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Projekti_SZPITPP\17_HRUP_DRSI_železnice\03_projekti\3_izvedba pasivne PHZ\23_Litija\RD\"/>
    </mc:Choice>
  </mc:AlternateContent>
  <bookViews>
    <workbookView xWindow="-120" yWindow="-120" windowWidth="29040" windowHeight="15840"/>
  </bookViews>
  <sheets>
    <sheet name="Template_PZR_SKLOP1" sheetId="1" r:id="rId1"/>
  </sheets>
  <externalReferences>
    <externalReference r:id="rId2"/>
    <externalReference r:id="rId3"/>
  </externalReferences>
  <definedNames>
    <definedName name="_xlnm._FilterDatabase" localSheetId="0" hidden="1">Template_PZR_SKLOP1!$B$2:$AY$2003</definedName>
    <definedName name="Etaža">[1]PODLOGE!$A$57:$A$73</definedName>
    <definedName name="Fasada">[1]PODLOGE!$B$57:$B$64</definedName>
    <definedName name="lhjgl">[2]PODLOGE!$A$56:$A$72</definedName>
    <definedName name="Material_Staro">[1]PODLOGE!$E$57:$E$59</definedName>
    <definedName name="Not.police_Staro">[1]PODLOGE!$I$57:$I$62</definedName>
    <definedName name="_xlnm.Print_Titles" localSheetId="0">Template_PZR_SKLOP1!$2:$2</definedName>
    <definedName name="Zasteklitev_Staro">[1]PODLOGE!$F$57:$F$69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000" i="1" l="1"/>
  <c r="G4000" i="1"/>
  <c r="F4000" i="1"/>
  <c r="E4000" i="1"/>
  <c r="B4000" i="1"/>
  <c r="N4000" i="1" s="1"/>
  <c r="H3999" i="1"/>
  <c r="G3999" i="1"/>
  <c r="F3999" i="1"/>
  <c r="E3999" i="1"/>
  <c r="D3999" i="1"/>
  <c r="B3999" i="1"/>
  <c r="N3999" i="1" s="1"/>
  <c r="H3998" i="1"/>
  <c r="G3998" i="1"/>
  <c r="F3998" i="1"/>
  <c r="E3998" i="1"/>
  <c r="D3998" i="1"/>
  <c r="B3998" i="1"/>
  <c r="N3998" i="1" s="1"/>
  <c r="H3997" i="1"/>
  <c r="G3997" i="1"/>
  <c r="F3997" i="1"/>
  <c r="E3997" i="1"/>
  <c r="B3997" i="1"/>
  <c r="D3997" i="1" s="1"/>
  <c r="H3996" i="1"/>
  <c r="G3996" i="1"/>
  <c r="F3996" i="1"/>
  <c r="E3996" i="1"/>
  <c r="B3996" i="1"/>
  <c r="H3995" i="1"/>
  <c r="G3995" i="1"/>
  <c r="F3995" i="1"/>
  <c r="E3995" i="1"/>
  <c r="D3995" i="1"/>
  <c r="B3995" i="1"/>
  <c r="N3995" i="1" s="1"/>
  <c r="H3994" i="1"/>
  <c r="G3994" i="1"/>
  <c r="F3994" i="1"/>
  <c r="E3994" i="1"/>
  <c r="D3994" i="1"/>
  <c r="B3994" i="1"/>
  <c r="N3994" i="1" s="1"/>
  <c r="H3993" i="1"/>
  <c r="G3993" i="1"/>
  <c r="F3993" i="1"/>
  <c r="E3993" i="1"/>
  <c r="B3993" i="1"/>
  <c r="H3992" i="1"/>
  <c r="G3992" i="1"/>
  <c r="F3992" i="1"/>
  <c r="E3992" i="1"/>
  <c r="B3992" i="1"/>
  <c r="H3991" i="1"/>
  <c r="G3991" i="1"/>
  <c r="F3991" i="1"/>
  <c r="E3991" i="1"/>
  <c r="D3991" i="1"/>
  <c r="B3991" i="1"/>
  <c r="N3991" i="1" s="1"/>
  <c r="H3990" i="1"/>
  <c r="G3990" i="1"/>
  <c r="F3990" i="1"/>
  <c r="E3990" i="1"/>
  <c r="D3990" i="1"/>
  <c r="B3990" i="1"/>
  <c r="N3990" i="1" s="1"/>
  <c r="H3989" i="1"/>
  <c r="G3989" i="1"/>
  <c r="F3989" i="1"/>
  <c r="E3989" i="1"/>
  <c r="B3989" i="1"/>
  <c r="H3988" i="1"/>
  <c r="G3988" i="1"/>
  <c r="F3988" i="1"/>
  <c r="E3988" i="1"/>
  <c r="B3988" i="1"/>
  <c r="H3987" i="1"/>
  <c r="G3987" i="1"/>
  <c r="F3987" i="1"/>
  <c r="E3987" i="1"/>
  <c r="D3987" i="1"/>
  <c r="B3987" i="1"/>
  <c r="N3987" i="1" s="1"/>
  <c r="H3986" i="1"/>
  <c r="G3986" i="1"/>
  <c r="F3986" i="1"/>
  <c r="E3986" i="1"/>
  <c r="D3986" i="1"/>
  <c r="B3986" i="1"/>
  <c r="N3986" i="1" s="1"/>
  <c r="H3985" i="1"/>
  <c r="G3985" i="1"/>
  <c r="F3985" i="1"/>
  <c r="E3985" i="1"/>
  <c r="B3985" i="1"/>
  <c r="H3984" i="1"/>
  <c r="G3984" i="1"/>
  <c r="F3984" i="1"/>
  <c r="E3984" i="1"/>
  <c r="B3984" i="1"/>
  <c r="H3983" i="1"/>
  <c r="G3983" i="1"/>
  <c r="F3983" i="1"/>
  <c r="E3983" i="1"/>
  <c r="D3983" i="1"/>
  <c r="B3983" i="1"/>
  <c r="N3983" i="1" s="1"/>
  <c r="H3982" i="1"/>
  <c r="G3982" i="1"/>
  <c r="F3982" i="1"/>
  <c r="E3982" i="1"/>
  <c r="D3982" i="1"/>
  <c r="B3982" i="1"/>
  <c r="N3982" i="1" s="1"/>
  <c r="H3981" i="1"/>
  <c r="G3981" i="1"/>
  <c r="F3981" i="1"/>
  <c r="E3981" i="1"/>
  <c r="B3981" i="1"/>
  <c r="H3980" i="1"/>
  <c r="G3980" i="1"/>
  <c r="F3980" i="1"/>
  <c r="E3980" i="1"/>
  <c r="B3980" i="1"/>
  <c r="H3979" i="1"/>
  <c r="G3979" i="1"/>
  <c r="F3979" i="1"/>
  <c r="E3979" i="1"/>
  <c r="D3979" i="1"/>
  <c r="B3979" i="1"/>
  <c r="N3979" i="1" s="1"/>
  <c r="H3978" i="1"/>
  <c r="G3978" i="1"/>
  <c r="F3978" i="1"/>
  <c r="E3978" i="1"/>
  <c r="D3978" i="1"/>
  <c r="B3978" i="1"/>
  <c r="N3978" i="1" s="1"/>
  <c r="H3977" i="1"/>
  <c r="G3977" i="1"/>
  <c r="F3977" i="1"/>
  <c r="E3977" i="1"/>
  <c r="B3977" i="1"/>
  <c r="H3976" i="1"/>
  <c r="G3976" i="1"/>
  <c r="F3976" i="1"/>
  <c r="E3976" i="1"/>
  <c r="B3976" i="1"/>
  <c r="H3975" i="1"/>
  <c r="G3975" i="1"/>
  <c r="F3975" i="1"/>
  <c r="E3975" i="1"/>
  <c r="D3975" i="1"/>
  <c r="B3975" i="1"/>
  <c r="N3975" i="1" s="1"/>
  <c r="H3974" i="1"/>
  <c r="G3974" i="1"/>
  <c r="F3974" i="1"/>
  <c r="E3974" i="1"/>
  <c r="D3974" i="1"/>
  <c r="B3974" i="1"/>
  <c r="N3974" i="1" s="1"/>
  <c r="H3973" i="1"/>
  <c r="G3973" i="1"/>
  <c r="F3973" i="1"/>
  <c r="E3973" i="1"/>
  <c r="B3973" i="1"/>
  <c r="H3972" i="1"/>
  <c r="G3972" i="1"/>
  <c r="F3972" i="1"/>
  <c r="E3972" i="1"/>
  <c r="B3972" i="1"/>
  <c r="H3971" i="1"/>
  <c r="G3971" i="1"/>
  <c r="F3971" i="1"/>
  <c r="E3971" i="1"/>
  <c r="D3971" i="1"/>
  <c r="B3971" i="1"/>
  <c r="N3971" i="1" s="1"/>
  <c r="H3970" i="1"/>
  <c r="G3970" i="1"/>
  <c r="F3970" i="1"/>
  <c r="E3970" i="1"/>
  <c r="D3970" i="1"/>
  <c r="B3970" i="1"/>
  <c r="N3970" i="1" s="1"/>
  <c r="H3969" i="1"/>
  <c r="G3969" i="1"/>
  <c r="F3969" i="1"/>
  <c r="E3969" i="1"/>
  <c r="B3969" i="1"/>
  <c r="H3968" i="1"/>
  <c r="G3968" i="1"/>
  <c r="F3968" i="1"/>
  <c r="E3968" i="1"/>
  <c r="B3968" i="1"/>
  <c r="H3967" i="1"/>
  <c r="G3967" i="1"/>
  <c r="F3967" i="1"/>
  <c r="E3967" i="1"/>
  <c r="D3967" i="1"/>
  <c r="B3967" i="1"/>
  <c r="N3967" i="1" s="1"/>
  <c r="H3966" i="1"/>
  <c r="G3966" i="1"/>
  <c r="F3966" i="1"/>
  <c r="E3966" i="1"/>
  <c r="D3966" i="1"/>
  <c r="B3966" i="1"/>
  <c r="N3966" i="1" s="1"/>
  <c r="H3965" i="1"/>
  <c r="G3965" i="1"/>
  <c r="F3965" i="1"/>
  <c r="E3965" i="1"/>
  <c r="B3965" i="1"/>
  <c r="H3964" i="1"/>
  <c r="G3964" i="1"/>
  <c r="F3964" i="1"/>
  <c r="E3964" i="1"/>
  <c r="B3964" i="1"/>
  <c r="H3963" i="1"/>
  <c r="G3963" i="1"/>
  <c r="F3963" i="1"/>
  <c r="E3963" i="1"/>
  <c r="D3963" i="1"/>
  <c r="B3963" i="1"/>
  <c r="N3963" i="1" s="1"/>
  <c r="H3962" i="1"/>
  <c r="G3962" i="1"/>
  <c r="F3962" i="1"/>
  <c r="E3962" i="1"/>
  <c r="D3962" i="1"/>
  <c r="B3962" i="1"/>
  <c r="N3962" i="1" s="1"/>
  <c r="H3961" i="1"/>
  <c r="G3961" i="1"/>
  <c r="F3961" i="1"/>
  <c r="E3961" i="1"/>
  <c r="B3961" i="1"/>
  <c r="H3960" i="1"/>
  <c r="G3960" i="1"/>
  <c r="F3960" i="1"/>
  <c r="E3960" i="1"/>
  <c r="B3960" i="1"/>
  <c r="H3959" i="1"/>
  <c r="G3959" i="1"/>
  <c r="F3959" i="1"/>
  <c r="E3959" i="1"/>
  <c r="D3959" i="1"/>
  <c r="B3959" i="1"/>
  <c r="N3959" i="1" s="1"/>
  <c r="H3958" i="1"/>
  <c r="G3958" i="1"/>
  <c r="F3958" i="1"/>
  <c r="E3958" i="1"/>
  <c r="D3958" i="1"/>
  <c r="B3958" i="1"/>
  <c r="N3958" i="1" s="1"/>
  <c r="N3957" i="1"/>
  <c r="H3957" i="1"/>
  <c r="G3957" i="1"/>
  <c r="F3957" i="1"/>
  <c r="E3957" i="1"/>
  <c r="D3957" i="1"/>
  <c r="B3957" i="1"/>
  <c r="H3956" i="1"/>
  <c r="G3956" i="1"/>
  <c r="F3956" i="1"/>
  <c r="E3956" i="1"/>
  <c r="B3956" i="1"/>
  <c r="H3955" i="1"/>
  <c r="G3955" i="1"/>
  <c r="F3955" i="1"/>
  <c r="E3955" i="1"/>
  <c r="B3955" i="1"/>
  <c r="H3954" i="1"/>
  <c r="G3954" i="1"/>
  <c r="F3954" i="1"/>
  <c r="E3954" i="1"/>
  <c r="D3954" i="1"/>
  <c r="B3954" i="1"/>
  <c r="N3954" i="1" s="1"/>
  <c r="N3953" i="1"/>
  <c r="H3953" i="1"/>
  <c r="G3953" i="1"/>
  <c r="F3953" i="1"/>
  <c r="E3953" i="1"/>
  <c r="D3953" i="1"/>
  <c r="B3953" i="1"/>
  <c r="H3952" i="1"/>
  <c r="G3952" i="1"/>
  <c r="F3952" i="1"/>
  <c r="E3952" i="1"/>
  <c r="B3952" i="1"/>
  <c r="D3952" i="1" s="1"/>
  <c r="H3951" i="1"/>
  <c r="G3951" i="1"/>
  <c r="F3951" i="1"/>
  <c r="E3951" i="1"/>
  <c r="B3951" i="1"/>
  <c r="H3950" i="1"/>
  <c r="G3950" i="1"/>
  <c r="F3950" i="1"/>
  <c r="E3950" i="1"/>
  <c r="D3950" i="1"/>
  <c r="B3950" i="1"/>
  <c r="N3950" i="1" s="1"/>
  <c r="N3949" i="1"/>
  <c r="H3949" i="1"/>
  <c r="G3949" i="1"/>
  <c r="F3949" i="1"/>
  <c r="E3949" i="1"/>
  <c r="D3949" i="1"/>
  <c r="B3949" i="1"/>
  <c r="H3948" i="1"/>
  <c r="G3948" i="1"/>
  <c r="F3948" i="1"/>
  <c r="E3948" i="1"/>
  <c r="B3948" i="1"/>
  <c r="H3947" i="1"/>
  <c r="G3947" i="1"/>
  <c r="F3947" i="1"/>
  <c r="E3947" i="1"/>
  <c r="B3947" i="1"/>
  <c r="H3946" i="1"/>
  <c r="G3946" i="1"/>
  <c r="F3946" i="1"/>
  <c r="E3946" i="1"/>
  <c r="D3946" i="1"/>
  <c r="B3946" i="1"/>
  <c r="N3946" i="1" s="1"/>
  <c r="N3945" i="1"/>
  <c r="H3945" i="1"/>
  <c r="G3945" i="1"/>
  <c r="F3945" i="1"/>
  <c r="E3945" i="1"/>
  <c r="D3945" i="1"/>
  <c r="B3945" i="1"/>
  <c r="H3944" i="1"/>
  <c r="G3944" i="1"/>
  <c r="F3944" i="1"/>
  <c r="E3944" i="1"/>
  <c r="B3944" i="1"/>
  <c r="D3944" i="1" s="1"/>
  <c r="H3943" i="1"/>
  <c r="G3943" i="1"/>
  <c r="F3943" i="1"/>
  <c r="E3943" i="1"/>
  <c r="B3943" i="1"/>
  <c r="H3942" i="1"/>
  <c r="G3942" i="1"/>
  <c r="F3942" i="1"/>
  <c r="E3942" i="1"/>
  <c r="D3942" i="1"/>
  <c r="B3942" i="1"/>
  <c r="N3942" i="1" s="1"/>
  <c r="N3941" i="1"/>
  <c r="H3941" i="1"/>
  <c r="G3941" i="1"/>
  <c r="F3941" i="1"/>
  <c r="E3941" i="1"/>
  <c r="D3941" i="1"/>
  <c r="B3941" i="1"/>
  <c r="H3940" i="1"/>
  <c r="G3940" i="1"/>
  <c r="F3940" i="1"/>
  <c r="E3940" i="1"/>
  <c r="B3940" i="1"/>
  <c r="H3939" i="1"/>
  <c r="G3939" i="1"/>
  <c r="F3939" i="1"/>
  <c r="E3939" i="1"/>
  <c r="B3939" i="1"/>
  <c r="H3938" i="1"/>
  <c r="G3938" i="1"/>
  <c r="F3938" i="1"/>
  <c r="E3938" i="1"/>
  <c r="B3938" i="1"/>
  <c r="N3938" i="1" s="1"/>
  <c r="H3937" i="1"/>
  <c r="G3937" i="1"/>
  <c r="F3937" i="1"/>
  <c r="E3937" i="1"/>
  <c r="B3937" i="1"/>
  <c r="H3936" i="1"/>
  <c r="G3936" i="1"/>
  <c r="F3936" i="1"/>
  <c r="E3936" i="1"/>
  <c r="B3936" i="1"/>
  <c r="H3935" i="1"/>
  <c r="G3935" i="1"/>
  <c r="F3935" i="1"/>
  <c r="E3935" i="1"/>
  <c r="D3935" i="1"/>
  <c r="B3935" i="1"/>
  <c r="N3935" i="1" s="1"/>
  <c r="H3934" i="1"/>
  <c r="G3934" i="1"/>
  <c r="F3934" i="1"/>
  <c r="E3934" i="1"/>
  <c r="B3934" i="1"/>
  <c r="N3934" i="1" s="1"/>
  <c r="H3933" i="1"/>
  <c r="G3933" i="1"/>
  <c r="F3933" i="1"/>
  <c r="E3933" i="1"/>
  <c r="B3933" i="1"/>
  <c r="H3932" i="1"/>
  <c r="G3932" i="1"/>
  <c r="F3932" i="1"/>
  <c r="E3932" i="1"/>
  <c r="B3932" i="1"/>
  <c r="H3931" i="1"/>
  <c r="G3931" i="1"/>
  <c r="F3931" i="1"/>
  <c r="E3931" i="1"/>
  <c r="D3931" i="1"/>
  <c r="B3931" i="1"/>
  <c r="N3931" i="1" s="1"/>
  <c r="H3930" i="1"/>
  <c r="G3930" i="1"/>
  <c r="F3930" i="1"/>
  <c r="E3930" i="1"/>
  <c r="B3930" i="1"/>
  <c r="N3930" i="1" s="1"/>
  <c r="H3929" i="1"/>
  <c r="G3929" i="1"/>
  <c r="F3929" i="1"/>
  <c r="E3929" i="1"/>
  <c r="B3929" i="1"/>
  <c r="H3928" i="1"/>
  <c r="G3928" i="1"/>
  <c r="F3928" i="1"/>
  <c r="E3928" i="1"/>
  <c r="B3928" i="1"/>
  <c r="H3927" i="1"/>
  <c r="G3927" i="1"/>
  <c r="F3927" i="1"/>
  <c r="E3927" i="1"/>
  <c r="D3927" i="1"/>
  <c r="B3927" i="1"/>
  <c r="N3927" i="1" s="1"/>
  <c r="H3926" i="1"/>
  <c r="G3926" i="1"/>
  <c r="F3926" i="1"/>
  <c r="E3926" i="1"/>
  <c r="B3926" i="1"/>
  <c r="N3926" i="1" s="1"/>
  <c r="H3925" i="1"/>
  <c r="G3925" i="1"/>
  <c r="F3925" i="1"/>
  <c r="E3925" i="1"/>
  <c r="B3925" i="1"/>
  <c r="H3924" i="1"/>
  <c r="G3924" i="1"/>
  <c r="F3924" i="1"/>
  <c r="E3924" i="1"/>
  <c r="B3924" i="1"/>
  <c r="H3923" i="1"/>
  <c r="G3923" i="1"/>
  <c r="F3923" i="1"/>
  <c r="E3923" i="1"/>
  <c r="D3923" i="1"/>
  <c r="B3923" i="1"/>
  <c r="N3923" i="1" s="1"/>
  <c r="H3922" i="1"/>
  <c r="G3922" i="1"/>
  <c r="F3922" i="1"/>
  <c r="E3922" i="1"/>
  <c r="B3922" i="1"/>
  <c r="N3922" i="1" s="1"/>
  <c r="H3921" i="1"/>
  <c r="G3921" i="1"/>
  <c r="F3921" i="1"/>
  <c r="E3921" i="1"/>
  <c r="B3921" i="1"/>
  <c r="H3920" i="1"/>
  <c r="G3920" i="1"/>
  <c r="F3920" i="1"/>
  <c r="E3920" i="1"/>
  <c r="B3920" i="1"/>
  <c r="H3919" i="1"/>
  <c r="G3919" i="1"/>
  <c r="F3919" i="1"/>
  <c r="E3919" i="1"/>
  <c r="D3919" i="1"/>
  <c r="B3919" i="1"/>
  <c r="N3919" i="1" s="1"/>
  <c r="H3918" i="1"/>
  <c r="G3918" i="1"/>
  <c r="F3918" i="1"/>
  <c r="E3918" i="1"/>
  <c r="B3918" i="1"/>
  <c r="N3918" i="1" s="1"/>
  <c r="H3917" i="1"/>
  <c r="G3917" i="1"/>
  <c r="F3917" i="1"/>
  <c r="E3917" i="1"/>
  <c r="B3917" i="1"/>
  <c r="H3916" i="1"/>
  <c r="G3916" i="1"/>
  <c r="F3916" i="1"/>
  <c r="E3916" i="1"/>
  <c r="B3916" i="1"/>
  <c r="H3915" i="1"/>
  <c r="G3915" i="1"/>
  <c r="F3915" i="1"/>
  <c r="E3915" i="1"/>
  <c r="D3915" i="1"/>
  <c r="B3915" i="1"/>
  <c r="N3915" i="1" s="1"/>
  <c r="H3914" i="1"/>
  <c r="G3914" i="1"/>
  <c r="F3914" i="1"/>
  <c r="E3914" i="1"/>
  <c r="B3914" i="1"/>
  <c r="N3914" i="1" s="1"/>
  <c r="H3913" i="1"/>
  <c r="G3913" i="1"/>
  <c r="F3913" i="1"/>
  <c r="E3913" i="1"/>
  <c r="B3913" i="1"/>
  <c r="H3912" i="1"/>
  <c r="G3912" i="1"/>
  <c r="F3912" i="1"/>
  <c r="E3912" i="1"/>
  <c r="B3912" i="1"/>
  <c r="H3911" i="1"/>
  <c r="G3911" i="1"/>
  <c r="F3911" i="1"/>
  <c r="E3911" i="1"/>
  <c r="D3911" i="1"/>
  <c r="B3911" i="1"/>
  <c r="N3911" i="1" s="1"/>
  <c r="H3910" i="1"/>
  <c r="G3910" i="1"/>
  <c r="F3910" i="1"/>
  <c r="E3910" i="1"/>
  <c r="B3910" i="1"/>
  <c r="N3910" i="1" s="1"/>
  <c r="H3909" i="1"/>
  <c r="G3909" i="1"/>
  <c r="F3909" i="1"/>
  <c r="E3909" i="1"/>
  <c r="B3909" i="1"/>
  <c r="H3908" i="1"/>
  <c r="G3908" i="1"/>
  <c r="F3908" i="1"/>
  <c r="E3908" i="1"/>
  <c r="B3908" i="1"/>
  <c r="H3907" i="1"/>
  <c r="G3907" i="1"/>
  <c r="F3907" i="1"/>
  <c r="E3907" i="1"/>
  <c r="D3907" i="1"/>
  <c r="B3907" i="1"/>
  <c r="N3907" i="1" s="1"/>
  <c r="H3906" i="1"/>
  <c r="G3906" i="1"/>
  <c r="F3906" i="1"/>
  <c r="E3906" i="1"/>
  <c r="B3906" i="1"/>
  <c r="N3906" i="1" s="1"/>
  <c r="H3905" i="1"/>
  <c r="G3905" i="1"/>
  <c r="F3905" i="1"/>
  <c r="E3905" i="1"/>
  <c r="B3905" i="1"/>
  <c r="H3904" i="1"/>
  <c r="G3904" i="1"/>
  <c r="F3904" i="1"/>
  <c r="E3904" i="1"/>
  <c r="B3904" i="1"/>
  <c r="H3903" i="1"/>
  <c r="G3903" i="1"/>
  <c r="F3903" i="1"/>
  <c r="E3903" i="1"/>
  <c r="D3903" i="1"/>
  <c r="B3903" i="1"/>
  <c r="N3903" i="1" s="1"/>
  <c r="H3902" i="1"/>
  <c r="G3902" i="1"/>
  <c r="F3902" i="1"/>
  <c r="E3902" i="1"/>
  <c r="B3902" i="1"/>
  <c r="N3902" i="1" s="1"/>
  <c r="H3901" i="1"/>
  <c r="G3901" i="1"/>
  <c r="F3901" i="1"/>
  <c r="E3901" i="1"/>
  <c r="B3901" i="1"/>
  <c r="H3900" i="1"/>
  <c r="G3900" i="1"/>
  <c r="F3900" i="1"/>
  <c r="E3900" i="1"/>
  <c r="B3900" i="1"/>
  <c r="H3899" i="1"/>
  <c r="G3899" i="1"/>
  <c r="F3899" i="1"/>
  <c r="E3899" i="1"/>
  <c r="D3899" i="1"/>
  <c r="B3899" i="1"/>
  <c r="N3899" i="1" s="1"/>
  <c r="H3898" i="1"/>
  <c r="G3898" i="1"/>
  <c r="F3898" i="1"/>
  <c r="E3898" i="1"/>
  <c r="B3898" i="1"/>
  <c r="N3898" i="1" s="1"/>
  <c r="H3897" i="1"/>
  <c r="G3897" i="1"/>
  <c r="F3897" i="1"/>
  <c r="E3897" i="1"/>
  <c r="B3897" i="1"/>
  <c r="H3896" i="1"/>
  <c r="G3896" i="1"/>
  <c r="F3896" i="1"/>
  <c r="E3896" i="1"/>
  <c r="B3896" i="1"/>
  <c r="H3895" i="1"/>
  <c r="G3895" i="1"/>
  <c r="F3895" i="1"/>
  <c r="E3895" i="1"/>
  <c r="D3895" i="1"/>
  <c r="B3895" i="1"/>
  <c r="N3895" i="1" s="1"/>
  <c r="H3894" i="1"/>
  <c r="G3894" i="1"/>
  <c r="F3894" i="1"/>
  <c r="E3894" i="1"/>
  <c r="B3894" i="1"/>
  <c r="N3893" i="1"/>
  <c r="H3893" i="1"/>
  <c r="G3893" i="1"/>
  <c r="F3893" i="1"/>
  <c r="E3893" i="1"/>
  <c r="B3893" i="1"/>
  <c r="D3893" i="1" s="1"/>
  <c r="N3892" i="1"/>
  <c r="H3892" i="1"/>
  <c r="G3892" i="1"/>
  <c r="F3892" i="1"/>
  <c r="E3892" i="1"/>
  <c r="D3892" i="1"/>
  <c r="B3892" i="1"/>
  <c r="H3891" i="1"/>
  <c r="G3891" i="1"/>
  <c r="F3891" i="1"/>
  <c r="E3891" i="1"/>
  <c r="D3891" i="1"/>
  <c r="B3891" i="1"/>
  <c r="N3891" i="1" s="1"/>
  <c r="H3890" i="1"/>
  <c r="G3890" i="1"/>
  <c r="F3890" i="1"/>
  <c r="E3890" i="1"/>
  <c r="B3890" i="1"/>
  <c r="N3889" i="1"/>
  <c r="H3889" i="1"/>
  <c r="G3889" i="1"/>
  <c r="F3889" i="1"/>
  <c r="E3889" i="1"/>
  <c r="B3889" i="1"/>
  <c r="D3889" i="1" s="1"/>
  <c r="N3888" i="1"/>
  <c r="H3888" i="1"/>
  <c r="G3888" i="1"/>
  <c r="F3888" i="1"/>
  <c r="E3888" i="1"/>
  <c r="D3888" i="1"/>
  <c r="B3888" i="1"/>
  <c r="H3887" i="1"/>
  <c r="G3887" i="1"/>
  <c r="F3887" i="1"/>
  <c r="E3887" i="1"/>
  <c r="D3887" i="1"/>
  <c r="B3887" i="1"/>
  <c r="N3887" i="1" s="1"/>
  <c r="H3886" i="1"/>
  <c r="G3886" i="1"/>
  <c r="F3886" i="1"/>
  <c r="E3886" i="1"/>
  <c r="D3886" i="1"/>
  <c r="B3886" i="1"/>
  <c r="N3886" i="1" s="1"/>
  <c r="H3885" i="1"/>
  <c r="G3885" i="1"/>
  <c r="F3885" i="1"/>
  <c r="E3885" i="1"/>
  <c r="B3885" i="1"/>
  <c r="H3884" i="1"/>
  <c r="G3884" i="1"/>
  <c r="F3884" i="1"/>
  <c r="E3884" i="1"/>
  <c r="B3884" i="1"/>
  <c r="N3884" i="1" s="1"/>
  <c r="H3883" i="1"/>
  <c r="G3883" i="1"/>
  <c r="F3883" i="1"/>
  <c r="E3883" i="1"/>
  <c r="D3883" i="1"/>
  <c r="B3883" i="1"/>
  <c r="N3883" i="1" s="1"/>
  <c r="H3882" i="1"/>
  <c r="G3882" i="1"/>
  <c r="F3882" i="1"/>
  <c r="E3882" i="1"/>
  <c r="D3882" i="1"/>
  <c r="B3882" i="1"/>
  <c r="N3882" i="1" s="1"/>
  <c r="N3881" i="1"/>
  <c r="H3881" i="1"/>
  <c r="G3881" i="1"/>
  <c r="F3881" i="1"/>
  <c r="E3881" i="1"/>
  <c r="B3881" i="1"/>
  <c r="H3880" i="1"/>
  <c r="G3880" i="1"/>
  <c r="F3880" i="1"/>
  <c r="E3880" i="1"/>
  <c r="B3880" i="1"/>
  <c r="N3880" i="1" s="1"/>
  <c r="H3879" i="1"/>
  <c r="G3879" i="1"/>
  <c r="F3879" i="1"/>
  <c r="E3879" i="1"/>
  <c r="D3879" i="1"/>
  <c r="B3879" i="1"/>
  <c r="N3879" i="1" s="1"/>
  <c r="H3878" i="1"/>
  <c r="G3878" i="1"/>
  <c r="F3878" i="1"/>
  <c r="E3878" i="1"/>
  <c r="D3878" i="1"/>
  <c r="B3878" i="1"/>
  <c r="N3878" i="1" s="1"/>
  <c r="N3877" i="1"/>
  <c r="H3877" i="1"/>
  <c r="G3877" i="1"/>
  <c r="F3877" i="1"/>
  <c r="E3877" i="1"/>
  <c r="B3877" i="1"/>
  <c r="H3876" i="1"/>
  <c r="G3876" i="1"/>
  <c r="F3876" i="1"/>
  <c r="E3876" i="1"/>
  <c r="B3876" i="1"/>
  <c r="N3876" i="1" s="1"/>
  <c r="H3875" i="1"/>
  <c r="G3875" i="1"/>
  <c r="F3875" i="1"/>
  <c r="E3875" i="1"/>
  <c r="D3875" i="1"/>
  <c r="B3875" i="1"/>
  <c r="N3875" i="1" s="1"/>
  <c r="H3874" i="1"/>
  <c r="G3874" i="1"/>
  <c r="F3874" i="1"/>
  <c r="E3874" i="1"/>
  <c r="D3874" i="1"/>
  <c r="B3874" i="1"/>
  <c r="N3874" i="1" s="1"/>
  <c r="H3873" i="1"/>
  <c r="G3873" i="1"/>
  <c r="F3873" i="1"/>
  <c r="E3873" i="1"/>
  <c r="B3873" i="1"/>
  <c r="H3872" i="1"/>
  <c r="G3872" i="1"/>
  <c r="F3872" i="1"/>
  <c r="E3872" i="1"/>
  <c r="B3872" i="1"/>
  <c r="N3872" i="1" s="1"/>
  <c r="H3871" i="1"/>
  <c r="G3871" i="1"/>
  <c r="F3871" i="1"/>
  <c r="E3871" i="1"/>
  <c r="D3871" i="1"/>
  <c r="B3871" i="1"/>
  <c r="N3871" i="1" s="1"/>
  <c r="H3870" i="1"/>
  <c r="G3870" i="1"/>
  <c r="F3870" i="1"/>
  <c r="E3870" i="1"/>
  <c r="D3870" i="1"/>
  <c r="B3870" i="1"/>
  <c r="N3870" i="1" s="1"/>
  <c r="H3869" i="1"/>
  <c r="G3869" i="1"/>
  <c r="F3869" i="1"/>
  <c r="E3869" i="1"/>
  <c r="B3869" i="1"/>
  <c r="H3868" i="1"/>
  <c r="G3868" i="1"/>
  <c r="F3868" i="1"/>
  <c r="E3868" i="1"/>
  <c r="B3868" i="1"/>
  <c r="N3868" i="1" s="1"/>
  <c r="H3867" i="1"/>
  <c r="G3867" i="1"/>
  <c r="F3867" i="1"/>
  <c r="E3867" i="1"/>
  <c r="D3867" i="1"/>
  <c r="B3867" i="1"/>
  <c r="H3866" i="1"/>
  <c r="G3866" i="1"/>
  <c r="F3866" i="1"/>
  <c r="E3866" i="1"/>
  <c r="D3866" i="1"/>
  <c r="B3866" i="1"/>
  <c r="N3866" i="1" s="1"/>
  <c r="H3865" i="1"/>
  <c r="G3865" i="1"/>
  <c r="F3865" i="1"/>
  <c r="E3865" i="1"/>
  <c r="D3865" i="1"/>
  <c r="B3865" i="1"/>
  <c r="H3864" i="1"/>
  <c r="G3864" i="1"/>
  <c r="F3864" i="1"/>
  <c r="E3864" i="1"/>
  <c r="B3864" i="1"/>
  <c r="N3864" i="1" s="1"/>
  <c r="H3863" i="1"/>
  <c r="G3863" i="1"/>
  <c r="F3863" i="1"/>
  <c r="E3863" i="1"/>
  <c r="B3863" i="1"/>
  <c r="H3862" i="1"/>
  <c r="G3862" i="1"/>
  <c r="F3862" i="1"/>
  <c r="E3862" i="1"/>
  <c r="D3862" i="1"/>
  <c r="B3862" i="1"/>
  <c r="N3862" i="1" s="1"/>
  <c r="H3861" i="1"/>
  <c r="G3861" i="1"/>
  <c r="F3861" i="1"/>
  <c r="E3861" i="1"/>
  <c r="D3861" i="1"/>
  <c r="B3861" i="1"/>
  <c r="N3860" i="1"/>
  <c r="H3860" i="1"/>
  <c r="G3860" i="1"/>
  <c r="F3860" i="1"/>
  <c r="E3860" i="1"/>
  <c r="B3860" i="1"/>
  <c r="D3860" i="1" s="1"/>
  <c r="H3859" i="1"/>
  <c r="G3859" i="1"/>
  <c r="F3859" i="1"/>
  <c r="E3859" i="1"/>
  <c r="B3859" i="1"/>
  <c r="H3858" i="1"/>
  <c r="G3858" i="1"/>
  <c r="F3858" i="1"/>
  <c r="E3858" i="1"/>
  <c r="D3858" i="1"/>
  <c r="B3858" i="1"/>
  <c r="N3858" i="1" s="1"/>
  <c r="N3857" i="1"/>
  <c r="H3857" i="1"/>
  <c r="G3857" i="1"/>
  <c r="F3857" i="1"/>
  <c r="E3857" i="1"/>
  <c r="D3857" i="1"/>
  <c r="B3857" i="1"/>
  <c r="N3856" i="1"/>
  <c r="H3856" i="1"/>
  <c r="G3856" i="1"/>
  <c r="F3856" i="1"/>
  <c r="E3856" i="1"/>
  <c r="B3856" i="1"/>
  <c r="D3856" i="1" s="1"/>
  <c r="H3855" i="1"/>
  <c r="G3855" i="1"/>
  <c r="F3855" i="1"/>
  <c r="E3855" i="1"/>
  <c r="B3855" i="1"/>
  <c r="H3854" i="1"/>
  <c r="G3854" i="1"/>
  <c r="F3854" i="1"/>
  <c r="E3854" i="1"/>
  <c r="D3854" i="1"/>
  <c r="B3854" i="1"/>
  <c r="N3854" i="1" s="1"/>
  <c r="N3853" i="1"/>
  <c r="H3853" i="1"/>
  <c r="G3853" i="1"/>
  <c r="F3853" i="1"/>
  <c r="E3853" i="1"/>
  <c r="D3853" i="1"/>
  <c r="B3853" i="1"/>
  <c r="H3852" i="1"/>
  <c r="G3852" i="1"/>
  <c r="F3852" i="1"/>
  <c r="E3852" i="1"/>
  <c r="B3852" i="1"/>
  <c r="D3852" i="1" s="1"/>
  <c r="H3851" i="1"/>
  <c r="G3851" i="1"/>
  <c r="F3851" i="1"/>
  <c r="E3851" i="1"/>
  <c r="B3851" i="1"/>
  <c r="H3850" i="1"/>
  <c r="G3850" i="1"/>
  <c r="F3850" i="1"/>
  <c r="E3850" i="1"/>
  <c r="D3850" i="1"/>
  <c r="B3850" i="1"/>
  <c r="N3850" i="1" s="1"/>
  <c r="N3849" i="1"/>
  <c r="H3849" i="1"/>
  <c r="G3849" i="1"/>
  <c r="F3849" i="1"/>
  <c r="E3849" i="1"/>
  <c r="D3849" i="1"/>
  <c r="B3849" i="1"/>
  <c r="H3848" i="1"/>
  <c r="G3848" i="1"/>
  <c r="F3848" i="1"/>
  <c r="E3848" i="1"/>
  <c r="B3848" i="1"/>
  <c r="D3848" i="1" s="1"/>
  <c r="H3847" i="1"/>
  <c r="G3847" i="1"/>
  <c r="F3847" i="1"/>
  <c r="E3847" i="1"/>
  <c r="B3847" i="1"/>
  <c r="H3846" i="1"/>
  <c r="G3846" i="1"/>
  <c r="F3846" i="1"/>
  <c r="E3846" i="1"/>
  <c r="D3846" i="1"/>
  <c r="B3846" i="1"/>
  <c r="N3846" i="1" s="1"/>
  <c r="H3845" i="1"/>
  <c r="G3845" i="1"/>
  <c r="F3845" i="1"/>
  <c r="E3845" i="1"/>
  <c r="B3845" i="1"/>
  <c r="H3844" i="1"/>
  <c r="G3844" i="1"/>
  <c r="F3844" i="1"/>
  <c r="E3844" i="1"/>
  <c r="B3844" i="1"/>
  <c r="N3844" i="1" s="1"/>
  <c r="H3843" i="1"/>
  <c r="G3843" i="1"/>
  <c r="F3843" i="1"/>
  <c r="E3843" i="1"/>
  <c r="D3843" i="1"/>
  <c r="B3843" i="1"/>
  <c r="N3843" i="1" s="1"/>
  <c r="H3842" i="1"/>
  <c r="G3842" i="1"/>
  <c r="F3842" i="1"/>
  <c r="E3842" i="1"/>
  <c r="D3842" i="1"/>
  <c r="B3842" i="1"/>
  <c r="N3842" i="1" s="1"/>
  <c r="H3841" i="1"/>
  <c r="G3841" i="1"/>
  <c r="F3841" i="1"/>
  <c r="E3841" i="1"/>
  <c r="B3841" i="1"/>
  <c r="H3840" i="1"/>
  <c r="G3840" i="1"/>
  <c r="F3840" i="1"/>
  <c r="E3840" i="1"/>
  <c r="B3840" i="1"/>
  <c r="N3840" i="1" s="1"/>
  <c r="H3839" i="1"/>
  <c r="G3839" i="1"/>
  <c r="F3839" i="1"/>
  <c r="E3839" i="1"/>
  <c r="D3839" i="1"/>
  <c r="B3839" i="1"/>
  <c r="N3839" i="1" s="1"/>
  <c r="H3838" i="1"/>
  <c r="G3838" i="1"/>
  <c r="F3838" i="1"/>
  <c r="E3838" i="1"/>
  <c r="D3838" i="1"/>
  <c r="B3838" i="1"/>
  <c r="N3838" i="1" s="1"/>
  <c r="H3837" i="1"/>
  <c r="G3837" i="1"/>
  <c r="F3837" i="1"/>
  <c r="E3837" i="1"/>
  <c r="B3837" i="1"/>
  <c r="H3836" i="1"/>
  <c r="G3836" i="1"/>
  <c r="F3836" i="1"/>
  <c r="E3836" i="1"/>
  <c r="B3836" i="1"/>
  <c r="N3836" i="1" s="1"/>
  <c r="H3835" i="1"/>
  <c r="G3835" i="1"/>
  <c r="F3835" i="1"/>
  <c r="E3835" i="1"/>
  <c r="D3835" i="1"/>
  <c r="B3835" i="1"/>
  <c r="N3835" i="1" s="1"/>
  <c r="H3834" i="1"/>
  <c r="G3834" i="1"/>
  <c r="F3834" i="1"/>
  <c r="E3834" i="1"/>
  <c r="D3834" i="1"/>
  <c r="B3834" i="1"/>
  <c r="N3834" i="1" s="1"/>
  <c r="H3833" i="1"/>
  <c r="G3833" i="1"/>
  <c r="F3833" i="1"/>
  <c r="E3833" i="1"/>
  <c r="B3833" i="1"/>
  <c r="H3832" i="1"/>
  <c r="G3832" i="1"/>
  <c r="F3832" i="1"/>
  <c r="E3832" i="1"/>
  <c r="B3832" i="1"/>
  <c r="N3832" i="1" s="1"/>
  <c r="H3831" i="1"/>
  <c r="G3831" i="1"/>
  <c r="F3831" i="1"/>
  <c r="E3831" i="1"/>
  <c r="D3831" i="1"/>
  <c r="B3831" i="1"/>
  <c r="N3831" i="1" s="1"/>
  <c r="H3830" i="1"/>
  <c r="G3830" i="1"/>
  <c r="F3830" i="1"/>
  <c r="E3830" i="1"/>
  <c r="D3830" i="1"/>
  <c r="B3830" i="1"/>
  <c r="N3830" i="1" s="1"/>
  <c r="H3829" i="1"/>
  <c r="G3829" i="1"/>
  <c r="F3829" i="1"/>
  <c r="E3829" i="1"/>
  <c r="B3829" i="1"/>
  <c r="H3828" i="1"/>
  <c r="G3828" i="1"/>
  <c r="F3828" i="1"/>
  <c r="E3828" i="1"/>
  <c r="B3828" i="1"/>
  <c r="N3828" i="1" s="1"/>
  <c r="H3827" i="1"/>
  <c r="G3827" i="1"/>
  <c r="F3827" i="1"/>
  <c r="E3827" i="1"/>
  <c r="D3827" i="1"/>
  <c r="B3827" i="1"/>
  <c r="N3827" i="1" s="1"/>
  <c r="H3826" i="1"/>
  <c r="G3826" i="1"/>
  <c r="F3826" i="1"/>
  <c r="E3826" i="1"/>
  <c r="D3826" i="1"/>
  <c r="B3826" i="1"/>
  <c r="N3826" i="1" s="1"/>
  <c r="H3825" i="1"/>
  <c r="G3825" i="1"/>
  <c r="F3825" i="1"/>
  <c r="E3825" i="1"/>
  <c r="B3825" i="1"/>
  <c r="H3824" i="1"/>
  <c r="G3824" i="1"/>
  <c r="F3824" i="1"/>
  <c r="E3824" i="1"/>
  <c r="B3824" i="1"/>
  <c r="N3824" i="1" s="1"/>
  <c r="H3823" i="1"/>
  <c r="G3823" i="1"/>
  <c r="F3823" i="1"/>
  <c r="E3823" i="1"/>
  <c r="D3823" i="1"/>
  <c r="B3823" i="1"/>
  <c r="N3823" i="1" s="1"/>
  <c r="H3822" i="1"/>
  <c r="G3822" i="1"/>
  <c r="F3822" i="1"/>
  <c r="E3822" i="1"/>
  <c r="D3822" i="1"/>
  <c r="B3822" i="1"/>
  <c r="N3822" i="1" s="1"/>
  <c r="H3821" i="1"/>
  <c r="G3821" i="1"/>
  <c r="F3821" i="1"/>
  <c r="E3821" i="1"/>
  <c r="B3821" i="1"/>
  <c r="H3820" i="1"/>
  <c r="G3820" i="1"/>
  <c r="F3820" i="1"/>
  <c r="E3820" i="1"/>
  <c r="B3820" i="1"/>
  <c r="N3820" i="1" s="1"/>
  <c r="H3819" i="1"/>
  <c r="G3819" i="1"/>
  <c r="F3819" i="1"/>
  <c r="E3819" i="1"/>
  <c r="D3819" i="1"/>
  <c r="B3819" i="1"/>
  <c r="N3819" i="1" s="1"/>
  <c r="H3818" i="1"/>
  <c r="G3818" i="1"/>
  <c r="F3818" i="1"/>
  <c r="E3818" i="1"/>
  <c r="B3818" i="1"/>
  <c r="H3817" i="1"/>
  <c r="G3817" i="1"/>
  <c r="F3817" i="1"/>
  <c r="E3817" i="1"/>
  <c r="B3817" i="1"/>
  <c r="H3816" i="1"/>
  <c r="G3816" i="1"/>
  <c r="F3816" i="1"/>
  <c r="E3816" i="1"/>
  <c r="D3816" i="1"/>
  <c r="B3816" i="1"/>
  <c r="N3816" i="1" s="1"/>
  <c r="H3815" i="1"/>
  <c r="G3815" i="1"/>
  <c r="F3815" i="1"/>
  <c r="E3815" i="1"/>
  <c r="D3815" i="1"/>
  <c r="B3815" i="1"/>
  <c r="N3815" i="1" s="1"/>
  <c r="N3814" i="1"/>
  <c r="H3814" i="1"/>
  <c r="G3814" i="1"/>
  <c r="F3814" i="1"/>
  <c r="E3814" i="1"/>
  <c r="B3814" i="1"/>
  <c r="H3813" i="1"/>
  <c r="G3813" i="1"/>
  <c r="F3813" i="1"/>
  <c r="E3813" i="1"/>
  <c r="B3813" i="1"/>
  <c r="H3812" i="1"/>
  <c r="G3812" i="1"/>
  <c r="F3812" i="1"/>
  <c r="E3812" i="1"/>
  <c r="D3812" i="1"/>
  <c r="B3812" i="1"/>
  <c r="N3812" i="1" s="1"/>
  <c r="H3811" i="1"/>
  <c r="G3811" i="1"/>
  <c r="F3811" i="1"/>
  <c r="E3811" i="1"/>
  <c r="D3811" i="1"/>
  <c r="B3811" i="1"/>
  <c r="N3811" i="1" s="1"/>
  <c r="H3810" i="1"/>
  <c r="G3810" i="1"/>
  <c r="F3810" i="1"/>
  <c r="E3810" i="1"/>
  <c r="B3810" i="1"/>
  <c r="D3810" i="1" s="1"/>
  <c r="H3809" i="1"/>
  <c r="G3809" i="1"/>
  <c r="F3809" i="1"/>
  <c r="E3809" i="1"/>
  <c r="B3809" i="1"/>
  <c r="H3808" i="1"/>
  <c r="G3808" i="1"/>
  <c r="F3808" i="1"/>
  <c r="E3808" i="1"/>
  <c r="D3808" i="1"/>
  <c r="B3808" i="1"/>
  <c r="N3808" i="1" s="1"/>
  <c r="H3807" i="1"/>
  <c r="G3807" i="1"/>
  <c r="F3807" i="1"/>
  <c r="E3807" i="1"/>
  <c r="D3807" i="1"/>
  <c r="B3807" i="1"/>
  <c r="N3807" i="1" s="1"/>
  <c r="H3806" i="1"/>
  <c r="G3806" i="1"/>
  <c r="F3806" i="1"/>
  <c r="E3806" i="1"/>
  <c r="B3806" i="1"/>
  <c r="D3806" i="1" s="1"/>
  <c r="H3805" i="1"/>
  <c r="G3805" i="1"/>
  <c r="F3805" i="1"/>
  <c r="E3805" i="1"/>
  <c r="B3805" i="1"/>
  <c r="H3804" i="1"/>
  <c r="G3804" i="1"/>
  <c r="F3804" i="1"/>
  <c r="E3804" i="1"/>
  <c r="D3804" i="1"/>
  <c r="B3804" i="1"/>
  <c r="N3804" i="1" s="1"/>
  <c r="H3803" i="1"/>
  <c r="G3803" i="1"/>
  <c r="F3803" i="1"/>
  <c r="E3803" i="1"/>
  <c r="D3803" i="1"/>
  <c r="B3803" i="1"/>
  <c r="N3803" i="1" s="1"/>
  <c r="H3802" i="1"/>
  <c r="G3802" i="1"/>
  <c r="F3802" i="1"/>
  <c r="E3802" i="1"/>
  <c r="B3802" i="1"/>
  <c r="D3802" i="1" s="1"/>
  <c r="H3801" i="1"/>
  <c r="G3801" i="1"/>
  <c r="F3801" i="1"/>
  <c r="E3801" i="1"/>
  <c r="B3801" i="1"/>
  <c r="H3800" i="1"/>
  <c r="G3800" i="1"/>
  <c r="F3800" i="1"/>
  <c r="E3800" i="1"/>
  <c r="D3800" i="1"/>
  <c r="B3800" i="1"/>
  <c r="N3800" i="1" s="1"/>
  <c r="H3799" i="1"/>
  <c r="G3799" i="1"/>
  <c r="F3799" i="1"/>
  <c r="E3799" i="1"/>
  <c r="D3799" i="1"/>
  <c r="B3799" i="1"/>
  <c r="N3799" i="1" s="1"/>
  <c r="H3798" i="1"/>
  <c r="G3798" i="1"/>
  <c r="F3798" i="1"/>
  <c r="E3798" i="1"/>
  <c r="B3798" i="1"/>
  <c r="D3798" i="1" s="1"/>
  <c r="H3797" i="1"/>
  <c r="G3797" i="1"/>
  <c r="F3797" i="1"/>
  <c r="E3797" i="1"/>
  <c r="B3797" i="1"/>
  <c r="H3796" i="1"/>
  <c r="G3796" i="1"/>
  <c r="F3796" i="1"/>
  <c r="E3796" i="1"/>
  <c r="D3796" i="1"/>
  <c r="B3796" i="1"/>
  <c r="N3796" i="1" s="1"/>
  <c r="H3795" i="1"/>
  <c r="G3795" i="1"/>
  <c r="F3795" i="1"/>
  <c r="E3795" i="1"/>
  <c r="D3795" i="1"/>
  <c r="B3795" i="1"/>
  <c r="N3795" i="1" s="1"/>
  <c r="H3794" i="1"/>
  <c r="G3794" i="1"/>
  <c r="F3794" i="1"/>
  <c r="E3794" i="1"/>
  <c r="B3794" i="1"/>
  <c r="D3794" i="1" s="1"/>
  <c r="H3793" i="1"/>
  <c r="G3793" i="1"/>
  <c r="F3793" i="1"/>
  <c r="E3793" i="1"/>
  <c r="B3793" i="1"/>
  <c r="H3792" i="1"/>
  <c r="G3792" i="1"/>
  <c r="F3792" i="1"/>
  <c r="E3792" i="1"/>
  <c r="D3792" i="1"/>
  <c r="B3792" i="1"/>
  <c r="N3792" i="1" s="1"/>
  <c r="H3791" i="1"/>
  <c r="G3791" i="1"/>
  <c r="F3791" i="1"/>
  <c r="E3791" i="1"/>
  <c r="D3791" i="1"/>
  <c r="B3791" i="1"/>
  <c r="N3791" i="1" s="1"/>
  <c r="H3790" i="1"/>
  <c r="G3790" i="1"/>
  <c r="F3790" i="1"/>
  <c r="E3790" i="1"/>
  <c r="B3790" i="1"/>
  <c r="D3790" i="1" s="1"/>
  <c r="H3789" i="1"/>
  <c r="G3789" i="1"/>
  <c r="F3789" i="1"/>
  <c r="E3789" i="1"/>
  <c r="B3789" i="1"/>
  <c r="H3788" i="1"/>
  <c r="G3788" i="1"/>
  <c r="F3788" i="1"/>
  <c r="E3788" i="1"/>
  <c r="D3788" i="1"/>
  <c r="B3788" i="1"/>
  <c r="N3788" i="1" s="1"/>
  <c r="H3787" i="1"/>
  <c r="G3787" i="1"/>
  <c r="F3787" i="1"/>
  <c r="E3787" i="1"/>
  <c r="D3787" i="1"/>
  <c r="B3787" i="1"/>
  <c r="N3787" i="1" s="1"/>
  <c r="H3786" i="1"/>
  <c r="G3786" i="1"/>
  <c r="F3786" i="1"/>
  <c r="E3786" i="1"/>
  <c r="B3786" i="1"/>
  <c r="D3786" i="1" s="1"/>
  <c r="H3785" i="1"/>
  <c r="G3785" i="1"/>
  <c r="F3785" i="1"/>
  <c r="E3785" i="1"/>
  <c r="B3785" i="1"/>
  <c r="H3784" i="1"/>
  <c r="G3784" i="1"/>
  <c r="F3784" i="1"/>
  <c r="E3784" i="1"/>
  <c r="D3784" i="1"/>
  <c r="B3784" i="1"/>
  <c r="N3784" i="1" s="1"/>
  <c r="H3783" i="1"/>
  <c r="G3783" i="1"/>
  <c r="F3783" i="1"/>
  <c r="E3783" i="1"/>
  <c r="D3783" i="1"/>
  <c r="B3783" i="1"/>
  <c r="N3783" i="1" s="1"/>
  <c r="H3782" i="1"/>
  <c r="G3782" i="1"/>
  <c r="F3782" i="1"/>
  <c r="E3782" i="1"/>
  <c r="B3782" i="1"/>
  <c r="D3782" i="1" s="1"/>
  <c r="H3781" i="1"/>
  <c r="G3781" i="1"/>
  <c r="F3781" i="1"/>
  <c r="E3781" i="1"/>
  <c r="B3781" i="1"/>
  <c r="H3780" i="1"/>
  <c r="G3780" i="1"/>
  <c r="F3780" i="1"/>
  <c r="E3780" i="1"/>
  <c r="D3780" i="1"/>
  <c r="B3780" i="1"/>
  <c r="N3780" i="1" s="1"/>
  <c r="H3779" i="1"/>
  <c r="G3779" i="1"/>
  <c r="F3779" i="1"/>
  <c r="E3779" i="1"/>
  <c r="D3779" i="1"/>
  <c r="B3779" i="1"/>
  <c r="N3779" i="1" s="1"/>
  <c r="H3778" i="1"/>
  <c r="G3778" i="1"/>
  <c r="F3778" i="1"/>
  <c r="E3778" i="1"/>
  <c r="B3778" i="1"/>
  <c r="D3778" i="1" s="1"/>
  <c r="H3777" i="1"/>
  <c r="G3777" i="1"/>
  <c r="F3777" i="1"/>
  <c r="E3777" i="1"/>
  <c r="B3777" i="1"/>
  <c r="H3776" i="1"/>
  <c r="G3776" i="1"/>
  <c r="F3776" i="1"/>
  <c r="E3776" i="1"/>
  <c r="B3776" i="1"/>
  <c r="D3776" i="1" s="1"/>
  <c r="H3775" i="1"/>
  <c r="G3775" i="1"/>
  <c r="F3775" i="1"/>
  <c r="E3775" i="1"/>
  <c r="D3775" i="1"/>
  <c r="B3775" i="1"/>
  <c r="N3775" i="1" s="1"/>
  <c r="N3774" i="1"/>
  <c r="H3774" i="1"/>
  <c r="G3774" i="1"/>
  <c r="F3774" i="1"/>
  <c r="E3774" i="1"/>
  <c r="B3774" i="1"/>
  <c r="N3773" i="1"/>
  <c r="H3773" i="1"/>
  <c r="G3773" i="1"/>
  <c r="F3773" i="1"/>
  <c r="E3773" i="1"/>
  <c r="B3773" i="1"/>
  <c r="D3773" i="1" s="1"/>
  <c r="H3772" i="1"/>
  <c r="G3772" i="1"/>
  <c r="F3772" i="1"/>
  <c r="E3772" i="1"/>
  <c r="B3772" i="1"/>
  <c r="N3772" i="1" s="1"/>
  <c r="H3771" i="1"/>
  <c r="G3771" i="1"/>
  <c r="F3771" i="1"/>
  <c r="E3771" i="1"/>
  <c r="D3771" i="1"/>
  <c r="B3771" i="1"/>
  <c r="N3771" i="1" s="1"/>
  <c r="N3770" i="1"/>
  <c r="H3770" i="1"/>
  <c r="G3770" i="1"/>
  <c r="F3770" i="1"/>
  <c r="E3770" i="1"/>
  <c r="B3770" i="1"/>
  <c r="N3769" i="1"/>
  <c r="H3769" i="1"/>
  <c r="G3769" i="1"/>
  <c r="F3769" i="1"/>
  <c r="E3769" i="1"/>
  <c r="B3769" i="1"/>
  <c r="D3769" i="1" s="1"/>
  <c r="H3768" i="1"/>
  <c r="G3768" i="1"/>
  <c r="F3768" i="1"/>
  <c r="E3768" i="1"/>
  <c r="B3768" i="1"/>
  <c r="N3768" i="1" s="1"/>
  <c r="H3767" i="1"/>
  <c r="G3767" i="1"/>
  <c r="F3767" i="1"/>
  <c r="E3767" i="1"/>
  <c r="D3767" i="1"/>
  <c r="B3767" i="1"/>
  <c r="N3767" i="1" s="1"/>
  <c r="N3766" i="1"/>
  <c r="H3766" i="1"/>
  <c r="G3766" i="1"/>
  <c r="F3766" i="1"/>
  <c r="E3766" i="1"/>
  <c r="D3766" i="1"/>
  <c r="B3766" i="1"/>
  <c r="N3765" i="1"/>
  <c r="H3765" i="1"/>
  <c r="G3765" i="1"/>
  <c r="F3765" i="1"/>
  <c r="E3765" i="1"/>
  <c r="B3765" i="1"/>
  <c r="D3765" i="1" s="1"/>
  <c r="H3764" i="1"/>
  <c r="G3764" i="1"/>
  <c r="F3764" i="1"/>
  <c r="E3764" i="1"/>
  <c r="B3764" i="1"/>
  <c r="N3764" i="1" s="1"/>
  <c r="H3763" i="1"/>
  <c r="G3763" i="1"/>
  <c r="F3763" i="1"/>
  <c r="E3763" i="1"/>
  <c r="D3763" i="1"/>
  <c r="B3763" i="1"/>
  <c r="N3763" i="1" s="1"/>
  <c r="N3762" i="1"/>
  <c r="H3762" i="1"/>
  <c r="G3762" i="1"/>
  <c r="F3762" i="1"/>
  <c r="E3762" i="1"/>
  <c r="D3762" i="1"/>
  <c r="B3762" i="1"/>
  <c r="N3761" i="1"/>
  <c r="H3761" i="1"/>
  <c r="G3761" i="1"/>
  <c r="F3761" i="1"/>
  <c r="E3761" i="1"/>
  <c r="B3761" i="1"/>
  <c r="D3761" i="1" s="1"/>
  <c r="H3760" i="1"/>
  <c r="G3760" i="1"/>
  <c r="F3760" i="1"/>
  <c r="E3760" i="1"/>
  <c r="B3760" i="1"/>
  <c r="N3760" i="1" s="1"/>
  <c r="H3759" i="1"/>
  <c r="G3759" i="1"/>
  <c r="F3759" i="1"/>
  <c r="E3759" i="1"/>
  <c r="D3759" i="1"/>
  <c r="B3759" i="1"/>
  <c r="N3759" i="1" s="1"/>
  <c r="N3758" i="1"/>
  <c r="H3758" i="1"/>
  <c r="G3758" i="1"/>
  <c r="F3758" i="1"/>
  <c r="E3758" i="1"/>
  <c r="D3758" i="1"/>
  <c r="B3758" i="1"/>
  <c r="N3757" i="1"/>
  <c r="H3757" i="1"/>
  <c r="G3757" i="1"/>
  <c r="F3757" i="1"/>
  <c r="E3757" i="1"/>
  <c r="B3757" i="1"/>
  <c r="D3757" i="1" s="1"/>
  <c r="H3756" i="1"/>
  <c r="G3756" i="1"/>
  <c r="F3756" i="1"/>
  <c r="E3756" i="1"/>
  <c r="B3756" i="1"/>
  <c r="N3756" i="1" s="1"/>
  <c r="H3755" i="1"/>
  <c r="G3755" i="1"/>
  <c r="F3755" i="1"/>
  <c r="E3755" i="1"/>
  <c r="D3755" i="1"/>
  <c r="B3755" i="1"/>
  <c r="N3755" i="1" s="1"/>
  <c r="N3754" i="1"/>
  <c r="H3754" i="1"/>
  <c r="G3754" i="1"/>
  <c r="F3754" i="1"/>
  <c r="E3754" i="1"/>
  <c r="D3754" i="1"/>
  <c r="B3754" i="1"/>
  <c r="N3753" i="1"/>
  <c r="H3753" i="1"/>
  <c r="G3753" i="1"/>
  <c r="F3753" i="1"/>
  <c r="E3753" i="1"/>
  <c r="B3753" i="1"/>
  <c r="D3753" i="1" s="1"/>
  <c r="H3752" i="1"/>
  <c r="G3752" i="1"/>
  <c r="F3752" i="1"/>
  <c r="E3752" i="1"/>
  <c r="B3752" i="1"/>
  <c r="N3752" i="1" s="1"/>
  <c r="H3751" i="1"/>
  <c r="G3751" i="1"/>
  <c r="F3751" i="1"/>
  <c r="E3751" i="1"/>
  <c r="D3751" i="1"/>
  <c r="B3751" i="1"/>
  <c r="N3751" i="1" s="1"/>
  <c r="N3750" i="1"/>
  <c r="H3750" i="1"/>
  <c r="G3750" i="1"/>
  <c r="F3750" i="1"/>
  <c r="E3750" i="1"/>
  <c r="D3750" i="1"/>
  <c r="B3750" i="1"/>
  <c r="N3749" i="1"/>
  <c r="H3749" i="1"/>
  <c r="G3749" i="1"/>
  <c r="F3749" i="1"/>
  <c r="E3749" i="1"/>
  <c r="B3749" i="1"/>
  <c r="D3749" i="1" s="1"/>
  <c r="H3748" i="1"/>
  <c r="G3748" i="1"/>
  <c r="F3748" i="1"/>
  <c r="E3748" i="1"/>
  <c r="B3748" i="1"/>
  <c r="N3748" i="1" s="1"/>
  <c r="H3747" i="1"/>
  <c r="G3747" i="1"/>
  <c r="F3747" i="1"/>
  <c r="E3747" i="1"/>
  <c r="D3747" i="1"/>
  <c r="B3747" i="1"/>
  <c r="N3747" i="1" s="1"/>
  <c r="N3746" i="1"/>
  <c r="H3746" i="1"/>
  <c r="G3746" i="1"/>
  <c r="F3746" i="1"/>
  <c r="E3746" i="1"/>
  <c r="D3746" i="1"/>
  <c r="B3746" i="1"/>
  <c r="N3745" i="1"/>
  <c r="H3745" i="1"/>
  <c r="G3745" i="1"/>
  <c r="F3745" i="1"/>
  <c r="E3745" i="1"/>
  <c r="B3745" i="1"/>
  <c r="D3745" i="1" s="1"/>
  <c r="H3744" i="1"/>
  <c r="G3744" i="1"/>
  <c r="F3744" i="1"/>
  <c r="E3744" i="1"/>
  <c r="B3744" i="1"/>
  <c r="H3743" i="1"/>
  <c r="G3743" i="1"/>
  <c r="F3743" i="1"/>
  <c r="E3743" i="1"/>
  <c r="D3743" i="1"/>
  <c r="B3743" i="1"/>
  <c r="N3743" i="1" s="1"/>
  <c r="N3742" i="1"/>
  <c r="H3742" i="1"/>
  <c r="G3742" i="1"/>
  <c r="F3742" i="1"/>
  <c r="E3742" i="1"/>
  <c r="D3742" i="1"/>
  <c r="B3742" i="1"/>
  <c r="N3741" i="1"/>
  <c r="H3741" i="1"/>
  <c r="G3741" i="1"/>
  <c r="F3741" i="1"/>
  <c r="E3741" i="1"/>
  <c r="B3741" i="1"/>
  <c r="D3741" i="1" s="1"/>
  <c r="H3740" i="1"/>
  <c r="G3740" i="1"/>
  <c r="F3740" i="1"/>
  <c r="E3740" i="1"/>
  <c r="B3740" i="1"/>
  <c r="H3739" i="1"/>
  <c r="G3739" i="1"/>
  <c r="F3739" i="1"/>
  <c r="E3739" i="1"/>
  <c r="D3739" i="1"/>
  <c r="B3739" i="1"/>
  <c r="N3739" i="1" s="1"/>
  <c r="N3738" i="1"/>
  <c r="H3738" i="1"/>
  <c r="G3738" i="1"/>
  <c r="F3738" i="1"/>
  <c r="E3738" i="1"/>
  <c r="D3738" i="1"/>
  <c r="B3738" i="1"/>
  <c r="N3737" i="1"/>
  <c r="H3737" i="1"/>
  <c r="G3737" i="1"/>
  <c r="F3737" i="1"/>
  <c r="E3737" i="1"/>
  <c r="B3737" i="1"/>
  <c r="D3737" i="1" s="1"/>
  <c r="H3736" i="1"/>
  <c r="G3736" i="1"/>
  <c r="F3736" i="1"/>
  <c r="E3736" i="1"/>
  <c r="B3736" i="1"/>
  <c r="H3735" i="1"/>
  <c r="G3735" i="1"/>
  <c r="F3735" i="1"/>
  <c r="E3735" i="1"/>
  <c r="D3735" i="1"/>
  <c r="B3735" i="1"/>
  <c r="N3735" i="1" s="1"/>
  <c r="N3734" i="1"/>
  <c r="H3734" i="1"/>
  <c r="G3734" i="1"/>
  <c r="F3734" i="1"/>
  <c r="E3734" i="1"/>
  <c r="D3734" i="1"/>
  <c r="B3734" i="1"/>
  <c r="N3733" i="1"/>
  <c r="H3733" i="1"/>
  <c r="G3733" i="1"/>
  <c r="F3733" i="1"/>
  <c r="E3733" i="1"/>
  <c r="B3733" i="1"/>
  <c r="D3733" i="1" s="1"/>
  <c r="H3732" i="1"/>
  <c r="G3732" i="1"/>
  <c r="F3732" i="1"/>
  <c r="E3732" i="1"/>
  <c r="B3732" i="1"/>
  <c r="H3731" i="1"/>
  <c r="G3731" i="1"/>
  <c r="F3731" i="1"/>
  <c r="E3731" i="1"/>
  <c r="D3731" i="1"/>
  <c r="B3731" i="1"/>
  <c r="N3731" i="1" s="1"/>
  <c r="N3730" i="1"/>
  <c r="H3730" i="1"/>
  <c r="G3730" i="1"/>
  <c r="F3730" i="1"/>
  <c r="E3730" i="1"/>
  <c r="D3730" i="1"/>
  <c r="B3730" i="1"/>
  <c r="N3729" i="1"/>
  <c r="H3729" i="1"/>
  <c r="G3729" i="1"/>
  <c r="F3729" i="1"/>
  <c r="E3729" i="1"/>
  <c r="B3729" i="1"/>
  <c r="D3729" i="1" s="1"/>
  <c r="H3728" i="1"/>
  <c r="G3728" i="1"/>
  <c r="F3728" i="1"/>
  <c r="E3728" i="1"/>
  <c r="B3728" i="1"/>
  <c r="H3727" i="1"/>
  <c r="G3727" i="1"/>
  <c r="F3727" i="1"/>
  <c r="E3727" i="1"/>
  <c r="D3727" i="1"/>
  <c r="B3727" i="1"/>
  <c r="N3727" i="1" s="1"/>
  <c r="N3726" i="1"/>
  <c r="H3726" i="1"/>
  <c r="G3726" i="1"/>
  <c r="F3726" i="1"/>
  <c r="E3726" i="1"/>
  <c r="D3726" i="1"/>
  <c r="B3726" i="1"/>
  <c r="N3725" i="1"/>
  <c r="H3725" i="1"/>
  <c r="G3725" i="1"/>
  <c r="F3725" i="1"/>
  <c r="E3725" i="1"/>
  <c r="B3725" i="1"/>
  <c r="D3725" i="1" s="1"/>
  <c r="H3724" i="1"/>
  <c r="G3724" i="1"/>
  <c r="F3724" i="1"/>
  <c r="E3724" i="1"/>
  <c r="B3724" i="1"/>
  <c r="H3723" i="1"/>
  <c r="G3723" i="1"/>
  <c r="F3723" i="1"/>
  <c r="E3723" i="1"/>
  <c r="D3723" i="1"/>
  <c r="B3723" i="1"/>
  <c r="N3723" i="1" s="1"/>
  <c r="N3722" i="1"/>
  <c r="H3722" i="1"/>
  <c r="G3722" i="1"/>
  <c r="F3722" i="1"/>
  <c r="E3722" i="1"/>
  <c r="D3722" i="1"/>
  <c r="B3722" i="1"/>
  <c r="N3721" i="1"/>
  <c r="H3721" i="1"/>
  <c r="G3721" i="1"/>
  <c r="F3721" i="1"/>
  <c r="E3721" i="1"/>
  <c r="B3721" i="1"/>
  <c r="D3721" i="1" s="1"/>
  <c r="H3720" i="1"/>
  <c r="G3720" i="1"/>
  <c r="F3720" i="1"/>
  <c r="E3720" i="1"/>
  <c r="B3720" i="1"/>
  <c r="H3719" i="1"/>
  <c r="G3719" i="1"/>
  <c r="F3719" i="1"/>
  <c r="E3719" i="1"/>
  <c r="D3719" i="1"/>
  <c r="B3719" i="1"/>
  <c r="N3719" i="1" s="1"/>
  <c r="N3718" i="1"/>
  <c r="H3718" i="1"/>
  <c r="G3718" i="1"/>
  <c r="F3718" i="1"/>
  <c r="E3718" i="1"/>
  <c r="D3718" i="1"/>
  <c r="B3718" i="1"/>
  <c r="N3717" i="1"/>
  <c r="H3717" i="1"/>
  <c r="G3717" i="1"/>
  <c r="F3717" i="1"/>
  <c r="E3717" i="1"/>
  <c r="B3717" i="1"/>
  <c r="D3717" i="1" s="1"/>
  <c r="H3716" i="1"/>
  <c r="G3716" i="1"/>
  <c r="F3716" i="1"/>
  <c r="E3716" i="1"/>
  <c r="B3716" i="1"/>
  <c r="H3715" i="1"/>
  <c r="G3715" i="1"/>
  <c r="F3715" i="1"/>
  <c r="E3715" i="1"/>
  <c r="D3715" i="1"/>
  <c r="B3715" i="1"/>
  <c r="N3715" i="1" s="1"/>
  <c r="N3714" i="1"/>
  <c r="H3714" i="1"/>
  <c r="G3714" i="1"/>
  <c r="F3714" i="1"/>
  <c r="E3714" i="1"/>
  <c r="D3714" i="1"/>
  <c r="B3714" i="1"/>
  <c r="N3713" i="1"/>
  <c r="H3713" i="1"/>
  <c r="G3713" i="1"/>
  <c r="F3713" i="1"/>
  <c r="E3713" i="1"/>
  <c r="B3713" i="1"/>
  <c r="D3713" i="1" s="1"/>
  <c r="H3712" i="1"/>
  <c r="G3712" i="1"/>
  <c r="F3712" i="1"/>
  <c r="E3712" i="1"/>
  <c r="B3712" i="1"/>
  <c r="H3711" i="1"/>
  <c r="G3711" i="1"/>
  <c r="F3711" i="1"/>
  <c r="E3711" i="1"/>
  <c r="D3711" i="1"/>
  <c r="B3711" i="1"/>
  <c r="N3711" i="1" s="1"/>
  <c r="N3710" i="1"/>
  <c r="H3710" i="1"/>
  <c r="G3710" i="1"/>
  <c r="F3710" i="1"/>
  <c r="E3710" i="1"/>
  <c r="D3710" i="1"/>
  <c r="B3710" i="1"/>
  <c r="N3709" i="1"/>
  <c r="H3709" i="1"/>
  <c r="G3709" i="1"/>
  <c r="F3709" i="1"/>
  <c r="E3709" i="1"/>
  <c r="B3709" i="1"/>
  <c r="D3709" i="1" s="1"/>
  <c r="H3708" i="1"/>
  <c r="G3708" i="1"/>
  <c r="F3708" i="1"/>
  <c r="E3708" i="1"/>
  <c r="B3708" i="1"/>
  <c r="H3707" i="1"/>
  <c r="G3707" i="1"/>
  <c r="F3707" i="1"/>
  <c r="E3707" i="1"/>
  <c r="D3707" i="1"/>
  <c r="B3707" i="1"/>
  <c r="N3707" i="1" s="1"/>
  <c r="N3706" i="1"/>
  <c r="H3706" i="1"/>
  <c r="G3706" i="1"/>
  <c r="F3706" i="1"/>
  <c r="E3706" i="1"/>
  <c r="D3706" i="1"/>
  <c r="B3706" i="1"/>
  <c r="N3705" i="1"/>
  <c r="H3705" i="1"/>
  <c r="G3705" i="1"/>
  <c r="F3705" i="1"/>
  <c r="E3705" i="1"/>
  <c r="B3705" i="1"/>
  <c r="D3705" i="1" s="1"/>
  <c r="H3704" i="1"/>
  <c r="G3704" i="1"/>
  <c r="F3704" i="1"/>
  <c r="E3704" i="1"/>
  <c r="B3704" i="1"/>
  <c r="H3703" i="1"/>
  <c r="G3703" i="1"/>
  <c r="F3703" i="1"/>
  <c r="E3703" i="1"/>
  <c r="D3703" i="1"/>
  <c r="B3703" i="1"/>
  <c r="N3703" i="1" s="1"/>
  <c r="N3702" i="1"/>
  <c r="H3702" i="1"/>
  <c r="G3702" i="1"/>
  <c r="F3702" i="1"/>
  <c r="E3702" i="1"/>
  <c r="D3702" i="1"/>
  <c r="B3702" i="1"/>
  <c r="N3701" i="1"/>
  <c r="H3701" i="1"/>
  <c r="G3701" i="1"/>
  <c r="F3701" i="1"/>
  <c r="E3701" i="1"/>
  <c r="B3701" i="1"/>
  <c r="D3701" i="1" s="1"/>
  <c r="H3700" i="1"/>
  <c r="G3700" i="1"/>
  <c r="F3700" i="1"/>
  <c r="E3700" i="1"/>
  <c r="B3700" i="1"/>
  <c r="H3699" i="1"/>
  <c r="G3699" i="1"/>
  <c r="F3699" i="1"/>
  <c r="E3699" i="1"/>
  <c r="D3699" i="1"/>
  <c r="B3699" i="1"/>
  <c r="N3699" i="1" s="1"/>
  <c r="N3698" i="1"/>
  <c r="H3698" i="1"/>
  <c r="G3698" i="1"/>
  <c r="F3698" i="1"/>
  <c r="E3698" i="1"/>
  <c r="D3698" i="1"/>
  <c r="B3698" i="1"/>
  <c r="N3697" i="1"/>
  <c r="H3697" i="1"/>
  <c r="G3697" i="1"/>
  <c r="F3697" i="1"/>
  <c r="E3697" i="1"/>
  <c r="D3697" i="1"/>
  <c r="B3697" i="1"/>
  <c r="N3696" i="1"/>
  <c r="H3696" i="1"/>
  <c r="G3696" i="1"/>
  <c r="F3696" i="1"/>
  <c r="E3696" i="1"/>
  <c r="D3696" i="1"/>
  <c r="B3696" i="1"/>
  <c r="H3695" i="1"/>
  <c r="G3695" i="1"/>
  <c r="F3695" i="1"/>
  <c r="E3695" i="1"/>
  <c r="B3695" i="1"/>
  <c r="H3694" i="1"/>
  <c r="G3694" i="1"/>
  <c r="F3694" i="1"/>
  <c r="E3694" i="1"/>
  <c r="B3694" i="1"/>
  <c r="N3694" i="1" s="1"/>
  <c r="H3693" i="1"/>
  <c r="G3693" i="1"/>
  <c r="F3693" i="1"/>
  <c r="E3693" i="1"/>
  <c r="D3693" i="1"/>
  <c r="B3693" i="1"/>
  <c r="N3693" i="1" s="1"/>
  <c r="N3692" i="1"/>
  <c r="H3692" i="1"/>
  <c r="G3692" i="1"/>
  <c r="F3692" i="1"/>
  <c r="E3692" i="1"/>
  <c r="D3692" i="1"/>
  <c r="B3692" i="1"/>
  <c r="N3691" i="1"/>
  <c r="H3691" i="1"/>
  <c r="G3691" i="1"/>
  <c r="F3691" i="1"/>
  <c r="E3691" i="1"/>
  <c r="D3691" i="1"/>
  <c r="B3691" i="1"/>
  <c r="H3690" i="1"/>
  <c r="G3690" i="1"/>
  <c r="F3690" i="1"/>
  <c r="E3690" i="1"/>
  <c r="D3690" i="1"/>
  <c r="B3690" i="1"/>
  <c r="N3690" i="1" s="1"/>
  <c r="H3689" i="1"/>
  <c r="G3689" i="1"/>
  <c r="F3689" i="1"/>
  <c r="E3689" i="1"/>
  <c r="B3689" i="1"/>
  <c r="N3689" i="1" s="1"/>
  <c r="H3688" i="1"/>
  <c r="G3688" i="1"/>
  <c r="F3688" i="1"/>
  <c r="E3688" i="1"/>
  <c r="B3688" i="1"/>
  <c r="N3688" i="1" s="1"/>
  <c r="H3687" i="1"/>
  <c r="G3687" i="1"/>
  <c r="F3687" i="1"/>
  <c r="E3687" i="1"/>
  <c r="D3687" i="1"/>
  <c r="B3687" i="1"/>
  <c r="N3687" i="1" s="1"/>
  <c r="H3686" i="1"/>
  <c r="G3686" i="1"/>
  <c r="F3686" i="1"/>
  <c r="E3686" i="1"/>
  <c r="D3686" i="1"/>
  <c r="B3686" i="1"/>
  <c r="N3686" i="1" s="1"/>
  <c r="H3685" i="1"/>
  <c r="G3685" i="1"/>
  <c r="F3685" i="1"/>
  <c r="E3685" i="1"/>
  <c r="B3685" i="1"/>
  <c r="N3685" i="1" s="1"/>
  <c r="H3684" i="1"/>
  <c r="G3684" i="1"/>
  <c r="F3684" i="1"/>
  <c r="E3684" i="1"/>
  <c r="B3684" i="1"/>
  <c r="H3683" i="1"/>
  <c r="G3683" i="1"/>
  <c r="F3683" i="1"/>
  <c r="E3683" i="1"/>
  <c r="D3683" i="1"/>
  <c r="B3683" i="1"/>
  <c r="N3683" i="1" s="1"/>
  <c r="H3682" i="1"/>
  <c r="G3682" i="1"/>
  <c r="F3682" i="1"/>
  <c r="E3682" i="1"/>
  <c r="D3682" i="1"/>
  <c r="B3682" i="1"/>
  <c r="N3682" i="1" s="1"/>
  <c r="H3681" i="1"/>
  <c r="G3681" i="1"/>
  <c r="F3681" i="1"/>
  <c r="E3681" i="1"/>
  <c r="B3681" i="1"/>
  <c r="N3681" i="1" s="1"/>
  <c r="N3680" i="1"/>
  <c r="H3680" i="1"/>
  <c r="G3680" i="1"/>
  <c r="F3680" i="1"/>
  <c r="E3680" i="1"/>
  <c r="B3680" i="1"/>
  <c r="H3679" i="1"/>
  <c r="G3679" i="1"/>
  <c r="F3679" i="1"/>
  <c r="E3679" i="1"/>
  <c r="D3679" i="1"/>
  <c r="B3679" i="1"/>
  <c r="N3679" i="1" s="1"/>
  <c r="H3678" i="1"/>
  <c r="G3678" i="1"/>
  <c r="F3678" i="1"/>
  <c r="E3678" i="1"/>
  <c r="D3678" i="1"/>
  <c r="B3678" i="1"/>
  <c r="N3678" i="1" s="1"/>
  <c r="H3677" i="1"/>
  <c r="G3677" i="1"/>
  <c r="F3677" i="1"/>
  <c r="E3677" i="1"/>
  <c r="B3677" i="1"/>
  <c r="N3677" i="1" s="1"/>
  <c r="N3676" i="1"/>
  <c r="H3676" i="1"/>
  <c r="G3676" i="1"/>
  <c r="F3676" i="1"/>
  <c r="E3676" i="1"/>
  <c r="B3676" i="1"/>
  <c r="H3675" i="1"/>
  <c r="G3675" i="1"/>
  <c r="F3675" i="1"/>
  <c r="E3675" i="1"/>
  <c r="D3675" i="1"/>
  <c r="B3675" i="1"/>
  <c r="N3675" i="1" s="1"/>
  <c r="H3674" i="1"/>
  <c r="G3674" i="1"/>
  <c r="F3674" i="1"/>
  <c r="E3674" i="1"/>
  <c r="D3674" i="1"/>
  <c r="B3674" i="1"/>
  <c r="N3674" i="1" s="1"/>
  <c r="H3673" i="1"/>
  <c r="G3673" i="1"/>
  <c r="F3673" i="1"/>
  <c r="E3673" i="1"/>
  <c r="B3673" i="1"/>
  <c r="N3673" i="1" s="1"/>
  <c r="H3672" i="1"/>
  <c r="G3672" i="1"/>
  <c r="F3672" i="1"/>
  <c r="E3672" i="1"/>
  <c r="B3672" i="1"/>
  <c r="N3672" i="1" s="1"/>
  <c r="H3671" i="1"/>
  <c r="G3671" i="1"/>
  <c r="F3671" i="1"/>
  <c r="E3671" i="1"/>
  <c r="D3671" i="1"/>
  <c r="B3671" i="1"/>
  <c r="N3671" i="1" s="1"/>
  <c r="H3670" i="1"/>
  <c r="G3670" i="1"/>
  <c r="F3670" i="1"/>
  <c r="E3670" i="1"/>
  <c r="D3670" i="1"/>
  <c r="B3670" i="1"/>
  <c r="N3670" i="1" s="1"/>
  <c r="H3669" i="1"/>
  <c r="G3669" i="1"/>
  <c r="F3669" i="1"/>
  <c r="E3669" i="1"/>
  <c r="B3669" i="1"/>
  <c r="N3669" i="1" s="1"/>
  <c r="H3668" i="1"/>
  <c r="G3668" i="1"/>
  <c r="F3668" i="1"/>
  <c r="E3668" i="1"/>
  <c r="B3668" i="1"/>
  <c r="H3667" i="1"/>
  <c r="G3667" i="1"/>
  <c r="F3667" i="1"/>
  <c r="E3667" i="1"/>
  <c r="D3667" i="1"/>
  <c r="B3667" i="1"/>
  <c r="N3667" i="1" s="1"/>
  <c r="H3666" i="1"/>
  <c r="G3666" i="1"/>
  <c r="F3666" i="1"/>
  <c r="E3666" i="1"/>
  <c r="D3666" i="1"/>
  <c r="B3666" i="1"/>
  <c r="N3666" i="1" s="1"/>
  <c r="H3665" i="1"/>
  <c r="G3665" i="1"/>
  <c r="F3665" i="1"/>
  <c r="E3665" i="1"/>
  <c r="B3665" i="1"/>
  <c r="N3665" i="1" s="1"/>
  <c r="N3664" i="1"/>
  <c r="H3664" i="1"/>
  <c r="G3664" i="1"/>
  <c r="F3664" i="1"/>
  <c r="E3664" i="1"/>
  <c r="B3664" i="1"/>
  <c r="H3663" i="1"/>
  <c r="G3663" i="1"/>
  <c r="F3663" i="1"/>
  <c r="E3663" i="1"/>
  <c r="D3663" i="1"/>
  <c r="B3663" i="1"/>
  <c r="N3663" i="1" s="1"/>
  <c r="H3662" i="1"/>
  <c r="G3662" i="1"/>
  <c r="F3662" i="1"/>
  <c r="E3662" i="1"/>
  <c r="D3662" i="1"/>
  <c r="B3662" i="1"/>
  <c r="N3662" i="1" s="1"/>
  <c r="H3661" i="1"/>
  <c r="G3661" i="1"/>
  <c r="F3661" i="1"/>
  <c r="E3661" i="1"/>
  <c r="B3661" i="1"/>
  <c r="N3661" i="1" s="1"/>
  <c r="N3660" i="1"/>
  <c r="H3660" i="1"/>
  <c r="G3660" i="1"/>
  <c r="F3660" i="1"/>
  <c r="E3660" i="1"/>
  <c r="B3660" i="1"/>
  <c r="H3659" i="1"/>
  <c r="G3659" i="1"/>
  <c r="F3659" i="1"/>
  <c r="E3659" i="1"/>
  <c r="D3659" i="1"/>
  <c r="B3659" i="1"/>
  <c r="N3659" i="1" s="1"/>
  <c r="H3658" i="1"/>
  <c r="G3658" i="1"/>
  <c r="F3658" i="1"/>
  <c r="E3658" i="1"/>
  <c r="D3658" i="1"/>
  <c r="B3658" i="1"/>
  <c r="N3658" i="1" s="1"/>
  <c r="H3657" i="1"/>
  <c r="G3657" i="1"/>
  <c r="F3657" i="1"/>
  <c r="E3657" i="1"/>
  <c r="B3657" i="1"/>
  <c r="N3657" i="1" s="1"/>
  <c r="H3656" i="1"/>
  <c r="G3656" i="1"/>
  <c r="F3656" i="1"/>
  <c r="E3656" i="1"/>
  <c r="B3656" i="1"/>
  <c r="N3656" i="1" s="1"/>
  <c r="H3655" i="1"/>
  <c r="G3655" i="1"/>
  <c r="F3655" i="1"/>
  <c r="E3655" i="1"/>
  <c r="D3655" i="1"/>
  <c r="B3655" i="1"/>
  <c r="N3655" i="1" s="1"/>
  <c r="H3654" i="1"/>
  <c r="G3654" i="1"/>
  <c r="F3654" i="1"/>
  <c r="E3654" i="1"/>
  <c r="D3654" i="1"/>
  <c r="B3654" i="1"/>
  <c r="N3654" i="1" s="1"/>
  <c r="H3653" i="1"/>
  <c r="G3653" i="1"/>
  <c r="F3653" i="1"/>
  <c r="E3653" i="1"/>
  <c r="B3653" i="1"/>
  <c r="N3653" i="1" s="1"/>
  <c r="H3652" i="1"/>
  <c r="G3652" i="1"/>
  <c r="F3652" i="1"/>
  <c r="E3652" i="1"/>
  <c r="B3652" i="1"/>
  <c r="H3651" i="1"/>
  <c r="G3651" i="1"/>
  <c r="F3651" i="1"/>
  <c r="E3651" i="1"/>
  <c r="D3651" i="1"/>
  <c r="B3651" i="1"/>
  <c r="N3651" i="1" s="1"/>
  <c r="H3650" i="1"/>
  <c r="G3650" i="1"/>
  <c r="F3650" i="1"/>
  <c r="E3650" i="1"/>
  <c r="D3650" i="1"/>
  <c r="B3650" i="1"/>
  <c r="N3650" i="1" s="1"/>
  <c r="H3649" i="1"/>
  <c r="G3649" i="1"/>
  <c r="F3649" i="1"/>
  <c r="E3649" i="1"/>
  <c r="B3649" i="1"/>
  <c r="N3649" i="1" s="1"/>
  <c r="N3648" i="1"/>
  <c r="H3648" i="1"/>
  <c r="G3648" i="1"/>
  <c r="F3648" i="1"/>
  <c r="E3648" i="1"/>
  <c r="B3648" i="1"/>
  <c r="H3647" i="1"/>
  <c r="G3647" i="1"/>
  <c r="F3647" i="1"/>
  <c r="E3647" i="1"/>
  <c r="D3647" i="1"/>
  <c r="B3647" i="1"/>
  <c r="N3647" i="1" s="1"/>
  <c r="H3646" i="1"/>
  <c r="G3646" i="1"/>
  <c r="F3646" i="1"/>
  <c r="E3646" i="1"/>
  <c r="D3646" i="1"/>
  <c r="B3646" i="1"/>
  <c r="N3646" i="1" s="1"/>
  <c r="H3645" i="1"/>
  <c r="G3645" i="1"/>
  <c r="F3645" i="1"/>
  <c r="E3645" i="1"/>
  <c r="B3645" i="1"/>
  <c r="N3645" i="1" s="1"/>
  <c r="N3644" i="1"/>
  <c r="H3644" i="1"/>
  <c r="G3644" i="1"/>
  <c r="F3644" i="1"/>
  <c r="E3644" i="1"/>
  <c r="B3644" i="1"/>
  <c r="H3643" i="1"/>
  <c r="G3643" i="1"/>
  <c r="F3643" i="1"/>
  <c r="E3643" i="1"/>
  <c r="D3643" i="1"/>
  <c r="B3643" i="1"/>
  <c r="N3643" i="1" s="1"/>
  <c r="H3642" i="1"/>
  <c r="G3642" i="1"/>
  <c r="F3642" i="1"/>
  <c r="E3642" i="1"/>
  <c r="D3642" i="1"/>
  <c r="B3642" i="1"/>
  <c r="N3642" i="1" s="1"/>
  <c r="H3641" i="1"/>
  <c r="G3641" i="1"/>
  <c r="F3641" i="1"/>
  <c r="E3641" i="1"/>
  <c r="B3641" i="1"/>
  <c r="N3641" i="1" s="1"/>
  <c r="H3640" i="1"/>
  <c r="G3640" i="1"/>
  <c r="F3640" i="1"/>
  <c r="E3640" i="1"/>
  <c r="B3640" i="1"/>
  <c r="N3640" i="1" s="1"/>
  <c r="H3639" i="1"/>
  <c r="G3639" i="1"/>
  <c r="F3639" i="1"/>
  <c r="E3639" i="1"/>
  <c r="D3639" i="1"/>
  <c r="B3639" i="1"/>
  <c r="N3639" i="1" s="1"/>
  <c r="H3638" i="1"/>
  <c r="G3638" i="1"/>
  <c r="F3638" i="1"/>
  <c r="E3638" i="1"/>
  <c r="D3638" i="1"/>
  <c r="B3638" i="1"/>
  <c r="N3638" i="1" s="1"/>
  <c r="H3637" i="1"/>
  <c r="G3637" i="1"/>
  <c r="F3637" i="1"/>
  <c r="E3637" i="1"/>
  <c r="B3637" i="1"/>
  <c r="D3637" i="1" s="1"/>
  <c r="H3636" i="1"/>
  <c r="G3636" i="1"/>
  <c r="F3636" i="1"/>
  <c r="E3636" i="1"/>
  <c r="B3636" i="1"/>
  <c r="H3635" i="1"/>
  <c r="G3635" i="1"/>
  <c r="F3635" i="1"/>
  <c r="E3635" i="1"/>
  <c r="D3635" i="1"/>
  <c r="B3635" i="1"/>
  <c r="N3635" i="1" s="1"/>
  <c r="H3634" i="1"/>
  <c r="G3634" i="1"/>
  <c r="F3634" i="1"/>
  <c r="E3634" i="1"/>
  <c r="D3634" i="1"/>
  <c r="B3634" i="1"/>
  <c r="N3634" i="1" s="1"/>
  <c r="H3633" i="1"/>
  <c r="G3633" i="1"/>
  <c r="F3633" i="1"/>
  <c r="E3633" i="1"/>
  <c r="B3633" i="1"/>
  <c r="D3633" i="1" s="1"/>
  <c r="H3632" i="1"/>
  <c r="G3632" i="1"/>
  <c r="F3632" i="1"/>
  <c r="E3632" i="1"/>
  <c r="B3632" i="1"/>
  <c r="H3631" i="1"/>
  <c r="G3631" i="1"/>
  <c r="F3631" i="1"/>
  <c r="E3631" i="1"/>
  <c r="D3631" i="1"/>
  <c r="B3631" i="1"/>
  <c r="N3631" i="1" s="1"/>
  <c r="H3630" i="1"/>
  <c r="G3630" i="1"/>
  <c r="F3630" i="1"/>
  <c r="E3630" i="1"/>
  <c r="D3630" i="1"/>
  <c r="B3630" i="1"/>
  <c r="N3630" i="1" s="1"/>
  <c r="H3629" i="1"/>
  <c r="G3629" i="1"/>
  <c r="F3629" i="1"/>
  <c r="E3629" i="1"/>
  <c r="B3629" i="1"/>
  <c r="D3629" i="1" s="1"/>
  <c r="H3628" i="1"/>
  <c r="G3628" i="1"/>
  <c r="F3628" i="1"/>
  <c r="E3628" i="1"/>
  <c r="B3628" i="1"/>
  <c r="H3627" i="1"/>
  <c r="G3627" i="1"/>
  <c r="F3627" i="1"/>
  <c r="E3627" i="1"/>
  <c r="D3627" i="1"/>
  <c r="B3627" i="1"/>
  <c r="N3627" i="1" s="1"/>
  <c r="N3626" i="1"/>
  <c r="H3626" i="1"/>
  <c r="G3626" i="1"/>
  <c r="F3626" i="1"/>
  <c r="E3626" i="1"/>
  <c r="B3626" i="1"/>
  <c r="N3625" i="1"/>
  <c r="H3625" i="1"/>
  <c r="G3625" i="1"/>
  <c r="F3625" i="1"/>
  <c r="E3625" i="1"/>
  <c r="B3625" i="1"/>
  <c r="D3625" i="1" s="1"/>
  <c r="H3624" i="1"/>
  <c r="G3624" i="1"/>
  <c r="F3624" i="1"/>
  <c r="E3624" i="1"/>
  <c r="B3624" i="1"/>
  <c r="H3623" i="1"/>
  <c r="G3623" i="1"/>
  <c r="F3623" i="1"/>
  <c r="E3623" i="1"/>
  <c r="D3623" i="1"/>
  <c r="B3623" i="1"/>
  <c r="N3623" i="1" s="1"/>
  <c r="N3622" i="1"/>
  <c r="H3622" i="1"/>
  <c r="G3622" i="1"/>
  <c r="F3622" i="1"/>
  <c r="E3622" i="1"/>
  <c r="B3622" i="1"/>
  <c r="N3621" i="1"/>
  <c r="H3621" i="1"/>
  <c r="G3621" i="1"/>
  <c r="F3621" i="1"/>
  <c r="E3621" i="1"/>
  <c r="B3621" i="1"/>
  <c r="D3621" i="1" s="1"/>
  <c r="H3620" i="1"/>
  <c r="G3620" i="1"/>
  <c r="F3620" i="1"/>
  <c r="E3620" i="1"/>
  <c r="B3620" i="1"/>
  <c r="H3619" i="1"/>
  <c r="G3619" i="1"/>
  <c r="F3619" i="1"/>
  <c r="E3619" i="1"/>
  <c r="D3619" i="1"/>
  <c r="B3619" i="1"/>
  <c r="N3619" i="1" s="1"/>
  <c r="N3618" i="1"/>
  <c r="H3618" i="1"/>
  <c r="G3618" i="1"/>
  <c r="F3618" i="1"/>
  <c r="E3618" i="1"/>
  <c r="B3618" i="1"/>
  <c r="N3617" i="1"/>
  <c r="H3617" i="1"/>
  <c r="G3617" i="1"/>
  <c r="F3617" i="1"/>
  <c r="E3617" i="1"/>
  <c r="B3617" i="1"/>
  <c r="D3617" i="1" s="1"/>
  <c r="H3616" i="1"/>
  <c r="G3616" i="1"/>
  <c r="F3616" i="1"/>
  <c r="E3616" i="1"/>
  <c r="B3616" i="1"/>
  <c r="H3615" i="1"/>
  <c r="G3615" i="1"/>
  <c r="F3615" i="1"/>
  <c r="E3615" i="1"/>
  <c r="D3615" i="1"/>
  <c r="B3615" i="1"/>
  <c r="N3615" i="1" s="1"/>
  <c r="N3614" i="1"/>
  <c r="H3614" i="1"/>
  <c r="G3614" i="1"/>
  <c r="F3614" i="1"/>
  <c r="E3614" i="1"/>
  <c r="B3614" i="1"/>
  <c r="N3613" i="1"/>
  <c r="H3613" i="1"/>
  <c r="G3613" i="1"/>
  <c r="F3613" i="1"/>
  <c r="E3613" i="1"/>
  <c r="B3613" i="1"/>
  <c r="D3613" i="1" s="1"/>
  <c r="H3612" i="1"/>
  <c r="G3612" i="1"/>
  <c r="F3612" i="1"/>
  <c r="E3612" i="1"/>
  <c r="B3612" i="1"/>
  <c r="H3611" i="1"/>
  <c r="G3611" i="1"/>
  <c r="F3611" i="1"/>
  <c r="E3611" i="1"/>
  <c r="D3611" i="1"/>
  <c r="B3611" i="1"/>
  <c r="N3611" i="1" s="1"/>
  <c r="N3610" i="1"/>
  <c r="H3610" i="1"/>
  <c r="G3610" i="1"/>
  <c r="F3610" i="1"/>
  <c r="E3610" i="1"/>
  <c r="B3610" i="1"/>
  <c r="N3609" i="1"/>
  <c r="H3609" i="1"/>
  <c r="G3609" i="1"/>
  <c r="F3609" i="1"/>
  <c r="E3609" i="1"/>
  <c r="B3609" i="1"/>
  <c r="D3609" i="1" s="1"/>
  <c r="H3608" i="1"/>
  <c r="G3608" i="1"/>
  <c r="F3608" i="1"/>
  <c r="E3608" i="1"/>
  <c r="B3608" i="1"/>
  <c r="H3607" i="1"/>
  <c r="G3607" i="1"/>
  <c r="F3607" i="1"/>
  <c r="E3607" i="1"/>
  <c r="D3607" i="1"/>
  <c r="B3607" i="1"/>
  <c r="N3607" i="1" s="1"/>
  <c r="N3606" i="1"/>
  <c r="I3606" i="1"/>
  <c r="K3606" i="1" s="1"/>
  <c r="H3606" i="1"/>
  <c r="G3606" i="1"/>
  <c r="F3606" i="1"/>
  <c r="E3606" i="1"/>
  <c r="B3606" i="1"/>
  <c r="N3605" i="1"/>
  <c r="I3605" i="1"/>
  <c r="L3606" i="1" s="1"/>
  <c r="H3605" i="1"/>
  <c r="G3605" i="1"/>
  <c r="F3605" i="1"/>
  <c r="L3605" i="1" s="1"/>
  <c r="E3605" i="1"/>
  <c r="C3605" i="1"/>
  <c r="C3606" i="1" s="1"/>
  <c r="C3607" i="1" s="1"/>
  <c r="C3608" i="1" s="1"/>
  <c r="B3605" i="1"/>
  <c r="D3605" i="1" s="1"/>
  <c r="N3604" i="1"/>
  <c r="L3604" i="1"/>
  <c r="K3604" i="1"/>
  <c r="N3603" i="1"/>
  <c r="L3603" i="1"/>
  <c r="N3602" i="1"/>
  <c r="L3602" i="1"/>
  <c r="N3601" i="1"/>
  <c r="N3600" i="1"/>
  <c r="L3600" i="1"/>
  <c r="N3599" i="1"/>
  <c r="L3599" i="1"/>
  <c r="N3598" i="1"/>
  <c r="L3598" i="1"/>
  <c r="N3597" i="1"/>
  <c r="L3597" i="1"/>
  <c r="N3596" i="1"/>
  <c r="L3596" i="1"/>
  <c r="J3596" i="1"/>
  <c r="N3595" i="1"/>
  <c r="L3595" i="1"/>
  <c r="J3595" i="1"/>
  <c r="N3594" i="1"/>
  <c r="L3594" i="1"/>
  <c r="J3594" i="1"/>
  <c r="N3593" i="1"/>
  <c r="L3593" i="1"/>
  <c r="N3592" i="1"/>
  <c r="L3592" i="1"/>
  <c r="N3591" i="1"/>
  <c r="L3591" i="1"/>
  <c r="J3591" i="1"/>
  <c r="N3590" i="1"/>
  <c r="J3590" i="1"/>
  <c r="N3589" i="1"/>
  <c r="L3589" i="1"/>
  <c r="N3588" i="1"/>
  <c r="H3587" i="1"/>
  <c r="G3587" i="1"/>
  <c r="F3587" i="1"/>
  <c r="E3587" i="1"/>
  <c r="B3587" i="1"/>
  <c r="N3587" i="1" s="1"/>
  <c r="H3586" i="1"/>
  <c r="G3586" i="1"/>
  <c r="F3586" i="1"/>
  <c r="E3586" i="1"/>
  <c r="B3586" i="1"/>
  <c r="H3585" i="1"/>
  <c r="G3585" i="1"/>
  <c r="F3585" i="1"/>
  <c r="E3585" i="1"/>
  <c r="D3585" i="1"/>
  <c r="B3585" i="1"/>
  <c r="N3585" i="1" s="1"/>
  <c r="H3584" i="1"/>
  <c r="G3584" i="1"/>
  <c r="F3584" i="1"/>
  <c r="E3584" i="1"/>
  <c r="D3584" i="1"/>
  <c r="B3584" i="1"/>
  <c r="N3584" i="1" s="1"/>
  <c r="H3583" i="1"/>
  <c r="G3583" i="1"/>
  <c r="F3583" i="1"/>
  <c r="E3583" i="1"/>
  <c r="B3583" i="1"/>
  <c r="N3583" i="1" s="1"/>
  <c r="N3582" i="1"/>
  <c r="H3582" i="1"/>
  <c r="G3582" i="1"/>
  <c r="F3582" i="1"/>
  <c r="E3582" i="1"/>
  <c r="B3582" i="1"/>
  <c r="H3581" i="1"/>
  <c r="G3581" i="1"/>
  <c r="F3581" i="1"/>
  <c r="E3581" i="1"/>
  <c r="D3581" i="1"/>
  <c r="B3581" i="1"/>
  <c r="N3581" i="1" s="1"/>
  <c r="H3580" i="1"/>
  <c r="G3580" i="1"/>
  <c r="F3580" i="1"/>
  <c r="E3580" i="1"/>
  <c r="D3580" i="1"/>
  <c r="B3580" i="1"/>
  <c r="N3580" i="1" s="1"/>
  <c r="H3579" i="1"/>
  <c r="G3579" i="1"/>
  <c r="F3579" i="1"/>
  <c r="E3579" i="1"/>
  <c r="B3579" i="1"/>
  <c r="N3579" i="1" s="1"/>
  <c r="N3578" i="1"/>
  <c r="H3578" i="1"/>
  <c r="G3578" i="1"/>
  <c r="F3578" i="1"/>
  <c r="E3578" i="1"/>
  <c r="B3578" i="1"/>
  <c r="H3577" i="1"/>
  <c r="G3577" i="1"/>
  <c r="F3577" i="1"/>
  <c r="E3577" i="1"/>
  <c r="D3577" i="1"/>
  <c r="B3577" i="1"/>
  <c r="N3577" i="1" s="1"/>
  <c r="H3576" i="1"/>
  <c r="G3576" i="1"/>
  <c r="F3576" i="1"/>
  <c r="E3576" i="1"/>
  <c r="D3576" i="1"/>
  <c r="B3576" i="1"/>
  <c r="N3576" i="1" s="1"/>
  <c r="H3575" i="1"/>
  <c r="G3575" i="1"/>
  <c r="F3575" i="1"/>
  <c r="E3575" i="1"/>
  <c r="B3575" i="1"/>
  <c r="N3575" i="1" s="1"/>
  <c r="H3574" i="1"/>
  <c r="G3574" i="1"/>
  <c r="F3574" i="1"/>
  <c r="E3574" i="1"/>
  <c r="B3574" i="1"/>
  <c r="H3573" i="1"/>
  <c r="G3573" i="1"/>
  <c r="F3573" i="1"/>
  <c r="E3573" i="1"/>
  <c r="D3573" i="1"/>
  <c r="B3573" i="1"/>
  <c r="N3573" i="1" s="1"/>
  <c r="H3572" i="1"/>
  <c r="G3572" i="1"/>
  <c r="F3572" i="1"/>
  <c r="E3572" i="1"/>
  <c r="D3572" i="1"/>
  <c r="B3572" i="1"/>
  <c r="N3572" i="1" s="1"/>
  <c r="H3571" i="1"/>
  <c r="G3571" i="1"/>
  <c r="F3571" i="1"/>
  <c r="E3571" i="1"/>
  <c r="B3571" i="1"/>
  <c r="N3571" i="1" s="1"/>
  <c r="H3570" i="1"/>
  <c r="G3570" i="1"/>
  <c r="F3570" i="1"/>
  <c r="E3570" i="1"/>
  <c r="B3570" i="1"/>
  <c r="H3569" i="1"/>
  <c r="G3569" i="1"/>
  <c r="F3569" i="1"/>
  <c r="E3569" i="1"/>
  <c r="D3569" i="1"/>
  <c r="B3569" i="1"/>
  <c r="N3569" i="1" s="1"/>
  <c r="H3568" i="1"/>
  <c r="G3568" i="1"/>
  <c r="F3568" i="1"/>
  <c r="E3568" i="1"/>
  <c r="D3568" i="1"/>
  <c r="B3568" i="1"/>
  <c r="N3568" i="1" s="1"/>
  <c r="H3567" i="1"/>
  <c r="G3567" i="1"/>
  <c r="F3567" i="1"/>
  <c r="E3567" i="1"/>
  <c r="B3567" i="1"/>
  <c r="N3567" i="1" s="1"/>
  <c r="N3566" i="1"/>
  <c r="H3566" i="1"/>
  <c r="G3566" i="1"/>
  <c r="F3566" i="1"/>
  <c r="E3566" i="1"/>
  <c r="B3566" i="1"/>
  <c r="H3565" i="1"/>
  <c r="G3565" i="1"/>
  <c r="F3565" i="1"/>
  <c r="E3565" i="1"/>
  <c r="D3565" i="1"/>
  <c r="B3565" i="1"/>
  <c r="N3565" i="1" s="1"/>
  <c r="H3564" i="1"/>
  <c r="G3564" i="1"/>
  <c r="F3564" i="1"/>
  <c r="E3564" i="1"/>
  <c r="D3564" i="1"/>
  <c r="B3564" i="1"/>
  <c r="N3564" i="1" s="1"/>
  <c r="H3563" i="1"/>
  <c r="G3563" i="1"/>
  <c r="F3563" i="1"/>
  <c r="E3563" i="1"/>
  <c r="B3563" i="1"/>
  <c r="N3563" i="1" s="1"/>
  <c r="H3562" i="1"/>
  <c r="G3562" i="1"/>
  <c r="F3562" i="1"/>
  <c r="E3562" i="1"/>
  <c r="B3562" i="1"/>
  <c r="N3562" i="1" s="1"/>
  <c r="H3561" i="1"/>
  <c r="G3561" i="1"/>
  <c r="F3561" i="1"/>
  <c r="E3561" i="1"/>
  <c r="D3561" i="1"/>
  <c r="B3561" i="1"/>
  <c r="N3561" i="1" s="1"/>
  <c r="H3560" i="1"/>
  <c r="G3560" i="1"/>
  <c r="F3560" i="1"/>
  <c r="E3560" i="1"/>
  <c r="D3560" i="1"/>
  <c r="B3560" i="1"/>
  <c r="N3560" i="1" s="1"/>
  <c r="H3559" i="1"/>
  <c r="G3559" i="1"/>
  <c r="F3559" i="1"/>
  <c r="E3559" i="1"/>
  <c r="B3559" i="1"/>
  <c r="N3559" i="1" s="1"/>
  <c r="H3558" i="1"/>
  <c r="G3558" i="1"/>
  <c r="F3558" i="1"/>
  <c r="E3558" i="1"/>
  <c r="B3558" i="1"/>
  <c r="H3557" i="1"/>
  <c r="G3557" i="1"/>
  <c r="F3557" i="1"/>
  <c r="E3557" i="1"/>
  <c r="D3557" i="1"/>
  <c r="B3557" i="1"/>
  <c r="N3557" i="1" s="1"/>
  <c r="H3556" i="1"/>
  <c r="G3556" i="1"/>
  <c r="F3556" i="1"/>
  <c r="E3556" i="1"/>
  <c r="D3556" i="1"/>
  <c r="B3556" i="1"/>
  <c r="N3556" i="1" s="1"/>
  <c r="H3555" i="1"/>
  <c r="G3555" i="1"/>
  <c r="F3555" i="1"/>
  <c r="E3555" i="1"/>
  <c r="B3555" i="1"/>
  <c r="N3555" i="1" s="1"/>
  <c r="N3554" i="1"/>
  <c r="H3554" i="1"/>
  <c r="G3554" i="1"/>
  <c r="F3554" i="1"/>
  <c r="E3554" i="1"/>
  <c r="B3554" i="1"/>
  <c r="H3553" i="1"/>
  <c r="G3553" i="1"/>
  <c r="F3553" i="1"/>
  <c r="E3553" i="1"/>
  <c r="D3553" i="1"/>
  <c r="B3553" i="1"/>
  <c r="N3553" i="1" s="1"/>
  <c r="H3552" i="1"/>
  <c r="G3552" i="1"/>
  <c r="F3552" i="1"/>
  <c r="E3552" i="1"/>
  <c r="D3552" i="1"/>
  <c r="B3552" i="1"/>
  <c r="N3552" i="1" s="1"/>
  <c r="H3551" i="1"/>
  <c r="G3551" i="1"/>
  <c r="F3551" i="1"/>
  <c r="E3551" i="1"/>
  <c r="B3551" i="1"/>
  <c r="N3551" i="1" s="1"/>
  <c r="N3550" i="1"/>
  <c r="H3550" i="1"/>
  <c r="G3550" i="1"/>
  <c r="F3550" i="1"/>
  <c r="E3550" i="1"/>
  <c r="B3550" i="1"/>
  <c r="H3549" i="1"/>
  <c r="G3549" i="1"/>
  <c r="F3549" i="1"/>
  <c r="E3549" i="1"/>
  <c r="D3549" i="1"/>
  <c r="B3549" i="1"/>
  <c r="N3549" i="1" s="1"/>
  <c r="H3548" i="1"/>
  <c r="G3548" i="1"/>
  <c r="F3548" i="1"/>
  <c r="E3548" i="1"/>
  <c r="D3548" i="1"/>
  <c r="B3548" i="1"/>
  <c r="N3548" i="1" s="1"/>
  <c r="H3547" i="1"/>
  <c r="G3547" i="1"/>
  <c r="F3547" i="1"/>
  <c r="E3547" i="1"/>
  <c r="B3547" i="1"/>
  <c r="N3547" i="1" s="1"/>
  <c r="H3546" i="1"/>
  <c r="G3546" i="1"/>
  <c r="F3546" i="1"/>
  <c r="E3546" i="1"/>
  <c r="B3546" i="1"/>
  <c r="N3546" i="1" s="1"/>
  <c r="H3545" i="1"/>
  <c r="G3545" i="1"/>
  <c r="F3545" i="1"/>
  <c r="E3545" i="1"/>
  <c r="D3545" i="1"/>
  <c r="B3545" i="1"/>
  <c r="N3545" i="1" s="1"/>
  <c r="H3544" i="1"/>
  <c r="G3544" i="1"/>
  <c r="F3544" i="1"/>
  <c r="E3544" i="1"/>
  <c r="D3544" i="1"/>
  <c r="B3544" i="1"/>
  <c r="N3544" i="1" s="1"/>
  <c r="H3543" i="1"/>
  <c r="G3543" i="1"/>
  <c r="F3543" i="1"/>
  <c r="E3543" i="1"/>
  <c r="B3543" i="1"/>
  <c r="N3543" i="1" s="1"/>
  <c r="H3542" i="1"/>
  <c r="G3542" i="1"/>
  <c r="F3542" i="1"/>
  <c r="E3542" i="1"/>
  <c r="B3542" i="1"/>
  <c r="H3541" i="1"/>
  <c r="G3541" i="1"/>
  <c r="F3541" i="1"/>
  <c r="E3541" i="1"/>
  <c r="D3541" i="1"/>
  <c r="B3541" i="1"/>
  <c r="N3541" i="1" s="1"/>
  <c r="H3540" i="1"/>
  <c r="G3540" i="1"/>
  <c r="F3540" i="1"/>
  <c r="E3540" i="1"/>
  <c r="D3540" i="1"/>
  <c r="B3540" i="1"/>
  <c r="N3540" i="1" s="1"/>
  <c r="H3539" i="1"/>
  <c r="G3539" i="1"/>
  <c r="F3539" i="1"/>
  <c r="E3539" i="1"/>
  <c r="B3539" i="1"/>
  <c r="N3539" i="1" s="1"/>
  <c r="N3538" i="1"/>
  <c r="H3538" i="1"/>
  <c r="G3538" i="1"/>
  <c r="F3538" i="1"/>
  <c r="E3538" i="1"/>
  <c r="B3538" i="1"/>
  <c r="H3537" i="1"/>
  <c r="G3537" i="1"/>
  <c r="F3537" i="1"/>
  <c r="E3537" i="1"/>
  <c r="D3537" i="1"/>
  <c r="B3537" i="1"/>
  <c r="N3537" i="1" s="1"/>
  <c r="H3536" i="1"/>
  <c r="G3536" i="1"/>
  <c r="F3536" i="1"/>
  <c r="E3536" i="1"/>
  <c r="D3536" i="1"/>
  <c r="B3536" i="1"/>
  <c r="N3536" i="1" s="1"/>
  <c r="H3535" i="1"/>
  <c r="G3535" i="1"/>
  <c r="F3535" i="1"/>
  <c r="E3535" i="1"/>
  <c r="B3535" i="1"/>
  <c r="N3535" i="1" s="1"/>
  <c r="N3534" i="1"/>
  <c r="H3534" i="1"/>
  <c r="G3534" i="1"/>
  <c r="F3534" i="1"/>
  <c r="E3534" i="1"/>
  <c r="B3534" i="1"/>
  <c r="H3533" i="1"/>
  <c r="G3533" i="1"/>
  <c r="F3533" i="1"/>
  <c r="E3533" i="1"/>
  <c r="D3533" i="1"/>
  <c r="B3533" i="1"/>
  <c r="N3533" i="1" s="1"/>
  <c r="H3532" i="1"/>
  <c r="G3532" i="1"/>
  <c r="F3532" i="1"/>
  <c r="E3532" i="1"/>
  <c r="D3532" i="1"/>
  <c r="B3532" i="1"/>
  <c r="N3532" i="1" s="1"/>
  <c r="H3531" i="1"/>
  <c r="G3531" i="1"/>
  <c r="F3531" i="1"/>
  <c r="E3531" i="1"/>
  <c r="B3531" i="1"/>
  <c r="N3531" i="1" s="1"/>
  <c r="H3530" i="1"/>
  <c r="G3530" i="1"/>
  <c r="F3530" i="1"/>
  <c r="E3530" i="1"/>
  <c r="B3530" i="1"/>
  <c r="N3530" i="1" s="1"/>
  <c r="H3529" i="1"/>
  <c r="G3529" i="1"/>
  <c r="F3529" i="1"/>
  <c r="E3529" i="1"/>
  <c r="D3529" i="1"/>
  <c r="B3529" i="1"/>
  <c r="N3529" i="1" s="1"/>
  <c r="H3528" i="1"/>
  <c r="G3528" i="1"/>
  <c r="F3528" i="1"/>
  <c r="E3528" i="1"/>
  <c r="D3528" i="1"/>
  <c r="B3528" i="1"/>
  <c r="N3528" i="1" s="1"/>
  <c r="H3527" i="1"/>
  <c r="G3527" i="1"/>
  <c r="F3527" i="1"/>
  <c r="E3527" i="1"/>
  <c r="B3527" i="1"/>
  <c r="N3527" i="1" s="1"/>
  <c r="H3526" i="1"/>
  <c r="G3526" i="1"/>
  <c r="F3526" i="1"/>
  <c r="E3526" i="1"/>
  <c r="B3526" i="1"/>
  <c r="H3525" i="1"/>
  <c r="G3525" i="1"/>
  <c r="F3525" i="1"/>
  <c r="E3525" i="1"/>
  <c r="D3525" i="1"/>
  <c r="B3525" i="1"/>
  <c r="H3524" i="1"/>
  <c r="G3524" i="1"/>
  <c r="F3524" i="1"/>
  <c r="E3524" i="1"/>
  <c r="D3524" i="1"/>
  <c r="B3524" i="1"/>
  <c r="N3524" i="1" s="1"/>
  <c r="H3523" i="1"/>
  <c r="G3523" i="1"/>
  <c r="F3523" i="1"/>
  <c r="E3523" i="1"/>
  <c r="B3523" i="1"/>
  <c r="N3523" i="1" s="1"/>
  <c r="N3522" i="1"/>
  <c r="H3522" i="1"/>
  <c r="G3522" i="1"/>
  <c r="F3522" i="1"/>
  <c r="E3522" i="1"/>
  <c r="B3522" i="1"/>
  <c r="H3521" i="1"/>
  <c r="G3521" i="1"/>
  <c r="F3521" i="1"/>
  <c r="E3521" i="1"/>
  <c r="D3521" i="1"/>
  <c r="B3521" i="1"/>
  <c r="H3520" i="1"/>
  <c r="G3520" i="1"/>
  <c r="F3520" i="1"/>
  <c r="E3520" i="1"/>
  <c r="D3520" i="1"/>
  <c r="B3520" i="1"/>
  <c r="N3520" i="1" s="1"/>
  <c r="H3519" i="1"/>
  <c r="G3519" i="1"/>
  <c r="F3519" i="1"/>
  <c r="E3519" i="1"/>
  <c r="B3519" i="1"/>
  <c r="N3519" i="1" s="1"/>
  <c r="H3518" i="1"/>
  <c r="G3518" i="1"/>
  <c r="F3518" i="1"/>
  <c r="E3518" i="1"/>
  <c r="B3518" i="1"/>
  <c r="N3518" i="1" s="1"/>
  <c r="H3517" i="1"/>
  <c r="G3517" i="1"/>
  <c r="F3517" i="1"/>
  <c r="E3517" i="1"/>
  <c r="D3517" i="1"/>
  <c r="B3517" i="1"/>
  <c r="H3516" i="1"/>
  <c r="G3516" i="1"/>
  <c r="F3516" i="1"/>
  <c r="E3516" i="1"/>
  <c r="D3516" i="1"/>
  <c r="B3516" i="1"/>
  <c r="N3516" i="1" s="1"/>
  <c r="H3515" i="1"/>
  <c r="G3515" i="1"/>
  <c r="F3515" i="1"/>
  <c r="E3515" i="1"/>
  <c r="B3515" i="1"/>
  <c r="N3515" i="1" s="1"/>
  <c r="H3514" i="1"/>
  <c r="G3514" i="1"/>
  <c r="F3514" i="1"/>
  <c r="E3514" i="1"/>
  <c r="B3514" i="1"/>
  <c r="N3514" i="1" s="1"/>
  <c r="H3513" i="1"/>
  <c r="G3513" i="1"/>
  <c r="F3513" i="1"/>
  <c r="E3513" i="1"/>
  <c r="D3513" i="1"/>
  <c r="B3513" i="1"/>
  <c r="H3512" i="1"/>
  <c r="G3512" i="1"/>
  <c r="F3512" i="1"/>
  <c r="E3512" i="1"/>
  <c r="D3512" i="1"/>
  <c r="B3512" i="1"/>
  <c r="N3512" i="1" s="1"/>
  <c r="H3511" i="1"/>
  <c r="G3511" i="1"/>
  <c r="F3511" i="1"/>
  <c r="E3511" i="1"/>
  <c r="B3511" i="1"/>
  <c r="N3511" i="1" s="1"/>
  <c r="N3510" i="1"/>
  <c r="H3510" i="1"/>
  <c r="G3510" i="1"/>
  <c r="F3510" i="1"/>
  <c r="E3510" i="1"/>
  <c r="B3510" i="1"/>
  <c r="H3509" i="1"/>
  <c r="G3509" i="1"/>
  <c r="F3509" i="1"/>
  <c r="E3509" i="1"/>
  <c r="D3509" i="1"/>
  <c r="B3509" i="1"/>
  <c r="H3508" i="1"/>
  <c r="G3508" i="1"/>
  <c r="F3508" i="1"/>
  <c r="E3508" i="1"/>
  <c r="D3508" i="1"/>
  <c r="B3508" i="1"/>
  <c r="N3508" i="1" s="1"/>
  <c r="H3507" i="1"/>
  <c r="G3507" i="1"/>
  <c r="F3507" i="1"/>
  <c r="E3507" i="1"/>
  <c r="B3507" i="1"/>
  <c r="N3507" i="1" s="1"/>
  <c r="N3506" i="1"/>
  <c r="H3506" i="1"/>
  <c r="G3506" i="1"/>
  <c r="F3506" i="1"/>
  <c r="E3506" i="1"/>
  <c r="B3506" i="1"/>
  <c r="H3505" i="1"/>
  <c r="G3505" i="1"/>
  <c r="F3505" i="1"/>
  <c r="E3505" i="1"/>
  <c r="D3505" i="1"/>
  <c r="B3505" i="1"/>
  <c r="H3504" i="1"/>
  <c r="G3504" i="1"/>
  <c r="F3504" i="1"/>
  <c r="E3504" i="1"/>
  <c r="D3504" i="1"/>
  <c r="B3504" i="1"/>
  <c r="N3504" i="1" s="1"/>
  <c r="H3503" i="1"/>
  <c r="G3503" i="1"/>
  <c r="F3503" i="1"/>
  <c r="E3503" i="1"/>
  <c r="B3503" i="1"/>
  <c r="N3503" i="1" s="1"/>
  <c r="H3502" i="1"/>
  <c r="G3502" i="1"/>
  <c r="F3502" i="1"/>
  <c r="E3502" i="1"/>
  <c r="B3502" i="1"/>
  <c r="N3502" i="1" s="1"/>
  <c r="H3501" i="1"/>
  <c r="G3501" i="1"/>
  <c r="F3501" i="1"/>
  <c r="E3501" i="1"/>
  <c r="D3501" i="1"/>
  <c r="B3501" i="1"/>
  <c r="H3500" i="1"/>
  <c r="G3500" i="1"/>
  <c r="F3500" i="1"/>
  <c r="E3500" i="1"/>
  <c r="D3500" i="1"/>
  <c r="B3500" i="1"/>
  <c r="N3500" i="1" s="1"/>
  <c r="H3499" i="1"/>
  <c r="G3499" i="1"/>
  <c r="F3499" i="1"/>
  <c r="E3499" i="1"/>
  <c r="B3499" i="1"/>
  <c r="N3499" i="1" s="1"/>
  <c r="H3498" i="1"/>
  <c r="G3498" i="1"/>
  <c r="F3498" i="1"/>
  <c r="E3498" i="1"/>
  <c r="B3498" i="1"/>
  <c r="N3498" i="1" s="1"/>
  <c r="H3497" i="1"/>
  <c r="G3497" i="1"/>
  <c r="F3497" i="1"/>
  <c r="E3497" i="1"/>
  <c r="D3497" i="1"/>
  <c r="B3497" i="1"/>
  <c r="H3496" i="1"/>
  <c r="G3496" i="1"/>
  <c r="F3496" i="1"/>
  <c r="E3496" i="1"/>
  <c r="D3496" i="1"/>
  <c r="B3496" i="1"/>
  <c r="N3496" i="1" s="1"/>
  <c r="H3495" i="1"/>
  <c r="G3495" i="1"/>
  <c r="F3495" i="1"/>
  <c r="E3495" i="1"/>
  <c r="B3495" i="1"/>
  <c r="N3495" i="1" s="1"/>
  <c r="N3494" i="1"/>
  <c r="H3494" i="1"/>
  <c r="G3494" i="1"/>
  <c r="F3494" i="1"/>
  <c r="E3494" i="1"/>
  <c r="B3494" i="1"/>
  <c r="H3493" i="1"/>
  <c r="G3493" i="1"/>
  <c r="F3493" i="1"/>
  <c r="E3493" i="1"/>
  <c r="D3493" i="1"/>
  <c r="B3493" i="1"/>
  <c r="H3492" i="1"/>
  <c r="G3492" i="1"/>
  <c r="F3492" i="1"/>
  <c r="E3492" i="1"/>
  <c r="D3492" i="1"/>
  <c r="B3492" i="1"/>
  <c r="N3492" i="1" s="1"/>
  <c r="H3491" i="1"/>
  <c r="G3491" i="1"/>
  <c r="F3491" i="1"/>
  <c r="E3491" i="1"/>
  <c r="B3491" i="1"/>
  <c r="N3491" i="1" s="1"/>
  <c r="N3490" i="1"/>
  <c r="H3490" i="1"/>
  <c r="G3490" i="1"/>
  <c r="F3490" i="1"/>
  <c r="E3490" i="1"/>
  <c r="B3490" i="1"/>
  <c r="H3489" i="1"/>
  <c r="G3489" i="1"/>
  <c r="F3489" i="1"/>
  <c r="E3489" i="1"/>
  <c r="D3489" i="1"/>
  <c r="B3489" i="1"/>
  <c r="H3488" i="1"/>
  <c r="G3488" i="1"/>
  <c r="F3488" i="1"/>
  <c r="E3488" i="1"/>
  <c r="D3488" i="1"/>
  <c r="B3488" i="1"/>
  <c r="N3488" i="1" s="1"/>
  <c r="H3487" i="1"/>
  <c r="G3487" i="1"/>
  <c r="F3487" i="1"/>
  <c r="E3487" i="1"/>
  <c r="B3487" i="1"/>
  <c r="D3487" i="1" s="1"/>
  <c r="H3486" i="1"/>
  <c r="G3486" i="1"/>
  <c r="F3486" i="1"/>
  <c r="E3486" i="1"/>
  <c r="B3486" i="1"/>
  <c r="H3485" i="1"/>
  <c r="G3485" i="1"/>
  <c r="F3485" i="1"/>
  <c r="E3485" i="1"/>
  <c r="D3485" i="1"/>
  <c r="B3485" i="1"/>
  <c r="H3484" i="1"/>
  <c r="G3484" i="1"/>
  <c r="F3484" i="1"/>
  <c r="E3484" i="1"/>
  <c r="D3484" i="1"/>
  <c r="B3484" i="1"/>
  <c r="N3484" i="1" s="1"/>
  <c r="H3483" i="1"/>
  <c r="G3483" i="1"/>
  <c r="F3483" i="1"/>
  <c r="E3483" i="1"/>
  <c r="B3483" i="1"/>
  <c r="D3483" i="1" s="1"/>
  <c r="H3482" i="1"/>
  <c r="G3482" i="1"/>
  <c r="F3482" i="1"/>
  <c r="E3482" i="1"/>
  <c r="B3482" i="1"/>
  <c r="H3481" i="1"/>
  <c r="G3481" i="1"/>
  <c r="F3481" i="1"/>
  <c r="E3481" i="1"/>
  <c r="D3481" i="1"/>
  <c r="B3481" i="1"/>
  <c r="H3480" i="1"/>
  <c r="G3480" i="1"/>
  <c r="F3480" i="1"/>
  <c r="E3480" i="1"/>
  <c r="D3480" i="1"/>
  <c r="B3480" i="1"/>
  <c r="N3480" i="1" s="1"/>
  <c r="H3479" i="1"/>
  <c r="G3479" i="1"/>
  <c r="F3479" i="1"/>
  <c r="E3479" i="1"/>
  <c r="B3479" i="1"/>
  <c r="D3479" i="1" s="1"/>
  <c r="H3478" i="1"/>
  <c r="G3478" i="1"/>
  <c r="F3478" i="1"/>
  <c r="E3478" i="1"/>
  <c r="B3478" i="1"/>
  <c r="H3477" i="1"/>
  <c r="G3477" i="1"/>
  <c r="F3477" i="1"/>
  <c r="E3477" i="1"/>
  <c r="D3477" i="1"/>
  <c r="B3477" i="1"/>
  <c r="H3476" i="1"/>
  <c r="G3476" i="1"/>
  <c r="F3476" i="1"/>
  <c r="E3476" i="1"/>
  <c r="D3476" i="1"/>
  <c r="B3476" i="1"/>
  <c r="N3476" i="1" s="1"/>
  <c r="H3475" i="1"/>
  <c r="G3475" i="1"/>
  <c r="F3475" i="1"/>
  <c r="E3475" i="1"/>
  <c r="B3475" i="1"/>
  <c r="D3475" i="1" s="1"/>
  <c r="H3474" i="1"/>
  <c r="G3474" i="1"/>
  <c r="F3474" i="1"/>
  <c r="E3474" i="1"/>
  <c r="B3474" i="1"/>
  <c r="H3473" i="1"/>
  <c r="G3473" i="1"/>
  <c r="F3473" i="1"/>
  <c r="E3473" i="1"/>
  <c r="D3473" i="1"/>
  <c r="B3473" i="1"/>
  <c r="H3472" i="1"/>
  <c r="G3472" i="1"/>
  <c r="F3472" i="1"/>
  <c r="E3472" i="1"/>
  <c r="D3472" i="1"/>
  <c r="B3472" i="1"/>
  <c r="N3472" i="1" s="1"/>
  <c r="H3471" i="1"/>
  <c r="G3471" i="1"/>
  <c r="F3471" i="1"/>
  <c r="E3471" i="1"/>
  <c r="B3471" i="1"/>
  <c r="D3471" i="1" s="1"/>
  <c r="H3470" i="1"/>
  <c r="G3470" i="1"/>
  <c r="F3470" i="1"/>
  <c r="E3470" i="1"/>
  <c r="B3470" i="1"/>
  <c r="H3469" i="1"/>
  <c r="G3469" i="1"/>
  <c r="F3469" i="1"/>
  <c r="E3469" i="1"/>
  <c r="D3469" i="1"/>
  <c r="B3469" i="1"/>
  <c r="H3468" i="1"/>
  <c r="G3468" i="1"/>
  <c r="F3468" i="1"/>
  <c r="E3468" i="1"/>
  <c r="D3468" i="1"/>
  <c r="B3468" i="1"/>
  <c r="N3468" i="1" s="1"/>
  <c r="H3467" i="1"/>
  <c r="G3467" i="1"/>
  <c r="F3467" i="1"/>
  <c r="E3467" i="1"/>
  <c r="B3467" i="1"/>
  <c r="D3467" i="1" s="1"/>
  <c r="H3466" i="1"/>
  <c r="G3466" i="1"/>
  <c r="F3466" i="1"/>
  <c r="E3466" i="1"/>
  <c r="B3466" i="1"/>
  <c r="H3465" i="1"/>
  <c r="G3465" i="1"/>
  <c r="F3465" i="1"/>
  <c r="E3465" i="1"/>
  <c r="D3465" i="1"/>
  <c r="B3465" i="1"/>
  <c r="H3464" i="1"/>
  <c r="G3464" i="1"/>
  <c r="F3464" i="1"/>
  <c r="E3464" i="1"/>
  <c r="D3464" i="1"/>
  <c r="B3464" i="1"/>
  <c r="N3464" i="1" s="1"/>
  <c r="H3463" i="1"/>
  <c r="G3463" i="1"/>
  <c r="F3463" i="1"/>
  <c r="E3463" i="1"/>
  <c r="B3463" i="1"/>
  <c r="D3463" i="1" s="1"/>
  <c r="H3462" i="1"/>
  <c r="G3462" i="1"/>
  <c r="F3462" i="1"/>
  <c r="E3462" i="1"/>
  <c r="B3462" i="1"/>
  <c r="H3461" i="1"/>
  <c r="G3461" i="1"/>
  <c r="F3461" i="1"/>
  <c r="E3461" i="1"/>
  <c r="D3461" i="1"/>
  <c r="B3461" i="1"/>
  <c r="H3460" i="1"/>
  <c r="G3460" i="1"/>
  <c r="F3460" i="1"/>
  <c r="E3460" i="1"/>
  <c r="D3460" i="1"/>
  <c r="B3460" i="1"/>
  <c r="N3460" i="1" s="1"/>
  <c r="H3459" i="1"/>
  <c r="G3459" i="1"/>
  <c r="F3459" i="1"/>
  <c r="E3459" i="1"/>
  <c r="B3459" i="1"/>
  <c r="D3459" i="1" s="1"/>
  <c r="H3458" i="1"/>
  <c r="G3458" i="1"/>
  <c r="F3458" i="1"/>
  <c r="E3458" i="1"/>
  <c r="B3458" i="1"/>
  <c r="H3457" i="1"/>
  <c r="G3457" i="1"/>
  <c r="F3457" i="1"/>
  <c r="E3457" i="1"/>
  <c r="D3457" i="1"/>
  <c r="B3457" i="1"/>
  <c r="H3456" i="1"/>
  <c r="G3456" i="1"/>
  <c r="F3456" i="1"/>
  <c r="E3456" i="1"/>
  <c r="B3456" i="1"/>
  <c r="N3456" i="1" s="1"/>
  <c r="H3455" i="1"/>
  <c r="G3455" i="1"/>
  <c r="F3455" i="1"/>
  <c r="E3455" i="1"/>
  <c r="B3455" i="1"/>
  <c r="N3455" i="1" s="1"/>
  <c r="H3454" i="1"/>
  <c r="G3454" i="1"/>
  <c r="F3454" i="1"/>
  <c r="E3454" i="1"/>
  <c r="D3454" i="1"/>
  <c r="B3454" i="1"/>
  <c r="N3454" i="1" s="1"/>
  <c r="H3453" i="1"/>
  <c r="G3453" i="1"/>
  <c r="F3453" i="1"/>
  <c r="E3453" i="1"/>
  <c r="D3453" i="1"/>
  <c r="B3453" i="1"/>
  <c r="N3453" i="1" s="1"/>
  <c r="H3452" i="1"/>
  <c r="G3452" i="1"/>
  <c r="F3452" i="1"/>
  <c r="E3452" i="1"/>
  <c r="B3452" i="1"/>
  <c r="N3452" i="1" s="1"/>
  <c r="H3451" i="1"/>
  <c r="G3451" i="1"/>
  <c r="F3451" i="1"/>
  <c r="E3451" i="1"/>
  <c r="B3451" i="1"/>
  <c r="N3451" i="1" s="1"/>
  <c r="H3450" i="1"/>
  <c r="G3450" i="1"/>
  <c r="F3450" i="1"/>
  <c r="E3450" i="1"/>
  <c r="D3450" i="1"/>
  <c r="B3450" i="1"/>
  <c r="N3450" i="1" s="1"/>
  <c r="H3449" i="1"/>
  <c r="G3449" i="1"/>
  <c r="F3449" i="1"/>
  <c r="E3449" i="1"/>
  <c r="D3449" i="1"/>
  <c r="B3449" i="1"/>
  <c r="N3449" i="1" s="1"/>
  <c r="H3448" i="1"/>
  <c r="G3448" i="1"/>
  <c r="F3448" i="1"/>
  <c r="E3448" i="1"/>
  <c r="B3448" i="1"/>
  <c r="N3448" i="1" s="1"/>
  <c r="H3447" i="1"/>
  <c r="G3447" i="1"/>
  <c r="F3447" i="1"/>
  <c r="E3447" i="1"/>
  <c r="B3447" i="1"/>
  <c r="N3447" i="1" s="1"/>
  <c r="H3446" i="1"/>
  <c r="G3446" i="1"/>
  <c r="F3446" i="1"/>
  <c r="E3446" i="1"/>
  <c r="D3446" i="1"/>
  <c r="B3446" i="1"/>
  <c r="N3446" i="1" s="1"/>
  <c r="H3445" i="1"/>
  <c r="G3445" i="1"/>
  <c r="F3445" i="1"/>
  <c r="E3445" i="1"/>
  <c r="D3445" i="1"/>
  <c r="B3445" i="1"/>
  <c r="N3445" i="1" s="1"/>
  <c r="H3444" i="1"/>
  <c r="G3444" i="1"/>
  <c r="F3444" i="1"/>
  <c r="E3444" i="1"/>
  <c r="B3444" i="1"/>
  <c r="N3444" i="1" s="1"/>
  <c r="H3443" i="1"/>
  <c r="G3443" i="1"/>
  <c r="F3443" i="1"/>
  <c r="E3443" i="1"/>
  <c r="B3443" i="1"/>
  <c r="N3443" i="1" s="1"/>
  <c r="H3442" i="1"/>
  <c r="G3442" i="1"/>
  <c r="F3442" i="1"/>
  <c r="E3442" i="1"/>
  <c r="D3442" i="1"/>
  <c r="B3442" i="1"/>
  <c r="N3442" i="1" s="1"/>
  <c r="H3441" i="1"/>
  <c r="G3441" i="1"/>
  <c r="F3441" i="1"/>
  <c r="E3441" i="1"/>
  <c r="D3441" i="1"/>
  <c r="B3441" i="1"/>
  <c r="N3441" i="1" s="1"/>
  <c r="H3440" i="1"/>
  <c r="G3440" i="1"/>
  <c r="F3440" i="1"/>
  <c r="E3440" i="1"/>
  <c r="B3440" i="1"/>
  <c r="N3440" i="1" s="1"/>
  <c r="H3439" i="1"/>
  <c r="G3439" i="1"/>
  <c r="F3439" i="1"/>
  <c r="E3439" i="1"/>
  <c r="B3439" i="1"/>
  <c r="N3439" i="1" s="1"/>
  <c r="H3438" i="1"/>
  <c r="G3438" i="1"/>
  <c r="F3438" i="1"/>
  <c r="E3438" i="1"/>
  <c r="D3438" i="1"/>
  <c r="B3438" i="1"/>
  <c r="N3438" i="1" s="1"/>
  <c r="H3437" i="1"/>
  <c r="G3437" i="1"/>
  <c r="F3437" i="1"/>
  <c r="E3437" i="1"/>
  <c r="D3437" i="1"/>
  <c r="B3437" i="1"/>
  <c r="N3437" i="1" s="1"/>
  <c r="H3436" i="1"/>
  <c r="G3436" i="1"/>
  <c r="F3436" i="1"/>
  <c r="E3436" i="1"/>
  <c r="B3436" i="1"/>
  <c r="N3436" i="1" s="1"/>
  <c r="H3435" i="1"/>
  <c r="G3435" i="1"/>
  <c r="F3435" i="1"/>
  <c r="E3435" i="1"/>
  <c r="B3435" i="1"/>
  <c r="N3435" i="1" s="1"/>
  <c r="H3434" i="1"/>
  <c r="G3434" i="1"/>
  <c r="F3434" i="1"/>
  <c r="E3434" i="1"/>
  <c r="D3434" i="1"/>
  <c r="B3434" i="1"/>
  <c r="N3434" i="1" s="1"/>
  <c r="H3433" i="1"/>
  <c r="G3433" i="1"/>
  <c r="F3433" i="1"/>
  <c r="E3433" i="1"/>
  <c r="D3433" i="1"/>
  <c r="B3433" i="1"/>
  <c r="N3433" i="1" s="1"/>
  <c r="H3432" i="1"/>
  <c r="G3432" i="1"/>
  <c r="F3432" i="1"/>
  <c r="E3432" i="1"/>
  <c r="B3432" i="1"/>
  <c r="N3432" i="1" s="1"/>
  <c r="H3431" i="1"/>
  <c r="G3431" i="1"/>
  <c r="F3431" i="1"/>
  <c r="E3431" i="1"/>
  <c r="B3431" i="1"/>
  <c r="N3431" i="1" s="1"/>
  <c r="H3430" i="1"/>
  <c r="G3430" i="1"/>
  <c r="F3430" i="1"/>
  <c r="E3430" i="1"/>
  <c r="D3430" i="1"/>
  <c r="B3430" i="1"/>
  <c r="N3430" i="1" s="1"/>
  <c r="H3429" i="1"/>
  <c r="G3429" i="1"/>
  <c r="F3429" i="1"/>
  <c r="E3429" i="1"/>
  <c r="D3429" i="1"/>
  <c r="B3429" i="1"/>
  <c r="N3429" i="1" s="1"/>
  <c r="H3428" i="1"/>
  <c r="G3428" i="1"/>
  <c r="F3428" i="1"/>
  <c r="E3428" i="1"/>
  <c r="B3428" i="1"/>
  <c r="N3428" i="1" s="1"/>
  <c r="H3427" i="1"/>
  <c r="G3427" i="1"/>
  <c r="F3427" i="1"/>
  <c r="E3427" i="1"/>
  <c r="B3427" i="1"/>
  <c r="N3427" i="1" s="1"/>
  <c r="H3426" i="1"/>
  <c r="G3426" i="1"/>
  <c r="F3426" i="1"/>
  <c r="E3426" i="1"/>
  <c r="D3426" i="1"/>
  <c r="B3426" i="1"/>
  <c r="N3426" i="1" s="1"/>
  <c r="H3425" i="1"/>
  <c r="G3425" i="1"/>
  <c r="F3425" i="1"/>
  <c r="E3425" i="1"/>
  <c r="D3425" i="1"/>
  <c r="B3425" i="1"/>
  <c r="N3425" i="1" s="1"/>
  <c r="H3424" i="1"/>
  <c r="G3424" i="1"/>
  <c r="F3424" i="1"/>
  <c r="E3424" i="1"/>
  <c r="B3424" i="1"/>
  <c r="N3424" i="1" s="1"/>
  <c r="H3423" i="1"/>
  <c r="G3423" i="1"/>
  <c r="F3423" i="1"/>
  <c r="E3423" i="1"/>
  <c r="B3423" i="1"/>
  <c r="N3423" i="1" s="1"/>
  <c r="H3422" i="1"/>
  <c r="G3422" i="1"/>
  <c r="F3422" i="1"/>
  <c r="E3422" i="1"/>
  <c r="D3422" i="1"/>
  <c r="B3422" i="1"/>
  <c r="N3422" i="1" s="1"/>
  <c r="H3421" i="1"/>
  <c r="G3421" i="1"/>
  <c r="F3421" i="1"/>
  <c r="E3421" i="1"/>
  <c r="D3421" i="1"/>
  <c r="B3421" i="1"/>
  <c r="N3421" i="1" s="1"/>
  <c r="N3420" i="1"/>
  <c r="H3420" i="1"/>
  <c r="G3420" i="1"/>
  <c r="F3420" i="1"/>
  <c r="E3420" i="1"/>
  <c r="B3420" i="1"/>
  <c r="H3419" i="1"/>
  <c r="G3419" i="1"/>
  <c r="F3419" i="1"/>
  <c r="E3419" i="1"/>
  <c r="B3419" i="1"/>
  <c r="N3419" i="1" s="1"/>
  <c r="H3418" i="1"/>
  <c r="G3418" i="1"/>
  <c r="F3418" i="1"/>
  <c r="E3418" i="1"/>
  <c r="D3418" i="1"/>
  <c r="B3418" i="1"/>
  <c r="N3418" i="1" s="1"/>
  <c r="H3417" i="1"/>
  <c r="G3417" i="1"/>
  <c r="F3417" i="1"/>
  <c r="E3417" i="1"/>
  <c r="D3417" i="1"/>
  <c r="B3417" i="1"/>
  <c r="N3417" i="1" s="1"/>
  <c r="H3416" i="1"/>
  <c r="G3416" i="1"/>
  <c r="F3416" i="1"/>
  <c r="E3416" i="1"/>
  <c r="B3416" i="1"/>
  <c r="N3416" i="1" s="1"/>
  <c r="H3415" i="1"/>
  <c r="G3415" i="1"/>
  <c r="F3415" i="1"/>
  <c r="E3415" i="1"/>
  <c r="B3415" i="1"/>
  <c r="N3415" i="1" s="1"/>
  <c r="H3414" i="1"/>
  <c r="G3414" i="1"/>
  <c r="F3414" i="1"/>
  <c r="E3414" i="1"/>
  <c r="D3414" i="1"/>
  <c r="B3414" i="1"/>
  <c r="N3414" i="1" s="1"/>
  <c r="H3413" i="1"/>
  <c r="G3413" i="1"/>
  <c r="F3413" i="1"/>
  <c r="E3413" i="1"/>
  <c r="D3413" i="1"/>
  <c r="B3413" i="1"/>
  <c r="N3413" i="1" s="1"/>
  <c r="H3412" i="1"/>
  <c r="G3412" i="1"/>
  <c r="F3412" i="1"/>
  <c r="E3412" i="1"/>
  <c r="B3412" i="1"/>
  <c r="N3412" i="1" s="1"/>
  <c r="H3411" i="1"/>
  <c r="G3411" i="1"/>
  <c r="F3411" i="1"/>
  <c r="E3411" i="1"/>
  <c r="B3411" i="1"/>
  <c r="N3411" i="1" s="1"/>
  <c r="H3410" i="1"/>
  <c r="G3410" i="1"/>
  <c r="F3410" i="1"/>
  <c r="E3410" i="1"/>
  <c r="D3410" i="1"/>
  <c r="B3410" i="1"/>
  <c r="N3410" i="1" s="1"/>
  <c r="H3409" i="1"/>
  <c r="G3409" i="1"/>
  <c r="F3409" i="1"/>
  <c r="E3409" i="1"/>
  <c r="D3409" i="1"/>
  <c r="B3409" i="1"/>
  <c r="N3409" i="1" s="1"/>
  <c r="N3408" i="1"/>
  <c r="H3408" i="1"/>
  <c r="G3408" i="1"/>
  <c r="F3408" i="1"/>
  <c r="E3408" i="1"/>
  <c r="B3408" i="1"/>
  <c r="H3407" i="1"/>
  <c r="G3407" i="1"/>
  <c r="F3407" i="1"/>
  <c r="E3407" i="1"/>
  <c r="B3407" i="1"/>
  <c r="N3407" i="1" s="1"/>
  <c r="H3406" i="1"/>
  <c r="G3406" i="1"/>
  <c r="F3406" i="1"/>
  <c r="E3406" i="1"/>
  <c r="D3406" i="1"/>
  <c r="B3406" i="1"/>
  <c r="N3406" i="1" s="1"/>
  <c r="H3405" i="1"/>
  <c r="G3405" i="1"/>
  <c r="F3405" i="1"/>
  <c r="E3405" i="1"/>
  <c r="D3405" i="1"/>
  <c r="B3405" i="1"/>
  <c r="N3405" i="1" s="1"/>
  <c r="N3404" i="1"/>
  <c r="H3404" i="1"/>
  <c r="G3404" i="1"/>
  <c r="F3404" i="1"/>
  <c r="E3404" i="1"/>
  <c r="B3404" i="1"/>
  <c r="H3403" i="1"/>
  <c r="G3403" i="1"/>
  <c r="F3403" i="1"/>
  <c r="E3403" i="1"/>
  <c r="B3403" i="1"/>
  <c r="N3403" i="1" s="1"/>
  <c r="H3402" i="1"/>
  <c r="G3402" i="1"/>
  <c r="F3402" i="1"/>
  <c r="E3402" i="1"/>
  <c r="D3402" i="1"/>
  <c r="B3402" i="1"/>
  <c r="N3402" i="1" s="1"/>
  <c r="H3401" i="1"/>
  <c r="G3401" i="1"/>
  <c r="F3401" i="1"/>
  <c r="E3401" i="1"/>
  <c r="D3401" i="1"/>
  <c r="B3401" i="1"/>
  <c r="N3401" i="1" s="1"/>
  <c r="H3400" i="1"/>
  <c r="G3400" i="1"/>
  <c r="F3400" i="1"/>
  <c r="E3400" i="1"/>
  <c r="B3400" i="1"/>
  <c r="N3400" i="1" s="1"/>
  <c r="H3399" i="1"/>
  <c r="G3399" i="1"/>
  <c r="F3399" i="1"/>
  <c r="E3399" i="1"/>
  <c r="B3399" i="1"/>
  <c r="N3399" i="1" s="1"/>
  <c r="H3398" i="1"/>
  <c r="G3398" i="1"/>
  <c r="F3398" i="1"/>
  <c r="E3398" i="1"/>
  <c r="D3398" i="1"/>
  <c r="B3398" i="1"/>
  <c r="N3398" i="1" s="1"/>
  <c r="H3397" i="1"/>
  <c r="G3397" i="1"/>
  <c r="F3397" i="1"/>
  <c r="E3397" i="1"/>
  <c r="D3397" i="1"/>
  <c r="B3397" i="1"/>
  <c r="N3397" i="1" s="1"/>
  <c r="H3396" i="1"/>
  <c r="G3396" i="1"/>
  <c r="F3396" i="1"/>
  <c r="E3396" i="1"/>
  <c r="B3396" i="1"/>
  <c r="D3396" i="1" s="1"/>
  <c r="H3395" i="1"/>
  <c r="G3395" i="1"/>
  <c r="F3395" i="1"/>
  <c r="E3395" i="1"/>
  <c r="B3395" i="1"/>
  <c r="H3394" i="1"/>
  <c r="G3394" i="1"/>
  <c r="F3394" i="1"/>
  <c r="E3394" i="1"/>
  <c r="D3394" i="1"/>
  <c r="B3394" i="1"/>
  <c r="N3394" i="1" s="1"/>
  <c r="H3393" i="1"/>
  <c r="G3393" i="1"/>
  <c r="F3393" i="1"/>
  <c r="E3393" i="1"/>
  <c r="D3393" i="1"/>
  <c r="B3393" i="1"/>
  <c r="N3393" i="1" s="1"/>
  <c r="H3392" i="1"/>
  <c r="G3392" i="1"/>
  <c r="F3392" i="1"/>
  <c r="E3392" i="1"/>
  <c r="B3392" i="1"/>
  <c r="D3392" i="1" s="1"/>
  <c r="H3391" i="1"/>
  <c r="G3391" i="1"/>
  <c r="F3391" i="1"/>
  <c r="E3391" i="1"/>
  <c r="B3391" i="1"/>
  <c r="H3390" i="1"/>
  <c r="G3390" i="1"/>
  <c r="F3390" i="1"/>
  <c r="E3390" i="1"/>
  <c r="D3390" i="1"/>
  <c r="B3390" i="1"/>
  <c r="N3390" i="1" s="1"/>
  <c r="H3389" i="1"/>
  <c r="G3389" i="1"/>
  <c r="F3389" i="1"/>
  <c r="E3389" i="1"/>
  <c r="D3389" i="1"/>
  <c r="B3389" i="1"/>
  <c r="N3389" i="1" s="1"/>
  <c r="H3388" i="1"/>
  <c r="G3388" i="1"/>
  <c r="F3388" i="1"/>
  <c r="E3388" i="1"/>
  <c r="B3388" i="1"/>
  <c r="D3388" i="1" s="1"/>
  <c r="H3387" i="1"/>
  <c r="G3387" i="1"/>
  <c r="F3387" i="1"/>
  <c r="E3387" i="1"/>
  <c r="B3387" i="1"/>
  <c r="H3386" i="1"/>
  <c r="G3386" i="1"/>
  <c r="F3386" i="1"/>
  <c r="E3386" i="1"/>
  <c r="D3386" i="1"/>
  <c r="B3386" i="1"/>
  <c r="N3386" i="1" s="1"/>
  <c r="H3385" i="1"/>
  <c r="G3385" i="1"/>
  <c r="F3385" i="1"/>
  <c r="E3385" i="1"/>
  <c r="D3385" i="1"/>
  <c r="B3385" i="1"/>
  <c r="N3385" i="1" s="1"/>
  <c r="H3384" i="1"/>
  <c r="G3384" i="1"/>
  <c r="F3384" i="1"/>
  <c r="E3384" i="1"/>
  <c r="B3384" i="1"/>
  <c r="D3384" i="1" s="1"/>
  <c r="H3383" i="1"/>
  <c r="G3383" i="1"/>
  <c r="F3383" i="1"/>
  <c r="E3383" i="1"/>
  <c r="B3383" i="1"/>
  <c r="H3382" i="1"/>
  <c r="G3382" i="1"/>
  <c r="F3382" i="1"/>
  <c r="E3382" i="1"/>
  <c r="D3382" i="1"/>
  <c r="B3382" i="1"/>
  <c r="N3382" i="1" s="1"/>
  <c r="H3381" i="1"/>
  <c r="G3381" i="1"/>
  <c r="F3381" i="1"/>
  <c r="E3381" i="1"/>
  <c r="D3381" i="1"/>
  <c r="B3381" i="1"/>
  <c r="N3381" i="1" s="1"/>
  <c r="H3380" i="1"/>
  <c r="G3380" i="1"/>
  <c r="F3380" i="1"/>
  <c r="E3380" i="1"/>
  <c r="B3380" i="1"/>
  <c r="D3380" i="1" s="1"/>
  <c r="H3379" i="1"/>
  <c r="G3379" i="1"/>
  <c r="F3379" i="1"/>
  <c r="E3379" i="1"/>
  <c r="B3379" i="1"/>
  <c r="H3378" i="1"/>
  <c r="G3378" i="1"/>
  <c r="F3378" i="1"/>
  <c r="E3378" i="1"/>
  <c r="D3378" i="1"/>
  <c r="B3378" i="1"/>
  <c r="N3378" i="1" s="1"/>
  <c r="H3377" i="1"/>
  <c r="G3377" i="1"/>
  <c r="F3377" i="1"/>
  <c r="E3377" i="1"/>
  <c r="D3377" i="1"/>
  <c r="B3377" i="1"/>
  <c r="N3377" i="1" s="1"/>
  <c r="H3376" i="1"/>
  <c r="G3376" i="1"/>
  <c r="F3376" i="1"/>
  <c r="E3376" i="1"/>
  <c r="B3376" i="1"/>
  <c r="D3376" i="1" s="1"/>
  <c r="H3375" i="1"/>
  <c r="G3375" i="1"/>
  <c r="F3375" i="1"/>
  <c r="E3375" i="1"/>
  <c r="B3375" i="1"/>
  <c r="H3374" i="1"/>
  <c r="G3374" i="1"/>
  <c r="F3374" i="1"/>
  <c r="E3374" i="1"/>
  <c r="D3374" i="1"/>
  <c r="B3374" i="1"/>
  <c r="N3374" i="1" s="1"/>
  <c r="H3373" i="1"/>
  <c r="G3373" i="1"/>
  <c r="F3373" i="1"/>
  <c r="E3373" i="1"/>
  <c r="D3373" i="1"/>
  <c r="B3373" i="1"/>
  <c r="N3373" i="1" s="1"/>
  <c r="H3372" i="1"/>
  <c r="G3372" i="1"/>
  <c r="F3372" i="1"/>
  <c r="E3372" i="1"/>
  <c r="B3372" i="1"/>
  <c r="D3372" i="1" s="1"/>
  <c r="H3371" i="1"/>
  <c r="G3371" i="1"/>
  <c r="F3371" i="1"/>
  <c r="E3371" i="1"/>
  <c r="B3371" i="1"/>
  <c r="H3370" i="1"/>
  <c r="G3370" i="1"/>
  <c r="F3370" i="1"/>
  <c r="E3370" i="1"/>
  <c r="D3370" i="1"/>
  <c r="B3370" i="1"/>
  <c r="N3370" i="1" s="1"/>
  <c r="H3369" i="1"/>
  <c r="G3369" i="1"/>
  <c r="F3369" i="1"/>
  <c r="E3369" i="1"/>
  <c r="D3369" i="1"/>
  <c r="B3369" i="1"/>
  <c r="N3369" i="1" s="1"/>
  <c r="H3368" i="1"/>
  <c r="G3368" i="1"/>
  <c r="F3368" i="1"/>
  <c r="E3368" i="1"/>
  <c r="B3368" i="1"/>
  <c r="D3368" i="1" s="1"/>
  <c r="H3367" i="1"/>
  <c r="G3367" i="1"/>
  <c r="F3367" i="1"/>
  <c r="E3367" i="1"/>
  <c r="B3367" i="1"/>
  <c r="H3366" i="1"/>
  <c r="G3366" i="1"/>
  <c r="F3366" i="1"/>
  <c r="E3366" i="1"/>
  <c r="D3366" i="1"/>
  <c r="B3366" i="1"/>
  <c r="N3366" i="1" s="1"/>
  <c r="H3365" i="1"/>
  <c r="G3365" i="1"/>
  <c r="F3365" i="1"/>
  <c r="E3365" i="1"/>
  <c r="D3365" i="1"/>
  <c r="B3365" i="1"/>
  <c r="N3365" i="1" s="1"/>
  <c r="H3364" i="1"/>
  <c r="G3364" i="1"/>
  <c r="F3364" i="1"/>
  <c r="E3364" i="1"/>
  <c r="B3364" i="1"/>
  <c r="D3364" i="1" s="1"/>
  <c r="H3363" i="1"/>
  <c r="G3363" i="1"/>
  <c r="F3363" i="1"/>
  <c r="E3363" i="1"/>
  <c r="B3363" i="1"/>
  <c r="H3362" i="1"/>
  <c r="G3362" i="1"/>
  <c r="F3362" i="1"/>
  <c r="E3362" i="1"/>
  <c r="D3362" i="1"/>
  <c r="B3362" i="1"/>
  <c r="N3362" i="1" s="1"/>
  <c r="H3361" i="1"/>
  <c r="G3361" i="1"/>
  <c r="F3361" i="1"/>
  <c r="E3361" i="1"/>
  <c r="D3361" i="1"/>
  <c r="B3361" i="1"/>
  <c r="N3361" i="1" s="1"/>
  <c r="H3360" i="1"/>
  <c r="G3360" i="1"/>
  <c r="F3360" i="1"/>
  <c r="E3360" i="1"/>
  <c r="B3360" i="1"/>
  <c r="D3360" i="1" s="1"/>
  <c r="H3359" i="1"/>
  <c r="G3359" i="1"/>
  <c r="F3359" i="1"/>
  <c r="E3359" i="1"/>
  <c r="B3359" i="1"/>
  <c r="H3358" i="1"/>
  <c r="G3358" i="1"/>
  <c r="F3358" i="1"/>
  <c r="E3358" i="1"/>
  <c r="D3358" i="1"/>
  <c r="B3358" i="1"/>
  <c r="N3358" i="1" s="1"/>
  <c r="H3357" i="1"/>
  <c r="G3357" i="1"/>
  <c r="F3357" i="1"/>
  <c r="E3357" i="1"/>
  <c r="D3357" i="1"/>
  <c r="B3357" i="1"/>
  <c r="N3357" i="1" s="1"/>
  <c r="H3356" i="1"/>
  <c r="G3356" i="1"/>
  <c r="F3356" i="1"/>
  <c r="E3356" i="1"/>
  <c r="B3356" i="1"/>
  <c r="D3356" i="1" s="1"/>
  <c r="H3355" i="1"/>
  <c r="G3355" i="1"/>
  <c r="F3355" i="1"/>
  <c r="E3355" i="1"/>
  <c r="B3355" i="1"/>
  <c r="H3354" i="1"/>
  <c r="G3354" i="1"/>
  <c r="F3354" i="1"/>
  <c r="E3354" i="1"/>
  <c r="D3354" i="1"/>
  <c r="B3354" i="1"/>
  <c r="N3354" i="1" s="1"/>
  <c r="H3353" i="1"/>
  <c r="G3353" i="1"/>
  <c r="F3353" i="1"/>
  <c r="E3353" i="1"/>
  <c r="D3353" i="1"/>
  <c r="B3353" i="1"/>
  <c r="N3353" i="1" s="1"/>
  <c r="H3352" i="1"/>
  <c r="G3352" i="1"/>
  <c r="F3352" i="1"/>
  <c r="E3352" i="1"/>
  <c r="B3352" i="1"/>
  <c r="D3352" i="1" s="1"/>
  <c r="H3351" i="1"/>
  <c r="G3351" i="1"/>
  <c r="F3351" i="1"/>
  <c r="E3351" i="1"/>
  <c r="B3351" i="1"/>
  <c r="H3350" i="1"/>
  <c r="G3350" i="1"/>
  <c r="F3350" i="1"/>
  <c r="E3350" i="1"/>
  <c r="D3350" i="1"/>
  <c r="B3350" i="1"/>
  <c r="N3350" i="1" s="1"/>
  <c r="H3349" i="1"/>
  <c r="G3349" i="1"/>
  <c r="F3349" i="1"/>
  <c r="E3349" i="1"/>
  <c r="D3349" i="1"/>
  <c r="B3349" i="1"/>
  <c r="N3349" i="1" s="1"/>
  <c r="H3348" i="1"/>
  <c r="G3348" i="1"/>
  <c r="F3348" i="1"/>
  <c r="E3348" i="1"/>
  <c r="B3348" i="1"/>
  <c r="D3348" i="1" s="1"/>
  <c r="H3347" i="1"/>
  <c r="G3347" i="1"/>
  <c r="F3347" i="1"/>
  <c r="E3347" i="1"/>
  <c r="B3347" i="1"/>
  <c r="H3346" i="1"/>
  <c r="G3346" i="1"/>
  <c r="F3346" i="1"/>
  <c r="E3346" i="1"/>
  <c r="D3346" i="1"/>
  <c r="B3346" i="1"/>
  <c r="N3346" i="1" s="1"/>
  <c r="H3345" i="1"/>
  <c r="G3345" i="1"/>
  <c r="F3345" i="1"/>
  <c r="E3345" i="1"/>
  <c r="D3345" i="1"/>
  <c r="B3345" i="1"/>
  <c r="N3345" i="1" s="1"/>
  <c r="H3344" i="1"/>
  <c r="G3344" i="1"/>
  <c r="F3344" i="1"/>
  <c r="E3344" i="1"/>
  <c r="B3344" i="1"/>
  <c r="D3344" i="1" s="1"/>
  <c r="H3343" i="1"/>
  <c r="G3343" i="1"/>
  <c r="F3343" i="1"/>
  <c r="E3343" i="1"/>
  <c r="B3343" i="1"/>
  <c r="H3342" i="1"/>
  <c r="G3342" i="1"/>
  <c r="F3342" i="1"/>
  <c r="E3342" i="1"/>
  <c r="D3342" i="1"/>
  <c r="B3342" i="1"/>
  <c r="N3342" i="1" s="1"/>
  <c r="H3341" i="1"/>
  <c r="G3341" i="1"/>
  <c r="F3341" i="1"/>
  <c r="E3341" i="1"/>
  <c r="D3341" i="1"/>
  <c r="B3341" i="1"/>
  <c r="N3341" i="1" s="1"/>
  <c r="H3340" i="1"/>
  <c r="G3340" i="1"/>
  <c r="F3340" i="1"/>
  <c r="E3340" i="1"/>
  <c r="B3340" i="1"/>
  <c r="D3340" i="1" s="1"/>
  <c r="H3339" i="1"/>
  <c r="G3339" i="1"/>
  <c r="F3339" i="1"/>
  <c r="E3339" i="1"/>
  <c r="B3339" i="1"/>
  <c r="H3338" i="1"/>
  <c r="G3338" i="1"/>
  <c r="F3338" i="1"/>
  <c r="E3338" i="1"/>
  <c r="D3338" i="1"/>
  <c r="B3338" i="1"/>
  <c r="N3338" i="1" s="1"/>
  <c r="H3337" i="1"/>
  <c r="G3337" i="1"/>
  <c r="F3337" i="1"/>
  <c r="E3337" i="1"/>
  <c r="D3337" i="1"/>
  <c r="B3337" i="1"/>
  <c r="N3337" i="1" s="1"/>
  <c r="H3336" i="1"/>
  <c r="G3336" i="1"/>
  <c r="F3336" i="1"/>
  <c r="E3336" i="1"/>
  <c r="B3336" i="1"/>
  <c r="D3336" i="1" s="1"/>
  <c r="H3335" i="1"/>
  <c r="G3335" i="1"/>
  <c r="F3335" i="1"/>
  <c r="E3335" i="1"/>
  <c r="B3335" i="1"/>
  <c r="H3334" i="1"/>
  <c r="G3334" i="1"/>
  <c r="F3334" i="1"/>
  <c r="E3334" i="1"/>
  <c r="D3334" i="1"/>
  <c r="B3334" i="1"/>
  <c r="N3334" i="1" s="1"/>
  <c r="H3333" i="1"/>
  <c r="G3333" i="1"/>
  <c r="F3333" i="1"/>
  <c r="E3333" i="1"/>
  <c r="B3333" i="1"/>
  <c r="N3333" i="1" s="1"/>
  <c r="N3332" i="1"/>
  <c r="H3332" i="1"/>
  <c r="G3332" i="1"/>
  <c r="F3332" i="1"/>
  <c r="E3332" i="1"/>
  <c r="B3332" i="1"/>
  <c r="D3332" i="1" s="1"/>
  <c r="N3331" i="1"/>
  <c r="H3331" i="1"/>
  <c r="G3331" i="1"/>
  <c r="F3331" i="1"/>
  <c r="E3331" i="1"/>
  <c r="D3331" i="1"/>
  <c r="B3331" i="1"/>
  <c r="H3330" i="1"/>
  <c r="G3330" i="1"/>
  <c r="F3330" i="1"/>
  <c r="E3330" i="1"/>
  <c r="D3330" i="1"/>
  <c r="B3330" i="1"/>
  <c r="N3330" i="1" s="1"/>
  <c r="H3329" i="1"/>
  <c r="G3329" i="1"/>
  <c r="F3329" i="1"/>
  <c r="E3329" i="1"/>
  <c r="B3329" i="1"/>
  <c r="N3329" i="1" s="1"/>
  <c r="N3328" i="1"/>
  <c r="H3328" i="1"/>
  <c r="G3328" i="1"/>
  <c r="F3328" i="1"/>
  <c r="E3328" i="1"/>
  <c r="B3328" i="1"/>
  <c r="D3328" i="1" s="1"/>
  <c r="N3327" i="1"/>
  <c r="H3327" i="1"/>
  <c r="G3327" i="1"/>
  <c r="F3327" i="1"/>
  <c r="E3327" i="1"/>
  <c r="D3327" i="1"/>
  <c r="B3327" i="1"/>
  <c r="H3326" i="1"/>
  <c r="G3326" i="1"/>
  <c r="F3326" i="1"/>
  <c r="E3326" i="1"/>
  <c r="B3326" i="1"/>
  <c r="N3326" i="1" s="1"/>
  <c r="H3325" i="1"/>
  <c r="G3325" i="1"/>
  <c r="F3325" i="1"/>
  <c r="E3325" i="1"/>
  <c r="B3325" i="1"/>
  <c r="N3325" i="1" s="1"/>
  <c r="H3324" i="1"/>
  <c r="G3324" i="1"/>
  <c r="F3324" i="1"/>
  <c r="E3324" i="1"/>
  <c r="D3324" i="1"/>
  <c r="B3324" i="1"/>
  <c r="N3324" i="1" s="1"/>
  <c r="H3323" i="1"/>
  <c r="G3323" i="1"/>
  <c r="F3323" i="1"/>
  <c r="E3323" i="1"/>
  <c r="D3323" i="1"/>
  <c r="B3323" i="1"/>
  <c r="N3323" i="1" s="1"/>
  <c r="H3322" i="1"/>
  <c r="G3322" i="1"/>
  <c r="F3322" i="1"/>
  <c r="E3322" i="1"/>
  <c r="B3322" i="1"/>
  <c r="N3322" i="1" s="1"/>
  <c r="H3321" i="1"/>
  <c r="G3321" i="1"/>
  <c r="F3321" i="1"/>
  <c r="E3321" i="1"/>
  <c r="B3321" i="1"/>
  <c r="N3321" i="1" s="1"/>
  <c r="H3320" i="1"/>
  <c r="G3320" i="1"/>
  <c r="F3320" i="1"/>
  <c r="E3320" i="1"/>
  <c r="D3320" i="1"/>
  <c r="B3320" i="1"/>
  <c r="N3320" i="1" s="1"/>
  <c r="H3319" i="1"/>
  <c r="G3319" i="1"/>
  <c r="F3319" i="1"/>
  <c r="E3319" i="1"/>
  <c r="D3319" i="1"/>
  <c r="B3319" i="1"/>
  <c r="N3319" i="1" s="1"/>
  <c r="H3318" i="1"/>
  <c r="G3318" i="1"/>
  <c r="F3318" i="1"/>
  <c r="E3318" i="1"/>
  <c r="B3318" i="1"/>
  <c r="N3318" i="1" s="1"/>
  <c r="H3317" i="1"/>
  <c r="G3317" i="1"/>
  <c r="F3317" i="1"/>
  <c r="E3317" i="1"/>
  <c r="B3317" i="1"/>
  <c r="N3317" i="1" s="1"/>
  <c r="H3316" i="1"/>
  <c r="G3316" i="1"/>
  <c r="F3316" i="1"/>
  <c r="E3316" i="1"/>
  <c r="D3316" i="1"/>
  <c r="B3316" i="1"/>
  <c r="N3316" i="1" s="1"/>
  <c r="H3315" i="1"/>
  <c r="G3315" i="1"/>
  <c r="F3315" i="1"/>
  <c r="E3315" i="1"/>
  <c r="D3315" i="1"/>
  <c r="B3315" i="1"/>
  <c r="N3315" i="1" s="1"/>
  <c r="H3314" i="1"/>
  <c r="G3314" i="1"/>
  <c r="F3314" i="1"/>
  <c r="E3314" i="1"/>
  <c r="B3314" i="1"/>
  <c r="N3314" i="1" s="1"/>
  <c r="H3313" i="1"/>
  <c r="G3313" i="1"/>
  <c r="F3313" i="1"/>
  <c r="E3313" i="1"/>
  <c r="B3313" i="1"/>
  <c r="N3313" i="1" s="1"/>
  <c r="H3312" i="1"/>
  <c r="G3312" i="1"/>
  <c r="F3312" i="1"/>
  <c r="E3312" i="1"/>
  <c r="D3312" i="1"/>
  <c r="B3312" i="1"/>
  <c r="N3312" i="1" s="1"/>
  <c r="H3311" i="1"/>
  <c r="G3311" i="1"/>
  <c r="F3311" i="1"/>
  <c r="E3311" i="1"/>
  <c r="D3311" i="1"/>
  <c r="B3311" i="1"/>
  <c r="N3311" i="1" s="1"/>
  <c r="H3310" i="1"/>
  <c r="G3310" i="1"/>
  <c r="F3310" i="1"/>
  <c r="E3310" i="1"/>
  <c r="B3310" i="1"/>
  <c r="N3310" i="1" s="1"/>
  <c r="H3309" i="1"/>
  <c r="G3309" i="1"/>
  <c r="F3309" i="1"/>
  <c r="E3309" i="1"/>
  <c r="B3309" i="1"/>
  <c r="N3309" i="1" s="1"/>
  <c r="H3308" i="1"/>
  <c r="G3308" i="1"/>
  <c r="F3308" i="1"/>
  <c r="E3308" i="1"/>
  <c r="D3308" i="1"/>
  <c r="B3308" i="1"/>
  <c r="N3308" i="1" s="1"/>
  <c r="H3307" i="1"/>
  <c r="G3307" i="1"/>
  <c r="F3307" i="1"/>
  <c r="E3307" i="1"/>
  <c r="D3307" i="1"/>
  <c r="B3307" i="1"/>
  <c r="N3307" i="1" s="1"/>
  <c r="H3306" i="1"/>
  <c r="G3306" i="1"/>
  <c r="F3306" i="1"/>
  <c r="E3306" i="1"/>
  <c r="B3306" i="1"/>
  <c r="N3306" i="1" s="1"/>
  <c r="H3305" i="1"/>
  <c r="G3305" i="1"/>
  <c r="F3305" i="1"/>
  <c r="E3305" i="1"/>
  <c r="B3305" i="1"/>
  <c r="N3305" i="1" s="1"/>
  <c r="H3304" i="1"/>
  <c r="G3304" i="1"/>
  <c r="F3304" i="1"/>
  <c r="E3304" i="1"/>
  <c r="D3304" i="1"/>
  <c r="B3304" i="1"/>
  <c r="N3304" i="1" s="1"/>
  <c r="H3303" i="1"/>
  <c r="G3303" i="1"/>
  <c r="F3303" i="1"/>
  <c r="E3303" i="1"/>
  <c r="D3303" i="1"/>
  <c r="B3303" i="1"/>
  <c r="N3303" i="1" s="1"/>
  <c r="H3302" i="1"/>
  <c r="G3302" i="1"/>
  <c r="F3302" i="1"/>
  <c r="E3302" i="1"/>
  <c r="B3302" i="1"/>
  <c r="N3302" i="1" s="1"/>
  <c r="H3301" i="1"/>
  <c r="G3301" i="1"/>
  <c r="F3301" i="1"/>
  <c r="E3301" i="1"/>
  <c r="B3301" i="1"/>
  <c r="N3301" i="1" s="1"/>
  <c r="H3300" i="1"/>
  <c r="G3300" i="1"/>
  <c r="F3300" i="1"/>
  <c r="E3300" i="1"/>
  <c r="D3300" i="1"/>
  <c r="B3300" i="1"/>
  <c r="N3300" i="1" s="1"/>
  <c r="H3299" i="1"/>
  <c r="G3299" i="1"/>
  <c r="F3299" i="1"/>
  <c r="E3299" i="1"/>
  <c r="D3299" i="1"/>
  <c r="B3299" i="1"/>
  <c r="N3299" i="1" s="1"/>
  <c r="H3298" i="1"/>
  <c r="G3298" i="1"/>
  <c r="F3298" i="1"/>
  <c r="E3298" i="1"/>
  <c r="B3298" i="1"/>
  <c r="N3298" i="1" s="1"/>
  <c r="H3297" i="1"/>
  <c r="G3297" i="1"/>
  <c r="F3297" i="1"/>
  <c r="E3297" i="1"/>
  <c r="B3297" i="1"/>
  <c r="N3297" i="1" s="1"/>
  <c r="H3296" i="1"/>
  <c r="G3296" i="1"/>
  <c r="F3296" i="1"/>
  <c r="E3296" i="1"/>
  <c r="D3296" i="1"/>
  <c r="B3296" i="1"/>
  <c r="N3296" i="1" s="1"/>
  <c r="H3295" i="1"/>
  <c r="G3295" i="1"/>
  <c r="F3295" i="1"/>
  <c r="E3295" i="1"/>
  <c r="D3295" i="1"/>
  <c r="B3295" i="1"/>
  <c r="N3295" i="1" s="1"/>
  <c r="H3294" i="1"/>
  <c r="G3294" i="1"/>
  <c r="F3294" i="1"/>
  <c r="E3294" i="1"/>
  <c r="B3294" i="1"/>
  <c r="N3294" i="1" s="1"/>
  <c r="H3293" i="1"/>
  <c r="G3293" i="1"/>
  <c r="F3293" i="1"/>
  <c r="E3293" i="1"/>
  <c r="B3293" i="1"/>
  <c r="N3293" i="1" s="1"/>
  <c r="H3292" i="1"/>
  <c r="G3292" i="1"/>
  <c r="F3292" i="1"/>
  <c r="E3292" i="1"/>
  <c r="D3292" i="1"/>
  <c r="B3292" i="1"/>
  <c r="N3292" i="1" s="1"/>
  <c r="H3291" i="1"/>
  <c r="G3291" i="1"/>
  <c r="F3291" i="1"/>
  <c r="E3291" i="1"/>
  <c r="D3291" i="1"/>
  <c r="B3291" i="1"/>
  <c r="N3291" i="1" s="1"/>
  <c r="H3290" i="1"/>
  <c r="G3290" i="1"/>
  <c r="F3290" i="1"/>
  <c r="E3290" i="1"/>
  <c r="B3290" i="1"/>
  <c r="N3290" i="1" s="1"/>
  <c r="H3289" i="1"/>
  <c r="G3289" i="1"/>
  <c r="F3289" i="1"/>
  <c r="E3289" i="1"/>
  <c r="B3289" i="1"/>
  <c r="N3289" i="1" s="1"/>
  <c r="H3288" i="1"/>
  <c r="G3288" i="1"/>
  <c r="F3288" i="1"/>
  <c r="E3288" i="1"/>
  <c r="D3288" i="1"/>
  <c r="B3288" i="1"/>
  <c r="N3288" i="1" s="1"/>
  <c r="H3287" i="1"/>
  <c r="G3287" i="1"/>
  <c r="F3287" i="1"/>
  <c r="E3287" i="1"/>
  <c r="D3287" i="1"/>
  <c r="B3287" i="1"/>
  <c r="N3287" i="1" s="1"/>
  <c r="H3286" i="1"/>
  <c r="G3286" i="1"/>
  <c r="F3286" i="1"/>
  <c r="E3286" i="1"/>
  <c r="B3286" i="1"/>
  <c r="N3286" i="1" s="1"/>
  <c r="H3285" i="1"/>
  <c r="G3285" i="1"/>
  <c r="F3285" i="1"/>
  <c r="E3285" i="1"/>
  <c r="B3285" i="1"/>
  <c r="N3285" i="1" s="1"/>
  <c r="H3284" i="1"/>
  <c r="G3284" i="1"/>
  <c r="F3284" i="1"/>
  <c r="E3284" i="1"/>
  <c r="D3284" i="1"/>
  <c r="B3284" i="1"/>
  <c r="N3284" i="1" s="1"/>
  <c r="H3283" i="1"/>
  <c r="G3283" i="1"/>
  <c r="F3283" i="1"/>
  <c r="E3283" i="1"/>
  <c r="D3283" i="1"/>
  <c r="B3283" i="1"/>
  <c r="N3283" i="1" s="1"/>
  <c r="H3282" i="1"/>
  <c r="G3282" i="1"/>
  <c r="F3282" i="1"/>
  <c r="E3282" i="1"/>
  <c r="B3282" i="1"/>
  <c r="N3282" i="1" s="1"/>
  <c r="H3281" i="1"/>
  <c r="G3281" i="1"/>
  <c r="F3281" i="1"/>
  <c r="E3281" i="1"/>
  <c r="B3281" i="1"/>
  <c r="N3281" i="1" s="1"/>
  <c r="H3280" i="1"/>
  <c r="G3280" i="1"/>
  <c r="F3280" i="1"/>
  <c r="E3280" i="1"/>
  <c r="D3280" i="1"/>
  <c r="B3280" i="1"/>
  <c r="N3280" i="1" s="1"/>
  <c r="H3279" i="1"/>
  <c r="G3279" i="1"/>
  <c r="F3279" i="1"/>
  <c r="E3279" i="1"/>
  <c r="D3279" i="1"/>
  <c r="B3279" i="1"/>
  <c r="N3279" i="1" s="1"/>
  <c r="H3278" i="1"/>
  <c r="G3278" i="1"/>
  <c r="F3278" i="1"/>
  <c r="E3278" i="1"/>
  <c r="B3278" i="1"/>
  <c r="N3278" i="1" s="1"/>
  <c r="H3277" i="1"/>
  <c r="G3277" i="1"/>
  <c r="F3277" i="1"/>
  <c r="E3277" i="1"/>
  <c r="B3277" i="1"/>
  <c r="N3277" i="1" s="1"/>
  <c r="H3276" i="1"/>
  <c r="G3276" i="1"/>
  <c r="F3276" i="1"/>
  <c r="E3276" i="1"/>
  <c r="D3276" i="1"/>
  <c r="B3276" i="1"/>
  <c r="N3276" i="1" s="1"/>
  <c r="H3275" i="1"/>
  <c r="G3275" i="1"/>
  <c r="F3275" i="1"/>
  <c r="E3275" i="1"/>
  <c r="D3275" i="1"/>
  <c r="B3275" i="1"/>
  <c r="N3275" i="1" s="1"/>
  <c r="H3274" i="1"/>
  <c r="G3274" i="1"/>
  <c r="F3274" i="1"/>
  <c r="E3274" i="1"/>
  <c r="B3274" i="1"/>
  <c r="N3274" i="1" s="1"/>
  <c r="H3273" i="1"/>
  <c r="G3273" i="1"/>
  <c r="F3273" i="1"/>
  <c r="E3273" i="1"/>
  <c r="B3273" i="1"/>
  <c r="N3273" i="1" s="1"/>
  <c r="H3272" i="1"/>
  <c r="G3272" i="1"/>
  <c r="F3272" i="1"/>
  <c r="E3272" i="1"/>
  <c r="D3272" i="1"/>
  <c r="B3272" i="1"/>
  <c r="N3272" i="1" s="1"/>
  <c r="H3271" i="1"/>
  <c r="G3271" i="1"/>
  <c r="F3271" i="1"/>
  <c r="E3271" i="1"/>
  <c r="D3271" i="1"/>
  <c r="B3271" i="1"/>
  <c r="N3271" i="1" s="1"/>
  <c r="H3270" i="1"/>
  <c r="G3270" i="1"/>
  <c r="F3270" i="1"/>
  <c r="E3270" i="1"/>
  <c r="B3270" i="1"/>
  <c r="N3270" i="1" s="1"/>
  <c r="H3269" i="1"/>
  <c r="G3269" i="1"/>
  <c r="F3269" i="1"/>
  <c r="E3269" i="1"/>
  <c r="B3269" i="1"/>
  <c r="N3269" i="1" s="1"/>
  <c r="H3268" i="1"/>
  <c r="G3268" i="1"/>
  <c r="F3268" i="1"/>
  <c r="E3268" i="1"/>
  <c r="D3268" i="1"/>
  <c r="B3268" i="1"/>
  <c r="N3268" i="1" s="1"/>
  <c r="H3267" i="1"/>
  <c r="G3267" i="1"/>
  <c r="F3267" i="1"/>
  <c r="E3267" i="1"/>
  <c r="D3267" i="1"/>
  <c r="B3267" i="1"/>
  <c r="N3267" i="1" s="1"/>
  <c r="H3266" i="1"/>
  <c r="G3266" i="1"/>
  <c r="F3266" i="1"/>
  <c r="E3266" i="1"/>
  <c r="B3266" i="1"/>
  <c r="N3266" i="1" s="1"/>
  <c r="H3265" i="1"/>
  <c r="G3265" i="1"/>
  <c r="F3265" i="1"/>
  <c r="E3265" i="1"/>
  <c r="B3265" i="1"/>
  <c r="N3265" i="1" s="1"/>
  <c r="H3264" i="1"/>
  <c r="G3264" i="1"/>
  <c r="F3264" i="1"/>
  <c r="E3264" i="1"/>
  <c r="D3264" i="1"/>
  <c r="B3264" i="1"/>
  <c r="N3264" i="1" s="1"/>
  <c r="H3263" i="1"/>
  <c r="G3263" i="1"/>
  <c r="F3263" i="1"/>
  <c r="E3263" i="1"/>
  <c r="D3263" i="1"/>
  <c r="B3263" i="1"/>
  <c r="N3263" i="1" s="1"/>
  <c r="H3262" i="1"/>
  <c r="G3262" i="1"/>
  <c r="F3262" i="1"/>
  <c r="E3262" i="1"/>
  <c r="B3262" i="1"/>
  <c r="N3262" i="1" s="1"/>
  <c r="H3261" i="1"/>
  <c r="G3261" i="1"/>
  <c r="F3261" i="1"/>
  <c r="E3261" i="1"/>
  <c r="B3261" i="1"/>
  <c r="N3261" i="1" s="1"/>
  <c r="H3260" i="1"/>
  <c r="G3260" i="1"/>
  <c r="F3260" i="1"/>
  <c r="E3260" i="1"/>
  <c r="D3260" i="1"/>
  <c r="B3260" i="1"/>
  <c r="N3260" i="1" s="1"/>
  <c r="H3259" i="1"/>
  <c r="G3259" i="1"/>
  <c r="F3259" i="1"/>
  <c r="E3259" i="1"/>
  <c r="D3259" i="1"/>
  <c r="B3259" i="1"/>
  <c r="N3259" i="1" s="1"/>
  <c r="H3258" i="1"/>
  <c r="G3258" i="1"/>
  <c r="F3258" i="1"/>
  <c r="E3258" i="1"/>
  <c r="B3258" i="1"/>
  <c r="N3258" i="1" s="1"/>
  <c r="H3257" i="1"/>
  <c r="G3257" i="1"/>
  <c r="F3257" i="1"/>
  <c r="E3257" i="1"/>
  <c r="B3257" i="1"/>
  <c r="N3257" i="1" s="1"/>
  <c r="H3256" i="1"/>
  <c r="G3256" i="1"/>
  <c r="F3256" i="1"/>
  <c r="E3256" i="1"/>
  <c r="D3256" i="1"/>
  <c r="B3256" i="1"/>
  <c r="N3256" i="1" s="1"/>
  <c r="H3255" i="1"/>
  <c r="G3255" i="1"/>
  <c r="F3255" i="1"/>
  <c r="E3255" i="1"/>
  <c r="D3255" i="1"/>
  <c r="B3255" i="1"/>
  <c r="N3255" i="1" s="1"/>
  <c r="H3254" i="1"/>
  <c r="G3254" i="1"/>
  <c r="F3254" i="1"/>
  <c r="E3254" i="1"/>
  <c r="B3254" i="1"/>
  <c r="N3254" i="1" s="1"/>
  <c r="H3253" i="1"/>
  <c r="G3253" i="1"/>
  <c r="F3253" i="1"/>
  <c r="E3253" i="1"/>
  <c r="B3253" i="1"/>
  <c r="N3253" i="1" s="1"/>
  <c r="H3252" i="1"/>
  <c r="G3252" i="1"/>
  <c r="F3252" i="1"/>
  <c r="E3252" i="1"/>
  <c r="D3252" i="1"/>
  <c r="B3252" i="1"/>
  <c r="N3252" i="1" s="1"/>
  <c r="H3251" i="1"/>
  <c r="G3251" i="1"/>
  <c r="F3251" i="1"/>
  <c r="E3251" i="1"/>
  <c r="D3251" i="1"/>
  <c r="B3251" i="1"/>
  <c r="N3251" i="1" s="1"/>
  <c r="H3250" i="1"/>
  <c r="G3250" i="1"/>
  <c r="F3250" i="1"/>
  <c r="E3250" i="1"/>
  <c r="B3250" i="1"/>
  <c r="N3250" i="1" s="1"/>
  <c r="H3249" i="1"/>
  <c r="G3249" i="1"/>
  <c r="F3249" i="1"/>
  <c r="E3249" i="1"/>
  <c r="B3249" i="1"/>
  <c r="N3249" i="1" s="1"/>
  <c r="H3248" i="1"/>
  <c r="G3248" i="1"/>
  <c r="F3248" i="1"/>
  <c r="E3248" i="1"/>
  <c r="D3248" i="1"/>
  <c r="B3248" i="1"/>
  <c r="N3248" i="1" s="1"/>
  <c r="H3247" i="1"/>
  <c r="G3247" i="1"/>
  <c r="F3247" i="1"/>
  <c r="E3247" i="1"/>
  <c r="D3247" i="1"/>
  <c r="B3247" i="1"/>
  <c r="N3247" i="1" s="1"/>
  <c r="H3246" i="1"/>
  <c r="G3246" i="1"/>
  <c r="F3246" i="1"/>
  <c r="E3246" i="1"/>
  <c r="B3246" i="1"/>
  <c r="N3246" i="1" s="1"/>
  <c r="H3245" i="1"/>
  <c r="G3245" i="1"/>
  <c r="F3245" i="1"/>
  <c r="E3245" i="1"/>
  <c r="B3245" i="1"/>
  <c r="N3245" i="1" s="1"/>
  <c r="H3244" i="1"/>
  <c r="G3244" i="1"/>
  <c r="F3244" i="1"/>
  <c r="E3244" i="1"/>
  <c r="D3244" i="1"/>
  <c r="B3244" i="1"/>
  <c r="N3244" i="1" s="1"/>
  <c r="H3243" i="1"/>
  <c r="G3243" i="1"/>
  <c r="F3243" i="1"/>
  <c r="E3243" i="1"/>
  <c r="D3243" i="1"/>
  <c r="B3243" i="1"/>
  <c r="N3243" i="1" s="1"/>
  <c r="H3242" i="1"/>
  <c r="G3242" i="1"/>
  <c r="F3242" i="1"/>
  <c r="E3242" i="1"/>
  <c r="B3242" i="1"/>
  <c r="N3242" i="1" s="1"/>
  <c r="H3241" i="1"/>
  <c r="G3241" i="1"/>
  <c r="F3241" i="1"/>
  <c r="E3241" i="1"/>
  <c r="B3241" i="1"/>
  <c r="N3241" i="1" s="1"/>
  <c r="H3240" i="1"/>
  <c r="G3240" i="1"/>
  <c r="F3240" i="1"/>
  <c r="E3240" i="1"/>
  <c r="D3240" i="1"/>
  <c r="B3240" i="1"/>
  <c r="N3240" i="1" s="1"/>
  <c r="H3239" i="1"/>
  <c r="G3239" i="1"/>
  <c r="F3239" i="1"/>
  <c r="E3239" i="1"/>
  <c r="D3239" i="1"/>
  <c r="B3239" i="1"/>
  <c r="N3239" i="1" s="1"/>
  <c r="H3238" i="1"/>
  <c r="G3238" i="1"/>
  <c r="F3238" i="1"/>
  <c r="E3238" i="1"/>
  <c r="B3238" i="1"/>
  <c r="N3238" i="1" s="1"/>
  <c r="H3237" i="1"/>
  <c r="G3237" i="1"/>
  <c r="F3237" i="1"/>
  <c r="E3237" i="1"/>
  <c r="B3237" i="1"/>
  <c r="N3237" i="1" s="1"/>
  <c r="H3236" i="1"/>
  <c r="G3236" i="1"/>
  <c r="F3236" i="1"/>
  <c r="E3236" i="1"/>
  <c r="D3236" i="1"/>
  <c r="B3236" i="1"/>
  <c r="N3236" i="1" s="1"/>
  <c r="H3235" i="1"/>
  <c r="G3235" i="1"/>
  <c r="F3235" i="1"/>
  <c r="E3235" i="1"/>
  <c r="D3235" i="1"/>
  <c r="B3235" i="1"/>
  <c r="N3235" i="1" s="1"/>
  <c r="H3234" i="1"/>
  <c r="G3234" i="1"/>
  <c r="F3234" i="1"/>
  <c r="E3234" i="1"/>
  <c r="B3234" i="1"/>
  <c r="N3234" i="1" s="1"/>
  <c r="H3233" i="1"/>
  <c r="G3233" i="1"/>
  <c r="F3233" i="1"/>
  <c r="E3233" i="1"/>
  <c r="B3233" i="1"/>
  <c r="N3233" i="1" s="1"/>
  <c r="H3232" i="1"/>
  <c r="G3232" i="1"/>
  <c r="F3232" i="1"/>
  <c r="E3232" i="1"/>
  <c r="D3232" i="1"/>
  <c r="B3232" i="1"/>
  <c r="N3232" i="1" s="1"/>
  <c r="H3231" i="1"/>
  <c r="G3231" i="1"/>
  <c r="F3231" i="1"/>
  <c r="E3231" i="1"/>
  <c r="D3231" i="1"/>
  <c r="B3231" i="1"/>
  <c r="N3231" i="1" s="1"/>
  <c r="H3230" i="1"/>
  <c r="G3230" i="1"/>
  <c r="F3230" i="1"/>
  <c r="E3230" i="1"/>
  <c r="B3230" i="1"/>
  <c r="N3230" i="1" s="1"/>
  <c r="H3229" i="1"/>
  <c r="G3229" i="1"/>
  <c r="F3229" i="1"/>
  <c r="E3229" i="1"/>
  <c r="B3229" i="1"/>
  <c r="N3229" i="1" s="1"/>
  <c r="H3228" i="1"/>
  <c r="G3228" i="1"/>
  <c r="F3228" i="1"/>
  <c r="E3228" i="1"/>
  <c r="D3228" i="1"/>
  <c r="B3228" i="1"/>
  <c r="N3228" i="1" s="1"/>
  <c r="H3227" i="1"/>
  <c r="G3227" i="1"/>
  <c r="F3227" i="1"/>
  <c r="E3227" i="1"/>
  <c r="D3227" i="1"/>
  <c r="B3227" i="1"/>
  <c r="N3227" i="1" s="1"/>
  <c r="H3226" i="1"/>
  <c r="G3226" i="1"/>
  <c r="F3226" i="1"/>
  <c r="E3226" i="1"/>
  <c r="B3226" i="1"/>
  <c r="N3226" i="1" s="1"/>
  <c r="H3225" i="1"/>
  <c r="G3225" i="1"/>
  <c r="F3225" i="1"/>
  <c r="E3225" i="1"/>
  <c r="B3225" i="1"/>
  <c r="N3225" i="1" s="1"/>
  <c r="H3224" i="1"/>
  <c r="G3224" i="1"/>
  <c r="F3224" i="1"/>
  <c r="E3224" i="1"/>
  <c r="D3224" i="1"/>
  <c r="B3224" i="1"/>
  <c r="N3224" i="1" s="1"/>
  <c r="H3223" i="1"/>
  <c r="G3223" i="1"/>
  <c r="F3223" i="1"/>
  <c r="E3223" i="1"/>
  <c r="D3223" i="1"/>
  <c r="B3223" i="1"/>
  <c r="N3223" i="1" s="1"/>
  <c r="H3222" i="1"/>
  <c r="G3222" i="1"/>
  <c r="F3222" i="1"/>
  <c r="E3222" i="1"/>
  <c r="B3222" i="1"/>
  <c r="N3222" i="1" s="1"/>
  <c r="H3221" i="1"/>
  <c r="G3221" i="1"/>
  <c r="F3221" i="1"/>
  <c r="E3221" i="1"/>
  <c r="B3221" i="1"/>
  <c r="N3221" i="1" s="1"/>
  <c r="H3220" i="1"/>
  <c r="G3220" i="1"/>
  <c r="F3220" i="1"/>
  <c r="E3220" i="1"/>
  <c r="D3220" i="1"/>
  <c r="B3220" i="1"/>
  <c r="N3220" i="1" s="1"/>
  <c r="H3219" i="1"/>
  <c r="G3219" i="1"/>
  <c r="F3219" i="1"/>
  <c r="E3219" i="1"/>
  <c r="D3219" i="1"/>
  <c r="B3219" i="1"/>
  <c r="N3219" i="1" s="1"/>
  <c r="H3218" i="1"/>
  <c r="G3218" i="1"/>
  <c r="F3218" i="1"/>
  <c r="E3218" i="1"/>
  <c r="B3218" i="1"/>
  <c r="N3218" i="1" s="1"/>
  <c r="H3217" i="1"/>
  <c r="G3217" i="1"/>
  <c r="F3217" i="1"/>
  <c r="E3217" i="1"/>
  <c r="B3217" i="1"/>
  <c r="N3217" i="1" s="1"/>
  <c r="H3216" i="1"/>
  <c r="G3216" i="1"/>
  <c r="F3216" i="1"/>
  <c r="E3216" i="1"/>
  <c r="D3216" i="1"/>
  <c r="B3216" i="1"/>
  <c r="N3216" i="1" s="1"/>
  <c r="H3215" i="1"/>
  <c r="G3215" i="1"/>
  <c r="F3215" i="1"/>
  <c r="E3215" i="1"/>
  <c r="D3215" i="1"/>
  <c r="B3215" i="1"/>
  <c r="N3215" i="1" s="1"/>
  <c r="H3214" i="1"/>
  <c r="G3214" i="1"/>
  <c r="F3214" i="1"/>
  <c r="E3214" i="1"/>
  <c r="B3214" i="1"/>
  <c r="N3214" i="1" s="1"/>
  <c r="H3213" i="1"/>
  <c r="G3213" i="1"/>
  <c r="F3213" i="1"/>
  <c r="E3213" i="1"/>
  <c r="B3213" i="1"/>
  <c r="N3213" i="1" s="1"/>
  <c r="H3212" i="1"/>
  <c r="G3212" i="1"/>
  <c r="F3212" i="1"/>
  <c r="E3212" i="1"/>
  <c r="D3212" i="1"/>
  <c r="B3212" i="1"/>
  <c r="N3212" i="1" s="1"/>
  <c r="H3211" i="1"/>
  <c r="G3211" i="1"/>
  <c r="F3211" i="1"/>
  <c r="E3211" i="1"/>
  <c r="D3211" i="1"/>
  <c r="B3211" i="1"/>
  <c r="N3211" i="1" s="1"/>
  <c r="H3210" i="1"/>
  <c r="G3210" i="1"/>
  <c r="F3210" i="1"/>
  <c r="E3210" i="1"/>
  <c r="B3210" i="1"/>
  <c r="N3210" i="1" s="1"/>
  <c r="H3209" i="1"/>
  <c r="G3209" i="1"/>
  <c r="F3209" i="1"/>
  <c r="E3209" i="1"/>
  <c r="B3209" i="1"/>
  <c r="N3209" i="1" s="1"/>
  <c r="H3208" i="1"/>
  <c r="G3208" i="1"/>
  <c r="F3208" i="1"/>
  <c r="E3208" i="1"/>
  <c r="D3208" i="1"/>
  <c r="B3208" i="1"/>
  <c r="N3208" i="1" s="1"/>
  <c r="H3207" i="1"/>
  <c r="G3207" i="1"/>
  <c r="F3207" i="1"/>
  <c r="E3207" i="1"/>
  <c r="D3207" i="1"/>
  <c r="B3207" i="1"/>
  <c r="N3207" i="1" s="1"/>
  <c r="H3206" i="1"/>
  <c r="G3206" i="1"/>
  <c r="F3206" i="1"/>
  <c r="E3206" i="1"/>
  <c r="B3206" i="1"/>
  <c r="N3206" i="1" s="1"/>
  <c r="H3205" i="1"/>
  <c r="G3205" i="1"/>
  <c r="F3205" i="1"/>
  <c r="E3205" i="1"/>
  <c r="B3205" i="1"/>
  <c r="N3205" i="1" s="1"/>
  <c r="H3204" i="1"/>
  <c r="G3204" i="1"/>
  <c r="F3204" i="1"/>
  <c r="E3204" i="1"/>
  <c r="D3204" i="1"/>
  <c r="B3204" i="1"/>
  <c r="N3204" i="1" s="1"/>
  <c r="H3203" i="1"/>
  <c r="G3203" i="1"/>
  <c r="F3203" i="1"/>
  <c r="E3203" i="1"/>
  <c r="D3203" i="1"/>
  <c r="B3203" i="1"/>
  <c r="N3203" i="1" s="1"/>
  <c r="H3202" i="1"/>
  <c r="G3202" i="1"/>
  <c r="F3202" i="1"/>
  <c r="E3202" i="1"/>
  <c r="B3202" i="1"/>
  <c r="N3202" i="1" s="1"/>
  <c r="H3201" i="1"/>
  <c r="G3201" i="1"/>
  <c r="F3201" i="1"/>
  <c r="E3201" i="1"/>
  <c r="B3201" i="1"/>
  <c r="N3201" i="1" s="1"/>
  <c r="H3200" i="1"/>
  <c r="G3200" i="1"/>
  <c r="F3200" i="1"/>
  <c r="E3200" i="1"/>
  <c r="D3200" i="1"/>
  <c r="B3200" i="1"/>
  <c r="N3200" i="1" s="1"/>
  <c r="H3199" i="1"/>
  <c r="G3199" i="1"/>
  <c r="F3199" i="1"/>
  <c r="E3199" i="1"/>
  <c r="D3199" i="1"/>
  <c r="B3199" i="1"/>
  <c r="N3199" i="1" s="1"/>
  <c r="H3198" i="1"/>
  <c r="G3198" i="1"/>
  <c r="F3198" i="1"/>
  <c r="E3198" i="1"/>
  <c r="B3198" i="1"/>
  <c r="N3198" i="1" s="1"/>
  <c r="H3197" i="1"/>
  <c r="G3197" i="1"/>
  <c r="F3197" i="1"/>
  <c r="E3197" i="1"/>
  <c r="B3197" i="1"/>
  <c r="N3197" i="1" s="1"/>
  <c r="H3196" i="1"/>
  <c r="G3196" i="1"/>
  <c r="F3196" i="1"/>
  <c r="E3196" i="1"/>
  <c r="D3196" i="1"/>
  <c r="B3196" i="1"/>
  <c r="N3196" i="1" s="1"/>
  <c r="H3195" i="1"/>
  <c r="G3195" i="1"/>
  <c r="F3195" i="1"/>
  <c r="E3195" i="1"/>
  <c r="D3195" i="1"/>
  <c r="B3195" i="1"/>
  <c r="N3195" i="1" s="1"/>
  <c r="H3194" i="1"/>
  <c r="G3194" i="1"/>
  <c r="F3194" i="1"/>
  <c r="E3194" i="1"/>
  <c r="B3194" i="1"/>
  <c r="N3194" i="1" s="1"/>
  <c r="H3193" i="1"/>
  <c r="G3193" i="1"/>
  <c r="F3193" i="1"/>
  <c r="E3193" i="1"/>
  <c r="B3193" i="1"/>
  <c r="N3193" i="1" s="1"/>
  <c r="H3192" i="1"/>
  <c r="G3192" i="1"/>
  <c r="F3192" i="1"/>
  <c r="E3192" i="1"/>
  <c r="D3192" i="1"/>
  <c r="B3192" i="1"/>
  <c r="N3192" i="1" s="1"/>
  <c r="H3191" i="1"/>
  <c r="G3191" i="1"/>
  <c r="F3191" i="1"/>
  <c r="E3191" i="1"/>
  <c r="D3191" i="1"/>
  <c r="B3191" i="1"/>
  <c r="N3191" i="1" s="1"/>
  <c r="N3190" i="1"/>
  <c r="H3190" i="1"/>
  <c r="G3190" i="1"/>
  <c r="F3190" i="1"/>
  <c r="E3190" i="1"/>
  <c r="B3190" i="1"/>
  <c r="H3189" i="1"/>
  <c r="G3189" i="1"/>
  <c r="F3189" i="1"/>
  <c r="E3189" i="1"/>
  <c r="B3189" i="1"/>
  <c r="N3189" i="1" s="1"/>
  <c r="H3188" i="1"/>
  <c r="G3188" i="1"/>
  <c r="F3188" i="1"/>
  <c r="E3188" i="1"/>
  <c r="D3188" i="1"/>
  <c r="B3188" i="1"/>
  <c r="N3188" i="1" s="1"/>
  <c r="H3187" i="1"/>
  <c r="G3187" i="1"/>
  <c r="F3187" i="1"/>
  <c r="E3187" i="1"/>
  <c r="D3187" i="1"/>
  <c r="B3187" i="1"/>
  <c r="N3187" i="1" s="1"/>
  <c r="N3186" i="1"/>
  <c r="H3186" i="1"/>
  <c r="G3186" i="1"/>
  <c r="F3186" i="1"/>
  <c r="E3186" i="1"/>
  <c r="B3186" i="1"/>
  <c r="H3185" i="1"/>
  <c r="G3185" i="1"/>
  <c r="F3185" i="1"/>
  <c r="E3185" i="1"/>
  <c r="B3185" i="1"/>
  <c r="N3185" i="1" s="1"/>
  <c r="H3184" i="1"/>
  <c r="G3184" i="1"/>
  <c r="F3184" i="1"/>
  <c r="E3184" i="1"/>
  <c r="D3184" i="1"/>
  <c r="B3184" i="1"/>
  <c r="N3184" i="1" s="1"/>
  <c r="H3183" i="1"/>
  <c r="G3183" i="1"/>
  <c r="F3183" i="1"/>
  <c r="E3183" i="1"/>
  <c r="D3183" i="1"/>
  <c r="B3183" i="1"/>
  <c r="N3183" i="1" s="1"/>
  <c r="H3182" i="1"/>
  <c r="G3182" i="1"/>
  <c r="F3182" i="1"/>
  <c r="E3182" i="1"/>
  <c r="B3182" i="1"/>
  <c r="N3182" i="1" s="1"/>
  <c r="H3181" i="1"/>
  <c r="G3181" i="1"/>
  <c r="F3181" i="1"/>
  <c r="E3181" i="1"/>
  <c r="B3181" i="1"/>
  <c r="N3181" i="1" s="1"/>
  <c r="H3180" i="1"/>
  <c r="G3180" i="1"/>
  <c r="F3180" i="1"/>
  <c r="E3180" i="1"/>
  <c r="D3180" i="1"/>
  <c r="B3180" i="1"/>
  <c r="N3180" i="1" s="1"/>
  <c r="H3179" i="1"/>
  <c r="G3179" i="1"/>
  <c r="F3179" i="1"/>
  <c r="E3179" i="1"/>
  <c r="D3179" i="1"/>
  <c r="B3179" i="1"/>
  <c r="N3179" i="1" s="1"/>
  <c r="H3178" i="1"/>
  <c r="G3178" i="1"/>
  <c r="F3178" i="1"/>
  <c r="E3178" i="1"/>
  <c r="B3178" i="1"/>
  <c r="H3177" i="1"/>
  <c r="G3177" i="1"/>
  <c r="F3177" i="1"/>
  <c r="E3177" i="1"/>
  <c r="B3177" i="1"/>
  <c r="N3177" i="1" s="1"/>
  <c r="H3176" i="1"/>
  <c r="G3176" i="1"/>
  <c r="F3176" i="1"/>
  <c r="E3176" i="1"/>
  <c r="D3176" i="1"/>
  <c r="B3176" i="1"/>
  <c r="N3176" i="1" s="1"/>
  <c r="H3175" i="1"/>
  <c r="G3175" i="1"/>
  <c r="F3175" i="1"/>
  <c r="E3175" i="1"/>
  <c r="D3175" i="1"/>
  <c r="B3175" i="1"/>
  <c r="N3175" i="1" s="1"/>
  <c r="N3174" i="1"/>
  <c r="H3174" i="1"/>
  <c r="G3174" i="1"/>
  <c r="F3174" i="1"/>
  <c r="E3174" i="1"/>
  <c r="B3174" i="1"/>
  <c r="H3173" i="1"/>
  <c r="G3173" i="1"/>
  <c r="F3173" i="1"/>
  <c r="E3173" i="1"/>
  <c r="B3173" i="1"/>
  <c r="N3173" i="1" s="1"/>
  <c r="H3172" i="1"/>
  <c r="G3172" i="1"/>
  <c r="F3172" i="1"/>
  <c r="E3172" i="1"/>
  <c r="D3172" i="1"/>
  <c r="B3172" i="1"/>
  <c r="N3172" i="1" s="1"/>
  <c r="H3171" i="1"/>
  <c r="G3171" i="1"/>
  <c r="F3171" i="1"/>
  <c r="E3171" i="1"/>
  <c r="D3171" i="1"/>
  <c r="B3171" i="1"/>
  <c r="N3171" i="1" s="1"/>
  <c r="N3170" i="1"/>
  <c r="H3170" i="1"/>
  <c r="G3170" i="1"/>
  <c r="F3170" i="1"/>
  <c r="E3170" i="1"/>
  <c r="B3170" i="1"/>
  <c r="H3169" i="1"/>
  <c r="G3169" i="1"/>
  <c r="F3169" i="1"/>
  <c r="E3169" i="1"/>
  <c r="B3169" i="1"/>
  <c r="N3169" i="1" s="1"/>
  <c r="H3168" i="1"/>
  <c r="G3168" i="1"/>
  <c r="F3168" i="1"/>
  <c r="E3168" i="1"/>
  <c r="D3168" i="1"/>
  <c r="B3168" i="1"/>
  <c r="N3168" i="1" s="1"/>
  <c r="H3167" i="1"/>
  <c r="G3167" i="1"/>
  <c r="F3167" i="1"/>
  <c r="E3167" i="1"/>
  <c r="D3167" i="1"/>
  <c r="B3167" i="1"/>
  <c r="N3167" i="1" s="1"/>
  <c r="H3166" i="1"/>
  <c r="G3166" i="1"/>
  <c r="F3166" i="1"/>
  <c r="E3166" i="1"/>
  <c r="B3166" i="1"/>
  <c r="N3166" i="1" s="1"/>
  <c r="H3165" i="1"/>
  <c r="G3165" i="1"/>
  <c r="F3165" i="1"/>
  <c r="E3165" i="1"/>
  <c r="B3165" i="1"/>
  <c r="N3165" i="1" s="1"/>
  <c r="H3164" i="1"/>
  <c r="G3164" i="1"/>
  <c r="F3164" i="1"/>
  <c r="E3164" i="1"/>
  <c r="D3164" i="1"/>
  <c r="B3164" i="1"/>
  <c r="N3164" i="1" s="1"/>
  <c r="H3163" i="1"/>
  <c r="G3163" i="1"/>
  <c r="F3163" i="1"/>
  <c r="E3163" i="1"/>
  <c r="D3163" i="1"/>
  <c r="B3163" i="1"/>
  <c r="N3163" i="1" s="1"/>
  <c r="H3162" i="1"/>
  <c r="G3162" i="1"/>
  <c r="F3162" i="1"/>
  <c r="E3162" i="1"/>
  <c r="B3162" i="1"/>
  <c r="H3161" i="1"/>
  <c r="G3161" i="1"/>
  <c r="F3161" i="1"/>
  <c r="E3161" i="1"/>
  <c r="B3161" i="1"/>
  <c r="N3161" i="1" s="1"/>
  <c r="H3160" i="1"/>
  <c r="G3160" i="1"/>
  <c r="F3160" i="1"/>
  <c r="E3160" i="1"/>
  <c r="D3160" i="1"/>
  <c r="B3160" i="1"/>
  <c r="N3160" i="1" s="1"/>
  <c r="H3159" i="1"/>
  <c r="G3159" i="1"/>
  <c r="F3159" i="1"/>
  <c r="E3159" i="1"/>
  <c r="D3159" i="1"/>
  <c r="B3159" i="1"/>
  <c r="N3159" i="1" s="1"/>
  <c r="N3158" i="1"/>
  <c r="H3158" i="1"/>
  <c r="G3158" i="1"/>
  <c r="F3158" i="1"/>
  <c r="E3158" i="1"/>
  <c r="B3158" i="1"/>
  <c r="H3157" i="1"/>
  <c r="G3157" i="1"/>
  <c r="F3157" i="1"/>
  <c r="E3157" i="1"/>
  <c r="B3157" i="1"/>
  <c r="N3157" i="1" s="1"/>
  <c r="H3156" i="1"/>
  <c r="G3156" i="1"/>
  <c r="F3156" i="1"/>
  <c r="E3156" i="1"/>
  <c r="D3156" i="1"/>
  <c r="B3156" i="1"/>
  <c r="H3155" i="1"/>
  <c r="G3155" i="1"/>
  <c r="F3155" i="1"/>
  <c r="E3155" i="1"/>
  <c r="D3155" i="1"/>
  <c r="B3155" i="1"/>
  <c r="N3155" i="1" s="1"/>
  <c r="H3154" i="1"/>
  <c r="G3154" i="1"/>
  <c r="F3154" i="1"/>
  <c r="E3154" i="1"/>
  <c r="B3154" i="1"/>
  <c r="D3154" i="1" s="1"/>
  <c r="H3153" i="1"/>
  <c r="G3153" i="1"/>
  <c r="F3153" i="1"/>
  <c r="E3153" i="1"/>
  <c r="B3153" i="1"/>
  <c r="N3153" i="1" s="1"/>
  <c r="H3152" i="1"/>
  <c r="G3152" i="1"/>
  <c r="F3152" i="1"/>
  <c r="E3152" i="1"/>
  <c r="B3152" i="1"/>
  <c r="H3151" i="1"/>
  <c r="G3151" i="1"/>
  <c r="F3151" i="1"/>
  <c r="E3151" i="1"/>
  <c r="D3151" i="1"/>
  <c r="B3151" i="1"/>
  <c r="N3151" i="1" s="1"/>
  <c r="H3150" i="1"/>
  <c r="G3150" i="1"/>
  <c r="F3150" i="1"/>
  <c r="E3150" i="1"/>
  <c r="D3150" i="1"/>
  <c r="B3150" i="1"/>
  <c r="H3149" i="1"/>
  <c r="G3149" i="1"/>
  <c r="F3149" i="1"/>
  <c r="E3149" i="1"/>
  <c r="B3149" i="1"/>
  <c r="N3149" i="1" s="1"/>
  <c r="H3148" i="1"/>
  <c r="G3148" i="1"/>
  <c r="F3148" i="1"/>
  <c r="E3148" i="1"/>
  <c r="D3148" i="1"/>
  <c r="B3148" i="1"/>
  <c r="H3147" i="1"/>
  <c r="G3147" i="1"/>
  <c r="F3147" i="1"/>
  <c r="E3147" i="1"/>
  <c r="D3147" i="1"/>
  <c r="B3147" i="1"/>
  <c r="N3147" i="1" s="1"/>
  <c r="H3146" i="1"/>
  <c r="G3146" i="1"/>
  <c r="F3146" i="1"/>
  <c r="E3146" i="1"/>
  <c r="B3146" i="1"/>
  <c r="H3145" i="1"/>
  <c r="G3145" i="1"/>
  <c r="F3145" i="1"/>
  <c r="E3145" i="1"/>
  <c r="B3145" i="1"/>
  <c r="N3145" i="1" s="1"/>
  <c r="H3144" i="1"/>
  <c r="G3144" i="1"/>
  <c r="F3144" i="1"/>
  <c r="E3144" i="1"/>
  <c r="B3144" i="1"/>
  <c r="D3144" i="1" s="1"/>
  <c r="H3143" i="1"/>
  <c r="G3143" i="1"/>
  <c r="F3143" i="1"/>
  <c r="E3143" i="1"/>
  <c r="D3143" i="1"/>
  <c r="B3143" i="1"/>
  <c r="N3143" i="1" s="1"/>
  <c r="H3142" i="1"/>
  <c r="G3142" i="1"/>
  <c r="F3142" i="1"/>
  <c r="E3142" i="1"/>
  <c r="D3142" i="1"/>
  <c r="B3142" i="1"/>
  <c r="H3141" i="1"/>
  <c r="G3141" i="1"/>
  <c r="F3141" i="1"/>
  <c r="E3141" i="1"/>
  <c r="B3141" i="1"/>
  <c r="N3141" i="1" s="1"/>
  <c r="H3140" i="1"/>
  <c r="G3140" i="1"/>
  <c r="F3140" i="1"/>
  <c r="E3140" i="1"/>
  <c r="D3140" i="1"/>
  <c r="B3140" i="1"/>
  <c r="H3139" i="1"/>
  <c r="G3139" i="1"/>
  <c r="F3139" i="1"/>
  <c r="E3139" i="1"/>
  <c r="D3139" i="1"/>
  <c r="B3139" i="1"/>
  <c r="N3139" i="1" s="1"/>
  <c r="H3138" i="1"/>
  <c r="G3138" i="1"/>
  <c r="F3138" i="1"/>
  <c r="E3138" i="1"/>
  <c r="B3138" i="1"/>
  <c r="D3138" i="1" s="1"/>
  <c r="H3137" i="1"/>
  <c r="G3137" i="1"/>
  <c r="F3137" i="1"/>
  <c r="E3137" i="1"/>
  <c r="B3137" i="1"/>
  <c r="N3137" i="1" s="1"/>
  <c r="H3136" i="1"/>
  <c r="G3136" i="1"/>
  <c r="F3136" i="1"/>
  <c r="E3136" i="1"/>
  <c r="B3136" i="1"/>
  <c r="H3135" i="1"/>
  <c r="G3135" i="1"/>
  <c r="F3135" i="1"/>
  <c r="E3135" i="1"/>
  <c r="D3135" i="1"/>
  <c r="B3135" i="1"/>
  <c r="N3135" i="1" s="1"/>
  <c r="H3134" i="1"/>
  <c r="G3134" i="1"/>
  <c r="F3134" i="1"/>
  <c r="E3134" i="1"/>
  <c r="D3134" i="1"/>
  <c r="B3134" i="1"/>
  <c r="H3133" i="1"/>
  <c r="G3133" i="1"/>
  <c r="F3133" i="1"/>
  <c r="E3133" i="1"/>
  <c r="B3133" i="1"/>
  <c r="N3133" i="1" s="1"/>
  <c r="H3132" i="1"/>
  <c r="G3132" i="1"/>
  <c r="F3132" i="1"/>
  <c r="E3132" i="1"/>
  <c r="D3132" i="1"/>
  <c r="B3132" i="1"/>
  <c r="H3131" i="1"/>
  <c r="G3131" i="1"/>
  <c r="F3131" i="1"/>
  <c r="E3131" i="1"/>
  <c r="D3131" i="1"/>
  <c r="B3131" i="1"/>
  <c r="N3131" i="1" s="1"/>
  <c r="H3130" i="1"/>
  <c r="G3130" i="1"/>
  <c r="F3130" i="1"/>
  <c r="E3130" i="1"/>
  <c r="B3130" i="1"/>
  <c r="H3129" i="1"/>
  <c r="G3129" i="1"/>
  <c r="F3129" i="1"/>
  <c r="E3129" i="1"/>
  <c r="B3129" i="1"/>
  <c r="N3129" i="1" s="1"/>
  <c r="H3128" i="1"/>
  <c r="G3128" i="1"/>
  <c r="F3128" i="1"/>
  <c r="E3128" i="1"/>
  <c r="B3128" i="1"/>
  <c r="D3128" i="1" s="1"/>
  <c r="H3127" i="1"/>
  <c r="G3127" i="1"/>
  <c r="F3127" i="1"/>
  <c r="E3127" i="1"/>
  <c r="D3127" i="1"/>
  <c r="B3127" i="1"/>
  <c r="N3127" i="1" s="1"/>
  <c r="H3126" i="1"/>
  <c r="G3126" i="1"/>
  <c r="F3126" i="1"/>
  <c r="E3126" i="1"/>
  <c r="D3126" i="1"/>
  <c r="B3126" i="1"/>
  <c r="H3125" i="1"/>
  <c r="G3125" i="1"/>
  <c r="F3125" i="1"/>
  <c r="E3125" i="1"/>
  <c r="B3125" i="1"/>
  <c r="N3125" i="1" s="1"/>
  <c r="H3124" i="1"/>
  <c r="G3124" i="1"/>
  <c r="F3124" i="1"/>
  <c r="E3124" i="1"/>
  <c r="D3124" i="1"/>
  <c r="B3124" i="1"/>
  <c r="H3123" i="1"/>
  <c r="G3123" i="1"/>
  <c r="F3123" i="1"/>
  <c r="E3123" i="1"/>
  <c r="D3123" i="1"/>
  <c r="B3123" i="1"/>
  <c r="N3123" i="1" s="1"/>
  <c r="H3122" i="1"/>
  <c r="G3122" i="1"/>
  <c r="F3122" i="1"/>
  <c r="E3122" i="1"/>
  <c r="B3122" i="1"/>
  <c r="D3122" i="1" s="1"/>
  <c r="H3121" i="1"/>
  <c r="G3121" i="1"/>
  <c r="F3121" i="1"/>
  <c r="E3121" i="1"/>
  <c r="B3121" i="1"/>
  <c r="N3121" i="1" s="1"/>
  <c r="H3120" i="1"/>
  <c r="G3120" i="1"/>
  <c r="F3120" i="1"/>
  <c r="E3120" i="1"/>
  <c r="B3120" i="1"/>
  <c r="H3119" i="1"/>
  <c r="G3119" i="1"/>
  <c r="F3119" i="1"/>
  <c r="E3119" i="1"/>
  <c r="D3119" i="1"/>
  <c r="B3119" i="1"/>
  <c r="N3119" i="1" s="1"/>
  <c r="H3118" i="1"/>
  <c r="G3118" i="1"/>
  <c r="F3118" i="1"/>
  <c r="E3118" i="1"/>
  <c r="D3118" i="1"/>
  <c r="B3118" i="1"/>
  <c r="H3117" i="1"/>
  <c r="G3117" i="1"/>
  <c r="F3117" i="1"/>
  <c r="E3117" i="1"/>
  <c r="B3117" i="1"/>
  <c r="N3117" i="1" s="1"/>
  <c r="H3116" i="1"/>
  <c r="G3116" i="1"/>
  <c r="F3116" i="1"/>
  <c r="E3116" i="1"/>
  <c r="D3116" i="1"/>
  <c r="B3116" i="1"/>
  <c r="H3115" i="1"/>
  <c r="G3115" i="1"/>
  <c r="F3115" i="1"/>
  <c r="E3115" i="1"/>
  <c r="D3115" i="1"/>
  <c r="B3115" i="1"/>
  <c r="N3115" i="1" s="1"/>
  <c r="H3114" i="1"/>
  <c r="G3114" i="1"/>
  <c r="F3114" i="1"/>
  <c r="E3114" i="1"/>
  <c r="B3114" i="1"/>
  <c r="H3113" i="1"/>
  <c r="G3113" i="1"/>
  <c r="F3113" i="1"/>
  <c r="E3113" i="1"/>
  <c r="B3113" i="1"/>
  <c r="H3112" i="1"/>
  <c r="G3112" i="1"/>
  <c r="F3112" i="1"/>
  <c r="E3112" i="1"/>
  <c r="B3112" i="1"/>
  <c r="H3111" i="1"/>
  <c r="G3111" i="1"/>
  <c r="F3111" i="1"/>
  <c r="E3111" i="1"/>
  <c r="D3111" i="1"/>
  <c r="B3111" i="1"/>
  <c r="N3111" i="1" s="1"/>
  <c r="N3110" i="1"/>
  <c r="H3110" i="1"/>
  <c r="G3110" i="1"/>
  <c r="F3110" i="1"/>
  <c r="E3110" i="1"/>
  <c r="B3110" i="1"/>
  <c r="H3109" i="1"/>
  <c r="G3109" i="1"/>
  <c r="F3109" i="1"/>
  <c r="E3109" i="1"/>
  <c r="B3109" i="1"/>
  <c r="D3109" i="1" s="1"/>
  <c r="H3108" i="1"/>
  <c r="G3108" i="1"/>
  <c r="F3108" i="1"/>
  <c r="E3108" i="1"/>
  <c r="B3108" i="1"/>
  <c r="H3107" i="1"/>
  <c r="G3107" i="1"/>
  <c r="F3107" i="1"/>
  <c r="E3107" i="1"/>
  <c r="D3107" i="1"/>
  <c r="B3107" i="1"/>
  <c r="N3107" i="1" s="1"/>
  <c r="N3106" i="1"/>
  <c r="H3106" i="1"/>
  <c r="G3106" i="1"/>
  <c r="F3106" i="1"/>
  <c r="E3106" i="1"/>
  <c r="B3106" i="1"/>
  <c r="H3105" i="1"/>
  <c r="G3105" i="1"/>
  <c r="F3105" i="1"/>
  <c r="E3105" i="1"/>
  <c r="B3105" i="1"/>
  <c r="D3105" i="1" s="1"/>
  <c r="H3104" i="1"/>
  <c r="G3104" i="1"/>
  <c r="F3104" i="1"/>
  <c r="E3104" i="1"/>
  <c r="B3104" i="1"/>
  <c r="H3103" i="1"/>
  <c r="G3103" i="1"/>
  <c r="F3103" i="1"/>
  <c r="E3103" i="1"/>
  <c r="D3103" i="1"/>
  <c r="B3103" i="1"/>
  <c r="N3103" i="1" s="1"/>
  <c r="N3102" i="1"/>
  <c r="H3102" i="1"/>
  <c r="G3102" i="1"/>
  <c r="F3102" i="1"/>
  <c r="E3102" i="1"/>
  <c r="B3102" i="1"/>
  <c r="H3101" i="1"/>
  <c r="G3101" i="1"/>
  <c r="F3101" i="1"/>
  <c r="E3101" i="1"/>
  <c r="B3101" i="1"/>
  <c r="D3101" i="1" s="1"/>
  <c r="H3100" i="1"/>
  <c r="G3100" i="1"/>
  <c r="F3100" i="1"/>
  <c r="E3100" i="1"/>
  <c r="B3100" i="1"/>
  <c r="H3099" i="1"/>
  <c r="G3099" i="1"/>
  <c r="F3099" i="1"/>
  <c r="E3099" i="1"/>
  <c r="D3099" i="1"/>
  <c r="B3099" i="1"/>
  <c r="N3099" i="1" s="1"/>
  <c r="N3098" i="1"/>
  <c r="H3098" i="1"/>
  <c r="G3098" i="1"/>
  <c r="F3098" i="1"/>
  <c r="E3098" i="1"/>
  <c r="B3098" i="1"/>
  <c r="H3097" i="1"/>
  <c r="G3097" i="1"/>
  <c r="F3097" i="1"/>
  <c r="E3097" i="1"/>
  <c r="B3097" i="1"/>
  <c r="D3097" i="1" s="1"/>
  <c r="H3096" i="1"/>
  <c r="G3096" i="1"/>
  <c r="F3096" i="1"/>
  <c r="E3096" i="1"/>
  <c r="B3096" i="1"/>
  <c r="H3095" i="1"/>
  <c r="G3095" i="1"/>
  <c r="F3095" i="1"/>
  <c r="E3095" i="1"/>
  <c r="D3095" i="1"/>
  <c r="B3095" i="1"/>
  <c r="N3095" i="1" s="1"/>
  <c r="N3094" i="1"/>
  <c r="H3094" i="1"/>
  <c r="G3094" i="1"/>
  <c r="F3094" i="1"/>
  <c r="E3094" i="1"/>
  <c r="B3094" i="1"/>
  <c r="H3093" i="1"/>
  <c r="G3093" i="1"/>
  <c r="F3093" i="1"/>
  <c r="E3093" i="1"/>
  <c r="B3093" i="1"/>
  <c r="D3093" i="1" s="1"/>
  <c r="H3092" i="1"/>
  <c r="G3092" i="1"/>
  <c r="F3092" i="1"/>
  <c r="E3092" i="1"/>
  <c r="B3092" i="1"/>
  <c r="H3091" i="1"/>
  <c r="G3091" i="1"/>
  <c r="F3091" i="1"/>
  <c r="E3091" i="1"/>
  <c r="D3091" i="1"/>
  <c r="B3091" i="1"/>
  <c r="N3091" i="1" s="1"/>
  <c r="N3090" i="1"/>
  <c r="H3090" i="1"/>
  <c r="G3090" i="1"/>
  <c r="F3090" i="1"/>
  <c r="E3090" i="1"/>
  <c r="B3090" i="1"/>
  <c r="H3089" i="1"/>
  <c r="G3089" i="1"/>
  <c r="F3089" i="1"/>
  <c r="E3089" i="1"/>
  <c r="B3089" i="1"/>
  <c r="D3089" i="1" s="1"/>
  <c r="H3088" i="1"/>
  <c r="G3088" i="1"/>
  <c r="F3088" i="1"/>
  <c r="E3088" i="1"/>
  <c r="B3088" i="1"/>
  <c r="H3087" i="1"/>
  <c r="G3087" i="1"/>
  <c r="F3087" i="1"/>
  <c r="E3087" i="1"/>
  <c r="D3087" i="1"/>
  <c r="B3087" i="1"/>
  <c r="N3087" i="1" s="1"/>
  <c r="N3086" i="1"/>
  <c r="H3086" i="1"/>
  <c r="G3086" i="1"/>
  <c r="F3086" i="1"/>
  <c r="E3086" i="1"/>
  <c r="B3086" i="1"/>
  <c r="H3085" i="1"/>
  <c r="G3085" i="1"/>
  <c r="F3085" i="1"/>
  <c r="E3085" i="1"/>
  <c r="B3085" i="1"/>
  <c r="D3085" i="1" s="1"/>
  <c r="H3084" i="1"/>
  <c r="G3084" i="1"/>
  <c r="F3084" i="1"/>
  <c r="E3084" i="1"/>
  <c r="B3084" i="1"/>
  <c r="H3083" i="1"/>
  <c r="G3083" i="1"/>
  <c r="F3083" i="1"/>
  <c r="E3083" i="1"/>
  <c r="D3083" i="1"/>
  <c r="B3083" i="1"/>
  <c r="N3083" i="1" s="1"/>
  <c r="N3082" i="1"/>
  <c r="H3082" i="1"/>
  <c r="G3082" i="1"/>
  <c r="F3082" i="1"/>
  <c r="E3082" i="1"/>
  <c r="B3082" i="1"/>
  <c r="H3081" i="1"/>
  <c r="G3081" i="1"/>
  <c r="F3081" i="1"/>
  <c r="E3081" i="1"/>
  <c r="B3081" i="1"/>
  <c r="D3081" i="1" s="1"/>
  <c r="H3080" i="1"/>
  <c r="G3080" i="1"/>
  <c r="F3080" i="1"/>
  <c r="E3080" i="1"/>
  <c r="B3080" i="1"/>
  <c r="H3079" i="1"/>
  <c r="G3079" i="1"/>
  <c r="F3079" i="1"/>
  <c r="E3079" i="1"/>
  <c r="D3079" i="1"/>
  <c r="B3079" i="1"/>
  <c r="N3079" i="1" s="1"/>
  <c r="N3078" i="1"/>
  <c r="H3078" i="1"/>
  <c r="G3078" i="1"/>
  <c r="F3078" i="1"/>
  <c r="E3078" i="1"/>
  <c r="B3078" i="1"/>
  <c r="H3077" i="1"/>
  <c r="G3077" i="1"/>
  <c r="F3077" i="1"/>
  <c r="E3077" i="1"/>
  <c r="B3077" i="1"/>
  <c r="D3077" i="1" s="1"/>
  <c r="H3076" i="1"/>
  <c r="G3076" i="1"/>
  <c r="F3076" i="1"/>
  <c r="E3076" i="1"/>
  <c r="B3076" i="1"/>
  <c r="H3075" i="1"/>
  <c r="G3075" i="1"/>
  <c r="F3075" i="1"/>
  <c r="E3075" i="1"/>
  <c r="D3075" i="1"/>
  <c r="B3075" i="1"/>
  <c r="N3075" i="1" s="1"/>
  <c r="N3074" i="1"/>
  <c r="H3074" i="1"/>
  <c r="G3074" i="1"/>
  <c r="F3074" i="1"/>
  <c r="E3074" i="1"/>
  <c r="D3074" i="1"/>
  <c r="B3074" i="1"/>
  <c r="H3073" i="1"/>
  <c r="G3073" i="1"/>
  <c r="F3073" i="1"/>
  <c r="E3073" i="1"/>
  <c r="B3073" i="1"/>
  <c r="D3073" i="1" s="1"/>
  <c r="H3072" i="1"/>
  <c r="G3072" i="1"/>
  <c r="F3072" i="1"/>
  <c r="E3072" i="1"/>
  <c r="B3072" i="1"/>
  <c r="H3071" i="1"/>
  <c r="G3071" i="1"/>
  <c r="F3071" i="1"/>
  <c r="E3071" i="1"/>
  <c r="D3071" i="1"/>
  <c r="B3071" i="1"/>
  <c r="N3071" i="1" s="1"/>
  <c r="N3070" i="1"/>
  <c r="H3070" i="1"/>
  <c r="G3070" i="1"/>
  <c r="F3070" i="1"/>
  <c r="E3070" i="1"/>
  <c r="D3070" i="1"/>
  <c r="B3070" i="1"/>
  <c r="H3069" i="1"/>
  <c r="G3069" i="1"/>
  <c r="F3069" i="1"/>
  <c r="E3069" i="1"/>
  <c r="B3069" i="1"/>
  <c r="D3069" i="1" s="1"/>
  <c r="H3068" i="1"/>
  <c r="G3068" i="1"/>
  <c r="F3068" i="1"/>
  <c r="E3068" i="1"/>
  <c r="B3068" i="1"/>
  <c r="H3067" i="1"/>
  <c r="G3067" i="1"/>
  <c r="F3067" i="1"/>
  <c r="E3067" i="1"/>
  <c r="D3067" i="1"/>
  <c r="B3067" i="1"/>
  <c r="N3067" i="1" s="1"/>
  <c r="N3066" i="1"/>
  <c r="H3066" i="1"/>
  <c r="G3066" i="1"/>
  <c r="F3066" i="1"/>
  <c r="E3066" i="1"/>
  <c r="D3066" i="1"/>
  <c r="B3066" i="1"/>
  <c r="H3065" i="1"/>
  <c r="G3065" i="1"/>
  <c r="F3065" i="1"/>
  <c r="E3065" i="1"/>
  <c r="B3065" i="1"/>
  <c r="D3065" i="1" s="1"/>
  <c r="H3064" i="1"/>
  <c r="G3064" i="1"/>
  <c r="F3064" i="1"/>
  <c r="E3064" i="1"/>
  <c r="B3064" i="1"/>
  <c r="H3063" i="1"/>
  <c r="G3063" i="1"/>
  <c r="F3063" i="1"/>
  <c r="E3063" i="1"/>
  <c r="D3063" i="1"/>
  <c r="B3063" i="1"/>
  <c r="N3063" i="1" s="1"/>
  <c r="N3062" i="1"/>
  <c r="H3062" i="1"/>
  <c r="G3062" i="1"/>
  <c r="F3062" i="1"/>
  <c r="E3062" i="1"/>
  <c r="D3062" i="1"/>
  <c r="B3062" i="1"/>
  <c r="H3061" i="1"/>
  <c r="G3061" i="1"/>
  <c r="F3061" i="1"/>
  <c r="E3061" i="1"/>
  <c r="B3061" i="1"/>
  <c r="D3061" i="1" s="1"/>
  <c r="H3060" i="1"/>
  <c r="G3060" i="1"/>
  <c r="F3060" i="1"/>
  <c r="E3060" i="1"/>
  <c r="B3060" i="1"/>
  <c r="H3059" i="1"/>
  <c r="G3059" i="1"/>
  <c r="F3059" i="1"/>
  <c r="E3059" i="1"/>
  <c r="D3059" i="1"/>
  <c r="B3059" i="1"/>
  <c r="N3059" i="1" s="1"/>
  <c r="N3058" i="1"/>
  <c r="H3058" i="1"/>
  <c r="G3058" i="1"/>
  <c r="F3058" i="1"/>
  <c r="E3058" i="1"/>
  <c r="D3058" i="1"/>
  <c r="B3058" i="1"/>
  <c r="H3057" i="1"/>
  <c r="G3057" i="1"/>
  <c r="F3057" i="1"/>
  <c r="E3057" i="1"/>
  <c r="B3057" i="1"/>
  <c r="D3057" i="1" s="1"/>
  <c r="H3056" i="1"/>
  <c r="G3056" i="1"/>
  <c r="F3056" i="1"/>
  <c r="E3056" i="1"/>
  <c r="B3056" i="1"/>
  <c r="H3055" i="1"/>
  <c r="G3055" i="1"/>
  <c r="F3055" i="1"/>
  <c r="E3055" i="1"/>
  <c r="D3055" i="1"/>
  <c r="B3055" i="1"/>
  <c r="N3055" i="1" s="1"/>
  <c r="N3054" i="1"/>
  <c r="H3054" i="1"/>
  <c r="G3054" i="1"/>
  <c r="F3054" i="1"/>
  <c r="E3054" i="1"/>
  <c r="D3054" i="1"/>
  <c r="B3054" i="1"/>
  <c r="H3053" i="1"/>
  <c r="G3053" i="1"/>
  <c r="F3053" i="1"/>
  <c r="E3053" i="1"/>
  <c r="B3053" i="1"/>
  <c r="D3053" i="1" s="1"/>
  <c r="H3052" i="1"/>
  <c r="G3052" i="1"/>
  <c r="F3052" i="1"/>
  <c r="E3052" i="1"/>
  <c r="B3052" i="1"/>
  <c r="H3051" i="1"/>
  <c r="G3051" i="1"/>
  <c r="F3051" i="1"/>
  <c r="E3051" i="1"/>
  <c r="D3051" i="1"/>
  <c r="B3051" i="1"/>
  <c r="N3051" i="1" s="1"/>
  <c r="N3050" i="1"/>
  <c r="H3050" i="1"/>
  <c r="G3050" i="1"/>
  <c r="F3050" i="1"/>
  <c r="E3050" i="1"/>
  <c r="D3050" i="1"/>
  <c r="B3050" i="1"/>
  <c r="H3049" i="1"/>
  <c r="G3049" i="1"/>
  <c r="F3049" i="1"/>
  <c r="E3049" i="1"/>
  <c r="B3049" i="1"/>
  <c r="D3049" i="1" s="1"/>
  <c r="H3048" i="1"/>
  <c r="G3048" i="1"/>
  <c r="F3048" i="1"/>
  <c r="E3048" i="1"/>
  <c r="B3048" i="1"/>
  <c r="H3047" i="1"/>
  <c r="G3047" i="1"/>
  <c r="F3047" i="1"/>
  <c r="E3047" i="1"/>
  <c r="D3047" i="1"/>
  <c r="B3047" i="1"/>
  <c r="N3047" i="1" s="1"/>
  <c r="N3046" i="1"/>
  <c r="H3046" i="1"/>
  <c r="G3046" i="1"/>
  <c r="F3046" i="1"/>
  <c r="E3046" i="1"/>
  <c r="D3046" i="1"/>
  <c r="B3046" i="1"/>
  <c r="H3045" i="1"/>
  <c r="G3045" i="1"/>
  <c r="F3045" i="1"/>
  <c r="E3045" i="1"/>
  <c r="B3045" i="1"/>
  <c r="D3045" i="1" s="1"/>
  <c r="H3044" i="1"/>
  <c r="G3044" i="1"/>
  <c r="F3044" i="1"/>
  <c r="E3044" i="1"/>
  <c r="B3044" i="1"/>
  <c r="H3043" i="1"/>
  <c r="G3043" i="1"/>
  <c r="F3043" i="1"/>
  <c r="E3043" i="1"/>
  <c r="D3043" i="1"/>
  <c r="B3043" i="1"/>
  <c r="N3043" i="1" s="1"/>
  <c r="N3042" i="1"/>
  <c r="H3042" i="1"/>
  <c r="G3042" i="1"/>
  <c r="F3042" i="1"/>
  <c r="E3042" i="1"/>
  <c r="D3042" i="1"/>
  <c r="B3042" i="1"/>
  <c r="H3041" i="1"/>
  <c r="G3041" i="1"/>
  <c r="F3041" i="1"/>
  <c r="E3041" i="1"/>
  <c r="B3041" i="1"/>
  <c r="D3041" i="1" s="1"/>
  <c r="H3040" i="1"/>
  <c r="G3040" i="1"/>
  <c r="F3040" i="1"/>
  <c r="E3040" i="1"/>
  <c r="B3040" i="1"/>
  <c r="H3039" i="1"/>
  <c r="G3039" i="1"/>
  <c r="F3039" i="1"/>
  <c r="E3039" i="1"/>
  <c r="D3039" i="1"/>
  <c r="B3039" i="1"/>
  <c r="N3039" i="1" s="1"/>
  <c r="N3038" i="1"/>
  <c r="H3038" i="1"/>
  <c r="G3038" i="1"/>
  <c r="F3038" i="1"/>
  <c r="E3038" i="1"/>
  <c r="D3038" i="1"/>
  <c r="B3038" i="1"/>
  <c r="H3037" i="1"/>
  <c r="G3037" i="1"/>
  <c r="F3037" i="1"/>
  <c r="E3037" i="1"/>
  <c r="B3037" i="1"/>
  <c r="D3037" i="1" s="1"/>
  <c r="H3036" i="1"/>
  <c r="G3036" i="1"/>
  <c r="F3036" i="1"/>
  <c r="E3036" i="1"/>
  <c r="B3036" i="1"/>
  <c r="H3035" i="1"/>
  <c r="G3035" i="1"/>
  <c r="F3035" i="1"/>
  <c r="E3035" i="1"/>
  <c r="D3035" i="1"/>
  <c r="B3035" i="1"/>
  <c r="N3035" i="1" s="1"/>
  <c r="N3034" i="1"/>
  <c r="H3034" i="1"/>
  <c r="G3034" i="1"/>
  <c r="F3034" i="1"/>
  <c r="E3034" i="1"/>
  <c r="D3034" i="1"/>
  <c r="B3034" i="1"/>
  <c r="H3033" i="1"/>
  <c r="G3033" i="1"/>
  <c r="F3033" i="1"/>
  <c r="E3033" i="1"/>
  <c r="B3033" i="1"/>
  <c r="D3033" i="1" s="1"/>
  <c r="H3032" i="1"/>
  <c r="G3032" i="1"/>
  <c r="F3032" i="1"/>
  <c r="E3032" i="1"/>
  <c r="B3032" i="1"/>
  <c r="H3031" i="1"/>
  <c r="G3031" i="1"/>
  <c r="F3031" i="1"/>
  <c r="E3031" i="1"/>
  <c r="D3031" i="1"/>
  <c r="B3031" i="1"/>
  <c r="N3031" i="1" s="1"/>
  <c r="N3030" i="1"/>
  <c r="H3030" i="1"/>
  <c r="G3030" i="1"/>
  <c r="F3030" i="1"/>
  <c r="E3030" i="1"/>
  <c r="D3030" i="1"/>
  <c r="B3030" i="1"/>
  <c r="H3029" i="1"/>
  <c r="G3029" i="1"/>
  <c r="F3029" i="1"/>
  <c r="E3029" i="1"/>
  <c r="B3029" i="1"/>
  <c r="D3029" i="1" s="1"/>
  <c r="H3028" i="1"/>
  <c r="G3028" i="1"/>
  <c r="F3028" i="1"/>
  <c r="E3028" i="1"/>
  <c r="B3028" i="1"/>
  <c r="H3027" i="1"/>
  <c r="G3027" i="1"/>
  <c r="F3027" i="1"/>
  <c r="E3027" i="1"/>
  <c r="D3027" i="1"/>
  <c r="B3027" i="1"/>
  <c r="N3027" i="1" s="1"/>
  <c r="N3026" i="1"/>
  <c r="H3026" i="1"/>
  <c r="G3026" i="1"/>
  <c r="F3026" i="1"/>
  <c r="E3026" i="1"/>
  <c r="D3026" i="1"/>
  <c r="B3026" i="1"/>
  <c r="H3025" i="1"/>
  <c r="G3025" i="1"/>
  <c r="F3025" i="1"/>
  <c r="E3025" i="1"/>
  <c r="B3025" i="1"/>
  <c r="D3025" i="1" s="1"/>
  <c r="H3024" i="1"/>
  <c r="G3024" i="1"/>
  <c r="F3024" i="1"/>
  <c r="E3024" i="1"/>
  <c r="B3024" i="1"/>
  <c r="H3023" i="1"/>
  <c r="G3023" i="1"/>
  <c r="F3023" i="1"/>
  <c r="E3023" i="1"/>
  <c r="D3023" i="1"/>
  <c r="B3023" i="1"/>
  <c r="N3023" i="1" s="1"/>
  <c r="N3022" i="1"/>
  <c r="H3022" i="1"/>
  <c r="G3022" i="1"/>
  <c r="F3022" i="1"/>
  <c r="E3022" i="1"/>
  <c r="D3022" i="1"/>
  <c r="B3022" i="1"/>
  <c r="H3021" i="1"/>
  <c r="G3021" i="1"/>
  <c r="F3021" i="1"/>
  <c r="E3021" i="1"/>
  <c r="B3021" i="1"/>
  <c r="D3021" i="1" s="1"/>
  <c r="H3020" i="1"/>
  <c r="G3020" i="1"/>
  <c r="F3020" i="1"/>
  <c r="E3020" i="1"/>
  <c r="B3020" i="1"/>
  <c r="H3019" i="1"/>
  <c r="G3019" i="1"/>
  <c r="F3019" i="1"/>
  <c r="E3019" i="1"/>
  <c r="D3019" i="1"/>
  <c r="B3019" i="1"/>
  <c r="N3019" i="1" s="1"/>
  <c r="H3018" i="1"/>
  <c r="G3018" i="1"/>
  <c r="F3018" i="1"/>
  <c r="E3018" i="1"/>
  <c r="D3018" i="1"/>
  <c r="B3018" i="1"/>
  <c r="N3018" i="1" s="1"/>
  <c r="H3017" i="1"/>
  <c r="G3017" i="1"/>
  <c r="F3017" i="1"/>
  <c r="E3017" i="1"/>
  <c r="B3017" i="1"/>
  <c r="D3017" i="1" s="1"/>
  <c r="H3016" i="1"/>
  <c r="G3016" i="1"/>
  <c r="F3016" i="1"/>
  <c r="E3016" i="1"/>
  <c r="B3016" i="1"/>
  <c r="H3015" i="1"/>
  <c r="G3015" i="1"/>
  <c r="F3015" i="1"/>
  <c r="E3015" i="1"/>
  <c r="D3015" i="1"/>
  <c r="B3015" i="1"/>
  <c r="N3015" i="1" s="1"/>
  <c r="H3014" i="1"/>
  <c r="G3014" i="1"/>
  <c r="F3014" i="1"/>
  <c r="E3014" i="1"/>
  <c r="D3014" i="1"/>
  <c r="B3014" i="1"/>
  <c r="N3014" i="1" s="1"/>
  <c r="H3013" i="1"/>
  <c r="G3013" i="1"/>
  <c r="F3013" i="1"/>
  <c r="E3013" i="1"/>
  <c r="B3013" i="1"/>
  <c r="D3013" i="1" s="1"/>
  <c r="H3012" i="1"/>
  <c r="G3012" i="1"/>
  <c r="F3012" i="1"/>
  <c r="E3012" i="1"/>
  <c r="B3012" i="1"/>
  <c r="H3011" i="1"/>
  <c r="G3011" i="1"/>
  <c r="F3011" i="1"/>
  <c r="E3011" i="1"/>
  <c r="D3011" i="1"/>
  <c r="B3011" i="1"/>
  <c r="N3011" i="1" s="1"/>
  <c r="H3010" i="1"/>
  <c r="G3010" i="1"/>
  <c r="F3010" i="1"/>
  <c r="E3010" i="1"/>
  <c r="D3010" i="1"/>
  <c r="B3010" i="1"/>
  <c r="N3010" i="1" s="1"/>
  <c r="H3009" i="1"/>
  <c r="G3009" i="1"/>
  <c r="F3009" i="1"/>
  <c r="E3009" i="1"/>
  <c r="B3009" i="1"/>
  <c r="D3009" i="1" s="1"/>
  <c r="H3008" i="1"/>
  <c r="G3008" i="1"/>
  <c r="F3008" i="1"/>
  <c r="E3008" i="1"/>
  <c r="B3008" i="1"/>
  <c r="H3007" i="1"/>
  <c r="G3007" i="1"/>
  <c r="F3007" i="1"/>
  <c r="E3007" i="1"/>
  <c r="D3007" i="1"/>
  <c r="B3007" i="1"/>
  <c r="N3007" i="1" s="1"/>
  <c r="H3006" i="1"/>
  <c r="G3006" i="1"/>
  <c r="F3006" i="1"/>
  <c r="E3006" i="1"/>
  <c r="D3006" i="1"/>
  <c r="B3006" i="1"/>
  <c r="N3006" i="1" s="1"/>
  <c r="H3005" i="1"/>
  <c r="G3005" i="1"/>
  <c r="F3005" i="1"/>
  <c r="E3005" i="1"/>
  <c r="B3005" i="1"/>
  <c r="D3005" i="1" s="1"/>
  <c r="H3004" i="1"/>
  <c r="G3004" i="1"/>
  <c r="F3004" i="1"/>
  <c r="E3004" i="1"/>
  <c r="B3004" i="1"/>
  <c r="H3003" i="1"/>
  <c r="G3003" i="1"/>
  <c r="F3003" i="1"/>
  <c r="E3003" i="1"/>
  <c r="D3003" i="1"/>
  <c r="B3003" i="1"/>
  <c r="N3003" i="1" s="1"/>
  <c r="H3002" i="1"/>
  <c r="G3002" i="1"/>
  <c r="F3002" i="1"/>
  <c r="E3002" i="1"/>
  <c r="D3002" i="1"/>
  <c r="B3002" i="1"/>
  <c r="N3002" i="1" s="1"/>
  <c r="H3001" i="1"/>
  <c r="G3001" i="1"/>
  <c r="F3001" i="1"/>
  <c r="E3001" i="1"/>
  <c r="B3001" i="1"/>
  <c r="D3001" i="1" s="1"/>
  <c r="H3000" i="1"/>
  <c r="G3000" i="1"/>
  <c r="F3000" i="1"/>
  <c r="E3000" i="1"/>
  <c r="B3000" i="1"/>
  <c r="H2999" i="1"/>
  <c r="G2999" i="1"/>
  <c r="F2999" i="1"/>
  <c r="E2999" i="1"/>
  <c r="D2999" i="1"/>
  <c r="B2999" i="1"/>
  <c r="N2999" i="1" s="1"/>
  <c r="H2998" i="1"/>
  <c r="G2998" i="1"/>
  <c r="F2998" i="1"/>
  <c r="E2998" i="1"/>
  <c r="D2998" i="1"/>
  <c r="B2998" i="1"/>
  <c r="N2998" i="1" s="1"/>
  <c r="H2997" i="1"/>
  <c r="G2997" i="1"/>
  <c r="F2997" i="1"/>
  <c r="E2997" i="1"/>
  <c r="B2997" i="1"/>
  <c r="D2997" i="1" s="1"/>
  <c r="H2996" i="1"/>
  <c r="G2996" i="1"/>
  <c r="F2996" i="1"/>
  <c r="E2996" i="1"/>
  <c r="B2996" i="1"/>
  <c r="H2995" i="1"/>
  <c r="G2995" i="1"/>
  <c r="F2995" i="1"/>
  <c r="E2995" i="1"/>
  <c r="D2995" i="1"/>
  <c r="B2995" i="1"/>
  <c r="N2995" i="1" s="1"/>
  <c r="H2994" i="1"/>
  <c r="G2994" i="1"/>
  <c r="F2994" i="1"/>
  <c r="E2994" i="1"/>
  <c r="D2994" i="1"/>
  <c r="B2994" i="1"/>
  <c r="N2994" i="1" s="1"/>
  <c r="N2993" i="1"/>
  <c r="H2993" i="1"/>
  <c r="G2993" i="1"/>
  <c r="F2993" i="1"/>
  <c r="E2993" i="1"/>
  <c r="B2993" i="1"/>
  <c r="H2992" i="1"/>
  <c r="G2992" i="1"/>
  <c r="F2992" i="1"/>
  <c r="E2992" i="1"/>
  <c r="B2992" i="1"/>
  <c r="H2991" i="1"/>
  <c r="G2991" i="1"/>
  <c r="F2991" i="1"/>
  <c r="E2991" i="1"/>
  <c r="D2991" i="1"/>
  <c r="B2991" i="1"/>
  <c r="N2991" i="1" s="1"/>
  <c r="H2990" i="1"/>
  <c r="G2990" i="1"/>
  <c r="F2990" i="1"/>
  <c r="E2990" i="1"/>
  <c r="D2990" i="1"/>
  <c r="B2990" i="1"/>
  <c r="N2990" i="1" s="1"/>
  <c r="H2989" i="1"/>
  <c r="G2989" i="1"/>
  <c r="F2989" i="1"/>
  <c r="E2989" i="1"/>
  <c r="B2989" i="1"/>
  <c r="N2989" i="1" s="1"/>
  <c r="H2988" i="1"/>
  <c r="G2988" i="1"/>
  <c r="F2988" i="1"/>
  <c r="E2988" i="1"/>
  <c r="B2988" i="1"/>
  <c r="H2987" i="1"/>
  <c r="G2987" i="1"/>
  <c r="F2987" i="1"/>
  <c r="E2987" i="1"/>
  <c r="D2987" i="1"/>
  <c r="B2987" i="1"/>
  <c r="N2987" i="1" s="1"/>
  <c r="H2986" i="1"/>
  <c r="G2986" i="1"/>
  <c r="F2986" i="1"/>
  <c r="E2986" i="1"/>
  <c r="D2986" i="1"/>
  <c r="B2986" i="1"/>
  <c r="N2986" i="1" s="1"/>
  <c r="H2985" i="1"/>
  <c r="G2985" i="1"/>
  <c r="F2985" i="1"/>
  <c r="E2985" i="1"/>
  <c r="B2985" i="1"/>
  <c r="N2985" i="1" s="1"/>
  <c r="H2984" i="1"/>
  <c r="G2984" i="1"/>
  <c r="F2984" i="1"/>
  <c r="E2984" i="1"/>
  <c r="B2984" i="1"/>
  <c r="H2983" i="1"/>
  <c r="G2983" i="1"/>
  <c r="F2983" i="1"/>
  <c r="E2983" i="1"/>
  <c r="D2983" i="1"/>
  <c r="B2983" i="1"/>
  <c r="N2983" i="1" s="1"/>
  <c r="H2982" i="1"/>
  <c r="G2982" i="1"/>
  <c r="F2982" i="1"/>
  <c r="E2982" i="1"/>
  <c r="D2982" i="1"/>
  <c r="B2982" i="1"/>
  <c r="N2982" i="1" s="1"/>
  <c r="H2981" i="1"/>
  <c r="G2981" i="1"/>
  <c r="F2981" i="1"/>
  <c r="E2981" i="1"/>
  <c r="B2981" i="1"/>
  <c r="H2980" i="1"/>
  <c r="G2980" i="1"/>
  <c r="F2980" i="1"/>
  <c r="E2980" i="1"/>
  <c r="B2980" i="1"/>
  <c r="D2980" i="1" s="1"/>
  <c r="H2979" i="1"/>
  <c r="G2979" i="1"/>
  <c r="F2979" i="1"/>
  <c r="E2979" i="1"/>
  <c r="D2979" i="1"/>
  <c r="B2979" i="1"/>
  <c r="N2979" i="1" s="1"/>
  <c r="H2978" i="1"/>
  <c r="G2978" i="1"/>
  <c r="F2978" i="1"/>
  <c r="E2978" i="1"/>
  <c r="D2978" i="1"/>
  <c r="B2978" i="1"/>
  <c r="N2978" i="1" s="1"/>
  <c r="N2977" i="1"/>
  <c r="H2977" i="1"/>
  <c r="G2977" i="1"/>
  <c r="F2977" i="1"/>
  <c r="E2977" i="1"/>
  <c r="B2977" i="1"/>
  <c r="H2976" i="1"/>
  <c r="G2976" i="1"/>
  <c r="F2976" i="1"/>
  <c r="E2976" i="1"/>
  <c r="B2976" i="1"/>
  <c r="D2976" i="1" s="1"/>
  <c r="H2975" i="1"/>
  <c r="G2975" i="1"/>
  <c r="F2975" i="1"/>
  <c r="E2975" i="1"/>
  <c r="D2975" i="1"/>
  <c r="B2975" i="1"/>
  <c r="N2975" i="1" s="1"/>
  <c r="H2974" i="1"/>
  <c r="G2974" i="1"/>
  <c r="F2974" i="1"/>
  <c r="E2974" i="1"/>
  <c r="D2974" i="1"/>
  <c r="B2974" i="1"/>
  <c r="N2974" i="1" s="1"/>
  <c r="N2973" i="1"/>
  <c r="H2973" i="1"/>
  <c r="G2973" i="1"/>
  <c r="F2973" i="1"/>
  <c r="E2973" i="1"/>
  <c r="B2973" i="1"/>
  <c r="H2972" i="1"/>
  <c r="G2972" i="1"/>
  <c r="F2972" i="1"/>
  <c r="E2972" i="1"/>
  <c r="B2972" i="1"/>
  <c r="D2972" i="1" s="1"/>
  <c r="H2971" i="1"/>
  <c r="G2971" i="1"/>
  <c r="F2971" i="1"/>
  <c r="E2971" i="1"/>
  <c r="D2971" i="1"/>
  <c r="B2971" i="1"/>
  <c r="N2971" i="1" s="1"/>
  <c r="H2970" i="1"/>
  <c r="G2970" i="1"/>
  <c r="F2970" i="1"/>
  <c r="E2970" i="1"/>
  <c r="D2970" i="1"/>
  <c r="B2970" i="1"/>
  <c r="N2970" i="1" s="1"/>
  <c r="H2969" i="1"/>
  <c r="G2969" i="1"/>
  <c r="F2969" i="1"/>
  <c r="E2969" i="1"/>
  <c r="B2969" i="1"/>
  <c r="N2969" i="1" s="1"/>
  <c r="H2968" i="1"/>
  <c r="G2968" i="1"/>
  <c r="F2968" i="1"/>
  <c r="E2968" i="1"/>
  <c r="B2968" i="1"/>
  <c r="D2968" i="1" s="1"/>
  <c r="H2967" i="1"/>
  <c r="G2967" i="1"/>
  <c r="F2967" i="1"/>
  <c r="E2967" i="1"/>
  <c r="D2967" i="1"/>
  <c r="B2967" i="1"/>
  <c r="N2967" i="1" s="1"/>
  <c r="H2966" i="1"/>
  <c r="G2966" i="1"/>
  <c r="F2966" i="1"/>
  <c r="E2966" i="1"/>
  <c r="D2966" i="1"/>
  <c r="B2966" i="1"/>
  <c r="N2966" i="1" s="1"/>
  <c r="H2965" i="1"/>
  <c r="G2965" i="1"/>
  <c r="F2965" i="1"/>
  <c r="E2965" i="1"/>
  <c r="B2965" i="1"/>
  <c r="H2964" i="1"/>
  <c r="G2964" i="1"/>
  <c r="F2964" i="1"/>
  <c r="E2964" i="1"/>
  <c r="B2964" i="1"/>
  <c r="D2964" i="1" s="1"/>
  <c r="H2963" i="1"/>
  <c r="G2963" i="1"/>
  <c r="F2963" i="1"/>
  <c r="E2963" i="1"/>
  <c r="D2963" i="1"/>
  <c r="B2963" i="1"/>
  <c r="N2963" i="1" s="1"/>
  <c r="H2962" i="1"/>
  <c r="G2962" i="1"/>
  <c r="F2962" i="1"/>
  <c r="E2962" i="1"/>
  <c r="D2962" i="1"/>
  <c r="B2962" i="1"/>
  <c r="N2962" i="1" s="1"/>
  <c r="N2961" i="1"/>
  <c r="H2961" i="1"/>
  <c r="G2961" i="1"/>
  <c r="F2961" i="1"/>
  <c r="E2961" i="1"/>
  <c r="B2961" i="1"/>
  <c r="H2960" i="1"/>
  <c r="G2960" i="1"/>
  <c r="F2960" i="1"/>
  <c r="E2960" i="1"/>
  <c r="B2960" i="1"/>
  <c r="D2960" i="1" s="1"/>
  <c r="H2959" i="1"/>
  <c r="G2959" i="1"/>
  <c r="F2959" i="1"/>
  <c r="E2959" i="1"/>
  <c r="D2959" i="1"/>
  <c r="B2959" i="1"/>
  <c r="N2959" i="1" s="1"/>
  <c r="H2958" i="1"/>
  <c r="G2958" i="1"/>
  <c r="F2958" i="1"/>
  <c r="E2958" i="1"/>
  <c r="D2958" i="1"/>
  <c r="B2958" i="1"/>
  <c r="N2958" i="1" s="1"/>
  <c r="N2957" i="1"/>
  <c r="H2957" i="1"/>
  <c r="G2957" i="1"/>
  <c r="F2957" i="1"/>
  <c r="E2957" i="1"/>
  <c r="B2957" i="1"/>
  <c r="H2956" i="1"/>
  <c r="G2956" i="1"/>
  <c r="F2956" i="1"/>
  <c r="E2956" i="1"/>
  <c r="B2956" i="1"/>
  <c r="D2956" i="1" s="1"/>
  <c r="H2955" i="1"/>
  <c r="G2955" i="1"/>
  <c r="F2955" i="1"/>
  <c r="E2955" i="1"/>
  <c r="D2955" i="1"/>
  <c r="B2955" i="1"/>
  <c r="N2955" i="1" s="1"/>
  <c r="H2954" i="1"/>
  <c r="G2954" i="1"/>
  <c r="F2954" i="1"/>
  <c r="E2954" i="1"/>
  <c r="D2954" i="1"/>
  <c r="B2954" i="1"/>
  <c r="N2954" i="1" s="1"/>
  <c r="N2953" i="1"/>
  <c r="H2953" i="1"/>
  <c r="G2953" i="1"/>
  <c r="F2953" i="1"/>
  <c r="E2953" i="1"/>
  <c r="B2953" i="1"/>
  <c r="H2952" i="1"/>
  <c r="G2952" i="1"/>
  <c r="F2952" i="1"/>
  <c r="E2952" i="1"/>
  <c r="B2952" i="1"/>
  <c r="D2952" i="1" s="1"/>
  <c r="H2951" i="1"/>
  <c r="G2951" i="1"/>
  <c r="F2951" i="1"/>
  <c r="E2951" i="1"/>
  <c r="D2951" i="1"/>
  <c r="B2951" i="1"/>
  <c r="N2951" i="1" s="1"/>
  <c r="H2950" i="1"/>
  <c r="G2950" i="1"/>
  <c r="F2950" i="1"/>
  <c r="E2950" i="1"/>
  <c r="D2950" i="1"/>
  <c r="B2950" i="1"/>
  <c r="N2950" i="1" s="1"/>
  <c r="H2949" i="1"/>
  <c r="G2949" i="1"/>
  <c r="F2949" i="1"/>
  <c r="E2949" i="1"/>
  <c r="B2949" i="1"/>
  <c r="H2948" i="1"/>
  <c r="G2948" i="1"/>
  <c r="F2948" i="1"/>
  <c r="E2948" i="1"/>
  <c r="B2948" i="1"/>
  <c r="D2948" i="1" s="1"/>
  <c r="H2947" i="1"/>
  <c r="G2947" i="1"/>
  <c r="F2947" i="1"/>
  <c r="E2947" i="1"/>
  <c r="D2947" i="1"/>
  <c r="B2947" i="1"/>
  <c r="H2946" i="1"/>
  <c r="G2946" i="1"/>
  <c r="F2946" i="1"/>
  <c r="E2946" i="1"/>
  <c r="D2946" i="1"/>
  <c r="B2946" i="1"/>
  <c r="N2946" i="1" s="1"/>
  <c r="H2945" i="1"/>
  <c r="G2945" i="1"/>
  <c r="F2945" i="1"/>
  <c r="E2945" i="1"/>
  <c r="D2945" i="1"/>
  <c r="B2945" i="1"/>
  <c r="H2944" i="1"/>
  <c r="G2944" i="1"/>
  <c r="F2944" i="1"/>
  <c r="E2944" i="1"/>
  <c r="B2944" i="1"/>
  <c r="D2944" i="1" s="1"/>
  <c r="H2943" i="1"/>
  <c r="G2943" i="1"/>
  <c r="F2943" i="1"/>
  <c r="E2943" i="1"/>
  <c r="B2943" i="1"/>
  <c r="H2942" i="1"/>
  <c r="G2942" i="1"/>
  <c r="F2942" i="1"/>
  <c r="E2942" i="1"/>
  <c r="D2942" i="1"/>
  <c r="B2942" i="1"/>
  <c r="N2942" i="1" s="1"/>
  <c r="H2941" i="1"/>
  <c r="G2941" i="1"/>
  <c r="F2941" i="1"/>
  <c r="E2941" i="1"/>
  <c r="D2941" i="1"/>
  <c r="B2941" i="1"/>
  <c r="H2940" i="1"/>
  <c r="G2940" i="1"/>
  <c r="F2940" i="1"/>
  <c r="E2940" i="1"/>
  <c r="B2940" i="1"/>
  <c r="D2940" i="1" s="1"/>
  <c r="H2939" i="1"/>
  <c r="G2939" i="1"/>
  <c r="F2939" i="1"/>
  <c r="E2939" i="1"/>
  <c r="B2939" i="1"/>
  <c r="H2938" i="1"/>
  <c r="G2938" i="1"/>
  <c r="F2938" i="1"/>
  <c r="E2938" i="1"/>
  <c r="D2938" i="1"/>
  <c r="B2938" i="1"/>
  <c r="N2938" i="1" s="1"/>
  <c r="H2937" i="1"/>
  <c r="G2937" i="1"/>
  <c r="F2937" i="1"/>
  <c r="E2937" i="1"/>
  <c r="B2937" i="1"/>
  <c r="H2936" i="1"/>
  <c r="G2936" i="1"/>
  <c r="F2936" i="1"/>
  <c r="E2936" i="1"/>
  <c r="B2936" i="1"/>
  <c r="D2936" i="1" s="1"/>
  <c r="H2935" i="1"/>
  <c r="G2935" i="1"/>
  <c r="F2935" i="1"/>
  <c r="E2935" i="1"/>
  <c r="D2935" i="1"/>
  <c r="B2935" i="1"/>
  <c r="H2934" i="1"/>
  <c r="G2934" i="1"/>
  <c r="F2934" i="1"/>
  <c r="E2934" i="1"/>
  <c r="D2934" i="1"/>
  <c r="B2934" i="1"/>
  <c r="N2934" i="1" s="1"/>
  <c r="H2933" i="1"/>
  <c r="G2933" i="1"/>
  <c r="F2933" i="1"/>
  <c r="E2933" i="1"/>
  <c r="B2933" i="1"/>
  <c r="H2932" i="1"/>
  <c r="G2932" i="1"/>
  <c r="F2932" i="1"/>
  <c r="E2932" i="1"/>
  <c r="B2932" i="1"/>
  <c r="D2932" i="1" s="1"/>
  <c r="H2931" i="1"/>
  <c r="G2931" i="1"/>
  <c r="F2931" i="1"/>
  <c r="E2931" i="1"/>
  <c r="D2931" i="1"/>
  <c r="B2931" i="1"/>
  <c r="H2930" i="1"/>
  <c r="G2930" i="1"/>
  <c r="F2930" i="1"/>
  <c r="E2930" i="1"/>
  <c r="D2930" i="1"/>
  <c r="B2930" i="1"/>
  <c r="N2930" i="1" s="1"/>
  <c r="H2929" i="1"/>
  <c r="G2929" i="1"/>
  <c r="F2929" i="1"/>
  <c r="E2929" i="1"/>
  <c r="D2929" i="1"/>
  <c r="B2929" i="1"/>
  <c r="H2928" i="1"/>
  <c r="G2928" i="1"/>
  <c r="F2928" i="1"/>
  <c r="E2928" i="1"/>
  <c r="B2928" i="1"/>
  <c r="D2928" i="1" s="1"/>
  <c r="H2927" i="1"/>
  <c r="G2927" i="1"/>
  <c r="F2927" i="1"/>
  <c r="E2927" i="1"/>
  <c r="B2927" i="1"/>
  <c r="H2926" i="1"/>
  <c r="G2926" i="1"/>
  <c r="F2926" i="1"/>
  <c r="E2926" i="1"/>
  <c r="D2926" i="1"/>
  <c r="B2926" i="1"/>
  <c r="N2926" i="1" s="1"/>
  <c r="N2925" i="1"/>
  <c r="H2925" i="1"/>
  <c r="G2925" i="1"/>
  <c r="F2925" i="1"/>
  <c r="E2925" i="1"/>
  <c r="D2925" i="1"/>
  <c r="B2925" i="1"/>
  <c r="H2924" i="1"/>
  <c r="G2924" i="1"/>
  <c r="F2924" i="1"/>
  <c r="E2924" i="1"/>
  <c r="B2924" i="1"/>
  <c r="D2924" i="1" s="1"/>
  <c r="H2923" i="1"/>
  <c r="G2923" i="1"/>
  <c r="F2923" i="1"/>
  <c r="E2923" i="1"/>
  <c r="B2923" i="1"/>
  <c r="H2922" i="1"/>
  <c r="G2922" i="1"/>
  <c r="F2922" i="1"/>
  <c r="E2922" i="1"/>
  <c r="D2922" i="1"/>
  <c r="B2922" i="1"/>
  <c r="N2922" i="1" s="1"/>
  <c r="N2921" i="1"/>
  <c r="H2921" i="1"/>
  <c r="G2921" i="1"/>
  <c r="F2921" i="1"/>
  <c r="E2921" i="1"/>
  <c r="D2921" i="1"/>
  <c r="B2921" i="1"/>
  <c r="H2920" i="1"/>
  <c r="G2920" i="1"/>
  <c r="F2920" i="1"/>
  <c r="E2920" i="1"/>
  <c r="B2920" i="1"/>
  <c r="D2920" i="1" s="1"/>
  <c r="H2919" i="1"/>
  <c r="G2919" i="1"/>
  <c r="F2919" i="1"/>
  <c r="E2919" i="1"/>
  <c r="B2919" i="1"/>
  <c r="H2918" i="1"/>
  <c r="G2918" i="1"/>
  <c r="F2918" i="1"/>
  <c r="E2918" i="1"/>
  <c r="D2918" i="1"/>
  <c r="B2918" i="1"/>
  <c r="N2918" i="1" s="1"/>
  <c r="N2917" i="1"/>
  <c r="H2917" i="1"/>
  <c r="G2917" i="1"/>
  <c r="F2917" i="1"/>
  <c r="E2917" i="1"/>
  <c r="D2917" i="1"/>
  <c r="B2917" i="1"/>
  <c r="H2916" i="1"/>
  <c r="G2916" i="1"/>
  <c r="F2916" i="1"/>
  <c r="E2916" i="1"/>
  <c r="B2916" i="1"/>
  <c r="D2916" i="1" s="1"/>
  <c r="H2915" i="1"/>
  <c r="G2915" i="1"/>
  <c r="F2915" i="1"/>
  <c r="E2915" i="1"/>
  <c r="B2915" i="1"/>
  <c r="H2914" i="1"/>
  <c r="G2914" i="1"/>
  <c r="F2914" i="1"/>
  <c r="E2914" i="1"/>
  <c r="D2914" i="1"/>
  <c r="B2914" i="1"/>
  <c r="N2914" i="1" s="1"/>
  <c r="N2913" i="1"/>
  <c r="H2913" i="1"/>
  <c r="G2913" i="1"/>
  <c r="F2913" i="1"/>
  <c r="E2913" i="1"/>
  <c r="D2913" i="1"/>
  <c r="B2913" i="1"/>
  <c r="H2912" i="1"/>
  <c r="G2912" i="1"/>
  <c r="F2912" i="1"/>
  <c r="E2912" i="1"/>
  <c r="B2912" i="1"/>
  <c r="D2912" i="1" s="1"/>
  <c r="H2911" i="1"/>
  <c r="G2911" i="1"/>
  <c r="F2911" i="1"/>
  <c r="E2911" i="1"/>
  <c r="B2911" i="1"/>
  <c r="H2910" i="1"/>
  <c r="G2910" i="1"/>
  <c r="F2910" i="1"/>
  <c r="E2910" i="1"/>
  <c r="D2910" i="1"/>
  <c r="B2910" i="1"/>
  <c r="N2910" i="1" s="1"/>
  <c r="N2909" i="1"/>
  <c r="H2909" i="1"/>
  <c r="G2909" i="1"/>
  <c r="F2909" i="1"/>
  <c r="E2909" i="1"/>
  <c r="D2909" i="1"/>
  <c r="B2909" i="1"/>
  <c r="H2908" i="1"/>
  <c r="G2908" i="1"/>
  <c r="F2908" i="1"/>
  <c r="E2908" i="1"/>
  <c r="B2908" i="1"/>
  <c r="D2908" i="1" s="1"/>
  <c r="H2907" i="1"/>
  <c r="G2907" i="1"/>
  <c r="F2907" i="1"/>
  <c r="E2907" i="1"/>
  <c r="B2907" i="1"/>
  <c r="H2906" i="1"/>
  <c r="G2906" i="1"/>
  <c r="F2906" i="1"/>
  <c r="E2906" i="1"/>
  <c r="D2906" i="1"/>
  <c r="B2906" i="1"/>
  <c r="N2906" i="1" s="1"/>
  <c r="N2905" i="1"/>
  <c r="H2905" i="1"/>
  <c r="G2905" i="1"/>
  <c r="F2905" i="1"/>
  <c r="E2905" i="1"/>
  <c r="D2905" i="1"/>
  <c r="B2905" i="1"/>
  <c r="H2904" i="1"/>
  <c r="G2904" i="1"/>
  <c r="F2904" i="1"/>
  <c r="E2904" i="1"/>
  <c r="B2904" i="1"/>
  <c r="D2904" i="1" s="1"/>
  <c r="H2903" i="1"/>
  <c r="G2903" i="1"/>
  <c r="F2903" i="1"/>
  <c r="E2903" i="1"/>
  <c r="B2903" i="1"/>
  <c r="H2902" i="1"/>
  <c r="G2902" i="1"/>
  <c r="F2902" i="1"/>
  <c r="E2902" i="1"/>
  <c r="D2902" i="1"/>
  <c r="B2902" i="1"/>
  <c r="N2902" i="1" s="1"/>
  <c r="N2901" i="1"/>
  <c r="H2901" i="1"/>
  <c r="G2901" i="1"/>
  <c r="F2901" i="1"/>
  <c r="E2901" i="1"/>
  <c r="D2901" i="1"/>
  <c r="B2901" i="1"/>
  <c r="H2900" i="1"/>
  <c r="G2900" i="1"/>
  <c r="F2900" i="1"/>
  <c r="E2900" i="1"/>
  <c r="B2900" i="1"/>
  <c r="D2900" i="1" s="1"/>
  <c r="H2899" i="1"/>
  <c r="G2899" i="1"/>
  <c r="F2899" i="1"/>
  <c r="E2899" i="1"/>
  <c r="B2899" i="1"/>
  <c r="H2898" i="1"/>
  <c r="G2898" i="1"/>
  <c r="F2898" i="1"/>
  <c r="E2898" i="1"/>
  <c r="D2898" i="1"/>
  <c r="B2898" i="1"/>
  <c r="N2898" i="1" s="1"/>
  <c r="N2897" i="1"/>
  <c r="H2897" i="1"/>
  <c r="G2897" i="1"/>
  <c r="F2897" i="1"/>
  <c r="E2897" i="1"/>
  <c r="D2897" i="1"/>
  <c r="B2897" i="1"/>
  <c r="H2896" i="1"/>
  <c r="G2896" i="1"/>
  <c r="F2896" i="1"/>
  <c r="E2896" i="1"/>
  <c r="B2896" i="1"/>
  <c r="D2896" i="1" s="1"/>
  <c r="H2895" i="1"/>
  <c r="G2895" i="1"/>
  <c r="F2895" i="1"/>
  <c r="E2895" i="1"/>
  <c r="B2895" i="1"/>
  <c r="H2894" i="1"/>
  <c r="G2894" i="1"/>
  <c r="F2894" i="1"/>
  <c r="E2894" i="1"/>
  <c r="D2894" i="1"/>
  <c r="B2894" i="1"/>
  <c r="N2894" i="1" s="1"/>
  <c r="N2893" i="1"/>
  <c r="H2893" i="1"/>
  <c r="G2893" i="1"/>
  <c r="F2893" i="1"/>
  <c r="E2893" i="1"/>
  <c r="D2893" i="1"/>
  <c r="B2893" i="1"/>
  <c r="H2892" i="1"/>
  <c r="G2892" i="1"/>
  <c r="F2892" i="1"/>
  <c r="E2892" i="1"/>
  <c r="B2892" i="1"/>
  <c r="D2892" i="1" s="1"/>
  <c r="H2891" i="1"/>
  <c r="G2891" i="1"/>
  <c r="F2891" i="1"/>
  <c r="E2891" i="1"/>
  <c r="B2891" i="1"/>
  <c r="H2890" i="1"/>
  <c r="G2890" i="1"/>
  <c r="F2890" i="1"/>
  <c r="E2890" i="1"/>
  <c r="D2890" i="1"/>
  <c r="B2890" i="1"/>
  <c r="N2890" i="1" s="1"/>
  <c r="N2889" i="1"/>
  <c r="H2889" i="1"/>
  <c r="G2889" i="1"/>
  <c r="F2889" i="1"/>
  <c r="E2889" i="1"/>
  <c r="D2889" i="1"/>
  <c r="B2889" i="1"/>
  <c r="H2888" i="1"/>
  <c r="G2888" i="1"/>
  <c r="F2888" i="1"/>
  <c r="E2888" i="1"/>
  <c r="B2888" i="1"/>
  <c r="D2888" i="1" s="1"/>
  <c r="H2887" i="1"/>
  <c r="G2887" i="1"/>
  <c r="F2887" i="1"/>
  <c r="E2887" i="1"/>
  <c r="B2887" i="1"/>
  <c r="H2886" i="1"/>
  <c r="G2886" i="1"/>
  <c r="F2886" i="1"/>
  <c r="E2886" i="1"/>
  <c r="D2886" i="1"/>
  <c r="B2886" i="1"/>
  <c r="N2886" i="1" s="1"/>
  <c r="N2885" i="1"/>
  <c r="H2885" i="1"/>
  <c r="G2885" i="1"/>
  <c r="F2885" i="1"/>
  <c r="E2885" i="1"/>
  <c r="D2885" i="1"/>
  <c r="B2885" i="1"/>
  <c r="H2884" i="1"/>
  <c r="G2884" i="1"/>
  <c r="F2884" i="1"/>
  <c r="E2884" i="1"/>
  <c r="B2884" i="1"/>
  <c r="D2884" i="1" s="1"/>
  <c r="H2883" i="1"/>
  <c r="G2883" i="1"/>
  <c r="F2883" i="1"/>
  <c r="E2883" i="1"/>
  <c r="B2883" i="1"/>
  <c r="H2882" i="1"/>
  <c r="G2882" i="1"/>
  <c r="F2882" i="1"/>
  <c r="E2882" i="1"/>
  <c r="D2882" i="1"/>
  <c r="B2882" i="1"/>
  <c r="N2882" i="1" s="1"/>
  <c r="N2881" i="1"/>
  <c r="H2881" i="1"/>
  <c r="G2881" i="1"/>
  <c r="F2881" i="1"/>
  <c r="E2881" i="1"/>
  <c r="D2881" i="1"/>
  <c r="B2881" i="1"/>
  <c r="H2880" i="1"/>
  <c r="G2880" i="1"/>
  <c r="F2880" i="1"/>
  <c r="E2880" i="1"/>
  <c r="B2880" i="1"/>
  <c r="D2880" i="1" s="1"/>
  <c r="H2879" i="1"/>
  <c r="G2879" i="1"/>
  <c r="F2879" i="1"/>
  <c r="E2879" i="1"/>
  <c r="B2879" i="1"/>
  <c r="H2878" i="1"/>
  <c r="G2878" i="1"/>
  <c r="F2878" i="1"/>
  <c r="E2878" i="1"/>
  <c r="D2878" i="1"/>
  <c r="B2878" i="1"/>
  <c r="N2878" i="1" s="1"/>
  <c r="N2877" i="1"/>
  <c r="H2877" i="1"/>
  <c r="G2877" i="1"/>
  <c r="F2877" i="1"/>
  <c r="E2877" i="1"/>
  <c r="D2877" i="1"/>
  <c r="B2877" i="1"/>
  <c r="H2876" i="1"/>
  <c r="G2876" i="1"/>
  <c r="F2876" i="1"/>
  <c r="E2876" i="1"/>
  <c r="B2876" i="1"/>
  <c r="D2876" i="1" s="1"/>
  <c r="H2875" i="1"/>
  <c r="G2875" i="1"/>
  <c r="F2875" i="1"/>
  <c r="E2875" i="1"/>
  <c r="B2875" i="1"/>
  <c r="H2874" i="1"/>
  <c r="G2874" i="1"/>
  <c r="F2874" i="1"/>
  <c r="E2874" i="1"/>
  <c r="D2874" i="1"/>
  <c r="B2874" i="1"/>
  <c r="N2874" i="1" s="1"/>
  <c r="N2873" i="1"/>
  <c r="H2873" i="1"/>
  <c r="G2873" i="1"/>
  <c r="F2873" i="1"/>
  <c r="E2873" i="1"/>
  <c r="D2873" i="1"/>
  <c r="B2873" i="1"/>
  <c r="H2872" i="1"/>
  <c r="G2872" i="1"/>
  <c r="F2872" i="1"/>
  <c r="E2872" i="1"/>
  <c r="B2872" i="1"/>
  <c r="D2872" i="1" s="1"/>
  <c r="H2871" i="1"/>
  <c r="G2871" i="1"/>
  <c r="F2871" i="1"/>
  <c r="E2871" i="1"/>
  <c r="B2871" i="1"/>
  <c r="H2870" i="1"/>
  <c r="G2870" i="1"/>
  <c r="F2870" i="1"/>
  <c r="E2870" i="1"/>
  <c r="D2870" i="1"/>
  <c r="B2870" i="1"/>
  <c r="N2870" i="1" s="1"/>
  <c r="N2869" i="1"/>
  <c r="H2869" i="1"/>
  <c r="G2869" i="1"/>
  <c r="F2869" i="1"/>
  <c r="E2869" i="1"/>
  <c r="D2869" i="1"/>
  <c r="B2869" i="1"/>
  <c r="H2868" i="1"/>
  <c r="G2868" i="1"/>
  <c r="F2868" i="1"/>
  <c r="E2868" i="1"/>
  <c r="B2868" i="1"/>
  <c r="D2868" i="1" s="1"/>
  <c r="H2867" i="1"/>
  <c r="G2867" i="1"/>
  <c r="F2867" i="1"/>
  <c r="E2867" i="1"/>
  <c r="B2867" i="1"/>
  <c r="H2866" i="1"/>
  <c r="G2866" i="1"/>
  <c r="F2866" i="1"/>
  <c r="E2866" i="1"/>
  <c r="D2866" i="1"/>
  <c r="B2866" i="1"/>
  <c r="N2866" i="1" s="1"/>
  <c r="N2865" i="1"/>
  <c r="H2865" i="1"/>
  <c r="G2865" i="1"/>
  <c r="F2865" i="1"/>
  <c r="E2865" i="1"/>
  <c r="D2865" i="1"/>
  <c r="B2865" i="1"/>
  <c r="H2864" i="1"/>
  <c r="G2864" i="1"/>
  <c r="F2864" i="1"/>
  <c r="E2864" i="1"/>
  <c r="B2864" i="1"/>
  <c r="D2864" i="1" s="1"/>
  <c r="H2863" i="1"/>
  <c r="G2863" i="1"/>
  <c r="F2863" i="1"/>
  <c r="E2863" i="1"/>
  <c r="B2863" i="1"/>
  <c r="H2862" i="1"/>
  <c r="G2862" i="1"/>
  <c r="F2862" i="1"/>
  <c r="E2862" i="1"/>
  <c r="D2862" i="1"/>
  <c r="B2862" i="1"/>
  <c r="N2862" i="1" s="1"/>
  <c r="N2861" i="1"/>
  <c r="H2861" i="1"/>
  <c r="G2861" i="1"/>
  <c r="F2861" i="1"/>
  <c r="E2861" i="1"/>
  <c r="D2861" i="1"/>
  <c r="B2861" i="1"/>
  <c r="H2860" i="1"/>
  <c r="G2860" i="1"/>
  <c r="F2860" i="1"/>
  <c r="E2860" i="1"/>
  <c r="B2860" i="1"/>
  <c r="D2860" i="1" s="1"/>
  <c r="H2859" i="1"/>
  <c r="G2859" i="1"/>
  <c r="F2859" i="1"/>
  <c r="E2859" i="1"/>
  <c r="B2859" i="1"/>
  <c r="H2858" i="1"/>
  <c r="G2858" i="1"/>
  <c r="F2858" i="1"/>
  <c r="E2858" i="1"/>
  <c r="D2858" i="1"/>
  <c r="B2858" i="1"/>
  <c r="N2858" i="1" s="1"/>
  <c r="N2857" i="1"/>
  <c r="H2857" i="1"/>
  <c r="G2857" i="1"/>
  <c r="F2857" i="1"/>
  <c r="E2857" i="1"/>
  <c r="D2857" i="1"/>
  <c r="B2857" i="1"/>
  <c r="H2856" i="1"/>
  <c r="G2856" i="1"/>
  <c r="F2856" i="1"/>
  <c r="E2856" i="1"/>
  <c r="B2856" i="1"/>
  <c r="D2856" i="1" s="1"/>
  <c r="H2855" i="1"/>
  <c r="G2855" i="1"/>
  <c r="F2855" i="1"/>
  <c r="E2855" i="1"/>
  <c r="B2855" i="1"/>
  <c r="H2854" i="1"/>
  <c r="G2854" i="1"/>
  <c r="F2854" i="1"/>
  <c r="E2854" i="1"/>
  <c r="D2854" i="1"/>
  <c r="B2854" i="1"/>
  <c r="N2854" i="1" s="1"/>
  <c r="N2853" i="1"/>
  <c r="H2853" i="1"/>
  <c r="G2853" i="1"/>
  <c r="F2853" i="1"/>
  <c r="E2853" i="1"/>
  <c r="D2853" i="1"/>
  <c r="B2853" i="1"/>
  <c r="H2852" i="1"/>
  <c r="G2852" i="1"/>
  <c r="F2852" i="1"/>
  <c r="E2852" i="1"/>
  <c r="B2852" i="1"/>
  <c r="D2852" i="1" s="1"/>
  <c r="H2851" i="1"/>
  <c r="G2851" i="1"/>
  <c r="F2851" i="1"/>
  <c r="E2851" i="1"/>
  <c r="B2851" i="1"/>
  <c r="H2850" i="1"/>
  <c r="G2850" i="1"/>
  <c r="F2850" i="1"/>
  <c r="E2850" i="1"/>
  <c r="B2850" i="1"/>
  <c r="H2849" i="1"/>
  <c r="G2849" i="1"/>
  <c r="F2849" i="1"/>
  <c r="E2849" i="1"/>
  <c r="D2849" i="1"/>
  <c r="B2849" i="1"/>
  <c r="N2849" i="1" s="1"/>
  <c r="H2848" i="1"/>
  <c r="G2848" i="1"/>
  <c r="F2848" i="1"/>
  <c r="E2848" i="1"/>
  <c r="D2848" i="1"/>
  <c r="B2848" i="1"/>
  <c r="N2848" i="1" s="1"/>
  <c r="H2847" i="1"/>
  <c r="G2847" i="1"/>
  <c r="F2847" i="1"/>
  <c r="E2847" i="1"/>
  <c r="B2847" i="1"/>
  <c r="D2847" i="1" s="1"/>
  <c r="H2846" i="1"/>
  <c r="G2846" i="1"/>
  <c r="F2846" i="1"/>
  <c r="E2846" i="1"/>
  <c r="B2846" i="1"/>
  <c r="H2845" i="1"/>
  <c r="G2845" i="1"/>
  <c r="F2845" i="1"/>
  <c r="E2845" i="1"/>
  <c r="D2845" i="1"/>
  <c r="B2845" i="1"/>
  <c r="N2845" i="1" s="1"/>
  <c r="H2844" i="1"/>
  <c r="G2844" i="1"/>
  <c r="F2844" i="1"/>
  <c r="E2844" i="1"/>
  <c r="D2844" i="1"/>
  <c r="B2844" i="1"/>
  <c r="N2844" i="1" s="1"/>
  <c r="H2843" i="1"/>
  <c r="G2843" i="1"/>
  <c r="F2843" i="1"/>
  <c r="E2843" i="1"/>
  <c r="B2843" i="1"/>
  <c r="D2843" i="1" s="1"/>
  <c r="H2842" i="1"/>
  <c r="G2842" i="1"/>
  <c r="F2842" i="1"/>
  <c r="E2842" i="1"/>
  <c r="B2842" i="1"/>
  <c r="H2841" i="1"/>
  <c r="G2841" i="1"/>
  <c r="F2841" i="1"/>
  <c r="E2841" i="1"/>
  <c r="D2841" i="1"/>
  <c r="B2841" i="1"/>
  <c r="N2841" i="1" s="1"/>
  <c r="H2840" i="1"/>
  <c r="G2840" i="1"/>
  <c r="F2840" i="1"/>
  <c r="E2840" i="1"/>
  <c r="D2840" i="1"/>
  <c r="B2840" i="1"/>
  <c r="N2840" i="1" s="1"/>
  <c r="H2839" i="1"/>
  <c r="G2839" i="1"/>
  <c r="F2839" i="1"/>
  <c r="E2839" i="1"/>
  <c r="B2839" i="1"/>
  <c r="D2839" i="1" s="1"/>
  <c r="H2838" i="1"/>
  <c r="G2838" i="1"/>
  <c r="F2838" i="1"/>
  <c r="E2838" i="1"/>
  <c r="B2838" i="1"/>
  <c r="H2837" i="1"/>
  <c r="G2837" i="1"/>
  <c r="F2837" i="1"/>
  <c r="E2837" i="1"/>
  <c r="D2837" i="1"/>
  <c r="B2837" i="1"/>
  <c r="N2837" i="1" s="1"/>
  <c r="H2836" i="1"/>
  <c r="G2836" i="1"/>
  <c r="F2836" i="1"/>
  <c r="E2836" i="1"/>
  <c r="D2836" i="1"/>
  <c r="B2836" i="1"/>
  <c r="N2836" i="1" s="1"/>
  <c r="H2835" i="1"/>
  <c r="G2835" i="1"/>
  <c r="F2835" i="1"/>
  <c r="E2835" i="1"/>
  <c r="B2835" i="1"/>
  <c r="D2835" i="1" s="1"/>
  <c r="H2834" i="1"/>
  <c r="G2834" i="1"/>
  <c r="F2834" i="1"/>
  <c r="E2834" i="1"/>
  <c r="B2834" i="1"/>
  <c r="H2833" i="1"/>
  <c r="G2833" i="1"/>
  <c r="F2833" i="1"/>
  <c r="E2833" i="1"/>
  <c r="D2833" i="1"/>
  <c r="B2833" i="1"/>
  <c r="N2833" i="1" s="1"/>
  <c r="H2832" i="1"/>
  <c r="G2832" i="1"/>
  <c r="F2832" i="1"/>
  <c r="E2832" i="1"/>
  <c r="D2832" i="1"/>
  <c r="B2832" i="1"/>
  <c r="N2832" i="1" s="1"/>
  <c r="H2831" i="1"/>
  <c r="G2831" i="1"/>
  <c r="F2831" i="1"/>
  <c r="E2831" i="1"/>
  <c r="B2831" i="1"/>
  <c r="D2831" i="1" s="1"/>
  <c r="H2830" i="1"/>
  <c r="G2830" i="1"/>
  <c r="F2830" i="1"/>
  <c r="E2830" i="1"/>
  <c r="B2830" i="1"/>
  <c r="H2829" i="1"/>
  <c r="G2829" i="1"/>
  <c r="F2829" i="1"/>
  <c r="E2829" i="1"/>
  <c r="D2829" i="1"/>
  <c r="B2829" i="1"/>
  <c r="N2829" i="1" s="1"/>
  <c r="H2828" i="1"/>
  <c r="G2828" i="1"/>
  <c r="F2828" i="1"/>
  <c r="E2828" i="1"/>
  <c r="D2828" i="1"/>
  <c r="B2828" i="1"/>
  <c r="N2828" i="1" s="1"/>
  <c r="H2827" i="1"/>
  <c r="G2827" i="1"/>
  <c r="F2827" i="1"/>
  <c r="E2827" i="1"/>
  <c r="B2827" i="1"/>
  <c r="D2827" i="1" s="1"/>
  <c r="H2826" i="1"/>
  <c r="G2826" i="1"/>
  <c r="F2826" i="1"/>
  <c r="E2826" i="1"/>
  <c r="B2826" i="1"/>
  <c r="H2825" i="1"/>
  <c r="G2825" i="1"/>
  <c r="F2825" i="1"/>
  <c r="E2825" i="1"/>
  <c r="D2825" i="1"/>
  <c r="B2825" i="1"/>
  <c r="N2825" i="1" s="1"/>
  <c r="H2824" i="1"/>
  <c r="G2824" i="1"/>
  <c r="F2824" i="1"/>
  <c r="E2824" i="1"/>
  <c r="D2824" i="1"/>
  <c r="B2824" i="1"/>
  <c r="N2824" i="1" s="1"/>
  <c r="H2823" i="1"/>
  <c r="G2823" i="1"/>
  <c r="F2823" i="1"/>
  <c r="E2823" i="1"/>
  <c r="B2823" i="1"/>
  <c r="D2823" i="1" s="1"/>
  <c r="H2822" i="1"/>
  <c r="G2822" i="1"/>
  <c r="F2822" i="1"/>
  <c r="E2822" i="1"/>
  <c r="B2822" i="1"/>
  <c r="H2821" i="1"/>
  <c r="G2821" i="1"/>
  <c r="F2821" i="1"/>
  <c r="E2821" i="1"/>
  <c r="D2821" i="1"/>
  <c r="B2821" i="1"/>
  <c r="N2821" i="1" s="1"/>
  <c r="H2820" i="1"/>
  <c r="G2820" i="1"/>
  <c r="F2820" i="1"/>
  <c r="E2820" i="1"/>
  <c r="D2820" i="1"/>
  <c r="B2820" i="1"/>
  <c r="N2820" i="1" s="1"/>
  <c r="H2819" i="1"/>
  <c r="G2819" i="1"/>
  <c r="F2819" i="1"/>
  <c r="E2819" i="1"/>
  <c r="B2819" i="1"/>
  <c r="D2819" i="1" s="1"/>
  <c r="H2818" i="1"/>
  <c r="G2818" i="1"/>
  <c r="F2818" i="1"/>
  <c r="E2818" i="1"/>
  <c r="B2818" i="1"/>
  <c r="H2817" i="1"/>
  <c r="G2817" i="1"/>
  <c r="F2817" i="1"/>
  <c r="E2817" i="1"/>
  <c r="D2817" i="1"/>
  <c r="B2817" i="1"/>
  <c r="N2817" i="1" s="1"/>
  <c r="H2816" i="1"/>
  <c r="G2816" i="1"/>
  <c r="F2816" i="1"/>
  <c r="E2816" i="1"/>
  <c r="D2816" i="1"/>
  <c r="B2816" i="1"/>
  <c r="N2816" i="1" s="1"/>
  <c r="H2815" i="1"/>
  <c r="G2815" i="1"/>
  <c r="F2815" i="1"/>
  <c r="E2815" i="1"/>
  <c r="B2815" i="1"/>
  <c r="D2815" i="1" s="1"/>
  <c r="H2814" i="1"/>
  <c r="G2814" i="1"/>
  <c r="F2814" i="1"/>
  <c r="E2814" i="1"/>
  <c r="B2814" i="1"/>
  <c r="H2813" i="1"/>
  <c r="G2813" i="1"/>
  <c r="F2813" i="1"/>
  <c r="E2813" i="1"/>
  <c r="D2813" i="1"/>
  <c r="B2813" i="1"/>
  <c r="N2813" i="1" s="1"/>
  <c r="H2812" i="1"/>
  <c r="G2812" i="1"/>
  <c r="F2812" i="1"/>
  <c r="E2812" i="1"/>
  <c r="D2812" i="1"/>
  <c r="B2812" i="1"/>
  <c r="N2812" i="1" s="1"/>
  <c r="H2811" i="1"/>
  <c r="G2811" i="1"/>
  <c r="F2811" i="1"/>
  <c r="E2811" i="1"/>
  <c r="B2811" i="1"/>
  <c r="D2811" i="1" s="1"/>
  <c r="H2810" i="1"/>
  <c r="G2810" i="1"/>
  <c r="F2810" i="1"/>
  <c r="E2810" i="1"/>
  <c r="B2810" i="1"/>
  <c r="H2809" i="1"/>
  <c r="G2809" i="1"/>
  <c r="F2809" i="1"/>
  <c r="E2809" i="1"/>
  <c r="D2809" i="1"/>
  <c r="B2809" i="1"/>
  <c r="N2809" i="1" s="1"/>
  <c r="H2808" i="1"/>
  <c r="G2808" i="1"/>
  <c r="F2808" i="1"/>
  <c r="E2808" i="1"/>
  <c r="D2808" i="1"/>
  <c r="B2808" i="1"/>
  <c r="N2808" i="1" s="1"/>
  <c r="H2807" i="1"/>
  <c r="G2807" i="1"/>
  <c r="F2807" i="1"/>
  <c r="E2807" i="1"/>
  <c r="B2807" i="1"/>
  <c r="D2807" i="1" s="1"/>
  <c r="H2806" i="1"/>
  <c r="G2806" i="1"/>
  <c r="F2806" i="1"/>
  <c r="E2806" i="1"/>
  <c r="B2806" i="1"/>
  <c r="H2805" i="1"/>
  <c r="G2805" i="1"/>
  <c r="F2805" i="1"/>
  <c r="E2805" i="1"/>
  <c r="D2805" i="1"/>
  <c r="B2805" i="1"/>
  <c r="N2805" i="1" s="1"/>
  <c r="H2804" i="1"/>
  <c r="G2804" i="1"/>
  <c r="F2804" i="1"/>
  <c r="E2804" i="1"/>
  <c r="D2804" i="1"/>
  <c r="B2804" i="1"/>
  <c r="N2804" i="1" s="1"/>
  <c r="H2803" i="1"/>
  <c r="G2803" i="1"/>
  <c r="F2803" i="1"/>
  <c r="E2803" i="1"/>
  <c r="B2803" i="1"/>
  <c r="D2803" i="1" s="1"/>
  <c r="H2802" i="1"/>
  <c r="G2802" i="1"/>
  <c r="F2802" i="1"/>
  <c r="E2802" i="1"/>
  <c r="B2802" i="1"/>
  <c r="H2801" i="1"/>
  <c r="G2801" i="1"/>
  <c r="F2801" i="1"/>
  <c r="E2801" i="1"/>
  <c r="D2801" i="1"/>
  <c r="B2801" i="1"/>
  <c r="N2801" i="1" s="1"/>
  <c r="H2800" i="1"/>
  <c r="G2800" i="1"/>
  <c r="F2800" i="1"/>
  <c r="E2800" i="1"/>
  <c r="D2800" i="1"/>
  <c r="B2800" i="1"/>
  <c r="N2800" i="1" s="1"/>
  <c r="H2799" i="1"/>
  <c r="G2799" i="1"/>
  <c r="F2799" i="1"/>
  <c r="E2799" i="1"/>
  <c r="B2799" i="1"/>
  <c r="D2799" i="1" s="1"/>
  <c r="H2798" i="1"/>
  <c r="G2798" i="1"/>
  <c r="F2798" i="1"/>
  <c r="E2798" i="1"/>
  <c r="B2798" i="1"/>
  <c r="H2797" i="1"/>
  <c r="G2797" i="1"/>
  <c r="F2797" i="1"/>
  <c r="E2797" i="1"/>
  <c r="D2797" i="1"/>
  <c r="B2797" i="1"/>
  <c r="N2797" i="1" s="1"/>
  <c r="H2796" i="1"/>
  <c r="G2796" i="1"/>
  <c r="F2796" i="1"/>
  <c r="E2796" i="1"/>
  <c r="D2796" i="1"/>
  <c r="B2796" i="1"/>
  <c r="N2796" i="1" s="1"/>
  <c r="H2795" i="1"/>
  <c r="G2795" i="1"/>
  <c r="F2795" i="1"/>
  <c r="E2795" i="1"/>
  <c r="B2795" i="1"/>
  <c r="D2795" i="1" s="1"/>
  <c r="H2794" i="1"/>
  <c r="G2794" i="1"/>
  <c r="F2794" i="1"/>
  <c r="E2794" i="1"/>
  <c r="B2794" i="1"/>
  <c r="H2793" i="1"/>
  <c r="G2793" i="1"/>
  <c r="F2793" i="1"/>
  <c r="E2793" i="1"/>
  <c r="D2793" i="1"/>
  <c r="B2793" i="1"/>
  <c r="N2793" i="1" s="1"/>
  <c r="H2792" i="1"/>
  <c r="G2792" i="1"/>
  <c r="F2792" i="1"/>
  <c r="E2792" i="1"/>
  <c r="D2792" i="1"/>
  <c r="B2792" i="1"/>
  <c r="N2792" i="1" s="1"/>
  <c r="H2791" i="1"/>
  <c r="G2791" i="1"/>
  <c r="F2791" i="1"/>
  <c r="E2791" i="1"/>
  <c r="B2791" i="1"/>
  <c r="D2791" i="1" s="1"/>
  <c r="H2790" i="1"/>
  <c r="G2790" i="1"/>
  <c r="F2790" i="1"/>
  <c r="E2790" i="1"/>
  <c r="B2790" i="1"/>
  <c r="H2789" i="1"/>
  <c r="G2789" i="1"/>
  <c r="F2789" i="1"/>
  <c r="E2789" i="1"/>
  <c r="D2789" i="1"/>
  <c r="B2789" i="1"/>
  <c r="N2789" i="1" s="1"/>
  <c r="H2788" i="1"/>
  <c r="G2788" i="1"/>
  <c r="F2788" i="1"/>
  <c r="E2788" i="1"/>
  <c r="D2788" i="1"/>
  <c r="B2788" i="1"/>
  <c r="N2788" i="1" s="1"/>
  <c r="H2787" i="1"/>
  <c r="G2787" i="1"/>
  <c r="F2787" i="1"/>
  <c r="E2787" i="1"/>
  <c r="B2787" i="1"/>
  <c r="D2787" i="1" s="1"/>
  <c r="H2786" i="1"/>
  <c r="G2786" i="1"/>
  <c r="F2786" i="1"/>
  <c r="E2786" i="1"/>
  <c r="B2786" i="1"/>
  <c r="H2785" i="1"/>
  <c r="G2785" i="1"/>
  <c r="F2785" i="1"/>
  <c r="E2785" i="1"/>
  <c r="D2785" i="1"/>
  <c r="B2785" i="1"/>
  <c r="N2785" i="1" s="1"/>
  <c r="H2784" i="1"/>
  <c r="G2784" i="1"/>
  <c r="F2784" i="1"/>
  <c r="E2784" i="1"/>
  <c r="D2784" i="1"/>
  <c r="B2784" i="1"/>
  <c r="N2784" i="1" s="1"/>
  <c r="H2783" i="1"/>
  <c r="G2783" i="1"/>
  <c r="F2783" i="1"/>
  <c r="E2783" i="1"/>
  <c r="B2783" i="1"/>
  <c r="D2783" i="1" s="1"/>
  <c r="H2782" i="1"/>
  <c r="G2782" i="1"/>
  <c r="F2782" i="1"/>
  <c r="E2782" i="1"/>
  <c r="B2782" i="1"/>
  <c r="H2781" i="1"/>
  <c r="G2781" i="1"/>
  <c r="F2781" i="1"/>
  <c r="E2781" i="1"/>
  <c r="D2781" i="1"/>
  <c r="B2781" i="1"/>
  <c r="N2781" i="1" s="1"/>
  <c r="H2780" i="1"/>
  <c r="G2780" i="1"/>
  <c r="F2780" i="1"/>
  <c r="E2780" i="1"/>
  <c r="D2780" i="1"/>
  <c r="B2780" i="1"/>
  <c r="N2780" i="1" s="1"/>
  <c r="H2779" i="1"/>
  <c r="G2779" i="1"/>
  <c r="F2779" i="1"/>
  <c r="E2779" i="1"/>
  <c r="B2779" i="1"/>
  <c r="D2779" i="1" s="1"/>
  <c r="N2778" i="1"/>
  <c r="H2778" i="1"/>
  <c r="G2778" i="1"/>
  <c r="F2778" i="1"/>
  <c r="E2778" i="1"/>
  <c r="B2778" i="1"/>
  <c r="H2777" i="1"/>
  <c r="G2777" i="1"/>
  <c r="F2777" i="1"/>
  <c r="E2777" i="1"/>
  <c r="D2777" i="1"/>
  <c r="B2777" i="1"/>
  <c r="N2777" i="1" s="1"/>
  <c r="H2776" i="1"/>
  <c r="G2776" i="1"/>
  <c r="F2776" i="1"/>
  <c r="E2776" i="1"/>
  <c r="D2776" i="1"/>
  <c r="B2776" i="1"/>
  <c r="N2776" i="1" s="1"/>
  <c r="H2775" i="1"/>
  <c r="G2775" i="1"/>
  <c r="F2775" i="1"/>
  <c r="E2775" i="1"/>
  <c r="B2775" i="1"/>
  <c r="D2775" i="1" s="1"/>
  <c r="N2774" i="1"/>
  <c r="H2774" i="1"/>
  <c r="G2774" i="1"/>
  <c r="F2774" i="1"/>
  <c r="E2774" i="1"/>
  <c r="B2774" i="1"/>
  <c r="H2773" i="1"/>
  <c r="G2773" i="1"/>
  <c r="F2773" i="1"/>
  <c r="E2773" i="1"/>
  <c r="D2773" i="1"/>
  <c r="B2773" i="1"/>
  <c r="N2773" i="1" s="1"/>
  <c r="H2772" i="1"/>
  <c r="G2772" i="1"/>
  <c r="F2772" i="1"/>
  <c r="E2772" i="1"/>
  <c r="D2772" i="1"/>
  <c r="B2772" i="1"/>
  <c r="N2772" i="1" s="1"/>
  <c r="H2771" i="1"/>
  <c r="G2771" i="1"/>
  <c r="F2771" i="1"/>
  <c r="E2771" i="1"/>
  <c r="B2771" i="1"/>
  <c r="D2771" i="1" s="1"/>
  <c r="H2770" i="1"/>
  <c r="G2770" i="1"/>
  <c r="F2770" i="1"/>
  <c r="E2770" i="1"/>
  <c r="B2770" i="1"/>
  <c r="N2770" i="1" s="1"/>
  <c r="H2769" i="1"/>
  <c r="G2769" i="1"/>
  <c r="F2769" i="1"/>
  <c r="E2769" i="1"/>
  <c r="D2769" i="1"/>
  <c r="B2769" i="1"/>
  <c r="N2769" i="1" s="1"/>
  <c r="H2768" i="1"/>
  <c r="G2768" i="1"/>
  <c r="F2768" i="1"/>
  <c r="E2768" i="1"/>
  <c r="D2768" i="1"/>
  <c r="B2768" i="1"/>
  <c r="N2768" i="1" s="1"/>
  <c r="H2767" i="1"/>
  <c r="G2767" i="1"/>
  <c r="F2767" i="1"/>
  <c r="E2767" i="1"/>
  <c r="B2767" i="1"/>
  <c r="D2767" i="1" s="1"/>
  <c r="H2766" i="1"/>
  <c r="G2766" i="1"/>
  <c r="F2766" i="1"/>
  <c r="E2766" i="1"/>
  <c r="B2766" i="1"/>
  <c r="N2766" i="1" s="1"/>
  <c r="H2765" i="1"/>
  <c r="G2765" i="1"/>
  <c r="F2765" i="1"/>
  <c r="E2765" i="1"/>
  <c r="D2765" i="1"/>
  <c r="B2765" i="1"/>
  <c r="N2765" i="1" s="1"/>
  <c r="H2764" i="1"/>
  <c r="G2764" i="1"/>
  <c r="F2764" i="1"/>
  <c r="E2764" i="1"/>
  <c r="D2764" i="1"/>
  <c r="B2764" i="1"/>
  <c r="N2764" i="1" s="1"/>
  <c r="H2763" i="1"/>
  <c r="G2763" i="1"/>
  <c r="F2763" i="1"/>
  <c r="E2763" i="1"/>
  <c r="B2763" i="1"/>
  <c r="D2763" i="1" s="1"/>
  <c r="N2762" i="1"/>
  <c r="H2762" i="1"/>
  <c r="G2762" i="1"/>
  <c r="F2762" i="1"/>
  <c r="E2762" i="1"/>
  <c r="B2762" i="1"/>
  <c r="H2761" i="1"/>
  <c r="G2761" i="1"/>
  <c r="F2761" i="1"/>
  <c r="E2761" i="1"/>
  <c r="D2761" i="1"/>
  <c r="B2761" i="1"/>
  <c r="N2761" i="1" s="1"/>
  <c r="H2760" i="1"/>
  <c r="G2760" i="1"/>
  <c r="F2760" i="1"/>
  <c r="E2760" i="1"/>
  <c r="D2760" i="1"/>
  <c r="B2760" i="1"/>
  <c r="N2760" i="1" s="1"/>
  <c r="H2759" i="1"/>
  <c r="G2759" i="1"/>
  <c r="F2759" i="1"/>
  <c r="E2759" i="1"/>
  <c r="B2759" i="1"/>
  <c r="D2759" i="1" s="1"/>
  <c r="N2758" i="1"/>
  <c r="H2758" i="1"/>
  <c r="G2758" i="1"/>
  <c r="F2758" i="1"/>
  <c r="E2758" i="1"/>
  <c r="B2758" i="1"/>
  <c r="H2757" i="1"/>
  <c r="G2757" i="1"/>
  <c r="F2757" i="1"/>
  <c r="E2757" i="1"/>
  <c r="D2757" i="1"/>
  <c r="B2757" i="1"/>
  <c r="N2757" i="1" s="1"/>
  <c r="H2756" i="1"/>
  <c r="G2756" i="1"/>
  <c r="F2756" i="1"/>
  <c r="E2756" i="1"/>
  <c r="D2756" i="1"/>
  <c r="B2756" i="1"/>
  <c r="N2756" i="1" s="1"/>
  <c r="H2755" i="1"/>
  <c r="G2755" i="1"/>
  <c r="F2755" i="1"/>
  <c r="E2755" i="1"/>
  <c r="B2755" i="1"/>
  <c r="D2755" i="1" s="1"/>
  <c r="H2754" i="1"/>
  <c r="G2754" i="1"/>
  <c r="F2754" i="1"/>
  <c r="E2754" i="1"/>
  <c r="B2754" i="1"/>
  <c r="N2754" i="1" s="1"/>
  <c r="H2753" i="1"/>
  <c r="G2753" i="1"/>
  <c r="F2753" i="1"/>
  <c r="E2753" i="1"/>
  <c r="D2753" i="1"/>
  <c r="B2753" i="1"/>
  <c r="N2753" i="1" s="1"/>
  <c r="H2752" i="1"/>
  <c r="G2752" i="1"/>
  <c r="F2752" i="1"/>
  <c r="E2752" i="1"/>
  <c r="D2752" i="1"/>
  <c r="B2752" i="1"/>
  <c r="N2752" i="1" s="1"/>
  <c r="H2751" i="1"/>
  <c r="G2751" i="1"/>
  <c r="F2751" i="1"/>
  <c r="E2751" i="1"/>
  <c r="B2751" i="1"/>
  <c r="D2751" i="1" s="1"/>
  <c r="H2750" i="1"/>
  <c r="G2750" i="1"/>
  <c r="F2750" i="1"/>
  <c r="E2750" i="1"/>
  <c r="B2750" i="1"/>
  <c r="N2750" i="1" s="1"/>
  <c r="H2749" i="1"/>
  <c r="G2749" i="1"/>
  <c r="F2749" i="1"/>
  <c r="E2749" i="1"/>
  <c r="D2749" i="1"/>
  <c r="B2749" i="1"/>
  <c r="N2749" i="1" s="1"/>
  <c r="H2748" i="1"/>
  <c r="G2748" i="1"/>
  <c r="F2748" i="1"/>
  <c r="E2748" i="1"/>
  <c r="D2748" i="1"/>
  <c r="B2748" i="1"/>
  <c r="N2748" i="1" s="1"/>
  <c r="H2747" i="1"/>
  <c r="G2747" i="1"/>
  <c r="F2747" i="1"/>
  <c r="E2747" i="1"/>
  <c r="B2747" i="1"/>
  <c r="D2747" i="1" s="1"/>
  <c r="N2746" i="1"/>
  <c r="H2746" i="1"/>
  <c r="G2746" i="1"/>
  <c r="F2746" i="1"/>
  <c r="E2746" i="1"/>
  <c r="B2746" i="1"/>
  <c r="H2745" i="1"/>
  <c r="G2745" i="1"/>
  <c r="F2745" i="1"/>
  <c r="E2745" i="1"/>
  <c r="D2745" i="1"/>
  <c r="B2745" i="1"/>
  <c r="N2745" i="1" s="1"/>
  <c r="H2744" i="1"/>
  <c r="G2744" i="1"/>
  <c r="F2744" i="1"/>
  <c r="E2744" i="1"/>
  <c r="D2744" i="1"/>
  <c r="B2744" i="1"/>
  <c r="N2744" i="1" s="1"/>
  <c r="H2743" i="1"/>
  <c r="G2743" i="1"/>
  <c r="F2743" i="1"/>
  <c r="E2743" i="1"/>
  <c r="B2743" i="1"/>
  <c r="D2743" i="1" s="1"/>
  <c r="N2742" i="1"/>
  <c r="H2742" i="1"/>
  <c r="G2742" i="1"/>
  <c r="F2742" i="1"/>
  <c r="E2742" i="1"/>
  <c r="B2742" i="1"/>
  <c r="H2741" i="1"/>
  <c r="G2741" i="1"/>
  <c r="F2741" i="1"/>
  <c r="E2741" i="1"/>
  <c r="D2741" i="1"/>
  <c r="B2741" i="1"/>
  <c r="N2741" i="1" s="1"/>
  <c r="H2740" i="1"/>
  <c r="G2740" i="1"/>
  <c r="F2740" i="1"/>
  <c r="E2740" i="1"/>
  <c r="D2740" i="1"/>
  <c r="B2740" i="1"/>
  <c r="N2740" i="1" s="1"/>
  <c r="H2739" i="1"/>
  <c r="G2739" i="1"/>
  <c r="F2739" i="1"/>
  <c r="E2739" i="1"/>
  <c r="B2739" i="1"/>
  <c r="D2739" i="1" s="1"/>
  <c r="H2738" i="1"/>
  <c r="G2738" i="1"/>
  <c r="F2738" i="1"/>
  <c r="E2738" i="1"/>
  <c r="B2738" i="1"/>
  <c r="N2738" i="1" s="1"/>
  <c r="H2737" i="1"/>
  <c r="G2737" i="1"/>
  <c r="F2737" i="1"/>
  <c r="E2737" i="1"/>
  <c r="D2737" i="1"/>
  <c r="B2737" i="1"/>
  <c r="N2737" i="1" s="1"/>
  <c r="H2736" i="1"/>
  <c r="G2736" i="1"/>
  <c r="F2736" i="1"/>
  <c r="E2736" i="1"/>
  <c r="D2736" i="1"/>
  <c r="B2736" i="1"/>
  <c r="N2736" i="1" s="1"/>
  <c r="H2735" i="1"/>
  <c r="G2735" i="1"/>
  <c r="F2735" i="1"/>
  <c r="E2735" i="1"/>
  <c r="B2735" i="1"/>
  <c r="D2735" i="1" s="1"/>
  <c r="H2734" i="1"/>
  <c r="G2734" i="1"/>
  <c r="F2734" i="1"/>
  <c r="E2734" i="1"/>
  <c r="B2734" i="1"/>
  <c r="N2734" i="1" s="1"/>
  <c r="H2733" i="1"/>
  <c r="G2733" i="1"/>
  <c r="F2733" i="1"/>
  <c r="E2733" i="1"/>
  <c r="D2733" i="1"/>
  <c r="B2733" i="1"/>
  <c r="N2733" i="1" s="1"/>
  <c r="H2732" i="1"/>
  <c r="G2732" i="1"/>
  <c r="F2732" i="1"/>
  <c r="E2732" i="1"/>
  <c r="D2732" i="1"/>
  <c r="B2732" i="1"/>
  <c r="N2732" i="1" s="1"/>
  <c r="H2731" i="1"/>
  <c r="G2731" i="1"/>
  <c r="F2731" i="1"/>
  <c r="E2731" i="1"/>
  <c r="B2731" i="1"/>
  <c r="D2731" i="1" s="1"/>
  <c r="H2730" i="1"/>
  <c r="G2730" i="1"/>
  <c r="F2730" i="1"/>
  <c r="E2730" i="1"/>
  <c r="B2730" i="1"/>
  <c r="H2729" i="1"/>
  <c r="G2729" i="1"/>
  <c r="F2729" i="1"/>
  <c r="E2729" i="1"/>
  <c r="D2729" i="1"/>
  <c r="B2729" i="1"/>
  <c r="N2729" i="1" s="1"/>
  <c r="H2728" i="1"/>
  <c r="G2728" i="1"/>
  <c r="F2728" i="1"/>
  <c r="E2728" i="1"/>
  <c r="D2728" i="1"/>
  <c r="B2728" i="1"/>
  <c r="N2728" i="1" s="1"/>
  <c r="H2727" i="1"/>
  <c r="G2727" i="1"/>
  <c r="F2727" i="1"/>
  <c r="E2727" i="1"/>
  <c r="B2727" i="1"/>
  <c r="D2727" i="1" s="1"/>
  <c r="N2726" i="1"/>
  <c r="H2726" i="1"/>
  <c r="G2726" i="1"/>
  <c r="F2726" i="1"/>
  <c r="E2726" i="1"/>
  <c r="B2726" i="1"/>
  <c r="H2725" i="1"/>
  <c r="G2725" i="1"/>
  <c r="F2725" i="1"/>
  <c r="E2725" i="1"/>
  <c r="D2725" i="1"/>
  <c r="B2725" i="1"/>
  <c r="N2725" i="1" s="1"/>
  <c r="H2724" i="1"/>
  <c r="G2724" i="1"/>
  <c r="F2724" i="1"/>
  <c r="E2724" i="1"/>
  <c r="D2724" i="1"/>
  <c r="B2724" i="1"/>
  <c r="N2724" i="1" s="1"/>
  <c r="H2723" i="1"/>
  <c r="G2723" i="1"/>
  <c r="F2723" i="1"/>
  <c r="E2723" i="1"/>
  <c r="B2723" i="1"/>
  <c r="D2723" i="1" s="1"/>
  <c r="N2722" i="1"/>
  <c r="H2722" i="1"/>
  <c r="G2722" i="1"/>
  <c r="F2722" i="1"/>
  <c r="E2722" i="1"/>
  <c r="B2722" i="1"/>
  <c r="H2721" i="1"/>
  <c r="G2721" i="1"/>
  <c r="F2721" i="1"/>
  <c r="E2721" i="1"/>
  <c r="D2721" i="1"/>
  <c r="B2721" i="1"/>
  <c r="N2721" i="1" s="1"/>
  <c r="H2720" i="1"/>
  <c r="G2720" i="1"/>
  <c r="F2720" i="1"/>
  <c r="E2720" i="1"/>
  <c r="D2720" i="1"/>
  <c r="B2720" i="1"/>
  <c r="N2720" i="1" s="1"/>
  <c r="H2719" i="1"/>
  <c r="G2719" i="1"/>
  <c r="F2719" i="1"/>
  <c r="E2719" i="1"/>
  <c r="B2719" i="1"/>
  <c r="D2719" i="1" s="1"/>
  <c r="H2718" i="1"/>
  <c r="G2718" i="1"/>
  <c r="F2718" i="1"/>
  <c r="E2718" i="1"/>
  <c r="B2718" i="1"/>
  <c r="N2718" i="1" s="1"/>
  <c r="H2717" i="1"/>
  <c r="G2717" i="1"/>
  <c r="F2717" i="1"/>
  <c r="E2717" i="1"/>
  <c r="D2717" i="1"/>
  <c r="B2717" i="1"/>
  <c r="N2717" i="1" s="1"/>
  <c r="H2716" i="1"/>
  <c r="G2716" i="1"/>
  <c r="F2716" i="1"/>
  <c r="E2716" i="1"/>
  <c r="D2716" i="1"/>
  <c r="B2716" i="1"/>
  <c r="N2716" i="1" s="1"/>
  <c r="H2715" i="1"/>
  <c r="G2715" i="1"/>
  <c r="F2715" i="1"/>
  <c r="E2715" i="1"/>
  <c r="B2715" i="1"/>
  <c r="D2715" i="1" s="1"/>
  <c r="H2714" i="1"/>
  <c r="G2714" i="1"/>
  <c r="F2714" i="1"/>
  <c r="E2714" i="1"/>
  <c r="B2714" i="1"/>
  <c r="H2713" i="1"/>
  <c r="G2713" i="1"/>
  <c r="F2713" i="1"/>
  <c r="E2713" i="1"/>
  <c r="D2713" i="1"/>
  <c r="B2713" i="1"/>
  <c r="N2713" i="1" s="1"/>
  <c r="H2712" i="1"/>
  <c r="G2712" i="1"/>
  <c r="F2712" i="1"/>
  <c r="E2712" i="1"/>
  <c r="D2712" i="1"/>
  <c r="B2712" i="1"/>
  <c r="N2712" i="1" s="1"/>
  <c r="H2711" i="1"/>
  <c r="G2711" i="1"/>
  <c r="F2711" i="1"/>
  <c r="E2711" i="1"/>
  <c r="B2711" i="1"/>
  <c r="D2711" i="1" s="1"/>
  <c r="N2710" i="1"/>
  <c r="H2710" i="1"/>
  <c r="G2710" i="1"/>
  <c r="F2710" i="1"/>
  <c r="E2710" i="1"/>
  <c r="B2710" i="1"/>
  <c r="H2709" i="1"/>
  <c r="G2709" i="1"/>
  <c r="F2709" i="1"/>
  <c r="E2709" i="1"/>
  <c r="D2709" i="1"/>
  <c r="B2709" i="1"/>
  <c r="N2709" i="1" s="1"/>
  <c r="H2708" i="1"/>
  <c r="G2708" i="1"/>
  <c r="F2708" i="1"/>
  <c r="E2708" i="1"/>
  <c r="D2708" i="1"/>
  <c r="B2708" i="1"/>
  <c r="N2708" i="1" s="1"/>
  <c r="H2707" i="1"/>
  <c r="G2707" i="1"/>
  <c r="F2707" i="1"/>
  <c r="E2707" i="1"/>
  <c r="B2707" i="1"/>
  <c r="D2707" i="1" s="1"/>
  <c r="H2706" i="1"/>
  <c r="G2706" i="1"/>
  <c r="F2706" i="1"/>
  <c r="E2706" i="1"/>
  <c r="D2706" i="1"/>
  <c r="B2706" i="1"/>
  <c r="H2705" i="1"/>
  <c r="G2705" i="1"/>
  <c r="F2705" i="1"/>
  <c r="E2705" i="1"/>
  <c r="D2705" i="1"/>
  <c r="B2705" i="1"/>
  <c r="N2705" i="1" s="1"/>
  <c r="H2704" i="1"/>
  <c r="G2704" i="1"/>
  <c r="F2704" i="1"/>
  <c r="E2704" i="1"/>
  <c r="B2704" i="1"/>
  <c r="H2703" i="1"/>
  <c r="G2703" i="1"/>
  <c r="F2703" i="1"/>
  <c r="E2703" i="1"/>
  <c r="B2703" i="1"/>
  <c r="D2703" i="1" s="1"/>
  <c r="H2702" i="1"/>
  <c r="G2702" i="1"/>
  <c r="F2702" i="1"/>
  <c r="E2702" i="1"/>
  <c r="B2702" i="1"/>
  <c r="D2702" i="1" s="1"/>
  <c r="H2701" i="1"/>
  <c r="G2701" i="1"/>
  <c r="F2701" i="1"/>
  <c r="E2701" i="1"/>
  <c r="D2701" i="1"/>
  <c r="B2701" i="1"/>
  <c r="N2701" i="1" s="1"/>
  <c r="H2700" i="1"/>
  <c r="G2700" i="1"/>
  <c r="F2700" i="1"/>
  <c r="E2700" i="1"/>
  <c r="D2700" i="1"/>
  <c r="B2700" i="1"/>
  <c r="H2699" i="1"/>
  <c r="G2699" i="1"/>
  <c r="F2699" i="1"/>
  <c r="E2699" i="1"/>
  <c r="B2699" i="1"/>
  <c r="D2699" i="1" s="1"/>
  <c r="H2698" i="1"/>
  <c r="G2698" i="1"/>
  <c r="F2698" i="1"/>
  <c r="E2698" i="1"/>
  <c r="D2698" i="1"/>
  <c r="B2698" i="1"/>
  <c r="H2697" i="1"/>
  <c r="G2697" i="1"/>
  <c r="F2697" i="1"/>
  <c r="E2697" i="1"/>
  <c r="D2697" i="1"/>
  <c r="B2697" i="1"/>
  <c r="N2697" i="1" s="1"/>
  <c r="H2696" i="1"/>
  <c r="G2696" i="1"/>
  <c r="F2696" i="1"/>
  <c r="E2696" i="1"/>
  <c r="B2696" i="1"/>
  <c r="D2696" i="1" s="1"/>
  <c r="H2695" i="1"/>
  <c r="G2695" i="1"/>
  <c r="F2695" i="1"/>
  <c r="E2695" i="1"/>
  <c r="B2695" i="1"/>
  <c r="D2695" i="1" s="1"/>
  <c r="H2694" i="1"/>
  <c r="G2694" i="1"/>
  <c r="F2694" i="1"/>
  <c r="E2694" i="1"/>
  <c r="B2694" i="1"/>
  <c r="H2693" i="1"/>
  <c r="G2693" i="1"/>
  <c r="F2693" i="1"/>
  <c r="E2693" i="1"/>
  <c r="D2693" i="1"/>
  <c r="B2693" i="1"/>
  <c r="N2693" i="1" s="1"/>
  <c r="H2692" i="1"/>
  <c r="G2692" i="1"/>
  <c r="F2692" i="1"/>
  <c r="E2692" i="1"/>
  <c r="D2692" i="1"/>
  <c r="B2692" i="1"/>
  <c r="H2691" i="1"/>
  <c r="G2691" i="1"/>
  <c r="F2691" i="1"/>
  <c r="E2691" i="1"/>
  <c r="B2691" i="1"/>
  <c r="D2691" i="1" s="1"/>
  <c r="H2690" i="1"/>
  <c r="G2690" i="1"/>
  <c r="F2690" i="1"/>
  <c r="E2690" i="1"/>
  <c r="D2690" i="1"/>
  <c r="B2690" i="1"/>
  <c r="N2690" i="1" s="1"/>
  <c r="H2689" i="1"/>
  <c r="G2689" i="1"/>
  <c r="F2689" i="1"/>
  <c r="E2689" i="1"/>
  <c r="D2689" i="1"/>
  <c r="B2689" i="1"/>
  <c r="N2689" i="1" s="1"/>
  <c r="H2688" i="1"/>
  <c r="G2688" i="1"/>
  <c r="F2688" i="1"/>
  <c r="E2688" i="1"/>
  <c r="B2688" i="1"/>
  <c r="N2688" i="1" s="1"/>
  <c r="H2687" i="1"/>
  <c r="G2687" i="1"/>
  <c r="F2687" i="1"/>
  <c r="E2687" i="1"/>
  <c r="B2687" i="1"/>
  <c r="D2687" i="1" s="1"/>
  <c r="N2686" i="1"/>
  <c r="H2686" i="1"/>
  <c r="G2686" i="1"/>
  <c r="F2686" i="1"/>
  <c r="E2686" i="1"/>
  <c r="D2686" i="1"/>
  <c r="B2686" i="1"/>
  <c r="H2685" i="1"/>
  <c r="G2685" i="1"/>
  <c r="F2685" i="1"/>
  <c r="E2685" i="1"/>
  <c r="D2685" i="1"/>
  <c r="B2685" i="1"/>
  <c r="N2685" i="1" s="1"/>
  <c r="H2684" i="1"/>
  <c r="G2684" i="1"/>
  <c r="F2684" i="1"/>
  <c r="E2684" i="1"/>
  <c r="B2684" i="1"/>
  <c r="N2684" i="1" s="1"/>
  <c r="H2683" i="1"/>
  <c r="G2683" i="1"/>
  <c r="F2683" i="1"/>
  <c r="E2683" i="1"/>
  <c r="B2683" i="1"/>
  <c r="D2683" i="1" s="1"/>
  <c r="N2682" i="1"/>
  <c r="H2682" i="1"/>
  <c r="G2682" i="1"/>
  <c r="F2682" i="1"/>
  <c r="E2682" i="1"/>
  <c r="D2682" i="1"/>
  <c r="B2682" i="1"/>
  <c r="H2681" i="1"/>
  <c r="G2681" i="1"/>
  <c r="F2681" i="1"/>
  <c r="E2681" i="1"/>
  <c r="D2681" i="1"/>
  <c r="B2681" i="1"/>
  <c r="N2681" i="1" s="1"/>
  <c r="H2680" i="1"/>
  <c r="G2680" i="1"/>
  <c r="F2680" i="1"/>
  <c r="E2680" i="1"/>
  <c r="B2680" i="1"/>
  <c r="N2680" i="1" s="1"/>
  <c r="H2679" i="1"/>
  <c r="G2679" i="1"/>
  <c r="F2679" i="1"/>
  <c r="E2679" i="1"/>
  <c r="B2679" i="1"/>
  <c r="D2679" i="1" s="1"/>
  <c r="N2678" i="1"/>
  <c r="H2678" i="1"/>
  <c r="G2678" i="1"/>
  <c r="F2678" i="1"/>
  <c r="E2678" i="1"/>
  <c r="D2678" i="1"/>
  <c r="B2678" i="1"/>
  <c r="H2677" i="1"/>
  <c r="G2677" i="1"/>
  <c r="F2677" i="1"/>
  <c r="E2677" i="1"/>
  <c r="D2677" i="1"/>
  <c r="B2677" i="1"/>
  <c r="N2677" i="1" s="1"/>
  <c r="H2676" i="1"/>
  <c r="G2676" i="1"/>
  <c r="F2676" i="1"/>
  <c r="E2676" i="1"/>
  <c r="B2676" i="1"/>
  <c r="N2676" i="1" s="1"/>
  <c r="H2675" i="1"/>
  <c r="G2675" i="1"/>
  <c r="F2675" i="1"/>
  <c r="E2675" i="1"/>
  <c r="B2675" i="1"/>
  <c r="D2675" i="1" s="1"/>
  <c r="N2674" i="1"/>
  <c r="H2674" i="1"/>
  <c r="G2674" i="1"/>
  <c r="F2674" i="1"/>
  <c r="E2674" i="1"/>
  <c r="D2674" i="1"/>
  <c r="B2674" i="1"/>
  <c r="H2673" i="1"/>
  <c r="G2673" i="1"/>
  <c r="F2673" i="1"/>
  <c r="E2673" i="1"/>
  <c r="D2673" i="1"/>
  <c r="B2673" i="1"/>
  <c r="N2673" i="1" s="1"/>
  <c r="H2672" i="1"/>
  <c r="G2672" i="1"/>
  <c r="F2672" i="1"/>
  <c r="E2672" i="1"/>
  <c r="B2672" i="1"/>
  <c r="N2672" i="1" s="1"/>
  <c r="H2671" i="1"/>
  <c r="G2671" i="1"/>
  <c r="F2671" i="1"/>
  <c r="E2671" i="1"/>
  <c r="B2671" i="1"/>
  <c r="D2671" i="1" s="1"/>
  <c r="N2670" i="1"/>
  <c r="H2670" i="1"/>
  <c r="G2670" i="1"/>
  <c r="F2670" i="1"/>
  <c r="E2670" i="1"/>
  <c r="D2670" i="1"/>
  <c r="B2670" i="1"/>
  <c r="H2669" i="1"/>
  <c r="G2669" i="1"/>
  <c r="F2669" i="1"/>
  <c r="E2669" i="1"/>
  <c r="D2669" i="1"/>
  <c r="B2669" i="1"/>
  <c r="N2669" i="1" s="1"/>
  <c r="H2668" i="1"/>
  <c r="G2668" i="1"/>
  <c r="F2668" i="1"/>
  <c r="E2668" i="1"/>
  <c r="B2668" i="1"/>
  <c r="N2668" i="1" s="1"/>
  <c r="H2667" i="1"/>
  <c r="G2667" i="1"/>
  <c r="F2667" i="1"/>
  <c r="E2667" i="1"/>
  <c r="B2667" i="1"/>
  <c r="D2667" i="1" s="1"/>
  <c r="N2666" i="1"/>
  <c r="H2666" i="1"/>
  <c r="G2666" i="1"/>
  <c r="F2666" i="1"/>
  <c r="E2666" i="1"/>
  <c r="D2666" i="1"/>
  <c r="B2666" i="1"/>
  <c r="H2665" i="1"/>
  <c r="G2665" i="1"/>
  <c r="F2665" i="1"/>
  <c r="E2665" i="1"/>
  <c r="D2665" i="1"/>
  <c r="B2665" i="1"/>
  <c r="N2665" i="1" s="1"/>
  <c r="H2664" i="1"/>
  <c r="G2664" i="1"/>
  <c r="F2664" i="1"/>
  <c r="E2664" i="1"/>
  <c r="B2664" i="1"/>
  <c r="N2664" i="1" s="1"/>
  <c r="H2663" i="1"/>
  <c r="G2663" i="1"/>
  <c r="F2663" i="1"/>
  <c r="E2663" i="1"/>
  <c r="B2663" i="1"/>
  <c r="D2663" i="1" s="1"/>
  <c r="N2662" i="1"/>
  <c r="H2662" i="1"/>
  <c r="G2662" i="1"/>
  <c r="F2662" i="1"/>
  <c r="E2662" i="1"/>
  <c r="D2662" i="1"/>
  <c r="B2662" i="1"/>
  <c r="H2661" i="1"/>
  <c r="G2661" i="1"/>
  <c r="F2661" i="1"/>
  <c r="E2661" i="1"/>
  <c r="D2661" i="1"/>
  <c r="B2661" i="1"/>
  <c r="N2661" i="1" s="1"/>
  <c r="H2660" i="1"/>
  <c r="G2660" i="1"/>
  <c r="F2660" i="1"/>
  <c r="E2660" i="1"/>
  <c r="B2660" i="1"/>
  <c r="N2660" i="1" s="1"/>
  <c r="H2659" i="1"/>
  <c r="G2659" i="1"/>
  <c r="F2659" i="1"/>
  <c r="E2659" i="1"/>
  <c r="B2659" i="1"/>
  <c r="D2659" i="1" s="1"/>
  <c r="N2658" i="1"/>
  <c r="H2658" i="1"/>
  <c r="G2658" i="1"/>
  <c r="F2658" i="1"/>
  <c r="E2658" i="1"/>
  <c r="D2658" i="1"/>
  <c r="B2658" i="1"/>
  <c r="H2657" i="1"/>
  <c r="G2657" i="1"/>
  <c r="F2657" i="1"/>
  <c r="E2657" i="1"/>
  <c r="D2657" i="1"/>
  <c r="B2657" i="1"/>
  <c r="N2657" i="1" s="1"/>
  <c r="H2656" i="1"/>
  <c r="G2656" i="1"/>
  <c r="F2656" i="1"/>
  <c r="E2656" i="1"/>
  <c r="B2656" i="1"/>
  <c r="N2656" i="1" s="1"/>
  <c r="H2655" i="1"/>
  <c r="G2655" i="1"/>
  <c r="F2655" i="1"/>
  <c r="E2655" i="1"/>
  <c r="B2655" i="1"/>
  <c r="D2655" i="1" s="1"/>
  <c r="N2654" i="1"/>
  <c r="H2654" i="1"/>
  <c r="G2654" i="1"/>
  <c r="F2654" i="1"/>
  <c r="E2654" i="1"/>
  <c r="D2654" i="1"/>
  <c r="B2654" i="1"/>
  <c r="H2653" i="1"/>
  <c r="G2653" i="1"/>
  <c r="F2653" i="1"/>
  <c r="E2653" i="1"/>
  <c r="D2653" i="1"/>
  <c r="B2653" i="1"/>
  <c r="N2653" i="1" s="1"/>
  <c r="H2652" i="1"/>
  <c r="G2652" i="1"/>
  <c r="F2652" i="1"/>
  <c r="E2652" i="1"/>
  <c r="B2652" i="1"/>
  <c r="N2652" i="1" s="1"/>
  <c r="H2651" i="1"/>
  <c r="G2651" i="1"/>
  <c r="F2651" i="1"/>
  <c r="E2651" i="1"/>
  <c r="B2651" i="1"/>
  <c r="D2651" i="1" s="1"/>
  <c r="N2650" i="1"/>
  <c r="H2650" i="1"/>
  <c r="G2650" i="1"/>
  <c r="F2650" i="1"/>
  <c r="E2650" i="1"/>
  <c r="D2650" i="1"/>
  <c r="B2650" i="1"/>
  <c r="H2649" i="1"/>
  <c r="G2649" i="1"/>
  <c r="F2649" i="1"/>
  <c r="E2649" i="1"/>
  <c r="D2649" i="1"/>
  <c r="B2649" i="1"/>
  <c r="N2649" i="1" s="1"/>
  <c r="H2648" i="1"/>
  <c r="G2648" i="1"/>
  <c r="F2648" i="1"/>
  <c r="E2648" i="1"/>
  <c r="B2648" i="1"/>
  <c r="N2648" i="1" s="1"/>
  <c r="H2647" i="1"/>
  <c r="G2647" i="1"/>
  <c r="F2647" i="1"/>
  <c r="E2647" i="1"/>
  <c r="B2647" i="1"/>
  <c r="D2647" i="1" s="1"/>
  <c r="N2646" i="1"/>
  <c r="H2646" i="1"/>
  <c r="G2646" i="1"/>
  <c r="F2646" i="1"/>
  <c r="E2646" i="1"/>
  <c r="D2646" i="1"/>
  <c r="B2646" i="1"/>
  <c r="H2645" i="1"/>
  <c r="G2645" i="1"/>
  <c r="F2645" i="1"/>
  <c r="E2645" i="1"/>
  <c r="D2645" i="1"/>
  <c r="B2645" i="1"/>
  <c r="N2645" i="1" s="1"/>
  <c r="H2644" i="1"/>
  <c r="G2644" i="1"/>
  <c r="F2644" i="1"/>
  <c r="E2644" i="1"/>
  <c r="B2644" i="1"/>
  <c r="N2644" i="1" s="1"/>
  <c r="H2643" i="1"/>
  <c r="G2643" i="1"/>
  <c r="F2643" i="1"/>
  <c r="E2643" i="1"/>
  <c r="B2643" i="1"/>
  <c r="D2643" i="1" s="1"/>
  <c r="N2642" i="1"/>
  <c r="H2642" i="1"/>
  <c r="G2642" i="1"/>
  <c r="F2642" i="1"/>
  <c r="E2642" i="1"/>
  <c r="D2642" i="1"/>
  <c r="B2642" i="1"/>
  <c r="H2641" i="1"/>
  <c r="G2641" i="1"/>
  <c r="F2641" i="1"/>
  <c r="E2641" i="1"/>
  <c r="D2641" i="1"/>
  <c r="B2641" i="1"/>
  <c r="N2641" i="1" s="1"/>
  <c r="H2640" i="1"/>
  <c r="G2640" i="1"/>
  <c r="F2640" i="1"/>
  <c r="E2640" i="1"/>
  <c r="B2640" i="1"/>
  <c r="N2640" i="1" s="1"/>
  <c r="H2639" i="1"/>
  <c r="G2639" i="1"/>
  <c r="F2639" i="1"/>
  <c r="E2639" i="1"/>
  <c r="B2639" i="1"/>
  <c r="D2639" i="1" s="1"/>
  <c r="N2638" i="1"/>
  <c r="H2638" i="1"/>
  <c r="G2638" i="1"/>
  <c r="F2638" i="1"/>
  <c r="E2638" i="1"/>
  <c r="D2638" i="1"/>
  <c r="B2638" i="1"/>
  <c r="H2637" i="1"/>
  <c r="G2637" i="1"/>
  <c r="F2637" i="1"/>
  <c r="E2637" i="1"/>
  <c r="D2637" i="1"/>
  <c r="B2637" i="1"/>
  <c r="N2637" i="1" s="1"/>
  <c r="H2636" i="1"/>
  <c r="G2636" i="1"/>
  <c r="F2636" i="1"/>
  <c r="E2636" i="1"/>
  <c r="B2636" i="1"/>
  <c r="N2636" i="1" s="1"/>
  <c r="H2635" i="1"/>
  <c r="G2635" i="1"/>
  <c r="F2635" i="1"/>
  <c r="E2635" i="1"/>
  <c r="B2635" i="1"/>
  <c r="D2635" i="1" s="1"/>
  <c r="N2634" i="1"/>
  <c r="H2634" i="1"/>
  <c r="G2634" i="1"/>
  <c r="F2634" i="1"/>
  <c r="E2634" i="1"/>
  <c r="D2634" i="1"/>
  <c r="B2634" i="1"/>
  <c r="H2633" i="1"/>
  <c r="G2633" i="1"/>
  <c r="F2633" i="1"/>
  <c r="E2633" i="1"/>
  <c r="D2633" i="1"/>
  <c r="B2633" i="1"/>
  <c r="N2633" i="1" s="1"/>
  <c r="H2632" i="1"/>
  <c r="G2632" i="1"/>
  <c r="F2632" i="1"/>
  <c r="E2632" i="1"/>
  <c r="B2632" i="1"/>
  <c r="N2632" i="1" s="1"/>
  <c r="H2631" i="1"/>
  <c r="G2631" i="1"/>
  <c r="F2631" i="1"/>
  <c r="E2631" i="1"/>
  <c r="B2631" i="1"/>
  <c r="D2631" i="1" s="1"/>
  <c r="N2630" i="1"/>
  <c r="H2630" i="1"/>
  <c r="G2630" i="1"/>
  <c r="F2630" i="1"/>
  <c r="E2630" i="1"/>
  <c r="D2630" i="1"/>
  <c r="B2630" i="1"/>
  <c r="H2629" i="1"/>
  <c r="G2629" i="1"/>
  <c r="F2629" i="1"/>
  <c r="E2629" i="1"/>
  <c r="D2629" i="1"/>
  <c r="B2629" i="1"/>
  <c r="N2629" i="1" s="1"/>
  <c r="H2628" i="1"/>
  <c r="G2628" i="1"/>
  <c r="F2628" i="1"/>
  <c r="E2628" i="1"/>
  <c r="B2628" i="1"/>
  <c r="N2628" i="1" s="1"/>
  <c r="H2627" i="1"/>
  <c r="G2627" i="1"/>
  <c r="F2627" i="1"/>
  <c r="E2627" i="1"/>
  <c r="B2627" i="1"/>
  <c r="D2627" i="1" s="1"/>
  <c r="N2626" i="1"/>
  <c r="H2626" i="1"/>
  <c r="G2626" i="1"/>
  <c r="F2626" i="1"/>
  <c r="E2626" i="1"/>
  <c r="D2626" i="1"/>
  <c r="B2626" i="1"/>
  <c r="H2625" i="1"/>
  <c r="G2625" i="1"/>
  <c r="F2625" i="1"/>
  <c r="E2625" i="1"/>
  <c r="D2625" i="1"/>
  <c r="B2625" i="1"/>
  <c r="N2625" i="1" s="1"/>
  <c r="H2624" i="1"/>
  <c r="G2624" i="1"/>
  <c r="F2624" i="1"/>
  <c r="E2624" i="1"/>
  <c r="B2624" i="1"/>
  <c r="N2624" i="1" s="1"/>
  <c r="H2623" i="1"/>
  <c r="G2623" i="1"/>
  <c r="F2623" i="1"/>
  <c r="E2623" i="1"/>
  <c r="B2623" i="1"/>
  <c r="D2623" i="1" s="1"/>
  <c r="N2622" i="1"/>
  <c r="H2622" i="1"/>
  <c r="G2622" i="1"/>
  <c r="F2622" i="1"/>
  <c r="E2622" i="1"/>
  <c r="D2622" i="1"/>
  <c r="B2622" i="1"/>
  <c r="H2621" i="1"/>
  <c r="G2621" i="1"/>
  <c r="F2621" i="1"/>
  <c r="E2621" i="1"/>
  <c r="D2621" i="1"/>
  <c r="B2621" i="1"/>
  <c r="N2621" i="1" s="1"/>
  <c r="H2620" i="1"/>
  <c r="G2620" i="1"/>
  <c r="F2620" i="1"/>
  <c r="E2620" i="1"/>
  <c r="B2620" i="1"/>
  <c r="N2620" i="1" s="1"/>
  <c r="H2619" i="1"/>
  <c r="G2619" i="1"/>
  <c r="F2619" i="1"/>
  <c r="E2619" i="1"/>
  <c r="B2619" i="1"/>
  <c r="D2619" i="1" s="1"/>
  <c r="N2618" i="1"/>
  <c r="H2618" i="1"/>
  <c r="G2618" i="1"/>
  <c r="F2618" i="1"/>
  <c r="E2618" i="1"/>
  <c r="D2618" i="1"/>
  <c r="B2618" i="1"/>
  <c r="H2617" i="1"/>
  <c r="G2617" i="1"/>
  <c r="F2617" i="1"/>
  <c r="E2617" i="1"/>
  <c r="D2617" i="1"/>
  <c r="B2617" i="1"/>
  <c r="N2617" i="1" s="1"/>
  <c r="H2616" i="1"/>
  <c r="G2616" i="1"/>
  <c r="F2616" i="1"/>
  <c r="E2616" i="1"/>
  <c r="B2616" i="1"/>
  <c r="N2616" i="1" s="1"/>
  <c r="H2615" i="1"/>
  <c r="G2615" i="1"/>
  <c r="F2615" i="1"/>
  <c r="E2615" i="1"/>
  <c r="B2615" i="1"/>
  <c r="D2615" i="1" s="1"/>
  <c r="N2614" i="1"/>
  <c r="H2614" i="1"/>
  <c r="G2614" i="1"/>
  <c r="F2614" i="1"/>
  <c r="E2614" i="1"/>
  <c r="D2614" i="1"/>
  <c r="B2614" i="1"/>
  <c r="H2613" i="1"/>
  <c r="G2613" i="1"/>
  <c r="F2613" i="1"/>
  <c r="E2613" i="1"/>
  <c r="D2613" i="1"/>
  <c r="B2613" i="1"/>
  <c r="N2613" i="1" s="1"/>
  <c r="H2612" i="1"/>
  <c r="G2612" i="1"/>
  <c r="F2612" i="1"/>
  <c r="E2612" i="1"/>
  <c r="B2612" i="1"/>
  <c r="N2612" i="1" s="1"/>
  <c r="H2611" i="1"/>
  <c r="G2611" i="1"/>
  <c r="F2611" i="1"/>
  <c r="E2611" i="1"/>
  <c r="B2611" i="1"/>
  <c r="D2611" i="1" s="1"/>
  <c r="N2610" i="1"/>
  <c r="H2610" i="1"/>
  <c r="G2610" i="1"/>
  <c r="F2610" i="1"/>
  <c r="E2610" i="1"/>
  <c r="D2610" i="1"/>
  <c r="B2610" i="1"/>
  <c r="H2609" i="1"/>
  <c r="G2609" i="1"/>
  <c r="F2609" i="1"/>
  <c r="E2609" i="1"/>
  <c r="D2609" i="1"/>
  <c r="B2609" i="1"/>
  <c r="N2609" i="1" s="1"/>
  <c r="H2608" i="1"/>
  <c r="G2608" i="1"/>
  <c r="F2608" i="1"/>
  <c r="E2608" i="1"/>
  <c r="B2608" i="1"/>
  <c r="N2608" i="1" s="1"/>
  <c r="H2607" i="1"/>
  <c r="G2607" i="1"/>
  <c r="F2607" i="1"/>
  <c r="E2607" i="1"/>
  <c r="B2607" i="1"/>
  <c r="D2607" i="1" s="1"/>
  <c r="N2606" i="1"/>
  <c r="H2606" i="1"/>
  <c r="G2606" i="1"/>
  <c r="F2606" i="1"/>
  <c r="E2606" i="1"/>
  <c r="D2606" i="1"/>
  <c r="B2606" i="1"/>
  <c r="H2605" i="1"/>
  <c r="G2605" i="1"/>
  <c r="F2605" i="1"/>
  <c r="E2605" i="1"/>
  <c r="D2605" i="1"/>
  <c r="B2605" i="1"/>
  <c r="N2605" i="1" s="1"/>
  <c r="H2604" i="1"/>
  <c r="G2604" i="1"/>
  <c r="F2604" i="1"/>
  <c r="E2604" i="1"/>
  <c r="B2604" i="1"/>
  <c r="N2604" i="1" s="1"/>
  <c r="H2603" i="1"/>
  <c r="G2603" i="1"/>
  <c r="F2603" i="1"/>
  <c r="E2603" i="1"/>
  <c r="B2603" i="1"/>
  <c r="D2603" i="1" s="1"/>
  <c r="N2602" i="1"/>
  <c r="H2602" i="1"/>
  <c r="G2602" i="1"/>
  <c r="F2602" i="1"/>
  <c r="E2602" i="1"/>
  <c r="D2602" i="1"/>
  <c r="B2602" i="1"/>
  <c r="H2601" i="1"/>
  <c r="G2601" i="1"/>
  <c r="F2601" i="1"/>
  <c r="E2601" i="1"/>
  <c r="D2601" i="1"/>
  <c r="B2601" i="1"/>
  <c r="N2601" i="1" s="1"/>
  <c r="H2600" i="1"/>
  <c r="G2600" i="1"/>
  <c r="F2600" i="1"/>
  <c r="E2600" i="1"/>
  <c r="B2600" i="1"/>
  <c r="N2600" i="1" s="1"/>
  <c r="H2599" i="1"/>
  <c r="G2599" i="1"/>
  <c r="F2599" i="1"/>
  <c r="E2599" i="1"/>
  <c r="B2599" i="1"/>
  <c r="D2599" i="1" s="1"/>
  <c r="N2598" i="1"/>
  <c r="H2598" i="1"/>
  <c r="G2598" i="1"/>
  <c r="F2598" i="1"/>
  <c r="E2598" i="1"/>
  <c r="D2598" i="1"/>
  <c r="B2598" i="1"/>
  <c r="H2597" i="1"/>
  <c r="G2597" i="1"/>
  <c r="F2597" i="1"/>
  <c r="E2597" i="1"/>
  <c r="D2597" i="1"/>
  <c r="B2597" i="1"/>
  <c r="N2597" i="1" s="1"/>
  <c r="H2596" i="1"/>
  <c r="G2596" i="1"/>
  <c r="F2596" i="1"/>
  <c r="E2596" i="1"/>
  <c r="B2596" i="1"/>
  <c r="N2596" i="1" s="1"/>
  <c r="H2595" i="1"/>
  <c r="G2595" i="1"/>
  <c r="F2595" i="1"/>
  <c r="E2595" i="1"/>
  <c r="B2595" i="1"/>
  <c r="D2595" i="1" s="1"/>
  <c r="N2594" i="1"/>
  <c r="H2594" i="1"/>
  <c r="G2594" i="1"/>
  <c r="F2594" i="1"/>
  <c r="E2594" i="1"/>
  <c r="D2594" i="1"/>
  <c r="B2594" i="1"/>
  <c r="H2593" i="1"/>
  <c r="G2593" i="1"/>
  <c r="F2593" i="1"/>
  <c r="E2593" i="1"/>
  <c r="D2593" i="1"/>
  <c r="B2593" i="1"/>
  <c r="N2593" i="1" s="1"/>
  <c r="H2592" i="1"/>
  <c r="G2592" i="1"/>
  <c r="F2592" i="1"/>
  <c r="E2592" i="1"/>
  <c r="D2592" i="1"/>
  <c r="B2592" i="1"/>
  <c r="N2592" i="1" s="1"/>
  <c r="H2591" i="1"/>
  <c r="G2591" i="1"/>
  <c r="F2591" i="1"/>
  <c r="E2591" i="1"/>
  <c r="B2591" i="1"/>
  <c r="N2591" i="1" s="1"/>
  <c r="H2590" i="1"/>
  <c r="G2590" i="1"/>
  <c r="F2590" i="1"/>
  <c r="E2590" i="1"/>
  <c r="B2590" i="1"/>
  <c r="D2590" i="1" s="1"/>
  <c r="H2589" i="1"/>
  <c r="G2589" i="1"/>
  <c r="F2589" i="1"/>
  <c r="E2589" i="1"/>
  <c r="D2589" i="1"/>
  <c r="B2589" i="1"/>
  <c r="N2589" i="1" s="1"/>
  <c r="H2588" i="1"/>
  <c r="G2588" i="1"/>
  <c r="F2588" i="1"/>
  <c r="E2588" i="1"/>
  <c r="D2588" i="1"/>
  <c r="B2588" i="1"/>
  <c r="N2588" i="1" s="1"/>
  <c r="H2587" i="1"/>
  <c r="G2587" i="1"/>
  <c r="F2587" i="1"/>
  <c r="E2587" i="1"/>
  <c r="B2587" i="1"/>
  <c r="N2587" i="1" s="1"/>
  <c r="H2586" i="1"/>
  <c r="G2586" i="1"/>
  <c r="F2586" i="1"/>
  <c r="E2586" i="1"/>
  <c r="B2586" i="1"/>
  <c r="D2586" i="1" s="1"/>
  <c r="H2585" i="1"/>
  <c r="G2585" i="1"/>
  <c r="F2585" i="1"/>
  <c r="E2585" i="1"/>
  <c r="D2585" i="1"/>
  <c r="B2585" i="1"/>
  <c r="N2585" i="1" s="1"/>
  <c r="H2584" i="1"/>
  <c r="G2584" i="1"/>
  <c r="F2584" i="1"/>
  <c r="E2584" i="1"/>
  <c r="D2584" i="1"/>
  <c r="B2584" i="1"/>
  <c r="N2584" i="1" s="1"/>
  <c r="H2583" i="1"/>
  <c r="G2583" i="1"/>
  <c r="F2583" i="1"/>
  <c r="E2583" i="1"/>
  <c r="B2583" i="1"/>
  <c r="N2583" i="1" s="1"/>
  <c r="H2582" i="1"/>
  <c r="G2582" i="1"/>
  <c r="F2582" i="1"/>
  <c r="E2582" i="1"/>
  <c r="B2582" i="1"/>
  <c r="D2582" i="1" s="1"/>
  <c r="H2581" i="1"/>
  <c r="G2581" i="1"/>
  <c r="F2581" i="1"/>
  <c r="E2581" i="1"/>
  <c r="D2581" i="1"/>
  <c r="B2581" i="1"/>
  <c r="N2581" i="1" s="1"/>
  <c r="H2580" i="1"/>
  <c r="G2580" i="1"/>
  <c r="F2580" i="1"/>
  <c r="E2580" i="1"/>
  <c r="D2580" i="1"/>
  <c r="B2580" i="1"/>
  <c r="N2580" i="1" s="1"/>
  <c r="H2579" i="1"/>
  <c r="G2579" i="1"/>
  <c r="F2579" i="1"/>
  <c r="E2579" i="1"/>
  <c r="B2579" i="1"/>
  <c r="N2579" i="1" s="1"/>
  <c r="H2578" i="1"/>
  <c r="G2578" i="1"/>
  <c r="F2578" i="1"/>
  <c r="E2578" i="1"/>
  <c r="B2578" i="1"/>
  <c r="D2578" i="1" s="1"/>
  <c r="H2577" i="1"/>
  <c r="G2577" i="1"/>
  <c r="F2577" i="1"/>
  <c r="E2577" i="1"/>
  <c r="D2577" i="1"/>
  <c r="B2577" i="1"/>
  <c r="N2577" i="1" s="1"/>
  <c r="H2576" i="1"/>
  <c r="G2576" i="1"/>
  <c r="F2576" i="1"/>
  <c r="E2576" i="1"/>
  <c r="D2576" i="1"/>
  <c r="B2576" i="1"/>
  <c r="N2576" i="1" s="1"/>
  <c r="H2575" i="1"/>
  <c r="G2575" i="1"/>
  <c r="F2575" i="1"/>
  <c r="E2575" i="1"/>
  <c r="B2575" i="1"/>
  <c r="N2575" i="1" s="1"/>
  <c r="H2574" i="1"/>
  <c r="G2574" i="1"/>
  <c r="F2574" i="1"/>
  <c r="E2574" i="1"/>
  <c r="B2574" i="1"/>
  <c r="D2574" i="1" s="1"/>
  <c r="H2573" i="1"/>
  <c r="G2573" i="1"/>
  <c r="F2573" i="1"/>
  <c r="E2573" i="1"/>
  <c r="D2573" i="1"/>
  <c r="B2573" i="1"/>
  <c r="N2573" i="1" s="1"/>
  <c r="H2572" i="1"/>
  <c r="G2572" i="1"/>
  <c r="F2572" i="1"/>
  <c r="E2572" i="1"/>
  <c r="D2572" i="1"/>
  <c r="B2572" i="1"/>
  <c r="N2572" i="1" s="1"/>
  <c r="H2571" i="1"/>
  <c r="G2571" i="1"/>
  <c r="F2571" i="1"/>
  <c r="E2571" i="1"/>
  <c r="B2571" i="1"/>
  <c r="N2571" i="1" s="1"/>
  <c r="H2570" i="1"/>
  <c r="G2570" i="1"/>
  <c r="F2570" i="1"/>
  <c r="E2570" i="1"/>
  <c r="B2570" i="1"/>
  <c r="D2570" i="1" s="1"/>
  <c r="H2569" i="1"/>
  <c r="G2569" i="1"/>
  <c r="F2569" i="1"/>
  <c r="E2569" i="1"/>
  <c r="D2569" i="1"/>
  <c r="B2569" i="1"/>
  <c r="N2569" i="1" s="1"/>
  <c r="H2568" i="1"/>
  <c r="G2568" i="1"/>
  <c r="F2568" i="1"/>
  <c r="E2568" i="1"/>
  <c r="D2568" i="1"/>
  <c r="B2568" i="1"/>
  <c r="N2568" i="1" s="1"/>
  <c r="H2567" i="1"/>
  <c r="G2567" i="1"/>
  <c r="F2567" i="1"/>
  <c r="E2567" i="1"/>
  <c r="B2567" i="1"/>
  <c r="N2567" i="1" s="1"/>
  <c r="H2566" i="1"/>
  <c r="G2566" i="1"/>
  <c r="F2566" i="1"/>
  <c r="E2566" i="1"/>
  <c r="B2566" i="1"/>
  <c r="D2566" i="1" s="1"/>
  <c r="H2565" i="1"/>
  <c r="G2565" i="1"/>
  <c r="F2565" i="1"/>
  <c r="E2565" i="1"/>
  <c r="D2565" i="1"/>
  <c r="B2565" i="1"/>
  <c r="N2565" i="1" s="1"/>
  <c r="H2564" i="1"/>
  <c r="G2564" i="1"/>
  <c r="F2564" i="1"/>
  <c r="E2564" i="1"/>
  <c r="D2564" i="1"/>
  <c r="B2564" i="1"/>
  <c r="N2564" i="1" s="1"/>
  <c r="H2563" i="1"/>
  <c r="G2563" i="1"/>
  <c r="F2563" i="1"/>
  <c r="E2563" i="1"/>
  <c r="B2563" i="1"/>
  <c r="N2563" i="1" s="1"/>
  <c r="H2562" i="1"/>
  <c r="G2562" i="1"/>
  <c r="F2562" i="1"/>
  <c r="E2562" i="1"/>
  <c r="B2562" i="1"/>
  <c r="D2562" i="1" s="1"/>
  <c r="H2561" i="1"/>
  <c r="G2561" i="1"/>
  <c r="F2561" i="1"/>
  <c r="E2561" i="1"/>
  <c r="D2561" i="1"/>
  <c r="B2561" i="1"/>
  <c r="N2561" i="1" s="1"/>
  <c r="H2560" i="1"/>
  <c r="G2560" i="1"/>
  <c r="F2560" i="1"/>
  <c r="E2560" i="1"/>
  <c r="D2560" i="1"/>
  <c r="B2560" i="1"/>
  <c r="N2560" i="1" s="1"/>
  <c r="H2559" i="1"/>
  <c r="G2559" i="1"/>
  <c r="F2559" i="1"/>
  <c r="E2559" i="1"/>
  <c r="B2559" i="1"/>
  <c r="N2559" i="1" s="1"/>
  <c r="H2558" i="1"/>
  <c r="G2558" i="1"/>
  <c r="F2558" i="1"/>
  <c r="E2558" i="1"/>
  <c r="B2558" i="1"/>
  <c r="D2558" i="1" s="1"/>
  <c r="H2557" i="1"/>
  <c r="G2557" i="1"/>
  <c r="F2557" i="1"/>
  <c r="E2557" i="1"/>
  <c r="D2557" i="1"/>
  <c r="B2557" i="1"/>
  <c r="N2557" i="1" s="1"/>
  <c r="H2556" i="1"/>
  <c r="G2556" i="1"/>
  <c r="F2556" i="1"/>
  <c r="E2556" i="1"/>
  <c r="D2556" i="1"/>
  <c r="B2556" i="1"/>
  <c r="N2556" i="1" s="1"/>
  <c r="H2555" i="1"/>
  <c r="G2555" i="1"/>
  <c r="F2555" i="1"/>
  <c r="E2555" i="1"/>
  <c r="B2555" i="1"/>
  <c r="N2555" i="1" s="1"/>
  <c r="H2554" i="1"/>
  <c r="G2554" i="1"/>
  <c r="F2554" i="1"/>
  <c r="E2554" i="1"/>
  <c r="B2554" i="1"/>
  <c r="D2554" i="1" s="1"/>
  <c r="H2553" i="1"/>
  <c r="G2553" i="1"/>
  <c r="F2553" i="1"/>
  <c r="E2553" i="1"/>
  <c r="D2553" i="1"/>
  <c r="B2553" i="1"/>
  <c r="N2553" i="1" s="1"/>
  <c r="H2552" i="1"/>
  <c r="G2552" i="1"/>
  <c r="F2552" i="1"/>
  <c r="E2552" i="1"/>
  <c r="D2552" i="1"/>
  <c r="B2552" i="1"/>
  <c r="N2552" i="1" s="1"/>
  <c r="H2551" i="1"/>
  <c r="G2551" i="1"/>
  <c r="F2551" i="1"/>
  <c r="E2551" i="1"/>
  <c r="B2551" i="1"/>
  <c r="N2551" i="1" s="1"/>
  <c r="H2550" i="1"/>
  <c r="G2550" i="1"/>
  <c r="F2550" i="1"/>
  <c r="E2550" i="1"/>
  <c r="B2550" i="1"/>
  <c r="D2550" i="1" s="1"/>
  <c r="H2549" i="1"/>
  <c r="G2549" i="1"/>
  <c r="F2549" i="1"/>
  <c r="E2549" i="1"/>
  <c r="D2549" i="1"/>
  <c r="B2549" i="1"/>
  <c r="N2549" i="1" s="1"/>
  <c r="H2548" i="1"/>
  <c r="G2548" i="1"/>
  <c r="F2548" i="1"/>
  <c r="E2548" i="1"/>
  <c r="D2548" i="1"/>
  <c r="B2548" i="1"/>
  <c r="N2548" i="1" s="1"/>
  <c r="H2547" i="1"/>
  <c r="G2547" i="1"/>
  <c r="F2547" i="1"/>
  <c r="E2547" i="1"/>
  <c r="B2547" i="1"/>
  <c r="N2547" i="1" s="1"/>
  <c r="H2546" i="1"/>
  <c r="G2546" i="1"/>
  <c r="F2546" i="1"/>
  <c r="E2546" i="1"/>
  <c r="B2546" i="1"/>
  <c r="D2546" i="1" s="1"/>
  <c r="H2545" i="1"/>
  <c r="G2545" i="1"/>
  <c r="F2545" i="1"/>
  <c r="E2545" i="1"/>
  <c r="D2545" i="1"/>
  <c r="B2545" i="1"/>
  <c r="N2545" i="1" s="1"/>
  <c r="H2544" i="1"/>
  <c r="G2544" i="1"/>
  <c r="F2544" i="1"/>
  <c r="E2544" i="1"/>
  <c r="D2544" i="1"/>
  <c r="B2544" i="1"/>
  <c r="N2544" i="1" s="1"/>
  <c r="H2543" i="1"/>
  <c r="G2543" i="1"/>
  <c r="F2543" i="1"/>
  <c r="E2543" i="1"/>
  <c r="B2543" i="1"/>
  <c r="N2543" i="1" s="1"/>
  <c r="H2542" i="1"/>
  <c r="G2542" i="1"/>
  <c r="F2542" i="1"/>
  <c r="E2542" i="1"/>
  <c r="B2542" i="1"/>
  <c r="D2542" i="1" s="1"/>
  <c r="H2541" i="1"/>
  <c r="G2541" i="1"/>
  <c r="F2541" i="1"/>
  <c r="E2541" i="1"/>
  <c r="D2541" i="1"/>
  <c r="B2541" i="1"/>
  <c r="N2541" i="1" s="1"/>
  <c r="H2540" i="1"/>
  <c r="G2540" i="1"/>
  <c r="F2540" i="1"/>
  <c r="E2540" i="1"/>
  <c r="D2540" i="1"/>
  <c r="B2540" i="1"/>
  <c r="N2540" i="1" s="1"/>
  <c r="H2539" i="1"/>
  <c r="G2539" i="1"/>
  <c r="F2539" i="1"/>
  <c r="E2539" i="1"/>
  <c r="B2539" i="1"/>
  <c r="N2539" i="1" s="1"/>
  <c r="H2538" i="1"/>
  <c r="G2538" i="1"/>
  <c r="F2538" i="1"/>
  <c r="E2538" i="1"/>
  <c r="B2538" i="1"/>
  <c r="D2538" i="1" s="1"/>
  <c r="H2537" i="1"/>
  <c r="G2537" i="1"/>
  <c r="F2537" i="1"/>
  <c r="E2537" i="1"/>
  <c r="D2537" i="1"/>
  <c r="B2537" i="1"/>
  <c r="N2537" i="1" s="1"/>
  <c r="H2536" i="1"/>
  <c r="G2536" i="1"/>
  <c r="F2536" i="1"/>
  <c r="E2536" i="1"/>
  <c r="D2536" i="1"/>
  <c r="B2536" i="1"/>
  <c r="N2536" i="1" s="1"/>
  <c r="H2535" i="1"/>
  <c r="G2535" i="1"/>
  <c r="F2535" i="1"/>
  <c r="E2535" i="1"/>
  <c r="B2535" i="1"/>
  <c r="N2535" i="1" s="1"/>
  <c r="H2534" i="1"/>
  <c r="G2534" i="1"/>
  <c r="F2534" i="1"/>
  <c r="E2534" i="1"/>
  <c r="B2534" i="1"/>
  <c r="D2534" i="1" s="1"/>
  <c r="H2533" i="1"/>
  <c r="G2533" i="1"/>
  <c r="F2533" i="1"/>
  <c r="E2533" i="1"/>
  <c r="D2533" i="1"/>
  <c r="B2533" i="1"/>
  <c r="N2533" i="1" s="1"/>
  <c r="H2532" i="1"/>
  <c r="G2532" i="1"/>
  <c r="F2532" i="1"/>
  <c r="E2532" i="1"/>
  <c r="D2532" i="1"/>
  <c r="B2532" i="1"/>
  <c r="N2532" i="1" s="1"/>
  <c r="H2531" i="1"/>
  <c r="G2531" i="1"/>
  <c r="F2531" i="1"/>
  <c r="E2531" i="1"/>
  <c r="B2531" i="1"/>
  <c r="N2531" i="1" s="1"/>
  <c r="H2530" i="1"/>
  <c r="G2530" i="1"/>
  <c r="F2530" i="1"/>
  <c r="E2530" i="1"/>
  <c r="B2530" i="1"/>
  <c r="D2530" i="1" s="1"/>
  <c r="H2529" i="1"/>
  <c r="G2529" i="1"/>
  <c r="F2529" i="1"/>
  <c r="E2529" i="1"/>
  <c r="D2529" i="1"/>
  <c r="B2529" i="1"/>
  <c r="N2529" i="1" s="1"/>
  <c r="H2528" i="1"/>
  <c r="G2528" i="1"/>
  <c r="F2528" i="1"/>
  <c r="E2528" i="1"/>
  <c r="D2528" i="1"/>
  <c r="B2528" i="1"/>
  <c r="N2528" i="1" s="1"/>
  <c r="H2527" i="1"/>
  <c r="G2527" i="1"/>
  <c r="F2527" i="1"/>
  <c r="E2527" i="1"/>
  <c r="B2527" i="1"/>
  <c r="N2527" i="1" s="1"/>
  <c r="H2526" i="1"/>
  <c r="G2526" i="1"/>
  <c r="F2526" i="1"/>
  <c r="E2526" i="1"/>
  <c r="B2526" i="1"/>
  <c r="D2526" i="1" s="1"/>
  <c r="H2525" i="1"/>
  <c r="G2525" i="1"/>
  <c r="F2525" i="1"/>
  <c r="E2525" i="1"/>
  <c r="D2525" i="1"/>
  <c r="B2525" i="1"/>
  <c r="N2525" i="1" s="1"/>
  <c r="H2524" i="1"/>
  <c r="G2524" i="1"/>
  <c r="F2524" i="1"/>
  <c r="E2524" i="1"/>
  <c r="D2524" i="1"/>
  <c r="B2524" i="1"/>
  <c r="N2524" i="1" s="1"/>
  <c r="H2523" i="1"/>
  <c r="G2523" i="1"/>
  <c r="F2523" i="1"/>
  <c r="E2523" i="1"/>
  <c r="B2523" i="1"/>
  <c r="N2523" i="1" s="1"/>
  <c r="H2522" i="1"/>
  <c r="G2522" i="1"/>
  <c r="F2522" i="1"/>
  <c r="E2522" i="1"/>
  <c r="B2522" i="1"/>
  <c r="D2522" i="1" s="1"/>
  <c r="H2521" i="1"/>
  <c r="G2521" i="1"/>
  <c r="F2521" i="1"/>
  <c r="E2521" i="1"/>
  <c r="D2521" i="1"/>
  <c r="B2521" i="1"/>
  <c r="N2521" i="1" s="1"/>
  <c r="H2520" i="1"/>
  <c r="G2520" i="1"/>
  <c r="F2520" i="1"/>
  <c r="E2520" i="1"/>
  <c r="D2520" i="1"/>
  <c r="B2520" i="1"/>
  <c r="N2520" i="1" s="1"/>
  <c r="H2519" i="1"/>
  <c r="G2519" i="1"/>
  <c r="F2519" i="1"/>
  <c r="E2519" i="1"/>
  <c r="B2519" i="1"/>
  <c r="N2519" i="1" s="1"/>
  <c r="H2518" i="1"/>
  <c r="G2518" i="1"/>
  <c r="F2518" i="1"/>
  <c r="E2518" i="1"/>
  <c r="B2518" i="1"/>
  <c r="D2518" i="1" s="1"/>
  <c r="H2517" i="1"/>
  <c r="G2517" i="1"/>
  <c r="F2517" i="1"/>
  <c r="E2517" i="1"/>
  <c r="D2517" i="1"/>
  <c r="B2517" i="1"/>
  <c r="N2517" i="1" s="1"/>
  <c r="H2516" i="1"/>
  <c r="G2516" i="1"/>
  <c r="F2516" i="1"/>
  <c r="E2516" i="1"/>
  <c r="D2516" i="1"/>
  <c r="B2516" i="1"/>
  <c r="N2516" i="1" s="1"/>
  <c r="H2515" i="1"/>
  <c r="G2515" i="1"/>
  <c r="F2515" i="1"/>
  <c r="E2515" i="1"/>
  <c r="B2515" i="1"/>
  <c r="N2515" i="1" s="1"/>
  <c r="H2514" i="1"/>
  <c r="G2514" i="1"/>
  <c r="F2514" i="1"/>
  <c r="E2514" i="1"/>
  <c r="B2514" i="1"/>
  <c r="D2514" i="1" s="1"/>
  <c r="H2513" i="1"/>
  <c r="G2513" i="1"/>
  <c r="F2513" i="1"/>
  <c r="E2513" i="1"/>
  <c r="D2513" i="1"/>
  <c r="B2513" i="1"/>
  <c r="N2513" i="1" s="1"/>
  <c r="H2512" i="1"/>
  <c r="G2512" i="1"/>
  <c r="F2512" i="1"/>
  <c r="E2512" i="1"/>
  <c r="D2512" i="1"/>
  <c r="B2512" i="1"/>
  <c r="N2512" i="1" s="1"/>
  <c r="H2511" i="1"/>
  <c r="G2511" i="1"/>
  <c r="F2511" i="1"/>
  <c r="E2511" i="1"/>
  <c r="B2511" i="1"/>
  <c r="N2511" i="1" s="1"/>
  <c r="H2510" i="1"/>
  <c r="G2510" i="1"/>
  <c r="F2510" i="1"/>
  <c r="E2510" i="1"/>
  <c r="B2510" i="1"/>
  <c r="D2510" i="1" s="1"/>
  <c r="H2509" i="1"/>
  <c r="G2509" i="1"/>
  <c r="F2509" i="1"/>
  <c r="E2509" i="1"/>
  <c r="D2509" i="1"/>
  <c r="B2509" i="1"/>
  <c r="N2509" i="1" s="1"/>
  <c r="H2508" i="1"/>
  <c r="G2508" i="1"/>
  <c r="F2508" i="1"/>
  <c r="E2508" i="1"/>
  <c r="D2508" i="1"/>
  <c r="B2508" i="1"/>
  <c r="N2508" i="1" s="1"/>
  <c r="H2507" i="1"/>
  <c r="G2507" i="1"/>
  <c r="F2507" i="1"/>
  <c r="E2507" i="1"/>
  <c r="B2507" i="1"/>
  <c r="N2507" i="1" s="1"/>
  <c r="H2506" i="1"/>
  <c r="G2506" i="1"/>
  <c r="F2506" i="1"/>
  <c r="E2506" i="1"/>
  <c r="B2506" i="1"/>
  <c r="D2506" i="1" s="1"/>
  <c r="H2505" i="1"/>
  <c r="G2505" i="1"/>
  <c r="F2505" i="1"/>
  <c r="E2505" i="1"/>
  <c r="D2505" i="1"/>
  <c r="B2505" i="1"/>
  <c r="N2505" i="1" s="1"/>
  <c r="H2504" i="1"/>
  <c r="G2504" i="1"/>
  <c r="F2504" i="1"/>
  <c r="E2504" i="1"/>
  <c r="D2504" i="1"/>
  <c r="B2504" i="1"/>
  <c r="N2504" i="1" s="1"/>
  <c r="H2503" i="1"/>
  <c r="G2503" i="1"/>
  <c r="F2503" i="1"/>
  <c r="E2503" i="1"/>
  <c r="B2503" i="1"/>
  <c r="N2503" i="1" s="1"/>
  <c r="H2502" i="1"/>
  <c r="G2502" i="1"/>
  <c r="F2502" i="1"/>
  <c r="E2502" i="1"/>
  <c r="B2502" i="1"/>
  <c r="D2502" i="1" s="1"/>
  <c r="H2501" i="1"/>
  <c r="G2501" i="1"/>
  <c r="F2501" i="1"/>
  <c r="E2501" i="1"/>
  <c r="D2501" i="1"/>
  <c r="B2501" i="1"/>
  <c r="N2501" i="1" s="1"/>
  <c r="H2500" i="1"/>
  <c r="G2500" i="1"/>
  <c r="F2500" i="1"/>
  <c r="E2500" i="1"/>
  <c r="D2500" i="1"/>
  <c r="B2500" i="1"/>
  <c r="N2500" i="1" s="1"/>
  <c r="H2499" i="1"/>
  <c r="G2499" i="1"/>
  <c r="F2499" i="1"/>
  <c r="E2499" i="1"/>
  <c r="B2499" i="1"/>
  <c r="N2499" i="1" s="1"/>
  <c r="H2498" i="1"/>
  <c r="G2498" i="1"/>
  <c r="F2498" i="1"/>
  <c r="E2498" i="1"/>
  <c r="B2498" i="1"/>
  <c r="D2498" i="1" s="1"/>
  <c r="H2497" i="1"/>
  <c r="G2497" i="1"/>
  <c r="F2497" i="1"/>
  <c r="E2497" i="1"/>
  <c r="D2497" i="1"/>
  <c r="B2497" i="1"/>
  <c r="N2497" i="1" s="1"/>
  <c r="H2496" i="1"/>
  <c r="G2496" i="1"/>
  <c r="F2496" i="1"/>
  <c r="E2496" i="1"/>
  <c r="D2496" i="1"/>
  <c r="B2496" i="1"/>
  <c r="N2496" i="1" s="1"/>
  <c r="H2495" i="1"/>
  <c r="G2495" i="1"/>
  <c r="F2495" i="1"/>
  <c r="E2495" i="1"/>
  <c r="B2495" i="1"/>
  <c r="N2495" i="1" s="1"/>
  <c r="H2494" i="1"/>
  <c r="G2494" i="1"/>
  <c r="F2494" i="1"/>
  <c r="E2494" i="1"/>
  <c r="B2494" i="1"/>
  <c r="D2494" i="1" s="1"/>
  <c r="H2493" i="1"/>
  <c r="G2493" i="1"/>
  <c r="F2493" i="1"/>
  <c r="E2493" i="1"/>
  <c r="D2493" i="1"/>
  <c r="B2493" i="1"/>
  <c r="N2493" i="1" s="1"/>
  <c r="H2492" i="1"/>
  <c r="G2492" i="1"/>
  <c r="F2492" i="1"/>
  <c r="E2492" i="1"/>
  <c r="D2492" i="1"/>
  <c r="B2492" i="1"/>
  <c r="N2492" i="1" s="1"/>
  <c r="H2491" i="1"/>
  <c r="G2491" i="1"/>
  <c r="F2491" i="1"/>
  <c r="E2491" i="1"/>
  <c r="B2491" i="1"/>
  <c r="N2491" i="1" s="1"/>
  <c r="H2490" i="1"/>
  <c r="G2490" i="1"/>
  <c r="F2490" i="1"/>
  <c r="E2490" i="1"/>
  <c r="B2490" i="1"/>
  <c r="D2490" i="1" s="1"/>
  <c r="H2489" i="1"/>
  <c r="G2489" i="1"/>
  <c r="F2489" i="1"/>
  <c r="E2489" i="1"/>
  <c r="D2489" i="1"/>
  <c r="B2489" i="1"/>
  <c r="N2489" i="1" s="1"/>
  <c r="H2488" i="1"/>
  <c r="G2488" i="1"/>
  <c r="F2488" i="1"/>
  <c r="E2488" i="1"/>
  <c r="D2488" i="1"/>
  <c r="B2488" i="1"/>
  <c r="N2488" i="1" s="1"/>
  <c r="H2487" i="1"/>
  <c r="G2487" i="1"/>
  <c r="F2487" i="1"/>
  <c r="E2487" i="1"/>
  <c r="B2487" i="1"/>
  <c r="N2487" i="1" s="1"/>
  <c r="H2486" i="1"/>
  <c r="G2486" i="1"/>
  <c r="F2486" i="1"/>
  <c r="E2486" i="1"/>
  <c r="B2486" i="1"/>
  <c r="D2486" i="1" s="1"/>
  <c r="H2485" i="1"/>
  <c r="G2485" i="1"/>
  <c r="F2485" i="1"/>
  <c r="E2485" i="1"/>
  <c r="D2485" i="1"/>
  <c r="B2485" i="1"/>
  <c r="N2485" i="1" s="1"/>
  <c r="H2484" i="1"/>
  <c r="G2484" i="1"/>
  <c r="F2484" i="1"/>
  <c r="E2484" i="1"/>
  <c r="D2484" i="1"/>
  <c r="B2484" i="1"/>
  <c r="N2484" i="1" s="1"/>
  <c r="H2483" i="1"/>
  <c r="G2483" i="1"/>
  <c r="F2483" i="1"/>
  <c r="E2483" i="1"/>
  <c r="B2483" i="1"/>
  <c r="N2483" i="1" s="1"/>
  <c r="H2482" i="1"/>
  <c r="G2482" i="1"/>
  <c r="F2482" i="1"/>
  <c r="E2482" i="1"/>
  <c r="B2482" i="1"/>
  <c r="D2482" i="1" s="1"/>
  <c r="H2481" i="1"/>
  <c r="G2481" i="1"/>
  <c r="F2481" i="1"/>
  <c r="E2481" i="1"/>
  <c r="D2481" i="1"/>
  <c r="B2481" i="1"/>
  <c r="N2481" i="1" s="1"/>
  <c r="H2480" i="1"/>
  <c r="G2480" i="1"/>
  <c r="F2480" i="1"/>
  <c r="E2480" i="1"/>
  <c r="D2480" i="1"/>
  <c r="B2480" i="1"/>
  <c r="N2480" i="1" s="1"/>
  <c r="H2479" i="1"/>
  <c r="G2479" i="1"/>
  <c r="F2479" i="1"/>
  <c r="E2479" i="1"/>
  <c r="B2479" i="1"/>
  <c r="N2479" i="1" s="1"/>
  <c r="H2478" i="1"/>
  <c r="G2478" i="1"/>
  <c r="F2478" i="1"/>
  <c r="E2478" i="1"/>
  <c r="B2478" i="1"/>
  <c r="D2478" i="1" s="1"/>
  <c r="H2477" i="1"/>
  <c r="G2477" i="1"/>
  <c r="F2477" i="1"/>
  <c r="E2477" i="1"/>
  <c r="D2477" i="1"/>
  <c r="B2477" i="1"/>
  <c r="N2477" i="1" s="1"/>
  <c r="H2476" i="1"/>
  <c r="G2476" i="1"/>
  <c r="F2476" i="1"/>
  <c r="E2476" i="1"/>
  <c r="D2476" i="1"/>
  <c r="B2476" i="1"/>
  <c r="N2476" i="1" s="1"/>
  <c r="H2475" i="1"/>
  <c r="G2475" i="1"/>
  <c r="F2475" i="1"/>
  <c r="E2475" i="1"/>
  <c r="B2475" i="1"/>
  <c r="N2475" i="1" s="1"/>
  <c r="H2474" i="1"/>
  <c r="G2474" i="1"/>
  <c r="F2474" i="1"/>
  <c r="E2474" i="1"/>
  <c r="B2474" i="1"/>
  <c r="D2474" i="1" s="1"/>
  <c r="H2473" i="1"/>
  <c r="G2473" i="1"/>
  <c r="F2473" i="1"/>
  <c r="E2473" i="1"/>
  <c r="D2473" i="1"/>
  <c r="B2473" i="1"/>
  <c r="N2473" i="1" s="1"/>
  <c r="H2472" i="1"/>
  <c r="G2472" i="1"/>
  <c r="F2472" i="1"/>
  <c r="E2472" i="1"/>
  <c r="D2472" i="1"/>
  <c r="B2472" i="1"/>
  <c r="N2472" i="1" s="1"/>
  <c r="H2471" i="1"/>
  <c r="G2471" i="1"/>
  <c r="F2471" i="1"/>
  <c r="E2471" i="1"/>
  <c r="B2471" i="1"/>
  <c r="N2471" i="1" s="1"/>
  <c r="H2470" i="1"/>
  <c r="G2470" i="1"/>
  <c r="F2470" i="1"/>
  <c r="E2470" i="1"/>
  <c r="B2470" i="1"/>
  <c r="D2470" i="1" s="1"/>
  <c r="H2469" i="1"/>
  <c r="G2469" i="1"/>
  <c r="F2469" i="1"/>
  <c r="E2469" i="1"/>
  <c r="D2469" i="1"/>
  <c r="B2469" i="1"/>
  <c r="N2469" i="1" s="1"/>
  <c r="H2468" i="1"/>
  <c r="G2468" i="1"/>
  <c r="F2468" i="1"/>
  <c r="E2468" i="1"/>
  <c r="D2468" i="1"/>
  <c r="B2468" i="1"/>
  <c r="N2468" i="1" s="1"/>
  <c r="H2467" i="1"/>
  <c r="G2467" i="1"/>
  <c r="F2467" i="1"/>
  <c r="E2467" i="1"/>
  <c r="B2467" i="1"/>
  <c r="N2467" i="1" s="1"/>
  <c r="H2466" i="1"/>
  <c r="G2466" i="1"/>
  <c r="F2466" i="1"/>
  <c r="E2466" i="1"/>
  <c r="B2466" i="1"/>
  <c r="D2466" i="1" s="1"/>
  <c r="H2465" i="1"/>
  <c r="G2465" i="1"/>
  <c r="F2465" i="1"/>
  <c r="E2465" i="1"/>
  <c r="D2465" i="1"/>
  <c r="B2465" i="1"/>
  <c r="N2465" i="1" s="1"/>
  <c r="H2464" i="1"/>
  <c r="G2464" i="1"/>
  <c r="F2464" i="1"/>
  <c r="E2464" i="1"/>
  <c r="D2464" i="1"/>
  <c r="B2464" i="1"/>
  <c r="N2464" i="1" s="1"/>
  <c r="H2463" i="1"/>
  <c r="G2463" i="1"/>
  <c r="F2463" i="1"/>
  <c r="E2463" i="1"/>
  <c r="B2463" i="1"/>
  <c r="N2463" i="1" s="1"/>
  <c r="H2462" i="1"/>
  <c r="G2462" i="1"/>
  <c r="F2462" i="1"/>
  <c r="E2462" i="1"/>
  <c r="B2462" i="1"/>
  <c r="D2462" i="1" s="1"/>
  <c r="H2461" i="1"/>
  <c r="G2461" i="1"/>
  <c r="F2461" i="1"/>
  <c r="E2461" i="1"/>
  <c r="D2461" i="1"/>
  <c r="B2461" i="1"/>
  <c r="N2461" i="1" s="1"/>
  <c r="H2460" i="1"/>
  <c r="G2460" i="1"/>
  <c r="F2460" i="1"/>
  <c r="E2460" i="1"/>
  <c r="D2460" i="1"/>
  <c r="B2460" i="1"/>
  <c r="N2460" i="1" s="1"/>
  <c r="H2459" i="1"/>
  <c r="G2459" i="1"/>
  <c r="F2459" i="1"/>
  <c r="E2459" i="1"/>
  <c r="B2459" i="1"/>
  <c r="N2459" i="1" s="1"/>
  <c r="H2458" i="1"/>
  <c r="G2458" i="1"/>
  <c r="F2458" i="1"/>
  <c r="E2458" i="1"/>
  <c r="B2458" i="1"/>
  <c r="D2458" i="1" s="1"/>
  <c r="H2457" i="1"/>
  <c r="G2457" i="1"/>
  <c r="F2457" i="1"/>
  <c r="E2457" i="1"/>
  <c r="D2457" i="1"/>
  <c r="B2457" i="1"/>
  <c r="N2457" i="1" s="1"/>
  <c r="H2456" i="1"/>
  <c r="G2456" i="1"/>
  <c r="F2456" i="1"/>
  <c r="E2456" i="1"/>
  <c r="D2456" i="1"/>
  <c r="B2456" i="1"/>
  <c r="N2456" i="1" s="1"/>
  <c r="H2455" i="1"/>
  <c r="G2455" i="1"/>
  <c r="F2455" i="1"/>
  <c r="E2455" i="1"/>
  <c r="B2455" i="1"/>
  <c r="N2455" i="1" s="1"/>
  <c r="H2454" i="1"/>
  <c r="G2454" i="1"/>
  <c r="F2454" i="1"/>
  <c r="E2454" i="1"/>
  <c r="B2454" i="1"/>
  <c r="D2454" i="1" s="1"/>
  <c r="H2453" i="1"/>
  <c r="G2453" i="1"/>
  <c r="F2453" i="1"/>
  <c r="E2453" i="1"/>
  <c r="D2453" i="1"/>
  <c r="B2453" i="1"/>
  <c r="N2453" i="1" s="1"/>
  <c r="H2452" i="1"/>
  <c r="G2452" i="1"/>
  <c r="F2452" i="1"/>
  <c r="E2452" i="1"/>
  <c r="D2452" i="1"/>
  <c r="B2452" i="1"/>
  <c r="N2452" i="1" s="1"/>
  <c r="H2451" i="1"/>
  <c r="G2451" i="1"/>
  <c r="F2451" i="1"/>
  <c r="E2451" i="1"/>
  <c r="B2451" i="1"/>
  <c r="N2451" i="1" s="1"/>
  <c r="H2450" i="1"/>
  <c r="G2450" i="1"/>
  <c r="F2450" i="1"/>
  <c r="E2450" i="1"/>
  <c r="B2450" i="1"/>
  <c r="D2450" i="1" s="1"/>
  <c r="H2449" i="1"/>
  <c r="G2449" i="1"/>
  <c r="F2449" i="1"/>
  <c r="E2449" i="1"/>
  <c r="D2449" i="1"/>
  <c r="B2449" i="1"/>
  <c r="N2449" i="1" s="1"/>
  <c r="H2448" i="1"/>
  <c r="G2448" i="1"/>
  <c r="F2448" i="1"/>
  <c r="E2448" i="1"/>
  <c r="D2448" i="1"/>
  <c r="B2448" i="1"/>
  <c r="N2448" i="1" s="1"/>
  <c r="H2447" i="1"/>
  <c r="G2447" i="1"/>
  <c r="F2447" i="1"/>
  <c r="E2447" i="1"/>
  <c r="B2447" i="1"/>
  <c r="N2447" i="1" s="1"/>
  <c r="H2446" i="1"/>
  <c r="G2446" i="1"/>
  <c r="F2446" i="1"/>
  <c r="E2446" i="1"/>
  <c r="B2446" i="1"/>
  <c r="D2446" i="1" s="1"/>
  <c r="H2445" i="1"/>
  <c r="G2445" i="1"/>
  <c r="F2445" i="1"/>
  <c r="E2445" i="1"/>
  <c r="D2445" i="1"/>
  <c r="B2445" i="1"/>
  <c r="N2445" i="1" s="1"/>
  <c r="H2444" i="1"/>
  <c r="G2444" i="1"/>
  <c r="F2444" i="1"/>
  <c r="E2444" i="1"/>
  <c r="D2444" i="1"/>
  <c r="B2444" i="1"/>
  <c r="N2444" i="1" s="1"/>
  <c r="H2443" i="1"/>
  <c r="G2443" i="1"/>
  <c r="F2443" i="1"/>
  <c r="E2443" i="1"/>
  <c r="B2443" i="1"/>
  <c r="N2443" i="1" s="1"/>
  <c r="H2442" i="1"/>
  <c r="G2442" i="1"/>
  <c r="F2442" i="1"/>
  <c r="E2442" i="1"/>
  <c r="B2442" i="1"/>
  <c r="D2442" i="1" s="1"/>
  <c r="H2441" i="1"/>
  <c r="G2441" i="1"/>
  <c r="F2441" i="1"/>
  <c r="E2441" i="1"/>
  <c r="D2441" i="1"/>
  <c r="B2441" i="1"/>
  <c r="N2441" i="1" s="1"/>
  <c r="H2440" i="1"/>
  <c r="G2440" i="1"/>
  <c r="F2440" i="1"/>
  <c r="E2440" i="1"/>
  <c r="D2440" i="1"/>
  <c r="B2440" i="1"/>
  <c r="N2440" i="1" s="1"/>
  <c r="H2439" i="1"/>
  <c r="G2439" i="1"/>
  <c r="F2439" i="1"/>
  <c r="E2439" i="1"/>
  <c r="B2439" i="1"/>
  <c r="N2439" i="1" s="1"/>
  <c r="H2438" i="1"/>
  <c r="G2438" i="1"/>
  <c r="F2438" i="1"/>
  <c r="E2438" i="1"/>
  <c r="B2438" i="1"/>
  <c r="D2438" i="1" s="1"/>
  <c r="H2437" i="1"/>
  <c r="G2437" i="1"/>
  <c r="F2437" i="1"/>
  <c r="E2437" i="1"/>
  <c r="D2437" i="1"/>
  <c r="B2437" i="1"/>
  <c r="N2437" i="1" s="1"/>
  <c r="H2436" i="1"/>
  <c r="G2436" i="1"/>
  <c r="F2436" i="1"/>
  <c r="E2436" i="1"/>
  <c r="D2436" i="1"/>
  <c r="B2436" i="1"/>
  <c r="N2436" i="1" s="1"/>
  <c r="H2435" i="1"/>
  <c r="G2435" i="1"/>
  <c r="F2435" i="1"/>
  <c r="E2435" i="1"/>
  <c r="B2435" i="1"/>
  <c r="N2435" i="1" s="1"/>
  <c r="H2434" i="1"/>
  <c r="G2434" i="1"/>
  <c r="F2434" i="1"/>
  <c r="E2434" i="1"/>
  <c r="B2434" i="1"/>
  <c r="D2434" i="1" s="1"/>
  <c r="H2433" i="1"/>
  <c r="G2433" i="1"/>
  <c r="F2433" i="1"/>
  <c r="E2433" i="1"/>
  <c r="D2433" i="1"/>
  <c r="B2433" i="1"/>
  <c r="N2433" i="1" s="1"/>
  <c r="H2432" i="1"/>
  <c r="G2432" i="1"/>
  <c r="F2432" i="1"/>
  <c r="E2432" i="1"/>
  <c r="D2432" i="1"/>
  <c r="B2432" i="1"/>
  <c r="N2432" i="1" s="1"/>
  <c r="H2431" i="1"/>
  <c r="G2431" i="1"/>
  <c r="F2431" i="1"/>
  <c r="E2431" i="1"/>
  <c r="B2431" i="1"/>
  <c r="N2431" i="1" s="1"/>
  <c r="H2430" i="1"/>
  <c r="G2430" i="1"/>
  <c r="F2430" i="1"/>
  <c r="E2430" i="1"/>
  <c r="B2430" i="1"/>
  <c r="D2430" i="1" s="1"/>
  <c r="H2429" i="1"/>
  <c r="G2429" i="1"/>
  <c r="F2429" i="1"/>
  <c r="E2429" i="1"/>
  <c r="D2429" i="1"/>
  <c r="B2429" i="1"/>
  <c r="N2429" i="1" s="1"/>
  <c r="H2428" i="1"/>
  <c r="G2428" i="1"/>
  <c r="F2428" i="1"/>
  <c r="E2428" i="1"/>
  <c r="D2428" i="1"/>
  <c r="B2428" i="1"/>
  <c r="N2428" i="1" s="1"/>
  <c r="H2427" i="1"/>
  <c r="G2427" i="1"/>
  <c r="F2427" i="1"/>
  <c r="E2427" i="1"/>
  <c r="B2427" i="1"/>
  <c r="N2427" i="1" s="1"/>
  <c r="H2426" i="1"/>
  <c r="G2426" i="1"/>
  <c r="F2426" i="1"/>
  <c r="E2426" i="1"/>
  <c r="B2426" i="1"/>
  <c r="D2426" i="1" s="1"/>
  <c r="H2425" i="1"/>
  <c r="G2425" i="1"/>
  <c r="F2425" i="1"/>
  <c r="E2425" i="1"/>
  <c r="D2425" i="1"/>
  <c r="B2425" i="1"/>
  <c r="N2425" i="1" s="1"/>
  <c r="H2424" i="1"/>
  <c r="G2424" i="1"/>
  <c r="F2424" i="1"/>
  <c r="E2424" i="1"/>
  <c r="D2424" i="1"/>
  <c r="B2424" i="1"/>
  <c r="N2424" i="1" s="1"/>
  <c r="H2423" i="1"/>
  <c r="G2423" i="1"/>
  <c r="F2423" i="1"/>
  <c r="E2423" i="1"/>
  <c r="B2423" i="1"/>
  <c r="N2423" i="1" s="1"/>
  <c r="H2422" i="1"/>
  <c r="G2422" i="1"/>
  <c r="F2422" i="1"/>
  <c r="E2422" i="1"/>
  <c r="B2422" i="1"/>
  <c r="D2422" i="1" s="1"/>
  <c r="H2421" i="1"/>
  <c r="G2421" i="1"/>
  <c r="F2421" i="1"/>
  <c r="E2421" i="1"/>
  <c r="D2421" i="1"/>
  <c r="B2421" i="1"/>
  <c r="N2421" i="1" s="1"/>
  <c r="H2420" i="1"/>
  <c r="G2420" i="1"/>
  <c r="F2420" i="1"/>
  <c r="E2420" i="1"/>
  <c r="D2420" i="1"/>
  <c r="B2420" i="1"/>
  <c r="N2420" i="1" s="1"/>
  <c r="H2419" i="1"/>
  <c r="G2419" i="1"/>
  <c r="F2419" i="1"/>
  <c r="E2419" i="1"/>
  <c r="B2419" i="1"/>
  <c r="N2419" i="1" s="1"/>
  <c r="H2418" i="1"/>
  <c r="G2418" i="1"/>
  <c r="F2418" i="1"/>
  <c r="E2418" i="1"/>
  <c r="B2418" i="1"/>
  <c r="D2418" i="1" s="1"/>
  <c r="H2417" i="1"/>
  <c r="G2417" i="1"/>
  <c r="F2417" i="1"/>
  <c r="E2417" i="1"/>
  <c r="D2417" i="1"/>
  <c r="B2417" i="1"/>
  <c r="N2417" i="1" s="1"/>
  <c r="H2416" i="1"/>
  <c r="G2416" i="1"/>
  <c r="F2416" i="1"/>
  <c r="E2416" i="1"/>
  <c r="D2416" i="1"/>
  <c r="B2416" i="1"/>
  <c r="N2416" i="1" s="1"/>
  <c r="H2415" i="1"/>
  <c r="G2415" i="1"/>
  <c r="F2415" i="1"/>
  <c r="E2415" i="1"/>
  <c r="B2415" i="1"/>
  <c r="N2415" i="1" s="1"/>
  <c r="H2414" i="1"/>
  <c r="G2414" i="1"/>
  <c r="F2414" i="1"/>
  <c r="E2414" i="1"/>
  <c r="B2414" i="1"/>
  <c r="D2414" i="1" s="1"/>
  <c r="H2413" i="1"/>
  <c r="G2413" i="1"/>
  <c r="F2413" i="1"/>
  <c r="E2413" i="1"/>
  <c r="D2413" i="1"/>
  <c r="B2413" i="1"/>
  <c r="N2413" i="1" s="1"/>
  <c r="H2412" i="1"/>
  <c r="G2412" i="1"/>
  <c r="F2412" i="1"/>
  <c r="E2412" i="1"/>
  <c r="D2412" i="1"/>
  <c r="B2412" i="1"/>
  <c r="N2412" i="1" s="1"/>
  <c r="H2411" i="1"/>
  <c r="G2411" i="1"/>
  <c r="F2411" i="1"/>
  <c r="E2411" i="1"/>
  <c r="B2411" i="1"/>
  <c r="N2411" i="1" s="1"/>
  <c r="H2410" i="1"/>
  <c r="G2410" i="1"/>
  <c r="F2410" i="1"/>
  <c r="E2410" i="1"/>
  <c r="B2410" i="1"/>
  <c r="D2410" i="1" s="1"/>
  <c r="H2409" i="1"/>
  <c r="G2409" i="1"/>
  <c r="F2409" i="1"/>
  <c r="E2409" i="1"/>
  <c r="D2409" i="1"/>
  <c r="B2409" i="1"/>
  <c r="N2409" i="1" s="1"/>
  <c r="H2408" i="1"/>
  <c r="G2408" i="1"/>
  <c r="F2408" i="1"/>
  <c r="E2408" i="1"/>
  <c r="D2408" i="1"/>
  <c r="B2408" i="1"/>
  <c r="N2408" i="1" s="1"/>
  <c r="H2407" i="1"/>
  <c r="G2407" i="1"/>
  <c r="F2407" i="1"/>
  <c r="E2407" i="1"/>
  <c r="B2407" i="1"/>
  <c r="N2407" i="1" s="1"/>
  <c r="H2406" i="1"/>
  <c r="G2406" i="1"/>
  <c r="F2406" i="1"/>
  <c r="E2406" i="1"/>
  <c r="B2406" i="1"/>
  <c r="D2406" i="1" s="1"/>
  <c r="H2405" i="1"/>
  <c r="G2405" i="1"/>
  <c r="F2405" i="1"/>
  <c r="E2405" i="1"/>
  <c r="D2405" i="1"/>
  <c r="B2405" i="1"/>
  <c r="N2405" i="1" s="1"/>
  <c r="H2404" i="1"/>
  <c r="G2404" i="1"/>
  <c r="F2404" i="1"/>
  <c r="E2404" i="1"/>
  <c r="D2404" i="1"/>
  <c r="B2404" i="1"/>
  <c r="N2404" i="1" s="1"/>
  <c r="H2403" i="1"/>
  <c r="G2403" i="1"/>
  <c r="F2403" i="1"/>
  <c r="E2403" i="1"/>
  <c r="B2403" i="1"/>
  <c r="N2403" i="1" s="1"/>
  <c r="H2402" i="1"/>
  <c r="G2402" i="1"/>
  <c r="F2402" i="1"/>
  <c r="E2402" i="1"/>
  <c r="B2402" i="1"/>
  <c r="D2402" i="1" s="1"/>
  <c r="H2401" i="1"/>
  <c r="G2401" i="1"/>
  <c r="F2401" i="1"/>
  <c r="E2401" i="1"/>
  <c r="D2401" i="1"/>
  <c r="B2401" i="1"/>
  <c r="N2401" i="1" s="1"/>
  <c r="H2400" i="1"/>
  <c r="G2400" i="1"/>
  <c r="F2400" i="1"/>
  <c r="E2400" i="1"/>
  <c r="D2400" i="1"/>
  <c r="B2400" i="1"/>
  <c r="N2400" i="1" s="1"/>
  <c r="H2399" i="1"/>
  <c r="G2399" i="1"/>
  <c r="F2399" i="1"/>
  <c r="E2399" i="1"/>
  <c r="B2399" i="1"/>
  <c r="N2399" i="1" s="1"/>
  <c r="H2398" i="1"/>
  <c r="G2398" i="1"/>
  <c r="F2398" i="1"/>
  <c r="E2398" i="1"/>
  <c r="B2398" i="1"/>
  <c r="H2397" i="1"/>
  <c r="G2397" i="1"/>
  <c r="F2397" i="1"/>
  <c r="E2397" i="1"/>
  <c r="D2397" i="1"/>
  <c r="B2397" i="1"/>
  <c r="N2397" i="1" s="1"/>
  <c r="H2396" i="1"/>
  <c r="G2396" i="1"/>
  <c r="F2396" i="1"/>
  <c r="E2396" i="1"/>
  <c r="D2396" i="1"/>
  <c r="B2396" i="1"/>
  <c r="N2396" i="1" s="1"/>
  <c r="H2395" i="1"/>
  <c r="G2395" i="1"/>
  <c r="F2395" i="1"/>
  <c r="E2395" i="1"/>
  <c r="B2395" i="1"/>
  <c r="N2395" i="1" s="1"/>
  <c r="H2394" i="1"/>
  <c r="G2394" i="1"/>
  <c r="F2394" i="1"/>
  <c r="E2394" i="1"/>
  <c r="B2394" i="1"/>
  <c r="H2393" i="1"/>
  <c r="G2393" i="1"/>
  <c r="F2393" i="1"/>
  <c r="E2393" i="1"/>
  <c r="D2393" i="1"/>
  <c r="B2393" i="1"/>
  <c r="N2393" i="1" s="1"/>
  <c r="H2392" i="1"/>
  <c r="G2392" i="1"/>
  <c r="F2392" i="1"/>
  <c r="E2392" i="1"/>
  <c r="D2392" i="1"/>
  <c r="B2392" i="1"/>
  <c r="N2392" i="1" s="1"/>
  <c r="H2391" i="1"/>
  <c r="G2391" i="1"/>
  <c r="F2391" i="1"/>
  <c r="E2391" i="1"/>
  <c r="B2391" i="1"/>
  <c r="N2391" i="1" s="1"/>
  <c r="N2390" i="1"/>
  <c r="H2390" i="1"/>
  <c r="G2390" i="1"/>
  <c r="F2390" i="1"/>
  <c r="E2390" i="1"/>
  <c r="B2390" i="1"/>
  <c r="H2389" i="1"/>
  <c r="G2389" i="1"/>
  <c r="F2389" i="1"/>
  <c r="E2389" i="1"/>
  <c r="D2389" i="1"/>
  <c r="B2389" i="1"/>
  <c r="N2389" i="1" s="1"/>
  <c r="H2388" i="1"/>
  <c r="G2388" i="1"/>
  <c r="F2388" i="1"/>
  <c r="E2388" i="1"/>
  <c r="D2388" i="1"/>
  <c r="B2388" i="1"/>
  <c r="N2388" i="1" s="1"/>
  <c r="H2387" i="1"/>
  <c r="G2387" i="1"/>
  <c r="F2387" i="1"/>
  <c r="E2387" i="1"/>
  <c r="B2387" i="1"/>
  <c r="N2387" i="1" s="1"/>
  <c r="N2386" i="1"/>
  <c r="H2386" i="1"/>
  <c r="G2386" i="1"/>
  <c r="F2386" i="1"/>
  <c r="E2386" i="1"/>
  <c r="B2386" i="1"/>
  <c r="H2385" i="1"/>
  <c r="G2385" i="1"/>
  <c r="F2385" i="1"/>
  <c r="E2385" i="1"/>
  <c r="D2385" i="1"/>
  <c r="B2385" i="1"/>
  <c r="N2385" i="1" s="1"/>
  <c r="H2384" i="1"/>
  <c r="G2384" i="1"/>
  <c r="F2384" i="1"/>
  <c r="E2384" i="1"/>
  <c r="D2384" i="1"/>
  <c r="B2384" i="1"/>
  <c r="N2384" i="1" s="1"/>
  <c r="H2383" i="1"/>
  <c r="G2383" i="1"/>
  <c r="F2383" i="1"/>
  <c r="E2383" i="1"/>
  <c r="B2383" i="1"/>
  <c r="N2383" i="1" s="1"/>
  <c r="H2382" i="1"/>
  <c r="G2382" i="1"/>
  <c r="F2382" i="1"/>
  <c r="E2382" i="1"/>
  <c r="B2382" i="1"/>
  <c r="H2381" i="1"/>
  <c r="G2381" i="1"/>
  <c r="F2381" i="1"/>
  <c r="E2381" i="1"/>
  <c r="D2381" i="1"/>
  <c r="B2381" i="1"/>
  <c r="N2381" i="1" s="1"/>
  <c r="H2380" i="1"/>
  <c r="G2380" i="1"/>
  <c r="F2380" i="1"/>
  <c r="E2380" i="1"/>
  <c r="D2380" i="1"/>
  <c r="B2380" i="1"/>
  <c r="N2380" i="1" s="1"/>
  <c r="H2379" i="1"/>
  <c r="G2379" i="1"/>
  <c r="F2379" i="1"/>
  <c r="E2379" i="1"/>
  <c r="B2379" i="1"/>
  <c r="N2379" i="1" s="1"/>
  <c r="H2378" i="1"/>
  <c r="G2378" i="1"/>
  <c r="F2378" i="1"/>
  <c r="E2378" i="1"/>
  <c r="B2378" i="1"/>
  <c r="H2377" i="1"/>
  <c r="G2377" i="1"/>
  <c r="F2377" i="1"/>
  <c r="E2377" i="1"/>
  <c r="D2377" i="1"/>
  <c r="B2377" i="1"/>
  <c r="N2377" i="1" s="1"/>
  <c r="H2376" i="1"/>
  <c r="G2376" i="1"/>
  <c r="F2376" i="1"/>
  <c r="E2376" i="1"/>
  <c r="D2376" i="1"/>
  <c r="B2376" i="1"/>
  <c r="N2376" i="1" s="1"/>
  <c r="H2375" i="1"/>
  <c r="G2375" i="1"/>
  <c r="F2375" i="1"/>
  <c r="E2375" i="1"/>
  <c r="B2375" i="1"/>
  <c r="N2375" i="1" s="1"/>
  <c r="N2374" i="1"/>
  <c r="H2374" i="1"/>
  <c r="G2374" i="1"/>
  <c r="F2374" i="1"/>
  <c r="E2374" i="1"/>
  <c r="B2374" i="1"/>
  <c r="H2373" i="1"/>
  <c r="G2373" i="1"/>
  <c r="F2373" i="1"/>
  <c r="E2373" i="1"/>
  <c r="D2373" i="1"/>
  <c r="B2373" i="1"/>
  <c r="N2373" i="1" s="1"/>
  <c r="H2372" i="1"/>
  <c r="G2372" i="1"/>
  <c r="F2372" i="1"/>
  <c r="E2372" i="1"/>
  <c r="D2372" i="1"/>
  <c r="B2372" i="1"/>
  <c r="N2372" i="1" s="1"/>
  <c r="H2371" i="1"/>
  <c r="G2371" i="1"/>
  <c r="F2371" i="1"/>
  <c r="E2371" i="1"/>
  <c r="B2371" i="1"/>
  <c r="N2371" i="1" s="1"/>
  <c r="N2370" i="1"/>
  <c r="H2370" i="1"/>
  <c r="G2370" i="1"/>
  <c r="F2370" i="1"/>
  <c r="E2370" i="1"/>
  <c r="B2370" i="1"/>
  <c r="H2369" i="1"/>
  <c r="G2369" i="1"/>
  <c r="F2369" i="1"/>
  <c r="E2369" i="1"/>
  <c r="D2369" i="1"/>
  <c r="B2369" i="1"/>
  <c r="N2369" i="1" s="1"/>
  <c r="H2368" i="1"/>
  <c r="G2368" i="1"/>
  <c r="F2368" i="1"/>
  <c r="E2368" i="1"/>
  <c r="D2368" i="1"/>
  <c r="B2368" i="1"/>
  <c r="N2368" i="1" s="1"/>
  <c r="H2367" i="1"/>
  <c r="G2367" i="1"/>
  <c r="F2367" i="1"/>
  <c r="E2367" i="1"/>
  <c r="B2367" i="1"/>
  <c r="N2367" i="1" s="1"/>
  <c r="H2366" i="1"/>
  <c r="G2366" i="1"/>
  <c r="F2366" i="1"/>
  <c r="E2366" i="1"/>
  <c r="B2366" i="1"/>
  <c r="H2365" i="1"/>
  <c r="G2365" i="1"/>
  <c r="F2365" i="1"/>
  <c r="E2365" i="1"/>
  <c r="D2365" i="1"/>
  <c r="B2365" i="1"/>
  <c r="H2364" i="1"/>
  <c r="G2364" i="1"/>
  <c r="F2364" i="1"/>
  <c r="E2364" i="1"/>
  <c r="D2364" i="1"/>
  <c r="B2364" i="1"/>
  <c r="N2364" i="1" s="1"/>
  <c r="H2363" i="1"/>
  <c r="G2363" i="1"/>
  <c r="F2363" i="1"/>
  <c r="E2363" i="1"/>
  <c r="B2363" i="1"/>
  <c r="N2363" i="1" s="1"/>
  <c r="H2362" i="1"/>
  <c r="G2362" i="1"/>
  <c r="F2362" i="1"/>
  <c r="E2362" i="1"/>
  <c r="B2362" i="1"/>
  <c r="H2361" i="1"/>
  <c r="G2361" i="1"/>
  <c r="F2361" i="1"/>
  <c r="E2361" i="1"/>
  <c r="D2361" i="1"/>
  <c r="B2361" i="1"/>
  <c r="H2360" i="1"/>
  <c r="G2360" i="1"/>
  <c r="F2360" i="1"/>
  <c r="E2360" i="1"/>
  <c r="D2360" i="1"/>
  <c r="B2360" i="1"/>
  <c r="N2360" i="1" s="1"/>
  <c r="H2359" i="1"/>
  <c r="G2359" i="1"/>
  <c r="F2359" i="1"/>
  <c r="E2359" i="1"/>
  <c r="B2359" i="1"/>
  <c r="N2359" i="1" s="1"/>
  <c r="N2358" i="1"/>
  <c r="H2358" i="1"/>
  <c r="G2358" i="1"/>
  <c r="F2358" i="1"/>
  <c r="E2358" i="1"/>
  <c r="B2358" i="1"/>
  <c r="H2357" i="1"/>
  <c r="G2357" i="1"/>
  <c r="F2357" i="1"/>
  <c r="E2357" i="1"/>
  <c r="D2357" i="1"/>
  <c r="B2357" i="1"/>
  <c r="H2356" i="1"/>
  <c r="G2356" i="1"/>
  <c r="F2356" i="1"/>
  <c r="E2356" i="1"/>
  <c r="D2356" i="1"/>
  <c r="B2356" i="1"/>
  <c r="N2356" i="1" s="1"/>
  <c r="H2355" i="1"/>
  <c r="G2355" i="1"/>
  <c r="F2355" i="1"/>
  <c r="E2355" i="1"/>
  <c r="B2355" i="1"/>
  <c r="N2355" i="1" s="1"/>
  <c r="N2354" i="1"/>
  <c r="H2354" i="1"/>
  <c r="G2354" i="1"/>
  <c r="F2354" i="1"/>
  <c r="E2354" i="1"/>
  <c r="B2354" i="1"/>
  <c r="H2353" i="1"/>
  <c r="G2353" i="1"/>
  <c r="F2353" i="1"/>
  <c r="E2353" i="1"/>
  <c r="D2353" i="1"/>
  <c r="B2353" i="1"/>
  <c r="H2352" i="1"/>
  <c r="G2352" i="1"/>
  <c r="F2352" i="1"/>
  <c r="E2352" i="1"/>
  <c r="D2352" i="1"/>
  <c r="B2352" i="1"/>
  <c r="N2352" i="1" s="1"/>
  <c r="H2351" i="1"/>
  <c r="G2351" i="1"/>
  <c r="F2351" i="1"/>
  <c r="E2351" i="1"/>
  <c r="B2351" i="1"/>
  <c r="N2351" i="1" s="1"/>
  <c r="H2350" i="1"/>
  <c r="G2350" i="1"/>
  <c r="F2350" i="1"/>
  <c r="E2350" i="1"/>
  <c r="B2350" i="1"/>
  <c r="H2349" i="1"/>
  <c r="G2349" i="1"/>
  <c r="F2349" i="1"/>
  <c r="E2349" i="1"/>
  <c r="D2349" i="1"/>
  <c r="B2349" i="1"/>
  <c r="H2348" i="1"/>
  <c r="G2348" i="1"/>
  <c r="F2348" i="1"/>
  <c r="E2348" i="1"/>
  <c r="D2348" i="1"/>
  <c r="B2348" i="1"/>
  <c r="N2348" i="1" s="1"/>
  <c r="H2347" i="1"/>
  <c r="G2347" i="1"/>
  <c r="F2347" i="1"/>
  <c r="E2347" i="1"/>
  <c r="B2347" i="1"/>
  <c r="N2347" i="1" s="1"/>
  <c r="H2346" i="1"/>
  <c r="G2346" i="1"/>
  <c r="F2346" i="1"/>
  <c r="E2346" i="1"/>
  <c r="B2346" i="1"/>
  <c r="H2345" i="1"/>
  <c r="G2345" i="1"/>
  <c r="F2345" i="1"/>
  <c r="E2345" i="1"/>
  <c r="D2345" i="1"/>
  <c r="B2345" i="1"/>
  <c r="H2344" i="1"/>
  <c r="G2344" i="1"/>
  <c r="F2344" i="1"/>
  <c r="E2344" i="1"/>
  <c r="D2344" i="1"/>
  <c r="B2344" i="1"/>
  <c r="N2344" i="1" s="1"/>
  <c r="H2343" i="1"/>
  <c r="G2343" i="1"/>
  <c r="F2343" i="1"/>
  <c r="E2343" i="1"/>
  <c r="B2343" i="1"/>
  <c r="N2343" i="1" s="1"/>
  <c r="N2342" i="1"/>
  <c r="H2342" i="1"/>
  <c r="G2342" i="1"/>
  <c r="F2342" i="1"/>
  <c r="E2342" i="1"/>
  <c r="B2342" i="1"/>
  <c r="H2341" i="1"/>
  <c r="G2341" i="1"/>
  <c r="F2341" i="1"/>
  <c r="E2341" i="1"/>
  <c r="D2341" i="1"/>
  <c r="B2341" i="1"/>
  <c r="H2340" i="1"/>
  <c r="G2340" i="1"/>
  <c r="F2340" i="1"/>
  <c r="E2340" i="1"/>
  <c r="D2340" i="1"/>
  <c r="B2340" i="1"/>
  <c r="N2340" i="1" s="1"/>
  <c r="H2339" i="1"/>
  <c r="G2339" i="1"/>
  <c r="F2339" i="1"/>
  <c r="E2339" i="1"/>
  <c r="B2339" i="1"/>
  <c r="N2339" i="1" s="1"/>
  <c r="N2338" i="1"/>
  <c r="H2338" i="1"/>
  <c r="G2338" i="1"/>
  <c r="F2338" i="1"/>
  <c r="E2338" i="1"/>
  <c r="B2338" i="1"/>
  <c r="H2337" i="1"/>
  <c r="G2337" i="1"/>
  <c r="F2337" i="1"/>
  <c r="E2337" i="1"/>
  <c r="D2337" i="1"/>
  <c r="B2337" i="1"/>
  <c r="H2336" i="1"/>
  <c r="G2336" i="1"/>
  <c r="F2336" i="1"/>
  <c r="E2336" i="1"/>
  <c r="D2336" i="1"/>
  <c r="B2336" i="1"/>
  <c r="N2336" i="1" s="1"/>
  <c r="H2335" i="1"/>
  <c r="G2335" i="1"/>
  <c r="F2335" i="1"/>
  <c r="E2335" i="1"/>
  <c r="B2335" i="1"/>
  <c r="N2335" i="1" s="1"/>
  <c r="H2334" i="1"/>
  <c r="G2334" i="1"/>
  <c r="F2334" i="1"/>
  <c r="E2334" i="1"/>
  <c r="B2334" i="1"/>
  <c r="H2333" i="1"/>
  <c r="G2333" i="1"/>
  <c r="F2333" i="1"/>
  <c r="E2333" i="1"/>
  <c r="D2333" i="1"/>
  <c r="B2333" i="1"/>
  <c r="H2332" i="1"/>
  <c r="G2332" i="1"/>
  <c r="F2332" i="1"/>
  <c r="E2332" i="1"/>
  <c r="D2332" i="1"/>
  <c r="B2332" i="1"/>
  <c r="N2332" i="1" s="1"/>
  <c r="H2331" i="1"/>
  <c r="G2331" i="1"/>
  <c r="F2331" i="1"/>
  <c r="E2331" i="1"/>
  <c r="B2331" i="1"/>
  <c r="N2331" i="1" s="1"/>
  <c r="H2330" i="1"/>
  <c r="G2330" i="1"/>
  <c r="F2330" i="1"/>
  <c r="E2330" i="1"/>
  <c r="B2330" i="1"/>
  <c r="H2329" i="1"/>
  <c r="G2329" i="1"/>
  <c r="F2329" i="1"/>
  <c r="E2329" i="1"/>
  <c r="D2329" i="1"/>
  <c r="B2329" i="1"/>
  <c r="H2328" i="1"/>
  <c r="G2328" i="1"/>
  <c r="F2328" i="1"/>
  <c r="E2328" i="1"/>
  <c r="D2328" i="1"/>
  <c r="B2328" i="1"/>
  <c r="N2328" i="1" s="1"/>
  <c r="H2327" i="1"/>
  <c r="G2327" i="1"/>
  <c r="F2327" i="1"/>
  <c r="E2327" i="1"/>
  <c r="B2327" i="1"/>
  <c r="N2327" i="1" s="1"/>
  <c r="N2326" i="1"/>
  <c r="H2326" i="1"/>
  <c r="G2326" i="1"/>
  <c r="F2326" i="1"/>
  <c r="E2326" i="1"/>
  <c r="B2326" i="1"/>
  <c r="H2325" i="1"/>
  <c r="G2325" i="1"/>
  <c r="F2325" i="1"/>
  <c r="E2325" i="1"/>
  <c r="D2325" i="1"/>
  <c r="B2325" i="1"/>
  <c r="H2324" i="1"/>
  <c r="G2324" i="1"/>
  <c r="F2324" i="1"/>
  <c r="E2324" i="1"/>
  <c r="D2324" i="1"/>
  <c r="B2324" i="1"/>
  <c r="N2324" i="1" s="1"/>
  <c r="H2323" i="1"/>
  <c r="G2323" i="1"/>
  <c r="F2323" i="1"/>
  <c r="E2323" i="1"/>
  <c r="B2323" i="1"/>
  <c r="N2323" i="1" s="1"/>
  <c r="N2322" i="1"/>
  <c r="H2322" i="1"/>
  <c r="G2322" i="1"/>
  <c r="F2322" i="1"/>
  <c r="E2322" i="1"/>
  <c r="B2322" i="1"/>
  <c r="H2321" i="1"/>
  <c r="G2321" i="1"/>
  <c r="F2321" i="1"/>
  <c r="E2321" i="1"/>
  <c r="D2321" i="1"/>
  <c r="B2321" i="1"/>
  <c r="H2320" i="1"/>
  <c r="G2320" i="1"/>
  <c r="F2320" i="1"/>
  <c r="E2320" i="1"/>
  <c r="D2320" i="1"/>
  <c r="B2320" i="1"/>
  <c r="N2320" i="1" s="1"/>
  <c r="H2319" i="1"/>
  <c r="G2319" i="1"/>
  <c r="F2319" i="1"/>
  <c r="E2319" i="1"/>
  <c r="B2319" i="1"/>
  <c r="N2319" i="1" s="1"/>
  <c r="H2318" i="1"/>
  <c r="G2318" i="1"/>
  <c r="F2318" i="1"/>
  <c r="E2318" i="1"/>
  <c r="B2318" i="1"/>
  <c r="H2317" i="1"/>
  <c r="G2317" i="1"/>
  <c r="F2317" i="1"/>
  <c r="E2317" i="1"/>
  <c r="D2317" i="1"/>
  <c r="B2317" i="1"/>
  <c r="H2316" i="1"/>
  <c r="G2316" i="1"/>
  <c r="F2316" i="1"/>
  <c r="E2316" i="1"/>
  <c r="D2316" i="1"/>
  <c r="B2316" i="1"/>
  <c r="N2316" i="1" s="1"/>
  <c r="H2315" i="1"/>
  <c r="G2315" i="1"/>
  <c r="F2315" i="1"/>
  <c r="E2315" i="1"/>
  <c r="B2315" i="1"/>
  <c r="N2315" i="1" s="1"/>
  <c r="H2314" i="1"/>
  <c r="G2314" i="1"/>
  <c r="F2314" i="1"/>
  <c r="E2314" i="1"/>
  <c r="B2314" i="1"/>
  <c r="H2313" i="1"/>
  <c r="G2313" i="1"/>
  <c r="F2313" i="1"/>
  <c r="E2313" i="1"/>
  <c r="D2313" i="1"/>
  <c r="B2313" i="1"/>
  <c r="H2312" i="1"/>
  <c r="G2312" i="1"/>
  <c r="F2312" i="1"/>
  <c r="E2312" i="1"/>
  <c r="D2312" i="1"/>
  <c r="B2312" i="1"/>
  <c r="N2312" i="1" s="1"/>
  <c r="H2311" i="1"/>
  <c r="G2311" i="1"/>
  <c r="F2311" i="1"/>
  <c r="E2311" i="1"/>
  <c r="B2311" i="1"/>
  <c r="N2311" i="1" s="1"/>
  <c r="N2310" i="1"/>
  <c r="H2310" i="1"/>
  <c r="G2310" i="1"/>
  <c r="F2310" i="1"/>
  <c r="E2310" i="1"/>
  <c r="B2310" i="1"/>
  <c r="H2309" i="1"/>
  <c r="G2309" i="1"/>
  <c r="F2309" i="1"/>
  <c r="E2309" i="1"/>
  <c r="D2309" i="1"/>
  <c r="B2309" i="1"/>
  <c r="H2308" i="1"/>
  <c r="G2308" i="1"/>
  <c r="F2308" i="1"/>
  <c r="E2308" i="1"/>
  <c r="D2308" i="1"/>
  <c r="B2308" i="1"/>
  <c r="N2308" i="1" s="1"/>
  <c r="H2307" i="1"/>
  <c r="G2307" i="1"/>
  <c r="F2307" i="1"/>
  <c r="E2307" i="1"/>
  <c r="B2307" i="1"/>
  <c r="N2307" i="1" s="1"/>
  <c r="N2306" i="1"/>
  <c r="H2306" i="1"/>
  <c r="G2306" i="1"/>
  <c r="F2306" i="1"/>
  <c r="E2306" i="1"/>
  <c r="B2306" i="1"/>
  <c r="H2305" i="1"/>
  <c r="G2305" i="1"/>
  <c r="F2305" i="1"/>
  <c r="E2305" i="1"/>
  <c r="D2305" i="1"/>
  <c r="B2305" i="1"/>
  <c r="H2304" i="1"/>
  <c r="G2304" i="1"/>
  <c r="F2304" i="1"/>
  <c r="E2304" i="1"/>
  <c r="D2304" i="1"/>
  <c r="B2304" i="1"/>
  <c r="N2304" i="1" s="1"/>
  <c r="H2303" i="1"/>
  <c r="G2303" i="1"/>
  <c r="F2303" i="1"/>
  <c r="E2303" i="1"/>
  <c r="B2303" i="1"/>
  <c r="N2303" i="1" s="1"/>
  <c r="H2302" i="1"/>
  <c r="G2302" i="1"/>
  <c r="F2302" i="1"/>
  <c r="E2302" i="1"/>
  <c r="B2302" i="1"/>
  <c r="H2301" i="1"/>
  <c r="G2301" i="1"/>
  <c r="F2301" i="1"/>
  <c r="E2301" i="1"/>
  <c r="D2301" i="1"/>
  <c r="B2301" i="1"/>
  <c r="H2300" i="1"/>
  <c r="G2300" i="1"/>
  <c r="F2300" i="1"/>
  <c r="E2300" i="1"/>
  <c r="D2300" i="1"/>
  <c r="B2300" i="1"/>
  <c r="N2300" i="1" s="1"/>
  <c r="H2299" i="1"/>
  <c r="G2299" i="1"/>
  <c r="F2299" i="1"/>
  <c r="E2299" i="1"/>
  <c r="B2299" i="1"/>
  <c r="H2298" i="1"/>
  <c r="G2298" i="1"/>
  <c r="F2298" i="1"/>
  <c r="E2298" i="1"/>
  <c r="B2298" i="1"/>
  <c r="H2297" i="1"/>
  <c r="G2297" i="1"/>
  <c r="F2297" i="1"/>
  <c r="E2297" i="1"/>
  <c r="D2297" i="1"/>
  <c r="B2297" i="1"/>
  <c r="H2296" i="1"/>
  <c r="G2296" i="1"/>
  <c r="F2296" i="1"/>
  <c r="E2296" i="1"/>
  <c r="D2296" i="1"/>
  <c r="B2296" i="1"/>
  <c r="N2296" i="1" s="1"/>
  <c r="H2295" i="1"/>
  <c r="G2295" i="1"/>
  <c r="F2295" i="1"/>
  <c r="E2295" i="1"/>
  <c r="B2295" i="1"/>
  <c r="D2295" i="1" s="1"/>
  <c r="H2294" i="1"/>
  <c r="G2294" i="1"/>
  <c r="F2294" i="1"/>
  <c r="E2294" i="1"/>
  <c r="B2294" i="1"/>
  <c r="H2293" i="1"/>
  <c r="G2293" i="1"/>
  <c r="F2293" i="1"/>
  <c r="E2293" i="1"/>
  <c r="D2293" i="1"/>
  <c r="B2293" i="1"/>
  <c r="H2292" i="1"/>
  <c r="G2292" i="1"/>
  <c r="F2292" i="1"/>
  <c r="E2292" i="1"/>
  <c r="D2292" i="1"/>
  <c r="B2292" i="1"/>
  <c r="N2292" i="1" s="1"/>
  <c r="H2291" i="1"/>
  <c r="G2291" i="1"/>
  <c r="F2291" i="1"/>
  <c r="E2291" i="1"/>
  <c r="B2291" i="1"/>
  <c r="D2291" i="1" s="1"/>
  <c r="H2290" i="1"/>
  <c r="G2290" i="1"/>
  <c r="F2290" i="1"/>
  <c r="E2290" i="1"/>
  <c r="B2290" i="1"/>
  <c r="H2289" i="1"/>
  <c r="G2289" i="1"/>
  <c r="F2289" i="1"/>
  <c r="E2289" i="1"/>
  <c r="D2289" i="1"/>
  <c r="B2289" i="1"/>
  <c r="H2288" i="1"/>
  <c r="G2288" i="1"/>
  <c r="F2288" i="1"/>
  <c r="E2288" i="1"/>
  <c r="D2288" i="1"/>
  <c r="B2288" i="1"/>
  <c r="N2288" i="1" s="1"/>
  <c r="H2287" i="1"/>
  <c r="G2287" i="1"/>
  <c r="F2287" i="1"/>
  <c r="E2287" i="1"/>
  <c r="B2287" i="1"/>
  <c r="D2287" i="1" s="1"/>
  <c r="H2286" i="1"/>
  <c r="G2286" i="1"/>
  <c r="F2286" i="1"/>
  <c r="E2286" i="1"/>
  <c r="B2286" i="1"/>
  <c r="H2285" i="1"/>
  <c r="G2285" i="1"/>
  <c r="F2285" i="1"/>
  <c r="E2285" i="1"/>
  <c r="D2285" i="1"/>
  <c r="B2285" i="1"/>
  <c r="H2284" i="1"/>
  <c r="G2284" i="1"/>
  <c r="F2284" i="1"/>
  <c r="E2284" i="1"/>
  <c r="D2284" i="1"/>
  <c r="B2284" i="1"/>
  <c r="N2284" i="1" s="1"/>
  <c r="H2283" i="1"/>
  <c r="G2283" i="1"/>
  <c r="F2283" i="1"/>
  <c r="E2283" i="1"/>
  <c r="B2283" i="1"/>
  <c r="D2283" i="1" s="1"/>
  <c r="H2282" i="1"/>
  <c r="G2282" i="1"/>
  <c r="F2282" i="1"/>
  <c r="E2282" i="1"/>
  <c r="B2282" i="1"/>
  <c r="H2281" i="1"/>
  <c r="G2281" i="1"/>
  <c r="F2281" i="1"/>
  <c r="E2281" i="1"/>
  <c r="D2281" i="1"/>
  <c r="B2281" i="1"/>
  <c r="H2280" i="1"/>
  <c r="G2280" i="1"/>
  <c r="F2280" i="1"/>
  <c r="E2280" i="1"/>
  <c r="D2280" i="1"/>
  <c r="B2280" i="1"/>
  <c r="N2280" i="1" s="1"/>
  <c r="H2279" i="1"/>
  <c r="G2279" i="1"/>
  <c r="F2279" i="1"/>
  <c r="E2279" i="1"/>
  <c r="B2279" i="1"/>
  <c r="D2279" i="1" s="1"/>
  <c r="H2278" i="1"/>
  <c r="G2278" i="1"/>
  <c r="F2278" i="1"/>
  <c r="E2278" i="1"/>
  <c r="B2278" i="1"/>
  <c r="H2277" i="1"/>
  <c r="G2277" i="1"/>
  <c r="F2277" i="1"/>
  <c r="E2277" i="1"/>
  <c r="D2277" i="1"/>
  <c r="B2277" i="1"/>
  <c r="H2276" i="1"/>
  <c r="G2276" i="1"/>
  <c r="F2276" i="1"/>
  <c r="E2276" i="1"/>
  <c r="D2276" i="1"/>
  <c r="B2276" i="1"/>
  <c r="N2276" i="1" s="1"/>
  <c r="H2275" i="1"/>
  <c r="G2275" i="1"/>
  <c r="F2275" i="1"/>
  <c r="E2275" i="1"/>
  <c r="B2275" i="1"/>
  <c r="D2275" i="1" s="1"/>
  <c r="H2274" i="1"/>
  <c r="G2274" i="1"/>
  <c r="F2274" i="1"/>
  <c r="E2274" i="1"/>
  <c r="B2274" i="1"/>
  <c r="H2273" i="1"/>
  <c r="G2273" i="1"/>
  <c r="F2273" i="1"/>
  <c r="E2273" i="1"/>
  <c r="D2273" i="1"/>
  <c r="B2273" i="1"/>
  <c r="H2272" i="1"/>
  <c r="G2272" i="1"/>
  <c r="F2272" i="1"/>
  <c r="E2272" i="1"/>
  <c r="D2272" i="1"/>
  <c r="B2272" i="1"/>
  <c r="N2272" i="1" s="1"/>
  <c r="H2271" i="1"/>
  <c r="G2271" i="1"/>
  <c r="F2271" i="1"/>
  <c r="E2271" i="1"/>
  <c r="B2271" i="1"/>
  <c r="D2271" i="1" s="1"/>
  <c r="H2270" i="1"/>
  <c r="G2270" i="1"/>
  <c r="F2270" i="1"/>
  <c r="E2270" i="1"/>
  <c r="B2270" i="1"/>
  <c r="H2269" i="1"/>
  <c r="G2269" i="1"/>
  <c r="F2269" i="1"/>
  <c r="E2269" i="1"/>
  <c r="D2269" i="1"/>
  <c r="B2269" i="1"/>
  <c r="H2268" i="1"/>
  <c r="G2268" i="1"/>
  <c r="F2268" i="1"/>
  <c r="E2268" i="1"/>
  <c r="D2268" i="1"/>
  <c r="B2268" i="1"/>
  <c r="N2268" i="1" s="1"/>
  <c r="H2267" i="1"/>
  <c r="G2267" i="1"/>
  <c r="F2267" i="1"/>
  <c r="E2267" i="1"/>
  <c r="B2267" i="1"/>
  <c r="D2267" i="1" s="1"/>
  <c r="H2266" i="1"/>
  <c r="G2266" i="1"/>
  <c r="F2266" i="1"/>
  <c r="E2266" i="1"/>
  <c r="B2266" i="1"/>
  <c r="H2265" i="1"/>
  <c r="G2265" i="1"/>
  <c r="F2265" i="1"/>
  <c r="E2265" i="1"/>
  <c r="D2265" i="1"/>
  <c r="B2265" i="1"/>
  <c r="H2264" i="1"/>
  <c r="G2264" i="1"/>
  <c r="F2264" i="1"/>
  <c r="E2264" i="1"/>
  <c r="D2264" i="1"/>
  <c r="B2264" i="1"/>
  <c r="N2264" i="1" s="1"/>
  <c r="H2263" i="1"/>
  <c r="G2263" i="1"/>
  <c r="F2263" i="1"/>
  <c r="E2263" i="1"/>
  <c r="B2263" i="1"/>
  <c r="D2263" i="1" s="1"/>
  <c r="H2262" i="1"/>
  <c r="G2262" i="1"/>
  <c r="F2262" i="1"/>
  <c r="E2262" i="1"/>
  <c r="B2262" i="1"/>
  <c r="H2261" i="1"/>
  <c r="G2261" i="1"/>
  <c r="F2261" i="1"/>
  <c r="E2261" i="1"/>
  <c r="D2261" i="1"/>
  <c r="B2261" i="1"/>
  <c r="H2260" i="1"/>
  <c r="G2260" i="1"/>
  <c r="F2260" i="1"/>
  <c r="E2260" i="1"/>
  <c r="D2260" i="1"/>
  <c r="B2260" i="1"/>
  <c r="N2260" i="1" s="1"/>
  <c r="H2259" i="1"/>
  <c r="G2259" i="1"/>
  <c r="F2259" i="1"/>
  <c r="E2259" i="1"/>
  <c r="B2259" i="1"/>
  <c r="D2259" i="1" s="1"/>
  <c r="H2258" i="1"/>
  <c r="G2258" i="1"/>
  <c r="F2258" i="1"/>
  <c r="E2258" i="1"/>
  <c r="B2258" i="1"/>
  <c r="H2257" i="1"/>
  <c r="G2257" i="1"/>
  <c r="F2257" i="1"/>
  <c r="E2257" i="1"/>
  <c r="D2257" i="1"/>
  <c r="B2257" i="1"/>
  <c r="H2256" i="1"/>
  <c r="G2256" i="1"/>
  <c r="F2256" i="1"/>
  <c r="E2256" i="1"/>
  <c r="D2256" i="1"/>
  <c r="B2256" i="1"/>
  <c r="N2256" i="1" s="1"/>
  <c r="H2255" i="1"/>
  <c r="G2255" i="1"/>
  <c r="F2255" i="1"/>
  <c r="E2255" i="1"/>
  <c r="B2255" i="1"/>
  <c r="D2255" i="1" s="1"/>
  <c r="H2254" i="1"/>
  <c r="G2254" i="1"/>
  <c r="F2254" i="1"/>
  <c r="E2254" i="1"/>
  <c r="B2254" i="1"/>
  <c r="H2253" i="1"/>
  <c r="G2253" i="1"/>
  <c r="F2253" i="1"/>
  <c r="E2253" i="1"/>
  <c r="D2253" i="1"/>
  <c r="B2253" i="1"/>
  <c r="H2252" i="1"/>
  <c r="G2252" i="1"/>
  <c r="F2252" i="1"/>
  <c r="E2252" i="1"/>
  <c r="D2252" i="1"/>
  <c r="B2252" i="1"/>
  <c r="N2252" i="1" s="1"/>
  <c r="H2251" i="1"/>
  <c r="G2251" i="1"/>
  <c r="F2251" i="1"/>
  <c r="E2251" i="1"/>
  <c r="B2251" i="1"/>
  <c r="D2251" i="1" s="1"/>
  <c r="H2250" i="1"/>
  <c r="G2250" i="1"/>
  <c r="F2250" i="1"/>
  <c r="E2250" i="1"/>
  <c r="B2250" i="1"/>
  <c r="H2249" i="1"/>
  <c r="G2249" i="1"/>
  <c r="F2249" i="1"/>
  <c r="E2249" i="1"/>
  <c r="D2249" i="1"/>
  <c r="B2249" i="1"/>
  <c r="H2248" i="1"/>
  <c r="G2248" i="1"/>
  <c r="F2248" i="1"/>
  <c r="E2248" i="1"/>
  <c r="D2248" i="1"/>
  <c r="B2248" i="1"/>
  <c r="N2248" i="1" s="1"/>
  <c r="H2247" i="1"/>
  <c r="G2247" i="1"/>
  <c r="F2247" i="1"/>
  <c r="E2247" i="1"/>
  <c r="B2247" i="1"/>
  <c r="D2247" i="1" s="1"/>
  <c r="H2246" i="1"/>
  <c r="G2246" i="1"/>
  <c r="F2246" i="1"/>
  <c r="E2246" i="1"/>
  <c r="B2246" i="1"/>
  <c r="H2245" i="1"/>
  <c r="G2245" i="1"/>
  <c r="F2245" i="1"/>
  <c r="E2245" i="1"/>
  <c r="D2245" i="1"/>
  <c r="B2245" i="1"/>
  <c r="H2244" i="1"/>
  <c r="G2244" i="1"/>
  <c r="F2244" i="1"/>
  <c r="E2244" i="1"/>
  <c r="D2244" i="1"/>
  <c r="B2244" i="1"/>
  <c r="N2244" i="1" s="1"/>
  <c r="H2243" i="1"/>
  <c r="G2243" i="1"/>
  <c r="F2243" i="1"/>
  <c r="E2243" i="1"/>
  <c r="B2243" i="1"/>
  <c r="D2243" i="1" s="1"/>
  <c r="H2242" i="1"/>
  <c r="G2242" i="1"/>
  <c r="F2242" i="1"/>
  <c r="E2242" i="1"/>
  <c r="B2242" i="1"/>
  <c r="H2241" i="1"/>
  <c r="G2241" i="1"/>
  <c r="F2241" i="1"/>
  <c r="E2241" i="1"/>
  <c r="D2241" i="1"/>
  <c r="B2241" i="1"/>
  <c r="H2240" i="1"/>
  <c r="G2240" i="1"/>
  <c r="F2240" i="1"/>
  <c r="E2240" i="1"/>
  <c r="D2240" i="1"/>
  <c r="B2240" i="1"/>
  <c r="N2240" i="1" s="1"/>
  <c r="H2239" i="1"/>
  <c r="G2239" i="1"/>
  <c r="F2239" i="1"/>
  <c r="E2239" i="1"/>
  <c r="B2239" i="1"/>
  <c r="D2239" i="1" s="1"/>
  <c r="H2238" i="1"/>
  <c r="G2238" i="1"/>
  <c r="F2238" i="1"/>
  <c r="E2238" i="1"/>
  <c r="B2238" i="1"/>
  <c r="H2237" i="1"/>
  <c r="G2237" i="1"/>
  <c r="F2237" i="1"/>
  <c r="E2237" i="1"/>
  <c r="D2237" i="1"/>
  <c r="B2237" i="1"/>
  <c r="H2236" i="1"/>
  <c r="G2236" i="1"/>
  <c r="F2236" i="1"/>
  <c r="E2236" i="1"/>
  <c r="D2236" i="1"/>
  <c r="B2236" i="1"/>
  <c r="N2236" i="1" s="1"/>
  <c r="H2235" i="1"/>
  <c r="G2235" i="1"/>
  <c r="F2235" i="1"/>
  <c r="E2235" i="1"/>
  <c r="B2235" i="1"/>
  <c r="D2235" i="1" s="1"/>
  <c r="H2234" i="1"/>
  <c r="G2234" i="1"/>
  <c r="F2234" i="1"/>
  <c r="E2234" i="1"/>
  <c r="B2234" i="1"/>
  <c r="H2233" i="1"/>
  <c r="G2233" i="1"/>
  <c r="F2233" i="1"/>
  <c r="E2233" i="1"/>
  <c r="D2233" i="1"/>
  <c r="B2233" i="1"/>
  <c r="H2232" i="1"/>
  <c r="G2232" i="1"/>
  <c r="F2232" i="1"/>
  <c r="E2232" i="1"/>
  <c r="D2232" i="1"/>
  <c r="B2232" i="1"/>
  <c r="N2232" i="1" s="1"/>
  <c r="H2231" i="1"/>
  <c r="G2231" i="1"/>
  <c r="F2231" i="1"/>
  <c r="E2231" i="1"/>
  <c r="B2231" i="1"/>
  <c r="D2231" i="1" s="1"/>
  <c r="H2230" i="1"/>
  <c r="G2230" i="1"/>
  <c r="F2230" i="1"/>
  <c r="E2230" i="1"/>
  <c r="B2230" i="1"/>
  <c r="H2229" i="1"/>
  <c r="G2229" i="1"/>
  <c r="F2229" i="1"/>
  <c r="E2229" i="1"/>
  <c r="D2229" i="1"/>
  <c r="B2229" i="1"/>
  <c r="H2228" i="1"/>
  <c r="G2228" i="1"/>
  <c r="F2228" i="1"/>
  <c r="E2228" i="1"/>
  <c r="D2228" i="1"/>
  <c r="B2228" i="1"/>
  <c r="N2228" i="1" s="1"/>
  <c r="H2227" i="1"/>
  <c r="G2227" i="1"/>
  <c r="F2227" i="1"/>
  <c r="E2227" i="1"/>
  <c r="B2227" i="1"/>
  <c r="D2227" i="1" s="1"/>
  <c r="H2226" i="1"/>
  <c r="G2226" i="1"/>
  <c r="F2226" i="1"/>
  <c r="E2226" i="1"/>
  <c r="B2226" i="1"/>
  <c r="H2225" i="1"/>
  <c r="G2225" i="1"/>
  <c r="F2225" i="1"/>
  <c r="E2225" i="1"/>
  <c r="D2225" i="1"/>
  <c r="B2225" i="1"/>
  <c r="H2224" i="1"/>
  <c r="G2224" i="1"/>
  <c r="F2224" i="1"/>
  <c r="E2224" i="1"/>
  <c r="D2224" i="1"/>
  <c r="B2224" i="1"/>
  <c r="N2224" i="1" s="1"/>
  <c r="H2223" i="1"/>
  <c r="G2223" i="1"/>
  <c r="F2223" i="1"/>
  <c r="E2223" i="1"/>
  <c r="B2223" i="1"/>
  <c r="D2223" i="1" s="1"/>
  <c r="H2222" i="1"/>
  <c r="G2222" i="1"/>
  <c r="F2222" i="1"/>
  <c r="E2222" i="1"/>
  <c r="B2222" i="1"/>
  <c r="H2221" i="1"/>
  <c r="G2221" i="1"/>
  <c r="F2221" i="1"/>
  <c r="E2221" i="1"/>
  <c r="D2221" i="1"/>
  <c r="B2221" i="1"/>
  <c r="H2220" i="1"/>
  <c r="G2220" i="1"/>
  <c r="F2220" i="1"/>
  <c r="E2220" i="1"/>
  <c r="D2220" i="1"/>
  <c r="B2220" i="1"/>
  <c r="N2220" i="1" s="1"/>
  <c r="H2219" i="1"/>
  <c r="G2219" i="1"/>
  <c r="F2219" i="1"/>
  <c r="E2219" i="1"/>
  <c r="B2219" i="1"/>
  <c r="D2219" i="1" s="1"/>
  <c r="H2218" i="1"/>
  <c r="G2218" i="1"/>
  <c r="F2218" i="1"/>
  <c r="E2218" i="1"/>
  <c r="B2218" i="1"/>
  <c r="H2217" i="1"/>
  <c r="G2217" i="1"/>
  <c r="F2217" i="1"/>
  <c r="E2217" i="1"/>
  <c r="D2217" i="1"/>
  <c r="B2217" i="1"/>
  <c r="H2216" i="1"/>
  <c r="G2216" i="1"/>
  <c r="F2216" i="1"/>
  <c r="E2216" i="1"/>
  <c r="D2216" i="1"/>
  <c r="B2216" i="1"/>
  <c r="N2216" i="1" s="1"/>
  <c r="H2215" i="1"/>
  <c r="G2215" i="1"/>
  <c r="F2215" i="1"/>
  <c r="E2215" i="1"/>
  <c r="B2215" i="1"/>
  <c r="D2215" i="1" s="1"/>
  <c r="H2214" i="1"/>
  <c r="G2214" i="1"/>
  <c r="F2214" i="1"/>
  <c r="E2214" i="1"/>
  <c r="B2214" i="1"/>
  <c r="H2213" i="1"/>
  <c r="G2213" i="1"/>
  <c r="F2213" i="1"/>
  <c r="E2213" i="1"/>
  <c r="D2213" i="1"/>
  <c r="B2213" i="1"/>
  <c r="H2212" i="1"/>
  <c r="G2212" i="1"/>
  <c r="F2212" i="1"/>
  <c r="E2212" i="1"/>
  <c r="D2212" i="1"/>
  <c r="B2212" i="1"/>
  <c r="N2212" i="1" s="1"/>
  <c r="H2211" i="1"/>
  <c r="G2211" i="1"/>
  <c r="F2211" i="1"/>
  <c r="E2211" i="1"/>
  <c r="B2211" i="1"/>
  <c r="D2211" i="1" s="1"/>
  <c r="H2210" i="1"/>
  <c r="G2210" i="1"/>
  <c r="F2210" i="1"/>
  <c r="E2210" i="1"/>
  <c r="B2210" i="1"/>
  <c r="H2209" i="1"/>
  <c r="G2209" i="1"/>
  <c r="F2209" i="1"/>
  <c r="E2209" i="1"/>
  <c r="D2209" i="1"/>
  <c r="B2209" i="1"/>
  <c r="H2208" i="1"/>
  <c r="G2208" i="1"/>
  <c r="F2208" i="1"/>
  <c r="E2208" i="1"/>
  <c r="D2208" i="1"/>
  <c r="B2208" i="1"/>
  <c r="N2208" i="1" s="1"/>
  <c r="H2207" i="1"/>
  <c r="G2207" i="1"/>
  <c r="F2207" i="1"/>
  <c r="E2207" i="1"/>
  <c r="B2207" i="1"/>
  <c r="D2207" i="1" s="1"/>
  <c r="H2206" i="1"/>
  <c r="G2206" i="1"/>
  <c r="F2206" i="1"/>
  <c r="E2206" i="1"/>
  <c r="B2206" i="1"/>
  <c r="H2205" i="1"/>
  <c r="G2205" i="1"/>
  <c r="F2205" i="1"/>
  <c r="E2205" i="1"/>
  <c r="D2205" i="1"/>
  <c r="B2205" i="1"/>
  <c r="H2204" i="1"/>
  <c r="G2204" i="1"/>
  <c r="F2204" i="1"/>
  <c r="E2204" i="1"/>
  <c r="D2204" i="1"/>
  <c r="B2204" i="1"/>
  <c r="N2204" i="1" s="1"/>
  <c r="H2203" i="1"/>
  <c r="G2203" i="1"/>
  <c r="F2203" i="1"/>
  <c r="E2203" i="1"/>
  <c r="B2203" i="1"/>
  <c r="D2203" i="1" s="1"/>
  <c r="H2202" i="1"/>
  <c r="G2202" i="1"/>
  <c r="F2202" i="1"/>
  <c r="E2202" i="1"/>
  <c r="B2202" i="1"/>
  <c r="H2201" i="1"/>
  <c r="G2201" i="1"/>
  <c r="F2201" i="1"/>
  <c r="E2201" i="1"/>
  <c r="D2201" i="1"/>
  <c r="B2201" i="1"/>
  <c r="H2200" i="1"/>
  <c r="G2200" i="1"/>
  <c r="F2200" i="1"/>
  <c r="E2200" i="1"/>
  <c r="D2200" i="1"/>
  <c r="B2200" i="1"/>
  <c r="N2200" i="1" s="1"/>
  <c r="H2199" i="1"/>
  <c r="G2199" i="1"/>
  <c r="F2199" i="1"/>
  <c r="E2199" i="1"/>
  <c r="B2199" i="1"/>
  <c r="D2199" i="1" s="1"/>
  <c r="H2198" i="1"/>
  <c r="G2198" i="1"/>
  <c r="F2198" i="1"/>
  <c r="E2198" i="1"/>
  <c r="B2198" i="1"/>
  <c r="H2197" i="1"/>
  <c r="G2197" i="1"/>
  <c r="F2197" i="1"/>
  <c r="E2197" i="1"/>
  <c r="D2197" i="1"/>
  <c r="B2197" i="1"/>
  <c r="H2196" i="1"/>
  <c r="G2196" i="1"/>
  <c r="F2196" i="1"/>
  <c r="E2196" i="1"/>
  <c r="D2196" i="1"/>
  <c r="B2196" i="1"/>
  <c r="N2196" i="1" s="1"/>
  <c r="H2195" i="1"/>
  <c r="G2195" i="1"/>
  <c r="F2195" i="1"/>
  <c r="E2195" i="1"/>
  <c r="B2195" i="1"/>
  <c r="D2195" i="1" s="1"/>
  <c r="H2194" i="1"/>
  <c r="G2194" i="1"/>
  <c r="F2194" i="1"/>
  <c r="E2194" i="1"/>
  <c r="B2194" i="1"/>
  <c r="H2193" i="1"/>
  <c r="G2193" i="1"/>
  <c r="F2193" i="1"/>
  <c r="E2193" i="1"/>
  <c r="D2193" i="1"/>
  <c r="B2193" i="1"/>
  <c r="H2192" i="1"/>
  <c r="G2192" i="1"/>
  <c r="F2192" i="1"/>
  <c r="E2192" i="1"/>
  <c r="D2192" i="1"/>
  <c r="B2192" i="1"/>
  <c r="N2192" i="1" s="1"/>
  <c r="H2191" i="1"/>
  <c r="G2191" i="1"/>
  <c r="F2191" i="1"/>
  <c r="E2191" i="1"/>
  <c r="B2191" i="1"/>
  <c r="D2191" i="1" s="1"/>
  <c r="H2190" i="1"/>
  <c r="G2190" i="1"/>
  <c r="F2190" i="1"/>
  <c r="E2190" i="1"/>
  <c r="B2190" i="1"/>
  <c r="H2189" i="1"/>
  <c r="G2189" i="1"/>
  <c r="F2189" i="1"/>
  <c r="E2189" i="1"/>
  <c r="D2189" i="1"/>
  <c r="B2189" i="1"/>
  <c r="H2188" i="1"/>
  <c r="G2188" i="1"/>
  <c r="F2188" i="1"/>
  <c r="E2188" i="1"/>
  <c r="D2188" i="1"/>
  <c r="B2188" i="1"/>
  <c r="N2188" i="1" s="1"/>
  <c r="H2187" i="1"/>
  <c r="G2187" i="1"/>
  <c r="F2187" i="1"/>
  <c r="E2187" i="1"/>
  <c r="B2187" i="1"/>
  <c r="D2187" i="1" s="1"/>
  <c r="H2186" i="1"/>
  <c r="G2186" i="1"/>
  <c r="F2186" i="1"/>
  <c r="E2186" i="1"/>
  <c r="B2186" i="1"/>
  <c r="H2185" i="1"/>
  <c r="G2185" i="1"/>
  <c r="F2185" i="1"/>
  <c r="E2185" i="1"/>
  <c r="D2185" i="1"/>
  <c r="B2185" i="1"/>
  <c r="H2184" i="1"/>
  <c r="G2184" i="1"/>
  <c r="F2184" i="1"/>
  <c r="E2184" i="1"/>
  <c r="D2184" i="1"/>
  <c r="B2184" i="1"/>
  <c r="N2184" i="1" s="1"/>
  <c r="H2183" i="1"/>
  <c r="G2183" i="1"/>
  <c r="F2183" i="1"/>
  <c r="E2183" i="1"/>
  <c r="B2183" i="1"/>
  <c r="D2183" i="1" s="1"/>
  <c r="H2182" i="1"/>
  <c r="G2182" i="1"/>
  <c r="F2182" i="1"/>
  <c r="E2182" i="1"/>
  <c r="B2182" i="1"/>
  <c r="H2181" i="1"/>
  <c r="G2181" i="1"/>
  <c r="F2181" i="1"/>
  <c r="E2181" i="1"/>
  <c r="D2181" i="1"/>
  <c r="B2181" i="1"/>
  <c r="H2180" i="1"/>
  <c r="G2180" i="1"/>
  <c r="F2180" i="1"/>
  <c r="E2180" i="1"/>
  <c r="D2180" i="1"/>
  <c r="B2180" i="1"/>
  <c r="N2180" i="1" s="1"/>
  <c r="H2179" i="1"/>
  <c r="G2179" i="1"/>
  <c r="F2179" i="1"/>
  <c r="E2179" i="1"/>
  <c r="B2179" i="1"/>
  <c r="D2179" i="1" s="1"/>
  <c r="N2178" i="1"/>
  <c r="H2178" i="1"/>
  <c r="G2178" i="1"/>
  <c r="F2178" i="1"/>
  <c r="E2178" i="1"/>
  <c r="B2178" i="1"/>
  <c r="D2178" i="1" s="1"/>
  <c r="N2177" i="1"/>
  <c r="H2177" i="1"/>
  <c r="G2177" i="1"/>
  <c r="F2177" i="1"/>
  <c r="E2177" i="1"/>
  <c r="D2177" i="1"/>
  <c r="B2177" i="1"/>
  <c r="H2176" i="1"/>
  <c r="G2176" i="1"/>
  <c r="F2176" i="1"/>
  <c r="E2176" i="1"/>
  <c r="D2176" i="1"/>
  <c r="B2176" i="1"/>
  <c r="N2176" i="1" s="1"/>
  <c r="H2175" i="1"/>
  <c r="G2175" i="1"/>
  <c r="F2175" i="1"/>
  <c r="E2175" i="1"/>
  <c r="D2175" i="1"/>
  <c r="B2175" i="1"/>
  <c r="N2175" i="1" s="1"/>
  <c r="N2174" i="1"/>
  <c r="H2174" i="1"/>
  <c r="G2174" i="1"/>
  <c r="F2174" i="1"/>
  <c r="E2174" i="1"/>
  <c r="B2174" i="1"/>
  <c r="D2174" i="1" s="1"/>
  <c r="N2173" i="1"/>
  <c r="H2173" i="1"/>
  <c r="G2173" i="1"/>
  <c r="F2173" i="1"/>
  <c r="E2173" i="1"/>
  <c r="D2173" i="1"/>
  <c r="B2173" i="1"/>
  <c r="H2172" i="1"/>
  <c r="G2172" i="1"/>
  <c r="F2172" i="1"/>
  <c r="E2172" i="1"/>
  <c r="D2172" i="1"/>
  <c r="B2172" i="1"/>
  <c r="N2172" i="1" s="1"/>
  <c r="H2171" i="1"/>
  <c r="G2171" i="1"/>
  <c r="F2171" i="1"/>
  <c r="E2171" i="1"/>
  <c r="B2171" i="1"/>
  <c r="N2170" i="1"/>
  <c r="H2170" i="1"/>
  <c r="G2170" i="1"/>
  <c r="F2170" i="1"/>
  <c r="E2170" i="1"/>
  <c r="B2170" i="1"/>
  <c r="D2170" i="1" s="1"/>
  <c r="N2169" i="1"/>
  <c r="H2169" i="1"/>
  <c r="G2169" i="1"/>
  <c r="F2169" i="1"/>
  <c r="E2169" i="1"/>
  <c r="D2169" i="1"/>
  <c r="B2169" i="1"/>
  <c r="H2168" i="1"/>
  <c r="G2168" i="1"/>
  <c r="F2168" i="1"/>
  <c r="E2168" i="1"/>
  <c r="D2168" i="1"/>
  <c r="B2168" i="1"/>
  <c r="N2168" i="1" s="1"/>
  <c r="H2167" i="1"/>
  <c r="G2167" i="1"/>
  <c r="F2167" i="1"/>
  <c r="E2167" i="1"/>
  <c r="B2167" i="1"/>
  <c r="N2166" i="1"/>
  <c r="H2166" i="1"/>
  <c r="G2166" i="1"/>
  <c r="F2166" i="1"/>
  <c r="E2166" i="1"/>
  <c r="B2166" i="1"/>
  <c r="D2166" i="1" s="1"/>
  <c r="N2165" i="1"/>
  <c r="H2165" i="1"/>
  <c r="G2165" i="1"/>
  <c r="F2165" i="1"/>
  <c r="E2165" i="1"/>
  <c r="D2165" i="1"/>
  <c r="B2165" i="1"/>
  <c r="H2164" i="1"/>
  <c r="G2164" i="1"/>
  <c r="F2164" i="1"/>
  <c r="E2164" i="1"/>
  <c r="D2164" i="1"/>
  <c r="B2164" i="1"/>
  <c r="N2164" i="1" s="1"/>
  <c r="H2163" i="1"/>
  <c r="G2163" i="1"/>
  <c r="F2163" i="1"/>
  <c r="E2163" i="1"/>
  <c r="B2163" i="1"/>
  <c r="N2162" i="1"/>
  <c r="H2162" i="1"/>
  <c r="G2162" i="1"/>
  <c r="F2162" i="1"/>
  <c r="E2162" i="1"/>
  <c r="B2162" i="1"/>
  <c r="D2162" i="1" s="1"/>
  <c r="N2161" i="1"/>
  <c r="H2161" i="1"/>
  <c r="G2161" i="1"/>
  <c r="F2161" i="1"/>
  <c r="E2161" i="1"/>
  <c r="D2161" i="1"/>
  <c r="B2161" i="1"/>
  <c r="H2160" i="1"/>
  <c r="G2160" i="1"/>
  <c r="F2160" i="1"/>
  <c r="E2160" i="1"/>
  <c r="D2160" i="1"/>
  <c r="B2160" i="1"/>
  <c r="N2160" i="1" s="1"/>
  <c r="H2159" i="1"/>
  <c r="G2159" i="1"/>
  <c r="F2159" i="1"/>
  <c r="E2159" i="1"/>
  <c r="B2159" i="1"/>
  <c r="N2158" i="1"/>
  <c r="H2158" i="1"/>
  <c r="G2158" i="1"/>
  <c r="F2158" i="1"/>
  <c r="E2158" i="1"/>
  <c r="B2158" i="1"/>
  <c r="D2158" i="1" s="1"/>
  <c r="N2157" i="1"/>
  <c r="H2157" i="1"/>
  <c r="G2157" i="1"/>
  <c r="F2157" i="1"/>
  <c r="E2157" i="1"/>
  <c r="D2157" i="1"/>
  <c r="B2157" i="1"/>
  <c r="H2156" i="1"/>
  <c r="G2156" i="1"/>
  <c r="F2156" i="1"/>
  <c r="E2156" i="1"/>
  <c r="D2156" i="1"/>
  <c r="B2156" i="1"/>
  <c r="N2156" i="1" s="1"/>
  <c r="H2155" i="1"/>
  <c r="G2155" i="1"/>
  <c r="F2155" i="1"/>
  <c r="E2155" i="1"/>
  <c r="B2155" i="1"/>
  <c r="N2154" i="1"/>
  <c r="H2154" i="1"/>
  <c r="G2154" i="1"/>
  <c r="F2154" i="1"/>
  <c r="E2154" i="1"/>
  <c r="B2154" i="1"/>
  <c r="D2154" i="1" s="1"/>
  <c r="N2153" i="1"/>
  <c r="H2153" i="1"/>
  <c r="G2153" i="1"/>
  <c r="F2153" i="1"/>
  <c r="E2153" i="1"/>
  <c r="D2153" i="1"/>
  <c r="B2153" i="1"/>
  <c r="H2152" i="1"/>
  <c r="G2152" i="1"/>
  <c r="F2152" i="1"/>
  <c r="E2152" i="1"/>
  <c r="D2152" i="1"/>
  <c r="B2152" i="1"/>
  <c r="N2152" i="1" s="1"/>
  <c r="H2151" i="1"/>
  <c r="G2151" i="1"/>
  <c r="F2151" i="1"/>
  <c r="E2151" i="1"/>
  <c r="B2151" i="1"/>
  <c r="N2150" i="1"/>
  <c r="H2150" i="1"/>
  <c r="G2150" i="1"/>
  <c r="F2150" i="1"/>
  <c r="E2150" i="1"/>
  <c r="B2150" i="1"/>
  <c r="D2150" i="1" s="1"/>
  <c r="N2149" i="1"/>
  <c r="H2149" i="1"/>
  <c r="G2149" i="1"/>
  <c r="F2149" i="1"/>
  <c r="E2149" i="1"/>
  <c r="D2149" i="1"/>
  <c r="B2149" i="1"/>
  <c r="H2148" i="1"/>
  <c r="G2148" i="1"/>
  <c r="F2148" i="1"/>
  <c r="E2148" i="1"/>
  <c r="D2148" i="1"/>
  <c r="B2148" i="1"/>
  <c r="N2148" i="1" s="1"/>
  <c r="H2147" i="1"/>
  <c r="G2147" i="1"/>
  <c r="F2147" i="1"/>
  <c r="E2147" i="1"/>
  <c r="B2147" i="1"/>
  <c r="N2146" i="1"/>
  <c r="H2146" i="1"/>
  <c r="G2146" i="1"/>
  <c r="F2146" i="1"/>
  <c r="E2146" i="1"/>
  <c r="B2146" i="1"/>
  <c r="D2146" i="1" s="1"/>
  <c r="N2145" i="1"/>
  <c r="H2145" i="1"/>
  <c r="G2145" i="1"/>
  <c r="F2145" i="1"/>
  <c r="E2145" i="1"/>
  <c r="D2145" i="1"/>
  <c r="B2145" i="1"/>
  <c r="H2144" i="1"/>
  <c r="G2144" i="1"/>
  <c r="F2144" i="1"/>
  <c r="E2144" i="1"/>
  <c r="D2144" i="1"/>
  <c r="B2144" i="1"/>
  <c r="N2144" i="1" s="1"/>
  <c r="H2143" i="1"/>
  <c r="G2143" i="1"/>
  <c r="F2143" i="1"/>
  <c r="E2143" i="1"/>
  <c r="B2143" i="1"/>
  <c r="N2142" i="1"/>
  <c r="H2142" i="1"/>
  <c r="G2142" i="1"/>
  <c r="F2142" i="1"/>
  <c r="E2142" i="1"/>
  <c r="B2142" i="1"/>
  <c r="D2142" i="1" s="1"/>
  <c r="N2141" i="1"/>
  <c r="H2141" i="1"/>
  <c r="G2141" i="1"/>
  <c r="F2141" i="1"/>
  <c r="E2141" i="1"/>
  <c r="D2141" i="1"/>
  <c r="B2141" i="1"/>
  <c r="H2140" i="1"/>
  <c r="G2140" i="1"/>
  <c r="F2140" i="1"/>
  <c r="E2140" i="1"/>
  <c r="D2140" i="1"/>
  <c r="B2140" i="1"/>
  <c r="N2140" i="1" s="1"/>
  <c r="H2139" i="1"/>
  <c r="G2139" i="1"/>
  <c r="F2139" i="1"/>
  <c r="E2139" i="1"/>
  <c r="B2139" i="1"/>
  <c r="N2138" i="1"/>
  <c r="H2138" i="1"/>
  <c r="G2138" i="1"/>
  <c r="F2138" i="1"/>
  <c r="E2138" i="1"/>
  <c r="B2138" i="1"/>
  <c r="D2138" i="1" s="1"/>
  <c r="N2137" i="1"/>
  <c r="H2137" i="1"/>
  <c r="G2137" i="1"/>
  <c r="F2137" i="1"/>
  <c r="E2137" i="1"/>
  <c r="D2137" i="1"/>
  <c r="B2137" i="1"/>
  <c r="H2136" i="1"/>
  <c r="G2136" i="1"/>
  <c r="F2136" i="1"/>
  <c r="E2136" i="1"/>
  <c r="D2136" i="1"/>
  <c r="B2136" i="1"/>
  <c r="N2136" i="1" s="1"/>
  <c r="H2135" i="1"/>
  <c r="G2135" i="1"/>
  <c r="F2135" i="1"/>
  <c r="E2135" i="1"/>
  <c r="B2135" i="1"/>
  <c r="N2135" i="1" s="1"/>
  <c r="H2134" i="1"/>
  <c r="G2134" i="1"/>
  <c r="F2134" i="1"/>
  <c r="E2134" i="1"/>
  <c r="B2134" i="1"/>
  <c r="D2134" i="1" s="1"/>
  <c r="H2133" i="1"/>
  <c r="G2133" i="1"/>
  <c r="F2133" i="1"/>
  <c r="E2133" i="1"/>
  <c r="D2133" i="1"/>
  <c r="B2133" i="1"/>
  <c r="N2133" i="1" s="1"/>
  <c r="H2132" i="1"/>
  <c r="G2132" i="1"/>
  <c r="F2132" i="1"/>
  <c r="E2132" i="1"/>
  <c r="D2132" i="1"/>
  <c r="B2132" i="1"/>
  <c r="N2132" i="1" s="1"/>
  <c r="H2131" i="1"/>
  <c r="G2131" i="1"/>
  <c r="F2131" i="1"/>
  <c r="E2131" i="1"/>
  <c r="B2131" i="1"/>
  <c r="N2131" i="1" s="1"/>
  <c r="H2130" i="1"/>
  <c r="G2130" i="1"/>
  <c r="F2130" i="1"/>
  <c r="E2130" i="1"/>
  <c r="B2130" i="1"/>
  <c r="D2130" i="1" s="1"/>
  <c r="H2129" i="1"/>
  <c r="G2129" i="1"/>
  <c r="F2129" i="1"/>
  <c r="E2129" i="1"/>
  <c r="D2129" i="1"/>
  <c r="B2129" i="1"/>
  <c r="N2129" i="1" s="1"/>
  <c r="H2128" i="1"/>
  <c r="G2128" i="1"/>
  <c r="F2128" i="1"/>
  <c r="E2128" i="1"/>
  <c r="D2128" i="1"/>
  <c r="B2128" i="1"/>
  <c r="N2128" i="1" s="1"/>
  <c r="H2127" i="1"/>
  <c r="G2127" i="1"/>
  <c r="F2127" i="1"/>
  <c r="E2127" i="1"/>
  <c r="B2127" i="1"/>
  <c r="N2127" i="1" s="1"/>
  <c r="H2126" i="1"/>
  <c r="G2126" i="1"/>
  <c r="F2126" i="1"/>
  <c r="E2126" i="1"/>
  <c r="B2126" i="1"/>
  <c r="D2126" i="1" s="1"/>
  <c r="H2125" i="1"/>
  <c r="G2125" i="1"/>
  <c r="F2125" i="1"/>
  <c r="E2125" i="1"/>
  <c r="D2125" i="1"/>
  <c r="B2125" i="1"/>
  <c r="N2125" i="1" s="1"/>
  <c r="H2124" i="1"/>
  <c r="G2124" i="1"/>
  <c r="F2124" i="1"/>
  <c r="E2124" i="1"/>
  <c r="D2124" i="1"/>
  <c r="B2124" i="1"/>
  <c r="N2124" i="1" s="1"/>
  <c r="H2123" i="1"/>
  <c r="G2123" i="1"/>
  <c r="F2123" i="1"/>
  <c r="E2123" i="1"/>
  <c r="B2123" i="1"/>
  <c r="N2123" i="1" s="1"/>
  <c r="H2122" i="1"/>
  <c r="G2122" i="1"/>
  <c r="F2122" i="1"/>
  <c r="E2122" i="1"/>
  <c r="B2122" i="1"/>
  <c r="D2122" i="1" s="1"/>
  <c r="H2121" i="1"/>
  <c r="G2121" i="1"/>
  <c r="F2121" i="1"/>
  <c r="E2121" i="1"/>
  <c r="D2121" i="1"/>
  <c r="B2121" i="1"/>
  <c r="N2121" i="1" s="1"/>
  <c r="H2120" i="1"/>
  <c r="G2120" i="1"/>
  <c r="F2120" i="1"/>
  <c r="E2120" i="1"/>
  <c r="D2120" i="1"/>
  <c r="B2120" i="1"/>
  <c r="N2120" i="1" s="1"/>
  <c r="H2119" i="1"/>
  <c r="G2119" i="1"/>
  <c r="F2119" i="1"/>
  <c r="E2119" i="1"/>
  <c r="B2119" i="1"/>
  <c r="N2119" i="1" s="1"/>
  <c r="H2118" i="1"/>
  <c r="G2118" i="1"/>
  <c r="F2118" i="1"/>
  <c r="E2118" i="1"/>
  <c r="B2118" i="1"/>
  <c r="D2118" i="1" s="1"/>
  <c r="H2117" i="1"/>
  <c r="G2117" i="1"/>
  <c r="F2117" i="1"/>
  <c r="E2117" i="1"/>
  <c r="D2117" i="1"/>
  <c r="B2117" i="1"/>
  <c r="N2117" i="1" s="1"/>
  <c r="H2116" i="1"/>
  <c r="G2116" i="1"/>
  <c r="F2116" i="1"/>
  <c r="E2116" i="1"/>
  <c r="D2116" i="1"/>
  <c r="B2116" i="1"/>
  <c r="N2116" i="1" s="1"/>
  <c r="H2115" i="1"/>
  <c r="G2115" i="1"/>
  <c r="F2115" i="1"/>
  <c r="E2115" i="1"/>
  <c r="B2115" i="1"/>
  <c r="N2115" i="1" s="1"/>
  <c r="H2114" i="1"/>
  <c r="G2114" i="1"/>
  <c r="F2114" i="1"/>
  <c r="E2114" i="1"/>
  <c r="B2114" i="1"/>
  <c r="D2114" i="1" s="1"/>
  <c r="H2113" i="1"/>
  <c r="G2113" i="1"/>
  <c r="F2113" i="1"/>
  <c r="E2113" i="1"/>
  <c r="D2113" i="1"/>
  <c r="B2113" i="1"/>
  <c r="N2113" i="1" s="1"/>
  <c r="H2112" i="1"/>
  <c r="G2112" i="1"/>
  <c r="F2112" i="1"/>
  <c r="E2112" i="1"/>
  <c r="D2112" i="1"/>
  <c r="B2112" i="1"/>
  <c r="N2112" i="1" s="1"/>
  <c r="H2111" i="1"/>
  <c r="G2111" i="1"/>
  <c r="F2111" i="1"/>
  <c r="E2111" i="1"/>
  <c r="B2111" i="1"/>
  <c r="N2111" i="1" s="1"/>
  <c r="H2110" i="1"/>
  <c r="G2110" i="1"/>
  <c r="F2110" i="1"/>
  <c r="E2110" i="1"/>
  <c r="B2110" i="1"/>
  <c r="D2110" i="1" s="1"/>
  <c r="H2109" i="1"/>
  <c r="G2109" i="1"/>
  <c r="F2109" i="1"/>
  <c r="E2109" i="1"/>
  <c r="D2109" i="1"/>
  <c r="B2109" i="1"/>
  <c r="N2109" i="1" s="1"/>
  <c r="H2108" i="1"/>
  <c r="G2108" i="1"/>
  <c r="F2108" i="1"/>
  <c r="E2108" i="1"/>
  <c r="D2108" i="1"/>
  <c r="B2108" i="1"/>
  <c r="N2108" i="1" s="1"/>
  <c r="H2107" i="1"/>
  <c r="G2107" i="1"/>
  <c r="F2107" i="1"/>
  <c r="E2107" i="1"/>
  <c r="B2107" i="1"/>
  <c r="N2107" i="1" s="1"/>
  <c r="H2106" i="1"/>
  <c r="G2106" i="1"/>
  <c r="F2106" i="1"/>
  <c r="E2106" i="1"/>
  <c r="B2106" i="1"/>
  <c r="D2106" i="1" s="1"/>
  <c r="H2105" i="1"/>
  <c r="G2105" i="1"/>
  <c r="F2105" i="1"/>
  <c r="E2105" i="1"/>
  <c r="D2105" i="1"/>
  <c r="B2105" i="1"/>
  <c r="N2105" i="1" s="1"/>
  <c r="H2104" i="1"/>
  <c r="G2104" i="1"/>
  <c r="F2104" i="1"/>
  <c r="E2104" i="1"/>
  <c r="D2104" i="1"/>
  <c r="B2104" i="1"/>
  <c r="N2104" i="1" s="1"/>
  <c r="H2103" i="1"/>
  <c r="G2103" i="1"/>
  <c r="F2103" i="1"/>
  <c r="E2103" i="1"/>
  <c r="B2103" i="1"/>
  <c r="N2103" i="1" s="1"/>
  <c r="H2102" i="1"/>
  <c r="G2102" i="1"/>
  <c r="F2102" i="1"/>
  <c r="E2102" i="1"/>
  <c r="B2102" i="1"/>
  <c r="D2102" i="1" s="1"/>
  <c r="H2101" i="1"/>
  <c r="G2101" i="1"/>
  <c r="F2101" i="1"/>
  <c r="E2101" i="1"/>
  <c r="D2101" i="1"/>
  <c r="B2101" i="1"/>
  <c r="N2101" i="1" s="1"/>
  <c r="H2100" i="1"/>
  <c r="G2100" i="1"/>
  <c r="F2100" i="1"/>
  <c r="E2100" i="1"/>
  <c r="D2100" i="1"/>
  <c r="B2100" i="1"/>
  <c r="N2100" i="1" s="1"/>
  <c r="H2099" i="1"/>
  <c r="G2099" i="1"/>
  <c r="F2099" i="1"/>
  <c r="E2099" i="1"/>
  <c r="B2099" i="1"/>
  <c r="N2099" i="1" s="1"/>
  <c r="H2098" i="1"/>
  <c r="G2098" i="1"/>
  <c r="F2098" i="1"/>
  <c r="E2098" i="1"/>
  <c r="B2098" i="1"/>
  <c r="D2098" i="1" s="1"/>
  <c r="H2097" i="1"/>
  <c r="G2097" i="1"/>
  <c r="F2097" i="1"/>
  <c r="E2097" i="1"/>
  <c r="D2097" i="1"/>
  <c r="B2097" i="1"/>
  <c r="N2097" i="1" s="1"/>
  <c r="H2096" i="1"/>
  <c r="G2096" i="1"/>
  <c r="F2096" i="1"/>
  <c r="E2096" i="1"/>
  <c r="D2096" i="1"/>
  <c r="B2096" i="1"/>
  <c r="N2096" i="1" s="1"/>
  <c r="H2095" i="1"/>
  <c r="G2095" i="1"/>
  <c r="F2095" i="1"/>
  <c r="E2095" i="1"/>
  <c r="B2095" i="1"/>
  <c r="N2095" i="1" s="1"/>
  <c r="H2094" i="1"/>
  <c r="G2094" i="1"/>
  <c r="F2094" i="1"/>
  <c r="E2094" i="1"/>
  <c r="B2094" i="1"/>
  <c r="D2094" i="1" s="1"/>
  <c r="H2093" i="1"/>
  <c r="G2093" i="1"/>
  <c r="F2093" i="1"/>
  <c r="E2093" i="1"/>
  <c r="D2093" i="1"/>
  <c r="B2093" i="1"/>
  <c r="N2093" i="1" s="1"/>
  <c r="H2092" i="1"/>
  <c r="G2092" i="1"/>
  <c r="F2092" i="1"/>
  <c r="E2092" i="1"/>
  <c r="D2092" i="1"/>
  <c r="B2092" i="1"/>
  <c r="N2092" i="1" s="1"/>
  <c r="H2091" i="1"/>
  <c r="G2091" i="1"/>
  <c r="F2091" i="1"/>
  <c r="E2091" i="1"/>
  <c r="B2091" i="1"/>
  <c r="N2091" i="1" s="1"/>
  <c r="H2090" i="1"/>
  <c r="G2090" i="1"/>
  <c r="F2090" i="1"/>
  <c r="E2090" i="1"/>
  <c r="B2090" i="1"/>
  <c r="D2090" i="1" s="1"/>
  <c r="H2089" i="1"/>
  <c r="G2089" i="1"/>
  <c r="F2089" i="1"/>
  <c r="E2089" i="1"/>
  <c r="D2089" i="1"/>
  <c r="B2089" i="1"/>
  <c r="N2089" i="1" s="1"/>
  <c r="H2088" i="1"/>
  <c r="G2088" i="1"/>
  <c r="F2088" i="1"/>
  <c r="E2088" i="1"/>
  <c r="D2088" i="1"/>
  <c r="B2088" i="1"/>
  <c r="N2088" i="1" s="1"/>
  <c r="H2087" i="1"/>
  <c r="G2087" i="1"/>
  <c r="F2087" i="1"/>
  <c r="E2087" i="1"/>
  <c r="B2087" i="1"/>
  <c r="N2087" i="1" s="1"/>
  <c r="H2086" i="1"/>
  <c r="G2086" i="1"/>
  <c r="F2086" i="1"/>
  <c r="E2086" i="1"/>
  <c r="B2086" i="1"/>
  <c r="D2086" i="1" s="1"/>
  <c r="H2085" i="1"/>
  <c r="G2085" i="1"/>
  <c r="F2085" i="1"/>
  <c r="E2085" i="1"/>
  <c r="D2085" i="1"/>
  <c r="B2085" i="1"/>
  <c r="N2085" i="1" s="1"/>
  <c r="H2084" i="1"/>
  <c r="G2084" i="1"/>
  <c r="F2084" i="1"/>
  <c r="E2084" i="1"/>
  <c r="D2084" i="1"/>
  <c r="B2084" i="1"/>
  <c r="N2084" i="1" s="1"/>
  <c r="H2083" i="1"/>
  <c r="G2083" i="1"/>
  <c r="F2083" i="1"/>
  <c r="E2083" i="1"/>
  <c r="B2083" i="1"/>
  <c r="N2083" i="1" s="1"/>
  <c r="H2082" i="1"/>
  <c r="G2082" i="1"/>
  <c r="F2082" i="1"/>
  <c r="E2082" i="1"/>
  <c r="B2082" i="1"/>
  <c r="D2082" i="1" s="1"/>
  <c r="H2081" i="1"/>
  <c r="G2081" i="1"/>
  <c r="F2081" i="1"/>
  <c r="E2081" i="1"/>
  <c r="D2081" i="1"/>
  <c r="B2081" i="1"/>
  <c r="N2081" i="1" s="1"/>
  <c r="H2080" i="1"/>
  <c r="G2080" i="1"/>
  <c r="F2080" i="1"/>
  <c r="E2080" i="1"/>
  <c r="D2080" i="1"/>
  <c r="B2080" i="1"/>
  <c r="N2080" i="1" s="1"/>
  <c r="H2079" i="1"/>
  <c r="G2079" i="1"/>
  <c r="F2079" i="1"/>
  <c r="E2079" i="1"/>
  <c r="B2079" i="1"/>
  <c r="N2079" i="1" s="1"/>
  <c r="H2078" i="1"/>
  <c r="G2078" i="1"/>
  <c r="F2078" i="1"/>
  <c r="E2078" i="1"/>
  <c r="B2078" i="1"/>
  <c r="D2078" i="1" s="1"/>
  <c r="H2077" i="1"/>
  <c r="G2077" i="1"/>
  <c r="F2077" i="1"/>
  <c r="E2077" i="1"/>
  <c r="D2077" i="1"/>
  <c r="B2077" i="1"/>
  <c r="N2077" i="1" s="1"/>
  <c r="H2076" i="1"/>
  <c r="G2076" i="1"/>
  <c r="F2076" i="1"/>
  <c r="E2076" i="1"/>
  <c r="D2076" i="1"/>
  <c r="B2076" i="1"/>
  <c r="N2076" i="1" s="1"/>
  <c r="H2075" i="1"/>
  <c r="G2075" i="1"/>
  <c r="F2075" i="1"/>
  <c r="E2075" i="1"/>
  <c r="B2075" i="1"/>
  <c r="N2075" i="1" s="1"/>
  <c r="H2074" i="1"/>
  <c r="G2074" i="1"/>
  <c r="F2074" i="1"/>
  <c r="E2074" i="1"/>
  <c r="B2074" i="1"/>
  <c r="D2074" i="1" s="1"/>
  <c r="H2073" i="1"/>
  <c r="G2073" i="1"/>
  <c r="F2073" i="1"/>
  <c r="E2073" i="1"/>
  <c r="D2073" i="1"/>
  <c r="B2073" i="1"/>
  <c r="N2073" i="1" s="1"/>
  <c r="H2072" i="1"/>
  <c r="G2072" i="1"/>
  <c r="F2072" i="1"/>
  <c r="E2072" i="1"/>
  <c r="D2072" i="1"/>
  <c r="B2072" i="1"/>
  <c r="N2072" i="1" s="1"/>
  <c r="H2071" i="1"/>
  <c r="G2071" i="1"/>
  <c r="F2071" i="1"/>
  <c r="E2071" i="1"/>
  <c r="B2071" i="1"/>
  <c r="N2071" i="1" s="1"/>
  <c r="H2070" i="1"/>
  <c r="G2070" i="1"/>
  <c r="F2070" i="1"/>
  <c r="E2070" i="1"/>
  <c r="B2070" i="1"/>
  <c r="D2070" i="1" s="1"/>
  <c r="H2069" i="1"/>
  <c r="G2069" i="1"/>
  <c r="F2069" i="1"/>
  <c r="E2069" i="1"/>
  <c r="D2069" i="1"/>
  <c r="B2069" i="1"/>
  <c r="N2069" i="1" s="1"/>
  <c r="H2068" i="1"/>
  <c r="G2068" i="1"/>
  <c r="F2068" i="1"/>
  <c r="E2068" i="1"/>
  <c r="D2068" i="1"/>
  <c r="B2068" i="1"/>
  <c r="N2068" i="1" s="1"/>
  <c r="H2067" i="1"/>
  <c r="G2067" i="1"/>
  <c r="F2067" i="1"/>
  <c r="E2067" i="1"/>
  <c r="B2067" i="1"/>
  <c r="N2067" i="1" s="1"/>
  <c r="H2066" i="1"/>
  <c r="G2066" i="1"/>
  <c r="F2066" i="1"/>
  <c r="E2066" i="1"/>
  <c r="B2066" i="1"/>
  <c r="D2066" i="1" s="1"/>
  <c r="H2065" i="1"/>
  <c r="G2065" i="1"/>
  <c r="F2065" i="1"/>
  <c r="E2065" i="1"/>
  <c r="D2065" i="1"/>
  <c r="B2065" i="1"/>
  <c r="N2065" i="1" s="1"/>
  <c r="H2064" i="1"/>
  <c r="G2064" i="1"/>
  <c r="F2064" i="1"/>
  <c r="E2064" i="1"/>
  <c r="D2064" i="1"/>
  <c r="B2064" i="1"/>
  <c r="N2064" i="1" s="1"/>
  <c r="H2063" i="1"/>
  <c r="G2063" i="1"/>
  <c r="F2063" i="1"/>
  <c r="E2063" i="1"/>
  <c r="B2063" i="1"/>
  <c r="N2063" i="1" s="1"/>
  <c r="H2062" i="1"/>
  <c r="G2062" i="1"/>
  <c r="F2062" i="1"/>
  <c r="E2062" i="1"/>
  <c r="B2062" i="1"/>
  <c r="D2062" i="1" s="1"/>
  <c r="H2061" i="1"/>
  <c r="G2061" i="1"/>
  <c r="F2061" i="1"/>
  <c r="E2061" i="1"/>
  <c r="D2061" i="1"/>
  <c r="B2061" i="1"/>
  <c r="N2061" i="1" s="1"/>
  <c r="H2060" i="1"/>
  <c r="G2060" i="1"/>
  <c r="F2060" i="1"/>
  <c r="E2060" i="1"/>
  <c r="D2060" i="1"/>
  <c r="B2060" i="1"/>
  <c r="N2060" i="1" s="1"/>
  <c r="H2059" i="1"/>
  <c r="G2059" i="1"/>
  <c r="F2059" i="1"/>
  <c r="E2059" i="1"/>
  <c r="B2059" i="1"/>
  <c r="N2059" i="1" s="1"/>
  <c r="H2058" i="1"/>
  <c r="G2058" i="1"/>
  <c r="F2058" i="1"/>
  <c r="E2058" i="1"/>
  <c r="B2058" i="1"/>
  <c r="D2058" i="1" s="1"/>
  <c r="H2057" i="1"/>
  <c r="G2057" i="1"/>
  <c r="F2057" i="1"/>
  <c r="E2057" i="1"/>
  <c r="D2057" i="1"/>
  <c r="B2057" i="1"/>
  <c r="N2057" i="1" s="1"/>
  <c r="H2056" i="1"/>
  <c r="G2056" i="1"/>
  <c r="F2056" i="1"/>
  <c r="E2056" i="1"/>
  <c r="D2056" i="1"/>
  <c r="B2056" i="1"/>
  <c r="N2056" i="1" s="1"/>
  <c r="H2055" i="1"/>
  <c r="G2055" i="1"/>
  <c r="F2055" i="1"/>
  <c r="E2055" i="1"/>
  <c r="B2055" i="1"/>
  <c r="N2055" i="1" s="1"/>
  <c r="H2054" i="1"/>
  <c r="G2054" i="1"/>
  <c r="F2054" i="1"/>
  <c r="E2054" i="1"/>
  <c r="B2054" i="1"/>
  <c r="D2054" i="1" s="1"/>
  <c r="H2053" i="1"/>
  <c r="G2053" i="1"/>
  <c r="F2053" i="1"/>
  <c r="E2053" i="1"/>
  <c r="D2053" i="1"/>
  <c r="B2053" i="1"/>
  <c r="N2053" i="1" s="1"/>
  <c r="H2052" i="1"/>
  <c r="G2052" i="1"/>
  <c r="F2052" i="1"/>
  <c r="E2052" i="1"/>
  <c r="D2052" i="1"/>
  <c r="B2052" i="1"/>
  <c r="N2052" i="1" s="1"/>
  <c r="H2051" i="1"/>
  <c r="G2051" i="1"/>
  <c r="F2051" i="1"/>
  <c r="E2051" i="1"/>
  <c r="B2051" i="1"/>
  <c r="N2051" i="1" s="1"/>
  <c r="H2050" i="1"/>
  <c r="G2050" i="1"/>
  <c r="F2050" i="1"/>
  <c r="E2050" i="1"/>
  <c r="B2050" i="1"/>
  <c r="D2050" i="1" s="1"/>
  <c r="H2049" i="1"/>
  <c r="G2049" i="1"/>
  <c r="F2049" i="1"/>
  <c r="E2049" i="1"/>
  <c r="D2049" i="1"/>
  <c r="B2049" i="1"/>
  <c r="N2049" i="1" s="1"/>
  <c r="H2048" i="1"/>
  <c r="G2048" i="1"/>
  <c r="F2048" i="1"/>
  <c r="E2048" i="1"/>
  <c r="D2048" i="1"/>
  <c r="B2048" i="1"/>
  <c r="N2048" i="1" s="1"/>
  <c r="H2047" i="1"/>
  <c r="G2047" i="1"/>
  <c r="F2047" i="1"/>
  <c r="E2047" i="1"/>
  <c r="B2047" i="1"/>
  <c r="N2047" i="1" s="1"/>
  <c r="H2046" i="1"/>
  <c r="G2046" i="1"/>
  <c r="F2046" i="1"/>
  <c r="E2046" i="1"/>
  <c r="B2046" i="1"/>
  <c r="D2046" i="1" s="1"/>
  <c r="H2045" i="1"/>
  <c r="G2045" i="1"/>
  <c r="F2045" i="1"/>
  <c r="E2045" i="1"/>
  <c r="D2045" i="1"/>
  <c r="B2045" i="1"/>
  <c r="N2045" i="1" s="1"/>
  <c r="H2044" i="1"/>
  <c r="G2044" i="1"/>
  <c r="F2044" i="1"/>
  <c r="E2044" i="1"/>
  <c r="D2044" i="1"/>
  <c r="B2044" i="1"/>
  <c r="N2044" i="1" s="1"/>
  <c r="H2043" i="1"/>
  <c r="G2043" i="1"/>
  <c r="F2043" i="1"/>
  <c r="E2043" i="1"/>
  <c r="B2043" i="1"/>
  <c r="N2043" i="1" s="1"/>
  <c r="H2042" i="1"/>
  <c r="G2042" i="1"/>
  <c r="F2042" i="1"/>
  <c r="E2042" i="1"/>
  <c r="B2042" i="1"/>
  <c r="D2042" i="1" s="1"/>
  <c r="H2041" i="1"/>
  <c r="G2041" i="1"/>
  <c r="F2041" i="1"/>
  <c r="E2041" i="1"/>
  <c r="D2041" i="1"/>
  <c r="B2041" i="1"/>
  <c r="N2041" i="1" s="1"/>
  <c r="H2040" i="1"/>
  <c r="G2040" i="1"/>
  <c r="F2040" i="1"/>
  <c r="E2040" i="1"/>
  <c r="D2040" i="1"/>
  <c r="B2040" i="1"/>
  <c r="N2040" i="1" s="1"/>
  <c r="H2039" i="1"/>
  <c r="G2039" i="1"/>
  <c r="F2039" i="1"/>
  <c r="E2039" i="1"/>
  <c r="B2039" i="1"/>
  <c r="N2039" i="1" s="1"/>
  <c r="H2038" i="1"/>
  <c r="G2038" i="1"/>
  <c r="F2038" i="1"/>
  <c r="E2038" i="1"/>
  <c r="B2038" i="1"/>
  <c r="D2038" i="1" s="1"/>
  <c r="H2037" i="1"/>
  <c r="G2037" i="1"/>
  <c r="F2037" i="1"/>
  <c r="E2037" i="1"/>
  <c r="D2037" i="1"/>
  <c r="B2037" i="1"/>
  <c r="N2037" i="1" s="1"/>
  <c r="H2036" i="1"/>
  <c r="G2036" i="1"/>
  <c r="F2036" i="1"/>
  <c r="E2036" i="1"/>
  <c r="D2036" i="1"/>
  <c r="B2036" i="1"/>
  <c r="N2036" i="1" s="1"/>
  <c r="H2035" i="1"/>
  <c r="G2035" i="1"/>
  <c r="F2035" i="1"/>
  <c r="E2035" i="1"/>
  <c r="B2035" i="1"/>
  <c r="N2035" i="1" s="1"/>
  <c r="H2034" i="1"/>
  <c r="G2034" i="1"/>
  <c r="F2034" i="1"/>
  <c r="E2034" i="1"/>
  <c r="B2034" i="1"/>
  <c r="D2034" i="1" s="1"/>
  <c r="H2033" i="1"/>
  <c r="G2033" i="1"/>
  <c r="F2033" i="1"/>
  <c r="E2033" i="1"/>
  <c r="D2033" i="1"/>
  <c r="B2033" i="1"/>
  <c r="N2033" i="1" s="1"/>
  <c r="H2032" i="1"/>
  <c r="G2032" i="1"/>
  <c r="F2032" i="1"/>
  <c r="E2032" i="1"/>
  <c r="D2032" i="1"/>
  <c r="B2032" i="1"/>
  <c r="N2032" i="1" s="1"/>
  <c r="H2031" i="1"/>
  <c r="G2031" i="1"/>
  <c r="F2031" i="1"/>
  <c r="E2031" i="1"/>
  <c r="B2031" i="1"/>
  <c r="N2031" i="1" s="1"/>
  <c r="H2030" i="1"/>
  <c r="G2030" i="1"/>
  <c r="F2030" i="1"/>
  <c r="E2030" i="1"/>
  <c r="B2030" i="1"/>
  <c r="D2030" i="1" s="1"/>
  <c r="H2029" i="1"/>
  <c r="G2029" i="1"/>
  <c r="F2029" i="1"/>
  <c r="E2029" i="1"/>
  <c r="D2029" i="1"/>
  <c r="B2029" i="1"/>
  <c r="N2029" i="1" s="1"/>
  <c r="H2028" i="1"/>
  <c r="G2028" i="1"/>
  <c r="F2028" i="1"/>
  <c r="E2028" i="1"/>
  <c r="D2028" i="1"/>
  <c r="B2028" i="1"/>
  <c r="N2028" i="1" s="1"/>
  <c r="H2027" i="1"/>
  <c r="G2027" i="1"/>
  <c r="F2027" i="1"/>
  <c r="E2027" i="1"/>
  <c r="B2027" i="1"/>
  <c r="N2027" i="1" s="1"/>
  <c r="H2026" i="1"/>
  <c r="G2026" i="1"/>
  <c r="F2026" i="1"/>
  <c r="E2026" i="1"/>
  <c r="B2026" i="1"/>
  <c r="D2026" i="1" s="1"/>
  <c r="H2025" i="1"/>
  <c r="G2025" i="1"/>
  <c r="F2025" i="1"/>
  <c r="E2025" i="1"/>
  <c r="D2025" i="1"/>
  <c r="B2025" i="1"/>
  <c r="N2025" i="1" s="1"/>
  <c r="H2024" i="1"/>
  <c r="G2024" i="1"/>
  <c r="F2024" i="1"/>
  <c r="E2024" i="1"/>
  <c r="D2024" i="1"/>
  <c r="B2024" i="1"/>
  <c r="N2024" i="1" s="1"/>
  <c r="H2023" i="1"/>
  <c r="G2023" i="1"/>
  <c r="F2023" i="1"/>
  <c r="E2023" i="1"/>
  <c r="B2023" i="1"/>
  <c r="N2023" i="1" s="1"/>
  <c r="H2022" i="1"/>
  <c r="G2022" i="1"/>
  <c r="F2022" i="1"/>
  <c r="E2022" i="1"/>
  <c r="B2022" i="1"/>
  <c r="D2022" i="1" s="1"/>
  <c r="H2021" i="1"/>
  <c r="G2021" i="1"/>
  <c r="F2021" i="1"/>
  <c r="E2021" i="1"/>
  <c r="D2021" i="1"/>
  <c r="B2021" i="1"/>
  <c r="N2021" i="1" s="1"/>
  <c r="H2020" i="1"/>
  <c r="G2020" i="1"/>
  <c r="F2020" i="1"/>
  <c r="E2020" i="1"/>
  <c r="D2020" i="1"/>
  <c r="B2020" i="1"/>
  <c r="N2020" i="1" s="1"/>
  <c r="H2019" i="1"/>
  <c r="G2019" i="1"/>
  <c r="F2019" i="1"/>
  <c r="E2019" i="1"/>
  <c r="B2019" i="1"/>
  <c r="N2019" i="1" s="1"/>
  <c r="H2018" i="1"/>
  <c r="G2018" i="1"/>
  <c r="F2018" i="1"/>
  <c r="E2018" i="1"/>
  <c r="B2018" i="1"/>
  <c r="D2018" i="1" s="1"/>
  <c r="H2017" i="1"/>
  <c r="G2017" i="1"/>
  <c r="F2017" i="1"/>
  <c r="E2017" i="1"/>
  <c r="D2017" i="1"/>
  <c r="B2017" i="1"/>
  <c r="N2017" i="1" s="1"/>
  <c r="H2016" i="1"/>
  <c r="G2016" i="1"/>
  <c r="F2016" i="1"/>
  <c r="E2016" i="1"/>
  <c r="D2016" i="1"/>
  <c r="B2016" i="1"/>
  <c r="N2016" i="1" s="1"/>
  <c r="H2015" i="1"/>
  <c r="G2015" i="1"/>
  <c r="F2015" i="1"/>
  <c r="E2015" i="1"/>
  <c r="B2015" i="1"/>
  <c r="N2015" i="1" s="1"/>
  <c r="H2014" i="1"/>
  <c r="G2014" i="1"/>
  <c r="F2014" i="1"/>
  <c r="E2014" i="1"/>
  <c r="B2014" i="1"/>
  <c r="D2014" i="1" s="1"/>
  <c r="H2013" i="1"/>
  <c r="G2013" i="1"/>
  <c r="F2013" i="1"/>
  <c r="E2013" i="1"/>
  <c r="D2013" i="1"/>
  <c r="B2013" i="1"/>
  <c r="N2013" i="1" s="1"/>
  <c r="H2012" i="1"/>
  <c r="G2012" i="1"/>
  <c r="F2012" i="1"/>
  <c r="E2012" i="1"/>
  <c r="D2012" i="1"/>
  <c r="B2012" i="1"/>
  <c r="N2012" i="1" s="1"/>
  <c r="H2011" i="1"/>
  <c r="G2011" i="1"/>
  <c r="F2011" i="1"/>
  <c r="E2011" i="1"/>
  <c r="B2011" i="1"/>
  <c r="N2011" i="1" s="1"/>
  <c r="H2010" i="1"/>
  <c r="G2010" i="1"/>
  <c r="F2010" i="1"/>
  <c r="E2010" i="1"/>
  <c r="B2010" i="1"/>
  <c r="D2010" i="1" s="1"/>
  <c r="H2009" i="1"/>
  <c r="G2009" i="1"/>
  <c r="F2009" i="1"/>
  <c r="E2009" i="1"/>
  <c r="D2009" i="1"/>
  <c r="B2009" i="1"/>
  <c r="N2009" i="1" s="1"/>
  <c r="H2008" i="1"/>
  <c r="G2008" i="1"/>
  <c r="F2008" i="1"/>
  <c r="E2008" i="1"/>
  <c r="D2008" i="1"/>
  <c r="B2008" i="1"/>
  <c r="N2008" i="1" s="1"/>
  <c r="H2007" i="1"/>
  <c r="G2007" i="1"/>
  <c r="F2007" i="1"/>
  <c r="E2007" i="1"/>
  <c r="B2007" i="1"/>
  <c r="N2007" i="1" s="1"/>
  <c r="H2006" i="1"/>
  <c r="G2006" i="1"/>
  <c r="F2006" i="1"/>
  <c r="E2006" i="1"/>
  <c r="B2006" i="1"/>
  <c r="D2006" i="1" s="1"/>
  <c r="H2005" i="1"/>
  <c r="G2005" i="1"/>
  <c r="F2005" i="1"/>
  <c r="E2005" i="1"/>
  <c r="D2005" i="1"/>
  <c r="B2005" i="1"/>
  <c r="N2005" i="1" s="1"/>
  <c r="H2004" i="1"/>
  <c r="G2004" i="1"/>
  <c r="F2004" i="1"/>
  <c r="E2004" i="1"/>
  <c r="D2004" i="1"/>
  <c r="B2004" i="1"/>
  <c r="N2004" i="1" s="1"/>
  <c r="H2003" i="1"/>
  <c r="G2003" i="1"/>
  <c r="F2003" i="1"/>
  <c r="E2003" i="1"/>
  <c r="B2003" i="1"/>
  <c r="N2003" i="1" s="1"/>
  <c r="H2002" i="1"/>
  <c r="G2002" i="1"/>
  <c r="F2002" i="1"/>
  <c r="E2002" i="1"/>
  <c r="B2002" i="1"/>
  <c r="D2002" i="1" s="1"/>
  <c r="H2001" i="1"/>
  <c r="G2001" i="1"/>
  <c r="F2001" i="1"/>
  <c r="E2001" i="1"/>
  <c r="D2001" i="1"/>
  <c r="B2001" i="1"/>
  <c r="N2001" i="1" s="1"/>
  <c r="H2000" i="1"/>
  <c r="G2000" i="1"/>
  <c r="F2000" i="1"/>
  <c r="E2000" i="1"/>
  <c r="D2000" i="1"/>
  <c r="B2000" i="1"/>
  <c r="N2000" i="1" s="1"/>
  <c r="H1999" i="1"/>
  <c r="G1999" i="1"/>
  <c r="F1999" i="1"/>
  <c r="E1999" i="1"/>
  <c r="B1999" i="1"/>
  <c r="N1999" i="1" s="1"/>
  <c r="H1998" i="1"/>
  <c r="G1998" i="1"/>
  <c r="F1998" i="1"/>
  <c r="E1998" i="1"/>
  <c r="B1998" i="1"/>
  <c r="D1998" i="1" s="1"/>
  <c r="H1997" i="1"/>
  <c r="G1997" i="1"/>
  <c r="F1997" i="1"/>
  <c r="E1997" i="1"/>
  <c r="D1997" i="1"/>
  <c r="B1997" i="1"/>
  <c r="N1997" i="1" s="1"/>
  <c r="H1996" i="1"/>
  <c r="G1996" i="1"/>
  <c r="F1996" i="1"/>
  <c r="E1996" i="1"/>
  <c r="D1996" i="1"/>
  <c r="B1996" i="1"/>
  <c r="N1996" i="1" s="1"/>
  <c r="H1995" i="1"/>
  <c r="G1995" i="1"/>
  <c r="F1995" i="1"/>
  <c r="E1995" i="1"/>
  <c r="B1995" i="1"/>
  <c r="N1995" i="1" s="1"/>
  <c r="H1994" i="1"/>
  <c r="G1994" i="1"/>
  <c r="F1994" i="1"/>
  <c r="E1994" i="1"/>
  <c r="B1994" i="1"/>
  <c r="D1994" i="1" s="1"/>
  <c r="H1993" i="1"/>
  <c r="G1993" i="1"/>
  <c r="F1993" i="1"/>
  <c r="E1993" i="1"/>
  <c r="D1993" i="1"/>
  <c r="B1993" i="1"/>
  <c r="N1993" i="1" s="1"/>
  <c r="H1992" i="1"/>
  <c r="G1992" i="1"/>
  <c r="F1992" i="1"/>
  <c r="E1992" i="1"/>
  <c r="D1992" i="1"/>
  <c r="B1992" i="1"/>
  <c r="N1992" i="1" s="1"/>
  <c r="H1991" i="1"/>
  <c r="G1991" i="1"/>
  <c r="F1991" i="1"/>
  <c r="E1991" i="1"/>
  <c r="B1991" i="1"/>
  <c r="N1991" i="1" s="1"/>
  <c r="H1990" i="1"/>
  <c r="G1990" i="1"/>
  <c r="F1990" i="1"/>
  <c r="E1990" i="1"/>
  <c r="B1990" i="1"/>
  <c r="D1990" i="1" s="1"/>
  <c r="H1989" i="1"/>
  <c r="G1989" i="1"/>
  <c r="F1989" i="1"/>
  <c r="E1989" i="1"/>
  <c r="D1989" i="1"/>
  <c r="B1989" i="1"/>
  <c r="N1989" i="1" s="1"/>
  <c r="H1988" i="1"/>
  <c r="G1988" i="1"/>
  <c r="F1988" i="1"/>
  <c r="E1988" i="1"/>
  <c r="D1988" i="1"/>
  <c r="B1988" i="1"/>
  <c r="N1988" i="1" s="1"/>
  <c r="I1987" i="1"/>
  <c r="K1987" i="1" s="1"/>
  <c r="H1987" i="1"/>
  <c r="G1987" i="1"/>
  <c r="F1987" i="1"/>
  <c r="L1987" i="1" s="1"/>
  <c r="E1987" i="1"/>
  <c r="B1987" i="1"/>
  <c r="N1987" i="1" s="1"/>
  <c r="N1986" i="1"/>
  <c r="J1986" i="1"/>
  <c r="H1986" i="1"/>
  <c r="G1986" i="1"/>
  <c r="F1986" i="1"/>
  <c r="K1986" i="1" s="1"/>
  <c r="E1986" i="1"/>
  <c r="B1986" i="1"/>
  <c r="H1985" i="1"/>
  <c r="G1985" i="1"/>
  <c r="F1985" i="1"/>
  <c r="E1985" i="1"/>
  <c r="B1985" i="1"/>
  <c r="D1985" i="1" s="1"/>
  <c r="H1984" i="1"/>
  <c r="G1984" i="1"/>
  <c r="F1984" i="1"/>
  <c r="E1984" i="1"/>
  <c r="D1984" i="1"/>
  <c r="B1984" i="1"/>
  <c r="N1984" i="1" s="1"/>
  <c r="H1983" i="1"/>
  <c r="G1983" i="1"/>
  <c r="F1983" i="1"/>
  <c r="E1983" i="1"/>
  <c r="D1983" i="1"/>
  <c r="B1983" i="1"/>
  <c r="N1983" i="1" s="1"/>
  <c r="H1982" i="1"/>
  <c r="G1982" i="1"/>
  <c r="F1982" i="1"/>
  <c r="E1982" i="1"/>
  <c r="B1982" i="1"/>
  <c r="N1982" i="1" s="1"/>
  <c r="H1981" i="1"/>
  <c r="G1981" i="1"/>
  <c r="F1981" i="1"/>
  <c r="E1981" i="1"/>
  <c r="B1981" i="1"/>
  <c r="D1981" i="1" s="1"/>
  <c r="H1980" i="1"/>
  <c r="G1980" i="1"/>
  <c r="F1980" i="1"/>
  <c r="E1980" i="1"/>
  <c r="D1980" i="1"/>
  <c r="B1980" i="1"/>
  <c r="N1980" i="1" s="1"/>
  <c r="H1979" i="1"/>
  <c r="G1979" i="1"/>
  <c r="F1979" i="1"/>
  <c r="E1979" i="1"/>
  <c r="D1979" i="1"/>
  <c r="B1979" i="1"/>
  <c r="N1979" i="1" s="1"/>
  <c r="H1978" i="1"/>
  <c r="G1978" i="1"/>
  <c r="F1978" i="1"/>
  <c r="E1978" i="1"/>
  <c r="B1978" i="1"/>
  <c r="N1978" i="1" s="1"/>
  <c r="H1977" i="1"/>
  <c r="G1977" i="1"/>
  <c r="F1977" i="1"/>
  <c r="E1977" i="1"/>
  <c r="B1977" i="1"/>
  <c r="D1977" i="1" s="1"/>
  <c r="H1976" i="1"/>
  <c r="G1976" i="1"/>
  <c r="F1976" i="1"/>
  <c r="E1976" i="1"/>
  <c r="D1976" i="1"/>
  <c r="B1976" i="1"/>
  <c r="N1976" i="1" s="1"/>
  <c r="H1975" i="1"/>
  <c r="G1975" i="1"/>
  <c r="F1975" i="1"/>
  <c r="E1975" i="1"/>
  <c r="D1975" i="1"/>
  <c r="B1975" i="1"/>
  <c r="N1975" i="1" s="1"/>
  <c r="H1974" i="1"/>
  <c r="G1974" i="1"/>
  <c r="F1974" i="1"/>
  <c r="E1974" i="1"/>
  <c r="B1974" i="1"/>
  <c r="N1974" i="1" s="1"/>
  <c r="H1973" i="1"/>
  <c r="G1973" i="1"/>
  <c r="F1973" i="1"/>
  <c r="E1973" i="1"/>
  <c r="B1973" i="1"/>
  <c r="D1973" i="1" s="1"/>
  <c r="H1972" i="1"/>
  <c r="G1972" i="1"/>
  <c r="F1972" i="1"/>
  <c r="E1972" i="1"/>
  <c r="D1972" i="1"/>
  <c r="B1972" i="1"/>
  <c r="N1972" i="1" s="1"/>
  <c r="H1971" i="1"/>
  <c r="G1971" i="1"/>
  <c r="F1971" i="1"/>
  <c r="E1971" i="1"/>
  <c r="D1971" i="1"/>
  <c r="B1971" i="1"/>
  <c r="N1971" i="1" s="1"/>
  <c r="H1970" i="1"/>
  <c r="G1970" i="1"/>
  <c r="F1970" i="1"/>
  <c r="E1970" i="1"/>
  <c r="B1970" i="1"/>
  <c r="N1970" i="1" s="1"/>
  <c r="H1969" i="1"/>
  <c r="G1969" i="1"/>
  <c r="F1969" i="1"/>
  <c r="E1969" i="1"/>
  <c r="B1969" i="1"/>
  <c r="D1969" i="1" s="1"/>
  <c r="H1968" i="1"/>
  <c r="G1968" i="1"/>
  <c r="F1968" i="1"/>
  <c r="E1968" i="1"/>
  <c r="D1968" i="1"/>
  <c r="B1968" i="1"/>
  <c r="N1968" i="1" s="1"/>
  <c r="H1967" i="1"/>
  <c r="G1967" i="1"/>
  <c r="F1967" i="1"/>
  <c r="E1967" i="1"/>
  <c r="D1967" i="1"/>
  <c r="B1967" i="1"/>
  <c r="N1967" i="1" s="1"/>
  <c r="H1966" i="1"/>
  <c r="G1966" i="1"/>
  <c r="F1966" i="1"/>
  <c r="E1966" i="1"/>
  <c r="B1966" i="1"/>
  <c r="N1966" i="1" s="1"/>
  <c r="H1965" i="1"/>
  <c r="G1965" i="1"/>
  <c r="F1965" i="1"/>
  <c r="E1965" i="1"/>
  <c r="B1965" i="1"/>
  <c r="D1965" i="1" s="1"/>
  <c r="H1964" i="1"/>
  <c r="G1964" i="1"/>
  <c r="F1964" i="1"/>
  <c r="E1964" i="1"/>
  <c r="D1964" i="1"/>
  <c r="B1964" i="1"/>
  <c r="N1964" i="1" s="1"/>
  <c r="H1963" i="1"/>
  <c r="G1963" i="1"/>
  <c r="F1963" i="1"/>
  <c r="E1963" i="1"/>
  <c r="D1963" i="1"/>
  <c r="B1963" i="1"/>
  <c r="N1963" i="1" s="1"/>
  <c r="H1962" i="1"/>
  <c r="G1962" i="1"/>
  <c r="F1962" i="1"/>
  <c r="E1962" i="1"/>
  <c r="B1962" i="1"/>
  <c r="N1962" i="1" s="1"/>
  <c r="H1961" i="1"/>
  <c r="G1961" i="1"/>
  <c r="F1961" i="1"/>
  <c r="E1961" i="1"/>
  <c r="B1961" i="1"/>
  <c r="D1961" i="1" s="1"/>
  <c r="H1960" i="1"/>
  <c r="G1960" i="1"/>
  <c r="F1960" i="1"/>
  <c r="E1960" i="1"/>
  <c r="D1960" i="1"/>
  <c r="B1960" i="1"/>
  <c r="N1960" i="1" s="1"/>
  <c r="H1959" i="1"/>
  <c r="G1959" i="1"/>
  <c r="F1959" i="1"/>
  <c r="E1959" i="1"/>
  <c r="D1959" i="1"/>
  <c r="B1959" i="1"/>
  <c r="N1959" i="1" s="1"/>
  <c r="H1958" i="1"/>
  <c r="G1958" i="1"/>
  <c r="F1958" i="1"/>
  <c r="E1958" i="1"/>
  <c r="B1958" i="1"/>
  <c r="N1958" i="1" s="1"/>
  <c r="H1957" i="1"/>
  <c r="G1957" i="1"/>
  <c r="F1957" i="1"/>
  <c r="E1957" i="1"/>
  <c r="B1957" i="1"/>
  <c r="D1957" i="1" s="1"/>
  <c r="H1956" i="1"/>
  <c r="G1956" i="1"/>
  <c r="F1956" i="1"/>
  <c r="E1956" i="1"/>
  <c r="D1956" i="1"/>
  <c r="B1956" i="1"/>
  <c r="N1956" i="1" s="1"/>
  <c r="H1955" i="1"/>
  <c r="G1955" i="1"/>
  <c r="F1955" i="1"/>
  <c r="E1955" i="1"/>
  <c r="D1955" i="1"/>
  <c r="B1955" i="1"/>
  <c r="N1955" i="1" s="1"/>
  <c r="H1954" i="1"/>
  <c r="G1954" i="1"/>
  <c r="F1954" i="1"/>
  <c r="E1954" i="1"/>
  <c r="B1954" i="1"/>
  <c r="N1954" i="1" s="1"/>
  <c r="H1953" i="1"/>
  <c r="G1953" i="1"/>
  <c r="F1953" i="1"/>
  <c r="E1953" i="1"/>
  <c r="B1953" i="1"/>
  <c r="D1953" i="1" s="1"/>
  <c r="H1952" i="1"/>
  <c r="G1952" i="1"/>
  <c r="F1952" i="1"/>
  <c r="E1952" i="1"/>
  <c r="D1952" i="1"/>
  <c r="B1952" i="1"/>
  <c r="N1952" i="1" s="1"/>
  <c r="H1951" i="1"/>
  <c r="G1951" i="1"/>
  <c r="F1951" i="1"/>
  <c r="E1951" i="1"/>
  <c r="D1951" i="1"/>
  <c r="B1951" i="1"/>
  <c r="N1951" i="1" s="1"/>
  <c r="H1950" i="1"/>
  <c r="G1950" i="1"/>
  <c r="F1950" i="1"/>
  <c r="E1950" i="1"/>
  <c r="B1950" i="1"/>
  <c r="N1950" i="1" s="1"/>
  <c r="H1949" i="1"/>
  <c r="G1949" i="1"/>
  <c r="F1949" i="1"/>
  <c r="E1949" i="1"/>
  <c r="B1949" i="1"/>
  <c r="D1949" i="1" s="1"/>
  <c r="H1948" i="1"/>
  <c r="G1948" i="1"/>
  <c r="F1948" i="1"/>
  <c r="E1948" i="1"/>
  <c r="D1948" i="1"/>
  <c r="B1948" i="1"/>
  <c r="N1948" i="1" s="1"/>
  <c r="H1947" i="1"/>
  <c r="G1947" i="1"/>
  <c r="F1947" i="1"/>
  <c r="E1947" i="1"/>
  <c r="D1947" i="1"/>
  <c r="B1947" i="1"/>
  <c r="N1947" i="1" s="1"/>
  <c r="H1946" i="1"/>
  <c r="G1946" i="1"/>
  <c r="F1946" i="1"/>
  <c r="E1946" i="1"/>
  <c r="B1946" i="1"/>
  <c r="N1946" i="1" s="1"/>
  <c r="H1945" i="1"/>
  <c r="G1945" i="1"/>
  <c r="F1945" i="1"/>
  <c r="E1945" i="1"/>
  <c r="B1945" i="1"/>
  <c r="D1945" i="1" s="1"/>
  <c r="H1944" i="1"/>
  <c r="G1944" i="1"/>
  <c r="F1944" i="1"/>
  <c r="E1944" i="1"/>
  <c r="D1944" i="1"/>
  <c r="B1944" i="1"/>
  <c r="N1944" i="1" s="1"/>
  <c r="H1943" i="1"/>
  <c r="G1943" i="1"/>
  <c r="F1943" i="1"/>
  <c r="E1943" i="1"/>
  <c r="D1943" i="1"/>
  <c r="B1943" i="1"/>
  <c r="N1943" i="1" s="1"/>
  <c r="H1942" i="1"/>
  <c r="G1942" i="1"/>
  <c r="F1942" i="1"/>
  <c r="E1942" i="1"/>
  <c r="B1942" i="1"/>
  <c r="N1942" i="1" s="1"/>
  <c r="H1941" i="1"/>
  <c r="G1941" i="1"/>
  <c r="F1941" i="1"/>
  <c r="E1941" i="1"/>
  <c r="B1941" i="1"/>
  <c r="D1941" i="1" s="1"/>
  <c r="H1940" i="1"/>
  <c r="G1940" i="1"/>
  <c r="F1940" i="1"/>
  <c r="E1940" i="1"/>
  <c r="D1940" i="1"/>
  <c r="B1940" i="1"/>
  <c r="N1940" i="1" s="1"/>
  <c r="H1939" i="1"/>
  <c r="G1939" i="1"/>
  <c r="F1939" i="1"/>
  <c r="E1939" i="1"/>
  <c r="D1939" i="1"/>
  <c r="B1939" i="1"/>
  <c r="N1939" i="1" s="1"/>
  <c r="H1938" i="1"/>
  <c r="G1938" i="1"/>
  <c r="F1938" i="1"/>
  <c r="E1938" i="1"/>
  <c r="B1938" i="1"/>
  <c r="N1938" i="1" s="1"/>
  <c r="H1937" i="1"/>
  <c r="G1937" i="1"/>
  <c r="F1937" i="1"/>
  <c r="E1937" i="1"/>
  <c r="B1937" i="1"/>
  <c r="D1937" i="1" s="1"/>
  <c r="H1936" i="1"/>
  <c r="G1936" i="1"/>
  <c r="F1936" i="1"/>
  <c r="E1936" i="1"/>
  <c r="D1936" i="1"/>
  <c r="B1936" i="1"/>
  <c r="N1936" i="1" s="1"/>
  <c r="H1935" i="1"/>
  <c r="G1935" i="1"/>
  <c r="F1935" i="1"/>
  <c r="E1935" i="1"/>
  <c r="D1935" i="1"/>
  <c r="B1935" i="1"/>
  <c r="N1935" i="1" s="1"/>
  <c r="H1934" i="1"/>
  <c r="G1934" i="1"/>
  <c r="F1934" i="1"/>
  <c r="E1934" i="1"/>
  <c r="B1934" i="1"/>
  <c r="N1934" i="1" s="1"/>
  <c r="H1933" i="1"/>
  <c r="G1933" i="1"/>
  <c r="F1933" i="1"/>
  <c r="E1933" i="1"/>
  <c r="B1933" i="1"/>
  <c r="D1933" i="1" s="1"/>
  <c r="H1932" i="1"/>
  <c r="G1932" i="1"/>
  <c r="F1932" i="1"/>
  <c r="E1932" i="1"/>
  <c r="D1932" i="1"/>
  <c r="B1932" i="1"/>
  <c r="N1932" i="1" s="1"/>
  <c r="H1931" i="1"/>
  <c r="G1931" i="1"/>
  <c r="F1931" i="1"/>
  <c r="E1931" i="1"/>
  <c r="D1931" i="1"/>
  <c r="B1931" i="1"/>
  <c r="N1931" i="1" s="1"/>
  <c r="H1930" i="1"/>
  <c r="G1930" i="1"/>
  <c r="F1930" i="1"/>
  <c r="E1930" i="1"/>
  <c r="B1930" i="1"/>
  <c r="N1930" i="1" s="1"/>
  <c r="H1929" i="1"/>
  <c r="G1929" i="1"/>
  <c r="F1929" i="1"/>
  <c r="E1929" i="1"/>
  <c r="B1929" i="1"/>
  <c r="D1929" i="1" s="1"/>
  <c r="H1928" i="1"/>
  <c r="G1928" i="1"/>
  <c r="F1928" i="1"/>
  <c r="E1928" i="1"/>
  <c r="D1928" i="1"/>
  <c r="B1928" i="1"/>
  <c r="N1928" i="1" s="1"/>
  <c r="H1927" i="1"/>
  <c r="G1927" i="1"/>
  <c r="F1927" i="1"/>
  <c r="E1927" i="1"/>
  <c r="D1927" i="1"/>
  <c r="B1927" i="1"/>
  <c r="N1927" i="1" s="1"/>
  <c r="H1926" i="1"/>
  <c r="G1926" i="1"/>
  <c r="F1926" i="1"/>
  <c r="E1926" i="1"/>
  <c r="B1926" i="1"/>
  <c r="N1926" i="1" s="1"/>
  <c r="H1925" i="1"/>
  <c r="G1925" i="1"/>
  <c r="F1925" i="1"/>
  <c r="E1925" i="1"/>
  <c r="B1925" i="1"/>
  <c r="D1925" i="1" s="1"/>
  <c r="H1924" i="1"/>
  <c r="G1924" i="1"/>
  <c r="F1924" i="1"/>
  <c r="E1924" i="1"/>
  <c r="D1924" i="1"/>
  <c r="B1924" i="1"/>
  <c r="N1924" i="1" s="1"/>
  <c r="H1923" i="1"/>
  <c r="G1923" i="1"/>
  <c r="F1923" i="1"/>
  <c r="E1923" i="1"/>
  <c r="D1923" i="1"/>
  <c r="B1923" i="1"/>
  <c r="N1923" i="1" s="1"/>
  <c r="H1922" i="1"/>
  <c r="G1922" i="1"/>
  <c r="F1922" i="1"/>
  <c r="E1922" i="1"/>
  <c r="B1922" i="1"/>
  <c r="N1922" i="1" s="1"/>
  <c r="H1921" i="1"/>
  <c r="G1921" i="1"/>
  <c r="F1921" i="1"/>
  <c r="E1921" i="1"/>
  <c r="B1921" i="1"/>
  <c r="D1921" i="1" s="1"/>
  <c r="H1920" i="1"/>
  <c r="G1920" i="1"/>
  <c r="F1920" i="1"/>
  <c r="E1920" i="1"/>
  <c r="D1920" i="1"/>
  <c r="B1920" i="1"/>
  <c r="N1920" i="1" s="1"/>
  <c r="H1919" i="1"/>
  <c r="G1919" i="1"/>
  <c r="F1919" i="1"/>
  <c r="E1919" i="1"/>
  <c r="D1919" i="1"/>
  <c r="B1919" i="1"/>
  <c r="N1919" i="1" s="1"/>
  <c r="H1918" i="1"/>
  <c r="G1918" i="1"/>
  <c r="F1918" i="1"/>
  <c r="E1918" i="1"/>
  <c r="B1918" i="1"/>
  <c r="N1918" i="1" s="1"/>
  <c r="H1917" i="1"/>
  <c r="G1917" i="1"/>
  <c r="F1917" i="1"/>
  <c r="E1917" i="1"/>
  <c r="B1917" i="1"/>
  <c r="D1917" i="1" s="1"/>
  <c r="H1916" i="1"/>
  <c r="G1916" i="1"/>
  <c r="F1916" i="1"/>
  <c r="E1916" i="1"/>
  <c r="D1916" i="1"/>
  <c r="B1916" i="1"/>
  <c r="N1916" i="1" s="1"/>
  <c r="H1915" i="1"/>
  <c r="G1915" i="1"/>
  <c r="F1915" i="1"/>
  <c r="E1915" i="1"/>
  <c r="D1915" i="1"/>
  <c r="B1915" i="1"/>
  <c r="N1915" i="1" s="1"/>
  <c r="H1914" i="1"/>
  <c r="G1914" i="1"/>
  <c r="F1914" i="1"/>
  <c r="E1914" i="1"/>
  <c r="B1914" i="1"/>
  <c r="N1914" i="1" s="1"/>
  <c r="H1913" i="1"/>
  <c r="G1913" i="1"/>
  <c r="F1913" i="1"/>
  <c r="E1913" i="1"/>
  <c r="B1913" i="1"/>
  <c r="D1913" i="1" s="1"/>
  <c r="H1912" i="1"/>
  <c r="G1912" i="1"/>
  <c r="F1912" i="1"/>
  <c r="E1912" i="1"/>
  <c r="D1912" i="1"/>
  <c r="B1912" i="1"/>
  <c r="N1912" i="1" s="1"/>
  <c r="H1911" i="1"/>
  <c r="G1911" i="1"/>
  <c r="F1911" i="1"/>
  <c r="E1911" i="1"/>
  <c r="D1911" i="1"/>
  <c r="B1911" i="1"/>
  <c r="N1911" i="1" s="1"/>
  <c r="H1910" i="1"/>
  <c r="G1910" i="1"/>
  <c r="F1910" i="1"/>
  <c r="E1910" i="1"/>
  <c r="B1910" i="1"/>
  <c r="N1910" i="1" s="1"/>
  <c r="H1909" i="1"/>
  <c r="G1909" i="1"/>
  <c r="F1909" i="1"/>
  <c r="E1909" i="1"/>
  <c r="B1909" i="1"/>
  <c r="D1909" i="1" s="1"/>
  <c r="H1908" i="1"/>
  <c r="G1908" i="1"/>
  <c r="F1908" i="1"/>
  <c r="E1908" i="1"/>
  <c r="D1908" i="1"/>
  <c r="B1908" i="1"/>
  <c r="N1908" i="1" s="1"/>
  <c r="H1907" i="1"/>
  <c r="G1907" i="1"/>
  <c r="F1907" i="1"/>
  <c r="E1907" i="1"/>
  <c r="D1907" i="1"/>
  <c r="B1907" i="1"/>
  <c r="N1907" i="1" s="1"/>
  <c r="H1906" i="1"/>
  <c r="G1906" i="1"/>
  <c r="F1906" i="1"/>
  <c r="E1906" i="1"/>
  <c r="B1906" i="1"/>
  <c r="N1906" i="1" s="1"/>
  <c r="H1905" i="1"/>
  <c r="G1905" i="1"/>
  <c r="F1905" i="1"/>
  <c r="E1905" i="1"/>
  <c r="B1905" i="1"/>
  <c r="D1905" i="1" s="1"/>
  <c r="H1904" i="1"/>
  <c r="G1904" i="1"/>
  <c r="F1904" i="1"/>
  <c r="E1904" i="1"/>
  <c r="D1904" i="1"/>
  <c r="B1904" i="1"/>
  <c r="N1904" i="1" s="1"/>
  <c r="H1903" i="1"/>
  <c r="G1903" i="1"/>
  <c r="F1903" i="1"/>
  <c r="E1903" i="1"/>
  <c r="D1903" i="1"/>
  <c r="B1903" i="1"/>
  <c r="N1903" i="1" s="1"/>
  <c r="H1902" i="1"/>
  <c r="G1902" i="1"/>
  <c r="F1902" i="1"/>
  <c r="E1902" i="1"/>
  <c r="B1902" i="1"/>
  <c r="N1902" i="1" s="1"/>
  <c r="H1901" i="1"/>
  <c r="G1901" i="1"/>
  <c r="F1901" i="1"/>
  <c r="E1901" i="1"/>
  <c r="B1901" i="1"/>
  <c r="D1901" i="1" s="1"/>
  <c r="H1900" i="1"/>
  <c r="G1900" i="1"/>
  <c r="F1900" i="1"/>
  <c r="E1900" i="1"/>
  <c r="D1900" i="1"/>
  <c r="B1900" i="1"/>
  <c r="N1900" i="1" s="1"/>
  <c r="H1899" i="1"/>
  <c r="G1899" i="1"/>
  <c r="F1899" i="1"/>
  <c r="E1899" i="1"/>
  <c r="D1899" i="1"/>
  <c r="B1899" i="1"/>
  <c r="N1899" i="1" s="1"/>
  <c r="H1898" i="1"/>
  <c r="G1898" i="1"/>
  <c r="F1898" i="1"/>
  <c r="E1898" i="1"/>
  <c r="B1898" i="1"/>
  <c r="N1898" i="1" s="1"/>
  <c r="H1897" i="1"/>
  <c r="G1897" i="1"/>
  <c r="F1897" i="1"/>
  <c r="E1897" i="1"/>
  <c r="B1897" i="1"/>
  <c r="D1897" i="1" s="1"/>
  <c r="H1896" i="1"/>
  <c r="G1896" i="1"/>
  <c r="F1896" i="1"/>
  <c r="E1896" i="1"/>
  <c r="D1896" i="1"/>
  <c r="B1896" i="1"/>
  <c r="N1896" i="1" s="1"/>
  <c r="H1895" i="1"/>
  <c r="G1895" i="1"/>
  <c r="F1895" i="1"/>
  <c r="E1895" i="1"/>
  <c r="D1895" i="1"/>
  <c r="B1895" i="1"/>
  <c r="N1895" i="1" s="1"/>
  <c r="H1894" i="1"/>
  <c r="G1894" i="1"/>
  <c r="F1894" i="1"/>
  <c r="E1894" i="1"/>
  <c r="B1894" i="1"/>
  <c r="N1894" i="1" s="1"/>
  <c r="H1893" i="1"/>
  <c r="G1893" i="1"/>
  <c r="F1893" i="1"/>
  <c r="E1893" i="1"/>
  <c r="B1893" i="1"/>
  <c r="D1893" i="1" s="1"/>
  <c r="H1892" i="1"/>
  <c r="G1892" i="1"/>
  <c r="F1892" i="1"/>
  <c r="E1892" i="1"/>
  <c r="D1892" i="1"/>
  <c r="B1892" i="1"/>
  <c r="N1892" i="1" s="1"/>
  <c r="H1891" i="1"/>
  <c r="G1891" i="1"/>
  <c r="F1891" i="1"/>
  <c r="E1891" i="1"/>
  <c r="D1891" i="1"/>
  <c r="B1891" i="1"/>
  <c r="N1891" i="1" s="1"/>
  <c r="H1890" i="1"/>
  <c r="G1890" i="1"/>
  <c r="F1890" i="1"/>
  <c r="E1890" i="1"/>
  <c r="B1890" i="1"/>
  <c r="N1890" i="1" s="1"/>
  <c r="H1889" i="1"/>
  <c r="G1889" i="1"/>
  <c r="F1889" i="1"/>
  <c r="E1889" i="1"/>
  <c r="B1889" i="1"/>
  <c r="D1889" i="1" s="1"/>
  <c r="H1888" i="1"/>
  <c r="G1888" i="1"/>
  <c r="F1888" i="1"/>
  <c r="E1888" i="1"/>
  <c r="D1888" i="1"/>
  <c r="B1888" i="1"/>
  <c r="N1888" i="1" s="1"/>
  <c r="H1887" i="1"/>
  <c r="G1887" i="1"/>
  <c r="F1887" i="1"/>
  <c r="E1887" i="1"/>
  <c r="D1887" i="1"/>
  <c r="B1887" i="1"/>
  <c r="N1887" i="1" s="1"/>
  <c r="H1886" i="1"/>
  <c r="G1886" i="1"/>
  <c r="F1886" i="1"/>
  <c r="E1886" i="1"/>
  <c r="B1886" i="1"/>
  <c r="N1886" i="1" s="1"/>
  <c r="H1885" i="1"/>
  <c r="G1885" i="1"/>
  <c r="F1885" i="1"/>
  <c r="E1885" i="1"/>
  <c r="B1885" i="1"/>
  <c r="N1885" i="1" s="1"/>
  <c r="H1884" i="1"/>
  <c r="G1884" i="1"/>
  <c r="F1884" i="1"/>
  <c r="E1884" i="1"/>
  <c r="D1884" i="1"/>
  <c r="B1884" i="1"/>
  <c r="N1884" i="1" s="1"/>
  <c r="H1883" i="1"/>
  <c r="G1883" i="1"/>
  <c r="F1883" i="1"/>
  <c r="E1883" i="1"/>
  <c r="D1883" i="1"/>
  <c r="B1883" i="1"/>
  <c r="N1883" i="1" s="1"/>
  <c r="H1882" i="1"/>
  <c r="G1882" i="1"/>
  <c r="F1882" i="1"/>
  <c r="E1882" i="1"/>
  <c r="B1882" i="1"/>
  <c r="N1882" i="1" s="1"/>
  <c r="N1881" i="1"/>
  <c r="H1881" i="1"/>
  <c r="G1881" i="1"/>
  <c r="F1881" i="1"/>
  <c r="E1881" i="1"/>
  <c r="B1881" i="1"/>
  <c r="H1880" i="1"/>
  <c r="G1880" i="1"/>
  <c r="F1880" i="1"/>
  <c r="E1880" i="1"/>
  <c r="D1880" i="1"/>
  <c r="B1880" i="1"/>
  <c r="N1880" i="1" s="1"/>
  <c r="H1879" i="1"/>
  <c r="G1879" i="1"/>
  <c r="F1879" i="1"/>
  <c r="E1879" i="1"/>
  <c r="D1879" i="1"/>
  <c r="B1879" i="1"/>
  <c r="N1879" i="1" s="1"/>
  <c r="H1878" i="1"/>
  <c r="G1878" i="1"/>
  <c r="F1878" i="1"/>
  <c r="E1878" i="1"/>
  <c r="B1878" i="1"/>
  <c r="N1878" i="1" s="1"/>
  <c r="N1877" i="1"/>
  <c r="H1877" i="1"/>
  <c r="G1877" i="1"/>
  <c r="F1877" i="1"/>
  <c r="E1877" i="1"/>
  <c r="B1877" i="1"/>
  <c r="H1876" i="1"/>
  <c r="G1876" i="1"/>
  <c r="F1876" i="1"/>
  <c r="E1876" i="1"/>
  <c r="D1876" i="1"/>
  <c r="B1876" i="1"/>
  <c r="N1876" i="1" s="1"/>
  <c r="H1875" i="1"/>
  <c r="G1875" i="1"/>
  <c r="F1875" i="1"/>
  <c r="E1875" i="1"/>
  <c r="D1875" i="1"/>
  <c r="B1875" i="1"/>
  <c r="N1875" i="1" s="1"/>
  <c r="H1874" i="1"/>
  <c r="G1874" i="1"/>
  <c r="F1874" i="1"/>
  <c r="E1874" i="1"/>
  <c r="B1874" i="1"/>
  <c r="N1874" i="1" s="1"/>
  <c r="H1873" i="1"/>
  <c r="G1873" i="1"/>
  <c r="F1873" i="1"/>
  <c r="E1873" i="1"/>
  <c r="B1873" i="1"/>
  <c r="N1873" i="1" s="1"/>
  <c r="H1872" i="1"/>
  <c r="G1872" i="1"/>
  <c r="F1872" i="1"/>
  <c r="E1872" i="1"/>
  <c r="D1872" i="1"/>
  <c r="B1872" i="1"/>
  <c r="N1872" i="1" s="1"/>
  <c r="H1871" i="1"/>
  <c r="G1871" i="1"/>
  <c r="F1871" i="1"/>
  <c r="E1871" i="1"/>
  <c r="D1871" i="1"/>
  <c r="B1871" i="1"/>
  <c r="N1871" i="1" s="1"/>
  <c r="H1870" i="1"/>
  <c r="G1870" i="1"/>
  <c r="F1870" i="1"/>
  <c r="E1870" i="1"/>
  <c r="B1870" i="1"/>
  <c r="N1870" i="1" s="1"/>
  <c r="H1869" i="1"/>
  <c r="G1869" i="1"/>
  <c r="F1869" i="1"/>
  <c r="E1869" i="1"/>
  <c r="B1869" i="1"/>
  <c r="N1869" i="1" s="1"/>
  <c r="H1868" i="1"/>
  <c r="G1868" i="1"/>
  <c r="F1868" i="1"/>
  <c r="E1868" i="1"/>
  <c r="D1868" i="1"/>
  <c r="B1868" i="1"/>
  <c r="N1868" i="1" s="1"/>
  <c r="H1867" i="1"/>
  <c r="G1867" i="1"/>
  <c r="F1867" i="1"/>
  <c r="E1867" i="1"/>
  <c r="D1867" i="1"/>
  <c r="B1867" i="1"/>
  <c r="N1867" i="1" s="1"/>
  <c r="H1866" i="1"/>
  <c r="G1866" i="1"/>
  <c r="F1866" i="1"/>
  <c r="E1866" i="1"/>
  <c r="B1866" i="1"/>
  <c r="N1866" i="1" s="1"/>
  <c r="N1865" i="1"/>
  <c r="H1865" i="1"/>
  <c r="G1865" i="1"/>
  <c r="F1865" i="1"/>
  <c r="E1865" i="1"/>
  <c r="B1865" i="1"/>
  <c r="H1864" i="1"/>
  <c r="G1864" i="1"/>
  <c r="F1864" i="1"/>
  <c r="E1864" i="1"/>
  <c r="D1864" i="1"/>
  <c r="B1864" i="1"/>
  <c r="N1864" i="1" s="1"/>
  <c r="H1863" i="1"/>
  <c r="G1863" i="1"/>
  <c r="F1863" i="1"/>
  <c r="E1863" i="1"/>
  <c r="D1863" i="1"/>
  <c r="B1863" i="1"/>
  <c r="N1863" i="1" s="1"/>
  <c r="H1862" i="1"/>
  <c r="G1862" i="1"/>
  <c r="F1862" i="1"/>
  <c r="E1862" i="1"/>
  <c r="B1862" i="1"/>
  <c r="N1862" i="1" s="1"/>
  <c r="N1861" i="1"/>
  <c r="H1861" i="1"/>
  <c r="G1861" i="1"/>
  <c r="F1861" i="1"/>
  <c r="E1861" i="1"/>
  <c r="B1861" i="1"/>
  <c r="H1860" i="1"/>
  <c r="G1860" i="1"/>
  <c r="F1860" i="1"/>
  <c r="E1860" i="1"/>
  <c r="D1860" i="1"/>
  <c r="B1860" i="1"/>
  <c r="N1860" i="1" s="1"/>
  <c r="H1859" i="1"/>
  <c r="G1859" i="1"/>
  <c r="F1859" i="1"/>
  <c r="E1859" i="1"/>
  <c r="D1859" i="1"/>
  <c r="B1859" i="1"/>
  <c r="N1859" i="1" s="1"/>
  <c r="H1858" i="1"/>
  <c r="G1858" i="1"/>
  <c r="F1858" i="1"/>
  <c r="E1858" i="1"/>
  <c r="B1858" i="1"/>
  <c r="N1858" i="1" s="1"/>
  <c r="H1857" i="1"/>
  <c r="G1857" i="1"/>
  <c r="F1857" i="1"/>
  <c r="E1857" i="1"/>
  <c r="B1857" i="1"/>
  <c r="N1857" i="1" s="1"/>
  <c r="H1856" i="1"/>
  <c r="G1856" i="1"/>
  <c r="F1856" i="1"/>
  <c r="E1856" i="1"/>
  <c r="D1856" i="1"/>
  <c r="B1856" i="1"/>
  <c r="N1856" i="1" s="1"/>
  <c r="H1855" i="1"/>
  <c r="G1855" i="1"/>
  <c r="F1855" i="1"/>
  <c r="E1855" i="1"/>
  <c r="D1855" i="1"/>
  <c r="B1855" i="1"/>
  <c r="N1855" i="1" s="1"/>
  <c r="H1854" i="1"/>
  <c r="G1854" i="1"/>
  <c r="F1854" i="1"/>
  <c r="E1854" i="1"/>
  <c r="B1854" i="1"/>
  <c r="N1854" i="1" s="1"/>
  <c r="H1853" i="1"/>
  <c r="G1853" i="1"/>
  <c r="F1853" i="1"/>
  <c r="E1853" i="1"/>
  <c r="B1853" i="1"/>
  <c r="N1853" i="1" s="1"/>
  <c r="H1852" i="1"/>
  <c r="G1852" i="1"/>
  <c r="F1852" i="1"/>
  <c r="E1852" i="1"/>
  <c r="D1852" i="1"/>
  <c r="B1852" i="1"/>
  <c r="N1852" i="1" s="1"/>
  <c r="H1851" i="1"/>
  <c r="G1851" i="1"/>
  <c r="F1851" i="1"/>
  <c r="E1851" i="1"/>
  <c r="D1851" i="1"/>
  <c r="B1851" i="1"/>
  <c r="N1851" i="1" s="1"/>
  <c r="H1850" i="1"/>
  <c r="G1850" i="1"/>
  <c r="F1850" i="1"/>
  <c r="E1850" i="1"/>
  <c r="B1850" i="1"/>
  <c r="N1850" i="1" s="1"/>
  <c r="N1849" i="1"/>
  <c r="H1849" i="1"/>
  <c r="G1849" i="1"/>
  <c r="F1849" i="1"/>
  <c r="E1849" i="1"/>
  <c r="B1849" i="1"/>
  <c r="H1848" i="1"/>
  <c r="G1848" i="1"/>
  <c r="F1848" i="1"/>
  <c r="E1848" i="1"/>
  <c r="D1848" i="1"/>
  <c r="B1848" i="1"/>
  <c r="N1848" i="1" s="1"/>
  <c r="H1847" i="1"/>
  <c r="G1847" i="1"/>
  <c r="F1847" i="1"/>
  <c r="E1847" i="1"/>
  <c r="D1847" i="1"/>
  <c r="B1847" i="1"/>
  <c r="N1847" i="1" s="1"/>
  <c r="H1846" i="1"/>
  <c r="G1846" i="1"/>
  <c r="F1846" i="1"/>
  <c r="E1846" i="1"/>
  <c r="B1846" i="1"/>
  <c r="N1846" i="1" s="1"/>
  <c r="N1845" i="1"/>
  <c r="H1845" i="1"/>
  <c r="G1845" i="1"/>
  <c r="F1845" i="1"/>
  <c r="E1845" i="1"/>
  <c r="B1845" i="1"/>
  <c r="H1844" i="1"/>
  <c r="G1844" i="1"/>
  <c r="F1844" i="1"/>
  <c r="E1844" i="1"/>
  <c r="D1844" i="1"/>
  <c r="B1844" i="1"/>
  <c r="N1844" i="1" s="1"/>
  <c r="H1843" i="1"/>
  <c r="G1843" i="1"/>
  <c r="F1843" i="1"/>
  <c r="E1843" i="1"/>
  <c r="D1843" i="1"/>
  <c r="B1843" i="1"/>
  <c r="N1843" i="1" s="1"/>
  <c r="H1842" i="1"/>
  <c r="G1842" i="1"/>
  <c r="F1842" i="1"/>
  <c r="E1842" i="1"/>
  <c r="B1842" i="1"/>
  <c r="N1842" i="1" s="1"/>
  <c r="H1841" i="1"/>
  <c r="G1841" i="1"/>
  <c r="F1841" i="1"/>
  <c r="E1841" i="1"/>
  <c r="B1841" i="1"/>
  <c r="N1841" i="1" s="1"/>
  <c r="H1840" i="1"/>
  <c r="G1840" i="1"/>
  <c r="F1840" i="1"/>
  <c r="E1840" i="1"/>
  <c r="D1840" i="1"/>
  <c r="B1840" i="1"/>
  <c r="N1840" i="1" s="1"/>
  <c r="H1839" i="1"/>
  <c r="G1839" i="1"/>
  <c r="F1839" i="1"/>
  <c r="E1839" i="1"/>
  <c r="D1839" i="1"/>
  <c r="B1839" i="1"/>
  <c r="N1839" i="1" s="1"/>
  <c r="H1838" i="1"/>
  <c r="G1838" i="1"/>
  <c r="F1838" i="1"/>
  <c r="E1838" i="1"/>
  <c r="B1838" i="1"/>
  <c r="N1838" i="1" s="1"/>
  <c r="H1837" i="1"/>
  <c r="G1837" i="1"/>
  <c r="F1837" i="1"/>
  <c r="E1837" i="1"/>
  <c r="B1837" i="1"/>
  <c r="N1837" i="1" s="1"/>
  <c r="H1836" i="1"/>
  <c r="G1836" i="1"/>
  <c r="F1836" i="1"/>
  <c r="E1836" i="1"/>
  <c r="D1836" i="1"/>
  <c r="B1836" i="1"/>
  <c r="N1836" i="1" s="1"/>
  <c r="H1835" i="1"/>
  <c r="G1835" i="1"/>
  <c r="F1835" i="1"/>
  <c r="E1835" i="1"/>
  <c r="D1835" i="1"/>
  <c r="B1835" i="1"/>
  <c r="N1835" i="1" s="1"/>
  <c r="H1834" i="1"/>
  <c r="G1834" i="1"/>
  <c r="F1834" i="1"/>
  <c r="E1834" i="1"/>
  <c r="B1834" i="1"/>
  <c r="N1834" i="1" s="1"/>
  <c r="N1833" i="1"/>
  <c r="H1833" i="1"/>
  <c r="G1833" i="1"/>
  <c r="F1833" i="1"/>
  <c r="E1833" i="1"/>
  <c r="B1833" i="1"/>
  <c r="H1832" i="1"/>
  <c r="G1832" i="1"/>
  <c r="F1832" i="1"/>
  <c r="E1832" i="1"/>
  <c r="D1832" i="1"/>
  <c r="B1832" i="1"/>
  <c r="N1832" i="1" s="1"/>
  <c r="H1831" i="1"/>
  <c r="G1831" i="1"/>
  <c r="F1831" i="1"/>
  <c r="E1831" i="1"/>
  <c r="D1831" i="1"/>
  <c r="B1831" i="1"/>
  <c r="N1831" i="1" s="1"/>
  <c r="H1830" i="1"/>
  <c r="G1830" i="1"/>
  <c r="F1830" i="1"/>
  <c r="E1830" i="1"/>
  <c r="B1830" i="1"/>
  <c r="N1830" i="1" s="1"/>
  <c r="N1829" i="1"/>
  <c r="H1829" i="1"/>
  <c r="G1829" i="1"/>
  <c r="F1829" i="1"/>
  <c r="E1829" i="1"/>
  <c r="B1829" i="1"/>
  <c r="H1828" i="1"/>
  <c r="G1828" i="1"/>
  <c r="F1828" i="1"/>
  <c r="E1828" i="1"/>
  <c r="D1828" i="1"/>
  <c r="B1828" i="1"/>
  <c r="N1828" i="1" s="1"/>
  <c r="H1827" i="1"/>
  <c r="G1827" i="1"/>
  <c r="F1827" i="1"/>
  <c r="E1827" i="1"/>
  <c r="D1827" i="1"/>
  <c r="B1827" i="1"/>
  <c r="N1827" i="1" s="1"/>
  <c r="H1826" i="1"/>
  <c r="G1826" i="1"/>
  <c r="F1826" i="1"/>
  <c r="E1826" i="1"/>
  <c r="B1826" i="1"/>
  <c r="N1826" i="1" s="1"/>
  <c r="H1825" i="1"/>
  <c r="G1825" i="1"/>
  <c r="F1825" i="1"/>
  <c r="E1825" i="1"/>
  <c r="B1825" i="1"/>
  <c r="N1825" i="1" s="1"/>
  <c r="H1824" i="1"/>
  <c r="G1824" i="1"/>
  <c r="F1824" i="1"/>
  <c r="E1824" i="1"/>
  <c r="D1824" i="1"/>
  <c r="B1824" i="1"/>
  <c r="N1824" i="1" s="1"/>
  <c r="H1823" i="1"/>
  <c r="G1823" i="1"/>
  <c r="F1823" i="1"/>
  <c r="E1823" i="1"/>
  <c r="D1823" i="1"/>
  <c r="B1823" i="1"/>
  <c r="N1823" i="1" s="1"/>
  <c r="H1822" i="1"/>
  <c r="G1822" i="1"/>
  <c r="F1822" i="1"/>
  <c r="E1822" i="1"/>
  <c r="B1822" i="1"/>
  <c r="N1822" i="1" s="1"/>
  <c r="H1821" i="1"/>
  <c r="G1821" i="1"/>
  <c r="F1821" i="1"/>
  <c r="E1821" i="1"/>
  <c r="B1821" i="1"/>
  <c r="N1821" i="1" s="1"/>
  <c r="H1820" i="1"/>
  <c r="G1820" i="1"/>
  <c r="F1820" i="1"/>
  <c r="E1820" i="1"/>
  <c r="D1820" i="1"/>
  <c r="B1820" i="1"/>
  <c r="N1820" i="1" s="1"/>
  <c r="H1819" i="1"/>
  <c r="G1819" i="1"/>
  <c r="F1819" i="1"/>
  <c r="E1819" i="1"/>
  <c r="D1819" i="1"/>
  <c r="B1819" i="1"/>
  <c r="N1819" i="1" s="1"/>
  <c r="H1818" i="1"/>
  <c r="G1818" i="1"/>
  <c r="F1818" i="1"/>
  <c r="E1818" i="1"/>
  <c r="B1818" i="1"/>
  <c r="N1818" i="1" s="1"/>
  <c r="N1817" i="1"/>
  <c r="H1817" i="1"/>
  <c r="G1817" i="1"/>
  <c r="F1817" i="1"/>
  <c r="E1817" i="1"/>
  <c r="B1817" i="1"/>
  <c r="H1816" i="1"/>
  <c r="G1816" i="1"/>
  <c r="F1816" i="1"/>
  <c r="E1816" i="1"/>
  <c r="D1816" i="1"/>
  <c r="B1816" i="1"/>
  <c r="N1816" i="1" s="1"/>
  <c r="H1815" i="1"/>
  <c r="G1815" i="1"/>
  <c r="F1815" i="1"/>
  <c r="E1815" i="1"/>
  <c r="D1815" i="1"/>
  <c r="B1815" i="1"/>
  <c r="N1815" i="1" s="1"/>
  <c r="H1814" i="1"/>
  <c r="G1814" i="1"/>
  <c r="F1814" i="1"/>
  <c r="E1814" i="1"/>
  <c r="B1814" i="1"/>
  <c r="N1814" i="1" s="1"/>
  <c r="N1813" i="1"/>
  <c r="H1813" i="1"/>
  <c r="G1813" i="1"/>
  <c r="F1813" i="1"/>
  <c r="E1813" i="1"/>
  <c r="B1813" i="1"/>
  <c r="H1812" i="1"/>
  <c r="G1812" i="1"/>
  <c r="F1812" i="1"/>
  <c r="E1812" i="1"/>
  <c r="D1812" i="1"/>
  <c r="B1812" i="1"/>
  <c r="N1812" i="1" s="1"/>
  <c r="H1811" i="1"/>
  <c r="G1811" i="1"/>
  <c r="F1811" i="1"/>
  <c r="E1811" i="1"/>
  <c r="D1811" i="1"/>
  <c r="B1811" i="1"/>
  <c r="N1811" i="1" s="1"/>
  <c r="H1810" i="1"/>
  <c r="G1810" i="1"/>
  <c r="F1810" i="1"/>
  <c r="E1810" i="1"/>
  <c r="B1810" i="1"/>
  <c r="N1810" i="1" s="1"/>
  <c r="H1809" i="1"/>
  <c r="G1809" i="1"/>
  <c r="F1809" i="1"/>
  <c r="E1809" i="1"/>
  <c r="B1809" i="1"/>
  <c r="N1809" i="1" s="1"/>
  <c r="H1808" i="1"/>
  <c r="G1808" i="1"/>
  <c r="F1808" i="1"/>
  <c r="E1808" i="1"/>
  <c r="D1808" i="1"/>
  <c r="B1808" i="1"/>
  <c r="N1808" i="1" s="1"/>
  <c r="H1807" i="1"/>
  <c r="G1807" i="1"/>
  <c r="F1807" i="1"/>
  <c r="E1807" i="1"/>
  <c r="D1807" i="1"/>
  <c r="B1807" i="1"/>
  <c r="N1807" i="1" s="1"/>
  <c r="H1806" i="1"/>
  <c r="G1806" i="1"/>
  <c r="F1806" i="1"/>
  <c r="E1806" i="1"/>
  <c r="B1806" i="1"/>
  <c r="N1806" i="1" s="1"/>
  <c r="H1805" i="1"/>
  <c r="G1805" i="1"/>
  <c r="F1805" i="1"/>
  <c r="E1805" i="1"/>
  <c r="B1805" i="1"/>
  <c r="N1805" i="1" s="1"/>
  <c r="H1804" i="1"/>
  <c r="G1804" i="1"/>
  <c r="F1804" i="1"/>
  <c r="E1804" i="1"/>
  <c r="D1804" i="1"/>
  <c r="B1804" i="1"/>
  <c r="N1804" i="1" s="1"/>
  <c r="H1803" i="1"/>
  <c r="G1803" i="1"/>
  <c r="F1803" i="1"/>
  <c r="E1803" i="1"/>
  <c r="D1803" i="1"/>
  <c r="B1803" i="1"/>
  <c r="N1803" i="1" s="1"/>
  <c r="H1802" i="1"/>
  <c r="G1802" i="1"/>
  <c r="F1802" i="1"/>
  <c r="E1802" i="1"/>
  <c r="B1802" i="1"/>
  <c r="N1802" i="1" s="1"/>
  <c r="H1801" i="1"/>
  <c r="G1801" i="1"/>
  <c r="F1801" i="1"/>
  <c r="E1801" i="1"/>
  <c r="B1801" i="1"/>
  <c r="H1800" i="1"/>
  <c r="G1800" i="1"/>
  <c r="F1800" i="1"/>
  <c r="E1800" i="1"/>
  <c r="D1800" i="1"/>
  <c r="B1800" i="1"/>
  <c r="N1800" i="1" s="1"/>
  <c r="H1799" i="1"/>
  <c r="G1799" i="1"/>
  <c r="F1799" i="1"/>
  <c r="E1799" i="1"/>
  <c r="D1799" i="1"/>
  <c r="B1799" i="1"/>
  <c r="N1799" i="1" s="1"/>
  <c r="H1798" i="1"/>
  <c r="G1798" i="1"/>
  <c r="F1798" i="1"/>
  <c r="E1798" i="1"/>
  <c r="B1798" i="1"/>
  <c r="N1798" i="1" s="1"/>
  <c r="N1797" i="1"/>
  <c r="H1797" i="1"/>
  <c r="G1797" i="1"/>
  <c r="F1797" i="1"/>
  <c r="E1797" i="1"/>
  <c r="B1797" i="1"/>
  <c r="H1796" i="1"/>
  <c r="G1796" i="1"/>
  <c r="F1796" i="1"/>
  <c r="E1796" i="1"/>
  <c r="D1796" i="1"/>
  <c r="B1796" i="1"/>
  <c r="N1796" i="1" s="1"/>
  <c r="H1795" i="1"/>
  <c r="G1795" i="1"/>
  <c r="F1795" i="1"/>
  <c r="E1795" i="1"/>
  <c r="D1795" i="1"/>
  <c r="B1795" i="1"/>
  <c r="N1795" i="1" s="1"/>
  <c r="H1794" i="1"/>
  <c r="G1794" i="1"/>
  <c r="F1794" i="1"/>
  <c r="E1794" i="1"/>
  <c r="B1794" i="1"/>
  <c r="D1794" i="1" s="1"/>
  <c r="H1793" i="1"/>
  <c r="G1793" i="1"/>
  <c r="F1793" i="1"/>
  <c r="E1793" i="1"/>
  <c r="B1793" i="1"/>
  <c r="H1792" i="1"/>
  <c r="G1792" i="1"/>
  <c r="F1792" i="1"/>
  <c r="E1792" i="1"/>
  <c r="D1792" i="1"/>
  <c r="B1792" i="1"/>
  <c r="N1792" i="1" s="1"/>
  <c r="H1791" i="1"/>
  <c r="G1791" i="1"/>
  <c r="F1791" i="1"/>
  <c r="E1791" i="1"/>
  <c r="D1791" i="1"/>
  <c r="B1791" i="1"/>
  <c r="N1791" i="1" s="1"/>
  <c r="H1790" i="1"/>
  <c r="G1790" i="1"/>
  <c r="F1790" i="1"/>
  <c r="E1790" i="1"/>
  <c r="B1790" i="1"/>
  <c r="D1790" i="1" s="1"/>
  <c r="H1789" i="1"/>
  <c r="G1789" i="1"/>
  <c r="F1789" i="1"/>
  <c r="E1789" i="1"/>
  <c r="B1789" i="1"/>
  <c r="H1788" i="1"/>
  <c r="G1788" i="1"/>
  <c r="F1788" i="1"/>
  <c r="E1788" i="1"/>
  <c r="D1788" i="1"/>
  <c r="B1788" i="1"/>
  <c r="N1788" i="1" s="1"/>
  <c r="H1787" i="1"/>
  <c r="G1787" i="1"/>
  <c r="F1787" i="1"/>
  <c r="E1787" i="1"/>
  <c r="D1787" i="1"/>
  <c r="B1787" i="1"/>
  <c r="N1787" i="1" s="1"/>
  <c r="H1786" i="1"/>
  <c r="G1786" i="1"/>
  <c r="F1786" i="1"/>
  <c r="E1786" i="1"/>
  <c r="B1786" i="1"/>
  <c r="D1786" i="1" s="1"/>
  <c r="H1785" i="1"/>
  <c r="G1785" i="1"/>
  <c r="F1785" i="1"/>
  <c r="E1785" i="1"/>
  <c r="B1785" i="1"/>
  <c r="H1784" i="1"/>
  <c r="G1784" i="1"/>
  <c r="F1784" i="1"/>
  <c r="E1784" i="1"/>
  <c r="D1784" i="1"/>
  <c r="B1784" i="1"/>
  <c r="N1784" i="1" s="1"/>
  <c r="H1783" i="1"/>
  <c r="G1783" i="1"/>
  <c r="F1783" i="1"/>
  <c r="E1783" i="1"/>
  <c r="D1783" i="1"/>
  <c r="B1783" i="1"/>
  <c r="N1783" i="1" s="1"/>
  <c r="H1782" i="1"/>
  <c r="G1782" i="1"/>
  <c r="F1782" i="1"/>
  <c r="E1782" i="1"/>
  <c r="B1782" i="1"/>
  <c r="D1782" i="1" s="1"/>
  <c r="H1781" i="1"/>
  <c r="G1781" i="1"/>
  <c r="F1781" i="1"/>
  <c r="E1781" i="1"/>
  <c r="B1781" i="1"/>
  <c r="H1780" i="1"/>
  <c r="G1780" i="1"/>
  <c r="F1780" i="1"/>
  <c r="E1780" i="1"/>
  <c r="D1780" i="1"/>
  <c r="B1780" i="1"/>
  <c r="N1780" i="1" s="1"/>
  <c r="H1779" i="1"/>
  <c r="G1779" i="1"/>
  <c r="F1779" i="1"/>
  <c r="E1779" i="1"/>
  <c r="D1779" i="1"/>
  <c r="B1779" i="1"/>
  <c r="N1779" i="1" s="1"/>
  <c r="H1778" i="1"/>
  <c r="G1778" i="1"/>
  <c r="F1778" i="1"/>
  <c r="E1778" i="1"/>
  <c r="B1778" i="1"/>
  <c r="D1778" i="1" s="1"/>
  <c r="H1777" i="1"/>
  <c r="G1777" i="1"/>
  <c r="F1777" i="1"/>
  <c r="E1777" i="1"/>
  <c r="B1777" i="1"/>
  <c r="H1776" i="1"/>
  <c r="G1776" i="1"/>
  <c r="F1776" i="1"/>
  <c r="E1776" i="1"/>
  <c r="D1776" i="1"/>
  <c r="B1776" i="1"/>
  <c r="N1776" i="1" s="1"/>
  <c r="H1775" i="1"/>
  <c r="G1775" i="1"/>
  <c r="F1775" i="1"/>
  <c r="E1775" i="1"/>
  <c r="D1775" i="1"/>
  <c r="B1775" i="1"/>
  <c r="N1775" i="1" s="1"/>
  <c r="H1774" i="1"/>
  <c r="G1774" i="1"/>
  <c r="F1774" i="1"/>
  <c r="E1774" i="1"/>
  <c r="B1774" i="1"/>
  <c r="D1774" i="1" s="1"/>
  <c r="H1773" i="1"/>
  <c r="G1773" i="1"/>
  <c r="F1773" i="1"/>
  <c r="E1773" i="1"/>
  <c r="B1773" i="1"/>
  <c r="H1772" i="1"/>
  <c r="G1772" i="1"/>
  <c r="F1772" i="1"/>
  <c r="E1772" i="1"/>
  <c r="D1772" i="1"/>
  <c r="B1772" i="1"/>
  <c r="N1772" i="1" s="1"/>
  <c r="H1771" i="1"/>
  <c r="G1771" i="1"/>
  <c r="F1771" i="1"/>
  <c r="E1771" i="1"/>
  <c r="D1771" i="1"/>
  <c r="B1771" i="1"/>
  <c r="N1771" i="1" s="1"/>
  <c r="H1770" i="1"/>
  <c r="G1770" i="1"/>
  <c r="F1770" i="1"/>
  <c r="E1770" i="1"/>
  <c r="B1770" i="1"/>
  <c r="D1770" i="1" s="1"/>
  <c r="H1769" i="1"/>
  <c r="G1769" i="1"/>
  <c r="F1769" i="1"/>
  <c r="E1769" i="1"/>
  <c r="B1769" i="1"/>
  <c r="H1768" i="1"/>
  <c r="G1768" i="1"/>
  <c r="F1768" i="1"/>
  <c r="E1768" i="1"/>
  <c r="D1768" i="1"/>
  <c r="B1768" i="1"/>
  <c r="N1768" i="1" s="1"/>
  <c r="H1767" i="1"/>
  <c r="G1767" i="1"/>
  <c r="F1767" i="1"/>
  <c r="E1767" i="1"/>
  <c r="D1767" i="1"/>
  <c r="B1767" i="1"/>
  <c r="N1767" i="1" s="1"/>
  <c r="H1766" i="1"/>
  <c r="G1766" i="1"/>
  <c r="F1766" i="1"/>
  <c r="E1766" i="1"/>
  <c r="B1766" i="1"/>
  <c r="D1766" i="1" s="1"/>
  <c r="H1765" i="1"/>
  <c r="G1765" i="1"/>
  <c r="F1765" i="1"/>
  <c r="E1765" i="1"/>
  <c r="B1765" i="1"/>
  <c r="H1764" i="1"/>
  <c r="G1764" i="1"/>
  <c r="F1764" i="1"/>
  <c r="E1764" i="1"/>
  <c r="D1764" i="1"/>
  <c r="B1764" i="1"/>
  <c r="N1764" i="1" s="1"/>
  <c r="H1763" i="1"/>
  <c r="G1763" i="1"/>
  <c r="F1763" i="1"/>
  <c r="E1763" i="1"/>
  <c r="D1763" i="1"/>
  <c r="B1763" i="1"/>
  <c r="N1763" i="1" s="1"/>
  <c r="H1762" i="1"/>
  <c r="G1762" i="1"/>
  <c r="F1762" i="1"/>
  <c r="E1762" i="1"/>
  <c r="B1762" i="1"/>
  <c r="D1762" i="1" s="1"/>
  <c r="H1761" i="1"/>
  <c r="G1761" i="1"/>
  <c r="F1761" i="1"/>
  <c r="E1761" i="1"/>
  <c r="B1761" i="1"/>
  <c r="H1760" i="1"/>
  <c r="G1760" i="1"/>
  <c r="F1760" i="1"/>
  <c r="E1760" i="1"/>
  <c r="D1760" i="1"/>
  <c r="B1760" i="1"/>
  <c r="N1760" i="1" s="1"/>
  <c r="H1759" i="1"/>
  <c r="G1759" i="1"/>
  <c r="F1759" i="1"/>
  <c r="E1759" i="1"/>
  <c r="D1759" i="1"/>
  <c r="B1759" i="1"/>
  <c r="N1759" i="1" s="1"/>
  <c r="H1758" i="1"/>
  <c r="G1758" i="1"/>
  <c r="F1758" i="1"/>
  <c r="E1758" i="1"/>
  <c r="B1758" i="1"/>
  <c r="D1758" i="1" s="1"/>
  <c r="H1757" i="1"/>
  <c r="G1757" i="1"/>
  <c r="F1757" i="1"/>
  <c r="E1757" i="1"/>
  <c r="B1757" i="1"/>
  <c r="H1756" i="1"/>
  <c r="G1756" i="1"/>
  <c r="F1756" i="1"/>
  <c r="E1756" i="1"/>
  <c r="D1756" i="1"/>
  <c r="B1756" i="1"/>
  <c r="N1756" i="1" s="1"/>
  <c r="H1755" i="1"/>
  <c r="G1755" i="1"/>
  <c r="F1755" i="1"/>
  <c r="E1755" i="1"/>
  <c r="D1755" i="1"/>
  <c r="B1755" i="1"/>
  <c r="N1755" i="1" s="1"/>
  <c r="H1754" i="1"/>
  <c r="G1754" i="1"/>
  <c r="F1754" i="1"/>
  <c r="E1754" i="1"/>
  <c r="B1754" i="1"/>
  <c r="D1754" i="1" s="1"/>
  <c r="H1753" i="1"/>
  <c r="G1753" i="1"/>
  <c r="F1753" i="1"/>
  <c r="E1753" i="1"/>
  <c r="B1753" i="1"/>
  <c r="H1752" i="1"/>
  <c r="G1752" i="1"/>
  <c r="F1752" i="1"/>
  <c r="E1752" i="1"/>
  <c r="D1752" i="1"/>
  <c r="B1752" i="1"/>
  <c r="N1752" i="1" s="1"/>
  <c r="H1751" i="1"/>
  <c r="G1751" i="1"/>
  <c r="F1751" i="1"/>
  <c r="E1751" i="1"/>
  <c r="D1751" i="1"/>
  <c r="B1751" i="1"/>
  <c r="N1751" i="1" s="1"/>
  <c r="H1750" i="1"/>
  <c r="G1750" i="1"/>
  <c r="F1750" i="1"/>
  <c r="E1750" i="1"/>
  <c r="B1750" i="1"/>
  <c r="D1750" i="1" s="1"/>
  <c r="H1749" i="1"/>
  <c r="G1749" i="1"/>
  <c r="F1749" i="1"/>
  <c r="E1749" i="1"/>
  <c r="B1749" i="1"/>
  <c r="H1748" i="1"/>
  <c r="G1748" i="1"/>
  <c r="F1748" i="1"/>
  <c r="E1748" i="1"/>
  <c r="D1748" i="1"/>
  <c r="B1748" i="1"/>
  <c r="N1748" i="1" s="1"/>
  <c r="H1747" i="1"/>
  <c r="G1747" i="1"/>
  <c r="F1747" i="1"/>
  <c r="E1747" i="1"/>
  <c r="D1747" i="1"/>
  <c r="B1747" i="1"/>
  <c r="N1747" i="1" s="1"/>
  <c r="H1746" i="1"/>
  <c r="G1746" i="1"/>
  <c r="F1746" i="1"/>
  <c r="E1746" i="1"/>
  <c r="B1746" i="1"/>
  <c r="D1746" i="1" s="1"/>
  <c r="H1745" i="1"/>
  <c r="G1745" i="1"/>
  <c r="F1745" i="1"/>
  <c r="E1745" i="1"/>
  <c r="B1745" i="1"/>
  <c r="H1744" i="1"/>
  <c r="G1744" i="1"/>
  <c r="F1744" i="1"/>
  <c r="E1744" i="1"/>
  <c r="D1744" i="1"/>
  <c r="B1744" i="1"/>
  <c r="N1744" i="1" s="1"/>
  <c r="H1743" i="1"/>
  <c r="G1743" i="1"/>
  <c r="F1743" i="1"/>
  <c r="E1743" i="1"/>
  <c r="D1743" i="1"/>
  <c r="B1743" i="1"/>
  <c r="N1743" i="1" s="1"/>
  <c r="H1742" i="1"/>
  <c r="G1742" i="1"/>
  <c r="F1742" i="1"/>
  <c r="E1742" i="1"/>
  <c r="B1742" i="1"/>
  <c r="D1742" i="1" s="1"/>
  <c r="H1741" i="1"/>
  <c r="G1741" i="1"/>
  <c r="F1741" i="1"/>
  <c r="E1741" i="1"/>
  <c r="B1741" i="1"/>
  <c r="H1740" i="1"/>
  <c r="G1740" i="1"/>
  <c r="F1740" i="1"/>
  <c r="E1740" i="1"/>
  <c r="D1740" i="1"/>
  <c r="B1740" i="1"/>
  <c r="N1740" i="1" s="1"/>
  <c r="H1739" i="1"/>
  <c r="G1739" i="1"/>
  <c r="F1739" i="1"/>
  <c r="E1739" i="1"/>
  <c r="D1739" i="1"/>
  <c r="B1739" i="1"/>
  <c r="N1739" i="1" s="1"/>
  <c r="H1738" i="1"/>
  <c r="G1738" i="1"/>
  <c r="F1738" i="1"/>
  <c r="E1738" i="1"/>
  <c r="B1738" i="1"/>
  <c r="D1738" i="1" s="1"/>
  <c r="H1737" i="1"/>
  <c r="G1737" i="1"/>
  <c r="F1737" i="1"/>
  <c r="E1737" i="1"/>
  <c r="B1737" i="1"/>
  <c r="H1736" i="1"/>
  <c r="G1736" i="1"/>
  <c r="F1736" i="1"/>
  <c r="E1736" i="1"/>
  <c r="D1736" i="1"/>
  <c r="B1736" i="1"/>
  <c r="H1735" i="1"/>
  <c r="G1735" i="1"/>
  <c r="F1735" i="1"/>
  <c r="E1735" i="1"/>
  <c r="D1735" i="1"/>
  <c r="B1735" i="1"/>
  <c r="N1735" i="1" s="1"/>
  <c r="H1734" i="1"/>
  <c r="G1734" i="1"/>
  <c r="F1734" i="1"/>
  <c r="E1734" i="1"/>
  <c r="B1734" i="1"/>
  <c r="D1734" i="1" s="1"/>
  <c r="H1733" i="1"/>
  <c r="G1733" i="1"/>
  <c r="F1733" i="1"/>
  <c r="E1733" i="1"/>
  <c r="B1733" i="1"/>
  <c r="H1732" i="1"/>
  <c r="G1732" i="1"/>
  <c r="F1732" i="1"/>
  <c r="E1732" i="1"/>
  <c r="D1732" i="1"/>
  <c r="B1732" i="1"/>
  <c r="H1731" i="1"/>
  <c r="G1731" i="1"/>
  <c r="F1731" i="1"/>
  <c r="E1731" i="1"/>
  <c r="D1731" i="1"/>
  <c r="B1731" i="1"/>
  <c r="N1731" i="1" s="1"/>
  <c r="H1730" i="1"/>
  <c r="G1730" i="1"/>
  <c r="F1730" i="1"/>
  <c r="E1730" i="1"/>
  <c r="B1730" i="1"/>
  <c r="D1730" i="1" s="1"/>
  <c r="H1729" i="1"/>
  <c r="G1729" i="1"/>
  <c r="F1729" i="1"/>
  <c r="E1729" i="1"/>
  <c r="B1729" i="1"/>
  <c r="H1728" i="1"/>
  <c r="G1728" i="1"/>
  <c r="F1728" i="1"/>
  <c r="E1728" i="1"/>
  <c r="D1728" i="1"/>
  <c r="B1728" i="1"/>
  <c r="H1727" i="1"/>
  <c r="G1727" i="1"/>
  <c r="F1727" i="1"/>
  <c r="E1727" i="1"/>
  <c r="D1727" i="1"/>
  <c r="B1727" i="1"/>
  <c r="N1727" i="1" s="1"/>
  <c r="H1726" i="1"/>
  <c r="G1726" i="1"/>
  <c r="F1726" i="1"/>
  <c r="E1726" i="1"/>
  <c r="B1726" i="1"/>
  <c r="D1726" i="1" s="1"/>
  <c r="H1725" i="1"/>
  <c r="G1725" i="1"/>
  <c r="F1725" i="1"/>
  <c r="E1725" i="1"/>
  <c r="B1725" i="1"/>
  <c r="H1724" i="1"/>
  <c r="G1724" i="1"/>
  <c r="F1724" i="1"/>
  <c r="E1724" i="1"/>
  <c r="D1724" i="1"/>
  <c r="B1724" i="1"/>
  <c r="H1723" i="1"/>
  <c r="G1723" i="1"/>
  <c r="F1723" i="1"/>
  <c r="E1723" i="1"/>
  <c r="D1723" i="1"/>
  <c r="B1723" i="1"/>
  <c r="N1723" i="1" s="1"/>
  <c r="H1722" i="1"/>
  <c r="G1722" i="1"/>
  <c r="F1722" i="1"/>
  <c r="E1722" i="1"/>
  <c r="B1722" i="1"/>
  <c r="D1722" i="1" s="1"/>
  <c r="H1721" i="1"/>
  <c r="G1721" i="1"/>
  <c r="F1721" i="1"/>
  <c r="E1721" i="1"/>
  <c r="B1721" i="1"/>
  <c r="H1720" i="1"/>
  <c r="G1720" i="1"/>
  <c r="F1720" i="1"/>
  <c r="E1720" i="1"/>
  <c r="D1720" i="1"/>
  <c r="B1720" i="1"/>
  <c r="H1719" i="1"/>
  <c r="G1719" i="1"/>
  <c r="F1719" i="1"/>
  <c r="E1719" i="1"/>
  <c r="D1719" i="1"/>
  <c r="B1719" i="1"/>
  <c r="N1719" i="1" s="1"/>
  <c r="H1718" i="1"/>
  <c r="G1718" i="1"/>
  <c r="F1718" i="1"/>
  <c r="E1718" i="1"/>
  <c r="B1718" i="1"/>
  <c r="D1718" i="1" s="1"/>
  <c r="H1717" i="1"/>
  <c r="G1717" i="1"/>
  <c r="F1717" i="1"/>
  <c r="E1717" i="1"/>
  <c r="B1717" i="1"/>
  <c r="H1716" i="1"/>
  <c r="G1716" i="1"/>
  <c r="F1716" i="1"/>
  <c r="E1716" i="1"/>
  <c r="D1716" i="1"/>
  <c r="B1716" i="1"/>
  <c r="H1715" i="1"/>
  <c r="G1715" i="1"/>
  <c r="F1715" i="1"/>
  <c r="E1715" i="1"/>
  <c r="D1715" i="1"/>
  <c r="B1715" i="1"/>
  <c r="N1715" i="1" s="1"/>
  <c r="H1714" i="1"/>
  <c r="G1714" i="1"/>
  <c r="F1714" i="1"/>
  <c r="E1714" i="1"/>
  <c r="B1714" i="1"/>
  <c r="D1714" i="1" s="1"/>
  <c r="H1713" i="1"/>
  <c r="G1713" i="1"/>
  <c r="F1713" i="1"/>
  <c r="E1713" i="1"/>
  <c r="B1713" i="1"/>
  <c r="H1712" i="1"/>
  <c r="G1712" i="1"/>
  <c r="F1712" i="1"/>
  <c r="E1712" i="1"/>
  <c r="D1712" i="1"/>
  <c r="B1712" i="1"/>
  <c r="H1711" i="1"/>
  <c r="G1711" i="1"/>
  <c r="F1711" i="1"/>
  <c r="E1711" i="1"/>
  <c r="D1711" i="1"/>
  <c r="B1711" i="1"/>
  <c r="N1711" i="1" s="1"/>
  <c r="H1710" i="1"/>
  <c r="G1710" i="1"/>
  <c r="F1710" i="1"/>
  <c r="E1710" i="1"/>
  <c r="B1710" i="1"/>
  <c r="D1710" i="1" s="1"/>
  <c r="H1709" i="1"/>
  <c r="G1709" i="1"/>
  <c r="F1709" i="1"/>
  <c r="E1709" i="1"/>
  <c r="B1709" i="1"/>
  <c r="H1708" i="1"/>
  <c r="G1708" i="1"/>
  <c r="F1708" i="1"/>
  <c r="E1708" i="1"/>
  <c r="D1708" i="1"/>
  <c r="B1708" i="1"/>
  <c r="H1707" i="1"/>
  <c r="G1707" i="1"/>
  <c r="F1707" i="1"/>
  <c r="E1707" i="1"/>
  <c r="D1707" i="1"/>
  <c r="B1707" i="1"/>
  <c r="N1707" i="1" s="1"/>
  <c r="H1706" i="1"/>
  <c r="G1706" i="1"/>
  <c r="F1706" i="1"/>
  <c r="E1706" i="1"/>
  <c r="B1706" i="1"/>
  <c r="D1706" i="1" s="1"/>
  <c r="H1705" i="1"/>
  <c r="G1705" i="1"/>
  <c r="F1705" i="1"/>
  <c r="E1705" i="1"/>
  <c r="B1705" i="1"/>
  <c r="H1704" i="1"/>
  <c r="G1704" i="1"/>
  <c r="F1704" i="1"/>
  <c r="E1704" i="1"/>
  <c r="D1704" i="1"/>
  <c r="B1704" i="1"/>
  <c r="H1703" i="1"/>
  <c r="G1703" i="1"/>
  <c r="F1703" i="1"/>
  <c r="E1703" i="1"/>
  <c r="D1703" i="1"/>
  <c r="B1703" i="1"/>
  <c r="N1703" i="1" s="1"/>
  <c r="H1702" i="1"/>
  <c r="G1702" i="1"/>
  <c r="F1702" i="1"/>
  <c r="E1702" i="1"/>
  <c r="B1702" i="1"/>
  <c r="D1702" i="1" s="1"/>
  <c r="H1701" i="1"/>
  <c r="G1701" i="1"/>
  <c r="F1701" i="1"/>
  <c r="E1701" i="1"/>
  <c r="B1701" i="1"/>
  <c r="H1700" i="1"/>
  <c r="G1700" i="1"/>
  <c r="F1700" i="1"/>
  <c r="E1700" i="1"/>
  <c r="D1700" i="1"/>
  <c r="B1700" i="1"/>
  <c r="H1699" i="1"/>
  <c r="G1699" i="1"/>
  <c r="F1699" i="1"/>
  <c r="E1699" i="1"/>
  <c r="D1699" i="1"/>
  <c r="B1699" i="1"/>
  <c r="N1699" i="1" s="1"/>
  <c r="H1698" i="1"/>
  <c r="G1698" i="1"/>
  <c r="F1698" i="1"/>
  <c r="E1698" i="1"/>
  <c r="B1698" i="1"/>
  <c r="D1698" i="1" s="1"/>
  <c r="H1697" i="1"/>
  <c r="G1697" i="1"/>
  <c r="F1697" i="1"/>
  <c r="E1697" i="1"/>
  <c r="B1697" i="1"/>
  <c r="H1696" i="1"/>
  <c r="G1696" i="1"/>
  <c r="F1696" i="1"/>
  <c r="E1696" i="1"/>
  <c r="D1696" i="1"/>
  <c r="B1696" i="1"/>
  <c r="H1695" i="1"/>
  <c r="G1695" i="1"/>
  <c r="F1695" i="1"/>
  <c r="E1695" i="1"/>
  <c r="D1695" i="1"/>
  <c r="B1695" i="1"/>
  <c r="N1695" i="1" s="1"/>
  <c r="H1694" i="1"/>
  <c r="G1694" i="1"/>
  <c r="F1694" i="1"/>
  <c r="E1694" i="1"/>
  <c r="B1694" i="1"/>
  <c r="D1694" i="1" s="1"/>
  <c r="H1693" i="1"/>
  <c r="G1693" i="1"/>
  <c r="F1693" i="1"/>
  <c r="E1693" i="1"/>
  <c r="B1693" i="1"/>
  <c r="H1692" i="1"/>
  <c r="G1692" i="1"/>
  <c r="F1692" i="1"/>
  <c r="E1692" i="1"/>
  <c r="D1692" i="1"/>
  <c r="B1692" i="1"/>
  <c r="H1691" i="1"/>
  <c r="G1691" i="1"/>
  <c r="F1691" i="1"/>
  <c r="E1691" i="1"/>
  <c r="D1691" i="1"/>
  <c r="B1691" i="1"/>
  <c r="N1691" i="1" s="1"/>
  <c r="H1690" i="1"/>
  <c r="G1690" i="1"/>
  <c r="F1690" i="1"/>
  <c r="E1690" i="1"/>
  <c r="B1690" i="1"/>
  <c r="D1690" i="1" s="1"/>
  <c r="H1689" i="1"/>
  <c r="G1689" i="1"/>
  <c r="F1689" i="1"/>
  <c r="E1689" i="1"/>
  <c r="B1689" i="1"/>
  <c r="H1688" i="1"/>
  <c r="G1688" i="1"/>
  <c r="F1688" i="1"/>
  <c r="E1688" i="1"/>
  <c r="D1688" i="1"/>
  <c r="B1688" i="1"/>
  <c r="H1687" i="1"/>
  <c r="G1687" i="1"/>
  <c r="F1687" i="1"/>
  <c r="E1687" i="1"/>
  <c r="D1687" i="1"/>
  <c r="B1687" i="1"/>
  <c r="N1687" i="1" s="1"/>
  <c r="H1686" i="1"/>
  <c r="G1686" i="1"/>
  <c r="F1686" i="1"/>
  <c r="E1686" i="1"/>
  <c r="B1686" i="1"/>
  <c r="D1686" i="1" s="1"/>
  <c r="H1685" i="1"/>
  <c r="G1685" i="1"/>
  <c r="F1685" i="1"/>
  <c r="E1685" i="1"/>
  <c r="B1685" i="1"/>
  <c r="H1684" i="1"/>
  <c r="G1684" i="1"/>
  <c r="F1684" i="1"/>
  <c r="E1684" i="1"/>
  <c r="D1684" i="1"/>
  <c r="B1684" i="1"/>
  <c r="H1683" i="1"/>
  <c r="G1683" i="1"/>
  <c r="F1683" i="1"/>
  <c r="E1683" i="1"/>
  <c r="D1683" i="1"/>
  <c r="B1683" i="1"/>
  <c r="N1683" i="1" s="1"/>
  <c r="H1682" i="1"/>
  <c r="G1682" i="1"/>
  <c r="F1682" i="1"/>
  <c r="E1682" i="1"/>
  <c r="B1682" i="1"/>
  <c r="D1682" i="1" s="1"/>
  <c r="H1681" i="1"/>
  <c r="G1681" i="1"/>
  <c r="F1681" i="1"/>
  <c r="E1681" i="1"/>
  <c r="B1681" i="1"/>
  <c r="H1680" i="1"/>
  <c r="G1680" i="1"/>
  <c r="F1680" i="1"/>
  <c r="E1680" i="1"/>
  <c r="D1680" i="1"/>
  <c r="B1680" i="1"/>
  <c r="H1679" i="1"/>
  <c r="G1679" i="1"/>
  <c r="F1679" i="1"/>
  <c r="E1679" i="1"/>
  <c r="D1679" i="1"/>
  <c r="B1679" i="1"/>
  <c r="N1679" i="1" s="1"/>
  <c r="H1678" i="1"/>
  <c r="G1678" i="1"/>
  <c r="F1678" i="1"/>
  <c r="E1678" i="1"/>
  <c r="B1678" i="1"/>
  <c r="D1678" i="1" s="1"/>
  <c r="H1677" i="1"/>
  <c r="G1677" i="1"/>
  <c r="F1677" i="1"/>
  <c r="E1677" i="1"/>
  <c r="B1677" i="1"/>
  <c r="H1676" i="1"/>
  <c r="G1676" i="1"/>
  <c r="F1676" i="1"/>
  <c r="E1676" i="1"/>
  <c r="D1676" i="1"/>
  <c r="B1676" i="1"/>
  <c r="H1675" i="1"/>
  <c r="G1675" i="1"/>
  <c r="F1675" i="1"/>
  <c r="E1675" i="1"/>
  <c r="D1675" i="1"/>
  <c r="B1675" i="1"/>
  <c r="N1675" i="1" s="1"/>
  <c r="H1674" i="1"/>
  <c r="G1674" i="1"/>
  <c r="F1674" i="1"/>
  <c r="E1674" i="1"/>
  <c r="B1674" i="1"/>
  <c r="D1674" i="1" s="1"/>
  <c r="H1673" i="1"/>
  <c r="G1673" i="1"/>
  <c r="F1673" i="1"/>
  <c r="E1673" i="1"/>
  <c r="B1673" i="1"/>
  <c r="H1672" i="1"/>
  <c r="G1672" i="1"/>
  <c r="F1672" i="1"/>
  <c r="E1672" i="1"/>
  <c r="D1672" i="1"/>
  <c r="B1672" i="1"/>
  <c r="H1671" i="1"/>
  <c r="G1671" i="1"/>
  <c r="F1671" i="1"/>
  <c r="E1671" i="1"/>
  <c r="D1671" i="1"/>
  <c r="B1671" i="1"/>
  <c r="N1671" i="1" s="1"/>
  <c r="H1670" i="1"/>
  <c r="G1670" i="1"/>
  <c r="F1670" i="1"/>
  <c r="E1670" i="1"/>
  <c r="B1670" i="1"/>
  <c r="D1670" i="1" s="1"/>
  <c r="H1669" i="1"/>
  <c r="G1669" i="1"/>
  <c r="F1669" i="1"/>
  <c r="E1669" i="1"/>
  <c r="B1669" i="1"/>
  <c r="H1668" i="1"/>
  <c r="G1668" i="1"/>
  <c r="F1668" i="1"/>
  <c r="E1668" i="1"/>
  <c r="D1668" i="1"/>
  <c r="B1668" i="1"/>
  <c r="H1667" i="1"/>
  <c r="G1667" i="1"/>
  <c r="F1667" i="1"/>
  <c r="E1667" i="1"/>
  <c r="D1667" i="1"/>
  <c r="B1667" i="1"/>
  <c r="N1667" i="1" s="1"/>
  <c r="H1666" i="1"/>
  <c r="G1666" i="1"/>
  <c r="F1666" i="1"/>
  <c r="E1666" i="1"/>
  <c r="B1666" i="1"/>
  <c r="D1666" i="1" s="1"/>
  <c r="H1665" i="1"/>
  <c r="G1665" i="1"/>
  <c r="F1665" i="1"/>
  <c r="E1665" i="1"/>
  <c r="B1665" i="1"/>
  <c r="H1664" i="1"/>
  <c r="G1664" i="1"/>
  <c r="F1664" i="1"/>
  <c r="E1664" i="1"/>
  <c r="D1664" i="1"/>
  <c r="B1664" i="1"/>
  <c r="H1663" i="1"/>
  <c r="G1663" i="1"/>
  <c r="F1663" i="1"/>
  <c r="E1663" i="1"/>
  <c r="D1663" i="1"/>
  <c r="B1663" i="1"/>
  <c r="N1663" i="1" s="1"/>
  <c r="H1662" i="1"/>
  <c r="G1662" i="1"/>
  <c r="F1662" i="1"/>
  <c r="E1662" i="1"/>
  <c r="B1662" i="1"/>
  <c r="D1662" i="1" s="1"/>
  <c r="H1661" i="1"/>
  <c r="G1661" i="1"/>
  <c r="F1661" i="1"/>
  <c r="E1661" i="1"/>
  <c r="B1661" i="1"/>
  <c r="H1660" i="1"/>
  <c r="G1660" i="1"/>
  <c r="F1660" i="1"/>
  <c r="E1660" i="1"/>
  <c r="D1660" i="1"/>
  <c r="B1660" i="1"/>
  <c r="H1659" i="1"/>
  <c r="G1659" i="1"/>
  <c r="F1659" i="1"/>
  <c r="E1659" i="1"/>
  <c r="D1659" i="1"/>
  <c r="B1659" i="1"/>
  <c r="N1659" i="1" s="1"/>
  <c r="H1658" i="1"/>
  <c r="G1658" i="1"/>
  <c r="F1658" i="1"/>
  <c r="E1658" i="1"/>
  <c r="B1658" i="1"/>
  <c r="D1658" i="1" s="1"/>
  <c r="H1657" i="1"/>
  <c r="G1657" i="1"/>
  <c r="F1657" i="1"/>
  <c r="E1657" i="1"/>
  <c r="B1657" i="1"/>
  <c r="H1656" i="1"/>
  <c r="G1656" i="1"/>
  <c r="F1656" i="1"/>
  <c r="E1656" i="1"/>
  <c r="D1656" i="1"/>
  <c r="B1656" i="1"/>
  <c r="H1655" i="1"/>
  <c r="G1655" i="1"/>
  <c r="F1655" i="1"/>
  <c r="E1655" i="1"/>
  <c r="D1655" i="1"/>
  <c r="B1655" i="1"/>
  <c r="N1655" i="1" s="1"/>
  <c r="H1654" i="1"/>
  <c r="G1654" i="1"/>
  <c r="F1654" i="1"/>
  <c r="E1654" i="1"/>
  <c r="B1654" i="1"/>
  <c r="D1654" i="1" s="1"/>
  <c r="H1653" i="1"/>
  <c r="G1653" i="1"/>
  <c r="F1653" i="1"/>
  <c r="E1653" i="1"/>
  <c r="B1653" i="1"/>
  <c r="H1652" i="1"/>
  <c r="G1652" i="1"/>
  <c r="F1652" i="1"/>
  <c r="E1652" i="1"/>
  <c r="D1652" i="1"/>
  <c r="B1652" i="1"/>
  <c r="H1651" i="1"/>
  <c r="G1651" i="1"/>
  <c r="F1651" i="1"/>
  <c r="E1651" i="1"/>
  <c r="D1651" i="1"/>
  <c r="B1651" i="1"/>
  <c r="N1651" i="1" s="1"/>
  <c r="H1650" i="1"/>
  <c r="G1650" i="1"/>
  <c r="F1650" i="1"/>
  <c r="E1650" i="1"/>
  <c r="B1650" i="1"/>
  <c r="D1650" i="1" s="1"/>
  <c r="H1649" i="1"/>
  <c r="G1649" i="1"/>
  <c r="F1649" i="1"/>
  <c r="E1649" i="1"/>
  <c r="B1649" i="1"/>
  <c r="H1648" i="1"/>
  <c r="G1648" i="1"/>
  <c r="F1648" i="1"/>
  <c r="E1648" i="1"/>
  <c r="D1648" i="1"/>
  <c r="B1648" i="1"/>
  <c r="H1647" i="1"/>
  <c r="G1647" i="1"/>
  <c r="F1647" i="1"/>
  <c r="E1647" i="1"/>
  <c r="D1647" i="1"/>
  <c r="B1647" i="1"/>
  <c r="N1647" i="1" s="1"/>
  <c r="H1646" i="1"/>
  <c r="G1646" i="1"/>
  <c r="F1646" i="1"/>
  <c r="E1646" i="1"/>
  <c r="B1646" i="1"/>
  <c r="D1646" i="1" s="1"/>
  <c r="H1645" i="1"/>
  <c r="G1645" i="1"/>
  <c r="F1645" i="1"/>
  <c r="E1645" i="1"/>
  <c r="B1645" i="1"/>
  <c r="H1644" i="1"/>
  <c r="G1644" i="1"/>
  <c r="F1644" i="1"/>
  <c r="E1644" i="1"/>
  <c r="D1644" i="1"/>
  <c r="B1644" i="1"/>
  <c r="H1643" i="1"/>
  <c r="G1643" i="1"/>
  <c r="F1643" i="1"/>
  <c r="E1643" i="1"/>
  <c r="D1643" i="1"/>
  <c r="B1643" i="1"/>
  <c r="N1643" i="1" s="1"/>
  <c r="H1642" i="1"/>
  <c r="G1642" i="1"/>
  <c r="F1642" i="1"/>
  <c r="E1642" i="1"/>
  <c r="B1642" i="1"/>
  <c r="D1642" i="1" s="1"/>
  <c r="H1641" i="1"/>
  <c r="G1641" i="1"/>
  <c r="F1641" i="1"/>
  <c r="E1641" i="1"/>
  <c r="B1641" i="1"/>
  <c r="H1640" i="1"/>
  <c r="G1640" i="1"/>
  <c r="F1640" i="1"/>
  <c r="E1640" i="1"/>
  <c r="D1640" i="1"/>
  <c r="B1640" i="1"/>
  <c r="H1639" i="1"/>
  <c r="G1639" i="1"/>
  <c r="F1639" i="1"/>
  <c r="E1639" i="1"/>
  <c r="D1639" i="1"/>
  <c r="B1639" i="1"/>
  <c r="N1639" i="1" s="1"/>
  <c r="H1638" i="1"/>
  <c r="G1638" i="1"/>
  <c r="F1638" i="1"/>
  <c r="E1638" i="1"/>
  <c r="B1638" i="1"/>
  <c r="D1638" i="1" s="1"/>
  <c r="H1637" i="1"/>
  <c r="G1637" i="1"/>
  <c r="F1637" i="1"/>
  <c r="E1637" i="1"/>
  <c r="B1637" i="1"/>
  <c r="H1636" i="1"/>
  <c r="G1636" i="1"/>
  <c r="F1636" i="1"/>
  <c r="E1636" i="1"/>
  <c r="D1636" i="1"/>
  <c r="B1636" i="1"/>
  <c r="H1635" i="1"/>
  <c r="G1635" i="1"/>
  <c r="F1635" i="1"/>
  <c r="E1635" i="1"/>
  <c r="D1635" i="1"/>
  <c r="B1635" i="1"/>
  <c r="N1635" i="1" s="1"/>
  <c r="H1634" i="1"/>
  <c r="G1634" i="1"/>
  <c r="F1634" i="1"/>
  <c r="E1634" i="1"/>
  <c r="B1634" i="1"/>
  <c r="D1634" i="1" s="1"/>
  <c r="H1633" i="1"/>
  <c r="G1633" i="1"/>
  <c r="F1633" i="1"/>
  <c r="E1633" i="1"/>
  <c r="B1633" i="1"/>
  <c r="H1632" i="1"/>
  <c r="G1632" i="1"/>
  <c r="F1632" i="1"/>
  <c r="E1632" i="1"/>
  <c r="D1632" i="1"/>
  <c r="B1632" i="1"/>
  <c r="H1631" i="1"/>
  <c r="G1631" i="1"/>
  <c r="F1631" i="1"/>
  <c r="E1631" i="1"/>
  <c r="D1631" i="1"/>
  <c r="B1631" i="1"/>
  <c r="N1631" i="1" s="1"/>
  <c r="H1630" i="1"/>
  <c r="G1630" i="1"/>
  <c r="F1630" i="1"/>
  <c r="E1630" i="1"/>
  <c r="B1630" i="1"/>
  <c r="D1630" i="1" s="1"/>
  <c r="H1629" i="1"/>
  <c r="G1629" i="1"/>
  <c r="F1629" i="1"/>
  <c r="E1629" i="1"/>
  <c r="B1629" i="1"/>
  <c r="H1628" i="1"/>
  <c r="G1628" i="1"/>
  <c r="F1628" i="1"/>
  <c r="E1628" i="1"/>
  <c r="D1628" i="1"/>
  <c r="B1628" i="1"/>
  <c r="H1627" i="1"/>
  <c r="G1627" i="1"/>
  <c r="F1627" i="1"/>
  <c r="E1627" i="1"/>
  <c r="D1627" i="1"/>
  <c r="B1627" i="1"/>
  <c r="N1627" i="1" s="1"/>
  <c r="H1626" i="1"/>
  <c r="G1626" i="1"/>
  <c r="F1626" i="1"/>
  <c r="E1626" i="1"/>
  <c r="B1626" i="1"/>
  <c r="D1626" i="1" s="1"/>
  <c r="H1625" i="1"/>
  <c r="G1625" i="1"/>
  <c r="F1625" i="1"/>
  <c r="E1625" i="1"/>
  <c r="B1625" i="1"/>
  <c r="H1624" i="1"/>
  <c r="G1624" i="1"/>
  <c r="F1624" i="1"/>
  <c r="E1624" i="1"/>
  <c r="D1624" i="1"/>
  <c r="B1624" i="1"/>
  <c r="H1623" i="1"/>
  <c r="G1623" i="1"/>
  <c r="F1623" i="1"/>
  <c r="E1623" i="1"/>
  <c r="D1623" i="1"/>
  <c r="B1623" i="1"/>
  <c r="N1623" i="1" s="1"/>
  <c r="H1622" i="1"/>
  <c r="G1622" i="1"/>
  <c r="F1622" i="1"/>
  <c r="E1622" i="1"/>
  <c r="B1622" i="1"/>
  <c r="D1622" i="1" s="1"/>
  <c r="H1621" i="1"/>
  <c r="G1621" i="1"/>
  <c r="F1621" i="1"/>
  <c r="E1621" i="1"/>
  <c r="B1621" i="1"/>
  <c r="H1620" i="1"/>
  <c r="G1620" i="1"/>
  <c r="F1620" i="1"/>
  <c r="E1620" i="1"/>
  <c r="D1620" i="1"/>
  <c r="B1620" i="1"/>
  <c r="H1619" i="1"/>
  <c r="G1619" i="1"/>
  <c r="F1619" i="1"/>
  <c r="E1619" i="1"/>
  <c r="D1619" i="1"/>
  <c r="B1619" i="1"/>
  <c r="N1619" i="1" s="1"/>
  <c r="H1618" i="1"/>
  <c r="G1618" i="1"/>
  <c r="F1618" i="1"/>
  <c r="E1618" i="1"/>
  <c r="B1618" i="1"/>
  <c r="D1618" i="1" s="1"/>
  <c r="H1617" i="1"/>
  <c r="G1617" i="1"/>
  <c r="F1617" i="1"/>
  <c r="E1617" i="1"/>
  <c r="B1617" i="1"/>
  <c r="H1616" i="1"/>
  <c r="G1616" i="1"/>
  <c r="F1616" i="1"/>
  <c r="E1616" i="1"/>
  <c r="D1616" i="1"/>
  <c r="B1616" i="1"/>
  <c r="H1615" i="1"/>
  <c r="G1615" i="1"/>
  <c r="F1615" i="1"/>
  <c r="E1615" i="1"/>
  <c r="D1615" i="1"/>
  <c r="B1615" i="1"/>
  <c r="N1615" i="1" s="1"/>
  <c r="H1614" i="1"/>
  <c r="G1614" i="1"/>
  <c r="F1614" i="1"/>
  <c r="E1614" i="1"/>
  <c r="B1614" i="1"/>
  <c r="D1614" i="1" s="1"/>
  <c r="H1613" i="1"/>
  <c r="G1613" i="1"/>
  <c r="F1613" i="1"/>
  <c r="E1613" i="1"/>
  <c r="B1613" i="1"/>
  <c r="H1612" i="1"/>
  <c r="G1612" i="1"/>
  <c r="F1612" i="1"/>
  <c r="E1612" i="1"/>
  <c r="D1612" i="1"/>
  <c r="B1612" i="1"/>
  <c r="H1611" i="1"/>
  <c r="G1611" i="1"/>
  <c r="F1611" i="1"/>
  <c r="E1611" i="1"/>
  <c r="D1611" i="1"/>
  <c r="B1611" i="1"/>
  <c r="N1611" i="1" s="1"/>
  <c r="H1610" i="1"/>
  <c r="G1610" i="1"/>
  <c r="F1610" i="1"/>
  <c r="E1610" i="1"/>
  <c r="B1610" i="1"/>
  <c r="D1610" i="1" s="1"/>
  <c r="H1609" i="1"/>
  <c r="G1609" i="1"/>
  <c r="F1609" i="1"/>
  <c r="E1609" i="1"/>
  <c r="B1609" i="1"/>
  <c r="H1608" i="1"/>
  <c r="G1608" i="1"/>
  <c r="F1608" i="1"/>
  <c r="E1608" i="1"/>
  <c r="D1608" i="1"/>
  <c r="B1608" i="1"/>
  <c r="H1607" i="1"/>
  <c r="G1607" i="1"/>
  <c r="F1607" i="1"/>
  <c r="E1607" i="1"/>
  <c r="D1607" i="1"/>
  <c r="B1607" i="1"/>
  <c r="N1607" i="1" s="1"/>
  <c r="H1606" i="1"/>
  <c r="G1606" i="1"/>
  <c r="F1606" i="1"/>
  <c r="E1606" i="1"/>
  <c r="B1606" i="1"/>
  <c r="D1606" i="1" s="1"/>
  <c r="H1605" i="1"/>
  <c r="G1605" i="1"/>
  <c r="F1605" i="1"/>
  <c r="E1605" i="1"/>
  <c r="B1605" i="1"/>
  <c r="H1604" i="1"/>
  <c r="G1604" i="1"/>
  <c r="F1604" i="1"/>
  <c r="E1604" i="1"/>
  <c r="D1604" i="1"/>
  <c r="B1604" i="1"/>
  <c r="H1603" i="1"/>
  <c r="G1603" i="1"/>
  <c r="F1603" i="1"/>
  <c r="E1603" i="1"/>
  <c r="D1603" i="1"/>
  <c r="B1603" i="1"/>
  <c r="N1603" i="1" s="1"/>
  <c r="H1602" i="1"/>
  <c r="G1602" i="1"/>
  <c r="F1602" i="1"/>
  <c r="E1602" i="1"/>
  <c r="B1602" i="1"/>
  <c r="D1602" i="1" s="1"/>
  <c r="H1601" i="1"/>
  <c r="G1601" i="1"/>
  <c r="F1601" i="1"/>
  <c r="E1601" i="1"/>
  <c r="B1601" i="1"/>
  <c r="H1600" i="1"/>
  <c r="G1600" i="1"/>
  <c r="F1600" i="1"/>
  <c r="E1600" i="1"/>
  <c r="D1600" i="1"/>
  <c r="B1600" i="1"/>
  <c r="H1599" i="1"/>
  <c r="G1599" i="1"/>
  <c r="F1599" i="1"/>
  <c r="E1599" i="1"/>
  <c r="D1599" i="1"/>
  <c r="B1599" i="1"/>
  <c r="N1599" i="1" s="1"/>
  <c r="H1598" i="1"/>
  <c r="G1598" i="1"/>
  <c r="F1598" i="1"/>
  <c r="E1598" i="1"/>
  <c r="B1598" i="1"/>
  <c r="D1598" i="1" s="1"/>
  <c r="H1597" i="1"/>
  <c r="G1597" i="1"/>
  <c r="F1597" i="1"/>
  <c r="E1597" i="1"/>
  <c r="B1597" i="1"/>
  <c r="H1596" i="1"/>
  <c r="G1596" i="1"/>
  <c r="F1596" i="1"/>
  <c r="E1596" i="1"/>
  <c r="D1596" i="1"/>
  <c r="B1596" i="1"/>
  <c r="H1595" i="1"/>
  <c r="G1595" i="1"/>
  <c r="F1595" i="1"/>
  <c r="E1595" i="1"/>
  <c r="D1595" i="1"/>
  <c r="B1595" i="1"/>
  <c r="N1595" i="1" s="1"/>
  <c r="H1594" i="1"/>
  <c r="G1594" i="1"/>
  <c r="F1594" i="1"/>
  <c r="E1594" i="1"/>
  <c r="B1594" i="1"/>
  <c r="D1594" i="1" s="1"/>
  <c r="H1593" i="1"/>
  <c r="G1593" i="1"/>
  <c r="F1593" i="1"/>
  <c r="E1593" i="1"/>
  <c r="B1593" i="1"/>
  <c r="H1592" i="1"/>
  <c r="G1592" i="1"/>
  <c r="F1592" i="1"/>
  <c r="E1592" i="1"/>
  <c r="D1592" i="1"/>
  <c r="B1592" i="1"/>
  <c r="H1591" i="1"/>
  <c r="G1591" i="1"/>
  <c r="F1591" i="1"/>
  <c r="E1591" i="1"/>
  <c r="D1591" i="1"/>
  <c r="B1591" i="1"/>
  <c r="N1591" i="1" s="1"/>
  <c r="H1590" i="1"/>
  <c r="G1590" i="1"/>
  <c r="F1590" i="1"/>
  <c r="E1590" i="1"/>
  <c r="B1590" i="1"/>
  <c r="D1590" i="1" s="1"/>
  <c r="H1589" i="1"/>
  <c r="G1589" i="1"/>
  <c r="F1589" i="1"/>
  <c r="E1589" i="1"/>
  <c r="B1589" i="1"/>
  <c r="H1588" i="1"/>
  <c r="G1588" i="1"/>
  <c r="F1588" i="1"/>
  <c r="E1588" i="1"/>
  <c r="D1588" i="1"/>
  <c r="B1588" i="1"/>
  <c r="H1587" i="1"/>
  <c r="G1587" i="1"/>
  <c r="F1587" i="1"/>
  <c r="E1587" i="1"/>
  <c r="D1587" i="1"/>
  <c r="B1587" i="1"/>
  <c r="N1587" i="1" s="1"/>
  <c r="H1586" i="1"/>
  <c r="G1586" i="1"/>
  <c r="F1586" i="1"/>
  <c r="E1586" i="1"/>
  <c r="B1586" i="1"/>
  <c r="D1586" i="1" s="1"/>
  <c r="H1585" i="1"/>
  <c r="G1585" i="1"/>
  <c r="F1585" i="1"/>
  <c r="E1585" i="1"/>
  <c r="B1585" i="1"/>
  <c r="H1584" i="1"/>
  <c r="G1584" i="1"/>
  <c r="F1584" i="1"/>
  <c r="E1584" i="1"/>
  <c r="D1584" i="1"/>
  <c r="B1584" i="1"/>
  <c r="H1583" i="1"/>
  <c r="G1583" i="1"/>
  <c r="F1583" i="1"/>
  <c r="E1583" i="1"/>
  <c r="D1583" i="1"/>
  <c r="B1583" i="1"/>
  <c r="N1583" i="1" s="1"/>
  <c r="H1582" i="1"/>
  <c r="G1582" i="1"/>
  <c r="F1582" i="1"/>
  <c r="E1582" i="1"/>
  <c r="B1582" i="1"/>
  <c r="D1582" i="1" s="1"/>
  <c r="H1581" i="1"/>
  <c r="G1581" i="1"/>
  <c r="F1581" i="1"/>
  <c r="E1581" i="1"/>
  <c r="B1581" i="1"/>
  <c r="H1580" i="1"/>
  <c r="G1580" i="1"/>
  <c r="F1580" i="1"/>
  <c r="E1580" i="1"/>
  <c r="D1580" i="1"/>
  <c r="B1580" i="1"/>
  <c r="H1579" i="1"/>
  <c r="G1579" i="1"/>
  <c r="F1579" i="1"/>
  <c r="E1579" i="1"/>
  <c r="D1579" i="1"/>
  <c r="B1579" i="1"/>
  <c r="N1579" i="1" s="1"/>
  <c r="H1578" i="1"/>
  <c r="G1578" i="1"/>
  <c r="F1578" i="1"/>
  <c r="E1578" i="1"/>
  <c r="D1578" i="1"/>
  <c r="B1578" i="1"/>
  <c r="N1578" i="1" s="1"/>
  <c r="H1577" i="1"/>
  <c r="G1577" i="1"/>
  <c r="F1577" i="1"/>
  <c r="E1577" i="1"/>
  <c r="B1577" i="1"/>
  <c r="D1577" i="1" s="1"/>
  <c r="N1576" i="1"/>
  <c r="H1576" i="1"/>
  <c r="G1576" i="1"/>
  <c r="F1576" i="1"/>
  <c r="E1576" i="1"/>
  <c r="D1576" i="1"/>
  <c r="B1576" i="1"/>
  <c r="H1575" i="1"/>
  <c r="G1575" i="1"/>
  <c r="F1575" i="1"/>
  <c r="E1575" i="1"/>
  <c r="D1575" i="1"/>
  <c r="B1575" i="1"/>
  <c r="N1575" i="1" s="1"/>
  <c r="H1574" i="1"/>
  <c r="G1574" i="1"/>
  <c r="F1574" i="1"/>
  <c r="E1574" i="1"/>
  <c r="D1574" i="1"/>
  <c r="B1574" i="1"/>
  <c r="N1574" i="1" s="1"/>
  <c r="H1573" i="1"/>
  <c r="G1573" i="1"/>
  <c r="F1573" i="1"/>
  <c r="E1573" i="1"/>
  <c r="B1573" i="1"/>
  <c r="D1573" i="1" s="1"/>
  <c r="N1572" i="1"/>
  <c r="H1572" i="1"/>
  <c r="G1572" i="1"/>
  <c r="F1572" i="1"/>
  <c r="E1572" i="1"/>
  <c r="D1572" i="1"/>
  <c r="B1572" i="1"/>
  <c r="H1571" i="1"/>
  <c r="G1571" i="1"/>
  <c r="F1571" i="1"/>
  <c r="E1571" i="1"/>
  <c r="D1571" i="1"/>
  <c r="B1571" i="1"/>
  <c r="N1571" i="1" s="1"/>
  <c r="H1570" i="1"/>
  <c r="G1570" i="1"/>
  <c r="F1570" i="1"/>
  <c r="E1570" i="1"/>
  <c r="D1570" i="1"/>
  <c r="B1570" i="1"/>
  <c r="N1570" i="1" s="1"/>
  <c r="H1569" i="1"/>
  <c r="G1569" i="1"/>
  <c r="F1569" i="1"/>
  <c r="E1569" i="1"/>
  <c r="B1569" i="1"/>
  <c r="D1569" i="1" s="1"/>
  <c r="N1568" i="1"/>
  <c r="H1568" i="1"/>
  <c r="G1568" i="1"/>
  <c r="F1568" i="1"/>
  <c r="E1568" i="1"/>
  <c r="D1568" i="1"/>
  <c r="B1568" i="1"/>
  <c r="H1567" i="1"/>
  <c r="G1567" i="1"/>
  <c r="F1567" i="1"/>
  <c r="E1567" i="1"/>
  <c r="D1567" i="1"/>
  <c r="B1567" i="1"/>
  <c r="N1567" i="1" s="1"/>
  <c r="H1566" i="1"/>
  <c r="G1566" i="1"/>
  <c r="F1566" i="1"/>
  <c r="E1566" i="1"/>
  <c r="D1566" i="1"/>
  <c r="B1566" i="1"/>
  <c r="N1566" i="1" s="1"/>
  <c r="H1565" i="1"/>
  <c r="G1565" i="1"/>
  <c r="F1565" i="1"/>
  <c r="E1565" i="1"/>
  <c r="B1565" i="1"/>
  <c r="D1565" i="1" s="1"/>
  <c r="H1564" i="1"/>
  <c r="G1564" i="1"/>
  <c r="F1564" i="1"/>
  <c r="E1564" i="1"/>
  <c r="B1564" i="1"/>
  <c r="D1564" i="1" s="1"/>
  <c r="H1563" i="1"/>
  <c r="G1563" i="1"/>
  <c r="F1563" i="1"/>
  <c r="E1563" i="1"/>
  <c r="D1563" i="1"/>
  <c r="B1563" i="1"/>
  <c r="H1562" i="1"/>
  <c r="G1562" i="1"/>
  <c r="F1562" i="1"/>
  <c r="E1562" i="1"/>
  <c r="D1562" i="1"/>
  <c r="B1562" i="1"/>
  <c r="N1562" i="1" s="1"/>
  <c r="H1561" i="1"/>
  <c r="G1561" i="1"/>
  <c r="F1561" i="1"/>
  <c r="E1561" i="1"/>
  <c r="B1561" i="1"/>
  <c r="N1561" i="1" s="1"/>
  <c r="H1560" i="1"/>
  <c r="G1560" i="1"/>
  <c r="F1560" i="1"/>
  <c r="E1560" i="1"/>
  <c r="B1560" i="1"/>
  <c r="D1560" i="1" s="1"/>
  <c r="H1559" i="1"/>
  <c r="G1559" i="1"/>
  <c r="F1559" i="1"/>
  <c r="E1559" i="1"/>
  <c r="D1559" i="1"/>
  <c r="B1559" i="1"/>
  <c r="H1558" i="1"/>
  <c r="G1558" i="1"/>
  <c r="F1558" i="1"/>
  <c r="E1558" i="1"/>
  <c r="D1558" i="1"/>
  <c r="B1558" i="1"/>
  <c r="N1558" i="1" s="1"/>
  <c r="H1557" i="1"/>
  <c r="G1557" i="1"/>
  <c r="F1557" i="1"/>
  <c r="E1557" i="1"/>
  <c r="B1557" i="1"/>
  <c r="N1557" i="1" s="1"/>
  <c r="H1556" i="1"/>
  <c r="G1556" i="1"/>
  <c r="F1556" i="1"/>
  <c r="E1556" i="1"/>
  <c r="B1556" i="1"/>
  <c r="D1556" i="1" s="1"/>
  <c r="H1555" i="1"/>
  <c r="G1555" i="1"/>
  <c r="F1555" i="1"/>
  <c r="E1555" i="1"/>
  <c r="D1555" i="1"/>
  <c r="B1555" i="1"/>
  <c r="H1554" i="1"/>
  <c r="G1554" i="1"/>
  <c r="F1554" i="1"/>
  <c r="E1554" i="1"/>
  <c r="D1554" i="1"/>
  <c r="B1554" i="1"/>
  <c r="N1554" i="1" s="1"/>
  <c r="H1553" i="1"/>
  <c r="G1553" i="1"/>
  <c r="F1553" i="1"/>
  <c r="E1553" i="1"/>
  <c r="B1553" i="1"/>
  <c r="N1553" i="1" s="1"/>
  <c r="H1552" i="1"/>
  <c r="G1552" i="1"/>
  <c r="F1552" i="1"/>
  <c r="E1552" i="1"/>
  <c r="B1552" i="1"/>
  <c r="D1552" i="1" s="1"/>
  <c r="H1551" i="1"/>
  <c r="G1551" i="1"/>
  <c r="F1551" i="1"/>
  <c r="E1551" i="1"/>
  <c r="D1551" i="1"/>
  <c r="B1551" i="1"/>
  <c r="H1550" i="1"/>
  <c r="G1550" i="1"/>
  <c r="F1550" i="1"/>
  <c r="E1550" i="1"/>
  <c r="D1550" i="1"/>
  <c r="B1550" i="1"/>
  <c r="N1550" i="1" s="1"/>
  <c r="H1549" i="1"/>
  <c r="G1549" i="1"/>
  <c r="F1549" i="1"/>
  <c r="E1549" i="1"/>
  <c r="B1549" i="1"/>
  <c r="N1549" i="1" s="1"/>
  <c r="H1548" i="1"/>
  <c r="G1548" i="1"/>
  <c r="F1548" i="1"/>
  <c r="E1548" i="1"/>
  <c r="B1548" i="1"/>
  <c r="D1548" i="1" s="1"/>
  <c r="H1547" i="1"/>
  <c r="G1547" i="1"/>
  <c r="F1547" i="1"/>
  <c r="E1547" i="1"/>
  <c r="D1547" i="1"/>
  <c r="B1547" i="1"/>
  <c r="H1546" i="1"/>
  <c r="G1546" i="1"/>
  <c r="F1546" i="1"/>
  <c r="E1546" i="1"/>
  <c r="D1546" i="1"/>
  <c r="B1546" i="1"/>
  <c r="N1546" i="1" s="1"/>
  <c r="H1545" i="1"/>
  <c r="G1545" i="1"/>
  <c r="F1545" i="1"/>
  <c r="E1545" i="1"/>
  <c r="B1545" i="1"/>
  <c r="N1545" i="1" s="1"/>
  <c r="H1544" i="1"/>
  <c r="G1544" i="1"/>
  <c r="F1544" i="1"/>
  <c r="E1544" i="1"/>
  <c r="B1544" i="1"/>
  <c r="D1544" i="1" s="1"/>
  <c r="H1543" i="1"/>
  <c r="G1543" i="1"/>
  <c r="F1543" i="1"/>
  <c r="E1543" i="1"/>
  <c r="D1543" i="1"/>
  <c r="B1543" i="1"/>
  <c r="H1542" i="1"/>
  <c r="G1542" i="1"/>
  <c r="F1542" i="1"/>
  <c r="E1542" i="1"/>
  <c r="D1542" i="1"/>
  <c r="B1542" i="1"/>
  <c r="N1542" i="1" s="1"/>
  <c r="H1541" i="1"/>
  <c r="G1541" i="1"/>
  <c r="F1541" i="1"/>
  <c r="E1541" i="1"/>
  <c r="B1541" i="1"/>
  <c r="N1541" i="1" s="1"/>
  <c r="H1540" i="1"/>
  <c r="G1540" i="1"/>
  <c r="F1540" i="1"/>
  <c r="E1540" i="1"/>
  <c r="B1540" i="1"/>
  <c r="D1540" i="1" s="1"/>
  <c r="H1539" i="1"/>
  <c r="G1539" i="1"/>
  <c r="F1539" i="1"/>
  <c r="E1539" i="1"/>
  <c r="D1539" i="1"/>
  <c r="B1539" i="1"/>
  <c r="H1538" i="1"/>
  <c r="G1538" i="1"/>
  <c r="F1538" i="1"/>
  <c r="E1538" i="1"/>
  <c r="D1538" i="1"/>
  <c r="B1538" i="1"/>
  <c r="N1538" i="1" s="1"/>
  <c r="H1537" i="1"/>
  <c r="G1537" i="1"/>
  <c r="F1537" i="1"/>
  <c r="E1537" i="1"/>
  <c r="B1537" i="1"/>
  <c r="N1537" i="1" s="1"/>
  <c r="H1536" i="1"/>
  <c r="G1536" i="1"/>
  <c r="F1536" i="1"/>
  <c r="E1536" i="1"/>
  <c r="B1536" i="1"/>
  <c r="D1536" i="1" s="1"/>
  <c r="H1535" i="1"/>
  <c r="G1535" i="1"/>
  <c r="F1535" i="1"/>
  <c r="E1535" i="1"/>
  <c r="D1535" i="1"/>
  <c r="B1535" i="1"/>
  <c r="H1534" i="1"/>
  <c r="G1534" i="1"/>
  <c r="F1534" i="1"/>
  <c r="E1534" i="1"/>
  <c r="D1534" i="1"/>
  <c r="B1534" i="1"/>
  <c r="N1534" i="1" s="1"/>
  <c r="H1533" i="1"/>
  <c r="G1533" i="1"/>
  <c r="F1533" i="1"/>
  <c r="E1533" i="1"/>
  <c r="B1533" i="1"/>
  <c r="N1533" i="1" s="1"/>
  <c r="H1532" i="1"/>
  <c r="G1532" i="1"/>
  <c r="F1532" i="1"/>
  <c r="E1532" i="1"/>
  <c r="B1532" i="1"/>
  <c r="D1532" i="1" s="1"/>
  <c r="H1531" i="1"/>
  <c r="G1531" i="1"/>
  <c r="F1531" i="1"/>
  <c r="E1531" i="1"/>
  <c r="D1531" i="1"/>
  <c r="B1531" i="1"/>
  <c r="H1530" i="1"/>
  <c r="G1530" i="1"/>
  <c r="F1530" i="1"/>
  <c r="E1530" i="1"/>
  <c r="D1530" i="1"/>
  <c r="B1530" i="1"/>
  <c r="N1530" i="1" s="1"/>
  <c r="H1529" i="1"/>
  <c r="G1529" i="1"/>
  <c r="F1529" i="1"/>
  <c r="E1529" i="1"/>
  <c r="B1529" i="1"/>
  <c r="N1529" i="1" s="1"/>
  <c r="H1528" i="1"/>
  <c r="G1528" i="1"/>
  <c r="F1528" i="1"/>
  <c r="E1528" i="1"/>
  <c r="B1528" i="1"/>
  <c r="D1528" i="1" s="1"/>
  <c r="H1527" i="1"/>
  <c r="G1527" i="1"/>
  <c r="F1527" i="1"/>
  <c r="E1527" i="1"/>
  <c r="D1527" i="1"/>
  <c r="B1527" i="1"/>
  <c r="H1526" i="1"/>
  <c r="G1526" i="1"/>
  <c r="F1526" i="1"/>
  <c r="E1526" i="1"/>
  <c r="D1526" i="1"/>
  <c r="B1526" i="1"/>
  <c r="N1526" i="1" s="1"/>
  <c r="H1525" i="1"/>
  <c r="G1525" i="1"/>
  <c r="F1525" i="1"/>
  <c r="E1525" i="1"/>
  <c r="B1525" i="1"/>
  <c r="N1525" i="1" s="1"/>
  <c r="H1524" i="1"/>
  <c r="G1524" i="1"/>
  <c r="F1524" i="1"/>
  <c r="E1524" i="1"/>
  <c r="B1524" i="1"/>
  <c r="D1524" i="1" s="1"/>
  <c r="H1523" i="1"/>
  <c r="G1523" i="1"/>
  <c r="F1523" i="1"/>
  <c r="E1523" i="1"/>
  <c r="D1523" i="1"/>
  <c r="B1523" i="1"/>
  <c r="H1522" i="1"/>
  <c r="G1522" i="1"/>
  <c r="F1522" i="1"/>
  <c r="E1522" i="1"/>
  <c r="D1522" i="1"/>
  <c r="B1522" i="1"/>
  <c r="N1522" i="1" s="1"/>
  <c r="H1521" i="1"/>
  <c r="G1521" i="1"/>
  <c r="F1521" i="1"/>
  <c r="E1521" i="1"/>
  <c r="B1521" i="1"/>
  <c r="N1521" i="1" s="1"/>
  <c r="H1520" i="1"/>
  <c r="G1520" i="1"/>
  <c r="F1520" i="1"/>
  <c r="E1520" i="1"/>
  <c r="B1520" i="1"/>
  <c r="D1520" i="1" s="1"/>
  <c r="H1519" i="1"/>
  <c r="G1519" i="1"/>
  <c r="F1519" i="1"/>
  <c r="E1519" i="1"/>
  <c r="D1519" i="1"/>
  <c r="B1519" i="1"/>
  <c r="H1518" i="1"/>
  <c r="G1518" i="1"/>
  <c r="F1518" i="1"/>
  <c r="E1518" i="1"/>
  <c r="D1518" i="1"/>
  <c r="B1518" i="1"/>
  <c r="N1518" i="1" s="1"/>
  <c r="H1517" i="1"/>
  <c r="G1517" i="1"/>
  <c r="F1517" i="1"/>
  <c r="E1517" i="1"/>
  <c r="B1517" i="1"/>
  <c r="N1517" i="1" s="1"/>
  <c r="H1516" i="1"/>
  <c r="G1516" i="1"/>
  <c r="F1516" i="1"/>
  <c r="E1516" i="1"/>
  <c r="B1516" i="1"/>
  <c r="D1516" i="1" s="1"/>
  <c r="H1515" i="1"/>
  <c r="G1515" i="1"/>
  <c r="F1515" i="1"/>
  <c r="E1515" i="1"/>
  <c r="D1515" i="1"/>
  <c r="B1515" i="1"/>
  <c r="H1514" i="1"/>
  <c r="G1514" i="1"/>
  <c r="F1514" i="1"/>
  <c r="E1514" i="1"/>
  <c r="D1514" i="1"/>
  <c r="B1514" i="1"/>
  <c r="N1514" i="1" s="1"/>
  <c r="H1513" i="1"/>
  <c r="G1513" i="1"/>
  <c r="F1513" i="1"/>
  <c r="E1513" i="1"/>
  <c r="B1513" i="1"/>
  <c r="N1513" i="1" s="1"/>
  <c r="H1512" i="1"/>
  <c r="G1512" i="1"/>
  <c r="F1512" i="1"/>
  <c r="E1512" i="1"/>
  <c r="B1512" i="1"/>
  <c r="D1512" i="1" s="1"/>
  <c r="H1511" i="1"/>
  <c r="G1511" i="1"/>
  <c r="F1511" i="1"/>
  <c r="E1511" i="1"/>
  <c r="D1511" i="1"/>
  <c r="B1511" i="1"/>
  <c r="H1510" i="1"/>
  <c r="G1510" i="1"/>
  <c r="F1510" i="1"/>
  <c r="E1510" i="1"/>
  <c r="D1510" i="1"/>
  <c r="B1510" i="1"/>
  <c r="N1510" i="1" s="1"/>
  <c r="H1509" i="1"/>
  <c r="G1509" i="1"/>
  <c r="F1509" i="1"/>
  <c r="E1509" i="1"/>
  <c r="B1509" i="1"/>
  <c r="N1509" i="1" s="1"/>
  <c r="H1508" i="1"/>
  <c r="G1508" i="1"/>
  <c r="F1508" i="1"/>
  <c r="E1508" i="1"/>
  <c r="B1508" i="1"/>
  <c r="D1508" i="1" s="1"/>
  <c r="H1507" i="1"/>
  <c r="G1507" i="1"/>
  <c r="F1507" i="1"/>
  <c r="E1507" i="1"/>
  <c r="D1507" i="1"/>
  <c r="B1507" i="1"/>
  <c r="H1506" i="1"/>
  <c r="G1506" i="1"/>
  <c r="F1506" i="1"/>
  <c r="E1506" i="1"/>
  <c r="D1506" i="1"/>
  <c r="B1506" i="1"/>
  <c r="N1506" i="1" s="1"/>
  <c r="H1505" i="1"/>
  <c r="G1505" i="1"/>
  <c r="F1505" i="1"/>
  <c r="E1505" i="1"/>
  <c r="B1505" i="1"/>
  <c r="N1505" i="1" s="1"/>
  <c r="H1504" i="1"/>
  <c r="G1504" i="1"/>
  <c r="F1504" i="1"/>
  <c r="E1504" i="1"/>
  <c r="B1504" i="1"/>
  <c r="D1504" i="1" s="1"/>
  <c r="H1503" i="1"/>
  <c r="G1503" i="1"/>
  <c r="F1503" i="1"/>
  <c r="E1503" i="1"/>
  <c r="D1503" i="1"/>
  <c r="B1503" i="1"/>
  <c r="H1502" i="1"/>
  <c r="G1502" i="1"/>
  <c r="F1502" i="1"/>
  <c r="E1502" i="1"/>
  <c r="D1502" i="1"/>
  <c r="B1502" i="1"/>
  <c r="N1502" i="1" s="1"/>
  <c r="H1501" i="1"/>
  <c r="G1501" i="1"/>
  <c r="F1501" i="1"/>
  <c r="E1501" i="1"/>
  <c r="B1501" i="1"/>
  <c r="N1501" i="1" s="1"/>
  <c r="H1500" i="1"/>
  <c r="G1500" i="1"/>
  <c r="F1500" i="1"/>
  <c r="E1500" i="1"/>
  <c r="B1500" i="1"/>
  <c r="D1500" i="1" s="1"/>
  <c r="H1499" i="1"/>
  <c r="G1499" i="1"/>
  <c r="F1499" i="1"/>
  <c r="E1499" i="1"/>
  <c r="D1499" i="1"/>
  <c r="B1499" i="1"/>
  <c r="H1498" i="1"/>
  <c r="G1498" i="1"/>
  <c r="F1498" i="1"/>
  <c r="E1498" i="1"/>
  <c r="D1498" i="1"/>
  <c r="B1498" i="1"/>
  <c r="N1498" i="1" s="1"/>
  <c r="H1497" i="1"/>
  <c r="G1497" i="1"/>
  <c r="F1497" i="1"/>
  <c r="E1497" i="1"/>
  <c r="B1497" i="1"/>
  <c r="N1497" i="1" s="1"/>
  <c r="H1496" i="1"/>
  <c r="G1496" i="1"/>
  <c r="F1496" i="1"/>
  <c r="E1496" i="1"/>
  <c r="B1496" i="1"/>
  <c r="D1496" i="1" s="1"/>
  <c r="H1495" i="1"/>
  <c r="G1495" i="1"/>
  <c r="F1495" i="1"/>
  <c r="E1495" i="1"/>
  <c r="D1495" i="1"/>
  <c r="B1495" i="1"/>
  <c r="H1494" i="1"/>
  <c r="G1494" i="1"/>
  <c r="F1494" i="1"/>
  <c r="E1494" i="1"/>
  <c r="D1494" i="1"/>
  <c r="B1494" i="1"/>
  <c r="N1494" i="1" s="1"/>
  <c r="H1493" i="1"/>
  <c r="G1493" i="1"/>
  <c r="F1493" i="1"/>
  <c r="E1493" i="1"/>
  <c r="B1493" i="1"/>
  <c r="N1493" i="1" s="1"/>
  <c r="H1492" i="1"/>
  <c r="G1492" i="1"/>
  <c r="F1492" i="1"/>
  <c r="E1492" i="1"/>
  <c r="B1492" i="1"/>
  <c r="D1492" i="1" s="1"/>
  <c r="H1491" i="1"/>
  <c r="G1491" i="1"/>
  <c r="F1491" i="1"/>
  <c r="E1491" i="1"/>
  <c r="D1491" i="1"/>
  <c r="B1491" i="1"/>
  <c r="H1490" i="1"/>
  <c r="G1490" i="1"/>
  <c r="F1490" i="1"/>
  <c r="E1490" i="1"/>
  <c r="D1490" i="1"/>
  <c r="B1490" i="1"/>
  <c r="N1490" i="1" s="1"/>
  <c r="H1489" i="1"/>
  <c r="G1489" i="1"/>
  <c r="F1489" i="1"/>
  <c r="E1489" i="1"/>
  <c r="B1489" i="1"/>
  <c r="N1489" i="1" s="1"/>
  <c r="H1488" i="1"/>
  <c r="G1488" i="1"/>
  <c r="F1488" i="1"/>
  <c r="E1488" i="1"/>
  <c r="B1488" i="1"/>
  <c r="D1488" i="1" s="1"/>
  <c r="H1487" i="1"/>
  <c r="G1487" i="1"/>
  <c r="F1487" i="1"/>
  <c r="E1487" i="1"/>
  <c r="D1487" i="1"/>
  <c r="B1487" i="1"/>
  <c r="H1486" i="1"/>
  <c r="G1486" i="1"/>
  <c r="F1486" i="1"/>
  <c r="E1486" i="1"/>
  <c r="D1486" i="1"/>
  <c r="B1486" i="1"/>
  <c r="N1486" i="1" s="1"/>
  <c r="H1485" i="1"/>
  <c r="G1485" i="1"/>
  <c r="F1485" i="1"/>
  <c r="E1485" i="1"/>
  <c r="B1485" i="1"/>
  <c r="N1485" i="1" s="1"/>
  <c r="H1484" i="1"/>
  <c r="G1484" i="1"/>
  <c r="F1484" i="1"/>
  <c r="E1484" i="1"/>
  <c r="B1484" i="1"/>
  <c r="D1484" i="1" s="1"/>
  <c r="H1483" i="1"/>
  <c r="G1483" i="1"/>
  <c r="F1483" i="1"/>
  <c r="E1483" i="1"/>
  <c r="D1483" i="1"/>
  <c r="B1483" i="1"/>
  <c r="H1482" i="1"/>
  <c r="G1482" i="1"/>
  <c r="F1482" i="1"/>
  <c r="E1482" i="1"/>
  <c r="D1482" i="1"/>
  <c r="B1482" i="1"/>
  <c r="N1482" i="1" s="1"/>
  <c r="H1481" i="1"/>
  <c r="G1481" i="1"/>
  <c r="F1481" i="1"/>
  <c r="E1481" i="1"/>
  <c r="B1481" i="1"/>
  <c r="N1481" i="1" s="1"/>
  <c r="H1480" i="1"/>
  <c r="G1480" i="1"/>
  <c r="F1480" i="1"/>
  <c r="E1480" i="1"/>
  <c r="B1480" i="1"/>
  <c r="D1480" i="1" s="1"/>
  <c r="H1479" i="1"/>
  <c r="G1479" i="1"/>
  <c r="F1479" i="1"/>
  <c r="E1479" i="1"/>
  <c r="D1479" i="1"/>
  <c r="B1479" i="1"/>
  <c r="H1478" i="1"/>
  <c r="G1478" i="1"/>
  <c r="F1478" i="1"/>
  <c r="E1478" i="1"/>
  <c r="D1478" i="1"/>
  <c r="B1478" i="1"/>
  <c r="N1478" i="1" s="1"/>
  <c r="H1477" i="1"/>
  <c r="G1477" i="1"/>
  <c r="F1477" i="1"/>
  <c r="E1477" i="1"/>
  <c r="B1477" i="1"/>
  <c r="N1477" i="1" s="1"/>
  <c r="H1476" i="1"/>
  <c r="G1476" i="1"/>
  <c r="F1476" i="1"/>
  <c r="E1476" i="1"/>
  <c r="B1476" i="1"/>
  <c r="D1476" i="1" s="1"/>
  <c r="H1475" i="1"/>
  <c r="G1475" i="1"/>
  <c r="F1475" i="1"/>
  <c r="E1475" i="1"/>
  <c r="D1475" i="1"/>
  <c r="B1475" i="1"/>
  <c r="H1474" i="1"/>
  <c r="G1474" i="1"/>
  <c r="F1474" i="1"/>
  <c r="E1474" i="1"/>
  <c r="D1474" i="1"/>
  <c r="B1474" i="1"/>
  <c r="N1474" i="1" s="1"/>
  <c r="H1473" i="1"/>
  <c r="G1473" i="1"/>
  <c r="F1473" i="1"/>
  <c r="E1473" i="1"/>
  <c r="B1473" i="1"/>
  <c r="N1473" i="1" s="1"/>
  <c r="H1472" i="1"/>
  <c r="G1472" i="1"/>
  <c r="F1472" i="1"/>
  <c r="E1472" i="1"/>
  <c r="B1472" i="1"/>
  <c r="D1472" i="1" s="1"/>
  <c r="H1471" i="1"/>
  <c r="G1471" i="1"/>
  <c r="F1471" i="1"/>
  <c r="E1471" i="1"/>
  <c r="D1471" i="1"/>
  <c r="B1471" i="1"/>
  <c r="H1470" i="1"/>
  <c r="G1470" i="1"/>
  <c r="F1470" i="1"/>
  <c r="E1470" i="1"/>
  <c r="D1470" i="1"/>
  <c r="B1470" i="1"/>
  <c r="N1470" i="1" s="1"/>
  <c r="H1469" i="1"/>
  <c r="G1469" i="1"/>
  <c r="F1469" i="1"/>
  <c r="E1469" i="1"/>
  <c r="B1469" i="1"/>
  <c r="N1469" i="1" s="1"/>
  <c r="H1468" i="1"/>
  <c r="G1468" i="1"/>
  <c r="F1468" i="1"/>
  <c r="E1468" i="1"/>
  <c r="B1468" i="1"/>
  <c r="D1468" i="1" s="1"/>
  <c r="H1467" i="1"/>
  <c r="G1467" i="1"/>
  <c r="F1467" i="1"/>
  <c r="E1467" i="1"/>
  <c r="D1467" i="1"/>
  <c r="B1467" i="1"/>
  <c r="H1466" i="1"/>
  <c r="G1466" i="1"/>
  <c r="F1466" i="1"/>
  <c r="E1466" i="1"/>
  <c r="D1466" i="1"/>
  <c r="B1466" i="1"/>
  <c r="N1466" i="1" s="1"/>
  <c r="H1465" i="1"/>
  <c r="G1465" i="1"/>
  <c r="F1465" i="1"/>
  <c r="E1465" i="1"/>
  <c r="B1465" i="1"/>
  <c r="N1465" i="1" s="1"/>
  <c r="H1464" i="1"/>
  <c r="G1464" i="1"/>
  <c r="F1464" i="1"/>
  <c r="E1464" i="1"/>
  <c r="B1464" i="1"/>
  <c r="D1464" i="1" s="1"/>
  <c r="H1463" i="1"/>
  <c r="G1463" i="1"/>
  <c r="F1463" i="1"/>
  <c r="E1463" i="1"/>
  <c r="D1463" i="1"/>
  <c r="B1463" i="1"/>
  <c r="H1462" i="1"/>
  <c r="G1462" i="1"/>
  <c r="F1462" i="1"/>
  <c r="E1462" i="1"/>
  <c r="D1462" i="1"/>
  <c r="B1462" i="1"/>
  <c r="N1462" i="1" s="1"/>
  <c r="H1461" i="1"/>
  <c r="G1461" i="1"/>
  <c r="F1461" i="1"/>
  <c r="E1461" i="1"/>
  <c r="B1461" i="1"/>
  <c r="N1461" i="1" s="1"/>
  <c r="H1460" i="1"/>
  <c r="G1460" i="1"/>
  <c r="F1460" i="1"/>
  <c r="E1460" i="1"/>
  <c r="B1460" i="1"/>
  <c r="D1460" i="1" s="1"/>
  <c r="H1459" i="1"/>
  <c r="G1459" i="1"/>
  <c r="F1459" i="1"/>
  <c r="E1459" i="1"/>
  <c r="D1459" i="1"/>
  <c r="B1459" i="1"/>
  <c r="H1458" i="1"/>
  <c r="G1458" i="1"/>
  <c r="F1458" i="1"/>
  <c r="E1458" i="1"/>
  <c r="D1458" i="1"/>
  <c r="B1458" i="1"/>
  <c r="N1458" i="1" s="1"/>
  <c r="H1457" i="1"/>
  <c r="G1457" i="1"/>
  <c r="F1457" i="1"/>
  <c r="E1457" i="1"/>
  <c r="B1457" i="1"/>
  <c r="N1457" i="1" s="1"/>
  <c r="H1456" i="1"/>
  <c r="G1456" i="1"/>
  <c r="F1456" i="1"/>
  <c r="E1456" i="1"/>
  <c r="B1456" i="1"/>
  <c r="D1456" i="1" s="1"/>
  <c r="H1455" i="1"/>
  <c r="G1455" i="1"/>
  <c r="F1455" i="1"/>
  <c r="E1455" i="1"/>
  <c r="D1455" i="1"/>
  <c r="B1455" i="1"/>
  <c r="H1454" i="1"/>
  <c r="G1454" i="1"/>
  <c r="F1454" i="1"/>
  <c r="E1454" i="1"/>
  <c r="D1454" i="1"/>
  <c r="B1454" i="1"/>
  <c r="N1454" i="1" s="1"/>
  <c r="H1453" i="1"/>
  <c r="G1453" i="1"/>
  <c r="F1453" i="1"/>
  <c r="E1453" i="1"/>
  <c r="B1453" i="1"/>
  <c r="H1452" i="1"/>
  <c r="G1452" i="1"/>
  <c r="F1452" i="1"/>
  <c r="E1452" i="1"/>
  <c r="B1452" i="1"/>
  <c r="D1452" i="1" s="1"/>
  <c r="H1451" i="1"/>
  <c r="G1451" i="1"/>
  <c r="F1451" i="1"/>
  <c r="E1451" i="1"/>
  <c r="D1451" i="1"/>
  <c r="B1451" i="1"/>
  <c r="H1450" i="1"/>
  <c r="G1450" i="1"/>
  <c r="F1450" i="1"/>
  <c r="E1450" i="1"/>
  <c r="D1450" i="1"/>
  <c r="B1450" i="1"/>
  <c r="N1450" i="1" s="1"/>
  <c r="N1449" i="1"/>
  <c r="H1449" i="1"/>
  <c r="G1449" i="1"/>
  <c r="F1449" i="1"/>
  <c r="E1449" i="1"/>
  <c r="B1449" i="1"/>
  <c r="H1448" i="1"/>
  <c r="G1448" i="1"/>
  <c r="F1448" i="1"/>
  <c r="E1448" i="1"/>
  <c r="B1448" i="1"/>
  <c r="D1448" i="1" s="1"/>
  <c r="H1447" i="1"/>
  <c r="G1447" i="1"/>
  <c r="F1447" i="1"/>
  <c r="E1447" i="1"/>
  <c r="D1447" i="1"/>
  <c r="B1447" i="1"/>
  <c r="H1446" i="1"/>
  <c r="G1446" i="1"/>
  <c r="F1446" i="1"/>
  <c r="E1446" i="1"/>
  <c r="D1446" i="1"/>
  <c r="B1446" i="1"/>
  <c r="N1446" i="1" s="1"/>
  <c r="N1445" i="1"/>
  <c r="H1445" i="1"/>
  <c r="G1445" i="1"/>
  <c r="F1445" i="1"/>
  <c r="E1445" i="1"/>
  <c r="B1445" i="1"/>
  <c r="H1444" i="1"/>
  <c r="G1444" i="1"/>
  <c r="F1444" i="1"/>
  <c r="E1444" i="1"/>
  <c r="B1444" i="1"/>
  <c r="D1444" i="1" s="1"/>
  <c r="H1443" i="1"/>
  <c r="G1443" i="1"/>
  <c r="F1443" i="1"/>
  <c r="E1443" i="1"/>
  <c r="D1443" i="1"/>
  <c r="B1443" i="1"/>
  <c r="H1442" i="1"/>
  <c r="G1442" i="1"/>
  <c r="F1442" i="1"/>
  <c r="E1442" i="1"/>
  <c r="D1442" i="1"/>
  <c r="B1442" i="1"/>
  <c r="N1442" i="1" s="1"/>
  <c r="H1441" i="1"/>
  <c r="G1441" i="1"/>
  <c r="F1441" i="1"/>
  <c r="E1441" i="1"/>
  <c r="B1441" i="1"/>
  <c r="H1440" i="1"/>
  <c r="G1440" i="1"/>
  <c r="F1440" i="1"/>
  <c r="E1440" i="1"/>
  <c r="B1440" i="1"/>
  <c r="D1440" i="1" s="1"/>
  <c r="H1439" i="1"/>
  <c r="G1439" i="1"/>
  <c r="F1439" i="1"/>
  <c r="E1439" i="1"/>
  <c r="D1439" i="1"/>
  <c r="B1439" i="1"/>
  <c r="H1438" i="1"/>
  <c r="G1438" i="1"/>
  <c r="F1438" i="1"/>
  <c r="E1438" i="1"/>
  <c r="D1438" i="1"/>
  <c r="B1438" i="1"/>
  <c r="N1438" i="1" s="1"/>
  <c r="H1437" i="1"/>
  <c r="G1437" i="1"/>
  <c r="F1437" i="1"/>
  <c r="E1437" i="1"/>
  <c r="B1437" i="1"/>
  <c r="H1436" i="1"/>
  <c r="G1436" i="1"/>
  <c r="F1436" i="1"/>
  <c r="E1436" i="1"/>
  <c r="B1436" i="1"/>
  <c r="D1436" i="1" s="1"/>
  <c r="H1435" i="1"/>
  <c r="G1435" i="1"/>
  <c r="F1435" i="1"/>
  <c r="E1435" i="1"/>
  <c r="D1435" i="1"/>
  <c r="B1435" i="1"/>
  <c r="H1434" i="1"/>
  <c r="G1434" i="1"/>
  <c r="F1434" i="1"/>
  <c r="E1434" i="1"/>
  <c r="D1434" i="1"/>
  <c r="B1434" i="1"/>
  <c r="N1434" i="1" s="1"/>
  <c r="N1433" i="1"/>
  <c r="H1433" i="1"/>
  <c r="G1433" i="1"/>
  <c r="F1433" i="1"/>
  <c r="E1433" i="1"/>
  <c r="B1433" i="1"/>
  <c r="H1432" i="1"/>
  <c r="G1432" i="1"/>
  <c r="F1432" i="1"/>
  <c r="E1432" i="1"/>
  <c r="B1432" i="1"/>
  <c r="D1432" i="1" s="1"/>
  <c r="H1431" i="1"/>
  <c r="G1431" i="1"/>
  <c r="F1431" i="1"/>
  <c r="E1431" i="1"/>
  <c r="D1431" i="1"/>
  <c r="B1431" i="1"/>
  <c r="H1430" i="1"/>
  <c r="G1430" i="1"/>
  <c r="F1430" i="1"/>
  <c r="E1430" i="1"/>
  <c r="D1430" i="1"/>
  <c r="B1430" i="1"/>
  <c r="N1430" i="1" s="1"/>
  <c r="H1429" i="1"/>
  <c r="G1429" i="1"/>
  <c r="F1429" i="1"/>
  <c r="E1429" i="1"/>
  <c r="D1429" i="1"/>
  <c r="B1429" i="1"/>
  <c r="H1428" i="1"/>
  <c r="G1428" i="1"/>
  <c r="F1428" i="1"/>
  <c r="E1428" i="1"/>
  <c r="B1428" i="1"/>
  <c r="D1428" i="1" s="1"/>
  <c r="H1427" i="1"/>
  <c r="G1427" i="1"/>
  <c r="F1427" i="1"/>
  <c r="E1427" i="1"/>
  <c r="B1427" i="1"/>
  <c r="H1426" i="1"/>
  <c r="G1426" i="1"/>
  <c r="F1426" i="1"/>
  <c r="E1426" i="1"/>
  <c r="D1426" i="1"/>
  <c r="B1426" i="1"/>
  <c r="N1426" i="1" s="1"/>
  <c r="H1425" i="1"/>
  <c r="G1425" i="1"/>
  <c r="F1425" i="1"/>
  <c r="E1425" i="1"/>
  <c r="D1425" i="1"/>
  <c r="B1425" i="1"/>
  <c r="H1424" i="1"/>
  <c r="G1424" i="1"/>
  <c r="F1424" i="1"/>
  <c r="E1424" i="1"/>
  <c r="B1424" i="1"/>
  <c r="D1424" i="1" s="1"/>
  <c r="H1423" i="1"/>
  <c r="G1423" i="1"/>
  <c r="F1423" i="1"/>
  <c r="E1423" i="1"/>
  <c r="B1423" i="1"/>
  <c r="H1422" i="1"/>
  <c r="G1422" i="1"/>
  <c r="F1422" i="1"/>
  <c r="E1422" i="1"/>
  <c r="D1422" i="1"/>
  <c r="B1422" i="1"/>
  <c r="N1422" i="1" s="1"/>
  <c r="H1421" i="1"/>
  <c r="G1421" i="1"/>
  <c r="F1421" i="1"/>
  <c r="E1421" i="1"/>
  <c r="B1421" i="1"/>
  <c r="H1420" i="1"/>
  <c r="G1420" i="1"/>
  <c r="F1420" i="1"/>
  <c r="E1420" i="1"/>
  <c r="B1420" i="1"/>
  <c r="D1420" i="1" s="1"/>
  <c r="H1419" i="1"/>
  <c r="G1419" i="1"/>
  <c r="F1419" i="1"/>
  <c r="E1419" i="1"/>
  <c r="D1419" i="1"/>
  <c r="B1419" i="1"/>
  <c r="H1418" i="1"/>
  <c r="G1418" i="1"/>
  <c r="F1418" i="1"/>
  <c r="E1418" i="1"/>
  <c r="D1418" i="1"/>
  <c r="B1418" i="1"/>
  <c r="N1418" i="1" s="1"/>
  <c r="H1417" i="1"/>
  <c r="G1417" i="1"/>
  <c r="F1417" i="1"/>
  <c r="E1417" i="1"/>
  <c r="B1417" i="1"/>
  <c r="H1416" i="1"/>
  <c r="G1416" i="1"/>
  <c r="F1416" i="1"/>
  <c r="E1416" i="1"/>
  <c r="B1416" i="1"/>
  <c r="D1416" i="1" s="1"/>
  <c r="H1415" i="1"/>
  <c r="G1415" i="1"/>
  <c r="F1415" i="1"/>
  <c r="E1415" i="1"/>
  <c r="D1415" i="1"/>
  <c r="B1415" i="1"/>
  <c r="H1414" i="1"/>
  <c r="G1414" i="1"/>
  <c r="F1414" i="1"/>
  <c r="E1414" i="1"/>
  <c r="D1414" i="1"/>
  <c r="B1414" i="1"/>
  <c r="N1414" i="1" s="1"/>
  <c r="H1413" i="1"/>
  <c r="G1413" i="1"/>
  <c r="F1413" i="1"/>
  <c r="E1413" i="1"/>
  <c r="D1413" i="1"/>
  <c r="B1413" i="1"/>
  <c r="H1412" i="1"/>
  <c r="G1412" i="1"/>
  <c r="F1412" i="1"/>
  <c r="E1412" i="1"/>
  <c r="B1412" i="1"/>
  <c r="D1412" i="1" s="1"/>
  <c r="H1411" i="1"/>
  <c r="G1411" i="1"/>
  <c r="F1411" i="1"/>
  <c r="E1411" i="1"/>
  <c r="B1411" i="1"/>
  <c r="H1410" i="1"/>
  <c r="G1410" i="1"/>
  <c r="F1410" i="1"/>
  <c r="E1410" i="1"/>
  <c r="D1410" i="1"/>
  <c r="B1410" i="1"/>
  <c r="N1410" i="1" s="1"/>
  <c r="H1409" i="1"/>
  <c r="G1409" i="1"/>
  <c r="F1409" i="1"/>
  <c r="E1409" i="1"/>
  <c r="D1409" i="1"/>
  <c r="B1409" i="1"/>
  <c r="H1408" i="1"/>
  <c r="G1408" i="1"/>
  <c r="F1408" i="1"/>
  <c r="E1408" i="1"/>
  <c r="B1408" i="1"/>
  <c r="D1408" i="1" s="1"/>
  <c r="H1407" i="1"/>
  <c r="G1407" i="1"/>
  <c r="F1407" i="1"/>
  <c r="E1407" i="1"/>
  <c r="B1407" i="1"/>
  <c r="H1406" i="1"/>
  <c r="G1406" i="1"/>
  <c r="F1406" i="1"/>
  <c r="E1406" i="1"/>
  <c r="D1406" i="1"/>
  <c r="B1406" i="1"/>
  <c r="N1406" i="1" s="1"/>
  <c r="H1405" i="1"/>
  <c r="G1405" i="1"/>
  <c r="F1405" i="1"/>
  <c r="E1405" i="1"/>
  <c r="B1405" i="1"/>
  <c r="H1404" i="1"/>
  <c r="G1404" i="1"/>
  <c r="F1404" i="1"/>
  <c r="E1404" i="1"/>
  <c r="B1404" i="1"/>
  <c r="D1404" i="1" s="1"/>
  <c r="H1403" i="1"/>
  <c r="G1403" i="1"/>
  <c r="F1403" i="1"/>
  <c r="E1403" i="1"/>
  <c r="D1403" i="1"/>
  <c r="B1403" i="1"/>
  <c r="H1402" i="1"/>
  <c r="G1402" i="1"/>
  <c r="F1402" i="1"/>
  <c r="E1402" i="1"/>
  <c r="D1402" i="1"/>
  <c r="B1402" i="1"/>
  <c r="N1402" i="1" s="1"/>
  <c r="H1401" i="1"/>
  <c r="G1401" i="1"/>
  <c r="F1401" i="1"/>
  <c r="E1401" i="1"/>
  <c r="B1401" i="1"/>
  <c r="H1400" i="1"/>
  <c r="G1400" i="1"/>
  <c r="F1400" i="1"/>
  <c r="E1400" i="1"/>
  <c r="B1400" i="1"/>
  <c r="D1400" i="1" s="1"/>
  <c r="H1399" i="1"/>
  <c r="G1399" i="1"/>
  <c r="F1399" i="1"/>
  <c r="E1399" i="1"/>
  <c r="D1399" i="1"/>
  <c r="B1399" i="1"/>
  <c r="H1398" i="1"/>
  <c r="G1398" i="1"/>
  <c r="F1398" i="1"/>
  <c r="E1398" i="1"/>
  <c r="D1398" i="1"/>
  <c r="B1398" i="1"/>
  <c r="N1398" i="1" s="1"/>
  <c r="H1397" i="1"/>
  <c r="G1397" i="1"/>
  <c r="F1397" i="1"/>
  <c r="E1397" i="1"/>
  <c r="D1397" i="1"/>
  <c r="B1397" i="1"/>
  <c r="H1396" i="1"/>
  <c r="G1396" i="1"/>
  <c r="F1396" i="1"/>
  <c r="E1396" i="1"/>
  <c r="B1396" i="1"/>
  <c r="D1396" i="1" s="1"/>
  <c r="H1395" i="1"/>
  <c r="G1395" i="1"/>
  <c r="F1395" i="1"/>
  <c r="E1395" i="1"/>
  <c r="B1395" i="1"/>
  <c r="H1394" i="1"/>
  <c r="G1394" i="1"/>
  <c r="F1394" i="1"/>
  <c r="E1394" i="1"/>
  <c r="D1394" i="1"/>
  <c r="B1394" i="1"/>
  <c r="N1394" i="1" s="1"/>
  <c r="H1393" i="1"/>
  <c r="G1393" i="1"/>
  <c r="F1393" i="1"/>
  <c r="E1393" i="1"/>
  <c r="D1393" i="1"/>
  <c r="B1393" i="1"/>
  <c r="H1392" i="1"/>
  <c r="G1392" i="1"/>
  <c r="F1392" i="1"/>
  <c r="E1392" i="1"/>
  <c r="B1392" i="1"/>
  <c r="D1392" i="1" s="1"/>
  <c r="H1391" i="1"/>
  <c r="G1391" i="1"/>
  <c r="F1391" i="1"/>
  <c r="E1391" i="1"/>
  <c r="B1391" i="1"/>
  <c r="H1390" i="1"/>
  <c r="G1390" i="1"/>
  <c r="F1390" i="1"/>
  <c r="E1390" i="1"/>
  <c r="D1390" i="1"/>
  <c r="B1390" i="1"/>
  <c r="N1390" i="1" s="1"/>
  <c r="H1389" i="1"/>
  <c r="G1389" i="1"/>
  <c r="F1389" i="1"/>
  <c r="E1389" i="1"/>
  <c r="B1389" i="1"/>
  <c r="H1388" i="1"/>
  <c r="G1388" i="1"/>
  <c r="F1388" i="1"/>
  <c r="E1388" i="1"/>
  <c r="B1388" i="1"/>
  <c r="D1388" i="1" s="1"/>
  <c r="H1387" i="1"/>
  <c r="G1387" i="1"/>
  <c r="F1387" i="1"/>
  <c r="E1387" i="1"/>
  <c r="D1387" i="1"/>
  <c r="B1387" i="1"/>
  <c r="H1386" i="1"/>
  <c r="G1386" i="1"/>
  <c r="F1386" i="1"/>
  <c r="E1386" i="1"/>
  <c r="D1386" i="1"/>
  <c r="B1386" i="1"/>
  <c r="N1386" i="1" s="1"/>
  <c r="H1385" i="1"/>
  <c r="G1385" i="1"/>
  <c r="F1385" i="1"/>
  <c r="E1385" i="1"/>
  <c r="B1385" i="1"/>
  <c r="H1384" i="1"/>
  <c r="G1384" i="1"/>
  <c r="F1384" i="1"/>
  <c r="E1384" i="1"/>
  <c r="B1384" i="1"/>
  <c r="D1384" i="1" s="1"/>
  <c r="H1383" i="1"/>
  <c r="G1383" i="1"/>
  <c r="F1383" i="1"/>
  <c r="E1383" i="1"/>
  <c r="D1383" i="1"/>
  <c r="B1383" i="1"/>
  <c r="H1382" i="1"/>
  <c r="G1382" i="1"/>
  <c r="F1382" i="1"/>
  <c r="E1382" i="1"/>
  <c r="D1382" i="1"/>
  <c r="B1382" i="1"/>
  <c r="N1382" i="1" s="1"/>
  <c r="H1381" i="1"/>
  <c r="G1381" i="1"/>
  <c r="F1381" i="1"/>
  <c r="E1381" i="1"/>
  <c r="D1381" i="1"/>
  <c r="B1381" i="1"/>
  <c r="H1380" i="1"/>
  <c r="G1380" i="1"/>
  <c r="F1380" i="1"/>
  <c r="E1380" i="1"/>
  <c r="B1380" i="1"/>
  <c r="D1380" i="1" s="1"/>
  <c r="H1379" i="1"/>
  <c r="G1379" i="1"/>
  <c r="F1379" i="1"/>
  <c r="E1379" i="1"/>
  <c r="B1379" i="1"/>
  <c r="H1378" i="1"/>
  <c r="G1378" i="1"/>
  <c r="F1378" i="1"/>
  <c r="E1378" i="1"/>
  <c r="D1378" i="1"/>
  <c r="B1378" i="1"/>
  <c r="N1378" i="1" s="1"/>
  <c r="H1377" i="1"/>
  <c r="G1377" i="1"/>
  <c r="F1377" i="1"/>
  <c r="E1377" i="1"/>
  <c r="D1377" i="1"/>
  <c r="B1377" i="1"/>
  <c r="H1376" i="1"/>
  <c r="G1376" i="1"/>
  <c r="F1376" i="1"/>
  <c r="E1376" i="1"/>
  <c r="B1376" i="1"/>
  <c r="D1376" i="1" s="1"/>
  <c r="H1375" i="1"/>
  <c r="G1375" i="1"/>
  <c r="F1375" i="1"/>
  <c r="E1375" i="1"/>
  <c r="B1375" i="1"/>
  <c r="H1374" i="1"/>
  <c r="G1374" i="1"/>
  <c r="F1374" i="1"/>
  <c r="E1374" i="1"/>
  <c r="D1374" i="1"/>
  <c r="B1374" i="1"/>
  <c r="N1374" i="1" s="1"/>
  <c r="H1373" i="1"/>
  <c r="G1373" i="1"/>
  <c r="F1373" i="1"/>
  <c r="E1373" i="1"/>
  <c r="B1373" i="1"/>
  <c r="H1372" i="1"/>
  <c r="G1372" i="1"/>
  <c r="F1372" i="1"/>
  <c r="E1372" i="1"/>
  <c r="B1372" i="1"/>
  <c r="D1372" i="1" s="1"/>
  <c r="H1371" i="1"/>
  <c r="G1371" i="1"/>
  <c r="F1371" i="1"/>
  <c r="E1371" i="1"/>
  <c r="D1371" i="1"/>
  <c r="B1371" i="1"/>
  <c r="H1370" i="1"/>
  <c r="G1370" i="1"/>
  <c r="F1370" i="1"/>
  <c r="E1370" i="1"/>
  <c r="D1370" i="1"/>
  <c r="B1370" i="1"/>
  <c r="N1370" i="1" s="1"/>
  <c r="H1369" i="1"/>
  <c r="G1369" i="1"/>
  <c r="F1369" i="1"/>
  <c r="E1369" i="1"/>
  <c r="B1369" i="1"/>
  <c r="H1368" i="1"/>
  <c r="G1368" i="1"/>
  <c r="F1368" i="1"/>
  <c r="E1368" i="1"/>
  <c r="B1368" i="1"/>
  <c r="D1368" i="1" s="1"/>
  <c r="H1367" i="1"/>
  <c r="G1367" i="1"/>
  <c r="F1367" i="1"/>
  <c r="E1367" i="1"/>
  <c r="D1367" i="1"/>
  <c r="B1367" i="1"/>
  <c r="H1366" i="1"/>
  <c r="G1366" i="1"/>
  <c r="F1366" i="1"/>
  <c r="E1366" i="1"/>
  <c r="D1366" i="1"/>
  <c r="B1366" i="1"/>
  <c r="N1366" i="1" s="1"/>
  <c r="H1365" i="1"/>
  <c r="G1365" i="1"/>
  <c r="F1365" i="1"/>
  <c r="E1365" i="1"/>
  <c r="D1365" i="1"/>
  <c r="B1365" i="1"/>
  <c r="H1364" i="1"/>
  <c r="G1364" i="1"/>
  <c r="F1364" i="1"/>
  <c r="E1364" i="1"/>
  <c r="B1364" i="1"/>
  <c r="D1364" i="1" s="1"/>
  <c r="H1363" i="1"/>
  <c r="G1363" i="1"/>
  <c r="F1363" i="1"/>
  <c r="E1363" i="1"/>
  <c r="B1363" i="1"/>
  <c r="H1362" i="1"/>
  <c r="G1362" i="1"/>
  <c r="F1362" i="1"/>
  <c r="E1362" i="1"/>
  <c r="D1362" i="1"/>
  <c r="B1362" i="1"/>
  <c r="N1362" i="1" s="1"/>
  <c r="H1361" i="1"/>
  <c r="G1361" i="1"/>
  <c r="F1361" i="1"/>
  <c r="E1361" i="1"/>
  <c r="D1361" i="1"/>
  <c r="B1361" i="1"/>
  <c r="H1360" i="1"/>
  <c r="G1360" i="1"/>
  <c r="F1360" i="1"/>
  <c r="E1360" i="1"/>
  <c r="B1360" i="1"/>
  <c r="D1360" i="1" s="1"/>
  <c r="H1359" i="1"/>
  <c r="G1359" i="1"/>
  <c r="F1359" i="1"/>
  <c r="E1359" i="1"/>
  <c r="B1359" i="1"/>
  <c r="H1358" i="1"/>
  <c r="G1358" i="1"/>
  <c r="F1358" i="1"/>
  <c r="E1358" i="1"/>
  <c r="D1358" i="1"/>
  <c r="B1358" i="1"/>
  <c r="N1358" i="1" s="1"/>
  <c r="H1357" i="1"/>
  <c r="G1357" i="1"/>
  <c r="F1357" i="1"/>
  <c r="E1357" i="1"/>
  <c r="B1357" i="1"/>
  <c r="H1356" i="1"/>
  <c r="G1356" i="1"/>
  <c r="F1356" i="1"/>
  <c r="E1356" i="1"/>
  <c r="B1356" i="1"/>
  <c r="D1356" i="1" s="1"/>
  <c r="H1355" i="1"/>
  <c r="G1355" i="1"/>
  <c r="F1355" i="1"/>
  <c r="E1355" i="1"/>
  <c r="D1355" i="1"/>
  <c r="B1355" i="1"/>
  <c r="H1354" i="1"/>
  <c r="G1354" i="1"/>
  <c r="F1354" i="1"/>
  <c r="E1354" i="1"/>
  <c r="D1354" i="1"/>
  <c r="B1354" i="1"/>
  <c r="N1354" i="1" s="1"/>
  <c r="H1353" i="1"/>
  <c r="G1353" i="1"/>
  <c r="F1353" i="1"/>
  <c r="E1353" i="1"/>
  <c r="B1353" i="1"/>
  <c r="H1352" i="1"/>
  <c r="G1352" i="1"/>
  <c r="F1352" i="1"/>
  <c r="E1352" i="1"/>
  <c r="B1352" i="1"/>
  <c r="D1352" i="1" s="1"/>
  <c r="H1351" i="1"/>
  <c r="G1351" i="1"/>
  <c r="F1351" i="1"/>
  <c r="E1351" i="1"/>
  <c r="D1351" i="1"/>
  <c r="B1351" i="1"/>
  <c r="H1350" i="1"/>
  <c r="G1350" i="1"/>
  <c r="F1350" i="1"/>
  <c r="E1350" i="1"/>
  <c r="D1350" i="1"/>
  <c r="B1350" i="1"/>
  <c r="N1350" i="1" s="1"/>
  <c r="H1349" i="1"/>
  <c r="G1349" i="1"/>
  <c r="F1349" i="1"/>
  <c r="E1349" i="1"/>
  <c r="D1349" i="1"/>
  <c r="B1349" i="1"/>
  <c r="H1348" i="1"/>
  <c r="G1348" i="1"/>
  <c r="F1348" i="1"/>
  <c r="E1348" i="1"/>
  <c r="B1348" i="1"/>
  <c r="D1348" i="1" s="1"/>
  <c r="H1347" i="1"/>
  <c r="G1347" i="1"/>
  <c r="F1347" i="1"/>
  <c r="E1347" i="1"/>
  <c r="B1347" i="1"/>
  <c r="H1346" i="1"/>
  <c r="G1346" i="1"/>
  <c r="F1346" i="1"/>
  <c r="E1346" i="1"/>
  <c r="D1346" i="1"/>
  <c r="B1346" i="1"/>
  <c r="N1346" i="1" s="1"/>
  <c r="H1345" i="1"/>
  <c r="G1345" i="1"/>
  <c r="F1345" i="1"/>
  <c r="E1345" i="1"/>
  <c r="D1345" i="1"/>
  <c r="B1345" i="1"/>
  <c r="H1344" i="1"/>
  <c r="G1344" i="1"/>
  <c r="F1344" i="1"/>
  <c r="E1344" i="1"/>
  <c r="B1344" i="1"/>
  <c r="D1344" i="1" s="1"/>
  <c r="H1343" i="1"/>
  <c r="G1343" i="1"/>
  <c r="F1343" i="1"/>
  <c r="E1343" i="1"/>
  <c r="B1343" i="1"/>
  <c r="H1342" i="1"/>
  <c r="G1342" i="1"/>
  <c r="F1342" i="1"/>
  <c r="E1342" i="1"/>
  <c r="D1342" i="1"/>
  <c r="B1342" i="1"/>
  <c r="N1342" i="1" s="1"/>
  <c r="H1341" i="1"/>
  <c r="G1341" i="1"/>
  <c r="F1341" i="1"/>
  <c r="E1341" i="1"/>
  <c r="B1341" i="1"/>
  <c r="H1340" i="1"/>
  <c r="G1340" i="1"/>
  <c r="F1340" i="1"/>
  <c r="E1340" i="1"/>
  <c r="B1340" i="1"/>
  <c r="D1340" i="1" s="1"/>
  <c r="H1339" i="1"/>
  <c r="G1339" i="1"/>
  <c r="F1339" i="1"/>
  <c r="E1339" i="1"/>
  <c r="D1339" i="1"/>
  <c r="B1339" i="1"/>
  <c r="H1338" i="1"/>
  <c r="G1338" i="1"/>
  <c r="F1338" i="1"/>
  <c r="E1338" i="1"/>
  <c r="D1338" i="1"/>
  <c r="B1338" i="1"/>
  <c r="N1338" i="1" s="1"/>
  <c r="H1337" i="1"/>
  <c r="G1337" i="1"/>
  <c r="F1337" i="1"/>
  <c r="E1337" i="1"/>
  <c r="B1337" i="1"/>
  <c r="N1336" i="1"/>
  <c r="H1336" i="1"/>
  <c r="G1336" i="1"/>
  <c r="F1336" i="1"/>
  <c r="E1336" i="1"/>
  <c r="B1336" i="1"/>
  <c r="D1336" i="1" s="1"/>
  <c r="N1335" i="1"/>
  <c r="H1335" i="1"/>
  <c r="G1335" i="1"/>
  <c r="F1335" i="1"/>
  <c r="E1335" i="1"/>
  <c r="D1335" i="1"/>
  <c r="B1335" i="1"/>
  <c r="H1334" i="1"/>
  <c r="G1334" i="1"/>
  <c r="F1334" i="1"/>
  <c r="E1334" i="1"/>
  <c r="D1334" i="1"/>
  <c r="B1334" i="1"/>
  <c r="N1334" i="1" s="1"/>
  <c r="H1333" i="1"/>
  <c r="G1333" i="1"/>
  <c r="F1333" i="1"/>
  <c r="E1333" i="1"/>
  <c r="B1333" i="1"/>
  <c r="N1333" i="1" s="1"/>
  <c r="N1332" i="1"/>
  <c r="H1332" i="1"/>
  <c r="G1332" i="1"/>
  <c r="F1332" i="1"/>
  <c r="E1332" i="1"/>
  <c r="B1332" i="1"/>
  <c r="D1332" i="1" s="1"/>
  <c r="N1331" i="1"/>
  <c r="H1331" i="1"/>
  <c r="G1331" i="1"/>
  <c r="F1331" i="1"/>
  <c r="E1331" i="1"/>
  <c r="D1331" i="1"/>
  <c r="B1331" i="1"/>
  <c r="H1330" i="1"/>
  <c r="G1330" i="1"/>
  <c r="F1330" i="1"/>
  <c r="E1330" i="1"/>
  <c r="D1330" i="1"/>
  <c r="B1330" i="1"/>
  <c r="N1330" i="1" s="1"/>
  <c r="H1329" i="1"/>
  <c r="G1329" i="1"/>
  <c r="F1329" i="1"/>
  <c r="E1329" i="1"/>
  <c r="B1329" i="1"/>
  <c r="N1329" i="1" s="1"/>
  <c r="N1328" i="1"/>
  <c r="H1328" i="1"/>
  <c r="G1328" i="1"/>
  <c r="F1328" i="1"/>
  <c r="E1328" i="1"/>
  <c r="B1328" i="1"/>
  <c r="D1328" i="1" s="1"/>
  <c r="N1327" i="1"/>
  <c r="H1327" i="1"/>
  <c r="G1327" i="1"/>
  <c r="F1327" i="1"/>
  <c r="E1327" i="1"/>
  <c r="D1327" i="1"/>
  <c r="B1327" i="1"/>
  <c r="H1326" i="1"/>
  <c r="G1326" i="1"/>
  <c r="F1326" i="1"/>
  <c r="E1326" i="1"/>
  <c r="D1326" i="1"/>
  <c r="B1326" i="1"/>
  <c r="N1326" i="1" s="1"/>
  <c r="H1325" i="1"/>
  <c r="G1325" i="1"/>
  <c r="F1325" i="1"/>
  <c r="E1325" i="1"/>
  <c r="B1325" i="1"/>
  <c r="N1325" i="1" s="1"/>
  <c r="N1324" i="1"/>
  <c r="H1324" i="1"/>
  <c r="G1324" i="1"/>
  <c r="F1324" i="1"/>
  <c r="E1324" i="1"/>
  <c r="B1324" i="1"/>
  <c r="D1324" i="1" s="1"/>
  <c r="N1323" i="1"/>
  <c r="H1323" i="1"/>
  <c r="G1323" i="1"/>
  <c r="F1323" i="1"/>
  <c r="E1323" i="1"/>
  <c r="D1323" i="1"/>
  <c r="B1323" i="1"/>
  <c r="H1322" i="1"/>
  <c r="G1322" i="1"/>
  <c r="F1322" i="1"/>
  <c r="E1322" i="1"/>
  <c r="D1322" i="1"/>
  <c r="B1322" i="1"/>
  <c r="N1322" i="1" s="1"/>
  <c r="H1321" i="1"/>
  <c r="G1321" i="1"/>
  <c r="F1321" i="1"/>
  <c r="E1321" i="1"/>
  <c r="B1321" i="1"/>
  <c r="N1321" i="1" s="1"/>
  <c r="N1320" i="1"/>
  <c r="H1320" i="1"/>
  <c r="G1320" i="1"/>
  <c r="F1320" i="1"/>
  <c r="E1320" i="1"/>
  <c r="B1320" i="1"/>
  <c r="D1320" i="1" s="1"/>
  <c r="N1319" i="1"/>
  <c r="H1319" i="1"/>
  <c r="G1319" i="1"/>
  <c r="F1319" i="1"/>
  <c r="E1319" i="1"/>
  <c r="D1319" i="1"/>
  <c r="B1319" i="1"/>
  <c r="H1318" i="1"/>
  <c r="G1318" i="1"/>
  <c r="F1318" i="1"/>
  <c r="E1318" i="1"/>
  <c r="D1318" i="1"/>
  <c r="B1318" i="1"/>
  <c r="N1318" i="1" s="1"/>
  <c r="H1317" i="1"/>
  <c r="G1317" i="1"/>
  <c r="F1317" i="1"/>
  <c r="E1317" i="1"/>
  <c r="B1317" i="1"/>
  <c r="N1317" i="1" s="1"/>
  <c r="N1316" i="1"/>
  <c r="H1316" i="1"/>
  <c r="G1316" i="1"/>
  <c r="F1316" i="1"/>
  <c r="E1316" i="1"/>
  <c r="B1316" i="1"/>
  <c r="D1316" i="1" s="1"/>
  <c r="N1315" i="1"/>
  <c r="H1315" i="1"/>
  <c r="G1315" i="1"/>
  <c r="F1315" i="1"/>
  <c r="E1315" i="1"/>
  <c r="D1315" i="1"/>
  <c r="B1315" i="1"/>
  <c r="H1314" i="1"/>
  <c r="G1314" i="1"/>
  <c r="F1314" i="1"/>
  <c r="E1314" i="1"/>
  <c r="D1314" i="1"/>
  <c r="B1314" i="1"/>
  <c r="N1314" i="1" s="1"/>
  <c r="H1313" i="1"/>
  <c r="G1313" i="1"/>
  <c r="F1313" i="1"/>
  <c r="E1313" i="1"/>
  <c r="D1313" i="1"/>
  <c r="B1313" i="1"/>
  <c r="N1313" i="1" s="1"/>
  <c r="H1312" i="1"/>
  <c r="G1312" i="1"/>
  <c r="F1312" i="1"/>
  <c r="E1312" i="1"/>
  <c r="B1312" i="1"/>
  <c r="D1312" i="1" s="1"/>
  <c r="N1311" i="1"/>
  <c r="H1311" i="1"/>
  <c r="G1311" i="1"/>
  <c r="F1311" i="1"/>
  <c r="E1311" i="1"/>
  <c r="D1311" i="1"/>
  <c r="B1311" i="1"/>
  <c r="H1310" i="1"/>
  <c r="G1310" i="1"/>
  <c r="F1310" i="1"/>
  <c r="E1310" i="1"/>
  <c r="D1310" i="1"/>
  <c r="B1310" i="1"/>
  <c r="N1310" i="1" s="1"/>
  <c r="H1309" i="1"/>
  <c r="G1309" i="1"/>
  <c r="F1309" i="1"/>
  <c r="E1309" i="1"/>
  <c r="D1309" i="1"/>
  <c r="B1309" i="1"/>
  <c r="N1309" i="1" s="1"/>
  <c r="H1308" i="1"/>
  <c r="G1308" i="1"/>
  <c r="F1308" i="1"/>
  <c r="E1308" i="1"/>
  <c r="B1308" i="1"/>
  <c r="D1308" i="1" s="1"/>
  <c r="N1307" i="1"/>
  <c r="H1307" i="1"/>
  <c r="G1307" i="1"/>
  <c r="F1307" i="1"/>
  <c r="E1307" i="1"/>
  <c r="D1307" i="1"/>
  <c r="B1307" i="1"/>
  <c r="H1306" i="1"/>
  <c r="G1306" i="1"/>
  <c r="F1306" i="1"/>
  <c r="E1306" i="1"/>
  <c r="D1306" i="1"/>
  <c r="B1306" i="1"/>
  <c r="N1306" i="1" s="1"/>
  <c r="H1305" i="1"/>
  <c r="G1305" i="1"/>
  <c r="F1305" i="1"/>
  <c r="E1305" i="1"/>
  <c r="D1305" i="1"/>
  <c r="B1305" i="1"/>
  <c r="N1305" i="1" s="1"/>
  <c r="H1304" i="1"/>
  <c r="G1304" i="1"/>
  <c r="F1304" i="1"/>
  <c r="E1304" i="1"/>
  <c r="B1304" i="1"/>
  <c r="D1304" i="1" s="1"/>
  <c r="N1303" i="1"/>
  <c r="H1303" i="1"/>
  <c r="G1303" i="1"/>
  <c r="F1303" i="1"/>
  <c r="E1303" i="1"/>
  <c r="D1303" i="1"/>
  <c r="B1303" i="1"/>
  <c r="H1302" i="1"/>
  <c r="G1302" i="1"/>
  <c r="F1302" i="1"/>
  <c r="E1302" i="1"/>
  <c r="D1302" i="1"/>
  <c r="B1302" i="1"/>
  <c r="N1302" i="1" s="1"/>
  <c r="H1301" i="1"/>
  <c r="G1301" i="1"/>
  <c r="F1301" i="1"/>
  <c r="E1301" i="1"/>
  <c r="D1301" i="1"/>
  <c r="B1301" i="1"/>
  <c r="N1301" i="1" s="1"/>
  <c r="H1300" i="1"/>
  <c r="G1300" i="1"/>
  <c r="F1300" i="1"/>
  <c r="E1300" i="1"/>
  <c r="B1300" i="1"/>
  <c r="D1300" i="1" s="1"/>
  <c r="N1299" i="1"/>
  <c r="H1299" i="1"/>
  <c r="G1299" i="1"/>
  <c r="F1299" i="1"/>
  <c r="E1299" i="1"/>
  <c r="D1299" i="1"/>
  <c r="B1299" i="1"/>
  <c r="H1298" i="1"/>
  <c r="G1298" i="1"/>
  <c r="F1298" i="1"/>
  <c r="E1298" i="1"/>
  <c r="D1298" i="1"/>
  <c r="B1298" i="1"/>
  <c r="N1298" i="1" s="1"/>
  <c r="H1297" i="1"/>
  <c r="G1297" i="1"/>
  <c r="F1297" i="1"/>
  <c r="E1297" i="1"/>
  <c r="D1297" i="1"/>
  <c r="B1297" i="1"/>
  <c r="N1297" i="1" s="1"/>
  <c r="H1296" i="1"/>
  <c r="G1296" i="1"/>
  <c r="F1296" i="1"/>
  <c r="E1296" i="1"/>
  <c r="B1296" i="1"/>
  <c r="D1296" i="1" s="1"/>
  <c r="N1295" i="1"/>
  <c r="H1295" i="1"/>
  <c r="G1295" i="1"/>
  <c r="F1295" i="1"/>
  <c r="E1295" i="1"/>
  <c r="D1295" i="1"/>
  <c r="B1295" i="1"/>
  <c r="H1294" i="1"/>
  <c r="G1294" i="1"/>
  <c r="F1294" i="1"/>
  <c r="E1294" i="1"/>
  <c r="D1294" i="1"/>
  <c r="B1294" i="1"/>
  <c r="N1294" i="1" s="1"/>
  <c r="H1293" i="1"/>
  <c r="G1293" i="1"/>
  <c r="F1293" i="1"/>
  <c r="E1293" i="1"/>
  <c r="D1293" i="1"/>
  <c r="B1293" i="1"/>
  <c r="N1293" i="1" s="1"/>
  <c r="H1292" i="1"/>
  <c r="G1292" i="1"/>
  <c r="F1292" i="1"/>
  <c r="E1292" i="1"/>
  <c r="B1292" i="1"/>
  <c r="D1292" i="1" s="1"/>
  <c r="N1291" i="1"/>
  <c r="H1291" i="1"/>
  <c r="G1291" i="1"/>
  <c r="F1291" i="1"/>
  <c r="E1291" i="1"/>
  <c r="D1291" i="1"/>
  <c r="B1291" i="1"/>
  <c r="H1290" i="1"/>
  <c r="G1290" i="1"/>
  <c r="F1290" i="1"/>
  <c r="E1290" i="1"/>
  <c r="D1290" i="1"/>
  <c r="B1290" i="1"/>
  <c r="N1290" i="1" s="1"/>
  <c r="H1289" i="1"/>
  <c r="G1289" i="1"/>
  <c r="F1289" i="1"/>
  <c r="E1289" i="1"/>
  <c r="D1289" i="1"/>
  <c r="B1289" i="1"/>
  <c r="N1289" i="1" s="1"/>
  <c r="H1288" i="1"/>
  <c r="G1288" i="1"/>
  <c r="F1288" i="1"/>
  <c r="E1288" i="1"/>
  <c r="B1288" i="1"/>
  <c r="D1288" i="1" s="1"/>
  <c r="N1287" i="1"/>
  <c r="H1287" i="1"/>
  <c r="G1287" i="1"/>
  <c r="F1287" i="1"/>
  <c r="E1287" i="1"/>
  <c r="D1287" i="1"/>
  <c r="B1287" i="1"/>
  <c r="H1286" i="1"/>
  <c r="G1286" i="1"/>
  <c r="F1286" i="1"/>
  <c r="E1286" i="1"/>
  <c r="D1286" i="1"/>
  <c r="B1286" i="1"/>
  <c r="N1286" i="1" s="1"/>
  <c r="H1285" i="1"/>
  <c r="G1285" i="1"/>
  <c r="F1285" i="1"/>
  <c r="E1285" i="1"/>
  <c r="D1285" i="1"/>
  <c r="B1285" i="1"/>
  <c r="N1285" i="1" s="1"/>
  <c r="H1284" i="1"/>
  <c r="G1284" i="1"/>
  <c r="F1284" i="1"/>
  <c r="E1284" i="1"/>
  <c r="B1284" i="1"/>
  <c r="D1284" i="1" s="1"/>
  <c r="N1283" i="1"/>
  <c r="H1283" i="1"/>
  <c r="G1283" i="1"/>
  <c r="F1283" i="1"/>
  <c r="E1283" i="1"/>
  <c r="D1283" i="1"/>
  <c r="B1283" i="1"/>
  <c r="H1282" i="1"/>
  <c r="G1282" i="1"/>
  <c r="F1282" i="1"/>
  <c r="E1282" i="1"/>
  <c r="D1282" i="1"/>
  <c r="B1282" i="1"/>
  <c r="N1282" i="1" s="1"/>
  <c r="H1281" i="1"/>
  <c r="G1281" i="1"/>
  <c r="F1281" i="1"/>
  <c r="E1281" i="1"/>
  <c r="D1281" i="1"/>
  <c r="B1281" i="1"/>
  <c r="N1281" i="1" s="1"/>
  <c r="H1280" i="1"/>
  <c r="G1280" i="1"/>
  <c r="F1280" i="1"/>
  <c r="E1280" i="1"/>
  <c r="B1280" i="1"/>
  <c r="D1280" i="1" s="1"/>
  <c r="N1279" i="1"/>
  <c r="H1279" i="1"/>
  <c r="G1279" i="1"/>
  <c r="F1279" i="1"/>
  <c r="E1279" i="1"/>
  <c r="D1279" i="1"/>
  <c r="B1279" i="1"/>
  <c r="H1278" i="1"/>
  <c r="G1278" i="1"/>
  <c r="F1278" i="1"/>
  <c r="E1278" i="1"/>
  <c r="D1278" i="1"/>
  <c r="B1278" i="1"/>
  <c r="N1278" i="1" s="1"/>
  <c r="H1277" i="1"/>
  <c r="G1277" i="1"/>
  <c r="F1277" i="1"/>
  <c r="E1277" i="1"/>
  <c r="D1277" i="1"/>
  <c r="B1277" i="1"/>
  <c r="N1277" i="1" s="1"/>
  <c r="H1276" i="1"/>
  <c r="G1276" i="1"/>
  <c r="F1276" i="1"/>
  <c r="E1276" i="1"/>
  <c r="B1276" i="1"/>
  <c r="D1276" i="1" s="1"/>
  <c r="N1275" i="1"/>
  <c r="H1275" i="1"/>
  <c r="G1275" i="1"/>
  <c r="F1275" i="1"/>
  <c r="E1275" i="1"/>
  <c r="D1275" i="1"/>
  <c r="B1275" i="1"/>
  <c r="H1274" i="1"/>
  <c r="G1274" i="1"/>
  <c r="F1274" i="1"/>
  <c r="E1274" i="1"/>
  <c r="D1274" i="1"/>
  <c r="B1274" i="1"/>
  <c r="N1274" i="1" s="1"/>
  <c r="H1273" i="1"/>
  <c r="G1273" i="1"/>
  <c r="F1273" i="1"/>
  <c r="E1273" i="1"/>
  <c r="D1273" i="1"/>
  <c r="B1273" i="1"/>
  <c r="N1273" i="1" s="1"/>
  <c r="H1272" i="1"/>
  <c r="G1272" i="1"/>
  <c r="F1272" i="1"/>
  <c r="E1272" i="1"/>
  <c r="B1272" i="1"/>
  <c r="D1272" i="1" s="1"/>
  <c r="N1271" i="1"/>
  <c r="H1271" i="1"/>
  <c r="G1271" i="1"/>
  <c r="F1271" i="1"/>
  <c r="E1271" i="1"/>
  <c r="D1271" i="1"/>
  <c r="B1271" i="1"/>
  <c r="H1270" i="1"/>
  <c r="G1270" i="1"/>
  <c r="F1270" i="1"/>
  <c r="E1270" i="1"/>
  <c r="D1270" i="1"/>
  <c r="B1270" i="1"/>
  <c r="N1270" i="1" s="1"/>
  <c r="H1269" i="1"/>
  <c r="G1269" i="1"/>
  <c r="F1269" i="1"/>
  <c r="E1269" i="1"/>
  <c r="D1269" i="1"/>
  <c r="B1269" i="1"/>
  <c r="N1269" i="1" s="1"/>
  <c r="H1268" i="1"/>
  <c r="G1268" i="1"/>
  <c r="F1268" i="1"/>
  <c r="E1268" i="1"/>
  <c r="B1268" i="1"/>
  <c r="D1268" i="1" s="1"/>
  <c r="N1267" i="1"/>
  <c r="H1267" i="1"/>
  <c r="G1267" i="1"/>
  <c r="F1267" i="1"/>
  <c r="E1267" i="1"/>
  <c r="D1267" i="1"/>
  <c r="B1267" i="1"/>
  <c r="H1266" i="1"/>
  <c r="G1266" i="1"/>
  <c r="F1266" i="1"/>
  <c r="E1266" i="1"/>
  <c r="D1266" i="1"/>
  <c r="B1266" i="1"/>
  <c r="N1266" i="1" s="1"/>
  <c r="H1265" i="1"/>
  <c r="G1265" i="1"/>
  <c r="F1265" i="1"/>
  <c r="E1265" i="1"/>
  <c r="D1265" i="1"/>
  <c r="B1265" i="1"/>
  <c r="N1265" i="1" s="1"/>
  <c r="H1264" i="1"/>
  <c r="G1264" i="1"/>
  <c r="F1264" i="1"/>
  <c r="E1264" i="1"/>
  <c r="B1264" i="1"/>
  <c r="D1264" i="1" s="1"/>
  <c r="N1263" i="1"/>
  <c r="H1263" i="1"/>
  <c r="G1263" i="1"/>
  <c r="F1263" i="1"/>
  <c r="E1263" i="1"/>
  <c r="D1263" i="1"/>
  <c r="B1263" i="1"/>
  <c r="H1262" i="1"/>
  <c r="G1262" i="1"/>
  <c r="F1262" i="1"/>
  <c r="E1262" i="1"/>
  <c r="D1262" i="1"/>
  <c r="B1262" i="1"/>
  <c r="N1262" i="1" s="1"/>
  <c r="H1261" i="1"/>
  <c r="G1261" i="1"/>
  <c r="F1261" i="1"/>
  <c r="E1261" i="1"/>
  <c r="D1261" i="1"/>
  <c r="B1261" i="1"/>
  <c r="N1261" i="1" s="1"/>
  <c r="H1260" i="1"/>
  <c r="G1260" i="1"/>
  <c r="F1260" i="1"/>
  <c r="E1260" i="1"/>
  <c r="B1260" i="1"/>
  <c r="D1260" i="1" s="1"/>
  <c r="N1259" i="1"/>
  <c r="H1259" i="1"/>
  <c r="G1259" i="1"/>
  <c r="F1259" i="1"/>
  <c r="E1259" i="1"/>
  <c r="D1259" i="1"/>
  <c r="B1259" i="1"/>
  <c r="H1258" i="1"/>
  <c r="G1258" i="1"/>
  <c r="F1258" i="1"/>
  <c r="E1258" i="1"/>
  <c r="D1258" i="1"/>
  <c r="B1258" i="1"/>
  <c r="N1258" i="1" s="1"/>
  <c r="H1257" i="1"/>
  <c r="G1257" i="1"/>
  <c r="F1257" i="1"/>
  <c r="E1257" i="1"/>
  <c r="D1257" i="1"/>
  <c r="B1257" i="1"/>
  <c r="N1257" i="1" s="1"/>
  <c r="H1256" i="1"/>
  <c r="G1256" i="1"/>
  <c r="F1256" i="1"/>
  <c r="E1256" i="1"/>
  <c r="B1256" i="1"/>
  <c r="D1256" i="1" s="1"/>
  <c r="N1255" i="1"/>
  <c r="H1255" i="1"/>
  <c r="G1255" i="1"/>
  <c r="F1255" i="1"/>
  <c r="E1255" i="1"/>
  <c r="D1255" i="1"/>
  <c r="B1255" i="1"/>
  <c r="H1254" i="1"/>
  <c r="G1254" i="1"/>
  <c r="F1254" i="1"/>
  <c r="E1254" i="1"/>
  <c r="D1254" i="1"/>
  <c r="B1254" i="1"/>
  <c r="N1254" i="1" s="1"/>
  <c r="H1253" i="1"/>
  <c r="G1253" i="1"/>
  <c r="F1253" i="1"/>
  <c r="E1253" i="1"/>
  <c r="D1253" i="1"/>
  <c r="B1253" i="1"/>
  <c r="N1253" i="1" s="1"/>
  <c r="H1252" i="1"/>
  <c r="G1252" i="1"/>
  <c r="F1252" i="1"/>
  <c r="E1252" i="1"/>
  <c r="B1252" i="1"/>
  <c r="D1252" i="1" s="1"/>
  <c r="N1251" i="1"/>
  <c r="H1251" i="1"/>
  <c r="G1251" i="1"/>
  <c r="F1251" i="1"/>
  <c r="E1251" i="1"/>
  <c r="D1251" i="1"/>
  <c r="B1251" i="1"/>
  <c r="H1250" i="1"/>
  <c r="G1250" i="1"/>
  <c r="F1250" i="1"/>
  <c r="E1250" i="1"/>
  <c r="D1250" i="1"/>
  <c r="B1250" i="1"/>
  <c r="N1250" i="1" s="1"/>
  <c r="H1249" i="1"/>
  <c r="G1249" i="1"/>
  <c r="F1249" i="1"/>
  <c r="E1249" i="1"/>
  <c r="D1249" i="1"/>
  <c r="B1249" i="1"/>
  <c r="N1249" i="1" s="1"/>
  <c r="H1248" i="1"/>
  <c r="G1248" i="1"/>
  <c r="F1248" i="1"/>
  <c r="E1248" i="1"/>
  <c r="B1248" i="1"/>
  <c r="D1248" i="1" s="1"/>
  <c r="N1247" i="1"/>
  <c r="H1247" i="1"/>
  <c r="G1247" i="1"/>
  <c r="F1247" i="1"/>
  <c r="E1247" i="1"/>
  <c r="D1247" i="1"/>
  <c r="B1247" i="1"/>
  <c r="H1246" i="1"/>
  <c r="G1246" i="1"/>
  <c r="F1246" i="1"/>
  <c r="E1246" i="1"/>
  <c r="D1246" i="1"/>
  <c r="B1246" i="1"/>
  <c r="N1246" i="1" s="1"/>
  <c r="H1245" i="1"/>
  <c r="G1245" i="1"/>
  <c r="F1245" i="1"/>
  <c r="E1245" i="1"/>
  <c r="D1245" i="1"/>
  <c r="B1245" i="1"/>
  <c r="N1245" i="1" s="1"/>
  <c r="H1244" i="1"/>
  <c r="G1244" i="1"/>
  <c r="F1244" i="1"/>
  <c r="E1244" i="1"/>
  <c r="B1244" i="1"/>
  <c r="D1244" i="1" s="1"/>
  <c r="N1243" i="1"/>
  <c r="H1243" i="1"/>
  <c r="G1243" i="1"/>
  <c r="F1243" i="1"/>
  <c r="E1243" i="1"/>
  <c r="D1243" i="1"/>
  <c r="B1243" i="1"/>
  <c r="H1242" i="1"/>
  <c r="G1242" i="1"/>
  <c r="F1242" i="1"/>
  <c r="E1242" i="1"/>
  <c r="D1242" i="1"/>
  <c r="B1242" i="1"/>
  <c r="N1242" i="1" s="1"/>
  <c r="H1241" i="1"/>
  <c r="G1241" i="1"/>
  <c r="F1241" i="1"/>
  <c r="E1241" i="1"/>
  <c r="D1241" i="1"/>
  <c r="B1241" i="1"/>
  <c r="N1241" i="1" s="1"/>
  <c r="H1240" i="1"/>
  <c r="G1240" i="1"/>
  <c r="F1240" i="1"/>
  <c r="E1240" i="1"/>
  <c r="B1240" i="1"/>
  <c r="D1240" i="1" s="1"/>
  <c r="N1239" i="1"/>
  <c r="H1239" i="1"/>
  <c r="G1239" i="1"/>
  <c r="F1239" i="1"/>
  <c r="E1239" i="1"/>
  <c r="D1239" i="1"/>
  <c r="B1239" i="1"/>
  <c r="H1238" i="1"/>
  <c r="G1238" i="1"/>
  <c r="F1238" i="1"/>
  <c r="E1238" i="1"/>
  <c r="D1238" i="1"/>
  <c r="B1238" i="1"/>
  <c r="N1238" i="1" s="1"/>
  <c r="H1237" i="1"/>
  <c r="G1237" i="1"/>
  <c r="F1237" i="1"/>
  <c r="E1237" i="1"/>
  <c r="D1237" i="1"/>
  <c r="B1237" i="1"/>
  <c r="N1237" i="1" s="1"/>
  <c r="H1236" i="1"/>
  <c r="G1236" i="1"/>
  <c r="F1236" i="1"/>
  <c r="E1236" i="1"/>
  <c r="B1236" i="1"/>
  <c r="D1236" i="1" s="1"/>
  <c r="N1235" i="1"/>
  <c r="H1235" i="1"/>
  <c r="G1235" i="1"/>
  <c r="F1235" i="1"/>
  <c r="E1235" i="1"/>
  <c r="D1235" i="1"/>
  <c r="B1235" i="1"/>
  <c r="H1234" i="1"/>
  <c r="G1234" i="1"/>
  <c r="F1234" i="1"/>
  <c r="E1234" i="1"/>
  <c r="D1234" i="1"/>
  <c r="B1234" i="1"/>
  <c r="N1234" i="1" s="1"/>
  <c r="H1233" i="1"/>
  <c r="G1233" i="1"/>
  <c r="F1233" i="1"/>
  <c r="E1233" i="1"/>
  <c r="D1233" i="1"/>
  <c r="B1233" i="1"/>
  <c r="N1233" i="1" s="1"/>
  <c r="H1232" i="1"/>
  <c r="G1232" i="1"/>
  <c r="F1232" i="1"/>
  <c r="E1232" i="1"/>
  <c r="B1232" i="1"/>
  <c r="D1232" i="1" s="1"/>
  <c r="N1231" i="1"/>
  <c r="H1231" i="1"/>
  <c r="G1231" i="1"/>
  <c r="F1231" i="1"/>
  <c r="E1231" i="1"/>
  <c r="D1231" i="1"/>
  <c r="B1231" i="1"/>
  <c r="H1230" i="1"/>
  <c r="G1230" i="1"/>
  <c r="F1230" i="1"/>
  <c r="E1230" i="1"/>
  <c r="D1230" i="1"/>
  <c r="B1230" i="1"/>
  <c r="N1230" i="1" s="1"/>
  <c r="H1229" i="1"/>
  <c r="G1229" i="1"/>
  <c r="F1229" i="1"/>
  <c r="E1229" i="1"/>
  <c r="D1229" i="1"/>
  <c r="B1229" i="1"/>
  <c r="N1229" i="1" s="1"/>
  <c r="H1228" i="1"/>
  <c r="G1228" i="1"/>
  <c r="F1228" i="1"/>
  <c r="E1228" i="1"/>
  <c r="B1228" i="1"/>
  <c r="D1228" i="1" s="1"/>
  <c r="N1227" i="1"/>
  <c r="H1227" i="1"/>
  <c r="G1227" i="1"/>
  <c r="F1227" i="1"/>
  <c r="E1227" i="1"/>
  <c r="D1227" i="1"/>
  <c r="B1227" i="1"/>
  <c r="H1226" i="1"/>
  <c r="G1226" i="1"/>
  <c r="F1226" i="1"/>
  <c r="E1226" i="1"/>
  <c r="D1226" i="1"/>
  <c r="B1226" i="1"/>
  <c r="N1226" i="1" s="1"/>
  <c r="H1225" i="1"/>
  <c r="G1225" i="1"/>
  <c r="F1225" i="1"/>
  <c r="E1225" i="1"/>
  <c r="D1225" i="1"/>
  <c r="B1225" i="1"/>
  <c r="N1225" i="1" s="1"/>
  <c r="H1224" i="1"/>
  <c r="G1224" i="1"/>
  <c r="F1224" i="1"/>
  <c r="E1224" i="1"/>
  <c r="B1224" i="1"/>
  <c r="D1224" i="1" s="1"/>
  <c r="N1223" i="1"/>
  <c r="H1223" i="1"/>
  <c r="G1223" i="1"/>
  <c r="F1223" i="1"/>
  <c r="E1223" i="1"/>
  <c r="D1223" i="1"/>
  <c r="B1223" i="1"/>
  <c r="H1222" i="1"/>
  <c r="G1222" i="1"/>
  <c r="F1222" i="1"/>
  <c r="E1222" i="1"/>
  <c r="D1222" i="1"/>
  <c r="B1222" i="1"/>
  <c r="N1222" i="1" s="1"/>
  <c r="H1221" i="1"/>
  <c r="G1221" i="1"/>
  <c r="F1221" i="1"/>
  <c r="E1221" i="1"/>
  <c r="D1221" i="1"/>
  <c r="B1221" i="1"/>
  <c r="N1221" i="1" s="1"/>
  <c r="H1220" i="1"/>
  <c r="G1220" i="1"/>
  <c r="F1220" i="1"/>
  <c r="E1220" i="1"/>
  <c r="B1220" i="1"/>
  <c r="D1220" i="1" s="1"/>
  <c r="N1219" i="1"/>
  <c r="H1219" i="1"/>
  <c r="G1219" i="1"/>
  <c r="F1219" i="1"/>
  <c r="E1219" i="1"/>
  <c r="D1219" i="1"/>
  <c r="B1219" i="1"/>
  <c r="H1218" i="1"/>
  <c r="G1218" i="1"/>
  <c r="F1218" i="1"/>
  <c r="E1218" i="1"/>
  <c r="D1218" i="1"/>
  <c r="B1218" i="1"/>
  <c r="N1218" i="1" s="1"/>
  <c r="H1217" i="1"/>
  <c r="G1217" i="1"/>
  <c r="F1217" i="1"/>
  <c r="E1217" i="1"/>
  <c r="D1217" i="1"/>
  <c r="B1217" i="1"/>
  <c r="N1217" i="1" s="1"/>
  <c r="H1216" i="1"/>
  <c r="G1216" i="1"/>
  <c r="F1216" i="1"/>
  <c r="E1216" i="1"/>
  <c r="B1216" i="1"/>
  <c r="D1216" i="1" s="1"/>
  <c r="N1215" i="1"/>
  <c r="H1215" i="1"/>
  <c r="G1215" i="1"/>
  <c r="F1215" i="1"/>
  <c r="E1215" i="1"/>
  <c r="D1215" i="1"/>
  <c r="B1215" i="1"/>
  <c r="H1214" i="1"/>
  <c r="G1214" i="1"/>
  <c r="F1214" i="1"/>
  <c r="E1214" i="1"/>
  <c r="D1214" i="1"/>
  <c r="B1214" i="1"/>
  <c r="N1214" i="1" s="1"/>
  <c r="H1213" i="1"/>
  <c r="G1213" i="1"/>
  <c r="F1213" i="1"/>
  <c r="E1213" i="1"/>
  <c r="D1213" i="1"/>
  <c r="B1213" i="1"/>
  <c r="N1213" i="1" s="1"/>
  <c r="H1212" i="1"/>
  <c r="G1212" i="1"/>
  <c r="F1212" i="1"/>
  <c r="E1212" i="1"/>
  <c r="B1212" i="1"/>
  <c r="D1212" i="1" s="1"/>
  <c r="N1211" i="1"/>
  <c r="H1211" i="1"/>
  <c r="G1211" i="1"/>
  <c r="F1211" i="1"/>
  <c r="E1211" i="1"/>
  <c r="D1211" i="1"/>
  <c r="B1211" i="1"/>
  <c r="H1210" i="1"/>
  <c r="G1210" i="1"/>
  <c r="F1210" i="1"/>
  <c r="E1210" i="1"/>
  <c r="D1210" i="1"/>
  <c r="B1210" i="1"/>
  <c r="N1210" i="1" s="1"/>
  <c r="H1209" i="1"/>
  <c r="G1209" i="1"/>
  <c r="F1209" i="1"/>
  <c r="E1209" i="1"/>
  <c r="D1209" i="1"/>
  <c r="B1209" i="1"/>
  <c r="N1209" i="1" s="1"/>
  <c r="H1208" i="1"/>
  <c r="G1208" i="1"/>
  <c r="F1208" i="1"/>
  <c r="E1208" i="1"/>
  <c r="B1208" i="1"/>
  <c r="D1208" i="1" s="1"/>
  <c r="N1207" i="1"/>
  <c r="H1207" i="1"/>
  <c r="G1207" i="1"/>
  <c r="F1207" i="1"/>
  <c r="E1207" i="1"/>
  <c r="D1207" i="1"/>
  <c r="B1207" i="1"/>
  <c r="H1206" i="1"/>
  <c r="G1206" i="1"/>
  <c r="F1206" i="1"/>
  <c r="E1206" i="1"/>
  <c r="D1206" i="1"/>
  <c r="B1206" i="1"/>
  <c r="N1206" i="1" s="1"/>
  <c r="H1205" i="1"/>
  <c r="G1205" i="1"/>
  <c r="F1205" i="1"/>
  <c r="E1205" i="1"/>
  <c r="D1205" i="1"/>
  <c r="B1205" i="1"/>
  <c r="N1205" i="1" s="1"/>
  <c r="H1204" i="1"/>
  <c r="G1204" i="1"/>
  <c r="F1204" i="1"/>
  <c r="E1204" i="1"/>
  <c r="B1204" i="1"/>
  <c r="D1204" i="1" s="1"/>
  <c r="N1203" i="1"/>
  <c r="H1203" i="1"/>
  <c r="G1203" i="1"/>
  <c r="F1203" i="1"/>
  <c r="E1203" i="1"/>
  <c r="D1203" i="1"/>
  <c r="B1203" i="1"/>
  <c r="H1202" i="1"/>
  <c r="G1202" i="1"/>
  <c r="F1202" i="1"/>
  <c r="E1202" i="1"/>
  <c r="D1202" i="1"/>
  <c r="B1202" i="1"/>
  <c r="N1202" i="1" s="1"/>
  <c r="H1201" i="1"/>
  <c r="G1201" i="1"/>
  <c r="F1201" i="1"/>
  <c r="E1201" i="1"/>
  <c r="D1201" i="1"/>
  <c r="B1201" i="1"/>
  <c r="N1201" i="1" s="1"/>
  <c r="H1200" i="1"/>
  <c r="G1200" i="1"/>
  <c r="F1200" i="1"/>
  <c r="E1200" i="1"/>
  <c r="B1200" i="1"/>
  <c r="D1200" i="1" s="1"/>
  <c r="N1199" i="1"/>
  <c r="H1199" i="1"/>
  <c r="G1199" i="1"/>
  <c r="F1199" i="1"/>
  <c r="E1199" i="1"/>
  <c r="D1199" i="1"/>
  <c r="B1199" i="1"/>
  <c r="H1198" i="1"/>
  <c r="G1198" i="1"/>
  <c r="F1198" i="1"/>
  <c r="E1198" i="1"/>
  <c r="D1198" i="1"/>
  <c r="B1198" i="1"/>
  <c r="N1198" i="1" s="1"/>
  <c r="H1197" i="1"/>
  <c r="G1197" i="1"/>
  <c r="F1197" i="1"/>
  <c r="E1197" i="1"/>
  <c r="D1197" i="1"/>
  <c r="B1197" i="1"/>
  <c r="N1197" i="1" s="1"/>
  <c r="H1196" i="1"/>
  <c r="G1196" i="1"/>
  <c r="F1196" i="1"/>
  <c r="E1196" i="1"/>
  <c r="B1196" i="1"/>
  <c r="D1196" i="1" s="1"/>
  <c r="N1195" i="1"/>
  <c r="H1195" i="1"/>
  <c r="G1195" i="1"/>
  <c r="F1195" i="1"/>
  <c r="E1195" i="1"/>
  <c r="D1195" i="1"/>
  <c r="B1195" i="1"/>
  <c r="H1194" i="1"/>
  <c r="G1194" i="1"/>
  <c r="F1194" i="1"/>
  <c r="E1194" i="1"/>
  <c r="D1194" i="1"/>
  <c r="B1194" i="1"/>
  <c r="N1194" i="1" s="1"/>
  <c r="H1193" i="1"/>
  <c r="G1193" i="1"/>
  <c r="F1193" i="1"/>
  <c r="E1193" i="1"/>
  <c r="D1193" i="1"/>
  <c r="B1193" i="1"/>
  <c r="N1193" i="1" s="1"/>
  <c r="H1192" i="1"/>
  <c r="G1192" i="1"/>
  <c r="F1192" i="1"/>
  <c r="E1192" i="1"/>
  <c r="B1192" i="1"/>
  <c r="D1192" i="1" s="1"/>
  <c r="N1191" i="1"/>
  <c r="H1191" i="1"/>
  <c r="G1191" i="1"/>
  <c r="F1191" i="1"/>
  <c r="E1191" i="1"/>
  <c r="D1191" i="1"/>
  <c r="B1191" i="1"/>
  <c r="H1190" i="1"/>
  <c r="G1190" i="1"/>
  <c r="F1190" i="1"/>
  <c r="E1190" i="1"/>
  <c r="D1190" i="1"/>
  <c r="B1190" i="1"/>
  <c r="N1190" i="1" s="1"/>
  <c r="H1189" i="1"/>
  <c r="G1189" i="1"/>
  <c r="F1189" i="1"/>
  <c r="E1189" i="1"/>
  <c r="D1189" i="1"/>
  <c r="B1189" i="1"/>
  <c r="N1189" i="1" s="1"/>
  <c r="H1188" i="1"/>
  <c r="G1188" i="1"/>
  <c r="F1188" i="1"/>
  <c r="E1188" i="1"/>
  <c r="B1188" i="1"/>
  <c r="D1188" i="1" s="1"/>
  <c r="N1187" i="1"/>
  <c r="H1187" i="1"/>
  <c r="G1187" i="1"/>
  <c r="F1187" i="1"/>
  <c r="E1187" i="1"/>
  <c r="D1187" i="1"/>
  <c r="B1187" i="1"/>
  <c r="H1186" i="1"/>
  <c r="G1186" i="1"/>
  <c r="F1186" i="1"/>
  <c r="E1186" i="1"/>
  <c r="D1186" i="1"/>
  <c r="B1186" i="1"/>
  <c r="N1186" i="1" s="1"/>
  <c r="H1185" i="1"/>
  <c r="G1185" i="1"/>
  <c r="F1185" i="1"/>
  <c r="E1185" i="1"/>
  <c r="D1185" i="1"/>
  <c r="B1185" i="1"/>
  <c r="N1185" i="1" s="1"/>
  <c r="H1184" i="1"/>
  <c r="G1184" i="1"/>
  <c r="F1184" i="1"/>
  <c r="E1184" i="1"/>
  <c r="B1184" i="1"/>
  <c r="D1184" i="1" s="1"/>
  <c r="N1183" i="1"/>
  <c r="H1183" i="1"/>
  <c r="G1183" i="1"/>
  <c r="F1183" i="1"/>
  <c r="E1183" i="1"/>
  <c r="D1183" i="1"/>
  <c r="B1183" i="1"/>
  <c r="H1182" i="1"/>
  <c r="G1182" i="1"/>
  <c r="F1182" i="1"/>
  <c r="E1182" i="1"/>
  <c r="D1182" i="1"/>
  <c r="B1182" i="1"/>
  <c r="N1182" i="1" s="1"/>
  <c r="H1181" i="1"/>
  <c r="G1181" i="1"/>
  <c r="F1181" i="1"/>
  <c r="E1181" i="1"/>
  <c r="D1181" i="1"/>
  <c r="B1181" i="1"/>
  <c r="N1181" i="1" s="1"/>
  <c r="H1180" i="1"/>
  <c r="G1180" i="1"/>
  <c r="F1180" i="1"/>
  <c r="E1180" i="1"/>
  <c r="B1180" i="1"/>
  <c r="D1180" i="1" s="1"/>
  <c r="N1179" i="1"/>
  <c r="H1179" i="1"/>
  <c r="G1179" i="1"/>
  <c r="F1179" i="1"/>
  <c r="E1179" i="1"/>
  <c r="D1179" i="1"/>
  <c r="B1179" i="1"/>
  <c r="H1178" i="1"/>
  <c r="G1178" i="1"/>
  <c r="F1178" i="1"/>
  <c r="E1178" i="1"/>
  <c r="D1178" i="1"/>
  <c r="B1178" i="1"/>
  <c r="N1178" i="1" s="1"/>
  <c r="H1177" i="1"/>
  <c r="G1177" i="1"/>
  <c r="F1177" i="1"/>
  <c r="E1177" i="1"/>
  <c r="D1177" i="1"/>
  <c r="B1177" i="1"/>
  <c r="N1177" i="1" s="1"/>
  <c r="H1176" i="1"/>
  <c r="G1176" i="1"/>
  <c r="F1176" i="1"/>
  <c r="E1176" i="1"/>
  <c r="B1176" i="1"/>
  <c r="D1176" i="1" s="1"/>
  <c r="N1175" i="1"/>
  <c r="H1175" i="1"/>
  <c r="G1175" i="1"/>
  <c r="F1175" i="1"/>
  <c r="E1175" i="1"/>
  <c r="D1175" i="1"/>
  <c r="B1175" i="1"/>
  <c r="H1174" i="1"/>
  <c r="G1174" i="1"/>
  <c r="F1174" i="1"/>
  <c r="E1174" i="1"/>
  <c r="D1174" i="1"/>
  <c r="B1174" i="1"/>
  <c r="N1174" i="1" s="1"/>
  <c r="H1173" i="1"/>
  <c r="G1173" i="1"/>
  <c r="F1173" i="1"/>
  <c r="E1173" i="1"/>
  <c r="D1173" i="1"/>
  <c r="B1173" i="1"/>
  <c r="N1173" i="1" s="1"/>
  <c r="H1172" i="1"/>
  <c r="G1172" i="1"/>
  <c r="F1172" i="1"/>
  <c r="E1172" i="1"/>
  <c r="B1172" i="1"/>
  <c r="D1172" i="1" s="1"/>
  <c r="N1171" i="1"/>
  <c r="H1171" i="1"/>
  <c r="G1171" i="1"/>
  <c r="F1171" i="1"/>
  <c r="E1171" i="1"/>
  <c r="D1171" i="1"/>
  <c r="B1171" i="1"/>
  <c r="H1170" i="1"/>
  <c r="G1170" i="1"/>
  <c r="F1170" i="1"/>
  <c r="E1170" i="1"/>
  <c r="D1170" i="1"/>
  <c r="B1170" i="1"/>
  <c r="N1170" i="1" s="1"/>
  <c r="H1169" i="1"/>
  <c r="G1169" i="1"/>
  <c r="F1169" i="1"/>
  <c r="E1169" i="1"/>
  <c r="D1169" i="1"/>
  <c r="B1169" i="1"/>
  <c r="N1169" i="1" s="1"/>
  <c r="H1168" i="1"/>
  <c r="G1168" i="1"/>
  <c r="F1168" i="1"/>
  <c r="E1168" i="1"/>
  <c r="B1168" i="1"/>
  <c r="D1168" i="1" s="1"/>
  <c r="N1167" i="1"/>
  <c r="H1167" i="1"/>
  <c r="G1167" i="1"/>
  <c r="F1167" i="1"/>
  <c r="E1167" i="1"/>
  <c r="D1167" i="1"/>
  <c r="B1167" i="1"/>
  <c r="H1166" i="1"/>
  <c r="G1166" i="1"/>
  <c r="F1166" i="1"/>
  <c r="E1166" i="1"/>
  <c r="D1166" i="1"/>
  <c r="B1166" i="1"/>
  <c r="N1166" i="1" s="1"/>
  <c r="H1165" i="1"/>
  <c r="G1165" i="1"/>
  <c r="F1165" i="1"/>
  <c r="E1165" i="1"/>
  <c r="D1165" i="1"/>
  <c r="B1165" i="1"/>
  <c r="N1165" i="1" s="1"/>
  <c r="H1164" i="1"/>
  <c r="G1164" i="1"/>
  <c r="F1164" i="1"/>
  <c r="E1164" i="1"/>
  <c r="B1164" i="1"/>
  <c r="D1164" i="1" s="1"/>
  <c r="N1163" i="1"/>
  <c r="H1163" i="1"/>
  <c r="G1163" i="1"/>
  <c r="F1163" i="1"/>
  <c r="E1163" i="1"/>
  <c r="D1163" i="1"/>
  <c r="B1163" i="1"/>
  <c r="H1162" i="1"/>
  <c r="G1162" i="1"/>
  <c r="F1162" i="1"/>
  <c r="E1162" i="1"/>
  <c r="D1162" i="1"/>
  <c r="B1162" i="1"/>
  <c r="N1162" i="1" s="1"/>
  <c r="H1161" i="1"/>
  <c r="G1161" i="1"/>
  <c r="F1161" i="1"/>
  <c r="E1161" i="1"/>
  <c r="D1161" i="1"/>
  <c r="B1161" i="1"/>
  <c r="N1161" i="1" s="1"/>
  <c r="H1160" i="1"/>
  <c r="G1160" i="1"/>
  <c r="F1160" i="1"/>
  <c r="E1160" i="1"/>
  <c r="B1160" i="1"/>
  <c r="D1160" i="1" s="1"/>
  <c r="N1159" i="1"/>
  <c r="H1159" i="1"/>
  <c r="G1159" i="1"/>
  <c r="F1159" i="1"/>
  <c r="E1159" i="1"/>
  <c r="D1159" i="1"/>
  <c r="B1159" i="1"/>
  <c r="H1158" i="1"/>
  <c r="G1158" i="1"/>
  <c r="F1158" i="1"/>
  <c r="E1158" i="1"/>
  <c r="D1158" i="1"/>
  <c r="B1158" i="1"/>
  <c r="N1158" i="1" s="1"/>
  <c r="H1157" i="1"/>
  <c r="G1157" i="1"/>
  <c r="F1157" i="1"/>
  <c r="E1157" i="1"/>
  <c r="D1157" i="1"/>
  <c r="B1157" i="1"/>
  <c r="N1157" i="1" s="1"/>
  <c r="H1156" i="1"/>
  <c r="G1156" i="1"/>
  <c r="F1156" i="1"/>
  <c r="E1156" i="1"/>
  <c r="B1156" i="1"/>
  <c r="D1156" i="1" s="1"/>
  <c r="N1155" i="1"/>
  <c r="H1155" i="1"/>
  <c r="G1155" i="1"/>
  <c r="F1155" i="1"/>
  <c r="E1155" i="1"/>
  <c r="D1155" i="1"/>
  <c r="B1155" i="1"/>
  <c r="H1154" i="1"/>
  <c r="G1154" i="1"/>
  <c r="F1154" i="1"/>
  <c r="E1154" i="1"/>
  <c r="D1154" i="1"/>
  <c r="B1154" i="1"/>
  <c r="N1154" i="1" s="1"/>
  <c r="H1153" i="1"/>
  <c r="G1153" i="1"/>
  <c r="F1153" i="1"/>
  <c r="E1153" i="1"/>
  <c r="D1153" i="1"/>
  <c r="B1153" i="1"/>
  <c r="N1153" i="1" s="1"/>
  <c r="H1152" i="1"/>
  <c r="G1152" i="1"/>
  <c r="F1152" i="1"/>
  <c r="E1152" i="1"/>
  <c r="B1152" i="1"/>
  <c r="D1152" i="1" s="1"/>
  <c r="N1151" i="1"/>
  <c r="H1151" i="1"/>
  <c r="G1151" i="1"/>
  <c r="F1151" i="1"/>
  <c r="E1151" i="1"/>
  <c r="D1151" i="1"/>
  <c r="B1151" i="1"/>
  <c r="H1150" i="1"/>
  <c r="G1150" i="1"/>
  <c r="F1150" i="1"/>
  <c r="E1150" i="1"/>
  <c r="D1150" i="1"/>
  <c r="B1150" i="1"/>
  <c r="N1150" i="1" s="1"/>
  <c r="H1149" i="1"/>
  <c r="G1149" i="1"/>
  <c r="F1149" i="1"/>
  <c r="E1149" i="1"/>
  <c r="D1149" i="1"/>
  <c r="B1149" i="1"/>
  <c r="N1149" i="1" s="1"/>
  <c r="H1148" i="1"/>
  <c r="G1148" i="1"/>
  <c r="F1148" i="1"/>
  <c r="E1148" i="1"/>
  <c r="B1148" i="1"/>
  <c r="D1148" i="1" s="1"/>
  <c r="N1147" i="1"/>
  <c r="H1147" i="1"/>
  <c r="G1147" i="1"/>
  <c r="F1147" i="1"/>
  <c r="E1147" i="1"/>
  <c r="D1147" i="1"/>
  <c r="B1147" i="1"/>
  <c r="H1146" i="1"/>
  <c r="G1146" i="1"/>
  <c r="F1146" i="1"/>
  <c r="E1146" i="1"/>
  <c r="D1146" i="1"/>
  <c r="B1146" i="1"/>
  <c r="N1146" i="1" s="1"/>
  <c r="H1145" i="1"/>
  <c r="G1145" i="1"/>
  <c r="F1145" i="1"/>
  <c r="E1145" i="1"/>
  <c r="D1145" i="1"/>
  <c r="B1145" i="1"/>
  <c r="N1145" i="1" s="1"/>
  <c r="H1144" i="1"/>
  <c r="G1144" i="1"/>
  <c r="F1144" i="1"/>
  <c r="E1144" i="1"/>
  <c r="B1144" i="1"/>
  <c r="D1144" i="1" s="1"/>
  <c r="N1143" i="1"/>
  <c r="H1143" i="1"/>
  <c r="G1143" i="1"/>
  <c r="F1143" i="1"/>
  <c r="E1143" i="1"/>
  <c r="D1143" i="1"/>
  <c r="B1143" i="1"/>
  <c r="H1142" i="1"/>
  <c r="G1142" i="1"/>
  <c r="F1142" i="1"/>
  <c r="E1142" i="1"/>
  <c r="D1142" i="1"/>
  <c r="B1142" i="1"/>
  <c r="N1142" i="1" s="1"/>
  <c r="H1141" i="1"/>
  <c r="G1141" i="1"/>
  <c r="F1141" i="1"/>
  <c r="E1141" i="1"/>
  <c r="D1141" i="1"/>
  <c r="B1141" i="1"/>
  <c r="N1141" i="1" s="1"/>
  <c r="H1140" i="1"/>
  <c r="G1140" i="1"/>
  <c r="F1140" i="1"/>
  <c r="E1140" i="1"/>
  <c r="B1140" i="1"/>
  <c r="D1140" i="1" s="1"/>
  <c r="N1139" i="1"/>
  <c r="H1139" i="1"/>
  <c r="G1139" i="1"/>
  <c r="F1139" i="1"/>
  <c r="E1139" i="1"/>
  <c r="D1139" i="1"/>
  <c r="B1139" i="1"/>
  <c r="H1138" i="1"/>
  <c r="G1138" i="1"/>
  <c r="F1138" i="1"/>
  <c r="E1138" i="1"/>
  <c r="D1138" i="1"/>
  <c r="B1138" i="1"/>
  <c r="N1138" i="1" s="1"/>
  <c r="H1137" i="1"/>
  <c r="G1137" i="1"/>
  <c r="F1137" i="1"/>
  <c r="E1137" i="1"/>
  <c r="D1137" i="1"/>
  <c r="B1137" i="1"/>
  <c r="N1137" i="1" s="1"/>
  <c r="H1136" i="1"/>
  <c r="G1136" i="1"/>
  <c r="F1136" i="1"/>
  <c r="E1136" i="1"/>
  <c r="B1136" i="1"/>
  <c r="D1136" i="1" s="1"/>
  <c r="N1135" i="1"/>
  <c r="H1135" i="1"/>
  <c r="G1135" i="1"/>
  <c r="F1135" i="1"/>
  <c r="E1135" i="1"/>
  <c r="D1135" i="1"/>
  <c r="B1135" i="1"/>
  <c r="H1134" i="1"/>
  <c r="G1134" i="1"/>
  <c r="F1134" i="1"/>
  <c r="E1134" i="1"/>
  <c r="D1134" i="1"/>
  <c r="B1134" i="1"/>
  <c r="N1134" i="1" s="1"/>
  <c r="H1133" i="1"/>
  <c r="G1133" i="1"/>
  <c r="F1133" i="1"/>
  <c r="E1133" i="1"/>
  <c r="D1133" i="1"/>
  <c r="B1133" i="1"/>
  <c r="N1133" i="1" s="1"/>
  <c r="H1132" i="1"/>
  <c r="G1132" i="1"/>
  <c r="F1132" i="1"/>
  <c r="E1132" i="1"/>
  <c r="B1132" i="1"/>
  <c r="D1132" i="1" s="1"/>
  <c r="N1131" i="1"/>
  <c r="H1131" i="1"/>
  <c r="G1131" i="1"/>
  <c r="F1131" i="1"/>
  <c r="E1131" i="1"/>
  <c r="D1131" i="1"/>
  <c r="B1131" i="1"/>
  <c r="H1130" i="1"/>
  <c r="G1130" i="1"/>
  <c r="F1130" i="1"/>
  <c r="E1130" i="1"/>
  <c r="D1130" i="1"/>
  <c r="B1130" i="1"/>
  <c r="N1130" i="1" s="1"/>
  <c r="H1129" i="1"/>
  <c r="G1129" i="1"/>
  <c r="F1129" i="1"/>
  <c r="E1129" i="1"/>
  <c r="D1129" i="1"/>
  <c r="B1129" i="1"/>
  <c r="N1129" i="1" s="1"/>
  <c r="H1128" i="1"/>
  <c r="G1128" i="1"/>
  <c r="F1128" i="1"/>
  <c r="E1128" i="1"/>
  <c r="B1128" i="1"/>
  <c r="D1128" i="1" s="1"/>
  <c r="N1127" i="1"/>
  <c r="H1127" i="1"/>
  <c r="G1127" i="1"/>
  <c r="F1127" i="1"/>
  <c r="E1127" i="1"/>
  <c r="D1127" i="1"/>
  <c r="B1127" i="1"/>
  <c r="H1126" i="1"/>
  <c r="G1126" i="1"/>
  <c r="F1126" i="1"/>
  <c r="E1126" i="1"/>
  <c r="D1126" i="1"/>
  <c r="B1126" i="1"/>
  <c r="N1126" i="1" s="1"/>
  <c r="H1125" i="1"/>
  <c r="G1125" i="1"/>
  <c r="F1125" i="1"/>
  <c r="E1125" i="1"/>
  <c r="D1125" i="1"/>
  <c r="B1125" i="1"/>
  <c r="N1125" i="1" s="1"/>
  <c r="H1124" i="1"/>
  <c r="G1124" i="1"/>
  <c r="F1124" i="1"/>
  <c r="E1124" i="1"/>
  <c r="B1124" i="1"/>
  <c r="D1124" i="1" s="1"/>
  <c r="N1123" i="1"/>
  <c r="H1123" i="1"/>
  <c r="G1123" i="1"/>
  <c r="F1123" i="1"/>
  <c r="E1123" i="1"/>
  <c r="D1123" i="1"/>
  <c r="B1123" i="1"/>
  <c r="H1122" i="1"/>
  <c r="G1122" i="1"/>
  <c r="F1122" i="1"/>
  <c r="E1122" i="1"/>
  <c r="D1122" i="1"/>
  <c r="B1122" i="1"/>
  <c r="N1122" i="1" s="1"/>
  <c r="H1121" i="1"/>
  <c r="G1121" i="1"/>
  <c r="F1121" i="1"/>
  <c r="E1121" i="1"/>
  <c r="D1121" i="1"/>
  <c r="B1121" i="1"/>
  <c r="N1121" i="1" s="1"/>
  <c r="H1120" i="1"/>
  <c r="G1120" i="1"/>
  <c r="F1120" i="1"/>
  <c r="E1120" i="1"/>
  <c r="B1120" i="1"/>
  <c r="D1120" i="1" s="1"/>
  <c r="N1119" i="1"/>
  <c r="H1119" i="1"/>
  <c r="G1119" i="1"/>
  <c r="F1119" i="1"/>
  <c r="E1119" i="1"/>
  <c r="D1119" i="1"/>
  <c r="B1119" i="1"/>
  <c r="H1118" i="1"/>
  <c r="G1118" i="1"/>
  <c r="F1118" i="1"/>
  <c r="E1118" i="1"/>
  <c r="D1118" i="1"/>
  <c r="B1118" i="1"/>
  <c r="N1118" i="1" s="1"/>
  <c r="H1117" i="1"/>
  <c r="G1117" i="1"/>
  <c r="F1117" i="1"/>
  <c r="E1117" i="1"/>
  <c r="D1117" i="1"/>
  <c r="B1117" i="1"/>
  <c r="N1117" i="1" s="1"/>
  <c r="H1116" i="1"/>
  <c r="G1116" i="1"/>
  <c r="F1116" i="1"/>
  <c r="E1116" i="1"/>
  <c r="B1116" i="1"/>
  <c r="D1116" i="1" s="1"/>
  <c r="N1115" i="1"/>
  <c r="H1115" i="1"/>
  <c r="G1115" i="1"/>
  <c r="F1115" i="1"/>
  <c r="E1115" i="1"/>
  <c r="D1115" i="1"/>
  <c r="B1115" i="1"/>
  <c r="H1114" i="1"/>
  <c r="G1114" i="1"/>
  <c r="F1114" i="1"/>
  <c r="E1114" i="1"/>
  <c r="D1114" i="1"/>
  <c r="B1114" i="1"/>
  <c r="N1114" i="1" s="1"/>
  <c r="H1113" i="1"/>
  <c r="G1113" i="1"/>
  <c r="F1113" i="1"/>
  <c r="E1113" i="1"/>
  <c r="D1113" i="1"/>
  <c r="B1113" i="1"/>
  <c r="N1113" i="1" s="1"/>
  <c r="H1112" i="1"/>
  <c r="G1112" i="1"/>
  <c r="F1112" i="1"/>
  <c r="E1112" i="1"/>
  <c r="B1112" i="1"/>
  <c r="D1112" i="1" s="1"/>
  <c r="N1111" i="1"/>
  <c r="H1111" i="1"/>
  <c r="G1111" i="1"/>
  <c r="F1111" i="1"/>
  <c r="E1111" i="1"/>
  <c r="D1111" i="1"/>
  <c r="B1111" i="1"/>
  <c r="H1110" i="1"/>
  <c r="G1110" i="1"/>
  <c r="F1110" i="1"/>
  <c r="E1110" i="1"/>
  <c r="D1110" i="1"/>
  <c r="B1110" i="1"/>
  <c r="N1110" i="1" s="1"/>
  <c r="H1109" i="1"/>
  <c r="G1109" i="1"/>
  <c r="F1109" i="1"/>
  <c r="E1109" i="1"/>
  <c r="D1109" i="1"/>
  <c r="B1109" i="1"/>
  <c r="N1109" i="1" s="1"/>
  <c r="H1108" i="1"/>
  <c r="G1108" i="1"/>
  <c r="F1108" i="1"/>
  <c r="E1108" i="1"/>
  <c r="B1108" i="1"/>
  <c r="D1108" i="1" s="1"/>
  <c r="N1107" i="1"/>
  <c r="H1107" i="1"/>
  <c r="G1107" i="1"/>
  <c r="F1107" i="1"/>
  <c r="E1107" i="1"/>
  <c r="D1107" i="1"/>
  <c r="B1107" i="1"/>
  <c r="H1106" i="1"/>
  <c r="G1106" i="1"/>
  <c r="F1106" i="1"/>
  <c r="E1106" i="1"/>
  <c r="D1106" i="1"/>
  <c r="B1106" i="1"/>
  <c r="N1106" i="1" s="1"/>
  <c r="H1105" i="1"/>
  <c r="G1105" i="1"/>
  <c r="F1105" i="1"/>
  <c r="E1105" i="1"/>
  <c r="D1105" i="1"/>
  <c r="B1105" i="1"/>
  <c r="N1105" i="1" s="1"/>
  <c r="H1104" i="1"/>
  <c r="G1104" i="1"/>
  <c r="F1104" i="1"/>
  <c r="E1104" i="1"/>
  <c r="B1104" i="1"/>
  <c r="D1104" i="1" s="1"/>
  <c r="N1103" i="1"/>
  <c r="H1103" i="1"/>
  <c r="G1103" i="1"/>
  <c r="F1103" i="1"/>
  <c r="E1103" i="1"/>
  <c r="D1103" i="1"/>
  <c r="B1103" i="1"/>
  <c r="H1102" i="1"/>
  <c r="G1102" i="1"/>
  <c r="F1102" i="1"/>
  <c r="E1102" i="1"/>
  <c r="D1102" i="1"/>
  <c r="B1102" i="1"/>
  <c r="N1102" i="1" s="1"/>
  <c r="H1101" i="1"/>
  <c r="G1101" i="1"/>
  <c r="F1101" i="1"/>
  <c r="E1101" i="1"/>
  <c r="D1101" i="1"/>
  <c r="B1101" i="1"/>
  <c r="N1101" i="1" s="1"/>
  <c r="H1100" i="1"/>
  <c r="G1100" i="1"/>
  <c r="F1100" i="1"/>
  <c r="E1100" i="1"/>
  <c r="B1100" i="1"/>
  <c r="D1100" i="1" s="1"/>
  <c r="N1099" i="1"/>
  <c r="H1099" i="1"/>
  <c r="G1099" i="1"/>
  <c r="F1099" i="1"/>
  <c r="E1099" i="1"/>
  <c r="D1099" i="1"/>
  <c r="B1099" i="1"/>
  <c r="H1098" i="1"/>
  <c r="G1098" i="1"/>
  <c r="F1098" i="1"/>
  <c r="E1098" i="1"/>
  <c r="D1098" i="1"/>
  <c r="B1098" i="1"/>
  <c r="N1098" i="1" s="1"/>
  <c r="H1097" i="1"/>
  <c r="G1097" i="1"/>
  <c r="F1097" i="1"/>
  <c r="E1097" i="1"/>
  <c r="D1097" i="1"/>
  <c r="B1097" i="1"/>
  <c r="N1097" i="1" s="1"/>
  <c r="H1096" i="1"/>
  <c r="G1096" i="1"/>
  <c r="F1096" i="1"/>
  <c r="E1096" i="1"/>
  <c r="B1096" i="1"/>
  <c r="D1096" i="1" s="1"/>
  <c r="N1095" i="1"/>
  <c r="H1095" i="1"/>
  <c r="G1095" i="1"/>
  <c r="F1095" i="1"/>
  <c r="E1095" i="1"/>
  <c r="D1095" i="1"/>
  <c r="B1095" i="1"/>
  <c r="H1094" i="1"/>
  <c r="G1094" i="1"/>
  <c r="F1094" i="1"/>
  <c r="E1094" i="1"/>
  <c r="D1094" i="1"/>
  <c r="B1094" i="1"/>
  <c r="N1094" i="1" s="1"/>
  <c r="H1093" i="1"/>
  <c r="G1093" i="1"/>
  <c r="F1093" i="1"/>
  <c r="E1093" i="1"/>
  <c r="D1093" i="1"/>
  <c r="B1093" i="1"/>
  <c r="N1093" i="1" s="1"/>
  <c r="H1092" i="1"/>
  <c r="G1092" i="1"/>
  <c r="F1092" i="1"/>
  <c r="E1092" i="1"/>
  <c r="D1092" i="1"/>
  <c r="B1092" i="1"/>
  <c r="N1092" i="1" s="1"/>
  <c r="H1091" i="1"/>
  <c r="G1091" i="1"/>
  <c r="F1091" i="1"/>
  <c r="E1091" i="1"/>
  <c r="B1091" i="1"/>
  <c r="D1091" i="1" s="1"/>
  <c r="H1090" i="1"/>
  <c r="G1090" i="1"/>
  <c r="F1090" i="1"/>
  <c r="E1090" i="1"/>
  <c r="B1090" i="1"/>
  <c r="H1089" i="1"/>
  <c r="G1089" i="1"/>
  <c r="F1089" i="1"/>
  <c r="E1089" i="1"/>
  <c r="D1089" i="1"/>
  <c r="B1089" i="1"/>
  <c r="N1089" i="1" s="1"/>
  <c r="H1088" i="1"/>
  <c r="G1088" i="1"/>
  <c r="F1088" i="1"/>
  <c r="E1088" i="1"/>
  <c r="D1088" i="1"/>
  <c r="B1088" i="1"/>
  <c r="N1088" i="1" s="1"/>
  <c r="H1087" i="1"/>
  <c r="G1087" i="1"/>
  <c r="F1087" i="1"/>
  <c r="E1087" i="1"/>
  <c r="B1087" i="1"/>
  <c r="D1087" i="1" s="1"/>
  <c r="H1086" i="1"/>
  <c r="G1086" i="1"/>
  <c r="F1086" i="1"/>
  <c r="E1086" i="1"/>
  <c r="B1086" i="1"/>
  <c r="H1085" i="1"/>
  <c r="G1085" i="1"/>
  <c r="F1085" i="1"/>
  <c r="E1085" i="1"/>
  <c r="D1085" i="1"/>
  <c r="B1085" i="1"/>
  <c r="N1085" i="1" s="1"/>
  <c r="H1084" i="1"/>
  <c r="G1084" i="1"/>
  <c r="F1084" i="1"/>
  <c r="E1084" i="1"/>
  <c r="D1084" i="1"/>
  <c r="B1084" i="1"/>
  <c r="N1084" i="1" s="1"/>
  <c r="H1083" i="1"/>
  <c r="G1083" i="1"/>
  <c r="F1083" i="1"/>
  <c r="E1083" i="1"/>
  <c r="B1083" i="1"/>
  <c r="D1083" i="1" s="1"/>
  <c r="H1082" i="1"/>
  <c r="G1082" i="1"/>
  <c r="F1082" i="1"/>
  <c r="E1082" i="1"/>
  <c r="B1082" i="1"/>
  <c r="H1081" i="1"/>
  <c r="G1081" i="1"/>
  <c r="F1081" i="1"/>
  <c r="E1081" i="1"/>
  <c r="D1081" i="1"/>
  <c r="B1081" i="1"/>
  <c r="N1081" i="1" s="1"/>
  <c r="H1080" i="1"/>
  <c r="G1080" i="1"/>
  <c r="F1080" i="1"/>
  <c r="E1080" i="1"/>
  <c r="D1080" i="1"/>
  <c r="B1080" i="1"/>
  <c r="N1080" i="1" s="1"/>
  <c r="H1079" i="1"/>
  <c r="G1079" i="1"/>
  <c r="F1079" i="1"/>
  <c r="E1079" i="1"/>
  <c r="B1079" i="1"/>
  <c r="D1079" i="1" s="1"/>
  <c r="H1078" i="1"/>
  <c r="G1078" i="1"/>
  <c r="F1078" i="1"/>
  <c r="E1078" i="1"/>
  <c r="B1078" i="1"/>
  <c r="H1077" i="1"/>
  <c r="G1077" i="1"/>
  <c r="F1077" i="1"/>
  <c r="E1077" i="1"/>
  <c r="D1077" i="1"/>
  <c r="B1077" i="1"/>
  <c r="N1077" i="1" s="1"/>
  <c r="H1076" i="1"/>
  <c r="G1076" i="1"/>
  <c r="F1076" i="1"/>
  <c r="E1076" i="1"/>
  <c r="D1076" i="1"/>
  <c r="B1076" i="1"/>
  <c r="N1076" i="1" s="1"/>
  <c r="H1075" i="1"/>
  <c r="G1075" i="1"/>
  <c r="F1075" i="1"/>
  <c r="E1075" i="1"/>
  <c r="B1075" i="1"/>
  <c r="D1075" i="1" s="1"/>
  <c r="H1074" i="1"/>
  <c r="G1074" i="1"/>
  <c r="F1074" i="1"/>
  <c r="E1074" i="1"/>
  <c r="B1074" i="1"/>
  <c r="H1073" i="1"/>
  <c r="G1073" i="1"/>
  <c r="F1073" i="1"/>
  <c r="E1073" i="1"/>
  <c r="D1073" i="1"/>
  <c r="B1073" i="1"/>
  <c r="N1073" i="1" s="1"/>
  <c r="H1072" i="1"/>
  <c r="G1072" i="1"/>
  <c r="F1072" i="1"/>
  <c r="E1072" i="1"/>
  <c r="D1072" i="1"/>
  <c r="B1072" i="1"/>
  <c r="N1072" i="1" s="1"/>
  <c r="H1071" i="1"/>
  <c r="G1071" i="1"/>
  <c r="F1071" i="1"/>
  <c r="E1071" i="1"/>
  <c r="B1071" i="1"/>
  <c r="D1071" i="1" s="1"/>
  <c r="H1070" i="1"/>
  <c r="G1070" i="1"/>
  <c r="F1070" i="1"/>
  <c r="E1070" i="1"/>
  <c r="B1070" i="1"/>
  <c r="H1069" i="1"/>
  <c r="G1069" i="1"/>
  <c r="F1069" i="1"/>
  <c r="E1069" i="1"/>
  <c r="D1069" i="1"/>
  <c r="B1069" i="1"/>
  <c r="N1069" i="1" s="1"/>
  <c r="H1068" i="1"/>
  <c r="G1068" i="1"/>
  <c r="F1068" i="1"/>
  <c r="E1068" i="1"/>
  <c r="D1068" i="1"/>
  <c r="B1068" i="1"/>
  <c r="N1068" i="1" s="1"/>
  <c r="H1067" i="1"/>
  <c r="G1067" i="1"/>
  <c r="F1067" i="1"/>
  <c r="E1067" i="1"/>
  <c r="B1067" i="1"/>
  <c r="D1067" i="1" s="1"/>
  <c r="H1066" i="1"/>
  <c r="G1066" i="1"/>
  <c r="F1066" i="1"/>
  <c r="E1066" i="1"/>
  <c r="B1066" i="1"/>
  <c r="H1065" i="1"/>
  <c r="G1065" i="1"/>
  <c r="F1065" i="1"/>
  <c r="E1065" i="1"/>
  <c r="D1065" i="1"/>
  <c r="B1065" i="1"/>
  <c r="N1065" i="1" s="1"/>
  <c r="H1064" i="1"/>
  <c r="G1064" i="1"/>
  <c r="F1064" i="1"/>
  <c r="E1064" i="1"/>
  <c r="D1064" i="1"/>
  <c r="B1064" i="1"/>
  <c r="N1064" i="1" s="1"/>
  <c r="H1063" i="1"/>
  <c r="G1063" i="1"/>
  <c r="F1063" i="1"/>
  <c r="E1063" i="1"/>
  <c r="B1063" i="1"/>
  <c r="D1063" i="1" s="1"/>
  <c r="H1062" i="1"/>
  <c r="G1062" i="1"/>
  <c r="F1062" i="1"/>
  <c r="E1062" i="1"/>
  <c r="B1062" i="1"/>
  <c r="H1061" i="1"/>
  <c r="G1061" i="1"/>
  <c r="F1061" i="1"/>
  <c r="E1061" i="1"/>
  <c r="D1061" i="1"/>
  <c r="B1061" i="1"/>
  <c r="N1061" i="1" s="1"/>
  <c r="H1060" i="1"/>
  <c r="G1060" i="1"/>
  <c r="F1060" i="1"/>
  <c r="E1060" i="1"/>
  <c r="D1060" i="1"/>
  <c r="B1060" i="1"/>
  <c r="N1060" i="1" s="1"/>
  <c r="H1059" i="1"/>
  <c r="G1059" i="1"/>
  <c r="F1059" i="1"/>
  <c r="E1059" i="1"/>
  <c r="B1059" i="1"/>
  <c r="D1059" i="1" s="1"/>
  <c r="H1058" i="1"/>
  <c r="G1058" i="1"/>
  <c r="F1058" i="1"/>
  <c r="E1058" i="1"/>
  <c r="B1058" i="1"/>
  <c r="H1057" i="1"/>
  <c r="G1057" i="1"/>
  <c r="F1057" i="1"/>
  <c r="E1057" i="1"/>
  <c r="D1057" i="1"/>
  <c r="B1057" i="1"/>
  <c r="N1057" i="1" s="1"/>
  <c r="H1056" i="1"/>
  <c r="G1056" i="1"/>
  <c r="F1056" i="1"/>
  <c r="E1056" i="1"/>
  <c r="D1056" i="1"/>
  <c r="B1056" i="1"/>
  <c r="N1056" i="1" s="1"/>
  <c r="H1055" i="1"/>
  <c r="G1055" i="1"/>
  <c r="F1055" i="1"/>
  <c r="E1055" i="1"/>
  <c r="B1055" i="1"/>
  <c r="D1055" i="1" s="1"/>
  <c r="H1054" i="1"/>
  <c r="G1054" i="1"/>
  <c r="F1054" i="1"/>
  <c r="E1054" i="1"/>
  <c r="B1054" i="1"/>
  <c r="H1053" i="1"/>
  <c r="G1053" i="1"/>
  <c r="F1053" i="1"/>
  <c r="E1053" i="1"/>
  <c r="D1053" i="1"/>
  <c r="B1053" i="1"/>
  <c r="N1053" i="1" s="1"/>
  <c r="H1052" i="1"/>
  <c r="G1052" i="1"/>
  <c r="F1052" i="1"/>
  <c r="E1052" i="1"/>
  <c r="D1052" i="1"/>
  <c r="B1052" i="1"/>
  <c r="N1052" i="1" s="1"/>
  <c r="H1051" i="1"/>
  <c r="G1051" i="1"/>
  <c r="F1051" i="1"/>
  <c r="E1051" i="1"/>
  <c r="B1051" i="1"/>
  <c r="D1051" i="1" s="1"/>
  <c r="H1050" i="1"/>
  <c r="G1050" i="1"/>
  <c r="F1050" i="1"/>
  <c r="E1050" i="1"/>
  <c r="B1050" i="1"/>
  <c r="H1049" i="1"/>
  <c r="G1049" i="1"/>
  <c r="F1049" i="1"/>
  <c r="E1049" i="1"/>
  <c r="D1049" i="1"/>
  <c r="B1049" i="1"/>
  <c r="N1049" i="1" s="1"/>
  <c r="H1048" i="1"/>
  <c r="G1048" i="1"/>
  <c r="F1048" i="1"/>
  <c r="E1048" i="1"/>
  <c r="D1048" i="1"/>
  <c r="B1048" i="1"/>
  <c r="N1048" i="1" s="1"/>
  <c r="H1047" i="1"/>
  <c r="G1047" i="1"/>
  <c r="F1047" i="1"/>
  <c r="E1047" i="1"/>
  <c r="B1047" i="1"/>
  <c r="D1047" i="1" s="1"/>
  <c r="H1046" i="1"/>
  <c r="G1046" i="1"/>
  <c r="F1046" i="1"/>
  <c r="E1046" i="1"/>
  <c r="B1046" i="1"/>
  <c r="H1045" i="1"/>
  <c r="G1045" i="1"/>
  <c r="F1045" i="1"/>
  <c r="E1045" i="1"/>
  <c r="D1045" i="1"/>
  <c r="B1045" i="1"/>
  <c r="N1045" i="1" s="1"/>
  <c r="H1044" i="1"/>
  <c r="G1044" i="1"/>
  <c r="F1044" i="1"/>
  <c r="E1044" i="1"/>
  <c r="D1044" i="1"/>
  <c r="B1044" i="1"/>
  <c r="N1044" i="1" s="1"/>
  <c r="H1043" i="1"/>
  <c r="G1043" i="1"/>
  <c r="F1043" i="1"/>
  <c r="E1043" i="1"/>
  <c r="B1043" i="1"/>
  <c r="D1043" i="1" s="1"/>
  <c r="H1042" i="1"/>
  <c r="G1042" i="1"/>
  <c r="F1042" i="1"/>
  <c r="E1042" i="1"/>
  <c r="B1042" i="1"/>
  <c r="H1041" i="1"/>
  <c r="G1041" i="1"/>
  <c r="F1041" i="1"/>
  <c r="E1041" i="1"/>
  <c r="D1041" i="1"/>
  <c r="B1041" i="1"/>
  <c r="N1041" i="1" s="1"/>
  <c r="H1040" i="1"/>
  <c r="G1040" i="1"/>
  <c r="F1040" i="1"/>
  <c r="E1040" i="1"/>
  <c r="D1040" i="1"/>
  <c r="B1040" i="1"/>
  <c r="N1040" i="1" s="1"/>
  <c r="H1039" i="1"/>
  <c r="G1039" i="1"/>
  <c r="F1039" i="1"/>
  <c r="E1039" i="1"/>
  <c r="B1039" i="1"/>
  <c r="D1039" i="1" s="1"/>
  <c r="H1038" i="1"/>
  <c r="G1038" i="1"/>
  <c r="F1038" i="1"/>
  <c r="E1038" i="1"/>
  <c r="B1038" i="1"/>
  <c r="H1037" i="1"/>
  <c r="G1037" i="1"/>
  <c r="F1037" i="1"/>
  <c r="E1037" i="1"/>
  <c r="D1037" i="1"/>
  <c r="B1037" i="1"/>
  <c r="N1037" i="1" s="1"/>
  <c r="H1036" i="1"/>
  <c r="G1036" i="1"/>
  <c r="F1036" i="1"/>
  <c r="E1036" i="1"/>
  <c r="D1036" i="1"/>
  <c r="B1036" i="1"/>
  <c r="N1036" i="1" s="1"/>
  <c r="H1035" i="1"/>
  <c r="G1035" i="1"/>
  <c r="F1035" i="1"/>
  <c r="E1035" i="1"/>
  <c r="B1035" i="1"/>
  <c r="D1035" i="1" s="1"/>
  <c r="H1034" i="1"/>
  <c r="G1034" i="1"/>
  <c r="F1034" i="1"/>
  <c r="E1034" i="1"/>
  <c r="B1034" i="1"/>
  <c r="H1033" i="1"/>
  <c r="G1033" i="1"/>
  <c r="F1033" i="1"/>
  <c r="E1033" i="1"/>
  <c r="D1033" i="1"/>
  <c r="B1033" i="1"/>
  <c r="N1033" i="1" s="1"/>
  <c r="H1032" i="1"/>
  <c r="G1032" i="1"/>
  <c r="F1032" i="1"/>
  <c r="E1032" i="1"/>
  <c r="D1032" i="1"/>
  <c r="B1032" i="1"/>
  <c r="N1032" i="1" s="1"/>
  <c r="H1031" i="1"/>
  <c r="G1031" i="1"/>
  <c r="F1031" i="1"/>
  <c r="E1031" i="1"/>
  <c r="B1031" i="1"/>
  <c r="D1031" i="1" s="1"/>
  <c r="H1030" i="1"/>
  <c r="G1030" i="1"/>
  <c r="F1030" i="1"/>
  <c r="E1030" i="1"/>
  <c r="B1030" i="1"/>
  <c r="H1029" i="1"/>
  <c r="G1029" i="1"/>
  <c r="F1029" i="1"/>
  <c r="E1029" i="1"/>
  <c r="D1029" i="1"/>
  <c r="B1029" i="1"/>
  <c r="N1029" i="1" s="1"/>
  <c r="H1028" i="1"/>
  <c r="G1028" i="1"/>
  <c r="F1028" i="1"/>
  <c r="E1028" i="1"/>
  <c r="D1028" i="1"/>
  <c r="B1028" i="1"/>
  <c r="N1028" i="1" s="1"/>
  <c r="H1027" i="1"/>
  <c r="G1027" i="1"/>
  <c r="F1027" i="1"/>
  <c r="E1027" i="1"/>
  <c r="B1027" i="1"/>
  <c r="D1027" i="1" s="1"/>
  <c r="H1026" i="1"/>
  <c r="G1026" i="1"/>
  <c r="F1026" i="1"/>
  <c r="E1026" i="1"/>
  <c r="B1026" i="1"/>
  <c r="H1025" i="1"/>
  <c r="G1025" i="1"/>
  <c r="F1025" i="1"/>
  <c r="E1025" i="1"/>
  <c r="D1025" i="1"/>
  <c r="B1025" i="1"/>
  <c r="N1025" i="1" s="1"/>
  <c r="H1024" i="1"/>
  <c r="G1024" i="1"/>
  <c r="F1024" i="1"/>
  <c r="E1024" i="1"/>
  <c r="D1024" i="1"/>
  <c r="B1024" i="1"/>
  <c r="N1024" i="1" s="1"/>
  <c r="H1023" i="1"/>
  <c r="G1023" i="1"/>
  <c r="F1023" i="1"/>
  <c r="E1023" i="1"/>
  <c r="B1023" i="1"/>
  <c r="D1023" i="1" s="1"/>
  <c r="H1022" i="1"/>
  <c r="G1022" i="1"/>
  <c r="F1022" i="1"/>
  <c r="E1022" i="1"/>
  <c r="B1022" i="1"/>
  <c r="H1021" i="1"/>
  <c r="G1021" i="1"/>
  <c r="F1021" i="1"/>
  <c r="E1021" i="1"/>
  <c r="D1021" i="1"/>
  <c r="B1021" i="1"/>
  <c r="N1021" i="1" s="1"/>
  <c r="H1020" i="1"/>
  <c r="G1020" i="1"/>
  <c r="F1020" i="1"/>
  <c r="E1020" i="1"/>
  <c r="D1020" i="1"/>
  <c r="B1020" i="1"/>
  <c r="N1020" i="1" s="1"/>
  <c r="H1019" i="1"/>
  <c r="G1019" i="1"/>
  <c r="F1019" i="1"/>
  <c r="E1019" i="1"/>
  <c r="B1019" i="1"/>
  <c r="D1019" i="1" s="1"/>
  <c r="H1018" i="1"/>
  <c r="G1018" i="1"/>
  <c r="F1018" i="1"/>
  <c r="E1018" i="1"/>
  <c r="B1018" i="1"/>
  <c r="H1017" i="1"/>
  <c r="G1017" i="1"/>
  <c r="F1017" i="1"/>
  <c r="E1017" i="1"/>
  <c r="D1017" i="1"/>
  <c r="B1017" i="1"/>
  <c r="N1017" i="1" s="1"/>
  <c r="H1016" i="1"/>
  <c r="G1016" i="1"/>
  <c r="F1016" i="1"/>
  <c r="E1016" i="1"/>
  <c r="D1016" i="1"/>
  <c r="B1016" i="1"/>
  <c r="N1016" i="1" s="1"/>
  <c r="H1015" i="1"/>
  <c r="G1015" i="1"/>
  <c r="F1015" i="1"/>
  <c r="E1015" i="1"/>
  <c r="B1015" i="1"/>
  <c r="D1015" i="1" s="1"/>
  <c r="H1014" i="1"/>
  <c r="G1014" i="1"/>
  <c r="F1014" i="1"/>
  <c r="E1014" i="1"/>
  <c r="B1014" i="1"/>
  <c r="H1013" i="1"/>
  <c r="G1013" i="1"/>
  <c r="F1013" i="1"/>
  <c r="E1013" i="1"/>
  <c r="D1013" i="1"/>
  <c r="B1013" i="1"/>
  <c r="N1013" i="1" s="1"/>
  <c r="H1012" i="1"/>
  <c r="G1012" i="1"/>
  <c r="F1012" i="1"/>
  <c r="E1012" i="1"/>
  <c r="D1012" i="1"/>
  <c r="B1012" i="1"/>
  <c r="N1012" i="1" s="1"/>
  <c r="H1011" i="1"/>
  <c r="G1011" i="1"/>
  <c r="F1011" i="1"/>
  <c r="E1011" i="1"/>
  <c r="B1011" i="1"/>
  <c r="D1011" i="1" s="1"/>
  <c r="H1010" i="1"/>
  <c r="G1010" i="1"/>
  <c r="F1010" i="1"/>
  <c r="E1010" i="1"/>
  <c r="B1010" i="1"/>
  <c r="H1009" i="1"/>
  <c r="G1009" i="1"/>
  <c r="F1009" i="1"/>
  <c r="E1009" i="1"/>
  <c r="D1009" i="1"/>
  <c r="B1009" i="1"/>
  <c r="N1009" i="1" s="1"/>
  <c r="H1008" i="1"/>
  <c r="G1008" i="1"/>
  <c r="F1008" i="1"/>
  <c r="E1008" i="1"/>
  <c r="D1008" i="1"/>
  <c r="B1008" i="1"/>
  <c r="N1008" i="1" s="1"/>
  <c r="H1007" i="1"/>
  <c r="G1007" i="1"/>
  <c r="F1007" i="1"/>
  <c r="E1007" i="1"/>
  <c r="B1007" i="1"/>
  <c r="D1007" i="1" s="1"/>
  <c r="H1006" i="1"/>
  <c r="G1006" i="1"/>
  <c r="F1006" i="1"/>
  <c r="E1006" i="1"/>
  <c r="B1006" i="1"/>
  <c r="H1005" i="1"/>
  <c r="G1005" i="1"/>
  <c r="F1005" i="1"/>
  <c r="E1005" i="1"/>
  <c r="D1005" i="1"/>
  <c r="B1005" i="1"/>
  <c r="N1005" i="1" s="1"/>
  <c r="H1004" i="1"/>
  <c r="G1004" i="1"/>
  <c r="F1004" i="1"/>
  <c r="E1004" i="1"/>
  <c r="D1004" i="1"/>
  <c r="B1004" i="1"/>
  <c r="N1004" i="1" s="1"/>
  <c r="H1003" i="1"/>
  <c r="G1003" i="1"/>
  <c r="F1003" i="1"/>
  <c r="E1003" i="1"/>
  <c r="B1003" i="1"/>
  <c r="D1003" i="1" s="1"/>
  <c r="H1002" i="1"/>
  <c r="G1002" i="1"/>
  <c r="F1002" i="1"/>
  <c r="E1002" i="1"/>
  <c r="B1002" i="1"/>
  <c r="H1001" i="1"/>
  <c r="G1001" i="1"/>
  <c r="F1001" i="1"/>
  <c r="E1001" i="1"/>
  <c r="D1001" i="1"/>
  <c r="B1001" i="1"/>
  <c r="N1001" i="1" s="1"/>
  <c r="H1000" i="1"/>
  <c r="G1000" i="1"/>
  <c r="F1000" i="1"/>
  <c r="E1000" i="1"/>
  <c r="D1000" i="1"/>
  <c r="B1000" i="1"/>
  <c r="N1000" i="1" s="1"/>
  <c r="H999" i="1"/>
  <c r="G999" i="1"/>
  <c r="F999" i="1"/>
  <c r="E999" i="1"/>
  <c r="B999" i="1"/>
  <c r="D999" i="1" s="1"/>
  <c r="H998" i="1"/>
  <c r="G998" i="1"/>
  <c r="F998" i="1"/>
  <c r="E998" i="1"/>
  <c r="B998" i="1"/>
  <c r="H997" i="1"/>
  <c r="G997" i="1"/>
  <c r="F997" i="1"/>
  <c r="E997" i="1"/>
  <c r="D997" i="1"/>
  <c r="B997" i="1"/>
  <c r="N997" i="1" s="1"/>
  <c r="H996" i="1"/>
  <c r="G996" i="1"/>
  <c r="F996" i="1"/>
  <c r="E996" i="1"/>
  <c r="D996" i="1"/>
  <c r="B996" i="1"/>
  <c r="N996" i="1" s="1"/>
  <c r="H995" i="1"/>
  <c r="G995" i="1"/>
  <c r="F995" i="1"/>
  <c r="E995" i="1"/>
  <c r="B995" i="1"/>
  <c r="D995" i="1" s="1"/>
  <c r="H994" i="1"/>
  <c r="G994" i="1"/>
  <c r="F994" i="1"/>
  <c r="E994" i="1"/>
  <c r="B994" i="1"/>
  <c r="H993" i="1"/>
  <c r="G993" i="1"/>
  <c r="F993" i="1"/>
  <c r="E993" i="1"/>
  <c r="D993" i="1"/>
  <c r="B993" i="1"/>
  <c r="N993" i="1" s="1"/>
  <c r="H992" i="1"/>
  <c r="G992" i="1"/>
  <c r="F992" i="1"/>
  <c r="E992" i="1"/>
  <c r="D992" i="1"/>
  <c r="B992" i="1"/>
  <c r="N992" i="1" s="1"/>
  <c r="H991" i="1"/>
  <c r="G991" i="1"/>
  <c r="F991" i="1"/>
  <c r="E991" i="1"/>
  <c r="B991" i="1"/>
  <c r="D991" i="1" s="1"/>
  <c r="H990" i="1"/>
  <c r="G990" i="1"/>
  <c r="F990" i="1"/>
  <c r="E990" i="1"/>
  <c r="B990" i="1"/>
  <c r="H989" i="1"/>
  <c r="G989" i="1"/>
  <c r="F989" i="1"/>
  <c r="E989" i="1"/>
  <c r="D989" i="1"/>
  <c r="B989" i="1"/>
  <c r="N989" i="1" s="1"/>
  <c r="H988" i="1"/>
  <c r="G988" i="1"/>
  <c r="F988" i="1"/>
  <c r="E988" i="1"/>
  <c r="D988" i="1"/>
  <c r="B988" i="1"/>
  <c r="N988" i="1" s="1"/>
  <c r="H987" i="1"/>
  <c r="G987" i="1"/>
  <c r="F987" i="1"/>
  <c r="E987" i="1"/>
  <c r="B987" i="1"/>
  <c r="D987" i="1" s="1"/>
  <c r="H986" i="1"/>
  <c r="G986" i="1"/>
  <c r="F986" i="1"/>
  <c r="E986" i="1"/>
  <c r="B986" i="1"/>
  <c r="H985" i="1"/>
  <c r="G985" i="1"/>
  <c r="F985" i="1"/>
  <c r="E985" i="1"/>
  <c r="D985" i="1"/>
  <c r="B985" i="1"/>
  <c r="N985" i="1" s="1"/>
  <c r="H984" i="1"/>
  <c r="G984" i="1"/>
  <c r="F984" i="1"/>
  <c r="E984" i="1"/>
  <c r="D984" i="1"/>
  <c r="B984" i="1"/>
  <c r="N984" i="1" s="1"/>
  <c r="H983" i="1"/>
  <c r="G983" i="1"/>
  <c r="F983" i="1"/>
  <c r="E983" i="1"/>
  <c r="B983" i="1"/>
  <c r="D983" i="1" s="1"/>
  <c r="H982" i="1"/>
  <c r="G982" i="1"/>
  <c r="F982" i="1"/>
  <c r="E982" i="1"/>
  <c r="B982" i="1"/>
  <c r="H981" i="1"/>
  <c r="G981" i="1"/>
  <c r="F981" i="1"/>
  <c r="E981" i="1"/>
  <c r="D981" i="1"/>
  <c r="B981" i="1"/>
  <c r="N981" i="1" s="1"/>
  <c r="H980" i="1"/>
  <c r="G980" i="1"/>
  <c r="F980" i="1"/>
  <c r="E980" i="1"/>
  <c r="D980" i="1"/>
  <c r="B980" i="1"/>
  <c r="N980" i="1" s="1"/>
  <c r="H979" i="1"/>
  <c r="G979" i="1"/>
  <c r="F979" i="1"/>
  <c r="E979" i="1"/>
  <c r="B979" i="1"/>
  <c r="D979" i="1" s="1"/>
  <c r="H978" i="1"/>
  <c r="G978" i="1"/>
  <c r="F978" i="1"/>
  <c r="E978" i="1"/>
  <c r="B978" i="1"/>
  <c r="H977" i="1"/>
  <c r="G977" i="1"/>
  <c r="F977" i="1"/>
  <c r="E977" i="1"/>
  <c r="D977" i="1"/>
  <c r="B977" i="1"/>
  <c r="N977" i="1" s="1"/>
  <c r="H976" i="1"/>
  <c r="G976" i="1"/>
  <c r="F976" i="1"/>
  <c r="E976" i="1"/>
  <c r="D976" i="1"/>
  <c r="B976" i="1"/>
  <c r="N976" i="1" s="1"/>
  <c r="H975" i="1"/>
  <c r="G975" i="1"/>
  <c r="F975" i="1"/>
  <c r="E975" i="1"/>
  <c r="B975" i="1"/>
  <c r="D975" i="1" s="1"/>
  <c r="H974" i="1"/>
  <c r="G974" i="1"/>
  <c r="F974" i="1"/>
  <c r="E974" i="1"/>
  <c r="B974" i="1"/>
  <c r="H973" i="1"/>
  <c r="G973" i="1"/>
  <c r="F973" i="1"/>
  <c r="E973" i="1"/>
  <c r="D973" i="1"/>
  <c r="B973" i="1"/>
  <c r="N973" i="1" s="1"/>
  <c r="H972" i="1"/>
  <c r="G972" i="1"/>
  <c r="F972" i="1"/>
  <c r="E972" i="1"/>
  <c r="D972" i="1"/>
  <c r="B972" i="1"/>
  <c r="N972" i="1" s="1"/>
  <c r="H971" i="1"/>
  <c r="G971" i="1"/>
  <c r="F971" i="1"/>
  <c r="E971" i="1"/>
  <c r="B971" i="1"/>
  <c r="D971" i="1" s="1"/>
  <c r="H970" i="1"/>
  <c r="G970" i="1"/>
  <c r="F970" i="1"/>
  <c r="E970" i="1"/>
  <c r="B970" i="1"/>
  <c r="H969" i="1"/>
  <c r="G969" i="1"/>
  <c r="F969" i="1"/>
  <c r="E969" i="1"/>
  <c r="D969" i="1"/>
  <c r="B969" i="1"/>
  <c r="N969" i="1" s="1"/>
  <c r="H968" i="1"/>
  <c r="G968" i="1"/>
  <c r="F968" i="1"/>
  <c r="E968" i="1"/>
  <c r="D968" i="1"/>
  <c r="B968" i="1"/>
  <c r="N968" i="1" s="1"/>
  <c r="H967" i="1"/>
  <c r="G967" i="1"/>
  <c r="F967" i="1"/>
  <c r="E967" i="1"/>
  <c r="B967" i="1"/>
  <c r="D967" i="1" s="1"/>
  <c r="H966" i="1"/>
  <c r="G966" i="1"/>
  <c r="F966" i="1"/>
  <c r="E966" i="1"/>
  <c r="B966" i="1"/>
  <c r="H965" i="1"/>
  <c r="G965" i="1"/>
  <c r="F965" i="1"/>
  <c r="E965" i="1"/>
  <c r="D965" i="1"/>
  <c r="B965" i="1"/>
  <c r="N965" i="1" s="1"/>
  <c r="H964" i="1"/>
  <c r="G964" i="1"/>
  <c r="F964" i="1"/>
  <c r="E964" i="1"/>
  <c r="D964" i="1"/>
  <c r="B964" i="1"/>
  <c r="N964" i="1" s="1"/>
  <c r="H963" i="1"/>
  <c r="G963" i="1"/>
  <c r="F963" i="1"/>
  <c r="E963" i="1"/>
  <c r="B963" i="1"/>
  <c r="D963" i="1" s="1"/>
  <c r="H962" i="1"/>
  <c r="G962" i="1"/>
  <c r="F962" i="1"/>
  <c r="E962" i="1"/>
  <c r="B962" i="1"/>
  <c r="H961" i="1"/>
  <c r="G961" i="1"/>
  <c r="F961" i="1"/>
  <c r="E961" i="1"/>
  <c r="D961" i="1"/>
  <c r="B961" i="1"/>
  <c r="N961" i="1" s="1"/>
  <c r="H960" i="1"/>
  <c r="G960" i="1"/>
  <c r="F960" i="1"/>
  <c r="E960" i="1"/>
  <c r="D960" i="1"/>
  <c r="B960" i="1"/>
  <c r="N960" i="1" s="1"/>
  <c r="H959" i="1"/>
  <c r="G959" i="1"/>
  <c r="F959" i="1"/>
  <c r="E959" i="1"/>
  <c r="B959" i="1"/>
  <c r="D959" i="1" s="1"/>
  <c r="H958" i="1"/>
  <c r="G958" i="1"/>
  <c r="F958" i="1"/>
  <c r="E958" i="1"/>
  <c r="B958" i="1"/>
  <c r="H957" i="1"/>
  <c r="G957" i="1"/>
  <c r="F957" i="1"/>
  <c r="E957" i="1"/>
  <c r="D957" i="1"/>
  <c r="B957" i="1"/>
  <c r="N957" i="1" s="1"/>
  <c r="H956" i="1"/>
  <c r="G956" i="1"/>
  <c r="F956" i="1"/>
  <c r="E956" i="1"/>
  <c r="D956" i="1"/>
  <c r="B956" i="1"/>
  <c r="N956" i="1" s="1"/>
  <c r="H955" i="1"/>
  <c r="G955" i="1"/>
  <c r="F955" i="1"/>
  <c r="E955" i="1"/>
  <c r="B955" i="1"/>
  <c r="D955" i="1" s="1"/>
  <c r="H954" i="1"/>
  <c r="G954" i="1"/>
  <c r="F954" i="1"/>
  <c r="E954" i="1"/>
  <c r="B954" i="1"/>
  <c r="H953" i="1"/>
  <c r="G953" i="1"/>
  <c r="F953" i="1"/>
  <c r="E953" i="1"/>
  <c r="D953" i="1"/>
  <c r="B953" i="1"/>
  <c r="N953" i="1" s="1"/>
  <c r="H952" i="1"/>
  <c r="G952" i="1"/>
  <c r="F952" i="1"/>
  <c r="E952" i="1"/>
  <c r="D952" i="1"/>
  <c r="B952" i="1"/>
  <c r="N952" i="1" s="1"/>
  <c r="H951" i="1"/>
  <c r="G951" i="1"/>
  <c r="F951" i="1"/>
  <c r="E951" i="1"/>
  <c r="B951" i="1"/>
  <c r="D951" i="1" s="1"/>
  <c r="H950" i="1"/>
  <c r="G950" i="1"/>
  <c r="F950" i="1"/>
  <c r="E950" i="1"/>
  <c r="B950" i="1"/>
  <c r="H949" i="1"/>
  <c r="G949" i="1"/>
  <c r="F949" i="1"/>
  <c r="E949" i="1"/>
  <c r="D949" i="1"/>
  <c r="B949" i="1"/>
  <c r="N949" i="1" s="1"/>
  <c r="H948" i="1"/>
  <c r="G948" i="1"/>
  <c r="F948" i="1"/>
  <c r="E948" i="1"/>
  <c r="D948" i="1"/>
  <c r="B948" i="1"/>
  <c r="N948" i="1" s="1"/>
  <c r="H947" i="1"/>
  <c r="G947" i="1"/>
  <c r="F947" i="1"/>
  <c r="E947" i="1"/>
  <c r="B947" i="1"/>
  <c r="D947" i="1" s="1"/>
  <c r="H946" i="1"/>
  <c r="G946" i="1"/>
  <c r="F946" i="1"/>
  <c r="E946" i="1"/>
  <c r="B946" i="1"/>
  <c r="H945" i="1"/>
  <c r="G945" i="1"/>
  <c r="F945" i="1"/>
  <c r="E945" i="1"/>
  <c r="D945" i="1"/>
  <c r="B945" i="1"/>
  <c r="N945" i="1" s="1"/>
  <c r="H944" i="1"/>
  <c r="G944" i="1"/>
  <c r="F944" i="1"/>
  <c r="E944" i="1"/>
  <c r="D944" i="1"/>
  <c r="B944" i="1"/>
  <c r="N944" i="1" s="1"/>
  <c r="H943" i="1"/>
  <c r="G943" i="1"/>
  <c r="F943" i="1"/>
  <c r="E943" i="1"/>
  <c r="B943" i="1"/>
  <c r="D943" i="1" s="1"/>
  <c r="N942" i="1"/>
  <c r="H942" i="1"/>
  <c r="G942" i="1"/>
  <c r="F942" i="1"/>
  <c r="E942" i="1"/>
  <c r="B942" i="1"/>
  <c r="H941" i="1"/>
  <c r="G941" i="1"/>
  <c r="F941" i="1"/>
  <c r="E941" i="1"/>
  <c r="D941" i="1"/>
  <c r="B941" i="1"/>
  <c r="N941" i="1" s="1"/>
  <c r="H940" i="1"/>
  <c r="G940" i="1"/>
  <c r="F940" i="1"/>
  <c r="E940" i="1"/>
  <c r="D940" i="1"/>
  <c r="B940" i="1"/>
  <c r="N940" i="1" s="1"/>
  <c r="H939" i="1"/>
  <c r="G939" i="1"/>
  <c r="F939" i="1"/>
  <c r="E939" i="1"/>
  <c r="B939" i="1"/>
  <c r="D939" i="1" s="1"/>
  <c r="N938" i="1"/>
  <c r="H938" i="1"/>
  <c r="G938" i="1"/>
  <c r="F938" i="1"/>
  <c r="E938" i="1"/>
  <c r="B938" i="1"/>
  <c r="H937" i="1"/>
  <c r="G937" i="1"/>
  <c r="F937" i="1"/>
  <c r="E937" i="1"/>
  <c r="D937" i="1"/>
  <c r="B937" i="1"/>
  <c r="N937" i="1" s="1"/>
  <c r="H936" i="1"/>
  <c r="G936" i="1"/>
  <c r="F936" i="1"/>
  <c r="E936" i="1"/>
  <c r="D936" i="1"/>
  <c r="B936" i="1"/>
  <c r="N936" i="1" s="1"/>
  <c r="H935" i="1"/>
  <c r="G935" i="1"/>
  <c r="F935" i="1"/>
  <c r="E935" i="1"/>
  <c r="B935" i="1"/>
  <c r="D935" i="1" s="1"/>
  <c r="H934" i="1"/>
  <c r="G934" i="1"/>
  <c r="F934" i="1"/>
  <c r="E934" i="1"/>
  <c r="B934" i="1"/>
  <c r="N934" i="1" s="1"/>
  <c r="H933" i="1"/>
  <c r="G933" i="1"/>
  <c r="F933" i="1"/>
  <c r="E933" i="1"/>
  <c r="D933" i="1"/>
  <c r="B933" i="1"/>
  <c r="N933" i="1" s="1"/>
  <c r="H932" i="1"/>
  <c r="G932" i="1"/>
  <c r="F932" i="1"/>
  <c r="E932" i="1"/>
  <c r="D932" i="1"/>
  <c r="B932" i="1"/>
  <c r="N932" i="1" s="1"/>
  <c r="H931" i="1"/>
  <c r="G931" i="1"/>
  <c r="F931" i="1"/>
  <c r="E931" i="1"/>
  <c r="B931" i="1"/>
  <c r="H930" i="1"/>
  <c r="G930" i="1"/>
  <c r="F930" i="1"/>
  <c r="E930" i="1"/>
  <c r="B930" i="1"/>
  <c r="H929" i="1"/>
  <c r="G929" i="1"/>
  <c r="F929" i="1"/>
  <c r="E929" i="1"/>
  <c r="D929" i="1"/>
  <c r="B929" i="1"/>
  <c r="N929" i="1" s="1"/>
  <c r="H928" i="1"/>
  <c r="G928" i="1"/>
  <c r="F928" i="1"/>
  <c r="E928" i="1"/>
  <c r="D928" i="1"/>
  <c r="B928" i="1"/>
  <c r="N928" i="1" s="1"/>
  <c r="H927" i="1"/>
  <c r="G927" i="1"/>
  <c r="F927" i="1"/>
  <c r="E927" i="1"/>
  <c r="B927" i="1"/>
  <c r="D927" i="1" s="1"/>
  <c r="H926" i="1"/>
  <c r="G926" i="1"/>
  <c r="F926" i="1"/>
  <c r="E926" i="1"/>
  <c r="B926" i="1"/>
  <c r="H925" i="1"/>
  <c r="G925" i="1"/>
  <c r="F925" i="1"/>
  <c r="E925" i="1"/>
  <c r="D925" i="1"/>
  <c r="B925" i="1"/>
  <c r="N925" i="1" s="1"/>
  <c r="H924" i="1"/>
  <c r="G924" i="1"/>
  <c r="F924" i="1"/>
  <c r="E924" i="1"/>
  <c r="D924" i="1"/>
  <c r="B924" i="1"/>
  <c r="N924" i="1" s="1"/>
  <c r="H923" i="1"/>
  <c r="G923" i="1"/>
  <c r="F923" i="1"/>
  <c r="E923" i="1"/>
  <c r="B923" i="1"/>
  <c r="D923" i="1" s="1"/>
  <c r="H922" i="1"/>
  <c r="G922" i="1"/>
  <c r="F922" i="1"/>
  <c r="E922" i="1"/>
  <c r="B922" i="1"/>
  <c r="H921" i="1"/>
  <c r="G921" i="1"/>
  <c r="F921" i="1"/>
  <c r="E921" i="1"/>
  <c r="D921" i="1"/>
  <c r="B921" i="1"/>
  <c r="N921" i="1" s="1"/>
  <c r="H920" i="1"/>
  <c r="G920" i="1"/>
  <c r="F920" i="1"/>
  <c r="E920" i="1"/>
  <c r="D920" i="1"/>
  <c r="B920" i="1"/>
  <c r="N920" i="1" s="1"/>
  <c r="H919" i="1"/>
  <c r="G919" i="1"/>
  <c r="F919" i="1"/>
  <c r="E919" i="1"/>
  <c r="B919" i="1"/>
  <c r="D919" i="1" s="1"/>
  <c r="H918" i="1"/>
  <c r="G918" i="1"/>
  <c r="F918" i="1"/>
  <c r="E918" i="1"/>
  <c r="B918" i="1"/>
  <c r="H917" i="1"/>
  <c r="G917" i="1"/>
  <c r="F917" i="1"/>
  <c r="E917" i="1"/>
  <c r="D917" i="1"/>
  <c r="B917" i="1"/>
  <c r="N917" i="1" s="1"/>
  <c r="H916" i="1"/>
  <c r="G916" i="1"/>
  <c r="F916" i="1"/>
  <c r="E916" i="1"/>
  <c r="D916" i="1"/>
  <c r="B916" i="1"/>
  <c r="N916" i="1" s="1"/>
  <c r="H915" i="1"/>
  <c r="G915" i="1"/>
  <c r="F915" i="1"/>
  <c r="E915" i="1"/>
  <c r="B915" i="1"/>
  <c r="D915" i="1" s="1"/>
  <c r="H914" i="1"/>
  <c r="G914" i="1"/>
  <c r="F914" i="1"/>
  <c r="E914" i="1"/>
  <c r="B914" i="1"/>
  <c r="H913" i="1"/>
  <c r="G913" i="1"/>
  <c r="F913" i="1"/>
  <c r="E913" i="1"/>
  <c r="D913" i="1"/>
  <c r="B913" i="1"/>
  <c r="N913" i="1" s="1"/>
  <c r="H912" i="1"/>
  <c r="G912" i="1"/>
  <c r="F912" i="1"/>
  <c r="E912" i="1"/>
  <c r="D912" i="1"/>
  <c r="B912" i="1"/>
  <c r="N912" i="1" s="1"/>
  <c r="H911" i="1"/>
  <c r="G911" i="1"/>
  <c r="F911" i="1"/>
  <c r="E911" i="1"/>
  <c r="B911" i="1"/>
  <c r="D911" i="1" s="1"/>
  <c r="H910" i="1"/>
  <c r="G910" i="1"/>
  <c r="F910" i="1"/>
  <c r="E910" i="1"/>
  <c r="B910" i="1"/>
  <c r="H909" i="1"/>
  <c r="G909" i="1"/>
  <c r="F909" i="1"/>
  <c r="E909" i="1"/>
  <c r="D909" i="1"/>
  <c r="B909" i="1"/>
  <c r="N909" i="1" s="1"/>
  <c r="H908" i="1"/>
  <c r="G908" i="1"/>
  <c r="F908" i="1"/>
  <c r="E908" i="1"/>
  <c r="D908" i="1"/>
  <c r="B908" i="1"/>
  <c r="N908" i="1" s="1"/>
  <c r="H907" i="1"/>
  <c r="G907" i="1"/>
  <c r="F907" i="1"/>
  <c r="E907" i="1"/>
  <c r="B907" i="1"/>
  <c r="D907" i="1" s="1"/>
  <c r="H906" i="1"/>
  <c r="G906" i="1"/>
  <c r="F906" i="1"/>
  <c r="E906" i="1"/>
  <c r="B906" i="1"/>
  <c r="H905" i="1"/>
  <c r="G905" i="1"/>
  <c r="F905" i="1"/>
  <c r="E905" i="1"/>
  <c r="D905" i="1"/>
  <c r="B905" i="1"/>
  <c r="N905" i="1" s="1"/>
  <c r="H904" i="1"/>
  <c r="G904" i="1"/>
  <c r="F904" i="1"/>
  <c r="E904" i="1"/>
  <c r="D904" i="1"/>
  <c r="B904" i="1"/>
  <c r="N904" i="1" s="1"/>
  <c r="H903" i="1"/>
  <c r="G903" i="1"/>
  <c r="F903" i="1"/>
  <c r="E903" i="1"/>
  <c r="B903" i="1"/>
  <c r="D903" i="1" s="1"/>
  <c r="H902" i="1"/>
  <c r="G902" i="1"/>
  <c r="F902" i="1"/>
  <c r="E902" i="1"/>
  <c r="B902" i="1"/>
  <c r="H901" i="1"/>
  <c r="G901" i="1"/>
  <c r="F901" i="1"/>
  <c r="E901" i="1"/>
  <c r="D901" i="1"/>
  <c r="B901" i="1"/>
  <c r="N901" i="1" s="1"/>
  <c r="H900" i="1"/>
  <c r="G900" i="1"/>
  <c r="F900" i="1"/>
  <c r="E900" i="1"/>
  <c r="D900" i="1"/>
  <c r="B900" i="1"/>
  <c r="N900" i="1" s="1"/>
  <c r="H899" i="1"/>
  <c r="G899" i="1"/>
  <c r="F899" i="1"/>
  <c r="E899" i="1"/>
  <c r="B899" i="1"/>
  <c r="D899" i="1" s="1"/>
  <c r="H898" i="1"/>
  <c r="G898" i="1"/>
  <c r="F898" i="1"/>
  <c r="E898" i="1"/>
  <c r="B898" i="1"/>
  <c r="H897" i="1"/>
  <c r="G897" i="1"/>
  <c r="F897" i="1"/>
  <c r="E897" i="1"/>
  <c r="D897" i="1"/>
  <c r="B897" i="1"/>
  <c r="N897" i="1" s="1"/>
  <c r="H896" i="1"/>
  <c r="G896" i="1"/>
  <c r="F896" i="1"/>
  <c r="E896" i="1"/>
  <c r="D896" i="1"/>
  <c r="B896" i="1"/>
  <c r="N896" i="1" s="1"/>
  <c r="H895" i="1"/>
  <c r="G895" i="1"/>
  <c r="F895" i="1"/>
  <c r="E895" i="1"/>
  <c r="B895" i="1"/>
  <c r="D895" i="1" s="1"/>
  <c r="H894" i="1"/>
  <c r="G894" i="1"/>
  <c r="F894" i="1"/>
  <c r="E894" i="1"/>
  <c r="B894" i="1"/>
  <c r="H893" i="1"/>
  <c r="G893" i="1"/>
  <c r="F893" i="1"/>
  <c r="E893" i="1"/>
  <c r="D893" i="1"/>
  <c r="B893" i="1"/>
  <c r="N893" i="1" s="1"/>
  <c r="H892" i="1"/>
  <c r="G892" i="1"/>
  <c r="F892" i="1"/>
  <c r="E892" i="1"/>
  <c r="D892" i="1"/>
  <c r="B892" i="1"/>
  <c r="N892" i="1" s="1"/>
  <c r="H891" i="1"/>
  <c r="G891" i="1"/>
  <c r="F891" i="1"/>
  <c r="E891" i="1"/>
  <c r="B891" i="1"/>
  <c r="D891" i="1" s="1"/>
  <c r="H890" i="1"/>
  <c r="G890" i="1"/>
  <c r="F890" i="1"/>
  <c r="E890" i="1"/>
  <c r="B890" i="1"/>
  <c r="H889" i="1"/>
  <c r="G889" i="1"/>
  <c r="F889" i="1"/>
  <c r="E889" i="1"/>
  <c r="D889" i="1"/>
  <c r="B889" i="1"/>
  <c r="N889" i="1" s="1"/>
  <c r="H888" i="1"/>
  <c r="G888" i="1"/>
  <c r="F888" i="1"/>
  <c r="E888" i="1"/>
  <c r="D888" i="1"/>
  <c r="B888" i="1"/>
  <c r="N888" i="1" s="1"/>
  <c r="H887" i="1"/>
  <c r="G887" i="1"/>
  <c r="F887" i="1"/>
  <c r="E887" i="1"/>
  <c r="B887" i="1"/>
  <c r="D887" i="1" s="1"/>
  <c r="H886" i="1"/>
  <c r="G886" i="1"/>
  <c r="F886" i="1"/>
  <c r="E886" i="1"/>
  <c r="B886" i="1"/>
  <c r="H885" i="1"/>
  <c r="G885" i="1"/>
  <c r="F885" i="1"/>
  <c r="E885" i="1"/>
  <c r="D885" i="1"/>
  <c r="B885" i="1"/>
  <c r="N885" i="1" s="1"/>
  <c r="H884" i="1"/>
  <c r="G884" i="1"/>
  <c r="F884" i="1"/>
  <c r="E884" i="1"/>
  <c r="D884" i="1"/>
  <c r="B884" i="1"/>
  <c r="N884" i="1" s="1"/>
  <c r="H883" i="1"/>
  <c r="G883" i="1"/>
  <c r="F883" i="1"/>
  <c r="E883" i="1"/>
  <c r="B883" i="1"/>
  <c r="D883" i="1" s="1"/>
  <c r="H882" i="1"/>
  <c r="G882" i="1"/>
  <c r="F882" i="1"/>
  <c r="E882" i="1"/>
  <c r="B882" i="1"/>
  <c r="H881" i="1"/>
  <c r="G881" i="1"/>
  <c r="F881" i="1"/>
  <c r="E881" i="1"/>
  <c r="D881" i="1"/>
  <c r="B881" i="1"/>
  <c r="N881" i="1" s="1"/>
  <c r="H880" i="1"/>
  <c r="G880" i="1"/>
  <c r="F880" i="1"/>
  <c r="E880" i="1"/>
  <c r="D880" i="1"/>
  <c r="B880" i="1"/>
  <c r="N880" i="1" s="1"/>
  <c r="H879" i="1"/>
  <c r="G879" i="1"/>
  <c r="F879" i="1"/>
  <c r="E879" i="1"/>
  <c r="B879" i="1"/>
  <c r="D879" i="1" s="1"/>
  <c r="H878" i="1"/>
  <c r="G878" i="1"/>
  <c r="F878" i="1"/>
  <c r="E878" i="1"/>
  <c r="B878" i="1"/>
  <c r="H877" i="1"/>
  <c r="G877" i="1"/>
  <c r="F877" i="1"/>
  <c r="E877" i="1"/>
  <c r="D877" i="1"/>
  <c r="B877" i="1"/>
  <c r="N877" i="1" s="1"/>
  <c r="H876" i="1"/>
  <c r="G876" i="1"/>
  <c r="F876" i="1"/>
  <c r="E876" i="1"/>
  <c r="D876" i="1"/>
  <c r="B876" i="1"/>
  <c r="N876" i="1" s="1"/>
  <c r="H875" i="1"/>
  <c r="G875" i="1"/>
  <c r="F875" i="1"/>
  <c r="E875" i="1"/>
  <c r="B875" i="1"/>
  <c r="D875" i="1" s="1"/>
  <c r="H874" i="1"/>
  <c r="G874" i="1"/>
  <c r="F874" i="1"/>
  <c r="E874" i="1"/>
  <c r="B874" i="1"/>
  <c r="H873" i="1"/>
  <c r="G873" i="1"/>
  <c r="F873" i="1"/>
  <c r="E873" i="1"/>
  <c r="D873" i="1"/>
  <c r="B873" i="1"/>
  <c r="N873" i="1" s="1"/>
  <c r="H872" i="1"/>
  <c r="G872" i="1"/>
  <c r="F872" i="1"/>
  <c r="E872" i="1"/>
  <c r="D872" i="1"/>
  <c r="B872" i="1"/>
  <c r="N872" i="1" s="1"/>
  <c r="H871" i="1"/>
  <c r="G871" i="1"/>
  <c r="F871" i="1"/>
  <c r="E871" i="1"/>
  <c r="B871" i="1"/>
  <c r="D871" i="1" s="1"/>
  <c r="H870" i="1"/>
  <c r="G870" i="1"/>
  <c r="F870" i="1"/>
  <c r="E870" i="1"/>
  <c r="B870" i="1"/>
  <c r="H869" i="1"/>
  <c r="G869" i="1"/>
  <c r="F869" i="1"/>
  <c r="E869" i="1"/>
  <c r="D869" i="1"/>
  <c r="B869" i="1"/>
  <c r="N869" i="1" s="1"/>
  <c r="H868" i="1"/>
  <c r="G868" i="1"/>
  <c r="F868" i="1"/>
  <c r="E868" i="1"/>
  <c r="D868" i="1"/>
  <c r="B868" i="1"/>
  <c r="N868" i="1" s="1"/>
  <c r="H867" i="1"/>
  <c r="G867" i="1"/>
  <c r="F867" i="1"/>
  <c r="E867" i="1"/>
  <c r="B867" i="1"/>
  <c r="D867" i="1" s="1"/>
  <c r="H866" i="1"/>
  <c r="G866" i="1"/>
  <c r="F866" i="1"/>
  <c r="E866" i="1"/>
  <c r="B866" i="1"/>
  <c r="H865" i="1"/>
  <c r="G865" i="1"/>
  <c r="F865" i="1"/>
  <c r="E865" i="1"/>
  <c r="D865" i="1"/>
  <c r="B865" i="1"/>
  <c r="N865" i="1" s="1"/>
  <c r="H864" i="1"/>
  <c r="G864" i="1"/>
  <c r="F864" i="1"/>
  <c r="E864" i="1"/>
  <c r="D864" i="1"/>
  <c r="B864" i="1"/>
  <c r="N864" i="1" s="1"/>
  <c r="H863" i="1"/>
  <c r="G863" i="1"/>
  <c r="F863" i="1"/>
  <c r="E863" i="1"/>
  <c r="B863" i="1"/>
  <c r="D863" i="1" s="1"/>
  <c r="H862" i="1"/>
  <c r="G862" i="1"/>
  <c r="F862" i="1"/>
  <c r="E862" i="1"/>
  <c r="B862" i="1"/>
  <c r="H861" i="1"/>
  <c r="G861" i="1"/>
  <c r="F861" i="1"/>
  <c r="E861" i="1"/>
  <c r="D861" i="1"/>
  <c r="B861" i="1"/>
  <c r="N861" i="1" s="1"/>
  <c r="H860" i="1"/>
  <c r="G860" i="1"/>
  <c r="F860" i="1"/>
  <c r="E860" i="1"/>
  <c r="D860" i="1"/>
  <c r="B860" i="1"/>
  <c r="N860" i="1" s="1"/>
  <c r="H859" i="1"/>
  <c r="G859" i="1"/>
  <c r="F859" i="1"/>
  <c r="E859" i="1"/>
  <c r="B859" i="1"/>
  <c r="D859" i="1" s="1"/>
  <c r="H858" i="1"/>
  <c r="G858" i="1"/>
  <c r="F858" i="1"/>
  <c r="E858" i="1"/>
  <c r="B858" i="1"/>
  <c r="H857" i="1"/>
  <c r="G857" i="1"/>
  <c r="F857" i="1"/>
  <c r="E857" i="1"/>
  <c r="D857" i="1"/>
  <c r="B857" i="1"/>
  <c r="N857" i="1" s="1"/>
  <c r="H856" i="1"/>
  <c r="G856" i="1"/>
  <c r="F856" i="1"/>
  <c r="E856" i="1"/>
  <c r="D856" i="1"/>
  <c r="B856" i="1"/>
  <c r="N856" i="1" s="1"/>
  <c r="H855" i="1"/>
  <c r="G855" i="1"/>
  <c r="F855" i="1"/>
  <c r="E855" i="1"/>
  <c r="B855" i="1"/>
  <c r="D855" i="1" s="1"/>
  <c r="H854" i="1"/>
  <c r="G854" i="1"/>
  <c r="F854" i="1"/>
  <c r="E854" i="1"/>
  <c r="B854" i="1"/>
  <c r="H853" i="1"/>
  <c r="G853" i="1"/>
  <c r="F853" i="1"/>
  <c r="E853" i="1"/>
  <c r="D853" i="1"/>
  <c r="B853" i="1"/>
  <c r="N853" i="1" s="1"/>
  <c r="H852" i="1"/>
  <c r="G852" i="1"/>
  <c r="F852" i="1"/>
  <c r="E852" i="1"/>
  <c r="D852" i="1"/>
  <c r="B852" i="1"/>
  <c r="N852" i="1" s="1"/>
  <c r="H851" i="1"/>
  <c r="G851" i="1"/>
  <c r="F851" i="1"/>
  <c r="E851" i="1"/>
  <c r="B851" i="1"/>
  <c r="D851" i="1" s="1"/>
  <c r="H850" i="1"/>
  <c r="G850" i="1"/>
  <c r="F850" i="1"/>
  <c r="E850" i="1"/>
  <c r="B850" i="1"/>
  <c r="H849" i="1"/>
  <c r="G849" i="1"/>
  <c r="F849" i="1"/>
  <c r="E849" i="1"/>
  <c r="D849" i="1"/>
  <c r="B849" i="1"/>
  <c r="N849" i="1" s="1"/>
  <c r="H848" i="1"/>
  <c r="G848" i="1"/>
  <c r="F848" i="1"/>
  <c r="E848" i="1"/>
  <c r="D848" i="1"/>
  <c r="B848" i="1"/>
  <c r="N848" i="1" s="1"/>
  <c r="H847" i="1"/>
  <c r="G847" i="1"/>
  <c r="F847" i="1"/>
  <c r="E847" i="1"/>
  <c r="B847" i="1"/>
  <c r="D847" i="1" s="1"/>
  <c r="H846" i="1"/>
  <c r="G846" i="1"/>
  <c r="F846" i="1"/>
  <c r="E846" i="1"/>
  <c r="B846" i="1"/>
  <c r="H845" i="1"/>
  <c r="G845" i="1"/>
  <c r="F845" i="1"/>
  <c r="E845" i="1"/>
  <c r="D845" i="1"/>
  <c r="B845" i="1"/>
  <c r="N845" i="1" s="1"/>
  <c r="H844" i="1"/>
  <c r="G844" i="1"/>
  <c r="F844" i="1"/>
  <c r="E844" i="1"/>
  <c r="D844" i="1"/>
  <c r="B844" i="1"/>
  <c r="N844" i="1" s="1"/>
  <c r="H843" i="1"/>
  <c r="G843" i="1"/>
  <c r="F843" i="1"/>
  <c r="E843" i="1"/>
  <c r="B843" i="1"/>
  <c r="D843" i="1" s="1"/>
  <c r="H842" i="1"/>
  <c r="G842" i="1"/>
  <c r="F842" i="1"/>
  <c r="E842" i="1"/>
  <c r="B842" i="1"/>
  <c r="H841" i="1"/>
  <c r="G841" i="1"/>
  <c r="F841" i="1"/>
  <c r="E841" i="1"/>
  <c r="D841" i="1"/>
  <c r="B841" i="1"/>
  <c r="N841" i="1" s="1"/>
  <c r="H840" i="1"/>
  <c r="G840" i="1"/>
  <c r="F840" i="1"/>
  <c r="E840" i="1"/>
  <c r="D840" i="1"/>
  <c r="B840" i="1"/>
  <c r="N840" i="1" s="1"/>
  <c r="H839" i="1"/>
  <c r="G839" i="1"/>
  <c r="F839" i="1"/>
  <c r="E839" i="1"/>
  <c r="B839" i="1"/>
  <c r="D839" i="1" s="1"/>
  <c r="H838" i="1"/>
  <c r="G838" i="1"/>
  <c r="F838" i="1"/>
  <c r="E838" i="1"/>
  <c r="B838" i="1"/>
  <c r="H837" i="1"/>
  <c r="G837" i="1"/>
  <c r="F837" i="1"/>
  <c r="E837" i="1"/>
  <c r="D837" i="1"/>
  <c r="B837" i="1"/>
  <c r="N837" i="1" s="1"/>
  <c r="H836" i="1"/>
  <c r="G836" i="1"/>
  <c r="F836" i="1"/>
  <c r="E836" i="1"/>
  <c r="D836" i="1"/>
  <c r="B836" i="1"/>
  <c r="N836" i="1" s="1"/>
  <c r="H835" i="1"/>
  <c r="G835" i="1"/>
  <c r="F835" i="1"/>
  <c r="E835" i="1"/>
  <c r="B835" i="1"/>
  <c r="D835" i="1" s="1"/>
  <c r="H834" i="1"/>
  <c r="G834" i="1"/>
  <c r="F834" i="1"/>
  <c r="E834" i="1"/>
  <c r="B834" i="1"/>
  <c r="H833" i="1"/>
  <c r="G833" i="1"/>
  <c r="F833" i="1"/>
  <c r="E833" i="1"/>
  <c r="D833" i="1"/>
  <c r="B833" i="1"/>
  <c r="N833" i="1" s="1"/>
  <c r="H832" i="1"/>
  <c r="G832" i="1"/>
  <c r="F832" i="1"/>
  <c r="E832" i="1"/>
  <c r="D832" i="1"/>
  <c r="B832" i="1"/>
  <c r="N832" i="1" s="1"/>
  <c r="H831" i="1"/>
  <c r="G831" i="1"/>
  <c r="F831" i="1"/>
  <c r="E831" i="1"/>
  <c r="B831" i="1"/>
  <c r="D831" i="1" s="1"/>
  <c r="H830" i="1"/>
  <c r="G830" i="1"/>
  <c r="F830" i="1"/>
  <c r="E830" i="1"/>
  <c r="B830" i="1"/>
  <c r="H829" i="1"/>
  <c r="G829" i="1"/>
  <c r="F829" i="1"/>
  <c r="E829" i="1"/>
  <c r="D829" i="1"/>
  <c r="B829" i="1"/>
  <c r="N829" i="1" s="1"/>
  <c r="H828" i="1"/>
  <c r="G828" i="1"/>
  <c r="F828" i="1"/>
  <c r="E828" i="1"/>
  <c r="D828" i="1"/>
  <c r="B828" i="1"/>
  <c r="N828" i="1" s="1"/>
  <c r="H827" i="1"/>
  <c r="G827" i="1"/>
  <c r="F827" i="1"/>
  <c r="E827" i="1"/>
  <c r="B827" i="1"/>
  <c r="D827" i="1" s="1"/>
  <c r="H826" i="1"/>
  <c r="G826" i="1"/>
  <c r="F826" i="1"/>
  <c r="E826" i="1"/>
  <c r="B826" i="1"/>
  <c r="H825" i="1"/>
  <c r="G825" i="1"/>
  <c r="F825" i="1"/>
  <c r="E825" i="1"/>
  <c r="D825" i="1"/>
  <c r="B825" i="1"/>
  <c r="N825" i="1" s="1"/>
  <c r="H824" i="1"/>
  <c r="G824" i="1"/>
  <c r="F824" i="1"/>
  <c r="E824" i="1"/>
  <c r="D824" i="1"/>
  <c r="B824" i="1"/>
  <c r="N824" i="1" s="1"/>
  <c r="H823" i="1"/>
  <c r="G823" i="1"/>
  <c r="F823" i="1"/>
  <c r="E823" i="1"/>
  <c r="B823" i="1"/>
  <c r="D823" i="1" s="1"/>
  <c r="H822" i="1"/>
  <c r="G822" i="1"/>
  <c r="F822" i="1"/>
  <c r="E822" i="1"/>
  <c r="B822" i="1"/>
  <c r="H821" i="1"/>
  <c r="G821" i="1"/>
  <c r="F821" i="1"/>
  <c r="E821" i="1"/>
  <c r="D821" i="1"/>
  <c r="B821" i="1"/>
  <c r="N821" i="1" s="1"/>
  <c r="H820" i="1"/>
  <c r="G820" i="1"/>
  <c r="F820" i="1"/>
  <c r="E820" i="1"/>
  <c r="D820" i="1"/>
  <c r="B820" i="1"/>
  <c r="N820" i="1" s="1"/>
  <c r="H819" i="1"/>
  <c r="G819" i="1"/>
  <c r="F819" i="1"/>
  <c r="E819" i="1"/>
  <c r="B819" i="1"/>
  <c r="D819" i="1" s="1"/>
  <c r="H818" i="1"/>
  <c r="G818" i="1"/>
  <c r="F818" i="1"/>
  <c r="E818" i="1"/>
  <c r="B818" i="1"/>
  <c r="H817" i="1"/>
  <c r="G817" i="1"/>
  <c r="F817" i="1"/>
  <c r="E817" i="1"/>
  <c r="D817" i="1"/>
  <c r="B817" i="1"/>
  <c r="N817" i="1" s="1"/>
  <c r="H816" i="1"/>
  <c r="G816" i="1"/>
  <c r="F816" i="1"/>
  <c r="E816" i="1"/>
  <c r="D816" i="1"/>
  <c r="B816" i="1"/>
  <c r="N816" i="1" s="1"/>
  <c r="H815" i="1"/>
  <c r="G815" i="1"/>
  <c r="F815" i="1"/>
  <c r="E815" i="1"/>
  <c r="B815" i="1"/>
  <c r="D815" i="1" s="1"/>
  <c r="H814" i="1"/>
  <c r="G814" i="1"/>
  <c r="F814" i="1"/>
  <c r="E814" i="1"/>
  <c r="B814" i="1"/>
  <c r="H813" i="1"/>
  <c r="G813" i="1"/>
  <c r="F813" i="1"/>
  <c r="E813" i="1"/>
  <c r="D813" i="1"/>
  <c r="B813" i="1"/>
  <c r="N813" i="1" s="1"/>
  <c r="H812" i="1"/>
  <c r="G812" i="1"/>
  <c r="F812" i="1"/>
  <c r="E812" i="1"/>
  <c r="D812" i="1"/>
  <c r="B812" i="1"/>
  <c r="N812" i="1" s="1"/>
  <c r="H811" i="1"/>
  <c r="G811" i="1"/>
  <c r="F811" i="1"/>
  <c r="E811" i="1"/>
  <c r="B811" i="1"/>
  <c r="D811" i="1" s="1"/>
  <c r="H810" i="1"/>
  <c r="G810" i="1"/>
  <c r="F810" i="1"/>
  <c r="E810" i="1"/>
  <c r="B810" i="1"/>
  <c r="H809" i="1"/>
  <c r="G809" i="1"/>
  <c r="F809" i="1"/>
  <c r="E809" i="1"/>
  <c r="D809" i="1"/>
  <c r="B809" i="1"/>
  <c r="N809" i="1" s="1"/>
  <c r="H808" i="1"/>
  <c r="G808" i="1"/>
  <c r="F808" i="1"/>
  <c r="E808" i="1"/>
  <c r="D808" i="1"/>
  <c r="B808" i="1"/>
  <c r="N808" i="1" s="1"/>
  <c r="H807" i="1"/>
  <c r="G807" i="1"/>
  <c r="F807" i="1"/>
  <c r="E807" i="1"/>
  <c r="B807" i="1"/>
  <c r="D807" i="1" s="1"/>
  <c r="H806" i="1"/>
  <c r="G806" i="1"/>
  <c r="F806" i="1"/>
  <c r="E806" i="1"/>
  <c r="B806" i="1"/>
  <c r="H805" i="1"/>
  <c r="G805" i="1"/>
  <c r="F805" i="1"/>
  <c r="E805" i="1"/>
  <c r="D805" i="1"/>
  <c r="B805" i="1"/>
  <c r="N805" i="1" s="1"/>
  <c r="H804" i="1"/>
  <c r="G804" i="1"/>
  <c r="F804" i="1"/>
  <c r="E804" i="1"/>
  <c r="D804" i="1"/>
  <c r="B804" i="1"/>
  <c r="N804" i="1" s="1"/>
  <c r="H803" i="1"/>
  <c r="G803" i="1"/>
  <c r="F803" i="1"/>
  <c r="E803" i="1"/>
  <c r="B803" i="1"/>
  <c r="D803" i="1" s="1"/>
  <c r="H802" i="1"/>
  <c r="G802" i="1"/>
  <c r="F802" i="1"/>
  <c r="E802" i="1"/>
  <c r="B802" i="1"/>
  <c r="H801" i="1"/>
  <c r="G801" i="1"/>
  <c r="F801" i="1"/>
  <c r="E801" i="1"/>
  <c r="D801" i="1"/>
  <c r="B801" i="1"/>
  <c r="N801" i="1" s="1"/>
  <c r="H800" i="1"/>
  <c r="G800" i="1"/>
  <c r="F800" i="1"/>
  <c r="E800" i="1"/>
  <c r="D800" i="1"/>
  <c r="B800" i="1"/>
  <c r="N800" i="1" s="1"/>
  <c r="H799" i="1"/>
  <c r="G799" i="1"/>
  <c r="F799" i="1"/>
  <c r="E799" i="1"/>
  <c r="B799" i="1"/>
  <c r="D799" i="1" s="1"/>
  <c r="H798" i="1"/>
  <c r="G798" i="1"/>
  <c r="F798" i="1"/>
  <c r="E798" i="1"/>
  <c r="B798" i="1"/>
  <c r="H797" i="1"/>
  <c r="G797" i="1"/>
  <c r="F797" i="1"/>
  <c r="E797" i="1"/>
  <c r="D797" i="1"/>
  <c r="B797" i="1"/>
  <c r="N797" i="1" s="1"/>
  <c r="H796" i="1"/>
  <c r="G796" i="1"/>
  <c r="F796" i="1"/>
  <c r="E796" i="1"/>
  <c r="D796" i="1"/>
  <c r="B796" i="1"/>
  <c r="N796" i="1" s="1"/>
  <c r="H795" i="1"/>
  <c r="G795" i="1"/>
  <c r="F795" i="1"/>
  <c r="E795" i="1"/>
  <c r="B795" i="1"/>
  <c r="D795" i="1" s="1"/>
  <c r="H794" i="1"/>
  <c r="G794" i="1"/>
  <c r="F794" i="1"/>
  <c r="E794" i="1"/>
  <c r="B794" i="1"/>
  <c r="H793" i="1"/>
  <c r="G793" i="1"/>
  <c r="F793" i="1"/>
  <c r="E793" i="1"/>
  <c r="D793" i="1"/>
  <c r="B793" i="1"/>
  <c r="N793" i="1" s="1"/>
  <c r="H792" i="1"/>
  <c r="G792" i="1"/>
  <c r="F792" i="1"/>
  <c r="E792" i="1"/>
  <c r="D792" i="1"/>
  <c r="B792" i="1"/>
  <c r="N792" i="1" s="1"/>
  <c r="H791" i="1"/>
  <c r="G791" i="1"/>
  <c r="F791" i="1"/>
  <c r="E791" i="1"/>
  <c r="B791" i="1"/>
  <c r="D791" i="1" s="1"/>
  <c r="H790" i="1"/>
  <c r="G790" i="1"/>
  <c r="F790" i="1"/>
  <c r="E790" i="1"/>
  <c r="B790" i="1"/>
  <c r="H789" i="1"/>
  <c r="G789" i="1"/>
  <c r="F789" i="1"/>
  <c r="E789" i="1"/>
  <c r="D789" i="1"/>
  <c r="B789" i="1"/>
  <c r="N789" i="1" s="1"/>
  <c r="H788" i="1"/>
  <c r="G788" i="1"/>
  <c r="F788" i="1"/>
  <c r="E788" i="1"/>
  <c r="D788" i="1"/>
  <c r="B788" i="1"/>
  <c r="N788" i="1" s="1"/>
  <c r="H787" i="1"/>
  <c r="G787" i="1"/>
  <c r="F787" i="1"/>
  <c r="E787" i="1"/>
  <c r="B787" i="1"/>
  <c r="D787" i="1" s="1"/>
  <c r="H786" i="1"/>
  <c r="G786" i="1"/>
  <c r="F786" i="1"/>
  <c r="E786" i="1"/>
  <c r="B786" i="1"/>
  <c r="H785" i="1"/>
  <c r="G785" i="1"/>
  <c r="F785" i="1"/>
  <c r="E785" i="1"/>
  <c r="D785" i="1"/>
  <c r="B785" i="1"/>
  <c r="N785" i="1" s="1"/>
  <c r="H784" i="1"/>
  <c r="G784" i="1"/>
  <c r="F784" i="1"/>
  <c r="E784" i="1"/>
  <c r="D784" i="1"/>
  <c r="B784" i="1"/>
  <c r="N784" i="1" s="1"/>
  <c r="H783" i="1"/>
  <c r="G783" i="1"/>
  <c r="F783" i="1"/>
  <c r="E783" i="1"/>
  <c r="B783" i="1"/>
  <c r="D783" i="1" s="1"/>
  <c r="H782" i="1"/>
  <c r="G782" i="1"/>
  <c r="F782" i="1"/>
  <c r="E782" i="1"/>
  <c r="B782" i="1"/>
  <c r="H781" i="1"/>
  <c r="G781" i="1"/>
  <c r="F781" i="1"/>
  <c r="E781" i="1"/>
  <c r="D781" i="1"/>
  <c r="B781" i="1"/>
  <c r="N781" i="1" s="1"/>
  <c r="H780" i="1"/>
  <c r="G780" i="1"/>
  <c r="F780" i="1"/>
  <c r="E780" i="1"/>
  <c r="D780" i="1"/>
  <c r="B780" i="1"/>
  <c r="N780" i="1" s="1"/>
  <c r="H779" i="1"/>
  <c r="G779" i="1"/>
  <c r="F779" i="1"/>
  <c r="E779" i="1"/>
  <c r="B779" i="1"/>
  <c r="D779" i="1" s="1"/>
  <c r="H778" i="1"/>
  <c r="G778" i="1"/>
  <c r="F778" i="1"/>
  <c r="E778" i="1"/>
  <c r="B778" i="1"/>
  <c r="H777" i="1"/>
  <c r="G777" i="1"/>
  <c r="F777" i="1"/>
  <c r="E777" i="1"/>
  <c r="D777" i="1"/>
  <c r="B777" i="1"/>
  <c r="N777" i="1" s="1"/>
  <c r="H776" i="1"/>
  <c r="G776" i="1"/>
  <c r="F776" i="1"/>
  <c r="E776" i="1"/>
  <c r="D776" i="1"/>
  <c r="B776" i="1"/>
  <c r="N776" i="1" s="1"/>
  <c r="H775" i="1"/>
  <c r="G775" i="1"/>
  <c r="F775" i="1"/>
  <c r="E775" i="1"/>
  <c r="B775" i="1"/>
  <c r="D775" i="1" s="1"/>
  <c r="H774" i="1"/>
  <c r="G774" i="1"/>
  <c r="F774" i="1"/>
  <c r="E774" i="1"/>
  <c r="B774" i="1"/>
  <c r="H773" i="1"/>
  <c r="G773" i="1"/>
  <c r="F773" i="1"/>
  <c r="E773" i="1"/>
  <c r="D773" i="1"/>
  <c r="B773" i="1"/>
  <c r="N773" i="1" s="1"/>
  <c r="H772" i="1"/>
  <c r="G772" i="1"/>
  <c r="F772" i="1"/>
  <c r="E772" i="1"/>
  <c r="D772" i="1"/>
  <c r="B772" i="1"/>
  <c r="N772" i="1" s="1"/>
  <c r="H771" i="1"/>
  <c r="G771" i="1"/>
  <c r="F771" i="1"/>
  <c r="E771" i="1"/>
  <c r="B771" i="1"/>
  <c r="D771" i="1" s="1"/>
  <c r="H770" i="1"/>
  <c r="G770" i="1"/>
  <c r="F770" i="1"/>
  <c r="E770" i="1"/>
  <c r="B770" i="1"/>
  <c r="H769" i="1"/>
  <c r="G769" i="1"/>
  <c r="F769" i="1"/>
  <c r="E769" i="1"/>
  <c r="D769" i="1"/>
  <c r="B769" i="1"/>
  <c r="N769" i="1" s="1"/>
  <c r="H768" i="1"/>
  <c r="G768" i="1"/>
  <c r="F768" i="1"/>
  <c r="E768" i="1"/>
  <c r="D768" i="1"/>
  <c r="B768" i="1"/>
  <c r="N768" i="1" s="1"/>
  <c r="H767" i="1"/>
  <c r="G767" i="1"/>
  <c r="F767" i="1"/>
  <c r="E767" i="1"/>
  <c r="B767" i="1"/>
  <c r="D767" i="1" s="1"/>
  <c r="H766" i="1"/>
  <c r="G766" i="1"/>
  <c r="F766" i="1"/>
  <c r="E766" i="1"/>
  <c r="B766" i="1"/>
  <c r="H765" i="1"/>
  <c r="G765" i="1"/>
  <c r="F765" i="1"/>
  <c r="E765" i="1"/>
  <c r="D765" i="1"/>
  <c r="B765" i="1"/>
  <c r="N765" i="1" s="1"/>
  <c r="H764" i="1"/>
  <c r="G764" i="1"/>
  <c r="F764" i="1"/>
  <c r="E764" i="1"/>
  <c r="D764" i="1"/>
  <c r="B764" i="1"/>
  <c r="N764" i="1" s="1"/>
  <c r="H763" i="1"/>
  <c r="G763" i="1"/>
  <c r="F763" i="1"/>
  <c r="E763" i="1"/>
  <c r="B763" i="1"/>
  <c r="D763" i="1" s="1"/>
  <c r="H762" i="1"/>
  <c r="G762" i="1"/>
  <c r="F762" i="1"/>
  <c r="E762" i="1"/>
  <c r="B762" i="1"/>
  <c r="H761" i="1"/>
  <c r="G761" i="1"/>
  <c r="F761" i="1"/>
  <c r="E761" i="1"/>
  <c r="D761" i="1"/>
  <c r="B761" i="1"/>
  <c r="N761" i="1" s="1"/>
  <c r="H760" i="1"/>
  <c r="G760" i="1"/>
  <c r="F760" i="1"/>
  <c r="E760" i="1"/>
  <c r="D760" i="1"/>
  <c r="B760" i="1"/>
  <c r="N760" i="1" s="1"/>
  <c r="H759" i="1"/>
  <c r="G759" i="1"/>
  <c r="F759" i="1"/>
  <c r="E759" i="1"/>
  <c r="B759" i="1"/>
  <c r="D759" i="1" s="1"/>
  <c r="H758" i="1"/>
  <c r="G758" i="1"/>
  <c r="F758" i="1"/>
  <c r="E758" i="1"/>
  <c r="B758" i="1"/>
  <c r="H757" i="1"/>
  <c r="G757" i="1"/>
  <c r="F757" i="1"/>
  <c r="E757" i="1"/>
  <c r="D757" i="1"/>
  <c r="B757" i="1"/>
  <c r="N757" i="1" s="1"/>
  <c r="H756" i="1"/>
  <c r="G756" i="1"/>
  <c r="F756" i="1"/>
  <c r="E756" i="1"/>
  <c r="D756" i="1"/>
  <c r="B756" i="1"/>
  <c r="N756" i="1" s="1"/>
  <c r="H755" i="1"/>
  <c r="G755" i="1"/>
  <c r="F755" i="1"/>
  <c r="E755" i="1"/>
  <c r="B755" i="1"/>
  <c r="D755" i="1" s="1"/>
  <c r="H754" i="1"/>
  <c r="G754" i="1"/>
  <c r="F754" i="1"/>
  <c r="E754" i="1"/>
  <c r="B754" i="1"/>
  <c r="H753" i="1"/>
  <c r="G753" i="1"/>
  <c r="F753" i="1"/>
  <c r="E753" i="1"/>
  <c r="D753" i="1"/>
  <c r="B753" i="1"/>
  <c r="N753" i="1" s="1"/>
  <c r="H752" i="1"/>
  <c r="G752" i="1"/>
  <c r="F752" i="1"/>
  <c r="E752" i="1"/>
  <c r="D752" i="1"/>
  <c r="B752" i="1"/>
  <c r="N752" i="1" s="1"/>
  <c r="H751" i="1"/>
  <c r="G751" i="1"/>
  <c r="F751" i="1"/>
  <c r="E751" i="1"/>
  <c r="B751" i="1"/>
  <c r="D751" i="1" s="1"/>
  <c r="H750" i="1"/>
  <c r="G750" i="1"/>
  <c r="F750" i="1"/>
  <c r="E750" i="1"/>
  <c r="B750" i="1"/>
  <c r="H749" i="1"/>
  <c r="G749" i="1"/>
  <c r="F749" i="1"/>
  <c r="E749" i="1"/>
  <c r="D749" i="1"/>
  <c r="B749" i="1"/>
  <c r="N749" i="1" s="1"/>
  <c r="H748" i="1"/>
  <c r="G748" i="1"/>
  <c r="F748" i="1"/>
  <c r="E748" i="1"/>
  <c r="D748" i="1"/>
  <c r="B748" i="1"/>
  <c r="N748" i="1" s="1"/>
  <c r="H747" i="1"/>
  <c r="G747" i="1"/>
  <c r="F747" i="1"/>
  <c r="E747" i="1"/>
  <c r="B747" i="1"/>
  <c r="D747" i="1" s="1"/>
  <c r="H746" i="1"/>
  <c r="G746" i="1"/>
  <c r="F746" i="1"/>
  <c r="E746" i="1"/>
  <c r="B746" i="1"/>
  <c r="H745" i="1"/>
  <c r="G745" i="1"/>
  <c r="F745" i="1"/>
  <c r="E745" i="1"/>
  <c r="D745" i="1"/>
  <c r="B745" i="1"/>
  <c r="N745" i="1" s="1"/>
  <c r="H744" i="1"/>
  <c r="G744" i="1"/>
  <c r="F744" i="1"/>
  <c r="E744" i="1"/>
  <c r="D744" i="1"/>
  <c r="B744" i="1"/>
  <c r="N744" i="1" s="1"/>
  <c r="H743" i="1"/>
  <c r="G743" i="1"/>
  <c r="F743" i="1"/>
  <c r="E743" i="1"/>
  <c r="B743" i="1"/>
  <c r="D743" i="1" s="1"/>
  <c r="H742" i="1"/>
  <c r="G742" i="1"/>
  <c r="F742" i="1"/>
  <c r="E742" i="1"/>
  <c r="B742" i="1"/>
  <c r="H741" i="1"/>
  <c r="G741" i="1"/>
  <c r="F741" i="1"/>
  <c r="E741" i="1"/>
  <c r="D741" i="1"/>
  <c r="B741" i="1"/>
  <c r="N741" i="1" s="1"/>
  <c r="H740" i="1"/>
  <c r="G740" i="1"/>
  <c r="F740" i="1"/>
  <c r="E740" i="1"/>
  <c r="D740" i="1"/>
  <c r="B740" i="1"/>
  <c r="N740" i="1" s="1"/>
  <c r="H739" i="1"/>
  <c r="G739" i="1"/>
  <c r="F739" i="1"/>
  <c r="E739" i="1"/>
  <c r="B739" i="1"/>
  <c r="D739" i="1" s="1"/>
  <c r="H738" i="1"/>
  <c r="G738" i="1"/>
  <c r="F738" i="1"/>
  <c r="E738" i="1"/>
  <c r="B738" i="1"/>
  <c r="H737" i="1"/>
  <c r="G737" i="1"/>
  <c r="F737" i="1"/>
  <c r="E737" i="1"/>
  <c r="D737" i="1"/>
  <c r="B737" i="1"/>
  <c r="N737" i="1" s="1"/>
  <c r="H736" i="1"/>
  <c r="G736" i="1"/>
  <c r="F736" i="1"/>
  <c r="E736" i="1"/>
  <c r="D736" i="1"/>
  <c r="B736" i="1"/>
  <c r="N736" i="1" s="1"/>
  <c r="H735" i="1"/>
  <c r="G735" i="1"/>
  <c r="F735" i="1"/>
  <c r="E735" i="1"/>
  <c r="B735" i="1"/>
  <c r="D735" i="1" s="1"/>
  <c r="H734" i="1"/>
  <c r="G734" i="1"/>
  <c r="F734" i="1"/>
  <c r="E734" i="1"/>
  <c r="B734" i="1"/>
  <c r="H733" i="1"/>
  <c r="G733" i="1"/>
  <c r="F733" i="1"/>
  <c r="E733" i="1"/>
  <c r="D733" i="1"/>
  <c r="B733" i="1"/>
  <c r="N733" i="1" s="1"/>
  <c r="H732" i="1"/>
  <c r="G732" i="1"/>
  <c r="F732" i="1"/>
  <c r="E732" i="1"/>
  <c r="D732" i="1"/>
  <c r="B732" i="1"/>
  <c r="N732" i="1" s="1"/>
  <c r="H731" i="1"/>
  <c r="G731" i="1"/>
  <c r="F731" i="1"/>
  <c r="E731" i="1"/>
  <c r="B731" i="1"/>
  <c r="D731" i="1" s="1"/>
  <c r="H730" i="1"/>
  <c r="G730" i="1"/>
  <c r="F730" i="1"/>
  <c r="E730" i="1"/>
  <c r="B730" i="1"/>
  <c r="H729" i="1"/>
  <c r="G729" i="1"/>
  <c r="F729" i="1"/>
  <c r="E729" i="1"/>
  <c r="D729" i="1"/>
  <c r="B729" i="1"/>
  <c r="N729" i="1" s="1"/>
  <c r="H728" i="1"/>
  <c r="G728" i="1"/>
  <c r="F728" i="1"/>
  <c r="E728" i="1"/>
  <c r="D728" i="1"/>
  <c r="B728" i="1"/>
  <c r="N728" i="1" s="1"/>
  <c r="H727" i="1"/>
  <c r="G727" i="1"/>
  <c r="F727" i="1"/>
  <c r="E727" i="1"/>
  <c r="B727" i="1"/>
  <c r="D727" i="1" s="1"/>
  <c r="H726" i="1"/>
  <c r="G726" i="1"/>
  <c r="F726" i="1"/>
  <c r="E726" i="1"/>
  <c r="B726" i="1"/>
  <c r="H725" i="1"/>
  <c r="G725" i="1"/>
  <c r="F725" i="1"/>
  <c r="E725" i="1"/>
  <c r="D725" i="1"/>
  <c r="B725" i="1"/>
  <c r="N725" i="1" s="1"/>
  <c r="H724" i="1"/>
  <c r="G724" i="1"/>
  <c r="F724" i="1"/>
  <c r="E724" i="1"/>
  <c r="D724" i="1"/>
  <c r="B724" i="1"/>
  <c r="N724" i="1" s="1"/>
  <c r="H723" i="1"/>
  <c r="G723" i="1"/>
  <c r="F723" i="1"/>
  <c r="E723" i="1"/>
  <c r="B723" i="1"/>
  <c r="D723" i="1" s="1"/>
  <c r="H722" i="1"/>
  <c r="G722" i="1"/>
  <c r="F722" i="1"/>
  <c r="E722" i="1"/>
  <c r="B722" i="1"/>
  <c r="H721" i="1"/>
  <c r="G721" i="1"/>
  <c r="F721" i="1"/>
  <c r="E721" i="1"/>
  <c r="D721" i="1"/>
  <c r="B721" i="1"/>
  <c r="N721" i="1" s="1"/>
  <c r="H720" i="1"/>
  <c r="G720" i="1"/>
  <c r="F720" i="1"/>
  <c r="E720" i="1"/>
  <c r="D720" i="1"/>
  <c r="B720" i="1"/>
  <c r="N720" i="1" s="1"/>
  <c r="H719" i="1"/>
  <c r="G719" i="1"/>
  <c r="F719" i="1"/>
  <c r="E719" i="1"/>
  <c r="B719" i="1"/>
  <c r="D719" i="1" s="1"/>
  <c r="H718" i="1"/>
  <c r="G718" i="1"/>
  <c r="F718" i="1"/>
  <c r="E718" i="1"/>
  <c r="B718" i="1"/>
  <c r="H717" i="1"/>
  <c r="G717" i="1"/>
  <c r="F717" i="1"/>
  <c r="E717" i="1"/>
  <c r="D717" i="1"/>
  <c r="B717" i="1"/>
  <c r="N717" i="1" s="1"/>
  <c r="H716" i="1"/>
  <c r="G716" i="1"/>
  <c r="F716" i="1"/>
  <c r="E716" i="1"/>
  <c r="D716" i="1"/>
  <c r="B716" i="1"/>
  <c r="N716" i="1" s="1"/>
  <c r="H715" i="1"/>
  <c r="G715" i="1"/>
  <c r="F715" i="1"/>
  <c r="E715" i="1"/>
  <c r="B715" i="1"/>
  <c r="D715" i="1" s="1"/>
  <c r="H714" i="1"/>
  <c r="G714" i="1"/>
  <c r="F714" i="1"/>
  <c r="E714" i="1"/>
  <c r="B714" i="1"/>
  <c r="H713" i="1"/>
  <c r="G713" i="1"/>
  <c r="F713" i="1"/>
  <c r="E713" i="1"/>
  <c r="D713" i="1"/>
  <c r="B713" i="1"/>
  <c r="N713" i="1" s="1"/>
  <c r="H712" i="1"/>
  <c r="G712" i="1"/>
  <c r="F712" i="1"/>
  <c r="E712" i="1"/>
  <c r="D712" i="1"/>
  <c r="B712" i="1"/>
  <c r="N712" i="1" s="1"/>
  <c r="H711" i="1"/>
  <c r="G711" i="1"/>
  <c r="F711" i="1"/>
  <c r="E711" i="1"/>
  <c r="B711" i="1"/>
  <c r="D711" i="1" s="1"/>
  <c r="H710" i="1"/>
  <c r="G710" i="1"/>
  <c r="F710" i="1"/>
  <c r="E710" i="1"/>
  <c r="B710" i="1"/>
  <c r="H709" i="1"/>
  <c r="G709" i="1"/>
  <c r="F709" i="1"/>
  <c r="E709" i="1"/>
  <c r="D709" i="1"/>
  <c r="B709" i="1"/>
  <c r="N709" i="1" s="1"/>
  <c r="H708" i="1"/>
  <c r="G708" i="1"/>
  <c r="F708" i="1"/>
  <c r="E708" i="1"/>
  <c r="D708" i="1"/>
  <c r="B708" i="1"/>
  <c r="N708" i="1" s="1"/>
  <c r="H707" i="1"/>
  <c r="G707" i="1"/>
  <c r="F707" i="1"/>
  <c r="E707" i="1"/>
  <c r="B707" i="1"/>
  <c r="D707" i="1" s="1"/>
  <c r="H706" i="1"/>
  <c r="G706" i="1"/>
  <c r="F706" i="1"/>
  <c r="E706" i="1"/>
  <c r="B706" i="1"/>
  <c r="H705" i="1"/>
  <c r="G705" i="1"/>
  <c r="F705" i="1"/>
  <c r="E705" i="1"/>
  <c r="D705" i="1"/>
  <c r="B705" i="1"/>
  <c r="N705" i="1" s="1"/>
  <c r="H704" i="1"/>
  <c r="G704" i="1"/>
  <c r="F704" i="1"/>
  <c r="E704" i="1"/>
  <c r="D704" i="1"/>
  <c r="B704" i="1"/>
  <c r="N704" i="1" s="1"/>
  <c r="H703" i="1"/>
  <c r="G703" i="1"/>
  <c r="F703" i="1"/>
  <c r="E703" i="1"/>
  <c r="B703" i="1"/>
  <c r="D703" i="1" s="1"/>
  <c r="H702" i="1"/>
  <c r="G702" i="1"/>
  <c r="F702" i="1"/>
  <c r="E702" i="1"/>
  <c r="B702" i="1"/>
  <c r="H701" i="1"/>
  <c r="G701" i="1"/>
  <c r="F701" i="1"/>
  <c r="E701" i="1"/>
  <c r="D701" i="1"/>
  <c r="B701" i="1"/>
  <c r="N701" i="1" s="1"/>
  <c r="H700" i="1"/>
  <c r="G700" i="1"/>
  <c r="F700" i="1"/>
  <c r="E700" i="1"/>
  <c r="D700" i="1"/>
  <c r="B700" i="1"/>
  <c r="N700" i="1" s="1"/>
  <c r="H699" i="1"/>
  <c r="G699" i="1"/>
  <c r="F699" i="1"/>
  <c r="E699" i="1"/>
  <c r="B699" i="1"/>
  <c r="D699" i="1" s="1"/>
  <c r="H698" i="1"/>
  <c r="G698" i="1"/>
  <c r="F698" i="1"/>
  <c r="E698" i="1"/>
  <c r="B698" i="1"/>
  <c r="H697" i="1"/>
  <c r="G697" i="1"/>
  <c r="F697" i="1"/>
  <c r="E697" i="1"/>
  <c r="D697" i="1"/>
  <c r="B697" i="1"/>
  <c r="N697" i="1" s="1"/>
  <c r="H696" i="1"/>
  <c r="G696" i="1"/>
  <c r="F696" i="1"/>
  <c r="E696" i="1"/>
  <c r="D696" i="1"/>
  <c r="B696" i="1"/>
  <c r="N696" i="1" s="1"/>
  <c r="H695" i="1"/>
  <c r="G695" i="1"/>
  <c r="F695" i="1"/>
  <c r="E695" i="1"/>
  <c r="B695" i="1"/>
  <c r="D695" i="1" s="1"/>
  <c r="H694" i="1"/>
  <c r="G694" i="1"/>
  <c r="F694" i="1"/>
  <c r="E694" i="1"/>
  <c r="B694" i="1"/>
  <c r="H693" i="1"/>
  <c r="G693" i="1"/>
  <c r="F693" i="1"/>
  <c r="E693" i="1"/>
  <c r="D693" i="1"/>
  <c r="B693" i="1"/>
  <c r="N693" i="1" s="1"/>
  <c r="H692" i="1"/>
  <c r="G692" i="1"/>
  <c r="F692" i="1"/>
  <c r="E692" i="1"/>
  <c r="D692" i="1"/>
  <c r="B692" i="1"/>
  <c r="N692" i="1" s="1"/>
  <c r="H691" i="1"/>
  <c r="G691" i="1"/>
  <c r="F691" i="1"/>
  <c r="E691" i="1"/>
  <c r="B691" i="1"/>
  <c r="D691" i="1" s="1"/>
  <c r="H690" i="1"/>
  <c r="G690" i="1"/>
  <c r="F690" i="1"/>
  <c r="E690" i="1"/>
  <c r="B690" i="1"/>
  <c r="H689" i="1"/>
  <c r="G689" i="1"/>
  <c r="F689" i="1"/>
  <c r="E689" i="1"/>
  <c r="D689" i="1"/>
  <c r="B689" i="1"/>
  <c r="N689" i="1" s="1"/>
  <c r="H688" i="1"/>
  <c r="G688" i="1"/>
  <c r="F688" i="1"/>
  <c r="E688" i="1"/>
  <c r="D688" i="1"/>
  <c r="B688" i="1"/>
  <c r="N688" i="1" s="1"/>
  <c r="H687" i="1"/>
  <c r="G687" i="1"/>
  <c r="F687" i="1"/>
  <c r="E687" i="1"/>
  <c r="B687" i="1"/>
  <c r="D687" i="1" s="1"/>
  <c r="H686" i="1"/>
  <c r="G686" i="1"/>
  <c r="F686" i="1"/>
  <c r="E686" i="1"/>
  <c r="B686" i="1"/>
  <c r="H685" i="1"/>
  <c r="G685" i="1"/>
  <c r="F685" i="1"/>
  <c r="E685" i="1"/>
  <c r="D685" i="1"/>
  <c r="B685" i="1"/>
  <c r="N685" i="1" s="1"/>
  <c r="H684" i="1"/>
  <c r="G684" i="1"/>
  <c r="F684" i="1"/>
  <c r="E684" i="1"/>
  <c r="D684" i="1"/>
  <c r="B684" i="1"/>
  <c r="N684" i="1" s="1"/>
  <c r="N683" i="1"/>
  <c r="H683" i="1"/>
  <c r="G683" i="1"/>
  <c r="F683" i="1"/>
  <c r="E683" i="1"/>
  <c r="B683" i="1"/>
  <c r="D683" i="1" s="1"/>
  <c r="N682" i="1"/>
  <c r="H682" i="1"/>
  <c r="G682" i="1"/>
  <c r="F682" i="1"/>
  <c r="E682" i="1"/>
  <c r="D682" i="1"/>
  <c r="B682" i="1"/>
  <c r="H681" i="1"/>
  <c r="G681" i="1"/>
  <c r="F681" i="1"/>
  <c r="E681" i="1"/>
  <c r="D681" i="1"/>
  <c r="B681" i="1"/>
  <c r="N681" i="1" s="1"/>
  <c r="H680" i="1"/>
  <c r="G680" i="1"/>
  <c r="F680" i="1"/>
  <c r="E680" i="1"/>
  <c r="B680" i="1"/>
  <c r="N679" i="1"/>
  <c r="H679" i="1"/>
  <c r="G679" i="1"/>
  <c r="F679" i="1"/>
  <c r="E679" i="1"/>
  <c r="B679" i="1"/>
  <c r="D679" i="1" s="1"/>
  <c r="N678" i="1"/>
  <c r="H678" i="1"/>
  <c r="G678" i="1"/>
  <c r="F678" i="1"/>
  <c r="E678" i="1"/>
  <c r="D678" i="1"/>
  <c r="B678" i="1"/>
  <c r="H677" i="1"/>
  <c r="G677" i="1"/>
  <c r="F677" i="1"/>
  <c r="E677" i="1"/>
  <c r="D677" i="1"/>
  <c r="B677" i="1"/>
  <c r="N677" i="1" s="1"/>
  <c r="H676" i="1"/>
  <c r="G676" i="1"/>
  <c r="F676" i="1"/>
  <c r="E676" i="1"/>
  <c r="B676" i="1"/>
  <c r="N675" i="1"/>
  <c r="H675" i="1"/>
  <c r="G675" i="1"/>
  <c r="F675" i="1"/>
  <c r="E675" i="1"/>
  <c r="B675" i="1"/>
  <c r="D675" i="1" s="1"/>
  <c r="N674" i="1"/>
  <c r="H674" i="1"/>
  <c r="G674" i="1"/>
  <c r="F674" i="1"/>
  <c r="E674" i="1"/>
  <c r="D674" i="1"/>
  <c r="B674" i="1"/>
  <c r="H673" i="1"/>
  <c r="G673" i="1"/>
  <c r="F673" i="1"/>
  <c r="E673" i="1"/>
  <c r="D673" i="1"/>
  <c r="B673" i="1"/>
  <c r="N673" i="1" s="1"/>
  <c r="H672" i="1"/>
  <c r="G672" i="1"/>
  <c r="F672" i="1"/>
  <c r="E672" i="1"/>
  <c r="B672" i="1"/>
  <c r="N671" i="1"/>
  <c r="H671" i="1"/>
  <c r="G671" i="1"/>
  <c r="F671" i="1"/>
  <c r="E671" i="1"/>
  <c r="B671" i="1"/>
  <c r="D671" i="1" s="1"/>
  <c r="N670" i="1"/>
  <c r="H670" i="1"/>
  <c r="G670" i="1"/>
  <c r="F670" i="1"/>
  <c r="E670" i="1"/>
  <c r="D670" i="1"/>
  <c r="B670" i="1"/>
  <c r="H669" i="1"/>
  <c r="G669" i="1"/>
  <c r="F669" i="1"/>
  <c r="E669" i="1"/>
  <c r="D669" i="1"/>
  <c r="B669" i="1"/>
  <c r="N669" i="1" s="1"/>
  <c r="H668" i="1"/>
  <c r="G668" i="1"/>
  <c r="F668" i="1"/>
  <c r="E668" i="1"/>
  <c r="B668" i="1"/>
  <c r="N667" i="1"/>
  <c r="H667" i="1"/>
  <c r="G667" i="1"/>
  <c r="F667" i="1"/>
  <c r="E667" i="1"/>
  <c r="B667" i="1"/>
  <c r="D667" i="1" s="1"/>
  <c r="N666" i="1"/>
  <c r="H666" i="1"/>
  <c r="G666" i="1"/>
  <c r="F666" i="1"/>
  <c r="E666" i="1"/>
  <c r="D666" i="1"/>
  <c r="B666" i="1"/>
  <c r="H665" i="1"/>
  <c r="G665" i="1"/>
  <c r="F665" i="1"/>
  <c r="E665" i="1"/>
  <c r="D665" i="1"/>
  <c r="B665" i="1"/>
  <c r="N665" i="1" s="1"/>
  <c r="H664" i="1"/>
  <c r="G664" i="1"/>
  <c r="F664" i="1"/>
  <c r="E664" i="1"/>
  <c r="B664" i="1"/>
  <c r="N663" i="1"/>
  <c r="H663" i="1"/>
  <c r="G663" i="1"/>
  <c r="F663" i="1"/>
  <c r="E663" i="1"/>
  <c r="B663" i="1"/>
  <c r="D663" i="1" s="1"/>
  <c r="N662" i="1"/>
  <c r="H662" i="1"/>
  <c r="G662" i="1"/>
  <c r="F662" i="1"/>
  <c r="E662" i="1"/>
  <c r="D662" i="1"/>
  <c r="B662" i="1"/>
  <c r="H661" i="1"/>
  <c r="G661" i="1"/>
  <c r="F661" i="1"/>
  <c r="E661" i="1"/>
  <c r="D661" i="1"/>
  <c r="B661" i="1"/>
  <c r="N661" i="1" s="1"/>
  <c r="H660" i="1"/>
  <c r="G660" i="1"/>
  <c r="F660" i="1"/>
  <c r="E660" i="1"/>
  <c r="B660" i="1"/>
  <c r="N659" i="1"/>
  <c r="H659" i="1"/>
  <c r="G659" i="1"/>
  <c r="F659" i="1"/>
  <c r="E659" i="1"/>
  <c r="B659" i="1"/>
  <c r="D659" i="1" s="1"/>
  <c r="N658" i="1"/>
  <c r="H658" i="1"/>
  <c r="G658" i="1"/>
  <c r="F658" i="1"/>
  <c r="E658" i="1"/>
  <c r="D658" i="1"/>
  <c r="B658" i="1"/>
  <c r="H657" i="1"/>
  <c r="G657" i="1"/>
  <c r="F657" i="1"/>
  <c r="E657" i="1"/>
  <c r="D657" i="1"/>
  <c r="B657" i="1"/>
  <c r="N657" i="1" s="1"/>
  <c r="H656" i="1"/>
  <c r="G656" i="1"/>
  <c r="F656" i="1"/>
  <c r="E656" i="1"/>
  <c r="B656" i="1"/>
  <c r="N655" i="1"/>
  <c r="H655" i="1"/>
  <c r="G655" i="1"/>
  <c r="F655" i="1"/>
  <c r="E655" i="1"/>
  <c r="B655" i="1"/>
  <c r="D655" i="1" s="1"/>
  <c r="N654" i="1"/>
  <c r="H654" i="1"/>
  <c r="G654" i="1"/>
  <c r="F654" i="1"/>
  <c r="E654" i="1"/>
  <c r="D654" i="1"/>
  <c r="B654" i="1"/>
  <c r="H653" i="1"/>
  <c r="G653" i="1"/>
  <c r="F653" i="1"/>
  <c r="E653" i="1"/>
  <c r="D653" i="1"/>
  <c r="B653" i="1"/>
  <c r="N653" i="1" s="1"/>
  <c r="H652" i="1"/>
  <c r="G652" i="1"/>
  <c r="F652" i="1"/>
  <c r="E652" i="1"/>
  <c r="B652" i="1"/>
  <c r="N651" i="1"/>
  <c r="H651" i="1"/>
  <c r="G651" i="1"/>
  <c r="F651" i="1"/>
  <c r="E651" i="1"/>
  <c r="B651" i="1"/>
  <c r="D651" i="1" s="1"/>
  <c r="N650" i="1"/>
  <c r="H650" i="1"/>
  <c r="G650" i="1"/>
  <c r="F650" i="1"/>
  <c r="E650" i="1"/>
  <c r="D650" i="1"/>
  <c r="B650" i="1"/>
  <c r="H649" i="1"/>
  <c r="G649" i="1"/>
  <c r="F649" i="1"/>
  <c r="E649" i="1"/>
  <c r="D649" i="1"/>
  <c r="B649" i="1"/>
  <c r="N649" i="1" s="1"/>
  <c r="H648" i="1"/>
  <c r="G648" i="1"/>
  <c r="F648" i="1"/>
  <c r="E648" i="1"/>
  <c r="B648" i="1"/>
  <c r="N647" i="1"/>
  <c r="H647" i="1"/>
  <c r="G647" i="1"/>
  <c r="F647" i="1"/>
  <c r="E647" i="1"/>
  <c r="B647" i="1"/>
  <c r="D647" i="1" s="1"/>
  <c r="N646" i="1"/>
  <c r="H646" i="1"/>
  <c r="G646" i="1"/>
  <c r="F646" i="1"/>
  <c r="E646" i="1"/>
  <c r="D646" i="1"/>
  <c r="B646" i="1"/>
  <c r="H645" i="1"/>
  <c r="G645" i="1"/>
  <c r="F645" i="1"/>
  <c r="E645" i="1"/>
  <c r="D645" i="1"/>
  <c r="B645" i="1"/>
  <c r="N645" i="1" s="1"/>
  <c r="H644" i="1"/>
  <c r="G644" i="1"/>
  <c r="F644" i="1"/>
  <c r="E644" i="1"/>
  <c r="B644" i="1"/>
  <c r="N643" i="1"/>
  <c r="H643" i="1"/>
  <c r="G643" i="1"/>
  <c r="F643" i="1"/>
  <c r="E643" i="1"/>
  <c r="B643" i="1"/>
  <c r="D643" i="1" s="1"/>
  <c r="N642" i="1"/>
  <c r="H642" i="1"/>
  <c r="G642" i="1"/>
  <c r="F642" i="1"/>
  <c r="E642" i="1"/>
  <c r="D642" i="1"/>
  <c r="B642" i="1"/>
  <c r="H641" i="1"/>
  <c r="G641" i="1"/>
  <c r="F641" i="1"/>
  <c r="E641" i="1"/>
  <c r="D641" i="1"/>
  <c r="B641" i="1"/>
  <c r="N641" i="1" s="1"/>
  <c r="H640" i="1"/>
  <c r="G640" i="1"/>
  <c r="F640" i="1"/>
  <c r="E640" i="1"/>
  <c r="B640" i="1"/>
  <c r="N639" i="1"/>
  <c r="H639" i="1"/>
  <c r="G639" i="1"/>
  <c r="F639" i="1"/>
  <c r="E639" i="1"/>
  <c r="B639" i="1"/>
  <c r="D639" i="1" s="1"/>
  <c r="N638" i="1"/>
  <c r="H638" i="1"/>
  <c r="G638" i="1"/>
  <c r="F638" i="1"/>
  <c r="E638" i="1"/>
  <c r="D638" i="1"/>
  <c r="B638" i="1"/>
  <c r="H637" i="1"/>
  <c r="G637" i="1"/>
  <c r="F637" i="1"/>
  <c r="E637" i="1"/>
  <c r="D637" i="1"/>
  <c r="B637" i="1"/>
  <c r="N637" i="1" s="1"/>
  <c r="H636" i="1"/>
  <c r="G636" i="1"/>
  <c r="F636" i="1"/>
  <c r="E636" i="1"/>
  <c r="B636" i="1"/>
  <c r="N635" i="1"/>
  <c r="H635" i="1"/>
  <c r="G635" i="1"/>
  <c r="F635" i="1"/>
  <c r="E635" i="1"/>
  <c r="B635" i="1"/>
  <c r="D635" i="1" s="1"/>
  <c r="N634" i="1"/>
  <c r="H634" i="1"/>
  <c r="G634" i="1"/>
  <c r="F634" i="1"/>
  <c r="E634" i="1"/>
  <c r="D634" i="1"/>
  <c r="B634" i="1"/>
  <c r="H633" i="1"/>
  <c r="G633" i="1"/>
  <c r="F633" i="1"/>
  <c r="E633" i="1"/>
  <c r="D633" i="1"/>
  <c r="B633" i="1"/>
  <c r="N633" i="1" s="1"/>
  <c r="H632" i="1"/>
  <c r="G632" i="1"/>
  <c r="F632" i="1"/>
  <c r="E632" i="1"/>
  <c r="B632" i="1"/>
  <c r="N631" i="1"/>
  <c r="H631" i="1"/>
  <c r="G631" i="1"/>
  <c r="F631" i="1"/>
  <c r="E631" i="1"/>
  <c r="B631" i="1"/>
  <c r="D631" i="1" s="1"/>
  <c r="N630" i="1"/>
  <c r="H630" i="1"/>
  <c r="G630" i="1"/>
  <c r="F630" i="1"/>
  <c r="E630" i="1"/>
  <c r="D630" i="1"/>
  <c r="B630" i="1"/>
  <c r="H629" i="1"/>
  <c r="G629" i="1"/>
  <c r="F629" i="1"/>
  <c r="E629" i="1"/>
  <c r="D629" i="1"/>
  <c r="B629" i="1"/>
  <c r="N629" i="1" s="1"/>
  <c r="H628" i="1"/>
  <c r="G628" i="1"/>
  <c r="F628" i="1"/>
  <c r="E628" i="1"/>
  <c r="B628" i="1"/>
  <c r="N627" i="1"/>
  <c r="H627" i="1"/>
  <c r="G627" i="1"/>
  <c r="F627" i="1"/>
  <c r="E627" i="1"/>
  <c r="B627" i="1"/>
  <c r="D627" i="1" s="1"/>
  <c r="N626" i="1"/>
  <c r="H626" i="1"/>
  <c r="G626" i="1"/>
  <c r="F626" i="1"/>
  <c r="E626" i="1"/>
  <c r="D626" i="1"/>
  <c r="B626" i="1"/>
  <c r="H625" i="1"/>
  <c r="G625" i="1"/>
  <c r="F625" i="1"/>
  <c r="E625" i="1"/>
  <c r="D625" i="1"/>
  <c r="B625" i="1"/>
  <c r="N625" i="1" s="1"/>
  <c r="H624" i="1"/>
  <c r="G624" i="1"/>
  <c r="F624" i="1"/>
  <c r="E624" i="1"/>
  <c r="B624" i="1"/>
  <c r="N623" i="1"/>
  <c r="H623" i="1"/>
  <c r="G623" i="1"/>
  <c r="F623" i="1"/>
  <c r="E623" i="1"/>
  <c r="B623" i="1"/>
  <c r="D623" i="1" s="1"/>
  <c r="N622" i="1"/>
  <c r="H622" i="1"/>
  <c r="G622" i="1"/>
  <c r="F622" i="1"/>
  <c r="E622" i="1"/>
  <c r="D622" i="1"/>
  <c r="B622" i="1"/>
  <c r="H621" i="1"/>
  <c r="G621" i="1"/>
  <c r="F621" i="1"/>
  <c r="E621" i="1"/>
  <c r="D621" i="1"/>
  <c r="B621" i="1"/>
  <c r="N621" i="1" s="1"/>
  <c r="H620" i="1"/>
  <c r="G620" i="1"/>
  <c r="F620" i="1"/>
  <c r="E620" i="1"/>
  <c r="B620" i="1"/>
  <c r="N619" i="1"/>
  <c r="H619" i="1"/>
  <c r="G619" i="1"/>
  <c r="F619" i="1"/>
  <c r="E619" i="1"/>
  <c r="B619" i="1"/>
  <c r="D619" i="1" s="1"/>
  <c r="N618" i="1"/>
  <c r="H618" i="1"/>
  <c r="G618" i="1"/>
  <c r="F618" i="1"/>
  <c r="E618" i="1"/>
  <c r="D618" i="1"/>
  <c r="B618" i="1"/>
  <c r="H617" i="1"/>
  <c r="G617" i="1"/>
  <c r="F617" i="1"/>
  <c r="E617" i="1"/>
  <c r="D617" i="1"/>
  <c r="B617" i="1"/>
  <c r="N617" i="1" s="1"/>
  <c r="H616" i="1"/>
  <c r="G616" i="1"/>
  <c r="F616" i="1"/>
  <c r="E616" i="1"/>
  <c r="B616" i="1"/>
  <c r="H615" i="1"/>
  <c r="G615" i="1"/>
  <c r="F615" i="1"/>
  <c r="E615" i="1"/>
  <c r="B615" i="1"/>
  <c r="N615" i="1" s="1"/>
  <c r="H614" i="1"/>
  <c r="G614" i="1"/>
  <c r="F614" i="1"/>
  <c r="E614" i="1"/>
  <c r="B614" i="1"/>
  <c r="D614" i="1" s="1"/>
  <c r="H613" i="1"/>
  <c r="G613" i="1"/>
  <c r="F613" i="1"/>
  <c r="E613" i="1"/>
  <c r="D613" i="1"/>
  <c r="B613" i="1"/>
  <c r="H612" i="1"/>
  <c r="G612" i="1"/>
  <c r="F612" i="1"/>
  <c r="E612" i="1"/>
  <c r="D612" i="1"/>
  <c r="B612" i="1"/>
  <c r="N612" i="1" s="1"/>
  <c r="H611" i="1"/>
  <c r="G611" i="1"/>
  <c r="F611" i="1"/>
  <c r="E611" i="1"/>
  <c r="B611" i="1"/>
  <c r="N611" i="1" s="1"/>
  <c r="H610" i="1"/>
  <c r="G610" i="1"/>
  <c r="F610" i="1"/>
  <c r="E610" i="1"/>
  <c r="B610" i="1"/>
  <c r="D610" i="1" s="1"/>
  <c r="H609" i="1"/>
  <c r="G609" i="1"/>
  <c r="F609" i="1"/>
  <c r="E609" i="1"/>
  <c r="D609" i="1"/>
  <c r="B609" i="1"/>
  <c r="H608" i="1"/>
  <c r="G608" i="1"/>
  <c r="F608" i="1"/>
  <c r="E608" i="1"/>
  <c r="D608" i="1"/>
  <c r="B608" i="1"/>
  <c r="N608" i="1" s="1"/>
  <c r="H607" i="1"/>
  <c r="G607" i="1"/>
  <c r="F607" i="1"/>
  <c r="E607" i="1"/>
  <c r="B607" i="1"/>
  <c r="N607" i="1" s="1"/>
  <c r="H606" i="1"/>
  <c r="G606" i="1"/>
  <c r="F606" i="1"/>
  <c r="E606" i="1"/>
  <c r="B606" i="1"/>
  <c r="D606" i="1" s="1"/>
  <c r="H605" i="1"/>
  <c r="G605" i="1"/>
  <c r="F605" i="1"/>
  <c r="E605" i="1"/>
  <c r="D605" i="1"/>
  <c r="B605" i="1"/>
  <c r="H604" i="1"/>
  <c r="G604" i="1"/>
  <c r="F604" i="1"/>
  <c r="E604" i="1"/>
  <c r="D604" i="1"/>
  <c r="B604" i="1"/>
  <c r="N604" i="1" s="1"/>
  <c r="H603" i="1"/>
  <c r="G603" i="1"/>
  <c r="F603" i="1"/>
  <c r="E603" i="1"/>
  <c r="B603" i="1"/>
  <c r="N603" i="1" s="1"/>
  <c r="H602" i="1"/>
  <c r="G602" i="1"/>
  <c r="F602" i="1"/>
  <c r="E602" i="1"/>
  <c r="B602" i="1"/>
  <c r="D602" i="1" s="1"/>
  <c r="H601" i="1"/>
  <c r="G601" i="1"/>
  <c r="F601" i="1"/>
  <c r="E601" i="1"/>
  <c r="D601" i="1"/>
  <c r="B601" i="1"/>
  <c r="H600" i="1"/>
  <c r="G600" i="1"/>
  <c r="F600" i="1"/>
  <c r="E600" i="1"/>
  <c r="D600" i="1"/>
  <c r="B600" i="1"/>
  <c r="N600" i="1" s="1"/>
  <c r="H599" i="1"/>
  <c r="G599" i="1"/>
  <c r="F599" i="1"/>
  <c r="E599" i="1"/>
  <c r="B599" i="1"/>
  <c r="N599" i="1" s="1"/>
  <c r="H598" i="1"/>
  <c r="G598" i="1"/>
  <c r="F598" i="1"/>
  <c r="E598" i="1"/>
  <c r="B598" i="1"/>
  <c r="D598" i="1" s="1"/>
  <c r="H597" i="1"/>
  <c r="G597" i="1"/>
  <c r="F597" i="1"/>
  <c r="E597" i="1"/>
  <c r="D597" i="1"/>
  <c r="B597" i="1"/>
  <c r="H596" i="1"/>
  <c r="G596" i="1"/>
  <c r="F596" i="1"/>
  <c r="E596" i="1"/>
  <c r="D596" i="1"/>
  <c r="B596" i="1"/>
  <c r="N596" i="1" s="1"/>
  <c r="H595" i="1"/>
  <c r="G595" i="1"/>
  <c r="F595" i="1"/>
  <c r="E595" i="1"/>
  <c r="B595" i="1"/>
  <c r="N595" i="1" s="1"/>
  <c r="H594" i="1"/>
  <c r="G594" i="1"/>
  <c r="F594" i="1"/>
  <c r="E594" i="1"/>
  <c r="B594" i="1"/>
  <c r="D594" i="1" s="1"/>
  <c r="H593" i="1"/>
  <c r="G593" i="1"/>
  <c r="F593" i="1"/>
  <c r="E593" i="1"/>
  <c r="D593" i="1"/>
  <c r="B593" i="1"/>
  <c r="H592" i="1"/>
  <c r="G592" i="1"/>
  <c r="F592" i="1"/>
  <c r="E592" i="1"/>
  <c r="D592" i="1"/>
  <c r="B592" i="1"/>
  <c r="N592" i="1" s="1"/>
  <c r="H591" i="1"/>
  <c r="G591" i="1"/>
  <c r="F591" i="1"/>
  <c r="E591" i="1"/>
  <c r="B591" i="1"/>
  <c r="N591" i="1" s="1"/>
  <c r="H590" i="1"/>
  <c r="G590" i="1"/>
  <c r="F590" i="1"/>
  <c r="E590" i="1"/>
  <c r="B590" i="1"/>
  <c r="D590" i="1" s="1"/>
  <c r="H589" i="1"/>
  <c r="G589" i="1"/>
  <c r="F589" i="1"/>
  <c r="E589" i="1"/>
  <c r="D589" i="1"/>
  <c r="B589" i="1"/>
  <c r="H588" i="1"/>
  <c r="G588" i="1"/>
  <c r="F588" i="1"/>
  <c r="E588" i="1"/>
  <c r="D588" i="1"/>
  <c r="B588" i="1"/>
  <c r="N588" i="1" s="1"/>
  <c r="H587" i="1"/>
  <c r="G587" i="1"/>
  <c r="F587" i="1"/>
  <c r="E587" i="1"/>
  <c r="B587" i="1"/>
  <c r="N587" i="1" s="1"/>
  <c r="H586" i="1"/>
  <c r="G586" i="1"/>
  <c r="F586" i="1"/>
  <c r="E586" i="1"/>
  <c r="B586" i="1"/>
  <c r="D586" i="1" s="1"/>
  <c r="H585" i="1"/>
  <c r="G585" i="1"/>
  <c r="F585" i="1"/>
  <c r="E585" i="1"/>
  <c r="D585" i="1"/>
  <c r="B585" i="1"/>
  <c r="H584" i="1"/>
  <c r="G584" i="1"/>
  <c r="F584" i="1"/>
  <c r="E584" i="1"/>
  <c r="D584" i="1"/>
  <c r="B584" i="1"/>
  <c r="N584" i="1" s="1"/>
  <c r="H583" i="1"/>
  <c r="G583" i="1"/>
  <c r="F583" i="1"/>
  <c r="E583" i="1"/>
  <c r="B583" i="1"/>
  <c r="N583" i="1" s="1"/>
  <c r="H582" i="1"/>
  <c r="G582" i="1"/>
  <c r="F582" i="1"/>
  <c r="E582" i="1"/>
  <c r="B582" i="1"/>
  <c r="D582" i="1" s="1"/>
  <c r="H581" i="1"/>
  <c r="G581" i="1"/>
  <c r="F581" i="1"/>
  <c r="E581" i="1"/>
  <c r="D581" i="1"/>
  <c r="B581" i="1"/>
  <c r="H580" i="1"/>
  <c r="G580" i="1"/>
  <c r="F580" i="1"/>
  <c r="E580" i="1"/>
  <c r="D580" i="1"/>
  <c r="B580" i="1"/>
  <c r="N580" i="1" s="1"/>
  <c r="H579" i="1"/>
  <c r="G579" i="1"/>
  <c r="F579" i="1"/>
  <c r="E579" i="1"/>
  <c r="B579" i="1"/>
  <c r="N579" i="1" s="1"/>
  <c r="H578" i="1"/>
  <c r="G578" i="1"/>
  <c r="F578" i="1"/>
  <c r="E578" i="1"/>
  <c r="B578" i="1"/>
  <c r="D578" i="1" s="1"/>
  <c r="H577" i="1"/>
  <c r="G577" i="1"/>
  <c r="F577" i="1"/>
  <c r="E577" i="1"/>
  <c r="D577" i="1"/>
  <c r="B577" i="1"/>
  <c r="H576" i="1"/>
  <c r="G576" i="1"/>
  <c r="F576" i="1"/>
  <c r="E576" i="1"/>
  <c r="D576" i="1"/>
  <c r="B576" i="1"/>
  <c r="N576" i="1" s="1"/>
  <c r="H575" i="1"/>
  <c r="G575" i="1"/>
  <c r="F575" i="1"/>
  <c r="E575" i="1"/>
  <c r="B575" i="1"/>
  <c r="N575" i="1" s="1"/>
  <c r="H574" i="1"/>
  <c r="G574" i="1"/>
  <c r="F574" i="1"/>
  <c r="E574" i="1"/>
  <c r="B574" i="1"/>
  <c r="D574" i="1" s="1"/>
  <c r="H573" i="1"/>
  <c r="G573" i="1"/>
  <c r="F573" i="1"/>
  <c r="E573" i="1"/>
  <c r="D573" i="1"/>
  <c r="B573" i="1"/>
  <c r="H572" i="1"/>
  <c r="G572" i="1"/>
  <c r="F572" i="1"/>
  <c r="E572" i="1"/>
  <c r="D572" i="1"/>
  <c r="B572" i="1"/>
  <c r="N572" i="1" s="1"/>
  <c r="H571" i="1"/>
  <c r="G571" i="1"/>
  <c r="F571" i="1"/>
  <c r="E571" i="1"/>
  <c r="B571" i="1"/>
  <c r="N571" i="1" s="1"/>
  <c r="H570" i="1"/>
  <c r="G570" i="1"/>
  <c r="F570" i="1"/>
  <c r="E570" i="1"/>
  <c r="B570" i="1"/>
  <c r="D570" i="1" s="1"/>
  <c r="H569" i="1"/>
  <c r="G569" i="1"/>
  <c r="F569" i="1"/>
  <c r="E569" i="1"/>
  <c r="D569" i="1"/>
  <c r="B569" i="1"/>
  <c r="H568" i="1"/>
  <c r="G568" i="1"/>
  <c r="F568" i="1"/>
  <c r="E568" i="1"/>
  <c r="D568" i="1"/>
  <c r="B568" i="1"/>
  <c r="N568" i="1" s="1"/>
  <c r="H567" i="1"/>
  <c r="G567" i="1"/>
  <c r="F567" i="1"/>
  <c r="E567" i="1"/>
  <c r="B567" i="1"/>
  <c r="N567" i="1" s="1"/>
  <c r="H566" i="1"/>
  <c r="G566" i="1"/>
  <c r="F566" i="1"/>
  <c r="E566" i="1"/>
  <c r="B566" i="1"/>
  <c r="D566" i="1" s="1"/>
  <c r="H565" i="1"/>
  <c r="G565" i="1"/>
  <c r="F565" i="1"/>
  <c r="E565" i="1"/>
  <c r="D565" i="1"/>
  <c r="B565" i="1"/>
  <c r="H564" i="1"/>
  <c r="G564" i="1"/>
  <c r="F564" i="1"/>
  <c r="E564" i="1"/>
  <c r="D564" i="1"/>
  <c r="B564" i="1"/>
  <c r="N564" i="1" s="1"/>
  <c r="H563" i="1"/>
  <c r="G563" i="1"/>
  <c r="F563" i="1"/>
  <c r="E563" i="1"/>
  <c r="B563" i="1"/>
  <c r="N563" i="1" s="1"/>
  <c r="H562" i="1"/>
  <c r="G562" i="1"/>
  <c r="F562" i="1"/>
  <c r="E562" i="1"/>
  <c r="B562" i="1"/>
  <c r="D562" i="1" s="1"/>
  <c r="H561" i="1"/>
  <c r="G561" i="1"/>
  <c r="F561" i="1"/>
  <c r="E561" i="1"/>
  <c r="D561" i="1"/>
  <c r="B561" i="1"/>
  <c r="H560" i="1"/>
  <c r="G560" i="1"/>
  <c r="F560" i="1"/>
  <c r="E560" i="1"/>
  <c r="D560" i="1"/>
  <c r="B560" i="1"/>
  <c r="N560" i="1" s="1"/>
  <c r="H559" i="1"/>
  <c r="G559" i="1"/>
  <c r="F559" i="1"/>
  <c r="E559" i="1"/>
  <c r="B559" i="1"/>
  <c r="N559" i="1" s="1"/>
  <c r="H558" i="1"/>
  <c r="G558" i="1"/>
  <c r="F558" i="1"/>
  <c r="E558" i="1"/>
  <c r="B558" i="1"/>
  <c r="D558" i="1" s="1"/>
  <c r="H557" i="1"/>
  <c r="G557" i="1"/>
  <c r="F557" i="1"/>
  <c r="E557" i="1"/>
  <c r="D557" i="1"/>
  <c r="B557" i="1"/>
  <c r="H556" i="1"/>
  <c r="G556" i="1"/>
  <c r="F556" i="1"/>
  <c r="E556" i="1"/>
  <c r="D556" i="1"/>
  <c r="B556" i="1"/>
  <c r="N556" i="1" s="1"/>
  <c r="H555" i="1"/>
  <c r="G555" i="1"/>
  <c r="F555" i="1"/>
  <c r="E555" i="1"/>
  <c r="B555" i="1"/>
  <c r="N555" i="1" s="1"/>
  <c r="H554" i="1"/>
  <c r="G554" i="1"/>
  <c r="F554" i="1"/>
  <c r="E554" i="1"/>
  <c r="B554" i="1"/>
  <c r="D554" i="1" s="1"/>
  <c r="H553" i="1"/>
  <c r="G553" i="1"/>
  <c r="F553" i="1"/>
  <c r="E553" i="1"/>
  <c r="D553" i="1"/>
  <c r="B553" i="1"/>
  <c r="H552" i="1"/>
  <c r="G552" i="1"/>
  <c r="F552" i="1"/>
  <c r="E552" i="1"/>
  <c r="D552" i="1"/>
  <c r="B552" i="1"/>
  <c r="N552" i="1" s="1"/>
  <c r="H551" i="1"/>
  <c r="G551" i="1"/>
  <c r="F551" i="1"/>
  <c r="E551" i="1"/>
  <c r="B551" i="1"/>
  <c r="N551" i="1" s="1"/>
  <c r="H550" i="1"/>
  <c r="G550" i="1"/>
  <c r="F550" i="1"/>
  <c r="E550" i="1"/>
  <c r="B550" i="1"/>
  <c r="D550" i="1" s="1"/>
  <c r="H549" i="1"/>
  <c r="G549" i="1"/>
  <c r="F549" i="1"/>
  <c r="E549" i="1"/>
  <c r="D549" i="1"/>
  <c r="B549" i="1"/>
  <c r="H548" i="1"/>
  <c r="G548" i="1"/>
  <c r="F548" i="1"/>
  <c r="E548" i="1"/>
  <c r="D548" i="1"/>
  <c r="B548" i="1"/>
  <c r="N548" i="1" s="1"/>
  <c r="H547" i="1"/>
  <c r="G547" i="1"/>
  <c r="F547" i="1"/>
  <c r="E547" i="1"/>
  <c r="B547" i="1"/>
  <c r="N547" i="1" s="1"/>
  <c r="H546" i="1"/>
  <c r="G546" i="1"/>
  <c r="F546" i="1"/>
  <c r="E546" i="1"/>
  <c r="B546" i="1"/>
  <c r="D546" i="1" s="1"/>
  <c r="H545" i="1"/>
  <c r="G545" i="1"/>
  <c r="F545" i="1"/>
  <c r="E545" i="1"/>
  <c r="D545" i="1"/>
  <c r="B545" i="1"/>
  <c r="H544" i="1"/>
  <c r="G544" i="1"/>
  <c r="F544" i="1"/>
  <c r="E544" i="1"/>
  <c r="D544" i="1"/>
  <c r="B544" i="1"/>
  <c r="N544" i="1" s="1"/>
  <c r="H543" i="1"/>
  <c r="G543" i="1"/>
  <c r="F543" i="1"/>
  <c r="E543" i="1"/>
  <c r="B543" i="1"/>
  <c r="N543" i="1" s="1"/>
  <c r="H542" i="1"/>
  <c r="G542" i="1"/>
  <c r="F542" i="1"/>
  <c r="E542" i="1"/>
  <c r="B542" i="1"/>
  <c r="D542" i="1" s="1"/>
  <c r="H541" i="1"/>
  <c r="G541" i="1"/>
  <c r="F541" i="1"/>
  <c r="E541" i="1"/>
  <c r="D541" i="1"/>
  <c r="B541" i="1"/>
  <c r="H540" i="1"/>
  <c r="G540" i="1"/>
  <c r="F540" i="1"/>
  <c r="E540" i="1"/>
  <c r="D540" i="1"/>
  <c r="B540" i="1"/>
  <c r="N540" i="1" s="1"/>
  <c r="H539" i="1"/>
  <c r="G539" i="1"/>
  <c r="F539" i="1"/>
  <c r="E539" i="1"/>
  <c r="B539" i="1"/>
  <c r="N539" i="1" s="1"/>
  <c r="H538" i="1"/>
  <c r="G538" i="1"/>
  <c r="F538" i="1"/>
  <c r="E538" i="1"/>
  <c r="B538" i="1"/>
  <c r="D538" i="1" s="1"/>
  <c r="H537" i="1"/>
  <c r="G537" i="1"/>
  <c r="F537" i="1"/>
  <c r="E537" i="1"/>
  <c r="D537" i="1"/>
  <c r="B537" i="1"/>
  <c r="H536" i="1"/>
  <c r="G536" i="1"/>
  <c r="F536" i="1"/>
  <c r="E536" i="1"/>
  <c r="D536" i="1"/>
  <c r="B536" i="1"/>
  <c r="N536" i="1" s="1"/>
  <c r="H535" i="1"/>
  <c r="G535" i="1"/>
  <c r="F535" i="1"/>
  <c r="E535" i="1"/>
  <c r="B535" i="1"/>
  <c r="N535" i="1" s="1"/>
  <c r="H534" i="1"/>
  <c r="G534" i="1"/>
  <c r="F534" i="1"/>
  <c r="E534" i="1"/>
  <c r="B534" i="1"/>
  <c r="D534" i="1" s="1"/>
  <c r="H533" i="1"/>
  <c r="G533" i="1"/>
  <c r="F533" i="1"/>
  <c r="E533" i="1"/>
  <c r="D533" i="1"/>
  <c r="B533" i="1"/>
  <c r="H532" i="1"/>
  <c r="G532" i="1"/>
  <c r="F532" i="1"/>
  <c r="E532" i="1"/>
  <c r="D532" i="1"/>
  <c r="B532" i="1"/>
  <c r="N532" i="1" s="1"/>
  <c r="H531" i="1"/>
  <c r="G531" i="1"/>
  <c r="F531" i="1"/>
  <c r="E531" i="1"/>
  <c r="B531" i="1"/>
  <c r="N531" i="1" s="1"/>
  <c r="H530" i="1"/>
  <c r="G530" i="1"/>
  <c r="F530" i="1"/>
  <c r="E530" i="1"/>
  <c r="B530" i="1"/>
  <c r="D530" i="1" s="1"/>
  <c r="H529" i="1"/>
  <c r="G529" i="1"/>
  <c r="F529" i="1"/>
  <c r="E529" i="1"/>
  <c r="D529" i="1"/>
  <c r="B529" i="1"/>
  <c r="H528" i="1"/>
  <c r="G528" i="1"/>
  <c r="F528" i="1"/>
  <c r="E528" i="1"/>
  <c r="D528" i="1"/>
  <c r="B528" i="1"/>
  <c r="N528" i="1" s="1"/>
  <c r="H527" i="1"/>
  <c r="G527" i="1"/>
  <c r="F527" i="1"/>
  <c r="E527" i="1"/>
  <c r="B527" i="1"/>
  <c r="N527" i="1" s="1"/>
  <c r="H526" i="1"/>
  <c r="G526" i="1"/>
  <c r="F526" i="1"/>
  <c r="E526" i="1"/>
  <c r="B526" i="1"/>
  <c r="D526" i="1" s="1"/>
  <c r="H525" i="1"/>
  <c r="G525" i="1"/>
  <c r="F525" i="1"/>
  <c r="E525" i="1"/>
  <c r="D525" i="1"/>
  <c r="B525" i="1"/>
  <c r="H524" i="1"/>
  <c r="G524" i="1"/>
  <c r="F524" i="1"/>
  <c r="E524" i="1"/>
  <c r="D524" i="1"/>
  <c r="B524" i="1"/>
  <c r="N524" i="1" s="1"/>
  <c r="H523" i="1"/>
  <c r="G523" i="1"/>
  <c r="F523" i="1"/>
  <c r="E523" i="1"/>
  <c r="B523" i="1"/>
  <c r="N523" i="1" s="1"/>
  <c r="H522" i="1"/>
  <c r="G522" i="1"/>
  <c r="F522" i="1"/>
  <c r="E522" i="1"/>
  <c r="B522" i="1"/>
  <c r="D522" i="1" s="1"/>
  <c r="H521" i="1"/>
  <c r="G521" i="1"/>
  <c r="F521" i="1"/>
  <c r="E521" i="1"/>
  <c r="D521" i="1"/>
  <c r="B521" i="1"/>
  <c r="H520" i="1"/>
  <c r="G520" i="1"/>
  <c r="F520" i="1"/>
  <c r="E520" i="1"/>
  <c r="D520" i="1"/>
  <c r="B520" i="1"/>
  <c r="N520" i="1" s="1"/>
  <c r="H519" i="1"/>
  <c r="G519" i="1"/>
  <c r="F519" i="1"/>
  <c r="E519" i="1"/>
  <c r="B519" i="1"/>
  <c r="N519" i="1" s="1"/>
  <c r="H518" i="1"/>
  <c r="G518" i="1"/>
  <c r="F518" i="1"/>
  <c r="E518" i="1"/>
  <c r="B518" i="1"/>
  <c r="D518" i="1" s="1"/>
  <c r="H517" i="1"/>
  <c r="G517" i="1"/>
  <c r="F517" i="1"/>
  <c r="E517" i="1"/>
  <c r="D517" i="1"/>
  <c r="B517" i="1"/>
  <c r="H516" i="1"/>
  <c r="G516" i="1"/>
  <c r="F516" i="1"/>
  <c r="E516" i="1"/>
  <c r="D516" i="1"/>
  <c r="B516" i="1"/>
  <c r="N516" i="1" s="1"/>
  <c r="H515" i="1"/>
  <c r="G515" i="1"/>
  <c r="F515" i="1"/>
  <c r="E515" i="1"/>
  <c r="B515" i="1"/>
  <c r="N515" i="1" s="1"/>
  <c r="H514" i="1"/>
  <c r="G514" i="1"/>
  <c r="F514" i="1"/>
  <c r="E514" i="1"/>
  <c r="B514" i="1"/>
  <c r="D514" i="1" s="1"/>
  <c r="H513" i="1"/>
  <c r="G513" i="1"/>
  <c r="F513" i="1"/>
  <c r="E513" i="1"/>
  <c r="D513" i="1"/>
  <c r="B513" i="1"/>
  <c r="H512" i="1"/>
  <c r="G512" i="1"/>
  <c r="F512" i="1"/>
  <c r="E512" i="1"/>
  <c r="D512" i="1"/>
  <c r="B512" i="1"/>
  <c r="N512" i="1" s="1"/>
  <c r="H511" i="1"/>
  <c r="G511" i="1"/>
  <c r="F511" i="1"/>
  <c r="E511" i="1"/>
  <c r="B511" i="1"/>
  <c r="N511" i="1" s="1"/>
  <c r="H510" i="1"/>
  <c r="G510" i="1"/>
  <c r="F510" i="1"/>
  <c r="E510" i="1"/>
  <c r="B510" i="1"/>
  <c r="D510" i="1" s="1"/>
  <c r="H509" i="1"/>
  <c r="G509" i="1"/>
  <c r="F509" i="1"/>
  <c r="E509" i="1"/>
  <c r="D509" i="1"/>
  <c r="B509" i="1"/>
  <c r="H508" i="1"/>
  <c r="G508" i="1"/>
  <c r="F508" i="1"/>
  <c r="E508" i="1"/>
  <c r="D508" i="1"/>
  <c r="B508" i="1"/>
  <c r="N508" i="1" s="1"/>
  <c r="H507" i="1"/>
  <c r="G507" i="1"/>
  <c r="F507" i="1"/>
  <c r="E507" i="1"/>
  <c r="B507" i="1"/>
  <c r="N507" i="1" s="1"/>
  <c r="H506" i="1"/>
  <c r="G506" i="1"/>
  <c r="F506" i="1"/>
  <c r="E506" i="1"/>
  <c r="B506" i="1"/>
  <c r="D506" i="1" s="1"/>
  <c r="H505" i="1"/>
  <c r="G505" i="1"/>
  <c r="F505" i="1"/>
  <c r="E505" i="1"/>
  <c r="D505" i="1"/>
  <c r="B505" i="1"/>
  <c r="H504" i="1"/>
  <c r="G504" i="1"/>
  <c r="F504" i="1"/>
  <c r="E504" i="1"/>
  <c r="D504" i="1"/>
  <c r="B504" i="1"/>
  <c r="N504" i="1" s="1"/>
  <c r="H503" i="1"/>
  <c r="G503" i="1"/>
  <c r="F503" i="1"/>
  <c r="E503" i="1"/>
  <c r="B503" i="1"/>
  <c r="N503" i="1" s="1"/>
  <c r="H502" i="1"/>
  <c r="G502" i="1"/>
  <c r="F502" i="1"/>
  <c r="E502" i="1"/>
  <c r="B502" i="1"/>
  <c r="D502" i="1" s="1"/>
  <c r="H501" i="1"/>
  <c r="G501" i="1"/>
  <c r="F501" i="1"/>
  <c r="E501" i="1"/>
  <c r="D501" i="1"/>
  <c r="B501" i="1"/>
  <c r="H500" i="1"/>
  <c r="G500" i="1"/>
  <c r="F500" i="1"/>
  <c r="E500" i="1"/>
  <c r="D500" i="1"/>
  <c r="B500" i="1"/>
  <c r="N500" i="1" s="1"/>
  <c r="H499" i="1"/>
  <c r="G499" i="1"/>
  <c r="F499" i="1"/>
  <c r="E499" i="1"/>
  <c r="B499" i="1"/>
  <c r="N499" i="1" s="1"/>
  <c r="H498" i="1"/>
  <c r="G498" i="1"/>
  <c r="F498" i="1"/>
  <c r="E498" i="1"/>
  <c r="B498" i="1"/>
  <c r="D498" i="1" s="1"/>
  <c r="H497" i="1"/>
  <c r="G497" i="1"/>
  <c r="F497" i="1"/>
  <c r="E497" i="1"/>
  <c r="D497" i="1"/>
  <c r="B497" i="1"/>
  <c r="H496" i="1"/>
  <c r="G496" i="1"/>
  <c r="F496" i="1"/>
  <c r="E496" i="1"/>
  <c r="D496" i="1"/>
  <c r="B496" i="1"/>
  <c r="N496" i="1" s="1"/>
  <c r="H495" i="1"/>
  <c r="G495" i="1"/>
  <c r="F495" i="1"/>
  <c r="E495" i="1"/>
  <c r="B495" i="1"/>
  <c r="N495" i="1" s="1"/>
  <c r="H494" i="1"/>
  <c r="G494" i="1"/>
  <c r="F494" i="1"/>
  <c r="E494" i="1"/>
  <c r="B494" i="1"/>
  <c r="D494" i="1" s="1"/>
  <c r="H493" i="1"/>
  <c r="G493" i="1"/>
  <c r="F493" i="1"/>
  <c r="E493" i="1"/>
  <c r="D493" i="1"/>
  <c r="B493" i="1"/>
  <c r="H492" i="1"/>
  <c r="G492" i="1"/>
  <c r="F492" i="1"/>
  <c r="E492" i="1"/>
  <c r="D492" i="1"/>
  <c r="B492" i="1"/>
  <c r="N492" i="1" s="1"/>
  <c r="H491" i="1"/>
  <c r="G491" i="1"/>
  <c r="F491" i="1"/>
  <c r="E491" i="1"/>
  <c r="B491" i="1"/>
  <c r="N491" i="1" s="1"/>
  <c r="H490" i="1"/>
  <c r="G490" i="1"/>
  <c r="F490" i="1"/>
  <c r="E490" i="1"/>
  <c r="B490" i="1"/>
  <c r="D490" i="1" s="1"/>
  <c r="H489" i="1"/>
  <c r="G489" i="1"/>
  <c r="F489" i="1"/>
  <c r="E489" i="1"/>
  <c r="D489" i="1"/>
  <c r="B489" i="1"/>
  <c r="H488" i="1"/>
  <c r="G488" i="1"/>
  <c r="F488" i="1"/>
  <c r="E488" i="1"/>
  <c r="D488" i="1"/>
  <c r="B488" i="1"/>
  <c r="N488" i="1" s="1"/>
  <c r="H487" i="1"/>
  <c r="G487" i="1"/>
  <c r="F487" i="1"/>
  <c r="E487" i="1"/>
  <c r="B487" i="1"/>
  <c r="N487" i="1" s="1"/>
  <c r="H486" i="1"/>
  <c r="G486" i="1"/>
  <c r="F486" i="1"/>
  <c r="E486" i="1"/>
  <c r="B486" i="1"/>
  <c r="D486" i="1" s="1"/>
  <c r="H485" i="1"/>
  <c r="G485" i="1"/>
  <c r="F485" i="1"/>
  <c r="E485" i="1"/>
  <c r="D485" i="1"/>
  <c r="B485" i="1"/>
  <c r="H484" i="1"/>
  <c r="G484" i="1"/>
  <c r="F484" i="1"/>
  <c r="E484" i="1"/>
  <c r="D484" i="1"/>
  <c r="B484" i="1"/>
  <c r="N484" i="1" s="1"/>
  <c r="H483" i="1"/>
  <c r="G483" i="1"/>
  <c r="F483" i="1"/>
  <c r="E483" i="1"/>
  <c r="B483" i="1"/>
  <c r="N483" i="1" s="1"/>
  <c r="H482" i="1"/>
  <c r="G482" i="1"/>
  <c r="F482" i="1"/>
  <c r="E482" i="1"/>
  <c r="B482" i="1"/>
  <c r="D482" i="1" s="1"/>
  <c r="H481" i="1"/>
  <c r="G481" i="1"/>
  <c r="F481" i="1"/>
  <c r="E481" i="1"/>
  <c r="D481" i="1"/>
  <c r="B481" i="1"/>
  <c r="H480" i="1"/>
  <c r="G480" i="1"/>
  <c r="F480" i="1"/>
  <c r="E480" i="1"/>
  <c r="D480" i="1"/>
  <c r="B480" i="1"/>
  <c r="N480" i="1" s="1"/>
  <c r="H479" i="1"/>
  <c r="G479" i="1"/>
  <c r="F479" i="1"/>
  <c r="E479" i="1"/>
  <c r="B479" i="1"/>
  <c r="N479" i="1" s="1"/>
  <c r="H478" i="1"/>
  <c r="G478" i="1"/>
  <c r="F478" i="1"/>
  <c r="E478" i="1"/>
  <c r="B478" i="1"/>
  <c r="D478" i="1" s="1"/>
  <c r="H477" i="1"/>
  <c r="G477" i="1"/>
  <c r="F477" i="1"/>
  <c r="E477" i="1"/>
  <c r="D477" i="1"/>
  <c r="B477" i="1"/>
  <c r="H476" i="1"/>
  <c r="G476" i="1"/>
  <c r="F476" i="1"/>
  <c r="E476" i="1"/>
  <c r="D476" i="1"/>
  <c r="B476" i="1"/>
  <c r="N476" i="1" s="1"/>
  <c r="H475" i="1"/>
  <c r="G475" i="1"/>
  <c r="F475" i="1"/>
  <c r="E475" i="1"/>
  <c r="B475" i="1"/>
  <c r="N475" i="1" s="1"/>
  <c r="H474" i="1"/>
  <c r="G474" i="1"/>
  <c r="F474" i="1"/>
  <c r="E474" i="1"/>
  <c r="B474" i="1"/>
  <c r="D474" i="1" s="1"/>
  <c r="H473" i="1"/>
  <c r="G473" i="1"/>
  <c r="F473" i="1"/>
  <c r="E473" i="1"/>
  <c r="D473" i="1"/>
  <c r="B473" i="1"/>
  <c r="H472" i="1"/>
  <c r="G472" i="1"/>
  <c r="F472" i="1"/>
  <c r="E472" i="1"/>
  <c r="D472" i="1"/>
  <c r="B472" i="1"/>
  <c r="N472" i="1" s="1"/>
  <c r="H471" i="1"/>
  <c r="G471" i="1"/>
  <c r="F471" i="1"/>
  <c r="E471" i="1"/>
  <c r="B471" i="1"/>
  <c r="N471" i="1" s="1"/>
  <c r="H470" i="1"/>
  <c r="G470" i="1"/>
  <c r="F470" i="1"/>
  <c r="E470" i="1"/>
  <c r="B470" i="1"/>
  <c r="D470" i="1" s="1"/>
  <c r="H469" i="1"/>
  <c r="G469" i="1"/>
  <c r="F469" i="1"/>
  <c r="E469" i="1"/>
  <c r="D469" i="1"/>
  <c r="B469" i="1"/>
  <c r="H468" i="1"/>
  <c r="G468" i="1"/>
  <c r="F468" i="1"/>
  <c r="E468" i="1"/>
  <c r="D468" i="1"/>
  <c r="B468" i="1"/>
  <c r="N468" i="1" s="1"/>
  <c r="H467" i="1"/>
  <c r="G467" i="1"/>
  <c r="F467" i="1"/>
  <c r="E467" i="1"/>
  <c r="B467" i="1"/>
  <c r="N467" i="1" s="1"/>
  <c r="H466" i="1"/>
  <c r="G466" i="1"/>
  <c r="F466" i="1"/>
  <c r="E466" i="1"/>
  <c r="B466" i="1"/>
  <c r="D466" i="1" s="1"/>
  <c r="H465" i="1"/>
  <c r="G465" i="1"/>
  <c r="F465" i="1"/>
  <c r="E465" i="1"/>
  <c r="D465" i="1"/>
  <c r="B465" i="1"/>
  <c r="H464" i="1"/>
  <c r="G464" i="1"/>
  <c r="F464" i="1"/>
  <c r="E464" i="1"/>
  <c r="D464" i="1"/>
  <c r="B464" i="1"/>
  <c r="N464" i="1" s="1"/>
  <c r="H463" i="1"/>
  <c r="G463" i="1"/>
  <c r="F463" i="1"/>
  <c r="E463" i="1"/>
  <c r="B463" i="1"/>
  <c r="N463" i="1" s="1"/>
  <c r="H462" i="1"/>
  <c r="G462" i="1"/>
  <c r="F462" i="1"/>
  <c r="E462" i="1"/>
  <c r="B462" i="1"/>
  <c r="D462" i="1" s="1"/>
  <c r="H461" i="1"/>
  <c r="G461" i="1"/>
  <c r="F461" i="1"/>
  <c r="E461" i="1"/>
  <c r="D461" i="1"/>
  <c r="B461" i="1"/>
  <c r="H460" i="1"/>
  <c r="G460" i="1"/>
  <c r="F460" i="1"/>
  <c r="E460" i="1"/>
  <c r="D460" i="1"/>
  <c r="B460" i="1"/>
  <c r="N460" i="1" s="1"/>
  <c r="H459" i="1"/>
  <c r="G459" i="1"/>
  <c r="F459" i="1"/>
  <c r="E459" i="1"/>
  <c r="B459" i="1"/>
  <c r="N459" i="1" s="1"/>
  <c r="H458" i="1"/>
  <c r="G458" i="1"/>
  <c r="F458" i="1"/>
  <c r="E458" i="1"/>
  <c r="B458" i="1"/>
  <c r="D458" i="1" s="1"/>
  <c r="H457" i="1"/>
  <c r="G457" i="1"/>
  <c r="F457" i="1"/>
  <c r="E457" i="1"/>
  <c r="D457" i="1"/>
  <c r="B457" i="1"/>
  <c r="H456" i="1"/>
  <c r="G456" i="1"/>
  <c r="F456" i="1"/>
  <c r="E456" i="1"/>
  <c r="D456" i="1"/>
  <c r="B456" i="1"/>
  <c r="N456" i="1" s="1"/>
  <c r="H455" i="1"/>
  <c r="G455" i="1"/>
  <c r="F455" i="1"/>
  <c r="E455" i="1"/>
  <c r="B455" i="1"/>
  <c r="N455" i="1" s="1"/>
  <c r="H454" i="1"/>
  <c r="G454" i="1"/>
  <c r="F454" i="1"/>
  <c r="E454" i="1"/>
  <c r="B454" i="1"/>
  <c r="D454" i="1" s="1"/>
  <c r="H453" i="1"/>
  <c r="G453" i="1"/>
  <c r="F453" i="1"/>
  <c r="E453" i="1"/>
  <c r="D453" i="1"/>
  <c r="B453" i="1"/>
  <c r="H452" i="1"/>
  <c r="G452" i="1"/>
  <c r="F452" i="1"/>
  <c r="E452" i="1"/>
  <c r="D452" i="1"/>
  <c r="B452" i="1"/>
  <c r="N452" i="1" s="1"/>
  <c r="H451" i="1"/>
  <c r="G451" i="1"/>
  <c r="F451" i="1"/>
  <c r="E451" i="1"/>
  <c r="B451" i="1"/>
  <c r="N451" i="1" s="1"/>
  <c r="H450" i="1"/>
  <c r="G450" i="1"/>
  <c r="F450" i="1"/>
  <c r="E450" i="1"/>
  <c r="B450" i="1"/>
  <c r="D450" i="1" s="1"/>
  <c r="H449" i="1"/>
  <c r="G449" i="1"/>
  <c r="F449" i="1"/>
  <c r="E449" i="1"/>
  <c r="D449" i="1"/>
  <c r="B449" i="1"/>
  <c r="H448" i="1"/>
  <c r="G448" i="1"/>
  <c r="F448" i="1"/>
  <c r="E448" i="1"/>
  <c r="D448" i="1"/>
  <c r="B448" i="1"/>
  <c r="N448" i="1" s="1"/>
  <c r="H447" i="1"/>
  <c r="G447" i="1"/>
  <c r="F447" i="1"/>
  <c r="E447" i="1"/>
  <c r="B447" i="1"/>
  <c r="N447" i="1" s="1"/>
  <c r="H446" i="1"/>
  <c r="G446" i="1"/>
  <c r="F446" i="1"/>
  <c r="E446" i="1"/>
  <c r="B446" i="1"/>
  <c r="D446" i="1" s="1"/>
  <c r="H445" i="1"/>
  <c r="G445" i="1"/>
  <c r="F445" i="1"/>
  <c r="E445" i="1"/>
  <c r="D445" i="1"/>
  <c r="B445" i="1"/>
  <c r="H444" i="1"/>
  <c r="G444" i="1"/>
  <c r="F444" i="1"/>
  <c r="E444" i="1"/>
  <c r="D444" i="1"/>
  <c r="B444" i="1"/>
  <c r="N444" i="1" s="1"/>
  <c r="H443" i="1"/>
  <c r="G443" i="1"/>
  <c r="F443" i="1"/>
  <c r="E443" i="1"/>
  <c r="B443" i="1"/>
  <c r="N443" i="1" s="1"/>
  <c r="H442" i="1"/>
  <c r="G442" i="1"/>
  <c r="F442" i="1"/>
  <c r="E442" i="1"/>
  <c r="B442" i="1"/>
  <c r="D442" i="1" s="1"/>
  <c r="H441" i="1"/>
  <c r="G441" i="1"/>
  <c r="F441" i="1"/>
  <c r="E441" i="1"/>
  <c r="D441" i="1"/>
  <c r="B441" i="1"/>
  <c r="H440" i="1"/>
  <c r="G440" i="1"/>
  <c r="F440" i="1"/>
  <c r="E440" i="1"/>
  <c r="D440" i="1"/>
  <c r="B440" i="1"/>
  <c r="N440" i="1" s="1"/>
  <c r="H439" i="1"/>
  <c r="G439" i="1"/>
  <c r="F439" i="1"/>
  <c r="E439" i="1"/>
  <c r="B439" i="1"/>
  <c r="N439" i="1" s="1"/>
  <c r="H438" i="1"/>
  <c r="G438" i="1"/>
  <c r="F438" i="1"/>
  <c r="E438" i="1"/>
  <c r="B438" i="1"/>
  <c r="D438" i="1" s="1"/>
  <c r="H437" i="1"/>
  <c r="G437" i="1"/>
  <c r="F437" i="1"/>
  <c r="E437" i="1"/>
  <c r="D437" i="1"/>
  <c r="B437" i="1"/>
  <c r="H436" i="1"/>
  <c r="G436" i="1"/>
  <c r="F436" i="1"/>
  <c r="E436" i="1"/>
  <c r="D436" i="1"/>
  <c r="B436" i="1"/>
  <c r="N436" i="1" s="1"/>
  <c r="H435" i="1"/>
  <c r="G435" i="1"/>
  <c r="F435" i="1"/>
  <c r="E435" i="1"/>
  <c r="B435" i="1"/>
  <c r="N435" i="1" s="1"/>
  <c r="H434" i="1"/>
  <c r="G434" i="1"/>
  <c r="F434" i="1"/>
  <c r="E434" i="1"/>
  <c r="B434" i="1"/>
  <c r="D434" i="1" s="1"/>
  <c r="H433" i="1"/>
  <c r="G433" i="1"/>
  <c r="F433" i="1"/>
  <c r="E433" i="1"/>
  <c r="D433" i="1"/>
  <c r="B433" i="1"/>
  <c r="H432" i="1"/>
  <c r="G432" i="1"/>
  <c r="F432" i="1"/>
  <c r="E432" i="1"/>
  <c r="D432" i="1"/>
  <c r="B432" i="1"/>
  <c r="N432" i="1" s="1"/>
  <c r="N431" i="1"/>
  <c r="H431" i="1"/>
  <c r="G431" i="1"/>
  <c r="F431" i="1"/>
  <c r="E431" i="1"/>
  <c r="B431" i="1"/>
  <c r="H430" i="1"/>
  <c r="G430" i="1"/>
  <c r="F430" i="1"/>
  <c r="E430" i="1"/>
  <c r="B430" i="1"/>
  <c r="D430" i="1" s="1"/>
  <c r="H429" i="1"/>
  <c r="G429" i="1"/>
  <c r="F429" i="1"/>
  <c r="E429" i="1"/>
  <c r="D429" i="1"/>
  <c r="B429" i="1"/>
  <c r="H428" i="1"/>
  <c r="G428" i="1"/>
  <c r="F428" i="1"/>
  <c r="E428" i="1"/>
  <c r="D428" i="1"/>
  <c r="B428" i="1"/>
  <c r="N428" i="1" s="1"/>
  <c r="N427" i="1"/>
  <c r="H427" i="1"/>
  <c r="G427" i="1"/>
  <c r="F427" i="1"/>
  <c r="E427" i="1"/>
  <c r="B427" i="1"/>
  <c r="H426" i="1"/>
  <c r="G426" i="1"/>
  <c r="F426" i="1"/>
  <c r="E426" i="1"/>
  <c r="B426" i="1"/>
  <c r="D426" i="1" s="1"/>
  <c r="H425" i="1"/>
  <c r="G425" i="1"/>
  <c r="F425" i="1"/>
  <c r="E425" i="1"/>
  <c r="D425" i="1"/>
  <c r="B425" i="1"/>
  <c r="H424" i="1"/>
  <c r="G424" i="1"/>
  <c r="F424" i="1"/>
  <c r="E424" i="1"/>
  <c r="D424" i="1"/>
  <c r="B424" i="1"/>
  <c r="N424" i="1" s="1"/>
  <c r="H423" i="1"/>
  <c r="G423" i="1"/>
  <c r="F423" i="1"/>
  <c r="E423" i="1"/>
  <c r="B423" i="1"/>
  <c r="N423" i="1" s="1"/>
  <c r="H422" i="1"/>
  <c r="G422" i="1"/>
  <c r="F422" i="1"/>
  <c r="E422" i="1"/>
  <c r="B422" i="1"/>
  <c r="D422" i="1" s="1"/>
  <c r="H421" i="1"/>
  <c r="G421" i="1"/>
  <c r="F421" i="1"/>
  <c r="E421" i="1"/>
  <c r="D421" i="1"/>
  <c r="B421" i="1"/>
  <c r="H420" i="1"/>
  <c r="G420" i="1"/>
  <c r="F420" i="1"/>
  <c r="E420" i="1"/>
  <c r="D420" i="1"/>
  <c r="B420" i="1"/>
  <c r="N420" i="1" s="1"/>
  <c r="H419" i="1"/>
  <c r="G419" i="1"/>
  <c r="F419" i="1"/>
  <c r="E419" i="1"/>
  <c r="B419" i="1"/>
  <c r="H418" i="1"/>
  <c r="G418" i="1"/>
  <c r="F418" i="1"/>
  <c r="E418" i="1"/>
  <c r="B418" i="1"/>
  <c r="D418" i="1" s="1"/>
  <c r="H417" i="1"/>
  <c r="G417" i="1"/>
  <c r="F417" i="1"/>
  <c r="E417" i="1"/>
  <c r="D417" i="1"/>
  <c r="B417" i="1"/>
  <c r="H416" i="1"/>
  <c r="G416" i="1"/>
  <c r="F416" i="1"/>
  <c r="E416" i="1"/>
  <c r="D416" i="1"/>
  <c r="B416" i="1"/>
  <c r="N416" i="1" s="1"/>
  <c r="N415" i="1"/>
  <c r="H415" i="1"/>
  <c r="G415" i="1"/>
  <c r="F415" i="1"/>
  <c r="E415" i="1"/>
  <c r="B415" i="1"/>
  <c r="H414" i="1"/>
  <c r="G414" i="1"/>
  <c r="F414" i="1"/>
  <c r="E414" i="1"/>
  <c r="B414" i="1"/>
  <c r="D414" i="1" s="1"/>
  <c r="H413" i="1"/>
  <c r="G413" i="1"/>
  <c r="F413" i="1"/>
  <c r="E413" i="1"/>
  <c r="D413" i="1"/>
  <c r="B413" i="1"/>
  <c r="H412" i="1"/>
  <c r="G412" i="1"/>
  <c r="F412" i="1"/>
  <c r="E412" i="1"/>
  <c r="D412" i="1"/>
  <c r="B412" i="1"/>
  <c r="N412" i="1" s="1"/>
  <c r="N411" i="1"/>
  <c r="H411" i="1"/>
  <c r="G411" i="1"/>
  <c r="F411" i="1"/>
  <c r="E411" i="1"/>
  <c r="B411" i="1"/>
  <c r="H410" i="1"/>
  <c r="G410" i="1"/>
  <c r="F410" i="1"/>
  <c r="E410" i="1"/>
  <c r="B410" i="1"/>
  <c r="D410" i="1" s="1"/>
  <c r="H409" i="1"/>
  <c r="G409" i="1"/>
  <c r="F409" i="1"/>
  <c r="E409" i="1"/>
  <c r="D409" i="1"/>
  <c r="B409" i="1"/>
  <c r="H408" i="1"/>
  <c r="G408" i="1"/>
  <c r="F408" i="1"/>
  <c r="E408" i="1"/>
  <c r="D408" i="1"/>
  <c r="B408" i="1"/>
  <c r="N408" i="1" s="1"/>
  <c r="H407" i="1"/>
  <c r="G407" i="1"/>
  <c r="F407" i="1"/>
  <c r="E407" i="1"/>
  <c r="B407" i="1"/>
  <c r="N407" i="1" s="1"/>
  <c r="H406" i="1"/>
  <c r="G406" i="1"/>
  <c r="F406" i="1"/>
  <c r="E406" i="1"/>
  <c r="B406" i="1"/>
  <c r="D406" i="1" s="1"/>
  <c r="H405" i="1"/>
  <c r="G405" i="1"/>
  <c r="F405" i="1"/>
  <c r="E405" i="1"/>
  <c r="D405" i="1"/>
  <c r="B405" i="1"/>
  <c r="H404" i="1"/>
  <c r="G404" i="1"/>
  <c r="F404" i="1"/>
  <c r="E404" i="1"/>
  <c r="D404" i="1"/>
  <c r="B404" i="1"/>
  <c r="N404" i="1" s="1"/>
  <c r="H403" i="1"/>
  <c r="G403" i="1"/>
  <c r="F403" i="1"/>
  <c r="E403" i="1"/>
  <c r="B403" i="1"/>
  <c r="H402" i="1"/>
  <c r="G402" i="1"/>
  <c r="F402" i="1"/>
  <c r="E402" i="1"/>
  <c r="B402" i="1"/>
  <c r="D402" i="1" s="1"/>
  <c r="H401" i="1"/>
  <c r="G401" i="1"/>
  <c r="F401" i="1"/>
  <c r="E401" i="1"/>
  <c r="D401" i="1"/>
  <c r="B401" i="1"/>
  <c r="H400" i="1"/>
  <c r="G400" i="1"/>
  <c r="F400" i="1"/>
  <c r="E400" i="1"/>
  <c r="D400" i="1"/>
  <c r="B400" i="1"/>
  <c r="N400" i="1" s="1"/>
  <c r="N399" i="1"/>
  <c r="H399" i="1"/>
  <c r="G399" i="1"/>
  <c r="F399" i="1"/>
  <c r="E399" i="1"/>
  <c r="B399" i="1"/>
  <c r="H398" i="1"/>
  <c r="G398" i="1"/>
  <c r="F398" i="1"/>
  <c r="E398" i="1"/>
  <c r="B398" i="1"/>
  <c r="D398" i="1" s="1"/>
  <c r="H397" i="1"/>
  <c r="G397" i="1"/>
  <c r="F397" i="1"/>
  <c r="E397" i="1"/>
  <c r="D397" i="1"/>
  <c r="B397" i="1"/>
  <c r="H396" i="1"/>
  <c r="G396" i="1"/>
  <c r="F396" i="1"/>
  <c r="E396" i="1"/>
  <c r="D396" i="1"/>
  <c r="B396" i="1"/>
  <c r="N396" i="1" s="1"/>
  <c r="N395" i="1"/>
  <c r="H395" i="1"/>
  <c r="G395" i="1"/>
  <c r="F395" i="1"/>
  <c r="E395" i="1"/>
  <c r="B395" i="1"/>
  <c r="H394" i="1"/>
  <c r="G394" i="1"/>
  <c r="F394" i="1"/>
  <c r="E394" i="1"/>
  <c r="B394" i="1"/>
  <c r="D394" i="1" s="1"/>
  <c r="H393" i="1"/>
  <c r="G393" i="1"/>
  <c r="F393" i="1"/>
  <c r="E393" i="1"/>
  <c r="D393" i="1"/>
  <c r="B393" i="1"/>
  <c r="H392" i="1"/>
  <c r="G392" i="1"/>
  <c r="F392" i="1"/>
  <c r="E392" i="1"/>
  <c r="D392" i="1"/>
  <c r="B392" i="1"/>
  <c r="N392" i="1" s="1"/>
  <c r="H391" i="1"/>
  <c r="G391" i="1"/>
  <c r="F391" i="1"/>
  <c r="E391" i="1"/>
  <c r="B391" i="1"/>
  <c r="N391" i="1" s="1"/>
  <c r="H390" i="1"/>
  <c r="G390" i="1"/>
  <c r="F390" i="1"/>
  <c r="E390" i="1"/>
  <c r="B390" i="1"/>
  <c r="D390" i="1" s="1"/>
  <c r="H389" i="1"/>
  <c r="G389" i="1"/>
  <c r="F389" i="1"/>
  <c r="E389" i="1"/>
  <c r="D389" i="1"/>
  <c r="B389" i="1"/>
  <c r="H388" i="1"/>
  <c r="G388" i="1"/>
  <c r="F388" i="1"/>
  <c r="E388" i="1"/>
  <c r="D388" i="1"/>
  <c r="B388" i="1"/>
  <c r="N388" i="1" s="1"/>
  <c r="H387" i="1"/>
  <c r="G387" i="1"/>
  <c r="F387" i="1"/>
  <c r="E387" i="1"/>
  <c r="B387" i="1"/>
  <c r="H386" i="1"/>
  <c r="G386" i="1"/>
  <c r="F386" i="1"/>
  <c r="E386" i="1"/>
  <c r="B386" i="1"/>
  <c r="D386" i="1" s="1"/>
  <c r="H385" i="1"/>
  <c r="G385" i="1"/>
  <c r="F385" i="1"/>
  <c r="E385" i="1"/>
  <c r="D385" i="1"/>
  <c r="B385" i="1"/>
  <c r="H384" i="1"/>
  <c r="G384" i="1"/>
  <c r="F384" i="1"/>
  <c r="E384" i="1"/>
  <c r="D384" i="1"/>
  <c r="B384" i="1"/>
  <c r="N384" i="1" s="1"/>
  <c r="N383" i="1"/>
  <c r="H383" i="1"/>
  <c r="G383" i="1"/>
  <c r="F383" i="1"/>
  <c r="E383" i="1"/>
  <c r="B383" i="1"/>
  <c r="H382" i="1"/>
  <c r="G382" i="1"/>
  <c r="F382" i="1"/>
  <c r="E382" i="1"/>
  <c r="B382" i="1"/>
  <c r="D382" i="1" s="1"/>
  <c r="H381" i="1"/>
  <c r="G381" i="1"/>
  <c r="F381" i="1"/>
  <c r="E381" i="1"/>
  <c r="D381" i="1"/>
  <c r="B381" i="1"/>
  <c r="H380" i="1"/>
  <c r="G380" i="1"/>
  <c r="F380" i="1"/>
  <c r="E380" i="1"/>
  <c r="D380" i="1"/>
  <c r="B380" i="1"/>
  <c r="N380" i="1" s="1"/>
  <c r="N379" i="1"/>
  <c r="H379" i="1"/>
  <c r="G379" i="1"/>
  <c r="F379" i="1"/>
  <c r="E379" i="1"/>
  <c r="B379" i="1"/>
  <c r="H378" i="1"/>
  <c r="G378" i="1"/>
  <c r="F378" i="1"/>
  <c r="E378" i="1"/>
  <c r="B378" i="1"/>
  <c r="D378" i="1" s="1"/>
  <c r="H377" i="1"/>
  <c r="G377" i="1"/>
  <c r="F377" i="1"/>
  <c r="E377" i="1"/>
  <c r="D377" i="1"/>
  <c r="B377" i="1"/>
  <c r="H376" i="1"/>
  <c r="G376" i="1"/>
  <c r="F376" i="1"/>
  <c r="E376" i="1"/>
  <c r="D376" i="1"/>
  <c r="B376" i="1"/>
  <c r="N376" i="1" s="1"/>
  <c r="H375" i="1"/>
  <c r="G375" i="1"/>
  <c r="F375" i="1"/>
  <c r="E375" i="1"/>
  <c r="B375" i="1"/>
  <c r="N375" i="1" s="1"/>
  <c r="H374" i="1"/>
  <c r="G374" i="1"/>
  <c r="F374" i="1"/>
  <c r="E374" i="1"/>
  <c r="B374" i="1"/>
  <c r="D374" i="1" s="1"/>
  <c r="H373" i="1"/>
  <c r="G373" i="1"/>
  <c r="F373" i="1"/>
  <c r="E373" i="1"/>
  <c r="D373" i="1"/>
  <c r="B373" i="1"/>
  <c r="H372" i="1"/>
  <c r="G372" i="1"/>
  <c r="F372" i="1"/>
  <c r="E372" i="1"/>
  <c r="D372" i="1"/>
  <c r="B372" i="1"/>
  <c r="N372" i="1" s="1"/>
  <c r="H371" i="1"/>
  <c r="G371" i="1"/>
  <c r="F371" i="1"/>
  <c r="E371" i="1"/>
  <c r="B371" i="1"/>
  <c r="H370" i="1"/>
  <c r="G370" i="1"/>
  <c r="F370" i="1"/>
  <c r="E370" i="1"/>
  <c r="B370" i="1"/>
  <c r="D370" i="1" s="1"/>
  <c r="H369" i="1"/>
  <c r="G369" i="1"/>
  <c r="F369" i="1"/>
  <c r="E369" i="1"/>
  <c r="D369" i="1"/>
  <c r="B369" i="1"/>
  <c r="H368" i="1"/>
  <c r="G368" i="1"/>
  <c r="F368" i="1"/>
  <c r="E368" i="1"/>
  <c r="D368" i="1"/>
  <c r="B368" i="1"/>
  <c r="N368" i="1" s="1"/>
  <c r="N367" i="1"/>
  <c r="H367" i="1"/>
  <c r="G367" i="1"/>
  <c r="F367" i="1"/>
  <c r="E367" i="1"/>
  <c r="B367" i="1"/>
  <c r="H366" i="1"/>
  <c r="G366" i="1"/>
  <c r="F366" i="1"/>
  <c r="E366" i="1"/>
  <c r="B366" i="1"/>
  <c r="D366" i="1" s="1"/>
  <c r="H365" i="1"/>
  <c r="G365" i="1"/>
  <c r="F365" i="1"/>
  <c r="E365" i="1"/>
  <c r="D365" i="1"/>
  <c r="B365" i="1"/>
  <c r="H364" i="1"/>
  <c r="G364" i="1"/>
  <c r="F364" i="1"/>
  <c r="E364" i="1"/>
  <c r="D364" i="1"/>
  <c r="B364" i="1"/>
  <c r="N364" i="1" s="1"/>
  <c r="N363" i="1"/>
  <c r="H363" i="1"/>
  <c r="G363" i="1"/>
  <c r="F363" i="1"/>
  <c r="E363" i="1"/>
  <c r="B363" i="1"/>
  <c r="H362" i="1"/>
  <c r="G362" i="1"/>
  <c r="F362" i="1"/>
  <c r="E362" i="1"/>
  <c r="B362" i="1"/>
  <c r="D362" i="1" s="1"/>
  <c r="H361" i="1"/>
  <c r="G361" i="1"/>
  <c r="F361" i="1"/>
  <c r="E361" i="1"/>
  <c r="D361" i="1"/>
  <c r="B361" i="1"/>
  <c r="H360" i="1"/>
  <c r="G360" i="1"/>
  <c r="F360" i="1"/>
  <c r="E360" i="1"/>
  <c r="D360" i="1"/>
  <c r="B360" i="1"/>
  <c r="N360" i="1" s="1"/>
  <c r="H359" i="1"/>
  <c r="G359" i="1"/>
  <c r="F359" i="1"/>
  <c r="E359" i="1"/>
  <c r="B359" i="1"/>
  <c r="N359" i="1" s="1"/>
  <c r="H358" i="1"/>
  <c r="G358" i="1"/>
  <c r="F358" i="1"/>
  <c r="E358" i="1"/>
  <c r="B358" i="1"/>
  <c r="D358" i="1" s="1"/>
  <c r="H357" i="1"/>
  <c r="G357" i="1"/>
  <c r="F357" i="1"/>
  <c r="E357" i="1"/>
  <c r="D357" i="1"/>
  <c r="B357" i="1"/>
  <c r="H356" i="1"/>
  <c r="G356" i="1"/>
  <c r="F356" i="1"/>
  <c r="E356" i="1"/>
  <c r="D356" i="1"/>
  <c r="B356" i="1"/>
  <c r="N356" i="1" s="1"/>
  <c r="H355" i="1"/>
  <c r="G355" i="1"/>
  <c r="F355" i="1"/>
  <c r="E355" i="1"/>
  <c r="B355" i="1"/>
  <c r="H354" i="1"/>
  <c r="G354" i="1"/>
  <c r="F354" i="1"/>
  <c r="E354" i="1"/>
  <c r="B354" i="1"/>
  <c r="D354" i="1" s="1"/>
  <c r="H353" i="1"/>
  <c r="G353" i="1"/>
  <c r="F353" i="1"/>
  <c r="E353" i="1"/>
  <c r="D353" i="1"/>
  <c r="B353" i="1"/>
  <c r="H352" i="1"/>
  <c r="G352" i="1"/>
  <c r="F352" i="1"/>
  <c r="E352" i="1"/>
  <c r="D352" i="1"/>
  <c r="B352" i="1"/>
  <c r="N352" i="1" s="1"/>
  <c r="N351" i="1"/>
  <c r="H351" i="1"/>
  <c r="G351" i="1"/>
  <c r="F351" i="1"/>
  <c r="E351" i="1"/>
  <c r="B351" i="1"/>
  <c r="H350" i="1"/>
  <c r="G350" i="1"/>
  <c r="F350" i="1"/>
  <c r="E350" i="1"/>
  <c r="B350" i="1"/>
  <c r="D350" i="1" s="1"/>
  <c r="H349" i="1"/>
  <c r="G349" i="1"/>
  <c r="F349" i="1"/>
  <c r="E349" i="1"/>
  <c r="D349" i="1"/>
  <c r="B349" i="1"/>
  <c r="H348" i="1"/>
  <c r="G348" i="1"/>
  <c r="F348" i="1"/>
  <c r="E348" i="1"/>
  <c r="D348" i="1"/>
  <c r="B348" i="1"/>
  <c r="N348" i="1" s="1"/>
  <c r="N347" i="1"/>
  <c r="H347" i="1"/>
  <c r="G347" i="1"/>
  <c r="F347" i="1"/>
  <c r="E347" i="1"/>
  <c r="B347" i="1"/>
  <c r="H346" i="1"/>
  <c r="G346" i="1"/>
  <c r="F346" i="1"/>
  <c r="E346" i="1"/>
  <c r="B346" i="1"/>
  <c r="D346" i="1" s="1"/>
  <c r="H345" i="1"/>
  <c r="G345" i="1"/>
  <c r="F345" i="1"/>
  <c r="E345" i="1"/>
  <c r="D345" i="1"/>
  <c r="B345" i="1"/>
  <c r="H344" i="1"/>
  <c r="G344" i="1"/>
  <c r="F344" i="1"/>
  <c r="E344" i="1"/>
  <c r="D344" i="1"/>
  <c r="B344" i="1"/>
  <c r="N344" i="1" s="1"/>
  <c r="H343" i="1"/>
  <c r="G343" i="1"/>
  <c r="F343" i="1"/>
  <c r="E343" i="1"/>
  <c r="B343" i="1"/>
  <c r="N343" i="1" s="1"/>
  <c r="H342" i="1"/>
  <c r="G342" i="1"/>
  <c r="F342" i="1"/>
  <c r="E342" i="1"/>
  <c r="B342" i="1"/>
  <c r="D342" i="1" s="1"/>
  <c r="H341" i="1"/>
  <c r="G341" i="1"/>
  <c r="F341" i="1"/>
  <c r="E341" i="1"/>
  <c r="D341" i="1"/>
  <c r="B341" i="1"/>
  <c r="H340" i="1"/>
  <c r="G340" i="1"/>
  <c r="F340" i="1"/>
  <c r="E340" i="1"/>
  <c r="D340" i="1"/>
  <c r="B340" i="1"/>
  <c r="N340" i="1" s="1"/>
  <c r="H339" i="1"/>
  <c r="G339" i="1"/>
  <c r="F339" i="1"/>
  <c r="E339" i="1"/>
  <c r="B339" i="1"/>
  <c r="H338" i="1"/>
  <c r="G338" i="1"/>
  <c r="F338" i="1"/>
  <c r="E338" i="1"/>
  <c r="B338" i="1"/>
  <c r="D338" i="1" s="1"/>
  <c r="H337" i="1"/>
  <c r="G337" i="1"/>
  <c r="F337" i="1"/>
  <c r="E337" i="1"/>
  <c r="D337" i="1"/>
  <c r="B337" i="1"/>
  <c r="H336" i="1"/>
  <c r="G336" i="1"/>
  <c r="F336" i="1"/>
  <c r="E336" i="1"/>
  <c r="D336" i="1"/>
  <c r="B336" i="1"/>
  <c r="N336" i="1" s="1"/>
  <c r="N335" i="1"/>
  <c r="H335" i="1"/>
  <c r="G335" i="1"/>
  <c r="F335" i="1"/>
  <c r="E335" i="1"/>
  <c r="B335" i="1"/>
  <c r="H334" i="1"/>
  <c r="G334" i="1"/>
  <c r="F334" i="1"/>
  <c r="E334" i="1"/>
  <c r="B334" i="1"/>
  <c r="D334" i="1" s="1"/>
  <c r="H333" i="1"/>
  <c r="G333" i="1"/>
  <c r="F333" i="1"/>
  <c r="E333" i="1"/>
  <c r="D333" i="1"/>
  <c r="B333" i="1"/>
  <c r="H332" i="1"/>
  <c r="G332" i="1"/>
  <c r="F332" i="1"/>
  <c r="E332" i="1"/>
  <c r="D332" i="1"/>
  <c r="B332" i="1"/>
  <c r="N332" i="1" s="1"/>
  <c r="N331" i="1"/>
  <c r="H331" i="1"/>
  <c r="G331" i="1"/>
  <c r="F331" i="1"/>
  <c r="E331" i="1"/>
  <c r="B331" i="1"/>
  <c r="H330" i="1"/>
  <c r="G330" i="1"/>
  <c r="F330" i="1"/>
  <c r="E330" i="1"/>
  <c r="B330" i="1"/>
  <c r="D330" i="1" s="1"/>
  <c r="H329" i="1"/>
  <c r="G329" i="1"/>
  <c r="F329" i="1"/>
  <c r="E329" i="1"/>
  <c r="D329" i="1"/>
  <c r="B329" i="1"/>
  <c r="H328" i="1"/>
  <c r="G328" i="1"/>
  <c r="F328" i="1"/>
  <c r="E328" i="1"/>
  <c r="D328" i="1"/>
  <c r="B328" i="1"/>
  <c r="N328" i="1" s="1"/>
  <c r="H327" i="1"/>
  <c r="G327" i="1"/>
  <c r="F327" i="1"/>
  <c r="E327" i="1"/>
  <c r="B327" i="1"/>
  <c r="N327" i="1" s="1"/>
  <c r="H326" i="1"/>
  <c r="G326" i="1"/>
  <c r="F326" i="1"/>
  <c r="E326" i="1"/>
  <c r="B326" i="1"/>
  <c r="D326" i="1" s="1"/>
  <c r="H325" i="1"/>
  <c r="G325" i="1"/>
  <c r="F325" i="1"/>
  <c r="E325" i="1"/>
  <c r="D325" i="1"/>
  <c r="B325" i="1"/>
  <c r="H324" i="1"/>
  <c r="G324" i="1"/>
  <c r="F324" i="1"/>
  <c r="E324" i="1"/>
  <c r="D324" i="1"/>
  <c r="B324" i="1"/>
  <c r="N324" i="1" s="1"/>
  <c r="H323" i="1"/>
  <c r="G323" i="1"/>
  <c r="F323" i="1"/>
  <c r="E323" i="1"/>
  <c r="B323" i="1"/>
  <c r="H322" i="1"/>
  <c r="G322" i="1"/>
  <c r="F322" i="1"/>
  <c r="E322" i="1"/>
  <c r="B322" i="1"/>
  <c r="D322" i="1" s="1"/>
  <c r="H321" i="1"/>
  <c r="G321" i="1"/>
  <c r="F321" i="1"/>
  <c r="E321" i="1"/>
  <c r="D321" i="1"/>
  <c r="B321" i="1"/>
  <c r="H320" i="1"/>
  <c r="G320" i="1"/>
  <c r="F320" i="1"/>
  <c r="E320" i="1"/>
  <c r="D320" i="1"/>
  <c r="B320" i="1"/>
  <c r="N320" i="1" s="1"/>
  <c r="N319" i="1"/>
  <c r="H319" i="1"/>
  <c r="G319" i="1"/>
  <c r="F319" i="1"/>
  <c r="E319" i="1"/>
  <c r="B319" i="1"/>
  <c r="H318" i="1"/>
  <c r="G318" i="1"/>
  <c r="F318" i="1"/>
  <c r="E318" i="1"/>
  <c r="B318" i="1"/>
  <c r="D318" i="1" s="1"/>
  <c r="H317" i="1"/>
  <c r="G317" i="1"/>
  <c r="F317" i="1"/>
  <c r="E317" i="1"/>
  <c r="D317" i="1"/>
  <c r="B317" i="1"/>
  <c r="H316" i="1"/>
  <c r="G316" i="1"/>
  <c r="F316" i="1"/>
  <c r="E316" i="1"/>
  <c r="D316" i="1"/>
  <c r="B316" i="1"/>
  <c r="N316" i="1" s="1"/>
  <c r="N315" i="1"/>
  <c r="H315" i="1"/>
  <c r="G315" i="1"/>
  <c r="F315" i="1"/>
  <c r="E315" i="1"/>
  <c r="B315" i="1"/>
  <c r="H314" i="1"/>
  <c r="G314" i="1"/>
  <c r="F314" i="1"/>
  <c r="E314" i="1"/>
  <c r="B314" i="1"/>
  <c r="D314" i="1" s="1"/>
  <c r="H313" i="1"/>
  <c r="G313" i="1"/>
  <c r="F313" i="1"/>
  <c r="E313" i="1"/>
  <c r="D313" i="1"/>
  <c r="B313" i="1"/>
  <c r="H312" i="1"/>
  <c r="G312" i="1"/>
  <c r="F312" i="1"/>
  <c r="E312" i="1"/>
  <c r="D312" i="1"/>
  <c r="B312" i="1"/>
  <c r="N312" i="1" s="1"/>
  <c r="H311" i="1"/>
  <c r="G311" i="1"/>
  <c r="F311" i="1"/>
  <c r="E311" i="1"/>
  <c r="B311" i="1"/>
  <c r="N311" i="1" s="1"/>
  <c r="H310" i="1"/>
  <c r="G310" i="1"/>
  <c r="F310" i="1"/>
  <c r="E310" i="1"/>
  <c r="B310" i="1"/>
  <c r="D310" i="1" s="1"/>
  <c r="H309" i="1"/>
  <c r="G309" i="1"/>
  <c r="F309" i="1"/>
  <c r="E309" i="1"/>
  <c r="D309" i="1"/>
  <c r="B309" i="1"/>
  <c r="H308" i="1"/>
  <c r="G308" i="1"/>
  <c r="F308" i="1"/>
  <c r="E308" i="1"/>
  <c r="D308" i="1"/>
  <c r="B308" i="1"/>
  <c r="N308" i="1" s="1"/>
  <c r="H307" i="1"/>
  <c r="G307" i="1"/>
  <c r="F307" i="1"/>
  <c r="E307" i="1"/>
  <c r="B307" i="1"/>
  <c r="H306" i="1"/>
  <c r="G306" i="1"/>
  <c r="F306" i="1"/>
  <c r="E306" i="1"/>
  <c r="B306" i="1"/>
  <c r="D306" i="1" s="1"/>
  <c r="H305" i="1"/>
  <c r="G305" i="1"/>
  <c r="F305" i="1"/>
  <c r="E305" i="1"/>
  <c r="D305" i="1"/>
  <c r="B305" i="1"/>
  <c r="H304" i="1"/>
  <c r="G304" i="1"/>
  <c r="F304" i="1"/>
  <c r="E304" i="1"/>
  <c r="D304" i="1"/>
  <c r="B304" i="1"/>
  <c r="N304" i="1" s="1"/>
  <c r="N303" i="1"/>
  <c r="H303" i="1"/>
  <c r="G303" i="1"/>
  <c r="F303" i="1"/>
  <c r="E303" i="1"/>
  <c r="B303" i="1"/>
  <c r="H302" i="1"/>
  <c r="G302" i="1"/>
  <c r="F302" i="1"/>
  <c r="E302" i="1"/>
  <c r="B302" i="1"/>
  <c r="D302" i="1" s="1"/>
  <c r="H301" i="1"/>
  <c r="G301" i="1"/>
  <c r="F301" i="1"/>
  <c r="E301" i="1"/>
  <c r="D301" i="1"/>
  <c r="B301" i="1"/>
  <c r="H300" i="1"/>
  <c r="G300" i="1"/>
  <c r="F300" i="1"/>
  <c r="E300" i="1"/>
  <c r="D300" i="1"/>
  <c r="B300" i="1"/>
  <c r="N300" i="1" s="1"/>
  <c r="N299" i="1"/>
  <c r="H299" i="1"/>
  <c r="G299" i="1"/>
  <c r="F299" i="1"/>
  <c r="E299" i="1"/>
  <c r="B299" i="1"/>
  <c r="H298" i="1"/>
  <c r="G298" i="1"/>
  <c r="F298" i="1"/>
  <c r="E298" i="1"/>
  <c r="B298" i="1"/>
  <c r="D298" i="1" s="1"/>
  <c r="H297" i="1"/>
  <c r="G297" i="1"/>
  <c r="F297" i="1"/>
  <c r="E297" i="1"/>
  <c r="D297" i="1"/>
  <c r="B297" i="1"/>
  <c r="H296" i="1"/>
  <c r="G296" i="1"/>
  <c r="F296" i="1"/>
  <c r="E296" i="1"/>
  <c r="D296" i="1"/>
  <c r="B296" i="1"/>
  <c r="N296" i="1" s="1"/>
  <c r="H295" i="1"/>
  <c r="G295" i="1"/>
  <c r="F295" i="1"/>
  <c r="E295" i="1"/>
  <c r="B295" i="1"/>
  <c r="N295" i="1" s="1"/>
  <c r="H294" i="1"/>
  <c r="G294" i="1"/>
  <c r="F294" i="1"/>
  <c r="E294" i="1"/>
  <c r="B294" i="1"/>
  <c r="D294" i="1" s="1"/>
  <c r="H293" i="1"/>
  <c r="G293" i="1"/>
  <c r="F293" i="1"/>
  <c r="E293" i="1"/>
  <c r="D293" i="1"/>
  <c r="B293" i="1"/>
  <c r="H292" i="1"/>
  <c r="G292" i="1"/>
  <c r="F292" i="1"/>
  <c r="E292" i="1"/>
  <c r="D292" i="1"/>
  <c r="B292" i="1"/>
  <c r="N292" i="1" s="1"/>
  <c r="H291" i="1"/>
  <c r="G291" i="1"/>
  <c r="F291" i="1"/>
  <c r="E291" i="1"/>
  <c r="B291" i="1"/>
  <c r="H290" i="1"/>
  <c r="G290" i="1"/>
  <c r="F290" i="1"/>
  <c r="E290" i="1"/>
  <c r="B290" i="1"/>
  <c r="D290" i="1" s="1"/>
  <c r="H289" i="1"/>
  <c r="G289" i="1"/>
  <c r="F289" i="1"/>
  <c r="E289" i="1"/>
  <c r="D289" i="1"/>
  <c r="B289" i="1"/>
  <c r="H288" i="1"/>
  <c r="G288" i="1"/>
  <c r="F288" i="1"/>
  <c r="E288" i="1"/>
  <c r="D288" i="1"/>
  <c r="B288" i="1"/>
  <c r="N288" i="1" s="1"/>
  <c r="N287" i="1"/>
  <c r="H287" i="1"/>
  <c r="G287" i="1"/>
  <c r="F287" i="1"/>
  <c r="E287" i="1"/>
  <c r="B287" i="1"/>
  <c r="H286" i="1"/>
  <c r="G286" i="1"/>
  <c r="F286" i="1"/>
  <c r="E286" i="1"/>
  <c r="B286" i="1"/>
  <c r="D286" i="1" s="1"/>
  <c r="H285" i="1"/>
  <c r="G285" i="1"/>
  <c r="F285" i="1"/>
  <c r="E285" i="1"/>
  <c r="D285" i="1"/>
  <c r="B285" i="1"/>
  <c r="H284" i="1"/>
  <c r="G284" i="1"/>
  <c r="F284" i="1"/>
  <c r="E284" i="1"/>
  <c r="D284" i="1"/>
  <c r="B284" i="1"/>
  <c r="N284" i="1" s="1"/>
  <c r="N283" i="1"/>
  <c r="H283" i="1"/>
  <c r="G283" i="1"/>
  <c r="F283" i="1"/>
  <c r="E283" i="1"/>
  <c r="B283" i="1"/>
  <c r="H282" i="1"/>
  <c r="G282" i="1"/>
  <c r="F282" i="1"/>
  <c r="E282" i="1"/>
  <c r="B282" i="1"/>
  <c r="D282" i="1" s="1"/>
  <c r="H281" i="1"/>
  <c r="G281" i="1"/>
  <c r="F281" i="1"/>
  <c r="E281" i="1"/>
  <c r="D281" i="1"/>
  <c r="B281" i="1"/>
  <c r="H280" i="1"/>
  <c r="G280" i="1"/>
  <c r="F280" i="1"/>
  <c r="E280" i="1"/>
  <c r="D280" i="1"/>
  <c r="B280" i="1"/>
  <c r="N280" i="1" s="1"/>
  <c r="H279" i="1"/>
  <c r="G279" i="1"/>
  <c r="F279" i="1"/>
  <c r="E279" i="1"/>
  <c r="B279" i="1"/>
  <c r="N279" i="1" s="1"/>
  <c r="H278" i="1"/>
  <c r="G278" i="1"/>
  <c r="F278" i="1"/>
  <c r="E278" i="1"/>
  <c r="B278" i="1"/>
  <c r="D278" i="1" s="1"/>
  <c r="H277" i="1"/>
  <c r="G277" i="1"/>
  <c r="F277" i="1"/>
  <c r="E277" i="1"/>
  <c r="D277" i="1"/>
  <c r="B277" i="1"/>
  <c r="H276" i="1"/>
  <c r="G276" i="1"/>
  <c r="F276" i="1"/>
  <c r="E276" i="1"/>
  <c r="D276" i="1"/>
  <c r="B276" i="1"/>
  <c r="N276" i="1" s="1"/>
  <c r="H275" i="1"/>
  <c r="G275" i="1"/>
  <c r="F275" i="1"/>
  <c r="E275" i="1"/>
  <c r="B275" i="1"/>
  <c r="H274" i="1"/>
  <c r="G274" i="1"/>
  <c r="F274" i="1"/>
  <c r="E274" i="1"/>
  <c r="B274" i="1"/>
  <c r="D274" i="1" s="1"/>
  <c r="H273" i="1"/>
  <c r="G273" i="1"/>
  <c r="F273" i="1"/>
  <c r="E273" i="1"/>
  <c r="D273" i="1"/>
  <c r="B273" i="1"/>
  <c r="H272" i="1"/>
  <c r="G272" i="1"/>
  <c r="F272" i="1"/>
  <c r="E272" i="1"/>
  <c r="D272" i="1"/>
  <c r="B272" i="1"/>
  <c r="N272" i="1" s="1"/>
  <c r="N271" i="1"/>
  <c r="H271" i="1"/>
  <c r="G271" i="1"/>
  <c r="F271" i="1"/>
  <c r="E271" i="1"/>
  <c r="B271" i="1"/>
  <c r="H270" i="1"/>
  <c r="G270" i="1"/>
  <c r="F270" i="1"/>
  <c r="E270" i="1"/>
  <c r="B270" i="1"/>
  <c r="D270" i="1" s="1"/>
  <c r="H269" i="1"/>
  <c r="G269" i="1"/>
  <c r="F269" i="1"/>
  <c r="E269" i="1"/>
  <c r="D269" i="1"/>
  <c r="B269" i="1"/>
  <c r="H268" i="1"/>
  <c r="G268" i="1"/>
  <c r="F268" i="1"/>
  <c r="E268" i="1"/>
  <c r="D268" i="1"/>
  <c r="B268" i="1"/>
  <c r="N268" i="1" s="1"/>
  <c r="N267" i="1"/>
  <c r="H267" i="1"/>
  <c r="G267" i="1"/>
  <c r="F267" i="1"/>
  <c r="E267" i="1"/>
  <c r="B267" i="1"/>
  <c r="H266" i="1"/>
  <c r="G266" i="1"/>
  <c r="F266" i="1"/>
  <c r="E266" i="1"/>
  <c r="B266" i="1"/>
  <c r="D266" i="1" s="1"/>
  <c r="H265" i="1"/>
  <c r="G265" i="1"/>
  <c r="F265" i="1"/>
  <c r="E265" i="1"/>
  <c r="D265" i="1"/>
  <c r="B265" i="1"/>
  <c r="H264" i="1"/>
  <c r="G264" i="1"/>
  <c r="F264" i="1"/>
  <c r="E264" i="1"/>
  <c r="D264" i="1"/>
  <c r="B264" i="1"/>
  <c r="N264" i="1" s="1"/>
  <c r="H263" i="1"/>
  <c r="G263" i="1"/>
  <c r="F263" i="1"/>
  <c r="E263" i="1"/>
  <c r="B263" i="1"/>
  <c r="N263" i="1" s="1"/>
  <c r="H262" i="1"/>
  <c r="G262" i="1"/>
  <c r="F262" i="1"/>
  <c r="E262" i="1"/>
  <c r="B262" i="1"/>
  <c r="D262" i="1" s="1"/>
  <c r="H261" i="1"/>
  <c r="G261" i="1"/>
  <c r="F261" i="1"/>
  <c r="E261" i="1"/>
  <c r="D261" i="1"/>
  <c r="B261" i="1"/>
  <c r="H260" i="1"/>
  <c r="G260" i="1"/>
  <c r="F260" i="1"/>
  <c r="E260" i="1"/>
  <c r="D260" i="1"/>
  <c r="B260" i="1"/>
  <c r="N260" i="1" s="1"/>
  <c r="H259" i="1"/>
  <c r="G259" i="1"/>
  <c r="F259" i="1"/>
  <c r="E259" i="1"/>
  <c r="B259" i="1"/>
  <c r="D259" i="1" s="1"/>
  <c r="H258" i="1"/>
  <c r="G258" i="1"/>
  <c r="F258" i="1"/>
  <c r="E258" i="1"/>
  <c r="B258" i="1"/>
  <c r="H257" i="1"/>
  <c r="G257" i="1"/>
  <c r="F257" i="1"/>
  <c r="E257" i="1"/>
  <c r="D257" i="1"/>
  <c r="B257" i="1"/>
  <c r="H256" i="1"/>
  <c r="G256" i="1"/>
  <c r="F256" i="1"/>
  <c r="E256" i="1"/>
  <c r="D256" i="1"/>
  <c r="B256" i="1"/>
  <c r="N256" i="1" s="1"/>
  <c r="H255" i="1"/>
  <c r="G255" i="1"/>
  <c r="F255" i="1"/>
  <c r="E255" i="1"/>
  <c r="B255" i="1"/>
  <c r="D255" i="1" s="1"/>
  <c r="H254" i="1"/>
  <c r="G254" i="1"/>
  <c r="F254" i="1"/>
  <c r="E254" i="1"/>
  <c r="B254" i="1"/>
  <c r="H253" i="1"/>
  <c r="G253" i="1"/>
  <c r="F253" i="1"/>
  <c r="E253" i="1"/>
  <c r="D253" i="1"/>
  <c r="B253" i="1"/>
  <c r="H252" i="1"/>
  <c r="G252" i="1"/>
  <c r="F252" i="1"/>
  <c r="E252" i="1"/>
  <c r="D252" i="1"/>
  <c r="B252" i="1"/>
  <c r="N252" i="1" s="1"/>
  <c r="H251" i="1"/>
  <c r="G251" i="1"/>
  <c r="F251" i="1"/>
  <c r="E251" i="1"/>
  <c r="B251" i="1"/>
  <c r="D251" i="1" s="1"/>
  <c r="H250" i="1"/>
  <c r="G250" i="1"/>
  <c r="F250" i="1"/>
  <c r="E250" i="1"/>
  <c r="B250" i="1"/>
  <c r="H249" i="1"/>
  <c r="G249" i="1"/>
  <c r="F249" i="1"/>
  <c r="E249" i="1"/>
  <c r="D249" i="1"/>
  <c r="B249" i="1"/>
  <c r="H248" i="1"/>
  <c r="G248" i="1"/>
  <c r="F248" i="1"/>
  <c r="E248" i="1"/>
  <c r="D248" i="1"/>
  <c r="B248" i="1"/>
  <c r="N248" i="1" s="1"/>
  <c r="H247" i="1"/>
  <c r="G247" i="1"/>
  <c r="F247" i="1"/>
  <c r="E247" i="1"/>
  <c r="B247" i="1"/>
  <c r="D247" i="1" s="1"/>
  <c r="H246" i="1"/>
  <c r="G246" i="1"/>
  <c r="F246" i="1"/>
  <c r="E246" i="1"/>
  <c r="B246" i="1"/>
  <c r="H245" i="1"/>
  <c r="G245" i="1"/>
  <c r="F245" i="1"/>
  <c r="E245" i="1"/>
  <c r="D245" i="1"/>
  <c r="B245" i="1"/>
  <c r="H244" i="1"/>
  <c r="G244" i="1"/>
  <c r="F244" i="1"/>
  <c r="E244" i="1"/>
  <c r="D244" i="1"/>
  <c r="B244" i="1"/>
  <c r="N244" i="1" s="1"/>
  <c r="H243" i="1"/>
  <c r="G243" i="1"/>
  <c r="F243" i="1"/>
  <c r="E243" i="1"/>
  <c r="B243" i="1"/>
  <c r="D243" i="1" s="1"/>
  <c r="H242" i="1"/>
  <c r="G242" i="1"/>
  <c r="F242" i="1"/>
  <c r="E242" i="1"/>
  <c r="B242" i="1"/>
  <c r="H241" i="1"/>
  <c r="G241" i="1"/>
  <c r="F241" i="1"/>
  <c r="E241" i="1"/>
  <c r="D241" i="1"/>
  <c r="B241" i="1"/>
  <c r="H240" i="1"/>
  <c r="G240" i="1"/>
  <c r="F240" i="1"/>
  <c r="E240" i="1"/>
  <c r="D240" i="1"/>
  <c r="B240" i="1"/>
  <c r="N240" i="1" s="1"/>
  <c r="H239" i="1"/>
  <c r="G239" i="1"/>
  <c r="F239" i="1"/>
  <c r="E239" i="1"/>
  <c r="B239" i="1"/>
  <c r="D239" i="1" s="1"/>
  <c r="H238" i="1"/>
  <c r="G238" i="1"/>
  <c r="F238" i="1"/>
  <c r="E238" i="1"/>
  <c r="B238" i="1"/>
  <c r="H237" i="1"/>
  <c r="G237" i="1"/>
  <c r="F237" i="1"/>
  <c r="E237" i="1"/>
  <c r="D237" i="1"/>
  <c r="B237" i="1"/>
  <c r="H236" i="1"/>
  <c r="G236" i="1"/>
  <c r="F236" i="1"/>
  <c r="E236" i="1"/>
  <c r="D236" i="1"/>
  <c r="B236" i="1"/>
  <c r="N236" i="1" s="1"/>
  <c r="H235" i="1"/>
  <c r="G235" i="1"/>
  <c r="F235" i="1"/>
  <c r="E235" i="1"/>
  <c r="B235" i="1"/>
  <c r="D235" i="1" s="1"/>
  <c r="H234" i="1"/>
  <c r="G234" i="1"/>
  <c r="F234" i="1"/>
  <c r="E234" i="1"/>
  <c r="B234" i="1"/>
  <c r="H233" i="1"/>
  <c r="G233" i="1"/>
  <c r="F233" i="1"/>
  <c r="E233" i="1"/>
  <c r="D233" i="1"/>
  <c r="B233" i="1"/>
  <c r="H232" i="1"/>
  <c r="G232" i="1"/>
  <c r="F232" i="1"/>
  <c r="E232" i="1"/>
  <c r="D232" i="1"/>
  <c r="B232" i="1"/>
  <c r="N232" i="1" s="1"/>
  <c r="H231" i="1"/>
  <c r="G231" i="1"/>
  <c r="F231" i="1"/>
  <c r="E231" i="1"/>
  <c r="B231" i="1"/>
  <c r="D231" i="1" s="1"/>
  <c r="H230" i="1"/>
  <c r="G230" i="1"/>
  <c r="F230" i="1"/>
  <c r="E230" i="1"/>
  <c r="B230" i="1"/>
  <c r="H229" i="1"/>
  <c r="G229" i="1"/>
  <c r="F229" i="1"/>
  <c r="E229" i="1"/>
  <c r="D229" i="1"/>
  <c r="B229" i="1"/>
  <c r="H228" i="1"/>
  <c r="G228" i="1"/>
  <c r="F228" i="1"/>
  <c r="E228" i="1"/>
  <c r="D228" i="1"/>
  <c r="B228" i="1"/>
  <c r="N228" i="1" s="1"/>
  <c r="H227" i="1"/>
  <c r="G227" i="1"/>
  <c r="F227" i="1"/>
  <c r="E227" i="1"/>
  <c r="B227" i="1"/>
  <c r="D227" i="1" s="1"/>
  <c r="H226" i="1"/>
  <c r="G226" i="1"/>
  <c r="F226" i="1"/>
  <c r="E226" i="1"/>
  <c r="B226" i="1"/>
  <c r="H225" i="1"/>
  <c r="G225" i="1"/>
  <c r="F225" i="1"/>
  <c r="E225" i="1"/>
  <c r="D225" i="1"/>
  <c r="B225" i="1"/>
  <c r="H224" i="1"/>
  <c r="G224" i="1"/>
  <c r="F224" i="1"/>
  <c r="E224" i="1"/>
  <c r="D224" i="1"/>
  <c r="B224" i="1"/>
  <c r="N224" i="1" s="1"/>
  <c r="H223" i="1"/>
  <c r="G223" i="1"/>
  <c r="F223" i="1"/>
  <c r="E223" i="1"/>
  <c r="B223" i="1"/>
  <c r="D223" i="1" s="1"/>
  <c r="H222" i="1"/>
  <c r="G222" i="1"/>
  <c r="F222" i="1"/>
  <c r="E222" i="1"/>
  <c r="B222" i="1"/>
  <c r="H221" i="1"/>
  <c r="G221" i="1"/>
  <c r="F221" i="1"/>
  <c r="E221" i="1"/>
  <c r="D221" i="1"/>
  <c r="B221" i="1"/>
  <c r="H220" i="1"/>
  <c r="G220" i="1"/>
  <c r="F220" i="1"/>
  <c r="E220" i="1"/>
  <c r="D220" i="1"/>
  <c r="B220" i="1"/>
  <c r="N220" i="1" s="1"/>
  <c r="H219" i="1"/>
  <c r="G219" i="1"/>
  <c r="F219" i="1"/>
  <c r="E219" i="1"/>
  <c r="B219" i="1"/>
  <c r="D219" i="1" s="1"/>
  <c r="H218" i="1"/>
  <c r="G218" i="1"/>
  <c r="F218" i="1"/>
  <c r="E218" i="1"/>
  <c r="B218" i="1"/>
  <c r="H217" i="1"/>
  <c r="G217" i="1"/>
  <c r="F217" i="1"/>
  <c r="E217" i="1"/>
  <c r="D217" i="1"/>
  <c r="B217" i="1"/>
  <c r="H216" i="1"/>
  <c r="G216" i="1"/>
  <c r="F216" i="1"/>
  <c r="E216" i="1"/>
  <c r="D216" i="1"/>
  <c r="B216" i="1"/>
  <c r="N216" i="1" s="1"/>
  <c r="H215" i="1"/>
  <c r="G215" i="1"/>
  <c r="F215" i="1"/>
  <c r="E215" i="1"/>
  <c r="B215" i="1"/>
  <c r="D215" i="1" s="1"/>
  <c r="H214" i="1"/>
  <c r="G214" i="1"/>
  <c r="F214" i="1"/>
  <c r="E214" i="1"/>
  <c r="B214" i="1"/>
  <c r="H213" i="1"/>
  <c r="G213" i="1"/>
  <c r="F213" i="1"/>
  <c r="E213" i="1"/>
  <c r="D213" i="1"/>
  <c r="B213" i="1"/>
  <c r="H212" i="1"/>
  <c r="G212" i="1"/>
  <c r="F212" i="1"/>
  <c r="E212" i="1"/>
  <c r="D212" i="1"/>
  <c r="B212" i="1"/>
  <c r="N212" i="1" s="1"/>
  <c r="H211" i="1"/>
  <c r="G211" i="1"/>
  <c r="F211" i="1"/>
  <c r="E211" i="1"/>
  <c r="B211" i="1"/>
  <c r="D211" i="1" s="1"/>
  <c r="H210" i="1"/>
  <c r="G210" i="1"/>
  <c r="F210" i="1"/>
  <c r="E210" i="1"/>
  <c r="B210" i="1"/>
  <c r="H209" i="1"/>
  <c r="G209" i="1"/>
  <c r="F209" i="1"/>
  <c r="E209" i="1"/>
  <c r="D209" i="1"/>
  <c r="B209" i="1"/>
  <c r="H208" i="1"/>
  <c r="G208" i="1"/>
  <c r="F208" i="1"/>
  <c r="E208" i="1"/>
  <c r="D208" i="1"/>
  <c r="B208" i="1"/>
  <c r="N208" i="1" s="1"/>
  <c r="H207" i="1"/>
  <c r="G207" i="1"/>
  <c r="F207" i="1"/>
  <c r="E207" i="1"/>
  <c r="B207" i="1"/>
  <c r="D207" i="1" s="1"/>
  <c r="H206" i="1"/>
  <c r="G206" i="1"/>
  <c r="F206" i="1"/>
  <c r="E206" i="1"/>
  <c r="B206" i="1"/>
  <c r="H205" i="1"/>
  <c r="G205" i="1"/>
  <c r="F205" i="1"/>
  <c r="E205" i="1"/>
  <c r="D205" i="1"/>
  <c r="B205" i="1"/>
  <c r="H204" i="1"/>
  <c r="G204" i="1"/>
  <c r="F204" i="1"/>
  <c r="E204" i="1"/>
  <c r="D204" i="1"/>
  <c r="B204" i="1"/>
  <c r="N204" i="1" s="1"/>
  <c r="H203" i="1"/>
  <c r="G203" i="1"/>
  <c r="F203" i="1"/>
  <c r="E203" i="1"/>
  <c r="B203" i="1"/>
  <c r="D203" i="1" s="1"/>
  <c r="H202" i="1"/>
  <c r="G202" i="1"/>
  <c r="F202" i="1"/>
  <c r="E202" i="1"/>
  <c r="B202" i="1"/>
  <c r="H201" i="1"/>
  <c r="G201" i="1"/>
  <c r="F201" i="1"/>
  <c r="E201" i="1"/>
  <c r="D201" i="1"/>
  <c r="B201" i="1"/>
  <c r="H200" i="1"/>
  <c r="G200" i="1"/>
  <c r="F200" i="1"/>
  <c r="E200" i="1"/>
  <c r="D200" i="1"/>
  <c r="B200" i="1"/>
  <c r="N200" i="1" s="1"/>
  <c r="H199" i="1"/>
  <c r="G199" i="1"/>
  <c r="F199" i="1"/>
  <c r="E199" i="1"/>
  <c r="B199" i="1"/>
  <c r="D199" i="1" s="1"/>
  <c r="H198" i="1"/>
  <c r="G198" i="1"/>
  <c r="F198" i="1"/>
  <c r="E198" i="1"/>
  <c r="B198" i="1"/>
  <c r="H197" i="1"/>
  <c r="G197" i="1"/>
  <c r="F197" i="1"/>
  <c r="E197" i="1"/>
  <c r="D197" i="1"/>
  <c r="B197" i="1"/>
  <c r="H196" i="1"/>
  <c r="G196" i="1"/>
  <c r="F196" i="1"/>
  <c r="E196" i="1"/>
  <c r="D196" i="1"/>
  <c r="B196" i="1"/>
  <c r="N196" i="1" s="1"/>
  <c r="H195" i="1"/>
  <c r="G195" i="1"/>
  <c r="F195" i="1"/>
  <c r="E195" i="1"/>
  <c r="B195" i="1"/>
  <c r="D195" i="1" s="1"/>
  <c r="H194" i="1"/>
  <c r="G194" i="1"/>
  <c r="F194" i="1"/>
  <c r="E194" i="1"/>
  <c r="B194" i="1"/>
  <c r="H193" i="1"/>
  <c r="G193" i="1"/>
  <c r="F193" i="1"/>
  <c r="E193" i="1"/>
  <c r="D193" i="1"/>
  <c r="B193" i="1"/>
  <c r="H192" i="1"/>
  <c r="G192" i="1"/>
  <c r="F192" i="1"/>
  <c r="E192" i="1"/>
  <c r="D192" i="1"/>
  <c r="B192" i="1"/>
  <c r="N192" i="1" s="1"/>
  <c r="H191" i="1"/>
  <c r="G191" i="1"/>
  <c r="F191" i="1"/>
  <c r="E191" i="1"/>
  <c r="B191" i="1"/>
  <c r="D191" i="1" s="1"/>
  <c r="H190" i="1"/>
  <c r="G190" i="1"/>
  <c r="F190" i="1"/>
  <c r="E190" i="1"/>
  <c r="B190" i="1"/>
  <c r="H189" i="1"/>
  <c r="G189" i="1"/>
  <c r="F189" i="1"/>
  <c r="E189" i="1"/>
  <c r="D189" i="1"/>
  <c r="B189" i="1"/>
  <c r="H188" i="1"/>
  <c r="G188" i="1"/>
  <c r="F188" i="1"/>
  <c r="E188" i="1"/>
  <c r="D188" i="1"/>
  <c r="B188" i="1"/>
  <c r="N188" i="1" s="1"/>
  <c r="H187" i="1"/>
  <c r="G187" i="1"/>
  <c r="F187" i="1"/>
  <c r="E187" i="1"/>
  <c r="B187" i="1"/>
  <c r="D187" i="1" s="1"/>
  <c r="H186" i="1"/>
  <c r="G186" i="1"/>
  <c r="F186" i="1"/>
  <c r="E186" i="1"/>
  <c r="B186" i="1"/>
  <c r="H185" i="1"/>
  <c r="G185" i="1"/>
  <c r="F185" i="1"/>
  <c r="E185" i="1"/>
  <c r="D185" i="1"/>
  <c r="B185" i="1"/>
  <c r="H184" i="1"/>
  <c r="G184" i="1"/>
  <c r="F184" i="1"/>
  <c r="E184" i="1"/>
  <c r="D184" i="1"/>
  <c r="B184" i="1"/>
  <c r="N184" i="1" s="1"/>
  <c r="H183" i="1"/>
  <c r="G183" i="1"/>
  <c r="F183" i="1"/>
  <c r="E183" i="1"/>
  <c r="B183" i="1"/>
  <c r="D183" i="1" s="1"/>
  <c r="H182" i="1"/>
  <c r="G182" i="1"/>
  <c r="F182" i="1"/>
  <c r="E182" i="1"/>
  <c r="B182" i="1"/>
  <c r="H181" i="1"/>
  <c r="G181" i="1"/>
  <c r="F181" i="1"/>
  <c r="E181" i="1"/>
  <c r="D181" i="1"/>
  <c r="B181" i="1"/>
  <c r="H180" i="1"/>
  <c r="G180" i="1"/>
  <c r="F180" i="1"/>
  <c r="E180" i="1"/>
  <c r="D180" i="1"/>
  <c r="B180" i="1"/>
  <c r="N180" i="1" s="1"/>
  <c r="H179" i="1"/>
  <c r="G179" i="1"/>
  <c r="F179" i="1"/>
  <c r="E179" i="1"/>
  <c r="B179" i="1"/>
  <c r="D179" i="1" s="1"/>
  <c r="H178" i="1"/>
  <c r="G178" i="1"/>
  <c r="F178" i="1"/>
  <c r="E178" i="1"/>
  <c r="B178" i="1"/>
  <c r="H177" i="1"/>
  <c r="G177" i="1"/>
  <c r="F177" i="1"/>
  <c r="E177" i="1"/>
  <c r="D177" i="1"/>
  <c r="B177" i="1"/>
  <c r="H176" i="1"/>
  <c r="G176" i="1"/>
  <c r="F176" i="1"/>
  <c r="E176" i="1"/>
  <c r="D176" i="1"/>
  <c r="B176" i="1"/>
  <c r="N176" i="1" s="1"/>
  <c r="H175" i="1"/>
  <c r="G175" i="1"/>
  <c r="F175" i="1"/>
  <c r="E175" i="1"/>
  <c r="B175" i="1"/>
  <c r="D175" i="1" s="1"/>
  <c r="H174" i="1"/>
  <c r="G174" i="1"/>
  <c r="F174" i="1"/>
  <c r="E174" i="1"/>
  <c r="B174" i="1"/>
  <c r="H173" i="1"/>
  <c r="G173" i="1"/>
  <c r="F173" i="1"/>
  <c r="E173" i="1"/>
  <c r="D173" i="1"/>
  <c r="B173" i="1"/>
  <c r="H172" i="1"/>
  <c r="G172" i="1"/>
  <c r="F172" i="1"/>
  <c r="E172" i="1"/>
  <c r="D172" i="1"/>
  <c r="B172" i="1"/>
  <c r="N172" i="1" s="1"/>
  <c r="H171" i="1"/>
  <c r="G171" i="1"/>
  <c r="F171" i="1"/>
  <c r="E171" i="1"/>
  <c r="B171" i="1"/>
  <c r="D171" i="1" s="1"/>
  <c r="H170" i="1"/>
  <c r="G170" i="1"/>
  <c r="F170" i="1"/>
  <c r="E170" i="1"/>
  <c r="B170" i="1"/>
  <c r="H169" i="1"/>
  <c r="G169" i="1"/>
  <c r="F169" i="1"/>
  <c r="E169" i="1"/>
  <c r="D169" i="1"/>
  <c r="B169" i="1"/>
  <c r="H168" i="1"/>
  <c r="G168" i="1"/>
  <c r="F168" i="1"/>
  <c r="E168" i="1"/>
  <c r="D168" i="1"/>
  <c r="B168" i="1"/>
  <c r="N168" i="1" s="1"/>
  <c r="H167" i="1"/>
  <c r="G167" i="1"/>
  <c r="F167" i="1"/>
  <c r="E167" i="1"/>
  <c r="B167" i="1"/>
  <c r="D167" i="1" s="1"/>
  <c r="H166" i="1"/>
  <c r="G166" i="1"/>
  <c r="F166" i="1"/>
  <c r="E166" i="1"/>
  <c r="B166" i="1"/>
  <c r="H165" i="1"/>
  <c r="G165" i="1"/>
  <c r="F165" i="1"/>
  <c r="E165" i="1"/>
  <c r="D165" i="1"/>
  <c r="B165" i="1"/>
  <c r="H164" i="1"/>
  <c r="G164" i="1"/>
  <c r="F164" i="1"/>
  <c r="E164" i="1"/>
  <c r="D164" i="1"/>
  <c r="B164" i="1"/>
  <c r="N164" i="1" s="1"/>
  <c r="H163" i="1"/>
  <c r="G163" i="1"/>
  <c r="F163" i="1"/>
  <c r="E163" i="1"/>
  <c r="B163" i="1"/>
  <c r="D163" i="1" s="1"/>
  <c r="H162" i="1"/>
  <c r="G162" i="1"/>
  <c r="F162" i="1"/>
  <c r="E162" i="1"/>
  <c r="B162" i="1"/>
  <c r="N162" i="1" s="1"/>
  <c r="H161" i="1"/>
  <c r="G161" i="1"/>
  <c r="F161" i="1"/>
  <c r="E161" i="1"/>
  <c r="D161" i="1"/>
  <c r="B161" i="1"/>
  <c r="H160" i="1"/>
  <c r="G160" i="1"/>
  <c r="F160" i="1"/>
  <c r="E160" i="1"/>
  <c r="D160" i="1"/>
  <c r="B160" i="1"/>
  <c r="N160" i="1" s="1"/>
  <c r="H159" i="1"/>
  <c r="G159" i="1"/>
  <c r="F159" i="1"/>
  <c r="E159" i="1"/>
  <c r="B159" i="1"/>
  <c r="D159" i="1" s="1"/>
  <c r="H158" i="1"/>
  <c r="G158" i="1"/>
  <c r="F158" i="1"/>
  <c r="E158" i="1"/>
  <c r="B158" i="1"/>
  <c r="H157" i="1"/>
  <c r="G157" i="1"/>
  <c r="F157" i="1"/>
  <c r="E157" i="1"/>
  <c r="D157" i="1"/>
  <c r="B157" i="1"/>
  <c r="H156" i="1"/>
  <c r="G156" i="1"/>
  <c r="F156" i="1"/>
  <c r="E156" i="1"/>
  <c r="D156" i="1"/>
  <c r="B156" i="1"/>
  <c r="N156" i="1" s="1"/>
  <c r="H155" i="1"/>
  <c r="G155" i="1"/>
  <c r="F155" i="1"/>
  <c r="E155" i="1"/>
  <c r="B155" i="1"/>
  <c r="D155" i="1" s="1"/>
  <c r="H154" i="1"/>
  <c r="G154" i="1"/>
  <c r="F154" i="1"/>
  <c r="E154" i="1"/>
  <c r="B154" i="1"/>
  <c r="H153" i="1"/>
  <c r="G153" i="1"/>
  <c r="F153" i="1"/>
  <c r="E153" i="1"/>
  <c r="D153" i="1"/>
  <c r="B153" i="1"/>
  <c r="H152" i="1"/>
  <c r="G152" i="1"/>
  <c r="F152" i="1"/>
  <c r="E152" i="1"/>
  <c r="D152" i="1"/>
  <c r="B152" i="1"/>
  <c r="N152" i="1" s="1"/>
  <c r="H151" i="1"/>
  <c r="G151" i="1"/>
  <c r="F151" i="1"/>
  <c r="E151" i="1"/>
  <c r="B151" i="1"/>
  <c r="D151" i="1" s="1"/>
  <c r="H150" i="1"/>
  <c r="G150" i="1"/>
  <c r="F150" i="1"/>
  <c r="E150" i="1"/>
  <c r="B150" i="1"/>
  <c r="H149" i="1"/>
  <c r="G149" i="1"/>
  <c r="F149" i="1"/>
  <c r="E149" i="1"/>
  <c r="D149" i="1"/>
  <c r="B149" i="1"/>
  <c r="H148" i="1"/>
  <c r="G148" i="1"/>
  <c r="F148" i="1"/>
  <c r="E148" i="1"/>
  <c r="D148" i="1"/>
  <c r="B148" i="1"/>
  <c r="N148" i="1" s="1"/>
  <c r="H147" i="1"/>
  <c r="G147" i="1"/>
  <c r="F147" i="1"/>
  <c r="E147" i="1"/>
  <c r="B147" i="1"/>
  <c r="D147" i="1" s="1"/>
  <c r="H146" i="1"/>
  <c r="G146" i="1"/>
  <c r="F146" i="1"/>
  <c r="E146" i="1"/>
  <c r="B146" i="1"/>
  <c r="H145" i="1"/>
  <c r="G145" i="1"/>
  <c r="F145" i="1"/>
  <c r="E145" i="1"/>
  <c r="D145" i="1"/>
  <c r="B145" i="1"/>
  <c r="H144" i="1"/>
  <c r="G144" i="1"/>
  <c r="F144" i="1"/>
  <c r="E144" i="1"/>
  <c r="D144" i="1"/>
  <c r="B144" i="1"/>
  <c r="N144" i="1" s="1"/>
  <c r="H143" i="1"/>
  <c r="G143" i="1"/>
  <c r="F143" i="1"/>
  <c r="E143" i="1"/>
  <c r="B143" i="1"/>
  <c r="D143" i="1" s="1"/>
  <c r="H142" i="1"/>
  <c r="G142" i="1"/>
  <c r="F142" i="1"/>
  <c r="E142" i="1"/>
  <c r="B142" i="1"/>
  <c r="H141" i="1"/>
  <c r="G141" i="1"/>
  <c r="F141" i="1"/>
  <c r="E141" i="1"/>
  <c r="D141" i="1"/>
  <c r="B141" i="1"/>
  <c r="H140" i="1"/>
  <c r="G140" i="1"/>
  <c r="F140" i="1"/>
  <c r="E140" i="1"/>
  <c r="D140" i="1"/>
  <c r="B140" i="1"/>
  <c r="N140" i="1" s="1"/>
  <c r="H139" i="1"/>
  <c r="G139" i="1"/>
  <c r="F139" i="1"/>
  <c r="E139" i="1"/>
  <c r="B139" i="1"/>
  <c r="D139" i="1" s="1"/>
  <c r="H138" i="1"/>
  <c r="G138" i="1"/>
  <c r="F138" i="1"/>
  <c r="E138" i="1"/>
  <c r="B138" i="1"/>
  <c r="H137" i="1"/>
  <c r="G137" i="1"/>
  <c r="F137" i="1"/>
  <c r="E137" i="1"/>
  <c r="D137" i="1"/>
  <c r="B137" i="1"/>
  <c r="H136" i="1"/>
  <c r="G136" i="1"/>
  <c r="F136" i="1"/>
  <c r="E136" i="1"/>
  <c r="D136" i="1"/>
  <c r="B136" i="1"/>
  <c r="N136" i="1" s="1"/>
  <c r="H135" i="1"/>
  <c r="G135" i="1"/>
  <c r="F135" i="1"/>
  <c r="E135" i="1"/>
  <c r="B135" i="1"/>
  <c r="D135" i="1" s="1"/>
  <c r="H134" i="1"/>
  <c r="G134" i="1"/>
  <c r="F134" i="1"/>
  <c r="E134" i="1"/>
  <c r="B134" i="1"/>
  <c r="H133" i="1"/>
  <c r="G133" i="1"/>
  <c r="F133" i="1"/>
  <c r="E133" i="1"/>
  <c r="D133" i="1"/>
  <c r="B133" i="1"/>
  <c r="H132" i="1"/>
  <c r="G132" i="1"/>
  <c r="F132" i="1"/>
  <c r="E132" i="1"/>
  <c r="D132" i="1"/>
  <c r="B132" i="1"/>
  <c r="N132" i="1" s="1"/>
  <c r="H131" i="1"/>
  <c r="G131" i="1"/>
  <c r="F131" i="1"/>
  <c r="E131" i="1"/>
  <c r="B131" i="1"/>
  <c r="D131" i="1" s="1"/>
  <c r="H130" i="1"/>
  <c r="G130" i="1"/>
  <c r="F130" i="1"/>
  <c r="E130" i="1"/>
  <c r="B130" i="1"/>
  <c r="H129" i="1"/>
  <c r="G129" i="1"/>
  <c r="F129" i="1"/>
  <c r="E129" i="1"/>
  <c r="D129" i="1"/>
  <c r="B129" i="1"/>
  <c r="H128" i="1"/>
  <c r="G128" i="1"/>
  <c r="F128" i="1"/>
  <c r="E128" i="1"/>
  <c r="D128" i="1"/>
  <c r="B128" i="1"/>
  <c r="N128" i="1" s="1"/>
  <c r="H127" i="1"/>
  <c r="G127" i="1"/>
  <c r="F127" i="1"/>
  <c r="E127" i="1"/>
  <c r="B127" i="1"/>
  <c r="D127" i="1" s="1"/>
  <c r="H126" i="1"/>
  <c r="G126" i="1"/>
  <c r="F126" i="1"/>
  <c r="E126" i="1"/>
  <c r="B126" i="1"/>
  <c r="N126" i="1" s="1"/>
  <c r="H125" i="1"/>
  <c r="G125" i="1"/>
  <c r="F125" i="1"/>
  <c r="E125" i="1"/>
  <c r="D125" i="1"/>
  <c r="B125" i="1"/>
  <c r="H124" i="1"/>
  <c r="G124" i="1"/>
  <c r="F124" i="1"/>
  <c r="E124" i="1"/>
  <c r="D124" i="1"/>
  <c r="B124" i="1"/>
  <c r="N124" i="1" s="1"/>
  <c r="H123" i="1"/>
  <c r="G123" i="1"/>
  <c r="F123" i="1"/>
  <c r="E123" i="1"/>
  <c r="B123" i="1"/>
  <c r="D123" i="1" s="1"/>
  <c r="H122" i="1"/>
  <c r="G122" i="1"/>
  <c r="F122" i="1"/>
  <c r="E122" i="1"/>
  <c r="B122" i="1"/>
  <c r="H121" i="1"/>
  <c r="G121" i="1"/>
  <c r="F121" i="1"/>
  <c r="E121" i="1"/>
  <c r="D121" i="1"/>
  <c r="B121" i="1"/>
  <c r="H120" i="1"/>
  <c r="G120" i="1"/>
  <c r="F120" i="1"/>
  <c r="E120" i="1"/>
  <c r="D120" i="1"/>
  <c r="B120" i="1"/>
  <c r="N120" i="1" s="1"/>
  <c r="H119" i="1"/>
  <c r="G119" i="1"/>
  <c r="F119" i="1"/>
  <c r="E119" i="1"/>
  <c r="B119" i="1"/>
  <c r="D119" i="1" s="1"/>
  <c r="H118" i="1"/>
  <c r="G118" i="1"/>
  <c r="F118" i="1"/>
  <c r="E118" i="1"/>
  <c r="B118" i="1"/>
  <c r="N118" i="1" s="1"/>
  <c r="H117" i="1"/>
  <c r="G117" i="1"/>
  <c r="F117" i="1"/>
  <c r="E117" i="1"/>
  <c r="D117" i="1"/>
  <c r="B117" i="1"/>
  <c r="H116" i="1"/>
  <c r="G116" i="1"/>
  <c r="F116" i="1"/>
  <c r="E116" i="1"/>
  <c r="D116" i="1"/>
  <c r="B116" i="1"/>
  <c r="N116" i="1" s="1"/>
  <c r="H115" i="1"/>
  <c r="G115" i="1"/>
  <c r="F115" i="1"/>
  <c r="E115" i="1"/>
  <c r="B115" i="1"/>
  <c r="D115" i="1" s="1"/>
  <c r="H114" i="1"/>
  <c r="G114" i="1"/>
  <c r="F114" i="1"/>
  <c r="E114" i="1"/>
  <c r="B114" i="1"/>
  <c r="H113" i="1"/>
  <c r="G113" i="1"/>
  <c r="F113" i="1"/>
  <c r="E113" i="1"/>
  <c r="D113" i="1"/>
  <c r="B113" i="1"/>
  <c r="H112" i="1"/>
  <c r="G112" i="1"/>
  <c r="F112" i="1"/>
  <c r="E112" i="1"/>
  <c r="D112" i="1"/>
  <c r="B112" i="1"/>
  <c r="N112" i="1" s="1"/>
  <c r="H111" i="1"/>
  <c r="G111" i="1"/>
  <c r="F111" i="1"/>
  <c r="E111" i="1"/>
  <c r="B111" i="1"/>
  <c r="D111" i="1" s="1"/>
  <c r="H110" i="1"/>
  <c r="G110" i="1"/>
  <c r="F110" i="1"/>
  <c r="E110" i="1"/>
  <c r="B110" i="1"/>
  <c r="H109" i="1"/>
  <c r="G109" i="1"/>
  <c r="F109" i="1"/>
  <c r="E109" i="1"/>
  <c r="D109" i="1"/>
  <c r="B109" i="1"/>
  <c r="H108" i="1"/>
  <c r="G108" i="1"/>
  <c r="F108" i="1"/>
  <c r="E108" i="1"/>
  <c r="D108" i="1"/>
  <c r="B108" i="1"/>
  <c r="N108" i="1" s="1"/>
  <c r="H107" i="1"/>
  <c r="G107" i="1"/>
  <c r="F107" i="1"/>
  <c r="E107" i="1"/>
  <c r="B107" i="1"/>
  <c r="D107" i="1" s="1"/>
  <c r="H106" i="1"/>
  <c r="G106" i="1"/>
  <c r="F106" i="1"/>
  <c r="E106" i="1"/>
  <c r="B106" i="1"/>
  <c r="N106" i="1" s="1"/>
  <c r="H105" i="1"/>
  <c r="G105" i="1"/>
  <c r="F105" i="1"/>
  <c r="E105" i="1"/>
  <c r="D105" i="1"/>
  <c r="B105" i="1"/>
  <c r="H104" i="1"/>
  <c r="G104" i="1"/>
  <c r="F104" i="1"/>
  <c r="E104" i="1"/>
  <c r="D104" i="1"/>
  <c r="B104" i="1"/>
  <c r="N104" i="1" s="1"/>
  <c r="H103" i="1"/>
  <c r="G103" i="1"/>
  <c r="F103" i="1"/>
  <c r="E103" i="1"/>
  <c r="B103" i="1"/>
  <c r="D103" i="1" s="1"/>
  <c r="H102" i="1"/>
  <c r="G102" i="1"/>
  <c r="F102" i="1"/>
  <c r="E102" i="1"/>
  <c r="B102" i="1"/>
  <c r="L101" i="1"/>
  <c r="H101" i="1"/>
  <c r="G101" i="1"/>
  <c r="F101" i="1"/>
  <c r="E101" i="1"/>
  <c r="D101" i="1"/>
  <c r="B101" i="1"/>
  <c r="L100" i="1"/>
  <c r="I100" i="1"/>
  <c r="H100" i="1"/>
  <c r="G100" i="1"/>
  <c r="F100" i="1"/>
  <c r="E100" i="1"/>
  <c r="D100" i="1"/>
  <c r="B100" i="1"/>
  <c r="N100" i="1" s="1"/>
  <c r="N99" i="1"/>
  <c r="J99" i="1"/>
  <c r="H99" i="1"/>
  <c r="G99" i="1"/>
  <c r="F99" i="1"/>
  <c r="K99" i="1" s="1"/>
  <c r="E99" i="1"/>
  <c r="D99" i="1"/>
  <c r="B99" i="1"/>
  <c r="H98" i="1"/>
  <c r="G98" i="1"/>
  <c r="F98" i="1"/>
  <c r="E98" i="1"/>
  <c r="B98" i="1"/>
  <c r="D98" i="1" s="1"/>
  <c r="H97" i="1"/>
  <c r="G97" i="1"/>
  <c r="F97" i="1"/>
  <c r="E97" i="1"/>
  <c r="B97" i="1"/>
  <c r="H96" i="1"/>
  <c r="G96" i="1"/>
  <c r="F96" i="1"/>
  <c r="E96" i="1"/>
  <c r="B96" i="1"/>
  <c r="H95" i="1"/>
  <c r="G95" i="1"/>
  <c r="F95" i="1"/>
  <c r="E95" i="1"/>
  <c r="D95" i="1"/>
  <c r="B95" i="1"/>
  <c r="N95" i="1" s="1"/>
  <c r="N94" i="1"/>
  <c r="H94" i="1"/>
  <c r="G94" i="1"/>
  <c r="F94" i="1"/>
  <c r="E94" i="1"/>
  <c r="D94" i="1"/>
  <c r="B94" i="1"/>
  <c r="H93" i="1"/>
  <c r="G93" i="1"/>
  <c r="F93" i="1"/>
  <c r="E93" i="1"/>
  <c r="B93" i="1"/>
  <c r="D93" i="1" s="1"/>
  <c r="H92" i="1"/>
  <c r="G92" i="1"/>
  <c r="F92" i="1"/>
  <c r="E92" i="1"/>
  <c r="B92" i="1"/>
  <c r="N92" i="1" s="1"/>
  <c r="H91" i="1"/>
  <c r="G91" i="1"/>
  <c r="F91" i="1"/>
  <c r="E91" i="1"/>
  <c r="D91" i="1"/>
  <c r="B91" i="1"/>
  <c r="N91" i="1" s="1"/>
  <c r="N90" i="1"/>
  <c r="H90" i="1"/>
  <c r="G90" i="1"/>
  <c r="F90" i="1"/>
  <c r="E90" i="1"/>
  <c r="D90" i="1"/>
  <c r="B90" i="1"/>
  <c r="H89" i="1"/>
  <c r="G89" i="1"/>
  <c r="F89" i="1"/>
  <c r="E89" i="1"/>
  <c r="B89" i="1"/>
  <c r="D89" i="1" s="1"/>
  <c r="H88" i="1"/>
  <c r="G88" i="1"/>
  <c r="F88" i="1"/>
  <c r="E88" i="1"/>
  <c r="B88" i="1"/>
  <c r="N88" i="1" s="1"/>
  <c r="H87" i="1"/>
  <c r="G87" i="1"/>
  <c r="F87" i="1"/>
  <c r="E87" i="1"/>
  <c r="D87" i="1"/>
  <c r="B87" i="1"/>
  <c r="N87" i="1" s="1"/>
  <c r="N86" i="1"/>
  <c r="H86" i="1"/>
  <c r="G86" i="1"/>
  <c r="F86" i="1"/>
  <c r="E86" i="1"/>
  <c r="D86" i="1"/>
  <c r="B86" i="1"/>
  <c r="H85" i="1"/>
  <c r="G85" i="1"/>
  <c r="F85" i="1"/>
  <c r="E85" i="1"/>
  <c r="B85" i="1"/>
  <c r="D85" i="1" s="1"/>
  <c r="H84" i="1"/>
  <c r="G84" i="1"/>
  <c r="F84" i="1"/>
  <c r="E84" i="1"/>
  <c r="B84" i="1"/>
  <c r="H83" i="1"/>
  <c r="G83" i="1"/>
  <c r="F83" i="1"/>
  <c r="E83" i="1"/>
  <c r="D83" i="1"/>
  <c r="B83" i="1"/>
  <c r="N83" i="1" s="1"/>
  <c r="N82" i="1"/>
  <c r="H82" i="1"/>
  <c r="G82" i="1"/>
  <c r="F82" i="1"/>
  <c r="E82" i="1"/>
  <c r="D82" i="1"/>
  <c r="B82" i="1"/>
  <c r="H81" i="1"/>
  <c r="G81" i="1"/>
  <c r="F81" i="1"/>
  <c r="E81" i="1"/>
  <c r="B81" i="1"/>
  <c r="D81" i="1" s="1"/>
  <c r="H80" i="1"/>
  <c r="G80" i="1"/>
  <c r="F80" i="1"/>
  <c r="E80" i="1"/>
  <c r="B80" i="1"/>
  <c r="N80" i="1" s="1"/>
  <c r="H79" i="1"/>
  <c r="G79" i="1"/>
  <c r="F79" i="1"/>
  <c r="E79" i="1"/>
  <c r="D79" i="1"/>
  <c r="B79" i="1"/>
  <c r="N79" i="1" s="1"/>
  <c r="N78" i="1"/>
  <c r="H78" i="1"/>
  <c r="G78" i="1"/>
  <c r="F78" i="1"/>
  <c r="E78" i="1"/>
  <c r="D78" i="1"/>
  <c r="B78" i="1"/>
  <c r="H77" i="1"/>
  <c r="G77" i="1"/>
  <c r="F77" i="1"/>
  <c r="E77" i="1"/>
  <c r="B77" i="1"/>
  <c r="D77" i="1" s="1"/>
  <c r="H76" i="1"/>
  <c r="G76" i="1"/>
  <c r="F76" i="1"/>
  <c r="E76" i="1"/>
  <c r="B76" i="1"/>
  <c r="H75" i="1"/>
  <c r="G75" i="1"/>
  <c r="F75" i="1"/>
  <c r="E75" i="1"/>
  <c r="D75" i="1"/>
  <c r="B75" i="1"/>
  <c r="N75" i="1" s="1"/>
  <c r="N74" i="1"/>
  <c r="H74" i="1"/>
  <c r="G74" i="1"/>
  <c r="F74" i="1"/>
  <c r="E74" i="1"/>
  <c r="D74" i="1"/>
  <c r="B74" i="1"/>
  <c r="H73" i="1"/>
  <c r="G73" i="1"/>
  <c r="F73" i="1"/>
  <c r="E73" i="1"/>
  <c r="B73" i="1"/>
  <c r="D73" i="1" s="1"/>
  <c r="H72" i="1"/>
  <c r="G72" i="1"/>
  <c r="F72" i="1"/>
  <c r="E72" i="1"/>
  <c r="B72" i="1"/>
  <c r="N72" i="1" s="1"/>
  <c r="H71" i="1"/>
  <c r="G71" i="1"/>
  <c r="F71" i="1"/>
  <c r="E71" i="1"/>
  <c r="D71" i="1"/>
  <c r="B71" i="1"/>
  <c r="N71" i="1" s="1"/>
  <c r="N70" i="1"/>
  <c r="H70" i="1"/>
  <c r="G70" i="1"/>
  <c r="F70" i="1"/>
  <c r="E70" i="1"/>
  <c r="D70" i="1"/>
  <c r="B70" i="1"/>
  <c r="H69" i="1"/>
  <c r="G69" i="1"/>
  <c r="F69" i="1"/>
  <c r="E69" i="1"/>
  <c r="B69" i="1"/>
  <c r="D69" i="1" s="1"/>
  <c r="H68" i="1"/>
  <c r="G68" i="1"/>
  <c r="F68" i="1"/>
  <c r="E68" i="1"/>
  <c r="B68" i="1"/>
  <c r="N68" i="1" s="1"/>
  <c r="H67" i="1"/>
  <c r="G67" i="1"/>
  <c r="F67" i="1"/>
  <c r="E67" i="1"/>
  <c r="D67" i="1"/>
  <c r="B67" i="1"/>
  <c r="N67" i="1" s="1"/>
  <c r="N66" i="1"/>
  <c r="H66" i="1"/>
  <c r="G66" i="1"/>
  <c r="F66" i="1"/>
  <c r="E66" i="1"/>
  <c r="D66" i="1"/>
  <c r="B66" i="1"/>
  <c r="H65" i="1"/>
  <c r="G65" i="1"/>
  <c r="F65" i="1"/>
  <c r="E65" i="1"/>
  <c r="B65" i="1"/>
  <c r="D65" i="1" s="1"/>
  <c r="H64" i="1"/>
  <c r="G64" i="1"/>
  <c r="F64" i="1"/>
  <c r="E64" i="1"/>
  <c r="B64" i="1"/>
  <c r="N64" i="1" s="1"/>
  <c r="H63" i="1"/>
  <c r="G63" i="1"/>
  <c r="F63" i="1"/>
  <c r="E63" i="1"/>
  <c r="D63" i="1"/>
  <c r="B63" i="1"/>
  <c r="N63" i="1" s="1"/>
  <c r="N62" i="1"/>
  <c r="H62" i="1"/>
  <c r="G62" i="1"/>
  <c r="F62" i="1"/>
  <c r="E62" i="1"/>
  <c r="D62" i="1"/>
  <c r="B62" i="1"/>
  <c r="H61" i="1"/>
  <c r="G61" i="1"/>
  <c r="F61" i="1"/>
  <c r="E61" i="1"/>
  <c r="B61" i="1"/>
  <c r="D61" i="1" s="1"/>
  <c r="H60" i="1"/>
  <c r="G60" i="1"/>
  <c r="F60" i="1"/>
  <c r="E60" i="1"/>
  <c r="B60" i="1"/>
  <c r="H59" i="1"/>
  <c r="G59" i="1"/>
  <c r="F59" i="1"/>
  <c r="E59" i="1"/>
  <c r="D59" i="1"/>
  <c r="B59" i="1"/>
  <c r="N59" i="1" s="1"/>
  <c r="N58" i="1"/>
  <c r="H58" i="1"/>
  <c r="G58" i="1"/>
  <c r="F58" i="1"/>
  <c r="E58" i="1"/>
  <c r="D58" i="1"/>
  <c r="B58" i="1"/>
  <c r="H57" i="1"/>
  <c r="G57" i="1"/>
  <c r="F57" i="1"/>
  <c r="E57" i="1"/>
  <c r="B57" i="1"/>
  <c r="D57" i="1" s="1"/>
  <c r="H56" i="1"/>
  <c r="G56" i="1"/>
  <c r="F56" i="1"/>
  <c r="E56" i="1"/>
  <c r="B56" i="1"/>
  <c r="N56" i="1" s="1"/>
  <c r="H55" i="1"/>
  <c r="G55" i="1"/>
  <c r="F55" i="1"/>
  <c r="E55" i="1"/>
  <c r="D55" i="1"/>
  <c r="B55" i="1"/>
  <c r="N55" i="1" s="1"/>
  <c r="N54" i="1"/>
  <c r="H54" i="1"/>
  <c r="G54" i="1"/>
  <c r="F54" i="1"/>
  <c r="E54" i="1"/>
  <c r="D54" i="1"/>
  <c r="B54" i="1"/>
  <c r="H53" i="1"/>
  <c r="G53" i="1"/>
  <c r="F53" i="1"/>
  <c r="E53" i="1"/>
  <c r="B53" i="1"/>
  <c r="D53" i="1" s="1"/>
  <c r="H52" i="1"/>
  <c r="G52" i="1"/>
  <c r="F52" i="1"/>
  <c r="E52" i="1"/>
  <c r="B52" i="1"/>
  <c r="H51" i="1"/>
  <c r="G51" i="1"/>
  <c r="F51" i="1"/>
  <c r="E51" i="1"/>
  <c r="D51" i="1"/>
  <c r="B51" i="1"/>
  <c r="N51" i="1" s="1"/>
  <c r="N50" i="1"/>
  <c r="H50" i="1"/>
  <c r="G50" i="1"/>
  <c r="F50" i="1"/>
  <c r="E50" i="1"/>
  <c r="D50" i="1"/>
  <c r="B50" i="1"/>
  <c r="H49" i="1"/>
  <c r="G49" i="1"/>
  <c r="F49" i="1"/>
  <c r="E49" i="1"/>
  <c r="B49" i="1"/>
  <c r="D49" i="1" s="1"/>
  <c r="H48" i="1"/>
  <c r="G48" i="1"/>
  <c r="F48" i="1"/>
  <c r="E48" i="1"/>
  <c r="B48" i="1"/>
  <c r="H47" i="1"/>
  <c r="G47" i="1"/>
  <c r="F47" i="1"/>
  <c r="E47" i="1"/>
  <c r="D47" i="1"/>
  <c r="B47" i="1"/>
  <c r="N47" i="1" s="1"/>
  <c r="N46" i="1"/>
  <c r="H46" i="1"/>
  <c r="G46" i="1"/>
  <c r="F46" i="1"/>
  <c r="E46" i="1"/>
  <c r="D46" i="1"/>
  <c r="B46" i="1"/>
  <c r="H45" i="1"/>
  <c r="G45" i="1"/>
  <c r="F45" i="1"/>
  <c r="E45" i="1"/>
  <c r="B45" i="1"/>
  <c r="D45" i="1" s="1"/>
  <c r="H44" i="1"/>
  <c r="G44" i="1"/>
  <c r="F44" i="1"/>
  <c r="E44" i="1"/>
  <c r="B44" i="1"/>
  <c r="H43" i="1"/>
  <c r="G43" i="1"/>
  <c r="F43" i="1"/>
  <c r="E43" i="1"/>
  <c r="D43" i="1"/>
  <c r="B43" i="1"/>
  <c r="N43" i="1" s="1"/>
  <c r="N42" i="1"/>
  <c r="H42" i="1"/>
  <c r="G42" i="1"/>
  <c r="F42" i="1"/>
  <c r="E42" i="1"/>
  <c r="D42" i="1"/>
  <c r="B42" i="1"/>
  <c r="H41" i="1"/>
  <c r="G41" i="1"/>
  <c r="F41" i="1"/>
  <c r="E41" i="1"/>
  <c r="B41" i="1"/>
  <c r="D41" i="1" s="1"/>
  <c r="H40" i="1"/>
  <c r="G40" i="1"/>
  <c r="F40" i="1"/>
  <c r="E40" i="1"/>
  <c r="B40" i="1"/>
  <c r="H39" i="1"/>
  <c r="G39" i="1"/>
  <c r="F39" i="1"/>
  <c r="E39" i="1"/>
  <c r="D39" i="1"/>
  <c r="B39" i="1"/>
  <c r="N39" i="1" s="1"/>
  <c r="N38" i="1"/>
  <c r="H38" i="1"/>
  <c r="G38" i="1"/>
  <c r="F38" i="1"/>
  <c r="E38" i="1"/>
  <c r="D38" i="1"/>
  <c r="B38" i="1"/>
  <c r="H37" i="1"/>
  <c r="G37" i="1"/>
  <c r="F37" i="1"/>
  <c r="E37" i="1"/>
  <c r="B37" i="1"/>
  <c r="D37" i="1" s="1"/>
  <c r="H36" i="1"/>
  <c r="G36" i="1"/>
  <c r="F36" i="1"/>
  <c r="E36" i="1"/>
  <c r="B36" i="1"/>
  <c r="N36" i="1" s="1"/>
  <c r="H35" i="1"/>
  <c r="G35" i="1"/>
  <c r="F35" i="1"/>
  <c r="E35" i="1"/>
  <c r="D35" i="1"/>
  <c r="B35" i="1"/>
  <c r="N35" i="1" s="1"/>
  <c r="N34" i="1"/>
  <c r="H34" i="1"/>
  <c r="G34" i="1"/>
  <c r="F34" i="1"/>
  <c r="E34" i="1"/>
  <c r="D34" i="1"/>
  <c r="B34" i="1"/>
  <c r="H33" i="1"/>
  <c r="G33" i="1"/>
  <c r="F33" i="1"/>
  <c r="E33" i="1"/>
  <c r="B33" i="1"/>
  <c r="D33" i="1" s="1"/>
  <c r="H32" i="1"/>
  <c r="G32" i="1"/>
  <c r="F32" i="1"/>
  <c r="E32" i="1"/>
  <c r="B32" i="1"/>
  <c r="N32" i="1" s="1"/>
  <c r="H31" i="1"/>
  <c r="G31" i="1"/>
  <c r="F31" i="1"/>
  <c r="E31" i="1"/>
  <c r="D31" i="1"/>
  <c r="B31" i="1"/>
  <c r="N31" i="1" s="1"/>
  <c r="N30" i="1"/>
  <c r="H30" i="1"/>
  <c r="G30" i="1"/>
  <c r="F30" i="1"/>
  <c r="E30" i="1"/>
  <c r="D30" i="1"/>
  <c r="B30" i="1"/>
  <c r="H29" i="1"/>
  <c r="G29" i="1"/>
  <c r="F29" i="1"/>
  <c r="E29" i="1"/>
  <c r="B29" i="1"/>
  <c r="D29" i="1" s="1"/>
  <c r="H28" i="1"/>
  <c r="G28" i="1"/>
  <c r="F28" i="1"/>
  <c r="E28" i="1"/>
  <c r="B28" i="1"/>
  <c r="H27" i="1"/>
  <c r="G27" i="1"/>
  <c r="F27" i="1"/>
  <c r="E27" i="1"/>
  <c r="D27" i="1"/>
  <c r="B27" i="1"/>
  <c r="N27" i="1" s="1"/>
  <c r="N26" i="1"/>
  <c r="H26" i="1"/>
  <c r="G26" i="1"/>
  <c r="F26" i="1"/>
  <c r="E26" i="1"/>
  <c r="D26" i="1"/>
  <c r="B26" i="1"/>
  <c r="H25" i="1"/>
  <c r="G25" i="1"/>
  <c r="F25" i="1"/>
  <c r="E25" i="1"/>
  <c r="B25" i="1"/>
  <c r="D25" i="1" s="1"/>
  <c r="H24" i="1"/>
  <c r="G24" i="1"/>
  <c r="F24" i="1"/>
  <c r="E24" i="1"/>
  <c r="B24" i="1"/>
  <c r="N24" i="1" s="1"/>
  <c r="H23" i="1"/>
  <c r="G23" i="1"/>
  <c r="F23" i="1"/>
  <c r="E23" i="1"/>
  <c r="D23" i="1"/>
  <c r="B23" i="1"/>
  <c r="N23" i="1" s="1"/>
  <c r="N22" i="1"/>
  <c r="H22" i="1"/>
  <c r="G22" i="1"/>
  <c r="F22" i="1"/>
  <c r="E22" i="1"/>
  <c r="D22" i="1"/>
  <c r="B22" i="1"/>
  <c r="H21" i="1"/>
  <c r="G21" i="1"/>
  <c r="F21" i="1"/>
  <c r="E21" i="1"/>
  <c r="B21" i="1"/>
  <c r="D21" i="1" s="1"/>
  <c r="H20" i="1"/>
  <c r="G20" i="1"/>
  <c r="F20" i="1"/>
  <c r="E20" i="1"/>
  <c r="B20" i="1"/>
  <c r="H19" i="1"/>
  <c r="G19" i="1"/>
  <c r="F19" i="1"/>
  <c r="E19" i="1"/>
  <c r="D19" i="1"/>
  <c r="B19" i="1"/>
  <c r="N19" i="1" s="1"/>
  <c r="N18" i="1"/>
  <c r="H18" i="1"/>
  <c r="G18" i="1"/>
  <c r="F18" i="1"/>
  <c r="E18" i="1"/>
  <c r="D18" i="1"/>
  <c r="B18" i="1"/>
  <c r="H17" i="1"/>
  <c r="G17" i="1"/>
  <c r="F17" i="1"/>
  <c r="E17" i="1"/>
  <c r="B17" i="1"/>
  <c r="D17" i="1" s="1"/>
  <c r="H16" i="1"/>
  <c r="G16" i="1"/>
  <c r="F16" i="1"/>
  <c r="E16" i="1"/>
  <c r="B16" i="1"/>
  <c r="H15" i="1"/>
  <c r="G15" i="1"/>
  <c r="F15" i="1"/>
  <c r="E15" i="1"/>
  <c r="D15" i="1"/>
  <c r="B15" i="1"/>
  <c r="N15" i="1" s="1"/>
  <c r="N14" i="1"/>
  <c r="H14" i="1"/>
  <c r="G14" i="1"/>
  <c r="F14" i="1"/>
  <c r="E14" i="1"/>
  <c r="D14" i="1"/>
  <c r="B14" i="1"/>
  <c r="H13" i="1"/>
  <c r="G13" i="1"/>
  <c r="F13" i="1"/>
  <c r="E13" i="1"/>
  <c r="B13" i="1"/>
  <c r="D13" i="1" s="1"/>
  <c r="H12" i="1"/>
  <c r="G12" i="1"/>
  <c r="F12" i="1"/>
  <c r="E12" i="1"/>
  <c r="B12" i="1"/>
  <c r="N11" i="1"/>
  <c r="H11" i="1"/>
  <c r="G11" i="1"/>
  <c r="F11" i="1"/>
  <c r="E11" i="1"/>
  <c r="B11" i="1"/>
  <c r="N10" i="1"/>
  <c r="H10" i="1"/>
  <c r="G10" i="1"/>
  <c r="F10" i="1"/>
  <c r="E10" i="1"/>
  <c r="D10" i="1"/>
  <c r="B10" i="1"/>
  <c r="N9" i="1"/>
  <c r="H9" i="1"/>
  <c r="G9" i="1"/>
  <c r="F9" i="1"/>
  <c r="E9" i="1"/>
  <c r="D9" i="1"/>
  <c r="B9" i="1"/>
  <c r="H8" i="1"/>
  <c r="G8" i="1"/>
  <c r="F8" i="1"/>
  <c r="E8" i="1"/>
  <c r="B8" i="1"/>
  <c r="D8" i="1" s="1"/>
  <c r="H7" i="1"/>
  <c r="G7" i="1"/>
  <c r="F7" i="1"/>
  <c r="E7" i="1"/>
  <c r="B7" i="1"/>
  <c r="N7" i="1" s="1"/>
  <c r="N6" i="1"/>
  <c r="H6" i="1"/>
  <c r="G6" i="1"/>
  <c r="F6" i="1"/>
  <c r="E6" i="1"/>
  <c r="B6" i="1"/>
  <c r="N5" i="1"/>
  <c r="H5" i="1"/>
  <c r="G5" i="1"/>
  <c r="F5" i="1"/>
  <c r="E5" i="1"/>
  <c r="D5" i="1"/>
  <c r="B5" i="1"/>
  <c r="N4" i="1"/>
  <c r="I4" i="1"/>
  <c r="H4" i="1"/>
  <c r="G4" i="1"/>
  <c r="F4" i="1"/>
  <c r="E4" i="1"/>
  <c r="D4" i="1"/>
  <c r="B4" i="1"/>
  <c r="K3" i="1"/>
  <c r="I3" i="1"/>
  <c r="H3" i="1"/>
  <c r="G3" i="1"/>
  <c r="F3" i="1"/>
  <c r="L3" i="1" s="1"/>
  <c r="E3" i="1"/>
  <c r="C3" i="1"/>
  <c r="B3" i="1"/>
  <c r="D3" i="1" s="1"/>
  <c r="I5" i="1" l="1"/>
  <c r="K4" i="1"/>
  <c r="D114" i="1"/>
  <c r="N114" i="1"/>
  <c r="D122" i="1"/>
  <c r="N122" i="1"/>
  <c r="D130" i="1"/>
  <c r="D138" i="1"/>
  <c r="N138" i="1"/>
  <c r="D142" i="1"/>
  <c r="D146" i="1"/>
  <c r="D150" i="1"/>
  <c r="D154" i="1"/>
  <c r="N8" i="1"/>
  <c r="N17" i="1"/>
  <c r="N29" i="1"/>
  <c r="N41" i="1"/>
  <c r="N45" i="1"/>
  <c r="J3" i="1"/>
  <c r="M3" i="1" s="1"/>
  <c r="M4" i="1" s="1"/>
  <c r="L4" i="1"/>
  <c r="L5" i="1"/>
  <c r="D6" i="1"/>
  <c r="D7" i="1"/>
  <c r="D11" i="1"/>
  <c r="D12" i="1"/>
  <c r="N12" i="1"/>
  <c r="D16" i="1"/>
  <c r="N16" i="1"/>
  <c r="D20" i="1"/>
  <c r="N20" i="1"/>
  <c r="D24" i="1"/>
  <c r="D28" i="1"/>
  <c r="N28" i="1"/>
  <c r="D32" i="1"/>
  <c r="D36" i="1"/>
  <c r="D40" i="1"/>
  <c r="N40" i="1"/>
  <c r="D44" i="1"/>
  <c r="N44" i="1"/>
  <c r="D48" i="1"/>
  <c r="N48" i="1"/>
  <c r="D52" i="1"/>
  <c r="N52" i="1"/>
  <c r="D56" i="1"/>
  <c r="D60" i="1"/>
  <c r="N60" i="1"/>
  <c r="D64" i="1"/>
  <c r="D68" i="1"/>
  <c r="D72" i="1"/>
  <c r="D76" i="1"/>
  <c r="N76" i="1"/>
  <c r="D80" i="1"/>
  <c r="D84" i="1"/>
  <c r="N84" i="1"/>
  <c r="D88" i="1"/>
  <c r="D92" i="1"/>
  <c r="D96" i="1"/>
  <c r="N96" i="1"/>
  <c r="D271" i="1"/>
  <c r="D287" i="1"/>
  <c r="D303" i="1"/>
  <c r="D319" i="1"/>
  <c r="D335" i="1"/>
  <c r="D351" i="1"/>
  <c r="D367" i="1"/>
  <c r="D383" i="1"/>
  <c r="D399" i="1"/>
  <c r="D415" i="1"/>
  <c r="D431" i="1"/>
  <c r="D97" i="1"/>
  <c r="N97" i="1"/>
  <c r="D275" i="1"/>
  <c r="D291" i="1"/>
  <c r="D307" i="1"/>
  <c r="D323" i="1"/>
  <c r="D339" i="1"/>
  <c r="D355" i="1"/>
  <c r="D371" i="1"/>
  <c r="D387" i="1"/>
  <c r="D403" i="1"/>
  <c r="D419" i="1"/>
  <c r="N98" i="1"/>
  <c r="I101" i="1"/>
  <c r="J100" i="1"/>
  <c r="K100" i="1"/>
  <c r="D102" i="1"/>
  <c r="N102" i="1"/>
  <c r="D110" i="1"/>
  <c r="N110" i="1"/>
  <c r="N130" i="1"/>
  <c r="D134" i="1"/>
  <c r="N142" i="1"/>
  <c r="N146" i="1"/>
  <c r="N150" i="1"/>
  <c r="N154" i="1"/>
  <c r="D166" i="1"/>
  <c r="N166" i="1"/>
  <c r="D170" i="1"/>
  <c r="N170" i="1"/>
  <c r="D174" i="1"/>
  <c r="N174" i="1"/>
  <c r="D178" i="1"/>
  <c r="N178" i="1"/>
  <c r="D182" i="1"/>
  <c r="N182" i="1"/>
  <c r="D186" i="1"/>
  <c r="N186" i="1"/>
  <c r="D190" i="1"/>
  <c r="N190" i="1"/>
  <c r="D194" i="1"/>
  <c r="N194" i="1"/>
  <c r="D198" i="1"/>
  <c r="N198" i="1"/>
  <c r="D202" i="1"/>
  <c r="N202" i="1"/>
  <c r="D206" i="1"/>
  <c r="N206" i="1"/>
  <c r="D210" i="1"/>
  <c r="N210" i="1"/>
  <c r="D214" i="1"/>
  <c r="N214" i="1"/>
  <c r="D218" i="1"/>
  <c r="N218" i="1"/>
  <c r="D222" i="1"/>
  <c r="N222" i="1"/>
  <c r="D226" i="1"/>
  <c r="N226" i="1"/>
  <c r="D230" i="1"/>
  <c r="N230" i="1"/>
  <c r="D234" i="1"/>
  <c r="N234" i="1"/>
  <c r="D238" i="1"/>
  <c r="N238" i="1"/>
  <c r="D242" i="1"/>
  <c r="N242" i="1"/>
  <c r="D246" i="1"/>
  <c r="N246" i="1"/>
  <c r="D250" i="1"/>
  <c r="N250" i="1"/>
  <c r="D254" i="1"/>
  <c r="N254" i="1"/>
  <c r="D258" i="1"/>
  <c r="N258" i="1"/>
  <c r="D263" i="1"/>
  <c r="D279" i="1"/>
  <c r="D295" i="1"/>
  <c r="D311" i="1"/>
  <c r="D327" i="1"/>
  <c r="D343" i="1"/>
  <c r="D359" i="1"/>
  <c r="D375" i="1"/>
  <c r="D391" i="1"/>
  <c r="D407" i="1"/>
  <c r="D423" i="1"/>
  <c r="D106" i="1"/>
  <c r="D118" i="1"/>
  <c r="D126" i="1"/>
  <c r="N134" i="1"/>
  <c r="D158" i="1"/>
  <c r="N158" i="1"/>
  <c r="D162" i="1"/>
  <c r="N3" i="1"/>
  <c r="C4" i="1" s="1"/>
  <c r="J4" i="1"/>
  <c r="N13" i="1"/>
  <c r="N21" i="1"/>
  <c r="N25" i="1"/>
  <c r="N33" i="1"/>
  <c r="N37" i="1"/>
  <c r="N49" i="1"/>
  <c r="N53" i="1"/>
  <c r="N57" i="1"/>
  <c r="N61" i="1"/>
  <c r="N65" i="1"/>
  <c r="N69" i="1"/>
  <c r="N73" i="1"/>
  <c r="N77" i="1"/>
  <c r="N81" i="1"/>
  <c r="N85" i="1"/>
  <c r="N89" i="1"/>
  <c r="N93" i="1"/>
  <c r="N103" i="1"/>
  <c r="N107" i="1"/>
  <c r="N111" i="1"/>
  <c r="N115" i="1"/>
  <c r="N119" i="1"/>
  <c r="N123" i="1"/>
  <c r="N127" i="1"/>
  <c r="N131" i="1"/>
  <c r="N135" i="1"/>
  <c r="N139" i="1"/>
  <c r="N143" i="1"/>
  <c r="N147" i="1"/>
  <c r="N151" i="1"/>
  <c r="N155" i="1"/>
  <c r="N159" i="1"/>
  <c r="N163" i="1"/>
  <c r="N167" i="1"/>
  <c r="N171" i="1"/>
  <c r="N175" i="1"/>
  <c r="N179" i="1"/>
  <c r="N183" i="1"/>
  <c r="N187" i="1"/>
  <c r="N191" i="1"/>
  <c r="N195" i="1"/>
  <c r="N199" i="1"/>
  <c r="N203" i="1"/>
  <c r="N207" i="1"/>
  <c r="N211" i="1"/>
  <c r="N215" i="1"/>
  <c r="N219" i="1"/>
  <c r="N223" i="1"/>
  <c r="N227" i="1"/>
  <c r="N231" i="1"/>
  <c r="N235" i="1"/>
  <c r="N239" i="1"/>
  <c r="N243" i="1"/>
  <c r="N247" i="1"/>
  <c r="N251" i="1"/>
  <c r="N255" i="1"/>
  <c r="N259" i="1"/>
  <c r="D267" i="1"/>
  <c r="N275" i="1"/>
  <c r="D283" i="1"/>
  <c r="N291" i="1"/>
  <c r="D299" i="1"/>
  <c r="N307" i="1"/>
  <c r="D315" i="1"/>
  <c r="N323" i="1"/>
  <c r="D331" i="1"/>
  <c r="N339" i="1"/>
  <c r="D347" i="1"/>
  <c r="N355" i="1"/>
  <c r="D363" i="1"/>
  <c r="N371" i="1"/>
  <c r="D379" i="1"/>
  <c r="N387" i="1"/>
  <c r="D395" i="1"/>
  <c r="N403" i="1"/>
  <c r="D411" i="1"/>
  <c r="N419" i="1"/>
  <c r="D427" i="1"/>
  <c r="N101" i="1"/>
  <c r="N105" i="1"/>
  <c r="N109" i="1"/>
  <c r="N113" i="1"/>
  <c r="N117" i="1"/>
  <c r="N121" i="1"/>
  <c r="N125" i="1"/>
  <c r="N129" i="1"/>
  <c r="N133" i="1"/>
  <c r="N137" i="1"/>
  <c r="N141" i="1"/>
  <c r="N145" i="1"/>
  <c r="N149" i="1"/>
  <c r="N153" i="1"/>
  <c r="N157" i="1"/>
  <c r="N161" i="1"/>
  <c r="N165" i="1"/>
  <c r="N169" i="1"/>
  <c r="N173" i="1"/>
  <c r="N177" i="1"/>
  <c r="N181" i="1"/>
  <c r="N185" i="1"/>
  <c r="N189" i="1"/>
  <c r="N193" i="1"/>
  <c r="N197" i="1"/>
  <c r="N201" i="1"/>
  <c r="N205" i="1"/>
  <c r="N209" i="1"/>
  <c r="N213" i="1"/>
  <c r="N217" i="1"/>
  <c r="N221" i="1"/>
  <c r="N225" i="1"/>
  <c r="N229" i="1"/>
  <c r="N233" i="1"/>
  <c r="N237" i="1"/>
  <c r="N241" i="1"/>
  <c r="N245" i="1"/>
  <c r="N249" i="1"/>
  <c r="N253" i="1"/>
  <c r="N257" i="1"/>
  <c r="N261" i="1"/>
  <c r="N265" i="1"/>
  <c r="N269" i="1"/>
  <c r="N273" i="1"/>
  <c r="N277" i="1"/>
  <c r="N281" i="1"/>
  <c r="N285" i="1"/>
  <c r="N289" i="1"/>
  <c r="N293" i="1"/>
  <c r="N297" i="1"/>
  <c r="N301" i="1"/>
  <c r="N305" i="1"/>
  <c r="N309" i="1"/>
  <c r="N313" i="1"/>
  <c r="N317" i="1"/>
  <c r="N321" i="1"/>
  <c r="N325" i="1"/>
  <c r="N329" i="1"/>
  <c r="N333" i="1"/>
  <c r="N337" i="1"/>
  <c r="N341" i="1"/>
  <c r="N345" i="1"/>
  <c r="N349" i="1"/>
  <c r="N353" i="1"/>
  <c r="N357" i="1"/>
  <c r="N361" i="1"/>
  <c r="N365" i="1"/>
  <c r="N369" i="1"/>
  <c r="N373" i="1"/>
  <c r="N377" i="1"/>
  <c r="N381" i="1"/>
  <c r="N385" i="1"/>
  <c r="N389" i="1"/>
  <c r="N393" i="1"/>
  <c r="N397" i="1"/>
  <c r="N401" i="1"/>
  <c r="N405" i="1"/>
  <c r="N409" i="1"/>
  <c r="N413" i="1"/>
  <c r="N417" i="1"/>
  <c r="N421" i="1"/>
  <c r="N425" i="1"/>
  <c r="N429" i="1"/>
  <c r="N433" i="1"/>
  <c r="D435" i="1"/>
  <c r="N437" i="1"/>
  <c r="D439" i="1"/>
  <c r="N441" i="1"/>
  <c r="D443" i="1"/>
  <c r="N445" i="1"/>
  <c r="D447" i="1"/>
  <c r="N449" i="1"/>
  <c r="D451" i="1"/>
  <c r="N453" i="1"/>
  <c r="D455" i="1"/>
  <c r="N457" i="1"/>
  <c r="D459" i="1"/>
  <c r="N461" i="1"/>
  <c r="D463" i="1"/>
  <c r="N465" i="1"/>
  <c r="D467" i="1"/>
  <c r="N469" i="1"/>
  <c r="D471" i="1"/>
  <c r="N473" i="1"/>
  <c r="D475" i="1"/>
  <c r="N477" i="1"/>
  <c r="D479" i="1"/>
  <c r="N481" i="1"/>
  <c r="D483" i="1"/>
  <c r="N485" i="1"/>
  <c r="D487" i="1"/>
  <c r="N489" i="1"/>
  <c r="D491" i="1"/>
  <c r="N493" i="1"/>
  <c r="D495" i="1"/>
  <c r="N497" i="1"/>
  <c r="D499" i="1"/>
  <c r="N501" i="1"/>
  <c r="D503" i="1"/>
  <c r="N505" i="1"/>
  <c r="D507" i="1"/>
  <c r="N509" i="1"/>
  <c r="D511" i="1"/>
  <c r="N513" i="1"/>
  <c r="D515" i="1"/>
  <c r="N517" i="1"/>
  <c r="D519" i="1"/>
  <c r="N521" i="1"/>
  <c r="D523" i="1"/>
  <c r="N525" i="1"/>
  <c r="D527" i="1"/>
  <c r="N529" i="1"/>
  <c r="D531" i="1"/>
  <c r="N533" i="1"/>
  <c r="D535" i="1"/>
  <c r="N537" i="1"/>
  <c r="D539" i="1"/>
  <c r="N541" i="1"/>
  <c r="D543" i="1"/>
  <c r="N545" i="1"/>
  <c r="D547" i="1"/>
  <c r="N549" i="1"/>
  <c r="D551" i="1"/>
  <c r="N553" i="1"/>
  <c r="D555" i="1"/>
  <c r="N557" i="1"/>
  <c r="D559" i="1"/>
  <c r="N561" i="1"/>
  <c r="D563" i="1"/>
  <c r="N565" i="1"/>
  <c r="D567" i="1"/>
  <c r="N569" i="1"/>
  <c r="D571" i="1"/>
  <c r="N573" i="1"/>
  <c r="D575" i="1"/>
  <c r="N577" i="1"/>
  <c r="D579" i="1"/>
  <c r="N581" i="1"/>
  <c r="D583" i="1"/>
  <c r="N585" i="1"/>
  <c r="D587" i="1"/>
  <c r="N589" i="1"/>
  <c r="D591" i="1"/>
  <c r="N593" i="1"/>
  <c r="D595" i="1"/>
  <c r="N597" i="1"/>
  <c r="D599" i="1"/>
  <c r="N601" i="1"/>
  <c r="D603" i="1"/>
  <c r="N605" i="1"/>
  <c r="D607" i="1"/>
  <c r="N609" i="1"/>
  <c r="D611" i="1"/>
  <c r="N613" i="1"/>
  <c r="D615" i="1"/>
  <c r="N616" i="1"/>
  <c r="N620" i="1"/>
  <c r="N624" i="1"/>
  <c r="N628" i="1"/>
  <c r="N632" i="1"/>
  <c r="N636" i="1"/>
  <c r="N640" i="1"/>
  <c r="N644" i="1"/>
  <c r="N648" i="1"/>
  <c r="N652" i="1"/>
  <c r="N656" i="1"/>
  <c r="N660" i="1"/>
  <c r="N664" i="1"/>
  <c r="N668" i="1"/>
  <c r="N672" i="1"/>
  <c r="N676" i="1"/>
  <c r="N680" i="1"/>
  <c r="N687" i="1"/>
  <c r="N691" i="1"/>
  <c r="N695" i="1"/>
  <c r="N699" i="1"/>
  <c r="N703" i="1"/>
  <c r="N707" i="1"/>
  <c r="N711" i="1"/>
  <c r="N715" i="1"/>
  <c r="N719" i="1"/>
  <c r="N723" i="1"/>
  <c r="N727" i="1"/>
  <c r="N731" i="1"/>
  <c r="N735" i="1"/>
  <c r="N739" i="1"/>
  <c r="N743" i="1"/>
  <c r="N747" i="1"/>
  <c r="N751" i="1"/>
  <c r="N755" i="1"/>
  <c r="N759" i="1"/>
  <c r="N763" i="1"/>
  <c r="N767" i="1"/>
  <c r="N771" i="1"/>
  <c r="N775" i="1"/>
  <c r="N779" i="1"/>
  <c r="N783" i="1"/>
  <c r="N787" i="1"/>
  <c r="N791" i="1"/>
  <c r="N795" i="1"/>
  <c r="N799" i="1"/>
  <c r="N803" i="1"/>
  <c r="N807" i="1"/>
  <c r="N811" i="1"/>
  <c r="N815" i="1"/>
  <c r="N819" i="1"/>
  <c r="N823" i="1"/>
  <c r="N827" i="1"/>
  <c r="N831" i="1"/>
  <c r="N835" i="1"/>
  <c r="N839" i="1"/>
  <c r="N843" i="1"/>
  <c r="N847" i="1"/>
  <c r="N851" i="1"/>
  <c r="N855" i="1"/>
  <c r="N859" i="1"/>
  <c r="N863" i="1"/>
  <c r="N867" i="1"/>
  <c r="N871" i="1"/>
  <c r="N875" i="1"/>
  <c r="N879" i="1"/>
  <c r="N883" i="1"/>
  <c r="N887" i="1"/>
  <c r="N891" i="1"/>
  <c r="N895" i="1"/>
  <c r="N899" i="1"/>
  <c r="N903" i="1"/>
  <c r="N907" i="1"/>
  <c r="N911" i="1"/>
  <c r="N915" i="1"/>
  <c r="N919" i="1"/>
  <c r="N923" i="1"/>
  <c r="N927" i="1"/>
  <c r="D931" i="1"/>
  <c r="N931" i="1"/>
  <c r="D942" i="1"/>
  <c r="N262" i="1"/>
  <c r="N266" i="1"/>
  <c r="N270" i="1"/>
  <c r="N274" i="1"/>
  <c r="N278" i="1"/>
  <c r="N282" i="1"/>
  <c r="N286" i="1"/>
  <c r="N290" i="1"/>
  <c r="N294" i="1"/>
  <c r="N298" i="1"/>
  <c r="N302" i="1"/>
  <c r="N306" i="1"/>
  <c r="N310" i="1"/>
  <c r="N314" i="1"/>
  <c r="N318" i="1"/>
  <c r="N322" i="1"/>
  <c r="N326" i="1"/>
  <c r="N330" i="1"/>
  <c r="N334" i="1"/>
  <c r="N338" i="1"/>
  <c r="N342" i="1"/>
  <c r="N346" i="1"/>
  <c r="N350" i="1"/>
  <c r="N354" i="1"/>
  <c r="N358" i="1"/>
  <c r="N362" i="1"/>
  <c r="N366" i="1"/>
  <c r="N370" i="1"/>
  <c r="N374" i="1"/>
  <c r="N378" i="1"/>
  <c r="N382" i="1"/>
  <c r="N386" i="1"/>
  <c r="N390" i="1"/>
  <c r="N394" i="1"/>
  <c r="N398" i="1"/>
  <c r="N402" i="1"/>
  <c r="N406" i="1"/>
  <c r="N410" i="1"/>
  <c r="N414" i="1"/>
  <c r="N418" i="1"/>
  <c r="N422" i="1"/>
  <c r="N426" i="1"/>
  <c r="N430" i="1"/>
  <c r="N434" i="1"/>
  <c r="N438" i="1"/>
  <c r="N442" i="1"/>
  <c r="N446" i="1"/>
  <c r="N450" i="1"/>
  <c r="N454" i="1"/>
  <c r="N458" i="1"/>
  <c r="N462" i="1"/>
  <c r="N466" i="1"/>
  <c r="N470" i="1"/>
  <c r="N474" i="1"/>
  <c r="N478" i="1"/>
  <c r="N482" i="1"/>
  <c r="N486" i="1"/>
  <c r="N490" i="1"/>
  <c r="N494" i="1"/>
  <c r="N498" i="1"/>
  <c r="N502" i="1"/>
  <c r="N506" i="1"/>
  <c r="N510" i="1"/>
  <c r="N514" i="1"/>
  <c r="N518" i="1"/>
  <c r="N522" i="1"/>
  <c r="N526" i="1"/>
  <c r="N530" i="1"/>
  <c r="N534" i="1"/>
  <c r="N538" i="1"/>
  <c r="N542" i="1"/>
  <c r="N546" i="1"/>
  <c r="N550" i="1"/>
  <c r="N554" i="1"/>
  <c r="N558" i="1"/>
  <c r="N562" i="1"/>
  <c r="N566" i="1"/>
  <c r="N570" i="1"/>
  <c r="N574" i="1"/>
  <c r="N578" i="1"/>
  <c r="N582" i="1"/>
  <c r="N586" i="1"/>
  <c r="N590" i="1"/>
  <c r="N594" i="1"/>
  <c r="N598" i="1"/>
  <c r="N602" i="1"/>
  <c r="N606" i="1"/>
  <c r="N610" i="1"/>
  <c r="N614" i="1"/>
  <c r="D934" i="1"/>
  <c r="D616" i="1"/>
  <c r="D620" i="1"/>
  <c r="D624" i="1"/>
  <c r="D628" i="1"/>
  <c r="D632" i="1"/>
  <c r="D636" i="1"/>
  <c r="D640" i="1"/>
  <c r="D644" i="1"/>
  <c r="D648" i="1"/>
  <c r="D652" i="1"/>
  <c r="D656" i="1"/>
  <c r="D660" i="1"/>
  <c r="D664" i="1"/>
  <c r="D668" i="1"/>
  <c r="D672" i="1"/>
  <c r="D676" i="1"/>
  <c r="D680" i="1"/>
  <c r="D686" i="1"/>
  <c r="N686" i="1"/>
  <c r="D690" i="1"/>
  <c r="N690" i="1"/>
  <c r="D694" i="1"/>
  <c r="N694" i="1"/>
  <c r="D698" i="1"/>
  <c r="N698" i="1"/>
  <c r="D702" i="1"/>
  <c r="N702" i="1"/>
  <c r="D706" i="1"/>
  <c r="N706" i="1"/>
  <c r="D710" i="1"/>
  <c r="N710" i="1"/>
  <c r="D714" i="1"/>
  <c r="N714" i="1"/>
  <c r="D718" i="1"/>
  <c r="N718" i="1"/>
  <c r="D722" i="1"/>
  <c r="N722" i="1"/>
  <c r="D726" i="1"/>
  <c r="N726" i="1"/>
  <c r="D730" i="1"/>
  <c r="N730" i="1"/>
  <c r="D734" i="1"/>
  <c r="N734" i="1"/>
  <c r="D738" i="1"/>
  <c r="N738" i="1"/>
  <c r="D742" i="1"/>
  <c r="N742" i="1"/>
  <c r="D746" i="1"/>
  <c r="N746" i="1"/>
  <c r="D750" i="1"/>
  <c r="N750" i="1"/>
  <c r="D754" i="1"/>
  <c r="N754" i="1"/>
  <c r="D758" i="1"/>
  <c r="N758" i="1"/>
  <c r="D762" i="1"/>
  <c r="N762" i="1"/>
  <c r="D766" i="1"/>
  <c r="N766" i="1"/>
  <c r="D770" i="1"/>
  <c r="N770" i="1"/>
  <c r="D774" i="1"/>
  <c r="N774" i="1"/>
  <c r="D778" i="1"/>
  <c r="N778" i="1"/>
  <c r="D782" i="1"/>
  <c r="N782" i="1"/>
  <c r="D786" i="1"/>
  <c r="N786" i="1"/>
  <c r="D790" i="1"/>
  <c r="N790" i="1"/>
  <c r="D794" i="1"/>
  <c r="N794" i="1"/>
  <c r="D798" i="1"/>
  <c r="N798" i="1"/>
  <c r="D802" i="1"/>
  <c r="N802" i="1"/>
  <c r="D806" i="1"/>
  <c r="N806" i="1"/>
  <c r="D810" i="1"/>
  <c r="N810" i="1"/>
  <c r="D814" i="1"/>
  <c r="N814" i="1"/>
  <c r="D818" i="1"/>
  <c r="N818" i="1"/>
  <c r="D822" i="1"/>
  <c r="N822" i="1"/>
  <c r="D826" i="1"/>
  <c r="N826" i="1"/>
  <c r="D830" i="1"/>
  <c r="N830" i="1"/>
  <c r="D834" i="1"/>
  <c r="N834" i="1"/>
  <c r="D838" i="1"/>
  <c r="N838" i="1"/>
  <c r="D842" i="1"/>
  <c r="N842" i="1"/>
  <c r="D846" i="1"/>
  <c r="N846" i="1"/>
  <c r="D850" i="1"/>
  <c r="N850" i="1"/>
  <c r="D854" i="1"/>
  <c r="N854" i="1"/>
  <c r="D858" i="1"/>
  <c r="N858" i="1"/>
  <c r="D862" i="1"/>
  <c r="N862" i="1"/>
  <c r="D866" i="1"/>
  <c r="N866" i="1"/>
  <c r="D870" i="1"/>
  <c r="N870" i="1"/>
  <c r="D874" i="1"/>
  <c r="N874" i="1"/>
  <c r="D878" i="1"/>
  <c r="N878" i="1"/>
  <c r="D882" i="1"/>
  <c r="N882" i="1"/>
  <c r="D886" i="1"/>
  <c r="N886" i="1"/>
  <c r="D890" i="1"/>
  <c r="N890" i="1"/>
  <c r="D894" i="1"/>
  <c r="N894" i="1"/>
  <c r="D898" i="1"/>
  <c r="N898" i="1"/>
  <c r="D902" i="1"/>
  <c r="N902" i="1"/>
  <c r="D906" i="1"/>
  <c r="N906" i="1"/>
  <c r="D910" i="1"/>
  <c r="N910" i="1"/>
  <c r="D914" i="1"/>
  <c r="N914" i="1"/>
  <c r="D918" i="1"/>
  <c r="N918" i="1"/>
  <c r="D922" i="1"/>
  <c r="N922" i="1"/>
  <c r="D926" i="1"/>
  <c r="N926" i="1"/>
  <c r="D930" i="1"/>
  <c r="N930" i="1"/>
  <c r="D938" i="1"/>
  <c r="N946" i="1"/>
  <c r="N950" i="1"/>
  <c r="N954" i="1"/>
  <c r="N958" i="1"/>
  <c r="N962" i="1"/>
  <c r="N966" i="1"/>
  <c r="N970" i="1"/>
  <c r="N974" i="1"/>
  <c r="N978" i="1"/>
  <c r="N982" i="1"/>
  <c r="N986" i="1"/>
  <c r="N990" i="1"/>
  <c r="N994" i="1"/>
  <c r="N998" i="1"/>
  <c r="N1002" i="1"/>
  <c r="N1006" i="1"/>
  <c r="N1010" i="1"/>
  <c r="N1014" i="1"/>
  <c r="N1018" i="1"/>
  <c r="N1022" i="1"/>
  <c r="N1026" i="1"/>
  <c r="N1030" i="1"/>
  <c r="N1034" i="1"/>
  <c r="N1038" i="1"/>
  <c r="N1042" i="1"/>
  <c r="N1046" i="1"/>
  <c r="N1050" i="1"/>
  <c r="N1054" i="1"/>
  <c r="N1058" i="1"/>
  <c r="N1062" i="1"/>
  <c r="N1066" i="1"/>
  <c r="N1070" i="1"/>
  <c r="N1074" i="1"/>
  <c r="N1078" i="1"/>
  <c r="N1082" i="1"/>
  <c r="N1086" i="1"/>
  <c r="N1090" i="1"/>
  <c r="N1337" i="1"/>
  <c r="N1343" i="1"/>
  <c r="N1353" i="1"/>
  <c r="N1359" i="1"/>
  <c r="N1369" i="1"/>
  <c r="N1375" i="1"/>
  <c r="N1385" i="1"/>
  <c r="N1391" i="1"/>
  <c r="N1401" i="1"/>
  <c r="N1407" i="1"/>
  <c r="N1417" i="1"/>
  <c r="N1423" i="1"/>
  <c r="D1437" i="1"/>
  <c r="D1453" i="1"/>
  <c r="N935" i="1"/>
  <c r="N939" i="1"/>
  <c r="N943" i="1"/>
  <c r="N947" i="1"/>
  <c r="N951" i="1"/>
  <c r="N955" i="1"/>
  <c r="N959" i="1"/>
  <c r="N963" i="1"/>
  <c r="N967" i="1"/>
  <c r="N971" i="1"/>
  <c r="N975" i="1"/>
  <c r="N979" i="1"/>
  <c r="N983" i="1"/>
  <c r="N987" i="1"/>
  <c r="N991" i="1"/>
  <c r="N995" i="1"/>
  <c r="N999" i="1"/>
  <c r="N1003" i="1"/>
  <c r="N1007" i="1"/>
  <c r="N1011" i="1"/>
  <c r="N1015" i="1"/>
  <c r="N1019" i="1"/>
  <c r="N1023" i="1"/>
  <c r="N1027" i="1"/>
  <c r="N1031" i="1"/>
  <c r="N1035" i="1"/>
  <c r="N1039" i="1"/>
  <c r="N1043" i="1"/>
  <c r="N1047" i="1"/>
  <c r="N1051" i="1"/>
  <c r="N1055" i="1"/>
  <c r="N1059" i="1"/>
  <c r="N1063" i="1"/>
  <c r="N1067" i="1"/>
  <c r="N1071" i="1"/>
  <c r="N1075" i="1"/>
  <c r="N1079" i="1"/>
  <c r="N1083" i="1"/>
  <c r="N1087" i="1"/>
  <c r="N1091" i="1"/>
  <c r="D1317" i="1"/>
  <c r="D1321" i="1"/>
  <c r="D1325" i="1"/>
  <c r="D1329" i="1"/>
  <c r="D1333" i="1"/>
  <c r="D1337" i="1"/>
  <c r="N1341" i="1"/>
  <c r="D1343" i="1"/>
  <c r="N1347" i="1"/>
  <c r="D1353" i="1"/>
  <c r="N1357" i="1"/>
  <c r="D1359" i="1"/>
  <c r="N1363" i="1"/>
  <c r="D1369" i="1"/>
  <c r="N1373" i="1"/>
  <c r="D1375" i="1"/>
  <c r="N1379" i="1"/>
  <c r="D1385" i="1"/>
  <c r="N1389" i="1"/>
  <c r="D1391" i="1"/>
  <c r="N1395" i="1"/>
  <c r="D1401" i="1"/>
  <c r="N1405" i="1"/>
  <c r="D1407" i="1"/>
  <c r="N1411" i="1"/>
  <c r="D1417" i="1"/>
  <c r="N1421" i="1"/>
  <c r="D1423" i="1"/>
  <c r="N1427" i="1"/>
  <c r="D1441" i="1"/>
  <c r="D946" i="1"/>
  <c r="D950" i="1"/>
  <c r="D954" i="1"/>
  <c r="D958" i="1"/>
  <c r="D962" i="1"/>
  <c r="D966" i="1"/>
  <c r="D970" i="1"/>
  <c r="D974" i="1"/>
  <c r="D978" i="1"/>
  <c r="D982" i="1"/>
  <c r="D986" i="1"/>
  <c r="D990" i="1"/>
  <c r="D994" i="1"/>
  <c r="D998" i="1"/>
  <c r="D1002" i="1"/>
  <c r="D1006" i="1"/>
  <c r="D1010" i="1"/>
  <c r="D1014" i="1"/>
  <c r="D1018" i="1"/>
  <c r="D1022" i="1"/>
  <c r="D1026" i="1"/>
  <c r="D1030" i="1"/>
  <c r="D1034" i="1"/>
  <c r="D1038" i="1"/>
  <c r="D1042" i="1"/>
  <c r="D1046" i="1"/>
  <c r="D1050" i="1"/>
  <c r="D1054" i="1"/>
  <c r="D1058" i="1"/>
  <c r="D1062" i="1"/>
  <c r="D1066" i="1"/>
  <c r="D1070" i="1"/>
  <c r="D1074" i="1"/>
  <c r="D1078" i="1"/>
  <c r="D1082" i="1"/>
  <c r="D1086" i="1"/>
  <c r="D1090" i="1"/>
  <c r="D1341" i="1"/>
  <c r="N1345" i="1"/>
  <c r="D1347" i="1"/>
  <c r="N1351" i="1"/>
  <c r="D1357" i="1"/>
  <c r="N1361" i="1"/>
  <c r="D1363" i="1"/>
  <c r="N1367" i="1"/>
  <c r="D1373" i="1"/>
  <c r="N1377" i="1"/>
  <c r="D1379" i="1"/>
  <c r="N1383" i="1"/>
  <c r="D1389" i="1"/>
  <c r="N1393" i="1"/>
  <c r="D1395" i="1"/>
  <c r="N1399" i="1"/>
  <c r="D1405" i="1"/>
  <c r="N1409" i="1"/>
  <c r="D1411" i="1"/>
  <c r="N1415" i="1"/>
  <c r="D1421" i="1"/>
  <c r="N1425" i="1"/>
  <c r="D1427" i="1"/>
  <c r="N1431" i="1"/>
  <c r="N1437" i="1"/>
  <c r="D1445" i="1"/>
  <c r="N1453" i="1"/>
  <c r="N1096" i="1"/>
  <c r="N1100" i="1"/>
  <c r="N1104" i="1"/>
  <c r="N1108" i="1"/>
  <c r="N1112" i="1"/>
  <c r="N1116" i="1"/>
  <c r="N1120" i="1"/>
  <c r="N1124" i="1"/>
  <c r="N1128" i="1"/>
  <c r="N1132" i="1"/>
  <c r="N1136" i="1"/>
  <c r="N1140" i="1"/>
  <c r="N1144" i="1"/>
  <c r="N1148" i="1"/>
  <c r="N1152" i="1"/>
  <c r="N1156" i="1"/>
  <c r="N1160" i="1"/>
  <c r="N1164" i="1"/>
  <c r="N1168" i="1"/>
  <c r="N1172" i="1"/>
  <c r="N1176" i="1"/>
  <c r="N1180" i="1"/>
  <c r="N1184" i="1"/>
  <c r="N1188" i="1"/>
  <c r="N1192" i="1"/>
  <c r="N1196" i="1"/>
  <c r="N1200" i="1"/>
  <c r="N1204" i="1"/>
  <c r="N1208" i="1"/>
  <c r="N1212" i="1"/>
  <c r="N1216" i="1"/>
  <c r="N1220" i="1"/>
  <c r="N1224" i="1"/>
  <c r="N1228" i="1"/>
  <c r="N1232" i="1"/>
  <c r="N1236" i="1"/>
  <c r="N1240" i="1"/>
  <c r="N1244" i="1"/>
  <c r="N1248" i="1"/>
  <c r="N1252" i="1"/>
  <c r="N1256" i="1"/>
  <c r="N1260" i="1"/>
  <c r="N1264" i="1"/>
  <c r="N1268" i="1"/>
  <c r="N1272" i="1"/>
  <c r="N1276" i="1"/>
  <c r="N1280" i="1"/>
  <c r="N1284" i="1"/>
  <c r="N1288" i="1"/>
  <c r="N1292" i="1"/>
  <c r="N1296" i="1"/>
  <c r="N1300" i="1"/>
  <c r="N1304" i="1"/>
  <c r="N1308" i="1"/>
  <c r="N1312" i="1"/>
  <c r="N1339" i="1"/>
  <c r="N1349" i="1"/>
  <c r="N1355" i="1"/>
  <c r="N1365" i="1"/>
  <c r="N1371" i="1"/>
  <c r="N1381" i="1"/>
  <c r="N1387" i="1"/>
  <c r="N1397" i="1"/>
  <c r="N1403" i="1"/>
  <c r="N1413" i="1"/>
  <c r="N1419" i="1"/>
  <c r="N1429" i="1"/>
  <c r="D1433" i="1"/>
  <c r="N1441" i="1"/>
  <c r="D1449" i="1"/>
  <c r="N1435" i="1"/>
  <c r="N1439" i="1"/>
  <c r="N1443" i="1"/>
  <c r="N1447" i="1"/>
  <c r="N1451" i="1"/>
  <c r="N1455" i="1"/>
  <c r="D1457" i="1"/>
  <c r="N1459" i="1"/>
  <c r="D1461" i="1"/>
  <c r="N1463" i="1"/>
  <c r="D1465" i="1"/>
  <c r="N1467" i="1"/>
  <c r="D1469" i="1"/>
  <c r="N1471" i="1"/>
  <c r="D1473" i="1"/>
  <c r="N1475" i="1"/>
  <c r="D1477" i="1"/>
  <c r="N1479" i="1"/>
  <c r="D1481" i="1"/>
  <c r="N1483" i="1"/>
  <c r="D1485" i="1"/>
  <c r="N1487" i="1"/>
  <c r="D1489" i="1"/>
  <c r="N1491" i="1"/>
  <c r="D1493" i="1"/>
  <c r="N1495" i="1"/>
  <c r="D1497" i="1"/>
  <c r="N1499" i="1"/>
  <c r="D1501" i="1"/>
  <c r="N1503" i="1"/>
  <c r="D1505" i="1"/>
  <c r="N1507" i="1"/>
  <c r="D1509" i="1"/>
  <c r="N1511" i="1"/>
  <c r="D1513" i="1"/>
  <c r="N1515" i="1"/>
  <c r="D1517" i="1"/>
  <c r="N1519" i="1"/>
  <c r="D1521" i="1"/>
  <c r="N1523" i="1"/>
  <c r="D1525" i="1"/>
  <c r="N1527" i="1"/>
  <c r="D1529" i="1"/>
  <c r="N1531" i="1"/>
  <c r="D1533" i="1"/>
  <c r="N1535" i="1"/>
  <c r="D1537" i="1"/>
  <c r="N1539" i="1"/>
  <c r="D1541" i="1"/>
  <c r="N1543" i="1"/>
  <c r="D1545" i="1"/>
  <c r="N1547" i="1"/>
  <c r="D1549" i="1"/>
  <c r="N1551" i="1"/>
  <c r="D1553" i="1"/>
  <c r="N1555" i="1"/>
  <c r="D1557" i="1"/>
  <c r="N1559" i="1"/>
  <c r="D1561" i="1"/>
  <c r="N1563" i="1"/>
  <c r="N1565" i="1"/>
  <c r="N1569" i="1"/>
  <c r="N1573" i="1"/>
  <c r="N1577" i="1"/>
  <c r="N1582" i="1"/>
  <c r="N1586" i="1"/>
  <c r="N1590" i="1"/>
  <c r="N1594" i="1"/>
  <c r="N1598" i="1"/>
  <c r="N1602" i="1"/>
  <c r="N1606" i="1"/>
  <c r="N1610" i="1"/>
  <c r="N1614" i="1"/>
  <c r="N1618" i="1"/>
  <c r="N1622" i="1"/>
  <c r="N1626" i="1"/>
  <c r="N1630" i="1"/>
  <c r="N1634" i="1"/>
  <c r="N1638" i="1"/>
  <c r="N1642" i="1"/>
  <c r="N1646" i="1"/>
  <c r="N1650" i="1"/>
  <c r="N1654" i="1"/>
  <c r="N1658" i="1"/>
  <c r="N1662" i="1"/>
  <c r="N1666" i="1"/>
  <c r="N1670" i="1"/>
  <c r="N1674" i="1"/>
  <c r="N1678" i="1"/>
  <c r="N1682" i="1"/>
  <c r="N1686" i="1"/>
  <c r="N1690" i="1"/>
  <c r="N1694" i="1"/>
  <c r="N1698" i="1"/>
  <c r="N1702" i="1"/>
  <c r="N1706" i="1"/>
  <c r="N1710" i="1"/>
  <c r="N1714" i="1"/>
  <c r="N1718" i="1"/>
  <c r="N1722" i="1"/>
  <c r="N1726" i="1"/>
  <c r="N1730" i="1"/>
  <c r="N1734" i="1"/>
  <c r="N1738" i="1"/>
  <c r="N1742" i="1"/>
  <c r="N1746" i="1"/>
  <c r="N1750" i="1"/>
  <c r="N1754" i="1"/>
  <c r="N1758" i="1"/>
  <c r="N1762" i="1"/>
  <c r="N1766" i="1"/>
  <c r="N1770" i="1"/>
  <c r="N1774" i="1"/>
  <c r="N1778" i="1"/>
  <c r="N1782" i="1"/>
  <c r="N1786" i="1"/>
  <c r="N1790" i="1"/>
  <c r="N1794" i="1"/>
  <c r="D1797" i="1"/>
  <c r="D1813" i="1"/>
  <c r="D1829" i="1"/>
  <c r="D1845" i="1"/>
  <c r="D1861" i="1"/>
  <c r="D1877" i="1"/>
  <c r="N1340" i="1"/>
  <c r="N1344" i="1"/>
  <c r="N1348" i="1"/>
  <c r="N1352" i="1"/>
  <c r="N1356" i="1"/>
  <c r="N1360" i="1"/>
  <c r="N1364" i="1"/>
  <c r="N1368" i="1"/>
  <c r="N1372" i="1"/>
  <c r="N1376" i="1"/>
  <c r="N1380" i="1"/>
  <c r="N1384" i="1"/>
  <c r="N1388" i="1"/>
  <c r="N1392" i="1"/>
  <c r="N1396" i="1"/>
  <c r="N1400" i="1"/>
  <c r="N1404" i="1"/>
  <c r="N1408" i="1"/>
  <c r="N1412" i="1"/>
  <c r="N1416" i="1"/>
  <c r="N1420" i="1"/>
  <c r="N1424" i="1"/>
  <c r="N1428" i="1"/>
  <c r="N1432" i="1"/>
  <c r="N1436" i="1"/>
  <c r="N1440" i="1"/>
  <c r="N1444" i="1"/>
  <c r="N1448" i="1"/>
  <c r="N1452" i="1"/>
  <c r="N1456" i="1"/>
  <c r="N1460" i="1"/>
  <c r="N1464" i="1"/>
  <c r="N1468" i="1"/>
  <c r="N1472" i="1"/>
  <c r="N1476" i="1"/>
  <c r="N1480" i="1"/>
  <c r="N1484" i="1"/>
  <c r="N1488" i="1"/>
  <c r="N1492" i="1"/>
  <c r="N1496" i="1"/>
  <c r="N1500" i="1"/>
  <c r="N1504" i="1"/>
  <c r="N1508" i="1"/>
  <c r="N1512" i="1"/>
  <c r="N1516" i="1"/>
  <c r="N1520" i="1"/>
  <c r="N1524" i="1"/>
  <c r="N1528" i="1"/>
  <c r="N1532" i="1"/>
  <c r="N1536" i="1"/>
  <c r="N1540" i="1"/>
  <c r="N1544" i="1"/>
  <c r="N1548" i="1"/>
  <c r="N1552" i="1"/>
  <c r="N1556" i="1"/>
  <c r="N1560" i="1"/>
  <c r="N1564" i="1"/>
  <c r="D1801" i="1"/>
  <c r="D1817" i="1"/>
  <c r="D1833" i="1"/>
  <c r="D1849" i="1"/>
  <c r="D1865" i="1"/>
  <c r="D1881" i="1"/>
  <c r="D1805" i="1"/>
  <c r="D1821" i="1"/>
  <c r="D1837" i="1"/>
  <c r="D1853" i="1"/>
  <c r="D1869" i="1"/>
  <c r="D1885" i="1"/>
  <c r="D1581" i="1"/>
  <c r="N1581" i="1"/>
  <c r="D1585" i="1"/>
  <c r="N1585" i="1"/>
  <c r="D1589" i="1"/>
  <c r="N1589" i="1"/>
  <c r="D1593" i="1"/>
  <c r="N1593" i="1"/>
  <c r="D1597" i="1"/>
  <c r="N1597" i="1"/>
  <c r="D1601" i="1"/>
  <c r="N1601" i="1"/>
  <c r="D1605" i="1"/>
  <c r="N1605" i="1"/>
  <c r="D1609" i="1"/>
  <c r="N1609" i="1"/>
  <c r="D1613" i="1"/>
  <c r="N1613" i="1"/>
  <c r="D1617" i="1"/>
  <c r="N1617" i="1"/>
  <c r="D1621" i="1"/>
  <c r="N1621" i="1"/>
  <c r="D1625" i="1"/>
  <c r="N1625" i="1"/>
  <c r="D1629" i="1"/>
  <c r="N1629" i="1"/>
  <c r="D1633" i="1"/>
  <c r="N1633" i="1"/>
  <c r="D1637" i="1"/>
  <c r="N1637" i="1"/>
  <c r="D1641" i="1"/>
  <c r="N1641" i="1"/>
  <c r="D1645" i="1"/>
  <c r="N1645" i="1"/>
  <c r="D1649" i="1"/>
  <c r="N1649" i="1"/>
  <c r="D1653" i="1"/>
  <c r="N1653" i="1"/>
  <c r="D1657" i="1"/>
  <c r="N1657" i="1"/>
  <c r="D1661" i="1"/>
  <c r="N1661" i="1"/>
  <c r="D1665" i="1"/>
  <c r="N1665" i="1"/>
  <c r="D1669" i="1"/>
  <c r="N1669" i="1"/>
  <c r="D1673" i="1"/>
  <c r="N1673" i="1"/>
  <c r="D1677" i="1"/>
  <c r="N1677" i="1"/>
  <c r="D1681" i="1"/>
  <c r="N1681" i="1"/>
  <c r="D1685" i="1"/>
  <c r="N1685" i="1"/>
  <c r="D1689" i="1"/>
  <c r="N1689" i="1"/>
  <c r="D1693" i="1"/>
  <c r="N1693" i="1"/>
  <c r="D1697" i="1"/>
  <c r="N1697" i="1"/>
  <c r="D1701" i="1"/>
  <c r="N1701" i="1"/>
  <c r="D1705" i="1"/>
  <c r="N1705" i="1"/>
  <c r="D1709" i="1"/>
  <c r="N1709" i="1"/>
  <c r="D1713" i="1"/>
  <c r="N1713" i="1"/>
  <c r="D1717" i="1"/>
  <c r="N1717" i="1"/>
  <c r="D1721" i="1"/>
  <c r="N1721" i="1"/>
  <c r="D1725" i="1"/>
  <c r="N1725" i="1"/>
  <c r="D1729" i="1"/>
  <c r="N1729" i="1"/>
  <c r="D1733" i="1"/>
  <c r="N1733" i="1"/>
  <c r="D1737" i="1"/>
  <c r="N1737" i="1"/>
  <c r="D1741" i="1"/>
  <c r="N1741" i="1"/>
  <c r="D1745" i="1"/>
  <c r="N1745" i="1"/>
  <c r="D1749" i="1"/>
  <c r="N1749" i="1"/>
  <c r="D1753" i="1"/>
  <c r="N1753" i="1"/>
  <c r="D1757" i="1"/>
  <c r="N1757" i="1"/>
  <c r="D1761" i="1"/>
  <c r="N1761" i="1"/>
  <c r="D1765" i="1"/>
  <c r="N1765" i="1"/>
  <c r="D1769" i="1"/>
  <c r="N1769" i="1"/>
  <c r="D1773" i="1"/>
  <c r="N1773" i="1"/>
  <c r="D1777" i="1"/>
  <c r="N1777" i="1"/>
  <c r="D1781" i="1"/>
  <c r="N1781" i="1"/>
  <c r="D1785" i="1"/>
  <c r="N1785" i="1"/>
  <c r="D1789" i="1"/>
  <c r="N1789" i="1"/>
  <c r="D1793" i="1"/>
  <c r="N1793" i="1"/>
  <c r="N1801" i="1"/>
  <c r="D1809" i="1"/>
  <c r="D1825" i="1"/>
  <c r="D1841" i="1"/>
  <c r="D1857" i="1"/>
  <c r="D1873" i="1"/>
  <c r="N1580" i="1"/>
  <c r="N1584" i="1"/>
  <c r="N1588" i="1"/>
  <c r="N1592" i="1"/>
  <c r="N1596" i="1"/>
  <c r="N1600" i="1"/>
  <c r="N1604" i="1"/>
  <c r="N1608" i="1"/>
  <c r="N1612" i="1"/>
  <c r="N1616" i="1"/>
  <c r="N1620" i="1"/>
  <c r="N1624" i="1"/>
  <c r="N1628" i="1"/>
  <c r="N1632" i="1"/>
  <c r="N1636" i="1"/>
  <c r="N1640" i="1"/>
  <c r="N1644" i="1"/>
  <c r="N1648" i="1"/>
  <c r="N1652" i="1"/>
  <c r="N1656" i="1"/>
  <c r="N1660" i="1"/>
  <c r="N1664" i="1"/>
  <c r="N1668" i="1"/>
  <c r="N1672" i="1"/>
  <c r="N1676" i="1"/>
  <c r="N1680" i="1"/>
  <c r="N1684" i="1"/>
  <c r="N1688" i="1"/>
  <c r="N1692" i="1"/>
  <c r="N1696" i="1"/>
  <c r="N1700" i="1"/>
  <c r="N1704" i="1"/>
  <c r="N1708" i="1"/>
  <c r="N1712" i="1"/>
  <c r="N1716" i="1"/>
  <c r="N1720" i="1"/>
  <c r="N1724" i="1"/>
  <c r="N1728" i="1"/>
  <c r="N1732" i="1"/>
  <c r="N1736" i="1"/>
  <c r="D1798" i="1"/>
  <c r="D1802" i="1"/>
  <c r="D1806" i="1"/>
  <c r="D1810" i="1"/>
  <c r="D1814" i="1"/>
  <c r="D1818" i="1"/>
  <c r="D1822" i="1"/>
  <c r="D1826" i="1"/>
  <c r="D1830" i="1"/>
  <c r="D1834" i="1"/>
  <c r="D1838" i="1"/>
  <c r="D1842" i="1"/>
  <c r="D1846" i="1"/>
  <c r="D1850" i="1"/>
  <c r="D1854" i="1"/>
  <c r="D1858" i="1"/>
  <c r="D1862" i="1"/>
  <c r="D1866" i="1"/>
  <c r="D1870" i="1"/>
  <c r="D1874" i="1"/>
  <c r="D1878" i="1"/>
  <c r="D1882" i="1"/>
  <c r="D1886" i="1"/>
  <c r="D1890" i="1"/>
  <c r="D1894" i="1"/>
  <c r="D1898" i="1"/>
  <c r="D1902" i="1"/>
  <c r="D1906" i="1"/>
  <c r="D1910" i="1"/>
  <c r="D1914" i="1"/>
  <c r="D1918" i="1"/>
  <c r="D1922" i="1"/>
  <c r="D1926" i="1"/>
  <c r="D1930" i="1"/>
  <c r="D1934" i="1"/>
  <c r="D1938" i="1"/>
  <c r="D1942" i="1"/>
  <c r="D1946" i="1"/>
  <c r="D1950" i="1"/>
  <c r="D1954" i="1"/>
  <c r="D1958" i="1"/>
  <c r="D1962" i="1"/>
  <c r="D1966" i="1"/>
  <c r="D1970" i="1"/>
  <c r="D1974" i="1"/>
  <c r="D1978" i="1"/>
  <c r="D1982" i="1"/>
  <c r="D1986" i="1"/>
  <c r="D1987" i="1"/>
  <c r="D1991" i="1"/>
  <c r="D1995" i="1"/>
  <c r="D1999" i="1"/>
  <c r="D2003" i="1"/>
  <c r="D2007" i="1"/>
  <c r="D2011" i="1"/>
  <c r="D2015" i="1"/>
  <c r="D2019" i="1"/>
  <c r="D2023" i="1"/>
  <c r="D2027" i="1"/>
  <c r="D2031" i="1"/>
  <c r="D2035" i="1"/>
  <c r="D2039" i="1"/>
  <c r="D2043" i="1"/>
  <c r="D2047" i="1"/>
  <c r="D2051" i="1"/>
  <c r="D2055" i="1"/>
  <c r="D2059" i="1"/>
  <c r="D2063" i="1"/>
  <c r="D2067" i="1"/>
  <c r="D2071" i="1"/>
  <c r="D2075" i="1"/>
  <c r="D2079" i="1"/>
  <c r="D2083" i="1"/>
  <c r="D2087" i="1"/>
  <c r="D2091" i="1"/>
  <c r="D2095" i="1"/>
  <c r="D2099" i="1"/>
  <c r="D2103" i="1"/>
  <c r="D2107" i="1"/>
  <c r="D2111" i="1"/>
  <c r="D2115" i="1"/>
  <c r="D2119" i="1"/>
  <c r="D2123" i="1"/>
  <c r="D2127" i="1"/>
  <c r="D2131" i="1"/>
  <c r="D2135" i="1"/>
  <c r="N2139" i="1"/>
  <c r="N2143" i="1"/>
  <c r="N2147" i="1"/>
  <c r="N2151" i="1"/>
  <c r="N2155" i="1"/>
  <c r="N2159" i="1"/>
  <c r="N2163" i="1"/>
  <c r="N2167" i="1"/>
  <c r="N2171" i="1"/>
  <c r="D2314" i="1"/>
  <c r="D2330" i="1"/>
  <c r="D2346" i="1"/>
  <c r="D2362" i="1"/>
  <c r="D2378" i="1"/>
  <c r="D2394" i="1"/>
  <c r="N1889" i="1"/>
  <c r="N1893" i="1"/>
  <c r="N1897" i="1"/>
  <c r="N1901" i="1"/>
  <c r="N1905" i="1"/>
  <c r="N1909" i="1"/>
  <c r="N1913" i="1"/>
  <c r="N1917" i="1"/>
  <c r="N1921" i="1"/>
  <c r="N1925" i="1"/>
  <c r="N1929" i="1"/>
  <c r="N1933" i="1"/>
  <c r="N1937" i="1"/>
  <c r="N1941" i="1"/>
  <c r="N1945" i="1"/>
  <c r="N1949" i="1"/>
  <c r="N1953" i="1"/>
  <c r="N1957" i="1"/>
  <c r="N1961" i="1"/>
  <c r="N1965" i="1"/>
  <c r="N1969" i="1"/>
  <c r="N1973" i="1"/>
  <c r="N1977" i="1"/>
  <c r="N1981" i="1"/>
  <c r="N1985" i="1"/>
  <c r="L1988" i="1"/>
  <c r="N1990" i="1"/>
  <c r="N1994" i="1"/>
  <c r="N1998" i="1"/>
  <c r="N2002" i="1"/>
  <c r="N2006" i="1"/>
  <c r="N2010" i="1"/>
  <c r="N2014" i="1"/>
  <c r="N2018" i="1"/>
  <c r="N2022" i="1"/>
  <c r="N2026" i="1"/>
  <c r="N2030" i="1"/>
  <c r="N2034" i="1"/>
  <c r="N2038" i="1"/>
  <c r="N2042" i="1"/>
  <c r="N2046" i="1"/>
  <c r="N2050" i="1"/>
  <c r="N2054" i="1"/>
  <c r="N2058" i="1"/>
  <c r="N2062" i="1"/>
  <c r="N2066" i="1"/>
  <c r="N2070" i="1"/>
  <c r="N2074" i="1"/>
  <c r="N2078" i="1"/>
  <c r="N2082" i="1"/>
  <c r="N2086" i="1"/>
  <c r="N2090" i="1"/>
  <c r="N2094" i="1"/>
  <c r="N2098" i="1"/>
  <c r="N2102" i="1"/>
  <c r="N2106" i="1"/>
  <c r="N2110" i="1"/>
  <c r="N2114" i="1"/>
  <c r="N2118" i="1"/>
  <c r="N2122" i="1"/>
  <c r="N2126" i="1"/>
  <c r="N2130" i="1"/>
  <c r="N2134" i="1"/>
  <c r="D2182" i="1"/>
  <c r="N2182" i="1"/>
  <c r="D2186" i="1"/>
  <c r="N2186" i="1"/>
  <c r="D2190" i="1"/>
  <c r="N2190" i="1"/>
  <c r="D2194" i="1"/>
  <c r="N2194" i="1"/>
  <c r="D2198" i="1"/>
  <c r="N2198" i="1"/>
  <c r="D2202" i="1"/>
  <c r="N2202" i="1"/>
  <c r="D2206" i="1"/>
  <c r="N2206" i="1"/>
  <c r="D2210" i="1"/>
  <c r="N2210" i="1"/>
  <c r="D2214" i="1"/>
  <c r="N2214" i="1"/>
  <c r="D2218" i="1"/>
  <c r="N2218" i="1"/>
  <c r="D2222" i="1"/>
  <c r="N2222" i="1"/>
  <c r="D2226" i="1"/>
  <c r="N2226" i="1"/>
  <c r="D2230" i="1"/>
  <c r="N2230" i="1"/>
  <c r="D2234" i="1"/>
  <c r="N2234" i="1"/>
  <c r="D2238" i="1"/>
  <c r="N2238" i="1"/>
  <c r="D2242" i="1"/>
  <c r="N2242" i="1"/>
  <c r="D2246" i="1"/>
  <c r="N2246" i="1"/>
  <c r="D2250" i="1"/>
  <c r="N2250" i="1"/>
  <c r="D2254" i="1"/>
  <c r="N2254" i="1"/>
  <c r="D2258" i="1"/>
  <c r="N2258" i="1"/>
  <c r="D2262" i="1"/>
  <c r="N2262" i="1"/>
  <c r="D2266" i="1"/>
  <c r="N2266" i="1"/>
  <c r="D2270" i="1"/>
  <c r="N2270" i="1"/>
  <c r="D2274" i="1"/>
  <c r="N2274" i="1"/>
  <c r="D2278" i="1"/>
  <c r="N2278" i="1"/>
  <c r="D2282" i="1"/>
  <c r="N2282" i="1"/>
  <c r="D2286" i="1"/>
  <c r="N2286" i="1"/>
  <c r="D2290" i="1"/>
  <c r="N2290" i="1"/>
  <c r="D2294" i="1"/>
  <c r="N2294" i="1"/>
  <c r="D2298" i="1"/>
  <c r="N2298" i="1"/>
  <c r="D2302" i="1"/>
  <c r="D2318" i="1"/>
  <c r="D2334" i="1"/>
  <c r="D2350" i="1"/>
  <c r="D2366" i="1"/>
  <c r="D2382" i="1"/>
  <c r="D2398" i="1"/>
  <c r="J1987" i="1"/>
  <c r="I1988" i="1"/>
  <c r="N2179" i="1"/>
  <c r="N2183" i="1"/>
  <c r="N2187" i="1"/>
  <c r="N2191" i="1"/>
  <c r="N2195" i="1"/>
  <c r="N2199" i="1"/>
  <c r="N2203" i="1"/>
  <c r="N2207" i="1"/>
  <c r="N2211" i="1"/>
  <c r="N2215" i="1"/>
  <c r="N2219" i="1"/>
  <c r="N2223" i="1"/>
  <c r="N2227" i="1"/>
  <c r="N2231" i="1"/>
  <c r="N2235" i="1"/>
  <c r="N2239" i="1"/>
  <c r="N2243" i="1"/>
  <c r="N2247" i="1"/>
  <c r="N2251" i="1"/>
  <c r="N2255" i="1"/>
  <c r="N2259" i="1"/>
  <c r="N2263" i="1"/>
  <c r="N2267" i="1"/>
  <c r="N2271" i="1"/>
  <c r="N2275" i="1"/>
  <c r="N2279" i="1"/>
  <c r="N2283" i="1"/>
  <c r="N2287" i="1"/>
  <c r="N2291" i="1"/>
  <c r="N2295" i="1"/>
  <c r="N2299" i="1"/>
  <c r="D2299" i="1"/>
  <c r="D2306" i="1"/>
  <c r="N2314" i="1"/>
  <c r="D2322" i="1"/>
  <c r="N2330" i="1"/>
  <c r="D2338" i="1"/>
  <c r="N2346" i="1"/>
  <c r="D2354" i="1"/>
  <c r="N2362" i="1"/>
  <c r="D2370" i="1"/>
  <c r="N2378" i="1"/>
  <c r="D2386" i="1"/>
  <c r="N2394" i="1"/>
  <c r="D2139" i="1"/>
  <c r="D2143" i="1"/>
  <c r="D2147" i="1"/>
  <c r="D2151" i="1"/>
  <c r="D2155" i="1"/>
  <c r="D2159" i="1"/>
  <c r="D2163" i="1"/>
  <c r="D2167" i="1"/>
  <c r="D2171" i="1"/>
  <c r="N2302" i="1"/>
  <c r="D2310" i="1"/>
  <c r="N2318" i="1"/>
  <c r="D2326" i="1"/>
  <c r="N2334" i="1"/>
  <c r="D2342" i="1"/>
  <c r="N2350" i="1"/>
  <c r="D2358" i="1"/>
  <c r="N2366" i="1"/>
  <c r="D2374" i="1"/>
  <c r="N2382" i="1"/>
  <c r="D2390" i="1"/>
  <c r="N2398" i="1"/>
  <c r="N2181" i="1"/>
  <c r="N2185" i="1"/>
  <c r="N2189" i="1"/>
  <c r="N2193" i="1"/>
  <c r="N2197" i="1"/>
  <c r="N2201" i="1"/>
  <c r="N2205" i="1"/>
  <c r="N2209" i="1"/>
  <c r="N2213" i="1"/>
  <c r="N2217" i="1"/>
  <c r="N2221" i="1"/>
  <c r="N2225" i="1"/>
  <c r="N2229" i="1"/>
  <c r="N2233" i="1"/>
  <c r="N2237" i="1"/>
  <c r="N2241" i="1"/>
  <c r="N2245" i="1"/>
  <c r="N2249" i="1"/>
  <c r="N2253" i="1"/>
  <c r="N2257" i="1"/>
  <c r="N2261" i="1"/>
  <c r="N2265" i="1"/>
  <c r="N2269" i="1"/>
  <c r="N2273" i="1"/>
  <c r="N2277" i="1"/>
  <c r="N2281" i="1"/>
  <c r="N2285" i="1"/>
  <c r="N2289" i="1"/>
  <c r="N2293" i="1"/>
  <c r="N2297" i="1"/>
  <c r="N2301" i="1"/>
  <c r="D2303" i="1"/>
  <c r="N2305" i="1"/>
  <c r="D2307" i="1"/>
  <c r="N2309" i="1"/>
  <c r="D2311" i="1"/>
  <c r="N2313" i="1"/>
  <c r="D2315" i="1"/>
  <c r="N2317" i="1"/>
  <c r="D2319" i="1"/>
  <c r="N2321" i="1"/>
  <c r="D2323" i="1"/>
  <c r="N2325" i="1"/>
  <c r="D2327" i="1"/>
  <c r="N2329" i="1"/>
  <c r="D2331" i="1"/>
  <c r="N2333" i="1"/>
  <c r="D2335" i="1"/>
  <c r="N2337" i="1"/>
  <c r="D2339" i="1"/>
  <c r="N2341" i="1"/>
  <c r="D2343" i="1"/>
  <c r="N2345" i="1"/>
  <c r="D2347" i="1"/>
  <c r="N2349" i="1"/>
  <c r="D2351" i="1"/>
  <c r="N2353" i="1"/>
  <c r="D2355" i="1"/>
  <c r="N2357" i="1"/>
  <c r="D2359" i="1"/>
  <c r="N2361" i="1"/>
  <c r="D2363" i="1"/>
  <c r="N2365" i="1"/>
  <c r="D2367" i="1"/>
  <c r="D2371" i="1"/>
  <c r="D2375" i="1"/>
  <c r="D2379" i="1"/>
  <c r="D2383" i="1"/>
  <c r="D2387" i="1"/>
  <c r="D2391" i="1"/>
  <c r="D2395" i="1"/>
  <c r="D2399" i="1"/>
  <c r="D2403" i="1"/>
  <c r="D2407" i="1"/>
  <c r="D2411" i="1"/>
  <c r="D2415" i="1"/>
  <c r="D2419" i="1"/>
  <c r="D2423" i="1"/>
  <c r="D2427" i="1"/>
  <c r="D2431" i="1"/>
  <c r="D2435" i="1"/>
  <c r="D2439" i="1"/>
  <c r="D2443" i="1"/>
  <c r="D2447" i="1"/>
  <c r="D2451" i="1"/>
  <c r="D2455" i="1"/>
  <c r="D2459" i="1"/>
  <c r="D2463" i="1"/>
  <c r="D2467" i="1"/>
  <c r="D2471" i="1"/>
  <c r="D2475" i="1"/>
  <c r="D2479" i="1"/>
  <c r="D2483" i="1"/>
  <c r="D2487" i="1"/>
  <c r="D2491" i="1"/>
  <c r="D2495" i="1"/>
  <c r="D2499" i="1"/>
  <c r="D2503" i="1"/>
  <c r="D2507" i="1"/>
  <c r="D2511" i="1"/>
  <c r="D2515" i="1"/>
  <c r="D2519" i="1"/>
  <c r="D2523" i="1"/>
  <c r="D2527" i="1"/>
  <c r="D2531" i="1"/>
  <c r="D2535" i="1"/>
  <c r="D2539" i="1"/>
  <c r="D2543" i="1"/>
  <c r="D2547" i="1"/>
  <c r="D2551" i="1"/>
  <c r="D2555" i="1"/>
  <c r="D2559" i="1"/>
  <c r="D2563" i="1"/>
  <c r="D2567" i="1"/>
  <c r="D2571" i="1"/>
  <c r="D2575" i="1"/>
  <c r="D2579" i="1"/>
  <c r="D2583" i="1"/>
  <c r="D2587" i="1"/>
  <c r="D2591" i="1"/>
  <c r="N2595" i="1"/>
  <c r="N2599" i="1"/>
  <c r="N2603" i="1"/>
  <c r="N2607" i="1"/>
  <c r="N2611" i="1"/>
  <c r="N2615" i="1"/>
  <c r="N2619" i="1"/>
  <c r="N2623" i="1"/>
  <c r="N2627" i="1"/>
  <c r="N2631" i="1"/>
  <c r="N2635" i="1"/>
  <c r="N2639" i="1"/>
  <c r="N2643" i="1"/>
  <c r="N2647" i="1"/>
  <c r="N2651" i="1"/>
  <c r="N2655" i="1"/>
  <c r="N2659" i="1"/>
  <c r="N2663" i="1"/>
  <c r="N2667" i="1"/>
  <c r="N2671" i="1"/>
  <c r="N2675" i="1"/>
  <c r="N2679" i="1"/>
  <c r="N2683" i="1"/>
  <c r="N2687" i="1"/>
  <c r="N2700" i="1"/>
  <c r="N2706" i="1"/>
  <c r="D2710" i="1"/>
  <c r="D2726" i="1"/>
  <c r="D2742" i="1"/>
  <c r="D2758" i="1"/>
  <c r="D2774" i="1"/>
  <c r="N2402" i="1"/>
  <c r="N2406" i="1"/>
  <c r="N2410" i="1"/>
  <c r="N2414" i="1"/>
  <c r="N2418" i="1"/>
  <c r="N2422" i="1"/>
  <c r="N2426" i="1"/>
  <c r="N2430" i="1"/>
  <c r="N2434" i="1"/>
  <c r="N2438" i="1"/>
  <c r="N2442" i="1"/>
  <c r="N2446" i="1"/>
  <c r="N2450" i="1"/>
  <c r="N2454" i="1"/>
  <c r="N2458" i="1"/>
  <c r="N2462" i="1"/>
  <c r="N2466" i="1"/>
  <c r="N2470" i="1"/>
  <c r="N2474" i="1"/>
  <c r="N2478" i="1"/>
  <c r="N2482" i="1"/>
  <c r="N2486" i="1"/>
  <c r="N2490" i="1"/>
  <c r="N2494" i="1"/>
  <c r="N2498" i="1"/>
  <c r="N2502" i="1"/>
  <c r="N2506" i="1"/>
  <c r="N2510" i="1"/>
  <c r="N2514" i="1"/>
  <c r="N2518" i="1"/>
  <c r="N2522" i="1"/>
  <c r="N2526" i="1"/>
  <c r="N2530" i="1"/>
  <c r="N2534" i="1"/>
  <c r="N2538" i="1"/>
  <c r="N2542" i="1"/>
  <c r="N2546" i="1"/>
  <c r="N2550" i="1"/>
  <c r="N2554" i="1"/>
  <c r="N2558" i="1"/>
  <c r="N2562" i="1"/>
  <c r="N2566" i="1"/>
  <c r="N2570" i="1"/>
  <c r="N2574" i="1"/>
  <c r="N2578" i="1"/>
  <c r="N2582" i="1"/>
  <c r="N2586" i="1"/>
  <c r="N2590" i="1"/>
  <c r="N2694" i="1"/>
  <c r="N2704" i="1"/>
  <c r="D2714" i="1"/>
  <c r="D2730" i="1"/>
  <c r="D2746" i="1"/>
  <c r="D2762" i="1"/>
  <c r="D2778" i="1"/>
  <c r="D2596" i="1"/>
  <c r="D2600" i="1"/>
  <c r="D2604" i="1"/>
  <c r="D2608" i="1"/>
  <c r="D2612" i="1"/>
  <c r="D2616" i="1"/>
  <c r="D2620" i="1"/>
  <c r="D2624" i="1"/>
  <c r="D2628" i="1"/>
  <c r="D2632" i="1"/>
  <c r="D2636" i="1"/>
  <c r="D2640" i="1"/>
  <c r="D2644" i="1"/>
  <c r="D2648" i="1"/>
  <c r="D2652" i="1"/>
  <c r="D2656" i="1"/>
  <c r="D2660" i="1"/>
  <c r="D2664" i="1"/>
  <c r="D2668" i="1"/>
  <c r="D2672" i="1"/>
  <c r="D2676" i="1"/>
  <c r="D2680" i="1"/>
  <c r="D2684" i="1"/>
  <c r="D2688" i="1"/>
  <c r="N2692" i="1"/>
  <c r="D2694" i="1"/>
  <c r="N2698" i="1"/>
  <c r="D2704" i="1"/>
  <c r="D2718" i="1"/>
  <c r="D2734" i="1"/>
  <c r="D2750" i="1"/>
  <c r="D2766" i="1"/>
  <c r="N2696" i="1"/>
  <c r="N2702" i="1"/>
  <c r="N2714" i="1"/>
  <c r="D2722" i="1"/>
  <c r="N2730" i="1"/>
  <c r="D2738" i="1"/>
  <c r="D2754" i="1"/>
  <c r="D2770" i="1"/>
  <c r="N2782" i="1"/>
  <c r="N2786" i="1"/>
  <c r="N2790" i="1"/>
  <c r="N2794" i="1"/>
  <c r="N2798" i="1"/>
  <c r="N2802" i="1"/>
  <c r="N2806" i="1"/>
  <c r="N2810" i="1"/>
  <c r="N2814" i="1"/>
  <c r="N2818" i="1"/>
  <c r="N2822" i="1"/>
  <c r="N2826" i="1"/>
  <c r="N2830" i="1"/>
  <c r="N2834" i="1"/>
  <c r="N2838" i="1"/>
  <c r="N2842" i="1"/>
  <c r="N2846" i="1"/>
  <c r="N2850" i="1"/>
  <c r="N2933" i="1"/>
  <c r="N2939" i="1"/>
  <c r="D2961" i="1"/>
  <c r="D2977" i="1"/>
  <c r="D2993" i="1"/>
  <c r="N2691" i="1"/>
  <c r="N2695" i="1"/>
  <c r="N2699" i="1"/>
  <c r="N2703" i="1"/>
  <c r="N2707" i="1"/>
  <c r="N2711" i="1"/>
  <c r="N2715" i="1"/>
  <c r="N2719" i="1"/>
  <c r="N2723" i="1"/>
  <c r="N2727" i="1"/>
  <c r="N2731" i="1"/>
  <c r="N2735" i="1"/>
  <c r="N2739" i="1"/>
  <c r="N2743" i="1"/>
  <c r="N2747" i="1"/>
  <c r="N2751" i="1"/>
  <c r="N2755" i="1"/>
  <c r="N2759" i="1"/>
  <c r="N2763" i="1"/>
  <c r="N2767" i="1"/>
  <c r="N2771" i="1"/>
  <c r="N2775" i="1"/>
  <c r="N2779" i="1"/>
  <c r="N2783" i="1"/>
  <c r="N2787" i="1"/>
  <c r="N2791" i="1"/>
  <c r="N2795" i="1"/>
  <c r="N2799" i="1"/>
  <c r="N2803" i="1"/>
  <c r="N2807" i="1"/>
  <c r="N2811" i="1"/>
  <c r="N2815" i="1"/>
  <c r="N2819" i="1"/>
  <c r="N2823" i="1"/>
  <c r="N2827" i="1"/>
  <c r="N2831" i="1"/>
  <c r="N2835" i="1"/>
  <c r="N2839" i="1"/>
  <c r="N2843" i="1"/>
  <c r="N2847" i="1"/>
  <c r="N2927" i="1"/>
  <c r="D2933" i="1"/>
  <c r="N2937" i="1"/>
  <c r="D2939" i="1"/>
  <c r="N2943" i="1"/>
  <c r="D2949" i="1"/>
  <c r="D2965" i="1"/>
  <c r="D2981" i="1"/>
  <c r="D2782" i="1"/>
  <c r="D2786" i="1"/>
  <c r="D2790" i="1"/>
  <c r="D2794" i="1"/>
  <c r="D2798" i="1"/>
  <c r="D2802" i="1"/>
  <c r="D2806" i="1"/>
  <c r="D2810" i="1"/>
  <c r="D2814" i="1"/>
  <c r="D2818" i="1"/>
  <c r="D2822" i="1"/>
  <c r="D2826" i="1"/>
  <c r="D2830" i="1"/>
  <c r="D2834" i="1"/>
  <c r="D2838" i="1"/>
  <c r="D2842" i="1"/>
  <c r="D2846" i="1"/>
  <c r="D2850" i="1"/>
  <c r="N2852" i="1"/>
  <c r="N2856" i="1"/>
  <c r="N2860" i="1"/>
  <c r="N2864" i="1"/>
  <c r="N2868" i="1"/>
  <c r="N2872" i="1"/>
  <c r="N2876" i="1"/>
  <c r="N2880" i="1"/>
  <c r="N2884" i="1"/>
  <c r="N2888" i="1"/>
  <c r="N2892" i="1"/>
  <c r="N2896" i="1"/>
  <c r="N2900" i="1"/>
  <c r="N2904" i="1"/>
  <c r="N2908" i="1"/>
  <c r="N2912" i="1"/>
  <c r="N2916" i="1"/>
  <c r="N2920" i="1"/>
  <c r="N2924" i="1"/>
  <c r="D2927" i="1"/>
  <c r="N2931" i="1"/>
  <c r="D2937" i="1"/>
  <c r="N2941" i="1"/>
  <c r="D2943" i="1"/>
  <c r="N2947" i="1"/>
  <c r="D2953" i="1"/>
  <c r="D2969" i="1"/>
  <c r="D2985" i="1"/>
  <c r="D2851" i="1"/>
  <c r="N2851" i="1"/>
  <c r="D2855" i="1"/>
  <c r="N2855" i="1"/>
  <c r="D2859" i="1"/>
  <c r="N2859" i="1"/>
  <c r="D2863" i="1"/>
  <c r="N2863" i="1"/>
  <c r="D2867" i="1"/>
  <c r="N2867" i="1"/>
  <c r="D2871" i="1"/>
  <c r="N2871" i="1"/>
  <c r="D2875" i="1"/>
  <c r="N2875" i="1"/>
  <c r="D2879" i="1"/>
  <c r="N2879" i="1"/>
  <c r="D2883" i="1"/>
  <c r="N2883" i="1"/>
  <c r="D2887" i="1"/>
  <c r="N2887" i="1"/>
  <c r="D2891" i="1"/>
  <c r="N2891" i="1"/>
  <c r="D2895" i="1"/>
  <c r="N2895" i="1"/>
  <c r="D2899" i="1"/>
  <c r="N2899" i="1"/>
  <c r="D2903" i="1"/>
  <c r="N2903" i="1"/>
  <c r="D2907" i="1"/>
  <c r="N2907" i="1"/>
  <c r="D2911" i="1"/>
  <c r="N2911" i="1"/>
  <c r="D2915" i="1"/>
  <c r="N2915" i="1"/>
  <c r="D2919" i="1"/>
  <c r="N2919" i="1"/>
  <c r="D2923" i="1"/>
  <c r="N2923" i="1"/>
  <c r="N2929" i="1"/>
  <c r="N2935" i="1"/>
  <c r="N2945" i="1"/>
  <c r="N2949" i="1"/>
  <c r="D2957" i="1"/>
  <c r="N2965" i="1"/>
  <c r="D2973" i="1"/>
  <c r="N2981" i="1"/>
  <c r="D2989" i="1"/>
  <c r="N2928" i="1"/>
  <c r="N2932" i="1"/>
  <c r="N2936" i="1"/>
  <c r="N2940" i="1"/>
  <c r="N2944" i="1"/>
  <c r="N2948" i="1"/>
  <c r="N2952" i="1"/>
  <c r="N2956" i="1"/>
  <c r="N2960" i="1"/>
  <c r="N2964" i="1"/>
  <c r="N2968" i="1"/>
  <c r="N2972" i="1"/>
  <c r="N2976" i="1"/>
  <c r="N2980" i="1"/>
  <c r="N2984" i="1"/>
  <c r="N2988" i="1"/>
  <c r="N2992" i="1"/>
  <c r="N2996" i="1"/>
  <c r="N3000" i="1"/>
  <c r="N3004" i="1"/>
  <c r="N3008" i="1"/>
  <c r="N3012" i="1"/>
  <c r="N3016" i="1"/>
  <c r="D3078" i="1"/>
  <c r="D3082" i="1"/>
  <c r="D3086" i="1"/>
  <c r="D3090" i="1"/>
  <c r="D3094" i="1"/>
  <c r="D3098" i="1"/>
  <c r="D3102" i="1"/>
  <c r="D3106" i="1"/>
  <c r="D3110" i="1"/>
  <c r="N3113" i="1"/>
  <c r="D3113" i="1"/>
  <c r="N3116" i="1"/>
  <c r="N3126" i="1"/>
  <c r="N3132" i="1"/>
  <c r="N3142" i="1"/>
  <c r="N3148" i="1"/>
  <c r="D3158" i="1"/>
  <c r="D3174" i="1"/>
  <c r="D3190" i="1"/>
  <c r="N2997" i="1"/>
  <c r="N3001" i="1"/>
  <c r="N3005" i="1"/>
  <c r="N3009" i="1"/>
  <c r="N3013" i="1"/>
  <c r="N3017" i="1"/>
  <c r="N3114" i="1"/>
  <c r="N3120" i="1"/>
  <c r="N3130" i="1"/>
  <c r="N3136" i="1"/>
  <c r="N3146" i="1"/>
  <c r="N3152" i="1"/>
  <c r="D3162" i="1"/>
  <c r="D3178" i="1"/>
  <c r="D2984" i="1"/>
  <c r="D2988" i="1"/>
  <c r="D2992" i="1"/>
  <c r="D2996" i="1"/>
  <c r="D3000" i="1"/>
  <c r="D3004" i="1"/>
  <c r="D3008" i="1"/>
  <c r="D3012" i="1"/>
  <c r="D3016" i="1"/>
  <c r="D3020" i="1"/>
  <c r="N3021" i="1"/>
  <c r="N3025" i="1"/>
  <c r="N3029" i="1"/>
  <c r="N3033" i="1"/>
  <c r="N3037" i="1"/>
  <c r="N3041" i="1"/>
  <c r="N3045" i="1"/>
  <c r="N3049" i="1"/>
  <c r="N3053" i="1"/>
  <c r="N3057" i="1"/>
  <c r="N3061" i="1"/>
  <c r="N3065" i="1"/>
  <c r="N3069" i="1"/>
  <c r="N3073" i="1"/>
  <c r="N3077" i="1"/>
  <c r="N3081" i="1"/>
  <c r="N3085" i="1"/>
  <c r="N3089" i="1"/>
  <c r="N3093" i="1"/>
  <c r="N3097" i="1"/>
  <c r="N3101" i="1"/>
  <c r="N3105" i="1"/>
  <c r="N3109" i="1"/>
  <c r="D3114" i="1"/>
  <c r="N3118" i="1"/>
  <c r="D3120" i="1"/>
  <c r="N3124" i="1"/>
  <c r="D3130" i="1"/>
  <c r="N3134" i="1"/>
  <c r="D3136" i="1"/>
  <c r="N3140" i="1"/>
  <c r="D3146" i="1"/>
  <c r="N3150" i="1"/>
  <c r="D3152" i="1"/>
  <c r="N3156" i="1"/>
  <c r="D3166" i="1"/>
  <c r="D3182" i="1"/>
  <c r="N3020" i="1"/>
  <c r="D3024" i="1"/>
  <c r="N3024" i="1"/>
  <c r="D3028" i="1"/>
  <c r="N3028" i="1"/>
  <c r="D3032" i="1"/>
  <c r="N3032" i="1"/>
  <c r="D3036" i="1"/>
  <c r="N3036" i="1"/>
  <c r="D3040" i="1"/>
  <c r="N3040" i="1"/>
  <c r="D3044" i="1"/>
  <c r="N3044" i="1"/>
  <c r="D3048" i="1"/>
  <c r="N3048" i="1"/>
  <c r="D3052" i="1"/>
  <c r="N3052" i="1"/>
  <c r="D3056" i="1"/>
  <c r="N3056" i="1"/>
  <c r="D3060" i="1"/>
  <c r="N3060" i="1"/>
  <c r="D3064" i="1"/>
  <c r="N3064" i="1"/>
  <c r="D3068" i="1"/>
  <c r="N3068" i="1"/>
  <c r="D3072" i="1"/>
  <c r="N3072" i="1"/>
  <c r="D3076" i="1"/>
  <c r="N3076" i="1"/>
  <c r="D3080" i="1"/>
  <c r="N3080" i="1"/>
  <c r="D3084" i="1"/>
  <c r="N3084" i="1"/>
  <c r="D3088" i="1"/>
  <c r="N3088" i="1"/>
  <c r="D3092" i="1"/>
  <c r="N3092" i="1"/>
  <c r="D3096" i="1"/>
  <c r="N3096" i="1"/>
  <c r="D3100" i="1"/>
  <c r="N3100" i="1"/>
  <c r="D3104" i="1"/>
  <c r="N3104" i="1"/>
  <c r="D3108" i="1"/>
  <c r="N3108" i="1"/>
  <c r="D3112" i="1"/>
  <c r="N3112" i="1"/>
  <c r="N3122" i="1"/>
  <c r="N3128" i="1"/>
  <c r="N3138" i="1"/>
  <c r="N3144" i="1"/>
  <c r="N3154" i="1"/>
  <c r="N3162" i="1"/>
  <c r="D3170" i="1"/>
  <c r="N3178" i="1"/>
  <c r="D3186" i="1"/>
  <c r="D3117" i="1"/>
  <c r="D3121" i="1"/>
  <c r="D3125" i="1"/>
  <c r="D3129" i="1"/>
  <c r="D3133" i="1"/>
  <c r="D3137" i="1"/>
  <c r="D3141" i="1"/>
  <c r="D3145" i="1"/>
  <c r="D3149" i="1"/>
  <c r="D3153" i="1"/>
  <c r="D3157" i="1"/>
  <c r="D3161" i="1"/>
  <c r="D3165" i="1"/>
  <c r="D3169" i="1"/>
  <c r="D3173" i="1"/>
  <c r="D3177" i="1"/>
  <c r="D3181" i="1"/>
  <c r="D3185" i="1"/>
  <c r="D3189" i="1"/>
  <c r="D3193" i="1"/>
  <c r="D3197" i="1"/>
  <c r="D3201" i="1"/>
  <c r="D3205" i="1"/>
  <c r="D3209" i="1"/>
  <c r="D3213" i="1"/>
  <c r="D3217" i="1"/>
  <c r="D3221" i="1"/>
  <c r="D3225" i="1"/>
  <c r="D3229" i="1"/>
  <c r="D3233" i="1"/>
  <c r="D3237" i="1"/>
  <c r="D3241" i="1"/>
  <c r="D3245" i="1"/>
  <c r="D3249" i="1"/>
  <c r="D3253" i="1"/>
  <c r="D3257" i="1"/>
  <c r="D3261" i="1"/>
  <c r="D3265" i="1"/>
  <c r="D3269" i="1"/>
  <c r="D3273" i="1"/>
  <c r="D3277" i="1"/>
  <c r="D3281" i="1"/>
  <c r="D3285" i="1"/>
  <c r="D3289" i="1"/>
  <c r="D3293" i="1"/>
  <c r="D3297" i="1"/>
  <c r="D3301" i="1"/>
  <c r="D3305" i="1"/>
  <c r="D3309" i="1"/>
  <c r="D3313" i="1"/>
  <c r="D3317" i="1"/>
  <c r="D3321" i="1"/>
  <c r="D3325" i="1"/>
  <c r="D3329" i="1"/>
  <c r="D3333" i="1"/>
  <c r="N3336" i="1"/>
  <c r="N3340" i="1"/>
  <c r="N3344" i="1"/>
  <c r="N3348" i="1"/>
  <c r="N3352" i="1"/>
  <c r="N3356" i="1"/>
  <c r="N3360" i="1"/>
  <c r="N3364" i="1"/>
  <c r="N3368" i="1"/>
  <c r="N3372" i="1"/>
  <c r="N3376" i="1"/>
  <c r="N3380" i="1"/>
  <c r="N3384" i="1"/>
  <c r="N3388" i="1"/>
  <c r="N3392" i="1"/>
  <c r="N3396" i="1"/>
  <c r="D3404" i="1"/>
  <c r="D3420" i="1"/>
  <c r="D3194" i="1"/>
  <c r="D3198" i="1"/>
  <c r="D3202" i="1"/>
  <c r="D3206" i="1"/>
  <c r="D3210" i="1"/>
  <c r="D3214" i="1"/>
  <c r="D3218" i="1"/>
  <c r="D3222" i="1"/>
  <c r="D3226" i="1"/>
  <c r="D3230" i="1"/>
  <c r="D3234" i="1"/>
  <c r="D3238" i="1"/>
  <c r="D3242" i="1"/>
  <c r="D3246" i="1"/>
  <c r="D3250" i="1"/>
  <c r="D3254" i="1"/>
  <c r="D3258" i="1"/>
  <c r="D3262" i="1"/>
  <c r="D3266" i="1"/>
  <c r="D3270" i="1"/>
  <c r="D3274" i="1"/>
  <c r="D3278" i="1"/>
  <c r="D3282" i="1"/>
  <c r="D3286" i="1"/>
  <c r="D3290" i="1"/>
  <c r="D3294" i="1"/>
  <c r="D3298" i="1"/>
  <c r="D3302" i="1"/>
  <c r="D3306" i="1"/>
  <c r="D3310" i="1"/>
  <c r="D3314" i="1"/>
  <c r="D3318" i="1"/>
  <c r="D3322" i="1"/>
  <c r="D3326" i="1"/>
  <c r="D3408" i="1"/>
  <c r="D3412" i="1"/>
  <c r="D3335" i="1"/>
  <c r="N3335" i="1"/>
  <c r="D3339" i="1"/>
  <c r="N3339" i="1"/>
  <c r="D3343" i="1"/>
  <c r="N3343" i="1"/>
  <c r="D3347" i="1"/>
  <c r="N3347" i="1"/>
  <c r="D3351" i="1"/>
  <c r="N3351" i="1"/>
  <c r="D3355" i="1"/>
  <c r="N3355" i="1"/>
  <c r="D3359" i="1"/>
  <c r="N3359" i="1"/>
  <c r="D3363" i="1"/>
  <c r="N3363" i="1"/>
  <c r="D3367" i="1"/>
  <c r="N3367" i="1"/>
  <c r="D3371" i="1"/>
  <c r="N3371" i="1"/>
  <c r="D3375" i="1"/>
  <c r="N3375" i="1"/>
  <c r="D3379" i="1"/>
  <c r="N3379" i="1"/>
  <c r="D3383" i="1"/>
  <c r="N3383" i="1"/>
  <c r="D3387" i="1"/>
  <c r="N3387" i="1"/>
  <c r="D3391" i="1"/>
  <c r="N3391" i="1"/>
  <c r="D3395" i="1"/>
  <c r="N3395" i="1"/>
  <c r="D3400" i="1"/>
  <c r="D3416" i="1"/>
  <c r="D3399" i="1"/>
  <c r="D3403" i="1"/>
  <c r="D3407" i="1"/>
  <c r="D3411" i="1"/>
  <c r="D3415" i="1"/>
  <c r="D3419" i="1"/>
  <c r="D3423" i="1"/>
  <c r="D3427" i="1"/>
  <c r="D3431" i="1"/>
  <c r="D3435" i="1"/>
  <c r="D3439" i="1"/>
  <c r="D3443" i="1"/>
  <c r="D3447" i="1"/>
  <c r="D3451" i="1"/>
  <c r="D3455" i="1"/>
  <c r="N3457" i="1"/>
  <c r="D3490" i="1"/>
  <c r="D3506" i="1"/>
  <c r="D3522" i="1"/>
  <c r="D3538" i="1"/>
  <c r="D3554" i="1"/>
  <c r="D3570" i="1"/>
  <c r="D3586" i="1"/>
  <c r="D3424" i="1"/>
  <c r="D3428" i="1"/>
  <c r="D3432" i="1"/>
  <c r="D3436" i="1"/>
  <c r="D3440" i="1"/>
  <c r="D3444" i="1"/>
  <c r="D3448" i="1"/>
  <c r="D3452" i="1"/>
  <c r="D3456" i="1"/>
  <c r="D3458" i="1"/>
  <c r="N3458" i="1"/>
  <c r="D3462" i="1"/>
  <c r="N3462" i="1"/>
  <c r="D3466" i="1"/>
  <c r="N3466" i="1"/>
  <c r="D3470" i="1"/>
  <c r="N3470" i="1"/>
  <c r="D3474" i="1"/>
  <c r="N3474" i="1"/>
  <c r="D3478" i="1"/>
  <c r="N3478" i="1"/>
  <c r="D3482" i="1"/>
  <c r="N3482" i="1"/>
  <c r="D3486" i="1"/>
  <c r="N3486" i="1"/>
  <c r="D3494" i="1"/>
  <c r="D3510" i="1"/>
  <c r="D3526" i="1"/>
  <c r="D3542" i="1"/>
  <c r="D3558" i="1"/>
  <c r="D3574" i="1"/>
  <c r="N3459" i="1"/>
  <c r="N3463" i="1"/>
  <c r="N3467" i="1"/>
  <c r="N3471" i="1"/>
  <c r="N3475" i="1"/>
  <c r="N3479" i="1"/>
  <c r="N3483" i="1"/>
  <c r="N3487" i="1"/>
  <c r="D3498" i="1"/>
  <c r="D3514" i="1"/>
  <c r="D3530" i="1"/>
  <c r="D3546" i="1"/>
  <c r="D3562" i="1"/>
  <c r="N3570" i="1"/>
  <c r="D3578" i="1"/>
  <c r="N3586" i="1"/>
  <c r="D3502" i="1"/>
  <c r="D3518" i="1"/>
  <c r="N3526" i="1"/>
  <c r="D3534" i="1"/>
  <c r="N3542" i="1"/>
  <c r="D3550" i="1"/>
  <c r="N3558" i="1"/>
  <c r="D3566" i="1"/>
  <c r="N3574" i="1"/>
  <c r="D3582" i="1"/>
  <c r="N3461" i="1"/>
  <c r="N3465" i="1"/>
  <c r="N3469" i="1"/>
  <c r="N3473" i="1"/>
  <c r="N3477" i="1"/>
  <c r="N3481" i="1"/>
  <c r="N3485" i="1"/>
  <c r="N3489" i="1"/>
  <c r="D3491" i="1"/>
  <c r="N3493" i="1"/>
  <c r="D3495" i="1"/>
  <c r="N3497" i="1"/>
  <c r="D3499" i="1"/>
  <c r="N3501" i="1"/>
  <c r="D3503" i="1"/>
  <c r="N3505" i="1"/>
  <c r="D3507" i="1"/>
  <c r="N3509" i="1"/>
  <c r="D3511" i="1"/>
  <c r="N3513" i="1"/>
  <c r="D3515" i="1"/>
  <c r="N3517" i="1"/>
  <c r="D3519" i="1"/>
  <c r="N3521" i="1"/>
  <c r="D3523" i="1"/>
  <c r="N3525" i="1"/>
  <c r="D3527" i="1"/>
  <c r="D3531" i="1"/>
  <c r="D3535" i="1"/>
  <c r="D3539" i="1"/>
  <c r="D3543" i="1"/>
  <c r="D3547" i="1"/>
  <c r="D3551" i="1"/>
  <c r="D3555" i="1"/>
  <c r="D3559" i="1"/>
  <c r="D3563" i="1"/>
  <c r="D3567" i="1"/>
  <c r="D3571" i="1"/>
  <c r="D3575" i="1"/>
  <c r="D3579" i="1"/>
  <c r="D3583" i="1"/>
  <c r="D3587" i="1"/>
  <c r="K3605" i="1"/>
  <c r="D3606" i="1"/>
  <c r="D3610" i="1"/>
  <c r="D3614" i="1"/>
  <c r="D3618" i="1"/>
  <c r="D3622" i="1"/>
  <c r="D3626" i="1"/>
  <c r="N3629" i="1"/>
  <c r="N3633" i="1"/>
  <c r="N3637" i="1"/>
  <c r="D3648" i="1"/>
  <c r="D3664" i="1"/>
  <c r="D3680" i="1"/>
  <c r="N3700" i="1"/>
  <c r="D3700" i="1"/>
  <c r="I3607" i="1"/>
  <c r="D3652" i="1"/>
  <c r="D3668" i="1"/>
  <c r="D3684" i="1"/>
  <c r="D3695" i="1"/>
  <c r="N3695" i="1"/>
  <c r="J3606" i="1"/>
  <c r="D3640" i="1"/>
  <c r="D3656" i="1"/>
  <c r="D3672" i="1"/>
  <c r="D3688" i="1"/>
  <c r="N3708" i="1"/>
  <c r="D3708" i="1"/>
  <c r="J3605" i="1"/>
  <c r="L3607" i="1"/>
  <c r="D3608" i="1"/>
  <c r="N3608" i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  <c r="C3621" i="1" s="1"/>
  <c r="C3622" i="1" s="1"/>
  <c r="C3623" i="1" s="1"/>
  <c r="C3624" i="1" s="1"/>
  <c r="C3625" i="1" s="1"/>
  <c r="C3626" i="1" s="1"/>
  <c r="C3627" i="1" s="1"/>
  <c r="C3628" i="1" s="1"/>
  <c r="C3629" i="1" s="1"/>
  <c r="C3630" i="1" s="1"/>
  <c r="C3631" i="1" s="1"/>
  <c r="C3632" i="1" s="1"/>
  <c r="C3633" i="1" s="1"/>
  <c r="C3634" i="1" s="1"/>
  <c r="C3635" i="1" s="1"/>
  <c r="C3636" i="1" s="1"/>
  <c r="C3637" i="1" s="1"/>
  <c r="C3638" i="1" s="1"/>
  <c r="C3639" i="1" s="1"/>
  <c r="C3640" i="1" s="1"/>
  <c r="C3641" i="1" s="1"/>
  <c r="C3642" i="1" s="1"/>
  <c r="C3643" i="1" s="1"/>
  <c r="C3644" i="1" s="1"/>
  <c r="C3645" i="1" s="1"/>
  <c r="C3646" i="1" s="1"/>
  <c r="C3647" i="1" s="1"/>
  <c r="C3648" i="1" s="1"/>
  <c r="C3649" i="1" s="1"/>
  <c r="C3650" i="1" s="1"/>
  <c r="C3651" i="1" s="1"/>
  <c r="C3652" i="1" s="1"/>
  <c r="C3653" i="1" s="1"/>
  <c r="C3654" i="1" s="1"/>
  <c r="C3655" i="1" s="1"/>
  <c r="C3656" i="1" s="1"/>
  <c r="C3657" i="1" s="1"/>
  <c r="C3658" i="1" s="1"/>
  <c r="C3659" i="1" s="1"/>
  <c r="C3660" i="1" s="1"/>
  <c r="C3661" i="1" s="1"/>
  <c r="C3662" i="1" s="1"/>
  <c r="C3663" i="1" s="1"/>
  <c r="C3664" i="1" s="1"/>
  <c r="C3665" i="1" s="1"/>
  <c r="C3666" i="1" s="1"/>
  <c r="C3667" i="1" s="1"/>
  <c r="C3668" i="1" s="1"/>
  <c r="C3669" i="1" s="1"/>
  <c r="C3670" i="1" s="1"/>
  <c r="C3671" i="1" s="1"/>
  <c r="C3672" i="1" s="1"/>
  <c r="C3673" i="1" s="1"/>
  <c r="C3674" i="1" s="1"/>
  <c r="C3675" i="1" s="1"/>
  <c r="C3676" i="1" s="1"/>
  <c r="C3677" i="1" s="1"/>
  <c r="C3678" i="1" s="1"/>
  <c r="C3679" i="1" s="1"/>
  <c r="C3680" i="1" s="1"/>
  <c r="C3681" i="1" s="1"/>
  <c r="C3682" i="1" s="1"/>
  <c r="C3683" i="1" s="1"/>
  <c r="C3684" i="1" s="1"/>
  <c r="C3685" i="1" s="1"/>
  <c r="C3686" i="1" s="1"/>
  <c r="C3687" i="1" s="1"/>
  <c r="C3688" i="1" s="1"/>
  <c r="C3689" i="1" s="1"/>
  <c r="C3690" i="1" s="1"/>
  <c r="C3691" i="1" s="1"/>
  <c r="C3692" i="1" s="1"/>
  <c r="C3693" i="1" s="1"/>
  <c r="C3694" i="1" s="1"/>
  <c r="C3695" i="1" s="1"/>
  <c r="C3696" i="1" s="1"/>
  <c r="C3697" i="1" s="1"/>
  <c r="C3698" i="1" s="1"/>
  <c r="C3699" i="1" s="1"/>
  <c r="C3700" i="1" s="1"/>
  <c r="C3701" i="1" s="1"/>
  <c r="C3702" i="1" s="1"/>
  <c r="C3703" i="1" s="1"/>
  <c r="C3704" i="1" s="1"/>
  <c r="C3705" i="1" s="1"/>
  <c r="C3706" i="1" s="1"/>
  <c r="C3707" i="1" s="1"/>
  <c r="C3708" i="1" s="1"/>
  <c r="C3709" i="1" s="1"/>
  <c r="C3710" i="1" s="1"/>
  <c r="C3711" i="1" s="1"/>
  <c r="C3712" i="1" s="1"/>
  <c r="C3713" i="1" s="1"/>
  <c r="C3714" i="1" s="1"/>
  <c r="C3715" i="1" s="1"/>
  <c r="C3716" i="1" s="1"/>
  <c r="C3717" i="1" s="1"/>
  <c r="C3718" i="1" s="1"/>
  <c r="C3719" i="1" s="1"/>
  <c r="C3720" i="1" s="1"/>
  <c r="C3721" i="1" s="1"/>
  <c r="C3722" i="1" s="1"/>
  <c r="C3723" i="1" s="1"/>
  <c r="C3724" i="1" s="1"/>
  <c r="C3725" i="1" s="1"/>
  <c r="C3726" i="1" s="1"/>
  <c r="C3727" i="1" s="1"/>
  <c r="C3728" i="1" s="1"/>
  <c r="C3729" i="1" s="1"/>
  <c r="C3730" i="1" s="1"/>
  <c r="C3731" i="1" s="1"/>
  <c r="C3732" i="1" s="1"/>
  <c r="C3733" i="1" s="1"/>
  <c r="C3734" i="1" s="1"/>
  <c r="C3735" i="1" s="1"/>
  <c r="C3736" i="1" s="1"/>
  <c r="C3737" i="1" s="1"/>
  <c r="C3738" i="1" s="1"/>
  <c r="C3739" i="1" s="1"/>
  <c r="C3740" i="1" s="1"/>
  <c r="C3741" i="1" s="1"/>
  <c r="C3742" i="1" s="1"/>
  <c r="C3743" i="1" s="1"/>
  <c r="C3744" i="1" s="1"/>
  <c r="C3745" i="1" s="1"/>
  <c r="C3746" i="1" s="1"/>
  <c r="C3747" i="1" s="1"/>
  <c r="C3748" i="1" s="1"/>
  <c r="C3749" i="1" s="1"/>
  <c r="C3750" i="1" s="1"/>
  <c r="C3751" i="1" s="1"/>
  <c r="C3752" i="1" s="1"/>
  <c r="C3753" i="1" s="1"/>
  <c r="C3754" i="1" s="1"/>
  <c r="C3755" i="1" s="1"/>
  <c r="C3756" i="1" s="1"/>
  <c r="C3757" i="1" s="1"/>
  <c r="C3758" i="1" s="1"/>
  <c r="C3759" i="1" s="1"/>
  <c r="C3760" i="1" s="1"/>
  <c r="C3761" i="1" s="1"/>
  <c r="C3762" i="1" s="1"/>
  <c r="C3763" i="1" s="1"/>
  <c r="C3764" i="1" s="1"/>
  <c r="C3765" i="1" s="1"/>
  <c r="C3766" i="1" s="1"/>
  <c r="C3767" i="1" s="1"/>
  <c r="C3768" i="1" s="1"/>
  <c r="C3769" i="1" s="1"/>
  <c r="C3770" i="1" s="1"/>
  <c r="C3771" i="1" s="1"/>
  <c r="C3772" i="1" s="1"/>
  <c r="C3773" i="1" s="1"/>
  <c r="C3774" i="1" s="1"/>
  <c r="C3775" i="1" s="1"/>
  <c r="C3776" i="1" s="1"/>
  <c r="C3777" i="1" s="1"/>
  <c r="C3778" i="1" s="1"/>
  <c r="C3779" i="1" s="1"/>
  <c r="C3780" i="1" s="1"/>
  <c r="C3781" i="1" s="1"/>
  <c r="C3782" i="1" s="1"/>
  <c r="C3783" i="1" s="1"/>
  <c r="C3784" i="1" s="1"/>
  <c r="C3785" i="1" s="1"/>
  <c r="C3786" i="1" s="1"/>
  <c r="C3787" i="1" s="1"/>
  <c r="C3788" i="1" s="1"/>
  <c r="C3789" i="1" s="1"/>
  <c r="C3790" i="1" s="1"/>
  <c r="C3791" i="1" s="1"/>
  <c r="C3792" i="1" s="1"/>
  <c r="C3793" i="1" s="1"/>
  <c r="C3794" i="1" s="1"/>
  <c r="C3795" i="1" s="1"/>
  <c r="C3796" i="1" s="1"/>
  <c r="C3797" i="1" s="1"/>
  <c r="C3798" i="1" s="1"/>
  <c r="C3799" i="1" s="1"/>
  <c r="C3800" i="1" s="1"/>
  <c r="C3801" i="1" s="1"/>
  <c r="C3802" i="1" s="1"/>
  <c r="C3803" i="1" s="1"/>
  <c r="C3804" i="1" s="1"/>
  <c r="C3805" i="1" s="1"/>
  <c r="C3806" i="1" s="1"/>
  <c r="C3807" i="1" s="1"/>
  <c r="C3808" i="1" s="1"/>
  <c r="C3809" i="1" s="1"/>
  <c r="C3810" i="1" s="1"/>
  <c r="C3811" i="1" s="1"/>
  <c r="C3812" i="1" s="1"/>
  <c r="C3813" i="1" s="1"/>
  <c r="C3814" i="1" s="1"/>
  <c r="C3815" i="1" s="1"/>
  <c r="C3816" i="1" s="1"/>
  <c r="C3817" i="1" s="1"/>
  <c r="C3818" i="1" s="1"/>
  <c r="C3819" i="1" s="1"/>
  <c r="C3820" i="1" s="1"/>
  <c r="C3821" i="1" s="1"/>
  <c r="C3822" i="1" s="1"/>
  <c r="C3823" i="1" s="1"/>
  <c r="C3824" i="1" s="1"/>
  <c r="C3825" i="1" s="1"/>
  <c r="C3826" i="1" s="1"/>
  <c r="C3827" i="1" s="1"/>
  <c r="C3828" i="1" s="1"/>
  <c r="C3829" i="1" s="1"/>
  <c r="C3830" i="1" s="1"/>
  <c r="C3831" i="1" s="1"/>
  <c r="C3832" i="1" s="1"/>
  <c r="C3833" i="1" s="1"/>
  <c r="C3834" i="1" s="1"/>
  <c r="C3835" i="1" s="1"/>
  <c r="C3836" i="1" s="1"/>
  <c r="C3837" i="1" s="1"/>
  <c r="C3838" i="1" s="1"/>
  <c r="C3839" i="1" s="1"/>
  <c r="C3840" i="1" s="1"/>
  <c r="C3841" i="1" s="1"/>
  <c r="C3842" i="1" s="1"/>
  <c r="C3843" i="1" s="1"/>
  <c r="C3844" i="1" s="1"/>
  <c r="C3845" i="1" s="1"/>
  <c r="C3846" i="1" s="1"/>
  <c r="C3847" i="1" s="1"/>
  <c r="C3848" i="1" s="1"/>
  <c r="C3849" i="1" s="1"/>
  <c r="C3850" i="1" s="1"/>
  <c r="C3851" i="1" s="1"/>
  <c r="C3852" i="1" s="1"/>
  <c r="C3853" i="1" s="1"/>
  <c r="C3854" i="1" s="1"/>
  <c r="C3855" i="1" s="1"/>
  <c r="C3856" i="1" s="1"/>
  <c r="C3857" i="1" s="1"/>
  <c r="C3858" i="1" s="1"/>
  <c r="C3859" i="1" s="1"/>
  <c r="C3860" i="1" s="1"/>
  <c r="C3861" i="1" s="1"/>
  <c r="C3862" i="1" s="1"/>
  <c r="C3863" i="1" s="1"/>
  <c r="C3864" i="1" s="1"/>
  <c r="C3865" i="1" s="1"/>
  <c r="C3866" i="1" s="1"/>
  <c r="C3867" i="1" s="1"/>
  <c r="C3868" i="1" s="1"/>
  <c r="C3869" i="1" s="1"/>
  <c r="C3870" i="1" s="1"/>
  <c r="C3871" i="1" s="1"/>
  <c r="C3872" i="1" s="1"/>
  <c r="C3873" i="1" s="1"/>
  <c r="C3874" i="1" s="1"/>
  <c r="C3875" i="1" s="1"/>
  <c r="C3876" i="1" s="1"/>
  <c r="C3877" i="1" s="1"/>
  <c r="C3878" i="1" s="1"/>
  <c r="C3879" i="1" s="1"/>
  <c r="C3880" i="1" s="1"/>
  <c r="C3881" i="1" s="1"/>
  <c r="C3882" i="1" s="1"/>
  <c r="C3883" i="1" s="1"/>
  <c r="C3884" i="1" s="1"/>
  <c r="C3885" i="1" s="1"/>
  <c r="C3886" i="1" s="1"/>
  <c r="C3887" i="1" s="1"/>
  <c r="C3888" i="1" s="1"/>
  <c r="C3889" i="1" s="1"/>
  <c r="C3890" i="1" s="1"/>
  <c r="C3891" i="1" s="1"/>
  <c r="C3892" i="1" s="1"/>
  <c r="C3893" i="1" s="1"/>
  <c r="C3894" i="1" s="1"/>
  <c r="C3895" i="1" s="1"/>
  <c r="C3896" i="1" s="1"/>
  <c r="C3897" i="1" s="1"/>
  <c r="C3898" i="1" s="1"/>
  <c r="C3899" i="1" s="1"/>
  <c r="C3900" i="1" s="1"/>
  <c r="C3901" i="1" s="1"/>
  <c r="C3902" i="1" s="1"/>
  <c r="C3903" i="1" s="1"/>
  <c r="C3904" i="1" s="1"/>
  <c r="C3905" i="1" s="1"/>
  <c r="C3906" i="1" s="1"/>
  <c r="C3907" i="1" s="1"/>
  <c r="C3908" i="1" s="1"/>
  <c r="C3909" i="1" s="1"/>
  <c r="C3910" i="1" s="1"/>
  <c r="C3911" i="1" s="1"/>
  <c r="C3912" i="1" s="1"/>
  <c r="C3913" i="1" s="1"/>
  <c r="C3914" i="1" s="1"/>
  <c r="C3915" i="1" s="1"/>
  <c r="C3916" i="1" s="1"/>
  <c r="C3917" i="1" s="1"/>
  <c r="C3918" i="1" s="1"/>
  <c r="C3919" i="1" s="1"/>
  <c r="C3920" i="1" s="1"/>
  <c r="C3921" i="1" s="1"/>
  <c r="C3922" i="1" s="1"/>
  <c r="C3923" i="1" s="1"/>
  <c r="C3924" i="1" s="1"/>
  <c r="C3925" i="1" s="1"/>
  <c r="C3926" i="1" s="1"/>
  <c r="C3927" i="1" s="1"/>
  <c r="C3928" i="1" s="1"/>
  <c r="C3929" i="1" s="1"/>
  <c r="C3930" i="1" s="1"/>
  <c r="C3931" i="1" s="1"/>
  <c r="C3932" i="1" s="1"/>
  <c r="C3933" i="1" s="1"/>
  <c r="C3934" i="1" s="1"/>
  <c r="C3935" i="1" s="1"/>
  <c r="C3936" i="1" s="1"/>
  <c r="C3937" i="1" s="1"/>
  <c r="C3938" i="1" s="1"/>
  <c r="C3939" i="1" s="1"/>
  <c r="C3940" i="1" s="1"/>
  <c r="C3941" i="1" s="1"/>
  <c r="C3942" i="1" s="1"/>
  <c r="C3943" i="1" s="1"/>
  <c r="C3944" i="1" s="1"/>
  <c r="C3945" i="1" s="1"/>
  <c r="C3946" i="1" s="1"/>
  <c r="C3947" i="1" s="1"/>
  <c r="C3948" i="1" s="1"/>
  <c r="C3949" i="1" s="1"/>
  <c r="C3950" i="1" s="1"/>
  <c r="C3951" i="1" s="1"/>
  <c r="C3952" i="1" s="1"/>
  <c r="C3953" i="1" s="1"/>
  <c r="C3954" i="1" s="1"/>
  <c r="C3955" i="1" s="1"/>
  <c r="C3956" i="1" s="1"/>
  <c r="C3957" i="1" s="1"/>
  <c r="C3958" i="1" s="1"/>
  <c r="C3959" i="1" s="1"/>
  <c r="C3960" i="1" s="1"/>
  <c r="C3961" i="1" s="1"/>
  <c r="C3962" i="1" s="1"/>
  <c r="C3963" i="1" s="1"/>
  <c r="C3964" i="1" s="1"/>
  <c r="C3965" i="1" s="1"/>
  <c r="C3966" i="1" s="1"/>
  <c r="C3967" i="1" s="1"/>
  <c r="C3968" i="1" s="1"/>
  <c r="C3969" i="1" s="1"/>
  <c r="C3970" i="1" s="1"/>
  <c r="C3971" i="1" s="1"/>
  <c r="C3972" i="1" s="1"/>
  <c r="C3973" i="1" s="1"/>
  <c r="C3974" i="1" s="1"/>
  <c r="C3975" i="1" s="1"/>
  <c r="C3976" i="1" s="1"/>
  <c r="C3977" i="1" s="1"/>
  <c r="C3978" i="1" s="1"/>
  <c r="C3979" i="1" s="1"/>
  <c r="C3980" i="1" s="1"/>
  <c r="C3981" i="1" s="1"/>
  <c r="C3982" i="1" s="1"/>
  <c r="C3983" i="1" s="1"/>
  <c r="C3984" i="1" s="1"/>
  <c r="C3985" i="1" s="1"/>
  <c r="C3986" i="1" s="1"/>
  <c r="C3987" i="1" s="1"/>
  <c r="C3988" i="1" s="1"/>
  <c r="C3989" i="1" s="1"/>
  <c r="C3990" i="1" s="1"/>
  <c r="C3991" i="1" s="1"/>
  <c r="C3992" i="1" s="1"/>
  <c r="C3993" i="1" s="1"/>
  <c r="C3994" i="1" s="1"/>
  <c r="C3995" i="1" s="1"/>
  <c r="C3996" i="1" s="1"/>
  <c r="C3997" i="1" s="1"/>
  <c r="C3998" i="1" s="1"/>
  <c r="C3999" i="1" s="1"/>
  <c r="C4000" i="1" s="1"/>
  <c r="D3612" i="1"/>
  <c r="N3612" i="1"/>
  <c r="D3616" i="1"/>
  <c r="N3616" i="1"/>
  <c r="D3620" i="1"/>
  <c r="N3620" i="1"/>
  <c r="D3624" i="1"/>
  <c r="N3624" i="1"/>
  <c r="D3628" i="1"/>
  <c r="N3628" i="1"/>
  <c r="D3632" i="1"/>
  <c r="N3632" i="1"/>
  <c r="D3636" i="1"/>
  <c r="N3636" i="1"/>
  <c r="D3644" i="1"/>
  <c r="N3652" i="1"/>
  <c r="D3660" i="1"/>
  <c r="N3668" i="1"/>
  <c r="D3676" i="1"/>
  <c r="N3684" i="1"/>
  <c r="D3641" i="1"/>
  <c r="D3645" i="1"/>
  <c r="D3649" i="1"/>
  <c r="D3653" i="1"/>
  <c r="D3657" i="1"/>
  <c r="D3661" i="1"/>
  <c r="D3665" i="1"/>
  <c r="D3669" i="1"/>
  <c r="D3673" i="1"/>
  <c r="D3677" i="1"/>
  <c r="D3681" i="1"/>
  <c r="D3685" i="1"/>
  <c r="D3689" i="1"/>
  <c r="D3694" i="1"/>
  <c r="N3744" i="1"/>
  <c r="D3744" i="1"/>
  <c r="N3716" i="1"/>
  <c r="D3716" i="1"/>
  <c r="N3724" i="1"/>
  <c r="D3724" i="1"/>
  <c r="N3732" i="1"/>
  <c r="D3732" i="1"/>
  <c r="N3740" i="1"/>
  <c r="D3740" i="1"/>
  <c r="N3704" i="1"/>
  <c r="D3704" i="1"/>
  <c r="N3712" i="1"/>
  <c r="D3712" i="1"/>
  <c r="N3720" i="1"/>
  <c r="D3720" i="1"/>
  <c r="N3728" i="1"/>
  <c r="D3728" i="1"/>
  <c r="N3736" i="1"/>
  <c r="D3736" i="1"/>
  <c r="D3748" i="1"/>
  <c r="D3752" i="1"/>
  <c r="D3756" i="1"/>
  <c r="D3760" i="1"/>
  <c r="D3764" i="1"/>
  <c r="D3768" i="1"/>
  <c r="D3772" i="1"/>
  <c r="D3777" i="1"/>
  <c r="N3777" i="1"/>
  <c r="D3781" i="1"/>
  <c r="N3781" i="1"/>
  <c r="D3785" i="1"/>
  <c r="N3785" i="1"/>
  <c r="D3789" i="1"/>
  <c r="N3789" i="1"/>
  <c r="D3793" i="1"/>
  <c r="N3793" i="1"/>
  <c r="D3797" i="1"/>
  <c r="N3797" i="1"/>
  <c r="D3801" i="1"/>
  <c r="N3801" i="1"/>
  <c r="D3805" i="1"/>
  <c r="N3805" i="1"/>
  <c r="D3809" i="1"/>
  <c r="N3809" i="1"/>
  <c r="D3814" i="1"/>
  <c r="D3770" i="1"/>
  <c r="D3774" i="1"/>
  <c r="N3778" i="1"/>
  <c r="N3782" i="1"/>
  <c r="N3786" i="1"/>
  <c r="N3790" i="1"/>
  <c r="N3794" i="1"/>
  <c r="N3798" i="1"/>
  <c r="N3802" i="1"/>
  <c r="N3806" i="1"/>
  <c r="N3810" i="1"/>
  <c r="D3818" i="1"/>
  <c r="N3818" i="1"/>
  <c r="N3776" i="1"/>
  <c r="N3813" i="1"/>
  <c r="N3817" i="1"/>
  <c r="N3821" i="1"/>
  <c r="N3825" i="1"/>
  <c r="N3829" i="1"/>
  <c r="N3833" i="1"/>
  <c r="N3837" i="1"/>
  <c r="N3841" i="1"/>
  <c r="N3845" i="1"/>
  <c r="N3869" i="1"/>
  <c r="D3885" i="1"/>
  <c r="N3890" i="1"/>
  <c r="D3890" i="1"/>
  <c r="N3894" i="1"/>
  <c r="D3894" i="1"/>
  <c r="D3896" i="1"/>
  <c r="D3820" i="1"/>
  <c r="D3824" i="1"/>
  <c r="D3828" i="1"/>
  <c r="D3832" i="1"/>
  <c r="D3836" i="1"/>
  <c r="D3840" i="1"/>
  <c r="D3844" i="1"/>
  <c r="N3848" i="1"/>
  <c r="N3852" i="1"/>
  <c r="N3863" i="1"/>
  <c r="D3869" i="1"/>
  <c r="D3873" i="1"/>
  <c r="N3896" i="1"/>
  <c r="D3813" i="1"/>
  <c r="D3817" i="1"/>
  <c r="D3821" i="1"/>
  <c r="D3825" i="1"/>
  <c r="D3829" i="1"/>
  <c r="D3833" i="1"/>
  <c r="D3837" i="1"/>
  <c r="D3841" i="1"/>
  <c r="D3845" i="1"/>
  <c r="D3847" i="1"/>
  <c r="N3847" i="1"/>
  <c r="D3851" i="1"/>
  <c r="N3851" i="1"/>
  <c r="D3855" i="1"/>
  <c r="N3855" i="1"/>
  <c r="D3859" i="1"/>
  <c r="N3859" i="1"/>
  <c r="N3861" i="1"/>
  <c r="D3863" i="1"/>
  <c r="N3867" i="1"/>
  <c r="D3877" i="1"/>
  <c r="N3885" i="1"/>
  <c r="N3865" i="1"/>
  <c r="N3873" i="1"/>
  <c r="D3881" i="1"/>
  <c r="N3904" i="1"/>
  <c r="N3912" i="1"/>
  <c r="N3920" i="1"/>
  <c r="N3928" i="1"/>
  <c r="N3936" i="1"/>
  <c r="N3944" i="1"/>
  <c r="D3864" i="1"/>
  <c r="D3868" i="1"/>
  <c r="D3872" i="1"/>
  <c r="D3876" i="1"/>
  <c r="D3880" i="1"/>
  <c r="D3884" i="1"/>
  <c r="D3897" i="1"/>
  <c r="N3897" i="1"/>
  <c r="D3902" i="1"/>
  <c r="D3904" i="1"/>
  <c r="D3905" i="1"/>
  <c r="N3905" i="1"/>
  <c r="D3910" i="1"/>
  <c r="D3912" i="1"/>
  <c r="D3913" i="1"/>
  <c r="N3913" i="1"/>
  <c r="D3918" i="1"/>
  <c r="D3920" i="1"/>
  <c r="D3921" i="1"/>
  <c r="N3921" i="1"/>
  <c r="D3926" i="1"/>
  <c r="D3928" i="1"/>
  <c r="D3929" i="1"/>
  <c r="N3929" i="1"/>
  <c r="D3934" i="1"/>
  <c r="D3936" i="1"/>
  <c r="D3937" i="1"/>
  <c r="N3937" i="1"/>
  <c r="N3952" i="1"/>
  <c r="N3900" i="1"/>
  <c r="N3908" i="1"/>
  <c r="N3916" i="1"/>
  <c r="N3924" i="1"/>
  <c r="N3932" i="1"/>
  <c r="N3939" i="1"/>
  <c r="D3939" i="1"/>
  <c r="D3940" i="1"/>
  <c r="N3940" i="1"/>
  <c r="D3898" i="1"/>
  <c r="D3900" i="1"/>
  <c r="D3901" i="1"/>
  <c r="N3901" i="1"/>
  <c r="D3906" i="1"/>
  <c r="D3908" i="1"/>
  <c r="D3909" i="1"/>
  <c r="N3909" i="1"/>
  <c r="D3914" i="1"/>
  <c r="D3916" i="1"/>
  <c r="D3917" i="1"/>
  <c r="N3917" i="1"/>
  <c r="D3922" i="1"/>
  <c r="D3924" i="1"/>
  <c r="D3925" i="1"/>
  <c r="N3925" i="1"/>
  <c r="D3930" i="1"/>
  <c r="D3932" i="1"/>
  <c r="D3933" i="1"/>
  <c r="N3933" i="1"/>
  <c r="D3938" i="1"/>
  <c r="N3947" i="1"/>
  <c r="D3947" i="1"/>
  <c r="D3948" i="1"/>
  <c r="N3948" i="1"/>
  <c r="N3955" i="1"/>
  <c r="D3955" i="1"/>
  <c r="N3943" i="1"/>
  <c r="D3943" i="1"/>
  <c r="N3951" i="1"/>
  <c r="D3951" i="1"/>
  <c r="D3956" i="1"/>
  <c r="N3956" i="1"/>
  <c r="D3961" i="1"/>
  <c r="N3961" i="1"/>
  <c r="D3965" i="1"/>
  <c r="N3965" i="1"/>
  <c r="D3969" i="1"/>
  <c r="N3969" i="1"/>
  <c r="D3973" i="1"/>
  <c r="N3973" i="1"/>
  <c r="D3977" i="1"/>
  <c r="N3977" i="1"/>
  <c r="D3981" i="1"/>
  <c r="N3981" i="1"/>
  <c r="D3985" i="1"/>
  <c r="N3985" i="1"/>
  <c r="D3989" i="1"/>
  <c r="N3989" i="1"/>
  <c r="D3993" i="1"/>
  <c r="N3993" i="1"/>
  <c r="D3960" i="1"/>
  <c r="N3960" i="1"/>
  <c r="D3964" i="1"/>
  <c r="N3964" i="1"/>
  <c r="D3968" i="1"/>
  <c r="N3968" i="1"/>
  <c r="D3972" i="1"/>
  <c r="N3972" i="1"/>
  <c r="D3976" i="1"/>
  <c r="N3976" i="1"/>
  <c r="D3980" i="1"/>
  <c r="N3980" i="1"/>
  <c r="D3984" i="1"/>
  <c r="N3984" i="1"/>
  <c r="D3988" i="1"/>
  <c r="N3988" i="1"/>
  <c r="D3992" i="1"/>
  <c r="N3992" i="1"/>
  <c r="D3996" i="1"/>
  <c r="N3996" i="1"/>
  <c r="N3997" i="1"/>
  <c r="D4000" i="1"/>
  <c r="L6" i="1" l="1"/>
  <c r="K5" i="1"/>
  <c r="J5" i="1"/>
  <c r="M5" i="1" s="1"/>
  <c r="I6" i="1"/>
  <c r="I3608" i="1"/>
  <c r="J3607" i="1"/>
  <c r="L3608" i="1"/>
  <c r="K3607" i="1"/>
  <c r="I1989" i="1"/>
  <c r="J1988" i="1"/>
  <c r="L1989" i="1"/>
  <c r="K1988" i="1"/>
  <c r="L102" i="1"/>
  <c r="I102" i="1"/>
  <c r="K101" i="1"/>
  <c r="L1990" i="1" l="1"/>
  <c r="K1989" i="1"/>
  <c r="I1990" i="1"/>
  <c r="L3609" i="1"/>
  <c r="I3609" i="1"/>
  <c r="K3608" i="1"/>
  <c r="J3608" i="1"/>
  <c r="L103" i="1"/>
  <c r="K102" i="1"/>
  <c r="I103" i="1"/>
  <c r="I7" i="1"/>
  <c r="K6" i="1"/>
  <c r="L7" i="1"/>
  <c r="J6" i="1"/>
  <c r="M6" i="1" s="1"/>
  <c r="L8" i="1" l="1"/>
  <c r="K7" i="1"/>
  <c r="J7" i="1"/>
  <c r="I8" i="1"/>
  <c r="M7" i="1"/>
  <c r="K1990" i="1"/>
  <c r="I1991" i="1"/>
  <c r="L1991" i="1"/>
  <c r="L3610" i="1"/>
  <c r="J3609" i="1"/>
  <c r="I3610" i="1"/>
  <c r="K3609" i="1"/>
  <c r="K103" i="1"/>
  <c r="L104" i="1"/>
  <c r="I104" i="1"/>
  <c r="I9" i="1" l="1"/>
  <c r="K8" i="1"/>
  <c r="L9" i="1"/>
  <c r="J8" i="1"/>
  <c r="M8" i="1" s="1"/>
  <c r="I105" i="1"/>
  <c r="J104" i="1"/>
  <c r="M104" i="1" s="1"/>
  <c r="K104" i="1"/>
  <c r="L105" i="1"/>
  <c r="K1991" i="1"/>
  <c r="I1992" i="1"/>
  <c r="L1992" i="1"/>
  <c r="K3610" i="1"/>
  <c r="L3611" i="1"/>
  <c r="J3610" i="1"/>
  <c r="I3611" i="1"/>
  <c r="I3612" i="1" l="1"/>
  <c r="J3611" i="1"/>
  <c r="L3612" i="1"/>
  <c r="K3611" i="1"/>
  <c r="L106" i="1"/>
  <c r="I106" i="1"/>
  <c r="J105" i="1"/>
  <c r="M105" i="1" s="1"/>
  <c r="K105" i="1"/>
  <c r="I1993" i="1"/>
  <c r="J1992" i="1"/>
  <c r="M1992" i="1" s="1"/>
  <c r="L1993" i="1"/>
  <c r="K1992" i="1"/>
  <c r="I10" i="1"/>
  <c r="K9" i="1"/>
  <c r="L10" i="1"/>
  <c r="J9" i="1"/>
  <c r="M9" i="1" s="1"/>
  <c r="J10" i="1" l="1"/>
  <c r="I11" i="1"/>
  <c r="L11" i="1"/>
  <c r="K10" i="1"/>
  <c r="M10" i="1"/>
  <c r="L1994" i="1"/>
  <c r="K1993" i="1"/>
  <c r="I1994" i="1"/>
  <c r="J1993" i="1"/>
  <c r="M1993" i="1" s="1"/>
  <c r="L107" i="1"/>
  <c r="K106" i="1"/>
  <c r="I107" i="1"/>
  <c r="J106" i="1"/>
  <c r="M106" i="1" s="1"/>
  <c r="L3613" i="1"/>
  <c r="I3613" i="1"/>
  <c r="K3612" i="1"/>
  <c r="J3612" i="1"/>
  <c r="L3614" i="1" l="1"/>
  <c r="J3613" i="1"/>
  <c r="I3614" i="1"/>
  <c r="K3613" i="1"/>
  <c r="K107" i="1"/>
  <c r="L108" i="1"/>
  <c r="I108" i="1"/>
  <c r="J107" i="1"/>
  <c r="M107" i="1" s="1"/>
  <c r="K1994" i="1"/>
  <c r="I1995" i="1"/>
  <c r="J1994" i="1"/>
  <c r="L1995" i="1"/>
  <c r="M1994" i="1"/>
  <c r="I12" i="1"/>
  <c r="K11" i="1"/>
  <c r="J11" i="1"/>
  <c r="L12" i="1"/>
  <c r="M11" i="1"/>
  <c r="K1995" i="1" l="1"/>
  <c r="I1996" i="1"/>
  <c r="J1995" i="1"/>
  <c r="M1995" i="1" s="1"/>
  <c r="L1996" i="1"/>
  <c r="L13" i="1"/>
  <c r="I13" i="1"/>
  <c r="K12" i="1"/>
  <c r="J12" i="1"/>
  <c r="M12" i="1"/>
  <c r="I109" i="1"/>
  <c r="J108" i="1"/>
  <c r="M108" i="1" s="1"/>
  <c r="K108" i="1"/>
  <c r="L109" i="1"/>
  <c r="K3614" i="1"/>
  <c r="L3615" i="1"/>
  <c r="J3614" i="1"/>
  <c r="I3615" i="1"/>
  <c r="I14" i="1" l="1"/>
  <c r="K13" i="1"/>
  <c r="L14" i="1"/>
  <c r="J13" i="1"/>
  <c r="M13" i="1" s="1"/>
  <c r="I1997" i="1"/>
  <c r="J1996" i="1"/>
  <c r="M1996" i="1" s="1"/>
  <c r="L1997" i="1"/>
  <c r="K1996" i="1"/>
  <c r="I3616" i="1"/>
  <c r="J3615" i="1"/>
  <c r="L3616" i="1"/>
  <c r="K3615" i="1"/>
  <c r="L110" i="1"/>
  <c r="I110" i="1"/>
  <c r="J109" i="1"/>
  <c r="K109" i="1"/>
  <c r="M109" i="1"/>
  <c r="L3617" i="1" l="1"/>
  <c r="I3617" i="1"/>
  <c r="K3616" i="1"/>
  <c r="J3616" i="1"/>
  <c r="L1998" i="1"/>
  <c r="K1997" i="1"/>
  <c r="I1998" i="1"/>
  <c r="J1997" i="1"/>
  <c r="M1997" i="1" s="1"/>
  <c r="L111" i="1"/>
  <c r="K110" i="1"/>
  <c r="I111" i="1"/>
  <c r="J110" i="1"/>
  <c r="M110" i="1" s="1"/>
  <c r="K14" i="1"/>
  <c r="J14" i="1"/>
  <c r="I15" i="1"/>
  <c r="M14" i="1"/>
  <c r="L15" i="1"/>
  <c r="I16" i="1" l="1"/>
  <c r="J15" i="1"/>
  <c r="M15" i="1" s="1"/>
  <c r="L16" i="1"/>
  <c r="K15" i="1"/>
  <c r="L3618" i="1"/>
  <c r="J3617" i="1"/>
  <c r="I3618" i="1"/>
  <c r="K3617" i="1"/>
  <c r="K111" i="1"/>
  <c r="L112" i="1"/>
  <c r="J111" i="1"/>
  <c r="I112" i="1"/>
  <c r="M111" i="1"/>
  <c r="K1998" i="1"/>
  <c r="I1999" i="1"/>
  <c r="J1998" i="1"/>
  <c r="L1999" i="1"/>
  <c r="M1998" i="1"/>
  <c r="K3618" i="1" l="1"/>
  <c r="L3619" i="1"/>
  <c r="J3618" i="1"/>
  <c r="I3619" i="1"/>
  <c r="I113" i="1"/>
  <c r="J112" i="1"/>
  <c r="K112" i="1"/>
  <c r="L113" i="1"/>
  <c r="M112" i="1"/>
  <c r="K1999" i="1"/>
  <c r="I2000" i="1"/>
  <c r="J1999" i="1"/>
  <c r="L2000" i="1"/>
  <c r="M1999" i="1"/>
  <c r="L17" i="1"/>
  <c r="I17" i="1"/>
  <c r="K16" i="1"/>
  <c r="J16" i="1"/>
  <c r="M16" i="1"/>
  <c r="I2001" i="1" l="1"/>
  <c r="J2000" i="1"/>
  <c r="L2001" i="1"/>
  <c r="M2000" i="1"/>
  <c r="K2000" i="1"/>
  <c r="I3620" i="1"/>
  <c r="J3619" i="1"/>
  <c r="L3620" i="1"/>
  <c r="K3619" i="1"/>
  <c r="L114" i="1"/>
  <c r="I114" i="1"/>
  <c r="J113" i="1"/>
  <c r="K113" i="1"/>
  <c r="M113" i="1"/>
  <c r="L18" i="1"/>
  <c r="J17" i="1"/>
  <c r="I18" i="1"/>
  <c r="K17" i="1"/>
  <c r="M17" i="1"/>
  <c r="L115" i="1" l="1"/>
  <c r="K114" i="1"/>
  <c r="I115" i="1"/>
  <c r="J114" i="1"/>
  <c r="M114" i="1" s="1"/>
  <c r="K18" i="1"/>
  <c r="I19" i="1"/>
  <c r="L19" i="1"/>
  <c r="J18" i="1"/>
  <c r="M18" i="1" s="1"/>
  <c r="L3621" i="1"/>
  <c r="I3621" i="1"/>
  <c r="K3620" i="1"/>
  <c r="J3620" i="1"/>
  <c r="L2002" i="1"/>
  <c r="K2001" i="1"/>
  <c r="I2002" i="1"/>
  <c r="J2001" i="1"/>
  <c r="M2001" i="1" s="1"/>
  <c r="L3622" i="1" l="1"/>
  <c r="J3621" i="1"/>
  <c r="I3622" i="1"/>
  <c r="K3621" i="1"/>
  <c r="K2002" i="1"/>
  <c r="I2003" i="1"/>
  <c r="J2002" i="1"/>
  <c r="M2002" i="1" s="1"/>
  <c r="L2003" i="1"/>
  <c r="I20" i="1"/>
  <c r="J19" i="1"/>
  <c r="M19" i="1" s="1"/>
  <c r="L20" i="1"/>
  <c r="K19" i="1"/>
  <c r="K115" i="1"/>
  <c r="L116" i="1"/>
  <c r="J115" i="1"/>
  <c r="I116" i="1"/>
  <c r="M115" i="1"/>
  <c r="I117" i="1" l="1"/>
  <c r="J116" i="1"/>
  <c r="K116" i="1"/>
  <c r="L117" i="1"/>
  <c r="M116" i="1"/>
  <c r="L21" i="1"/>
  <c r="I21" i="1"/>
  <c r="K20" i="1"/>
  <c r="J20" i="1"/>
  <c r="M20" i="1" s="1"/>
  <c r="K2003" i="1"/>
  <c r="I2004" i="1"/>
  <c r="J2003" i="1"/>
  <c r="M2003" i="1" s="1"/>
  <c r="L2004" i="1"/>
  <c r="K3622" i="1"/>
  <c r="L3623" i="1"/>
  <c r="J3622" i="1"/>
  <c r="I3623" i="1"/>
  <c r="I2005" i="1" l="1"/>
  <c r="J2004" i="1"/>
  <c r="M2004" i="1" s="1"/>
  <c r="L2005" i="1"/>
  <c r="K2004" i="1"/>
  <c r="I3624" i="1"/>
  <c r="J3623" i="1"/>
  <c r="L3624" i="1"/>
  <c r="K3623" i="1"/>
  <c r="I22" i="1"/>
  <c r="L22" i="1"/>
  <c r="J21" i="1"/>
  <c r="K21" i="1"/>
  <c r="M21" i="1"/>
  <c r="L118" i="1"/>
  <c r="I118" i="1"/>
  <c r="J117" i="1"/>
  <c r="M117" i="1" s="1"/>
  <c r="K117" i="1"/>
  <c r="L3625" i="1" l="1"/>
  <c r="I3625" i="1"/>
  <c r="K3624" i="1"/>
  <c r="J3624" i="1"/>
  <c r="L119" i="1"/>
  <c r="K118" i="1"/>
  <c r="I119" i="1"/>
  <c r="J118" i="1"/>
  <c r="M118" i="1" s="1"/>
  <c r="L2006" i="1"/>
  <c r="M2005" i="1"/>
  <c r="K2005" i="1"/>
  <c r="I2006" i="1"/>
  <c r="J2005" i="1"/>
  <c r="K22" i="1"/>
  <c r="J22" i="1"/>
  <c r="M22" i="1" s="1"/>
  <c r="L23" i="1"/>
  <c r="I23" i="1"/>
  <c r="I24" i="1" l="1"/>
  <c r="J23" i="1"/>
  <c r="M23" i="1" s="1"/>
  <c r="K23" i="1"/>
  <c r="L24" i="1"/>
  <c r="K119" i="1"/>
  <c r="L120" i="1"/>
  <c r="J119" i="1"/>
  <c r="M119" i="1" s="1"/>
  <c r="I120" i="1"/>
  <c r="K2006" i="1"/>
  <c r="I2007" i="1"/>
  <c r="J2006" i="1"/>
  <c r="M2006" i="1" s="1"/>
  <c r="L2007" i="1"/>
  <c r="L3626" i="1"/>
  <c r="J3625" i="1"/>
  <c r="I3626" i="1"/>
  <c r="K3625" i="1"/>
  <c r="I121" i="1" l="1"/>
  <c r="J120" i="1"/>
  <c r="K120" i="1"/>
  <c r="L121" i="1"/>
  <c r="M120" i="1"/>
  <c r="L25" i="1"/>
  <c r="I25" i="1"/>
  <c r="J24" i="1"/>
  <c r="K24" i="1"/>
  <c r="M24" i="1"/>
  <c r="K2007" i="1"/>
  <c r="I2008" i="1"/>
  <c r="J2007" i="1"/>
  <c r="M2007" i="1" s="1"/>
  <c r="L2008" i="1"/>
  <c r="K3626" i="1"/>
  <c r="L3627" i="1"/>
  <c r="J3626" i="1"/>
  <c r="I3627" i="1"/>
  <c r="L122" i="1" l="1"/>
  <c r="I122" i="1"/>
  <c r="J121" i="1"/>
  <c r="K121" i="1"/>
  <c r="M121" i="1"/>
  <c r="I2009" i="1"/>
  <c r="J2008" i="1"/>
  <c r="L2009" i="1"/>
  <c r="M2008" i="1"/>
  <c r="K2008" i="1"/>
  <c r="I3628" i="1"/>
  <c r="J3627" i="1"/>
  <c r="L3628" i="1"/>
  <c r="K3627" i="1"/>
  <c r="K25" i="1"/>
  <c r="L26" i="1"/>
  <c r="J25" i="1"/>
  <c r="M25" i="1" s="1"/>
  <c r="I26" i="1"/>
  <c r="K26" i="1" l="1"/>
  <c r="J26" i="1"/>
  <c r="M26" i="1" s="1"/>
  <c r="I27" i="1"/>
  <c r="L27" i="1"/>
  <c r="L3629" i="1"/>
  <c r="I3629" i="1"/>
  <c r="K3628" i="1"/>
  <c r="J3628" i="1"/>
  <c r="L2010" i="1"/>
  <c r="K2009" i="1"/>
  <c r="I2010" i="1"/>
  <c r="J2009" i="1"/>
  <c r="M2009" i="1" s="1"/>
  <c r="L123" i="1"/>
  <c r="K122" i="1"/>
  <c r="I123" i="1"/>
  <c r="J122" i="1"/>
  <c r="M122" i="1" s="1"/>
  <c r="K3629" i="1" l="1"/>
  <c r="I3630" i="1"/>
  <c r="J3629" i="1"/>
  <c r="L3630" i="1"/>
  <c r="I28" i="1"/>
  <c r="J27" i="1"/>
  <c r="L28" i="1"/>
  <c r="K27" i="1"/>
  <c r="M27" i="1"/>
  <c r="K123" i="1"/>
  <c r="L124" i="1"/>
  <c r="I124" i="1"/>
  <c r="J123" i="1"/>
  <c r="M123" i="1" s="1"/>
  <c r="K2010" i="1"/>
  <c r="I2011" i="1"/>
  <c r="J2010" i="1"/>
  <c r="M2010" i="1" s="1"/>
  <c r="L2011" i="1"/>
  <c r="I125" i="1" l="1"/>
  <c r="J124" i="1"/>
  <c r="K124" i="1"/>
  <c r="L125" i="1"/>
  <c r="M124" i="1"/>
  <c r="L29" i="1"/>
  <c r="K28" i="1"/>
  <c r="I29" i="1"/>
  <c r="J28" i="1"/>
  <c r="M28" i="1"/>
  <c r="I3631" i="1"/>
  <c r="J3630" i="1"/>
  <c r="K3630" i="1"/>
  <c r="L3631" i="1"/>
  <c r="K2011" i="1"/>
  <c r="I2012" i="1"/>
  <c r="J2011" i="1"/>
  <c r="L2012" i="1"/>
  <c r="M2011" i="1"/>
  <c r="I30" i="1" l="1"/>
  <c r="L30" i="1"/>
  <c r="J29" i="1"/>
  <c r="K29" i="1"/>
  <c r="M29" i="1"/>
  <c r="L3632" i="1"/>
  <c r="I3632" i="1"/>
  <c r="J3631" i="1"/>
  <c r="K3631" i="1"/>
  <c r="I2013" i="1"/>
  <c r="J2012" i="1"/>
  <c r="L2013" i="1"/>
  <c r="M2012" i="1"/>
  <c r="K2012" i="1"/>
  <c r="L126" i="1"/>
  <c r="I126" i="1"/>
  <c r="J125" i="1"/>
  <c r="M125" i="1" s="1"/>
  <c r="K125" i="1"/>
  <c r="K30" i="1" l="1"/>
  <c r="L31" i="1"/>
  <c r="J30" i="1"/>
  <c r="M30" i="1" s="1"/>
  <c r="I31" i="1"/>
  <c r="L3633" i="1"/>
  <c r="K3632" i="1"/>
  <c r="I3633" i="1"/>
  <c r="J3632" i="1"/>
  <c r="L2014" i="1"/>
  <c r="K2013" i="1"/>
  <c r="I2014" i="1"/>
  <c r="J2013" i="1"/>
  <c r="M2013" i="1" s="1"/>
  <c r="L127" i="1"/>
  <c r="K126" i="1"/>
  <c r="I127" i="1"/>
  <c r="J126" i="1"/>
  <c r="M126" i="1"/>
  <c r="K3633" i="1" l="1"/>
  <c r="I3634" i="1"/>
  <c r="J3633" i="1"/>
  <c r="L3634" i="1"/>
  <c r="I32" i="1"/>
  <c r="J31" i="1"/>
  <c r="L32" i="1"/>
  <c r="M31" i="1"/>
  <c r="K31" i="1"/>
  <c r="K127" i="1"/>
  <c r="L128" i="1"/>
  <c r="M127" i="1"/>
  <c r="I128" i="1"/>
  <c r="J127" i="1"/>
  <c r="K2014" i="1"/>
  <c r="I2015" i="1"/>
  <c r="J2014" i="1"/>
  <c r="L2015" i="1"/>
  <c r="M2014" i="1"/>
  <c r="I129" i="1" l="1"/>
  <c r="J128" i="1"/>
  <c r="M128" i="1" s="1"/>
  <c r="K128" i="1"/>
  <c r="L129" i="1"/>
  <c r="L33" i="1"/>
  <c r="I33" i="1"/>
  <c r="J32" i="1"/>
  <c r="K32" i="1"/>
  <c r="M32" i="1"/>
  <c r="I3635" i="1"/>
  <c r="J3634" i="1"/>
  <c r="K3634" i="1"/>
  <c r="L3635" i="1"/>
  <c r="K2015" i="1"/>
  <c r="I2016" i="1"/>
  <c r="J2015" i="1"/>
  <c r="M2015" i="1" s="1"/>
  <c r="L2016" i="1"/>
  <c r="L3636" i="1" l="1"/>
  <c r="I3636" i="1"/>
  <c r="J3635" i="1"/>
  <c r="K3635" i="1"/>
  <c r="K33" i="1"/>
  <c r="L34" i="1"/>
  <c r="J33" i="1"/>
  <c r="M33" i="1" s="1"/>
  <c r="I34" i="1"/>
  <c r="I2017" i="1"/>
  <c r="J2016" i="1"/>
  <c r="M2016" i="1" s="1"/>
  <c r="L2017" i="1"/>
  <c r="K2016" i="1"/>
  <c r="L130" i="1"/>
  <c r="I130" i="1"/>
  <c r="J129" i="1"/>
  <c r="K129" i="1"/>
  <c r="M129" i="1"/>
  <c r="L2018" i="1" l="1"/>
  <c r="M2017" i="1"/>
  <c r="J2017" i="1" s="1"/>
  <c r="K2017" i="1"/>
  <c r="I2018" i="1"/>
  <c r="L3637" i="1"/>
  <c r="K3636" i="1"/>
  <c r="I3637" i="1"/>
  <c r="J3636" i="1"/>
  <c r="L131" i="1"/>
  <c r="K130" i="1"/>
  <c r="I131" i="1"/>
  <c r="J130" i="1"/>
  <c r="M130" i="1"/>
  <c r="K34" i="1"/>
  <c r="J34" i="1"/>
  <c r="M34" i="1"/>
  <c r="L35" i="1"/>
  <c r="I35" i="1"/>
  <c r="I36" i="1" l="1"/>
  <c r="J35" i="1"/>
  <c r="M35" i="1" s="1"/>
  <c r="L36" i="1"/>
  <c r="K35" i="1"/>
  <c r="K3637" i="1"/>
  <c r="I3638" i="1"/>
  <c r="J3637" i="1"/>
  <c r="L3638" i="1"/>
  <c r="K2018" i="1"/>
  <c r="I2019" i="1"/>
  <c r="J2018" i="1"/>
  <c r="L2019" i="1"/>
  <c r="M2018" i="1"/>
  <c r="K131" i="1"/>
  <c r="L132" i="1"/>
  <c r="I132" i="1"/>
  <c r="J131" i="1"/>
  <c r="M131" i="1" s="1"/>
  <c r="K2019" i="1" l="1"/>
  <c r="I2020" i="1"/>
  <c r="J2019" i="1"/>
  <c r="L2020" i="1"/>
  <c r="M2019" i="1"/>
  <c r="I133" i="1"/>
  <c r="J132" i="1"/>
  <c r="M132" i="1" s="1"/>
  <c r="K132" i="1"/>
  <c r="L133" i="1"/>
  <c r="I3639" i="1"/>
  <c r="J3638" i="1"/>
  <c r="L3639" i="1"/>
  <c r="K3638" i="1"/>
  <c r="L37" i="1"/>
  <c r="I37" i="1"/>
  <c r="J36" i="1"/>
  <c r="M36" i="1" s="1"/>
  <c r="K36" i="1"/>
  <c r="L3640" i="1" l="1"/>
  <c r="I3640" i="1"/>
  <c r="J3639" i="1"/>
  <c r="K3639" i="1"/>
  <c r="L134" i="1"/>
  <c r="I134" i="1"/>
  <c r="J133" i="1"/>
  <c r="M133" i="1" s="1"/>
  <c r="K133" i="1"/>
  <c r="I2021" i="1"/>
  <c r="J2020" i="1"/>
  <c r="M2020" i="1" s="1"/>
  <c r="L2021" i="1"/>
  <c r="K2020" i="1"/>
  <c r="K37" i="1"/>
  <c r="L38" i="1"/>
  <c r="J37" i="1"/>
  <c r="M37" i="1" s="1"/>
  <c r="I38" i="1"/>
  <c r="L2022" i="1" l="1"/>
  <c r="K2021" i="1"/>
  <c r="I2022" i="1"/>
  <c r="J2021" i="1"/>
  <c r="M2021" i="1" s="1"/>
  <c r="L135" i="1"/>
  <c r="K134" i="1"/>
  <c r="I135" i="1"/>
  <c r="J134" i="1"/>
  <c r="M134" i="1" s="1"/>
  <c r="K3640" i="1"/>
  <c r="L3641" i="1"/>
  <c r="J3640" i="1"/>
  <c r="I3641" i="1"/>
  <c r="K38" i="1"/>
  <c r="J38" i="1"/>
  <c r="I39" i="1"/>
  <c r="L39" i="1"/>
  <c r="M38" i="1"/>
  <c r="K135" i="1" l="1"/>
  <c r="L136" i="1"/>
  <c r="I136" i="1"/>
  <c r="J135" i="1"/>
  <c r="M135" i="1" s="1"/>
  <c r="K2022" i="1"/>
  <c r="I2023" i="1"/>
  <c r="J2022" i="1"/>
  <c r="L2023" i="1"/>
  <c r="M2022" i="1"/>
  <c r="I40" i="1"/>
  <c r="J39" i="1"/>
  <c r="L40" i="1"/>
  <c r="K39" i="1"/>
  <c r="M39" i="1"/>
  <c r="K3641" i="1"/>
  <c r="I3642" i="1"/>
  <c r="J3641" i="1"/>
  <c r="L3642" i="1"/>
  <c r="L41" i="1" l="1"/>
  <c r="K40" i="1"/>
  <c r="I41" i="1"/>
  <c r="J40" i="1"/>
  <c r="M40" i="1" s="1"/>
  <c r="K2023" i="1"/>
  <c r="I2024" i="1"/>
  <c r="J2023" i="1"/>
  <c r="M2023" i="1" s="1"/>
  <c r="L2024" i="1"/>
  <c r="I137" i="1"/>
  <c r="J136" i="1"/>
  <c r="M136" i="1" s="1"/>
  <c r="K136" i="1"/>
  <c r="L137" i="1"/>
  <c r="I3643" i="1"/>
  <c r="J3642" i="1"/>
  <c r="L3643" i="1"/>
  <c r="K3642" i="1"/>
  <c r="L3644" i="1" l="1"/>
  <c r="I3644" i="1"/>
  <c r="J3643" i="1"/>
  <c r="K3643" i="1"/>
  <c r="L138" i="1"/>
  <c r="I138" i="1"/>
  <c r="K137" i="1"/>
  <c r="M137" i="1"/>
  <c r="J137" i="1" s="1"/>
  <c r="I2025" i="1"/>
  <c r="J2024" i="1"/>
  <c r="L2025" i="1"/>
  <c r="M2024" i="1"/>
  <c r="K2024" i="1"/>
  <c r="I42" i="1"/>
  <c r="K41" i="1"/>
  <c r="L42" i="1"/>
  <c r="J41" i="1"/>
  <c r="M41" i="1" s="1"/>
  <c r="K42" i="1" l="1"/>
  <c r="I43" i="1"/>
  <c r="L43" i="1"/>
  <c r="J42" i="1"/>
  <c r="M42" i="1" s="1"/>
  <c r="L2026" i="1"/>
  <c r="K2025" i="1"/>
  <c r="I2026" i="1"/>
  <c r="J2025" i="1"/>
  <c r="M2025" i="1" s="1"/>
  <c r="L139" i="1"/>
  <c r="K138" i="1"/>
  <c r="I139" i="1"/>
  <c r="J138" i="1"/>
  <c r="M138" i="1"/>
  <c r="K3644" i="1"/>
  <c r="L3645" i="1"/>
  <c r="I3645" i="1"/>
  <c r="J3644" i="1"/>
  <c r="K3645" i="1" l="1"/>
  <c r="I3646" i="1"/>
  <c r="J3645" i="1"/>
  <c r="L3646" i="1"/>
  <c r="I44" i="1"/>
  <c r="J43" i="1"/>
  <c r="M43" i="1" s="1"/>
  <c r="L44" i="1"/>
  <c r="K43" i="1"/>
  <c r="K139" i="1"/>
  <c r="L140" i="1"/>
  <c r="I140" i="1"/>
  <c r="M139" i="1"/>
  <c r="J139" i="1"/>
  <c r="K2026" i="1"/>
  <c r="I2027" i="1"/>
  <c r="J2026" i="1"/>
  <c r="L2027" i="1"/>
  <c r="M2026" i="1"/>
  <c r="L45" i="1" l="1"/>
  <c r="J44" i="1"/>
  <c r="M44" i="1" s="1"/>
  <c r="I45" i="1"/>
  <c r="K44" i="1"/>
  <c r="I3647" i="1"/>
  <c r="J3646" i="1"/>
  <c r="L3647" i="1"/>
  <c r="K3646" i="1"/>
  <c r="K2027" i="1"/>
  <c r="I2028" i="1"/>
  <c r="J2027" i="1"/>
  <c r="M2027" i="1" s="1"/>
  <c r="L2028" i="1"/>
  <c r="I141" i="1"/>
  <c r="J140" i="1"/>
  <c r="M140" i="1" s="1"/>
  <c r="K140" i="1"/>
  <c r="L141" i="1"/>
  <c r="L142" i="1" l="1"/>
  <c r="I142" i="1"/>
  <c r="J141" i="1"/>
  <c r="M141" i="1" s="1"/>
  <c r="K141" i="1"/>
  <c r="I2029" i="1"/>
  <c r="J2028" i="1"/>
  <c r="M2028" i="1" s="1"/>
  <c r="L2029" i="1"/>
  <c r="K2028" i="1"/>
  <c r="K45" i="1"/>
  <c r="L46" i="1"/>
  <c r="J45" i="1"/>
  <c r="I46" i="1"/>
  <c r="M45" i="1"/>
  <c r="L3648" i="1"/>
  <c r="I3648" i="1"/>
  <c r="J3647" i="1"/>
  <c r="K3647" i="1"/>
  <c r="K46" i="1" l="1"/>
  <c r="I47" i="1"/>
  <c r="L47" i="1"/>
  <c r="J46" i="1"/>
  <c r="M46" i="1" s="1"/>
  <c r="K3648" i="1"/>
  <c r="L3649" i="1"/>
  <c r="J3648" i="1"/>
  <c r="I3649" i="1"/>
  <c r="L2030" i="1"/>
  <c r="M2029" i="1"/>
  <c r="K2029" i="1"/>
  <c r="I2030" i="1"/>
  <c r="J2029" i="1"/>
  <c r="L143" i="1"/>
  <c r="K142" i="1"/>
  <c r="I143" i="1"/>
  <c r="M142" i="1"/>
  <c r="J142" i="1" s="1"/>
  <c r="K2030" i="1" l="1"/>
  <c r="I2031" i="1"/>
  <c r="J2030" i="1"/>
  <c r="M2030" i="1" s="1"/>
  <c r="L2031" i="1"/>
  <c r="I48" i="1"/>
  <c r="J47" i="1"/>
  <c r="L48" i="1"/>
  <c r="K47" i="1"/>
  <c r="M47" i="1"/>
  <c r="K143" i="1"/>
  <c r="L144" i="1"/>
  <c r="M143" i="1"/>
  <c r="I144" i="1"/>
  <c r="J143" i="1"/>
  <c r="K3649" i="1"/>
  <c r="I3650" i="1"/>
  <c r="J3649" i="1"/>
  <c r="L3650" i="1"/>
  <c r="I145" i="1" l="1"/>
  <c r="J144" i="1"/>
  <c r="K144" i="1"/>
  <c r="L145" i="1"/>
  <c r="M144" i="1"/>
  <c r="L49" i="1"/>
  <c r="I49" i="1"/>
  <c r="K48" i="1"/>
  <c r="J48" i="1"/>
  <c r="M48" i="1"/>
  <c r="K2031" i="1"/>
  <c r="I2032" i="1"/>
  <c r="J2031" i="1"/>
  <c r="M2031" i="1" s="1"/>
  <c r="L2032" i="1"/>
  <c r="I3651" i="1"/>
  <c r="J3650" i="1"/>
  <c r="L3651" i="1"/>
  <c r="K3650" i="1"/>
  <c r="L3652" i="1" l="1"/>
  <c r="I3652" i="1"/>
  <c r="J3651" i="1"/>
  <c r="K3651" i="1"/>
  <c r="I2033" i="1"/>
  <c r="J2032" i="1"/>
  <c r="M2032" i="1" s="1"/>
  <c r="L2033" i="1"/>
  <c r="K2032" i="1"/>
  <c r="I50" i="1"/>
  <c r="K49" i="1"/>
  <c r="L50" i="1"/>
  <c r="J49" i="1"/>
  <c r="M49" i="1" s="1"/>
  <c r="L146" i="1"/>
  <c r="I146" i="1"/>
  <c r="J145" i="1"/>
  <c r="M145" i="1" s="1"/>
  <c r="K145" i="1"/>
  <c r="K50" i="1" l="1"/>
  <c r="J50" i="1"/>
  <c r="M50" i="1" s="1"/>
  <c r="I51" i="1"/>
  <c r="L51" i="1"/>
  <c r="K3652" i="1"/>
  <c r="L3653" i="1"/>
  <c r="J3652" i="1"/>
  <c r="I3653" i="1"/>
  <c r="L2034" i="1"/>
  <c r="M2033" i="1"/>
  <c r="K2033" i="1"/>
  <c r="I2034" i="1"/>
  <c r="J2033" i="1"/>
  <c r="L147" i="1"/>
  <c r="K146" i="1"/>
  <c r="I147" i="1"/>
  <c r="J146" i="1"/>
  <c r="M146" i="1"/>
  <c r="I52" i="1" l="1"/>
  <c r="J51" i="1"/>
  <c r="L52" i="1"/>
  <c r="K51" i="1"/>
  <c r="M51" i="1"/>
  <c r="K147" i="1"/>
  <c r="L148" i="1"/>
  <c r="M147" i="1"/>
  <c r="I148" i="1"/>
  <c r="J147" i="1"/>
  <c r="K2034" i="1"/>
  <c r="I2035" i="1"/>
  <c r="J2034" i="1"/>
  <c r="M2034" i="1" s="1"/>
  <c r="L2035" i="1"/>
  <c r="K3653" i="1"/>
  <c r="I3654" i="1"/>
  <c r="J3653" i="1"/>
  <c r="L3654" i="1"/>
  <c r="K2035" i="1" l="1"/>
  <c r="I2036" i="1"/>
  <c r="J2035" i="1"/>
  <c r="L2036" i="1"/>
  <c r="M2035" i="1"/>
  <c r="I3655" i="1"/>
  <c r="J3654" i="1"/>
  <c r="L3655" i="1"/>
  <c r="K3654" i="1"/>
  <c r="I149" i="1"/>
  <c r="J148" i="1"/>
  <c r="M148" i="1" s="1"/>
  <c r="K148" i="1"/>
  <c r="L149" i="1"/>
  <c r="L53" i="1"/>
  <c r="I53" i="1"/>
  <c r="K52" i="1"/>
  <c r="J52" i="1"/>
  <c r="M52" i="1"/>
  <c r="L150" i="1" l="1"/>
  <c r="I150" i="1"/>
  <c r="J149" i="1"/>
  <c r="K149" i="1"/>
  <c r="M149" i="1"/>
  <c r="L3656" i="1"/>
  <c r="I3656" i="1"/>
  <c r="J3655" i="1"/>
  <c r="K3655" i="1"/>
  <c r="I2037" i="1"/>
  <c r="J2036" i="1"/>
  <c r="M2036" i="1" s="1"/>
  <c r="L2037" i="1"/>
  <c r="K2036" i="1"/>
  <c r="L54" i="1"/>
  <c r="J53" i="1"/>
  <c r="M53" i="1" s="1"/>
  <c r="I54" i="1"/>
  <c r="K53" i="1"/>
  <c r="K3656" i="1" l="1"/>
  <c r="L3657" i="1"/>
  <c r="J3656" i="1"/>
  <c r="I3657" i="1"/>
  <c r="L2038" i="1"/>
  <c r="M2037" i="1"/>
  <c r="K2037" i="1"/>
  <c r="I2038" i="1"/>
  <c r="J2037" i="1"/>
  <c r="K54" i="1"/>
  <c r="J54" i="1"/>
  <c r="M54" i="1"/>
  <c r="L55" i="1"/>
  <c r="I55" i="1"/>
  <c r="L151" i="1"/>
  <c r="K150" i="1"/>
  <c r="I151" i="1"/>
  <c r="J150" i="1"/>
  <c r="M150" i="1"/>
  <c r="K2038" i="1" l="1"/>
  <c r="I2039" i="1"/>
  <c r="J2038" i="1"/>
  <c r="M2038" i="1" s="1"/>
  <c r="L2039" i="1"/>
  <c r="K3657" i="1"/>
  <c r="I3658" i="1"/>
  <c r="J3657" i="1"/>
  <c r="L3658" i="1"/>
  <c r="I56" i="1"/>
  <c r="J55" i="1"/>
  <c r="L56" i="1"/>
  <c r="K55" i="1"/>
  <c r="M55" i="1"/>
  <c r="K151" i="1"/>
  <c r="L152" i="1"/>
  <c r="I152" i="1"/>
  <c r="J151" i="1"/>
  <c r="M151" i="1"/>
  <c r="I3659" i="1" l="1"/>
  <c r="J3658" i="1"/>
  <c r="L3659" i="1"/>
  <c r="K3658" i="1"/>
  <c r="K2039" i="1"/>
  <c r="I2040" i="1"/>
  <c r="J2039" i="1"/>
  <c r="M2039" i="1" s="1"/>
  <c r="L2040" i="1"/>
  <c r="L57" i="1"/>
  <c r="I57" i="1"/>
  <c r="J56" i="1"/>
  <c r="K56" i="1"/>
  <c r="M56" i="1"/>
  <c r="I153" i="1"/>
  <c r="J152" i="1"/>
  <c r="M152" i="1" s="1"/>
  <c r="K152" i="1"/>
  <c r="L153" i="1"/>
  <c r="L154" i="1" l="1"/>
  <c r="I154" i="1"/>
  <c r="J153" i="1"/>
  <c r="M153" i="1" s="1"/>
  <c r="K153" i="1"/>
  <c r="K57" i="1"/>
  <c r="L58" i="1"/>
  <c r="J57" i="1"/>
  <c r="I58" i="1"/>
  <c r="M57" i="1"/>
  <c r="I2041" i="1"/>
  <c r="J2040" i="1"/>
  <c r="M2040" i="1" s="1"/>
  <c r="L2041" i="1"/>
  <c r="K2040" i="1"/>
  <c r="L3660" i="1"/>
  <c r="I3660" i="1"/>
  <c r="J3659" i="1"/>
  <c r="K3659" i="1"/>
  <c r="L2042" i="1" l="1"/>
  <c r="K2041" i="1"/>
  <c r="I2042" i="1"/>
  <c r="J2041" i="1"/>
  <c r="M2041" i="1" s="1"/>
  <c r="L155" i="1"/>
  <c r="K154" i="1"/>
  <c r="I155" i="1"/>
  <c r="J154" i="1"/>
  <c r="M154" i="1" s="1"/>
  <c r="K3660" i="1"/>
  <c r="L3661" i="1"/>
  <c r="I3661" i="1"/>
  <c r="J3660" i="1"/>
  <c r="K58" i="1"/>
  <c r="J58" i="1"/>
  <c r="M58" i="1" s="1"/>
  <c r="I59" i="1"/>
  <c r="L59" i="1"/>
  <c r="K155" i="1" l="1"/>
  <c r="L156" i="1"/>
  <c r="I156" i="1"/>
  <c r="M155" i="1"/>
  <c r="J155" i="1"/>
  <c r="K2042" i="1"/>
  <c r="I2043" i="1"/>
  <c r="J2042" i="1"/>
  <c r="M2042" i="1" s="1"/>
  <c r="L2043" i="1"/>
  <c r="I60" i="1"/>
  <c r="J59" i="1"/>
  <c r="M59" i="1" s="1"/>
  <c r="L60" i="1"/>
  <c r="K59" i="1"/>
  <c r="K3661" i="1"/>
  <c r="I3662" i="1"/>
  <c r="J3661" i="1"/>
  <c r="L3662" i="1"/>
  <c r="L61" i="1" l="1"/>
  <c r="I61" i="1"/>
  <c r="J60" i="1"/>
  <c r="M60" i="1" s="1"/>
  <c r="K60" i="1"/>
  <c r="K2043" i="1"/>
  <c r="I2044" i="1"/>
  <c r="J2043" i="1"/>
  <c r="M2043" i="1" s="1"/>
  <c r="L2044" i="1"/>
  <c r="I157" i="1"/>
  <c r="J156" i="1"/>
  <c r="M156" i="1" s="1"/>
  <c r="K156" i="1"/>
  <c r="L157" i="1"/>
  <c r="I3663" i="1"/>
  <c r="J3662" i="1"/>
  <c r="L3663" i="1"/>
  <c r="K3662" i="1"/>
  <c r="L3664" i="1" l="1"/>
  <c r="I3664" i="1"/>
  <c r="J3663" i="1"/>
  <c r="K3663" i="1"/>
  <c r="K61" i="1"/>
  <c r="L62" i="1"/>
  <c r="J61" i="1"/>
  <c r="M61" i="1" s="1"/>
  <c r="I62" i="1"/>
  <c r="L158" i="1"/>
  <c r="I158" i="1"/>
  <c r="J157" i="1"/>
  <c r="M157" i="1" s="1"/>
  <c r="K157" i="1"/>
  <c r="I2045" i="1"/>
  <c r="J2044" i="1"/>
  <c r="M2044" i="1" s="1"/>
  <c r="L2045" i="1"/>
  <c r="K2044" i="1"/>
  <c r="K3664" i="1" l="1"/>
  <c r="L3665" i="1"/>
  <c r="J3664" i="1"/>
  <c r="I3665" i="1"/>
  <c r="K62" i="1"/>
  <c r="J62" i="1"/>
  <c r="M62" i="1" s="1"/>
  <c r="I63" i="1"/>
  <c r="L63" i="1"/>
  <c r="L2046" i="1"/>
  <c r="M2045" i="1"/>
  <c r="J2045" i="1" s="1"/>
  <c r="K2045" i="1"/>
  <c r="I2046" i="1"/>
  <c r="L159" i="1"/>
  <c r="K158" i="1"/>
  <c r="I159" i="1"/>
  <c r="J158" i="1"/>
  <c r="M158" i="1"/>
  <c r="I64" i="1" l="1"/>
  <c r="J63" i="1"/>
  <c r="L64" i="1"/>
  <c r="K63" i="1"/>
  <c r="M63" i="1"/>
  <c r="K3665" i="1"/>
  <c r="I3666" i="1"/>
  <c r="J3665" i="1"/>
  <c r="L3666" i="1"/>
  <c r="K159" i="1"/>
  <c r="L160" i="1"/>
  <c r="I160" i="1"/>
  <c r="J159" i="1"/>
  <c r="M159" i="1" s="1"/>
  <c r="K2046" i="1"/>
  <c r="I2047" i="1"/>
  <c r="J2046" i="1"/>
  <c r="L2047" i="1"/>
  <c r="M2046" i="1"/>
  <c r="I3667" i="1" l="1"/>
  <c r="J3666" i="1"/>
  <c r="L3667" i="1"/>
  <c r="K3666" i="1"/>
  <c r="K2047" i="1"/>
  <c r="I2048" i="1"/>
  <c r="J2047" i="1"/>
  <c r="L2048" i="1"/>
  <c r="M2047" i="1"/>
  <c r="I161" i="1"/>
  <c r="J160" i="1"/>
  <c r="M160" i="1" s="1"/>
  <c r="K160" i="1"/>
  <c r="L161" i="1"/>
  <c r="L65" i="1"/>
  <c r="I65" i="1"/>
  <c r="J64" i="1"/>
  <c r="K64" i="1"/>
  <c r="M64" i="1"/>
  <c r="L3668" i="1" l="1"/>
  <c r="I3668" i="1"/>
  <c r="J3667" i="1"/>
  <c r="K3667" i="1"/>
  <c r="L162" i="1"/>
  <c r="I162" i="1"/>
  <c r="J161" i="1"/>
  <c r="M161" i="1" s="1"/>
  <c r="K161" i="1"/>
  <c r="I2049" i="1"/>
  <c r="J2048" i="1"/>
  <c r="M2048" i="1" s="1"/>
  <c r="L2049" i="1"/>
  <c r="K2048" i="1"/>
  <c r="I66" i="1"/>
  <c r="K65" i="1"/>
  <c r="L66" i="1"/>
  <c r="J65" i="1"/>
  <c r="M65" i="1"/>
  <c r="K66" i="1" l="1"/>
  <c r="J66" i="1"/>
  <c r="I67" i="1"/>
  <c r="M66" i="1"/>
  <c r="L67" i="1"/>
  <c r="L2050" i="1"/>
  <c r="M2049" i="1"/>
  <c r="K2049" i="1"/>
  <c r="I2050" i="1"/>
  <c r="J2049" i="1"/>
  <c r="L163" i="1"/>
  <c r="K162" i="1"/>
  <c r="I163" i="1"/>
  <c r="J162" i="1"/>
  <c r="M162" i="1"/>
  <c r="K3668" i="1"/>
  <c r="L3669" i="1"/>
  <c r="J3668" i="1"/>
  <c r="I3669" i="1"/>
  <c r="I68" i="1" l="1"/>
  <c r="J67" i="1"/>
  <c r="M67" i="1" s="1"/>
  <c r="L68" i="1"/>
  <c r="K67" i="1"/>
  <c r="K163" i="1"/>
  <c r="L164" i="1"/>
  <c r="I164" i="1"/>
  <c r="J163" i="1"/>
  <c r="M163" i="1" s="1"/>
  <c r="K3669" i="1"/>
  <c r="I3670" i="1"/>
  <c r="J3669" i="1"/>
  <c r="L3670" i="1"/>
  <c r="K2050" i="1"/>
  <c r="I2051" i="1"/>
  <c r="J2050" i="1"/>
  <c r="L2051" i="1"/>
  <c r="M2050" i="1"/>
  <c r="I3671" i="1" l="1"/>
  <c r="J3670" i="1"/>
  <c r="L3671" i="1"/>
  <c r="K3670" i="1"/>
  <c r="I165" i="1"/>
  <c r="J164" i="1"/>
  <c r="K164" i="1"/>
  <c r="L165" i="1"/>
  <c r="M164" i="1"/>
  <c r="K2051" i="1"/>
  <c r="I2052" i="1"/>
  <c r="J2051" i="1"/>
  <c r="L2052" i="1"/>
  <c r="M2051" i="1"/>
  <c r="L69" i="1"/>
  <c r="I69" i="1"/>
  <c r="K68" i="1"/>
  <c r="J68" i="1"/>
  <c r="M68" i="1"/>
  <c r="I2053" i="1" l="1"/>
  <c r="J2052" i="1"/>
  <c r="L2053" i="1"/>
  <c r="M2052" i="1"/>
  <c r="K2052" i="1"/>
  <c r="L166" i="1"/>
  <c r="I166" i="1"/>
  <c r="J165" i="1"/>
  <c r="M165" i="1" s="1"/>
  <c r="K165" i="1"/>
  <c r="I70" i="1"/>
  <c r="K69" i="1"/>
  <c r="L70" i="1"/>
  <c r="J69" i="1"/>
  <c r="M69" i="1"/>
  <c r="L3672" i="1"/>
  <c r="I3672" i="1"/>
  <c r="J3671" i="1"/>
  <c r="K3671" i="1"/>
  <c r="K70" i="1" l="1"/>
  <c r="J70" i="1"/>
  <c r="M70" i="1" s="1"/>
  <c r="L71" i="1"/>
  <c r="I71" i="1"/>
  <c r="L167" i="1"/>
  <c r="K166" i="1"/>
  <c r="I167" i="1"/>
  <c r="J166" i="1"/>
  <c r="M166" i="1"/>
  <c r="K3672" i="1"/>
  <c r="L3673" i="1"/>
  <c r="J3672" i="1"/>
  <c r="I3673" i="1"/>
  <c r="L2054" i="1"/>
  <c r="K2053" i="1"/>
  <c r="I2054" i="1"/>
  <c r="J2053" i="1"/>
  <c r="M2053" i="1" s="1"/>
  <c r="K167" i="1" l="1"/>
  <c r="L168" i="1"/>
  <c r="I168" i="1"/>
  <c r="M167" i="1"/>
  <c r="J167" i="1"/>
  <c r="K2054" i="1"/>
  <c r="I2055" i="1"/>
  <c r="J2054" i="1"/>
  <c r="M2054" i="1" s="1"/>
  <c r="L2055" i="1"/>
  <c r="K3673" i="1"/>
  <c r="I3674" i="1"/>
  <c r="J3673" i="1"/>
  <c r="L3674" i="1"/>
  <c r="I72" i="1"/>
  <c r="J71" i="1"/>
  <c r="L72" i="1"/>
  <c r="K71" i="1"/>
  <c r="M71" i="1"/>
  <c r="K2055" i="1" l="1"/>
  <c r="I2056" i="1"/>
  <c r="J2055" i="1"/>
  <c r="M2055" i="1" s="1"/>
  <c r="L2056" i="1"/>
  <c r="I169" i="1"/>
  <c r="J168" i="1"/>
  <c r="K168" i="1"/>
  <c r="L169" i="1"/>
  <c r="M168" i="1"/>
  <c r="L73" i="1"/>
  <c r="I73" i="1"/>
  <c r="K72" i="1"/>
  <c r="J72" i="1"/>
  <c r="M72" i="1" s="1"/>
  <c r="I3675" i="1"/>
  <c r="J3674" i="1"/>
  <c r="L3675" i="1"/>
  <c r="K3674" i="1"/>
  <c r="L3676" i="1" l="1"/>
  <c r="I3676" i="1"/>
  <c r="J3675" i="1"/>
  <c r="K3675" i="1"/>
  <c r="L170" i="1"/>
  <c r="I170" i="1"/>
  <c r="J169" i="1"/>
  <c r="M169" i="1" s="1"/>
  <c r="K169" i="1"/>
  <c r="I2057" i="1"/>
  <c r="J2056" i="1"/>
  <c r="M2056" i="1" s="1"/>
  <c r="L2057" i="1"/>
  <c r="K2056" i="1"/>
  <c r="K73" i="1"/>
  <c r="L74" i="1"/>
  <c r="J73" i="1"/>
  <c r="I74" i="1"/>
  <c r="M73" i="1"/>
  <c r="K74" i="1" l="1"/>
  <c r="J74" i="1"/>
  <c r="I75" i="1"/>
  <c r="M74" i="1"/>
  <c r="L75" i="1"/>
  <c r="L2058" i="1"/>
  <c r="M2057" i="1"/>
  <c r="K2057" i="1"/>
  <c r="I2058" i="1"/>
  <c r="J2057" i="1"/>
  <c r="L171" i="1"/>
  <c r="K170" i="1"/>
  <c r="I171" i="1"/>
  <c r="J170" i="1"/>
  <c r="M170" i="1"/>
  <c r="K3676" i="1"/>
  <c r="L3677" i="1"/>
  <c r="I3677" i="1"/>
  <c r="J3676" i="1"/>
  <c r="I76" i="1" l="1"/>
  <c r="J75" i="1"/>
  <c r="M75" i="1" s="1"/>
  <c r="L76" i="1"/>
  <c r="K75" i="1"/>
  <c r="K3677" i="1"/>
  <c r="I3678" i="1"/>
  <c r="J3677" i="1"/>
  <c r="L3678" i="1"/>
  <c r="K171" i="1"/>
  <c r="L172" i="1"/>
  <c r="I172" i="1"/>
  <c r="J171" i="1"/>
  <c r="M171" i="1" s="1"/>
  <c r="K2058" i="1"/>
  <c r="I2059" i="1"/>
  <c r="J2058" i="1"/>
  <c r="L2059" i="1"/>
  <c r="M2058" i="1"/>
  <c r="I3679" i="1" l="1"/>
  <c r="J3678" i="1"/>
  <c r="L3679" i="1"/>
  <c r="K3678" i="1"/>
  <c r="K2059" i="1"/>
  <c r="I2060" i="1"/>
  <c r="J2059" i="1"/>
  <c r="M2059" i="1" s="1"/>
  <c r="L2060" i="1"/>
  <c r="I173" i="1"/>
  <c r="J172" i="1"/>
  <c r="M172" i="1" s="1"/>
  <c r="K172" i="1"/>
  <c r="L173" i="1"/>
  <c r="L77" i="1"/>
  <c r="I77" i="1"/>
  <c r="K76" i="1"/>
  <c r="J76" i="1"/>
  <c r="M76" i="1"/>
  <c r="L174" i="1" l="1"/>
  <c r="I174" i="1"/>
  <c r="J173" i="1"/>
  <c r="M173" i="1" s="1"/>
  <c r="K173" i="1"/>
  <c r="I2061" i="1"/>
  <c r="J2060" i="1"/>
  <c r="M2060" i="1" s="1"/>
  <c r="L2061" i="1"/>
  <c r="K2060" i="1"/>
  <c r="I78" i="1"/>
  <c r="K77" i="1"/>
  <c r="L78" i="1"/>
  <c r="J77" i="1"/>
  <c r="M77" i="1"/>
  <c r="L3680" i="1"/>
  <c r="I3680" i="1"/>
  <c r="J3679" i="1"/>
  <c r="K3679" i="1"/>
  <c r="K78" i="1" l="1"/>
  <c r="J78" i="1"/>
  <c r="I79" i="1"/>
  <c r="M78" i="1"/>
  <c r="L79" i="1"/>
  <c r="K3680" i="1"/>
  <c r="L3681" i="1"/>
  <c r="J3680" i="1"/>
  <c r="I3681" i="1"/>
  <c r="L2062" i="1"/>
  <c r="M2061" i="1"/>
  <c r="K2061" i="1"/>
  <c r="I2062" i="1"/>
  <c r="J2061" i="1"/>
  <c r="L175" i="1"/>
  <c r="K174" i="1"/>
  <c r="I175" i="1"/>
  <c r="J174" i="1"/>
  <c r="M174" i="1"/>
  <c r="I80" i="1" l="1"/>
  <c r="J79" i="1"/>
  <c r="L80" i="1"/>
  <c r="K79" i="1"/>
  <c r="M79" i="1"/>
  <c r="K175" i="1"/>
  <c r="L176" i="1"/>
  <c r="I176" i="1"/>
  <c r="J175" i="1"/>
  <c r="M175" i="1" s="1"/>
  <c r="K2062" i="1"/>
  <c r="I2063" i="1"/>
  <c r="J2062" i="1"/>
  <c r="L2063" i="1"/>
  <c r="M2062" i="1"/>
  <c r="K3681" i="1"/>
  <c r="I3682" i="1"/>
  <c r="J3681" i="1"/>
  <c r="L3682" i="1"/>
  <c r="K2063" i="1" l="1"/>
  <c r="I2064" i="1"/>
  <c r="J2063" i="1"/>
  <c r="M2063" i="1" s="1"/>
  <c r="L2064" i="1"/>
  <c r="I177" i="1"/>
  <c r="J176" i="1"/>
  <c r="M176" i="1" s="1"/>
  <c r="K176" i="1"/>
  <c r="L177" i="1"/>
  <c r="I3683" i="1"/>
  <c r="J3682" i="1"/>
  <c r="L3683" i="1"/>
  <c r="K3682" i="1"/>
  <c r="L81" i="1"/>
  <c r="I81" i="1"/>
  <c r="K80" i="1"/>
  <c r="J80" i="1"/>
  <c r="M80" i="1" s="1"/>
  <c r="L3684" i="1" l="1"/>
  <c r="I3684" i="1"/>
  <c r="J3683" i="1"/>
  <c r="K3683" i="1"/>
  <c r="L178" i="1"/>
  <c r="I178" i="1"/>
  <c r="J177" i="1"/>
  <c r="M177" i="1" s="1"/>
  <c r="K177" i="1"/>
  <c r="I2065" i="1"/>
  <c r="J2064" i="1"/>
  <c r="M2064" i="1" s="1"/>
  <c r="L2065" i="1"/>
  <c r="K2064" i="1"/>
  <c r="I82" i="1"/>
  <c r="K81" i="1"/>
  <c r="L82" i="1"/>
  <c r="J81" i="1"/>
  <c r="M81" i="1"/>
  <c r="K82" i="1" l="1"/>
  <c r="J82" i="1"/>
  <c r="I83" i="1"/>
  <c r="M82" i="1"/>
  <c r="L83" i="1"/>
  <c r="L2066" i="1"/>
  <c r="K2065" i="1"/>
  <c r="I2066" i="1"/>
  <c r="J2065" i="1"/>
  <c r="M2065" i="1" s="1"/>
  <c r="L179" i="1"/>
  <c r="K178" i="1"/>
  <c r="I179" i="1"/>
  <c r="J178" i="1"/>
  <c r="M178" i="1" s="1"/>
  <c r="K3684" i="1"/>
  <c r="L3685" i="1"/>
  <c r="J3684" i="1"/>
  <c r="I3685" i="1"/>
  <c r="K3685" i="1" l="1"/>
  <c r="I3686" i="1"/>
  <c r="J3685" i="1"/>
  <c r="L3686" i="1"/>
  <c r="I84" i="1"/>
  <c r="J83" i="1"/>
  <c r="M83" i="1" s="1"/>
  <c r="L84" i="1"/>
  <c r="K83" i="1"/>
  <c r="K179" i="1"/>
  <c r="L180" i="1"/>
  <c r="I180" i="1"/>
  <c r="M179" i="1"/>
  <c r="J179" i="1"/>
  <c r="K2066" i="1"/>
  <c r="I2067" i="1"/>
  <c r="J2066" i="1"/>
  <c r="L2067" i="1"/>
  <c r="M2066" i="1"/>
  <c r="L85" i="1" l="1"/>
  <c r="I85" i="1"/>
  <c r="J84" i="1"/>
  <c r="M84" i="1" s="1"/>
  <c r="K84" i="1"/>
  <c r="I3687" i="1"/>
  <c r="J3686" i="1"/>
  <c r="L3687" i="1"/>
  <c r="K3686" i="1"/>
  <c r="K2067" i="1"/>
  <c r="I2068" i="1"/>
  <c r="J2067" i="1"/>
  <c r="L2068" i="1"/>
  <c r="M2067" i="1"/>
  <c r="I181" i="1"/>
  <c r="J180" i="1"/>
  <c r="K180" i="1"/>
  <c r="L181" i="1"/>
  <c r="M180" i="1"/>
  <c r="L182" i="1" l="1"/>
  <c r="I182" i="1"/>
  <c r="J181" i="1"/>
  <c r="K181" i="1"/>
  <c r="M181" i="1"/>
  <c r="I2069" i="1"/>
  <c r="J2068" i="1"/>
  <c r="M2068" i="1" s="1"/>
  <c r="L2069" i="1"/>
  <c r="K2068" i="1"/>
  <c r="L3688" i="1"/>
  <c r="I3688" i="1"/>
  <c r="J3687" i="1"/>
  <c r="K3687" i="1"/>
  <c r="I86" i="1"/>
  <c r="K85" i="1"/>
  <c r="L86" i="1"/>
  <c r="J85" i="1"/>
  <c r="M85" i="1" s="1"/>
  <c r="K86" i="1" l="1"/>
  <c r="J86" i="1"/>
  <c r="M86" i="1"/>
  <c r="L87" i="1"/>
  <c r="I87" i="1"/>
  <c r="L2070" i="1"/>
  <c r="K2069" i="1"/>
  <c r="I2070" i="1"/>
  <c r="J2069" i="1"/>
  <c r="M2069" i="1" s="1"/>
  <c r="L183" i="1"/>
  <c r="K182" i="1"/>
  <c r="I183" i="1"/>
  <c r="J182" i="1"/>
  <c r="M182" i="1" s="1"/>
  <c r="K3688" i="1"/>
  <c r="L3689" i="1"/>
  <c r="J3688" i="1"/>
  <c r="I3689" i="1"/>
  <c r="K3689" i="1" l="1"/>
  <c r="I3690" i="1"/>
  <c r="J3689" i="1"/>
  <c r="L3690" i="1"/>
  <c r="K183" i="1"/>
  <c r="L184" i="1"/>
  <c r="I184" i="1"/>
  <c r="J183" i="1"/>
  <c r="M183" i="1" s="1"/>
  <c r="K2070" i="1"/>
  <c r="I2071" i="1"/>
  <c r="J2070" i="1"/>
  <c r="L2071" i="1"/>
  <c r="M2070" i="1"/>
  <c r="I88" i="1"/>
  <c r="J87" i="1"/>
  <c r="L88" i="1"/>
  <c r="K87" i="1"/>
  <c r="M87" i="1"/>
  <c r="I185" i="1" l="1"/>
  <c r="J184" i="1"/>
  <c r="M184" i="1" s="1"/>
  <c r="K184" i="1"/>
  <c r="L185" i="1"/>
  <c r="K2071" i="1"/>
  <c r="I2072" i="1"/>
  <c r="J2071" i="1"/>
  <c r="M2071" i="1" s="1"/>
  <c r="L2072" i="1"/>
  <c r="L89" i="1"/>
  <c r="I89" i="1"/>
  <c r="K88" i="1"/>
  <c r="J88" i="1"/>
  <c r="M88" i="1" s="1"/>
  <c r="L3691" i="1"/>
  <c r="I3691" i="1"/>
  <c r="J3690" i="1"/>
  <c r="K3690" i="1"/>
  <c r="I90" i="1" l="1"/>
  <c r="K89" i="1"/>
  <c r="L90" i="1"/>
  <c r="J89" i="1"/>
  <c r="M89" i="1" s="1"/>
  <c r="I2073" i="1"/>
  <c r="J2072" i="1"/>
  <c r="M2072" i="1" s="1"/>
  <c r="L2073" i="1"/>
  <c r="K2072" i="1"/>
  <c r="I3692" i="1"/>
  <c r="L3692" i="1"/>
  <c r="J3691" i="1"/>
  <c r="K3691" i="1"/>
  <c r="L186" i="1"/>
  <c r="I186" i="1"/>
  <c r="J185" i="1"/>
  <c r="K185" i="1"/>
  <c r="M185" i="1"/>
  <c r="L2074" i="1" l="1"/>
  <c r="K2073" i="1"/>
  <c r="I2074" i="1"/>
  <c r="J2073" i="1"/>
  <c r="M2073" i="1" s="1"/>
  <c r="K3692" i="1"/>
  <c r="J3692" i="1"/>
  <c r="I3693" i="1"/>
  <c r="L3693" i="1"/>
  <c r="L187" i="1"/>
  <c r="K186" i="1"/>
  <c r="I187" i="1"/>
  <c r="J186" i="1"/>
  <c r="M186" i="1"/>
  <c r="K90" i="1"/>
  <c r="J90" i="1"/>
  <c r="I91" i="1"/>
  <c r="M90" i="1"/>
  <c r="L91" i="1"/>
  <c r="I3694" i="1" l="1"/>
  <c r="J3693" i="1"/>
  <c r="L3694" i="1"/>
  <c r="K3693" i="1"/>
  <c r="K2074" i="1"/>
  <c r="I2075" i="1"/>
  <c r="J2074" i="1"/>
  <c r="M2074" i="1" s="1"/>
  <c r="L2075" i="1"/>
  <c r="I92" i="1"/>
  <c r="J91" i="1"/>
  <c r="L92" i="1"/>
  <c r="K91" i="1"/>
  <c r="M91" i="1"/>
  <c r="K187" i="1"/>
  <c r="L188" i="1"/>
  <c r="I188" i="1"/>
  <c r="J187" i="1"/>
  <c r="M187" i="1" s="1"/>
  <c r="L93" i="1" l="1"/>
  <c r="I93" i="1"/>
  <c r="K92" i="1"/>
  <c r="J92" i="1"/>
  <c r="M92" i="1" s="1"/>
  <c r="K2075" i="1"/>
  <c r="I2076" i="1"/>
  <c r="J2075" i="1"/>
  <c r="M2075" i="1" s="1"/>
  <c r="L2076" i="1"/>
  <c r="I189" i="1"/>
  <c r="J188" i="1"/>
  <c r="M188" i="1" s="1"/>
  <c r="K188" i="1"/>
  <c r="L189" i="1"/>
  <c r="L3695" i="1"/>
  <c r="I3695" i="1"/>
  <c r="K3694" i="1"/>
  <c r="J3694" i="1"/>
  <c r="L190" i="1" l="1"/>
  <c r="I190" i="1"/>
  <c r="J189" i="1"/>
  <c r="M189" i="1" s="1"/>
  <c r="K189" i="1"/>
  <c r="I2077" i="1"/>
  <c r="J2076" i="1"/>
  <c r="M2076" i="1" s="1"/>
  <c r="L2077" i="1"/>
  <c r="K2076" i="1"/>
  <c r="I94" i="1"/>
  <c r="K93" i="1"/>
  <c r="L94" i="1"/>
  <c r="J93" i="1"/>
  <c r="M93" i="1"/>
  <c r="I3696" i="1"/>
  <c r="L3696" i="1"/>
  <c r="J3695" i="1"/>
  <c r="K3695" i="1"/>
  <c r="L3697" i="1" l="1"/>
  <c r="K3696" i="1"/>
  <c r="J3696" i="1"/>
  <c r="I3697" i="1"/>
  <c r="K94" i="1"/>
  <c r="J94" i="1"/>
  <c r="M94" i="1" s="1"/>
  <c r="I95" i="1"/>
  <c r="L95" i="1"/>
  <c r="L2078" i="1"/>
  <c r="K2077" i="1"/>
  <c r="I2078" i="1"/>
  <c r="J2077" i="1"/>
  <c r="M2077" i="1" s="1"/>
  <c r="L191" i="1"/>
  <c r="K190" i="1"/>
  <c r="I191" i="1"/>
  <c r="J190" i="1"/>
  <c r="M190" i="1"/>
  <c r="I96" i="1" l="1"/>
  <c r="J95" i="1"/>
  <c r="M95" i="1" s="1"/>
  <c r="L96" i="1"/>
  <c r="K95" i="1"/>
  <c r="L3698" i="1"/>
  <c r="J3697" i="1"/>
  <c r="K3697" i="1"/>
  <c r="I3698" i="1"/>
  <c r="K191" i="1"/>
  <c r="L192" i="1"/>
  <c r="I192" i="1"/>
  <c r="J191" i="1"/>
  <c r="M191" i="1" s="1"/>
  <c r="K2078" i="1"/>
  <c r="I2079" i="1"/>
  <c r="J2078" i="1"/>
  <c r="L2079" i="1"/>
  <c r="M2078" i="1"/>
  <c r="K2079" i="1" l="1"/>
  <c r="I2080" i="1"/>
  <c r="J2079" i="1"/>
  <c r="M2079" i="1" s="1"/>
  <c r="L2080" i="1"/>
  <c r="I193" i="1"/>
  <c r="J192" i="1"/>
  <c r="M192" i="1" s="1"/>
  <c r="K192" i="1"/>
  <c r="L193" i="1"/>
  <c r="K3698" i="1"/>
  <c r="L3699" i="1"/>
  <c r="I3699" i="1"/>
  <c r="J3698" i="1"/>
  <c r="L97" i="1"/>
  <c r="I97" i="1"/>
  <c r="J96" i="1"/>
  <c r="K96" i="1"/>
  <c r="M96" i="1"/>
  <c r="L194" i="1" l="1"/>
  <c r="I194" i="1"/>
  <c r="J193" i="1"/>
  <c r="M193" i="1" s="1"/>
  <c r="K193" i="1"/>
  <c r="I2081" i="1"/>
  <c r="J2080" i="1"/>
  <c r="M2080" i="1" s="1"/>
  <c r="L2081" i="1"/>
  <c r="K2080" i="1"/>
  <c r="L98" i="1"/>
  <c r="I98" i="1"/>
  <c r="J97" i="1"/>
  <c r="K97" i="1"/>
  <c r="M97" i="1"/>
  <c r="I3700" i="1"/>
  <c r="J3699" i="1"/>
  <c r="K3699" i="1"/>
  <c r="L3700" i="1"/>
  <c r="K98" i="1" l="1"/>
  <c r="L99" i="1"/>
  <c r="J98" i="1"/>
  <c r="M98" i="1" s="1"/>
  <c r="M99" i="1" s="1"/>
  <c r="M100" i="1" s="1"/>
  <c r="M101" i="1" s="1"/>
  <c r="L2082" i="1"/>
  <c r="M2081" i="1"/>
  <c r="K2081" i="1"/>
  <c r="I2082" i="1"/>
  <c r="J2081" i="1"/>
  <c r="L195" i="1"/>
  <c r="K194" i="1"/>
  <c r="I195" i="1"/>
  <c r="J194" i="1"/>
  <c r="M194" i="1"/>
  <c r="L3701" i="1"/>
  <c r="J3700" i="1"/>
  <c r="I3701" i="1"/>
  <c r="K3700" i="1"/>
  <c r="J101" i="1" l="1"/>
  <c r="M102" i="1"/>
  <c r="M103" i="1" s="1"/>
  <c r="K195" i="1"/>
  <c r="L196" i="1"/>
  <c r="I196" i="1"/>
  <c r="J195" i="1"/>
  <c r="M195" i="1" s="1"/>
  <c r="K2082" i="1"/>
  <c r="I2083" i="1"/>
  <c r="J2082" i="1"/>
  <c r="L2083" i="1"/>
  <c r="M2082" i="1"/>
  <c r="L3702" i="1"/>
  <c r="J3701" i="1"/>
  <c r="I3702" i="1"/>
  <c r="K3701" i="1"/>
  <c r="K3702" i="1" l="1"/>
  <c r="L3703" i="1"/>
  <c r="J3702" i="1"/>
  <c r="I3703" i="1"/>
  <c r="K2083" i="1"/>
  <c r="I2084" i="1"/>
  <c r="J2083" i="1"/>
  <c r="M2083" i="1" s="1"/>
  <c r="L2084" i="1"/>
  <c r="I197" i="1"/>
  <c r="J196" i="1"/>
  <c r="M196" i="1" s="1"/>
  <c r="K196" i="1"/>
  <c r="L197" i="1"/>
  <c r="J102" i="1"/>
  <c r="J103" i="1" s="1"/>
  <c r="I3704" i="1" l="1"/>
  <c r="J3703" i="1"/>
  <c r="L3704" i="1"/>
  <c r="K3703" i="1"/>
  <c r="L198" i="1"/>
  <c r="I198" i="1"/>
  <c r="J197" i="1"/>
  <c r="M197" i="1" s="1"/>
  <c r="K197" i="1"/>
  <c r="I2085" i="1"/>
  <c r="J2084" i="1"/>
  <c r="M2084" i="1" s="1"/>
  <c r="L2085" i="1"/>
  <c r="K2084" i="1"/>
  <c r="L2086" i="1" l="1"/>
  <c r="K2085" i="1"/>
  <c r="I2086" i="1"/>
  <c r="J2085" i="1"/>
  <c r="M2085" i="1" s="1"/>
  <c r="L199" i="1"/>
  <c r="K198" i="1"/>
  <c r="I199" i="1"/>
  <c r="J198" i="1"/>
  <c r="M198" i="1" s="1"/>
  <c r="L3705" i="1"/>
  <c r="I3705" i="1"/>
  <c r="K3704" i="1"/>
  <c r="J3704" i="1"/>
  <c r="L3706" i="1" l="1"/>
  <c r="J3705" i="1"/>
  <c r="K3705" i="1"/>
  <c r="I3706" i="1"/>
  <c r="K199" i="1"/>
  <c r="L200" i="1"/>
  <c r="I200" i="1"/>
  <c r="J199" i="1"/>
  <c r="M199" i="1" s="1"/>
  <c r="K2086" i="1"/>
  <c r="I2087" i="1"/>
  <c r="J2086" i="1"/>
  <c r="L2087" i="1"/>
  <c r="M2086" i="1"/>
  <c r="I201" i="1" l="1"/>
  <c r="J200" i="1"/>
  <c r="M200" i="1" s="1"/>
  <c r="K200" i="1"/>
  <c r="L201" i="1"/>
  <c r="K2087" i="1"/>
  <c r="I2088" i="1"/>
  <c r="J2087" i="1"/>
  <c r="M2087" i="1" s="1"/>
  <c r="L2088" i="1"/>
  <c r="K3706" i="1"/>
  <c r="L3707" i="1"/>
  <c r="I3707" i="1"/>
  <c r="J3706" i="1"/>
  <c r="I2089" i="1" l="1"/>
  <c r="J2088" i="1"/>
  <c r="L2089" i="1"/>
  <c r="M2088" i="1"/>
  <c r="K2088" i="1"/>
  <c r="I3708" i="1"/>
  <c r="J3707" i="1"/>
  <c r="K3707" i="1"/>
  <c r="L3708" i="1"/>
  <c r="L202" i="1"/>
  <c r="I202" i="1"/>
  <c r="J201" i="1"/>
  <c r="K201" i="1"/>
  <c r="M201" i="1"/>
  <c r="L203" i="1" l="1"/>
  <c r="K202" i="1"/>
  <c r="I203" i="1"/>
  <c r="J202" i="1"/>
  <c r="M202" i="1" s="1"/>
  <c r="L3709" i="1"/>
  <c r="J3708" i="1"/>
  <c r="I3709" i="1"/>
  <c r="K3708" i="1"/>
  <c r="L2090" i="1"/>
  <c r="K2089" i="1"/>
  <c r="I2090" i="1"/>
  <c r="J2089" i="1"/>
  <c r="M2089" i="1" s="1"/>
  <c r="L3710" i="1" l="1"/>
  <c r="J3709" i="1"/>
  <c r="I3710" i="1"/>
  <c r="K3709" i="1"/>
  <c r="K203" i="1"/>
  <c r="L204" i="1"/>
  <c r="I204" i="1"/>
  <c r="J203" i="1"/>
  <c r="M203" i="1" s="1"/>
  <c r="K2090" i="1"/>
  <c r="I2091" i="1"/>
  <c r="J2090" i="1"/>
  <c r="L2091" i="1"/>
  <c r="M2090" i="1"/>
  <c r="K2091" i="1" l="1"/>
  <c r="I2092" i="1"/>
  <c r="J2091" i="1"/>
  <c r="M2091" i="1" s="1"/>
  <c r="L2092" i="1"/>
  <c r="I205" i="1"/>
  <c r="J204" i="1"/>
  <c r="M204" i="1" s="1"/>
  <c r="K204" i="1"/>
  <c r="L205" i="1"/>
  <c r="K3710" i="1"/>
  <c r="L3711" i="1"/>
  <c r="J3710" i="1"/>
  <c r="I3711" i="1"/>
  <c r="L206" i="1" l="1"/>
  <c r="I206" i="1"/>
  <c r="J205" i="1"/>
  <c r="M205" i="1" s="1"/>
  <c r="K205" i="1"/>
  <c r="I2093" i="1"/>
  <c r="J2092" i="1"/>
  <c r="M2092" i="1" s="1"/>
  <c r="L2093" i="1"/>
  <c r="K2092" i="1"/>
  <c r="I3712" i="1"/>
  <c r="J3711" i="1"/>
  <c r="L3712" i="1"/>
  <c r="K3711" i="1"/>
  <c r="L2094" i="1" l="1"/>
  <c r="K2093" i="1"/>
  <c r="I2094" i="1"/>
  <c r="J2093" i="1"/>
  <c r="M2093" i="1" s="1"/>
  <c r="L207" i="1"/>
  <c r="K206" i="1"/>
  <c r="I207" i="1"/>
  <c r="J206" i="1"/>
  <c r="M206" i="1" s="1"/>
  <c r="L3713" i="1"/>
  <c r="I3713" i="1"/>
  <c r="K3712" i="1"/>
  <c r="J3712" i="1"/>
  <c r="L3714" i="1" l="1"/>
  <c r="J3713" i="1"/>
  <c r="K3713" i="1"/>
  <c r="I3714" i="1"/>
  <c r="K207" i="1"/>
  <c r="L208" i="1"/>
  <c r="I208" i="1"/>
  <c r="M207" i="1"/>
  <c r="J207" i="1"/>
  <c r="K2094" i="1"/>
  <c r="I2095" i="1"/>
  <c r="J2094" i="1"/>
  <c r="M2094" i="1" s="1"/>
  <c r="L2095" i="1"/>
  <c r="K2095" i="1" l="1"/>
  <c r="I2096" i="1"/>
  <c r="J2095" i="1"/>
  <c r="M2095" i="1" s="1"/>
  <c r="L2096" i="1"/>
  <c r="I209" i="1"/>
  <c r="J208" i="1"/>
  <c r="M208" i="1" s="1"/>
  <c r="K208" i="1"/>
  <c r="L209" i="1"/>
  <c r="K3714" i="1"/>
  <c r="L3715" i="1"/>
  <c r="I3715" i="1"/>
  <c r="J3714" i="1"/>
  <c r="L210" i="1" l="1"/>
  <c r="I210" i="1"/>
  <c r="J209" i="1"/>
  <c r="M209" i="1" s="1"/>
  <c r="K209" i="1"/>
  <c r="I2097" i="1"/>
  <c r="J2096" i="1"/>
  <c r="L2097" i="1"/>
  <c r="M2096" i="1"/>
  <c r="K2096" i="1"/>
  <c r="I3716" i="1"/>
  <c r="J3715" i="1"/>
  <c r="K3715" i="1"/>
  <c r="L3716" i="1"/>
  <c r="L3717" i="1" l="1"/>
  <c r="J3716" i="1"/>
  <c r="I3717" i="1"/>
  <c r="K3716" i="1"/>
  <c r="L2098" i="1"/>
  <c r="M2097" i="1"/>
  <c r="K2097" i="1"/>
  <c r="I2098" i="1"/>
  <c r="J2097" i="1"/>
  <c r="L211" i="1"/>
  <c r="K210" i="1"/>
  <c r="I211" i="1"/>
  <c r="M210" i="1"/>
  <c r="J210" i="1" s="1"/>
  <c r="L3718" i="1" l="1"/>
  <c r="J3717" i="1"/>
  <c r="I3718" i="1"/>
  <c r="K3717" i="1"/>
  <c r="K211" i="1"/>
  <c r="L212" i="1"/>
  <c r="I212" i="1"/>
  <c r="M211" i="1"/>
  <c r="J211" i="1"/>
  <c r="K2098" i="1"/>
  <c r="I2099" i="1"/>
  <c r="J2098" i="1"/>
  <c r="L2099" i="1"/>
  <c r="M2098" i="1"/>
  <c r="K2099" i="1" l="1"/>
  <c r="I2100" i="1"/>
  <c r="J2099" i="1"/>
  <c r="M2099" i="1" s="1"/>
  <c r="L2100" i="1"/>
  <c r="I213" i="1"/>
  <c r="J212" i="1"/>
  <c r="K212" i="1"/>
  <c r="L213" i="1"/>
  <c r="M212" i="1"/>
  <c r="K3718" i="1"/>
  <c r="L3719" i="1"/>
  <c r="J3718" i="1"/>
  <c r="I3719" i="1"/>
  <c r="I2101" i="1" l="1"/>
  <c r="J2100" i="1"/>
  <c r="L2101" i="1"/>
  <c r="M2100" i="1"/>
  <c r="K2100" i="1"/>
  <c r="I3720" i="1"/>
  <c r="J3719" i="1"/>
  <c r="L3720" i="1"/>
  <c r="K3719" i="1"/>
  <c r="L214" i="1"/>
  <c r="I214" i="1"/>
  <c r="J213" i="1"/>
  <c r="M213" i="1" s="1"/>
  <c r="K213" i="1"/>
  <c r="L215" i="1" l="1"/>
  <c r="K214" i="1"/>
  <c r="I215" i="1"/>
  <c r="J214" i="1"/>
  <c r="M214" i="1" s="1"/>
  <c r="L3721" i="1"/>
  <c r="I3721" i="1"/>
  <c r="K3720" i="1"/>
  <c r="J3720" i="1"/>
  <c r="L2102" i="1"/>
  <c r="M2101" i="1"/>
  <c r="K2101" i="1"/>
  <c r="I2102" i="1"/>
  <c r="J2101" i="1"/>
  <c r="L3722" i="1" l="1"/>
  <c r="J3721" i="1"/>
  <c r="K3721" i="1"/>
  <c r="I3722" i="1"/>
  <c r="K215" i="1"/>
  <c r="L216" i="1"/>
  <c r="I216" i="1"/>
  <c r="J215" i="1"/>
  <c r="M215" i="1" s="1"/>
  <c r="K2102" i="1"/>
  <c r="I2103" i="1"/>
  <c r="J2102" i="1"/>
  <c r="L2103" i="1"/>
  <c r="M2102" i="1"/>
  <c r="K2103" i="1" l="1"/>
  <c r="I2104" i="1"/>
  <c r="J2103" i="1"/>
  <c r="M2103" i="1" s="1"/>
  <c r="L2104" i="1"/>
  <c r="K3722" i="1"/>
  <c r="L3723" i="1"/>
  <c r="I3723" i="1"/>
  <c r="J3722" i="1"/>
  <c r="I217" i="1"/>
  <c r="J216" i="1"/>
  <c r="M216" i="1" s="1"/>
  <c r="K216" i="1"/>
  <c r="L217" i="1"/>
  <c r="I3724" i="1" l="1"/>
  <c r="J3723" i="1"/>
  <c r="K3723" i="1"/>
  <c r="L3724" i="1"/>
  <c r="I2105" i="1"/>
  <c r="J2104" i="1"/>
  <c r="M2104" i="1" s="1"/>
  <c r="L2105" i="1"/>
  <c r="K2104" i="1"/>
  <c r="L218" i="1"/>
  <c r="I218" i="1"/>
  <c r="J217" i="1"/>
  <c r="K217" i="1"/>
  <c r="M217" i="1"/>
  <c r="L219" i="1" l="1"/>
  <c r="K218" i="1"/>
  <c r="I219" i="1"/>
  <c r="J218" i="1"/>
  <c r="M218" i="1" s="1"/>
  <c r="L2106" i="1"/>
  <c r="K2105" i="1"/>
  <c r="I2106" i="1"/>
  <c r="J2105" i="1"/>
  <c r="M2105" i="1" s="1"/>
  <c r="L3725" i="1"/>
  <c r="J3724" i="1"/>
  <c r="I3725" i="1"/>
  <c r="K3724" i="1"/>
  <c r="K219" i="1" l="1"/>
  <c r="L220" i="1"/>
  <c r="I220" i="1"/>
  <c r="M219" i="1"/>
  <c r="J219" i="1"/>
  <c r="L3726" i="1"/>
  <c r="J3725" i="1"/>
  <c r="I3726" i="1"/>
  <c r="K3725" i="1"/>
  <c r="K2106" i="1"/>
  <c r="I2107" i="1"/>
  <c r="J2106" i="1"/>
  <c r="L2107" i="1"/>
  <c r="M2106" i="1"/>
  <c r="I221" i="1" l="1"/>
  <c r="J220" i="1"/>
  <c r="M220" i="1" s="1"/>
  <c r="K220" i="1"/>
  <c r="L221" i="1"/>
  <c r="K3726" i="1"/>
  <c r="L3727" i="1"/>
  <c r="J3726" i="1"/>
  <c r="I3727" i="1"/>
  <c r="K2107" i="1"/>
  <c r="I2108" i="1"/>
  <c r="J2107" i="1"/>
  <c r="L2108" i="1"/>
  <c r="M2107" i="1"/>
  <c r="I2109" i="1" l="1"/>
  <c r="J2108" i="1"/>
  <c r="M2108" i="1" s="1"/>
  <c r="L2109" i="1"/>
  <c r="K2108" i="1"/>
  <c r="I3728" i="1"/>
  <c r="J3727" i="1"/>
  <c r="L3728" i="1"/>
  <c r="K3727" i="1"/>
  <c r="L222" i="1"/>
  <c r="I222" i="1"/>
  <c r="J221" i="1"/>
  <c r="K221" i="1"/>
  <c r="M221" i="1"/>
  <c r="L223" i="1" l="1"/>
  <c r="K222" i="1"/>
  <c r="I223" i="1"/>
  <c r="J222" i="1"/>
  <c r="M222" i="1" s="1"/>
  <c r="L3729" i="1"/>
  <c r="I3729" i="1"/>
  <c r="K3728" i="1"/>
  <c r="J3728" i="1"/>
  <c r="L2110" i="1"/>
  <c r="K2109" i="1"/>
  <c r="I2110" i="1"/>
  <c r="J2109" i="1"/>
  <c r="M2109" i="1" s="1"/>
  <c r="L3730" i="1" l="1"/>
  <c r="J3729" i="1"/>
  <c r="K3729" i="1"/>
  <c r="I3730" i="1"/>
  <c r="K223" i="1"/>
  <c r="L224" i="1"/>
  <c r="I224" i="1"/>
  <c r="J223" i="1"/>
  <c r="M223" i="1" s="1"/>
  <c r="K2110" i="1"/>
  <c r="I2111" i="1"/>
  <c r="J2110" i="1"/>
  <c r="L2111" i="1"/>
  <c r="M2110" i="1"/>
  <c r="K2111" i="1" l="1"/>
  <c r="I2112" i="1"/>
  <c r="J2111" i="1"/>
  <c r="M2111" i="1" s="1"/>
  <c r="L2112" i="1"/>
  <c r="I225" i="1"/>
  <c r="J224" i="1"/>
  <c r="M224" i="1" s="1"/>
  <c r="K224" i="1"/>
  <c r="L225" i="1"/>
  <c r="K3730" i="1"/>
  <c r="L3731" i="1"/>
  <c r="I3731" i="1"/>
  <c r="J3730" i="1"/>
  <c r="L226" i="1" l="1"/>
  <c r="I226" i="1"/>
  <c r="J225" i="1"/>
  <c r="M225" i="1" s="1"/>
  <c r="K225" i="1"/>
  <c r="I2113" i="1"/>
  <c r="J2112" i="1"/>
  <c r="M2112" i="1" s="1"/>
  <c r="L2113" i="1"/>
  <c r="K2112" i="1"/>
  <c r="I3732" i="1"/>
  <c r="J3731" i="1"/>
  <c r="K3731" i="1"/>
  <c r="L3732" i="1"/>
  <c r="L2114" i="1" l="1"/>
  <c r="K2113" i="1"/>
  <c r="I2114" i="1"/>
  <c r="J2113" i="1"/>
  <c r="M2113" i="1" s="1"/>
  <c r="L227" i="1"/>
  <c r="K226" i="1"/>
  <c r="I227" i="1"/>
  <c r="J226" i="1"/>
  <c r="M226" i="1"/>
  <c r="L3733" i="1"/>
  <c r="J3732" i="1"/>
  <c r="I3733" i="1"/>
  <c r="K3732" i="1"/>
  <c r="K2114" i="1" l="1"/>
  <c r="I2115" i="1"/>
  <c r="J2114" i="1"/>
  <c r="M2114" i="1" s="1"/>
  <c r="L2115" i="1"/>
  <c r="K227" i="1"/>
  <c r="L228" i="1"/>
  <c r="I228" i="1"/>
  <c r="J227" i="1"/>
  <c r="M227" i="1" s="1"/>
  <c r="L3734" i="1"/>
  <c r="J3733" i="1"/>
  <c r="I3734" i="1"/>
  <c r="K3733" i="1"/>
  <c r="I229" i="1" l="1"/>
  <c r="J228" i="1"/>
  <c r="K228" i="1"/>
  <c r="L229" i="1"/>
  <c r="M228" i="1"/>
  <c r="K2115" i="1"/>
  <c r="I2116" i="1"/>
  <c r="J2115" i="1"/>
  <c r="M2115" i="1" s="1"/>
  <c r="L2116" i="1"/>
  <c r="K3734" i="1"/>
  <c r="L3735" i="1"/>
  <c r="J3734" i="1"/>
  <c r="I3735" i="1"/>
  <c r="I2117" i="1" l="1"/>
  <c r="J2116" i="1"/>
  <c r="M2116" i="1" s="1"/>
  <c r="L2117" i="1"/>
  <c r="K2116" i="1"/>
  <c r="I3736" i="1"/>
  <c r="J3735" i="1"/>
  <c r="L3736" i="1"/>
  <c r="K3735" i="1"/>
  <c r="L230" i="1"/>
  <c r="I230" i="1"/>
  <c r="J229" i="1"/>
  <c r="K229" i="1"/>
  <c r="M229" i="1"/>
  <c r="L231" i="1" l="1"/>
  <c r="K230" i="1"/>
  <c r="I231" i="1"/>
  <c r="J230" i="1"/>
  <c r="M230" i="1" s="1"/>
  <c r="L3737" i="1"/>
  <c r="I3737" i="1"/>
  <c r="K3736" i="1"/>
  <c r="J3736" i="1"/>
  <c r="L2118" i="1"/>
  <c r="K2117" i="1"/>
  <c r="I2118" i="1"/>
  <c r="J2117" i="1"/>
  <c r="M2117" i="1" s="1"/>
  <c r="L3738" i="1" l="1"/>
  <c r="J3737" i="1"/>
  <c r="K3737" i="1"/>
  <c r="I3738" i="1"/>
  <c r="K231" i="1"/>
  <c r="L232" i="1"/>
  <c r="I232" i="1"/>
  <c r="J231" i="1"/>
  <c r="M231" i="1" s="1"/>
  <c r="K2118" i="1"/>
  <c r="I2119" i="1"/>
  <c r="J2118" i="1"/>
  <c r="L2119" i="1"/>
  <c r="M2118" i="1"/>
  <c r="K2119" i="1" l="1"/>
  <c r="I2120" i="1"/>
  <c r="J2119" i="1"/>
  <c r="M2119" i="1" s="1"/>
  <c r="L2120" i="1"/>
  <c r="I233" i="1"/>
  <c r="J232" i="1"/>
  <c r="M232" i="1" s="1"/>
  <c r="K232" i="1"/>
  <c r="L233" i="1"/>
  <c r="K3738" i="1"/>
  <c r="L3739" i="1"/>
  <c r="I3739" i="1"/>
  <c r="J3738" i="1"/>
  <c r="L234" i="1" l="1"/>
  <c r="I234" i="1"/>
  <c r="J233" i="1"/>
  <c r="M233" i="1" s="1"/>
  <c r="K233" i="1"/>
  <c r="I2121" i="1"/>
  <c r="J2120" i="1"/>
  <c r="M2120" i="1" s="1"/>
  <c r="L2121" i="1"/>
  <c r="K2120" i="1"/>
  <c r="I3740" i="1"/>
  <c r="J3739" i="1"/>
  <c r="K3739" i="1"/>
  <c r="L3740" i="1"/>
  <c r="L2122" i="1" l="1"/>
  <c r="K2121" i="1"/>
  <c r="I2122" i="1"/>
  <c r="J2121" i="1"/>
  <c r="M2121" i="1" s="1"/>
  <c r="L235" i="1"/>
  <c r="K234" i="1"/>
  <c r="I235" i="1"/>
  <c r="J234" i="1"/>
  <c r="M234" i="1" s="1"/>
  <c r="L3741" i="1"/>
  <c r="J3740" i="1"/>
  <c r="I3741" i="1"/>
  <c r="K3740" i="1"/>
  <c r="K3741" i="1" l="1"/>
  <c r="L3742" i="1"/>
  <c r="J3741" i="1"/>
  <c r="I3742" i="1"/>
  <c r="K235" i="1"/>
  <c r="L236" i="1"/>
  <c r="I236" i="1"/>
  <c r="J235" i="1"/>
  <c r="M235" i="1" s="1"/>
  <c r="K2122" i="1"/>
  <c r="I2123" i="1"/>
  <c r="J2122" i="1"/>
  <c r="L2123" i="1"/>
  <c r="M2122" i="1"/>
  <c r="K2123" i="1" l="1"/>
  <c r="I2124" i="1"/>
  <c r="J2123" i="1"/>
  <c r="M2123" i="1" s="1"/>
  <c r="L2124" i="1"/>
  <c r="I237" i="1"/>
  <c r="J236" i="1"/>
  <c r="K236" i="1"/>
  <c r="L237" i="1"/>
  <c r="M236" i="1"/>
  <c r="K3742" i="1"/>
  <c r="L3743" i="1"/>
  <c r="I3743" i="1"/>
  <c r="J3742" i="1"/>
  <c r="I3744" i="1" l="1"/>
  <c r="J3743" i="1"/>
  <c r="L3744" i="1"/>
  <c r="K3743" i="1"/>
  <c r="L238" i="1"/>
  <c r="I238" i="1"/>
  <c r="J237" i="1"/>
  <c r="M237" i="1" s="1"/>
  <c r="K237" i="1"/>
  <c r="I2125" i="1"/>
  <c r="J2124" i="1"/>
  <c r="M2124" i="1" s="1"/>
  <c r="L2125" i="1"/>
  <c r="K2124" i="1"/>
  <c r="L2126" i="1" l="1"/>
  <c r="K2125" i="1"/>
  <c r="I2126" i="1"/>
  <c r="J2125" i="1"/>
  <c r="M2125" i="1" s="1"/>
  <c r="L239" i="1"/>
  <c r="K238" i="1"/>
  <c r="I239" i="1"/>
  <c r="J238" i="1"/>
  <c r="M238" i="1" s="1"/>
  <c r="L3745" i="1"/>
  <c r="J3744" i="1"/>
  <c r="K3744" i="1"/>
  <c r="I3745" i="1"/>
  <c r="K239" i="1" l="1"/>
  <c r="L240" i="1"/>
  <c r="I240" i="1"/>
  <c r="M239" i="1"/>
  <c r="J239" i="1"/>
  <c r="K2126" i="1"/>
  <c r="I2127" i="1"/>
  <c r="J2126" i="1"/>
  <c r="M2126" i="1" s="1"/>
  <c r="L2127" i="1"/>
  <c r="I3746" i="1"/>
  <c r="K3745" i="1"/>
  <c r="L3746" i="1"/>
  <c r="J3745" i="1"/>
  <c r="K3746" i="1" l="1"/>
  <c r="J3746" i="1"/>
  <c r="I3747" i="1"/>
  <c r="L3747" i="1"/>
  <c r="K2127" i="1"/>
  <c r="I2128" i="1"/>
  <c r="J2127" i="1"/>
  <c r="M2127" i="1" s="1"/>
  <c r="L2128" i="1"/>
  <c r="I241" i="1"/>
  <c r="J240" i="1"/>
  <c r="K240" i="1"/>
  <c r="L241" i="1"/>
  <c r="M240" i="1"/>
  <c r="L242" i="1" l="1"/>
  <c r="I242" i="1"/>
  <c r="J241" i="1"/>
  <c r="K241" i="1"/>
  <c r="M241" i="1"/>
  <c r="I2129" i="1"/>
  <c r="J2128" i="1"/>
  <c r="M2128" i="1" s="1"/>
  <c r="L2129" i="1"/>
  <c r="K2128" i="1"/>
  <c r="I3748" i="1"/>
  <c r="J3747" i="1"/>
  <c r="L3748" i="1"/>
  <c r="K3747" i="1"/>
  <c r="L3749" i="1" l="1"/>
  <c r="I3749" i="1"/>
  <c r="K3748" i="1"/>
  <c r="J3748" i="1"/>
  <c r="L2130" i="1"/>
  <c r="K2129" i="1"/>
  <c r="I2130" i="1"/>
  <c r="J2129" i="1"/>
  <c r="M2129" i="1" s="1"/>
  <c r="L243" i="1"/>
  <c r="K242" i="1"/>
  <c r="I243" i="1"/>
  <c r="J242" i="1"/>
  <c r="M242" i="1"/>
  <c r="I3750" i="1" l="1"/>
  <c r="K3749" i="1"/>
  <c r="L3750" i="1"/>
  <c r="J3749" i="1"/>
  <c r="K243" i="1"/>
  <c r="L244" i="1"/>
  <c r="I244" i="1"/>
  <c r="M243" i="1"/>
  <c r="J243" i="1"/>
  <c r="K2130" i="1"/>
  <c r="I2131" i="1"/>
  <c r="J2130" i="1"/>
  <c r="L2131" i="1"/>
  <c r="M2130" i="1"/>
  <c r="I245" i="1" l="1"/>
  <c r="J244" i="1"/>
  <c r="M244" i="1" s="1"/>
  <c r="K244" i="1"/>
  <c r="L245" i="1"/>
  <c r="K2131" i="1"/>
  <c r="I2132" i="1"/>
  <c r="J2131" i="1"/>
  <c r="M2131" i="1" s="1"/>
  <c r="L2132" i="1"/>
  <c r="K3750" i="1"/>
  <c r="J3750" i="1"/>
  <c r="I3751" i="1"/>
  <c r="L3751" i="1"/>
  <c r="I3752" i="1" l="1"/>
  <c r="J3751" i="1"/>
  <c r="L3752" i="1"/>
  <c r="K3751" i="1"/>
  <c r="I2133" i="1"/>
  <c r="J2132" i="1"/>
  <c r="L2133" i="1"/>
  <c r="M2132" i="1"/>
  <c r="K2132" i="1"/>
  <c r="L246" i="1"/>
  <c r="I246" i="1"/>
  <c r="J245" i="1"/>
  <c r="K245" i="1"/>
  <c r="M245" i="1"/>
  <c r="L2134" i="1" l="1"/>
  <c r="M2133" i="1"/>
  <c r="K2133" i="1"/>
  <c r="I2134" i="1"/>
  <c r="J2133" i="1"/>
  <c r="L247" i="1"/>
  <c r="K246" i="1"/>
  <c r="I247" i="1"/>
  <c r="J246" i="1"/>
  <c r="M246" i="1"/>
  <c r="L3753" i="1"/>
  <c r="I3753" i="1"/>
  <c r="K3752" i="1"/>
  <c r="J3752" i="1"/>
  <c r="I3754" i="1" l="1"/>
  <c r="K3753" i="1"/>
  <c r="L3754" i="1"/>
  <c r="J3753" i="1"/>
  <c r="K247" i="1"/>
  <c r="L248" i="1"/>
  <c r="I248" i="1"/>
  <c r="J247" i="1"/>
  <c r="M247" i="1" s="1"/>
  <c r="K2134" i="1"/>
  <c r="I2135" i="1"/>
  <c r="J2134" i="1"/>
  <c r="L2135" i="1"/>
  <c r="M2134" i="1"/>
  <c r="I249" i="1" l="1"/>
  <c r="J248" i="1"/>
  <c r="M248" i="1" s="1"/>
  <c r="K248" i="1"/>
  <c r="L249" i="1"/>
  <c r="K2135" i="1"/>
  <c r="I2136" i="1"/>
  <c r="J2135" i="1"/>
  <c r="M2135" i="1" s="1"/>
  <c r="L2136" i="1"/>
  <c r="K3754" i="1"/>
  <c r="J3754" i="1"/>
  <c r="I3755" i="1"/>
  <c r="L3755" i="1"/>
  <c r="I3756" i="1" l="1"/>
  <c r="J3755" i="1"/>
  <c r="L3756" i="1"/>
  <c r="K3755" i="1"/>
  <c r="I2137" i="1"/>
  <c r="J2136" i="1"/>
  <c r="M2136" i="1" s="1"/>
  <c r="L2137" i="1"/>
  <c r="K2136" i="1"/>
  <c r="L250" i="1"/>
  <c r="I250" i="1"/>
  <c r="J249" i="1"/>
  <c r="K249" i="1"/>
  <c r="M249" i="1"/>
  <c r="L251" i="1" l="1"/>
  <c r="K250" i="1"/>
  <c r="I251" i="1"/>
  <c r="J250" i="1"/>
  <c r="M250" i="1" s="1"/>
  <c r="L2138" i="1"/>
  <c r="J2137" i="1"/>
  <c r="M2137" i="1" s="1"/>
  <c r="I2138" i="1"/>
  <c r="K2137" i="1"/>
  <c r="L3757" i="1"/>
  <c r="I3757" i="1"/>
  <c r="K3756" i="1"/>
  <c r="J3756" i="1"/>
  <c r="I3758" i="1" l="1"/>
  <c r="K3757" i="1"/>
  <c r="L3758" i="1"/>
  <c r="J3757" i="1"/>
  <c r="K251" i="1"/>
  <c r="L252" i="1"/>
  <c r="I252" i="1"/>
  <c r="J251" i="1"/>
  <c r="M251" i="1" s="1"/>
  <c r="K2138" i="1"/>
  <c r="L2139" i="1"/>
  <c r="J2138" i="1"/>
  <c r="I2139" i="1"/>
  <c r="M2138" i="1"/>
  <c r="I253" i="1" l="1"/>
  <c r="J252" i="1"/>
  <c r="K252" i="1"/>
  <c r="L253" i="1"/>
  <c r="M252" i="1"/>
  <c r="K2139" i="1"/>
  <c r="L2140" i="1"/>
  <c r="J2139" i="1"/>
  <c r="M2139" i="1" s="1"/>
  <c r="I2140" i="1"/>
  <c r="K3758" i="1"/>
  <c r="J3758" i="1"/>
  <c r="I3759" i="1"/>
  <c r="L3759" i="1"/>
  <c r="I3760" i="1" l="1"/>
  <c r="J3759" i="1"/>
  <c r="L3760" i="1"/>
  <c r="K3759" i="1"/>
  <c r="I2141" i="1"/>
  <c r="J2140" i="1"/>
  <c r="M2140" i="1" s="1"/>
  <c r="L2141" i="1"/>
  <c r="K2140" i="1"/>
  <c r="L254" i="1"/>
  <c r="I254" i="1"/>
  <c r="J253" i="1"/>
  <c r="K253" i="1"/>
  <c r="M253" i="1"/>
  <c r="L255" i="1" l="1"/>
  <c r="K254" i="1"/>
  <c r="I255" i="1"/>
  <c r="J254" i="1"/>
  <c r="M254" i="1" s="1"/>
  <c r="L2142" i="1"/>
  <c r="J2141" i="1"/>
  <c r="M2141" i="1" s="1"/>
  <c r="I2142" i="1"/>
  <c r="K2141" i="1"/>
  <c r="L3761" i="1"/>
  <c r="I3761" i="1"/>
  <c r="K3760" i="1"/>
  <c r="J3760" i="1"/>
  <c r="K2142" i="1" l="1"/>
  <c r="L2143" i="1"/>
  <c r="J2142" i="1"/>
  <c r="M2142" i="1" s="1"/>
  <c r="I2143" i="1"/>
  <c r="I3762" i="1"/>
  <c r="K3761" i="1"/>
  <c r="L3762" i="1"/>
  <c r="J3761" i="1"/>
  <c r="K255" i="1"/>
  <c r="L256" i="1"/>
  <c r="I256" i="1"/>
  <c r="J255" i="1"/>
  <c r="M255" i="1" s="1"/>
  <c r="K2143" i="1" l="1"/>
  <c r="L2144" i="1"/>
  <c r="J2143" i="1"/>
  <c r="M2143" i="1" s="1"/>
  <c r="I2144" i="1"/>
  <c r="K3762" i="1"/>
  <c r="J3762" i="1"/>
  <c r="I3763" i="1"/>
  <c r="L3763" i="1"/>
  <c r="I257" i="1"/>
  <c r="J256" i="1"/>
  <c r="M256" i="1" s="1"/>
  <c r="K256" i="1"/>
  <c r="L257" i="1"/>
  <c r="I3764" i="1" l="1"/>
  <c r="J3763" i="1"/>
  <c r="L3764" i="1"/>
  <c r="K3763" i="1"/>
  <c r="I2145" i="1"/>
  <c r="J2144" i="1"/>
  <c r="M2144" i="1" s="1"/>
  <c r="L2145" i="1"/>
  <c r="K2144" i="1"/>
  <c r="L258" i="1"/>
  <c r="I258" i="1"/>
  <c r="J257" i="1"/>
  <c r="K257" i="1"/>
  <c r="M257" i="1"/>
  <c r="L259" i="1" l="1"/>
  <c r="K258" i="1"/>
  <c r="I259" i="1"/>
  <c r="J258" i="1"/>
  <c r="M258" i="1" s="1"/>
  <c r="L2146" i="1"/>
  <c r="J2145" i="1"/>
  <c r="M2145" i="1" s="1"/>
  <c r="I2146" i="1"/>
  <c r="K2145" i="1"/>
  <c r="L3765" i="1"/>
  <c r="I3765" i="1"/>
  <c r="K3764" i="1"/>
  <c r="J3764" i="1"/>
  <c r="K2146" i="1" l="1"/>
  <c r="L2147" i="1"/>
  <c r="J2146" i="1"/>
  <c r="M2146" i="1" s="1"/>
  <c r="I2147" i="1"/>
  <c r="K259" i="1"/>
  <c r="L260" i="1"/>
  <c r="I260" i="1"/>
  <c r="J259" i="1"/>
  <c r="M259" i="1" s="1"/>
  <c r="I3766" i="1"/>
  <c r="K3765" i="1"/>
  <c r="L3766" i="1"/>
  <c r="J3765" i="1"/>
  <c r="I261" i="1" l="1"/>
  <c r="K260" i="1"/>
  <c r="M260" i="1"/>
  <c r="J260" i="1" s="1"/>
  <c r="L261" i="1"/>
  <c r="K2147" i="1"/>
  <c r="L2148" i="1"/>
  <c r="J2147" i="1"/>
  <c r="M2147" i="1" s="1"/>
  <c r="I2148" i="1"/>
  <c r="K3766" i="1"/>
  <c r="J3766" i="1"/>
  <c r="I3767" i="1"/>
  <c r="L3767" i="1"/>
  <c r="I3768" i="1" l="1"/>
  <c r="J3767" i="1"/>
  <c r="L3768" i="1"/>
  <c r="K3767" i="1"/>
  <c r="I2149" i="1"/>
  <c r="J2148" i="1"/>
  <c r="M2148" i="1" s="1"/>
  <c r="L2149" i="1"/>
  <c r="K2148" i="1"/>
  <c r="L262" i="1"/>
  <c r="K261" i="1"/>
  <c r="I262" i="1"/>
  <c r="J261" i="1"/>
  <c r="M261" i="1"/>
  <c r="L2150" i="1" l="1"/>
  <c r="J2149" i="1"/>
  <c r="M2149" i="1" s="1"/>
  <c r="I2150" i="1"/>
  <c r="K2149" i="1"/>
  <c r="I263" i="1"/>
  <c r="J262" i="1"/>
  <c r="L263" i="1"/>
  <c r="K262" i="1"/>
  <c r="M262" i="1"/>
  <c r="L3769" i="1"/>
  <c r="I3769" i="1"/>
  <c r="K3768" i="1"/>
  <c r="J3768" i="1"/>
  <c r="K2150" i="1" l="1"/>
  <c r="L2151" i="1"/>
  <c r="J2150" i="1"/>
  <c r="M2150" i="1" s="1"/>
  <c r="I2151" i="1"/>
  <c r="K263" i="1"/>
  <c r="L264" i="1"/>
  <c r="I264" i="1"/>
  <c r="J263" i="1"/>
  <c r="M263" i="1" s="1"/>
  <c r="I3770" i="1"/>
  <c r="K3769" i="1"/>
  <c r="L3770" i="1"/>
  <c r="J3769" i="1"/>
  <c r="I265" i="1" l="1"/>
  <c r="J264" i="1"/>
  <c r="M264" i="1" s="1"/>
  <c r="K264" i="1"/>
  <c r="L265" i="1"/>
  <c r="K2151" i="1"/>
  <c r="L2152" i="1"/>
  <c r="J2151" i="1"/>
  <c r="M2151" i="1" s="1"/>
  <c r="I2152" i="1"/>
  <c r="K3770" i="1"/>
  <c r="J3770" i="1"/>
  <c r="I3771" i="1"/>
  <c r="L3771" i="1"/>
  <c r="I3772" i="1" l="1"/>
  <c r="J3771" i="1"/>
  <c r="L3772" i="1"/>
  <c r="K3771" i="1"/>
  <c r="I2153" i="1"/>
  <c r="J2152" i="1"/>
  <c r="M2152" i="1" s="1"/>
  <c r="L2153" i="1"/>
  <c r="K2152" i="1"/>
  <c r="L266" i="1"/>
  <c r="K265" i="1"/>
  <c r="I266" i="1"/>
  <c r="J265" i="1"/>
  <c r="M265" i="1"/>
  <c r="L2154" i="1" l="1"/>
  <c r="J2153" i="1"/>
  <c r="M2153" i="1" s="1"/>
  <c r="I2154" i="1"/>
  <c r="K2153" i="1"/>
  <c r="I267" i="1"/>
  <c r="J266" i="1"/>
  <c r="M266" i="1" s="1"/>
  <c r="L267" i="1"/>
  <c r="K266" i="1"/>
  <c r="L3773" i="1"/>
  <c r="I3773" i="1"/>
  <c r="K3772" i="1"/>
  <c r="J3772" i="1"/>
  <c r="I3774" i="1" l="1"/>
  <c r="K3773" i="1"/>
  <c r="L3774" i="1"/>
  <c r="J3773" i="1"/>
  <c r="K2154" i="1"/>
  <c r="L2155" i="1"/>
  <c r="J2154" i="1"/>
  <c r="M2154" i="1" s="1"/>
  <c r="I2155" i="1"/>
  <c r="K267" i="1"/>
  <c r="L268" i="1"/>
  <c r="I268" i="1"/>
  <c r="J267" i="1"/>
  <c r="M267" i="1" s="1"/>
  <c r="I269" i="1" l="1"/>
  <c r="J268" i="1"/>
  <c r="K268" i="1"/>
  <c r="M268" i="1"/>
  <c r="L269" i="1"/>
  <c r="K2155" i="1"/>
  <c r="L2156" i="1"/>
  <c r="J2155" i="1"/>
  <c r="I2156" i="1"/>
  <c r="M2155" i="1"/>
  <c r="K3774" i="1"/>
  <c r="J3774" i="1"/>
  <c r="I3775" i="1"/>
  <c r="L3775" i="1"/>
  <c r="I3776" i="1" l="1"/>
  <c r="J3775" i="1"/>
  <c r="L3776" i="1"/>
  <c r="K3775" i="1"/>
  <c r="I2157" i="1"/>
  <c r="J2156" i="1"/>
  <c r="M2156" i="1" s="1"/>
  <c r="L2157" i="1"/>
  <c r="K2156" i="1"/>
  <c r="L270" i="1"/>
  <c r="K269" i="1"/>
  <c r="I270" i="1"/>
  <c r="J269" i="1"/>
  <c r="M269" i="1"/>
  <c r="L2158" i="1" l="1"/>
  <c r="J2157" i="1"/>
  <c r="I2158" i="1"/>
  <c r="K2157" i="1"/>
  <c r="M2157" i="1"/>
  <c r="I271" i="1"/>
  <c r="J270" i="1"/>
  <c r="M270" i="1" s="1"/>
  <c r="L271" i="1"/>
  <c r="K270" i="1"/>
  <c r="I3777" i="1"/>
  <c r="L3777" i="1"/>
  <c r="K3776" i="1"/>
  <c r="J3776" i="1"/>
  <c r="K2158" i="1" l="1"/>
  <c r="L2159" i="1"/>
  <c r="J2158" i="1"/>
  <c r="M2158" i="1" s="1"/>
  <c r="I2159" i="1"/>
  <c r="K271" i="1"/>
  <c r="L272" i="1"/>
  <c r="I272" i="1"/>
  <c r="J271" i="1"/>
  <c r="M271" i="1"/>
  <c r="L3778" i="1"/>
  <c r="K3777" i="1"/>
  <c r="I3778" i="1"/>
  <c r="J3777" i="1"/>
  <c r="I273" i="1" l="1"/>
  <c r="J272" i="1"/>
  <c r="K272" i="1"/>
  <c r="M272" i="1"/>
  <c r="L273" i="1"/>
  <c r="K2159" i="1"/>
  <c r="L2160" i="1"/>
  <c r="J2159" i="1"/>
  <c r="M2159" i="1" s="1"/>
  <c r="I2160" i="1"/>
  <c r="K3778" i="1"/>
  <c r="J3778" i="1"/>
  <c r="L3779" i="1"/>
  <c r="I3779" i="1"/>
  <c r="K3779" i="1" l="1"/>
  <c r="I3780" i="1"/>
  <c r="J3779" i="1"/>
  <c r="L3780" i="1"/>
  <c r="I2161" i="1"/>
  <c r="M2160" i="1"/>
  <c r="J2160" i="1" s="1"/>
  <c r="L2161" i="1"/>
  <c r="K2160" i="1"/>
  <c r="L274" i="1"/>
  <c r="K273" i="1"/>
  <c r="I274" i="1"/>
  <c r="J273" i="1"/>
  <c r="M273" i="1"/>
  <c r="L2162" i="1" l="1"/>
  <c r="J2161" i="1"/>
  <c r="I2162" i="1"/>
  <c r="K2161" i="1"/>
  <c r="M2161" i="1"/>
  <c r="I3781" i="1"/>
  <c r="J3780" i="1"/>
  <c r="L3781" i="1"/>
  <c r="K3780" i="1"/>
  <c r="I275" i="1"/>
  <c r="J274" i="1"/>
  <c r="M274" i="1" s="1"/>
  <c r="L275" i="1"/>
  <c r="K274" i="1"/>
  <c r="K275" i="1" l="1"/>
  <c r="L276" i="1"/>
  <c r="I276" i="1"/>
  <c r="J275" i="1"/>
  <c r="M275" i="1" s="1"/>
  <c r="K2162" i="1"/>
  <c r="L2163" i="1"/>
  <c r="J2162" i="1"/>
  <c r="I2163" i="1"/>
  <c r="M2162" i="1"/>
  <c r="L3782" i="1"/>
  <c r="K3781" i="1"/>
  <c r="I3782" i="1"/>
  <c r="J3781" i="1"/>
  <c r="I277" i="1" l="1"/>
  <c r="J276" i="1"/>
  <c r="M276" i="1" s="1"/>
  <c r="K276" i="1"/>
  <c r="L277" i="1"/>
  <c r="K3782" i="1"/>
  <c r="J3782" i="1"/>
  <c r="L3783" i="1"/>
  <c r="I3783" i="1"/>
  <c r="K2163" i="1"/>
  <c r="L2164" i="1"/>
  <c r="J2163" i="1"/>
  <c r="M2163" i="1" s="1"/>
  <c r="I2164" i="1"/>
  <c r="I2165" i="1" l="1"/>
  <c r="J2164" i="1"/>
  <c r="M2164" i="1" s="1"/>
  <c r="L2165" i="1"/>
  <c r="K2164" i="1"/>
  <c r="K3783" i="1"/>
  <c r="I3784" i="1"/>
  <c r="J3783" i="1"/>
  <c r="L3784" i="1"/>
  <c r="L278" i="1"/>
  <c r="K277" i="1"/>
  <c r="I278" i="1"/>
  <c r="J277" i="1"/>
  <c r="M277" i="1"/>
  <c r="I3785" i="1" l="1"/>
  <c r="J3784" i="1"/>
  <c r="L3785" i="1"/>
  <c r="K3784" i="1"/>
  <c r="I279" i="1"/>
  <c r="J278" i="1"/>
  <c r="M278" i="1" s="1"/>
  <c r="L279" i="1"/>
  <c r="K278" i="1"/>
  <c r="L2166" i="1"/>
  <c r="J2165" i="1"/>
  <c r="M2165" i="1" s="1"/>
  <c r="I2166" i="1"/>
  <c r="K2165" i="1"/>
  <c r="K279" i="1" l="1"/>
  <c r="L280" i="1"/>
  <c r="I280" i="1"/>
  <c r="J279" i="1"/>
  <c r="M279" i="1" s="1"/>
  <c r="K2166" i="1"/>
  <c r="L2167" i="1"/>
  <c r="J2166" i="1"/>
  <c r="M2166" i="1" s="1"/>
  <c r="I2167" i="1"/>
  <c r="L3786" i="1"/>
  <c r="K3785" i="1"/>
  <c r="I3786" i="1"/>
  <c r="J3785" i="1"/>
  <c r="I281" i="1" l="1"/>
  <c r="J280" i="1"/>
  <c r="M280" i="1" s="1"/>
  <c r="K280" i="1"/>
  <c r="L281" i="1"/>
  <c r="K3786" i="1"/>
  <c r="J3786" i="1"/>
  <c r="L3787" i="1"/>
  <c r="I3787" i="1"/>
  <c r="K2167" i="1"/>
  <c r="L2168" i="1"/>
  <c r="J2167" i="1"/>
  <c r="I2168" i="1"/>
  <c r="M2167" i="1"/>
  <c r="I2169" i="1" l="1"/>
  <c r="J2168" i="1"/>
  <c r="M2168" i="1" s="1"/>
  <c r="L2169" i="1"/>
  <c r="K2168" i="1"/>
  <c r="K3787" i="1"/>
  <c r="I3788" i="1"/>
  <c r="J3787" i="1"/>
  <c r="L3788" i="1"/>
  <c r="L282" i="1"/>
  <c r="K281" i="1"/>
  <c r="I282" i="1"/>
  <c r="J281" i="1"/>
  <c r="M281" i="1"/>
  <c r="I3789" i="1" l="1"/>
  <c r="J3788" i="1"/>
  <c r="L3789" i="1"/>
  <c r="K3788" i="1"/>
  <c r="I283" i="1"/>
  <c r="J282" i="1"/>
  <c r="M282" i="1" s="1"/>
  <c r="L283" i="1"/>
  <c r="K282" i="1"/>
  <c r="L2170" i="1"/>
  <c r="J2169" i="1"/>
  <c r="M2169" i="1" s="1"/>
  <c r="I2170" i="1"/>
  <c r="K2169" i="1"/>
  <c r="K283" i="1" l="1"/>
  <c r="L284" i="1"/>
  <c r="I284" i="1"/>
  <c r="J283" i="1"/>
  <c r="M283" i="1" s="1"/>
  <c r="K2170" i="1"/>
  <c r="L2171" i="1"/>
  <c r="J2170" i="1"/>
  <c r="M2170" i="1" s="1"/>
  <c r="I2171" i="1"/>
  <c r="L3790" i="1"/>
  <c r="K3789" i="1"/>
  <c r="I3790" i="1"/>
  <c r="J3789" i="1"/>
  <c r="I285" i="1" l="1"/>
  <c r="J284" i="1"/>
  <c r="K284" i="1"/>
  <c r="M284" i="1"/>
  <c r="L285" i="1"/>
  <c r="K3790" i="1"/>
  <c r="J3790" i="1"/>
  <c r="L3791" i="1"/>
  <c r="I3791" i="1"/>
  <c r="K2171" i="1"/>
  <c r="L2172" i="1"/>
  <c r="J2171" i="1"/>
  <c r="I2172" i="1"/>
  <c r="M2171" i="1"/>
  <c r="I2173" i="1" l="1"/>
  <c r="J2172" i="1"/>
  <c r="M2172" i="1" s="1"/>
  <c r="L2173" i="1"/>
  <c r="K2172" i="1"/>
  <c r="K3791" i="1"/>
  <c r="I3792" i="1"/>
  <c r="J3791" i="1"/>
  <c r="L3792" i="1"/>
  <c r="L286" i="1"/>
  <c r="K285" i="1"/>
  <c r="I286" i="1"/>
  <c r="J285" i="1"/>
  <c r="M285" i="1"/>
  <c r="I3793" i="1" l="1"/>
  <c r="J3792" i="1"/>
  <c r="L3793" i="1"/>
  <c r="K3792" i="1"/>
  <c r="I287" i="1"/>
  <c r="J286" i="1"/>
  <c r="M286" i="1" s="1"/>
  <c r="L287" i="1"/>
  <c r="K286" i="1"/>
  <c r="L2174" i="1"/>
  <c r="J2173" i="1"/>
  <c r="M2173" i="1" s="1"/>
  <c r="I2174" i="1"/>
  <c r="K2173" i="1"/>
  <c r="K287" i="1" l="1"/>
  <c r="L288" i="1"/>
  <c r="I288" i="1"/>
  <c r="J287" i="1"/>
  <c r="M287" i="1" s="1"/>
  <c r="K2174" i="1"/>
  <c r="L2175" i="1"/>
  <c r="J2174" i="1"/>
  <c r="M2174" i="1" s="1"/>
  <c r="I2175" i="1"/>
  <c r="L3794" i="1"/>
  <c r="K3793" i="1"/>
  <c r="I3794" i="1"/>
  <c r="J3793" i="1"/>
  <c r="I289" i="1" l="1"/>
  <c r="J288" i="1"/>
  <c r="M288" i="1" s="1"/>
  <c r="K288" i="1"/>
  <c r="L289" i="1"/>
  <c r="K3794" i="1"/>
  <c r="J3794" i="1"/>
  <c r="L3795" i="1"/>
  <c r="I3795" i="1"/>
  <c r="K2175" i="1"/>
  <c r="M2175" i="1"/>
  <c r="L2176" i="1"/>
  <c r="J2175" i="1"/>
  <c r="I2176" i="1"/>
  <c r="I2177" i="1" l="1"/>
  <c r="J2176" i="1"/>
  <c r="M2176" i="1"/>
  <c r="L2177" i="1"/>
  <c r="K2176" i="1"/>
  <c r="K3795" i="1"/>
  <c r="I3796" i="1"/>
  <c r="J3795" i="1"/>
  <c r="L3796" i="1"/>
  <c r="L290" i="1"/>
  <c r="K289" i="1"/>
  <c r="I290" i="1"/>
  <c r="J289" i="1"/>
  <c r="M289" i="1"/>
  <c r="I3797" i="1" l="1"/>
  <c r="J3796" i="1"/>
  <c r="L3797" i="1"/>
  <c r="K3796" i="1"/>
  <c r="I291" i="1"/>
  <c r="J290" i="1"/>
  <c r="M290" i="1" s="1"/>
  <c r="L291" i="1"/>
  <c r="K290" i="1"/>
  <c r="L2178" i="1"/>
  <c r="J2177" i="1"/>
  <c r="M2177" i="1" s="1"/>
  <c r="I2178" i="1"/>
  <c r="K2177" i="1"/>
  <c r="K291" i="1" l="1"/>
  <c r="L292" i="1"/>
  <c r="I292" i="1"/>
  <c r="J291" i="1"/>
  <c r="M291" i="1" s="1"/>
  <c r="L2179" i="1"/>
  <c r="I2179" i="1"/>
  <c r="K2178" i="1"/>
  <c r="J2178" i="1"/>
  <c r="M2178" i="1"/>
  <c r="L3798" i="1"/>
  <c r="K3797" i="1"/>
  <c r="I3798" i="1"/>
  <c r="J3797" i="1"/>
  <c r="I293" i="1" l="1"/>
  <c r="J292" i="1"/>
  <c r="M292" i="1" s="1"/>
  <c r="K292" i="1"/>
  <c r="L293" i="1"/>
  <c r="K2179" i="1"/>
  <c r="L2180" i="1"/>
  <c r="I2180" i="1"/>
  <c r="J2179" i="1"/>
  <c r="M2179" i="1" s="1"/>
  <c r="K3798" i="1"/>
  <c r="J3798" i="1"/>
  <c r="L3799" i="1"/>
  <c r="I3799" i="1"/>
  <c r="I2181" i="1" l="1"/>
  <c r="J2180" i="1"/>
  <c r="M2180" i="1" s="1"/>
  <c r="K2180" i="1"/>
  <c r="L2181" i="1"/>
  <c r="K3799" i="1"/>
  <c r="I3800" i="1"/>
  <c r="J3799" i="1"/>
  <c r="L3800" i="1"/>
  <c r="L294" i="1"/>
  <c r="K293" i="1"/>
  <c r="I294" i="1"/>
  <c r="J293" i="1"/>
  <c r="M293" i="1" s="1"/>
  <c r="I3801" i="1" l="1"/>
  <c r="J3800" i="1"/>
  <c r="L3801" i="1"/>
  <c r="K3800" i="1"/>
  <c r="I295" i="1"/>
  <c r="J294" i="1"/>
  <c r="M294" i="1" s="1"/>
  <c r="L295" i="1"/>
  <c r="K294" i="1"/>
  <c r="L2182" i="1"/>
  <c r="I2182" i="1"/>
  <c r="J2181" i="1"/>
  <c r="K2181" i="1"/>
  <c r="M2181" i="1"/>
  <c r="L2183" i="1" l="1"/>
  <c r="I2183" i="1"/>
  <c r="J2182" i="1"/>
  <c r="M2182" i="1" s="1"/>
  <c r="K2182" i="1"/>
  <c r="K295" i="1"/>
  <c r="L296" i="1"/>
  <c r="I296" i="1"/>
  <c r="J295" i="1"/>
  <c r="M295" i="1" s="1"/>
  <c r="L3802" i="1"/>
  <c r="K3801" i="1"/>
  <c r="I3802" i="1"/>
  <c r="J3801" i="1"/>
  <c r="K3802" i="1" l="1"/>
  <c r="J3802" i="1"/>
  <c r="L3803" i="1"/>
  <c r="I3803" i="1"/>
  <c r="I297" i="1"/>
  <c r="J296" i="1"/>
  <c r="M296" i="1" s="1"/>
  <c r="K296" i="1"/>
  <c r="L297" i="1"/>
  <c r="K2183" i="1"/>
  <c r="L2184" i="1"/>
  <c r="I2184" i="1"/>
  <c r="J2183" i="1"/>
  <c r="M2183" i="1" s="1"/>
  <c r="K3803" i="1" l="1"/>
  <c r="I3804" i="1"/>
  <c r="J3803" i="1"/>
  <c r="L3804" i="1"/>
  <c r="L298" i="1"/>
  <c r="K297" i="1"/>
  <c r="I298" i="1"/>
  <c r="J297" i="1"/>
  <c r="M297" i="1" s="1"/>
  <c r="I2185" i="1"/>
  <c r="J2184" i="1"/>
  <c r="M2184" i="1" s="1"/>
  <c r="K2184" i="1"/>
  <c r="L2185" i="1"/>
  <c r="I299" i="1" l="1"/>
  <c r="J298" i="1"/>
  <c r="L299" i="1"/>
  <c r="K298" i="1"/>
  <c r="M298" i="1"/>
  <c r="L2186" i="1"/>
  <c r="I2186" i="1"/>
  <c r="J2185" i="1"/>
  <c r="M2185" i="1" s="1"/>
  <c r="K2185" i="1"/>
  <c r="I3805" i="1"/>
  <c r="J3804" i="1"/>
  <c r="L3805" i="1"/>
  <c r="K3804" i="1"/>
  <c r="L3806" i="1" l="1"/>
  <c r="K3805" i="1"/>
  <c r="I3806" i="1"/>
  <c r="J3805" i="1"/>
  <c r="L2187" i="1"/>
  <c r="I2187" i="1"/>
  <c r="J2186" i="1"/>
  <c r="M2186" i="1" s="1"/>
  <c r="K2186" i="1"/>
  <c r="K299" i="1"/>
  <c r="L300" i="1"/>
  <c r="I300" i="1"/>
  <c r="J299" i="1"/>
  <c r="M299" i="1" s="1"/>
  <c r="K2187" i="1" l="1"/>
  <c r="L2188" i="1"/>
  <c r="I2188" i="1"/>
  <c r="M2187" i="1"/>
  <c r="J2187" i="1"/>
  <c r="K3806" i="1"/>
  <c r="J3806" i="1"/>
  <c r="L3807" i="1"/>
  <c r="I3807" i="1"/>
  <c r="I301" i="1"/>
  <c r="J300" i="1"/>
  <c r="M300" i="1" s="1"/>
  <c r="K300" i="1"/>
  <c r="L301" i="1"/>
  <c r="L302" i="1" l="1"/>
  <c r="K301" i="1"/>
  <c r="I302" i="1"/>
  <c r="J301" i="1"/>
  <c r="M301" i="1"/>
  <c r="I2189" i="1"/>
  <c r="J2188" i="1"/>
  <c r="M2188" i="1" s="1"/>
  <c r="K2188" i="1"/>
  <c r="L2189" i="1"/>
  <c r="K3807" i="1"/>
  <c r="I3808" i="1"/>
  <c r="J3807" i="1"/>
  <c r="L3808" i="1"/>
  <c r="I3809" i="1" l="1"/>
  <c r="J3808" i="1"/>
  <c r="L3809" i="1"/>
  <c r="K3808" i="1"/>
  <c r="I303" i="1"/>
  <c r="J302" i="1"/>
  <c r="L303" i="1"/>
  <c r="K302" i="1"/>
  <c r="M302" i="1"/>
  <c r="L2190" i="1"/>
  <c r="I2190" i="1"/>
  <c r="J2189" i="1"/>
  <c r="K2189" i="1"/>
  <c r="M2189" i="1"/>
  <c r="L2191" i="1" l="1"/>
  <c r="I2191" i="1"/>
  <c r="J2190" i="1"/>
  <c r="M2190" i="1" s="1"/>
  <c r="K2190" i="1"/>
  <c r="K303" i="1"/>
  <c r="L304" i="1"/>
  <c r="I304" i="1"/>
  <c r="J303" i="1"/>
  <c r="M303" i="1"/>
  <c r="L3810" i="1"/>
  <c r="K3809" i="1"/>
  <c r="I3810" i="1"/>
  <c r="J3809" i="1"/>
  <c r="I305" i="1" l="1"/>
  <c r="J304" i="1"/>
  <c r="M304" i="1" s="1"/>
  <c r="K304" i="1"/>
  <c r="L305" i="1"/>
  <c r="K2191" i="1"/>
  <c r="L2192" i="1"/>
  <c r="I2192" i="1"/>
  <c r="M2191" i="1"/>
  <c r="J2191" i="1"/>
  <c r="K3810" i="1"/>
  <c r="L3811" i="1"/>
  <c r="J3810" i="1"/>
  <c r="I3811" i="1"/>
  <c r="I2193" i="1" l="1"/>
  <c r="K2192" i="1"/>
  <c r="M2192" i="1"/>
  <c r="J2192" i="1" s="1"/>
  <c r="L2193" i="1"/>
  <c r="K3811" i="1"/>
  <c r="I3812" i="1"/>
  <c r="J3811" i="1"/>
  <c r="L3812" i="1"/>
  <c r="L306" i="1"/>
  <c r="K305" i="1"/>
  <c r="I306" i="1"/>
  <c r="J305" i="1"/>
  <c r="M305" i="1" s="1"/>
  <c r="I3813" i="1" l="1"/>
  <c r="J3812" i="1"/>
  <c r="L3813" i="1"/>
  <c r="K3812" i="1"/>
  <c r="I307" i="1"/>
  <c r="J306" i="1"/>
  <c r="M306" i="1" s="1"/>
  <c r="L307" i="1"/>
  <c r="K306" i="1"/>
  <c r="L2194" i="1"/>
  <c r="I2194" i="1"/>
  <c r="J2193" i="1"/>
  <c r="K2193" i="1"/>
  <c r="M2193" i="1"/>
  <c r="L2195" i="1" l="1"/>
  <c r="I2195" i="1"/>
  <c r="J2194" i="1"/>
  <c r="K2194" i="1"/>
  <c r="M2194" i="1"/>
  <c r="K307" i="1"/>
  <c r="L308" i="1"/>
  <c r="I308" i="1"/>
  <c r="J307" i="1"/>
  <c r="M307" i="1" s="1"/>
  <c r="L3814" i="1"/>
  <c r="I3814" i="1"/>
  <c r="J3813" i="1"/>
  <c r="K3813" i="1"/>
  <c r="K3814" i="1" l="1"/>
  <c r="L3815" i="1"/>
  <c r="I3815" i="1"/>
  <c r="J3814" i="1"/>
  <c r="I309" i="1"/>
  <c r="J308" i="1"/>
  <c r="M308" i="1" s="1"/>
  <c r="K308" i="1"/>
  <c r="L309" i="1"/>
  <c r="K2195" i="1"/>
  <c r="L2196" i="1"/>
  <c r="I2196" i="1"/>
  <c r="J2195" i="1"/>
  <c r="M2195" i="1" s="1"/>
  <c r="K3815" i="1" l="1"/>
  <c r="I3816" i="1"/>
  <c r="J3815" i="1"/>
  <c r="L3816" i="1"/>
  <c r="L310" i="1"/>
  <c r="K309" i="1"/>
  <c r="I310" i="1"/>
  <c r="J309" i="1"/>
  <c r="M309" i="1" s="1"/>
  <c r="I2197" i="1"/>
  <c r="J2196" i="1"/>
  <c r="M2196" i="1" s="1"/>
  <c r="K2196" i="1"/>
  <c r="L2197" i="1"/>
  <c r="I311" i="1" l="1"/>
  <c r="J310" i="1"/>
  <c r="M310" i="1" s="1"/>
  <c r="L311" i="1"/>
  <c r="K310" i="1"/>
  <c r="L2198" i="1"/>
  <c r="I2198" i="1"/>
  <c r="J2197" i="1"/>
  <c r="K2197" i="1"/>
  <c r="M2197" i="1"/>
  <c r="I3817" i="1"/>
  <c r="J3816" i="1"/>
  <c r="L3817" i="1"/>
  <c r="K3816" i="1"/>
  <c r="L3818" i="1" l="1"/>
  <c r="I3818" i="1"/>
  <c r="J3817" i="1"/>
  <c r="K3817" i="1"/>
  <c r="L2199" i="1"/>
  <c r="I2199" i="1"/>
  <c r="J2198" i="1"/>
  <c r="M2198" i="1" s="1"/>
  <c r="K2198" i="1"/>
  <c r="K311" i="1"/>
  <c r="L312" i="1"/>
  <c r="I312" i="1"/>
  <c r="J311" i="1"/>
  <c r="M311" i="1" s="1"/>
  <c r="K2199" i="1" l="1"/>
  <c r="L2200" i="1"/>
  <c r="I2200" i="1"/>
  <c r="J2199" i="1"/>
  <c r="M2199" i="1" s="1"/>
  <c r="K3818" i="1"/>
  <c r="I3819" i="1"/>
  <c r="J3818" i="1"/>
  <c r="L3819" i="1"/>
  <c r="I313" i="1"/>
  <c r="J312" i="1"/>
  <c r="M312" i="1" s="1"/>
  <c r="K312" i="1"/>
  <c r="L313" i="1"/>
  <c r="L314" i="1" l="1"/>
  <c r="K313" i="1"/>
  <c r="I314" i="1"/>
  <c r="J313" i="1"/>
  <c r="M313" i="1" s="1"/>
  <c r="K3819" i="1"/>
  <c r="I3820" i="1"/>
  <c r="J3819" i="1"/>
  <c r="L3820" i="1"/>
  <c r="I2201" i="1"/>
  <c r="J2200" i="1"/>
  <c r="M2200" i="1" s="1"/>
  <c r="K2200" i="1"/>
  <c r="L2201" i="1"/>
  <c r="L2202" i="1" l="1"/>
  <c r="I2202" i="1"/>
  <c r="J2201" i="1"/>
  <c r="M2201" i="1" s="1"/>
  <c r="K2201" i="1"/>
  <c r="I3821" i="1"/>
  <c r="J3820" i="1"/>
  <c r="L3821" i="1"/>
  <c r="K3820" i="1"/>
  <c r="I315" i="1"/>
  <c r="J314" i="1"/>
  <c r="M314" i="1" s="1"/>
  <c r="L315" i="1"/>
  <c r="K314" i="1"/>
  <c r="K315" i="1" l="1"/>
  <c r="L316" i="1"/>
  <c r="I316" i="1"/>
  <c r="J315" i="1"/>
  <c r="M315" i="1" s="1"/>
  <c r="L3822" i="1"/>
  <c r="K3821" i="1"/>
  <c r="I3822" i="1"/>
  <c r="J3821" i="1"/>
  <c r="L2203" i="1"/>
  <c r="I2203" i="1"/>
  <c r="J2202" i="1"/>
  <c r="K2202" i="1"/>
  <c r="M2202" i="1"/>
  <c r="K2203" i="1" l="1"/>
  <c r="L2204" i="1"/>
  <c r="I2204" i="1"/>
  <c r="J2203" i="1"/>
  <c r="M2203" i="1" s="1"/>
  <c r="K3822" i="1"/>
  <c r="I3823" i="1"/>
  <c r="J3822" i="1"/>
  <c r="L3823" i="1"/>
  <c r="I317" i="1"/>
  <c r="J316" i="1"/>
  <c r="M316" i="1" s="1"/>
  <c r="K316" i="1"/>
  <c r="L317" i="1"/>
  <c r="L318" i="1" l="1"/>
  <c r="K317" i="1"/>
  <c r="I318" i="1"/>
  <c r="J317" i="1"/>
  <c r="M317" i="1" s="1"/>
  <c r="I2205" i="1"/>
  <c r="J2204" i="1"/>
  <c r="M2204" i="1" s="1"/>
  <c r="K2204" i="1"/>
  <c r="L2205" i="1"/>
  <c r="K3823" i="1"/>
  <c r="I3824" i="1"/>
  <c r="J3823" i="1"/>
  <c r="L3824" i="1"/>
  <c r="I319" i="1" l="1"/>
  <c r="J318" i="1"/>
  <c r="M318" i="1" s="1"/>
  <c r="L319" i="1"/>
  <c r="K318" i="1"/>
  <c r="L2206" i="1"/>
  <c r="I2206" i="1"/>
  <c r="J2205" i="1"/>
  <c r="K2205" i="1"/>
  <c r="M2205" i="1"/>
  <c r="I3825" i="1"/>
  <c r="J3824" i="1"/>
  <c r="L3825" i="1"/>
  <c r="K3824" i="1"/>
  <c r="L2207" i="1" l="1"/>
  <c r="I2207" i="1"/>
  <c r="J2206" i="1"/>
  <c r="M2206" i="1" s="1"/>
  <c r="K2206" i="1"/>
  <c r="L3826" i="1"/>
  <c r="K3825" i="1"/>
  <c r="I3826" i="1"/>
  <c r="J3825" i="1"/>
  <c r="K319" i="1"/>
  <c r="L320" i="1"/>
  <c r="I320" i="1"/>
  <c r="J319" i="1"/>
  <c r="M319" i="1" s="1"/>
  <c r="K3826" i="1" l="1"/>
  <c r="I3827" i="1"/>
  <c r="J3826" i="1"/>
  <c r="L3827" i="1"/>
  <c r="K2207" i="1"/>
  <c r="L2208" i="1"/>
  <c r="I2208" i="1"/>
  <c r="J2207" i="1"/>
  <c r="M2207" i="1" s="1"/>
  <c r="I321" i="1"/>
  <c r="J320" i="1"/>
  <c r="M320" i="1" s="1"/>
  <c r="K320" i="1"/>
  <c r="L321" i="1"/>
  <c r="I2209" i="1" l="1"/>
  <c r="J2208" i="1"/>
  <c r="K2208" i="1"/>
  <c r="M2208" i="1"/>
  <c r="L2209" i="1"/>
  <c r="L322" i="1"/>
  <c r="K321" i="1"/>
  <c r="I322" i="1"/>
  <c r="J321" i="1"/>
  <c r="M321" i="1"/>
  <c r="K3827" i="1"/>
  <c r="I3828" i="1"/>
  <c r="J3827" i="1"/>
  <c r="L3828" i="1"/>
  <c r="I3829" i="1" l="1"/>
  <c r="J3828" i="1"/>
  <c r="L3829" i="1"/>
  <c r="K3828" i="1"/>
  <c r="I323" i="1"/>
  <c r="J322" i="1"/>
  <c r="M322" i="1" s="1"/>
  <c r="L323" i="1"/>
  <c r="K322" i="1"/>
  <c r="L2210" i="1"/>
  <c r="I2210" i="1"/>
  <c r="J2209" i="1"/>
  <c r="K2209" i="1"/>
  <c r="M2209" i="1"/>
  <c r="L2211" i="1" l="1"/>
  <c r="I2211" i="1"/>
  <c r="J2210" i="1"/>
  <c r="M2210" i="1" s="1"/>
  <c r="K2210" i="1"/>
  <c r="K323" i="1"/>
  <c r="L324" i="1"/>
  <c r="I324" i="1"/>
  <c r="J323" i="1"/>
  <c r="M323" i="1"/>
  <c r="L3830" i="1"/>
  <c r="K3829" i="1"/>
  <c r="I3830" i="1"/>
  <c r="J3829" i="1"/>
  <c r="K2211" i="1" l="1"/>
  <c r="L2212" i="1"/>
  <c r="I2212" i="1"/>
  <c r="J2211" i="1"/>
  <c r="M2211" i="1" s="1"/>
  <c r="I325" i="1"/>
  <c r="J324" i="1"/>
  <c r="M324" i="1" s="1"/>
  <c r="K324" i="1"/>
  <c r="L325" i="1"/>
  <c r="K3830" i="1"/>
  <c r="I3831" i="1"/>
  <c r="J3830" i="1"/>
  <c r="L3831" i="1"/>
  <c r="K3831" i="1" l="1"/>
  <c r="I3832" i="1"/>
  <c r="J3831" i="1"/>
  <c r="L3832" i="1"/>
  <c r="I2213" i="1"/>
  <c r="J2212" i="1"/>
  <c r="M2212" i="1" s="1"/>
  <c r="K2212" i="1"/>
  <c r="L2213" i="1"/>
  <c r="L326" i="1"/>
  <c r="K325" i="1"/>
  <c r="I326" i="1"/>
  <c r="J325" i="1"/>
  <c r="M325" i="1"/>
  <c r="L2214" i="1" l="1"/>
  <c r="I2214" i="1"/>
  <c r="J2213" i="1"/>
  <c r="M2213" i="1" s="1"/>
  <c r="K2213" i="1"/>
  <c r="I3833" i="1"/>
  <c r="J3832" i="1"/>
  <c r="L3833" i="1"/>
  <c r="K3832" i="1"/>
  <c r="I327" i="1"/>
  <c r="J326" i="1"/>
  <c r="M326" i="1" s="1"/>
  <c r="L327" i="1"/>
  <c r="K326" i="1"/>
  <c r="K327" i="1" l="1"/>
  <c r="L328" i="1"/>
  <c r="I328" i="1"/>
  <c r="J327" i="1"/>
  <c r="M327" i="1" s="1"/>
  <c r="L3834" i="1"/>
  <c r="K3833" i="1"/>
  <c r="I3834" i="1"/>
  <c r="J3833" i="1"/>
  <c r="L2215" i="1"/>
  <c r="I2215" i="1"/>
  <c r="J2214" i="1"/>
  <c r="K2214" i="1"/>
  <c r="M2214" i="1"/>
  <c r="K2215" i="1" l="1"/>
  <c r="L2216" i="1"/>
  <c r="I2216" i="1"/>
  <c r="M2215" i="1"/>
  <c r="J2215" i="1"/>
  <c r="K3834" i="1"/>
  <c r="I3835" i="1"/>
  <c r="J3834" i="1"/>
  <c r="L3835" i="1"/>
  <c r="I329" i="1"/>
  <c r="J328" i="1"/>
  <c r="M328" i="1" s="1"/>
  <c r="K328" i="1"/>
  <c r="L329" i="1"/>
  <c r="L330" i="1" l="1"/>
  <c r="K329" i="1"/>
  <c r="I330" i="1"/>
  <c r="J329" i="1"/>
  <c r="M329" i="1" s="1"/>
  <c r="K3835" i="1"/>
  <c r="I3836" i="1"/>
  <c r="J3835" i="1"/>
  <c r="L3836" i="1"/>
  <c r="I2217" i="1"/>
  <c r="J2216" i="1"/>
  <c r="M2216" i="1" s="1"/>
  <c r="K2216" i="1"/>
  <c r="L2217" i="1"/>
  <c r="L2218" i="1" l="1"/>
  <c r="I2218" i="1"/>
  <c r="J2217" i="1"/>
  <c r="M2217" i="1" s="1"/>
  <c r="K2217" i="1"/>
  <c r="I3837" i="1"/>
  <c r="J3836" i="1"/>
  <c r="L3837" i="1"/>
  <c r="K3836" i="1"/>
  <c r="I331" i="1"/>
  <c r="J330" i="1"/>
  <c r="L331" i="1"/>
  <c r="K330" i="1"/>
  <c r="M330" i="1"/>
  <c r="K331" i="1" l="1"/>
  <c r="L332" i="1"/>
  <c r="I332" i="1"/>
  <c r="J331" i="1"/>
  <c r="M331" i="1" s="1"/>
  <c r="L3838" i="1"/>
  <c r="K3837" i="1"/>
  <c r="I3838" i="1"/>
  <c r="J3837" i="1"/>
  <c r="L2219" i="1"/>
  <c r="I2219" i="1"/>
  <c r="K2218" i="1"/>
  <c r="M2218" i="1"/>
  <c r="J2218" i="1" s="1"/>
  <c r="K3838" i="1" l="1"/>
  <c r="I3839" i="1"/>
  <c r="J3838" i="1"/>
  <c r="L3839" i="1"/>
  <c r="I333" i="1"/>
  <c r="J332" i="1"/>
  <c r="M332" i="1" s="1"/>
  <c r="K332" i="1"/>
  <c r="L333" i="1"/>
  <c r="K2219" i="1"/>
  <c r="L2220" i="1"/>
  <c r="I2220" i="1"/>
  <c r="M2219" i="1"/>
  <c r="J2219" i="1"/>
  <c r="L334" i="1" l="1"/>
  <c r="K333" i="1"/>
  <c r="I334" i="1"/>
  <c r="J333" i="1"/>
  <c r="M333" i="1" s="1"/>
  <c r="K3839" i="1"/>
  <c r="I3840" i="1"/>
  <c r="J3839" i="1"/>
  <c r="L3840" i="1"/>
  <c r="I2221" i="1"/>
  <c r="J2220" i="1"/>
  <c r="K2220" i="1"/>
  <c r="M2220" i="1"/>
  <c r="L2221" i="1"/>
  <c r="L2222" i="1" l="1"/>
  <c r="I2222" i="1"/>
  <c r="J2221" i="1"/>
  <c r="M2221" i="1" s="1"/>
  <c r="K2221" i="1"/>
  <c r="I3841" i="1"/>
  <c r="J3840" i="1"/>
  <c r="L3841" i="1"/>
  <c r="K3840" i="1"/>
  <c r="I335" i="1"/>
  <c r="J334" i="1"/>
  <c r="M334" i="1" s="1"/>
  <c r="L335" i="1"/>
  <c r="K334" i="1"/>
  <c r="K335" i="1" l="1"/>
  <c r="L336" i="1"/>
  <c r="I336" i="1"/>
  <c r="M335" i="1"/>
  <c r="J335" i="1" s="1"/>
  <c r="L2223" i="1"/>
  <c r="I2223" i="1"/>
  <c r="J2222" i="1"/>
  <c r="M2222" i="1" s="1"/>
  <c r="K2222" i="1"/>
  <c r="L3842" i="1"/>
  <c r="K3841" i="1"/>
  <c r="I3842" i="1"/>
  <c r="J3841" i="1"/>
  <c r="K2223" i="1" l="1"/>
  <c r="L2224" i="1"/>
  <c r="I2224" i="1"/>
  <c r="J2223" i="1"/>
  <c r="M2223" i="1" s="1"/>
  <c r="I337" i="1"/>
  <c r="J336" i="1"/>
  <c r="K336" i="1"/>
  <c r="M336" i="1"/>
  <c r="L337" i="1"/>
  <c r="K3842" i="1"/>
  <c r="I3843" i="1"/>
  <c r="J3842" i="1"/>
  <c r="L3843" i="1"/>
  <c r="K3843" i="1" l="1"/>
  <c r="I3844" i="1"/>
  <c r="J3843" i="1"/>
  <c r="L3844" i="1"/>
  <c r="I2225" i="1"/>
  <c r="J2224" i="1"/>
  <c r="M2224" i="1" s="1"/>
  <c r="K2224" i="1"/>
  <c r="L2225" i="1"/>
  <c r="L338" i="1"/>
  <c r="K337" i="1"/>
  <c r="I338" i="1"/>
  <c r="J337" i="1"/>
  <c r="M337" i="1"/>
  <c r="L2226" i="1" l="1"/>
  <c r="I2226" i="1"/>
  <c r="J2225" i="1"/>
  <c r="M2225" i="1" s="1"/>
  <c r="K2225" i="1"/>
  <c r="I3845" i="1"/>
  <c r="J3844" i="1"/>
  <c r="L3845" i="1"/>
  <c r="K3844" i="1"/>
  <c r="I339" i="1"/>
  <c r="J338" i="1"/>
  <c r="M338" i="1" s="1"/>
  <c r="L339" i="1"/>
  <c r="K338" i="1"/>
  <c r="K339" i="1" l="1"/>
  <c r="L340" i="1"/>
  <c r="I340" i="1"/>
  <c r="J339" i="1"/>
  <c r="M339" i="1" s="1"/>
  <c r="L3846" i="1"/>
  <c r="K3845" i="1"/>
  <c r="I3846" i="1"/>
  <c r="J3845" i="1"/>
  <c r="L2227" i="1"/>
  <c r="I2227" i="1"/>
  <c r="J2226" i="1"/>
  <c r="K2226" i="1"/>
  <c r="M2226" i="1"/>
  <c r="K2227" i="1" l="1"/>
  <c r="L2228" i="1"/>
  <c r="I2228" i="1"/>
  <c r="M2227" i="1"/>
  <c r="J2227" i="1"/>
  <c r="I3847" i="1"/>
  <c r="J3846" i="1"/>
  <c r="L3847" i="1"/>
  <c r="K3846" i="1"/>
  <c r="I341" i="1"/>
  <c r="J340" i="1"/>
  <c r="M340" i="1" s="1"/>
  <c r="K340" i="1"/>
  <c r="L341" i="1"/>
  <c r="L342" i="1" l="1"/>
  <c r="K341" i="1"/>
  <c r="I342" i="1"/>
  <c r="J341" i="1"/>
  <c r="M341" i="1" s="1"/>
  <c r="I2229" i="1"/>
  <c r="J2228" i="1"/>
  <c r="M2228" i="1" s="1"/>
  <c r="K2228" i="1"/>
  <c r="L2229" i="1"/>
  <c r="L3848" i="1"/>
  <c r="J3847" i="1"/>
  <c r="I3848" i="1"/>
  <c r="K3847" i="1"/>
  <c r="I343" i="1" l="1"/>
  <c r="J342" i="1"/>
  <c r="L343" i="1"/>
  <c r="K342" i="1"/>
  <c r="M342" i="1"/>
  <c r="L2230" i="1"/>
  <c r="I2230" i="1"/>
  <c r="J2229" i="1"/>
  <c r="M2229" i="1" s="1"/>
  <c r="K2229" i="1"/>
  <c r="K3848" i="1"/>
  <c r="L3849" i="1"/>
  <c r="J3848" i="1"/>
  <c r="I3849" i="1"/>
  <c r="L2231" i="1" l="1"/>
  <c r="I2231" i="1"/>
  <c r="J2230" i="1"/>
  <c r="K2230" i="1"/>
  <c r="M2230" i="1"/>
  <c r="K3849" i="1"/>
  <c r="L3850" i="1"/>
  <c r="J3849" i="1"/>
  <c r="I3850" i="1"/>
  <c r="K343" i="1"/>
  <c r="L344" i="1"/>
  <c r="I344" i="1"/>
  <c r="J343" i="1"/>
  <c r="M343" i="1"/>
  <c r="I3851" i="1" l="1"/>
  <c r="J3850" i="1"/>
  <c r="L3851" i="1"/>
  <c r="K3850" i="1"/>
  <c r="K2231" i="1"/>
  <c r="L2232" i="1"/>
  <c r="I2232" i="1"/>
  <c r="J2231" i="1"/>
  <c r="M2231" i="1" s="1"/>
  <c r="I345" i="1"/>
  <c r="J344" i="1"/>
  <c r="M344" i="1" s="1"/>
  <c r="K344" i="1"/>
  <c r="L345" i="1"/>
  <c r="I2233" i="1" l="1"/>
  <c r="J2232" i="1"/>
  <c r="K2232" i="1"/>
  <c r="M2232" i="1"/>
  <c r="L2233" i="1"/>
  <c r="L346" i="1"/>
  <c r="K345" i="1"/>
  <c r="I346" i="1"/>
  <c r="J345" i="1"/>
  <c r="M345" i="1"/>
  <c r="L3852" i="1"/>
  <c r="J3851" i="1"/>
  <c r="I3852" i="1"/>
  <c r="K3851" i="1"/>
  <c r="I347" i="1" l="1"/>
  <c r="J346" i="1"/>
  <c r="L347" i="1"/>
  <c r="M346" i="1"/>
  <c r="K346" i="1"/>
  <c r="K3852" i="1"/>
  <c r="L3853" i="1"/>
  <c r="J3852" i="1"/>
  <c r="I3853" i="1"/>
  <c r="L2234" i="1"/>
  <c r="I2234" i="1"/>
  <c r="J2233" i="1"/>
  <c r="K2233" i="1"/>
  <c r="M2233" i="1"/>
  <c r="L2235" i="1" l="1"/>
  <c r="I2235" i="1"/>
  <c r="J2234" i="1"/>
  <c r="M2234" i="1" s="1"/>
  <c r="K2234" i="1"/>
  <c r="K3853" i="1"/>
  <c r="L3854" i="1"/>
  <c r="J3853" i="1"/>
  <c r="I3854" i="1"/>
  <c r="K347" i="1"/>
  <c r="L348" i="1"/>
  <c r="I348" i="1"/>
  <c r="J347" i="1"/>
  <c r="M347" i="1"/>
  <c r="K2235" i="1" l="1"/>
  <c r="L2236" i="1"/>
  <c r="I2236" i="1"/>
  <c r="M2235" i="1"/>
  <c r="J2235" i="1"/>
  <c r="I3855" i="1"/>
  <c r="J3854" i="1"/>
  <c r="L3855" i="1"/>
  <c r="K3854" i="1"/>
  <c r="I349" i="1"/>
  <c r="J348" i="1"/>
  <c r="M348" i="1" s="1"/>
  <c r="K348" i="1"/>
  <c r="L349" i="1"/>
  <c r="L350" i="1" l="1"/>
  <c r="K349" i="1"/>
  <c r="I350" i="1"/>
  <c r="J349" i="1"/>
  <c r="M349" i="1" s="1"/>
  <c r="I2237" i="1"/>
  <c r="J2236" i="1"/>
  <c r="M2236" i="1" s="1"/>
  <c r="K2236" i="1"/>
  <c r="L2237" i="1"/>
  <c r="L3856" i="1"/>
  <c r="J3855" i="1"/>
  <c r="I3856" i="1"/>
  <c r="K3855" i="1"/>
  <c r="I351" i="1" l="1"/>
  <c r="J350" i="1"/>
  <c r="L351" i="1"/>
  <c r="M350" i="1"/>
  <c r="K350" i="1"/>
  <c r="L2238" i="1"/>
  <c r="I2238" i="1"/>
  <c r="J2237" i="1"/>
  <c r="M2237" i="1" s="1"/>
  <c r="K2237" i="1"/>
  <c r="K3856" i="1"/>
  <c r="L3857" i="1"/>
  <c r="J3856" i="1"/>
  <c r="I3857" i="1"/>
  <c r="L2239" i="1" l="1"/>
  <c r="I2239" i="1"/>
  <c r="J2238" i="1"/>
  <c r="M2238" i="1" s="1"/>
  <c r="K2238" i="1"/>
  <c r="K3857" i="1"/>
  <c r="L3858" i="1"/>
  <c r="J3857" i="1"/>
  <c r="I3858" i="1"/>
  <c r="K351" i="1"/>
  <c r="L352" i="1"/>
  <c r="I352" i="1"/>
  <c r="J351" i="1"/>
  <c r="M351" i="1"/>
  <c r="I3859" i="1" l="1"/>
  <c r="J3858" i="1"/>
  <c r="L3859" i="1"/>
  <c r="K3858" i="1"/>
  <c r="K2239" i="1"/>
  <c r="L2240" i="1"/>
  <c r="I2240" i="1"/>
  <c r="J2239" i="1"/>
  <c r="M2239" i="1" s="1"/>
  <c r="I353" i="1"/>
  <c r="J352" i="1"/>
  <c r="M352" i="1" s="1"/>
  <c r="K352" i="1"/>
  <c r="L353" i="1"/>
  <c r="I2241" i="1" l="1"/>
  <c r="J2240" i="1"/>
  <c r="K2240" i="1"/>
  <c r="M2240" i="1"/>
  <c r="L2241" i="1"/>
  <c r="L354" i="1"/>
  <c r="K353" i="1"/>
  <c r="I354" i="1"/>
  <c r="J353" i="1"/>
  <c r="M353" i="1"/>
  <c r="L3860" i="1"/>
  <c r="J3859" i="1"/>
  <c r="I3860" i="1"/>
  <c r="K3859" i="1"/>
  <c r="I355" i="1" l="1"/>
  <c r="J354" i="1"/>
  <c r="L355" i="1"/>
  <c r="M354" i="1"/>
  <c r="K354" i="1"/>
  <c r="I3861" i="1"/>
  <c r="K3860" i="1"/>
  <c r="J3860" i="1"/>
  <c r="L3861" i="1"/>
  <c r="L2242" i="1"/>
  <c r="I2242" i="1"/>
  <c r="J2241" i="1"/>
  <c r="K2241" i="1"/>
  <c r="M2241" i="1"/>
  <c r="L2243" i="1" l="1"/>
  <c r="I2243" i="1"/>
  <c r="J2242" i="1"/>
  <c r="M2242" i="1" s="1"/>
  <c r="K2242" i="1"/>
  <c r="L3862" i="1"/>
  <c r="K3861" i="1"/>
  <c r="I3862" i="1"/>
  <c r="J3861" i="1"/>
  <c r="K355" i="1"/>
  <c r="L356" i="1"/>
  <c r="I356" i="1"/>
  <c r="J355" i="1"/>
  <c r="M355" i="1"/>
  <c r="I3863" i="1" l="1"/>
  <c r="J3862" i="1"/>
  <c r="K3862" i="1"/>
  <c r="L3863" i="1"/>
  <c r="K2243" i="1"/>
  <c r="L2244" i="1"/>
  <c r="I2244" i="1"/>
  <c r="J2243" i="1"/>
  <c r="M2243" i="1" s="1"/>
  <c r="I357" i="1"/>
  <c r="J356" i="1"/>
  <c r="M356" i="1" s="1"/>
  <c r="K356" i="1"/>
  <c r="L357" i="1"/>
  <c r="I2245" i="1" l="1"/>
  <c r="J2244" i="1"/>
  <c r="M2244" i="1" s="1"/>
  <c r="K2244" i="1"/>
  <c r="L2245" i="1"/>
  <c r="L358" i="1"/>
  <c r="K357" i="1"/>
  <c r="I358" i="1"/>
  <c r="J357" i="1"/>
  <c r="M357" i="1"/>
  <c r="K3863" i="1"/>
  <c r="L3864" i="1"/>
  <c r="J3863" i="1"/>
  <c r="I3864" i="1"/>
  <c r="I359" i="1" l="1"/>
  <c r="J358" i="1"/>
  <c r="M358" i="1" s="1"/>
  <c r="L359" i="1"/>
  <c r="K358" i="1"/>
  <c r="I3865" i="1"/>
  <c r="J3864" i="1"/>
  <c r="L3865" i="1"/>
  <c r="K3864" i="1"/>
  <c r="L2246" i="1"/>
  <c r="I2246" i="1"/>
  <c r="J2245" i="1"/>
  <c r="K2245" i="1"/>
  <c r="M2245" i="1"/>
  <c r="L2247" i="1" l="1"/>
  <c r="I2247" i="1"/>
  <c r="J2246" i="1"/>
  <c r="M2246" i="1" s="1"/>
  <c r="K2246" i="1"/>
  <c r="L3866" i="1"/>
  <c r="K3865" i="1"/>
  <c r="I3866" i="1"/>
  <c r="J3865" i="1"/>
  <c r="K359" i="1"/>
  <c r="L360" i="1"/>
  <c r="I360" i="1"/>
  <c r="J359" i="1"/>
  <c r="M359" i="1"/>
  <c r="I3867" i="1" l="1"/>
  <c r="J3866" i="1"/>
  <c r="L3867" i="1"/>
  <c r="K3866" i="1"/>
  <c r="K2247" i="1"/>
  <c r="L2248" i="1"/>
  <c r="I2248" i="1"/>
  <c r="M2247" i="1"/>
  <c r="J2247" i="1"/>
  <c r="I361" i="1"/>
  <c r="J360" i="1"/>
  <c r="M360" i="1" s="1"/>
  <c r="K360" i="1"/>
  <c r="L361" i="1"/>
  <c r="I2249" i="1" l="1"/>
  <c r="J2248" i="1"/>
  <c r="M2248" i="1" s="1"/>
  <c r="K2248" i="1"/>
  <c r="L2249" i="1"/>
  <c r="L362" i="1"/>
  <c r="K361" i="1"/>
  <c r="I362" i="1"/>
  <c r="J361" i="1"/>
  <c r="M361" i="1"/>
  <c r="K3867" i="1"/>
  <c r="L3868" i="1"/>
  <c r="I3868" i="1"/>
  <c r="J3867" i="1"/>
  <c r="I363" i="1" l="1"/>
  <c r="J362" i="1"/>
  <c r="L363" i="1"/>
  <c r="M362" i="1"/>
  <c r="K362" i="1"/>
  <c r="I3869" i="1"/>
  <c r="J3868" i="1"/>
  <c r="L3869" i="1"/>
  <c r="K3868" i="1"/>
  <c r="L2250" i="1"/>
  <c r="I2250" i="1"/>
  <c r="J2249" i="1"/>
  <c r="K2249" i="1"/>
  <c r="M2249" i="1"/>
  <c r="L3870" i="1" l="1"/>
  <c r="K3869" i="1"/>
  <c r="J3869" i="1"/>
  <c r="I3870" i="1"/>
  <c r="L2251" i="1"/>
  <c r="I2251" i="1"/>
  <c r="J2250" i="1"/>
  <c r="M2250" i="1" s="1"/>
  <c r="K2250" i="1"/>
  <c r="K363" i="1"/>
  <c r="L364" i="1"/>
  <c r="I364" i="1"/>
  <c r="J363" i="1"/>
  <c r="M363" i="1"/>
  <c r="I3871" i="1" l="1"/>
  <c r="J3870" i="1"/>
  <c r="L3871" i="1"/>
  <c r="K3870" i="1"/>
  <c r="K2251" i="1"/>
  <c r="L2252" i="1"/>
  <c r="I2252" i="1"/>
  <c r="J2251" i="1"/>
  <c r="M2251" i="1" s="1"/>
  <c r="I365" i="1"/>
  <c r="J364" i="1"/>
  <c r="K364" i="1"/>
  <c r="M364" i="1"/>
  <c r="L365" i="1"/>
  <c r="I2253" i="1" l="1"/>
  <c r="K2252" i="1"/>
  <c r="M2252" i="1"/>
  <c r="J2252" i="1" s="1"/>
  <c r="L2253" i="1"/>
  <c r="L366" i="1"/>
  <c r="K365" i="1"/>
  <c r="I366" i="1"/>
  <c r="J365" i="1"/>
  <c r="M365" i="1"/>
  <c r="K3871" i="1"/>
  <c r="I3872" i="1"/>
  <c r="J3871" i="1"/>
  <c r="L3872" i="1"/>
  <c r="I3873" i="1" l="1"/>
  <c r="J3872" i="1"/>
  <c r="L3873" i="1"/>
  <c r="K3872" i="1"/>
  <c r="I367" i="1"/>
  <c r="J366" i="1"/>
  <c r="L367" i="1"/>
  <c r="M366" i="1"/>
  <c r="K366" i="1"/>
  <c r="L2254" i="1"/>
  <c r="I2254" i="1"/>
  <c r="J2253" i="1"/>
  <c r="K2253" i="1"/>
  <c r="M2253" i="1"/>
  <c r="L2255" i="1" l="1"/>
  <c r="I2255" i="1"/>
  <c r="J2254" i="1"/>
  <c r="K2254" i="1"/>
  <c r="M2254" i="1"/>
  <c r="K367" i="1"/>
  <c r="L368" i="1"/>
  <c r="I368" i="1"/>
  <c r="J367" i="1"/>
  <c r="M367" i="1" s="1"/>
  <c r="L3874" i="1"/>
  <c r="K3873" i="1"/>
  <c r="I3874" i="1"/>
  <c r="J3873" i="1"/>
  <c r="K3874" i="1" l="1"/>
  <c r="I3875" i="1"/>
  <c r="J3874" i="1"/>
  <c r="L3875" i="1"/>
  <c r="I369" i="1"/>
  <c r="J368" i="1"/>
  <c r="M368" i="1" s="1"/>
  <c r="K368" i="1"/>
  <c r="L369" i="1"/>
  <c r="K2255" i="1"/>
  <c r="L2256" i="1"/>
  <c r="I2256" i="1"/>
  <c r="J2255" i="1"/>
  <c r="M2255" i="1" s="1"/>
  <c r="L370" i="1" l="1"/>
  <c r="K369" i="1"/>
  <c r="I370" i="1"/>
  <c r="J369" i="1"/>
  <c r="M369" i="1" s="1"/>
  <c r="K3875" i="1"/>
  <c r="I3876" i="1"/>
  <c r="J3875" i="1"/>
  <c r="L3876" i="1"/>
  <c r="I2257" i="1"/>
  <c r="J2256" i="1"/>
  <c r="K2256" i="1"/>
  <c r="M2256" i="1"/>
  <c r="L2257" i="1"/>
  <c r="L2258" i="1" l="1"/>
  <c r="I2258" i="1"/>
  <c r="J2257" i="1"/>
  <c r="M2257" i="1" s="1"/>
  <c r="K2257" i="1"/>
  <c r="I3877" i="1"/>
  <c r="J3876" i="1"/>
  <c r="L3877" i="1"/>
  <c r="K3876" i="1"/>
  <c r="I371" i="1"/>
  <c r="J370" i="1"/>
  <c r="M370" i="1" s="1"/>
  <c r="L371" i="1"/>
  <c r="K370" i="1"/>
  <c r="L3878" i="1" l="1"/>
  <c r="K3877" i="1"/>
  <c r="I3878" i="1"/>
  <c r="J3877" i="1"/>
  <c r="L2259" i="1"/>
  <c r="I2259" i="1"/>
  <c r="J2258" i="1"/>
  <c r="M2258" i="1" s="1"/>
  <c r="K2258" i="1"/>
  <c r="K371" i="1"/>
  <c r="L372" i="1"/>
  <c r="I372" i="1"/>
  <c r="J371" i="1"/>
  <c r="M371" i="1" s="1"/>
  <c r="K2259" i="1" l="1"/>
  <c r="L2260" i="1"/>
  <c r="I2260" i="1"/>
  <c r="M2259" i="1"/>
  <c r="J2259" i="1"/>
  <c r="K3878" i="1"/>
  <c r="I3879" i="1"/>
  <c r="J3878" i="1"/>
  <c r="L3879" i="1"/>
  <c r="I373" i="1"/>
  <c r="J372" i="1"/>
  <c r="M372" i="1" s="1"/>
  <c r="K372" i="1"/>
  <c r="L373" i="1"/>
  <c r="L374" i="1" l="1"/>
  <c r="K373" i="1"/>
  <c r="I374" i="1"/>
  <c r="J373" i="1"/>
  <c r="M373" i="1" s="1"/>
  <c r="K3879" i="1"/>
  <c r="I3880" i="1"/>
  <c r="J3879" i="1"/>
  <c r="L3880" i="1"/>
  <c r="I2261" i="1"/>
  <c r="J2260" i="1"/>
  <c r="M2260" i="1" s="1"/>
  <c r="K2260" i="1"/>
  <c r="L2261" i="1"/>
  <c r="L2262" i="1" l="1"/>
  <c r="I2262" i="1"/>
  <c r="J2261" i="1"/>
  <c r="M2261" i="1" s="1"/>
  <c r="K2261" i="1"/>
  <c r="I3881" i="1"/>
  <c r="J3880" i="1"/>
  <c r="L3881" i="1"/>
  <c r="K3880" i="1"/>
  <c r="I375" i="1"/>
  <c r="J374" i="1"/>
  <c r="M374" i="1" s="1"/>
  <c r="L375" i="1"/>
  <c r="K374" i="1"/>
  <c r="L3882" i="1" l="1"/>
  <c r="K3881" i="1"/>
  <c r="I3882" i="1"/>
  <c r="J3881" i="1"/>
  <c r="L2263" i="1"/>
  <c r="I2263" i="1"/>
  <c r="J2262" i="1"/>
  <c r="K2262" i="1"/>
  <c r="M2262" i="1"/>
  <c r="K375" i="1"/>
  <c r="L376" i="1"/>
  <c r="I376" i="1"/>
  <c r="J375" i="1"/>
  <c r="M375" i="1" s="1"/>
  <c r="K2263" i="1" l="1"/>
  <c r="L2264" i="1"/>
  <c r="I2264" i="1"/>
  <c r="M2263" i="1"/>
  <c r="J2263" i="1"/>
  <c r="K3882" i="1"/>
  <c r="I3883" i="1"/>
  <c r="J3882" i="1"/>
  <c r="L3883" i="1"/>
  <c r="I377" i="1"/>
  <c r="J376" i="1"/>
  <c r="M376" i="1" s="1"/>
  <c r="K376" i="1"/>
  <c r="L377" i="1"/>
  <c r="L378" i="1" l="1"/>
  <c r="K377" i="1"/>
  <c r="I378" i="1"/>
  <c r="J377" i="1"/>
  <c r="M377" i="1" s="1"/>
  <c r="K3883" i="1"/>
  <c r="I3884" i="1"/>
  <c r="J3883" i="1"/>
  <c r="L3884" i="1"/>
  <c r="I2265" i="1"/>
  <c r="J2264" i="1"/>
  <c r="M2264" i="1" s="1"/>
  <c r="K2264" i="1"/>
  <c r="L2265" i="1"/>
  <c r="L2266" i="1" l="1"/>
  <c r="I2266" i="1"/>
  <c r="J2265" i="1"/>
  <c r="M2265" i="1" s="1"/>
  <c r="K2265" i="1"/>
  <c r="I3885" i="1"/>
  <c r="J3884" i="1"/>
  <c r="L3885" i="1"/>
  <c r="K3884" i="1"/>
  <c r="I379" i="1"/>
  <c r="J378" i="1"/>
  <c r="M378" i="1" s="1"/>
  <c r="L379" i="1"/>
  <c r="K378" i="1"/>
  <c r="L3886" i="1" l="1"/>
  <c r="K3885" i="1"/>
  <c r="I3886" i="1"/>
  <c r="J3885" i="1"/>
  <c r="L2267" i="1"/>
  <c r="I2267" i="1"/>
  <c r="J2266" i="1"/>
  <c r="M2266" i="1" s="1"/>
  <c r="K2266" i="1"/>
  <c r="K379" i="1"/>
  <c r="L380" i="1"/>
  <c r="I380" i="1"/>
  <c r="J379" i="1"/>
  <c r="M379" i="1" s="1"/>
  <c r="K2267" i="1" l="1"/>
  <c r="L2268" i="1"/>
  <c r="I2268" i="1"/>
  <c r="M2267" i="1"/>
  <c r="J2267" i="1"/>
  <c r="K3886" i="1"/>
  <c r="I3887" i="1"/>
  <c r="J3886" i="1"/>
  <c r="L3887" i="1"/>
  <c r="I381" i="1"/>
  <c r="J380" i="1"/>
  <c r="M380" i="1" s="1"/>
  <c r="K380" i="1"/>
  <c r="L381" i="1"/>
  <c r="L382" i="1" l="1"/>
  <c r="K381" i="1"/>
  <c r="I382" i="1"/>
  <c r="J381" i="1"/>
  <c r="M381" i="1" s="1"/>
  <c r="I3888" i="1"/>
  <c r="L3888" i="1"/>
  <c r="K3887" i="1"/>
  <c r="J3887" i="1"/>
  <c r="I2269" i="1"/>
  <c r="J2268" i="1"/>
  <c r="M2268" i="1" s="1"/>
  <c r="K2268" i="1"/>
  <c r="L2269" i="1"/>
  <c r="L2270" i="1" l="1"/>
  <c r="I2270" i="1"/>
  <c r="J2269" i="1"/>
  <c r="M2269" i="1" s="1"/>
  <c r="K2269" i="1"/>
  <c r="I383" i="1"/>
  <c r="J382" i="1"/>
  <c r="M382" i="1" s="1"/>
  <c r="L383" i="1"/>
  <c r="K382" i="1"/>
  <c r="L3889" i="1"/>
  <c r="I3889" i="1"/>
  <c r="K3888" i="1"/>
  <c r="J3888" i="1"/>
  <c r="I3890" i="1" l="1"/>
  <c r="K3889" i="1"/>
  <c r="J3889" i="1"/>
  <c r="L3890" i="1"/>
  <c r="K383" i="1"/>
  <c r="L384" i="1"/>
  <c r="I384" i="1"/>
  <c r="J383" i="1"/>
  <c r="M383" i="1" s="1"/>
  <c r="L2271" i="1"/>
  <c r="I2271" i="1"/>
  <c r="J2270" i="1"/>
  <c r="K2270" i="1"/>
  <c r="M2270" i="1"/>
  <c r="K2271" i="1" l="1"/>
  <c r="L2272" i="1"/>
  <c r="I2272" i="1"/>
  <c r="M2271" i="1"/>
  <c r="J2271" i="1" s="1"/>
  <c r="I385" i="1"/>
  <c r="J384" i="1"/>
  <c r="M384" i="1" s="1"/>
  <c r="K384" i="1"/>
  <c r="L385" i="1"/>
  <c r="K3890" i="1"/>
  <c r="J3890" i="1"/>
  <c r="I3891" i="1"/>
  <c r="L3891" i="1"/>
  <c r="I2273" i="1" l="1"/>
  <c r="J2272" i="1"/>
  <c r="K2272" i="1"/>
  <c r="M2272" i="1"/>
  <c r="L2273" i="1"/>
  <c r="L386" i="1"/>
  <c r="K385" i="1"/>
  <c r="I386" i="1"/>
  <c r="J385" i="1"/>
  <c r="M385" i="1"/>
  <c r="I3892" i="1"/>
  <c r="J3891" i="1"/>
  <c r="L3892" i="1"/>
  <c r="K3891" i="1"/>
  <c r="I387" i="1" l="1"/>
  <c r="J386" i="1"/>
  <c r="L387" i="1"/>
  <c r="M386" i="1"/>
  <c r="K386" i="1"/>
  <c r="L3893" i="1"/>
  <c r="I3893" i="1"/>
  <c r="K3892" i="1"/>
  <c r="J3892" i="1"/>
  <c r="L2274" i="1"/>
  <c r="I2274" i="1"/>
  <c r="J2273" i="1"/>
  <c r="K2273" i="1"/>
  <c r="M2273" i="1"/>
  <c r="L3894" i="1" l="1"/>
  <c r="I3894" i="1"/>
  <c r="K3893" i="1"/>
  <c r="J3893" i="1"/>
  <c r="L2275" i="1"/>
  <c r="I2275" i="1"/>
  <c r="J2274" i="1"/>
  <c r="M2274" i="1" s="1"/>
  <c r="K2274" i="1"/>
  <c r="K387" i="1"/>
  <c r="L388" i="1"/>
  <c r="I388" i="1"/>
  <c r="M387" i="1"/>
  <c r="J387" i="1" s="1"/>
  <c r="K2275" i="1" l="1"/>
  <c r="L2276" i="1"/>
  <c r="I2276" i="1"/>
  <c r="J2275" i="1"/>
  <c r="M2275" i="1" s="1"/>
  <c r="I389" i="1"/>
  <c r="J388" i="1"/>
  <c r="K388" i="1"/>
  <c r="M388" i="1"/>
  <c r="L389" i="1"/>
  <c r="K3894" i="1"/>
  <c r="J3894" i="1"/>
  <c r="L3895" i="1"/>
  <c r="I3895" i="1"/>
  <c r="I2277" i="1" l="1"/>
  <c r="J2276" i="1"/>
  <c r="K2276" i="1"/>
  <c r="M2276" i="1"/>
  <c r="L2277" i="1"/>
  <c r="I3896" i="1"/>
  <c r="J3895" i="1"/>
  <c r="L3896" i="1"/>
  <c r="K3895" i="1"/>
  <c r="L390" i="1"/>
  <c r="K389" i="1"/>
  <c r="I390" i="1"/>
  <c r="J389" i="1"/>
  <c r="M389" i="1"/>
  <c r="L3897" i="1" l="1"/>
  <c r="I3897" i="1"/>
  <c r="K3896" i="1"/>
  <c r="J3896" i="1"/>
  <c r="I391" i="1"/>
  <c r="J390" i="1"/>
  <c r="M390" i="1" s="1"/>
  <c r="L391" i="1"/>
  <c r="K390" i="1"/>
  <c r="L2278" i="1"/>
  <c r="I2278" i="1"/>
  <c r="J2277" i="1"/>
  <c r="M2277" i="1" s="1"/>
  <c r="K2277" i="1"/>
  <c r="L2279" i="1" l="1"/>
  <c r="I2279" i="1"/>
  <c r="J2278" i="1"/>
  <c r="M2278" i="1" s="1"/>
  <c r="K2278" i="1"/>
  <c r="K391" i="1"/>
  <c r="L392" i="1"/>
  <c r="I392" i="1"/>
  <c r="J391" i="1"/>
  <c r="M391" i="1" s="1"/>
  <c r="J3897" i="1"/>
  <c r="L3898" i="1"/>
  <c r="I3898" i="1"/>
  <c r="K3897" i="1"/>
  <c r="I393" i="1" l="1"/>
  <c r="J392" i="1"/>
  <c r="M392" i="1" s="1"/>
  <c r="K392" i="1"/>
  <c r="L393" i="1"/>
  <c r="K2279" i="1"/>
  <c r="L2280" i="1"/>
  <c r="I2280" i="1"/>
  <c r="J2279" i="1"/>
  <c r="M2279" i="1" s="1"/>
  <c r="K3898" i="1"/>
  <c r="J3898" i="1"/>
  <c r="I3899" i="1"/>
  <c r="L3899" i="1"/>
  <c r="I2281" i="1" l="1"/>
  <c r="J2280" i="1"/>
  <c r="M2280" i="1" s="1"/>
  <c r="K2280" i="1"/>
  <c r="L2281" i="1"/>
  <c r="I3900" i="1"/>
  <c r="J3899" i="1"/>
  <c r="L3900" i="1"/>
  <c r="K3899" i="1"/>
  <c r="L394" i="1"/>
  <c r="K393" i="1"/>
  <c r="I394" i="1"/>
  <c r="J393" i="1"/>
  <c r="M393" i="1"/>
  <c r="L3901" i="1" l="1"/>
  <c r="I3901" i="1"/>
  <c r="K3900" i="1"/>
  <c r="J3900" i="1"/>
  <c r="I395" i="1"/>
  <c r="J394" i="1"/>
  <c r="M394" i="1" s="1"/>
  <c r="L395" i="1"/>
  <c r="K394" i="1"/>
  <c r="L2282" i="1"/>
  <c r="I2282" i="1"/>
  <c r="J2281" i="1"/>
  <c r="K2281" i="1"/>
  <c r="M2281" i="1"/>
  <c r="K395" i="1" l="1"/>
  <c r="L396" i="1"/>
  <c r="I396" i="1"/>
  <c r="J395" i="1"/>
  <c r="M395" i="1" s="1"/>
  <c r="L3902" i="1"/>
  <c r="I3902" i="1"/>
  <c r="K3901" i="1"/>
  <c r="J3901" i="1"/>
  <c r="L2283" i="1"/>
  <c r="I2283" i="1"/>
  <c r="J2282" i="1"/>
  <c r="K2282" i="1"/>
  <c r="M2282" i="1"/>
  <c r="K3902" i="1" l="1"/>
  <c r="J3902" i="1"/>
  <c r="L3903" i="1"/>
  <c r="I3903" i="1"/>
  <c r="I397" i="1"/>
  <c r="J396" i="1"/>
  <c r="M396" i="1" s="1"/>
  <c r="K396" i="1"/>
  <c r="L397" i="1"/>
  <c r="K2283" i="1"/>
  <c r="L2284" i="1"/>
  <c r="I2284" i="1"/>
  <c r="J2283" i="1"/>
  <c r="M2283" i="1" s="1"/>
  <c r="I3904" i="1" l="1"/>
  <c r="J3903" i="1"/>
  <c r="L3904" i="1"/>
  <c r="K3903" i="1"/>
  <c r="L398" i="1"/>
  <c r="K397" i="1"/>
  <c r="I398" i="1"/>
  <c r="J397" i="1"/>
  <c r="M397" i="1"/>
  <c r="I2285" i="1"/>
  <c r="J2284" i="1"/>
  <c r="M2284" i="1" s="1"/>
  <c r="K2284" i="1"/>
  <c r="L2285" i="1"/>
  <c r="L2286" i="1" l="1"/>
  <c r="I2286" i="1"/>
  <c r="J2285" i="1"/>
  <c r="M2285" i="1" s="1"/>
  <c r="K2285" i="1"/>
  <c r="I399" i="1"/>
  <c r="J398" i="1"/>
  <c r="L399" i="1"/>
  <c r="K398" i="1"/>
  <c r="M398" i="1"/>
  <c r="L3905" i="1"/>
  <c r="I3905" i="1"/>
  <c r="K3904" i="1"/>
  <c r="J3904" i="1"/>
  <c r="J3905" i="1" l="1"/>
  <c r="L3906" i="1"/>
  <c r="I3906" i="1"/>
  <c r="K3905" i="1"/>
  <c r="K399" i="1"/>
  <c r="L400" i="1"/>
  <c r="I400" i="1"/>
  <c r="J399" i="1"/>
  <c r="M399" i="1"/>
  <c r="L2287" i="1"/>
  <c r="I2287" i="1"/>
  <c r="J2286" i="1"/>
  <c r="K2286" i="1"/>
  <c r="M2286" i="1"/>
  <c r="K2287" i="1" l="1"/>
  <c r="L2288" i="1"/>
  <c r="I2288" i="1"/>
  <c r="J2287" i="1"/>
  <c r="M2287" i="1" s="1"/>
  <c r="I401" i="1"/>
  <c r="J400" i="1"/>
  <c r="M400" i="1" s="1"/>
  <c r="K400" i="1"/>
  <c r="L401" i="1"/>
  <c r="K3906" i="1"/>
  <c r="J3906" i="1"/>
  <c r="I3907" i="1"/>
  <c r="L3907" i="1"/>
  <c r="I2289" i="1" l="1"/>
  <c r="J2288" i="1"/>
  <c r="K2288" i="1"/>
  <c r="M2288" i="1"/>
  <c r="L2289" i="1"/>
  <c r="L402" i="1"/>
  <c r="K401" i="1"/>
  <c r="I402" i="1"/>
  <c r="J401" i="1"/>
  <c r="M401" i="1"/>
  <c r="I3908" i="1"/>
  <c r="J3907" i="1"/>
  <c r="L3908" i="1"/>
  <c r="K3907" i="1"/>
  <c r="I403" i="1" l="1"/>
  <c r="J402" i="1"/>
  <c r="M402" i="1" s="1"/>
  <c r="L403" i="1"/>
  <c r="K402" i="1"/>
  <c r="L3909" i="1"/>
  <c r="I3909" i="1"/>
  <c r="K3908" i="1"/>
  <c r="J3908" i="1"/>
  <c r="L2290" i="1"/>
  <c r="I2290" i="1"/>
  <c r="J2289" i="1"/>
  <c r="K2289" i="1"/>
  <c r="M2289" i="1"/>
  <c r="L2291" i="1" l="1"/>
  <c r="I2291" i="1"/>
  <c r="J2290" i="1"/>
  <c r="M2290" i="1" s="1"/>
  <c r="K2290" i="1"/>
  <c r="L3910" i="1"/>
  <c r="I3910" i="1"/>
  <c r="K3909" i="1"/>
  <c r="J3909" i="1"/>
  <c r="K403" i="1"/>
  <c r="L404" i="1"/>
  <c r="I404" i="1"/>
  <c r="J403" i="1"/>
  <c r="M403" i="1"/>
  <c r="K3910" i="1" l="1"/>
  <c r="J3910" i="1"/>
  <c r="L3911" i="1"/>
  <c r="I3911" i="1"/>
  <c r="K2291" i="1"/>
  <c r="L2292" i="1"/>
  <c r="I2292" i="1"/>
  <c r="J2291" i="1"/>
  <c r="M2291" i="1" s="1"/>
  <c r="I405" i="1"/>
  <c r="J404" i="1"/>
  <c r="M404" i="1" s="1"/>
  <c r="K404" i="1"/>
  <c r="L405" i="1"/>
  <c r="I3912" i="1" l="1"/>
  <c r="J3911" i="1"/>
  <c r="L3912" i="1"/>
  <c r="K3911" i="1"/>
  <c r="L406" i="1"/>
  <c r="K405" i="1"/>
  <c r="I406" i="1"/>
  <c r="J405" i="1"/>
  <c r="M405" i="1"/>
  <c r="I2293" i="1"/>
  <c r="J2292" i="1"/>
  <c r="M2292" i="1" s="1"/>
  <c r="K2292" i="1"/>
  <c r="L2293" i="1"/>
  <c r="I407" i="1" l="1"/>
  <c r="J406" i="1"/>
  <c r="M406" i="1" s="1"/>
  <c r="L407" i="1"/>
  <c r="K406" i="1"/>
  <c r="L2294" i="1"/>
  <c r="I2294" i="1"/>
  <c r="J2293" i="1"/>
  <c r="M2293" i="1" s="1"/>
  <c r="K2293" i="1"/>
  <c r="L3913" i="1"/>
  <c r="I3913" i="1"/>
  <c r="K3912" i="1"/>
  <c r="J3912" i="1"/>
  <c r="L2295" i="1" l="1"/>
  <c r="I2295" i="1"/>
  <c r="J2294" i="1"/>
  <c r="M2294" i="1" s="1"/>
  <c r="K2294" i="1"/>
  <c r="J3913" i="1"/>
  <c r="L3914" i="1"/>
  <c r="I3914" i="1"/>
  <c r="K3913" i="1"/>
  <c r="K407" i="1"/>
  <c r="L408" i="1"/>
  <c r="I408" i="1"/>
  <c r="J407" i="1"/>
  <c r="M407" i="1" s="1"/>
  <c r="K3914" i="1" l="1"/>
  <c r="J3914" i="1"/>
  <c r="I3915" i="1"/>
  <c r="L3915" i="1"/>
  <c r="K2295" i="1"/>
  <c r="L2296" i="1"/>
  <c r="I2296" i="1"/>
  <c r="J2295" i="1"/>
  <c r="M2295" i="1" s="1"/>
  <c r="I409" i="1"/>
  <c r="J408" i="1"/>
  <c r="K408" i="1"/>
  <c r="L409" i="1"/>
  <c r="M408" i="1"/>
  <c r="I2297" i="1" l="1"/>
  <c r="J2296" i="1"/>
  <c r="K2296" i="1"/>
  <c r="M2296" i="1"/>
  <c r="L2297" i="1"/>
  <c r="L410" i="1"/>
  <c r="K409" i="1"/>
  <c r="I410" i="1"/>
  <c r="J409" i="1"/>
  <c r="M409" i="1"/>
  <c r="I3916" i="1"/>
  <c r="J3915" i="1"/>
  <c r="L3916" i="1"/>
  <c r="K3915" i="1"/>
  <c r="I411" i="1" l="1"/>
  <c r="J410" i="1"/>
  <c r="M410" i="1" s="1"/>
  <c r="L411" i="1"/>
  <c r="K410" i="1"/>
  <c r="L3917" i="1"/>
  <c r="I3917" i="1"/>
  <c r="K3916" i="1"/>
  <c r="J3916" i="1"/>
  <c r="L2298" i="1"/>
  <c r="I2298" i="1"/>
  <c r="K2297" i="1"/>
  <c r="M2297" i="1"/>
  <c r="J2297" i="1" s="1"/>
  <c r="L2299" i="1" l="1"/>
  <c r="I2299" i="1"/>
  <c r="J2298" i="1"/>
  <c r="K2298" i="1"/>
  <c r="M2298" i="1"/>
  <c r="L3918" i="1"/>
  <c r="I3918" i="1"/>
  <c r="K3917" i="1"/>
  <c r="J3917" i="1"/>
  <c r="K411" i="1"/>
  <c r="L412" i="1"/>
  <c r="I412" i="1"/>
  <c r="J411" i="1"/>
  <c r="M411" i="1" s="1"/>
  <c r="K3918" i="1" l="1"/>
  <c r="J3918" i="1"/>
  <c r="L3919" i="1"/>
  <c r="I3919" i="1"/>
  <c r="K2299" i="1"/>
  <c r="I2300" i="1"/>
  <c r="M2299" i="1"/>
  <c r="L2300" i="1"/>
  <c r="J2299" i="1"/>
  <c r="I413" i="1"/>
  <c r="J412" i="1"/>
  <c r="M412" i="1" s="1"/>
  <c r="K412" i="1"/>
  <c r="L413" i="1"/>
  <c r="I3920" i="1" l="1"/>
  <c r="J3919" i="1"/>
  <c r="L3920" i="1"/>
  <c r="K3919" i="1"/>
  <c r="L414" i="1"/>
  <c r="K413" i="1"/>
  <c r="I414" i="1"/>
  <c r="J413" i="1"/>
  <c r="M413" i="1"/>
  <c r="I2301" i="1"/>
  <c r="J2300" i="1"/>
  <c r="M2300" i="1" s="1"/>
  <c r="L2301" i="1"/>
  <c r="K2300" i="1"/>
  <c r="I415" i="1" l="1"/>
  <c r="J414" i="1"/>
  <c r="M414" i="1" s="1"/>
  <c r="L415" i="1"/>
  <c r="K414" i="1"/>
  <c r="L2302" i="1"/>
  <c r="I2302" i="1"/>
  <c r="J2301" i="1"/>
  <c r="M2301" i="1" s="1"/>
  <c r="K2301" i="1"/>
  <c r="L3921" i="1"/>
  <c r="I3921" i="1"/>
  <c r="K3920" i="1"/>
  <c r="J3920" i="1"/>
  <c r="J3921" i="1" l="1"/>
  <c r="L3922" i="1"/>
  <c r="I3922" i="1"/>
  <c r="K3921" i="1"/>
  <c r="K2302" i="1"/>
  <c r="L2303" i="1"/>
  <c r="J2302" i="1"/>
  <c r="M2302" i="1" s="1"/>
  <c r="I2303" i="1"/>
  <c r="K415" i="1"/>
  <c r="L416" i="1"/>
  <c r="I416" i="1"/>
  <c r="J415" i="1"/>
  <c r="M415" i="1"/>
  <c r="K3922" i="1" l="1"/>
  <c r="J3922" i="1"/>
  <c r="I3923" i="1"/>
  <c r="L3923" i="1"/>
  <c r="I417" i="1"/>
  <c r="J416" i="1"/>
  <c r="M416" i="1" s="1"/>
  <c r="K416" i="1"/>
  <c r="L417" i="1"/>
  <c r="K2303" i="1"/>
  <c r="I2304" i="1"/>
  <c r="J2303" i="1"/>
  <c r="M2303" i="1"/>
  <c r="L2304" i="1"/>
  <c r="I2305" i="1" l="1"/>
  <c r="J2304" i="1"/>
  <c r="L2305" i="1"/>
  <c r="M2304" i="1"/>
  <c r="K2304" i="1"/>
  <c r="I3924" i="1"/>
  <c r="J3923" i="1"/>
  <c r="L3924" i="1"/>
  <c r="K3923" i="1"/>
  <c r="L418" i="1"/>
  <c r="K417" i="1"/>
  <c r="I418" i="1"/>
  <c r="J417" i="1"/>
  <c r="M417" i="1"/>
  <c r="L3925" i="1" l="1"/>
  <c r="I3925" i="1"/>
  <c r="K3924" i="1"/>
  <c r="J3924" i="1"/>
  <c r="I419" i="1"/>
  <c r="L419" i="1"/>
  <c r="K418" i="1"/>
  <c r="M418" i="1"/>
  <c r="J418" i="1" s="1"/>
  <c r="L2306" i="1"/>
  <c r="I2306" i="1"/>
  <c r="J2305" i="1"/>
  <c r="K2305" i="1"/>
  <c r="M2305" i="1"/>
  <c r="K2306" i="1" l="1"/>
  <c r="L2307" i="1"/>
  <c r="J2306" i="1"/>
  <c r="M2306" i="1" s="1"/>
  <c r="I2307" i="1"/>
  <c r="K419" i="1"/>
  <c r="L420" i="1"/>
  <c r="I420" i="1"/>
  <c r="J419" i="1"/>
  <c r="M419" i="1"/>
  <c r="L3926" i="1"/>
  <c r="I3926" i="1"/>
  <c r="K3925" i="1"/>
  <c r="J3925" i="1"/>
  <c r="K3926" i="1" l="1"/>
  <c r="J3926" i="1"/>
  <c r="L3927" i="1"/>
  <c r="I3927" i="1"/>
  <c r="I421" i="1"/>
  <c r="J420" i="1"/>
  <c r="K420" i="1"/>
  <c r="M420" i="1"/>
  <c r="L421" i="1"/>
  <c r="K2307" i="1"/>
  <c r="I2308" i="1"/>
  <c r="J2307" i="1"/>
  <c r="M2307" i="1" s="1"/>
  <c r="L2308" i="1"/>
  <c r="I2309" i="1" l="1"/>
  <c r="J2308" i="1"/>
  <c r="L2309" i="1"/>
  <c r="M2308" i="1"/>
  <c r="K2308" i="1"/>
  <c r="I3928" i="1"/>
  <c r="J3927" i="1"/>
  <c r="L3928" i="1"/>
  <c r="K3927" i="1"/>
  <c r="L422" i="1"/>
  <c r="K421" i="1"/>
  <c r="I422" i="1"/>
  <c r="J421" i="1"/>
  <c r="M421" i="1" s="1"/>
  <c r="L3929" i="1" l="1"/>
  <c r="I3929" i="1"/>
  <c r="K3928" i="1"/>
  <c r="J3928" i="1"/>
  <c r="I423" i="1"/>
  <c r="J422" i="1"/>
  <c r="M422" i="1" s="1"/>
  <c r="L423" i="1"/>
  <c r="K422" i="1"/>
  <c r="L2310" i="1"/>
  <c r="I2310" i="1"/>
  <c r="J2309" i="1"/>
  <c r="K2309" i="1"/>
  <c r="M2309" i="1"/>
  <c r="K2310" i="1" l="1"/>
  <c r="L2311" i="1"/>
  <c r="I2311" i="1"/>
  <c r="J2310" i="1"/>
  <c r="M2310" i="1" s="1"/>
  <c r="K423" i="1"/>
  <c r="L424" i="1"/>
  <c r="I424" i="1"/>
  <c r="J423" i="1"/>
  <c r="M423" i="1" s="1"/>
  <c r="J3929" i="1"/>
  <c r="L3930" i="1"/>
  <c r="I3930" i="1"/>
  <c r="K3929" i="1"/>
  <c r="I425" i="1" l="1"/>
  <c r="J424" i="1"/>
  <c r="M424" i="1" s="1"/>
  <c r="K424" i="1"/>
  <c r="L425" i="1"/>
  <c r="K2311" i="1"/>
  <c r="I2312" i="1"/>
  <c r="J2311" i="1"/>
  <c r="M2311" i="1" s="1"/>
  <c r="L2312" i="1"/>
  <c r="K3930" i="1"/>
  <c r="J3930" i="1"/>
  <c r="I3931" i="1"/>
  <c r="L3931" i="1"/>
  <c r="I2313" i="1" l="1"/>
  <c r="J2312" i="1"/>
  <c r="L2313" i="1"/>
  <c r="M2312" i="1"/>
  <c r="K2312" i="1"/>
  <c r="I3932" i="1"/>
  <c r="J3931" i="1"/>
  <c r="L3932" i="1"/>
  <c r="K3931" i="1"/>
  <c r="L426" i="1"/>
  <c r="K425" i="1"/>
  <c r="I426" i="1"/>
  <c r="J425" i="1"/>
  <c r="M425" i="1" s="1"/>
  <c r="L3933" i="1" l="1"/>
  <c r="I3933" i="1"/>
  <c r="K3932" i="1"/>
  <c r="J3932" i="1"/>
  <c r="I427" i="1"/>
  <c r="J426" i="1"/>
  <c r="M426" i="1" s="1"/>
  <c r="L427" i="1"/>
  <c r="K426" i="1"/>
  <c r="L2314" i="1"/>
  <c r="I2314" i="1"/>
  <c r="J2313" i="1"/>
  <c r="K2313" i="1"/>
  <c r="M2313" i="1"/>
  <c r="K2314" i="1" l="1"/>
  <c r="L2315" i="1"/>
  <c r="J2314" i="1"/>
  <c r="M2314" i="1" s="1"/>
  <c r="I2315" i="1"/>
  <c r="K427" i="1"/>
  <c r="L428" i="1"/>
  <c r="I428" i="1"/>
  <c r="J427" i="1"/>
  <c r="M427" i="1"/>
  <c r="L3934" i="1"/>
  <c r="I3934" i="1"/>
  <c r="K3933" i="1"/>
  <c r="J3933" i="1"/>
  <c r="I429" i="1" l="1"/>
  <c r="J428" i="1"/>
  <c r="K428" i="1"/>
  <c r="M428" i="1"/>
  <c r="L429" i="1"/>
  <c r="K3934" i="1"/>
  <c r="J3934" i="1"/>
  <c r="L3935" i="1"/>
  <c r="I3935" i="1"/>
  <c r="K2315" i="1"/>
  <c r="I2316" i="1"/>
  <c r="J2315" i="1"/>
  <c r="M2315" i="1"/>
  <c r="L2316" i="1"/>
  <c r="I2317" i="1" l="1"/>
  <c r="J2316" i="1"/>
  <c r="L2317" i="1"/>
  <c r="M2316" i="1"/>
  <c r="K2316" i="1"/>
  <c r="I3936" i="1"/>
  <c r="J3935" i="1"/>
  <c r="L3936" i="1"/>
  <c r="K3935" i="1"/>
  <c r="L430" i="1"/>
  <c r="K429" i="1"/>
  <c r="I430" i="1"/>
  <c r="J429" i="1"/>
  <c r="M429" i="1"/>
  <c r="L3937" i="1" l="1"/>
  <c r="I3937" i="1"/>
  <c r="K3936" i="1"/>
  <c r="J3936" i="1"/>
  <c r="I431" i="1"/>
  <c r="J430" i="1"/>
  <c r="M430" i="1" s="1"/>
  <c r="L431" i="1"/>
  <c r="K430" i="1"/>
  <c r="L2318" i="1"/>
  <c r="I2318" i="1"/>
  <c r="J2317" i="1"/>
  <c r="K2317" i="1"/>
  <c r="M2317" i="1"/>
  <c r="K2318" i="1" l="1"/>
  <c r="L2319" i="1"/>
  <c r="J2318" i="1"/>
  <c r="M2318" i="1" s="1"/>
  <c r="I2319" i="1"/>
  <c r="K431" i="1"/>
  <c r="L432" i="1"/>
  <c r="I432" i="1"/>
  <c r="J431" i="1"/>
  <c r="M431" i="1"/>
  <c r="L3938" i="1"/>
  <c r="J3937" i="1"/>
  <c r="I3938" i="1"/>
  <c r="K3937" i="1"/>
  <c r="I433" i="1" l="1"/>
  <c r="J432" i="1"/>
  <c r="M432" i="1" s="1"/>
  <c r="L433" i="1"/>
  <c r="K432" i="1"/>
  <c r="K2319" i="1"/>
  <c r="I2320" i="1"/>
  <c r="J2319" i="1"/>
  <c r="M2319" i="1" s="1"/>
  <c r="L2320" i="1"/>
  <c r="I3939" i="1"/>
  <c r="J3938" i="1"/>
  <c r="K3938" i="1"/>
  <c r="L3939" i="1"/>
  <c r="I2321" i="1" l="1"/>
  <c r="J2320" i="1"/>
  <c r="L2321" i="1"/>
  <c r="M2320" i="1"/>
  <c r="K2320" i="1"/>
  <c r="L3940" i="1"/>
  <c r="J3939" i="1"/>
  <c r="I3940" i="1"/>
  <c r="K3939" i="1"/>
  <c r="L434" i="1"/>
  <c r="K433" i="1"/>
  <c r="I434" i="1"/>
  <c r="J433" i="1"/>
  <c r="M433" i="1"/>
  <c r="L3941" i="1" l="1"/>
  <c r="J3940" i="1"/>
  <c r="I3941" i="1"/>
  <c r="K3940" i="1"/>
  <c r="K434" i="1"/>
  <c r="I435" i="1"/>
  <c r="J434" i="1"/>
  <c r="M434" i="1" s="1"/>
  <c r="L435" i="1"/>
  <c r="L2322" i="1"/>
  <c r="I2322" i="1"/>
  <c r="J2321" i="1"/>
  <c r="K2321" i="1"/>
  <c r="M2321" i="1"/>
  <c r="K3941" i="1" l="1"/>
  <c r="L3942" i="1"/>
  <c r="J3941" i="1"/>
  <c r="I3942" i="1"/>
  <c r="K2322" i="1"/>
  <c r="L2323" i="1"/>
  <c r="J2322" i="1"/>
  <c r="M2322" i="1" s="1"/>
  <c r="I2323" i="1"/>
  <c r="K435" i="1"/>
  <c r="I436" i="1"/>
  <c r="J435" i="1"/>
  <c r="L436" i="1"/>
  <c r="M435" i="1"/>
  <c r="I437" i="1" l="1"/>
  <c r="J436" i="1"/>
  <c r="L437" i="1"/>
  <c r="M436" i="1"/>
  <c r="K436" i="1"/>
  <c r="I3943" i="1"/>
  <c r="J3942" i="1"/>
  <c r="L3943" i="1"/>
  <c r="K3942" i="1"/>
  <c r="K2323" i="1"/>
  <c r="I2324" i="1"/>
  <c r="M2323" i="1"/>
  <c r="J2323" i="1" s="1"/>
  <c r="L2324" i="1"/>
  <c r="I2325" i="1" l="1"/>
  <c r="J2324" i="1"/>
  <c r="L2325" i="1"/>
  <c r="M2324" i="1"/>
  <c r="K2324" i="1"/>
  <c r="L3944" i="1"/>
  <c r="K3943" i="1"/>
  <c r="I3944" i="1"/>
  <c r="J3943" i="1"/>
  <c r="L438" i="1"/>
  <c r="K437" i="1"/>
  <c r="I438" i="1"/>
  <c r="J437" i="1"/>
  <c r="M437" i="1" s="1"/>
  <c r="L3945" i="1" l="1"/>
  <c r="J3944" i="1"/>
  <c r="K3944" i="1"/>
  <c r="I3945" i="1"/>
  <c r="K438" i="1"/>
  <c r="I439" i="1"/>
  <c r="J438" i="1"/>
  <c r="M438" i="1" s="1"/>
  <c r="L439" i="1"/>
  <c r="L2326" i="1"/>
  <c r="I2326" i="1"/>
  <c r="J2325" i="1"/>
  <c r="K2325" i="1"/>
  <c r="M2325" i="1"/>
  <c r="K2326" i="1" l="1"/>
  <c r="L2327" i="1"/>
  <c r="I2327" i="1"/>
  <c r="J2326" i="1"/>
  <c r="M2326" i="1" s="1"/>
  <c r="K3945" i="1"/>
  <c r="L3946" i="1"/>
  <c r="I3946" i="1"/>
  <c r="J3945" i="1"/>
  <c r="K439" i="1"/>
  <c r="I440" i="1"/>
  <c r="J439" i="1"/>
  <c r="M439" i="1" s="1"/>
  <c r="L440" i="1"/>
  <c r="I441" i="1" l="1"/>
  <c r="J440" i="1"/>
  <c r="M440" i="1" s="1"/>
  <c r="L441" i="1"/>
  <c r="K440" i="1"/>
  <c r="I3947" i="1"/>
  <c r="J3946" i="1"/>
  <c r="K3946" i="1"/>
  <c r="L3947" i="1"/>
  <c r="K2327" i="1"/>
  <c r="I2328" i="1"/>
  <c r="J2327" i="1"/>
  <c r="L2328" i="1"/>
  <c r="M2327" i="1"/>
  <c r="L3948" i="1" l="1"/>
  <c r="J3947" i="1"/>
  <c r="K3947" i="1"/>
  <c r="I3948" i="1"/>
  <c r="I2329" i="1"/>
  <c r="J2328" i="1"/>
  <c r="M2328" i="1" s="1"/>
  <c r="L2329" i="1"/>
  <c r="K2328" i="1"/>
  <c r="L442" i="1"/>
  <c r="K441" i="1"/>
  <c r="I442" i="1"/>
  <c r="J441" i="1"/>
  <c r="M441" i="1" s="1"/>
  <c r="L3949" i="1" l="1"/>
  <c r="J3948" i="1"/>
  <c r="I3949" i="1"/>
  <c r="K3948" i="1"/>
  <c r="L2330" i="1"/>
  <c r="I2330" i="1"/>
  <c r="J2329" i="1"/>
  <c r="K2329" i="1"/>
  <c r="M2329" i="1"/>
  <c r="K442" i="1"/>
  <c r="I443" i="1"/>
  <c r="J442" i="1"/>
  <c r="L443" i="1"/>
  <c r="M442" i="1"/>
  <c r="K443" i="1" l="1"/>
  <c r="I444" i="1"/>
  <c r="J443" i="1"/>
  <c r="M443" i="1" s="1"/>
  <c r="L444" i="1"/>
  <c r="K3949" i="1"/>
  <c r="L3950" i="1"/>
  <c r="J3949" i="1"/>
  <c r="I3950" i="1"/>
  <c r="K2330" i="1"/>
  <c r="L2331" i="1"/>
  <c r="J2330" i="1"/>
  <c r="I2331" i="1"/>
  <c r="M2330" i="1"/>
  <c r="K2331" i="1" l="1"/>
  <c r="I2332" i="1"/>
  <c r="J2331" i="1"/>
  <c r="M2331" i="1" s="1"/>
  <c r="L2332" i="1"/>
  <c r="I445" i="1"/>
  <c r="J444" i="1"/>
  <c r="M444" i="1" s="1"/>
  <c r="L445" i="1"/>
  <c r="K444" i="1"/>
  <c r="I3951" i="1"/>
  <c r="J3950" i="1"/>
  <c r="L3951" i="1"/>
  <c r="K3950" i="1"/>
  <c r="L3952" i="1" l="1"/>
  <c r="I3952" i="1"/>
  <c r="J3951" i="1"/>
  <c r="K3951" i="1"/>
  <c r="L446" i="1"/>
  <c r="K445" i="1"/>
  <c r="I446" i="1"/>
  <c r="J445" i="1"/>
  <c r="M445" i="1"/>
  <c r="I2333" i="1"/>
  <c r="J2332" i="1"/>
  <c r="M2332" i="1" s="1"/>
  <c r="L2333" i="1"/>
  <c r="K2332" i="1"/>
  <c r="L2334" i="1" l="1"/>
  <c r="I2334" i="1"/>
  <c r="J2333" i="1"/>
  <c r="M2333" i="1" s="1"/>
  <c r="K2333" i="1"/>
  <c r="K446" i="1"/>
  <c r="I447" i="1"/>
  <c r="J446" i="1"/>
  <c r="M446" i="1" s="1"/>
  <c r="L447" i="1"/>
  <c r="L3953" i="1"/>
  <c r="J3952" i="1"/>
  <c r="K3952" i="1"/>
  <c r="I3953" i="1"/>
  <c r="K447" i="1" l="1"/>
  <c r="I448" i="1"/>
  <c r="J447" i="1"/>
  <c r="M447" i="1" s="1"/>
  <c r="L448" i="1"/>
  <c r="K3953" i="1"/>
  <c r="L3954" i="1"/>
  <c r="I3954" i="1"/>
  <c r="J3953" i="1"/>
  <c r="K2334" i="1"/>
  <c r="L2335" i="1"/>
  <c r="J2334" i="1"/>
  <c r="I2335" i="1"/>
  <c r="M2334" i="1"/>
  <c r="I3955" i="1" l="1"/>
  <c r="J3954" i="1"/>
  <c r="L3955" i="1"/>
  <c r="K3954" i="1"/>
  <c r="K2335" i="1"/>
  <c r="I2336" i="1"/>
  <c r="J2335" i="1"/>
  <c r="M2335" i="1" s="1"/>
  <c r="L2336" i="1"/>
  <c r="I449" i="1"/>
  <c r="J448" i="1"/>
  <c r="M448" i="1" s="1"/>
  <c r="L449" i="1"/>
  <c r="K448" i="1"/>
  <c r="L450" i="1" l="1"/>
  <c r="K449" i="1"/>
  <c r="I450" i="1"/>
  <c r="J449" i="1"/>
  <c r="M449" i="1" s="1"/>
  <c r="I2337" i="1"/>
  <c r="J2336" i="1"/>
  <c r="M2336" i="1" s="1"/>
  <c r="L2337" i="1"/>
  <c r="K2336" i="1"/>
  <c r="L3956" i="1"/>
  <c r="I3956" i="1"/>
  <c r="K3955" i="1"/>
  <c r="J3955" i="1"/>
  <c r="K450" i="1" l="1"/>
  <c r="I451" i="1"/>
  <c r="J450" i="1"/>
  <c r="M450" i="1" s="1"/>
  <c r="L451" i="1"/>
  <c r="L3957" i="1"/>
  <c r="J3956" i="1"/>
  <c r="I3957" i="1"/>
  <c r="K3956" i="1"/>
  <c r="L2338" i="1"/>
  <c r="I2338" i="1"/>
  <c r="J2337" i="1"/>
  <c r="K2337" i="1"/>
  <c r="M2337" i="1"/>
  <c r="K2338" i="1" l="1"/>
  <c r="L2339" i="1"/>
  <c r="J2338" i="1"/>
  <c r="M2338" i="1" s="1"/>
  <c r="I2339" i="1"/>
  <c r="K451" i="1"/>
  <c r="I452" i="1"/>
  <c r="J451" i="1"/>
  <c r="M451" i="1" s="1"/>
  <c r="L452" i="1"/>
  <c r="K3957" i="1"/>
  <c r="L3958" i="1"/>
  <c r="J3957" i="1"/>
  <c r="I3958" i="1"/>
  <c r="I453" i="1" l="1"/>
  <c r="J452" i="1"/>
  <c r="M452" i="1"/>
  <c r="L453" i="1"/>
  <c r="K452" i="1"/>
  <c r="K2339" i="1"/>
  <c r="I2340" i="1"/>
  <c r="J2339" i="1"/>
  <c r="M2339" i="1" s="1"/>
  <c r="L2340" i="1"/>
  <c r="K3958" i="1"/>
  <c r="I3959" i="1"/>
  <c r="J3958" i="1"/>
  <c r="L3959" i="1"/>
  <c r="I2341" i="1" l="1"/>
  <c r="J2340" i="1"/>
  <c r="L2341" i="1"/>
  <c r="M2340" i="1"/>
  <c r="K2340" i="1"/>
  <c r="I3960" i="1"/>
  <c r="J3959" i="1"/>
  <c r="L3960" i="1"/>
  <c r="K3959" i="1"/>
  <c r="L454" i="1"/>
  <c r="K453" i="1"/>
  <c r="I454" i="1"/>
  <c r="J453" i="1"/>
  <c r="M453" i="1" s="1"/>
  <c r="L3961" i="1" l="1"/>
  <c r="K3960" i="1"/>
  <c r="J3960" i="1"/>
  <c r="I3961" i="1"/>
  <c r="K454" i="1"/>
  <c r="I455" i="1"/>
  <c r="J454" i="1"/>
  <c r="M454" i="1" s="1"/>
  <c r="L455" i="1"/>
  <c r="L2342" i="1"/>
  <c r="I2342" i="1"/>
  <c r="J2341" i="1"/>
  <c r="K2341" i="1"/>
  <c r="M2341" i="1"/>
  <c r="K3961" i="1" l="1"/>
  <c r="I3962" i="1"/>
  <c r="L3962" i="1"/>
  <c r="J3961" i="1"/>
  <c r="K2342" i="1"/>
  <c r="L2343" i="1"/>
  <c r="I2343" i="1"/>
  <c r="J2342" i="1"/>
  <c r="M2342" i="1"/>
  <c r="K455" i="1"/>
  <c r="I456" i="1"/>
  <c r="J455" i="1"/>
  <c r="L456" i="1"/>
  <c r="M455" i="1"/>
  <c r="I457" i="1" l="1"/>
  <c r="J456" i="1"/>
  <c r="L457" i="1"/>
  <c r="M456" i="1"/>
  <c r="K456" i="1"/>
  <c r="K2343" i="1"/>
  <c r="I2344" i="1"/>
  <c r="J2343" i="1"/>
  <c r="M2343" i="1" s="1"/>
  <c r="L2344" i="1"/>
  <c r="K3962" i="1"/>
  <c r="I3963" i="1"/>
  <c r="J3962" i="1"/>
  <c r="L3963" i="1"/>
  <c r="I2345" i="1" l="1"/>
  <c r="J2344" i="1"/>
  <c r="L2345" i="1"/>
  <c r="M2344" i="1"/>
  <c r="K2344" i="1"/>
  <c r="I3964" i="1"/>
  <c r="J3963" i="1"/>
  <c r="L3964" i="1"/>
  <c r="K3963" i="1"/>
  <c r="L458" i="1"/>
  <c r="K457" i="1"/>
  <c r="I458" i="1"/>
  <c r="J457" i="1"/>
  <c r="M457" i="1"/>
  <c r="L3965" i="1" l="1"/>
  <c r="K3964" i="1"/>
  <c r="J3964" i="1"/>
  <c r="I3965" i="1"/>
  <c r="K458" i="1"/>
  <c r="I459" i="1"/>
  <c r="J458" i="1"/>
  <c r="M458" i="1" s="1"/>
  <c r="L459" i="1"/>
  <c r="L2346" i="1"/>
  <c r="I2346" i="1"/>
  <c r="J2345" i="1"/>
  <c r="K2345" i="1"/>
  <c r="M2345" i="1"/>
  <c r="K2346" i="1" l="1"/>
  <c r="L2347" i="1"/>
  <c r="J2346" i="1"/>
  <c r="M2346" i="1" s="1"/>
  <c r="I2347" i="1"/>
  <c r="K3965" i="1"/>
  <c r="I3966" i="1"/>
  <c r="L3966" i="1"/>
  <c r="J3965" i="1"/>
  <c r="K459" i="1"/>
  <c r="I460" i="1"/>
  <c r="J459" i="1"/>
  <c r="L460" i="1"/>
  <c r="M459" i="1"/>
  <c r="I461" i="1" l="1"/>
  <c r="M460" i="1"/>
  <c r="J460" i="1" s="1"/>
  <c r="L461" i="1"/>
  <c r="K460" i="1"/>
  <c r="K2347" i="1"/>
  <c r="I2348" i="1"/>
  <c r="J2347" i="1"/>
  <c r="M2347" i="1"/>
  <c r="L2348" i="1"/>
  <c r="K3966" i="1"/>
  <c r="I3967" i="1"/>
  <c r="J3966" i="1"/>
  <c r="L3967" i="1"/>
  <c r="I3968" i="1" l="1"/>
  <c r="J3967" i="1"/>
  <c r="L3968" i="1"/>
  <c r="K3967" i="1"/>
  <c r="I2349" i="1"/>
  <c r="J2348" i="1"/>
  <c r="L2349" i="1"/>
  <c r="M2348" i="1"/>
  <c r="K2348" i="1"/>
  <c r="L462" i="1"/>
  <c r="K461" i="1"/>
  <c r="I462" i="1"/>
  <c r="J461" i="1"/>
  <c r="M461" i="1"/>
  <c r="L2350" i="1" l="1"/>
  <c r="I2350" i="1"/>
  <c r="J2349" i="1"/>
  <c r="K2349" i="1"/>
  <c r="M2349" i="1"/>
  <c r="K462" i="1"/>
  <c r="I463" i="1"/>
  <c r="J462" i="1"/>
  <c r="L463" i="1"/>
  <c r="M462" i="1"/>
  <c r="L3969" i="1"/>
  <c r="K3968" i="1"/>
  <c r="J3968" i="1"/>
  <c r="I3969" i="1"/>
  <c r="K463" i="1" l="1"/>
  <c r="I464" i="1"/>
  <c r="J463" i="1"/>
  <c r="M463" i="1" s="1"/>
  <c r="L464" i="1"/>
  <c r="K3969" i="1"/>
  <c r="I3970" i="1"/>
  <c r="L3970" i="1"/>
  <c r="J3969" i="1"/>
  <c r="K2350" i="1"/>
  <c r="L2351" i="1"/>
  <c r="J2350" i="1"/>
  <c r="M2350" i="1" s="1"/>
  <c r="I2351" i="1"/>
  <c r="K3970" i="1" l="1"/>
  <c r="I3971" i="1"/>
  <c r="J3970" i="1"/>
  <c r="L3971" i="1"/>
  <c r="I465" i="1"/>
  <c r="J464" i="1"/>
  <c r="M464" i="1"/>
  <c r="L465" i="1"/>
  <c r="K464" i="1"/>
  <c r="K2351" i="1"/>
  <c r="I2352" i="1"/>
  <c r="J2351" i="1"/>
  <c r="M2351" i="1"/>
  <c r="L2352" i="1"/>
  <c r="L466" i="1" l="1"/>
  <c r="K465" i="1"/>
  <c r="I466" i="1"/>
  <c r="J465" i="1"/>
  <c r="M465" i="1" s="1"/>
  <c r="I2353" i="1"/>
  <c r="J2352" i="1"/>
  <c r="M2352" i="1" s="1"/>
  <c r="L2353" i="1"/>
  <c r="K2352" i="1"/>
  <c r="I3972" i="1"/>
  <c r="J3971" i="1"/>
  <c r="L3972" i="1"/>
  <c r="K3971" i="1"/>
  <c r="K466" i="1" l="1"/>
  <c r="I467" i="1"/>
  <c r="J466" i="1"/>
  <c r="M466" i="1" s="1"/>
  <c r="L467" i="1"/>
  <c r="L3973" i="1"/>
  <c r="K3972" i="1"/>
  <c r="J3972" i="1"/>
  <c r="I3973" i="1"/>
  <c r="L2354" i="1"/>
  <c r="I2354" i="1"/>
  <c r="J2353" i="1"/>
  <c r="K2353" i="1"/>
  <c r="M2353" i="1"/>
  <c r="K2354" i="1" l="1"/>
  <c r="L2355" i="1"/>
  <c r="J2354" i="1"/>
  <c r="M2354" i="1" s="1"/>
  <c r="I2355" i="1"/>
  <c r="K467" i="1"/>
  <c r="I468" i="1"/>
  <c r="J467" i="1"/>
  <c r="M467" i="1" s="1"/>
  <c r="L468" i="1"/>
  <c r="K3973" i="1"/>
  <c r="I3974" i="1"/>
  <c r="L3974" i="1"/>
  <c r="J3973" i="1"/>
  <c r="K2355" i="1" l="1"/>
  <c r="I2356" i="1"/>
  <c r="J2355" i="1"/>
  <c r="M2355" i="1" s="1"/>
  <c r="L2356" i="1"/>
  <c r="K3974" i="1"/>
  <c r="I3975" i="1"/>
  <c r="J3974" i="1"/>
  <c r="L3975" i="1"/>
  <c r="I469" i="1"/>
  <c r="J468" i="1"/>
  <c r="M468" i="1" s="1"/>
  <c r="L469" i="1"/>
  <c r="K468" i="1"/>
  <c r="I3976" i="1" l="1"/>
  <c r="J3975" i="1"/>
  <c r="L3976" i="1"/>
  <c r="K3975" i="1"/>
  <c r="I2357" i="1"/>
  <c r="J2356" i="1"/>
  <c r="M2356" i="1" s="1"/>
  <c r="L2357" i="1"/>
  <c r="K2356" i="1"/>
  <c r="L470" i="1"/>
  <c r="K469" i="1"/>
  <c r="I470" i="1"/>
  <c r="J469" i="1"/>
  <c r="M469" i="1"/>
  <c r="L2358" i="1" l="1"/>
  <c r="I2358" i="1"/>
  <c r="J2357" i="1"/>
  <c r="M2357" i="1" s="1"/>
  <c r="K2357" i="1"/>
  <c r="K470" i="1"/>
  <c r="I471" i="1"/>
  <c r="J470" i="1"/>
  <c r="L471" i="1"/>
  <c r="M470" i="1"/>
  <c r="L3977" i="1"/>
  <c r="K3976" i="1"/>
  <c r="J3976" i="1"/>
  <c r="I3977" i="1"/>
  <c r="K3977" i="1" l="1"/>
  <c r="I3978" i="1"/>
  <c r="L3978" i="1"/>
  <c r="J3977" i="1"/>
  <c r="K471" i="1"/>
  <c r="I472" i="1"/>
  <c r="J471" i="1"/>
  <c r="M471" i="1" s="1"/>
  <c r="L472" i="1"/>
  <c r="K2358" i="1"/>
  <c r="L2359" i="1"/>
  <c r="I2359" i="1"/>
  <c r="J2358" i="1"/>
  <c r="M2358" i="1" s="1"/>
  <c r="I473" i="1" l="1"/>
  <c r="J472" i="1"/>
  <c r="M472" i="1" s="1"/>
  <c r="L473" i="1"/>
  <c r="K472" i="1"/>
  <c r="K3978" i="1"/>
  <c r="I3979" i="1"/>
  <c r="J3978" i="1"/>
  <c r="L3979" i="1"/>
  <c r="K2359" i="1"/>
  <c r="I2360" i="1"/>
  <c r="J2359" i="1"/>
  <c r="L2360" i="1"/>
  <c r="M2359" i="1"/>
  <c r="I2361" i="1" l="1"/>
  <c r="J2360" i="1"/>
  <c r="M2360" i="1" s="1"/>
  <c r="L2361" i="1"/>
  <c r="K2360" i="1"/>
  <c r="I3980" i="1"/>
  <c r="J3979" i="1"/>
  <c r="L3980" i="1"/>
  <c r="K3979" i="1"/>
  <c r="L474" i="1"/>
  <c r="K473" i="1"/>
  <c r="I474" i="1"/>
  <c r="J473" i="1"/>
  <c r="M473" i="1"/>
  <c r="L3981" i="1" l="1"/>
  <c r="K3980" i="1"/>
  <c r="J3980" i="1"/>
  <c r="I3981" i="1"/>
  <c r="K474" i="1"/>
  <c r="I475" i="1"/>
  <c r="J474" i="1"/>
  <c r="M474" i="1" s="1"/>
  <c r="L475" i="1"/>
  <c r="L2362" i="1"/>
  <c r="I2362" i="1"/>
  <c r="J2361" i="1"/>
  <c r="K2361" i="1"/>
  <c r="M2361" i="1"/>
  <c r="K3981" i="1" l="1"/>
  <c r="I3982" i="1"/>
  <c r="L3982" i="1"/>
  <c r="J3981" i="1"/>
  <c r="K475" i="1"/>
  <c r="I476" i="1"/>
  <c r="J475" i="1"/>
  <c r="M475" i="1" s="1"/>
  <c r="L476" i="1"/>
  <c r="K2362" i="1"/>
  <c r="L2363" i="1"/>
  <c r="J2362" i="1"/>
  <c r="I2363" i="1"/>
  <c r="M2362" i="1"/>
  <c r="I477" i="1" l="1"/>
  <c r="J476" i="1"/>
  <c r="L477" i="1"/>
  <c r="M476" i="1"/>
  <c r="K476" i="1"/>
  <c r="K2363" i="1"/>
  <c r="I2364" i="1"/>
  <c r="J2363" i="1"/>
  <c r="M2363" i="1" s="1"/>
  <c r="L2364" i="1"/>
  <c r="K3982" i="1"/>
  <c r="I3983" i="1"/>
  <c r="J3982" i="1"/>
  <c r="L3983" i="1"/>
  <c r="I2365" i="1" l="1"/>
  <c r="J2364" i="1"/>
  <c r="L2365" i="1"/>
  <c r="M2364" i="1"/>
  <c r="K2364" i="1"/>
  <c r="I3984" i="1"/>
  <c r="J3983" i="1"/>
  <c r="L3984" i="1"/>
  <c r="K3983" i="1"/>
  <c r="L478" i="1"/>
  <c r="K477" i="1"/>
  <c r="I478" i="1"/>
  <c r="J477" i="1"/>
  <c r="M477" i="1"/>
  <c r="L3985" i="1" l="1"/>
  <c r="K3984" i="1"/>
  <c r="J3984" i="1"/>
  <c r="I3985" i="1"/>
  <c r="K478" i="1"/>
  <c r="I479" i="1"/>
  <c r="J478" i="1"/>
  <c r="M478" i="1" s="1"/>
  <c r="L479" i="1"/>
  <c r="L2366" i="1"/>
  <c r="I2366" i="1"/>
  <c r="J2365" i="1"/>
  <c r="M2365" i="1" s="1"/>
  <c r="K2365" i="1"/>
  <c r="K3985" i="1" l="1"/>
  <c r="I3986" i="1"/>
  <c r="L3986" i="1"/>
  <c r="J3985" i="1"/>
  <c r="K479" i="1"/>
  <c r="I480" i="1"/>
  <c r="J479" i="1"/>
  <c r="M479" i="1" s="1"/>
  <c r="L480" i="1"/>
  <c r="K2366" i="1"/>
  <c r="L2367" i="1"/>
  <c r="J2366" i="1"/>
  <c r="I2367" i="1"/>
  <c r="M2366" i="1"/>
  <c r="I481" i="1" l="1"/>
  <c r="J480" i="1"/>
  <c r="L481" i="1"/>
  <c r="M480" i="1"/>
  <c r="K480" i="1"/>
  <c r="K2367" i="1"/>
  <c r="I2368" i="1"/>
  <c r="J2367" i="1"/>
  <c r="M2367" i="1" s="1"/>
  <c r="L2368" i="1"/>
  <c r="K3986" i="1"/>
  <c r="I3987" i="1"/>
  <c r="J3986" i="1"/>
  <c r="L3987" i="1"/>
  <c r="I3988" i="1" l="1"/>
  <c r="J3987" i="1"/>
  <c r="L3988" i="1"/>
  <c r="K3987" i="1"/>
  <c r="I2369" i="1"/>
  <c r="J2368" i="1"/>
  <c r="M2368" i="1" s="1"/>
  <c r="L2369" i="1"/>
  <c r="K2368" i="1"/>
  <c r="L482" i="1"/>
  <c r="K481" i="1"/>
  <c r="I482" i="1"/>
  <c r="J481" i="1"/>
  <c r="M481" i="1"/>
  <c r="L2370" i="1" l="1"/>
  <c r="I2370" i="1"/>
  <c r="J2369" i="1"/>
  <c r="M2369" i="1" s="1"/>
  <c r="K2369" i="1"/>
  <c r="K482" i="1"/>
  <c r="I483" i="1"/>
  <c r="J482" i="1"/>
  <c r="M482" i="1" s="1"/>
  <c r="L483" i="1"/>
  <c r="L3989" i="1"/>
  <c r="K3988" i="1"/>
  <c r="J3988" i="1"/>
  <c r="I3989" i="1"/>
  <c r="K483" i="1" l="1"/>
  <c r="I484" i="1"/>
  <c r="J483" i="1"/>
  <c r="M483" i="1" s="1"/>
  <c r="L484" i="1"/>
  <c r="K2370" i="1"/>
  <c r="L2371" i="1"/>
  <c r="J2370" i="1"/>
  <c r="M2370" i="1" s="1"/>
  <c r="I2371" i="1"/>
  <c r="K3989" i="1"/>
  <c r="I3990" i="1"/>
  <c r="L3990" i="1"/>
  <c r="J3989" i="1"/>
  <c r="K3990" i="1" l="1"/>
  <c r="I3991" i="1"/>
  <c r="J3990" i="1"/>
  <c r="L3991" i="1"/>
  <c r="I485" i="1"/>
  <c r="J484" i="1"/>
  <c r="L485" i="1"/>
  <c r="M484" i="1"/>
  <c r="K484" i="1"/>
  <c r="K2371" i="1"/>
  <c r="I2372" i="1"/>
  <c r="J2371" i="1"/>
  <c r="M2371" i="1" s="1"/>
  <c r="L2372" i="1"/>
  <c r="I2373" i="1" l="1"/>
  <c r="L2373" i="1"/>
  <c r="M2372" i="1"/>
  <c r="J2372" i="1" s="1"/>
  <c r="K2372" i="1"/>
  <c r="L486" i="1"/>
  <c r="K485" i="1"/>
  <c r="I486" i="1"/>
  <c r="J485" i="1"/>
  <c r="M485" i="1"/>
  <c r="I3992" i="1"/>
  <c r="J3991" i="1"/>
  <c r="L3992" i="1"/>
  <c r="K3991" i="1"/>
  <c r="K486" i="1" l="1"/>
  <c r="I487" i="1"/>
  <c r="J486" i="1"/>
  <c r="M486" i="1" s="1"/>
  <c r="L487" i="1"/>
  <c r="L3993" i="1"/>
  <c r="K3992" i="1"/>
  <c r="J3992" i="1"/>
  <c r="I3993" i="1"/>
  <c r="L2374" i="1"/>
  <c r="M2373" i="1"/>
  <c r="I2374" i="1"/>
  <c r="J2373" i="1"/>
  <c r="K2373" i="1"/>
  <c r="K487" i="1" l="1"/>
  <c r="I488" i="1"/>
  <c r="J487" i="1"/>
  <c r="M487" i="1" s="1"/>
  <c r="L488" i="1"/>
  <c r="K2374" i="1"/>
  <c r="L2375" i="1"/>
  <c r="I2375" i="1"/>
  <c r="J2374" i="1"/>
  <c r="M2374" i="1"/>
  <c r="K3993" i="1"/>
  <c r="I3994" i="1"/>
  <c r="L3994" i="1"/>
  <c r="J3993" i="1"/>
  <c r="K3994" i="1" l="1"/>
  <c r="I3995" i="1"/>
  <c r="J3994" i="1"/>
  <c r="L3995" i="1"/>
  <c r="K2375" i="1"/>
  <c r="I2376" i="1"/>
  <c r="J2375" i="1"/>
  <c r="M2375" i="1" s="1"/>
  <c r="L2376" i="1"/>
  <c r="I489" i="1"/>
  <c r="J488" i="1"/>
  <c r="M488" i="1" s="1"/>
  <c r="L489" i="1"/>
  <c r="K488" i="1"/>
  <c r="I2377" i="1" l="1"/>
  <c r="J2376" i="1"/>
  <c r="L2377" i="1"/>
  <c r="M2376" i="1"/>
  <c r="K2376" i="1"/>
  <c r="L490" i="1"/>
  <c r="K489" i="1"/>
  <c r="I490" i="1"/>
  <c r="J489" i="1"/>
  <c r="M489" i="1"/>
  <c r="I3996" i="1"/>
  <c r="J3995" i="1"/>
  <c r="L3996" i="1"/>
  <c r="K3995" i="1"/>
  <c r="L3997" i="1" l="1"/>
  <c r="K3996" i="1"/>
  <c r="I3997" i="1"/>
  <c r="J3996" i="1"/>
  <c r="K490" i="1"/>
  <c r="I491" i="1"/>
  <c r="J490" i="1"/>
  <c r="M490" i="1" s="1"/>
  <c r="L491" i="1"/>
  <c r="L2378" i="1"/>
  <c r="I2378" i="1"/>
  <c r="J2377" i="1"/>
  <c r="M2377" i="1" s="1"/>
  <c r="K2377" i="1"/>
  <c r="K491" i="1" l="1"/>
  <c r="I492" i="1"/>
  <c r="L492" i="1"/>
  <c r="M491" i="1"/>
  <c r="J491" i="1" s="1"/>
  <c r="L3998" i="1"/>
  <c r="K3997" i="1"/>
  <c r="J3997" i="1"/>
  <c r="I3998" i="1"/>
  <c r="K2378" i="1"/>
  <c r="L2379" i="1"/>
  <c r="J2378" i="1"/>
  <c r="I2379" i="1"/>
  <c r="M2378" i="1"/>
  <c r="K2379" i="1" l="1"/>
  <c r="I2380" i="1"/>
  <c r="J2379" i="1"/>
  <c r="M2379" i="1" s="1"/>
  <c r="L2380" i="1"/>
  <c r="I493" i="1"/>
  <c r="J492" i="1"/>
  <c r="L493" i="1"/>
  <c r="M492" i="1"/>
  <c r="K492" i="1"/>
  <c r="K3998" i="1"/>
  <c r="I3999" i="1"/>
  <c r="J3998" i="1"/>
  <c r="L3999" i="1"/>
  <c r="K3999" i="1" l="1"/>
  <c r="I4000" i="1"/>
  <c r="J3999" i="1"/>
  <c r="L4000" i="1"/>
  <c r="L494" i="1"/>
  <c r="K493" i="1"/>
  <c r="I494" i="1"/>
  <c r="J493" i="1"/>
  <c r="M493" i="1"/>
  <c r="I2381" i="1"/>
  <c r="J2380" i="1"/>
  <c r="M2380" i="1" s="1"/>
  <c r="L2381" i="1"/>
  <c r="K2380" i="1"/>
  <c r="K494" i="1" l="1"/>
  <c r="I495" i="1"/>
  <c r="J494" i="1"/>
  <c r="M494" i="1" s="1"/>
  <c r="L495" i="1"/>
  <c r="L2382" i="1"/>
  <c r="I2382" i="1"/>
  <c r="J2381" i="1"/>
  <c r="M2381" i="1" s="1"/>
  <c r="K2381" i="1"/>
  <c r="J4000" i="1"/>
  <c r="K4000" i="1"/>
  <c r="K495" i="1" l="1"/>
  <c r="J495" i="1"/>
  <c r="M495" i="1" s="1"/>
  <c r="I496" i="1"/>
  <c r="L496" i="1"/>
  <c r="K2382" i="1"/>
  <c r="L2383" i="1"/>
  <c r="J2382" i="1"/>
  <c r="M2382" i="1" s="1"/>
  <c r="I2383" i="1"/>
  <c r="I497" i="1" l="1"/>
  <c r="J496" i="1"/>
  <c r="L497" i="1"/>
  <c r="M496" i="1"/>
  <c r="K496" i="1"/>
  <c r="K2383" i="1"/>
  <c r="I2384" i="1"/>
  <c r="J2383" i="1"/>
  <c r="M2383" i="1" s="1"/>
  <c r="L2384" i="1"/>
  <c r="I2385" i="1" l="1"/>
  <c r="J2384" i="1"/>
  <c r="L2385" i="1"/>
  <c r="M2384" i="1"/>
  <c r="K2384" i="1"/>
  <c r="L498" i="1"/>
  <c r="K497" i="1"/>
  <c r="I498" i="1"/>
  <c r="J497" i="1"/>
  <c r="M497" i="1"/>
  <c r="K498" i="1" l="1"/>
  <c r="I499" i="1"/>
  <c r="J498" i="1"/>
  <c r="M498" i="1" s="1"/>
  <c r="L499" i="1"/>
  <c r="L2386" i="1"/>
  <c r="I2386" i="1"/>
  <c r="J2385" i="1"/>
  <c r="M2385" i="1" s="1"/>
  <c r="K2385" i="1"/>
  <c r="K2386" i="1" l="1"/>
  <c r="L2387" i="1"/>
  <c r="J2386" i="1"/>
  <c r="M2386" i="1" s="1"/>
  <c r="I2387" i="1"/>
  <c r="K499" i="1"/>
  <c r="I500" i="1"/>
  <c r="J499" i="1"/>
  <c r="L500" i="1"/>
  <c r="M499" i="1"/>
  <c r="K2387" i="1" l="1"/>
  <c r="I2388" i="1"/>
  <c r="J2387" i="1"/>
  <c r="M2387" i="1" s="1"/>
  <c r="L2388" i="1"/>
  <c r="I501" i="1"/>
  <c r="J500" i="1"/>
  <c r="M500" i="1" s="1"/>
  <c r="L501" i="1"/>
  <c r="K500" i="1"/>
  <c r="L502" i="1" l="1"/>
  <c r="K501" i="1"/>
  <c r="I502" i="1"/>
  <c r="J501" i="1"/>
  <c r="M501" i="1" s="1"/>
  <c r="I2389" i="1"/>
  <c r="J2388" i="1"/>
  <c r="M2388" i="1" s="1"/>
  <c r="L2389" i="1"/>
  <c r="K2388" i="1"/>
  <c r="K502" i="1" l="1"/>
  <c r="I503" i="1"/>
  <c r="J502" i="1"/>
  <c r="M502" i="1" s="1"/>
  <c r="L503" i="1"/>
  <c r="L2390" i="1"/>
  <c r="M2389" i="1"/>
  <c r="I2390" i="1"/>
  <c r="J2389" i="1"/>
  <c r="K2389" i="1"/>
  <c r="K2390" i="1" l="1"/>
  <c r="L2391" i="1"/>
  <c r="I2391" i="1"/>
  <c r="J2390" i="1"/>
  <c r="M2390" i="1" s="1"/>
  <c r="K503" i="1"/>
  <c r="I504" i="1"/>
  <c r="J503" i="1"/>
  <c r="M503" i="1" s="1"/>
  <c r="L504" i="1"/>
  <c r="K2391" i="1" l="1"/>
  <c r="I2392" i="1"/>
  <c r="J2391" i="1"/>
  <c r="M2391" i="1" s="1"/>
  <c r="L2392" i="1"/>
  <c r="I505" i="1"/>
  <c r="J504" i="1"/>
  <c r="M504" i="1" s="1"/>
  <c r="L505" i="1"/>
  <c r="K504" i="1"/>
  <c r="L506" i="1" l="1"/>
  <c r="K505" i="1"/>
  <c r="I506" i="1"/>
  <c r="J505" i="1"/>
  <c r="M505" i="1" s="1"/>
  <c r="I2393" i="1"/>
  <c r="J2392" i="1"/>
  <c r="M2392" i="1" s="1"/>
  <c r="L2393" i="1"/>
  <c r="K2392" i="1"/>
  <c r="K506" i="1" l="1"/>
  <c r="I507" i="1"/>
  <c r="J506" i="1"/>
  <c r="M506" i="1" s="1"/>
  <c r="L507" i="1"/>
  <c r="L2394" i="1"/>
  <c r="M2393" i="1"/>
  <c r="I2394" i="1"/>
  <c r="J2393" i="1"/>
  <c r="K2393" i="1"/>
  <c r="K2394" i="1" l="1"/>
  <c r="L2395" i="1"/>
  <c r="J2394" i="1"/>
  <c r="M2394" i="1" s="1"/>
  <c r="I2395" i="1"/>
  <c r="K507" i="1"/>
  <c r="I508" i="1"/>
  <c r="J507" i="1"/>
  <c r="M507" i="1" s="1"/>
  <c r="L508" i="1"/>
  <c r="K2395" i="1" l="1"/>
  <c r="I2396" i="1"/>
  <c r="J2395" i="1"/>
  <c r="M2395" i="1" s="1"/>
  <c r="L2396" i="1"/>
  <c r="I509" i="1"/>
  <c r="J508" i="1"/>
  <c r="M508" i="1" s="1"/>
  <c r="L509" i="1"/>
  <c r="K508" i="1"/>
  <c r="L510" i="1" l="1"/>
  <c r="K509" i="1"/>
  <c r="I510" i="1"/>
  <c r="J509" i="1"/>
  <c r="M509" i="1" s="1"/>
  <c r="I2397" i="1"/>
  <c r="J2396" i="1"/>
  <c r="M2396" i="1" s="1"/>
  <c r="L2397" i="1"/>
  <c r="K2396" i="1"/>
  <c r="K510" i="1" l="1"/>
  <c r="I511" i="1"/>
  <c r="J510" i="1"/>
  <c r="M510" i="1" s="1"/>
  <c r="L511" i="1"/>
  <c r="L2398" i="1"/>
  <c r="M2397" i="1"/>
  <c r="I2398" i="1"/>
  <c r="J2397" i="1"/>
  <c r="K2397" i="1"/>
  <c r="K2398" i="1" l="1"/>
  <c r="I2399" i="1"/>
  <c r="L2399" i="1"/>
  <c r="J2398" i="1"/>
  <c r="M2398" i="1" s="1"/>
  <c r="K511" i="1"/>
  <c r="I512" i="1"/>
  <c r="J511" i="1"/>
  <c r="M511" i="1" s="1"/>
  <c r="L512" i="1"/>
  <c r="I513" i="1" l="1"/>
  <c r="J512" i="1"/>
  <c r="M512" i="1"/>
  <c r="L513" i="1"/>
  <c r="K512" i="1"/>
  <c r="K2399" i="1"/>
  <c r="I2400" i="1"/>
  <c r="J2399" i="1"/>
  <c r="M2399" i="1" s="1"/>
  <c r="L2400" i="1"/>
  <c r="I2401" i="1" l="1"/>
  <c r="J2400" i="1"/>
  <c r="L2401" i="1"/>
  <c r="M2400" i="1"/>
  <c r="K2400" i="1"/>
  <c r="L514" i="1"/>
  <c r="K513" i="1"/>
  <c r="I514" i="1"/>
  <c r="M513" i="1"/>
  <c r="J513" i="1" s="1"/>
  <c r="K514" i="1" l="1"/>
  <c r="I515" i="1"/>
  <c r="J514" i="1"/>
  <c r="L515" i="1"/>
  <c r="M514" i="1"/>
  <c r="L2402" i="1"/>
  <c r="M2401" i="1"/>
  <c r="K2401" i="1"/>
  <c r="I2402" i="1"/>
  <c r="J2401" i="1"/>
  <c r="K515" i="1" l="1"/>
  <c r="I516" i="1"/>
  <c r="J515" i="1"/>
  <c r="L516" i="1"/>
  <c r="M515" i="1"/>
  <c r="K2402" i="1"/>
  <c r="I2403" i="1"/>
  <c r="J2402" i="1"/>
  <c r="L2403" i="1"/>
  <c r="M2402" i="1"/>
  <c r="K2403" i="1" l="1"/>
  <c r="I2404" i="1"/>
  <c r="J2403" i="1"/>
  <c r="L2404" i="1"/>
  <c r="M2403" i="1"/>
  <c r="I517" i="1"/>
  <c r="J516" i="1"/>
  <c r="M516" i="1" s="1"/>
  <c r="L517" i="1"/>
  <c r="K516" i="1"/>
  <c r="L518" i="1" l="1"/>
  <c r="K517" i="1"/>
  <c r="I518" i="1"/>
  <c r="J517" i="1"/>
  <c r="M517" i="1" s="1"/>
  <c r="I2405" i="1"/>
  <c r="J2404" i="1"/>
  <c r="L2405" i="1"/>
  <c r="M2404" i="1"/>
  <c r="K2404" i="1"/>
  <c r="L2406" i="1" l="1"/>
  <c r="K2405" i="1"/>
  <c r="I2406" i="1"/>
  <c r="J2405" i="1"/>
  <c r="M2405" i="1" s="1"/>
  <c r="K518" i="1"/>
  <c r="I519" i="1"/>
  <c r="J518" i="1"/>
  <c r="M518" i="1" s="1"/>
  <c r="L519" i="1"/>
  <c r="K2406" i="1" l="1"/>
  <c r="I2407" i="1"/>
  <c r="J2406" i="1"/>
  <c r="M2406" i="1" s="1"/>
  <c r="L2407" i="1"/>
  <c r="K519" i="1"/>
  <c r="I520" i="1"/>
  <c r="J519" i="1"/>
  <c r="M519" i="1" s="1"/>
  <c r="L520" i="1"/>
  <c r="K2407" i="1" l="1"/>
  <c r="I2408" i="1"/>
  <c r="J2407" i="1"/>
  <c r="M2407" i="1" s="1"/>
  <c r="L2408" i="1"/>
  <c r="I521" i="1"/>
  <c r="J520" i="1"/>
  <c r="M520" i="1" s="1"/>
  <c r="L521" i="1"/>
  <c r="K520" i="1"/>
  <c r="L522" i="1" l="1"/>
  <c r="K521" i="1"/>
  <c r="I522" i="1"/>
  <c r="J521" i="1"/>
  <c r="M521" i="1" s="1"/>
  <c r="I2409" i="1"/>
  <c r="J2408" i="1"/>
  <c r="M2408" i="1" s="1"/>
  <c r="L2409" i="1"/>
  <c r="K2408" i="1"/>
  <c r="K522" i="1" l="1"/>
  <c r="I523" i="1"/>
  <c r="J522" i="1"/>
  <c r="M522" i="1" s="1"/>
  <c r="L523" i="1"/>
  <c r="L2410" i="1"/>
  <c r="K2409" i="1"/>
  <c r="I2410" i="1"/>
  <c r="J2409" i="1"/>
  <c r="M2409" i="1" s="1"/>
  <c r="K523" i="1" l="1"/>
  <c r="I524" i="1"/>
  <c r="J523" i="1"/>
  <c r="M523" i="1" s="1"/>
  <c r="L524" i="1"/>
  <c r="K2410" i="1"/>
  <c r="I2411" i="1"/>
  <c r="J2410" i="1"/>
  <c r="M2410" i="1" s="1"/>
  <c r="L2411" i="1"/>
  <c r="I525" i="1" l="1"/>
  <c r="J524" i="1"/>
  <c r="L525" i="1"/>
  <c r="M524" i="1"/>
  <c r="K524" i="1"/>
  <c r="K2411" i="1"/>
  <c r="I2412" i="1"/>
  <c r="J2411" i="1"/>
  <c r="M2411" i="1" s="1"/>
  <c r="L2412" i="1"/>
  <c r="I2413" i="1" l="1"/>
  <c r="J2412" i="1"/>
  <c r="L2413" i="1"/>
  <c r="M2412" i="1"/>
  <c r="K2412" i="1"/>
  <c r="L526" i="1"/>
  <c r="K525" i="1"/>
  <c r="I526" i="1"/>
  <c r="J525" i="1"/>
  <c r="M525" i="1"/>
  <c r="K526" i="1" l="1"/>
  <c r="I527" i="1"/>
  <c r="J526" i="1"/>
  <c r="M526" i="1" s="1"/>
  <c r="L527" i="1"/>
  <c r="L2414" i="1"/>
  <c r="M2413" i="1"/>
  <c r="K2413" i="1"/>
  <c r="I2414" i="1"/>
  <c r="J2413" i="1"/>
  <c r="K527" i="1" l="1"/>
  <c r="I528" i="1"/>
  <c r="J527" i="1"/>
  <c r="M527" i="1" s="1"/>
  <c r="L528" i="1"/>
  <c r="K2414" i="1"/>
  <c r="I2415" i="1"/>
  <c r="J2414" i="1"/>
  <c r="M2414" i="1" s="1"/>
  <c r="L2415" i="1"/>
  <c r="K2415" i="1" l="1"/>
  <c r="I2416" i="1"/>
  <c r="J2415" i="1"/>
  <c r="M2415" i="1" s="1"/>
  <c r="L2416" i="1"/>
  <c r="I529" i="1"/>
  <c r="J528" i="1"/>
  <c r="M528" i="1" s="1"/>
  <c r="L529" i="1"/>
  <c r="K528" i="1"/>
  <c r="L530" i="1" l="1"/>
  <c r="K529" i="1"/>
  <c r="I530" i="1"/>
  <c r="J529" i="1"/>
  <c r="M529" i="1" s="1"/>
  <c r="I2417" i="1"/>
  <c r="J2416" i="1"/>
  <c r="M2416" i="1" s="1"/>
  <c r="L2417" i="1"/>
  <c r="K2416" i="1"/>
  <c r="K530" i="1" l="1"/>
  <c r="I531" i="1"/>
  <c r="J530" i="1"/>
  <c r="M530" i="1" s="1"/>
  <c r="L531" i="1"/>
  <c r="L2418" i="1"/>
  <c r="K2417" i="1"/>
  <c r="I2418" i="1"/>
  <c r="J2417" i="1"/>
  <c r="M2417" i="1" s="1"/>
  <c r="K531" i="1" l="1"/>
  <c r="J531" i="1"/>
  <c r="M531" i="1" s="1"/>
  <c r="I532" i="1"/>
  <c r="L532" i="1"/>
  <c r="K2418" i="1"/>
  <c r="I2419" i="1"/>
  <c r="J2418" i="1"/>
  <c r="M2418" i="1" s="1"/>
  <c r="L2419" i="1"/>
  <c r="K2419" i="1" l="1"/>
  <c r="I2420" i="1"/>
  <c r="J2419" i="1"/>
  <c r="M2419" i="1" s="1"/>
  <c r="L2420" i="1"/>
  <c r="I533" i="1"/>
  <c r="J532" i="1"/>
  <c r="M532" i="1" s="1"/>
  <c r="L533" i="1"/>
  <c r="K532" i="1"/>
  <c r="L534" i="1" l="1"/>
  <c r="K533" i="1"/>
  <c r="I534" i="1"/>
  <c r="J533" i="1"/>
  <c r="M533" i="1" s="1"/>
  <c r="I2421" i="1"/>
  <c r="J2420" i="1"/>
  <c r="M2420" i="1" s="1"/>
  <c r="L2421" i="1"/>
  <c r="K2420" i="1"/>
  <c r="K534" i="1" l="1"/>
  <c r="I535" i="1"/>
  <c r="J534" i="1"/>
  <c r="M534" i="1" s="1"/>
  <c r="L535" i="1"/>
  <c r="L2422" i="1"/>
  <c r="M2421" i="1"/>
  <c r="K2421" i="1"/>
  <c r="I2422" i="1"/>
  <c r="J2421" i="1"/>
  <c r="K535" i="1" l="1"/>
  <c r="I536" i="1"/>
  <c r="J535" i="1"/>
  <c r="M535" i="1" s="1"/>
  <c r="L536" i="1"/>
  <c r="K2422" i="1"/>
  <c r="I2423" i="1"/>
  <c r="J2422" i="1"/>
  <c r="M2422" i="1" s="1"/>
  <c r="L2423" i="1"/>
  <c r="I537" i="1" l="1"/>
  <c r="J536" i="1"/>
  <c r="L537" i="1"/>
  <c r="M536" i="1"/>
  <c r="K536" i="1"/>
  <c r="K2423" i="1"/>
  <c r="I2424" i="1"/>
  <c r="J2423" i="1"/>
  <c r="M2423" i="1" s="1"/>
  <c r="L2424" i="1"/>
  <c r="I2425" i="1" l="1"/>
  <c r="J2424" i="1"/>
  <c r="L2425" i="1"/>
  <c r="M2424" i="1"/>
  <c r="K2424" i="1"/>
  <c r="L538" i="1"/>
  <c r="K537" i="1"/>
  <c r="I538" i="1"/>
  <c r="J537" i="1"/>
  <c r="M537" i="1"/>
  <c r="K538" i="1" l="1"/>
  <c r="I539" i="1"/>
  <c r="J538" i="1"/>
  <c r="M538" i="1" s="1"/>
  <c r="L539" i="1"/>
  <c r="L2426" i="1"/>
  <c r="K2425" i="1"/>
  <c r="I2426" i="1"/>
  <c r="J2425" i="1"/>
  <c r="M2425" i="1" s="1"/>
  <c r="K539" i="1" l="1"/>
  <c r="I540" i="1"/>
  <c r="J539" i="1"/>
  <c r="M539" i="1" s="1"/>
  <c r="L540" i="1"/>
  <c r="K2426" i="1"/>
  <c r="I2427" i="1"/>
  <c r="J2426" i="1"/>
  <c r="M2426" i="1" s="1"/>
  <c r="L2427" i="1"/>
  <c r="I541" i="1" l="1"/>
  <c r="J540" i="1"/>
  <c r="M540" i="1" s="1"/>
  <c r="L541" i="1"/>
  <c r="K540" i="1"/>
  <c r="K2427" i="1"/>
  <c r="I2428" i="1"/>
  <c r="J2427" i="1"/>
  <c r="M2427" i="1" s="1"/>
  <c r="L2428" i="1"/>
  <c r="I2429" i="1" l="1"/>
  <c r="J2428" i="1"/>
  <c r="L2429" i="1"/>
  <c r="M2428" i="1"/>
  <c r="K2428" i="1"/>
  <c r="L542" i="1"/>
  <c r="K541" i="1"/>
  <c r="I542" i="1"/>
  <c r="J541" i="1"/>
  <c r="M541" i="1"/>
  <c r="K542" i="1" l="1"/>
  <c r="I543" i="1"/>
  <c r="J542" i="1"/>
  <c r="M542" i="1" s="1"/>
  <c r="L543" i="1"/>
  <c r="L2430" i="1"/>
  <c r="K2429" i="1"/>
  <c r="I2430" i="1"/>
  <c r="J2429" i="1"/>
  <c r="M2429" i="1" s="1"/>
  <c r="K543" i="1" l="1"/>
  <c r="I544" i="1"/>
  <c r="J543" i="1"/>
  <c r="M543" i="1" s="1"/>
  <c r="L544" i="1"/>
  <c r="K2430" i="1"/>
  <c r="I2431" i="1"/>
  <c r="J2430" i="1"/>
  <c r="M2430" i="1" s="1"/>
  <c r="L2431" i="1"/>
  <c r="I545" i="1" l="1"/>
  <c r="J544" i="1"/>
  <c r="L545" i="1"/>
  <c r="M544" i="1"/>
  <c r="K544" i="1"/>
  <c r="K2431" i="1"/>
  <c r="I2432" i="1"/>
  <c r="L2432" i="1"/>
  <c r="M2431" i="1"/>
  <c r="J2431" i="1" s="1"/>
  <c r="I2433" i="1" l="1"/>
  <c r="J2432" i="1"/>
  <c r="L2433" i="1"/>
  <c r="M2432" i="1"/>
  <c r="K2432" i="1"/>
  <c r="L546" i="1"/>
  <c r="K545" i="1"/>
  <c r="I546" i="1"/>
  <c r="J545" i="1"/>
  <c r="M545" i="1"/>
  <c r="K546" i="1" l="1"/>
  <c r="I547" i="1"/>
  <c r="J546" i="1"/>
  <c r="M546" i="1" s="1"/>
  <c r="L547" i="1"/>
  <c r="L2434" i="1"/>
  <c r="M2433" i="1"/>
  <c r="K2433" i="1"/>
  <c r="I2434" i="1"/>
  <c r="J2433" i="1"/>
  <c r="K547" i="1" l="1"/>
  <c r="I548" i="1"/>
  <c r="J547" i="1"/>
  <c r="M547" i="1" s="1"/>
  <c r="L548" i="1"/>
  <c r="K2434" i="1"/>
  <c r="I2435" i="1"/>
  <c r="J2434" i="1"/>
  <c r="M2434" i="1" s="1"/>
  <c r="L2435" i="1"/>
  <c r="I549" i="1" l="1"/>
  <c r="J548" i="1"/>
  <c r="L549" i="1"/>
  <c r="M548" i="1"/>
  <c r="K548" i="1"/>
  <c r="K2435" i="1"/>
  <c r="I2436" i="1"/>
  <c r="J2435" i="1"/>
  <c r="M2435" i="1" s="1"/>
  <c r="L2436" i="1"/>
  <c r="I2437" i="1" l="1"/>
  <c r="J2436" i="1"/>
  <c r="L2437" i="1"/>
  <c r="M2436" i="1"/>
  <c r="K2436" i="1"/>
  <c r="L550" i="1"/>
  <c r="K549" i="1"/>
  <c r="I550" i="1"/>
  <c r="J549" i="1"/>
  <c r="M549" i="1"/>
  <c r="K550" i="1" l="1"/>
  <c r="I551" i="1"/>
  <c r="L551" i="1"/>
  <c r="M550" i="1"/>
  <c r="J550" i="1" s="1"/>
  <c r="L2438" i="1"/>
  <c r="K2437" i="1"/>
  <c r="I2438" i="1"/>
  <c r="J2437" i="1"/>
  <c r="M2437" i="1" s="1"/>
  <c r="K551" i="1" l="1"/>
  <c r="I552" i="1"/>
  <c r="J551" i="1"/>
  <c r="L552" i="1"/>
  <c r="M551" i="1"/>
  <c r="K2438" i="1"/>
  <c r="I2439" i="1"/>
  <c r="J2438" i="1"/>
  <c r="M2438" i="1" s="1"/>
  <c r="L2439" i="1"/>
  <c r="K2439" i="1" l="1"/>
  <c r="I2440" i="1"/>
  <c r="J2439" i="1"/>
  <c r="M2439" i="1" s="1"/>
  <c r="L2440" i="1"/>
  <c r="I553" i="1"/>
  <c r="J552" i="1"/>
  <c r="L553" i="1"/>
  <c r="M552" i="1"/>
  <c r="K552" i="1"/>
  <c r="L554" i="1" l="1"/>
  <c r="K553" i="1"/>
  <c r="I554" i="1"/>
  <c r="J553" i="1"/>
  <c r="M553" i="1" s="1"/>
  <c r="I2441" i="1"/>
  <c r="J2440" i="1"/>
  <c r="L2441" i="1"/>
  <c r="M2440" i="1"/>
  <c r="K2440" i="1"/>
  <c r="K554" i="1" l="1"/>
  <c r="I555" i="1"/>
  <c r="J554" i="1"/>
  <c r="M554" i="1" s="1"/>
  <c r="L555" i="1"/>
  <c r="L2442" i="1"/>
  <c r="K2441" i="1"/>
  <c r="I2442" i="1"/>
  <c r="J2441" i="1"/>
  <c r="M2441" i="1" s="1"/>
  <c r="K555" i="1" l="1"/>
  <c r="I556" i="1"/>
  <c r="J555" i="1"/>
  <c r="M555" i="1" s="1"/>
  <c r="L556" i="1"/>
  <c r="K2442" i="1"/>
  <c r="I2443" i="1"/>
  <c r="J2442" i="1"/>
  <c r="M2442" i="1" s="1"/>
  <c r="L2443" i="1"/>
  <c r="K2443" i="1" l="1"/>
  <c r="I2444" i="1"/>
  <c r="J2443" i="1"/>
  <c r="M2443" i="1" s="1"/>
  <c r="L2444" i="1"/>
  <c r="I557" i="1"/>
  <c r="J556" i="1"/>
  <c r="M556" i="1" s="1"/>
  <c r="L557" i="1"/>
  <c r="K556" i="1"/>
  <c r="L558" i="1" l="1"/>
  <c r="K557" i="1"/>
  <c r="I558" i="1"/>
  <c r="J557" i="1"/>
  <c r="M557" i="1" s="1"/>
  <c r="I2445" i="1"/>
  <c r="J2444" i="1"/>
  <c r="M2444" i="1" s="1"/>
  <c r="L2445" i="1"/>
  <c r="K2444" i="1"/>
  <c r="K558" i="1" l="1"/>
  <c r="I559" i="1"/>
  <c r="J558" i="1"/>
  <c r="M558" i="1" s="1"/>
  <c r="L559" i="1"/>
  <c r="L2446" i="1"/>
  <c r="M2445" i="1"/>
  <c r="K2445" i="1"/>
  <c r="I2446" i="1"/>
  <c r="J2445" i="1"/>
  <c r="K559" i="1" l="1"/>
  <c r="I560" i="1"/>
  <c r="J559" i="1"/>
  <c r="M559" i="1" s="1"/>
  <c r="L560" i="1"/>
  <c r="K2446" i="1"/>
  <c r="I2447" i="1"/>
  <c r="J2446" i="1"/>
  <c r="M2446" i="1" s="1"/>
  <c r="L2447" i="1"/>
  <c r="K2447" i="1" l="1"/>
  <c r="I2448" i="1"/>
  <c r="J2447" i="1"/>
  <c r="M2447" i="1" s="1"/>
  <c r="L2448" i="1"/>
  <c r="I561" i="1"/>
  <c r="J560" i="1"/>
  <c r="M560" i="1" s="1"/>
  <c r="L561" i="1"/>
  <c r="K560" i="1"/>
  <c r="L562" i="1" l="1"/>
  <c r="K561" i="1"/>
  <c r="I562" i="1"/>
  <c r="J561" i="1"/>
  <c r="M561" i="1" s="1"/>
  <c r="I2449" i="1"/>
  <c r="L2449" i="1"/>
  <c r="M2448" i="1"/>
  <c r="J2448" i="1" s="1"/>
  <c r="K2448" i="1"/>
  <c r="K562" i="1" l="1"/>
  <c r="I563" i="1"/>
  <c r="J562" i="1"/>
  <c r="M562" i="1" s="1"/>
  <c r="L563" i="1"/>
  <c r="L2450" i="1"/>
  <c r="M2449" i="1"/>
  <c r="K2449" i="1"/>
  <c r="I2450" i="1"/>
  <c r="J2449" i="1"/>
  <c r="K563" i="1" l="1"/>
  <c r="I564" i="1"/>
  <c r="J563" i="1"/>
  <c r="M563" i="1" s="1"/>
  <c r="L564" i="1"/>
  <c r="K2450" i="1"/>
  <c r="I2451" i="1"/>
  <c r="J2450" i="1"/>
  <c r="L2451" i="1"/>
  <c r="M2450" i="1"/>
  <c r="K2451" i="1" l="1"/>
  <c r="I2452" i="1"/>
  <c r="J2451" i="1"/>
  <c r="M2451" i="1" s="1"/>
  <c r="L2452" i="1"/>
  <c r="I565" i="1"/>
  <c r="J564" i="1"/>
  <c r="L565" i="1"/>
  <c r="M564" i="1"/>
  <c r="K564" i="1"/>
  <c r="I2453" i="1" l="1"/>
  <c r="J2452" i="1"/>
  <c r="L2453" i="1"/>
  <c r="M2452" i="1"/>
  <c r="K2452" i="1"/>
  <c r="L566" i="1"/>
  <c r="K565" i="1"/>
  <c r="I566" i="1"/>
  <c r="J565" i="1"/>
  <c r="M565" i="1"/>
  <c r="K566" i="1" l="1"/>
  <c r="I567" i="1"/>
  <c r="J566" i="1"/>
  <c r="M566" i="1" s="1"/>
  <c r="L567" i="1"/>
  <c r="L2454" i="1"/>
  <c r="M2453" i="1"/>
  <c r="K2453" i="1"/>
  <c r="I2454" i="1"/>
  <c r="J2453" i="1"/>
  <c r="K567" i="1" l="1"/>
  <c r="I568" i="1"/>
  <c r="J567" i="1"/>
  <c r="M567" i="1" s="1"/>
  <c r="L568" i="1"/>
  <c r="K2454" i="1"/>
  <c r="I2455" i="1"/>
  <c r="J2454" i="1"/>
  <c r="M2454" i="1" s="1"/>
  <c r="L2455" i="1"/>
  <c r="I569" i="1" l="1"/>
  <c r="J568" i="1"/>
  <c r="L569" i="1"/>
  <c r="M568" i="1"/>
  <c r="K568" i="1"/>
  <c r="K2455" i="1"/>
  <c r="I2456" i="1"/>
  <c r="J2455" i="1"/>
  <c r="M2455" i="1" s="1"/>
  <c r="L2456" i="1"/>
  <c r="I2457" i="1" l="1"/>
  <c r="J2456" i="1"/>
  <c r="L2457" i="1"/>
  <c r="M2456" i="1"/>
  <c r="K2456" i="1"/>
  <c r="L570" i="1"/>
  <c r="K569" i="1"/>
  <c r="I570" i="1"/>
  <c r="J569" i="1"/>
  <c r="M569" i="1"/>
  <c r="K570" i="1" l="1"/>
  <c r="I571" i="1"/>
  <c r="J570" i="1"/>
  <c r="M570" i="1" s="1"/>
  <c r="L571" i="1"/>
  <c r="L2458" i="1"/>
  <c r="K2457" i="1"/>
  <c r="I2458" i="1"/>
  <c r="J2457" i="1"/>
  <c r="M2457" i="1" s="1"/>
  <c r="K571" i="1" l="1"/>
  <c r="I572" i="1"/>
  <c r="J571" i="1"/>
  <c r="M571" i="1" s="1"/>
  <c r="L572" i="1"/>
  <c r="K2458" i="1"/>
  <c r="I2459" i="1"/>
  <c r="J2458" i="1"/>
  <c r="M2458" i="1" s="1"/>
  <c r="L2459" i="1"/>
  <c r="K2459" i="1" l="1"/>
  <c r="I2460" i="1"/>
  <c r="J2459" i="1"/>
  <c r="M2459" i="1" s="1"/>
  <c r="L2460" i="1"/>
  <c r="I573" i="1"/>
  <c r="J572" i="1"/>
  <c r="M572" i="1" s="1"/>
  <c r="L573" i="1"/>
  <c r="K572" i="1"/>
  <c r="L574" i="1" l="1"/>
  <c r="K573" i="1"/>
  <c r="I574" i="1"/>
  <c r="J573" i="1"/>
  <c r="M573" i="1" s="1"/>
  <c r="I2461" i="1"/>
  <c r="J2460" i="1"/>
  <c r="M2460" i="1" s="1"/>
  <c r="L2461" i="1"/>
  <c r="K2460" i="1"/>
  <c r="K574" i="1" l="1"/>
  <c r="I575" i="1"/>
  <c r="J574" i="1"/>
  <c r="M574" i="1" s="1"/>
  <c r="L575" i="1"/>
  <c r="L2462" i="1"/>
  <c r="K2461" i="1"/>
  <c r="I2462" i="1"/>
  <c r="J2461" i="1"/>
  <c r="M2461" i="1" s="1"/>
  <c r="K575" i="1" l="1"/>
  <c r="I576" i="1"/>
  <c r="J575" i="1"/>
  <c r="M575" i="1" s="1"/>
  <c r="L576" i="1"/>
  <c r="K2462" i="1"/>
  <c r="I2463" i="1"/>
  <c r="J2462" i="1"/>
  <c r="M2462" i="1" s="1"/>
  <c r="L2463" i="1"/>
  <c r="I577" i="1" l="1"/>
  <c r="J576" i="1"/>
  <c r="L577" i="1"/>
  <c r="M576" i="1"/>
  <c r="K576" i="1"/>
  <c r="K2463" i="1"/>
  <c r="I2464" i="1"/>
  <c r="J2463" i="1"/>
  <c r="M2463" i="1" s="1"/>
  <c r="L2464" i="1"/>
  <c r="I2465" i="1" l="1"/>
  <c r="J2464" i="1"/>
  <c r="L2465" i="1"/>
  <c r="M2464" i="1"/>
  <c r="K2464" i="1"/>
  <c r="L578" i="1"/>
  <c r="K577" i="1"/>
  <c r="I578" i="1"/>
  <c r="J577" i="1"/>
  <c r="M577" i="1" s="1"/>
  <c r="K578" i="1" l="1"/>
  <c r="I579" i="1"/>
  <c r="J578" i="1"/>
  <c r="M578" i="1" s="1"/>
  <c r="L579" i="1"/>
  <c r="L2466" i="1"/>
  <c r="K2465" i="1"/>
  <c r="I2466" i="1"/>
  <c r="J2465" i="1"/>
  <c r="M2465" i="1" s="1"/>
  <c r="K579" i="1" l="1"/>
  <c r="I580" i="1"/>
  <c r="J579" i="1"/>
  <c r="M579" i="1" s="1"/>
  <c r="L580" i="1"/>
  <c r="K2466" i="1"/>
  <c r="I2467" i="1"/>
  <c r="J2466" i="1"/>
  <c r="M2466" i="1" s="1"/>
  <c r="L2467" i="1"/>
  <c r="I581" i="1" l="1"/>
  <c r="J580" i="1"/>
  <c r="L581" i="1"/>
  <c r="M580" i="1"/>
  <c r="K580" i="1"/>
  <c r="K2467" i="1"/>
  <c r="I2468" i="1"/>
  <c r="J2467" i="1"/>
  <c r="L2468" i="1"/>
  <c r="M2467" i="1"/>
  <c r="I2469" i="1" l="1"/>
  <c r="J2468" i="1"/>
  <c r="L2469" i="1"/>
  <c r="M2468" i="1"/>
  <c r="K2468" i="1"/>
  <c r="L582" i="1"/>
  <c r="K581" i="1"/>
  <c r="I582" i="1"/>
  <c r="J581" i="1"/>
  <c r="M581" i="1"/>
  <c r="K582" i="1" l="1"/>
  <c r="I583" i="1"/>
  <c r="J582" i="1"/>
  <c r="M582" i="1" s="1"/>
  <c r="L583" i="1"/>
  <c r="L2470" i="1"/>
  <c r="M2469" i="1"/>
  <c r="K2469" i="1"/>
  <c r="I2470" i="1"/>
  <c r="J2469" i="1"/>
  <c r="K583" i="1" l="1"/>
  <c r="I584" i="1"/>
  <c r="J583" i="1"/>
  <c r="M583" i="1" s="1"/>
  <c r="L584" i="1"/>
  <c r="K2470" i="1"/>
  <c r="I2471" i="1"/>
  <c r="J2470" i="1"/>
  <c r="M2470" i="1" s="1"/>
  <c r="L2471" i="1"/>
  <c r="K2471" i="1" l="1"/>
  <c r="I2472" i="1"/>
  <c r="J2471" i="1"/>
  <c r="M2471" i="1" s="1"/>
  <c r="L2472" i="1"/>
  <c r="I585" i="1"/>
  <c r="J584" i="1"/>
  <c r="M584" i="1" s="1"/>
  <c r="L585" i="1"/>
  <c r="K584" i="1"/>
  <c r="L586" i="1" l="1"/>
  <c r="K585" i="1"/>
  <c r="I586" i="1"/>
  <c r="J585" i="1"/>
  <c r="M585" i="1" s="1"/>
  <c r="I2473" i="1"/>
  <c r="J2472" i="1"/>
  <c r="M2472" i="1" s="1"/>
  <c r="L2473" i="1"/>
  <c r="K2472" i="1"/>
  <c r="L2474" i="1" l="1"/>
  <c r="K2473" i="1"/>
  <c r="I2474" i="1"/>
  <c r="J2473" i="1"/>
  <c r="M2473" i="1" s="1"/>
  <c r="K586" i="1"/>
  <c r="I587" i="1"/>
  <c r="J586" i="1"/>
  <c r="M586" i="1" s="1"/>
  <c r="L587" i="1"/>
  <c r="K587" i="1" l="1"/>
  <c r="I588" i="1"/>
  <c r="J587" i="1"/>
  <c r="M587" i="1" s="1"/>
  <c r="L588" i="1"/>
  <c r="K2474" i="1"/>
  <c r="I2475" i="1"/>
  <c r="J2474" i="1"/>
  <c r="M2474" i="1" s="1"/>
  <c r="L2475" i="1"/>
  <c r="K2475" i="1" l="1"/>
  <c r="I2476" i="1"/>
  <c r="J2475" i="1"/>
  <c r="M2475" i="1" s="1"/>
  <c r="L2476" i="1"/>
  <c r="I589" i="1"/>
  <c r="J588" i="1"/>
  <c r="M588" i="1" s="1"/>
  <c r="L589" i="1"/>
  <c r="K588" i="1"/>
  <c r="L590" i="1" l="1"/>
  <c r="K589" i="1"/>
  <c r="I590" i="1"/>
  <c r="J589" i="1"/>
  <c r="M589" i="1" s="1"/>
  <c r="I2477" i="1"/>
  <c r="J2476" i="1"/>
  <c r="M2476" i="1" s="1"/>
  <c r="L2477" i="1"/>
  <c r="K2476" i="1"/>
  <c r="K590" i="1" l="1"/>
  <c r="I591" i="1"/>
  <c r="L591" i="1"/>
  <c r="M590" i="1"/>
  <c r="J590" i="1" s="1"/>
  <c r="L2478" i="1"/>
  <c r="K2477" i="1"/>
  <c r="I2478" i="1"/>
  <c r="J2477" i="1"/>
  <c r="M2477" i="1" s="1"/>
  <c r="K591" i="1" l="1"/>
  <c r="I592" i="1"/>
  <c r="J591" i="1"/>
  <c r="L592" i="1"/>
  <c r="M591" i="1"/>
  <c r="K2478" i="1"/>
  <c r="I2479" i="1"/>
  <c r="J2478" i="1"/>
  <c r="M2478" i="1" s="1"/>
  <c r="L2479" i="1"/>
  <c r="K2479" i="1" l="1"/>
  <c r="I2480" i="1"/>
  <c r="J2479" i="1"/>
  <c r="M2479" i="1" s="1"/>
  <c r="L2480" i="1"/>
  <c r="I593" i="1"/>
  <c r="J592" i="1"/>
  <c r="L593" i="1"/>
  <c r="M592" i="1"/>
  <c r="K592" i="1"/>
  <c r="L594" i="1" l="1"/>
  <c r="K593" i="1"/>
  <c r="I594" i="1"/>
  <c r="J593" i="1"/>
  <c r="M593" i="1" s="1"/>
  <c r="I2481" i="1"/>
  <c r="J2480" i="1"/>
  <c r="L2481" i="1"/>
  <c r="M2480" i="1"/>
  <c r="K2480" i="1"/>
  <c r="K594" i="1" l="1"/>
  <c r="I595" i="1"/>
  <c r="J594" i="1"/>
  <c r="M594" i="1" s="1"/>
  <c r="L595" i="1"/>
  <c r="L2482" i="1"/>
  <c r="M2481" i="1"/>
  <c r="K2481" i="1"/>
  <c r="I2482" i="1"/>
  <c r="J2481" i="1"/>
  <c r="K595" i="1" l="1"/>
  <c r="I596" i="1"/>
  <c r="J595" i="1"/>
  <c r="M595" i="1" s="1"/>
  <c r="L596" i="1"/>
  <c r="K2482" i="1"/>
  <c r="I2483" i="1"/>
  <c r="J2482" i="1"/>
  <c r="M2482" i="1" s="1"/>
  <c r="L2483" i="1"/>
  <c r="K2483" i="1" l="1"/>
  <c r="I2484" i="1"/>
  <c r="J2483" i="1"/>
  <c r="M2483" i="1" s="1"/>
  <c r="L2484" i="1"/>
  <c r="I597" i="1"/>
  <c r="J596" i="1"/>
  <c r="M596" i="1" s="1"/>
  <c r="L597" i="1"/>
  <c r="K596" i="1"/>
  <c r="L598" i="1" l="1"/>
  <c r="K597" i="1"/>
  <c r="I598" i="1"/>
  <c r="J597" i="1"/>
  <c r="M597" i="1" s="1"/>
  <c r="I2485" i="1"/>
  <c r="J2484" i="1"/>
  <c r="M2484" i="1" s="1"/>
  <c r="L2485" i="1"/>
  <c r="K2484" i="1"/>
  <c r="K598" i="1" l="1"/>
  <c r="I599" i="1"/>
  <c r="J598" i="1"/>
  <c r="M598" i="1" s="1"/>
  <c r="L599" i="1"/>
  <c r="L2486" i="1"/>
  <c r="K2485" i="1"/>
  <c r="I2486" i="1"/>
  <c r="J2485" i="1"/>
  <c r="M2485" i="1" s="1"/>
  <c r="K599" i="1" l="1"/>
  <c r="I600" i="1"/>
  <c r="J599" i="1"/>
  <c r="M599" i="1" s="1"/>
  <c r="L600" i="1"/>
  <c r="K2486" i="1"/>
  <c r="I2487" i="1"/>
  <c r="J2486" i="1"/>
  <c r="M2486" i="1" s="1"/>
  <c r="L2487" i="1"/>
  <c r="K2487" i="1" l="1"/>
  <c r="I2488" i="1"/>
  <c r="J2487" i="1"/>
  <c r="M2487" i="1" s="1"/>
  <c r="L2488" i="1"/>
  <c r="I601" i="1"/>
  <c r="J600" i="1"/>
  <c r="M600" i="1" s="1"/>
  <c r="L601" i="1"/>
  <c r="K600" i="1"/>
  <c r="L602" i="1" l="1"/>
  <c r="K601" i="1"/>
  <c r="I602" i="1"/>
  <c r="J601" i="1"/>
  <c r="M601" i="1" s="1"/>
  <c r="I2489" i="1"/>
  <c r="J2488" i="1"/>
  <c r="M2488" i="1" s="1"/>
  <c r="L2489" i="1"/>
  <c r="K2488" i="1"/>
  <c r="K602" i="1" l="1"/>
  <c r="I603" i="1"/>
  <c r="J602" i="1"/>
  <c r="M602" i="1" s="1"/>
  <c r="L603" i="1"/>
  <c r="L2490" i="1"/>
  <c r="K2489" i="1"/>
  <c r="I2490" i="1"/>
  <c r="J2489" i="1"/>
  <c r="M2489" i="1" s="1"/>
  <c r="K603" i="1" l="1"/>
  <c r="I604" i="1"/>
  <c r="J603" i="1"/>
  <c r="M603" i="1" s="1"/>
  <c r="L604" i="1"/>
  <c r="K2490" i="1"/>
  <c r="I2491" i="1"/>
  <c r="J2490" i="1"/>
  <c r="M2490" i="1" s="1"/>
  <c r="L2491" i="1"/>
  <c r="I605" i="1" l="1"/>
  <c r="J604" i="1"/>
  <c r="L605" i="1"/>
  <c r="M604" i="1"/>
  <c r="K604" i="1"/>
  <c r="K2491" i="1"/>
  <c r="I2492" i="1"/>
  <c r="J2491" i="1"/>
  <c r="M2491" i="1" s="1"/>
  <c r="L2492" i="1"/>
  <c r="I2493" i="1" l="1"/>
  <c r="J2492" i="1"/>
  <c r="L2493" i="1"/>
  <c r="M2492" i="1"/>
  <c r="K2492" i="1"/>
  <c r="L606" i="1"/>
  <c r="K605" i="1"/>
  <c r="I606" i="1"/>
  <c r="J605" i="1"/>
  <c r="M605" i="1"/>
  <c r="K606" i="1" l="1"/>
  <c r="I607" i="1"/>
  <c r="J606" i="1"/>
  <c r="M606" i="1" s="1"/>
  <c r="L607" i="1"/>
  <c r="L2494" i="1"/>
  <c r="M2493" i="1"/>
  <c r="K2493" i="1"/>
  <c r="I2494" i="1"/>
  <c r="J2493" i="1"/>
  <c r="K607" i="1" l="1"/>
  <c r="I608" i="1"/>
  <c r="J607" i="1"/>
  <c r="M607" i="1" s="1"/>
  <c r="L608" i="1"/>
  <c r="K2494" i="1"/>
  <c r="I2495" i="1"/>
  <c r="J2494" i="1"/>
  <c r="M2494" i="1" s="1"/>
  <c r="L2495" i="1"/>
  <c r="I609" i="1" l="1"/>
  <c r="J608" i="1"/>
  <c r="M608" i="1" s="1"/>
  <c r="L609" i="1"/>
  <c r="K608" i="1"/>
  <c r="K2495" i="1"/>
  <c r="I2496" i="1"/>
  <c r="J2495" i="1"/>
  <c r="M2495" i="1" s="1"/>
  <c r="L2496" i="1"/>
  <c r="I2497" i="1" l="1"/>
  <c r="L2497" i="1"/>
  <c r="M2496" i="1"/>
  <c r="J2496" i="1" s="1"/>
  <c r="K2496" i="1"/>
  <c r="L610" i="1"/>
  <c r="K609" i="1"/>
  <c r="I610" i="1"/>
  <c r="J609" i="1"/>
  <c r="M609" i="1"/>
  <c r="K610" i="1" l="1"/>
  <c r="I611" i="1"/>
  <c r="J610" i="1"/>
  <c r="M610" i="1" s="1"/>
  <c r="L611" i="1"/>
  <c r="L2498" i="1"/>
  <c r="M2497" i="1"/>
  <c r="K2497" i="1"/>
  <c r="I2498" i="1"/>
  <c r="J2497" i="1"/>
  <c r="K611" i="1" l="1"/>
  <c r="I612" i="1"/>
  <c r="J611" i="1"/>
  <c r="M611" i="1" s="1"/>
  <c r="L612" i="1"/>
  <c r="K2498" i="1"/>
  <c r="I2499" i="1"/>
  <c r="J2498" i="1"/>
  <c r="L2499" i="1"/>
  <c r="M2498" i="1"/>
  <c r="K2499" i="1" l="1"/>
  <c r="I2500" i="1"/>
  <c r="J2499" i="1"/>
  <c r="M2499" i="1" s="1"/>
  <c r="L2500" i="1"/>
  <c r="I613" i="1"/>
  <c r="J612" i="1"/>
  <c r="M612" i="1" s="1"/>
  <c r="L613" i="1"/>
  <c r="K612" i="1"/>
  <c r="I2501" i="1" l="1"/>
  <c r="J2500" i="1"/>
  <c r="L2501" i="1"/>
  <c r="M2500" i="1"/>
  <c r="K2500" i="1"/>
  <c r="L614" i="1"/>
  <c r="K613" i="1"/>
  <c r="I614" i="1"/>
  <c r="J613" i="1"/>
  <c r="M613" i="1"/>
  <c r="L615" i="1" l="1"/>
  <c r="K614" i="1"/>
  <c r="I615" i="1"/>
  <c r="J614" i="1"/>
  <c r="M614" i="1" s="1"/>
  <c r="L2502" i="1"/>
  <c r="K2501" i="1"/>
  <c r="I2502" i="1"/>
  <c r="J2501" i="1"/>
  <c r="M2501" i="1" s="1"/>
  <c r="K615" i="1" l="1"/>
  <c r="L616" i="1"/>
  <c r="J615" i="1"/>
  <c r="M615" i="1" s="1"/>
  <c r="I616" i="1"/>
  <c r="K2502" i="1"/>
  <c r="I2503" i="1"/>
  <c r="J2502" i="1"/>
  <c r="M2502" i="1" s="1"/>
  <c r="L2503" i="1"/>
  <c r="K616" i="1" l="1"/>
  <c r="L617" i="1"/>
  <c r="J616" i="1"/>
  <c r="M616" i="1" s="1"/>
  <c r="I617" i="1"/>
  <c r="K2503" i="1"/>
  <c r="I2504" i="1"/>
  <c r="J2503" i="1"/>
  <c r="L2504" i="1"/>
  <c r="M2503" i="1"/>
  <c r="I618" i="1" l="1"/>
  <c r="J617" i="1"/>
  <c r="M617" i="1" s="1"/>
  <c r="L618" i="1"/>
  <c r="K617" i="1"/>
  <c r="I2505" i="1"/>
  <c r="J2504" i="1"/>
  <c r="M2504" i="1" s="1"/>
  <c r="L2505" i="1"/>
  <c r="K2504" i="1"/>
  <c r="L2506" i="1" l="1"/>
  <c r="K2505" i="1"/>
  <c r="I2506" i="1"/>
  <c r="J2505" i="1"/>
  <c r="M2505" i="1" s="1"/>
  <c r="L619" i="1"/>
  <c r="J618" i="1"/>
  <c r="M618" i="1" s="1"/>
  <c r="I619" i="1"/>
  <c r="K618" i="1"/>
  <c r="K619" i="1" l="1"/>
  <c r="L620" i="1"/>
  <c r="J619" i="1"/>
  <c r="M619" i="1" s="1"/>
  <c r="I620" i="1"/>
  <c r="K2506" i="1"/>
  <c r="I2507" i="1"/>
  <c r="J2506" i="1"/>
  <c r="M2506" i="1" s="1"/>
  <c r="L2507" i="1"/>
  <c r="K2507" i="1" l="1"/>
  <c r="I2508" i="1"/>
  <c r="J2507" i="1"/>
  <c r="M2507" i="1" s="1"/>
  <c r="L2508" i="1"/>
  <c r="K620" i="1"/>
  <c r="L621" i="1"/>
  <c r="J620" i="1"/>
  <c r="M620" i="1" s="1"/>
  <c r="I621" i="1"/>
  <c r="I2509" i="1" l="1"/>
  <c r="J2508" i="1"/>
  <c r="M2508" i="1" s="1"/>
  <c r="L2509" i="1"/>
  <c r="K2508" i="1"/>
  <c r="I622" i="1"/>
  <c r="J621" i="1"/>
  <c r="M621" i="1" s="1"/>
  <c r="L622" i="1"/>
  <c r="K621" i="1"/>
  <c r="L623" i="1" l="1"/>
  <c r="J622" i="1"/>
  <c r="I623" i="1"/>
  <c r="K622" i="1"/>
  <c r="M622" i="1"/>
  <c r="L2510" i="1"/>
  <c r="K2509" i="1"/>
  <c r="I2510" i="1"/>
  <c r="J2509" i="1"/>
  <c r="M2509" i="1" s="1"/>
  <c r="K623" i="1" l="1"/>
  <c r="L624" i="1"/>
  <c r="I624" i="1"/>
  <c r="M623" i="1"/>
  <c r="J623" i="1" s="1"/>
  <c r="K2510" i="1"/>
  <c r="I2511" i="1"/>
  <c r="J2510" i="1"/>
  <c r="M2510" i="1" s="1"/>
  <c r="L2511" i="1"/>
  <c r="K624" i="1" l="1"/>
  <c r="L625" i="1"/>
  <c r="J624" i="1"/>
  <c r="I625" i="1"/>
  <c r="M624" i="1"/>
  <c r="K2511" i="1"/>
  <c r="I2512" i="1"/>
  <c r="J2511" i="1"/>
  <c r="M2511" i="1" s="1"/>
  <c r="L2512" i="1"/>
  <c r="I626" i="1" l="1"/>
  <c r="J625" i="1"/>
  <c r="M625" i="1"/>
  <c r="L626" i="1"/>
  <c r="K625" i="1"/>
  <c r="I2513" i="1"/>
  <c r="J2512" i="1"/>
  <c r="M2512" i="1" s="1"/>
  <c r="L2513" i="1"/>
  <c r="K2512" i="1"/>
  <c r="L2514" i="1" l="1"/>
  <c r="K2513" i="1"/>
  <c r="I2514" i="1"/>
  <c r="J2513" i="1"/>
  <c r="M2513" i="1" s="1"/>
  <c r="L627" i="1"/>
  <c r="J626" i="1"/>
  <c r="M626" i="1" s="1"/>
  <c r="I627" i="1"/>
  <c r="K626" i="1"/>
  <c r="K627" i="1" l="1"/>
  <c r="L628" i="1"/>
  <c r="J627" i="1"/>
  <c r="M627" i="1" s="1"/>
  <c r="I628" i="1"/>
  <c r="K2514" i="1"/>
  <c r="I2515" i="1"/>
  <c r="J2514" i="1"/>
  <c r="M2514" i="1" s="1"/>
  <c r="L2515" i="1"/>
  <c r="K628" i="1" l="1"/>
  <c r="L629" i="1"/>
  <c r="J628" i="1"/>
  <c r="M628" i="1" s="1"/>
  <c r="I629" i="1"/>
  <c r="K2515" i="1"/>
  <c r="I2516" i="1"/>
  <c r="J2515" i="1"/>
  <c r="M2515" i="1" s="1"/>
  <c r="L2516" i="1"/>
  <c r="I630" i="1" l="1"/>
  <c r="J629" i="1"/>
  <c r="M629" i="1" s="1"/>
  <c r="L630" i="1"/>
  <c r="K629" i="1"/>
  <c r="I2517" i="1"/>
  <c r="J2516" i="1"/>
  <c r="M2516" i="1" s="1"/>
  <c r="L2517" i="1"/>
  <c r="K2516" i="1"/>
  <c r="L2518" i="1" l="1"/>
  <c r="K2517" i="1"/>
  <c r="I2518" i="1"/>
  <c r="J2517" i="1"/>
  <c r="M2517" i="1" s="1"/>
  <c r="L631" i="1"/>
  <c r="J630" i="1"/>
  <c r="M630" i="1" s="1"/>
  <c r="I631" i="1"/>
  <c r="K630" i="1"/>
  <c r="K631" i="1" l="1"/>
  <c r="L632" i="1"/>
  <c r="J631" i="1"/>
  <c r="M631" i="1" s="1"/>
  <c r="I632" i="1"/>
  <c r="K2518" i="1"/>
  <c r="I2519" i="1"/>
  <c r="J2518" i="1"/>
  <c r="L2519" i="1"/>
  <c r="M2518" i="1"/>
  <c r="K632" i="1" l="1"/>
  <c r="L633" i="1"/>
  <c r="J632" i="1"/>
  <c r="M632" i="1" s="1"/>
  <c r="I633" i="1"/>
  <c r="K2519" i="1"/>
  <c r="I2520" i="1"/>
  <c r="J2519" i="1"/>
  <c r="M2519" i="1" s="1"/>
  <c r="L2520" i="1"/>
  <c r="I634" i="1" l="1"/>
  <c r="J633" i="1"/>
  <c r="M633" i="1" s="1"/>
  <c r="L634" i="1"/>
  <c r="K633" i="1"/>
  <c r="I2521" i="1"/>
  <c r="J2520" i="1"/>
  <c r="M2520" i="1" s="1"/>
  <c r="L2521" i="1"/>
  <c r="K2520" i="1"/>
  <c r="L2522" i="1" l="1"/>
  <c r="K2521" i="1"/>
  <c r="I2522" i="1"/>
  <c r="J2521" i="1"/>
  <c r="M2521" i="1" s="1"/>
  <c r="L635" i="1"/>
  <c r="J634" i="1"/>
  <c r="M634" i="1" s="1"/>
  <c r="I635" i="1"/>
  <c r="K634" i="1"/>
  <c r="K635" i="1" l="1"/>
  <c r="L636" i="1"/>
  <c r="J635" i="1"/>
  <c r="M635" i="1" s="1"/>
  <c r="I636" i="1"/>
  <c r="K2522" i="1"/>
  <c r="I2523" i="1"/>
  <c r="J2522" i="1"/>
  <c r="M2522" i="1" s="1"/>
  <c r="L2523" i="1"/>
  <c r="K636" i="1" l="1"/>
  <c r="L637" i="1"/>
  <c r="J636" i="1"/>
  <c r="M636" i="1" s="1"/>
  <c r="I637" i="1"/>
  <c r="K2523" i="1"/>
  <c r="I2524" i="1"/>
  <c r="L2524" i="1"/>
  <c r="M2523" i="1"/>
  <c r="J2523" i="1" s="1"/>
  <c r="I638" i="1" l="1"/>
  <c r="J637" i="1"/>
  <c r="M637" i="1"/>
  <c r="L638" i="1"/>
  <c r="K637" i="1"/>
  <c r="I2525" i="1"/>
  <c r="J2524" i="1"/>
  <c r="L2525" i="1"/>
  <c r="M2524" i="1"/>
  <c r="K2524" i="1"/>
  <c r="L2526" i="1" l="1"/>
  <c r="M2525" i="1"/>
  <c r="K2525" i="1"/>
  <c r="I2526" i="1"/>
  <c r="J2525" i="1"/>
  <c r="L639" i="1"/>
  <c r="J638" i="1"/>
  <c r="M638" i="1" s="1"/>
  <c r="I639" i="1"/>
  <c r="K638" i="1"/>
  <c r="K2526" i="1" l="1"/>
  <c r="I2527" i="1"/>
  <c r="J2526" i="1"/>
  <c r="M2526" i="1" s="1"/>
  <c r="L2527" i="1"/>
  <c r="K639" i="1"/>
  <c r="L640" i="1"/>
  <c r="J639" i="1"/>
  <c r="M639" i="1" s="1"/>
  <c r="I640" i="1"/>
  <c r="K640" i="1" l="1"/>
  <c r="L641" i="1"/>
  <c r="J640" i="1"/>
  <c r="M640" i="1" s="1"/>
  <c r="I641" i="1"/>
  <c r="K2527" i="1"/>
  <c r="I2528" i="1"/>
  <c r="J2527" i="1"/>
  <c r="M2527" i="1" s="1"/>
  <c r="L2528" i="1"/>
  <c r="I2529" i="1" l="1"/>
  <c r="J2528" i="1"/>
  <c r="L2529" i="1"/>
  <c r="M2528" i="1"/>
  <c r="K2528" i="1"/>
  <c r="I642" i="1"/>
  <c r="J641" i="1"/>
  <c r="M641" i="1" s="1"/>
  <c r="L642" i="1"/>
  <c r="K641" i="1"/>
  <c r="L643" i="1" l="1"/>
  <c r="J642" i="1"/>
  <c r="M642" i="1" s="1"/>
  <c r="I643" i="1"/>
  <c r="K642" i="1"/>
  <c r="L2530" i="1"/>
  <c r="K2529" i="1"/>
  <c r="I2530" i="1"/>
  <c r="J2529" i="1"/>
  <c r="M2529" i="1" s="1"/>
  <c r="K643" i="1" l="1"/>
  <c r="L644" i="1"/>
  <c r="J643" i="1"/>
  <c r="M643" i="1" s="1"/>
  <c r="I644" i="1"/>
  <c r="K2530" i="1"/>
  <c r="I2531" i="1"/>
  <c r="J2530" i="1"/>
  <c r="L2531" i="1"/>
  <c r="M2530" i="1"/>
  <c r="K644" i="1" l="1"/>
  <c r="L645" i="1"/>
  <c r="J644" i="1"/>
  <c r="M644" i="1" s="1"/>
  <c r="I645" i="1"/>
  <c r="K2531" i="1"/>
  <c r="I2532" i="1"/>
  <c r="J2531" i="1"/>
  <c r="M2531" i="1" s="1"/>
  <c r="L2532" i="1"/>
  <c r="I646" i="1" l="1"/>
  <c r="J645" i="1"/>
  <c r="M645" i="1"/>
  <c r="L646" i="1"/>
  <c r="K645" i="1"/>
  <c r="I2533" i="1"/>
  <c r="J2532" i="1"/>
  <c r="M2532" i="1" s="1"/>
  <c r="L2533" i="1"/>
  <c r="K2532" i="1"/>
  <c r="L2534" i="1" l="1"/>
  <c r="K2533" i="1"/>
  <c r="I2534" i="1"/>
  <c r="J2533" i="1"/>
  <c r="M2533" i="1" s="1"/>
  <c r="L647" i="1"/>
  <c r="J646" i="1"/>
  <c r="M646" i="1" s="1"/>
  <c r="I647" i="1"/>
  <c r="K646" i="1"/>
  <c r="K647" i="1" l="1"/>
  <c r="L648" i="1"/>
  <c r="J647" i="1"/>
  <c r="M647" i="1" s="1"/>
  <c r="I648" i="1"/>
  <c r="K2534" i="1"/>
  <c r="I2535" i="1"/>
  <c r="J2534" i="1"/>
  <c r="M2534" i="1" s="1"/>
  <c r="L2535" i="1"/>
  <c r="K648" i="1" l="1"/>
  <c r="L649" i="1"/>
  <c r="J648" i="1"/>
  <c r="M648" i="1" s="1"/>
  <c r="I649" i="1"/>
  <c r="K2535" i="1"/>
  <c r="I2536" i="1"/>
  <c r="J2535" i="1"/>
  <c r="M2535" i="1" s="1"/>
  <c r="L2536" i="1"/>
  <c r="I650" i="1" l="1"/>
  <c r="J649" i="1"/>
  <c r="M649" i="1"/>
  <c r="L650" i="1"/>
  <c r="K649" i="1"/>
  <c r="I2537" i="1"/>
  <c r="J2536" i="1"/>
  <c r="M2536" i="1" s="1"/>
  <c r="L2537" i="1"/>
  <c r="K2536" i="1"/>
  <c r="L2538" i="1" l="1"/>
  <c r="K2537" i="1"/>
  <c r="I2538" i="1"/>
  <c r="J2537" i="1"/>
  <c r="M2537" i="1" s="1"/>
  <c r="L651" i="1"/>
  <c r="J650" i="1"/>
  <c r="M650" i="1" s="1"/>
  <c r="I651" i="1"/>
  <c r="K650" i="1"/>
  <c r="K2538" i="1" l="1"/>
  <c r="I2539" i="1"/>
  <c r="J2538" i="1"/>
  <c r="M2538" i="1" s="1"/>
  <c r="L2539" i="1"/>
  <c r="K651" i="1"/>
  <c r="L652" i="1"/>
  <c r="J651" i="1"/>
  <c r="M651" i="1" s="1"/>
  <c r="I652" i="1"/>
  <c r="K2539" i="1" l="1"/>
  <c r="I2540" i="1"/>
  <c r="J2539" i="1"/>
  <c r="M2539" i="1" s="1"/>
  <c r="L2540" i="1"/>
  <c r="K652" i="1"/>
  <c r="L653" i="1"/>
  <c r="J652" i="1"/>
  <c r="M652" i="1" s="1"/>
  <c r="I653" i="1"/>
  <c r="I2541" i="1" l="1"/>
  <c r="J2540" i="1"/>
  <c r="L2541" i="1"/>
  <c r="M2540" i="1"/>
  <c r="K2540" i="1"/>
  <c r="I654" i="1"/>
  <c r="J653" i="1"/>
  <c r="M653" i="1" s="1"/>
  <c r="L654" i="1"/>
  <c r="K653" i="1"/>
  <c r="L655" i="1" l="1"/>
  <c r="J654" i="1"/>
  <c r="M654" i="1" s="1"/>
  <c r="I655" i="1"/>
  <c r="K654" i="1"/>
  <c r="L2542" i="1"/>
  <c r="K2541" i="1"/>
  <c r="I2542" i="1"/>
  <c r="J2541" i="1"/>
  <c r="M2541" i="1" s="1"/>
  <c r="K655" i="1" l="1"/>
  <c r="L656" i="1"/>
  <c r="J655" i="1"/>
  <c r="M655" i="1" s="1"/>
  <c r="I656" i="1"/>
  <c r="K2542" i="1"/>
  <c r="I2543" i="1"/>
  <c r="J2542" i="1"/>
  <c r="M2542" i="1" s="1"/>
  <c r="L2543" i="1"/>
  <c r="K656" i="1" l="1"/>
  <c r="L657" i="1"/>
  <c r="J656" i="1"/>
  <c r="M656" i="1" s="1"/>
  <c r="I657" i="1"/>
  <c r="K2543" i="1"/>
  <c r="I2544" i="1"/>
  <c r="J2543" i="1"/>
  <c r="M2543" i="1" s="1"/>
  <c r="L2544" i="1"/>
  <c r="I658" i="1" l="1"/>
  <c r="J657" i="1"/>
  <c r="M657" i="1"/>
  <c r="L658" i="1"/>
  <c r="K657" i="1"/>
  <c r="I2545" i="1"/>
  <c r="J2544" i="1"/>
  <c r="L2545" i="1"/>
  <c r="M2544" i="1"/>
  <c r="K2544" i="1"/>
  <c r="L2546" i="1" l="1"/>
  <c r="K2545" i="1"/>
  <c r="I2546" i="1"/>
  <c r="J2545" i="1"/>
  <c r="M2545" i="1" s="1"/>
  <c r="L659" i="1"/>
  <c r="I659" i="1"/>
  <c r="K658" i="1"/>
  <c r="M658" i="1"/>
  <c r="J658" i="1" s="1"/>
  <c r="K659" i="1" l="1"/>
  <c r="L660" i="1"/>
  <c r="J659" i="1"/>
  <c r="I660" i="1"/>
  <c r="M659" i="1"/>
  <c r="K2546" i="1"/>
  <c r="I2547" i="1"/>
  <c r="J2546" i="1"/>
  <c r="M2546" i="1" s="1"/>
  <c r="L2547" i="1"/>
  <c r="K2547" i="1" l="1"/>
  <c r="I2548" i="1"/>
  <c r="J2547" i="1"/>
  <c r="M2547" i="1" s="1"/>
  <c r="L2548" i="1"/>
  <c r="K660" i="1"/>
  <c r="L661" i="1"/>
  <c r="J660" i="1"/>
  <c r="I661" i="1"/>
  <c r="M660" i="1"/>
  <c r="I2549" i="1" l="1"/>
  <c r="J2548" i="1"/>
  <c r="L2549" i="1"/>
  <c r="M2548" i="1"/>
  <c r="K2548" i="1"/>
  <c r="I662" i="1"/>
  <c r="J661" i="1"/>
  <c r="M661" i="1" s="1"/>
  <c r="L662" i="1"/>
  <c r="K661" i="1"/>
  <c r="L663" i="1" l="1"/>
  <c r="J662" i="1"/>
  <c r="I663" i="1"/>
  <c r="K662" i="1"/>
  <c r="M662" i="1"/>
  <c r="L2550" i="1"/>
  <c r="M2549" i="1"/>
  <c r="J2549" i="1" s="1"/>
  <c r="K2549" i="1"/>
  <c r="I2550" i="1"/>
  <c r="K663" i="1" l="1"/>
  <c r="L664" i="1"/>
  <c r="J663" i="1"/>
  <c r="M663" i="1" s="1"/>
  <c r="I664" i="1"/>
  <c r="K2550" i="1"/>
  <c r="I2551" i="1"/>
  <c r="J2550" i="1"/>
  <c r="L2551" i="1"/>
  <c r="M2550" i="1"/>
  <c r="K664" i="1" l="1"/>
  <c r="L665" i="1"/>
  <c r="J664" i="1"/>
  <c r="M664" i="1" s="1"/>
  <c r="I665" i="1"/>
  <c r="K2551" i="1"/>
  <c r="I2552" i="1"/>
  <c r="J2551" i="1"/>
  <c r="L2552" i="1"/>
  <c r="M2551" i="1"/>
  <c r="I2553" i="1" l="1"/>
  <c r="J2552" i="1"/>
  <c r="M2552" i="1" s="1"/>
  <c r="L2553" i="1"/>
  <c r="K2552" i="1"/>
  <c r="I666" i="1"/>
  <c r="J665" i="1"/>
  <c r="M665" i="1"/>
  <c r="L666" i="1"/>
  <c r="K665" i="1"/>
  <c r="L667" i="1" l="1"/>
  <c r="J666" i="1"/>
  <c r="M666" i="1" s="1"/>
  <c r="I667" i="1"/>
  <c r="K666" i="1"/>
  <c r="L2554" i="1"/>
  <c r="K2553" i="1"/>
  <c r="I2554" i="1"/>
  <c r="J2553" i="1"/>
  <c r="M2553" i="1" s="1"/>
  <c r="K667" i="1" l="1"/>
  <c r="L668" i="1"/>
  <c r="J667" i="1"/>
  <c r="M667" i="1" s="1"/>
  <c r="I668" i="1"/>
  <c r="K2554" i="1"/>
  <c r="I2555" i="1"/>
  <c r="J2554" i="1"/>
  <c r="M2554" i="1" s="1"/>
  <c r="L2555" i="1"/>
  <c r="K668" i="1" l="1"/>
  <c r="L669" i="1"/>
  <c r="J668" i="1"/>
  <c r="M668" i="1" s="1"/>
  <c r="I669" i="1"/>
  <c r="K2555" i="1"/>
  <c r="I2556" i="1"/>
  <c r="J2555" i="1"/>
  <c r="M2555" i="1" s="1"/>
  <c r="L2556" i="1"/>
  <c r="I670" i="1" l="1"/>
  <c r="J669" i="1"/>
  <c r="M669" i="1"/>
  <c r="L670" i="1"/>
  <c r="K669" i="1"/>
  <c r="I2557" i="1"/>
  <c r="J2556" i="1"/>
  <c r="M2556" i="1" s="1"/>
  <c r="L2557" i="1"/>
  <c r="K2556" i="1"/>
  <c r="L2558" i="1" l="1"/>
  <c r="K2557" i="1"/>
  <c r="I2558" i="1"/>
  <c r="J2557" i="1"/>
  <c r="M2557" i="1" s="1"/>
  <c r="L671" i="1"/>
  <c r="J670" i="1"/>
  <c r="M670" i="1" s="1"/>
  <c r="I671" i="1"/>
  <c r="K670" i="1"/>
  <c r="K671" i="1" l="1"/>
  <c r="L672" i="1"/>
  <c r="J671" i="1"/>
  <c r="M671" i="1" s="1"/>
  <c r="I672" i="1"/>
  <c r="K2558" i="1"/>
  <c r="I2559" i="1"/>
  <c r="J2558" i="1"/>
  <c r="M2558" i="1" s="1"/>
  <c r="L2559" i="1"/>
  <c r="K2559" i="1" l="1"/>
  <c r="I2560" i="1"/>
  <c r="J2559" i="1"/>
  <c r="M2559" i="1" s="1"/>
  <c r="L2560" i="1"/>
  <c r="K672" i="1"/>
  <c r="L673" i="1"/>
  <c r="J672" i="1"/>
  <c r="M672" i="1" s="1"/>
  <c r="I673" i="1"/>
  <c r="I2561" i="1" l="1"/>
  <c r="J2560" i="1"/>
  <c r="M2560" i="1" s="1"/>
  <c r="L2561" i="1"/>
  <c r="K2560" i="1"/>
  <c r="I674" i="1"/>
  <c r="J673" i="1"/>
  <c r="M673" i="1" s="1"/>
  <c r="L674" i="1"/>
  <c r="K673" i="1"/>
  <c r="L675" i="1" l="1"/>
  <c r="J674" i="1"/>
  <c r="M674" i="1" s="1"/>
  <c r="I675" i="1"/>
  <c r="K674" i="1"/>
  <c r="L2562" i="1"/>
  <c r="K2561" i="1"/>
  <c r="I2562" i="1"/>
  <c r="J2561" i="1"/>
  <c r="M2561" i="1" s="1"/>
  <c r="K675" i="1" l="1"/>
  <c r="L676" i="1"/>
  <c r="J675" i="1"/>
  <c r="M675" i="1" s="1"/>
  <c r="I676" i="1"/>
  <c r="K2562" i="1"/>
  <c r="I2563" i="1"/>
  <c r="J2562" i="1"/>
  <c r="M2562" i="1" s="1"/>
  <c r="L2563" i="1"/>
  <c r="K676" i="1" l="1"/>
  <c r="L677" i="1"/>
  <c r="J676" i="1"/>
  <c r="I677" i="1"/>
  <c r="M676" i="1"/>
  <c r="K2563" i="1"/>
  <c r="I2564" i="1"/>
  <c r="J2563" i="1"/>
  <c r="M2563" i="1" s="1"/>
  <c r="L2564" i="1"/>
  <c r="I678" i="1" l="1"/>
  <c r="J677" i="1"/>
  <c r="M677" i="1" s="1"/>
  <c r="L678" i="1"/>
  <c r="K677" i="1"/>
  <c r="I2565" i="1"/>
  <c r="J2564" i="1"/>
  <c r="M2564" i="1" s="1"/>
  <c r="L2565" i="1"/>
  <c r="K2564" i="1"/>
  <c r="L2566" i="1" l="1"/>
  <c r="K2565" i="1"/>
  <c r="I2566" i="1"/>
  <c r="J2565" i="1"/>
  <c r="M2565" i="1" s="1"/>
  <c r="L679" i="1"/>
  <c r="J678" i="1"/>
  <c r="I679" i="1"/>
  <c r="K678" i="1"/>
  <c r="M678" i="1"/>
  <c r="K2566" i="1" l="1"/>
  <c r="I2567" i="1"/>
  <c r="J2566" i="1"/>
  <c r="M2566" i="1" s="1"/>
  <c r="L2567" i="1"/>
  <c r="K679" i="1"/>
  <c r="L680" i="1"/>
  <c r="J679" i="1"/>
  <c r="M679" i="1" s="1"/>
  <c r="I680" i="1"/>
  <c r="K2567" i="1" l="1"/>
  <c r="I2568" i="1"/>
  <c r="J2567" i="1"/>
  <c r="M2567" i="1" s="1"/>
  <c r="L2568" i="1"/>
  <c r="K680" i="1"/>
  <c r="L681" i="1"/>
  <c r="J680" i="1"/>
  <c r="M680" i="1" s="1"/>
  <c r="I681" i="1"/>
  <c r="I2569" i="1" l="1"/>
  <c r="J2568" i="1"/>
  <c r="L2569" i="1"/>
  <c r="M2568" i="1"/>
  <c r="K2568" i="1"/>
  <c r="I682" i="1"/>
  <c r="M681" i="1"/>
  <c r="J681" i="1" s="1"/>
  <c r="L682" i="1"/>
  <c r="K681" i="1"/>
  <c r="L683" i="1" l="1"/>
  <c r="J682" i="1"/>
  <c r="I683" i="1"/>
  <c r="K682" i="1"/>
  <c r="M682" i="1"/>
  <c r="L2570" i="1"/>
  <c r="M2569" i="1"/>
  <c r="J2569" i="1" s="1"/>
  <c r="K2569" i="1"/>
  <c r="I2570" i="1"/>
  <c r="K683" i="1" l="1"/>
  <c r="I684" i="1"/>
  <c r="J683" i="1"/>
  <c r="L684" i="1"/>
  <c r="M683" i="1"/>
  <c r="K2570" i="1"/>
  <c r="I2571" i="1"/>
  <c r="J2570" i="1"/>
  <c r="L2571" i="1"/>
  <c r="M2570" i="1"/>
  <c r="K2571" i="1" l="1"/>
  <c r="I2572" i="1"/>
  <c r="J2571" i="1"/>
  <c r="L2572" i="1"/>
  <c r="M2571" i="1"/>
  <c r="K684" i="1"/>
  <c r="I685" i="1"/>
  <c r="J684" i="1"/>
  <c r="M684" i="1" s="1"/>
  <c r="L685" i="1"/>
  <c r="I686" i="1" l="1"/>
  <c r="J685" i="1"/>
  <c r="L686" i="1"/>
  <c r="M685" i="1"/>
  <c r="K685" i="1"/>
  <c r="I2573" i="1"/>
  <c r="J2572" i="1"/>
  <c r="M2572" i="1" s="1"/>
  <c r="L2573" i="1"/>
  <c r="K2572" i="1"/>
  <c r="L2574" i="1" l="1"/>
  <c r="K2573" i="1"/>
  <c r="I2574" i="1"/>
  <c r="J2573" i="1"/>
  <c r="M2573" i="1" s="1"/>
  <c r="L687" i="1"/>
  <c r="K686" i="1"/>
  <c r="I687" i="1"/>
  <c r="J686" i="1"/>
  <c r="M686" i="1" s="1"/>
  <c r="K687" i="1" l="1"/>
  <c r="I688" i="1"/>
  <c r="J687" i="1"/>
  <c r="M687" i="1" s="1"/>
  <c r="L688" i="1"/>
  <c r="K2574" i="1"/>
  <c r="I2575" i="1"/>
  <c r="J2574" i="1"/>
  <c r="M2574" i="1" s="1"/>
  <c r="L2575" i="1"/>
  <c r="K688" i="1" l="1"/>
  <c r="I689" i="1"/>
  <c r="J688" i="1"/>
  <c r="M688" i="1" s="1"/>
  <c r="L689" i="1"/>
  <c r="K2575" i="1"/>
  <c r="I2576" i="1"/>
  <c r="J2575" i="1"/>
  <c r="M2575" i="1" s="1"/>
  <c r="L2576" i="1"/>
  <c r="I690" i="1" l="1"/>
  <c r="J689" i="1"/>
  <c r="L690" i="1"/>
  <c r="M689" i="1"/>
  <c r="K689" i="1"/>
  <c r="I2577" i="1"/>
  <c r="J2576" i="1"/>
  <c r="M2576" i="1" s="1"/>
  <c r="L2577" i="1"/>
  <c r="K2576" i="1"/>
  <c r="L2578" i="1" l="1"/>
  <c r="K2577" i="1"/>
  <c r="I2578" i="1"/>
  <c r="J2577" i="1"/>
  <c r="M2577" i="1" s="1"/>
  <c r="L691" i="1"/>
  <c r="K690" i="1"/>
  <c r="I691" i="1"/>
  <c r="J690" i="1"/>
  <c r="M690" i="1" s="1"/>
  <c r="K691" i="1" l="1"/>
  <c r="I692" i="1"/>
  <c r="J691" i="1"/>
  <c r="M691" i="1" s="1"/>
  <c r="L692" i="1"/>
  <c r="K2578" i="1"/>
  <c r="I2579" i="1"/>
  <c r="J2578" i="1"/>
  <c r="M2578" i="1" s="1"/>
  <c r="L2579" i="1"/>
  <c r="K692" i="1" l="1"/>
  <c r="I693" i="1"/>
  <c r="J692" i="1"/>
  <c r="M692" i="1" s="1"/>
  <c r="L693" i="1"/>
  <c r="K2579" i="1"/>
  <c r="I2580" i="1"/>
  <c r="J2579" i="1"/>
  <c r="M2579" i="1" s="1"/>
  <c r="L2580" i="1"/>
  <c r="I694" i="1" l="1"/>
  <c r="J693" i="1"/>
  <c r="L694" i="1"/>
  <c r="M693" i="1"/>
  <c r="K693" i="1"/>
  <c r="I2581" i="1"/>
  <c r="J2580" i="1"/>
  <c r="M2580" i="1" s="1"/>
  <c r="L2581" i="1"/>
  <c r="K2580" i="1"/>
  <c r="L2582" i="1" l="1"/>
  <c r="K2581" i="1"/>
  <c r="I2582" i="1"/>
  <c r="J2581" i="1"/>
  <c r="M2581" i="1" s="1"/>
  <c r="L695" i="1"/>
  <c r="K694" i="1"/>
  <c r="I695" i="1"/>
  <c r="J694" i="1"/>
  <c r="M694" i="1" s="1"/>
  <c r="K695" i="1" l="1"/>
  <c r="I696" i="1"/>
  <c r="J695" i="1"/>
  <c r="M695" i="1" s="1"/>
  <c r="L696" i="1"/>
  <c r="K2582" i="1"/>
  <c r="I2583" i="1"/>
  <c r="J2582" i="1"/>
  <c r="M2582" i="1" s="1"/>
  <c r="L2583" i="1"/>
  <c r="K696" i="1" l="1"/>
  <c r="I697" i="1"/>
  <c r="J696" i="1"/>
  <c r="M696" i="1" s="1"/>
  <c r="L697" i="1"/>
  <c r="K2583" i="1"/>
  <c r="I2584" i="1"/>
  <c r="J2583" i="1"/>
  <c r="M2583" i="1" s="1"/>
  <c r="L2584" i="1"/>
  <c r="I2585" i="1" l="1"/>
  <c r="J2584" i="1"/>
  <c r="L2585" i="1"/>
  <c r="M2584" i="1"/>
  <c r="K2584" i="1"/>
  <c r="I698" i="1"/>
  <c r="J697" i="1"/>
  <c r="M697" i="1" s="1"/>
  <c r="L698" i="1"/>
  <c r="K697" i="1"/>
  <c r="L699" i="1" l="1"/>
  <c r="K698" i="1"/>
  <c r="I699" i="1"/>
  <c r="J698" i="1"/>
  <c r="M698" i="1" s="1"/>
  <c r="L2586" i="1"/>
  <c r="K2585" i="1"/>
  <c r="I2586" i="1"/>
  <c r="J2585" i="1"/>
  <c r="M2585" i="1" s="1"/>
  <c r="K699" i="1" l="1"/>
  <c r="I700" i="1"/>
  <c r="J699" i="1"/>
  <c r="M699" i="1" s="1"/>
  <c r="L700" i="1"/>
  <c r="K2586" i="1"/>
  <c r="I2587" i="1"/>
  <c r="J2586" i="1"/>
  <c r="M2586" i="1" s="1"/>
  <c r="L2587" i="1"/>
  <c r="K2587" i="1" l="1"/>
  <c r="I2588" i="1"/>
  <c r="J2587" i="1"/>
  <c r="M2587" i="1" s="1"/>
  <c r="L2588" i="1"/>
  <c r="K700" i="1"/>
  <c r="I701" i="1"/>
  <c r="J700" i="1"/>
  <c r="M700" i="1" s="1"/>
  <c r="L701" i="1"/>
  <c r="I2589" i="1" l="1"/>
  <c r="J2588" i="1"/>
  <c r="L2589" i="1"/>
  <c r="M2588" i="1"/>
  <c r="K2588" i="1"/>
  <c r="I702" i="1"/>
  <c r="J701" i="1"/>
  <c r="M701" i="1" s="1"/>
  <c r="L702" i="1"/>
  <c r="K701" i="1"/>
  <c r="L703" i="1" l="1"/>
  <c r="K702" i="1"/>
  <c r="I703" i="1"/>
  <c r="J702" i="1"/>
  <c r="M702" i="1" s="1"/>
  <c r="L2590" i="1"/>
  <c r="K2589" i="1"/>
  <c r="I2590" i="1"/>
  <c r="J2589" i="1"/>
  <c r="M2589" i="1" s="1"/>
  <c r="K703" i="1" l="1"/>
  <c r="I704" i="1"/>
  <c r="J703" i="1"/>
  <c r="M703" i="1" s="1"/>
  <c r="L704" i="1"/>
  <c r="K2590" i="1"/>
  <c r="I2591" i="1"/>
  <c r="J2590" i="1"/>
  <c r="M2590" i="1" s="1"/>
  <c r="L2591" i="1"/>
  <c r="K2591" i="1" l="1"/>
  <c r="I2592" i="1"/>
  <c r="J2591" i="1"/>
  <c r="M2591" i="1" s="1"/>
  <c r="L2592" i="1"/>
  <c r="K704" i="1"/>
  <c r="I705" i="1"/>
  <c r="J704" i="1"/>
  <c r="M704" i="1" s="1"/>
  <c r="L705" i="1"/>
  <c r="I706" i="1" l="1"/>
  <c r="J705" i="1"/>
  <c r="L706" i="1"/>
  <c r="M705" i="1"/>
  <c r="K705" i="1"/>
  <c r="I2593" i="1"/>
  <c r="J2592" i="1"/>
  <c r="M2592" i="1"/>
  <c r="L2593" i="1"/>
  <c r="K2592" i="1"/>
  <c r="I2594" i="1" l="1"/>
  <c r="J2593" i="1"/>
  <c r="M2593" i="1" s="1"/>
  <c r="L2594" i="1"/>
  <c r="K2593" i="1"/>
  <c r="L707" i="1"/>
  <c r="K706" i="1"/>
  <c r="I707" i="1"/>
  <c r="J706" i="1"/>
  <c r="M706" i="1"/>
  <c r="K707" i="1" l="1"/>
  <c r="I708" i="1"/>
  <c r="J707" i="1"/>
  <c r="M707" i="1" s="1"/>
  <c r="L708" i="1"/>
  <c r="L2595" i="1"/>
  <c r="K2594" i="1"/>
  <c r="J2594" i="1"/>
  <c r="M2594" i="1" s="1"/>
  <c r="I2595" i="1"/>
  <c r="K708" i="1" l="1"/>
  <c r="I709" i="1"/>
  <c r="J708" i="1"/>
  <c r="M708" i="1" s="1"/>
  <c r="L709" i="1"/>
  <c r="I2596" i="1"/>
  <c r="K2595" i="1"/>
  <c r="L2596" i="1"/>
  <c r="J2595" i="1"/>
  <c r="M2595" i="1" s="1"/>
  <c r="K2596" i="1" l="1"/>
  <c r="I2597" i="1"/>
  <c r="L2597" i="1"/>
  <c r="J2596" i="1"/>
  <c r="M2596" i="1" s="1"/>
  <c r="I710" i="1"/>
  <c r="J709" i="1"/>
  <c r="M709" i="1" s="1"/>
  <c r="L710" i="1"/>
  <c r="K709" i="1"/>
  <c r="L711" i="1" l="1"/>
  <c r="K710" i="1"/>
  <c r="I711" i="1"/>
  <c r="J710" i="1"/>
  <c r="M710" i="1" s="1"/>
  <c r="I2598" i="1"/>
  <c r="J2597" i="1"/>
  <c r="M2597" i="1" s="1"/>
  <c r="L2598" i="1"/>
  <c r="K2597" i="1"/>
  <c r="K711" i="1" l="1"/>
  <c r="I712" i="1"/>
  <c r="J711" i="1"/>
  <c r="M711" i="1" s="1"/>
  <c r="L712" i="1"/>
  <c r="L2599" i="1"/>
  <c r="K2598" i="1"/>
  <c r="J2598" i="1"/>
  <c r="M2598" i="1" s="1"/>
  <c r="I2599" i="1"/>
  <c r="K712" i="1" l="1"/>
  <c r="I713" i="1"/>
  <c r="J712" i="1"/>
  <c r="M712" i="1" s="1"/>
  <c r="L713" i="1"/>
  <c r="I2600" i="1"/>
  <c r="K2599" i="1"/>
  <c r="L2600" i="1"/>
  <c r="J2599" i="1"/>
  <c r="M2599" i="1"/>
  <c r="I714" i="1" l="1"/>
  <c r="J713" i="1"/>
  <c r="L714" i="1"/>
  <c r="M713" i="1"/>
  <c r="K713" i="1"/>
  <c r="K2600" i="1"/>
  <c r="I2601" i="1"/>
  <c r="L2601" i="1"/>
  <c r="J2600" i="1"/>
  <c r="M2600" i="1"/>
  <c r="I2602" i="1" l="1"/>
  <c r="J2601" i="1"/>
  <c r="M2601" i="1" s="1"/>
  <c r="L2602" i="1"/>
  <c r="K2601" i="1"/>
  <c r="L715" i="1"/>
  <c r="K714" i="1"/>
  <c r="I715" i="1"/>
  <c r="J714" i="1"/>
  <c r="M714" i="1"/>
  <c r="K715" i="1" l="1"/>
  <c r="I716" i="1"/>
  <c r="J715" i="1"/>
  <c r="M715" i="1" s="1"/>
  <c r="L716" i="1"/>
  <c r="L2603" i="1"/>
  <c r="K2602" i="1"/>
  <c r="J2602" i="1"/>
  <c r="M2602" i="1" s="1"/>
  <c r="I2603" i="1"/>
  <c r="K716" i="1" l="1"/>
  <c r="I717" i="1"/>
  <c r="J716" i="1"/>
  <c r="M716" i="1" s="1"/>
  <c r="L717" i="1"/>
  <c r="I2604" i="1"/>
  <c r="K2603" i="1"/>
  <c r="L2604" i="1"/>
  <c r="J2603" i="1"/>
  <c r="M2603" i="1" s="1"/>
  <c r="K2604" i="1" l="1"/>
  <c r="I2605" i="1"/>
  <c r="L2605" i="1"/>
  <c r="J2604" i="1"/>
  <c r="M2604" i="1" s="1"/>
  <c r="I718" i="1"/>
  <c r="J717" i="1"/>
  <c r="M717" i="1" s="1"/>
  <c r="L718" i="1"/>
  <c r="K717" i="1"/>
  <c r="L719" i="1" l="1"/>
  <c r="K718" i="1"/>
  <c r="I719" i="1"/>
  <c r="J718" i="1"/>
  <c r="M718" i="1" s="1"/>
  <c r="I2606" i="1"/>
  <c r="J2605" i="1"/>
  <c r="M2605" i="1"/>
  <c r="L2606" i="1"/>
  <c r="K2605" i="1"/>
  <c r="K719" i="1" l="1"/>
  <c r="I720" i="1"/>
  <c r="J719" i="1"/>
  <c r="M719" i="1" s="1"/>
  <c r="L720" i="1"/>
  <c r="L2607" i="1"/>
  <c r="K2606" i="1"/>
  <c r="J2606" i="1"/>
  <c r="M2606" i="1" s="1"/>
  <c r="I2607" i="1"/>
  <c r="K720" i="1" l="1"/>
  <c r="I721" i="1"/>
  <c r="J720" i="1"/>
  <c r="M720" i="1" s="1"/>
  <c r="L721" i="1"/>
  <c r="I2608" i="1"/>
  <c r="K2607" i="1"/>
  <c r="L2608" i="1"/>
  <c r="J2607" i="1"/>
  <c r="M2607" i="1" s="1"/>
  <c r="K2608" i="1" l="1"/>
  <c r="I2609" i="1"/>
  <c r="L2609" i="1"/>
  <c r="J2608" i="1"/>
  <c r="M2608" i="1" s="1"/>
  <c r="I722" i="1"/>
  <c r="J721" i="1"/>
  <c r="M721" i="1" s="1"/>
  <c r="L722" i="1"/>
  <c r="K721" i="1"/>
  <c r="L723" i="1" l="1"/>
  <c r="K722" i="1"/>
  <c r="I723" i="1"/>
  <c r="J722" i="1"/>
  <c r="M722" i="1" s="1"/>
  <c r="I2610" i="1"/>
  <c r="J2609" i="1"/>
  <c r="M2609" i="1"/>
  <c r="L2610" i="1"/>
  <c r="K2609" i="1"/>
  <c r="K723" i="1" l="1"/>
  <c r="I724" i="1"/>
  <c r="J723" i="1"/>
  <c r="M723" i="1" s="1"/>
  <c r="L724" i="1"/>
  <c r="L2611" i="1"/>
  <c r="K2610" i="1"/>
  <c r="I2611" i="1"/>
  <c r="M2610" i="1"/>
  <c r="J2610" i="1" s="1"/>
  <c r="K724" i="1" l="1"/>
  <c r="I725" i="1"/>
  <c r="J724" i="1"/>
  <c r="L725" i="1"/>
  <c r="M724" i="1"/>
  <c r="I2612" i="1"/>
  <c r="K2611" i="1"/>
  <c r="L2612" i="1"/>
  <c r="J2611" i="1"/>
  <c r="M2611" i="1"/>
  <c r="K2612" i="1" l="1"/>
  <c r="I2613" i="1"/>
  <c r="L2613" i="1"/>
  <c r="J2612" i="1"/>
  <c r="M2612" i="1"/>
  <c r="I726" i="1"/>
  <c r="J725" i="1"/>
  <c r="L726" i="1"/>
  <c r="M725" i="1"/>
  <c r="K725" i="1"/>
  <c r="I2614" i="1" l="1"/>
  <c r="J2613" i="1"/>
  <c r="M2613" i="1" s="1"/>
  <c r="L2614" i="1"/>
  <c r="K2613" i="1"/>
  <c r="L727" i="1"/>
  <c r="K726" i="1"/>
  <c r="I727" i="1"/>
  <c r="J726" i="1"/>
  <c r="M726" i="1"/>
  <c r="K727" i="1" l="1"/>
  <c r="I728" i="1"/>
  <c r="J727" i="1"/>
  <c r="M727" i="1" s="1"/>
  <c r="L728" i="1"/>
  <c r="L2615" i="1"/>
  <c r="K2614" i="1"/>
  <c r="J2614" i="1"/>
  <c r="M2614" i="1" s="1"/>
  <c r="I2615" i="1"/>
  <c r="I2616" i="1" l="1"/>
  <c r="K2615" i="1"/>
  <c r="L2616" i="1"/>
  <c r="J2615" i="1"/>
  <c r="M2615" i="1" s="1"/>
  <c r="K728" i="1"/>
  <c r="I729" i="1"/>
  <c r="J728" i="1"/>
  <c r="M728" i="1" s="1"/>
  <c r="L729" i="1"/>
  <c r="I730" i="1" l="1"/>
  <c r="J729" i="1"/>
  <c r="L730" i="1"/>
  <c r="M729" i="1"/>
  <c r="K729" i="1"/>
  <c r="K2616" i="1"/>
  <c r="I2617" i="1"/>
  <c r="L2617" i="1"/>
  <c r="J2616" i="1"/>
  <c r="M2616" i="1"/>
  <c r="I2618" i="1" l="1"/>
  <c r="J2617" i="1"/>
  <c r="M2617" i="1"/>
  <c r="L2618" i="1"/>
  <c r="K2617" i="1"/>
  <c r="L731" i="1"/>
  <c r="K730" i="1"/>
  <c r="I731" i="1"/>
  <c r="J730" i="1"/>
  <c r="M730" i="1"/>
  <c r="K731" i="1" l="1"/>
  <c r="I732" i="1"/>
  <c r="J731" i="1"/>
  <c r="M731" i="1" s="1"/>
  <c r="L732" i="1"/>
  <c r="L2619" i="1"/>
  <c r="K2618" i="1"/>
  <c r="J2618" i="1"/>
  <c r="M2618" i="1" s="1"/>
  <c r="I2619" i="1"/>
  <c r="K732" i="1" l="1"/>
  <c r="I733" i="1"/>
  <c r="J732" i="1"/>
  <c r="M732" i="1" s="1"/>
  <c r="L733" i="1"/>
  <c r="I2620" i="1"/>
  <c r="K2619" i="1"/>
  <c r="L2620" i="1"/>
  <c r="J2619" i="1"/>
  <c r="M2619" i="1"/>
  <c r="K2620" i="1" l="1"/>
  <c r="I2621" i="1"/>
  <c r="L2621" i="1"/>
  <c r="J2620" i="1"/>
  <c r="M2620" i="1" s="1"/>
  <c r="I734" i="1"/>
  <c r="J733" i="1"/>
  <c r="M733" i="1" s="1"/>
  <c r="L734" i="1"/>
  <c r="K733" i="1"/>
  <c r="L735" i="1" l="1"/>
  <c r="K734" i="1"/>
  <c r="I735" i="1"/>
  <c r="J734" i="1"/>
  <c r="M734" i="1" s="1"/>
  <c r="I2622" i="1"/>
  <c r="J2621" i="1"/>
  <c r="M2621" i="1"/>
  <c r="L2622" i="1"/>
  <c r="K2621" i="1"/>
  <c r="K735" i="1" l="1"/>
  <c r="I736" i="1"/>
  <c r="J735" i="1"/>
  <c r="M735" i="1" s="1"/>
  <c r="L736" i="1"/>
  <c r="L2623" i="1"/>
  <c r="K2622" i="1"/>
  <c r="J2622" i="1"/>
  <c r="M2622" i="1" s="1"/>
  <c r="I2623" i="1"/>
  <c r="K736" i="1" l="1"/>
  <c r="I737" i="1"/>
  <c r="J736" i="1"/>
  <c r="M736" i="1" s="1"/>
  <c r="L737" i="1"/>
  <c r="I2624" i="1"/>
  <c r="K2623" i="1"/>
  <c r="L2624" i="1"/>
  <c r="J2623" i="1"/>
  <c r="M2623" i="1" s="1"/>
  <c r="K2624" i="1" l="1"/>
  <c r="I2625" i="1"/>
  <c r="L2625" i="1"/>
  <c r="J2624" i="1"/>
  <c r="M2624" i="1" s="1"/>
  <c r="I738" i="1"/>
  <c r="J737" i="1"/>
  <c r="M737" i="1" s="1"/>
  <c r="L738" i="1"/>
  <c r="K737" i="1"/>
  <c r="L739" i="1" l="1"/>
  <c r="K738" i="1"/>
  <c r="I739" i="1"/>
  <c r="J738" i="1"/>
  <c r="M738" i="1" s="1"/>
  <c r="I2626" i="1"/>
  <c r="J2625" i="1"/>
  <c r="M2625" i="1" s="1"/>
  <c r="L2626" i="1"/>
  <c r="K2625" i="1"/>
  <c r="K739" i="1" l="1"/>
  <c r="I740" i="1"/>
  <c r="J739" i="1"/>
  <c r="M739" i="1" s="1"/>
  <c r="L740" i="1"/>
  <c r="L2627" i="1"/>
  <c r="K2626" i="1"/>
  <c r="J2626" i="1"/>
  <c r="M2626" i="1" s="1"/>
  <c r="I2627" i="1"/>
  <c r="K740" i="1" l="1"/>
  <c r="I741" i="1"/>
  <c r="J740" i="1"/>
  <c r="M740" i="1" s="1"/>
  <c r="L741" i="1"/>
  <c r="I2628" i="1"/>
  <c r="K2627" i="1"/>
  <c r="L2628" i="1"/>
  <c r="J2627" i="1"/>
  <c r="M2627" i="1" s="1"/>
  <c r="K2628" i="1" l="1"/>
  <c r="I2629" i="1"/>
  <c r="L2629" i="1"/>
  <c r="J2628" i="1"/>
  <c r="M2628" i="1" s="1"/>
  <c r="I742" i="1"/>
  <c r="J741" i="1"/>
  <c r="M741" i="1" s="1"/>
  <c r="L742" i="1"/>
  <c r="K741" i="1"/>
  <c r="I2630" i="1" l="1"/>
  <c r="J2629" i="1"/>
  <c r="M2629" i="1" s="1"/>
  <c r="L2630" i="1"/>
  <c r="K2629" i="1"/>
  <c r="L743" i="1"/>
  <c r="K742" i="1"/>
  <c r="I743" i="1"/>
  <c r="J742" i="1"/>
  <c r="M742" i="1"/>
  <c r="K743" i="1" l="1"/>
  <c r="I744" i="1"/>
  <c r="J743" i="1"/>
  <c r="M743" i="1" s="1"/>
  <c r="L744" i="1"/>
  <c r="L2631" i="1"/>
  <c r="K2630" i="1"/>
  <c r="J2630" i="1"/>
  <c r="M2630" i="1" s="1"/>
  <c r="I2631" i="1"/>
  <c r="K744" i="1" l="1"/>
  <c r="I745" i="1"/>
  <c r="J744" i="1"/>
  <c r="M744" i="1" s="1"/>
  <c r="L745" i="1"/>
  <c r="I2632" i="1"/>
  <c r="K2631" i="1"/>
  <c r="L2632" i="1"/>
  <c r="J2631" i="1"/>
  <c r="M2631" i="1" s="1"/>
  <c r="K2632" i="1" l="1"/>
  <c r="I2633" i="1"/>
  <c r="L2633" i="1"/>
  <c r="J2632" i="1"/>
  <c r="M2632" i="1" s="1"/>
  <c r="I746" i="1"/>
  <c r="J745" i="1"/>
  <c r="M745" i="1" s="1"/>
  <c r="L746" i="1"/>
  <c r="K745" i="1"/>
  <c r="L747" i="1" l="1"/>
  <c r="K746" i="1"/>
  <c r="I747" i="1"/>
  <c r="J746" i="1"/>
  <c r="M746" i="1" s="1"/>
  <c r="I2634" i="1"/>
  <c r="J2633" i="1"/>
  <c r="M2633" i="1" s="1"/>
  <c r="L2634" i="1"/>
  <c r="K2633" i="1"/>
  <c r="K747" i="1" l="1"/>
  <c r="I748" i="1"/>
  <c r="J747" i="1"/>
  <c r="M747" i="1" s="1"/>
  <c r="L748" i="1"/>
  <c r="L2635" i="1"/>
  <c r="K2634" i="1"/>
  <c r="J2634" i="1"/>
  <c r="M2634" i="1" s="1"/>
  <c r="I2635" i="1"/>
  <c r="K748" i="1" l="1"/>
  <c r="I749" i="1"/>
  <c r="J748" i="1"/>
  <c r="M748" i="1" s="1"/>
  <c r="L749" i="1"/>
  <c r="I2636" i="1"/>
  <c r="K2635" i="1"/>
  <c r="L2636" i="1"/>
  <c r="J2635" i="1"/>
  <c r="M2635" i="1" s="1"/>
  <c r="K2636" i="1" l="1"/>
  <c r="I2637" i="1"/>
  <c r="L2637" i="1"/>
  <c r="J2636" i="1"/>
  <c r="M2636" i="1" s="1"/>
  <c r="I750" i="1"/>
  <c r="J749" i="1"/>
  <c r="M749" i="1" s="1"/>
  <c r="L750" i="1"/>
  <c r="K749" i="1"/>
  <c r="L751" i="1" l="1"/>
  <c r="K750" i="1"/>
  <c r="I751" i="1"/>
  <c r="J750" i="1"/>
  <c r="M750" i="1" s="1"/>
  <c r="I2638" i="1"/>
  <c r="J2637" i="1"/>
  <c r="M2637" i="1" s="1"/>
  <c r="L2638" i="1"/>
  <c r="K2637" i="1"/>
  <c r="K751" i="1" l="1"/>
  <c r="I752" i="1"/>
  <c r="J751" i="1"/>
  <c r="M751" i="1" s="1"/>
  <c r="L752" i="1"/>
  <c r="L2639" i="1"/>
  <c r="K2638" i="1"/>
  <c r="J2638" i="1"/>
  <c r="M2638" i="1" s="1"/>
  <c r="I2639" i="1"/>
  <c r="K752" i="1" l="1"/>
  <c r="I753" i="1"/>
  <c r="J752" i="1"/>
  <c r="M752" i="1" s="1"/>
  <c r="L753" i="1"/>
  <c r="I2640" i="1"/>
  <c r="M2639" i="1"/>
  <c r="J2639" i="1" s="1"/>
  <c r="K2639" i="1"/>
  <c r="L2640" i="1"/>
  <c r="K2640" i="1" l="1"/>
  <c r="I2641" i="1"/>
  <c r="L2641" i="1"/>
  <c r="J2640" i="1"/>
  <c r="M2640" i="1"/>
  <c r="I754" i="1"/>
  <c r="J753" i="1"/>
  <c r="M753" i="1" s="1"/>
  <c r="L754" i="1"/>
  <c r="K753" i="1"/>
  <c r="L755" i="1" l="1"/>
  <c r="K754" i="1"/>
  <c r="I755" i="1"/>
  <c r="J754" i="1"/>
  <c r="M754" i="1" s="1"/>
  <c r="I2642" i="1"/>
  <c r="J2641" i="1"/>
  <c r="M2641" i="1"/>
  <c r="L2642" i="1"/>
  <c r="K2641" i="1"/>
  <c r="K755" i="1" l="1"/>
  <c r="I756" i="1"/>
  <c r="J755" i="1"/>
  <c r="M755" i="1" s="1"/>
  <c r="L756" i="1"/>
  <c r="L2643" i="1"/>
  <c r="K2642" i="1"/>
  <c r="J2642" i="1"/>
  <c r="M2642" i="1" s="1"/>
  <c r="I2643" i="1"/>
  <c r="K756" i="1" l="1"/>
  <c r="I757" i="1"/>
  <c r="J756" i="1"/>
  <c r="M756" i="1" s="1"/>
  <c r="L757" i="1"/>
  <c r="I2644" i="1"/>
  <c r="K2643" i="1"/>
  <c r="L2644" i="1"/>
  <c r="J2643" i="1"/>
  <c r="M2643" i="1" s="1"/>
  <c r="K2644" i="1" l="1"/>
  <c r="I2645" i="1"/>
  <c r="L2645" i="1"/>
  <c r="J2644" i="1"/>
  <c r="M2644" i="1" s="1"/>
  <c r="I758" i="1"/>
  <c r="J757" i="1"/>
  <c r="M757" i="1" s="1"/>
  <c r="L758" i="1"/>
  <c r="K757" i="1"/>
  <c r="L759" i="1" l="1"/>
  <c r="K758" i="1"/>
  <c r="I759" i="1"/>
  <c r="J758" i="1"/>
  <c r="M758" i="1" s="1"/>
  <c r="I2646" i="1"/>
  <c r="J2645" i="1"/>
  <c r="M2645" i="1" s="1"/>
  <c r="L2646" i="1"/>
  <c r="K2645" i="1"/>
  <c r="K759" i="1" l="1"/>
  <c r="I760" i="1"/>
  <c r="J759" i="1"/>
  <c r="M759" i="1" s="1"/>
  <c r="L760" i="1"/>
  <c r="L2647" i="1"/>
  <c r="K2646" i="1"/>
  <c r="J2646" i="1"/>
  <c r="M2646" i="1" s="1"/>
  <c r="I2647" i="1"/>
  <c r="K760" i="1" l="1"/>
  <c r="I761" i="1"/>
  <c r="J760" i="1"/>
  <c r="M760" i="1" s="1"/>
  <c r="L761" i="1"/>
  <c r="I2648" i="1"/>
  <c r="K2647" i="1"/>
  <c r="L2648" i="1"/>
  <c r="J2647" i="1"/>
  <c r="M2647" i="1" s="1"/>
  <c r="K2648" i="1" l="1"/>
  <c r="I2649" i="1"/>
  <c r="L2649" i="1"/>
  <c r="J2648" i="1"/>
  <c r="M2648" i="1" s="1"/>
  <c r="I762" i="1"/>
  <c r="J761" i="1"/>
  <c r="M761" i="1" s="1"/>
  <c r="L762" i="1"/>
  <c r="K761" i="1"/>
  <c r="L763" i="1" l="1"/>
  <c r="K762" i="1"/>
  <c r="I763" i="1"/>
  <c r="J762" i="1"/>
  <c r="M762" i="1" s="1"/>
  <c r="I2650" i="1"/>
  <c r="J2649" i="1"/>
  <c r="M2649" i="1" s="1"/>
  <c r="L2650" i="1"/>
  <c r="K2649" i="1"/>
  <c r="K763" i="1" l="1"/>
  <c r="I764" i="1"/>
  <c r="J763" i="1"/>
  <c r="M763" i="1" s="1"/>
  <c r="L764" i="1"/>
  <c r="L2651" i="1"/>
  <c r="K2650" i="1"/>
  <c r="J2650" i="1"/>
  <c r="M2650" i="1" s="1"/>
  <c r="I2651" i="1"/>
  <c r="K764" i="1" l="1"/>
  <c r="I765" i="1"/>
  <c r="J764" i="1"/>
  <c r="M764" i="1" s="1"/>
  <c r="L765" i="1"/>
  <c r="I2652" i="1"/>
  <c r="K2651" i="1"/>
  <c r="L2652" i="1"/>
  <c r="J2651" i="1"/>
  <c r="M2651" i="1" s="1"/>
  <c r="K2652" i="1" l="1"/>
  <c r="I2653" i="1"/>
  <c r="L2653" i="1"/>
  <c r="J2652" i="1"/>
  <c r="M2652" i="1" s="1"/>
  <c r="I766" i="1"/>
  <c r="J765" i="1"/>
  <c r="M765" i="1" s="1"/>
  <c r="L766" i="1"/>
  <c r="K765" i="1"/>
  <c r="L767" i="1" l="1"/>
  <c r="K766" i="1"/>
  <c r="I767" i="1"/>
  <c r="J766" i="1"/>
  <c r="M766" i="1" s="1"/>
  <c r="I2654" i="1"/>
  <c r="J2653" i="1"/>
  <c r="M2653" i="1"/>
  <c r="L2654" i="1"/>
  <c r="K2653" i="1"/>
  <c r="K767" i="1" l="1"/>
  <c r="I768" i="1"/>
  <c r="J767" i="1"/>
  <c r="M767" i="1" s="1"/>
  <c r="L768" i="1"/>
  <c r="L2655" i="1"/>
  <c r="K2654" i="1"/>
  <c r="J2654" i="1"/>
  <c r="M2654" i="1" s="1"/>
  <c r="I2655" i="1"/>
  <c r="K768" i="1" l="1"/>
  <c r="I769" i="1"/>
  <c r="J768" i="1"/>
  <c r="M768" i="1" s="1"/>
  <c r="L769" i="1"/>
  <c r="I2656" i="1"/>
  <c r="K2655" i="1"/>
  <c r="L2656" i="1"/>
  <c r="J2655" i="1"/>
  <c r="M2655" i="1" s="1"/>
  <c r="K2656" i="1" l="1"/>
  <c r="I2657" i="1"/>
  <c r="L2657" i="1"/>
  <c r="J2656" i="1"/>
  <c r="M2656" i="1" s="1"/>
  <c r="I770" i="1"/>
  <c r="J769" i="1"/>
  <c r="M769" i="1" s="1"/>
  <c r="L770" i="1"/>
  <c r="K769" i="1"/>
  <c r="L771" i="1" l="1"/>
  <c r="K770" i="1"/>
  <c r="I771" i="1"/>
  <c r="J770" i="1"/>
  <c r="M770" i="1" s="1"/>
  <c r="I2658" i="1"/>
  <c r="J2657" i="1"/>
  <c r="M2657" i="1" s="1"/>
  <c r="L2658" i="1"/>
  <c r="K2657" i="1"/>
  <c r="K771" i="1" l="1"/>
  <c r="I772" i="1"/>
  <c r="J771" i="1"/>
  <c r="M771" i="1" s="1"/>
  <c r="L772" i="1"/>
  <c r="L2659" i="1"/>
  <c r="K2658" i="1"/>
  <c r="J2658" i="1"/>
  <c r="M2658" i="1" s="1"/>
  <c r="I2659" i="1"/>
  <c r="K772" i="1" l="1"/>
  <c r="I773" i="1"/>
  <c r="J772" i="1"/>
  <c r="M772" i="1" s="1"/>
  <c r="L773" i="1"/>
  <c r="I2660" i="1"/>
  <c r="M2659" i="1"/>
  <c r="K2659" i="1"/>
  <c r="L2660" i="1"/>
  <c r="J2659" i="1"/>
  <c r="K2660" i="1" l="1"/>
  <c r="I2661" i="1"/>
  <c r="L2661" i="1"/>
  <c r="J2660" i="1"/>
  <c r="M2660" i="1" s="1"/>
  <c r="I774" i="1"/>
  <c r="J773" i="1"/>
  <c r="M773" i="1" s="1"/>
  <c r="L774" i="1"/>
  <c r="K773" i="1"/>
  <c r="L775" i="1" l="1"/>
  <c r="K774" i="1"/>
  <c r="I775" i="1"/>
  <c r="J774" i="1"/>
  <c r="M774" i="1" s="1"/>
  <c r="I2662" i="1"/>
  <c r="J2661" i="1"/>
  <c r="M2661" i="1" s="1"/>
  <c r="L2662" i="1"/>
  <c r="K2661" i="1"/>
  <c r="K775" i="1" l="1"/>
  <c r="I776" i="1"/>
  <c r="J775" i="1"/>
  <c r="M775" i="1" s="1"/>
  <c r="L776" i="1"/>
  <c r="L2663" i="1"/>
  <c r="K2662" i="1"/>
  <c r="J2662" i="1"/>
  <c r="M2662" i="1" s="1"/>
  <c r="I2663" i="1"/>
  <c r="K776" i="1" l="1"/>
  <c r="I777" i="1"/>
  <c r="J776" i="1"/>
  <c r="M776" i="1" s="1"/>
  <c r="L777" i="1"/>
  <c r="I2664" i="1"/>
  <c r="M2663" i="1"/>
  <c r="K2663" i="1"/>
  <c r="L2664" i="1"/>
  <c r="J2663" i="1"/>
  <c r="K2664" i="1" l="1"/>
  <c r="I2665" i="1"/>
  <c r="L2665" i="1"/>
  <c r="J2664" i="1"/>
  <c r="M2664" i="1" s="1"/>
  <c r="I778" i="1"/>
  <c r="J777" i="1"/>
  <c r="M777" i="1" s="1"/>
  <c r="L778" i="1"/>
  <c r="K777" i="1"/>
  <c r="L779" i="1" l="1"/>
  <c r="K778" i="1"/>
  <c r="I779" i="1"/>
  <c r="J778" i="1"/>
  <c r="M778" i="1"/>
  <c r="I2666" i="1"/>
  <c r="J2665" i="1"/>
  <c r="M2665" i="1"/>
  <c r="L2666" i="1"/>
  <c r="K2665" i="1"/>
  <c r="K779" i="1" l="1"/>
  <c r="I780" i="1"/>
  <c r="J779" i="1"/>
  <c r="L780" i="1"/>
  <c r="M779" i="1"/>
  <c r="L2667" i="1"/>
  <c r="K2666" i="1"/>
  <c r="J2666" i="1"/>
  <c r="M2666" i="1" s="1"/>
  <c r="I2667" i="1"/>
  <c r="K780" i="1" l="1"/>
  <c r="I781" i="1"/>
  <c r="J780" i="1"/>
  <c r="L781" i="1"/>
  <c r="M780" i="1"/>
  <c r="I2668" i="1"/>
  <c r="K2667" i="1"/>
  <c r="L2668" i="1"/>
  <c r="J2667" i="1"/>
  <c r="M2667" i="1" s="1"/>
  <c r="K2668" i="1" l="1"/>
  <c r="I2669" i="1"/>
  <c r="L2669" i="1"/>
  <c r="J2668" i="1"/>
  <c r="M2668" i="1"/>
  <c r="I782" i="1"/>
  <c r="J781" i="1"/>
  <c r="M781" i="1" s="1"/>
  <c r="L782" i="1"/>
  <c r="K781" i="1"/>
  <c r="L783" i="1" l="1"/>
  <c r="K782" i="1"/>
  <c r="I783" i="1"/>
  <c r="J782" i="1"/>
  <c r="M782" i="1" s="1"/>
  <c r="I2670" i="1"/>
  <c r="J2669" i="1"/>
  <c r="M2669" i="1"/>
  <c r="L2670" i="1"/>
  <c r="K2669" i="1"/>
  <c r="K783" i="1" l="1"/>
  <c r="I784" i="1"/>
  <c r="J783" i="1"/>
  <c r="M783" i="1" s="1"/>
  <c r="L784" i="1"/>
  <c r="L2671" i="1"/>
  <c r="K2670" i="1"/>
  <c r="J2670" i="1"/>
  <c r="I2671" i="1"/>
  <c r="M2670" i="1"/>
  <c r="K784" i="1" l="1"/>
  <c r="I785" i="1"/>
  <c r="J784" i="1"/>
  <c r="M784" i="1" s="1"/>
  <c r="L785" i="1"/>
  <c r="I2672" i="1"/>
  <c r="K2671" i="1"/>
  <c r="L2672" i="1"/>
  <c r="J2671" i="1"/>
  <c r="M2671" i="1" s="1"/>
  <c r="K2672" i="1" l="1"/>
  <c r="I2673" i="1"/>
  <c r="L2673" i="1"/>
  <c r="J2672" i="1"/>
  <c r="M2672" i="1" s="1"/>
  <c r="I786" i="1"/>
  <c r="J785" i="1"/>
  <c r="M785" i="1" s="1"/>
  <c r="L786" i="1"/>
  <c r="K785" i="1"/>
  <c r="I2674" i="1" l="1"/>
  <c r="J2673" i="1"/>
  <c r="M2673" i="1"/>
  <c r="L2674" i="1"/>
  <c r="K2673" i="1"/>
  <c r="L787" i="1"/>
  <c r="K786" i="1"/>
  <c r="I787" i="1"/>
  <c r="J786" i="1"/>
  <c r="M786" i="1"/>
  <c r="K787" i="1" l="1"/>
  <c r="I788" i="1"/>
  <c r="J787" i="1"/>
  <c r="M787" i="1" s="1"/>
  <c r="L788" i="1"/>
  <c r="L2675" i="1"/>
  <c r="K2674" i="1"/>
  <c r="J2674" i="1"/>
  <c r="M2674" i="1" s="1"/>
  <c r="I2675" i="1"/>
  <c r="K788" i="1" l="1"/>
  <c r="I789" i="1"/>
  <c r="J788" i="1"/>
  <c r="M788" i="1" s="1"/>
  <c r="L789" i="1"/>
  <c r="I2676" i="1"/>
  <c r="K2675" i="1"/>
  <c r="L2676" i="1"/>
  <c r="J2675" i="1"/>
  <c r="M2675" i="1" s="1"/>
  <c r="K2676" i="1" l="1"/>
  <c r="I2677" i="1"/>
  <c r="L2677" i="1"/>
  <c r="J2676" i="1"/>
  <c r="M2676" i="1" s="1"/>
  <c r="I790" i="1"/>
  <c r="J789" i="1"/>
  <c r="M789" i="1" s="1"/>
  <c r="L790" i="1"/>
  <c r="K789" i="1"/>
  <c r="L791" i="1" l="1"/>
  <c r="K790" i="1"/>
  <c r="I791" i="1"/>
  <c r="J790" i="1"/>
  <c r="M790" i="1" s="1"/>
  <c r="I2678" i="1"/>
  <c r="J2677" i="1"/>
  <c r="M2677" i="1" s="1"/>
  <c r="L2678" i="1"/>
  <c r="K2677" i="1"/>
  <c r="K791" i="1" l="1"/>
  <c r="I792" i="1"/>
  <c r="J791" i="1"/>
  <c r="M791" i="1" s="1"/>
  <c r="L792" i="1"/>
  <c r="L2679" i="1"/>
  <c r="K2678" i="1"/>
  <c r="J2678" i="1"/>
  <c r="M2678" i="1" s="1"/>
  <c r="I2679" i="1"/>
  <c r="K792" i="1" l="1"/>
  <c r="I793" i="1"/>
  <c r="J792" i="1"/>
  <c r="M792" i="1" s="1"/>
  <c r="L793" i="1"/>
  <c r="I2680" i="1"/>
  <c r="K2679" i="1"/>
  <c r="L2680" i="1"/>
  <c r="J2679" i="1"/>
  <c r="M2679" i="1" s="1"/>
  <c r="K2680" i="1" l="1"/>
  <c r="I2681" i="1"/>
  <c r="L2681" i="1"/>
  <c r="J2680" i="1"/>
  <c r="M2680" i="1" s="1"/>
  <c r="I794" i="1"/>
  <c r="J793" i="1"/>
  <c r="M793" i="1" s="1"/>
  <c r="L794" i="1"/>
  <c r="K793" i="1"/>
  <c r="L795" i="1" l="1"/>
  <c r="K794" i="1"/>
  <c r="I795" i="1"/>
  <c r="J794" i="1"/>
  <c r="M794" i="1" s="1"/>
  <c r="I2682" i="1"/>
  <c r="J2681" i="1"/>
  <c r="M2681" i="1" s="1"/>
  <c r="L2682" i="1"/>
  <c r="K2681" i="1"/>
  <c r="K795" i="1" l="1"/>
  <c r="I796" i="1"/>
  <c r="J795" i="1"/>
  <c r="M795" i="1" s="1"/>
  <c r="L796" i="1"/>
  <c r="L2683" i="1"/>
  <c r="K2682" i="1"/>
  <c r="J2682" i="1"/>
  <c r="M2682" i="1" s="1"/>
  <c r="I2683" i="1"/>
  <c r="K796" i="1" l="1"/>
  <c r="I797" i="1"/>
  <c r="J796" i="1"/>
  <c r="M796" i="1" s="1"/>
  <c r="L797" i="1"/>
  <c r="I2684" i="1"/>
  <c r="M2683" i="1"/>
  <c r="K2683" i="1"/>
  <c r="L2684" i="1"/>
  <c r="J2683" i="1"/>
  <c r="K2684" i="1" l="1"/>
  <c r="I2685" i="1"/>
  <c r="L2685" i="1"/>
  <c r="J2684" i="1"/>
  <c r="M2684" i="1" s="1"/>
  <c r="I798" i="1"/>
  <c r="J797" i="1"/>
  <c r="M797" i="1" s="1"/>
  <c r="L798" i="1"/>
  <c r="K797" i="1"/>
  <c r="L799" i="1" l="1"/>
  <c r="K798" i="1"/>
  <c r="I799" i="1"/>
  <c r="J798" i="1"/>
  <c r="M798" i="1" s="1"/>
  <c r="I2686" i="1"/>
  <c r="J2685" i="1"/>
  <c r="M2685" i="1" s="1"/>
  <c r="L2686" i="1"/>
  <c r="K2685" i="1"/>
  <c r="K799" i="1" l="1"/>
  <c r="I800" i="1"/>
  <c r="J799" i="1"/>
  <c r="M799" i="1" s="1"/>
  <c r="L800" i="1"/>
  <c r="L2687" i="1"/>
  <c r="K2686" i="1"/>
  <c r="J2686" i="1"/>
  <c r="M2686" i="1" s="1"/>
  <c r="I2687" i="1"/>
  <c r="K800" i="1" l="1"/>
  <c r="I801" i="1"/>
  <c r="J800" i="1"/>
  <c r="M800" i="1" s="1"/>
  <c r="L801" i="1"/>
  <c r="I2688" i="1"/>
  <c r="M2687" i="1"/>
  <c r="K2687" i="1"/>
  <c r="L2688" i="1"/>
  <c r="J2687" i="1"/>
  <c r="K2688" i="1" l="1"/>
  <c r="I2689" i="1"/>
  <c r="L2689" i="1"/>
  <c r="J2688" i="1"/>
  <c r="M2688" i="1" s="1"/>
  <c r="I802" i="1"/>
  <c r="J801" i="1"/>
  <c r="M801" i="1" s="1"/>
  <c r="L802" i="1"/>
  <c r="K801" i="1"/>
  <c r="L803" i="1" l="1"/>
  <c r="K802" i="1"/>
  <c r="I803" i="1"/>
  <c r="J802" i="1"/>
  <c r="M802" i="1" s="1"/>
  <c r="I2690" i="1"/>
  <c r="J2689" i="1"/>
  <c r="M2689" i="1" s="1"/>
  <c r="L2690" i="1"/>
  <c r="K2689" i="1"/>
  <c r="K803" i="1" l="1"/>
  <c r="I804" i="1"/>
  <c r="J803" i="1"/>
  <c r="M803" i="1" s="1"/>
  <c r="L804" i="1"/>
  <c r="L2691" i="1"/>
  <c r="K2690" i="1"/>
  <c r="I2691" i="1"/>
  <c r="J2690" i="1"/>
  <c r="M2690" i="1"/>
  <c r="K804" i="1" l="1"/>
  <c r="I805" i="1"/>
  <c r="J804" i="1"/>
  <c r="M804" i="1" s="1"/>
  <c r="L805" i="1"/>
  <c r="I2692" i="1"/>
  <c r="J2691" i="1"/>
  <c r="L2692" i="1"/>
  <c r="M2691" i="1"/>
  <c r="K2691" i="1"/>
  <c r="K2692" i="1" l="1"/>
  <c r="L2693" i="1"/>
  <c r="I2693" i="1"/>
  <c r="J2692" i="1"/>
  <c r="M2692" i="1"/>
  <c r="I806" i="1"/>
  <c r="J805" i="1"/>
  <c r="M805" i="1" s="1"/>
  <c r="L806" i="1"/>
  <c r="K805" i="1"/>
  <c r="I2694" i="1" l="1"/>
  <c r="J2693" i="1"/>
  <c r="K2693" i="1"/>
  <c r="L2694" i="1"/>
  <c r="M2693" i="1"/>
  <c r="L807" i="1"/>
  <c r="K806" i="1"/>
  <c r="I807" i="1"/>
  <c r="J806" i="1"/>
  <c r="M806" i="1"/>
  <c r="K807" i="1" l="1"/>
  <c r="I808" i="1"/>
  <c r="J807" i="1"/>
  <c r="M807" i="1" s="1"/>
  <c r="L808" i="1"/>
  <c r="L2695" i="1"/>
  <c r="K2694" i="1"/>
  <c r="J2694" i="1"/>
  <c r="M2694" i="1" s="1"/>
  <c r="I2695" i="1"/>
  <c r="K808" i="1" l="1"/>
  <c r="I809" i="1"/>
  <c r="L809" i="1"/>
  <c r="M808" i="1"/>
  <c r="J808" i="1" s="1"/>
  <c r="I2696" i="1"/>
  <c r="J2695" i="1"/>
  <c r="M2695" i="1" s="1"/>
  <c r="L2696" i="1"/>
  <c r="K2695" i="1"/>
  <c r="K2696" i="1" l="1"/>
  <c r="L2697" i="1"/>
  <c r="I2697" i="1"/>
  <c r="J2696" i="1"/>
  <c r="M2696" i="1" s="1"/>
  <c r="I810" i="1"/>
  <c r="J809" i="1"/>
  <c r="L810" i="1"/>
  <c r="M809" i="1"/>
  <c r="K809" i="1"/>
  <c r="I2698" i="1" l="1"/>
  <c r="J2697" i="1"/>
  <c r="L2698" i="1"/>
  <c r="M2697" i="1"/>
  <c r="K2697" i="1"/>
  <c r="L811" i="1"/>
  <c r="K810" i="1"/>
  <c r="I811" i="1"/>
  <c r="J810" i="1"/>
  <c r="M810" i="1"/>
  <c r="K811" i="1" l="1"/>
  <c r="I812" i="1"/>
  <c r="J811" i="1"/>
  <c r="M811" i="1" s="1"/>
  <c r="L812" i="1"/>
  <c r="L2699" i="1"/>
  <c r="K2698" i="1"/>
  <c r="I2699" i="1"/>
  <c r="J2698" i="1"/>
  <c r="M2698" i="1" s="1"/>
  <c r="K812" i="1" l="1"/>
  <c r="I813" i="1"/>
  <c r="J812" i="1"/>
  <c r="M812" i="1" s="1"/>
  <c r="L813" i="1"/>
  <c r="I2700" i="1"/>
  <c r="J2699" i="1"/>
  <c r="M2699" i="1" s="1"/>
  <c r="L2700" i="1"/>
  <c r="K2699" i="1"/>
  <c r="K2700" i="1" l="1"/>
  <c r="L2701" i="1"/>
  <c r="J2700" i="1"/>
  <c r="M2700" i="1" s="1"/>
  <c r="I2701" i="1"/>
  <c r="I814" i="1"/>
  <c r="J813" i="1"/>
  <c r="M813" i="1" s="1"/>
  <c r="L814" i="1"/>
  <c r="K813" i="1"/>
  <c r="I2702" i="1" l="1"/>
  <c r="J2701" i="1"/>
  <c r="L2702" i="1"/>
  <c r="M2701" i="1"/>
  <c r="K2701" i="1"/>
  <c r="L815" i="1"/>
  <c r="K814" i="1"/>
  <c r="I815" i="1"/>
  <c r="J814" i="1"/>
  <c r="M814" i="1"/>
  <c r="K815" i="1" l="1"/>
  <c r="I816" i="1"/>
  <c r="J815" i="1"/>
  <c r="M815" i="1" s="1"/>
  <c r="L816" i="1"/>
  <c r="L2703" i="1"/>
  <c r="K2702" i="1"/>
  <c r="I2703" i="1"/>
  <c r="J2702" i="1"/>
  <c r="M2702" i="1" s="1"/>
  <c r="I2704" i="1" l="1"/>
  <c r="J2703" i="1"/>
  <c r="M2703" i="1" s="1"/>
  <c r="K2703" i="1"/>
  <c r="L2704" i="1"/>
  <c r="K816" i="1"/>
  <c r="I817" i="1"/>
  <c r="J816" i="1"/>
  <c r="M816" i="1" s="1"/>
  <c r="L817" i="1"/>
  <c r="I818" i="1" l="1"/>
  <c r="J817" i="1"/>
  <c r="L818" i="1"/>
  <c r="M817" i="1"/>
  <c r="K817" i="1"/>
  <c r="K2704" i="1"/>
  <c r="L2705" i="1"/>
  <c r="J2704" i="1"/>
  <c r="M2704" i="1" s="1"/>
  <c r="I2705" i="1"/>
  <c r="I2706" i="1" l="1"/>
  <c r="J2705" i="1"/>
  <c r="L2706" i="1"/>
  <c r="M2705" i="1"/>
  <c r="K2705" i="1"/>
  <c r="L819" i="1"/>
  <c r="K818" i="1"/>
  <c r="I819" i="1"/>
  <c r="J818" i="1"/>
  <c r="M818" i="1"/>
  <c r="K819" i="1" l="1"/>
  <c r="I820" i="1"/>
  <c r="J819" i="1"/>
  <c r="M819" i="1" s="1"/>
  <c r="L820" i="1"/>
  <c r="L2707" i="1"/>
  <c r="K2706" i="1"/>
  <c r="I2707" i="1"/>
  <c r="J2706" i="1"/>
  <c r="M2706" i="1" s="1"/>
  <c r="K2707" i="1" l="1"/>
  <c r="I2708" i="1"/>
  <c r="J2707" i="1"/>
  <c r="M2707" i="1" s="1"/>
  <c r="L2708" i="1"/>
  <c r="K820" i="1"/>
  <c r="I821" i="1"/>
  <c r="J820" i="1"/>
  <c r="M820" i="1" s="1"/>
  <c r="L821" i="1"/>
  <c r="K2708" i="1" l="1"/>
  <c r="I2709" i="1"/>
  <c r="J2708" i="1"/>
  <c r="M2708" i="1" s="1"/>
  <c r="L2709" i="1"/>
  <c r="I822" i="1"/>
  <c r="J821" i="1"/>
  <c r="M821" i="1" s="1"/>
  <c r="L822" i="1"/>
  <c r="K821" i="1"/>
  <c r="L823" i="1" l="1"/>
  <c r="K822" i="1"/>
  <c r="I823" i="1"/>
  <c r="J822" i="1"/>
  <c r="M822" i="1" s="1"/>
  <c r="I2710" i="1"/>
  <c r="J2709" i="1"/>
  <c r="M2709" i="1" s="1"/>
  <c r="L2710" i="1"/>
  <c r="K2709" i="1"/>
  <c r="K823" i="1" l="1"/>
  <c r="I824" i="1"/>
  <c r="J823" i="1"/>
  <c r="M823" i="1" s="1"/>
  <c r="L824" i="1"/>
  <c r="L2711" i="1"/>
  <c r="K2710" i="1"/>
  <c r="J2710" i="1"/>
  <c r="M2710" i="1" s="1"/>
  <c r="I2711" i="1"/>
  <c r="K824" i="1" l="1"/>
  <c r="I825" i="1"/>
  <c r="J824" i="1"/>
  <c r="M824" i="1" s="1"/>
  <c r="L825" i="1"/>
  <c r="K2711" i="1"/>
  <c r="I2712" i="1"/>
  <c r="J2711" i="1"/>
  <c r="M2711" i="1" s="1"/>
  <c r="L2712" i="1"/>
  <c r="I826" i="1" l="1"/>
  <c r="J825" i="1"/>
  <c r="L826" i="1"/>
  <c r="M825" i="1"/>
  <c r="K825" i="1"/>
  <c r="K2712" i="1"/>
  <c r="I2713" i="1"/>
  <c r="J2712" i="1"/>
  <c r="M2712" i="1" s="1"/>
  <c r="L2713" i="1"/>
  <c r="I2714" i="1" l="1"/>
  <c r="J2713" i="1"/>
  <c r="M2713" i="1" s="1"/>
  <c r="L2714" i="1"/>
  <c r="K2713" i="1"/>
  <c r="L827" i="1"/>
  <c r="K826" i="1"/>
  <c r="I827" i="1"/>
  <c r="J826" i="1"/>
  <c r="M826" i="1"/>
  <c r="K827" i="1" l="1"/>
  <c r="I828" i="1"/>
  <c r="J827" i="1"/>
  <c r="M827" i="1" s="1"/>
  <c r="L828" i="1"/>
  <c r="L2715" i="1"/>
  <c r="K2714" i="1"/>
  <c r="J2714" i="1"/>
  <c r="M2714" i="1" s="1"/>
  <c r="I2715" i="1"/>
  <c r="K828" i="1" l="1"/>
  <c r="I829" i="1"/>
  <c r="J828" i="1"/>
  <c r="M828" i="1" s="1"/>
  <c r="L829" i="1"/>
  <c r="K2715" i="1"/>
  <c r="I2716" i="1"/>
  <c r="J2715" i="1"/>
  <c r="M2715" i="1" s="1"/>
  <c r="L2716" i="1"/>
  <c r="I830" i="1" l="1"/>
  <c r="J829" i="1"/>
  <c r="L830" i="1"/>
  <c r="M829" i="1"/>
  <c r="K829" i="1"/>
  <c r="K2716" i="1"/>
  <c r="I2717" i="1"/>
  <c r="J2716" i="1"/>
  <c r="M2716" i="1" s="1"/>
  <c r="L2717" i="1"/>
  <c r="I2718" i="1" l="1"/>
  <c r="J2717" i="1"/>
  <c r="L2718" i="1"/>
  <c r="M2717" i="1"/>
  <c r="K2717" i="1"/>
  <c r="L831" i="1"/>
  <c r="K830" i="1"/>
  <c r="I831" i="1"/>
  <c r="J830" i="1"/>
  <c r="M830" i="1"/>
  <c r="K831" i="1" l="1"/>
  <c r="I832" i="1"/>
  <c r="J831" i="1"/>
  <c r="M831" i="1" s="1"/>
  <c r="L832" i="1"/>
  <c r="L2719" i="1"/>
  <c r="K2718" i="1"/>
  <c r="J2718" i="1"/>
  <c r="M2718" i="1" s="1"/>
  <c r="I2719" i="1"/>
  <c r="K832" i="1" l="1"/>
  <c r="I833" i="1"/>
  <c r="J832" i="1"/>
  <c r="M832" i="1" s="1"/>
  <c r="L833" i="1"/>
  <c r="K2719" i="1"/>
  <c r="I2720" i="1"/>
  <c r="J2719" i="1"/>
  <c r="M2719" i="1" s="1"/>
  <c r="L2720" i="1"/>
  <c r="K2720" i="1" l="1"/>
  <c r="I2721" i="1"/>
  <c r="J2720" i="1"/>
  <c r="M2720" i="1" s="1"/>
  <c r="L2721" i="1"/>
  <c r="I834" i="1"/>
  <c r="J833" i="1"/>
  <c r="M833" i="1" s="1"/>
  <c r="L834" i="1"/>
  <c r="K833" i="1"/>
  <c r="L835" i="1" l="1"/>
  <c r="K834" i="1"/>
  <c r="I835" i="1"/>
  <c r="J834" i="1"/>
  <c r="M834" i="1"/>
  <c r="I2722" i="1"/>
  <c r="J2721" i="1"/>
  <c r="M2721" i="1" s="1"/>
  <c r="L2722" i="1"/>
  <c r="K2721" i="1"/>
  <c r="K835" i="1" l="1"/>
  <c r="I836" i="1"/>
  <c r="J835" i="1"/>
  <c r="M835" i="1" s="1"/>
  <c r="L836" i="1"/>
  <c r="L2723" i="1"/>
  <c r="K2722" i="1"/>
  <c r="I2723" i="1"/>
  <c r="M2722" i="1"/>
  <c r="J2722" i="1" s="1"/>
  <c r="K2723" i="1" l="1"/>
  <c r="I2724" i="1"/>
  <c r="J2723" i="1"/>
  <c r="L2724" i="1"/>
  <c r="M2723" i="1"/>
  <c r="K836" i="1"/>
  <c r="I837" i="1"/>
  <c r="J836" i="1"/>
  <c r="M836" i="1" s="1"/>
  <c r="L837" i="1"/>
  <c r="I838" i="1" l="1"/>
  <c r="J837" i="1"/>
  <c r="M837" i="1" s="1"/>
  <c r="L838" i="1"/>
  <c r="K837" i="1"/>
  <c r="K2724" i="1"/>
  <c r="I2725" i="1"/>
  <c r="J2724" i="1"/>
  <c r="L2725" i="1"/>
  <c r="M2724" i="1"/>
  <c r="I2726" i="1" l="1"/>
  <c r="J2725" i="1"/>
  <c r="M2725" i="1" s="1"/>
  <c r="L2726" i="1"/>
  <c r="K2725" i="1"/>
  <c r="L839" i="1"/>
  <c r="K838" i="1"/>
  <c r="I839" i="1"/>
  <c r="J838" i="1"/>
  <c r="M838" i="1" s="1"/>
  <c r="K839" i="1" l="1"/>
  <c r="I840" i="1"/>
  <c r="J839" i="1"/>
  <c r="M839" i="1" s="1"/>
  <c r="L840" i="1"/>
  <c r="L2727" i="1"/>
  <c r="K2726" i="1"/>
  <c r="J2726" i="1"/>
  <c r="M2726" i="1" s="1"/>
  <c r="I2727" i="1"/>
  <c r="K840" i="1" l="1"/>
  <c r="I841" i="1"/>
  <c r="J840" i="1"/>
  <c r="L841" i="1"/>
  <c r="M840" i="1"/>
  <c r="K2727" i="1"/>
  <c r="I2728" i="1"/>
  <c r="J2727" i="1"/>
  <c r="M2727" i="1" s="1"/>
  <c r="L2728" i="1"/>
  <c r="K2728" i="1" l="1"/>
  <c r="I2729" i="1"/>
  <c r="J2728" i="1"/>
  <c r="M2728" i="1" s="1"/>
  <c r="L2729" i="1"/>
  <c r="I842" i="1"/>
  <c r="J841" i="1"/>
  <c r="M841" i="1" s="1"/>
  <c r="L842" i="1"/>
  <c r="K841" i="1"/>
  <c r="L843" i="1" l="1"/>
  <c r="K842" i="1"/>
  <c r="I843" i="1"/>
  <c r="J842" i="1"/>
  <c r="M842" i="1" s="1"/>
  <c r="I2730" i="1"/>
  <c r="J2729" i="1"/>
  <c r="M2729" i="1" s="1"/>
  <c r="L2730" i="1"/>
  <c r="K2729" i="1"/>
  <c r="K843" i="1" l="1"/>
  <c r="I844" i="1"/>
  <c r="J843" i="1"/>
  <c r="M843" i="1" s="1"/>
  <c r="L844" i="1"/>
  <c r="L2731" i="1"/>
  <c r="K2730" i="1"/>
  <c r="J2730" i="1"/>
  <c r="M2730" i="1" s="1"/>
  <c r="I2731" i="1"/>
  <c r="K844" i="1" l="1"/>
  <c r="I845" i="1"/>
  <c r="J844" i="1"/>
  <c r="M844" i="1" s="1"/>
  <c r="L845" i="1"/>
  <c r="K2731" i="1"/>
  <c r="I2732" i="1"/>
  <c r="J2731" i="1"/>
  <c r="M2731" i="1" s="1"/>
  <c r="L2732" i="1"/>
  <c r="K2732" i="1" l="1"/>
  <c r="I2733" i="1"/>
  <c r="J2732" i="1"/>
  <c r="M2732" i="1" s="1"/>
  <c r="L2733" i="1"/>
  <c r="I846" i="1"/>
  <c r="J845" i="1"/>
  <c r="M845" i="1" s="1"/>
  <c r="L846" i="1"/>
  <c r="K845" i="1"/>
  <c r="L847" i="1" l="1"/>
  <c r="K846" i="1"/>
  <c r="I847" i="1"/>
  <c r="J846" i="1"/>
  <c r="M846" i="1" s="1"/>
  <c r="I2734" i="1"/>
  <c r="J2733" i="1"/>
  <c r="M2733" i="1" s="1"/>
  <c r="L2734" i="1"/>
  <c r="K2733" i="1"/>
  <c r="K847" i="1" l="1"/>
  <c r="I848" i="1"/>
  <c r="J847" i="1"/>
  <c r="M847" i="1" s="1"/>
  <c r="L848" i="1"/>
  <c r="L2735" i="1"/>
  <c r="K2734" i="1"/>
  <c r="J2734" i="1"/>
  <c r="M2734" i="1" s="1"/>
  <c r="I2735" i="1"/>
  <c r="K848" i="1" l="1"/>
  <c r="I849" i="1"/>
  <c r="J848" i="1"/>
  <c r="M848" i="1" s="1"/>
  <c r="L849" i="1"/>
  <c r="K2735" i="1"/>
  <c r="I2736" i="1"/>
  <c r="J2735" i="1"/>
  <c r="M2735" i="1" s="1"/>
  <c r="L2736" i="1"/>
  <c r="K2736" i="1" l="1"/>
  <c r="I2737" i="1"/>
  <c r="J2736" i="1"/>
  <c r="M2736" i="1" s="1"/>
  <c r="L2737" i="1"/>
  <c r="I850" i="1"/>
  <c r="L850" i="1"/>
  <c r="M849" i="1"/>
  <c r="J849" i="1" s="1"/>
  <c r="K849" i="1"/>
  <c r="L851" i="1" l="1"/>
  <c r="K850" i="1"/>
  <c r="I851" i="1"/>
  <c r="J850" i="1"/>
  <c r="M850" i="1"/>
  <c r="I2738" i="1"/>
  <c r="J2737" i="1"/>
  <c r="M2737" i="1" s="1"/>
  <c r="L2738" i="1"/>
  <c r="K2737" i="1"/>
  <c r="K851" i="1" l="1"/>
  <c r="I852" i="1"/>
  <c r="J851" i="1"/>
  <c r="L852" i="1"/>
  <c r="M851" i="1"/>
  <c r="L2739" i="1"/>
  <c r="K2738" i="1"/>
  <c r="I2739" i="1"/>
  <c r="J2738" i="1"/>
  <c r="M2738" i="1"/>
  <c r="K2739" i="1" l="1"/>
  <c r="I2740" i="1"/>
  <c r="J2739" i="1"/>
  <c r="M2739" i="1" s="1"/>
  <c r="L2740" i="1"/>
  <c r="K852" i="1"/>
  <c r="I853" i="1"/>
  <c r="J852" i="1"/>
  <c r="M852" i="1" s="1"/>
  <c r="L853" i="1"/>
  <c r="I854" i="1" l="1"/>
  <c r="J853" i="1"/>
  <c r="L854" i="1"/>
  <c r="M853" i="1"/>
  <c r="K853" i="1"/>
  <c r="K2740" i="1"/>
  <c r="I2741" i="1"/>
  <c r="J2740" i="1"/>
  <c r="M2740" i="1" s="1"/>
  <c r="L2741" i="1"/>
  <c r="I2742" i="1" l="1"/>
  <c r="J2741" i="1"/>
  <c r="L2742" i="1"/>
  <c r="M2741" i="1"/>
  <c r="K2741" i="1"/>
  <c r="L855" i="1"/>
  <c r="K854" i="1"/>
  <c r="I855" i="1"/>
  <c r="J854" i="1"/>
  <c r="M854" i="1"/>
  <c r="K855" i="1" l="1"/>
  <c r="I856" i="1"/>
  <c r="J855" i="1"/>
  <c r="M855" i="1" s="1"/>
  <c r="L856" i="1"/>
  <c r="L2743" i="1"/>
  <c r="K2742" i="1"/>
  <c r="J2742" i="1"/>
  <c r="M2742" i="1" s="1"/>
  <c r="I2743" i="1"/>
  <c r="K856" i="1" l="1"/>
  <c r="I857" i="1"/>
  <c r="J856" i="1"/>
  <c r="M856" i="1" s="1"/>
  <c r="L857" i="1"/>
  <c r="K2743" i="1"/>
  <c r="I2744" i="1"/>
  <c r="J2743" i="1"/>
  <c r="M2743" i="1" s="1"/>
  <c r="L2744" i="1"/>
  <c r="I858" i="1" l="1"/>
  <c r="J857" i="1"/>
  <c r="L858" i="1"/>
  <c r="M857" i="1"/>
  <c r="K857" i="1"/>
  <c r="K2744" i="1"/>
  <c r="I2745" i="1"/>
  <c r="L2745" i="1"/>
  <c r="M2744" i="1"/>
  <c r="J2744" i="1" s="1"/>
  <c r="I2746" i="1" l="1"/>
  <c r="J2745" i="1"/>
  <c r="L2746" i="1"/>
  <c r="M2745" i="1"/>
  <c r="K2745" i="1"/>
  <c r="L859" i="1"/>
  <c r="K858" i="1"/>
  <c r="I859" i="1"/>
  <c r="J858" i="1"/>
  <c r="M858" i="1"/>
  <c r="K859" i="1" l="1"/>
  <c r="I860" i="1"/>
  <c r="J859" i="1"/>
  <c r="M859" i="1" s="1"/>
  <c r="L860" i="1"/>
  <c r="L2747" i="1"/>
  <c r="K2746" i="1"/>
  <c r="J2746" i="1"/>
  <c r="I2747" i="1"/>
  <c r="M2746" i="1"/>
  <c r="K860" i="1" l="1"/>
  <c r="I861" i="1"/>
  <c r="J860" i="1"/>
  <c r="M860" i="1" s="1"/>
  <c r="L861" i="1"/>
  <c r="K2747" i="1"/>
  <c r="I2748" i="1"/>
  <c r="J2747" i="1"/>
  <c r="M2747" i="1" s="1"/>
  <c r="L2748" i="1"/>
  <c r="I862" i="1" l="1"/>
  <c r="J861" i="1"/>
  <c r="L862" i="1"/>
  <c r="M861" i="1"/>
  <c r="K861" i="1"/>
  <c r="K2748" i="1"/>
  <c r="I2749" i="1"/>
  <c r="J2748" i="1"/>
  <c r="M2748" i="1" s="1"/>
  <c r="L2749" i="1"/>
  <c r="I2750" i="1" l="1"/>
  <c r="J2749" i="1"/>
  <c r="L2750" i="1"/>
  <c r="M2749" i="1"/>
  <c r="K2749" i="1"/>
  <c r="L863" i="1"/>
  <c r="K862" i="1"/>
  <c r="I863" i="1"/>
  <c r="J862" i="1"/>
  <c r="M862" i="1"/>
  <c r="K863" i="1" l="1"/>
  <c r="I864" i="1"/>
  <c r="J863" i="1"/>
  <c r="M863" i="1" s="1"/>
  <c r="L864" i="1"/>
  <c r="L2751" i="1"/>
  <c r="K2750" i="1"/>
  <c r="J2750" i="1"/>
  <c r="M2750" i="1" s="1"/>
  <c r="I2751" i="1"/>
  <c r="K864" i="1" l="1"/>
  <c r="I865" i="1"/>
  <c r="J864" i="1"/>
  <c r="M864" i="1" s="1"/>
  <c r="L865" i="1"/>
  <c r="K2751" i="1"/>
  <c r="I2752" i="1"/>
  <c r="J2751" i="1"/>
  <c r="M2751" i="1" s="1"/>
  <c r="L2752" i="1"/>
  <c r="I866" i="1" l="1"/>
  <c r="J865" i="1"/>
  <c r="L866" i="1"/>
  <c r="M865" i="1"/>
  <c r="K865" i="1"/>
  <c r="K2752" i="1"/>
  <c r="I2753" i="1"/>
  <c r="J2752" i="1"/>
  <c r="M2752" i="1" s="1"/>
  <c r="L2753" i="1"/>
  <c r="I2754" i="1" l="1"/>
  <c r="J2753" i="1"/>
  <c r="L2754" i="1"/>
  <c r="M2753" i="1"/>
  <c r="K2753" i="1"/>
  <c r="L867" i="1"/>
  <c r="K866" i="1"/>
  <c r="I867" i="1"/>
  <c r="J866" i="1"/>
  <c r="M866" i="1"/>
  <c r="K867" i="1" l="1"/>
  <c r="I868" i="1"/>
  <c r="J867" i="1"/>
  <c r="M867" i="1" s="1"/>
  <c r="L868" i="1"/>
  <c r="L2755" i="1"/>
  <c r="K2754" i="1"/>
  <c r="I2755" i="1"/>
  <c r="J2754" i="1"/>
  <c r="M2754" i="1"/>
  <c r="K2755" i="1" l="1"/>
  <c r="I2756" i="1"/>
  <c r="J2755" i="1"/>
  <c r="M2755" i="1" s="1"/>
  <c r="L2756" i="1"/>
  <c r="K868" i="1"/>
  <c r="I869" i="1"/>
  <c r="J868" i="1"/>
  <c r="M868" i="1" s="1"/>
  <c r="L869" i="1"/>
  <c r="K2756" i="1" l="1"/>
  <c r="I2757" i="1"/>
  <c r="J2756" i="1"/>
  <c r="M2756" i="1" s="1"/>
  <c r="L2757" i="1"/>
  <c r="I870" i="1"/>
  <c r="J869" i="1"/>
  <c r="M869" i="1" s="1"/>
  <c r="L870" i="1"/>
  <c r="K869" i="1"/>
  <c r="L871" i="1" l="1"/>
  <c r="K870" i="1"/>
  <c r="I871" i="1"/>
  <c r="J870" i="1"/>
  <c r="M870" i="1" s="1"/>
  <c r="I2758" i="1"/>
  <c r="J2757" i="1"/>
  <c r="M2757" i="1" s="1"/>
  <c r="L2758" i="1"/>
  <c r="K2757" i="1"/>
  <c r="K871" i="1" l="1"/>
  <c r="I872" i="1"/>
  <c r="J871" i="1"/>
  <c r="M871" i="1" s="1"/>
  <c r="L872" i="1"/>
  <c r="L2759" i="1"/>
  <c r="K2758" i="1"/>
  <c r="J2758" i="1"/>
  <c r="M2758" i="1" s="1"/>
  <c r="I2759" i="1"/>
  <c r="K872" i="1" l="1"/>
  <c r="I873" i="1"/>
  <c r="J872" i="1"/>
  <c r="M872" i="1" s="1"/>
  <c r="L873" i="1"/>
  <c r="K2759" i="1"/>
  <c r="I2760" i="1"/>
  <c r="J2759" i="1"/>
  <c r="M2759" i="1" s="1"/>
  <c r="L2760" i="1"/>
  <c r="I874" i="1" l="1"/>
  <c r="J873" i="1"/>
  <c r="M873" i="1" s="1"/>
  <c r="L874" i="1"/>
  <c r="K873" i="1"/>
  <c r="K2760" i="1"/>
  <c r="I2761" i="1"/>
  <c r="J2760" i="1"/>
  <c r="M2760" i="1" s="1"/>
  <c r="L2761" i="1"/>
  <c r="I2762" i="1" l="1"/>
  <c r="J2761" i="1"/>
  <c r="L2762" i="1"/>
  <c r="M2761" i="1"/>
  <c r="K2761" i="1"/>
  <c r="L875" i="1"/>
  <c r="K874" i="1"/>
  <c r="I875" i="1"/>
  <c r="J874" i="1"/>
  <c r="M874" i="1"/>
  <c r="K875" i="1" l="1"/>
  <c r="I876" i="1"/>
  <c r="J875" i="1"/>
  <c r="M875" i="1" s="1"/>
  <c r="L876" i="1"/>
  <c r="L2763" i="1"/>
  <c r="K2762" i="1"/>
  <c r="J2762" i="1"/>
  <c r="M2762" i="1" s="1"/>
  <c r="I2763" i="1"/>
  <c r="K876" i="1" l="1"/>
  <c r="I877" i="1"/>
  <c r="J876" i="1"/>
  <c r="M876" i="1" s="1"/>
  <c r="L877" i="1"/>
  <c r="K2763" i="1"/>
  <c r="I2764" i="1"/>
  <c r="J2763" i="1"/>
  <c r="M2763" i="1" s="1"/>
  <c r="L2764" i="1"/>
  <c r="I878" i="1" l="1"/>
  <c r="J877" i="1"/>
  <c r="M877" i="1" s="1"/>
  <c r="L878" i="1"/>
  <c r="K877" i="1"/>
  <c r="K2764" i="1"/>
  <c r="I2765" i="1"/>
  <c r="J2764" i="1"/>
  <c r="M2764" i="1" s="1"/>
  <c r="L2765" i="1"/>
  <c r="I2766" i="1" l="1"/>
  <c r="J2765" i="1"/>
  <c r="L2766" i="1"/>
  <c r="M2765" i="1"/>
  <c r="K2765" i="1"/>
  <c r="L879" i="1"/>
  <c r="K878" i="1"/>
  <c r="I879" i="1"/>
  <c r="J878" i="1"/>
  <c r="M878" i="1"/>
  <c r="K879" i="1" l="1"/>
  <c r="I880" i="1"/>
  <c r="J879" i="1"/>
  <c r="M879" i="1" s="1"/>
  <c r="L880" i="1"/>
  <c r="L2767" i="1"/>
  <c r="K2766" i="1"/>
  <c r="J2766" i="1"/>
  <c r="M2766" i="1" s="1"/>
  <c r="I2767" i="1"/>
  <c r="K880" i="1" l="1"/>
  <c r="I881" i="1"/>
  <c r="J880" i="1"/>
  <c r="M880" i="1" s="1"/>
  <c r="L881" i="1"/>
  <c r="K2767" i="1"/>
  <c r="I2768" i="1"/>
  <c r="J2767" i="1"/>
  <c r="M2767" i="1" s="1"/>
  <c r="L2768" i="1"/>
  <c r="K2768" i="1" l="1"/>
  <c r="I2769" i="1"/>
  <c r="J2768" i="1"/>
  <c r="M2768" i="1" s="1"/>
  <c r="L2769" i="1"/>
  <c r="I882" i="1"/>
  <c r="J881" i="1"/>
  <c r="M881" i="1" s="1"/>
  <c r="L882" i="1"/>
  <c r="K881" i="1"/>
  <c r="L883" i="1" l="1"/>
  <c r="K882" i="1"/>
  <c r="I883" i="1"/>
  <c r="J882" i="1"/>
  <c r="M882" i="1" s="1"/>
  <c r="I2770" i="1"/>
  <c r="J2769" i="1"/>
  <c r="M2769" i="1" s="1"/>
  <c r="L2770" i="1"/>
  <c r="K2769" i="1"/>
  <c r="K883" i="1" l="1"/>
  <c r="I884" i="1"/>
  <c r="J883" i="1"/>
  <c r="M883" i="1" s="1"/>
  <c r="L884" i="1"/>
  <c r="L2771" i="1"/>
  <c r="K2770" i="1"/>
  <c r="I2771" i="1"/>
  <c r="J2770" i="1"/>
  <c r="M2770" i="1" s="1"/>
  <c r="K2771" i="1" l="1"/>
  <c r="I2772" i="1"/>
  <c r="J2771" i="1"/>
  <c r="M2771" i="1" s="1"/>
  <c r="L2772" i="1"/>
  <c r="K884" i="1"/>
  <c r="I885" i="1"/>
  <c r="J884" i="1"/>
  <c r="M884" i="1" s="1"/>
  <c r="L885" i="1"/>
  <c r="I886" i="1" l="1"/>
  <c r="J885" i="1"/>
  <c r="M885" i="1" s="1"/>
  <c r="L886" i="1"/>
  <c r="K885" i="1"/>
  <c r="K2772" i="1"/>
  <c r="I2773" i="1"/>
  <c r="J2772" i="1"/>
  <c r="M2772" i="1" s="1"/>
  <c r="L2773" i="1"/>
  <c r="I2774" i="1" l="1"/>
  <c r="J2773" i="1"/>
  <c r="M2773" i="1" s="1"/>
  <c r="L2774" i="1"/>
  <c r="K2773" i="1"/>
  <c r="L887" i="1"/>
  <c r="K886" i="1"/>
  <c r="I887" i="1"/>
  <c r="J886" i="1"/>
  <c r="M886" i="1"/>
  <c r="K887" i="1" l="1"/>
  <c r="I888" i="1"/>
  <c r="J887" i="1"/>
  <c r="M887" i="1" s="1"/>
  <c r="L888" i="1"/>
  <c r="L2775" i="1"/>
  <c r="K2774" i="1"/>
  <c r="J2774" i="1"/>
  <c r="M2774" i="1" s="1"/>
  <c r="I2775" i="1"/>
  <c r="K888" i="1" l="1"/>
  <c r="I889" i="1"/>
  <c r="J888" i="1"/>
  <c r="M888" i="1" s="1"/>
  <c r="L889" i="1"/>
  <c r="K2775" i="1"/>
  <c r="I2776" i="1"/>
  <c r="J2775" i="1"/>
  <c r="M2775" i="1" s="1"/>
  <c r="L2776" i="1"/>
  <c r="K2776" i="1" l="1"/>
  <c r="I2777" i="1"/>
  <c r="J2776" i="1"/>
  <c r="M2776" i="1" s="1"/>
  <c r="L2777" i="1"/>
  <c r="I890" i="1"/>
  <c r="J889" i="1"/>
  <c r="M889" i="1" s="1"/>
  <c r="L890" i="1"/>
  <c r="K889" i="1"/>
  <c r="L891" i="1" l="1"/>
  <c r="K890" i="1"/>
  <c r="I891" i="1"/>
  <c r="J890" i="1"/>
  <c r="M890" i="1" s="1"/>
  <c r="I2778" i="1"/>
  <c r="J2777" i="1"/>
  <c r="M2777" i="1" s="1"/>
  <c r="L2778" i="1"/>
  <c r="K2777" i="1"/>
  <c r="K891" i="1" l="1"/>
  <c r="I892" i="1"/>
  <c r="J891" i="1"/>
  <c r="M891" i="1" s="1"/>
  <c r="L892" i="1"/>
  <c r="L2779" i="1"/>
  <c r="K2778" i="1"/>
  <c r="I2779" i="1"/>
  <c r="J2778" i="1"/>
  <c r="M2778" i="1"/>
  <c r="K2779" i="1" l="1"/>
  <c r="I2780" i="1"/>
  <c r="L2780" i="1"/>
  <c r="M2779" i="1"/>
  <c r="J2779" i="1" s="1"/>
  <c r="K892" i="1"/>
  <c r="I893" i="1"/>
  <c r="J892" i="1"/>
  <c r="L893" i="1"/>
  <c r="M892" i="1"/>
  <c r="I894" i="1" l="1"/>
  <c r="J893" i="1"/>
  <c r="M893" i="1" s="1"/>
  <c r="L894" i="1"/>
  <c r="K893" i="1"/>
  <c r="K2780" i="1"/>
  <c r="I2781" i="1"/>
  <c r="J2780" i="1"/>
  <c r="L2781" i="1"/>
  <c r="M2780" i="1"/>
  <c r="I2782" i="1" l="1"/>
  <c r="J2781" i="1"/>
  <c r="L2782" i="1"/>
  <c r="M2781" i="1"/>
  <c r="K2781" i="1"/>
  <c r="L895" i="1"/>
  <c r="K894" i="1"/>
  <c r="I895" i="1"/>
  <c r="J894" i="1"/>
  <c r="M894" i="1"/>
  <c r="K895" i="1" l="1"/>
  <c r="I896" i="1"/>
  <c r="J895" i="1"/>
  <c r="M895" i="1" s="1"/>
  <c r="L896" i="1"/>
  <c r="L2783" i="1"/>
  <c r="K2782" i="1"/>
  <c r="I2783" i="1"/>
  <c r="J2782" i="1"/>
  <c r="M2782" i="1" s="1"/>
  <c r="K2783" i="1" l="1"/>
  <c r="I2784" i="1"/>
  <c r="J2783" i="1"/>
  <c r="M2783" i="1" s="1"/>
  <c r="L2784" i="1"/>
  <c r="K896" i="1"/>
  <c r="I897" i="1"/>
  <c r="J896" i="1"/>
  <c r="M896" i="1" s="1"/>
  <c r="L897" i="1"/>
  <c r="I898" i="1" l="1"/>
  <c r="J897" i="1"/>
  <c r="L898" i="1"/>
  <c r="K897" i="1"/>
  <c r="M897" i="1"/>
  <c r="K2784" i="1"/>
  <c r="I2785" i="1"/>
  <c r="J2784" i="1"/>
  <c r="M2784" i="1" s="1"/>
  <c r="L2785" i="1"/>
  <c r="I2786" i="1" l="1"/>
  <c r="J2785" i="1"/>
  <c r="L2786" i="1"/>
  <c r="M2785" i="1"/>
  <c r="K2785" i="1"/>
  <c r="L899" i="1"/>
  <c r="K898" i="1"/>
  <c r="I899" i="1"/>
  <c r="J898" i="1"/>
  <c r="M898" i="1"/>
  <c r="K899" i="1" l="1"/>
  <c r="I900" i="1"/>
  <c r="J899" i="1"/>
  <c r="M899" i="1" s="1"/>
  <c r="L900" i="1"/>
  <c r="L2787" i="1"/>
  <c r="K2786" i="1"/>
  <c r="I2787" i="1"/>
  <c r="J2786" i="1"/>
  <c r="M2786" i="1"/>
  <c r="K2787" i="1" l="1"/>
  <c r="I2788" i="1"/>
  <c r="J2787" i="1"/>
  <c r="M2787" i="1" s="1"/>
  <c r="L2788" i="1"/>
  <c r="K900" i="1"/>
  <c r="I901" i="1"/>
  <c r="J900" i="1"/>
  <c r="M900" i="1" s="1"/>
  <c r="L901" i="1"/>
  <c r="K2788" i="1" l="1"/>
  <c r="I2789" i="1"/>
  <c r="J2788" i="1"/>
  <c r="M2788" i="1" s="1"/>
  <c r="L2789" i="1"/>
  <c r="I902" i="1"/>
  <c r="J901" i="1"/>
  <c r="M901" i="1" s="1"/>
  <c r="L902" i="1"/>
  <c r="K901" i="1"/>
  <c r="L903" i="1" l="1"/>
  <c r="K902" i="1"/>
  <c r="I903" i="1"/>
  <c r="J902" i="1"/>
  <c r="M902" i="1"/>
  <c r="I2790" i="1"/>
  <c r="J2789" i="1"/>
  <c r="M2789" i="1" s="1"/>
  <c r="L2790" i="1"/>
  <c r="K2789" i="1"/>
  <c r="K903" i="1" l="1"/>
  <c r="I904" i="1"/>
  <c r="J903" i="1"/>
  <c r="L904" i="1"/>
  <c r="M903" i="1"/>
  <c r="L2791" i="1"/>
  <c r="K2790" i="1"/>
  <c r="I2791" i="1"/>
  <c r="J2790" i="1"/>
  <c r="M2790" i="1"/>
  <c r="K2791" i="1" l="1"/>
  <c r="I2792" i="1"/>
  <c r="J2791" i="1"/>
  <c r="M2791" i="1" s="1"/>
  <c r="L2792" i="1"/>
  <c r="K904" i="1"/>
  <c r="I905" i="1"/>
  <c r="J904" i="1"/>
  <c r="L905" i="1"/>
  <c r="M904" i="1"/>
  <c r="I906" i="1" l="1"/>
  <c r="J905" i="1"/>
  <c r="M905" i="1" s="1"/>
  <c r="L906" i="1"/>
  <c r="K905" i="1"/>
  <c r="K2792" i="1"/>
  <c r="I2793" i="1"/>
  <c r="J2792" i="1"/>
  <c r="M2792" i="1" s="1"/>
  <c r="L2793" i="1"/>
  <c r="I2794" i="1" l="1"/>
  <c r="J2793" i="1"/>
  <c r="M2793" i="1" s="1"/>
  <c r="L2794" i="1"/>
  <c r="K2793" i="1"/>
  <c r="L907" i="1"/>
  <c r="K906" i="1"/>
  <c r="I907" i="1"/>
  <c r="J906" i="1"/>
  <c r="M906" i="1"/>
  <c r="K907" i="1" l="1"/>
  <c r="I908" i="1"/>
  <c r="J907" i="1"/>
  <c r="M907" i="1" s="1"/>
  <c r="L908" i="1"/>
  <c r="L2795" i="1"/>
  <c r="K2794" i="1"/>
  <c r="I2795" i="1"/>
  <c r="J2794" i="1"/>
  <c r="M2794" i="1"/>
  <c r="K2795" i="1" l="1"/>
  <c r="I2796" i="1"/>
  <c r="J2795" i="1"/>
  <c r="M2795" i="1" s="1"/>
  <c r="L2796" i="1"/>
  <c r="K908" i="1"/>
  <c r="I909" i="1"/>
  <c r="J908" i="1"/>
  <c r="M908" i="1" s="1"/>
  <c r="L909" i="1"/>
  <c r="K2796" i="1" l="1"/>
  <c r="I2797" i="1"/>
  <c r="J2796" i="1"/>
  <c r="M2796" i="1" s="1"/>
  <c r="L2797" i="1"/>
  <c r="I910" i="1"/>
  <c r="J909" i="1"/>
  <c r="M909" i="1" s="1"/>
  <c r="L910" i="1"/>
  <c r="K909" i="1"/>
  <c r="L911" i="1" l="1"/>
  <c r="K910" i="1"/>
  <c r="I911" i="1"/>
  <c r="J910" i="1"/>
  <c r="M910" i="1" s="1"/>
  <c r="I2798" i="1"/>
  <c r="J2797" i="1"/>
  <c r="M2797" i="1" s="1"/>
  <c r="L2798" i="1"/>
  <c r="K2797" i="1"/>
  <c r="K911" i="1" l="1"/>
  <c r="I912" i="1"/>
  <c r="J911" i="1"/>
  <c r="M911" i="1" s="1"/>
  <c r="L912" i="1"/>
  <c r="L2799" i="1"/>
  <c r="K2798" i="1"/>
  <c r="I2799" i="1"/>
  <c r="J2798" i="1"/>
  <c r="M2798" i="1"/>
  <c r="K2799" i="1" l="1"/>
  <c r="I2800" i="1"/>
  <c r="L2800" i="1"/>
  <c r="M2799" i="1"/>
  <c r="J2799" i="1" s="1"/>
  <c r="K912" i="1"/>
  <c r="I913" i="1"/>
  <c r="J912" i="1"/>
  <c r="L913" i="1"/>
  <c r="M912" i="1"/>
  <c r="I914" i="1" l="1"/>
  <c r="J913" i="1"/>
  <c r="M913" i="1" s="1"/>
  <c r="L914" i="1"/>
  <c r="K913" i="1"/>
  <c r="K2800" i="1"/>
  <c r="I2801" i="1"/>
  <c r="J2800" i="1"/>
  <c r="L2801" i="1"/>
  <c r="M2800" i="1"/>
  <c r="I2802" i="1" l="1"/>
  <c r="J2801" i="1"/>
  <c r="L2802" i="1"/>
  <c r="M2801" i="1"/>
  <c r="K2801" i="1"/>
  <c r="L915" i="1"/>
  <c r="K914" i="1"/>
  <c r="I915" i="1"/>
  <c r="J914" i="1"/>
  <c r="M914" i="1"/>
  <c r="K915" i="1" l="1"/>
  <c r="I916" i="1"/>
  <c r="J915" i="1"/>
  <c r="M915" i="1" s="1"/>
  <c r="L916" i="1"/>
  <c r="L2803" i="1"/>
  <c r="K2802" i="1"/>
  <c r="I2803" i="1"/>
  <c r="J2802" i="1"/>
  <c r="M2802" i="1" s="1"/>
  <c r="K2803" i="1" l="1"/>
  <c r="I2804" i="1"/>
  <c r="J2803" i="1"/>
  <c r="M2803" i="1" s="1"/>
  <c r="L2804" i="1"/>
  <c r="K916" i="1"/>
  <c r="I917" i="1"/>
  <c r="J916" i="1"/>
  <c r="M916" i="1" s="1"/>
  <c r="L917" i="1"/>
  <c r="I918" i="1" l="1"/>
  <c r="J917" i="1"/>
  <c r="M917" i="1" s="1"/>
  <c r="L918" i="1"/>
  <c r="K917" i="1"/>
  <c r="K2804" i="1"/>
  <c r="I2805" i="1"/>
  <c r="J2804" i="1"/>
  <c r="M2804" i="1" s="1"/>
  <c r="L2805" i="1"/>
  <c r="I2806" i="1" l="1"/>
  <c r="J2805" i="1"/>
  <c r="L2806" i="1"/>
  <c r="M2805" i="1"/>
  <c r="K2805" i="1"/>
  <c r="L919" i="1"/>
  <c r="K918" i="1"/>
  <c r="I919" i="1"/>
  <c r="J918" i="1"/>
  <c r="M918" i="1"/>
  <c r="K919" i="1" l="1"/>
  <c r="I920" i="1"/>
  <c r="J919" i="1"/>
  <c r="M919" i="1" s="1"/>
  <c r="L920" i="1"/>
  <c r="L2807" i="1"/>
  <c r="K2806" i="1"/>
  <c r="I2807" i="1"/>
  <c r="J2806" i="1"/>
  <c r="M2806" i="1" s="1"/>
  <c r="K2807" i="1" l="1"/>
  <c r="I2808" i="1"/>
  <c r="J2807" i="1"/>
  <c r="M2807" i="1" s="1"/>
  <c r="L2808" i="1"/>
  <c r="K920" i="1"/>
  <c r="I921" i="1"/>
  <c r="J920" i="1"/>
  <c r="M920" i="1" s="1"/>
  <c r="L921" i="1"/>
  <c r="K2808" i="1" l="1"/>
  <c r="I2809" i="1"/>
  <c r="J2808" i="1"/>
  <c r="M2808" i="1" s="1"/>
  <c r="L2809" i="1"/>
  <c r="I922" i="1"/>
  <c r="J921" i="1"/>
  <c r="M921" i="1" s="1"/>
  <c r="L922" i="1"/>
  <c r="K921" i="1"/>
  <c r="L923" i="1" l="1"/>
  <c r="K922" i="1"/>
  <c r="I923" i="1"/>
  <c r="J922" i="1"/>
  <c r="M922" i="1" s="1"/>
  <c r="I2810" i="1"/>
  <c r="J2809" i="1"/>
  <c r="M2809" i="1" s="1"/>
  <c r="L2810" i="1"/>
  <c r="K2809" i="1"/>
  <c r="K923" i="1" l="1"/>
  <c r="I924" i="1"/>
  <c r="J923" i="1"/>
  <c r="M923" i="1" s="1"/>
  <c r="L924" i="1"/>
  <c r="L2811" i="1"/>
  <c r="K2810" i="1"/>
  <c r="I2811" i="1"/>
  <c r="J2810" i="1"/>
  <c r="M2810" i="1"/>
  <c r="K2811" i="1" l="1"/>
  <c r="I2812" i="1"/>
  <c r="J2811" i="1"/>
  <c r="M2811" i="1" s="1"/>
  <c r="L2812" i="1"/>
  <c r="K924" i="1"/>
  <c r="I925" i="1"/>
  <c r="J924" i="1"/>
  <c r="M924" i="1" s="1"/>
  <c r="L925" i="1"/>
  <c r="I926" i="1" l="1"/>
  <c r="J925" i="1"/>
  <c r="L926" i="1"/>
  <c r="K925" i="1"/>
  <c r="M925" i="1"/>
  <c r="K2812" i="1"/>
  <c r="I2813" i="1"/>
  <c r="J2812" i="1"/>
  <c r="M2812" i="1" s="1"/>
  <c r="L2813" i="1"/>
  <c r="I2814" i="1" l="1"/>
  <c r="J2813" i="1"/>
  <c r="L2814" i="1"/>
  <c r="M2813" i="1"/>
  <c r="K2813" i="1"/>
  <c r="L927" i="1"/>
  <c r="K926" i="1"/>
  <c r="I927" i="1"/>
  <c r="J926" i="1"/>
  <c r="M926" i="1"/>
  <c r="K927" i="1" l="1"/>
  <c r="I928" i="1"/>
  <c r="J927" i="1"/>
  <c r="M927" i="1" s="1"/>
  <c r="L928" i="1"/>
  <c r="L2815" i="1"/>
  <c r="K2814" i="1"/>
  <c r="I2815" i="1"/>
  <c r="J2814" i="1"/>
  <c r="M2814" i="1" s="1"/>
  <c r="K2815" i="1" l="1"/>
  <c r="I2816" i="1"/>
  <c r="J2815" i="1"/>
  <c r="M2815" i="1" s="1"/>
  <c r="L2816" i="1"/>
  <c r="K928" i="1"/>
  <c r="I929" i="1"/>
  <c r="J928" i="1"/>
  <c r="L929" i="1"/>
  <c r="M928" i="1"/>
  <c r="K2816" i="1" l="1"/>
  <c r="I2817" i="1"/>
  <c r="J2816" i="1"/>
  <c r="M2816" i="1" s="1"/>
  <c r="L2817" i="1"/>
  <c r="I930" i="1"/>
  <c r="J929" i="1"/>
  <c r="L930" i="1"/>
  <c r="K929" i="1"/>
  <c r="M929" i="1"/>
  <c r="L931" i="1" l="1"/>
  <c r="K930" i="1"/>
  <c r="I931" i="1"/>
  <c r="J930" i="1"/>
  <c r="M930" i="1"/>
  <c r="I2818" i="1"/>
  <c r="J2817" i="1"/>
  <c r="M2817" i="1" s="1"/>
  <c r="L2818" i="1"/>
  <c r="K2817" i="1"/>
  <c r="K931" i="1" l="1"/>
  <c r="I932" i="1"/>
  <c r="J931" i="1"/>
  <c r="M931" i="1" s="1"/>
  <c r="L932" i="1"/>
  <c r="L2819" i="1"/>
  <c r="K2818" i="1"/>
  <c r="I2819" i="1"/>
  <c r="J2818" i="1"/>
  <c r="M2818" i="1" s="1"/>
  <c r="K2819" i="1" l="1"/>
  <c r="I2820" i="1"/>
  <c r="J2819" i="1"/>
  <c r="M2819" i="1" s="1"/>
  <c r="L2820" i="1"/>
  <c r="K932" i="1"/>
  <c r="I933" i="1"/>
  <c r="J932" i="1"/>
  <c r="M932" i="1" s="1"/>
  <c r="L933" i="1"/>
  <c r="K2820" i="1" l="1"/>
  <c r="I2821" i="1"/>
  <c r="J2820" i="1"/>
  <c r="M2820" i="1" s="1"/>
  <c r="L2821" i="1"/>
  <c r="I934" i="1"/>
  <c r="J933" i="1"/>
  <c r="M933" i="1" s="1"/>
  <c r="L934" i="1"/>
  <c r="K933" i="1"/>
  <c r="L935" i="1" l="1"/>
  <c r="K934" i="1"/>
  <c r="J934" i="1"/>
  <c r="M934" i="1" s="1"/>
  <c r="I935" i="1"/>
  <c r="I2822" i="1"/>
  <c r="J2821" i="1"/>
  <c r="M2821" i="1" s="1"/>
  <c r="L2822" i="1"/>
  <c r="K2821" i="1"/>
  <c r="L2823" i="1" l="1"/>
  <c r="K2822" i="1"/>
  <c r="I2823" i="1"/>
  <c r="J2822" i="1"/>
  <c r="M2822" i="1" s="1"/>
  <c r="K935" i="1"/>
  <c r="I936" i="1"/>
  <c r="J935" i="1"/>
  <c r="M935" i="1" s="1"/>
  <c r="L936" i="1"/>
  <c r="K2823" i="1" l="1"/>
  <c r="I2824" i="1"/>
  <c r="J2823" i="1"/>
  <c r="M2823" i="1" s="1"/>
  <c r="L2824" i="1"/>
  <c r="K936" i="1"/>
  <c r="I937" i="1"/>
  <c r="J936" i="1"/>
  <c r="M936" i="1" s="1"/>
  <c r="L937" i="1"/>
  <c r="K2824" i="1" l="1"/>
  <c r="I2825" i="1"/>
  <c r="J2824" i="1"/>
  <c r="M2824" i="1" s="1"/>
  <c r="L2825" i="1"/>
  <c r="I938" i="1"/>
  <c r="J937" i="1"/>
  <c r="M937" i="1" s="1"/>
  <c r="L938" i="1"/>
  <c r="K937" i="1"/>
  <c r="L939" i="1" l="1"/>
  <c r="K938" i="1"/>
  <c r="I939" i="1"/>
  <c r="J938" i="1"/>
  <c r="M938" i="1" s="1"/>
  <c r="I2826" i="1"/>
  <c r="J2825" i="1"/>
  <c r="M2825" i="1" s="1"/>
  <c r="L2826" i="1"/>
  <c r="K2825" i="1"/>
  <c r="K939" i="1" l="1"/>
  <c r="I940" i="1"/>
  <c r="J939" i="1"/>
  <c r="M939" i="1" s="1"/>
  <c r="L940" i="1"/>
  <c r="L2827" i="1"/>
  <c r="K2826" i="1"/>
  <c r="I2827" i="1"/>
  <c r="J2826" i="1"/>
  <c r="M2826" i="1" s="1"/>
  <c r="K2827" i="1" l="1"/>
  <c r="I2828" i="1"/>
  <c r="J2827" i="1"/>
  <c r="M2827" i="1" s="1"/>
  <c r="L2828" i="1"/>
  <c r="K940" i="1"/>
  <c r="I941" i="1"/>
  <c r="J940" i="1"/>
  <c r="M940" i="1" s="1"/>
  <c r="L941" i="1"/>
  <c r="K2828" i="1" l="1"/>
  <c r="I2829" i="1"/>
  <c r="J2828" i="1"/>
  <c r="M2828" i="1" s="1"/>
  <c r="L2829" i="1"/>
  <c r="I942" i="1"/>
  <c r="J941" i="1"/>
  <c r="M941" i="1" s="1"/>
  <c r="L942" i="1"/>
  <c r="K941" i="1"/>
  <c r="L943" i="1" l="1"/>
  <c r="K942" i="1"/>
  <c r="I943" i="1"/>
  <c r="J942" i="1"/>
  <c r="M942" i="1" s="1"/>
  <c r="I2830" i="1"/>
  <c r="J2829" i="1"/>
  <c r="M2829" i="1" s="1"/>
  <c r="L2830" i="1"/>
  <c r="K2829" i="1"/>
  <c r="K943" i="1" l="1"/>
  <c r="I944" i="1"/>
  <c r="J943" i="1"/>
  <c r="M943" i="1" s="1"/>
  <c r="L944" i="1"/>
  <c r="L2831" i="1"/>
  <c r="K2830" i="1"/>
  <c r="I2831" i="1"/>
  <c r="J2830" i="1"/>
  <c r="M2830" i="1"/>
  <c r="K2831" i="1" l="1"/>
  <c r="I2832" i="1"/>
  <c r="J2831" i="1"/>
  <c r="M2831" i="1" s="1"/>
  <c r="L2832" i="1"/>
  <c r="K944" i="1"/>
  <c r="I945" i="1"/>
  <c r="J944" i="1"/>
  <c r="M944" i="1" s="1"/>
  <c r="L945" i="1"/>
  <c r="K2832" i="1" l="1"/>
  <c r="I2833" i="1"/>
  <c r="J2832" i="1"/>
  <c r="M2832" i="1" s="1"/>
  <c r="L2833" i="1"/>
  <c r="I946" i="1"/>
  <c r="J945" i="1"/>
  <c r="M945" i="1" s="1"/>
  <c r="L946" i="1"/>
  <c r="K945" i="1"/>
  <c r="L947" i="1" l="1"/>
  <c r="K946" i="1"/>
  <c r="I947" i="1"/>
  <c r="J946" i="1"/>
  <c r="M946" i="1" s="1"/>
  <c r="I2834" i="1"/>
  <c r="J2833" i="1"/>
  <c r="M2833" i="1" s="1"/>
  <c r="L2834" i="1"/>
  <c r="K2833" i="1"/>
  <c r="K947" i="1" l="1"/>
  <c r="I948" i="1"/>
  <c r="J947" i="1"/>
  <c r="M947" i="1" s="1"/>
  <c r="L948" i="1"/>
  <c r="L2835" i="1"/>
  <c r="K2834" i="1"/>
  <c r="I2835" i="1"/>
  <c r="J2834" i="1"/>
  <c r="M2834" i="1" s="1"/>
  <c r="K2835" i="1" l="1"/>
  <c r="I2836" i="1"/>
  <c r="J2835" i="1"/>
  <c r="M2835" i="1" s="1"/>
  <c r="L2836" i="1"/>
  <c r="K948" i="1"/>
  <c r="I949" i="1"/>
  <c r="J948" i="1"/>
  <c r="M948" i="1" s="1"/>
  <c r="L949" i="1"/>
  <c r="I950" i="1" l="1"/>
  <c r="J949" i="1"/>
  <c r="M949" i="1" s="1"/>
  <c r="L950" i="1"/>
  <c r="K949" i="1"/>
  <c r="K2836" i="1"/>
  <c r="I2837" i="1"/>
  <c r="J2836" i="1"/>
  <c r="M2836" i="1" s="1"/>
  <c r="L2837" i="1"/>
  <c r="I2838" i="1" l="1"/>
  <c r="J2837" i="1"/>
  <c r="L2838" i="1"/>
  <c r="M2837" i="1"/>
  <c r="K2837" i="1"/>
  <c r="L951" i="1"/>
  <c r="K950" i="1"/>
  <c r="I951" i="1"/>
  <c r="J950" i="1"/>
  <c r="M950" i="1"/>
  <c r="K951" i="1" l="1"/>
  <c r="I952" i="1"/>
  <c r="J951" i="1"/>
  <c r="M951" i="1" s="1"/>
  <c r="L952" i="1"/>
  <c r="L2839" i="1"/>
  <c r="K2838" i="1"/>
  <c r="I2839" i="1"/>
  <c r="J2838" i="1"/>
  <c r="M2838" i="1" s="1"/>
  <c r="K952" i="1" l="1"/>
  <c r="I953" i="1"/>
  <c r="J952" i="1"/>
  <c r="M952" i="1" s="1"/>
  <c r="L953" i="1"/>
  <c r="K2839" i="1"/>
  <c r="I2840" i="1"/>
  <c r="J2839" i="1"/>
  <c r="M2839" i="1" s="1"/>
  <c r="L2840" i="1"/>
  <c r="K2840" i="1" l="1"/>
  <c r="I2841" i="1"/>
  <c r="J2840" i="1"/>
  <c r="M2840" i="1" s="1"/>
  <c r="L2841" i="1"/>
  <c r="I954" i="1"/>
  <c r="J953" i="1"/>
  <c r="M953" i="1" s="1"/>
  <c r="L954" i="1"/>
  <c r="K953" i="1"/>
  <c r="L955" i="1" l="1"/>
  <c r="K954" i="1"/>
  <c r="I955" i="1"/>
  <c r="J954" i="1"/>
  <c r="M954" i="1" s="1"/>
  <c r="I2842" i="1"/>
  <c r="J2841" i="1"/>
  <c r="M2841" i="1" s="1"/>
  <c r="L2842" i="1"/>
  <c r="K2841" i="1"/>
  <c r="K955" i="1" l="1"/>
  <c r="I956" i="1"/>
  <c r="L956" i="1"/>
  <c r="M955" i="1"/>
  <c r="J955" i="1" s="1"/>
  <c r="L2843" i="1"/>
  <c r="K2842" i="1"/>
  <c r="I2843" i="1"/>
  <c r="M2842" i="1"/>
  <c r="J2842" i="1" s="1"/>
  <c r="K2843" i="1" l="1"/>
  <c r="I2844" i="1"/>
  <c r="J2843" i="1"/>
  <c r="L2844" i="1"/>
  <c r="M2843" i="1"/>
  <c r="K956" i="1"/>
  <c r="I957" i="1"/>
  <c r="J956" i="1"/>
  <c r="L957" i="1"/>
  <c r="M956" i="1"/>
  <c r="I958" i="1" l="1"/>
  <c r="J957" i="1"/>
  <c r="L958" i="1"/>
  <c r="K957" i="1"/>
  <c r="M957" i="1"/>
  <c r="K2844" i="1"/>
  <c r="I2845" i="1"/>
  <c r="J2844" i="1"/>
  <c r="L2845" i="1"/>
  <c r="M2844" i="1"/>
  <c r="I2846" i="1" l="1"/>
  <c r="J2845" i="1"/>
  <c r="M2845" i="1" s="1"/>
  <c r="L2846" i="1"/>
  <c r="K2845" i="1"/>
  <c r="L959" i="1"/>
  <c r="K958" i="1"/>
  <c r="I959" i="1"/>
  <c r="J958" i="1"/>
  <c r="M958" i="1" s="1"/>
  <c r="K959" i="1" l="1"/>
  <c r="I960" i="1"/>
  <c r="J959" i="1"/>
  <c r="M959" i="1" s="1"/>
  <c r="L960" i="1"/>
  <c r="L2847" i="1"/>
  <c r="K2846" i="1"/>
  <c r="I2847" i="1"/>
  <c r="J2846" i="1"/>
  <c r="M2846" i="1"/>
  <c r="K960" i="1" l="1"/>
  <c r="I961" i="1"/>
  <c r="J960" i="1"/>
  <c r="M960" i="1" s="1"/>
  <c r="L961" i="1"/>
  <c r="K2847" i="1"/>
  <c r="I2848" i="1"/>
  <c r="J2847" i="1"/>
  <c r="M2847" i="1" s="1"/>
  <c r="L2848" i="1"/>
  <c r="I962" i="1" l="1"/>
  <c r="J961" i="1"/>
  <c r="M961" i="1" s="1"/>
  <c r="L962" i="1"/>
  <c r="K961" i="1"/>
  <c r="K2848" i="1"/>
  <c r="I2849" i="1"/>
  <c r="J2848" i="1"/>
  <c r="M2848" i="1" s="1"/>
  <c r="L2849" i="1"/>
  <c r="I2850" i="1" l="1"/>
  <c r="J2849" i="1"/>
  <c r="L2850" i="1"/>
  <c r="M2849" i="1"/>
  <c r="K2849" i="1"/>
  <c r="L963" i="1"/>
  <c r="K962" i="1"/>
  <c r="I963" i="1"/>
  <c r="J962" i="1"/>
  <c r="M962" i="1"/>
  <c r="K963" i="1" l="1"/>
  <c r="I964" i="1"/>
  <c r="J963" i="1"/>
  <c r="M963" i="1" s="1"/>
  <c r="L964" i="1"/>
  <c r="I2851" i="1"/>
  <c r="L2851" i="1"/>
  <c r="K2850" i="1"/>
  <c r="J2850" i="1"/>
  <c r="M2850" i="1" s="1"/>
  <c r="L2852" i="1" l="1"/>
  <c r="I2852" i="1"/>
  <c r="K2851" i="1"/>
  <c r="J2851" i="1"/>
  <c r="M2851" i="1" s="1"/>
  <c r="K964" i="1"/>
  <c r="I965" i="1"/>
  <c r="J964" i="1"/>
  <c r="L965" i="1"/>
  <c r="M964" i="1"/>
  <c r="I966" i="1" l="1"/>
  <c r="J965" i="1"/>
  <c r="M965" i="1" s="1"/>
  <c r="L966" i="1"/>
  <c r="K965" i="1"/>
  <c r="L2853" i="1"/>
  <c r="J2852" i="1"/>
  <c r="M2852" i="1" s="1"/>
  <c r="I2853" i="1"/>
  <c r="K2852" i="1"/>
  <c r="K2853" i="1" l="1"/>
  <c r="L2854" i="1"/>
  <c r="J2853" i="1"/>
  <c r="M2853" i="1" s="1"/>
  <c r="I2854" i="1"/>
  <c r="L967" i="1"/>
  <c r="K966" i="1"/>
  <c r="I967" i="1"/>
  <c r="J966" i="1"/>
  <c r="M966" i="1"/>
  <c r="I2855" i="1" l="1"/>
  <c r="J2854" i="1"/>
  <c r="M2854" i="1" s="1"/>
  <c r="L2855" i="1"/>
  <c r="K2854" i="1"/>
  <c r="K967" i="1"/>
  <c r="I968" i="1"/>
  <c r="J967" i="1"/>
  <c r="M967" i="1" s="1"/>
  <c r="L968" i="1"/>
  <c r="K968" i="1" l="1"/>
  <c r="I969" i="1"/>
  <c r="J968" i="1"/>
  <c r="M968" i="1" s="1"/>
  <c r="L969" i="1"/>
  <c r="L2856" i="1"/>
  <c r="I2856" i="1"/>
  <c r="K2855" i="1"/>
  <c r="J2855" i="1"/>
  <c r="M2855" i="1" s="1"/>
  <c r="L2857" i="1" l="1"/>
  <c r="J2856" i="1"/>
  <c r="I2857" i="1"/>
  <c r="K2856" i="1"/>
  <c r="M2856" i="1"/>
  <c r="I970" i="1"/>
  <c r="J969" i="1"/>
  <c r="M969" i="1" s="1"/>
  <c r="L970" i="1"/>
  <c r="K969" i="1"/>
  <c r="K2857" i="1" l="1"/>
  <c r="L2858" i="1"/>
  <c r="J2857" i="1"/>
  <c r="M2857" i="1" s="1"/>
  <c r="I2858" i="1"/>
  <c r="L971" i="1"/>
  <c r="K970" i="1"/>
  <c r="I971" i="1"/>
  <c r="J970" i="1"/>
  <c r="M970" i="1"/>
  <c r="K971" i="1" l="1"/>
  <c r="I972" i="1"/>
  <c r="J971" i="1"/>
  <c r="M971" i="1" s="1"/>
  <c r="L972" i="1"/>
  <c r="I2859" i="1"/>
  <c r="J2858" i="1"/>
  <c r="M2858" i="1" s="1"/>
  <c r="L2859" i="1"/>
  <c r="K2858" i="1"/>
  <c r="L2860" i="1" l="1"/>
  <c r="I2860" i="1"/>
  <c r="K2859" i="1"/>
  <c r="J2859" i="1"/>
  <c r="M2859" i="1" s="1"/>
  <c r="K972" i="1"/>
  <c r="I973" i="1"/>
  <c r="J972" i="1"/>
  <c r="M972" i="1" s="1"/>
  <c r="L973" i="1"/>
  <c r="I974" i="1" l="1"/>
  <c r="J973" i="1"/>
  <c r="M973" i="1" s="1"/>
  <c r="L974" i="1"/>
  <c r="K973" i="1"/>
  <c r="L2861" i="1"/>
  <c r="J2860" i="1"/>
  <c r="M2860" i="1" s="1"/>
  <c r="I2861" i="1"/>
  <c r="K2860" i="1"/>
  <c r="K2861" i="1" l="1"/>
  <c r="L2862" i="1"/>
  <c r="J2861" i="1"/>
  <c r="M2861" i="1" s="1"/>
  <c r="I2862" i="1"/>
  <c r="L975" i="1"/>
  <c r="K974" i="1"/>
  <c r="I975" i="1"/>
  <c r="J974" i="1"/>
  <c r="M974" i="1"/>
  <c r="K975" i="1" l="1"/>
  <c r="I976" i="1"/>
  <c r="J975" i="1"/>
  <c r="M975" i="1" s="1"/>
  <c r="L976" i="1"/>
  <c r="I2863" i="1"/>
  <c r="J2862" i="1"/>
  <c r="M2862" i="1" s="1"/>
  <c r="L2863" i="1"/>
  <c r="K2862" i="1"/>
  <c r="L2864" i="1" l="1"/>
  <c r="I2864" i="1"/>
  <c r="K2863" i="1"/>
  <c r="J2863" i="1"/>
  <c r="M2863" i="1" s="1"/>
  <c r="K976" i="1"/>
  <c r="I977" i="1"/>
  <c r="J976" i="1"/>
  <c r="M976" i="1" s="1"/>
  <c r="L977" i="1"/>
  <c r="I978" i="1" l="1"/>
  <c r="J977" i="1"/>
  <c r="M977" i="1" s="1"/>
  <c r="L978" i="1"/>
  <c r="K977" i="1"/>
  <c r="L2865" i="1"/>
  <c r="J2864" i="1"/>
  <c r="M2864" i="1" s="1"/>
  <c r="I2865" i="1"/>
  <c r="K2864" i="1"/>
  <c r="K2865" i="1" l="1"/>
  <c r="L2866" i="1"/>
  <c r="J2865" i="1"/>
  <c r="M2865" i="1" s="1"/>
  <c r="I2866" i="1"/>
  <c r="L979" i="1"/>
  <c r="K978" i="1"/>
  <c r="I979" i="1"/>
  <c r="J978" i="1"/>
  <c r="M978" i="1"/>
  <c r="K979" i="1" l="1"/>
  <c r="I980" i="1"/>
  <c r="J979" i="1"/>
  <c r="M979" i="1" s="1"/>
  <c r="L980" i="1"/>
  <c r="I2867" i="1"/>
  <c r="J2866" i="1"/>
  <c r="M2866" i="1" s="1"/>
  <c r="L2867" i="1"/>
  <c r="K2866" i="1"/>
  <c r="L2868" i="1" l="1"/>
  <c r="I2868" i="1"/>
  <c r="K2867" i="1"/>
  <c r="J2867" i="1"/>
  <c r="M2867" i="1" s="1"/>
  <c r="K980" i="1"/>
  <c r="I981" i="1"/>
  <c r="J980" i="1"/>
  <c r="M980" i="1" s="1"/>
  <c r="L981" i="1"/>
  <c r="I982" i="1" l="1"/>
  <c r="J981" i="1"/>
  <c r="M981" i="1" s="1"/>
  <c r="L982" i="1"/>
  <c r="K981" i="1"/>
  <c r="L2869" i="1"/>
  <c r="J2868" i="1"/>
  <c r="M2868" i="1" s="1"/>
  <c r="I2869" i="1"/>
  <c r="K2868" i="1"/>
  <c r="K2869" i="1" l="1"/>
  <c r="L2870" i="1"/>
  <c r="J2869" i="1"/>
  <c r="M2869" i="1" s="1"/>
  <c r="I2870" i="1"/>
  <c r="L983" i="1"/>
  <c r="K982" i="1"/>
  <c r="I983" i="1"/>
  <c r="J982" i="1"/>
  <c r="M982" i="1"/>
  <c r="K983" i="1" l="1"/>
  <c r="I984" i="1"/>
  <c r="J983" i="1"/>
  <c r="M983" i="1" s="1"/>
  <c r="L984" i="1"/>
  <c r="I2871" i="1"/>
  <c r="J2870" i="1"/>
  <c r="M2870" i="1" s="1"/>
  <c r="L2871" i="1"/>
  <c r="K2870" i="1"/>
  <c r="L2872" i="1" l="1"/>
  <c r="I2872" i="1"/>
  <c r="K2871" i="1"/>
  <c r="J2871" i="1"/>
  <c r="M2871" i="1" s="1"/>
  <c r="K984" i="1"/>
  <c r="I985" i="1"/>
  <c r="J984" i="1"/>
  <c r="M984" i="1" s="1"/>
  <c r="L985" i="1"/>
  <c r="I986" i="1" l="1"/>
  <c r="J985" i="1"/>
  <c r="M985" i="1" s="1"/>
  <c r="L986" i="1"/>
  <c r="K985" i="1"/>
  <c r="L2873" i="1"/>
  <c r="J2872" i="1"/>
  <c r="M2872" i="1" s="1"/>
  <c r="I2873" i="1"/>
  <c r="K2872" i="1"/>
  <c r="K2873" i="1" l="1"/>
  <c r="L2874" i="1"/>
  <c r="J2873" i="1"/>
  <c r="M2873" i="1" s="1"/>
  <c r="I2874" i="1"/>
  <c r="L987" i="1"/>
  <c r="K986" i="1"/>
  <c r="I987" i="1"/>
  <c r="J986" i="1"/>
  <c r="M986" i="1"/>
  <c r="K987" i="1" l="1"/>
  <c r="I988" i="1"/>
  <c r="L988" i="1"/>
  <c r="M987" i="1"/>
  <c r="J987" i="1" s="1"/>
  <c r="I2875" i="1"/>
  <c r="J2874" i="1"/>
  <c r="L2875" i="1"/>
  <c r="K2874" i="1"/>
  <c r="M2874" i="1"/>
  <c r="L2876" i="1" l="1"/>
  <c r="I2876" i="1"/>
  <c r="K2875" i="1"/>
  <c r="J2875" i="1"/>
  <c r="M2875" i="1" s="1"/>
  <c r="K988" i="1"/>
  <c r="I989" i="1"/>
  <c r="J988" i="1"/>
  <c r="L989" i="1"/>
  <c r="M988" i="1"/>
  <c r="I990" i="1" l="1"/>
  <c r="J989" i="1"/>
  <c r="L990" i="1"/>
  <c r="K989" i="1"/>
  <c r="M989" i="1"/>
  <c r="L2877" i="1"/>
  <c r="J2876" i="1"/>
  <c r="M2876" i="1" s="1"/>
  <c r="I2877" i="1"/>
  <c r="K2876" i="1"/>
  <c r="K2877" i="1" l="1"/>
  <c r="L2878" i="1"/>
  <c r="J2877" i="1"/>
  <c r="M2877" i="1" s="1"/>
  <c r="I2878" i="1"/>
  <c r="L991" i="1"/>
  <c r="K990" i="1"/>
  <c r="I991" i="1"/>
  <c r="J990" i="1"/>
  <c r="M990" i="1" s="1"/>
  <c r="I2879" i="1" l="1"/>
  <c r="J2878" i="1"/>
  <c r="L2879" i="1"/>
  <c r="K2878" i="1"/>
  <c r="M2878" i="1"/>
  <c r="K991" i="1"/>
  <c r="I992" i="1"/>
  <c r="J991" i="1"/>
  <c r="M991" i="1" s="1"/>
  <c r="L992" i="1"/>
  <c r="K992" i="1" l="1"/>
  <c r="I993" i="1"/>
  <c r="J992" i="1"/>
  <c r="M992" i="1" s="1"/>
  <c r="L993" i="1"/>
  <c r="L2880" i="1"/>
  <c r="I2880" i="1"/>
  <c r="K2879" i="1"/>
  <c r="M2879" i="1"/>
  <c r="J2879" i="1" s="1"/>
  <c r="I994" i="1" l="1"/>
  <c r="J993" i="1"/>
  <c r="L994" i="1"/>
  <c r="K993" i="1"/>
  <c r="M993" i="1"/>
  <c r="L2881" i="1"/>
  <c r="J2880" i="1"/>
  <c r="I2881" i="1"/>
  <c r="K2880" i="1"/>
  <c r="M2880" i="1"/>
  <c r="K2881" i="1" l="1"/>
  <c r="L2882" i="1"/>
  <c r="J2881" i="1"/>
  <c r="I2882" i="1"/>
  <c r="M2881" i="1"/>
  <c r="L995" i="1"/>
  <c r="K994" i="1"/>
  <c r="I995" i="1"/>
  <c r="J994" i="1"/>
  <c r="M994" i="1"/>
  <c r="K995" i="1" l="1"/>
  <c r="I996" i="1"/>
  <c r="J995" i="1"/>
  <c r="M995" i="1" s="1"/>
  <c r="L996" i="1"/>
  <c r="I2883" i="1"/>
  <c r="J2882" i="1"/>
  <c r="M2882" i="1" s="1"/>
  <c r="L2883" i="1"/>
  <c r="K2882" i="1"/>
  <c r="L2884" i="1" l="1"/>
  <c r="I2884" i="1"/>
  <c r="K2883" i="1"/>
  <c r="J2883" i="1"/>
  <c r="M2883" i="1" s="1"/>
  <c r="K996" i="1"/>
  <c r="I997" i="1"/>
  <c r="J996" i="1"/>
  <c r="M996" i="1" s="1"/>
  <c r="L997" i="1"/>
  <c r="L2885" i="1" l="1"/>
  <c r="J2884" i="1"/>
  <c r="M2884" i="1" s="1"/>
  <c r="I2885" i="1"/>
  <c r="K2884" i="1"/>
  <c r="I998" i="1"/>
  <c r="J997" i="1"/>
  <c r="M997" i="1" s="1"/>
  <c r="L998" i="1"/>
  <c r="K997" i="1"/>
  <c r="K2885" i="1" l="1"/>
  <c r="L2886" i="1"/>
  <c r="J2885" i="1"/>
  <c r="M2885" i="1" s="1"/>
  <c r="I2886" i="1"/>
  <c r="L999" i="1"/>
  <c r="K998" i="1"/>
  <c r="I999" i="1"/>
  <c r="J998" i="1"/>
  <c r="M998" i="1"/>
  <c r="K999" i="1" l="1"/>
  <c r="I1000" i="1"/>
  <c r="J999" i="1"/>
  <c r="M999" i="1" s="1"/>
  <c r="L1000" i="1"/>
  <c r="I2887" i="1"/>
  <c r="J2886" i="1"/>
  <c r="M2886" i="1" s="1"/>
  <c r="L2887" i="1"/>
  <c r="K2886" i="1"/>
  <c r="L2888" i="1" l="1"/>
  <c r="I2888" i="1"/>
  <c r="K2887" i="1"/>
  <c r="J2887" i="1"/>
  <c r="M2887" i="1" s="1"/>
  <c r="K1000" i="1"/>
  <c r="I1001" i="1"/>
  <c r="J1000" i="1"/>
  <c r="M1000" i="1" s="1"/>
  <c r="L1001" i="1"/>
  <c r="I1002" i="1" l="1"/>
  <c r="J1001" i="1"/>
  <c r="M1001" i="1" s="1"/>
  <c r="L1002" i="1"/>
  <c r="K1001" i="1"/>
  <c r="L2889" i="1"/>
  <c r="J2888" i="1"/>
  <c r="M2888" i="1" s="1"/>
  <c r="I2889" i="1"/>
  <c r="K2888" i="1"/>
  <c r="K2889" i="1" l="1"/>
  <c r="L2890" i="1"/>
  <c r="J2889" i="1"/>
  <c r="M2889" i="1" s="1"/>
  <c r="I2890" i="1"/>
  <c r="L1003" i="1"/>
  <c r="K1002" i="1"/>
  <c r="I1003" i="1"/>
  <c r="J1002" i="1"/>
  <c r="M1002" i="1"/>
  <c r="K1003" i="1" l="1"/>
  <c r="I1004" i="1"/>
  <c r="J1003" i="1"/>
  <c r="M1003" i="1" s="1"/>
  <c r="L1004" i="1"/>
  <c r="I2891" i="1"/>
  <c r="J2890" i="1"/>
  <c r="M2890" i="1" s="1"/>
  <c r="L2891" i="1"/>
  <c r="K2890" i="1"/>
  <c r="L2892" i="1" l="1"/>
  <c r="I2892" i="1"/>
  <c r="K2891" i="1"/>
  <c r="J2891" i="1"/>
  <c r="M2891" i="1" s="1"/>
  <c r="K1004" i="1"/>
  <c r="I1005" i="1"/>
  <c r="J1004" i="1"/>
  <c r="M1004" i="1" s="1"/>
  <c r="L1005" i="1"/>
  <c r="I1006" i="1" l="1"/>
  <c r="J1005" i="1"/>
  <c r="M1005" i="1" s="1"/>
  <c r="L1006" i="1"/>
  <c r="K1005" i="1"/>
  <c r="L2893" i="1"/>
  <c r="J2892" i="1"/>
  <c r="M2892" i="1" s="1"/>
  <c r="I2893" i="1"/>
  <c r="K2892" i="1"/>
  <c r="K2893" i="1" l="1"/>
  <c r="L2894" i="1"/>
  <c r="J2893" i="1"/>
  <c r="M2893" i="1" s="1"/>
  <c r="I2894" i="1"/>
  <c r="L1007" i="1"/>
  <c r="K1006" i="1"/>
  <c r="I1007" i="1"/>
  <c r="J1006" i="1"/>
  <c r="M1006" i="1"/>
  <c r="K1007" i="1" l="1"/>
  <c r="I1008" i="1"/>
  <c r="J1007" i="1"/>
  <c r="M1007" i="1" s="1"/>
  <c r="L1008" i="1"/>
  <c r="I2895" i="1"/>
  <c r="J2894" i="1"/>
  <c r="M2894" i="1" s="1"/>
  <c r="L2895" i="1"/>
  <c r="K2894" i="1"/>
  <c r="L2896" i="1" l="1"/>
  <c r="I2896" i="1"/>
  <c r="K2895" i="1"/>
  <c r="J2895" i="1"/>
  <c r="M2895" i="1" s="1"/>
  <c r="K1008" i="1"/>
  <c r="I1009" i="1"/>
  <c r="J1008" i="1"/>
  <c r="M1008" i="1" s="1"/>
  <c r="L1009" i="1"/>
  <c r="I1010" i="1" l="1"/>
  <c r="J1009" i="1"/>
  <c r="M1009" i="1" s="1"/>
  <c r="L1010" i="1"/>
  <c r="K1009" i="1"/>
  <c r="L2897" i="1"/>
  <c r="J2896" i="1"/>
  <c r="M2896" i="1" s="1"/>
  <c r="I2897" i="1"/>
  <c r="K2896" i="1"/>
  <c r="K2897" i="1" l="1"/>
  <c r="L2898" i="1"/>
  <c r="J2897" i="1"/>
  <c r="M2897" i="1" s="1"/>
  <c r="I2898" i="1"/>
  <c r="L1011" i="1"/>
  <c r="K1010" i="1"/>
  <c r="I1011" i="1"/>
  <c r="J1010" i="1"/>
  <c r="M1010" i="1"/>
  <c r="K1011" i="1" l="1"/>
  <c r="I1012" i="1"/>
  <c r="J1011" i="1"/>
  <c r="M1011" i="1" s="1"/>
  <c r="L1012" i="1"/>
  <c r="I2899" i="1"/>
  <c r="J2898" i="1"/>
  <c r="M2898" i="1" s="1"/>
  <c r="L2899" i="1"/>
  <c r="K2898" i="1"/>
  <c r="K1012" i="1" l="1"/>
  <c r="I1013" i="1"/>
  <c r="J1012" i="1"/>
  <c r="M1012" i="1" s="1"/>
  <c r="L1013" i="1"/>
  <c r="L2900" i="1"/>
  <c r="I2900" i="1"/>
  <c r="K2899" i="1"/>
  <c r="J2899" i="1"/>
  <c r="M2899" i="1"/>
  <c r="L2901" i="1" l="1"/>
  <c r="J2900" i="1"/>
  <c r="M2900" i="1" s="1"/>
  <c r="I2901" i="1"/>
  <c r="K2900" i="1"/>
  <c r="I1014" i="1"/>
  <c r="L1014" i="1"/>
  <c r="K1013" i="1"/>
  <c r="M1013" i="1"/>
  <c r="J1013" i="1" s="1"/>
  <c r="K2901" i="1" l="1"/>
  <c r="L2902" i="1"/>
  <c r="J2901" i="1"/>
  <c r="M2901" i="1" s="1"/>
  <c r="I2902" i="1"/>
  <c r="L1015" i="1"/>
  <c r="K1014" i="1"/>
  <c r="I1015" i="1"/>
  <c r="J1014" i="1"/>
  <c r="M1014" i="1"/>
  <c r="K1015" i="1" l="1"/>
  <c r="I1016" i="1"/>
  <c r="J1015" i="1"/>
  <c r="L1016" i="1"/>
  <c r="M1015" i="1"/>
  <c r="I2903" i="1"/>
  <c r="J2902" i="1"/>
  <c r="M2902" i="1" s="1"/>
  <c r="L2903" i="1"/>
  <c r="K2902" i="1"/>
  <c r="L2904" i="1" l="1"/>
  <c r="I2904" i="1"/>
  <c r="K2903" i="1"/>
  <c r="J2903" i="1"/>
  <c r="M2903" i="1" s="1"/>
  <c r="K1016" i="1"/>
  <c r="I1017" i="1"/>
  <c r="J1016" i="1"/>
  <c r="M1016" i="1" s="1"/>
  <c r="L1017" i="1"/>
  <c r="I1018" i="1" l="1"/>
  <c r="J1017" i="1"/>
  <c r="M1017" i="1" s="1"/>
  <c r="L1018" i="1"/>
  <c r="K1017" i="1"/>
  <c r="L2905" i="1"/>
  <c r="J2904" i="1"/>
  <c r="M2904" i="1" s="1"/>
  <c r="I2905" i="1"/>
  <c r="K2904" i="1"/>
  <c r="K2905" i="1" l="1"/>
  <c r="L2906" i="1"/>
  <c r="J2905" i="1"/>
  <c r="M2905" i="1" s="1"/>
  <c r="I2906" i="1"/>
  <c r="L1019" i="1"/>
  <c r="K1018" i="1"/>
  <c r="I1019" i="1"/>
  <c r="J1018" i="1"/>
  <c r="M1018" i="1"/>
  <c r="I2907" i="1" l="1"/>
  <c r="J2906" i="1"/>
  <c r="M2906" i="1" s="1"/>
  <c r="L2907" i="1"/>
  <c r="K2906" i="1"/>
  <c r="K1019" i="1"/>
  <c r="I1020" i="1"/>
  <c r="J1019" i="1"/>
  <c r="M1019" i="1" s="1"/>
  <c r="L1020" i="1"/>
  <c r="K1020" i="1" l="1"/>
  <c r="I1021" i="1"/>
  <c r="J1020" i="1"/>
  <c r="M1020" i="1" s="1"/>
  <c r="L1021" i="1"/>
  <c r="L2908" i="1"/>
  <c r="I2908" i="1"/>
  <c r="K2907" i="1"/>
  <c r="J2907" i="1"/>
  <c r="M2907" i="1" s="1"/>
  <c r="L2909" i="1" l="1"/>
  <c r="J2908" i="1"/>
  <c r="M2908" i="1" s="1"/>
  <c r="I2909" i="1"/>
  <c r="K2908" i="1"/>
  <c r="I1022" i="1"/>
  <c r="J1021" i="1"/>
  <c r="M1021" i="1" s="1"/>
  <c r="L1022" i="1"/>
  <c r="K1021" i="1"/>
  <c r="K2909" i="1" l="1"/>
  <c r="L2910" i="1"/>
  <c r="J2909" i="1"/>
  <c r="M2909" i="1" s="1"/>
  <c r="I2910" i="1"/>
  <c r="L1023" i="1"/>
  <c r="K1022" i="1"/>
  <c r="I1023" i="1"/>
  <c r="J1022" i="1"/>
  <c r="M1022" i="1"/>
  <c r="K1023" i="1" l="1"/>
  <c r="I1024" i="1"/>
  <c r="J1023" i="1"/>
  <c r="M1023" i="1" s="1"/>
  <c r="L1024" i="1"/>
  <c r="I2911" i="1"/>
  <c r="J2910" i="1"/>
  <c r="M2910" i="1" s="1"/>
  <c r="L2911" i="1"/>
  <c r="K2910" i="1"/>
  <c r="L2912" i="1" l="1"/>
  <c r="I2912" i="1"/>
  <c r="K2911" i="1"/>
  <c r="J2911" i="1"/>
  <c r="M2911" i="1" s="1"/>
  <c r="K1024" i="1"/>
  <c r="I1025" i="1"/>
  <c r="J1024" i="1"/>
  <c r="M1024" i="1" s="1"/>
  <c r="L1025" i="1"/>
  <c r="I1026" i="1" l="1"/>
  <c r="J1025" i="1"/>
  <c r="L1026" i="1"/>
  <c r="K1025" i="1"/>
  <c r="M1025" i="1"/>
  <c r="L2913" i="1"/>
  <c r="J2912" i="1"/>
  <c r="I2913" i="1"/>
  <c r="K2912" i="1"/>
  <c r="M2912" i="1"/>
  <c r="K2913" i="1" l="1"/>
  <c r="L2914" i="1"/>
  <c r="J2913" i="1"/>
  <c r="M2913" i="1" s="1"/>
  <c r="I2914" i="1"/>
  <c r="L1027" i="1"/>
  <c r="K1026" i="1"/>
  <c r="I1027" i="1"/>
  <c r="J1026" i="1"/>
  <c r="M1026" i="1"/>
  <c r="K1027" i="1" l="1"/>
  <c r="I1028" i="1"/>
  <c r="J1027" i="1"/>
  <c r="M1027" i="1" s="1"/>
  <c r="L1028" i="1"/>
  <c r="I2915" i="1"/>
  <c r="J2914" i="1"/>
  <c r="M2914" i="1" s="1"/>
  <c r="L2915" i="1"/>
  <c r="K2914" i="1"/>
  <c r="L2916" i="1" l="1"/>
  <c r="I2916" i="1"/>
  <c r="K2915" i="1"/>
  <c r="J2915" i="1"/>
  <c r="M2915" i="1" s="1"/>
  <c r="K1028" i="1"/>
  <c r="I1029" i="1"/>
  <c r="J1028" i="1"/>
  <c r="M1028" i="1" s="1"/>
  <c r="L1029" i="1"/>
  <c r="I1030" i="1" l="1"/>
  <c r="J1029" i="1"/>
  <c r="M1029" i="1" s="1"/>
  <c r="L1030" i="1"/>
  <c r="K1029" i="1"/>
  <c r="L2917" i="1"/>
  <c r="J2916" i="1"/>
  <c r="M2916" i="1" s="1"/>
  <c r="I2917" i="1"/>
  <c r="K2916" i="1"/>
  <c r="K2917" i="1" l="1"/>
  <c r="L2918" i="1"/>
  <c r="J2917" i="1"/>
  <c r="M2917" i="1" s="1"/>
  <c r="I2918" i="1"/>
  <c r="L1031" i="1"/>
  <c r="K1030" i="1"/>
  <c r="I1031" i="1"/>
  <c r="J1030" i="1"/>
  <c r="M1030" i="1" s="1"/>
  <c r="K1031" i="1" l="1"/>
  <c r="I1032" i="1"/>
  <c r="J1031" i="1"/>
  <c r="M1031" i="1" s="1"/>
  <c r="L1032" i="1"/>
  <c r="I2919" i="1"/>
  <c r="J2918" i="1"/>
  <c r="M2918" i="1" s="1"/>
  <c r="L2919" i="1"/>
  <c r="K2918" i="1"/>
  <c r="L2920" i="1" l="1"/>
  <c r="I2920" i="1"/>
  <c r="K2919" i="1"/>
  <c r="J2919" i="1"/>
  <c r="M2919" i="1" s="1"/>
  <c r="K1032" i="1"/>
  <c r="I1033" i="1"/>
  <c r="J1032" i="1"/>
  <c r="M1032" i="1" s="1"/>
  <c r="L1033" i="1"/>
  <c r="I1034" i="1" l="1"/>
  <c r="J1033" i="1"/>
  <c r="L1034" i="1"/>
  <c r="K1033" i="1"/>
  <c r="M1033" i="1"/>
  <c r="L2921" i="1"/>
  <c r="J2920" i="1"/>
  <c r="M2920" i="1" s="1"/>
  <c r="I2921" i="1"/>
  <c r="K2920" i="1"/>
  <c r="K2921" i="1" l="1"/>
  <c r="L2922" i="1"/>
  <c r="J2921" i="1"/>
  <c r="I2922" i="1"/>
  <c r="M2921" i="1"/>
  <c r="L1035" i="1"/>
  <c r="K1034" i="1"/>
  <c r="I1035" i="1"/>
  <c r="J1034" i="1"/>
  <c r="M1034" i="1" s="1"/>
  <c r="K1035" i="1" l="1"/>
  <c r="I1036" i="1"/>
  <c r="J1035" i="1"/>
  <c r="M1035" i="1" s="1"/>
  <c r="L1036" i="1"/>
  <c r="I2923" i="1"/>
  <c r="J2922" i="1"/>
  <c r="M2922" i="1" s="1"/>
  <c r="L2923" i="1"/>
  <c r="K2922" i="1"/>
  <c r="L2924" i="1" l="1"/>
  <c r="I2924" i="1"/>
  <c r="K2923" i="1"/>
  <c r="J2923" i="1"/>
  <c r="M2923" i="1" s="1"/>
  <c r="K1036" i="1"/>
  <c r="I1037" i="1"/>
  <c r="J1036" i="1"/>
  <c r="M1036" i="1" s="1"/>
  <c r="L1037" i="1"/>
  <c r="I1038" i="1" l="1"/>
  <c r="J1037" i="1"/>
  <c r="L1038" i="1"/>
  <c r="K1037" i="1"/>
  <c r="M1037" i="1"/>
  <c r="L2925" i="1"/>
  <c r="J2924" i="1"/>
  <c r="M2924" i="1" s="1"/>
  <c r="I2925" i="1"/>
  <c r="K2924" i="1"/>
  <c r="K2925" i="1" l="1"/>
  <c r="L2926" i="1"/>
  <c r="J2925" i="1"/>
  <c r="M2925" i="1" s="1"/>
  <c r="I2926" i="1"/>
  <c r="L1039" i="1"/>
  <c r="K1038" i="1"/>
  <c r="I1039" i="1"/>
  <c r="J1038" i="1"/>
  <c r="M1038" i="1"/>
  <c r="K1039" i="1" l="1"/>
  <c r="I1040" i="1"/>
  <c r="J1039" i="1"/>
  <c r="M1039" i="1" s="1"/>
  <c r="L1040" i="1"/>
  <c r="I2927" i="1"/>
  <c r="J2926" i="1"/>
  <c r="M2926" i="1" s="1"/>
  <c r="K2926" i="1"/>
  <c r="L2927" i="1"/>
  <c r="L2928" i="1" l="1"/>
  <c r="K2927" i="1"/>
  <c r="J2927" i="1"/>
  <c r="M2927" i="1" s="1"/>
  <c r="I2928" i="1"/>
  <c r="K1040" i="1"/>
  <c r="I1041" i="1"/>
  <c r="J1040" i="1"/>
  <c r="M1040" i="1" s="1"/>
  <c r="L1041" i="1"/>
  <c r="I1042" i="1" l="1"/>
  <c r="J1041" i="1"/>
  <c r="L1042" i="1"/>
  <c r="K1041" i="1"/>
  <c r="M1041" i="1"/>
  <c r="I2929" i="1"/>
  <c r="J2928" i="1"/>
  <c r="M2928" i="1" s="1"/>
  <c r="L2929" i="1"/>
  <c r="K2928" i="1"/>
  <c r="K2929" i="1" l="1"/>
  <c r="L2930" i="1"/>
  <c r="I2930" i="1"/>
  <c r="J2929" i="1"/>
  <c r="M2929" i="1" s="1"/>
  <c r="L1043" i="1"/>
  <c r="K1042" i="1"/>
  <c r="I1043" i="1"/>
  <c r="J1042" i="1"/>
  <c r="M1042" i="1" s="1"/>
  <c r="K1043" i="1" l="1"/>
  <c r="I1044" i="1"/>
  <c r="J1043" i="1"/>
  <c r="M1043" i="1" s="1"/>
  <c r="L1044" i="1"/>
  <c r="I2931" i="1"/>
  <c r="J2930" i="1"/>
  <c r="M2930" i="1" s="1"/>
  <c r="L2931" i="1"/>
  <c r="K2930" i="1"/>
  <c r="L2932" i="1" l="1"/>
  <c r="K2931" i="1"/>
  <c r="I2932" i="1"/>
  <c r="J2931" i="1"/>
  <c r="M2931" i="1" s="1"/>
  <c r="K1044" i="1"/>
  <c r="I1045" i="1"/>
  <c r="J1044" i="1"/>
  <c r="M1044" i="1" s="1"/>
  <c r="L1045" i="1"/>
  <c r="I1046" i="1" l="1"/>
  <c r="J1045" i="1"/>
  <c r="L1046" i="1"/>
  <c r="K1045" i="1"/>
  <c r="M1045" i="1"/>
  <c r="I2933" i="1"/>
  <c r="J2932" i="1"/>
  <c r="M2932" i="1" s="1"/>
  <c r="L2933" i="1"/>
  <c r="K2932" i="1"/>
  <c r="K2933" i="1" l="1"/>
  <c r="L2934" i="1"/>
  <c r="J2933" i="1"/>
  <c r="M2933" i="1" s="1"/>
  <c r="I2934" i="1"/>
  <c r="L1047" i="1"/>
  <c r="K1046" i="1"/>
  <c r="I1047" i="1"/>
  <c r="M1046" i="1"/>
  <c r="J1046" i="1" s="1"/>
  <c r="K1047" i="1" l="1"/>
  <c r="I1048" i="1"/>
  <c r="J1047" i="1"/>
  <c r="L1048" i="1"/>
  <c r="M1047" i="1"/>
  <c r="I2935" i="1"/>
  <c r="J2934" i="1"/>
  <c r="L2935" i="1"/>
  <c r="M2934" i="1"/>
  <c r="K2934" i="1"/>
  <c r="L2936" i="1" l="1"/>
  <c r="K2935" i="1"/>
  <c r="I2936" i="1"/>
  <c r="J2935" i="1"/>
  <c r="M2935" i="1"/>
  <c r="K1048" i="1"/>
  <c r="I1049" i="1"/>
  <c r="J1048" i="1"/>
  <c r="L1049" i="1"/>
  <c r="M1048" i="1"/>
  <c r="I1050" i="1" l="1"/>
  <c r="J1049" i="1"/>
  <c r="M1049" i="1" s="1"/>
  <c r="L1050" i="1"/>
  <c r="K1049" i="1"/>
  <c r="I2937" i="1"/>
  <c r="J2936" i="1"/>
  <c r="K2936" i="1"/>
  <c r="L2937" i="1"/>
  <c r="M2936" i="1"/>
  <c r="K2937" i="1" l="1"/>
  <c r="L2938" i="1"/>
  <c r="J2937" i="1"/>
  <c r="M2937" i="1" s="1"/>
  <c r="I2938" i="1"/>
  <c r="L1051" i="1"/>
  <c r="K1050" i="1"/>
  <c r="I1051" i="1"/>
  <c r="J1050" i="1"/>
  <c r="M1050" i="1" s="1"/>
  <c r="I2939" i="1" l="1"/>
  <c r="J2938" i="1"/>
  <c r="L2939" i="1"/>
  <c r="M2938" i="1"/>
  <c r="K2938" i="1"/>
  <c r="K1051" i="1"/>
  <c r="I1052" i="1"/>
  <c r="J1051" i="1"/>
  <c r="M1051" i="1" s="1"/>
  <c r="L1052" i="1"/>
  <c r="K1052" i="1" l="1"/>
  <c r="I1053" i="1"/>
  <c r="J1052" i="1"/>
  <c r="L1053" i="1"/>
  <c r="M1052" i="1"/>
  <c r="L2940" i="1"/>
  <c r="K2939" i="1"/>
  <c r="I2940" i="1"/>
  <c r="J2939" i="1"/>
  <c r="M2939" i="1" s="1"/>
  <c r="I2941" i="1" l="1"/>
  <c r="J2940" i="1"/>
  <c r="L2941" i="1"/>
  <c r="M2940" i="1"/>
  <c r="K2940" i="1"/>
  <c r="I1054" i="1"/>
  <c r="J1053" i="1"/>
  <c r="M1053" i="1" s="1"/>
  <c r="L1054" i="1"/>
  <c r="K1053" i="1"/>
  <c r="L1055" i="1" l="1"/>
  <c r="K1054" i="1"/>
  <c r="I1055" i="1"/>
  <c r="J1054" i="1"/>
  <c r="M1054" i="1" s="1"/>
  <c r="K2941" i="1"/>
  <c r="L2942" i="1"/>
  <c r="I2942" i="1"/>
  <c r="J2941" i="1"/>
  <c r="M2941" i="1" s="1"/>
  <c r="K1055" i="1" l="1"/>
  <c r="I1056" i="1"/>
  <c r="J1055" i="1"/>
  <c r="M1055" i="1" s="1"/>
  <c r="L1056" i="1"/>
  <c r="I2943" i="1"/>
  <c r="J2942" i="1"/>
  <c r="M2942" i="1" s="1"/>
  <c r="K2942" i="1"/>
  <c r="L2943" i="1"/>
  <c r="L2944" i="1" l="1"/>
  <c r="K2943" i="1"/>
  <c r="J2943" i="1"/>
  <c r="M2943" i="1" s="1"/>
  <c r="I2944" i="1"/>
  <c r="K1056" i="1"/>
  <c r="I1057" i="1"/>
  <c r="J1056" i="1"/>
  <c r="M1056" i="1" s="1"/>
  <c r="L1057" i="1"/>
  <c r="I2945" i="1" l="1"/>
  <c r="J2944" i="1"/>
  <c r="L2945" i="1"/>
  <c r="M2944" i="1"/>
  <c r="K2944" i="1"/>
  <c r="I1058" i="1"/>
  <c r="J1057" i="1"/>
  <c r="M1057" i="1" s="1"/>
  <c r="L1058" i="1"/>
  <c r="K1057" i="1"/>
  <c r="L1059" i="1" l="1"/>
  <c r="K1058" i="1"/>
  <c r="I1059" i="1"/>
  <c r="J1058" i="1"/>
  <c r="M1058" i="1" s="1"/>
  <c r="K2945" i="1"/>
  <c r="L2946" i="1"/>
  <c r="I2946" i="1"/>
  <c r="J2945" i="1"/>
  <c r="M2945" i="1"/>
  <c r="I2947" i="1" l="1"/>
  <c r="J2946" i="1"/>
  <c r="L2947" i="1"/>
  <c r="M2946" i="1"/>
  <c r="K2946" i="1"/>
  <c r="K1059" i="1"/>
  <c r="I1060" i="1"/>
  <c r="J1059" i="1"/>
  <c r="M1059" i="1" s="1"/>
  <c r="L1060" i="1"/>
  <c r="K1060" i="1" l="1"/>
  <c r="I1061" i="1"/>
  <c r="J1060" i="1"/>
  <c r="M1060" i="1" s="1"/>
  <c r="L1061" i="1"/>
  <c r="L2948" i="1"/>
  <c r="K2947" i="1"/>
  <c r="I2948" i="1"/>
  <c r="J2947" i="1"/>
  <c r="M2947" i="1"/>
  <c r="L2949" i="1" l="1"/>
  <c r="I2949" i="1"/>
  <c r="J2948" i="1"/>
  <c r="M2948" i="1"/>
  <c r="K2948" i="1"/>
  <c r="I1062" i="1"/>
  <c r="J1061" i="1"/>
  <c r="M1061" i="1" s="1"/>
  <c r="L1062" i="1"/>
  <c r="K1061" i="1"/>
  <c r="L1063" i="1" l="1"/>
  <c r="K1062" i="1"/>
  <c r="I1063" i="1"/>
  <c r="J1062" i="1"/>
  <c r="M1062" i="1" s="1"/>
  <c r="K2949" i="1"/>
  <c r="L2950" i="1"/>
  <c r="I2950" i="1"/>
  <c r="J2949" i="1"/>
  <c r="M2949" i="1"/>
  <c r="K1063" i="1" l="1"/>
  <c r="I1064" i="1"/>
  <c r="J1063" i="1"/>
  <c r="M1063" i="1" s="1"/>
  <c r="L1064" i="1"/>
  <c r="K2950" i="1"/>
  <c r="I2951" i="1"/>
  <c r="J2950" i="1"/>
  <c r="M2950" i="1" s="1"/>
  <c r="L2951" i="1"/>
  <c r="I2952" i="1" l="1"/>
  <c r="J2951" i="1"/>
  <c r="M2951" i="1" s="1"/>
  <c r="L2952" i="1"/>
  <c r="K2951" i="1"/>
  <c r="K1064" i="1"/>
  <c r="I1065" i="1"/>
  <c r="J1064" i="1"/>
  <c r="M1064" i="1" s="1"/>
  <c r="L1065" i="1"/>
  <c r="I1066" i="1" l="1"/>
  <c r="J1065" i="1"/>
  <c r="M1065" i="1" s="1"/>
  <c r="L1066" i="1"/>
  <c r="K1065" i="1"/>
  <c r="L2953" i="1"/>
  <c r="M2952" i="1"/>
  <c r="I2953" i="1"/>
  <c r="J2952" i="1"/>
  <c r="K2952" i="1"/>
  <c r="K2953" i="1" l="1"/>
  <c r="L2954" i="1"/>
  <c r="I2954" i="1"/>
  <c r="J2953" i="1"/>
  <c r="M2953" i="1" s="1"/>
  <c r="L1067" i="1"/>
  <c r="K1066" i="1"/>
  <c r="I1067" i="1"/>
  <c r="M1066" i="1"/>
  <c r="J1066" i="1" s="1"/>
  <c r="K2954" i="1" l="1"/>
  <c r="I2955" i="1"/>
  <c r="J2954" i="1"/>
  <c r="M2954" i="1" s="1"/>
  <c r="L2955" i="1"/>
  <c r="K1067" i="1"/>
  <c r="I1068" i="1"/>
  <c r="J1067" i="1"/>
  <c r="L1068" i="1"/>
  <c r="M1067" i="1"/>
  <c r="K1068" i="1" l="1"/>
  <c r="I1069" i="1"/>
  <c r="J1068" i="1"/>
  <c r="L1069" i="1"/>
  <c r="M1068" i="1"/>
  <c r="I2956" i="1"/>
  <c r="J2955" i="1"/>
  <c r="M2955" i="1" s="1"/>
  <c r="L2956" i="1"/>
  <c r="K2955" i="1"/>
  <c r="L2957" i="1" l="1"/>
  <c r="I2957" i="1"/>
  <c r="J2956" i="1"/>
  <c r="M2956" i="1" s="1"/>
  <c r="K2956" i="1"/>
  <c r="I1070" i="1"/>
  <c r="J1069" i="1"/>
  <c r="M1069" i="1" s="1"/>
  <c r="L1070" i="1"/>
  <c r="K1069" i="1"/>
  <c r="K2957" i="1" l="1"/>
  <c r="L2958" i="1"/>
  <c r="I2958" i="1"/>
  <c r="J2957" i="1"/>
  <c r="M2957" i="1" s="1"/>
  <c r="L1071" i="1"/>
  <c r="K1070" i="1"/>
  <c r="I1071" i="1"/>
  <c r="J1070" i="1"/>
  <c r="M1070" i="1" s="1"/>
  <c r="K1071" i="1" l="1"/>
  <c r="I1072" i="1"/>
  <c r="J1071" i="1"/>
  <c r="M1071" i="1" s="1"/>
  <c r="L1072" i="1"/>
  <c r="K2958" i="1"/>
  <c r="I2959" i="1"/>
  <c r="J2958" i="1"/>
  <c r="M2958" i="1" s="1"/>
  <c r="L2959" i="1"/>
  <c r="I2960" i="1" l="1"/>
  <c r="J2959" i="1"/>
  <c r="M2959" i="1" s="1"/>
  <c r="L2960" i="1"/>
  <c r="K2959" i="1"/>
  <c r="K1072" i="1"/>
  <c r="I1073" i="1"/>
  <c r="J1072" i="1"/>
  <c r="M1072" i="1" s="1"/>
  <c r="L1073" i="1"/>
  <c r="I1074" i="1" l="1"/>
  <c r="J1073" i="1"/>
  <c r="M1073" i="1" s="1"/>
  <c r="L1074" i="1"/>
  <c r="K1073" i="1"/>
  <c r="L2961" i="1"/>
  <c r="M2960" i="1"/>
  <c r="I2961" i="1"/>
  <c r="J2960" i="1"/>
  <c r="K2960" i="1"/>
  <c r="K2961" i="1" l="1"/>
  <c r="L2962" i="1"/>
  <c r="I2962" i="1"/>
  <c r="J2961" i="1"/>
  <c r="M2961" i="1"/>
  <c r="L1075" i="1"/>
  <c r="K1074" i="1"/>
  <c r="I1075" i="1"/>
  <c r="J1074" i="1"/>
  <c r="M1074" i="1"/>
  <c r="K1075" i="1" l="1"/>
  <c r="I1076" i="1"/>
  <c r="J1075" i="1"/>
  <c r="M1075" i="1" s="1"/>
  <c r="L1076" i="1"/>
  <c r="K2962" i="1"/>
  <c r="I2963" i="1"/>
  <c r="J2962" i="1"/>
  <c r="M2962" i="1"/>
  <c r="L2963" i="1"/>
  <c r="I2964" i="1" l="1"/>
  <c r="J2963" i="1"/>
  <c r="L2964" i="1"/>
  <c r="K2963" i="1"/>
  <c r="M2963" i="1"/>
  <c r="K1076" i="1"/>
  <c r="I1077" i="1"/>
  <c r="J1076" i="1"/>
  <c r="L1077" i="1"/>
  <c r="M1076" i="1"/>
  <c r="I1078" i="1" l="1"/>
  <c r="J1077" i="1"/>
  <c r="M1077" i="1" s="1"/>
  <c r="L1078" i="1"/>
  <c r="K1077" i="1"/>
  <c r="L2965" i="1"/>
  <c r="I2965" i="1"/>
  <c r="J2964" i="1"/>
  <c r="M2964" i="1" s="1"/>
  <c r="K2964" i="1"/>
  <c r="K2965" i="1" l="1"/>
  <c r="L2966" i="1"/>
  <c r="I2966" i="1"/>
  <c r="J2965" i="1"/>
  <c r="M2965" i="1" s="1"/>
  <c r="L1079" i="1"/>
  <c r="K1078" i="1"/>
  <c r="I1079" i="1"/>
  <c r="J1078" i="1"/>
  <c r="M1078" i="1"/>
  <c r="K1079" i="1" l="1"/>
  <c r="I1080" i="1"/>
  <c r="J1079" i="1"/>
  <c r="M1079" i="1" s="1"/>
  <c r="L1080" i="1"/>
  <c r="K2966" i="1"/>
  <c r="I2967" i="1"/>
  <c r="J2966" i="1"/>
  <c r="M2966" i="1" s="1"/>
  <c r="L2967" i="1"/>
  <c r="K1080" i="1" l="1"/>
  <c r="I1081" i="1"/>
  <c r="J1080" i="1"/>
  <c r="M1080" i="1" s="1"/>
  <c r="L1081" i="1"/>
  <c r="I2968" i="1"/>
  <c r="J2967" i="1"/>
  <c r="M2967" i="1" s="1"/>
  <c r="L2968" i="1"/>
  <c r="K2967" i="1"/>
  <c r="L2969" i="1" l="1"/>
  <c r="I2969" i="1"/>
  <c r="J2968" i="1"/>
  <c r="M2968" i="1" s="1"/>
  <c r="K2968" i="1"/>
  <c r="I1082" i="1"/>
  <c r="J1081" i="1"/>
  <c r="M1081" i="1" s="1"/>
  <c r="L1082" i="1"/>
  <c r="K1081" i="1"/>
  <c r="K2969" i="1" l="1"/>
  <c r="L2970" i="1"/>
  <c r="I2970" i="1"/>
  <c r="J2969" i="1"/>
  <c r="M2969" i="1" s="1"/>
  <c r="L1083" i="1"/>
  <c r="K1082" i="1"/>
  <c r="I1083" i="1"/>
  <c r="J1082" i="1"/>
  <c r="M1082" i="1" s="1"/>
  <c r="K1083" i="1" l="1"/>
  <c r="I1084" i="1"/>
  <c r="J1083" i="1"/>
  <c r="L1084" i="1"/>
  <c r="M1083" i="1"/>
  <c r="K2970" i="1"/>
  <c r="I2971" i="1"/>
  <c r="J2970" i="1"/>
  <c r="M2970" i="1" s="1"/>
  <c r="L2971" i="1"/>
  <c r="I2972" i="1" l="1"/>
  <c r="J2971" i="1"/>
  <c r="M2971" i="1" s="1"/>
  <c r="L2972" i="1"/>
  <c r="K2971" i="1"/>
  <c r="K1084" i="1"/>
  <c r="I1085" i="1"/>
  <c r="J1084" i="1"/>
  <c r="M1084" i="1" s="1"/>
  <c r="L1085" i="1"/>
  <c r="I1086" i="1" l="1"/>
  <c r="J1085" i="1"/>
  <c r="M1085" i="1" s="1"/>
  <c r="L1086" i="1"/>
  <c r="K1085" i="1"/>
  <c r="L2973" i="1"/>
  <c r="M2972" i="1"/>
  <c r="I2973" i="1"/>
  <c r="J2972" i="1"/>
  <c r="K2972" i="1"/>
  <c r="K2973" i="1" l="1"/>
  <c r="L2974" i="1"/>
  <c r="I2974" i="1"/>
  <c r="J2973" i="1"/>
  <c r="M2973" i="1" s="1"/>
  <c r="L1087" i="1"/>
  <c r="K1086" i="1"/>
  <c r="I1087" i="1"/>
  <c r="J1086" i="1"/>
  <c r="M1086" i="1" s="1"/>
  <c r="K2974" i="1" l="1"/>
  <c r="I2975" i="1"/>
  <c r="J2974" i="1"/>
  <c r="M2974" i="1"/>
  <c r="L2975" i="1"/>
  <c r="K1087" i="1"/>
  <c r="I1088" i="1"/>
  <c r="J1087" i="1"/>
  <c r="M1087" i="1" s="1"/>
  <c r="L1088" i="1"/>
  <c r="K1088" i="1" l="1"/>
  <c r="I1089" i="1"/>
  <c r="J1088" i="1"/>
  <c r="M1088" i="1" s="1"/>
  <c r="L1089" i="1"/>
  <c r="I2976" i="1"/>
  <c r="J2975" i="1"/>
  <c r="M2975" i="1" s="1"/>
  <c r="L2976" i="1"/>
  <c r="K2975" i="1"/>
  <c r="L2977" i="1" l="1"/>
  <c r="I2977" i="1"/>
  <c r="J2976" i="1"/>
  <c r="M2976" i="1" s="1"/>
  <c r="K2976" i="1"/>
  <c r="I1090" i="1"/>
  <c r="J1089" i="1"/>
  <c r="M1089" i="1" s="1"/>
  <c r="L1090" i="1"/>
  <c r="K1089" i="1"/>
  <c r="K2977" i="1" l="1"/>
  <c r="L2978" i="1"/>
  <c r="I2978" i="1"/>
  <c r="J2977" i="1"/>
  <c r="M2977" i="1" s="1"/>
  <c r="L1091" i="1"/>
  <c r="K1090" i="1"/>
  <c r="I1091" i="1"/>
  <c r="J1090" i="1"/>
  <c r="M1090" i="1"/>
  <c r="K1091" i="1" l="1"/>
  <c r="I1092" i="1"/>
  <c r="J1091" i="1"/>
  <c r="M1091" i="1" s="1"/>
  <c r="L1092" i="1"/>
  <c r="K2978" i="1"/>
  <c r="I2979" i="1"/>
  <c r="J2978" i="1"/>
  <c r="M2978" i="1" s="1"/>
  <c r="L2979" i="1"/>
  <c r="I2980" i="1" l="1"/>
  <c r="J2979" i="1"/>
  <c r="M2979" i="1" s="1"/>
  <c r="L2980" i="1"/>
  <c r="K2979" i="1"/>
  <c r="K1092" i="1"/>
  <c r="I1093" i="1"/>
  <c r="J1092" i="1"/>
  <c r="M1092" i="1" s="1"/>
  <c r="L1093" i="1"/>
  <c r="K1093" i="1" l="1"/>
  <c r="J1093" i="1"/>
  <c r="I1094" i="1"/>
  <c r="M1093" i="1"/>
  <c r="L1094" i="1"/>
  <c r="L2981" i="1"/>
  <c r="M2980" i="1"/>
  <c r="I2981" i="1"/>
  <c r="J2980" i="1"/>
  <c r="K2980" i="1"/>
  <c r="K2981" i="1" l="1"/>
  <c r="L2982" i="1"/>
  <c r="I2982" i="1"/>
  <c r="J2981" i="1"/>
  <c r="M2981" i="1" s="1"/>
  <c r="I1095" i="1"/>
  <c r="J1094" i="1"/>
  <c r="M1094" i="1" s="1"/>
  <c r="L1095" i="1"/>
  <c r="K1094" i="1"/>
  <c r="K2982" i="1" l="1"/>
  <c r="I2983" i="1"/>
  <c r="J2982" i="1"/>
  <c r="M2982" i="1" s="1"/>
  <c r="L2983" i="1"/>
  <c r="L1096" i="1"/>
  <c r="I1096" i="1"/>
  <c r="K1095" i="1"/>
  <c r="J1095" i="1"/>
  <c r="M1095" i="1"/>
  <c r="I1097" i="1" l="1"/>
  <c r="K1096" i="1"/>
  <c r="L1097" i="1"/>
  <c r="J1096" i="1"/>
  <c r="M1096" i="1" s="1"/>
  <c r="I2984" i="1"/>
  <c r="J2983" i="1"/>
  <c r="M2983" i="1" s="1"/>
  <c r="L2984" i="1"/>
  <c r="K2983" i="1"/>
  <c r="L2985" i="1" l="1"/>
  <c r="I2985" i="1"/>
  <c r="J2984" i="1"/>
  <c r="M2984" i="1" s="1"/>
  <c r="K2984" i="1"/>
  <c r="K1097" i="1"/>
  <c r="J1097" i="1"/>
  <c r="M1097" i="1" s="1"/>
  <c r="I1098" i="1"/>
  <c r="L1098" i="1"/>
  <c r="K2985" i="1" l="1"/>
  <c r="L2986" i="1"/>
  <c r="I2986" i="1"/>
  <c r="J2985" i="1"/>
  <c r="M2985" i="1" s="1"/>
  <c r="I1099" i="1"/>
  <c r="J1098" i="1"/>
  <c r="M1098" i="1" s="1"/>
  <c r="L1099" i="1"/>
  <c r="K1098" i="1"/>
  <c r="K2986" i="1" l="1"/>
  <c r="I2987" i="1"/>
  <c r="J2986" i="1"/>
  <c r="M2986" i="1" s="1"/>
  <c r="L2987" i="1"/>
  <c r="L1100" i="1"/>
  <c r="I1100" i="1"/>
  <c r="K1099" i="1"/>
  <c r="J1099" i="1"/>
  <c r="M1099" i="1"/>
  <c r="I2988" i="1" l="1"/>
  <c r="J2987" i="1"/>
  <c r="M2987" i="1" s="1"/>
  <c r="L2988" i="1"/>
  <c r="K2987" i="1"/>
  <c r="I1101" i="1"/>
  <c r="K1100" i="1"/>
  <c r="L1101" i="1"/>
  <c r="J1100" i="1"/>
  <c r="M1100" i="1"/>
  <c r="K1101" i="1" l="1"/>
  <c r="J1101" i="1"/>
  <c r="I1102" i="1"/>
  <c r="M1101" i="1"/>
  <c r="L1102" i="1"/>
  <c r="L2989" i="1"/>
  <c r="I2989" i="1"/>
  <c r="J2988" i="1"/>
  <c r="M2988" i="1" s="1"/>
  <c r="K2988" i="1"/>
  <c r="K2989" i="1" l="1"/>
  <c r="L2990" i="1"/>
  <c r="I2990" i="1"/>
  <c r="J2989" i="1"/>
  <c r="M2989" i="1" s="1"/>
  <c r="I1103" i="1"/>
  <c r="L1103" i="1"/>
  <c r="K1102" i="1"/>
  <c r="M1102" i="1"/>
  <c r="J1102" i="1" s="1"/>
  <c r="K2990" i="1" l="1"/>
  <c r="I2991" i="1"/>
  <c r="J2990" i="1"/>
  <c r="M2990" i="1"/>
  <c r="L2991" i="1"/>
  <c r="L1104" i="1"/>
  <c r="I1104" i="1"/>
  <c r="K1103" i="1"/>
  <c r="J1103" i="1"/>
  <c r="M1103" i="1"/>
  <c r="I1105" i="1" l="1"/>
  <c r="K1104" i="1"/>
  <c r="L1105" i="1"/>
  <c r="J1104" i="1"/>
  <c r="M1104" i="1"/>
  <c r="I2992" i="1"/>
  <c r="J2991" i="1"/>
  <c r="M2991" i="1" s="1"/>
  <c r="L2992" i="1"/>
  <c r="K2991" i="1"/>
  <c r="L2993" i="1" l="1"/>
  <c r="I2993" i="1"/>
  <c r="J2992" i="1"/>
  <c r="M2992" i="1" s="1"/>
  <c r="K2992" i="1"/>
  <c r="K1105" i="1"/>
  <c r="J1105" i="1"/>
  <c r="M1105" i="1" s="1"/>
  <c r="I1106" i="1"/>
  <c r="L1106" i="1"/>
  <c r="I1107" i="1" l="1"/>
  <c r="J1106" i="1"/>
  <c r="M1106" i="1" s="1"/>
  <c r="L1107" i="1"/>
  <c r="K1106" i="1"/>
  <c r="K2993" i="1"/>
  <c r="L2994" i="1"/>
  <c r="I2994" i="1"/>
  <c r="J2993" i="1"/>
  <c r="M2993" i="1"/>
  <c r="K2994" i="1" l="1"/>
  <c r="I2995" i="1"/>
  <c r="J2994" i="1"/>
  <c r="M2994" i="1" s="1"/>
  <c r="L2995" i="1"/>
  <c r="L1108" i="1"/>
  <c r="I1108" i="1"/>
  <c r="K1107" i="1"/>
  <c r="J1107" i="1"/>
  <c r="M1107" i="1"/>
  <c r="I2996" i="1" l="1"/>
  <c r="J2995" i="1"/>
  <c r="L2996" i="1"/>
  <c r="M2995" i="1"/>
  <c r="K2995" i="1"/>
  <c r="I1109" i="1"/>
  <c r="K1108" i="1"/>
  <c r="L1109" i="1"/>
  <c r="J1108" i="1"/>
  <c r="M1108" i="1" s="1"/>
  <c r="K1109" i="1" l="1"/>
  <c r="J1109" i="1"/>
  <c r="I1110" i="1"/>
  <c r="M1109" i="1"/>
  <c r="L1110" i="1"/>
  <c r="L2997" i="1"/>
  <c r="K2996" i="1"/>
  <c r="I2997" i="1"/>
  <c r="J2996" i="1"/>
  <c r="M2996" i="1"/>
  <c r="I1111" i="1" l="1"/>
  <c r="J1110" i="1"/>
  <c r="L1111" i="1"/>
  <c r="K1110" i="1"/>
  <c r="M1110" i="1"/>
  <c r="K2997" i="1"/>
  <c r="I2998" i="1"/>
  <c r="J2997" i="1"/>
  <c r="M2997" i="1" s="1"/>
  <c r="L2998" i="1"/>
  <c r="K2998" i="1" l="1"/>
  <c r="I2999" i="1"/>
  <c r="L2999" i="1"/>
  <c r="M2998" i="1"/>
  <c r="J2998" i="1" s="1"/>
  <c r="L1112" i="1"/>
  <c r="I1112" i="1"/>
  <c r="K1111" i="1"/>
  <c r="J1111" i="1"/>
  <c r="M1111" i="1" s="1"/>
  <c r="I1113" i="1" l="1"/>
  <c r="K1112" i="1"/>
  <c r="L1113" i="1"/>
  <c r="J1112" i="1"/>
  <c r="M1112" i="1" s="1"/>
  <c r="I3000" i="1"/>
  <c r="J2999" i="1"/>
  <c r="L3000" i="1"/>
  <c r="M2999" i="1"/>
  <c r="K2999" i="1"/>
  <c r="L3001" i="1" l="1"/>
  <c r="K3000" i="1"/>
  <c r="I3001" i="1"/>
  <c r="J3000" i="1"/>
  <c r="M3000" i="1"/>
  <c r="K1113" i="1"/>
  <c r="J1113" i="1"/>
  <c r="M1113" i="1" s="1"/>
  <c r="I1114" i="1"/>
  <c r="L1114" i="1"/>
  <c r="I1115" i="1" l="1"/>
  <c r="J1114" i="1"/>
  <c r="M1114" i="1" s="1"/>
  <c r="L1115" i="1"/>
  <c r="K1114" i="1"/>
  <c r="K3001" i="1"/>
  <c r="I3002" i="1"/>
  <c r="J3001" i="1"/>
  <c r="M3001" i="1" s="1"/>
  <c r="L3002" i="1"/>
  <c r="K3002" i="1" l="1"/>
  <c r="I3003" i="1"/>
  <c r="J3002" i="1"/>
  <c r="M3002" i="1" s="1"/>
  <c r="L3003" i="1"/>
  <c r="L1116" i="1"/>
  <c r="I1116" i="1"/>
  <c r="K1115" i="1"/>
  <c r="J1115" i="1"/>
  <c r="M1115" i="1"/>
  <c r="I1117" i="1" l="1"/>
  <c r="K1116" i="1"/>
  <c r="L1117" i="1"/>
  <c r="J1116" i="1"/>
  <c r="M1116" i="1"/>
  <c r="I3004" i="1"/>
  <c r="J3003" i="1"/>
  <c r="L3004" i="1"/>
  <c r="M3003" i="1"/>
  <c r="K3003" i="1"/>
  <c r="L3005" i="1" l="1"/>
  <c r="K3004" i="1"/>
  <c r="I3005" i="1"/>
  <c r="J3004" i="1"/>
  <c r="M3004" i="1" s="1"/>
  <c r="K1117" i="1"/>
  <c r="J1117" i="1"/>
  <c r="M1117" i="1" s="1"/>
  <c r="I1118" i="1"/>
  <c r="L1118" i="1"/>
  <c r="K3005" i="1" l="1"/>
  <c r="I3006" i="1"/>
  <c r="J3005" i="1"/>
  <c r="M3005" i="1" s="1"/>
  <c r="L3006" i="1"/>
  <c r="I1119" i="1"/>
  <c r="J1118" i="1"/>
  <c r="M1118" i="1" s="1"/>
  <c r="L1119" i="1"/>
  <c r="K1118" i="1"/>
  <c r="L1120" i="1" l="1"/>
  <c r="I1120" i="1"/>
  <c r="K1119" i="1"/>
  <c r="J1119" i="1"/>
  <c r="M1119" i="1" s="1"/>
  <c r="K3006" i="1"/>
  <c r="I3007" i="1"/>
  <c r="J3006" i="1"/>
  <c r="M3006" i="1" s="1"/>
  <c r="L3007" i="1"/>
  <c r="I3008" i="1" l="1"/>
  <c r="J3007" i="1"/>
  <c r="L3008" i="1"/>
  <c r="M3007" i="1"/>
  <c r="K3007" i="1"/>
  <c r="I1121" i="1"/>
  <c r="K1120" i="1"/>
  <c r="L1121" i="1"/>
  <c r="J1120" i="1"/>
  <c r="M1120" i="1"/>
  <c r="K1121" i="1" l="1"/>
  <c r="J1121" i="1"/>
  <c r="I1122" i="1"/>
  <c r="M1121" i="1"/>
  <c r="L1122" i="1"/>
  <c r="L3009" i="1"/>
  <c r="K3008" i="1"/>
  <c r="I3009" i="1"/>
  <c r="J3008" i="1"/>
  <c r="M3008" i="1" s="1"/>
  <c r="K3009" i="1" l="1"/>
  <c r="I3010" i="1"/>
  <c r="J3009" i="1"/>
  <c r="M3009" i="1" s="1"/>
  <c r="L3010" i="1"/>
  <c r="I1123" i="1"/>
  <c r="J1122" i="1"/>
  <c r="L1123" i="1"/>
  <c r="K1122" i="1"/>
  <c r="M1122" i="1"/>
  <c r="L1124" i="1" l="1"/>
  <c r="I1124" i="1"/>
  <c r="K1123" i="1"/>
  <c r="J1123" i="1"/>
  <c r="M1123" i="1" s="1"/>
  <c r="K3010" i="1"/>
  <c r="I3011" i="1"/>
  <c r="J3010" i="1"/>
  <c r="M3010" i="1" s="1"/>
  <c r="L3011" i="1"/>
  <c r="I3012" i="1" l="1"/>
  <c r="J3011" i="1"/>
  <c r="L3012" i="1"/>
  <c r="M3011" i="1"/>
  <c r="K3011" i="1"/>
  <c r="I1125" i="1"/>
  <c r="K1124" i="1"/>
  <c r="L1125" i="1"/>
  <c r="J1124" i="1"/>
  <c r="M1124" i="1"/>
  <c r="K1125" i="1" l="1"/>
  <c r="J1125" i="1"/>
  <c r="I1126" i="1"/>
  <c r="M1125" i="1"/>
  <c r="L1126" i="1"/>
  <c r="L3013" i="1"/>
  <c r="K3012" i="1"/>
  <c r="I3013" i="1"/>
  <c r="J3012" i="1"/>
  <c r="M3012" i="1"/>
  <c r="I1127" i="1" l="1"/>
  <c r="J1126" i="1"/>
  <c r="M1126" i="1" s="1"/>
  <c r="L1127" i="1"/>
  <c r="K1126" i="1"/>
  <c r="K3013" i="1"/>
  <c r="I3014" i="1"/>
  <c r="J3013" i="1"/>
  <c r="M3013" i="1" s="1"/>
  <c r="L3014" i="1"/>
  <c r="K3014" i="1" l="1"/>
  <c r="I3015" i="1"/>
  <c r="J3014" i="1"/>
  <c r="M3014" i="1" s="1"/>
  <c r="L3015" i="1"/>
  <c r="L1128" i="1"/>
  <c r="I1128" i="1"/>
  <c r="K1127" i="1"/>
  <c r="J1127" i="1"/>
  <c r="M1127" i="1"/>
  <c r="I3016" i="1" l="1"/>
  <c r="J3015" i="1"/>
  <c r="L3016" i="1"/>
  <c r="M3015" i="1"/>
  <c r="K3015" i="1"/>
  <c r="I1129" i="1"/>
  <c r="K1128" i="1"/>
  <c r="L1129" i="1"/>
  <c r="J1128" i="1"/>
  <c r="M1128" i="1"/>
  <c r="K1129" i="1" l="1"/>
  <c r="J1129" i="1"/>
  <c r="I1130" i="1"/>
  <c r="M1129" i="1"/>
  <c r="L1130" i="1"/>
  <c r="L3017" i="1"/>
  <c r="K3016" i="1"/>
  <c r="I3017" i="1"/>
  <c r="J3016" i="1"/>
  <c r="M3016" i="1"/>
  <c r="K3017" i="1" l="1"/>
  <c r="I3018" i="1"/>
  <c r="J3017" i="1"/>
  <c r="M3017" i="1" s="1"/>
  <c r="L3018" i="1"/>
  <c r="I1131" i="1"/>
  <c r="J1130" i="1"/>
  <c r="M1130" i="1" s="1"/>
  <c r="L1131" i="1"/>
  <c r="K1130" i="1"/>
  <c r="L1132" i="1" l="1"/>
  <c r="I1132" i="1"/>
  <c r="K1131" i="1"/>
  <c r="J1131" i="1"/>
  <c r="M1131" i="1" s="1"/>
  <c r="K3018" i="1"/>
  <c r="I3019" i="1"/>
  <c r="J3018" i="1"/>
  <c r="M3018" i="1" s="1"/>
  <c r="L3019" i="1"/>
  <c r="I1133" i="1" l="1"/>
  <c r="K1132" i="1"/>
  <c r="L1133" i="1"/>
  <c r="J1132" i="1"/>
  <c r="M1132" i="1"/>
  <c r="I3020" i="1"/>
  <c r="J3019" i="1"/>
  <c r="M3019" i="1" s="1"/>
  <c r="L3020" i="1"/>
  <c r="K3019" i="1"/>
  <c r="L3021" i="1" l="1"/>
  <c r="I3021" i="1"/>
  <c r="K3020" i="1"/>
  <c r="J3020" i="1"/>
  <c r="M3020" i="1" s="1"/>
  <c r="K1133" i="1"/>
  <c r="J1133" i="1"/>
  <c r="I1134" i="1"/>
  <c r="M1133" i="1"/>
  <c r="L1134" i="1"/>
  <c r="I1135" i="1" l="1"/>
  <c r="J1134" i="1"/>
  <c r="L1135" i="1"/>
  <c r="K1134" i="1"/>
  <c r="M1134" i="1"/>
  <c r="L3022" i="1"/>
  <c r="J3021" i="1"/>
  <c r="M3021" i="1" s="1"/>
  <c r="I3022" i="1"/>
  <c r="K3021" i="1"/>
  <c r="K3022" i="1" l="1"/>
  <c r="L3023" i="1"/>
  <c r="J3022" i="1"/>
  <c r="M3022" i="1" s="1"/>
  <c r="I3023" i="1"/>
  <c r="L1136" i="1"/>
  <c r="I1136" i="1"/>
  <c r="K1135" i="1"/>
  <c r="J1135" i="1"/>
  <c r="M1135" i="1" s="1"/>
  <c r="I3024" i="1" l="1"/>
  <c r="J3023" i="1"/>
  <c r="M3023" i="1" s="1"/>
  <c r="L3024" i="1"/>
  <c r="K3023" i="1"/>
  <c r="I1137" i="1"/>
  <c r="K1136" i="1"/>
  <c r="L1137" i="1"/>
  <c r="J1136" i="1"/>
  <c r="M1136" i="1"/>
  <c r="K1137" i="1" l="1"/>
  <c r="J1137" i="1"/>
  <c r="I1138" i="1"/>
  <c r="M1137" i="1"/>
  <c r="L1138" i="1"/>
  <c r="L3025" i="1"/>
  <c r="I3025" i="1"/>
  <c r="K3024" i="1"/>
  <c r="J3024" i="1"/>
  <c r="M3024" i="1"/>
  <c r="L3026" i="1" l="1"/>
  <c r="J3025" i="1"/>
  <c r="M3025" i="1" s="1"/>
  <c r="I3026" i="1"/>
  <c r="K3025" i="1"/>
  <c r="I1139" i="1"/>
  <c r="J1138" i="1"/>
  <c r="L1139" i="1"/>
  <c r="K1138" i="1"/>
  <c r="M1138" i="1"/>
  <c r="L1140" i="1" l="1"/>
  <c r="I1140" i="1"/>
  <c r="K1139" i="1"/>
  <c r="J1139" i="1"/>
  <c r="M1139" i="1" s="1"/>
  <c r="K3026" i="1"/>
  <c r="L3027" i="1"/>
  <c r="J3026" i="1"/>
  <c r="M3026" i="1" s="1"/>
  <c r="I3027" i="1"/>
  <c r="I1141" i="1" l="1"/>
  <c r="K1140" i="1"/>
  <c r="L1141" i="1"/>
  <c r="J1140" i="1"/>
  <c r="M1140" i="1" s="1"/>
  <c r="I3028" i="1"/>
  <c r="J3027" i="1"/>
  <c r="M3027" i="1" s="1"/>
  <c r="L3028" i="1"/>
  <c r="K3027" i="1"/>
  <c r="L3029" i="1" l="1"/>
  <c r="I3029" i="1"/>
  <c r="K3028" i="1"/>
  <c r="J3028" i="1"/>
  <c r="M3028" i="1" s="1"/>
  <c r="K1141" i="1"/>
  <c r="J1141" i="1"/>
  <c r="M1141" i="1" s="1"/>
  <c r="I1142" i="1"/>
  <c r="L1142" i="1"/>
  <c r="L3030" i="1" l="1"/>
  <c r="J3029" i="1"/>
  <c r="I3030" i="1"/>
  <c r="M3029" i="1"/>
  <c r="K3029" i="1"/>
  <c r="I1143" i="1"/>
  <c r="J1142" i="1"/>
  <c r="M1142" i="1" s="1"/>
  <c r="L1143" i="1"/>
  <c r="K1142" i="1"/>
  <c r="K3030" i="1" l="1"/>
  <c r="L3031" i="1"/>
  <c r="J3030" i="1"/>
  <c r="M3030" i="1" s="1"/>
  <c r="I3031" i="1"/>
  <c r="L1144" i="1"/>
  <c r="I1144" i="1"/>
  <c r="K1143" i="1"/>
  <c r="J1143" i="1"/>
  <c r="M1143" i="1" s="1"/>
  <c r="I3032" i="1" l="1"/>
  <c r="J3031" i="1"/>
  <c r="M3031" i="1" s="1"/>
  <c r="L3032" i="1"/>
  <c r="K3031" i="1"/>
  <c r="I1145" i="1"/>
  <c r="K1144" i="1"/>
  <c r="L1145" i="1"/>
  <c r="J1144" i="1"/>
  <c r="M1144" i="1"/>
  <c r="K1145" i="1" l="1"/>
  <c r="J1145" i="1"/>
  <c r="I1146" i="1"/>
  <c r="M1145" i="1"/>
  <c r="L1146" i="1"/>
  <c r="L3033" i="1"/>
  <c r="I3033" i="1"/>
  <c r="K3032" i="1"/>
  <c r="J3032" i="1"/>
  <c r="M3032" i="1"/>
  <c r="L3034" i="1" l="1"/>
  <c r="J3033" i="1"/>
  <c r="I3034" i="1"/>
  <c r="M3033" i="1"/>
  <c r="K3033" i="1"/>
  <c r="I1147" i="1"/>
  <c r="J1146" i="1"/>
  <c r="M1146" i="1" s="1"/>
  <c r="L1147" i="1"/>
  <c r="K1146" i="1"/>
  <c r="K3034" i="1" l="1"/>
  <c r="L3035" i="1"/>
  <c r="J3034" i="1"/>
  <c r="M3034" i="1" s="1"/>
  <c r="I3035" i="1"/>
  <c r="L1148" i="1"/>
  <c r="I1148" i="1"/>
  <c r="K1147" i="1"/>
  <c r="J1147" i="1"/>
  <c r="M1147" i="1"/>
  <c r="I3036" i="1" l="1"/>
  <c r="J3035" i="1"/>
  <c r="M3035" i="1" s="1"/>
  <c r="L3036" i="1"/>
  <c r="K3035" i="1"/>
  <c r="I1149" i="1"/>
  <c r="K1148" i="1"/>
  <c r="L1149" i="1"/>
  <c r="J1148" i="1"/>
  <c r="M1148" i="1"/>
  <c r="K1149" i="1" l="1"/>
  <c r="J1149" i="1"/>
  <c r="I1150" i="1"/>
  <c r="M1149" i="1"/>
  <c r="L1150" i="1"/>
  <c r="L3037" i="1"/>
  <c r="I3037" i="1"/>
  <c r="K3036" i="1"/>
  <c r="J3036" i="1"/>
  <c r="M3036" i="1"/>
  <c r="L3038" i="1" l="1"/>
  <c r="I3038" i="1"/>
  <c r="M3037" i="1"/>
  <c r="J3037" i="1" s="1"/>
  <c r="K3037" i="1"/>
  <c r="I1151" i="1"/>
  <c r="J1150" i="1"/>
  <c r="M1150" i="1" s="1"/>
  <c r="L1151" i="1"/>
  <c r="K1150" i="1"/>
  <c r="K3038" i="1" l="1"/>
  <c r="L3039" i="1"/>
  <c r="J3038" i="1"/>
  <c r="I3039" i="1"/>
  <c r="M3038" i="1"/>
  <c r="L1152" i="1"/>
  <c r="I1152" i="1"/>
  <c r="K1151" i="1"/>
  <c r="J1151" i="1"/>
  <c r="M1151" i="1"/>
  <c r="I3040" i="1" l="1"/>
  <c r="J3039" i="1"/>
  <c r="L3040" i="1"/>
  <c r="K3039" i="1"/>
  <c r="M3039" i="1"/>
  <c r="I1153" i="1"/>
  <c r="K1152" i="1"/>
  <c r="L1153" i="1"/>
  <c r="J1152" i="1"/>
  <c r="M1152" i="1" s="1"/>
  <c r="K1153" i="1" l="1"/>
  <c r="J1153" i="1"/>
  <c r="I1154" i="1"/>
  <c r="M1153" i="1"/>
  <c r="L1154" i="1"/>
  <c r="L3041" i="1"/>
  <c r="I3041" i="1"/>
  <c r="K3040" i="1"/>
  <c r="J3040" i="1"/>
  <c r="M3040" i="1" s="1"/>
  <c r="I1155" i="1" l="1"/>
  <c r="J1154" i="1"/>
  <c r="M1154" i="1" s="1"/>
  <c r="L1155" i="1"/>
  <c r="K1154" i="1"/>
  <c r="L3042" i="1"/>
  <c r="J3041" i="1"/>
  <c r="M3041" i="1" s="1"/>
  <c r="I3042" i="1"/>
  <c r="K3041" i="1"/>
  <c r="K3042" i="1" l="1"/>
  <c r="L3043" i="1"/>
  <c r="J3042" i="1"/>
  <c r="M3042" i="1" s="1"/>
  <c r="I3043" i="1"/>
  <c r="L1156" i="1"/>
  <c r="I1156" i="1"/>
  <c r="K1155" i="1"/>
  <c r="J1155" i="1"/>
  <c r="M1155" i="1" s="1"/>
  <c r="I3044" i="1" l="1"/>
  <c r="J3043" i="1"/>
  <c r="M3043" i="1" s="1"/>
  <c r="L3044" i="1"/>
  <c r="K3043" i="1"/>
  <c r="I1157" i="1"/>
  <c r="K1156" i="1"/>
  <c r="L1157" i="1"/>
  <c r="J1156" i="1"/>
  <c r="M1156" i="1"/>
  <c r="K1157" i="1" l="1"/>
  <c r="J1157" i="1"/>
  <c r="I1158" i="1"/>
  <c r="M1157" i="1"/>
  <c r="L1158" i="1"/>
  <c r="L3045" i="1"/>
  <c r="I3045" i="1"/>
  <c r="K3044" i="1"/>
  <c r="J3044" i="1"/>
  <c r="M3044" i="1" s="1"/>
  <c r="L3046" i="1" l="1"/>
  <c r="J3045" i="1"/>
  <c r="M3045" i="1" s="1"/>
  <c r="I3046" i="1"/>
  <c r="K3045" i="1"/>
  <c r="I1159" i="1"/>
  <c r="J1158" i="1"/>
  <c r="M1158" i="1" s="1"/>
  <c r="L1159" i="1"/>
  <c r="K1158" i="1"/>
  <c r="K3046" i="1" l="1"/>
  <c r="L3047" i="1"/>
  <c r="J3046" i="1"/>
  <c r="M3046" i="1" s="1"/>
  <c r="I3047" i="1"/>
  <c r="L1160" i="1"/>
  <c r="I1160" i="1"/>
  <c r="K1159" i="1"/>
  <c r="J1159" i="1"/>
  <c r="M1159" i="1"/>
  <c r="I1161" i="1" l="1"/>
  <c r="K1160" i="1"/>
  <c r="L1161" i="1"/>
  <c r="J1160" i="1"/>
  <c r="M1160" i="1" s="1"/>
  <c r="I3048" i="1"/>
  <c r="J3047" i="1"/>
  <c r="M3047" i="1" s="1"/>
  <c r="L3048" i="1"/>
  <c r="K3047" i="1"/>
  <c r="L3049" i="1" l="1"/>
  <c r="I3049" i="1"/>
  <c r="K3048" i="1"/>
  <c r="J3048" i="1"/>
  <c r="M3048" i="1" s="1"/>
  <c r="K1161" i="1"/>
  <c r="J1161" i="1"/>
  <c r="M1161" i="1" s="1"/>
  <c r="I1162" i="1"/>
  <c r="L1162" i="1"/>
  <c r="L3050" i="1" l="1"/>
  <c r="J3049" i="1"/>
  <c r="I3050" i="1"/>
  <c r="M3049" i="1"/>
  <c r="K3049" i="1"/>
  <c r="I1163" i="1"/>
  <c r="J1162" i="1"/>
  <c r="M1162" i="1" s="1"/>
  <c r="L1163" i="1"/>
  <c r="K1162" i="1"/>
  <c r="K3050" i="1" l="1"/>
  <c r="L3051" i="1"/>
  <c r="J3050" i="1"/>
  <c r="M3050" i="1" s="1"/>
  <c r="I3051" i="1"/>
  <c r="L1164" i="1"/>
  <c r="I1164" i="1"/>
  <c r="K1163" i="1"/>
  <c r="J1163" i="1"/>
  <c r="M1163" i="1"/>
  <c r="I3052" i="1" l="1"/>
  <c r="J3051" i="1"/>
  <c r="M3051" i="1" s="1"/>
  <c r="L3052" i="1"/>
  <c r="K3051" i="1"/>
  <c r="I1165" i="1"/>
  <c r="K1164" i="1"/>
  <c r="L1165" i="1"/>
  <c r="J1164" i="1"/>
  <c r="M1164" i="1"/>
  <c r="K1165" i="1" l="1"/>
  <c r="J1165" i="1"/>
  <c r="I1166" i="1"/>
  <c r="M1165" i="1"/>
  <c r="L1166" i="1"/>
  <c r="L3053" i="1"/>
  <c r="I3053" i="1"/>
  <c r="K3052" i="1"/>
  <c r="J3052" i="1"/>
  <c r="M3052" i="1"/>
  <c r="L3054" i="1" l="1"/>
  <c r="J3053" i="1"/>
  <c r="I3054" i="1"/>
  <c r="M3053" i="1"/>
  <c r="K3053" i="1"/>
  <c r="I1167" i="1"/>
  <c r="J1166" i="1"/>
  <c r="L1167" i="1"/>
  <c r="K1166" i="1"/>
  <c r="M1166" i="1"/>
  <c r="K3054" i="1" l="1"/>
  <c r="L3055" i="1"/>
  <c r="J3054" i="1"/>
  <c r="M3054" i="1" s="1"/>
  <c r="I3055" i="1"/>
  <c r="L1168" i="1"/>
  <c r="I1168" i="1"/>
  <c r="K1167" i="1"/>
  <c r="J1167" i="1"/>
  <c r="M1167" i="1"/>
  <c r="I3056" i="1" l="1"/>
  <c r="J3055" i="1"/>
  <c r="M3055" i="1" s="1"/>
  <c r="L3056" i="1"/>
  <c r="K3055" i="1"/>
  <c r="I1169" i="1"/>
  <c r="K1168" i="1"/>
  <c r="L1169" i="1"/>
  <c r="J1168" i="1"/>
  <c r="M1168" i="1"/>
  <c r="K1169" i="1" l="1"/>
  <c r="J1169" i="1"/>
  <c r="M1169" i="1" s="1"/>
  <c r="I1170" i="1"/>
  <c r="L1170" i="1"/>
  <c r="L3057" i="1"/>
  <c r="I3057" i="1"/>
  <c r="K3056" i="1"/>
  <c r="J3056" i="1"/>
  <c r="M3056" i="1" s="1"/>
  <c r="I1171" i="1" l="1"/>
  <c r="J1170" i="1"/>
  <c r="L1171" i="1"/>
  <c r="K1170" i="1"/>
  <c r="M1170" i="1"/>
  <c r="L3058" i="1"/>
  <c r="J3057" i="1"/>
  <c r="I3058" i="1"/>
  <c r="M3057" i="1"/>
  <c r="K3057" i="1"/>
  <c r="K3058" i="1" l="1"/>
  <c r="L3059" i="1"/>
  <c r="J3058" i="1"/>
  <c r="M3058" i="1" s="1"/>
  <c r="I3059" i="1"/>
  <c r="L1172" i="1"/>
  <c r="I1172" i="1"/>
  <c r="K1171" i="1"/>
  <c r="J1171" i="1"/>
  <c r="M1171" i="1" s="1"/>
  <c r="I3060" i="1" l="1"/>
  <c r="J3059" i="1"/>
  <c r="M3059" i="1" s="1"/>
  <c r="L3060" i="1"/>
  <c r="K3059" i="1"/>
  <c r="I1173" i="1"/>
  <c r="K1172" i="1"/>
  <c r="L1173" i="1"/>
  <c r="J1172" i="1"/>
  <c r="M1172" i="1"/>
  <c r="K1173" i="1" l="1"/>
  <c r="J1173" i="1"/>
  <c r="I1174" i="1"/>
  <c r="M1173" i="1"/>
  <c r="L1174" i="1"/>
  <c r="L3061" i="1"/>
  <c r="I3061" i="1"/>
  <c r="K3060" i="1"/>
  <c r="J3060" i="1"/>
  <c r="M3060" i="1"/>
  <c r="I1175" i="1" l="1"/>
  <c r="J1174" i="1"/>
  <c r="L1175" i="1"/>
  <c r="K1174" i="1"/>
  <c r="M1174" i="1"/>
  <c r="L3062" i="1"/>
  <c r="J3061" i="1"/>
  <c r="M3061" i="1" s="1"/>
  <c r="I3062" i="1"/>
  <c r="K3061" i="1"/>
  <c r="K3062" i="1" l="1"/>
  <c r="L3063" i="1"/>
  <c r="J3062" i="1"/>
  <c r="M3062" i="1" s="1"/>
  <c r="I3063" i="1"/>
  <c r="L1176" i="1"/>
  <c r="I1176" i="1"/>
  <c r="K1175" i="1"/>
  <c r="J1175" i="1"/>
  <c r="M1175" i="1" s="1"/>
  <c r="I3064" i="1" l="1"/>
  <c r="J3063" i="1"/>
  <c r="M3063" i="1" s="1"/>
  <c r="L3064" i="1"/>
  <c r="K3063" i="1"/>
  <c r="I1177" i="1"/>
  <c r="K1176" i="1"/>
  <c r="L1177" i="1"/>
  <c r="J1176" i="1"/>
  <c r="M1176" i="1"/>
  <c r="K1177" i="1" l="1"/>
  <c r="J1177" i="1"/>
  <c r="I1178" i="1"/>
  <c r="M1177" i="1"/>
  <c r="L1178" i="1"/>
  <c r="L3065" i="1"/>
  <c r="I3065" i="1"/>
  <c r="K3064" i="1"/>
  <c r="J3064" i="1"/>
  <c r="M3064" i="1"/>
  <c r="L3066" i="1" l="1"/>
  <c r="J3065" i="1"/>
  <c r="I3066" i="1"/>
  <c r="M3065" i="1"/>
  <c r="K3065" i="1"/>
  <c r="I1179" i="1"/>
  <c r="J1178" i="1"/>
  <c r="M1178" i="1" s="1"/>
  <c r="L1179" i="1"/>
  <c r="K1178" i="1"/>
  <c r="K3066" i="1" l="1"/>
  <c r="L3067" i="1"/>
  <c r="J3066" i="1"/>
  <c r="M3066" i="1" s="1"/>
  <c r="I3067" i="1"/>
  <c r="L1180" i="1"/>
  <c r="I1180" i="1"/>
  <c r="K1179" i="1"/>
  <c r="J1179" i="1"/>
  <c r="M1179" i="1"/>
  <c r="I3068" i="1" l="1"/>
  <c r="L3068" i="1"/>
  <c r="K3067" i="1"/>
  <c r="M3067" i="1"/>
  <c r="J3067" i="1" s="1"/>
  <c r="I1181" i="1"/>
  <c r="K1180" i="1"/>
  <c r="L1181" i="1"/>
  <c r="J1180" i="1"/>
  <c r="M1180" i="1"/>
  <c r="K1181" i="1" l="1"/>
  <c r="J1181" i="1"/>
  <c r="M1181" i="1" s="1"/>
  <c r="I1182" i="1"/>
  <c r="L1182" i="1"/>
  <c r="L3069" i="1"/>
  <c r="I3069" i="1"/>
  <c r="K3068" i="1"/>
  <c r="J3068" i="1"/>
  <c r="M3068" i="1"/>
  <c r="L3070" i="1" l="1"/>
  <c r="J3069" i="1"/>
  <c r="I3070" i="1"/>
  <c r="M3069" i="1"/>
  <c r="K3069" i="1"/>
  <c r="I1183" i="1"/>
  <c r="J1182" i="1"/>
  <c r="M1182" i="1" s="1"/>
  <c r="L1183" i="1"/>
  <c r="K1182" i="1"/>
  <c r="K3070" i="1" l="1"/>
  <c r="L3071" i="1"/>
  <c r="J3070" i="1"/>
  <c r="M3070" i="1" s="1"/>
  <c r="I3071" i="1"/>
  <c r="L1184" i="1"/>
  <c r="I1184" i="1"/>
  <c r="K1183" i="1"/>
  <c r="J1183" i="1"/>
  <c r="M1183" i="1" s="1"/>
  <c r="I3072" i="1" l="1"/>
  <c r="J3071" i="1"/>
  <c r="M3071" i="1" s="1"/>
  <c r="L3072" i="1"/>
  <c r="K3071" i="1"/>
  <c r="I1185" i="1"/>
  <c r="K1184" i="1"/>
  <c r="L1185" i="1"/>
  <c r="J1184" i="1"/>
  <c r="M1184" i="1"/>
  <c r="K1185" i="1" l="1"/>
  <c r="I1186" i="1"/>
  <c r="M1185" i="1"/>
  <c r="J1185" i="1" s="1"/>
  <c r="L1186" i="1"/>
  <c r="L3073" i="1"/>
  <c r="I3073" i="1"/>
  <c r="K3072" i="1"/>
  <c r="J3072" i="1"/>
  <c r="M3072" i="1"/>
  <c r="L3074" i="1" l="1"/>
  <c r="J3073" i="1"/>
  <c r="I3074" i="1"/>
  <c r="M3073" i="1"/>
  <c r="K3073" i="1"/>
  <c r="I1187" i="1"/>
  <c r="J1186" i="1"/>
  <c r="L1187" i="1"/>
  <c r="K1186" i="1"/>
  <c r="M1186" i="1"/>
  <c r="K3074" i="1" l="1"/>
  <c r="L3075" i="1"/>
  <c r="J3074" i="1"/>
  <c r="M3074" i="1" s="1"/>
  <c r="I3075" i="1"/>
  <c r="L1188" i="1"/>
  <c r="I1188" i="1"/>
  <c r="K1187" i="1"/>
  <c r="J1187" i="1"/>
  <c r="M1187" i="1"/>
  <c r="I3076" i="1" l="1"/>
  <c r="J3075" i="1"/>
  <c r="M3075" i="1" s="1"/>
  <c r="L3076" i="1"/>
  <c r="K3075" i="1"/>
  <c r="I1189" i="1"/>
  <c r="K1188" i="1"/>
  <c r="L1189" i="1"/>
  <c r="J1188" i="1"/>
  <c r="M1188" i="1" s="1"/>
  <c r="K1189" i="1" l="1"/>
  <c r="J1189" i="1"/>
  <c r="M1189" i="1" s="1"/>
  <c r="I1190" i="1"/>
  <c r="L1190" i="1"/>
  <c r="L3077" i="1"/>
  <c r="I3077" i="1"/>
  <c r="K3076" i="1"/>
  <c r="J3076" i="1"/>
  <c r="M3076" i="1"/>
  <c r="L3078" i="1" l="1"/>
  <c r="J3077" i="1"/>
  <c r="I3078" i="1"/>
  <c r="M3077" i="1"/>
  <c r="K3077" i="1"/>
  <c r="I1191" i="1"/>
  <c r="J1190" i="1"/>
  <c r="M1190" i="1" s="1"/>
  <c r="L1191" i="1"/>
  <c r="K1190" i="1"/>
  <c r="K3078" i="1" l="1"/>
  <c r="L3079" i="1"/>
  <c r="J3078" i="1"/>
  <c r="M3078" i="1" s="1"/>
  <c r="I3079" i="1"/>
  <c r="L1192" i="1"/>
  <c r="I1192" i="1"/>
  <c r="K1191" i="1"/>
  <c r="J1191" i="1"/>
  <c r="M1191" i="1" s="1"/>
  <c r="I3080" i="1" l="1"/>
  <c r="J3079" i="1"/>
  <c r="M3079" i="1" s="1"/>
  <c r="L3080" i="1"/>
  <c r="K3079" i="1"/>
  <c r="I1193" i="1"/>
  <c r="K1192" i="1"/>
  <c r="L1193" i="1"/>
  <c r="J1192" i="1"/>
  <c r="M1192" i="1"/>
  <c r="K1193" i="1" l="1"/>
  <c r="J1193" i="1"/>
  <c r="I1194" i="1"/>
  <c r="M1193" i="1"/>
  <c r="L1194" i="1"/>
  <c r="L3081" i="1"/>
  <c r="I3081" i="1"/>
  <c r="K3080" i="1"/>
  <c r="J3080" i="1"/>
  <c r="M3080" i="1" s="1"/>
  <c r="L3082" i="1" l="1"/>
  <c r="J3081" i="1"/>
  <c r="I3082" i="1"/>
  <c r="M3081" i="1"/>
  <c r="K3081" i="1"/>
  <c r="I1195" i="1"/>
  <c r="J1194" i="1"/>
  <c r="L1195" i="1"/>
  <c r="K1194" i="1"/>
  <c r="M1194" i="1"/>
  <c r="K3082" i="1" l="1"/>
  <c r="L3083" i="1"/>
  <c r="J3082" i="1"/>
  <c r="M3082" i="1" s="1"/>
  <c r="I3083" i="1"/>
  <c r="L1196" i="1"/>
  <c r="I1196" i="1"/>
  <c r="K1195" i="1"/>
  <c r="J1195" i="1"/>
  <c r="M1195" i="1"/>
  <c r="I3084" i="1" l="1"/>
  <c r="J3083" i="1"/>
  <c r="M3083" i="1" s="1"/>
  <c r="L3084" i="1"/>
  <c r="K3083" i="1"/>
  <c r="I1197" i="1"/>
  <c r="K1196" i="1"/>
  <c r="L1197" i="1"/>
  <c r="J1196" i="1"/>
  <c r="M1196" i="1"/>
  <c r="K1197" i="1" l="1"/>
  <c r="J1197" i="1"/>
  <c r="I1198" i="1"/>
  <c r="M1197" i="1"/>
  <c r="L1198" i="1"/>
  <c r="L3085" i="1"/>
  <c r="I3085" i="1"/>
  <c r="K3084" i="1"/>
  <c r="J3084" i="1"/>
  <c r="M3084" i="1"/>
  <c r="L3086" i="1" l="1"/>
  <c r="J3085" i="1"/>
  <c r="I3086" i="1"/>
  <c r="M3085" i="1"/>
  <c r="K3085" i="1"/>
  <c r="I1199" i="1"/>
  <c r="J1198" i="1"/>
  <c r="M1198" i="1" s="1"/>
  <c r="L1199" i="1"/>
  <c r="K1198" i="1"/>
  <c r="K3086" i="1" l="1"/>
  <c r="L3087" i="1"/>
  <c r="J3086" i="1"/>
  <c r="M3086" i="1" s="1"/>
  <c r="I3087" i="1"/>
  <c r="L1200" i="1"/>
  <c r="I1200" i="1"/>
  <c r="K1199" i="1"/>
  <c r="J1199" i="1"/>
  <c r="M1199" i="1"/>
  <c r="I3088" i="1" l="1"/>
  <c r="J3087" i="1"/>
  <c r="M3087" i="1" s="1"/>
  <c r="L3088" i="1"/>
  <c r="K3087" i="1"/>
  <c r="I1201" i="1"/>
  <c r="K1200" i="1"/>
  <c r="L1201" i="1"/>
  <c r="J1200" i="1"/>
  <c r="M1200" i="1"/>
  <c r="K1201" i="1" l="1"/>
  <c r="J1201" i="1"/>
  <c r="I1202" i="1"/>
  <c r="M1201" i="1"/>
  <c r="L1202" i="1"/>
  <c r="L3089" i="1"/>
  <c r="I3089" i="1"/>
  <c r="K3088" i="1"/>
  <c r="J3088" i="1"/>
  <c r="M3088" i="1" s="1"/>
  <c r="L3090" i="1" l="1"/>
  <c r="J3089" i="1"/>
  <c r="I3090" i="1"/>
  <c r="M3089" i="1"/>
  <c r="K3089" i="1"/>
  <c r="I1203" i="1"/>
  <c r="J1202" i="1"/>
  <c r="M1202" i="1" s="1"/>
  <c r="L1203" i="1"/>
  <c r="K1202" i="1"/>
  <c r="K3090" i="1" l="1"/>
  <c r="L3091" i="1"/>
  <c r="J3090" i="1"/>
  <c r="M3090" i="1" s="1"/>
  <c r="I3091" i="1"/>
  <c r="L1204" i="1"/>
  <c r="I1204" i="1"/>
  <c r="K1203" i="1"/>
  <c r="J1203" i="1"/>
  <c r="M1203" i="1"/>
  <c r="I3092" i="1" l="1"/>
  <c r="J3091" i="1"/>
  <c r="M3091" i="1" s="1"/>
  <c r="L3092" i="1"/>
  <c r="K3091" i="1"/>
  <c r="I1205" i="1"/>
  <c r="K1204" i="1"/>
  <c r="L1205" i="1"/>
  <c r="J1204" i="1"/>
  <c r="M1204" i="1"/>
  <c r="K1205" i="1" l="1"/>
  <c r="J1205" i="1"/>
  <c r="I1206" i="1"/>
  <c r="M1205" i="1"/>
  <c r="L1206" i="1"/>
  <c r="L3093" i="1"/>
  <c r="I3093" i="1"/>
  <c r="K3092" i="1"/>
  <c r="J3092" i="1"/>
  <c r="M3092" i="1"/>
  <c r="L3094" i="1" l="1"/>
  <c r="J3093" i="1"/>
  <c r="I3094" i="1"/>
  <c r="M3093" i="1"/>
  <c r="K3093" i="1"/>
  <c r="I1207" i="1"/>
  <c r="J1206" i="1"/>
  <c r="M1206" i="1" s="1"/>
  <c r="L1207" i="1"/>
  <c r="K1206" i="1"/>
  <c r="K3094" i="1" l="1"/>
  <c r="L3095" i="1"/>
  <c r="J3094" i="1"/>
  <c r="M3094" i="1" s="1"/>
  <c r="I3095" i="1"/>
  <c r="L1208" i="1"/>
  <c r="I1208" i="1"/>
  <c r="K1207" i="1"/>
  <c r="J1207" i="1"/>
  <c r="M1207" i="1"/>
  <c r="I3096" i="1" l="1"/>
  <c r="J3095" i="1"/>
  <c r="M3095" i="1" s="1"/>
  <c r="L3096" i="1"/>
  <c r="K3095" i="1"/>
  <c r="I1209" i="1"/>
  <c r="K1208" i="1"/>
  <c r="L1209" i="1"/>
  <c r="J1208" i="1"/>
  <c r="M1208" i="1"/>
  <c r="K1209" i="1" l="1"/>
  <c r="J1209" i="1"/>
  <c r="I1210" i="1"/>
  <c r="M1209" i="1"/>
  <c r="L1210" i="1"/>
  <c r="L3097" i="1"/>
  <c r="I3097" i="1"/>
  <c r="K3096" i="1"/>
  <c r="J3096" i="1"/>
  <c r="M3096" i="1"/>
  <c r="L3098" i="1" l="1"/>
  <c r="J3097" i="1"/>
  <c r="I3098" i="1"/>
  <c r="M3097" i="1"/>
  <c r="K3097" i="1"/>
  <c r="I1211" i="1"/>
  <c r="J1210" i="1"/>
  <c r="M1210" i="1" s="1"/>
  <c r="L1211" i="1"/>
  <c r="K1210" i="1"/>
  <c r="K3098" i="1" l="1"/>
  <c r="L3099" i="1"/>
  <c r="J3098" i="1"/>
  <c r="M3098" i="1" s="1"/>
  <c r="I3099" i="1"/>
  <c r="L1212" i="1"/>
  <c r="I1212" i="1"/>
  <c r="K1211" i="1"/>
  <c r="J1211" i="1"/>
  <c r="M1211" i="1"/>
  <c r="I3100" i="1" l="1"/>
  <c r="J3099" i="1"/>
  <c r="M3099" i="1" s="1"/>
  <c r="L3100" i="1"/>
  <c r="K3099" i="1"/>
  <c r="I1213" i="1"/>
  <c r="K1212" i="1"/>
  <c r="L1213" i="1"/>
  <c r="J1212" i="1"/>
  <c r="M1212" i="1"/>
  <c r="K1213" i="1" l="1"/>
  <c r="J1213" i="1"/>
  <c r="I1214" i="1"/>
  <c r="M1213" i="1"/>
  <c r="L1214" i="1"/>
  <c r="L3101" i="1"/>
  <c r="I3101" i="1"/>
  <c r="K3100" i="1"/>
  <c r="J3100" i="1"/>
  <c r="M3100" i="1"/>
  <c r="L3102" i="1" l="1"/>
  <c r="J3101" i="1"/>
  <c r="I3102" i="1"/>
  <c r="M3101" i="1"/>
  <c r="K3101" i="1"/>
  <c r="I1215" i="1"/>
  <c r="J1214" i="1"/>
  <c r="M1214" i="1" s="1"/>
  <c r="L1215" i="1"/>
  <c r="K1214" i="1"/>
  <c r="K3102" i="1" l="1"/>
  <c r="L3103" i="1"/>
  <c r="J3102" i="1"/>
  <c r="M3102" i="1" s="1"/>
  <c r="I3103" i="1"/>
  <c r="L1216" i="1"/>
  <c r="I1216" i="1"/>
  <c r="K1215" i="1"/>
  <c r="J1215" i="1"/>
  <c r="M1215" i="1"/>
  <c r="I3104" i="1" l="1"/>
  <c r="J3103" i="1"/>
  <c r="L3104" i="1"/>
  <c r="K3103" i="1"/>
  <c r="M3103" i="1"/>
  <c r="I1217" i="1"/>
  <c r="K1216" i="1"/>
  <c r="L1217" i="1"/>
  <c r="J1216" i="1"/>
  <c r="M1216" i="1" s="1"/>
  <c r="K1217" i="1" l="1"/>
  <c r="J1217" i="1"/>
  <c r="I1218" i="1"/>
  <c r="M1217" i="1"/>
  <c r="L1218" i="1"/>
  <c r="L3105" i="1"/>
  <c r="I3105" i="1"/>
  <c r="K3104" i="1"/>
  <c r="J3104" i="1"/>
  <c r="M3104" i="1" s="1"/>
  <c r="L3106" i="1" l="1"/>
  <c r="J3105" i="1"/>
  <c r="I3106" i="1"/>
  <c r="M3105" i="1"/>
  <c r="K3105" i="1"/>
  <c r="I1219" i="1"/>
  <c r="J1218" i="1"/>
  <c r="M1218" i="1" s="1"/>
  <c r="L1219" i="1"/>
  <c r="K1218" i="1"/>
  <c r="K3106" i="1" l="1"/>
  <c r="L3107" i="1"/>
  <c r="I3107" i="1"/>
  <c r="M3106" i="1"/>
  <c r="J3106" i="1" s="1"/>
  <c r="L1220" i="1"/>
  <c r="I1220" i="1"/>
  <c r="K1219" i="1"/>
  <c r="J1219" i="1"/>
  <c r="M1219" i="1"/>
  <c r="I3108" i="1" l="1"/>
  <c r="J3107" i="1"/>
  <c r="L3108" i="1"/>
  <c r="K3107" i="1"/>
  <c r="M3107" i="1"/>
  <c r="I1221" i="1"/>
  <c r="K1220" i="1"/>
  <c r="L1221" i="1"/>
  <c r="M1220" i="1"/>
  <c r="J1220" i="1" s="1"/>
  <c r="K1221" i="1" l="1"/>
  <c r="J1221" i="1"/>
  <c r="I1222" i="1"/>
  <c r="M1221" i="1"/>
  <c r="L1222" i="1"/>
  <c r="L3109" i="1"/>
  <c r="I3109" i="1"/>
  <c r="K3108" i="1"/>
  <c r="J3108" i="1"/>
  <c r="M3108" i="1"/>
  <c r="L3110" i="1" l="1"/>
  <c r="J3109" i="1"/>
  <c r="M3109" i="1" s="1"/>
  <c r="I3110" i="1"/>
  <c r="K3109" i="1"/>
  <c r="I1223" i="1"/>
  <c r="J1222" i="1"/>
  <c r="L1223" i="1"/>
  <c r="K1222" i="1"/>
  <c r="M1222" i="1"/>
  <c r="K3110" i="1" l="1"/>
  <c r="L3111" i="1"/>
  <c r="J3110" i="1"/>
  <c r="M3110" i="1" s="1"/>
  <c r="I3111" i="1"/>
  <c r="L1224" i="1"/>
  <c r="I1224" i="1"/>
  <c r="K1223" i="1"/>
  <c r="J1223" i="1"/>
  <c r="M1223" i="1" s="1"/>
  <c r="I3112" i="1" l="1"/>
  <c r="J3111" i="1"/>
  <c r="M3111" i="1" s="1"/>
  <c r="L3112" i="1"/>
  <c r="K3111" i="1"/>
  <c r="I1225" i="1"/>
  <c r="K1224" i="1"/>
  <c r="L1225" i="1"/>
  <c r="J1224" i="1"/>
  <c r="M1224" i="1"/>
  <c r="K1225" i="1" l="1"/>
  <c r="J1225" i="1"/>
  <c r="I1226" i="1"/>
  <c r="M1225" i="1"/>
  <c r="L1226" i="1"/>
  <c r="L3113" i="1"/>
  <c r="I3113" i="1"/>
  <c r="K3112" i="1"/>
  <c r="J3112" i="1"/>
  <c r="M3112" i="1"/>
  <c r="I3114" i="1" l="1"/>
  <c r="J3113" i="1"/>
  <c r="K3113" i="1"/>
  <c r="L3114" i="1"/>
  <c r="M3113" i="1"/>
  <c r="I1227" i="1"/>
  <c r="J1226" i="1"/>
  <c r="M1226" i="1" s="1"/>
  <c r="L1227" i="1"/>
  <c r="K1226" i="1"/>
  <c r="L1228" i="1" l="1"/>
  <c r="I1228" i="1"/>
  <c r="K1227" i="1"/>
  <c r="J1227" i="1"/>
  <c r="M1227" i="1" s="1"/>
  <c r="L3115" i="1"/>
  <c r="K3114" i="1"/>
  <c r="J3114" i="1"/>
  <c r="M3114" i="1" s="1"/>
  <c r="I3115" i="1"/>
  <c r="I1229" i="1" l="1"/>
  <c r="K1228" i="1"/>
  <c r="L1229" i="1"/>
  <c r="J1228" i="1"/>
  <c r="M1228" i="1" s="1"/>
  <c r="I3116" i="1"/>
  <c r="J3115" i="1"/>
  <c r="M3115" i="1" s="1"/>
  <c r="L3116" i="1"/>
  <c r="K3115" i="1"/>
  <c r="K3116" i="1" l="1"/>
  <c r="L3117" i="1"/>
  <c r="I3117" i="1"/>
  <c r="J3116" i="1"/>
  <c r="M3116" i="1" s="1"/>
  <c r="K1229" i="1"/>
  <c r="J1229" i="1"/>
  <c r="M1229" i="1" s="1"/>
  <c r="I1230" i="1"/>
  <c r="L1230" i="1"/>
  <c r="I1231" i="1" l="1"/>
  <c r="J1230" i="1"/>
  <c r="M1230" i="1" s="1"/>
  <c r="L1231" i="1"/>
  <c r="K1230" i="1"/>
  <c r="I3118" i="1"/>
  <c r="J3117" i="1"/>
  <c r="M3117" i="1" s="1"/>
  <c r="L3118" i="1"/>
  <c r="K3117" i="1"/>
  <c r="L3119" i="1" l="1"/>
  <c r="K3118" i="1"/>
  <c r="I3119" i="1"/>
  <c r="J3118" i="1"/>
  <c r="M3118" i="1" s="1"/>
  <c r="L1232" i="1"/>
  <c r="I1232" i="1"/>
  <c r="K1231" i="1"/>
  <c r="J1231" i="1"/>
  <c r="M1231" i="1" s="1"/>
  <c r="I1233" i="1" l="1"/>
  <c r="K1232" i="1"/>
  <c r="L1233" i="1"/>
  <c r="J1232" i="1"/>
  <c r="M1232" i="1" s="1"/>
  <c r="I3120" i="1"/>
  <c r="J3119" i="1"/>
  <c r="M3119" i="1" s="1"/>
  <c r="K3119" i="1"/>
  <c r="L3120" i="1"/>
  <c r="K3120" i="1" l="1"/>
  <c r="L3121" i="1"/>
  <c r="J3120" i="1"/>
  <c r="M3120" i="1" s="1"/>
  <c r="I3121" i="1"/>
  <c r="K1233" i="1"/>
  <c r="J1233" i="1"/>
  <c r="M1233" i="1" s="1"/>
  <c r="I1234" i="1"/>
  <c r="L1234" i="1"/>
  <c r="I1235" i="1" l="1"/>
  <c r="J1234" i="1"/>
  <c r="M1234" i="1" s="1"/>
  <c r="L1235" i="1"/>
  <c r="K1234" i="1"/>
  <c r="I3122" i="1"/>
  <c r="J3121" i="1"/>
  <c r="M3121" i="1" s="1"/>
  <c r="L3122" i="1"/>
  <c r="K3121" i="1"/>
  <c r="L3123" i="1" l="1"/>
  <c r="K3122" i="1"/>
  <c r="I3123" i="1"/>
  <c r="J3122" i="1"/>
  <c r="M3122" i="1" s="1"/>
  <c r="L1236" i="1"/>
  <c r="I1236" i="1"/>
  <c r="K1235" i="1"/>
  <c r="J1235" i="1"/>
  <c r="M1235" i="1"/>
  <c r="I1237" i="1" l="1"/>
  <c r="K1236" i="1"/>
  <c r="L1237" i="1"/>
  <c r="J1236" i="1"/>
  <c r="M1236" i="1" s="1"/>
  <c r="I3124" i="1"/>
  <c r="J3123" i="1"/>
  <c r="M3123" i="1" s="1"/>
  <c r="L3124" i="1"/>
  <c r="K3123" i="1"/>
  <c r="K3124" i="1" l="1"/>
  <c r="L3125" i="1"/>
  <c r="I3125" i="1"/>
  <c r="J3124" i="1"/>
  <c r="M3124" i="1" s="1"/>
  <c r="K1237" i="1"/>
  <c r="J1237" i="1"/>
  <c r="M1237" i="1" s="1"/>
  <c r="I1238" i="1"/>
  <c r="L1238" i="1"/>
  <c r="I1239" i="1" l="1"/>
  <c r="J1238" i="1"/>
  <c r="L1239" i="1"/>
  <c r="K1238" i="1"/>
  <c r="M1238" i="1"/>
  <c r="I3126" i="1"/>
  <c r="J3125" i="1"/>
  <c r="M3125" i="1" s="1"/>
  <c r="L3126" i="1"/>
  <c r="K3125" i="1"/>
  <c r="L3127" i="1" l="1"/>
  <c r="K3126" i="1"/>
  <c r="J3126" i="1"/>
  <c r="M3126" i="1" s="1"/>
  <c r="I3127" i="1"/>
  <c r="L1240" i="1"/>
  <c r="I1240" i="1"/>
  <c r="K1239" i="1"/>
  <c r="J1239" i="1"/>
  <c r="M1239" i="1" s="1"/>
  <c r="I3128" i="1" l="1"/>
  <c r="J3127" i="1"/>
  <c r="L3128" i="1"/>
  <c r="M3127" i="1"/>
  <c r="K3127" i="1"/>
  <c r="I1241" i="1"/>
  <c r="K1240" i="1"/>
  <c r="L1241" i="1"/>
  <c r="J1240" i="1"/>
  <c r="M1240" i="1"/>
  <c r="K1241" i="1" l="1"/>
  <c r="J1241" i="1"/>
  <c r="I1242" i="1"/>
  <c r="M1241" i="1"/>
  <c r="L1242" i="1"/>
  <c r="K3128" i="1"/>
  <c r="L3129" i="1"/>
  <c r="I3129" i="1"/>
  <c r="J3128" i="1"/>
  <c r="M3128" i="1"/>
  <c r="I3130" i="1" l="1"/>
  <c r="K3129" i="1"/>
  <c r="L3130" i="1"/>
  <c r="M3129" i="1"/>
  <c r="J3129" i="1" s="1"/>
  <c r="I1243" i="1"/>
  <c r="J1242" i="1"/>
  <c r="M1242" i="1" s="1"/>
  <c r="L1243" i="1"/>
  <c r="K1242" i="1"/>
  <c r="L1244" i="1" l="1"/>
  <c r="I1244" i="1"/>
  <c r="K1243" i="1"/>
  <c r="J1243" i="1"/>
  <c r="M1243" i="1"/>
  <c r="L3131" i="1"/>
  <c r="K3130" i="1"/>
  <c r="J3130" i="1"/>
  <c r="I3131" i="1"/>
  <c r="M3130" i="1"/>
  <c r="I1245" i="1" l="1"/>
  <c r="K1244" i="1"/>
  <c r="L1245" i="1"/>
  <c r="J1244" i="1"/>
  <c r="M1244" i="1"/>
  <c r="I3132" i="1"/>
  <c r="J3131" i="1"/>
  <c r="L3132" i="1"/>
  <c r="M3131" i="1"/>
  <c r="K3131" i="1"/>
  <c r="K3132" i="1" l="1"/>
  <c r="L3133" i="1"/>
  <c r="I3133" i="1"/>
  <c r="J3132" i="1"/>
  <c r="M3132" i="1" s="1"/>
  <c r="K1245" i="1"/>
  <c r="J1245" i="1"/>
  <c r="I1246" i="1"/>
  <c r="M1245" i="1"/>
  <c r="L1246" i="1"/>
  <c r="I3134" i="1" l="1"/>
  <c r="J3133" i="1"/>
  <c r="M3133" i="1" s="1"/>
  <c r="L3134" i="1"/>
  <c r="K3133" i="1"/>
  <c r="I1247" i="1"/>
  <c r="J1246" i="1"/>
  <c r="M1246" i="1" s="1"/>
  <c r="L1247" i="1"/>
  <c r="K1246" i="1"/>
  <c r="L1248" i="1" l="1"/>
  <c r="I1248" i="1"/>
  <c r="K1247" i="1"/>
  <c r="J1247" i="1"/>
  <c r="M1247" i="1" s="1"/>
  <c r="L3135" i="1"/>
  <c r="K3134" i="1"/>
  <c r="I3135" i="1"/>
  <c r="J3134" i="1"/>
  <c r="M3134" i="1" s="1"/>
  <c r="I3136" i="1" l="1"/>
  <c r="J3135" i="1"/>
  <c r="M3135" i="1" s="1"/>
  <c r="K3135" i="1"/>
  <c r="L3136" i="1"/>
  <c r="I1249" i="1"/>
  <c r="K1248" i="1"/>
  <c r="L1249" i="1"/>
  <c r="J1248" i="1"/>
  <c r="M1248" i="1"/>
  <c r="K1249" i="1" l="1"/>
  <c r="J1249" i="1"/>
  <c r="M1249" i="1" s="1"/>
  <c r="I1250" i="1"/>
  <c r="L1250" i="1"/>
  <c r="K3136" i="1"/>
  <c r="L3137" i="1"/>
  <c r="J3136" i="1"/>
  <c r="I3137" i="1"/>
  <c r="M3136" i="1"/>
  <c r="I1251" i="1" l="1"/>
  <c r="J1250" i="1"/>
  <c r="M1250" i="1" s="1"/>
  <c r="L1251" i="1"/>
  <c r="K1250" i="1"/>
  <c r="I3138" i="1"/>
  <c r="J3137" i="1"/>
  <c r="M3137" i="1" s="1"/>
  <c r="L3138" i="1"/>
  <c r="K3137" i="1"/>
  <c r="L3139" i="1" l="1"/>
  <c r="K3138" i="1"/>
  <c r="I3139" i="1"/>
  <c r="J3138" i="1"/>
  <c r="M3138" i="1" s="1"/>
  <c r="L1252" i="1"/>
  <c r="I1252" i="1"/>
  <c r="K1251" i="1"/>
  <c r="J1251" i="1"/>
  <c r="M1251" i="1" s="1"/>
  <c r="I1253" i="1" l="1"/>
  <c r="K1252" i="1"/>
  <c r="L1253" i="1"/>
  <c r="J1252" i="1"/>
  <c r="M1252" i="1" s="1"/>
  <c r="I3140" i="1"/>
  <c r="J3139" i="1"/>
  <c r="M3139" i="1" s="1"/>
  <c r="L3140" i="1"/>
  <c r="K3139" i="1"/>
  <c r="K3140" i="1" l="1"/>
  <c r="L3141" i="1"/>
  <c r="I3141" i="1"/>
  <c r="J3140" i="1"/>
  <c r="M3140" i="1" s="1"/>
  <c r="K1253" i="1"/>
  <c r="J1253" i="1"/>
  <c r="M1253" i="1" s="1"/>
  <c r="I1254" i="1"/>
  <c r="L1254" i="1"/>
  <c r="I3142" i="1" l="1"/>
  <c r="J3141" i="1"/>
  <c r="L3142" i="1"/>
  <c r="M3141" i="1"/>
  <c r="K3141" i="1"/>
  <c r="I1255" i="1"/>
  <c r="J1254" i="1"/>
  <c r="M1254" i="1" s="1"/>
  <c r="L1255" i="1"/>
  <c r="K1254" i="1"/>
  <c r="L1256" i="1" l="1"/>
  <c r="I1256" i="1"/>
  <c r="K1255" i="1"/>
  <c r="J1255" i="1"/>
  <c r="M1255" i="1" s="1"/>
  <c r="L3143" i="1"/>
  <c r="K3142" i="1"/>
  <c r="J3142" i="1"/>
  <c r="M3142" i="1" s="1"/>
  <c r="I3143" i="1"/>
  <c r="I1257" i="1" l="1"/>
  <c r="K1256" i="1"/>
  <c r="L1257" i="1"/>
  <c r="J1256" i="1"/>
  <c r="M1256" i="1" s="1"/>
  <c r="I3144" i="1"/>
  <c r="J3143" i="1"/>
  <c r="M3143" i="1" s="1"/>
  <c r="L3144" i="1"/>
  <c r="K3143" i="1"/>
  <c r="K3144" i="1" l="1"/>
  <c r="L3145" i="1"/>
  <c r="I3145" i="1"/>
  <c r="J3144" i="1"/>
  <c r="M3144" i="1" s="1"/>
  <c r="K1257" i="1"/>
  <c r="J1257" i="1"/>
  <c r="M1257" i="1" s="1"/>
  <c r="I1258" i="1"/>
  <c r="L1258" i="1"/>
  <c r="I3146" i="1" l="1"/>
  <c r="J3145" i="1"/>
  <c r="M3145" i="1" s="1"/>
  <c r="K3145" i="1"/>
  <c r="L3146" i="1"/>
  <c r="I1259" i="1"/>
  <c r="J1258" i="1"/>
  <c r="M1258" i="1" s="1"/>
  <c r="L1259" i="1"/>
  <c r="K1258" i="1"/>
  <c r="L1260" i="1" l="1"/>
  <c r="I1260" i="1"/>
  <c r="K1259" i="1"/>
  <c r="J1259" i="1"/>
  <c r="M1259" i="1" s="1"/>
  <c r="L3147" i="1"/>
  <c r="K3146" i="1"/>
  <c r="J3146" i="1"/>
  <c r="M3146" i="1" s="1"/>
  <c r="I3147" i="1"/>
  <c r="I1261" i="1" l="1"/>
  <c r="K1260" i="1"/>
  <c r="L1261" i="1"/>
  <c r="J1260" i="1"/>
  <c r="M1260" i="1" s="1"/>
  <c r="I3148" i="1"/>
  <c r="J3147" i="1"/>
  <c r="M3147" i="1" s="1"/>
  <c r="L3148" i="1"/>
  <c r="K3147" i="1"/>
  <c r="K3148" i="1" l="1"/>
  <c r="L3149" i="1"/>
  <c r="I3149" i="1"/>
  <c r="J3148" i="1"/>
  <c r="M3148" i="1" s="1"/>
  <c r="K1261" i="1"/>
  <c r="J1261" i="1"/>
  <c r="M1261" i="1" s="1"/>
  <c r="I1262" i="1"/>
  <c r="L1262" i="1"/>
  <c r="I3150" i="1" l="1"/>
  <c r="J3149" i="1"/>
  <c r="L3150" i="1"/>
  <c r="M3149" i="1"/>
  <c r="K3149" i="1"/>
  <c r="I1263" i="1"/>
  <c r="J1262" i="1"/>
  <c r="M1262" i="1" s="1"/>
  <c r="L1263" i="1"/>
  <c r="K1262" i="1"/>
  <c r="L1264" i="1" l="1"/>
  <c r="I1264" i="1"/>
  <c r="K1263" i="1"/>
  <c r="J1263" i="1"/>
  <c r="M1263" i="1" s="1"/>
  <c r="L3151" i="1"/>
  <c r="K3150" i="1"/>
  <c r="I3151" i="1"/>
  <c r="J3150" i="1"/>
  <c r="M3150" i="1" s="1"/>
  <c r="I3152" i="1" l="1"/>
  <c r="J3151" i="1"/>
  <c r="M3151" i="1" s="1"/>
  <c r="K3151" i="1"/>
  <c r="L3152" i="1"/>
  <c r="I1265" i="1"/>
  <c r="K1264" i="1"/>
  <c r="L1265" i="1"/>
  <c r="J1264" i="1"/>
  <c r="M1264" i="1"/>
  <c r="K1265" i="1" l="1"/>
  <c r="J1265" i="1"/>
  <c r="I1266" i="1"/>
  <c r="M1265" i="1"/>
  <c r="L1266" i="1"/>
  <c r="K3152" i="1"/>
  <c r="L3153" i="1"/>
  <c r="J3152" i="1"/>
  <c r="M3152" i="1" s="1"/>
  <c r="I3153" i="1"/>
  <c r="I1267" i="1" l="1"/>
  <c r="J1266" i="1"/>
  <c r="M1266" i="1" s="1"/>
  <c r="L1267" i="1"/>
  <c r="K1266" i="1"/>
  <c r="I3154" i="1"/>
  <c r="J3153" i="1"/>
  <c r="M3153" i="1" s="1"/>
  <c r="L3154" i="1"/>
  <c r="K3153" i="1"/>
  <c r="L3155" i="1" l="1"/>
  <c r="K3154" i="1"/>
  <c r="I3155" i="1"/>
  <c r="J3154" i="1"/>
  <c r="M3154" i="1" s="1"/>
  <c r="L1268" i="1"/>
  <c r="I1268" i="1"/>
  <c r="K1267" i="1"/>
  <c r="J1267" i="1"/>
  <c r="M1267" i="1" s="1"/>
  <c r="I1269" i="1" l="1"/>
  <c r="K1268" i="1"/>
  <c r="L1269" i="1"/>
  <c r="J1268" i="1"/>
  <c r="M1268" i="1" s="1"/>
  <c r="I3156" i="1"/>
  <c r="J3155" i="1"/>
  <c r="M3155" i="1" s="1"/>
  <c r="L3156" i="1"/>
  <c r="K3155" i="1"/>
  <c r="K3156" i="1" l="1"/>
  <c r="I3157" i="1"/>
  <c r="J3156" i="1"/>
  <c r="M3156" i="1" s="1"/>
  <c r="L3157" i="1"/>
  <c r="K1269" i="1"/>
  <c r="J1269" i="1"/>
  <c r="M1269" i="1" s="1"/>
  <c r="I1270" i="1"/>
  <c r="L1270" i="1"/>
  <c r="I1271" i="1" l="1"/>
  <c r="J1270" i="1"/>
  <c r="M1270" i="1" s="1"/>
  <c r="L1271" i="1"/>
  <c r="K1270" i="1"/>
  <c r="I3158" i="1"/>
  <c r="J3157" i="1"/>
  <c r="M3157" i="1" s="1"/>
  <c r="L3158" i="1"/>
  <c r="K3157" i="1"/>
  <c r="L3159" i="1" l="1"/>
  <c r="K3158" i="1"/>
  <c r="I3159" i="1"/>
  <c r="J3158" i="1"/>
  <c r="M3158" i="1" s="1"/>
  <c r="L1272" i="1"/>
  <c r="I1272" i="1"/>
  <c r="K1271" i="1"/>
  <c r="J1271" i="1"/>
  <c r="M1271" i="1"/>
  <c r="I1273" i="1" l="1"/>
  <c r="K1272" i="1"/>
  <c r="L1273" i="1"/>
  <c r="J1272" i="1"/>
  <c r="M1272" i="1" s="1"/>
  <c r="K3159" i="1"/>
  <c r="I3160" i="1"/>
  <c r="J3159" i="1"/>
  <c r="M3159" i="1" s="1"/>
  <c r="L3160" i="1"/>
  <c r="K3160" i="1" l="1"/>
  <c r="I3161" i="1"/>
  <c r="J3160" i="1"/>
  <c r="M3160" i="1" s="1"/>
  <c r="L3161" i="1"/>
  <c r="K1273" i="1"/>
  <c r="J1273" i="1"/>
  <c r="M1273" i="1" s="1"/>
  <c r="I1274" i="1"/>
  <c r="L1274" i="1"/>
  <c r="I1275" i="1" l="1"/>
  <c r="J1274" i="1"/>
  <c r="M1274" i="1" s="1"/>
  <c r="L1275" i="1"/>
  <c r="K1274" i="1"/>
  <c r="I3162" i="1"/>
  <c r="J3161" i="1"/>
  <c r="M3161" i="1" s="1"/>
  <c r="L3162" i="1"/>
  <c r="K3161" i="1"/>
  <c r="L3163" i="1" l="1"/>
  <c r="K3162" i="1"/>
  <c r="I3163" i="1"/>
  <c r="J3162" i="1"/>
  <c r="M3162" i="1" s="1"/>
  <c r="L1276" i="1"/>
  <c r="I1276" i="1"/>
  <c r="K1275" i="1"/>
  <c r="J1275" i="1"/>
  <c r="M1275" i="1" s="1"/>
  <c r="I1277" i="1" l="1"/>
  <c r="K1276" i="1"/>
  <c r="L1277" i="1"/>
  <c r="J1276" i="1"/>
  <c r="M1276" i="1" s="1"/>
  <c r="K3163" i="1"/>
  <c r="I3164" i="1"/>
  <c r="J3163" i="1"/>
  <c r="M3163" i="1" s="1"/>
  <c r="L3164" i="1"/>
  <c r="K3164" i="1" l="1"/>
  <c r="I3165" i="1"/>
  <c r="J3164" i="1"/>
  <c r="M3164" i="1" s="1"/>
  <c r="L3165" i="1"/>
  <c r="K1277" i="1"/>
  <c r="J1277" i="1"/>
  <c r="I1278" i="1"/>
  <c r="M1277" i="1"/>
  <c r="L1278" i="1"/>
  <c r="I1279" i="1" l="1"/>
  <c r="J1278" i="1"/>
  <c r="M1278" i="1" s="1"/>
  <c r="L1279" i="1"/>
  <c r="K1278" i="1"/>
  <c r="I3166" i="1"/>
  <c r="J3165" i="1"/>
  <c r="M3165" i="1" s="1"/>
  <c r="L3166" i="1"/>
  <c r="K3165" i="1"/>
  <c r="L3167" i="1" l="1"/>
  <c r="K3166" i="1"/>
  <c r="I3167" i="1"/>
  <c r="J3166" i="1"/>
  <c r="M3166" i="1" s="1"/>
  <c r="L1280" i="1"/>
  <c r="I1280" i="1"/>
  <c r="K1279" i="1"/>
  <c r="J1279" i="1"/>
  <c r="M1279" i="1"/>
  <c r="I1281" i="1" l="1"/>
  <c r="K1280" i="1"/>
  <c r="L1281" i="1"/>
  <c r="J1280" i="1"/>
  <c r="M1280" i="1" s="1"/>
  <c r="K3167" i="1"/>
  <c r="I3168" i="1"/>
  <c r="J3167" i="1"/>
  <c r="M3167" i="1" s="1"/>
  <c r="L3168" i="1"/>
  <c r="K3168" i="1" l="1"/>
  <c r="I3169" i="1"/>
  <c r="J3168" i="1"/>
  <c r="M3168" i="1" s="1"/>
  <c r="L3169" i="1"/>
  <c r="K1281" i="1"/>
  <c r="J1281" i="1"/>
  <c r="M1281" i="1" s="1"/>
  <c r="I1282" i="1"/>
  <c r="L1282" i="1"/>
  <c r="I1283" i="1" l="1"/>
  <c r="J1282" i="1"/>
  <c r="M1282" i="1" s="1"/>
  <c r="L1283" i="1"/>
  <c r="K1282" i="1"/>
  <c r="I3170" i="1"/>
  <c r="J3169" i="1"/>
  <c r="M3169" i="1" s="1"/>
  <c r="L3170" i="1"/>
  <c r="K3169" i="1"/>
  <c r="L3171" i="1" l="1"/>
  <c r="K3170" i="1"/>
  <c r="I3171" i="1"/>
  <c r="J3170" i="1"/>
  <c r="M3170" i="1" s="1"/>
  <c r="L1284" i="1"/>
  <c r="I1284" i="1"/>
  <c r="K1283" i="1"/>
  <c r="J1283" i="1"/>
  <c r="M1283" i="1"/>
  <c r="I1285" i="1" l="1"/>
  <c r="K1284" i="1"/>
  <c r="L1285" i="1"/>
  <c r="J1284" i="1"/>
  <c r="M1284" i="1"/>
  <c r="K3171" i="1"/>
  <c r="I3172" i="1"/>
  <c r="J3171" i="1"/>
  <c r="M3171" i="1" s="1"/>
  <c r="L3172" i="1"/>
  <c r="K3172" i="1" l="1"/>
  <c r="I3173" i="1"/>
  <c r="J3172" i="1"/>
  <c r="M3172" i="1" s="1"/>
  <c r="L3173" i="1"/>
  <c r="K1285" i="1"/>
  <c r="J1285" i="1"/>
  <c r="I1286" i="1"/>
  <c r="M1285" i="1"/>
  <c r="L1286" i="1"/>
  <c r="I3174" i="1" l="1"/>
  <c r="J3173" i="1"/>
  <c r="L3174" i="1"/>
  <c r="M3173" i="1"/>
  <c r="K3173" i="1"/>
  <c r="I1287" i="1"/>
  <c r="J1286" i="1"/>
  <c r="L1287" i="1"/>
  <c r="K1286" i="1"/>
  <c r="M1286" i="1"/>
  <c r="L1288" i="1" l="1"/>
  <c r="I1288" i="1"/>
  <c r="K1287" i="1"/>
  <c r="J1287" i="1"/>
  <c r="M1287" i="1" s="1"/>
  <c r="L3175" i="1"/>
  <c r="K3174" i="1"/>
  <c r="I3175" i="1"/>
  <c r="J3174" i="1"/>
  <c r="M3174" i="1" s="1"/>
  <c r="K3175" i="1" l="1"/>
  <c r="I3176" i="1"/>
  <c r="J3175" i="1"/>
  <c r="M3175" i="1"/>
  <c r="L3176" i="1"/>
  <c r="I1289" i="1"/>
  <c r="K1288" i="1"/>
  <c r="L1289" i="1"/>
  <c r="J1288" i="1"/>
  <c r="M1288" i="1" s="1"/>
  <c r="K1289" i="1" l="1"/>
  <c r="J1289" i="1"/>
  <c r="I1290" i="1"/>
  <c r="M1289" i="1"/>
  <c r="L1290" i="1"/>
  <c r="K3176" i="1"/>
  <c r="I3177" i="1"/>
  <c r="J3176" i="1"/>
  <c r="M3176" i="1" s="1"/>
  <c r="L3177" i="1"/>
  <c r="I3178" i="1" l="1"/>
  <c r="J3177" i="1"/>
  <c r="L3178" i="1"/>
  <c r="M3177" i="1"/>
  <c r="K3177" i="1"/>
  <c r="I1291" i="1"/>
  <c r="J1290" i="1"/>
  <c r="M1290" i="1" s="1"/>
  <c r="L1291" i="1"/>
  <c r="K1290" i="1"/>
  <c r="L1292" i="1" l="1"/>
  <c r="I1292" i="1"/>
  <c r="K1291" i="1"/>
  <c r="J1291" i="1"/>
  <c r="M1291" i="1" s="1"/>
  <c r="L3179" i="1"/>
  <c r="K3178" i="1"/>
  <c r="I3179" i="1"/>
  <c r="J3178" i="1"/>
  <c r="M3178" i="1" s="1"/>
  <c r="K3179" i="1" l="1"/>
  <c r="I3180" i="1"/>
  <c r="J3179" i="1"/>
  <c r="M3179" i="1"/>
  <c r="L3180" i="1"/>
  <c r="I1293" i="1"/>
  <c r="K1292" i="1"/>
  <c r="L1293" i="1"/>
  <c r="J1292" i="1"/>
  <c r="M1292" i="1" s="1"/>
  <c r="K1293" i="1" l="1"/>
  <c r="J1293" i="1"/>
  <c r="I1294" i="1"/>
  <c r="M1293" i="1"/>
  <c r="L1294" i="1"/>
  <c r="K3180" i="1"/>
  <c r="I3181" i="1"/>
  <c r="J3180" i="1"/>
  <c r="M3180" i="1" s="1"/>
  <c r="L3181" i="1"/>
  <c r="I3182" i="1" l="1"/>
  <c r="J3181" i="1"/>
  <c r="L3182" i="1"/>
  <c r="M3181" i="1"/>
  <c r="K3181" i="1"/>
  <c r="I1295" i="1"/>
  <c r="J1294" i="1"/>
  <c r="M1294" i="1" s="1"/>
  <c r="L1295" i="1"/>
  <c r="K1294" i="1"/>
  <c r="L1296" i="1" l="1"/>
  <c r="I1296" i="1"/>
  <c r="K1295" i="1"/>
  <c r="J1295" i="1"/>
  <c r="M1295" i="1" s="1"/>
  <c r="L3183" i="1"/>
  <c r="K3182" i="1"/>
  <c r="I3183" i="1"/>
  <c r="J3182" i="1"/>
  <c r="M3182" i="1"/>
  <c r="K3183" i="1" l="1"/>
  <c r="I3184" i="1"/>
  <c r="J3183" i="1"/>
  <c r="M3183" i="1" s="1"/>
  <c r="L3184" i="1"/>
  <c r="I1297" i="1"/>
  <c r="K1296" i="1"/>
  <c r="L1297" i="1"/>
  <c r="J1296" i="1"/>
  <c r="M1296" i="1"/>
  <c r="K1297" i="1" l="1"/>
  <c r="J1297" i="1"/>
  <c r="I1298" i="1"/>
  <c r="M1297" i="1"/>
  <c r="L1298" i="1"/>
  <c r="K3184" i="1"/>
  <c r="I3185" i="1"/>
  <c r="L3185" i="1"/>
  <c r="M3184" i="1"/>
  <c r="J3184" i="1" s="1"/>
  <c r="I3186" i="1" l="1"/>
  <c r="J3185" i="1"/>
  <c r="L3186" i="1"/>
  <c r="M3185" i="1"/>
  <c r="K3185" i="1"/>
  <c r="I1299" i="1"/>
  <c r="J1298" i="1"/>
  <c r="M1298" i="1" s="1"/>
  <c r="L1299" i="1"/>
  <c r="K1298" i="1"/>
  <c r="L1300" i="1" l="1"/>
  <c r="I1300" i="1"/>
  <c r="K1299" i="1"/>
  <c r="J1299" i="1"/>
  <c r="M1299" i="1" s="1"/>
  <c r="L3187" i="1"/>
  <c r="K3186" i="1"/>
  <c r="I3187" i="1"/>
  <c r="J3186" i="1"/>
  <c r="M3186" i="1"/>
  <c r="K3187" i="1" l="1"/>
  <c r="I3188" i="1"/>
  <c r="J3187" i="1"/>
  <c r="M3187" i="1" s="1"/>
  <c r="L3188" i="1"/>
  <c r="I1301" i="1"/>
  <c r="K1300" i="1"/>
  <c r="L1301" i="1"/>
  <c r="J1300" i="1"/>
  <c r="M1300" i="1" s="1"/>
  <c r="K3188" i="1" l="1"/>
  <c r="I3189" i="1"/>
  <c r="J3188" i="1"/>
  <c r="M3188" i="1" s="1"/>
  <c r="L3189" i="1"/>
  <c r="K1301" i="1"/>
  <c r="J1301" i="1"/>
  <c r="M1301" i="1" s="1"/>
  <c r="I1302" i="1"/>
  <c r="L1302" i="1"/>
  <c r="I1303" i="1" l="1"/>
  <c r="J1302" i="1"/>
  <c r="M1302" i="1" s="1"/>
  <c r="L1303" i="1"/>
  <c r="K1302" i="1"/>
  <c r="I3190" i="1"/>
  <c r="J3189" i="1"/>
  <c r="M3189" i="1" s="1"/>
  <c r="L3190" i="1"/>
  <c r="K3189" i="1"/>
  <c r="L3191" i="1" l="1"/>
  <c r="K3190" i="1"/>
  <c r="I3191" i="1"/>
  <c r="J3190" i="1"/>
  <c r="M3190" i="1" s="1"/>
  <c r="L1304" i="1"/>
  <c r="I1304" i="1"/>
  <c r="K1303" i="1"/>
  <c r="J1303" i="1"/>
  <c r="M1303" i="1"/>
  <c r="I1305" i="1" l="1"/>
  <c r="K1304" i="1"/>
  <c r="L1305" i="1"/>
  <c r="J1304" i="1"/>
  <c r="M1304" i="1" s="1"/>
  <c r="L3192" i="1"/>
  <c r="K3191" i="1"/>
  <c r="I3192" i="1"/>
  <c r="J3191" i="1"/>
  <c r="M3191" i="1"/>
  <c r="K3192" i="1" l="1"/>
  <c r="I3193" i="1"/>
  <c r="J3192" i="1"/>
  <c r="M3192" i="1" s="1"/>
  <c r="L3193" i="1"/>
  <c r="K1305" i="1"/>
  <c r="J1305" i="1"/>
  <c r="M1305" i="1" s="1"/>
  <c r="I1306" i="1"/>
  <c r="L1306" i="1"/>
  <c r="K3193" i="1" l="1"/>
  <c r="I3194" i="1"/>
  <c r="J3193" i="1"/>
  <c r="M3193" i="1" s="1"/>
  <c r="L3194" i="1"/>
  <c r="I1307" i="1"/>
  <c r="J1306" i="1"/>
  <c r="M1306" i="1" s="1"/>
  <c r="L1307" i="1"/>
  <c r="K1306" i="1"/>
  <c r="L1308" i="1" l="1"/>
  <c r="I1308" i="1"/>
  <c r="K1307" i="1"/>
  <c r="J1307" i="1"/>
  <c r="M1307" i="1" s="1"/>
  <c r="I3195" i="1"/>
  <c r="J3194" i="1"/>
  <c r="M3194" i="1" s="1"/>
  <c r="L3195" i="1"/>
  <c r="K3194" i="1"/>
  <c r="L3196" i="1" l="1"/>
  <c r="K3195" i="1"/>
  <c r="I3196" i="1"/>
  <c r="J3195" i="1"/>
  <c r="M3195" i="1" s="1"/>
  <c r="I1309" i="1"/>
  <c r="K1308" i="1"/>
  <c r="L1309" i="1"/>
  <c r="J1308" i="1"/>
  <c r="M1308" i="1"/>
  <c r="K3196" i="1" l="1"/>
  <c r="I3197" i="1"/>
  <c r="J3196" i="1"/>
  <c r="M3196" i="1" s="1"/>
  <c r="L3197" i="1"/>
  <c r="K1309" i="1"/>
  <c r="J1309" i="1"/>
  <c r="M1309" i="1" s="1"/>
  <c r="I1310" i="1"/>
  <c r="L1310" i="1"/>
  <c r="K3197" i="1" l="1"/>
  <c r="I3198" i="1"/>
  <c r="J3197" i="1"/>
  <c r="M3197" i="1" s="1"/>
  <c r="L3198" i="1"/>
  <c r="I1311" i="1"/>
  <c r="J1310" i="1"/>
  <c r="M1310" i="1" s="1"/>
  <c r="L1311" i="1"/>
  <c r="K1310" i="1"/>
  <c r="I3199" i="1" l="1"/>
  <c r="J3198" i="1"/>
  <c r="M3198" i="1" s="1"/>
  <c r="L3199" i="1"/>
  <c r="K3198" i="1"/>
  <c r="L1312" i="1"/>
  <c r="I1312" i="1"/>
  <c r="K1311" i="1"/>
  <c r="J1311" i="1"/>
  <c r="M1311" i="1"/>
  <c r="I1313" i="1" l="1"/>
  <c r="K1312" i="1"/>
  <c r="L1313" i="1"/>
  <c r="J1312" i="1"/>
  <c r="M1312" i="1" s="1"/>
  <c r="L3200" i="1"/>
  <c r="M3199" i="1"/>
  <c r="K3199" i="1"/>
  <c r="I3200" i="1"/>
  <c r="J3199" i="1"/>
  <c r="K3200" i="1" l="1"/>
  <c r="I3201" i="1"/>
  <c r="J3200" i="1"/>
  <c r="M3200" i="1" s="1"/>
  <c r="L3201" i="1"/>
  <c r="K1313" i="1"/>
  <c r="J1313" i="1"/>
  <c r="M1313" i="1" s="1"/>
  <c r="I1314" i="1"/>
  <c r="L1314" i="1"/>
  <c r="I1315" i="1" l="1"/>
  <c r="J1314" i="1"/>
  <c r="M1314" i="1" s="1"/>
  <c r="L1315" i="1"/>
  <c r="K1314" i="1"/>
  <c r="K3201" i="1"/>
  <c r="I3202" i="1"/>
  <c r="J3201" i="1"/>
  <c r="M3201" i="1" s="1"/>
  <c r="L3202" i="1"/>
  <c r="I3203" i="1" l="1"/>
  <c r="J3202" i="1"/>
  <c r="M3202" i="1" s="1"/>
  <c r="L3203" i="1"/>
  <c r="K3202" i="1"/>
  <c r="L1316" i="1"/>
  <c r="I1316" i="1"/>
  <c r="K1315" i="1"/>
  <c r="J1315" i="1"/>
  <c r="M1315" i="1"/>
  <c r="I1317" i="1" l="1"/>
  <c r="K1316" i="1"/>
  <c r="L1317" i="1"/>
  <c r="J1316" i="1"/>
  <c r="M1316" i="1" s="1"/>
  <c r="L3204" i="1"/>
  <c r="M3203" i="1"/>
  <c r="K3203" i="1"/>
  <c r="I3204" i="1"/>
  <c r="J3203" i="1"/>
  <c r="K3204" i="1" l="1"/>
  <c r="I3205" i="1"/>
  <c r="J3204" i="1"/>
  <c r="M3204" i="1" s="1"/>
  <c r="L3205" i="1"/>
  <c r="K1317" i="1"/>
  <c r="J1317" i="1"/>
  <c r="M1317" i="1" s="1"/>
  <c r="I1318" i="1"/>
  <c r="L1318" i="1"/>
  <c r="I1319" i="1" l="1"/>
  <c r="J1318" i="1"/>
  <c r="M1318" i="1" s="1"/>
  <c r="L1319" i="1"/>
  <c r="K1318" i="1"/>
  <c r="K3205" i="1"/>
  <c r="I3206" i="1"/>
  <c r="J3205" i="1"/>
  <c r="M3205" i="1" s="1"/>
  <c r="L3206" i="1"/>
  <c r="I3207" i="1" l="1"/>
  <c r="J3206" i="1"/>
  <c r="M3206" i="1" s="1"/>
  <c r="L3207" i="1"/>
  <c r="K3206" i="1"/>
  <c r="L1320" i="1"/>
  <c r="I1320" i="1"/>
  <c r="K1319" i="1"/>
  <c r="J1319" i="1"/>
  <c r="M1319" i="1"/>
  <c r="I1321" i="1" l="1"/>
  <c r="K1320" i="1"/>
  <c r="L1321" i="1"/>
  <c r="J1320" i="1"/>
  <c r="M1320" i="1" s="1"/>
  <c r="L3208" i="1"/>
  <c r="K3207" i="1"/>
  <c r="I3208" i="1"/>
  <c r="J3207" i="1"/>
  <c r="M3207" i="1" s="1"/>
  <c r="K3208" i="1" l="1"/>
  <c r="I3209" i="1"/>
  <c r="J3208" i="1"/>
  <c r="M3208" i="1" s="1"/>
  <c r="L3209" i="1"/>
  <c r="K1321" i="1"/>
  <c r="J1321" i="1"/>
  <c r="M1321" i="1" s="1"/>
  <c r="I1322" i="1"/>
  <c r="L1322" i="1"/>
  <c r="I1323" i="1" l="1"/>
  <c r="J1322" i="1"/>
  <c r="M1322" i="1" s="1"/>
  <c r="L1323" i="1"/>
  <c r="K1322" i="1"/>
  <c r="K3209" i="1"/>
  <c r="I3210" i="1"/>
  <c r="J3209" i="1"/>
  <c r="M3209" i="1" s="1"/>
  <c r="L3210" i="1"/>
  <c r="I3211" i="1" l="1"/>
  <c r="J3210" i="1"/>
  <c r="M3210" i="1" s="1"/>
  <c r="L3211" i="1"/>
  <c r="K3210" i="1"/>
  <c r="L1324" i="1"/>
  <c r="I1324" i="1"/>
  <c r="K1323" i="1"/>
  <c r="J1323" i="1"/>
  <c r="M1323" i="1"/>
  <c r="I1325" i="1" l="1"/>
  <c r="K1324" i="1"/>
  <c r="L1325" i="1"/>
  <c r="J1324" i="1"/>
  <c r="M1324" i="1" s="1"/>
  <c r="L3212" i="1"/>
  <c r="K3211" i="1"/>
  <c r="I3212" i="1"/>
  <c r="J3211" i="1"/>
  <c r="M3211" i="1" s="1"/>
  <c r="K3212" i="1" l="1"/>
  <c r="I3213" i="1"/>
  <c r="J3212" i="1"/>
  <c r="M3212" i="1" s="1"/>
  <c r="L3213" i="1"/>
  <c r="K1325" i="1"/>
  <c r="J1325" i="1"/>
  <c r="M1325" i="1" s="1"/>
  <c r="I1326" i="1"/>
  <c r="L1326" i="1"/>
  <c r="I1327" i="1" l="1"/>
  <c r="J1326" i="1"/>
  <c r="M1326" i="1" s="1"/>
  <c r="L1327" i="1"/>
  <c r="K1326" i="1"/>
  <c r="K3213" i="1"/>
  <c r="I3214" i="1"/>
  <c r="J3213" i="1"/>
  <c r="M3213" i="1" s="1"/>
  <c r="L3214" i="1"/>
  <c r="I3215" i="1" l="1"/>
  <c r="J3214" i="1"/>
  <c r="M3214" i="1" s="1"/>
  <c r="L3215" i="1"/>
  <c r="K3214" i="1"/>
  <c r="L1328" i="1"/>
  <c r="I1328" i="1"/>
  <c r="K1327" i="1"/>
  <c r="J1327" i="1"/>
  <c r="M1327" i="1"/>
  <c r="I1329" i="1" l="1"/>
  <c r="K1328" i="1"/>
  <c r="L1329" i="1"/>
  <c r="J1328" i="1"/>
  <c r="M1328" i="1" s="1"/>
  <c r="L3216" i="1"/>
  <c r="K3215" i="1"/>
  <c r="I3216" i="1"/>
  <c r="J3215" i="1"/>
  <c r="M3215" i="1" s="1"/>
  <c r="K3216" i="1" l="1"/>
  <c r="I3217" i="1"/>
  <c r="J3216" i="1"/>
  <c r="M3216" i="1" s="1"/>
  <c r="L3217" i="1"/>
  <c r="K1329" i="1"/>
  <c r="J1329" i="1"/>
  <c r="I1330" i="1"/>
  <c r="L1330" i="1"/>
  <c r="M1329" i="1"/>
  <c r="I1331" i="1" l="1"/>
  <c r="J1330" i="1"/>
  <c r="L1331" i="1"/>
  <c r="K1330" i="1"/>
  <c r="M1330" i="1"/>
  <c r="K3217" i="1"/>
  <c r="I3218" i="1"/>
  <c r="J3217" i="1"/>
  <c r="M3217" i="1" s="1"/>
  <c r="L3218" i="1"/>
  <c r="I3219" i="1" l="1"/>
  <c r="J3218" i="1"/>
  <c r="M3218" i="1" s="1"/>
  <c r="L3219" i="1"/>
  <c r="K3218" i="1"/>
  <c r="L1332" i="1"/>
  <c r="I1332" i="1"/>
  <c r="K1331" i="1"/>
  <c r="J1331" i="1"/>
  <c r="M1331" i="1"/>
  <c r="I1333" i="1" l="1"/>
  <c r="K1332" i="1"/>
  <c r="L1333" i="1"/>
  <c r="J1332" i="1"/>
  <c r="M1332" i="1" s="1"/>
  <c r="L3220" i="1"/>
  <c r="K3219" i="1"/>
  <c r="I3220" i="1"/>
  <c r="J3219" i="1"/>
  <c r="M3219" i="1" s="1"/>
  <c r="K3220" i="1" l="1"/>
  <c r="I3221" i="1"/>
  <c r="J3220" i="1"/>
  <c r="M3220" i="1" s="1"/>
  <c r="L3221" i="1"/>
  <c r="K1333" i="1"/>
  <c r="J1333" i="1"/>
  <c r="M1333" i="1" s="1"/>
  <c r="I1334" i="1"/>
  <c r="L1334" i="1"/>
  <c r="I1335" i="1" l="1"/>
  <c r="J1334" i="1"/>
  <c r="M1334" i="1" s="1"/>
  <c r="L1335" i="1"/>
  <c r="K1334" i="1"/>
  <c r="K3221" i="1"/>
  <c r="I3222" i="1"/>
  <c r="J3221" i="1"/>
  <c r="M3221" i="1" s="1"/>
  <c r="L3222" i="1"/>
  <c r="I3223" i="1" l="1"/>
  <c r="J3222" i="1"/>
  <c r="M3222" i="1" s="1"/>
  <c r="L3223" i="1"/>
  <c r="K3222" i="1"/>
  <c r="L1336" i="1"/>
  <c r="I1336" i="1"/>
  <c r="K1335" i="1"/>
  <c r="M1335" i="1"/>
  <c r="J1335" i="1" s="1"/>
  <c r="I1337" i="1" l="1"/>
  <c r="L1337" i="1"/>
  <c r="K1336" i="1"/>
  <c r="J1336" i="1"/>
  <c r="M1336" i="1"/>
  <c r="L3224" i="1"/>
  <c r="K3223" i="1"/>
  <c r="I3224" i="1"/>
  <c r="J3223" i="1"/>
  <c r="M3223" i="1" s="1"/>
  <c r="K3224" i="1" l="1"/>
  <c r="I3225" i="1"/>
  <c r="J3224" i="1"/>
  <c r="M3224" i="1" s="1"/>
  <c r="L3225" i="1"/>
  <c r="K1337" i="1"/>
  <c r="L1338" i="1"/>
  <c r="J1337" i="1"/>
  <c r="I1338" i="1"/>
  <c r="M1337" i="1"/>
  <c r="K3225" i="1" l="1"/>
  <c r="I3226" i="1"/>
  <c r="J3225" i="1"/>
  <c r="L3226" i="1"/>
  <c r="M3225" i="1"/>
  <c r="I1339" i="1"/>
  <c r="J1338" i="1"/>
  <c r="M1338" i="1" s="1"/>
  <c r="L1339" i="1"/>
  <c r="K1338" i="1"/>
  <c r="L1340" i="1" l="1"/>
  <c r="K1339" i="1"/>
  <c r="I1340" i="1"/>
  <c r="J1339" i="1"/>
  <c r="M1339" i="1" s="1"/>
  <c r="I3227" i="1"/>
  <c r="J3226" i="1"/>
  <c r="M3226" i="1" s="1"/>
  <c r="L3227" i="1"/>
  <c r="K3226" i="1"/>
  <c r="I1341" i="1" l="1"/>
  <c r="J1340" i="1"/>
  <c r="K1340" i="1"/>
  <c r="L1341" i="1"/>
  <c r="M1340" i="1"/>
  <c r="L3228" i="1"/>
  <c r="M3227" i="1"/>
  <c r="K3227" i="1"/>
  <c r="I3228" i="1"/>
  <c r="J3227" i="1"/>
  <c r="K3228" i="1" l="1"/>
  <c r="I3229" i="1"/>
  <c r="J3228" i="1"/>
  <c r="M3228" i="1" s="1"/>
  <c r="L3229" i="1"/>
  <c r="K1341" i="1"/>
  <c r="L1342" i="1"/>
  <c r="J1341" i="1"/>
  <c r="M1341" i="1" s="1"/>
  <c r="I1342" i="1"/>
  <c r="K3229" i="1" l="1"/>
  <c r="I3230" i="1"/>
  <c r="J3229" i="1"/>
  <c r="M3229" i="1" s="1"/>
  <c r="L3230" i="1"/>
  <c r="I1343" i="1"/>
  <c r="J1342" i="1"/>
  <c r="M1342" i="1" s="1"/>
  <c r="L1343" i="1"/>
  <c r="K1342" i="1"/>
  <c r="L1344" i="1" l="1"/>
  <c r="K1343" i="1"/>
  <c r="I1344" i="1"/>
  <c r="J1343" i="1"/>
  <c r="M1343" i="1" s="1"/>
  <c r="I3231" i="1"/>
  <c r="J3230" i="1"/>
  <c r="M3230" i="1" s="1"/>
  <c r="L3231" i="1"/>
  <c r="K3230" i="1"/>
  <c r="I1345" i="1" l="1"/>
  <c r="J1344" i="1"/>
  <c r="L1345" i="1"/>
  <c r="M1344" i="1"/>
  <c r="K1344" i="1"/>
  <c r="L3232" i="1"/>
  <c r="K3231" i="1"/>
  <c r="I3232" i="1"/>
  <c r="J3231" i="1"/>
  <c r="M3231" i="1" s="1"/>
  <c r="K3232" i="1" l="1"/>
  <c r="I3233" i="1"/>
  <c r="J3232" i="1"/>
  <c r="M3232" i="1" s="1"/>
  <c r="L3233" i="1"/>
  <c r="K1345" i="1"/>
  <c r="L1346" i="1"/>
  <c r="I1346" i="1"/>
  <c r="J1345" i="1"/>
  <c r="M1345" i="1" s="1"/>
  <c r="I1347" i="1" l="1"/>
  <c r="J1346" i="1"/>
  <c r="K1346" i="1"/>
  <c r="L1347" i="1"/>
  <c r="M1346" i="1"/>
  <c r="K3233" i="1"/>
  <c r="I3234" i="1"/>
  <c r="J3233" i="1"/>
  <c r="M3233" i="1" s="1"/>
  <c r="L3234" i="1"/>
  <c r="I3235" i="1" l="1"/>
  <c r="J3234" i="1"/>
  <c r="M3234" i="1" s="1"/>
  <c r="L3235" i="1"/>
  <c r="K3234" i="1"/>
  <c r="L1348" i="1"/>
  <c r="K1347" i="1"/>
  <c r="J1347" i="1"/>
  <c r="M1347" i="1" s="1"/>
  <c r="I1348" i="1"/>
  <c r="I1349" i="1" l="1"/>
  <c r="J1348" i="1"/>
  <c r="L1349" i="1"/>
  <c r="M1348" i="1"/>
  <c r="K1348" i="1"/>
  <c r="L3236" i="1"/>
  <c r="K3235" i="1"/>
  <c r="I3236" i="1"/>
  <c r="J3235" i="1"/>
  <c r="M3235" i="1" s="1"/>
  <c r="K3236" i="1" l="1"/>
  <c r="I3237" i="1"/>
  <c r="J3236" i="1"/>
  <c r="M3236" i="1" s="1"/>
  <c r="L3237" i="1"/>
  <c r="K1349" i="1"/>
  <c r="L1350" i="1"/>
  <c r="I1350" i="1"/>
  <c r="J1349" i="1"/>
  <c r="M1349" i="1"/>
  <c r="K3237" i="1" l="1"/>
  <c r="I3238" i="1"/>
  <c r="J3237" i="1"/>
  <c r="M3237" i="1" s="1"/>
  <c r="L3238" i="1"/>
  <c r="I1351" i="1"/>
  <c r="J1350" i="1"/>
  <c r="M1350" i="1" s="1"/>
  <c r="L1351" i="1"/>
  <c r="K1350" i="1"/>
  <c r="L1352" i="1" l="1"/>
  <c r="K1351" i="1"/>
  <c r="I1352" i="1"/>
  <c r="J1351" i="1"/>
  <c r="M1351" i="1" s="1"/>
  <c r="I3239" i="1"/>
  <c r="J3238" i="1"/>
  <c r="L3239" i="1"/>
  <c r="K3238" i="1"/>
  <c r="M3238" i="1"/>
  <c r="I1353" i="1" l="1"/>
  <c r="J1352" i="1"/>
  <c r="L1353" i="1"/>
  <c r="M1352" i="1"/>
  <c r="K1352" i="1"/>
  <c r="L3240" i="1"/>
  <c r="M3239" i="1"/>
  <c r="J3239" i="1" s="1"/>
  <c r="K3239" i="1"/>
  <c r="I3240" i="1"/>
  <c r="K3240" i="1" l="1"/>
  <c r="I3241" i="1"/>
  <c r="J3240" i="1"/>
  <c r="L3241" i="1"/>
  <c r="M3240" i="1"/>
  <c r="K1353" i="1"/>
  <c r="L1354" i="1"/>
  <c r="J1353" i="1"/>
  <c r="M1353" i="1" s="1"/>
  <c r="I1354" i="1"/>
  <c r="K3241" i="1" l="1"/>
  <c r="I3242" i="1"/>
  <c r="J3241" i="1"/>
  <c r="L3242" i="1"/>
  <c r="M3241" i="1"/>
  <c r="I1355" i="1"/>
  <c r="J1354" i="1"/>
  <c r="M1354" i="1" s="1"/>
  <c r="L1355" i="1"/>
  <c r="K1354" i="1"/>
  <c r="I3243" i="1" l="1"/>
  <c r="J3242" i="1"/>
  <c r="M3242" i="1" s="1"/>
  <c r="L3243" i="1"/>
  <c r="K3242" i="1"/>
  <c r="L1356" i="1"/>
  <c r="K1355" i="1"/>
  <c r="I1356" i="1"/>
  <c r="J1355" i="1"/>
  <c r="M1355" i="1" s="1"/>
  <c r="I1357" i="1" l="1"/>
  <c r="J1356" i="1"/>
  <c r="K1356" i="1"/>
  <c r="L1357" i="1"/>
  <c r="M1356" i="1"/>
  <c r="L3244" i="1"/>
  <c r="K3243" i="1"/>
  <c r="I3244" i="1"/>
  <c r="J3243" i="1"/>
  <c r="M3243" i="1" s="1"/>
  <c r="K3244" i="1" l="1"/>
  <c r="I3245" i="1"/>
  <c r="J3244" i="1"/>
  <c r="M3244" i="1" s="1"/>
  <c r="L3245" i="1"/>
  <c r="K1357" i="1"/>
  <c r="L1358" i="1"/>
  <c r="J1357" i="1"/>
  <c r="I1358" i="1"/>
  <c r="M1357" i="1"/>
  <c r="K3245" i="1" l="1"/>
  <c r="I3246" i="1"/>
  <c r="J3245" i="1"/>
  <c r="M3245" i="1" s="1"/>
  <c r="L3246" i="1"/>
  <c r="I1359" i="1"/>
  <c r="J1358" i="1"/>
  <c r="L1359" i="1"/>
  <c r="M1358" i="1"/>
  <c r="K1358" i="1"/>
  <c r="L1360" i="1" l="1"/>
  <c r="K1359" i="1"/>
  <c r="I1360" i="1"/>
  <c r="J1359" i="1"/>
  <c r="M1359" i="1"/>
  <c r="I3247" i="1"/>
  <c r="J3246" i="1"/>
  <c r="M3246" i="1" s="1"/>
  <c r="L3247" i="1"/>
  <c r="K3246" i="1"/>
  <c r="I1361" i="1" l="1"/>
  <c r="J1360" i="1"/>
  <c r="M1360" i="1" s="1"/>
  <c r="L1361" i="1"/>
  <c r="K1360" i="1"/>
  <c r="L3248" i="1"/>
  <c r="M3247" i="1"/>
  <c r="K3247" i="1"/>
  <c r="I3248" i="1"/>
  <c r="J3247" i="1"/>
  <c r="K3248" i="1" l="1"/>
  <c r="I3249" i="1"/>
  <c r="J3248" i="1"/>
  <c r="M3248" i="1" s="1"/>
  <c r="L3249" i="1"/>
  <c r="K1361" i="1"/>
  <c r="L1362" i="1"/>
  <c r="I1362" i="1"/>
  <c r="J1361" i="1"/>
  <c r="M1361" i="1"/>
  <c r="K3249" i="1" l="1"/>
  <c r="I3250" i="1"/>
  <c r="J3249" i="1"/>
  <c r="M3249" i="1" s="1"/>
  <c r="L3250" i="1"/>
  <c r="I1363" i="1"/>
  <c r="J1362" i="1"/>
  <c r="M1362" i="1" s="1"/>
  <c r="K1362" i="1"/>
  <c r="L1363" i="1"/>
  <c r="L1364" i="1" l="1"/>
  <c r="K1363" i="1"/>
  <c r="J1363" i="1"/>
  <c r="M1363" i="1" s="1"/>
  <c r="I1364" i="1"/>
  <c r="I3251" i="1"/>
  <c r="J3250" i="1"/>
  <c r="M3250" i="1" s="1"/>
  <c r="L3251" i="1"/>
  <c r="K3250" i="1"/>
  <c r="I1365" i="1" l="1"/>
  <c r="J1364" i="1"/>
  <c r="L1365" i="1"/>
  <c r="M1364" i="1"/>
  <c r="K1364" i="1"/>
  <c r="L3252" i="1"/>
  <c r="K3251" i="1"/>
  <c r="I3252" i="1"/>
  <c r="J3251" i="1"/>
  <c r="M3251" i="1" s="1"/>
  <c r="K3252" i="1" l="1"/>
  <c r="I3253" i="1"/>
  <c r="J3252" i="1"/>
  <c r="M3252" i="1" s="1"/>
  <c r="L3253" i="1"/>
  <c r="K1365" i="1"/>
  <c r="L1366" i="1"/>
  <c r="I1366" i="1"/>
  <c r="J1365" i="1"/>
  <c r="M1365" i="1"/>
  <c r="I1367" i="1" l="1"/>
  <c r="J1366" i="1"/>
  <c r="L1367" i="1"/>
  <c r="M1366" i="1"/>
  <c r="K1366" i="1"/>
  <c r="K3253" i="1"/>
  <c r="I3254" i="1"/>
  <c r="J3253" i="1"/>
  <c r="M3253" i="1" s="1"/>
  <c r="L3254" i="1"/>
  <c r="I3255" i="1" l="1"/>
  <c r="J3254" i="1"/>
  <c r="M3254" i="1" s="1"/>
  <c r="L3255" i="1"/>
  <c r="K3254" i="1"/>
  <c r="L1368" i="1"/>
  <c r="K1367" i="1"/>
  <c r="I1368" i="1"/>
  <c r="J1367" i="1"/>
  <c r="M1367" i="1"/>
  <c r="I1369" i="1" l="1"/>
  <c r="J1368" i="1"/>
  <c r="L1369" i="1"/>
  <c r="M1368" i="1"/>
  <c r="K1368" i="1"/>
  <c r="L3256" i="1"/>
  <c r="K3255" i="1"/>
  <c r="I3256" i="1"/>
  <c r="J3255" i="1"/>
  <c r="M3255" i="1" s="1"/>
  <c r="K3256" i="1" l="1"/>
  <c r="I3257" i="1"/>
  <c r="J3256" i="1"/>
  <c r="M3256" i="1" s="1"/>
  <c r="L3257" i="1"/>
  <c r="K1369" i="1"/>
  <c r="L1370" i="1"/>
  <c r="J1369" i="1"/>
  <c r="M1369" i="1" s="1"/>
  <c r="I1370" i="1"/>
  <c r="K3257" i="1" l="1"/>
  <c r="I3258" i="1"/>
  <c r="J3257" i="1"/>
  <c r="M3257" i="1" s="1"/>
  <c r="L3258" i="1"/>
  <c r="I1371" i="1"/>
  <c r="J1370" i="1"/>
  <c r="M1370" i="1" s="1"/>
  <c r="L1371" i="1"/>
  <c r="K1370" i="1"/>
  <c r="L1372" i="1" l="1"/>
  <c r="K1371" i="1"/>
  <c r="I1372" i="1"/>
  <c r="J1371" i="1"/>
  <c r="M1371" i="1" s="1"/>
  <c r="I3259" i="1"/>
  <c r="J3258" i="1"/>
  <c r="M3258" i="1" s="1"/>
  <c r="L3259" i="1"/>
  <c r="K3258" i="1"/>
  <c r="I1373" i="1" l="1"/>
  <c r="J1372" i="1"/>
  <c r="M1372" i="1" s="1"/>
  <c r="K1372" i="1"/>
  <c r="L1373" i="1"/>
  <c r="L3260" i="1"/>
  <c r="M3259" i="1"/>
  <c r="K3259" i="1"/>
  <c r="I3260" i="1"/>
  <c r="J3259" i="1"/>
  <c r="K3260" i="1" l="1"/>
  <c r="I3261" i="1"/>
  <c r="J3260" i="1"/>
  <c r="M3260" i="1" s="1"/>
  <c r="L3261" i="1"/>
  <c r="K1373" i="1"/>
  <c r="L1374" i="1"/>
  <c r="J1373" i="1"/>
  <c r="M1373" i="1" s="1"/>
  <c r="I1374" i="1"/>
  <c r="K3261" i="1" l="1"/>
  <c r="I3262" i="1"/>
  <c r="J3261" i="1"/>
  <c r="M3261" i="1" s="1"/>
  <c r="L3262" i="1"/>
  <c r="I1375" i="1"/>
  <c r="J1374" i="1"/>
  <c r="M1374" i="1" s="1"/>
  <c r="L1375" i="1"/>
  <c r="K1374" i="1"/>
  <c r="L1376" i="1" l="1"/>
  <c r="K1375" i="1"/>
  <c r="I1376" i="1"/>
  <c r="J1375" i="1"/>
  <c r="M1375" i="1" s="1"/>
  <c r="I3263" i="1"/>
  <c r="J3262" i="1"/>
  <c r="M3262" i="1" s="1"/>
  <c r="L3263" i="1"/>
  <c r="K3262" i="1"/>
  <c r="I1377" i="1" l="1"/>
  <c r="J1376" i="1"/>
  <c r="L1377" i="1"/>
  <c r="M1376" i="1"/>
  <c r="K1376" i="1"/>
  <c r="L3264" i="1"/>
  <c r="K3263" i="1"/>
  <c r="I3264" i="1"/>
  <c r="J3263" i="1"/>
  <c r="M3263" i="1" s="1"/>
  <c r="K3264" i="1" l="1"/>
  <c r="I3265" i="1"/>
  <c r="J3264" i="1"/>
  <c r="M3264" i="1" s="1"/>
  <c r="L3265" i="1"/>
  <c r="K1377" i="1"/>
  <c r="L1378" i="1"/>
  <c r="I1378" i="1"/>
  <c r="J1377" i="1"/>
  <c r="M1377" i="1" s="1"/>
  <c r="I1379" i="1" l="1"/>
  <c r="J1378" i="1"/>
  <c r="M1378" i="1" s="1"/>
  <c r="K1378" i="1"/>
  <c r="L1379" i="1"/>
  <c r="K3265" i="1"/>
  <c r="I3266" i="1"/>
  <c r="J3265" i="1"/>
  <c r="M3265" i="1" s="1"/>
  <c r="L3266" i="1"/>
  <c r="I3267" i="1" l="1"/>
  <c r="J3266" i="1"/>
  <c r="M3266" i="1" s="1"/>
  <c r="L3267" i="1"/>
  <c r="K3266" i="1"/>
  <c r="L1380" i="1"/>
  <c r="K1379" i="1"/>
  <c r="J1379" i="1"/>
  <c r="M1379" i="1" s="1"/>
  <c r="I1380" i="1"/>
  <c r="I1381" i="1" l="1"/>
  <c r="J1380" i="1"/>
  <c r="L1381" i="1"/>
  <c r="M1380" i="1"/>
  <c r="K1380" i="1"/>
  <c r="L3268" i="1"/>
  <c r="K3267" i="1"/>
  <c r="I3268" i="1"/>
  <c r="J3267" i="1"/>
  <c r="M3267" i="1" s="1"/>
  <c r="K3268" i="1" l="1"/>
  <c r="I3269" i="1"/>
  <c r="J3268" i="1"/>
  <c r="M3268" i="1" s="1"/>
  <c r="L3269" i="1"/>
  <c r="K1381" i="1"/>
  <c r="L1382" i="1"/>
  <c r="I1382" i="1"/>
  <c r="J1381" i="1"/>
  <c r="M1381" i="1"/>
  <c r="I1383" i="1" l="1"/>
  <c r="J1382" i="1"/>
  <c r="M1382" i="1" s="1"/>
  <c r="L1383" i="1"/>
  <c r="K1382" i="1"/>
  <c r="K3269" i="1"/>
  <c r="I3270" i="1"/>
  <c r="J3269" i="1"/>
  <c r="M3269" i="1" s="1"/>
  <c r="L3270" i="1"/>
  <c r="I3271" i="1" l="1"/>
  <c r="J3270" i="1"/>
  <c r="L3271" i="1"/>
  <c r="K3270" i="1"/>
  <c r="M3270" i="1"/>
  <c r="L1384" i="1"/>
  <c r="K1383" i="1"/>
  <c r="I1384" i="1"/>
  <c r="J1383" i="1"/>
  <c r="M1383" i="1" s="1"/>
  <c r="I1385" i="1" l="1"/>
  <c r="J1384" i="1"/>
  <c r="L1385" i="1"/>
  <c r="M1384" i="1"/>
  <c r="K1384" i="1"/>
  <c r="L3272" i="1"/>
  <c r="K3271" i="1"/>
  <c r="I3272" i="1"/>
  <c r="J3271" i="1"/>
  <c r="M3271" i="1" s="1"/>
  <c r="K3272" i="1" l="1"/>
  <c r="I3273" i="1"/>
  <c r="J3272" i="1"/>
  <c r="M3272" i="1" s="1"/>
  <c r="L3273" i="1"/>
  <c r="K1385" i="1"/>
  <c r="L1386" i="1"/>
  <c r="J1385" i="1"/>
  <c r="M1385" i="1" s="1"/>
  <c r="I1386" i="1"/>
  <c r="K3273" i="1" l="1"/>
  <c r="I3274" i="1"/>
  <c r="J3273" i="1"/>
  <c r="M3273" i="1" s="1"/>
  <c r="L3274" i="1"/>
  <c r="I1387" i="1"/>
  <c r="J1386" i="1"/>
  <c r="M1386" i="1" s="1"/>
  <c r="L1387" i="1"/>
  <c r="K1386" i="1"/>
  <c r="L1388" i="1" l="1"/>
  <c r="K1387" i="1"/>
  <c r="I1388" i="1"/>
  <c r="J1387" i="1"/>
  <c r="M1387" i="1" s="1"/>
  <c r="I3275" i="1"/>
  <c r="J3274" i="1"/>
  <c r="M3274" i="1" s="1"/>
  <c r="L3275" i="1"/>
  <c r="K3274" i="1"/>
  <c r="I1389" i="1" l="1"/>
  <c r="J1388" i="1"/>
  <c r="M1388" i="1" s="1"/>
  <c r="K1388" i="1"/>
  <c r="L1389" i="1"/>
  <c r="L3276" i="1"/>
  <c r="M3275" i="1"/>
  <c r="J3275" i="1" s="1"/>
  <c r="K3275" i="1"/>
  <c r="I3276" i="1"/>
  <c r="K3276" i="1" l="1"/>
  <c r="I3277" i="1"/>
  <c r="J3276" i="1"/>
  <c r="L3277" i="1"/>
  <c r="M3276" i="1"/>
  <c r="K1389" i="1"/>
  <c r="L1390" i="1"/>
  <c r="J1389" i="1"/>
  <c r="M1389" i="1" s="1"/>
  <c r="I1390" i="1"/>
  <c r="K3277" i="1" l="1"/>
  <c r="I3278" i="1"/>
  <c r="J3277" i="1"/>
  <c r="L3278" i="1"/>
  <c r="M3277" i="1"/>
  <c r="I1391" i="1"/>
  <c r="J1390" i="1"/>
  <c r="M1390" i="1" s="1"/>
  <c r="L1391" i="1"/>
  <c r="K1390" i="1"/>
  <c r="L1392" i="1" l="1"/>
  <c r="K1391" i="1"/>
  <c r="I1392" i="1"/>
  <c r="J1391" i="1"/>
  <c r="M1391" i="1" s="1"/>
  <c r="I3279" i="1"/>
  <c r="J3278" i="1"/>
  <c r="M3278" i="1" s="1"/>
  <c r="L3279" i="1"/>
  <c r="K3278" i="1"/>
  <c r="I1393" i="1" l="1"/>
  <c r="J1392" i="1"/>
  <c r="L1393" i="1"/>
  <c r="M1392" i="1"/>
  <c r="K1392" i="1"/>
  <c r="L3280" i="1"/>
  <c r="M3279" i="1"/>
  <c r="K3279" i="1"/>
  <c r="I3280" i="1"/>
  <c r="J3279" i="1"/>
  <c r="K3280" i="1" l="1"/>
  <c r="I3281" i="1"/>
  <c r="J3280" i="1"/>
  <c r="M3280" i="1" s="1"/>
  <c r="L3281" i="1"/>
  <c r="K1393" i="1"/>
  <c r="L1394" i="1"/>
  <c r="I1394" i="1"/>
  <c r="J1393" i="1"/>
  <c r="M1393" i="1" s="1"/>
  <c r="I1395" i="1" l="1"/>
  <c r="J1394" i="1"/>
  <c r="M1394" i="1" s="1"/>
  <c r="K1394" i="1"/>
  <c r="L1395" i="1"/>
  <c r="K3281" i="1"/>
  <c r="I3282" i="1"/>
  <c r="J3281" i="1"/>
  <c r="M3281" i="1" s="1"/>
  <c r="L3282" i="1"/>
  <c r="I3283" i="1" l="1"/>
  <c r="J3282" i="1"/>
  <c r="L3283" i="1"/>
  <c r="K3282" i="1"/>
  <c r="M3282" i="1"/>
  <c r="L1396" i="1"/>
  <c r="K1395" i="1"/>
  <c r="J1395" i="1"/>
  <c r="I1396" i="1"/>
  <c r="M1395" i="1"/>
  <c r="I1397" i="1" l="1"/>
  <c r="J1396" i="1"/>
  <c r="L1397" i="1"/>
  <c r="M1396" i="1"/>
  <c r="K1396" i="1"/>
  <c r="L3284" i="1"/>
  <c r="K3283" i="1"/>
  <c r="I3284" i="1"/>
  <c r="J3283" i="1"/>
  <c r="M3283" i="1" s="1"/>
  <c r="K3284" i="1" l="1"/>
  <c r="I3285" i="1"/>
  <c r="J3284" i="1"/>
  <c r="M3284" i="1" s="1"/>
  <c r="L3285" i="1"/>
  <c r="K1397" i="1"/>
  <c r="L1398" i="1"/>
  <c r="I1398" i="1"/>
  <c r="J1397" i="1"/>
  <c r="M1397" i="1"/>
  <c r="I1399" i="1" l="1"/>
  <c r="J1398" i="1"/>
  <c r="L1399" i="1"/>
  <c r="M1398" i="1"/>
  <c r="K1398" i="1"/>
  <c r="K3285" i="1"/>
  <c r="I3286" i="1"/>
  <c r="J3285" i="1"/>
  <c r="M3285" i="1" s="1"/>
  <c r="L3286" i="1"/>
  <c r="I3287" i="1" l="1"/>
  <c r="J3286" i="1"/>
  <c r="M3286" i="1" s="1"/>
  <c r="L3287" i="1"/>
  <c r="K3286" i="1"/>
  <c r="L1400" i="1"/>
  <c r="K1399" i="1"/>
  <c r="I1400" i="1"/>
  <c r="J1399" i="1"/>
  <c r="M1399" i="1"/>
  <c r="I1401" i="1" l="1"/>
  <c r="L1401" i="1"/>
  <c r="M1400" i="1"/>
  <c r="J1400" i="1" s="1"/>
  <c r="K1400" i="1"/>
  <c r="L3288" i="1"/>
  <c r="K3287" i="1"/>
  <c r="I3288" i="1"/>
  <c r="J3287" i="1"/>
  <c r="M3287" i="1" s="1"/>
  <c r="K3288" i="1" l="1"/>
  <c r="I3289" i="1"/>
  <c r="J3288" i="1"/>
  <c r="M3288" i="1" s="1"/>
  <c r="L3289" i="1"/>
  <c r="K1401" i="1"/>
  <c r="L1402" i="1"/>
  <c r="J1401" i="1"/>
  <c r="I1402" i="1"/>
  <c r="M1401" i="1"/>
  <c r="K3289" i="1" l="1"/>
  <c r="I3290" i="1"/>
  <c r="J3289" i="1"/>
  <c r="M3289" i="1" s="1"/>
  <c r="L3290" i="1"/>
  <c r="I1403" i="1"/>
  <c r="J1402" i="1"/>
  <c r="L1403" i="1"/>
  <c r="M1402" i="1"/>
  <c r="K1402" i="1"/>
  <c r="L1404" i="1" l="1"/>
  <c r="K1403" i="1"/>
  <c r="I1404" i="1"/>
  <c r="J1403" i="1"/>
  <c r="M1403" i="1" s="1"/>
  <c r="I3291" i="1"/>
  <c r="J3290" i="1"/>
  <c r="M3290" i="1" s="1"/>
  <c r="L3291" i="1"/>
  <c r="K3290" i="1"/>
  <c r="I1405" i="1" l="1"/>
  <c r="J1404" i="1"/>
  <c r="K1404" i="1"/>
  <c r="L1405" i="1"/>
  <c r="M1404" i="1"/>
  <c r="L3292" i="1"/>
  <c r="K3291" i="1"/>
  <c r="I3292" i="1"/>
  <c r="J3291" i="1"/>
  <c r="M3291" i="1" s="1"/>
  <c r="K3292" i="1" l="1"/>
  <c r="I3293" i="1"/>
  <c r="J3292" i="1"/>
  <c r="M3292" i="1" s="1"/>
  <c r="L3293" i="1"/>
  <c r="K1405" i="1"/>
  <c r="L1406" i="1"/>
  <c r="J1405" i="1"/>
  <c r="M1405" i="1" s="1"/>
  <c r="I1406" i="1"/>
  <c r="K3293" i="1" l="1"/>
  <c r="I3294" i="1"/>
  <c r="J3293" i="1"/>
  <c r="M3293" i="1" s="1"/>
  <c r="L3294" i="1"/>
  <c r="I1407" i="1"/>
  <c r="J1406" i="1"/>
  <c r="M1406" i="1" s="1"/>
  <c r="L1407" i="1"/>
  <c r="K1406" i="1"/>
  <c r="L1408" i="1" l="1"/>
  <c r="K1407" i="1"/>
  <c r="I1408" i="1"/>
  <c r="J1407" i="1"/>
  <c r="M1407" i="1" s="1"/>
  <c r="I3295" i="1"/>
  <c r="J3294" i="1"/>
  <c r="M3294" i="1" s="1"/>
  <c r="L3295" i="1"/>
  <c r="K3294" i="1"/>
  <c r="I1409" i="1" l="1"/>
  <c r="J1408" i="1"/>
  <c r="M1408" i="1" s="1"/>
  <c r="L1409" i="1"/>
  <c r="K1408" i="1"/>
  <c r="L3296" i="1"/>
  <c r="M3295" i="1"/>
  <c r="K3295" i="1"/>
  <c r="I3296" i="1"/>
  <c r="J3295" i="1"/>
  <c r="K3296" i="1" l="1"/>
  <c r="I3297" i="1"/>
  <c r="J3296" i="1"/>
  <c r="M3296" i="1" s="1"/>
  <c r="L3297" i="1"/>
  <c r="K1409" i="1"/>
  <c r="L1410" i="1"/>
  <c r="I1410" i="1"/>
  <c r="J1409" i="1"/>
  <c r="M1409" i="1" s="1"/>
  <c r="I1411" i="1" l="1"/>
  <c r="J1410" i="1"/>
  <c r="M1410" i="1" s="1"/>
  <c r="K1410" i="1"/>
  <c r="L1411" i="1"/>
  <c r="K3297" i="1"/>
  <c r="I3298" i="1"/>
  <c r="J3297" i="1"/>
  <c r="M3297" i="1" s="1"/>
  <c r="L3298" i="1"/>
  <c r="I3299" i="1" l="1"/>
  <c r="J3298" i="1"/>
  <c r="L3299" i="1"/>
  <c r="K3298" i="1"/>
  <c r="M3298" i="1"/>
  <c r="L1412" i="1"/>
  <c r="K1411" i="1"/>
  <c r="J1411" i="1"/>
  <c r="M1411" i="1" s="1"/>
  <c r="I1412" i="1"/>
  <c r="I1413" i="1" l="1"/>
  <c r="J1412" i="1"/>
  <c r="L1413" i="1"/>
  <c r="M1412" i="1"/>
  <c r="K1412" i="1"/>
  <c r="L3300" i="1"/>
  <c r="K3299" i="1"/>
  <c r="I3300" i="1"/>
  <c r="J3299" i="1"/>
  <c r="M3299" i="1" s="1"/>
  <c r="K3300" i="1" l="1"/>
  <c r="I3301" i="1"/>
  <c r="J3300" i="1"/>
  <c r="M3300" i="1" s="1"/>
  <c r="L3301" i="1"/>
  <c r="K1413" i="1"/>
  <c r="L1414" i="1"/>
  <c r="I1414" i="1"/>
  <c r="J1413" i="1"/>
  <c r="M1413" i="1"/>
  <c r="I1415" i="1" l="1"/>
  <c r="J1414" i="1"/>
  <c r="L1415" i="1"/>
  <c r="M1414" i="1"/>
  <c r="K1414" i="1"/>
  <c r="K3301" i="1"/>
  <c r="I3302" i="1"/>
  <c r="J3301" i="1"/>
  <c r="L3302" i="1"/>
  <c r="M3301" i="1"/>
  <c r="I3303" i="1" l="1"/>
  <c r="J3302" i="1"/>
  <c r="L3303" i="1"/>
  <c r="K3302" i="1"/>
  <c r="M3302" i="1"/>
  <c r="L1416" i="1"/>
  <c r="K1415" i="1"/>
  <c r="I1416" i="1"/>
  <c r="J1415" i="1"/>
  <c r="M1415" i="1"/>
  <c r="I1417" i="1" l="1"/>
  <c r="J1416" i="1"/>
  <c r="L1417" i="1"/>
  <c r="M1416" i="1"/>
  <c r="K1416" i="1"/>
  <c r="L3304" i="1"/>
  <c r="M3303" i="1"/>
  <c r="K3303" i="1"/>
  <c r="I3304" i="1"/>
  <c r="J3303" i="1"/>
  <c r="K3304" i="1" l="1"/>
  <c r="I3305" i="1"/>
  <c r="J3304" i="1"/>
  <c r="M3304" i="1" s="1"/>
  <c r="L3305" i="1"/>
  <c r="K1417" i="1"/>
  <c r="L1418" i="1"/>
  <c r="J1417" i="1"/>
  <c r="M1417" i="1" s="1"/>
  <c r="I1418" i="1"/>
  <c r="I1419" i="1" l="1"/>
  <c r="J1418" i="1"/>
  <c r="L1419" i="1"/>
  <c r="M1418" i="1"/>
  <c r="K1418" i="1"/>
  <c r="K3305" i="1"/>
  <c r="I3306" i="1"/>
  <c r="J3305" i="1"/>
  <c r="M3305" i="1" s="1"/>
  <c r="L3306" i="1"/>
  <c r="I3307" i="1" l="1"/>
  <c r="J3306" i="1"/>
  <c r="M3306" i="1" s="1"/>
  <c r="L3307" i="1"/>
  <c r="K3306" i="1"/>
  <c r="L1420" i="1"/>
  <c r="K1419" i="1"/>
  <c r="I1420" i="1"/>
  <c r="J1419" i="1"/>
  <c r="M1419" i="1"/>
  <c r="I1421" i="1" l="1"/>
  <c r="J1420" i="1"/>
  <c r="K1420" i="1"/>
  <c r="L1421" i="1"/>
  <c r="M1420" i="1"/>
  <c r="L3308" i="1"/>
  <c r="K3307" i="1"/>
  <c r="I3308" i="1"/>
  <c r="J3307" i="1"/>
  <c r="M3307" i="1" s="1"/>
  <c r="K3308" i="1" l="1"/>
  <c r="I3309" i="1"/>
  <c r="J3308" i="1"/>
  <c r="M3308" i="1" s="1"/>
  <c r="L3309" i="1"/>
  <c r="K1421" i="1"/>
  <c r="L1422" i="1"/>
  <c r="J1421" i="1"/>
  <c r="M1421" i="1" s="1"/>
  <c r="I1422" i="1"/>
  <c r="K3309" i="1" l="1"/>
  <c r="I3310" i="1"/>
  <c r="J3309" i="1"/>
  <c r="M3309" i="1" s="1"/>
  <c r="L3310" i="1"/>
  <c r="I1423" i="1"/>
  <c r="J1422" i="1"/>
  <c r="M1422" i="1" s="1"/>
  <c r="L1423" i="1"/>
  <c r="K1422" i="1"/>
  <c r="L1424" i="1" l="1"/>
  <c r="K1423" i="1"/>
  <c r="I1424" i="1"/>
  <c r="J1423" i="1"/>
  <c r="M1423" i="1" s="1"/>
  <c r="I3311" i="1"/>
  <c r="J3310" i="1"/>
  <c r="L3311" i="1"/>
  <c r="K3310" i="1"/>
  <c r="M3310" i="1"/>
  <c r="I1425" i="1" l="1"/>
  <c r="J1424" i="1"/>
  <c r="L1425" i="1"/>
  <c r="M1424" i="1"/>
  <c r="K1424" i="1"/>
  <c r="L3312" i="1"/>
  <c r="K3311" i="1"/>
  <c r="I3312" i="1"/>
  <c r="J3311" i="1"/>
  <c r="M3311" i="1" s="1"/>
  <c r="K3312" i="1" l="1"/>
  <c r="I3313" i="1"/>
  <c r="J3312" i="1"/>
  <c r="M3312" i="1" s="1"/>
  <c r="L3313" i="1"/>
  <c r="K1425" i="1"/>
  <c r="L1426" i="1"/>
  <c r="I1426" i="1"/>
  <c r="J1425" i="1"/>
  <c r="M1425" i="1" s="1"/>
  <c r="I1427" i="1" l="1"/>
  <c r="J1426" i="1"/>
  <c r="M1426" i="1" s="1"/>
  <c r="K1426" i="1"/>
  <c r="L1427" i="1"/>
  <c r="K3313" i="1"/>
  <c r="I3314" i="1"/>
  <c r="J3313" i="1"/>
  <c r="M3313" i="1" s="1"/>
  <c r="L3314" i="1"/>
  <c r="I3315" i="1" l="1"/>
  <c r="J3314" i="1"/>
  <c r="M3314" i="1" s="1"/>
  <c r="L3315" i="1"/>
  <c r="K3314" i="1"/>
  <c r="L1428" i="1"/>
  <c r="K1427" i="1"/>
  <c r="J1427" i="1"/>
  <c r="M1427" i="1" s="1"/>
  <c r="I1428" i="1"/>
  <c r="I1429" i="1" l="1"/>
  <c r="J1428" i="1"/>
  <c r="L1429" i="1"/>
  <c r="M1428" i="1"/>
  <c r="K1428" i="1"/>
  <c r="L3316" i="1"/>
  <c r="M3315" i="1"/>
  <c r="K3315" i="1"/>
  <c r="I3316" i="1"/>
  <c r="J3315" i="1"/>
  <c r="K3316" i="1" l="1"/>
  <c r="I3317" i="1"/>
  <c r="J3316" i="1"/>
  <c r="M3316" i="1" s="1"/>
  <c r="L3317" i="1"/>
  <c r="K1429" i="1"/>
  <c r="L1430" i="1"/>
  <c r="I1430" i="1"/>
  <c r="J1429" i="1"/>
  <c r="M1429" i="1" s="1"/>
  <c r="I1431" i="1" l="1"/>
  <c r="J1430" i="1"/>
  <c r="L1431" i="1"/>
  <c r="M1430" i="1"/>
  <c r="K1430" i="1"/>
  <c r="K3317" i="1"/>
  <c r="I3318" i="1"/>
  <c r="J3317" i="1"/>
  <c r="L3318" i="1"/>
  <c r="M3317" i="1"/>
  <c r="I3319" i="1" l="1"/>
  <c r="J3318" i="1"/>
  <c r="M3318" i="1" s="1"/>
  <c r="L3319" i="1"/>
  <c r="K3318" i="1"/>
  <c r="L1432" i="1"/>
  <c r="K1431" i="1"/>
  <c r="I1432" i="1"/>
  <c r="J1431" i="1"/>
  <c r="M1431" i="1"/>
  <c r="I1433" i="1" l="1"/>
  <c r="J1432" i="1"/>
  <c r="L1433" i="1"/>
  <c r="M1432" i="1"/>
  <c r="K1432" i="1"/>
  <c r="L3320" i="1"/>
  <c r="K3319" i="1"/>
  <c r="I3320" i="1"/>
  <c r="J3319" i="1"/>
  <c r="M3319" i="1" s="1"/>
  <c r="K3320" i="1" l="1"/>
  <c r="I3321" i="1"/>
  <c r="J3320" i="1"/>
  <c r="M3320" i="1" s="1"/>
  <c r="L3321" i="1"/>
  <c r="K1433" i="1"/>
  <c r="L1434" i="1"/>
  <c r="I1434" i="1"/>
  <c r="J1433" i="1"/>
  <c r="M1433" i="1" s="1"/>
  <c r="I1435" i="1" l="1"/>
  <c r="J1434" i="1"/>
  <c r="K1434" i="1"/>
  <c r="M1434" i="1"/>
  <c r="L1435" i="1"/>
  <c r="K3321" i="1"/>
  <c r="I3322" i="1"/>
  <c r="J3321" i="1"/>
  <c r="M3321" i="1" s="1"/>
  <c r="L3322" i="1"/>
  <c r="I3323" i="1" l="1"/>
  <c r="J3322" i="1"/>
  <c r="M3322" i="1" s="1"/>
  <c r="L3323" i="1"/>
  <c r="K3322" i="1"/>
  <c r="L1436" i="1"/>
  <c r="K1435" i="1"/>
  <c r="I1436" i="1"/>
  <c r="J1435" i="1"/>
  <c r="M1435" i="1"/>
  <c r="I1437" i="1" l="1"/>
  <c r="J1436" i="1"/>
  <c r="M1436" i="1" s="1"/>
  <c r="L1437" i="1"/>
  <c r="K1436" i="1"/>
  <c r="L3324" i="1"/>
  <c r="K3323" i="1"/>
  <c r="I3324" i="1"/>
  <c r="J3323" i="1"/>
  <c r="M3323" i="1" s="1"/>
  <c r="K3324" i="1" l="1"/>
  <c r="I3325" i="1"/>
  <c r="J3324" i="1"/>
  <c r="M3324" i="1" s="1"/>
  <c r="L3325" i="1"/>
  <c r="K1437" i="1"/>
  <c r="L1438" i="1"/>
  <c r="I1438" i="1"/>
  <c r="J1437" i="1"/>
  <c r="M1437" i="1" s="1"/>
  <c r="I1439" i="1" l="1"/>
  <c r="J1438" i="1"/>
  <c r="K1438" i="1"/>
  <c r="M1438" i="1"/>
  <c r="L1439" i="1"/>
  <c r="K3325" i="1"/>
  <c r="I3326" i="1"/>
  <c r="J3325" i="1"/>
  <c r="L3326" i="1"/>
  <c r="M3325" i="1"/>
  <c r="I3327" i="1" l="1"/>
  <c r="J3326" i="1"/>
  <c r="M3326" i="1" s="1"/>
  <c r="L3327" i="1"/>
  <c r="K3326" i="1"/>
  <c r="L1440" i="1"/>
  <c r="K1439" i="1"/>
  <c r="I1440" i="1"/>
  <c r="J1439" i="1"/>
  <c r="M1439" i="1"/>
  <c r="I1441" i="1" l="1"/>
  <c r="J1440" i="1"/>
  <c r="L1441" i="1"/>
  <c r="M1440" i="1"/>
  <c r="K1440" i="1"/>
  <c r="L3328" i="1"/>
  <c r="I3328" i="1"/>
  <c r="K3327" i="1"/>
  <c r="J3327" i="1"/>
  <c r="M3327" i="1"/>
  <c r="L3329" i="1" l="1"/>
  <c r="J3328" i="1"/>
  <c r="M3328" i="1" s="1"/>
  <c r="I3329" i="1"/>
  <c r="K3328" i="1"/>
  <c r="K1441" i="1"/>
  <c r="L1442" i="1"/>
  <c r="I1442" i="1"/>
  <c r="J1441" i="1"/>
  <c r="M1441" i="1"/>
  <c r="I1443" i="1" l="1"/>
  <c r="J1442" i="1"/>
  <c r="K1442" i="1"/>
  <c r="M1442" i="1"/>
  <c r="L1443" i="1"/>
  <c r="K3329" i="1"/>
  <c r="L3330" i="1"/>
  <c r="J3329" i="1"/>
  <c r="M3329" i="1" s="1"/>
  <c r="I3330" i="1"/>
  <c r="I3331" i="1" l="1"/>
  <c r="J3330" i="1"/>
  <c r="M3330" i="1" s="1"/>
  <c r="L3331" i="1"/>
  <c r="K3330" i="1"/>
  <c r="L1444" i="1"/>
  <c r="K1443" i="1"/>
  <c r="I1444" i="1"/>
  <c r="J1443" i="1"/>
  <c r="M1443" i="1"/>
  <c r="I1445" i="1" l="1"/>
  <c r="J1444" i="1"/>
  <c r="L1445" i="1"/>
  <c r="M1444" i="1"/>
  <c r="K1444" i="1"/>
  <c r="L3332" i="1"/>
  <c r="I3332" i="1"/>
  <c r="K3331" i="1"/>
  <c r="J3331" i="1"/>
  <c r="M3331" i="1"/>
  <c r="L3333" i="1" l="1"/>
  <c r="I3333" i="1"/>
  <c r="M3332" i="1"/>
  <c r="J3332" i="1" s="1"/>
  <c r="K3332" i="1"/>
  <c r="K1445" i="1"/>
  <c r="L1446" i="1"/>
  <c r="I1446" i="1"/>
  <c r="J1445" i="1"/>
  <c r="M1445" i="1" s="1"/>
  <c r="I1447" i="1" l="1"/>
  <c r="J1446" i="1"/>
  <c r="M1446" i="1" s="1"/>
  <c r="K1446" i="1"/>
  <c r="L1447" i="1"/>
  <c r="K3333" i="1"/>
  <c r="I3334" i="1"/>
  <c r="L3334" i="1"/>
  <c r="J3333" i="1"/>
  <c r="M3333" i="1"/>
  <c r="I3335" i="1" l="1"/>
  <c r="J3334" i="1"/>
  <c r="L3335" i="1"/>
  <c r="M3334" i="1"/>
  <c r="K3334" i="1"/>
  <c r="L1448" i="1"/>
  <c r="K1447" i="1"/>
  <c r="I1448" i="1"/>
  <c r="J1447" i="1"/>
  <c r="M1447" i="1" s="1"/>
  <c r="I1449" i="1" l="1"/>
  <c r="J1448" i="1"/>
  <c r="L1449" i="1"/>
  <c r="M1448" i="1"/>
  <c r="K1448" i="1"/>
  <c r="L3336" i="1"/>
  <c r="K3335" i="1"/>
  <c r="I3336" i="1"/>
  <c r="J3335" i="1"/>
  <c r="M3335" i="1" s="1"/>
  <c r="K3336" i="1" l="1"/>
  <c r="I3337" i="1"/>
  <c r="J3336" i="1"/>
  <c r="M3336" i="1" s="1"/>
  <c r="L3337" i="1"/>
  <c r="K1449" i="1"/>
  <c r="L1450" i="1"/>
  <c r="I1450" i="1"/>
  <c r="J1449" i="1"/>
  <c r="M1449" i="1" s="1"/>
  <c r="K3337" i="1" l="1"/>
  <c r="I3338" i="1"/>
  <c r="J3337" i="1"/>
  <c r="M3337" i="1" s="1"/>
  <c r="L3338" i="1"/>
  <c r="I1451" i="1"/>
  <c r="J1450" i="1"/>
  <c r="M1450" i="1" s="1"/>
  <c r="K1450" i="1"/>
  <c r="L1451" i="1"/>
  <c r="L1452" i="1" l="1"/>
  <c r="K1451" i="1"/>
  <c r="I1452" i="1"/>
  <c r="J1451" i="1"/>
  <c r="M1451" i="1" s="1"/>
  <c r="I3339" i="1"/>
  <c r="J3338" i="1"/>
  <c r="M3338" i="1" s="1"/>
  <c r="L3339" i="1"/>
  <c r="K3338" i="1"/>
  <c r="L3340" i="1" l="1"/>
  <c r="K3339" i="1"/>
  <c r="I3340" i="1"/>
  <c r="J3339" i="1"/>
  <c r="M3339" i="1" s="1"/>
  <c r="I1453" i="1"/>
  <c r="J1452" i="1"/>
  <c r="M1452" i="1" s="1"/>
  <c r="L1453" i="1"/>
  <c r="K1452" i="1"/>
  <c r="K3340" i="1" l="1"/>
  <c r="I3341" i="1"/>
  <c r="J3340" i="1"/>
  <c r="M3340" i="1" s="1"/>
  <c r="L3341" i="1"/>
  <c r="K1453" i="1"/>
  <c r="I1454" i="1"/>
  <c r="L1454" i="1"/>
  <c r="J1453" i="1"/>
  <c r="M1453" i="1"/>
  <c r="I1455" i="1" l="1"/>
  <c r="J1454" i="1"/>
  <c r="M1454" i="1" s="1"/>
  <c r="L1455" i="1"/>
  <c r="K1454" i="1"/>
  <c r="K3341" i="1"/>
  <c r="I3342" i="1"/>
  <c r="J3341" i="1"/>
  <c r="M3341" i="1" s="1"/>
  <c r="L3342" i="1"/>
  <c r="I3343" i="1" l="1"/>
  <c r="J3342" i="1"/>
  <c r="L3343" i="1"/>
  <c r="M3342" i="1"/>
  <c r="K3342" i="1"/>
  <c r="L1456" i="1"/>
  <c r="K1455" i="1"/>
  <c r="I1456" i="1"/>
  <c r="J1455" i="1"/>
  <c r="M1455" i="1"/>
  <c r="K1456" i="1" l="1"/>
  <c r="I1457" i="1"/>
  <c r="J1456" i="1"/>
  <c r="M1456" i="1" s="1"/>
  <c r="L1457" i="1"/>
  <c r="L3344" i="1"/>
  <c r="K3343" i="1"/>
  <c r="I3344" i="1"/>
  <c r="J3343" i="1"/>
  <c r="M3343" i="1" s="1"/>
  <c r="K3344" i="1" l="1"/>
  <c r="I3345" i="1"/>
  <c r="J3344" i="1"/>
  <c r="M3344" i="1" s="1"/>
  <c r="L3345" i="1"/>
  <c r="K1457" i="1"/>
  <c r="I1458" i="1"/>
  <c r="J1457" i="1"/>
  <c r="M1457" i="1" s="1"/>
  <c r="L1458" i="1"/>
  <c r="I1459" i="1" l="1"/>
  <c r="J1458" i="1"/>
  <c r="L1459" i="1"/>
  <c r="M1458" i="1"/>
  <c r="K1458" i="1"/>
  <c r="K3345" i="1"/>
  <c r="I3346" i="1"/>
  <c r="J3345" i="1"/>
  <c r="M3345" i="1" s="1"/>
  <c r="L3346" i="1"/>
  <c r="I3347" i="1" l="1"/>
  <c r="J3346" i="1"/>
  <c r="L3347" i="1"/>
  <c r="M3346" i="1"/>
  <c r="K3346" i="1"/>
  <c r="L1460" i="1"/>
  <c r="K1459" i="1"/>
  <c r="I1460" i="1"/>
  <c r="J1459" i="1"/>
  <c r="M1459" i="1"/>
  <c r="K1460" i="1" l="1"/>
  <c r="I1461" i="1"/>
  <c r="J1460" i="1"/>
  <c r="M1460" i="1" s="1"/>
  <c r="L1461" i="1"/>
  <c r="L3348" i="1"/>
  <c r="K3347" i="1"/>
  <c r="I3348" i="1"/>
  <c r="J3347" i="1"/>
  <c r="M3347" i="1" s="1"/>
  <c r="K3348" i="1" l="1"/>
  <c r="I3349" i="1"/>
  <c r="J3348" i="1"/>
  <c r="M3348" i="1" s="1"/>
  <c r="L3349" i="1"/>
  <c r="K1461" i="1"/>
  <c r="I1462" i="1"/>
  <c r="J1461" i="1"/>
  <c r="M1461" i="1" s="1"/>
  <c r="L1462" i="1"/>
  <c r="I1463" i="1" l="1"/>
  <c r="J1462" i="1"/>
  <c r="L1463" i="1"/>
  <c r="M1462" i="1"/>
  <c r="K1462" i="1"/>
  <c r="K3349" i="1"/>
  <c r="I3350" i="1"/>
  <c r="J3349" i="1"/>
  <c r="M3349" i="1" s="1"/>
  <c r="L3350" i="1"/>
  <c r="I3351" i="1" l="1"/>
  <c r="J3350" i="1"/>
  <c r="L3351" i="1"/>
  <c r="M3350" i="1"/>
  <c r="K3350" i="1"/>
  <c r="L1464" i="1"/>
  <c r="K1463" i="1"/>
  <c r="I1464" i="1"/>
  <c r="J1463" i="1"/>
  <c r="M1463" i="1"/>
  <c r="K1464" i="1" l="1"/>
  <c r="I1465" i="1"/>
  <c r="J1464" i="1"/>
  <c r="M1464" i="1" s="1"/>
  <c r="L1465" i="1"/>
  <c r="L3352" i="1"/>
  <c r="K3351" i="1"/>
  <c r="I3352" i="1"/>
  <c r="J3351" i="1"/>
  <c r="M3351" i="1"/>
  <c r="K3352" i="1" l="1"/>
  <c r="I3353" i="1"/>
  <c r="J3352" i="1"/>
  <c r="M3352" i="1" s="1"/>
  <c r="L3353" i="1"/>
  <c r="K1465" i="1"/>
  <c r="I1466" i="1"/>
  <c r="J1465" i="1"/>
  <c r="M1465" i="1" s="1"/>
  <c r="L1466" i="1"/>
  <c r="I1467" i="1" l="1"/>
  <c r="J1466" i="1"/>
  <c r="L1467" i="1"/>
  <c r="M1466" i="1"/>
  <c r="K1466" i="1"/>
  <c r="K3353" i="1"/>
  <c r="I3354" i="1"/>
  <c r="J3353" i="1"/>
  <c r="M3353" i="1" s="1"/>
  <c r="L3354" i="1"/>
  <c r="I3355" i="1" l="1"/>
  <c r="J3354" i="1"/>
  <c r="M3354" i="1" s="1"/>
  <c r="L3355" i="1"/>
  <c r="K3354" i="1"/>
  <c r="L1468" i="1"/>
  <c r="K1467" i="1"/>
  <c r="I1468" i="1"/>
  <c r="J1467" i="1"/>
  <c r="M1467" i="1"/>
  <c r="K1468" i="1" l="1"/>
  <c r="I1469" i="1"/>
  <c r="J1468" i="1"/>
  <c r="M1468" i="1" s="1"/>
  <c r="L1469" i="1"/>
  <c r="L3356" i="1"/>
  <c r="K3355" i="1"/>
  <c r="I3356" i="1"/>
  <c r="J3355" i="1"/>
  <c r="M3355" i="1" s="1"/>
  <c r="K3356" i="1" l="1"/>
  <c r="I3357" i="1"/>
  <c r="J3356" i="1"/>
  <c r="M3356" i="1" s="1"/>
  <c r="L3357" i="1"/>
  <c r="K1469" i="1"/>
  <c r="I1470" i="1"/>
  <c r="J1469" i="1"/>
  <c r="M1469" i="1" s="1"/>
  <c r="L1470" i="1"/>
  <c r="I1471" i="1" l="1"/>
  <c r="L1471" i="1"/>
  <c r="M1470" i="1"/>
  <c r="J1470" i="1" s="1"/>
  <c r="K1470" i="1"/>
  <c r="K3357" i="1"/>
  <c r="I3358" i="1"/>
  <c r="J3357" i="1"/>
  <c r="M3357" i="1" s="1"/>
  <c r="L3358" i="1"/>
  <c r="I3359" i="1" l="1"/>
  <c r="J3358" i="1"/>
  <c r="L3359" i="1"/>
  <c r="M3358" i="1"/>
  <c r="K3358" i="1"/>
  <c r="L1472" i="1"/>
  <c r="K1471" i="1"/>
  <c r="I1472" i="1"/>
  <c r="J1471" i="1"/>
  <c r="M1471" i="1"/>
  <c r="K1472" i="1" l="1"/>
  <c r="I1473" i="1"/>
  <c r="J1472" i="1"/>
  <c r="L1473" i="1"/>
  <c r="M1472" i="1"/>
  <c r="L3360" i="1"/>
  <c r="K3359" i="1"/>
  <c r="I3360" i="1"/>
  <c r="J3359" i="1"/>
  <c r="M3359" i="1"/>
  <c r="K1473" i="1" l="1"/>
  <c r="I1474" i="1"/>
  <c r="J1473" i="1"/>
  <c r="M1473" i="1" s="1"/>
  <c r="L1474" i="1"/>
  <c r="K3360" i="1"/>
  <c r="I3361" i="1"/>
  <c r="J3360" i="1"/>
  <c r="M3360" i="1" s="1"/>
  <c r="L3361" i="1"/>
  <c r="K3361" i="1" l="1"/>
  <c r="I3362" i="1"/>
  <c r="J3361" i="1"/>
  <c r="M3361" i="1" s="1"/>
  <c r="L3362" i="1"/>
  <c r="I1475" i="1"/>
  <c r="J1474" i="1"/>
  <c r="M1474" i="1" s="1"/>
  <c r="L1475" i="1"/>
  <c r="K1474" i="1"/>
  <c r="L1476" i="1" l="1"/>
  <c r="K1475" i="1"/>
  <c r="I1476" i="1"/>
  <c r="J1475" i="1"/>
  <c r="M1475" i="1" s="1"/>
  <c r="I3363" i="1"/>
  <c r="J3362" i="1"/>
  <c r="M3362" i="1" s="1"/>
  <c r="L3363" i="1"/>
  <c r="K3362" i="1"/>
  <c r="K1476" i="1" l="1"/>
  <c r="I1477" i="1"/>
  <c r="J1476" i="1"/>
  <c r="M1476" i="1" s="1"/>
  <c r="L1477" i="1"/>
  <c r="L3364" i="1"/>
  <c r="K3363" i="1"/>
  <c r="I3364" i="1"/>
  <c r="J3363" i="1"/>
  <c r="M3363" i="1" s="1"/>
  <c r="K3364" i="1" l="1"/>
  <c r="I3365" i="1"/>
  <c r="J3364" i="1"/>
  <c r="M3364" i="1" s="1"/>
  <c r="L3365" i="1"/>
  <c r="K1477" i="1"/>
  <c r="I1478" i="1"/>
  <c r="J1477" i="1"/>
  <c r="M1477" i="1" s="1"/>
  <c r="L1478" i="1"/>
  <c r="I1479" i="1" l="1"/>
  <c r="J1478" i="1"/>
  <c r="L1479" i="1"/>
  <c r="M1478" i="1"/>
  <c r="K1478" i="1"/>
  <c r="K3365" i="1"/>
  <c r="I3366" i="1"/>
  <c r="J3365" i="1"/>
  <c r="M3365" i="1" s="1"/>
  <c r="L3366" i="1"/>
  <c r="I3367" i="1" l="1"/>
  <c r="J3366" i="1"/>
  <c r="L3367" i="1"/>
  <c r="M3366" i="1"/>
  <c r="K3366" i="1"/>
  <c r="L1480" i="1"/>
  <c r="K1479" i="1"/>
  <c r="I1480" i="1"/>
  <c r="J1479" i="1"/>
  <c r="M1479" i="1"/>
  <c r="K1480" i="1" l="1"/>
  <c r="I1481" i="1"/>
  <c r="J1480" i="1"/>
  <c r="M1480" i="1" s="1"/>
  <c r="L1481" i="1"/>
  <c r="L3368" i="1"/>
  <c r="K3367" i="1"/>
  <c r="I3368" i="1"/>
  <c r="J3367" i="1"/>
  <c r="M3367" i="1" s="1"/>
  <c r="K1481" i="1" l="1"/>
  <c r="I1482" i="1"/>
  <c r="J1481" i="1"/>
  <c r="M1481" i="1" s="1"/>
  <c r="L1482" i="1"/>
  <c r="K3368" i="1"/>
  <c r="I3369" i="1"/>
  <c r="M3368" i="1"/>
  <c r="J3368" i="1"/>
  <c r="L3369" i="1"/>
  <c r="K3369" i="1" l="1"/>
  <c r="I3370" i="1"/>
  <c r="L3370" i="1"/>
  <c r="M3369" i="1"/>
  <c r="J3369" i="1" s="1"/>
  <c r="I1483" i="1"/>
  <c r="J1482" i="1"/>
  <c r="M1482" i="1" s="1"/>
  <c r="L1483" i="1"/>
  <c r="K1482" i="1"/>
  <c r="L1484" i="1" l="1"/>
  <c r="K1483" i="1"/>
  <c r="I1484" i="1"/>
  <c r="J1483" i="1"/>
  <c r="M1483" i="1" s="1"/>
  <c r="I3371" i="1"/>
  <c r="J3370" i="1"/>
  <c r="L3371" i="1"/>
  <c r="M3370" i="1"/>
  <c r="K3370" i="1"/>
  <c r="K1484" i="1" l="1"/>
  <c r="I1485" i="1"/>
  <c r="J1484" i="1"/>
  <c r="M1484" i="1" s="1"/>
  <c r="L1485" i="1"/>
  <c r="L3372" i="1"/>
  <c r="K3371" i="1"/>
  <c r="I3372" i="1"/>
  <c r="J3371" i="1"/>
  <c r="M3371" i="1"/>
  <c r="K3372" i="1" l="1"/>
  <c r="I3373" i="1"/>
  <c r="J3372" i="1"/>
  <c r="M3372" i="1" s="1"/>
  <c r="L3373" i="1"/>
  <c r="K1485" i="1"/>
  <c r="I1486" i="1"/>
  <c r="J1485" i="1"/>
  <c r="M1485" i="1" s="1"/>
  <c r="L1486" i="1"/>
  <c r="I1487" i="1" l="1"/>
  <c r="J1486" i="1"/>
  <c r="L1487" i="1"/>
  <c r="M1486" i="1"/>
  <c r="K1486" i="1"/>
  <c r="K3373" i="1"/>
  <c r="I3374" i="1"/>
  <c r="J3373" i="1"/>
  <c r="M3373" i="1" s="1"/>
  <c r="L3374" i="1"/>
  <c r="I3375" i="1" l="1"/>
  <c r="J3374" i="1"/>
  <c r="M3374" i="1" s="1"/>
  <c r="L3375" i="1"/>
  <c r="K3374" i="1"/>
  <c r="L1488" i="1"/>
  <c r="K1487" i="1"/>
  <c r="I1488" i="1"/>
  <c r="J1487" i="1"/>
  <c r="M1487" i="1"/>
  <c r="K1488" i="1" l="1"/>
  <c r="I1489" i="1"/>
  <c r="J1488" i="1"/>
  <c r="M1488" i="1" s="1"/>
  <c r="L1489" i="1"/>
  <c r="L3376" i="1"/>
  <c r="K3375" i="1"/>
  <c r="I3376" i="1"/>
  <c r="J3375" i="1"/>
  <c r="M3375" i="1" s="1"/>
  <c r="K3376" i="1" l="1"/>
  <c r="I3377" i="1"/>
  <c r="J3376" i="1"/>
  <c r="M3376" i="1" s="1"/>
  <c r="L3377" i="1"/>
  <c r="K1489" i="1"/>
  <c r="I1490" i="1"/>
  <c r="J1489" i="1"/>
  <c r="M1489" i="1" s="1"/>
  <c r="L1490" i="1"/>
  <c r="I1491" i="1" l="1"/>
  <c r="J1490" i="1"/>
  <c r="L1491" i="1"/>
  <c r="M1490" i="1"/>
  <c r="K1490" i="1"/>
  <c r="K3377" i="1"/>
  <c r="I3378" i="1"/>
  <c r="J3377" i="1"/>
  <c r="M3377" i="1" s="1"/>
  <c r="L3378" i="1"/>
  <c r="I3379" i="1" l="1"/>
  <c r="J3378" i="1"/>
  <c r="L3379" i="1"/>
  <c r="M3378" i="1"/>
  <c r="K3378" i="1"/>
  <c r="L1492" i="1"/>
  <c r="K1491" i="1"/>
  <c r="I1492" i="1"/>
  <c r="J1491" i="1"/>
  <c r="M1491" i="1"/>
  <c r="K1492" i="1" l="1"/>
  <c r="I1493" i="1"/>
  <c r="J1492" i="1"/>
  <c r="M1492" i="1" s="1"/>
  <c r="L1493" i="1"/>
  <c r="L3380" i="1"/>
  <c r="K3379" i="1"/>
  <c r="I3380" i="1"/>
  <c r="J3379" i="1"/>
  <c r="M3379" i="1" s="1"/>
  <c r="K3380" i="1" l="1"/>
  <c r="I3381" i="1"/>
  <c r="J3380" i="1"/>
  <c r="M3380" i="1" s="1"/>
  <c r="L3381" i="1"/>
  <c r="K1493" i="1"/>
  <c r="I1494" i="1"/>
  <c r="J1493" i="1"/>
  <c r="M1493" i="1" s="1"/>
  <c r="L1494" i="1"/>
  <c r="I1495" i="1" l="1"/>
  <c r="J1494" i="1"/>
  <c r="L1495" i="1"/>
  <c r="M1494" i="1"/>
  <c r="K1494" i="1"/>
  <c r="K3381" i="1"/>
  <c r="I3382" i="1"/>
  <c r="J3381" i="1"/>
  <c r="M3381" i="1" s="1"/>
  <c r="L3382" i="1"/>
  <c r="I3383" i="1" l="1"/>
  <c r="J3382" i="1"/>
  <c r="L3383" i="1"/>
  <c r="M3382" i="1"/>
  <c r="K3382" i="1"/>
  <c r="L1496" i="1"/>
  <c r="K1495" i="1"/>
  <c r="I1496" i="1"/>
  <c r="J1495" i="1"/>
  <c r="M1495" i="1"/>
  <c r="K1496" i="1" l="1"/>
  <c r="I1497" i="1"/>
  <c r="J1496" i="1"/>
  <c r="M1496" i="1" s="1"/>
  <c r="L1497" i="1"/>
  <c r="L3384" i="1"/>
  <c r="K3383" i="1"/>
  <c r="I3384" i="1"/>
  <c r="J3383" i="1"/>
  <c r="M3383" i="1"/>
  <c r="K3384" i="1" l="1"/>
  <c r="I3385" i="1"/>
  <c r="J3384" i="1"/>
  <c r="M3384" i="1" s="1"/>
  <c r="L3385" i="1"/>
  <c r="K1497" i="1"/>
  <c r="I1498" i="1"/>
  <c r="J1497" i="1"/>
  <c r="M1497" i="1" s="1"/>
  <c r="L1498" i="1"/>
  <c r="I1499" i="1" l="1"/>
  <c r="L1499" i="1"/>
  <c r="M1498" i="1"/>
  <c r="J1498" i="1" s="1"/>
  <c r="K1498" i="1"/>
  <c r="K3385" i="1"/>
  <c r="I3386" i="1"/>
  <c r="J3385" i="1"/>
  <c r="M3385" i="1" s="1"/>
  <c r="L3386" i="1"/>
  <c r="I3387" i="1" l="1"/>
  <c r="J3386" i="1"/>
  <c r="L3387" i="1"/>
  <c r="M3386" i="1"/>
  <c r="K3386" i="1"/>
  <c r="L1500" i="1"/>
  <c r="K1499" i="1"/>
  <c r="I1500" i="1"/>
  <c r="J1499" i="1"/>
  <c r="M1499" i="1"/>
  <c r="K1500" i="1" l="1"/>
  <c r="I1501" i="1"/>
  <c r="J1500" i="1"/>
  <c r="L1501" i="1"/>
  <c r="M1500" i="1"/>
  <c r="L3388" i="1"/>
  <c r="K3387" i="1"/>
  <c r="I3388" i="1"/>
  <c r="J3387" i="1"/>
  <c r="M3387" i="1"/>
  <c r="K3388" i="1" l="1"/>
  <c r="I3389" i="1"/>
  <c r="J3388" i="1"/>
  <c r="M3388" i="1" s="1"/>
  <c r="L3389" i="1"/>
  <c r="K1501" i="1"/>
  <c r="I1502" i="1"/>
  <c r="J1501" i="1"/>
  <c r="M1501" i="1" s="1"/>
  <c r="L1502" i="1"/>
  <c r="I1503" i="1" l="1"/>
  <c r="J1502" i="1"/>
  <c r="L1503" i="1"/>
  <c r="M1502" i="1"/>
  <c r="K1502" i="1"/>
  <c r="K3389" i="1"/>
  <c r="I3390" i="1"/>
  <c r="J3389" i="1"/>
  <c r="M3389" i="1" s="1"/>
  <c r="L3390" i="1"/>
  <c r="I3391" i="1" l="1"/>
  <c r="J3390" i="1"/>
  <c r="L3391" i="1"/>
  <c r="M3390" i="1"/>
  <c r="K3390" i="1"/>
  <c r="L1504" i="1"/>
  <c r="K1503" i="1"/>
  <c r="I1504" i="1"/>
  <c r="J1503" i="1"/>
  <c r="M1503" i="1"/>
  <c r="K1504" i="1" l="1"/>
  <c r="I1505" i="1"/>
  <c r="J1504" i="1"/>
  <c r="M1504" i="1" s="1"/>
  <c r="L1505" i="1"/>
  <c r="L3392" i="1"/>
  <c r="K3391" i="1"/>
  <c r="I3392" i="1"/>
  <c r="J3391" i="1"/>
  <c r="M3391" i="1" s="1"/>
  <c r="K3392" i="1" l="1"/>
  <c r="I3393" i="1"/>
  <c r="J3392" i="1"/>
  <c r="M3392" i="1" s="1"/>
  <c r="L3393" i="1"/>
  <c r="K1505" i="1"/>
  <c r="I1506" i="1"/>
  <c r="J1505" i="1"/>
  <c r="M1505" i="1" s="1"/>
  <c r="L1506" i="1"/>
  <c r="I1507" i="1" l="1"/>
  <c r="J1506" i="1"/>
  <c r="L1507" i="1"/>
  <c r="M1506" i="1"/>
  <c r="K1506" i="1"/>
  <c r="K3393" i="1"/>
  <c r="I3394" i="1"/>
  <c r="J3393" i="1"/>
  <c r="M3393" i="1" s="1"/>
  <c r="L3394" i="1"/>
  <c r="I3395" i="1" l="1"/>
  <c r="J3394" i="1"/>
  <c r="L3395" i="1"/>
  <c r="M3394" i="1"/>
  <c r="K3394" i="1"/>
  <c r="L1508" i="1"/>
  <c r="K1507" i="1"/>
  <c r="I1508" i="1"/>
  <c r="J1507" i="1"/>
  <c r="M1507" i="1"/>
  <c r="K1508" i="1" l="1"/>
  <c r="I1509" i="1"/>
  <c r="J1508" i="1"/>
  <c r="M1508" i="1" s="1"/>
  <c r="L1509" i="1"/>
  <c r="L3396" i="1"/>
  <c r="K3395" i="1"/>
  <c r="I3396" i="1"/>
  <c r="J3395" i="1"/>
  <c r="M3395" i="1"/>
  <c r="K1509" i="1" l="1"/>
  <c r="I1510" i="1"/>
  <c r="J1509" i="1"/>
  <c r="M1509" i="1" s="1"/>
  <c r="L1510" i="1"/>
  <c r="L3397" i="1"/>
  <c r="K3396" i="1"/>
  <c r="I3397" i="1"/>
  <c r="J3396" i="1"/>
  <c r="M3396" i="1" s="1"/>
  <c r="I1511" i="1" l="1"/>
  <c r="J1510" i="1"/>
  <c r="M1510" i="1" s="1"/>
  <c r="L1511" i="1"/>
  <c r="K1510" i="1"/>
  <c r="K3397" i="1"/>
  <c r="I3398" i="1"/>
  <c r="J3397" i="1"/>
  <c r="M3397" i="1" s="1"/>
  <c r="L3398" i="1"/>
  <c r="K3398" i="1" l="1"/>
  <c r="I3399" i="1"/>
  <c r="J3398" i="1"/>
  <c r="M3398" i="1" s="1"/>
  <c r="L3399" i="1"/>
  <c r="L1512" i="1"/>
  <c r="K1511" i="1"/>
  <c r="I1512" i="1"/>
  <c r="J1511" i="1"/>
  <c r="M1511" i="1" s="1"/>
  <c r="K1512" i="1" l="1"/>
  <c r="I1513" i="1"/>
  <c r="J1512" i="1"/>
  <c r="M1512" i="1" s="1"/>
  <c r="L1513" i="1"/>
  <c r="I3400" i="1"/>
  <c r="J3399" i="1"/>
  <c r="L3400" i="1"/>
  <c r="K3399" i="1"/>
  <c r="M3399" i="1"/>
  <c r="L3401" i="1" l="1"/>
  <c r="K3400" i="1"/>
  <c r="I3401" i="1"/>
  <c r="J3400" i="1"/>
  <c r="M3400" i="1"/>
  <c r="K1513" i="1"/>
  <c r="I1514" i="1"/>
  <c r="J1513" i="1"/>
  <c r="M1513" i="1" s="1"/>
  <c r="L1514" i="1"/>
  <c r="I1515" i="1" l="1"/>
  <c r="J1514" i="1"/>
  <c r="L1515" i="1"/>
  <c r="M1514" i="1"/>
  <c r="K1514" i="1"/>
  <c r="K3401" i="1"/>
  <c r="I3402" i="1"/>
  <c r="J3401" i="1"/>
  <c r="M3401" i="1"/>
  <c r="L3402" i="1"/>
  <c r="K3402" i="1" l="1"/>
  <c r="I3403" i="1"/>
  <c r="J3402" i="1"/>
  <c r="M3402" i="1" s="1"/>
  <c r="L3403" i="1"/>
  <c r="L1516" i="1"/>
  <c r="K1515" i="1"/>
  <c r="I1516" i="1"/>
  <c r="J1515" i="1"/>
  <c r="M1515" i="1" s="1"/>
  <c r="K1516" i="1" l="1"/>
  <c r="I1517" i="1"/>
  <c r="J1516" i="1"/>
  <c r="M1516" i="1" s="1"/>
  <c r="L1517" i="1"/>
  <c r="I3404" i="1"/>
  <c r="J3403" i="1"/>
  <c r="M3403" i="1" s="1"/>
  <c r="L3404" i="1"/>
  <c r="K3403" i="1"/>
  <c r="L3405" i="1" l="1"/>
  <c r="K3404" i="1"/>
  <c r="I3405" i="1"/>
  <c r="J3404" i="1"/>
  <c r="M3404" i="1" s="1"/>
  <c r="K1517" i="1"/>
  <c r="I1518" i="1"/>
  <c r="J1517" i="1"/>
  <c r="M1517" i="1" s="1"/>
  <c r="L1518" i="1"/>
  <c r="I1519" i="1" l="1"/>
  <c r="J1518" i="1"/>
  <c r="L1519" i="1"/>
  <c r="M1518" i="1"/>
  <c r="K1518" i="1"/>
  <c r="K3405" i="1"/>
  <c r="I3406" i="1"/>
  <c r="J3405" i="1"/>
  <c r="M3405" i="1" s="1"/>
  <c r="L3406" i="1"/>
  <c r="K3406" i="1" l="1"/>
  <c r="I3407" i="1"/>
  <c r="J3406" i="1"/>
  <c r="M3406" i="1" s="1"/>
  <c r="L3407" i="1"/>
  <c r="L1520" i="1"/>
  <c r="K1519" i="1"/>
  <c r="I1520" i="1"/>
  <c r="J1519" i="1"/>
  <c r="M1519" i="1"/>
  <c r="K1520" i="1" l="1"/>
  <c r="I1521" i="1"/>
  <c r="J1520" i="1"/>
  <c r="L1521" i="1"/>
  <c r="M1520" i="1"/>
  <c r="I3408" i="1"/>
  <c r="J3407" i="1"/>
  <c r="M3407" i="1" s="1"/>
  <c r="L3408" i="1"/>
  <c r="K3407" i="1"/>
  <c r="L3409" i="1" l="1"/>
  <c r="K3408" i="1"/>
  <c r="I3409" i="1"/>
  <c r="J3408" i="1"/>
  <c r="M3408" i="1" s="1"/>
  <c r="K1521" i="1"/>
  <c r="I1522" i="1"/>
  <c r="J1521" i="1"/>
  <c r="M1521" i="1" s="1"/>
  <c r="L1522" i="1"/>
  <c r="I1523" i="1" l="1"/>
  <c r="J1522" i="1"/>
  <c r="M1522" i="1" s="1"/>
  <c r="L1523" i="1"/>
  <c r="K1522" i="1"/>
  <c r="K3409" i="1"/>
  <c r="I3410" i="1"/>
  <c r="J3409" i="1"/>
  <c r="M3409" i="1" s="1"/>
  <c r="L3410" i="1"/>
  <c r="K3410" i="1" l="1"/>
  <c r="I3411" i="1"/>
  <c r="J3410" i="1"/>
  <c r="M3410" i="1" s="1"/>
  <c r="L3411" i="1"/>
  <c r="L1524" i="1"/>
  <c r="K1523" i="1"/>
  <c r="I1524" i="1"/>
  <c r="J1523" i="1"/>
  <c r="M1523" i="1" s="1"/>
  <c r="K1524" i="1" l="1"/>
  <c r="I1525" i="1"/>
  <c r="J1524" i="1"/>
  <c r="L1525" i="1"/>
  <c r="M1524" i="1"/>
  <c r="I3412" i="1"/>
  <c r="J3411" i="1"/>
  <c r="M3411" i="1" s="1"/>
  <c r="L3412" i="1"/>
  <c r="K3411" i="1"/>
  <c r="L3413" i="1" l="1"/>
  <c r="K3412" i="1"/>
  <c r="I3413" i="1"/>
  <c r="J3412" i="1"/>
  <c r="M3412" i="1" s="1"/>
  <c r="K1525" i="1"/>
  <c r="I1526" i="1"/>
  <c r="J1525" i="1"/>
  <c r="M1525" i="1" s="1"/>
  <c r="L1526" i="1"/>
  <c r="I1527" i="1" l="1"/>
  <c r="J1526" i="1"/>
  <c r="L1527" i="1"/>
  <c r="M1526" i="1"/>
  <c r="K1526" i="1"/>
  <c r="K3413" i="1"/>
  <c r="I3414" i="1"/>
  <c r="J3413" i="1"/>
  <c r="M3413" i="1" s="1"/>
  <c r="L3414" i="1"/>
  <c r="K3414" i="1" l="1"/>
  <c r="I3415" i="1"/>
  <c r="J3414" i="1"/>
  <c r="M3414" i="1" s="1"/>
  <c r="L3415" i="1"/>
  <c r="L1528" i="1"/>
  <c r="K1527" i="1"/>
  <c r="I1528" i="1"/>
  <c r="J1527" i="1"/>
  <c r="M1527" i="1" s="1"/>
  <c r="K1528" i="1" l="1"/>
  <c r="I1529" i="1"/>
  <c r="J1528" i="1"/>
  <c r="M1528" i="1" s="1"/>
  <c r="L1529" i="1"/>
  <c r="I3416" i="1"/>
  <c r="J3415" i="1"/>
  <c r="L3416" i="1"/>
  <c r="K3415" i="1"/>
  <c r="M3415" i="1"/>
  <c r="L3417" i="1" l="1"/>
  <c r="K3416" i="1"/>
  <c r="I3417" i="1"/>
  <c r="J3416" i="1"/>
  <c r="M3416" i="1" s="1"/>
  <c r="K1529" i="1"/>
  <c r="I1530" i="1"/>
  <c r="J1529" i="1"/>
  <c r="M1529" i="1" s="1"/>
  <c r="L1530" i="1"/>
  <c r="I1531" i="1" l="1"/>
  <c r="J1530" i="1"/>
  <c r="L1531" i="1"/>
  <c r="M1530" i="1"/>
  <c r="K1530" i="1"/>
  <c r="K3417" i="1"/>
  <c r="I3418" i="1"/>
  <c r="J3417" i="1"/>
  <c r="M3417" i="1" s="1"/>
  <c r="L3418" i="1"/>
  <c r="K3418" i="1" l="1"/>
  <c r="I3419" i="1"/>
  <c r="J3418" i="1"/>
  <c r="L3419" i="1"/>
  <c r="M3418" i="1"/>
  <c r="L1532" i="1"/>
  <c r="K1531" i="1"/>
  <c r="I1532" i="1"/>
  <c r="J1531" i="1"/>
  <c r="M1531" i="1" s="1"/>
  <c r="K1532" i="1" l="1"/>
  <c r="I1533" i="1"/>
  <c r="J1532" i="1"/>
  <c r="M1532" i="1" s="1"/>
  <c r="L1533" i="1"/>
  <c r="I3420" i="1"/>
  <c r="J3419" i="1"/>
  <c r="L3420" i="1"/>
  <c r="K3419" i="1"/>
  <c r="M3419" i="1"/>
  <c r="L3421" i="1" l="1"/>
  <c r="K3420" i="1"/>
  <c r="I3421" i="1"/>
  <c r="J3420" i="1"/>
  <c r="M3420" i="1"/>
  <c r="K1533" i="1"/>
  <c r="I1534" i="1"/>
  <c r="J1533" i="1"/>
  <c r="M1533" i="1" s="1"/>
  <c r="L1534" i="1"/>
  <c r="I1535" i="1" l="1"/>
  <c r="J1534" i="1"/>
  <c r="L1535" i="1"/>
  <c r="M1534" i="1"/>
  <c r="K1534" i="1"/>
  <c r="K3421" i="1"/>
  <c r="I3422" i="1"/>
  <c r="J3421" i="1"/>
  <c r="M3421" i="1" s="1"/>
  <c r="L3422" i="1"/>
  <c r="K3422" i="1" l="1"/>
  <c r="I3423" i="1"/>
  <c r="J3422" i="1"/>
  <c r="M3422" i="1" s="1"/>
  <c r="L3423" i="1"/>
  <c r="L1536" i="1"/>
  <c r="K1535" i="1"/>
  <c r="I1536" i="1"/>
  <c r="J1535" i="1"/>
  <c r="M1535" i="1" s="1"/>
  <c r="K1536" i="1" l="1"/>
  <c r="I1537" i="1"/>
  <c r="J1536" i="1"/>
  <c r="M1536" i="1" s="1"/>
  <c r="L1537" i="1"/>
  <c r="I3424" i="1"/>
  <c r="J3423" i="1"/>
  <c r="M3423" i="1" s="1"/>
  <c r="L3424" i="1"/>
  <c r="K3423" i="1"/>
  <c r="I3425" i="1" l="1"/>
  <c r="J3424" i="1"/>
  <c r="L3425" i="1"/>
  <c r="K3424" i="1"/>
  <c r="M3424" i="1"/>
  <c r="K1537" i="1"/>
  <c r="I1538" i="1"/>
  <c r="J1537" i="1"/>
  <c r="L1538" i="1"/>
  <c r="M1537" i="1"/>
  <c r="I1539" i="1" l="1"/>
  <c r="J1538" i="1"/>
  <c r="L1539" i="1"/>
  <c r="M1538" i="1"/>
  <c r="K1538" i="1"/>
  <c r="L3426" i="1"/>
  <c r="K3425" i="1"/>
  <c r="I3426" i="1"/>
  <c r="J3425" i="1"/>
  <c r="M3425" i="1" s="1"/>
  <c r="K3426" i="1" l="1"/>
  <c r="I3427" i="1"/>
  <c r="J3426" i="1"/>
  <c r="M3426" i="1" s="1"/>
  <c r="L3427" i="1"/>
  <c r="L1540" i="1"/>
  <c r="K1539" i="1"/>
  <c r="I1540" i="1"/>
  <c r="J1539" i="1"/>
  <c r="M1539" i="1"/>
  <c r="K1540" i="1" l="1"/>
  <c r="I1541" i="1"/>
  <c r="J1540" i="1"/>
  <c r="M1540" i="1" s="1"/>
  <c r="L1541" i="1"/>
  <c r="K3427" i="1"/>
  <c r="I3428" i="1"/>
  <c r="J3427" i="1"/>
  <c r="M3427" i="1" s="1"/>
  <c r="L3428" i="1"/>
  <c r="I3429" i="1" l="1"/>
  <c r="J3428" i="1"/>
  <c r="M3428" i="1" s="1"/>
  <c r="L3429" i="1"/>
  <c r="K3428" i="1"/>
  <c r="K1541" i="1"/>
  <c r="I1542" i="1"/>
  <c r="J1541" i="1"/>
  <c r="M1541" i="1" s="1"/>
  <c r="L1542" i="1"/>
  <c r="I1543" i="1" l="1"/>
  <c r="J1542" i="1"/>
  <c r="L1543" i="1"/>
  <c r="M1542" i="1"/>
  <c r="K1542" i="1"/>
  <c r="L3430" i="1"/>
  <c r="M3429" i="1"/>
  <c r="K3429" i="1"/>
  <c r="I3430" i="1"/>
  <c r="J3429" i="1"/>
  <c r="K3430" i="1" l="1"/>
  <c r="I3431" i="1"/>
  <c r="J3430" i="1"/>
  <c r="M3430" i="1" s="1"/>
  <c r="L3431" i="1"/>
  <c r="L1544" i="1"/>
  <c r="K1543" i="1"/>
  <c r="I1544" i="1"/>
  <c r="J1543" i="1"/>
  <c r="M1543" i="1" s="1"/>
  <c r="K1544" i="1" l="1"/>
  <c r="I1545" i="1"/>
  <c r="J1544" i="1"/>
  <c r="M1544" i="1" s="1"/>
  <c r="L1545" i="1"/>
  <c r="K3431" i="1"/>
  <c r="I3432" i="1"/>
  <c r="J3431" i="1"/>
  <c r="M3431" i="1" s="1"/>
  <c r="L3432" i="1"/>
  <c r="I3433" i="1" l="1"/>
  <c r="J3432" i="1"/>
  <c r="M3432" i="1" s="1"/>
  <c r="L3433" i="1"/>
  <c r="K3432" i="1"/>
  <c r="K1545" i="1"/>
  <c r="I1546" i="1"/>
  <c r="J1545" i="1"/>
  <c r="M1545" i="1" s="1"/>
  <c r="L1546" i="1"/>
  <c r="I1547" i="1" l="1"/>
  <c r="J1546" i="1"/>
  <c r="L1547" i="1"/>
  <c r="M1546" i="1"/>
  <c r="K1546" i="1"/>
  <c r="L3434" i="1"/>
  <c r="K3433" i="1"/>
  <c r="I3434" i="1"/>
  <c r="J3433" i="1"/>
  <c r="M3433" i="1" s="1"/>
  <c r="K3434" i="1" l="1"/>
  <c r="I3435" i="1"/>
  <c r="J3434" i="1"/>
  <c r="M3434" i="1" s="1"/>
  <c r="L3435" i="1"/>
  <c r="L1548" i="1"/>
  <c r="K1547" i="1"/>
  <c r="I1548" i="1"/>
  <c r="J1547" i="1"/>
  <c r="M1547" i="1" s="1"/>
  <c r="K1548" i="1" l="1"/>
  <c r="I1549" i="1"/>
  <c r="J1548" i="1"/>
  <c r="M1548" i="1" s="1"/>
  <c r="L1549" i="1"/>
  <c r="K3435" i="1"/>
  <c r="I3436" i="1"/>
  <c r="J3435" i="1"/>
  <c r="M3435" i="1" s="1"/>
  <c r="L3436" i="1"/>
  <c r="I3437" i="1" l="1"/>
  <c r="J3436" i="1"/>
  <c r="L3437" i="1"/>
  <c r="K3436" i="1"/>
  <c r="M3436" i="1"/>
  <c r="K1549" i="1"/>
  <c r="I1550" i="1"/>
  <c r="J1549" i="1"/>
  <c r="M1549" i="1" s="1"/>
  <c r="L1550" i="1"/>
  <c r="I1551" i="1" l="1"/>
  <c r="J1550" i="1"/>
  <c r="L1551" i="1"/>
  <c r="M1550" i="1"/>
  <c r="K1550" i="1"/>
  <c r="L3438" i="1"/>
  <c r="M3437" i="1"/>
  <c r="J3437" i="1" s="1"/>
  <c r="K3437" i="1"/>
  <c r="I3438" i="1"/>
  <c r="K3438" i="1" l="1"/>
  <c r="I3439" i="1"/>
  <c r="J3438" i="1"/>
  <c r="L3439" i="1"/>
  <c r="M3438" i="1"/>
  <c r="L1552" i="1"/>
  <c r="K1551" i="1"/>
  <c r="I1552" i="1"/>
  <c r="J1551" i="1"/>
  <c r="M1551" i="1"/>
  <c r="K3439" i="1" l="1"/>
  <c r="I3440" i="1"/>
  <c r="J3439" i="1"/>
  <c r="L3440" i="1"/>
  <c r="M3439" i="1"/>
  <c r="K1552" i="1"/>
  <c r="I1553" i="1"/>
  <c r="J1552" i="1"/>
  <c r="M1552" i="1" s="1"/>
  <c r="L1553" i="1"/>
  <c r="K1553" i="1" l="1"/>
  <c r="I1554" i="1"/>
  <c r="J1553" i="1"/>
  <c r="M1553" i="1" s="1"/>
  <c r="L1554" i="1"/>
  <c r="I3441" i="1"/>
  <c r="J3440" i="1"/>
  <c r="M3440" i="1" s="1"/>
  <c r="L3441" i="1"/>
  <c r="K3440" i="1"/>
  <c r="L3442" i="1" l="1"/>
  <c r="K3441" i="1"/>
  <c r="I3442" i="1"/>
  <c r="J3441" i="1"/>
  <c r="M3441" i="1" s="1"/>
  <c r="I1555" i="1"/>
  <c r="J1554" i="1"/>
  <c r="M1554" i="1" s="1"/>
  <c r="L1555" i="1"/>
  <c r="K1554" i="1"/>
  <c r="K3442" i="1" l="1"/>
  <c r="I3443" i="1"/>
  <c r="J3442" i="1"/>
  <c r="M3442" i="1" s="1"/>
  <c r="L3443" i="1"/>
  <c r="L1556" i="1"/>
  <c r="K1555" i="1"/>
  <c r="I1556" i="1"/>
  <c r="J1555" i="1"/>
  <c r="M1555" i="1"/>
  <c r="K1556" i="1" l="1"/>
  <c r="I1557" i="1"/>
  <c r="J1556" i="1"/>
  <c r="M1556" i="1" s="1"/>
  <c r="L1557" i="1"/>
  <c r="K3443" i="1"/>
  <c r="I3444" i="1"/>
  <c r="J3443" i="1"/>
  <c r="M3443" i="1" s="1"/>
  <c r="L3444" i="1"/>
  <c r="I3445" i="1" l="1"/>
  <c r="J3444" i="1"/>
  <c r="M3444" i="1" s="1"/>
  <c r="L3445" i="1"/>
  <c r="K3444" i="1"/>
  <c r="K1557" i="1"/>
  <c r="I1558" i="1"/>
  <c r="J1557" i="1"/>
  <c r="M1557" i="1" s="1"/>
  <c r="L1558" i="1"/>
  <c r="I1559" i="1" l="1"/>
  <c r="J1558" i="1"/>
  <c r="L1559" i="1"/>
  <c r="M1558" i="1"/>
  <c r="K1558" i="1"/>
  <c r="L3446" i="1"/>
  <c r="M3445" i="1"/>
  <c r="K3445" i="1"/>
  <c r="I3446" i="1"/>
  <c r="J3445" i="1"/>
  <c r="K3446" i="1" l="1"/>
  <c r="I3447" i="1"/>
  <c r="J3446" i="1"/>
  <c r="M3446" i="1" s="1"/>
  <c r="L3447" i="1"/>
  <c r="L1560" i="1"/>
  <c r="K1559" i="1"/>
  <c r="I1560" i="1"/>
  <c r="J1559" i="1"/>
  <c r="M1559" i="1"/>
  <c r="K1560" i="1" l="1"/>
  <c r="I1561" i="1"/>
  <c r="J1560" i="1"/>
  <c r="M1560" i="1" s="1"/>
  <c r="L1561" i="1"/>
  <c r="K3447" i="1"/>
  <c r="I3448" i="1"/>
  <c r="J3447" i="1"/>
  <c r="M3447" i="1" s="1"/>
  <c r="L3448" i="1"/>
  <c r="K1561" i="1" l="1"/>
  <c r="I1562" i="1"/>
  <c r="J1561" i="1"/>
  <c r="M1561" i="1" s="1"/>
  <c r="L1562" i="1"/>
  <c r="I3449" i="1"/>
  <c r="J3448" i="1"/>
  <c r="M3448" i="1" s="1"/>
  <c r="L3449" i="1"/>
  <c r="K3448" i="1"/>
  <c r="L3450" i="1" l="1"/>
  <c r="K3449" i="1"/>
  <c r="I3450" i="1"/>
  <c r="J3449" i="1"/>
  <c r="M3449" i="1" s="1"/>
  <c r="I1563" i="1"/>
  <c r="J1562" i="1"/>
  <c r="L1563" i="1"/>
  <c r="M1562" i="1"/>
  <c r="K1562" i="1"/>
  <c r="K3450" i="1" l="1"/>
  <c r="I3451" i="1"/>
  <c r="J3450" i="1"/>
  <c r="M3450" i="1" s="1"/>
  <c r="L3451" i="1"/>
  <c r="L1564" i="1"/>
  <c r="K1563" i="1"/>
  <c r="I1564" i="1"/>
  <c r="J1563" i="1"/>
  <c r="M1563" i="1"/>
  <c r="L1565" i="1" l="1"/>
  <c r="K1564" i="1"/>
  <c r="J1564" i="1"/>
  <c r="M1564" i="1" s="1"/>
  <c r="I1565" i="1"/>
  <c r="K3451" i="1"/>
  <c r="I3452" i="1"/>
  <c r="J3451" i="1"/>
  <c r="M3451" i="1" s="1"/>
  <c r="L3452" i="1"/>
  <c r="I1566" i="1" l="1"/>
  <c r="K1565" i="1"/>
  <c r="L1566" i="1"/>
  <c r="J1565" i="1"/>
  <c r="M1565" i="1" s="1"/>
  <c r="I3453" i="1"/>
  <c r="J3452" i="1"/>
  <c r="M3452" i="1" s="1"/>
  <c r="L3453" i="1"/>
  <c r="K3452" i="1"/>
  <c r="L3454" i="1" l="1"/>
  <c r="K3453" i="1"/>
  <c r="I3454" i="1"/>
  <c r="J3453" i="1"/>
  <c r="M3453" i="1" s="1"/>
  <c r="K1566" i="1"/>
  <c r="I1567" i="1"/>
  <c r="L1567" i="1"/>
  <c r="J1566" i="1"/>
  <c r="M1566" i="1" s="1"/>
  <c r="K3454" i="1" l="1"/>
  <c r="I3455" i="1"/>
  <c r="J3454" i="1"/>
  <c r="M3454" i="1" s="1"/>
  <c r="L3455" i="1"/>
  <c r="I1568" i="1"/>
  <c r="J1567" i="1"/>
  <c r="M1567" i="1"/>
  <c r="L1568" i="1"/>
  <c r="K1567" i="1"/>
  <c r="L1569" i="1" l="1"/>
  <c r="K1568" i="1"/>
  <c r="J1568" i="1"/>
  <c r="M1568" i="1" s="1"/>
  <c r="I1569" i="1"/>
  <c r="K3455" i="1"/>
  <c r="I3456" i="1"/>
  <c r="J3455" i="1"/>
  <c r="M3455" i="1" s="1"/>
  <c r="L3456" i="1"/>
  <c r="I1570" i="1" l="1"/>
  <c r="K1569" i="1"/>
  <c r="L1570" i="1"/>
  <c r="J1569" i="1"/>
  <c r="M1569" i="1" s="1"/>
  <c r="I3457" i="1"/>
  <c r="J3456" i="1"/>
  <c r="M3456" i="1" s="1"/>
  <c r="L3457" i="1"/>
  <c r="K3456" i="1"/>
  <c r="L3458" i="1" l="1"/>
  <c r="I3458" i="1"/>
  <c r="J3457" i="1"/>
  <c r="M3457" i="1" s="1"/>
  <c r="K3457" i="1"/>
  <c r="K1570" i="1"/>
  <c r="I1571" i="1"/>
  <c r="M1570" i="1"/>
  <c r="J1570" i="1" s="1"/>
  <c r="L1571" i="1"/>
  <c r="L3459" i="1" l="1"/>
  <c r="I3459" i="1"/>
  <c r="J3458" i="1"/>
  <c r="M3458" i="1" s="1"/>
  <c r="K3458" i="1"/>
  <c r="I1572" i="1"/>
  <c r="J1571" i="1"/>
  <c r="M1571" i="1"/>
  <c r="L1572" i="1"/>
  <c r="K1571" i="1"/>
  <c r="L1573" i="1" l="1"/>
  <c r="K1572" i="1"/>
  <c r="J1572" i="1"/>
  <c r="I1573" i="1"/>
  <c r="M1572" i="1"/>
  <c r="K3459" i="1"/>
  <c r="L3460" i="1"/>
  <c r="I3460" i="1"/>
  <c r="J3459" i="1"/>
  <c r="M3459" i="1" s="1"/>
  <c r="I1574" i="1" l="1"/>
  <c r="K1573" i="1"/>
  <c r="L1574" i="1"/>
  <c r="J1573" i="1"/>
  <c r="M1573" i="1" s="1"/>
  <c r="I3461" i="1"/>
  <c r="J3460" i="1"/>
  <c r="K3460" i="1"/>
  <c r="M3460" i="1"/>
  <c r="L3461" i="1"/>
  <c r="L3462" i="1" l="1"/>
  <c r="I3462" i="1"/>
  <c r="J3461" i="1"/>
  <c r="M3461" i="1" s="1"/>
  <c r="K3461" i="1"/>
  <c r="K1574" i="1"/>
  <c r="I1575" i="1"/>
  <c r="L1575" i="1"/>
  <c r="J1574" i="1"/>
  <c r="M1574" i="1" s="1"/>
  <c r="I1576" i="1" l="1"/>
  <c r="J1575" i="1"/>
  <c r="M1575" i="1" s="1"/>
  <c r="L1576" i="1"/>
  <c r="K1575" i="1"/>
  <c r="L3463" i="1"/>
  <c r="I3463" i="1"/>
  <c r="J3462" i="1"/>
  <c r="M3462" i="1" s="1"/>
  <c r="K3462" i="1"/>
  <c r="K3463" i="1" l="1"/>
  <c r="L3464" i="1"/>
  <c r="I3464" i="1"/>
  <c r="J3463" i="1"/>
  <c r="M3463" i="1" s="1"/>
  <c r="L1577" i="1"/>
  <c r="K1576" i="1"/>
  <c r="J1576" i="1"/>
  <c r="M1576" i="1" s="1"/>
  <c r="I1577" i="1"/>
  <c r="I3465" i="1" l="1"/>
  <c r="J3464" i="1"/>
  <c r="K3464" i="1"/>
  <c r="M3464" i="1"/>
  <c r="L3465" i="1"/>
  <c r="I1578" i="1"/>
  <c r="K1577" i="1"/>
  <c r="L1578" i="1"/>
  <c r="J1577" i="1"/>
  <c r="M1577" i="1"/>
  <c r="K1578" i="1" l="1"/>
  <c r="I1579" i="1"/>
  <c r="L1579" i="1"/>
  <c r="J1578" i="1"/>
  <c r="M1578" i="1" s="1"/>
  <c r="L3466" i="1"/>
  <c r="I3466" i="1"/>
  <c r="J3465" i="1"/>
  <c r="M3465" i="1" s="1"/>
  <c r="K3465" i="1"/>
  <c r="L3467" i="1" l="1"/>
  <c r="I3467" i="1"/>
  <c r="J3466" i="1"/>
  <c r="M3466" i="1" s="1"/>
  <c r="K3466" i="1"/>
  <c r="I1580" i="1"/>
  <c r="J1579" i="1"/>
  <c r="M1579" i="1" s="1"/>
  <c r="K1579" i="1"/>
  <c r="L1580" i="1"/>
  <c r="L1581" i="1" l="1"/>
  <c r="I1581" i="1"/>
  <c r="J1580" i="1"/>
  <c r="M1580" i="1" s="1"/>
  <c r="K1580" i="1"/>
  <c r="K3467" i="1"/>
  <c r="L3468" i="1"/>
  <c r="I3468" i="1"/>
  <c r="J3467" i="1"/>
  <c r="M3467" i="1" s="1"/>
  <c r="I3469" i="1" l="1"/>
  <c r="J3468" i="1"/>
  <c r="K3468" i="1"/>
  <c r="M3468" i="1"/>
  <c r="L3469" i="1"/>
  <c r="L1582" i="1"/>
  <c r="K1581" i="1"/>
  <c r="I1582" i="1"/>
  <c r="J1581" i="1"/>
  <c r="M1581" i="1" s="1"/>
  <c r="K1582" i="1" l="1"/>
  <c r="I1583" i="1"/>
  <c r="J1582" i="1"/>
  <c r="M1582" i="1" s="1"/>
  <c r="L1583" i="1"/>
  <c r="L3470" i="1"/>
  <c r="I3470" i="1"/>
  <c r="J3469" i="1"/>
  <c r="M3469" i="1" s="1"/>
  <c r="K3469" i="1"/>
  <c r="I1584" i="1" l="1"/>
  <c r="J1583" i="1"/>
  <c r="M1583" i="1" s="1"/>
  <c r="K1583" i="1"/>
  <c r="L1584" i="1"/>
  <c r="L3471" i="1"/>
  <c r="I3471" i="1"/>
  <c r="J3470" i="1"/>
  <c r="M3470" i="1" s="1"/>
  <c r="K3470" i="1"/>
  <c r="K3471" i="1" l="1"/>
  <c r="L3472" i="1"/>
  <c r="I3472" i="1"/>
  <c r="J3471" i="1"/>
  <c r="M3471" i="1" s="1"/>
  <c r="L1585" i="1"/>
  <c r="I1585" i="1"/>
  <c r="J1584" i="1"/>
  <c r="M1584" i="1" s="1"/>
  <c r="K1584" i="1"/>
  <c r="L1586" i="1" l="1"/>
  <c r="K1585" i="1"/>
  <c r="I1586" i="1"/>
  <c r="J1585" i="1"/>
  <c r="M1585" i="1" s="1"/>
  <c r="I3473" i="1"/>
  <c r="J3472" i="1"/>
  <c r="M3472" i="1" s="1"/>
  <c r="K3472" i="1"/>
  <c r="L3473" i="1"/>
  <c r="K1586" i="1" l="1"/>
  <c r="I1587" i="1"/>
  <c r="J1586" i="1"/>
  <c r="M1586" i="1" s="1"/>
  <c r="L1587" i="1"/>
  <c r="L3474" i="1"/>
  <c r="I3474" i="1"/>
  <c r="J3473" i="1"/>
  <c r="M3473" i="1" s="1"/>
  <c r="K3473" i="1"/>
  <c r="I1588" i="1" l="1"/>
  <c r="J1587" i="1"/>
  <c r="M1587" i="1" s="1"/>
  <c r="K1587" i="1"/>
  <c r="L1588" i="1"/>
  <c r="L3475" i="1"/>
  <c r="I3475" i="1"/>
  <c r="J3474" i="1"/>
  <c r="M3474" i="1" s="1"/>
  <c r="K3474" i="1"/>
  <c r="K3475" i="1" l="1"/>
  <c r="L3476" i="1"/>
  <c r="I3476" i="1"/>
  <c r="J3475" i="1"/>
  <c r="M3475" i="1" s="1"/>
  <c r="L1589" i="1"/>
  <c r="I1589" i="1"/>
  <c r="J1588" i="1"/>
  <c r="M1588" i="1" s="1"/>
  <c r="K1588" i="1"/>
  <c r="L1590" i="1" l="1"/>
  <c r="K1589" i="1"/>
  <c r="I1590" i="1"/>
  <c r="J1589" i="1"/>
  <c r="M1589" i="1" s="1"/>
  <c r="I3477" i="1"/>
  <c r="J3476" i="1"/>
  <c r="M3476" i="1" s="1"/>
  <c r="K3476" i="1"/>
  <c r="L3477" i="1"/>
  <c r="K1590" i="1" l="1"/>
  <c r="I1591" i="1"/>
  <c r="J1590" i="1"/>
  <c r="M1590" i="1" s="1"/>
  <c r="L1591" i="1"/>
  <c r="L3478" i="1"/>
  <c r="I3478" i="1"/>
  <c r="J3477" i="1"/>
  <c r="M3477" i="1" s="1"/>
  <c r="K3477" i="1"/>
  <c r="L3479" i="1" l="1"/>
  <c r="I3479" i="1"/>
  <c r="J3478" i="1"/>
  <c r="K3478" i="1"/>
  <c r="M3478" i="1"/>
  <c r="I1592" i="1"/>
  <c r="J1591" i="1"/>
  <c r="M1591" i="1" s="1"/>
  <c r="K1591" i="1"/>
  <c r="L1592" i="1"/>
  <c r="L1593" i="1" l="1"/>
  <c r="I1593" i="1"/>
  <c r="J1592" i="1"/>
  <c r="M1592" i="1" s="1"/>
  <c r="K1592" i="1"/>
  <c r="K3479" i="1"/>
  <c r="L3480" i="1"/>
  <c r="I3480" i="1"/>
  <c r="J3479" i="1"/>
  <c r="M3479" i="1" s="1"/>
  <c r="I3481" i="1" l="1"/>
  <c r="J3480" i="1"/>
  <c r="M3480" i="1" s="1"/>
  <c r="K3480" i="1"/>
  <c r="L3481" i="1"/>
  <c r="L1594" i="1"/>
  <c r="K1593" i="1"/>
  <c r="I1594" i="1"/>
  <c r="J1593" i="1"/>
  <c r="M1593" i="1"/>
  <c r="K1594" i="1" l="1"/>
  <c r="I1595" i="1"/>
  <c r="J1594" i="1"/>
  <c r="M1594" i="1" s="1"/>
  <c r="L1595" i="1"/>
  <c r="L3482" i="1"/>
  <c r="I3482" i="1"/>
  <c r="J3481" i="1"/>
  <c r="K3481" i="1"/>
  <c r="M3481" i="1"/>
  <c r="I1596" i="1" l="1"/>
  <c r="J1595" i="1"/>
  <c r="M1595" i="1" s="1"/>
  <c r="K1595" i="1"/>
  <c r="L1596" i="1"/>
  <c r="L3483" i="1"/>
  <c r="I3483" i="1"/>
  <c r="J3482" i="1"/>
  <c r="K3482" i="1"/>
  <c r="M3482" i="1"/>
  <c r="K3483" i="1" l="1"/>
  <c r="L3484" i="1"/>
  <c r="I3484" i="1"/>
  <c r="J3483" i="1"/>
  <c r="M3483" i="1"/>
  <c r="L1597" i="1"/>
  <c r="I1597" i="1"/>
  <c r="J1596" i="1"/>
  <c r="M1596" i="1" s="1"/>
  <c r="K1596" i="1"/>
  <c r="L1598" i="1" l="1"/>
  <c r="K1597" i="1"/>
  <c r="I1598" i="1"/>
  <c r="J1597" i="1"/>
  <c r="M1597" i="1" s="1"/>
  <c r="I3485" i="1"/>
  <c r="J3484" i="1"/>
  <c r="M3484" i="1" s="1"/>
  <c r="K3484" i="1"/>
  <c r="L3485" i="1"/>
  <c r="K1598" i="1" l="1"/>
  <c r="I1599" i="1"/>
  <c r="J1598" i="1"/>
  <c r="M1598" i="1" s="1"/>
  <c r="L1599" i="1"/>
  <c r="L3486" i="1"/>
  <c r="I3486" i="1"/>
  <c r="J3485" i="1"/>
  <c r="M3485" i="1" s="1"/>
  <c r="K3485" i="1"/>
  <c r="I1600" i="1" l="1"/>
  <c r="J1599" i="1"/>
  <c r="K1599" i="1"/>
  <c r="L1600" i="1"/>
  <c r="M1599" i="1"/>
  <c r="L3487" i="1"/>
  <c r="I3487" i="1"/>
  <c r="J3486" i="1"/>
  <c r="M3486" i="1" s="1"/>
  <c r="K3486" i="1"/>
  <c r="K3487" i="1" l="1"/>
  <c r="L3488" i="1"/>
  <c r="I3488" i="1"/>
  <c r="J3487" i="1"/>
  <c r="M3487" i="1" s="1"/>
  <c r="L1601" i="1"/>
  <c r="I1601" i="1"/>
  <c r="J1600" i="1"/>
  <c r="M1600" i="1" s="1"/>
  <c r="K1600" i="1"/>
  <c r="L1602" i="1" l="1"/>
  <c r="K1601" i="1"/>
  <c r="I1602" i="1"/>
  <c r="J1601" i="1"/>
  <c r="M1601" i="1" s="1"/>
  <c r="I3489" i="1"/>
  <c r="J3488" i="1"/>
  <c r="M3488" i="1" s="1"/>
  <c r="L3489" i="1"/>
  <c r="K3488" i="1"/>
  <c r="K1602" i="1" l="1"/>
  <c r="I1603" i="1"/>
  <c r="J1602" i="1"/>
  <c r="M1602" i="1" s="1"/>
  <c r="L1603" i="1"/>
  <c r="L3490" i="1"/>
  <c r="I3490" i="1"/>
  <c r="J3489" i="1"/>
  <c r="M3489" i="1" s="1"/>
  <c r="K3489" i="1"/>
  <c r="I1604" i="1" l="1"/>
  <c r="J1603" i="1"/>
  <c r="K1603" i="1"/>
  <c r="L1604" i="1"/>
  <c r="M1603" i="1"/>
  <c r="K3490" i="1"/>
  <c r="L3491" i="1"/>
  <c r="J3490" i="1"/>
  <c r="M3490" i="1" s="1"/>
  <c r="I3491" i="1"/>
  <c r="K3491" i="1" l="1"/>
  <c r="I3492" i="1"/>
  <c r="J3491" i="1"/>
  <c r="M3491" i="1" s="1"/>
  <c r="L3492" i="1"/>
  <c r="L1605" i="1"/>
  <c r="I1605" i="1"/>
  <c r="J1604" i="1"/>
  <c r="K1604" i="1"/>
  <c r="M1604" i="1"/>
  <c r="L1606" i="1" l="1"/>
  <c r="K1605" i="1"/>
  <c r="I1606" i="1"/>
  <c r="J1605" i="1"/>
  <c r="M1605" i="1"/>
  <c r="I3493" i="1"/>
  <c r="J3492" i="1"/>
  <c r="M3492" i="1" s="1"/>
  <c r="L3493" i="1"/>
  <c r="K3492" i="1"/>
  <c r="K1606" i="1" l="1"/>
  <c r="I1607" i="1"/>
  <c r="J1606" i="1"/>
  <c r="L1607" i="1"/>
  <c r="M1606" i="1"/>
  <c r="L3494" i="1"/>
  <c r="I3494" i="1"/>
  <c r="J3493" i="1"/>
  <c r="M3493" i="1" s="1"/>
  <c r="K3493" i="1"/>
  <c r="K3494" i="1" l="1"/>
  <c r="L3495" i="1"/>
  <c r="J3494" i="1"/>
  <c r="M3494" i="1" s="1"/>
  <c r="I3495" i="1"/>
  <c r="I1608" i="1"/>
  <c r="J1607" i="1"/>
  <c r="M1607" i="1" s="1"/>
  <c r="K1607" i="1"/>
  <c r="L1608" i="1"/>
  <c r="K3495" i="1" l="1"/>
  <c r="I3496" i="1"/>
  <c r="J3495" i="1"/>
  <c r="M3495" i="1" s="1"/>
  <c r="L3496" i="1"/>
  <c r="L1609" i="1"/>
  <c r="I1609" i="1"/>
  <c r="J1608" i="1"/>
  <c r="M1608" i="1" s="1"/>
  <c r="K1608" i="1"/>
  <c r="L1610" i="1" l="1"/>
  <c r="K1609" i="1"/>
  <c r="I1610" i="1"/>
  <c r="J1609" i="1"/>
  <c r="M1609" i="1" s="1"/>
  <c r="I3497" i="1"/>
  <c r="J3496" i="1"/>
  <c r="M3496" i="1" s="1"/>
  <c r="L3497" i="1"/>
  <c r="K3496" i="1"/>
  <c r="K1610" i="1" l="1"/>
  <c r="I1611" i="1"/>
  <c r="J1610" i="1"/>
  <c r="M1610" i="1" s="1"/>
  <c r="L1611" i="1"/>
  <c r="L3498" i="1"/>
  <c r="I3498" i="1"/>
  <c r="J3497" i="1"/>
  <c r="M3497" i="1" s="1"/>
  <c r="K3497" i="1"/>
  <c r="I1612" i="1" l="1"/>
  <c r="J1611" i="1"/>
  <c r="M1611" i="1" s="1"/>
  <c r="K1611" i="1"/>
  <c r="L1612" i="1"/>
  <c r="K3498" i="1"/>
  <c r="L3499" i="1"/>
  <c r="J3498" i="1"/>
  <c r="M3498" i="1" s="1"/>
  <c r="I3499" i="1"/>
  <c r="K3499" i="1" l="1"/>
  <c r="I3500" i="1"/>
  <c r="J3499" i="1"/>
  <c r="M3499" i="1"/>
  <c r="L3500" i="1"/>
  <c r="L1613" i="1"/>
  <c r="I1613" i="1"/>
  <c r="J1612" i="1"/>
  <c r="M1612" i="1" s="1"/>
  <c r="K1612" i="1"/>
  <c r="L1614" i="1" l="1"/>
  <c r="K1613" i="1"/>
  <c r="I1614" i="1"/>
  <c r="J1613" i="1"/>
  <c r="M1613" i="1" s="1"/>
  <c r="I3501" i="1"/>
  <c r="J3500" i="1"/>
  <c r="M3500" i="1" s="1"/>
  <c r="L3501" i="1"/>
  <c r="K3500" i="1"/>
  <c r="K1614" i="1" l="1"/>
  <c r="I1615" i="1"/>
  <c r="J1614" i="1"/>
  <c r="M1614" i="1" s="1"/>
  <c r="L1615" i="1"/>
  <c r="L3502" i="1"/>
  <c r="I3502" i="1"/>
  <c r="J3501" i="1"/>
  <c r="M3501" i="1" s="1"/>
  <c r="K3501" i="1"/>
  <c r="K3502" i="1" l="1"/>
  <c r="L3503" i="1"/>
  <c r="I3503" i="1"/>
  <c r="J3502" i="1"/>
  <c r="M3502" i="1" s="1"/>
  <c r="I1616" i="1"/>
  <c r="J1615" i="1"/>
  <c r="M1615" i="1" s="1"/>
  <c r="K1615" i="1"/>
  <c r="L1616" i="1"/>
  <c r="K3503" i="1" l="1"/>
  <c r="I3504" i="1"/>
  <c r="J3503" i="1"/>
  <c r="M3503" i="1" s="1"/>
  <c r="L3504" i="1"/>
  <c r="L1617" i="1"/>
  <c r="I1617" i="1"/>
  <c r="J1616" i="1"/>
  <c r="M1616" i="1" s="1"/>
  <c r="K1616" i="1"/>
  <c r="L1618" i="1" l="1"/>
  <c r="K1617" i="1"/>
  <c r="I1618" i="1"/>
  <c r="J1617" i="1"/>
  <c r="M1617" i="1" s="1"/>
  <c r="I3505" i="1"/>
  <c r="J3504" i="1"/>
  <c r="M3504" i="1" s="1"/>
  <c r="L3505" i="1"/>
  <c r="K3504" i="1"/>
  <c r="K1618" i="1" l="1"/>
  <c r="I1619" i="1"/>
  <c r="J1618" i="1"/>
  <c r="M1618" i="1" s="1"/>
  <c r="L1619" i="1"/>
  <c r="L3506" i="1"/>
  <c r="I3506" i="1"/>
  <c r="J3505" i="1"/>
  <c r="M3505" i="1" s="1"/>
  <c r="K3505" i="1"/>
  <c r="I1620" i="1" l="1"/>
  <c r="J1619" i="1"/>
  <c r="M1619" i="1" s="1"/>
  <c r="K1619" i="1"/>
  <c r="L1620" i="1"/>
  <c r="K3506" i="1"/>
  <c r="L3507" i="1"/>
  <c r="J3506" i="1"/>
  <c r="M3506" i="1" s="1"/>
  <c r="I3507" i="1"/>
  <c r="K3507" i="1" l="1"/>
  <c r="I3508" i="1"/>
  <c r="J3507" i="1"/>
  <c r="M3507" i="1" s="1"/>
  <c r="L3508" i="1"/>
  <c r="L1621" i="1"/>
  <c r="I1621" i="1"/>
  <c r="J1620" i="1"/>
  <c r="M1620" i="1" s="1"/>
  <c r="K1620" i="1"/>
  <c r="L1622" i="1" l="1"/>
  <c r="K1621" i="1"/>
  <c r="I1622" i="1"/>
  <c r="J1621" i="1"/>
  <c r="M1621" i="1" s="1"/>
  <c r="I3509" i="1"/>
  <c r="J3508" i="1"/>
  <c r="M3508" i="1" s="1"/>
  <c r="L3509" i="1"/>
  <c r="K3508" i="1"/>
  <c r="K1622" i="1" l="1"/>
  <c r="I1623" i="1"/>
  <c r="J1622" i="1"/>
  <c r="M1622" i="1" s="1"/>
  <c r="L1623" i="1"/>
  <c r="L3510" i="1"/>
  <c r="I3510" i="1"/>
  <c r="J3509" i="1"/>
  <c r="M3509" i="1" s="1"/>
  <c r="K3509" i="1"/>
  <c r="K3510" i="1" l="1"/>
  <c r="L3511" i="1"/>
  <c r="J3510" i="1"/>
  <c r="M3510" i="1" s="1"/>
  <c r="I3511" i="1"/>
  <c r="I1624" i="1"/>
  <c r="J1623" i="1"/>
  <c r="M1623" i="1" s="1"/>
  <c r="K1623" i="1"/>
  <c r="L1624" i="1"/>
  <c r="K3511" i="1" l="1"/>
  <c r="I3512" i="1"/>
  <c r="J3511" i="1"/>
  <c r="M3511" i="1"/>
  <c r="L3512" i="1"/>
  <c r="L1625" i="1"/>
  <c r="I1625" i="1"/>
  <c r="J1624" i="1"/>
  <c r="M1624" i="1" s="1"/>
  <c r="K1624" i="1"/>
  <c r="L1626" i="1" l="1"/>
  <c r="K1625" i="1"/>
  <c r="I1626" i="1"/>
  <c r="J1625" i="1"/>
  <c r="M1625" i="1" s="1"/>
  <c r="I3513" i="1"/>
  <c r="J3512" i="1"/>
  <c r="M3512" i="1" s="1"/>
  <c r="L3513" i="1"/>
  <c r="K3512" i="1"/>
  <c r="K1626" i="1" l="1"/>
  <c r="I1627" i="1"/>
  <c r="J1626" i="1"/>
  <c r="M1626" i="1" s="1"/>
  <c r="L1627" i="1"/>
  <c r="L3514" i="1"/>
  <c r="I3514" i="1"/>
  <c r="J3513" i="1"/>
  <c r="M3513" i="1" s="1"/>
  <c r="K3513" i="1"/>
  <c r="I1628" i="1" l="1"/>
  <c r="J1627" i="1"/>
  <c r="K1627" i="1"/>
  <c r="L1628" i="1"/>
  <c r="M1627" i="1"/>
  <c r="K3514" i="1"/>
  <c r="L3515" i="1"/>
  <c r="J3514" i="1"/>
  <c r="M3514" i="1" s="1"/>
  <c r="I3515" i="1"/>
  <c r="K3515" i="1" l="1"/>
  <c r="I3516" i="1"/>
  <c r="J3515" i="1"/>
  <c r="M3515" i="1" s="1"/>
  <c r="L3516" i="1"/>
  <c r="L1629" i="1"/>
  <c r="I1629" i="1"/>
  <c r="J1628" i="1"/>
  <c r="M1628" i="1" s="1"/>
  <c r="K1628" i="1"/>
  <c r="L1630" i="1" l="1"/>
  <c r="K1629" i="1"/>
  <c r="I1630" i="1"/>
  <c r="J1629" i="1"/>
  <c r="M1629" i="1" s="1"/>
  <c r="I3517" i="1"/>
  <c r="J3516" i="1"/>
  <c r="M3516" i="1" s="1"/>
  <c r="L3517" i="1"/>
  <c r="K3516" i="1"/>
  <c r="K1630" i="1" l="1"/>
  <c r="I1631" i="1"/>
  <c r="J1630" i="1"/>
  <c r="M1630" i="1" s="1"/>
  <c r="L1631" i="1"/>
  <c r="L3518" i="1"/>
  <c r="I3518" i="1"/>
  <c r="J3517" i="1"/>
  <c r="M3517" i="1" s="1"/>
  <c r="K3517" i="1"/>
  <c r="K3518" i="1" l="1"/>
  <c r="L3519" i="1"/>
  <c r="I3519" i="1"/>
  <c r="J3518" i="1"/>
  <c r="M3518" i="1" s="1"/>
  <c r="I1632" i="1"/>
  <c r="J1631" i="1"/>
  <c r="K1631" i="1"/>
  <c r="L1632" i="1"/>
  <c r="M1631" i="1"/>
  <c r="K3519" i="1" l="1"/>
  <c r="I3520" i="1"/>
  <c r="J3519" i="1"/>
  <c r="M3519" i="1" s="1"/>
  <c r="L3520" i="1"/>
  <c r="L1633" i="1"/>
  <c r="I1633" i="1"/>
  <c r="J1632" i="1"/>
  <c r="M1632" i="1" s="1"/>
  <c r="K1632" i="1"/>
  <c r="I3521" i="1" l="1"/>
  <c r="J3520" i="1"/>
  <c r="L3521" i="1"/>
  <c r="M3520" i="1"/>
  <c r="K3520" i="1"/>
  <c r="L1634" i="1"/>
  <c r="K1633" i="1"/>
  <c r="I1634" i="1"/>
  <c r="J1633" i="1"/>
  <c r="M1633" i="1"/>
  <c r="K1634" i="1" l="1"/>
  <c r="I1635" i="1"/>
  <c r="J1634" i="1"/>
  <c r="M1634" i="1" s="1"/>
  <c r="L1635" i="1"/>
  <c r="L3522" i="1"/>
  <c r="I3522" i="1"/>
  <c r="J3521" i="1"/>
  <c r="M3521" i="1" s="1"/>
  <c r="K3521" i="1"/>
  <c r="I1636" i="1" l="1"/>
  <c r="J1635" i="1"/>
  <c r="K1635" i="1"/>
  <c r="L1636" i="1"/>
  <c r="M1635" i="1"/>
  <c r="K3522" i="1"/>
  <c r="L3523" i="1"/>
  <c r="J3522" i="1"/>
  <c r="M3522" i="1" s="1"/>
  <c r="I3523" i="1"/>
  <c r="K3523" i="1" l="1"/>
  <c r="I3524" i="1"/>
  <c r="J3523" i="1"/>
  <c r="M3523" i="1"/>
  <c r="L3524" i="1"/>
  <c r="L1637" i="1"/>
  <c r="I1637" i="1"/>
  <c r="J1636" i="1"/>
  <c r="M1636" i="1" s="1"/>
  <c r="K1636" i="1"/>
  <c r="L1638" i="1" l="1"/>
  <c r="K1637" i="1"/>
  <c r="I1638" i="1"/>
  <c r="J1637" i="1"/>
  <c r="M1637" i="1" s="1"/>
  <c r="I3525" i="1"/>
  <c r="J3524" i="1"/>
  <c r="M3524" i="1" s="1"/>
  <c r="L3525" i="1"/>
  <c r="K3524" i="1"/>
  <c r="K1638" i="1" l="1"/>
  <c r="I1639" i="1"/>
  <c r="L1639" i="1"/>
  <c r="M1638" i="1"/>
  <c r="J1638" i="1" s="1"/>
  <c r="L3526" i="1"/>
  <c r="I3526" i="1"/>
  <c r="J3525" i="1"/>
  <c r="M3525" i="1" s="1"/>
  <c r="K3525" i="1"/>
  <c r="K3526" i="1" l="1"/>
  <c r="L3527" i="1"/>
  <c r="J3526" i="1"/>
  <c r="M3526" i="1" s="1"/>
  <c r="I3527" i="1"/>
  <c r="I1640" i="1"/>
  <c r="J1639" i="1"/>
  <c r="K1639" i="1"/>
  <c r="L1640" i="1"/>
  <c r="M1639" i="1"/>
  <c r="K3527" i="1" l="1"/>
  <c r="I3528" i="1"/>
  <c r="J3527" i="1"/>
  <c r="M3527" i="1" s="1"/>
  <c r="L3528" i="1"/>
  <c r="L1641" i="1"/>
  <c r="I1641" i="1"/>
  <c r="J1640" i="1"/>
  <c r="K1640" i="1"/>
  <c r="M1640" i="1"/>
  <c r="I3529" i="1" l="1"/>
  <c r="J3528" i="1"/>
  <c r="L3529" i="1"/>
  <c r="M3528" i="1"/>
  <c r="K3528" i="1"/>
  <c r="L1642" i="1"/>
  <c r="K1641" i="1"/>
  <c r="I1642" i="1"/>
  <c r="J1641" i="1"/>
  <c r="M1641" i="1" s="1"/>
  <c r="K1642" i="1" l="1"/>
  <c r="I1643" i="1"/>
  <c r="J1642" i="1"/>
  <c r="M1642" i="1" s="1"/>
  <c r="L1643" i="1"/>
  <c r="L3530" i="1"/>
  <c r="M3529" i="1"/>
  <c r="I3530" i="1"/>
  <c r="J3529" i="1"/>
  <c r="K3529" i="1"/>
  <c r="K3530" i="1" l="1"/>
  <c r="L3531" i="1"/>
  <c r="J3530" i="1"/>
  <c r="M3530" i="1" s="1"/>
  <c r="I3531" i="1"/>
  <c r="I1644" i="1"/>
  <c r="J1643" i="1"/>
  <c r="M1643" i="1" s="1"/>
  <c r="K1643" i="1"/>
  <c r="L1644" i="1"/>
  <c r="K3531" i="1" l="1"/>
  <c r="I3532" i="1"/>
  <c r="J3531" i="1"/>
  <c r="M3531" i="1" s="1"/>
  <c r="L3532" i="1"/>
  <c r="L1645" i="1"/>
  <c r="I1645" i="1"/>
  <c r="J1644" i="1"/>
  <c r="M1644" i="1" s="1"/>
  <c r="K1644" i="1"/>
  <c r="L1646" i="1" l="1"/>
  <c r="K1645" i="1"/>
  <c r="I1646" i="1"/>
  <c r="J1645" i="1"/>
  <c r="M1645" i="1" s="1"/>
  <c r="I3533" i="1"/>
  <c r="J3532" i="1"/>
  <c r="M3532" i="1" s="1"/>
  <c r="L3533" i="1"/>
  <c r="K3532" i="1"/>
  <c r="K1646" i="1" l="1"/>
  <c r="I1647" i="1"/>
  <c r="J1646" i="1"/>
  <c r="M1646" i="1" s="1"/>
  <c r="L1647" i="1"/>
  <c r="L3534" i="1"/>
  <c r="I3534" i="1"/>
  <c r="J3533" i="1"/>
  <c r="M3533" i="1" s="1"/>
  <c r="K3533" i="1"/>
  <c r="K3534" i="1" l="1"/>
  <c r="L3535" i="1"/>
  <c r="I3535" i="1"/>
  <c r="J3534" i="1"/>
  <c r="M3534" i="1" s="1"/>
  <c r="I1648" i="1"/>
  <c r="J1647" i="1"/>
  <c r="M1647" i="1" s="1"/>
  <c r="K1647" i="1"/>
  <c r="L1648" i="1"/>
  <c r="K3535" i="1" l="1"/>
  <c r="I3536" i="1"/>
  <c r="J3535" i="1"/>
  <c r="M3535" i="1" s="1"/>
  <c r="L3536" i="1"/>
  <c r="L1649" i="1"/>
  <c r="I1649" i="1"/>
  <c r="J1648" i="1"/>
  <c r="M1648" i="1" s="1"/>
  <c r="K1648" i="1"/>
  <c r="L1650" i="1" l="1"/>
  <c r="K1649" i="1"/>
  <c r="I1650" i="1"/>
  <c r="J1649" i="1"/>
  <c r="M1649" i="1" s="1"/>
  <c r="I3537" i="1"/>
  <c r="J3536" i="1"/>
  <c r="M3536" i="1" s="1"/>
  <c r="L3537" i="1"/>
  <c r="K3536" i="1"/>
  <c r="L3538" i="1" l="1"/>
  <c r="I3538" i="1"/>
  <c r="J3537" i="1"/>
  <c r="M3537" i="1" s="1"/>
  <c r="K3537" i="1"/>
  <c r="K1650" i="1"/>
  <c r="I1651" i="1"/>
  <c r="J1650" i="1"/>
  <c r="M1650" i="1" s="1"/>
  <c r="L1651" i="1"/>
  <c r="I1652" i="1" l="1"/>
  <c r="J1651" i="1"/>
  <c r="M1651" i="1" s="1"/>
  <c r="K1651" i="1"/>
  <c r="L1652" i="1"/>
  <c r="K3538" i="1"/>
  <c r="L3539" i="1"/>
  <c r="J3538" i="1"/>
  <c r="I3539" i="1"/>
  <c r="M3538" i="1"/>
  <c r="K3539" i="1" l="1"/>
  <c r="I3540" i="1"/>
  <c r="J3539" i="1"/>
  <c r="M3539" i="1"/>
  <c r="L3540" i="1"/>
  <c r="L1653" i="1"/>
  <c r="I1653" i="1"/>
  <c r="J1652" i="1"/>
  <c r="M1652" i="1" s="1"/>
  <c r="K1652" i="1"/>
  <c r="L1654" i="1" l="1"/>
  <c r="K1653" i="1"/>
  <c r="I1654" i="1"/>
  <c r="J1653" i="1"/>
  <c r="M1653" i="1" s="1"/>
  <c r="I3541" i="1"/>
  <c r="J3540" i="1"/>
  <c r="L3541" i="1"/>
  <c r="M3540" i="1"/>
  <c r="K3540" i="1"/>
  <c r="K1654" i="1" l="1"/>
  <c r="I1655" i="1"/>
  <c r="J1654" i="1"/>
  <c r="L1655" i="1"/>
  <c r="M1654" i="1"/>
  <c r="L3542" i="1"/>
  <c r="I3542" i="1"/>
  <c r="J3541" i="1"/>
  <c r="M3541" i="1" s="1"/>
  <c r="K3541" i="1"/>
  <c r="K3542" i="1" l="1"/>
  <c r="L3543" i="1"/>
  <c r="J3542" i="1"/>
  <c r="M3542" i="1" s="1"/>
  <c r="I3543" i="1"/>
  <c r="I1656" i="1"/>
  <c r="J1655" i="1"/>
  <c r="M1655" i="1" s="1"/>
  <c r="K1655" i="1"/>
  <c r="L1656" i="1"/>
  <c r="K3543" i="1" l="1"/>
  <c r="I3544" i="1"/>
  <c r="J3543" i="1"/>
  <c r="M3543" i="1" s="1"/>
  <c r="L3544" i="1"/>
  <c r="L1657" i="1"/>
  <c r="I1657" i="1"/>
  <c r="J1656" i="1"/>
  <c r="M1656" i="1" s="1"/>
  <c r="K1656" i="1"/>
  <c r="L1658" i="1" l="1"/>
  <c r="K1657" i="1"/>
  <c r="I1658" i="1"/>
  <c r="J1657" i="1"/>
  <c r="M1657" i="1" s="1"/>
  <c r="I3545" i="1"/>
  <c r="J3544" i="1"/>
  <c r="M3544" i="1" s="1"/>
  <c r="L3545" i="1"/>
  <c r="K3544" i="1"/>
  <c r="K1658" i="1" l="1"/>
  <c r="I1659" i="1"/>
  <c r="J1658" i="1"/>
  <c r="M1658" i="1" s="1"/>
  <c r="L1659" i="1"/>
  <c r="L3546" i="1"/>
  <c r="M3545" i="1"/>
  <c r="I3546" i="1"/>
  <c r="J3545" i="1"/>
  <c r="K3545" i="1"/>
  <c r="K3546" i="1" l="1"/>
  <c r="L3547" i="1"/>
  <c r="J3546" i="1"/>
  <c r="M3546" i="1" s="1"/>
  <c r="I3547" i="1"/>
  <c r="I1660" i="1"/>
  <c r="J1659" i="1"/>
  <c r="M1659" i="1" s="1"/>
  <c r="K1659" i="1"/>
  <c r="L1660" i="1"/>
  <c r="K3547" i="1" l="1"/>
  <c r="I3548" i="1"/>
  <c r="J3547" i="1"/>
  <c r="M3547" i="1"/>
  <c r="L3548" i="1"/>
  <c r="L1661" i="1"/>
  <c r="I1661" i="1"/>
  <c r="J1660" i="1"/>
  <c r="M1660" i="1" s="1"/>
  <c r="K1660" i="1"/>
  <c r="L1662" i="1" l="1"/>
  <c r="K1661" i="1"/>
  <c r="I1662" i="1"/>
  <c r="J1661" i="1"/>
  <c r="M1661" i="1" s="1"/>
  <c r="I3549" i="1"/>
  <c r="J3548" i="1"/>
  <c r="M3548" i="1" s="1"/>
  <c r="L3549" i="1"/>
  <c r="K3548" i="1"/>
  <c r="K1662" i="1" l="1"/>
  <c r="I1663" i="1"/>
  <c r="J1662" i="1"/>
  <c r="M1662" i="1" s="1"/>
  <c r="L1663" i="1"/>
  <c r="L3550" i="1"/>
  <c r="I3550" i="1"/>
  <c r="J3549" i="1"/>
  <c r="M3549" i="1" s="1"/>
  <c r="K3549" i="1"/>
  <c r="K3550" i="1" l="1"/>
  <c r="L3551" i="1"/>
  <c r="I3551" i="1"/>
  <c r="J3550" i="1"/>
  <c r="M3550" i="1" s="1"/>
  <c r="I1664" i="1"/>
  <c r="K1663" i="1"/>
  <c r="L1664" i="1"/>
  <c r="M1663" i="1"/>
  <c r="J1663" i="1" s="1"/>
  <c r="K3551" i="1" l="1"/>
  <c r="I3552" i="1"/>
  <c r="J3551" i="1"/>
  <c r="M3551" i="1" s="1"/>
  <c r="L3552" i="1"/>
  <c r="L1665" i="1"/>
  <c r="I1665" i="1"/>
  <c r="J1664" i="1"/>
  <c r="K1664" i="1"/>
  <c r="M1664" i="1"/>
  <c r="I3553" i="1" l="1"/>
  <c r="J3552" i="1"/>
  <c r="L3553" i="1"/>
  <c r="M3552" i="1"/>
  <c r="K3552" i="1"/>
  <c r="L1666" i="1"/>
  <c r="K1665" i="1"/>
  <c r="I1666" i="1"/>
  <c r="J1665" i="1"/>
  <c r="M1665" i="1"/>
  <c r="K1666" i="1" l="1"/>
  <c r="I1667" i="1"/>
  <c r="J1666" i="1"/>
  <c r="M1666" i="1" s="1"/>
  <c r="L1667" i="1"/>
  <c r="L3554" i="1"/>
  <c r="I3554" i="1"/>
  <c r="J3553" i="1"/>
  <c r="M3553" i="1" s="1"/>
  <c r="K3553" i="1"/>
  <c r="K3554" i="1" l="1"/>
  <c r="L3555" i="1"/>
  <c r="J3554" i="1"/>
  <c r="M3554" i="1" s="1"/>
  <c r="I3555" i="1"/>
  <c r="I1668" i="1"/>
  <c r="J1667" i="1"/>
  <c r="K1667" i="1"/>
  <c r="L1668" i="1"/>
  <c r="M1667" i="1"/>
  <c r="K3555" i="1" l="1"/>
  <c r="I3556" i="1"/>
  <c r="J3555" i="1"/>
  <c r="M3555" i="1" s="1"/>
  <c r="L3556" i="1"/>
  <c r="L1669" i="1"/>
  <c r="I1669" i="1"/>
  <c r="J1668" i="1"/>
  <c r="M1668" i="1" s="1"/>
  <c r="K1668" i="1"/>
  <c r="L1670" i="1" l="1"/>
  <c r="K1669" i="1"/>
  <c r="I1670" i="1"/>
  <c r="J1669" i="1"/>
  <c r="M1669" i="1" s="1"/>
  <c r="I3557" i="1"/>
  <c r="J3556" i="1"/>
  <c r="M3556" i="1" s="1"/>
  <c r="L3557" i="1"/>
  <c r="K3556" i="1"/>
  <c r="L3558" i="1" l="1"/>
  <c r="I3558" i="1"/>
  <c r="J3557" i="1"/>
  <c r="M3557" i="1" s="1"/>
  <c r="K3557" i="1"/>
  <c r="K1670" i="1"/>
  <c r="I1671" i="1"/>
  <c r="J1670" i="1"/>
  <c r="M1670" i="1" s="1"/>
  <c r="L1671" i="1"/>
  <c r="I1672" i="1" l="1"/>
  <c r="J1671" i="1"/>
  <c r="M1671" i="1" s="1"/>
  <c r="K1671" i="1"/>
  <c r="L1672" i="1"/>
  <c r="K3558" i="1"/>
  <c r="L3559" i="1"/>
  <c r="J3558" i="1"/>
  <c r="M3558" i="1" s="1"/>
  <c r="I3559" i="1"/>
  <c r="K3559" i="1" l="1"/>
  <c r="I3560" i="1"/>
  <c r="J3559" i="1"/>
  <c r="M3559" i="1" s="1"/>
  <c r="L3560" i="1"/>
  <c r="L1673" i="1"/>
  <c r="I1673" i="1"/>
  <c r="J1672" i="1"/>
  <c r="M1672" i="1" s="1"/>
  <c r="K1672" i="1"/>
  <c r="L1674" i="1" l="1"/>
  <c r="K1673" i="1"/>
  <c r="I1674" i="1"/>
  <c r="J1673" i="1"/>
  <c r="M1673" i="1" s="1"/>
  <c r="I3561" i="1"/>
  <c r="J3560" i="1"/>
  <c r="M3560" i="1" s="1"/>
  <c r="L3561" i="1"/>
  <c r="K3560" i="1"/>
  <c r="K1674" i="1" l="1"/>
  <c r="I1675" i="1"/>
  <c r="J1674" i="1"/>
  <c r="M1674" i="1" s="1"/>
  <c r="L1675" i="1"/>
  <c r="L3562" i="1"/>
  <c r="M3561" i="1"/>
  <c r="J3561" i="1"/>
  <c r="K3561" i="1"/>
  <c r="K3562" i="1" l="1"/>
  <c r="L3563" i="1"/>
  <c r="J3562" i="1"/>
  <c r="M3562" i="1" s="1"/>
  <c r="I3563" i="1"/>
  <c r="I1676" i="1"/>
  <c r="J1675" i="1"/>
  <c r="M1675" i="1" s="1"/>
  <c r="K1675" i="1"/>
  <c r="L1676" i="1"/>
  <c r="K3563" i="1" l="1"/>
  <c r="J3563" i="1"/>
  <c r="M3563" i="1" s="1"/>
  <c r="L3564" i="1"/>
  <c r="L1677" i="1"/>
  <c r="I1677" i="1"/>
  <c r="J1676" i="1"/>
  <c r="M1676" i="1" s="1"/>
  <c r="K1676" i="1"/>
  <c r="L1678" i="1" l="1"/>
  <c r="K1677" i="1"/>
  <c r="I1678" i="1"/>
  <c r="J1677" i="1"/>
  <c r="M1677" i="1" s="1"/>
  <c r="J3564" i="1"/>
  <c r="M3564" i="1" s="1"/>
  <c r="L3565" i="1"/>
  <c r="K3564" i="1"/>
  <c r="K1678" i="1" l="1"/>
  <c r="I1679" i="1"/>
  <c r="J1678" i="1"/>
  <c r="M1678" i="1" s="1"/>
  <c r="L1679" i="1"/>
  <c r="L3566" i="1"/>
  <c r="I3566" i="1"/>
  <c r="J3565" i="1"/>
  <c r="M3565" i="1" s="1"/>
  <c r="K3565" i="1"/>
  <c r="K3566" i="1" l="1"/>
  <c r="L3567" i="1"/>
  <c r="J3566" i="1"/>
  <c r="M3566" i="1" s="1"/>
  <c r="I1680" i="1"/>
  <c r="J1679" i="1"/>
  <c r="M1679" i="1" s="1"/>
  <c r="K1679" i="1"/>
  <c r="L1680" i="1"/>
  <c r="K3567" i="1" l="1"/>
  <c r="I3568" i="1"/>
  <c r="J3567" i="1"/>
  <c r="M3567" i="1" s="1"/>
  <c r="L3568" i="1"/>
  <c r="L1681" i="1"/>
  <c r="I1681" i="1"/>
  <c r="J1680" i="1"/>
  <c r="M1680" i="1" s="1"/>
  <c r="K1680" i="1"/>
  <c r="I3569" i="1" l="1"/>
  <c r="J3568" i="1"/>
  <c r="L3569" i="1"/>
  <c r="M3568" i="1"/>
  <c r="K3568" i="1"/>
  <c r="L1682" i="1"/>
  <c r="K1681" i="1"/>
  <c r="I1682" i="1"/>
  <c r="J1681" i="1"/>
  <c r="M1681" i="1" s="1"/>
  <c r="K1682" i="1" l="1"/>
  <c r="I1683" i="1"/>
  <c r="J1682" i="1"/>
  <c r="M1682" i="1" s="1"/>
  <c r="L1683" i="1"/>
  <c r="L3570" i="1"/>
  <c r="M3569" i="1"/>
  <c r="J3569" i="1" s="1"/>
  <c r="I3570" i="1"/>
  <c r="K3569" i="1"/>
  <c r="I1684" i="1" l="1"/>
  <c r="J1683" i="1"/>
  <c r="M1683" i="1" s="1"/>
  <c r="K1683" i="1"/>
  <c r="L1684" i="1"/>
  <c r="K3570" i="1"/>
  <c r="L3571" i="1"/>
  <c r="J3570" i="1"/>
  <c r="I3571" i="1"/>
  <c r="M3570" i="1"/>
  <c r="K3571" i="1" l="1"/>
  <c r="I3572" i="1"/>
  <c r="J3571" i="1"/>
  <c r="M3571" i="1"/>
  <c r="L3572" i="1"/>
  <c r="L1685" i="1"/>
  <c r="I1685" i="1"/>
  <c r="J1684" i="1"/>
  <c r="M1684" i="1" s="1"/>
  <c r="K1684" i="1"/>
  <c r="L1686" i="1" l="1"/>
  <c r="K1685" i="1"/>
  <c r="I1686" i="1"/>
  <c r="J1685" i="1"/>
  <c r="M1685" i="1" s="1"/>
  <c r="I3573" i="1"/>
  <c r="J3572" i="1"/>
  <c r="M3572" i="1" s="1"/>
  <c r="L3573" i="1"/>
  <c r="K3572" i="1"/>
  <c r="K1686" i="1" l="1"/>
  <c r="I1687" i="1"/>
  <c r="J1686" i="1"/>
  <c r="M1686" i="1" s="1"/>
  <c r="L1687" i="1"/>
  <c r="L3574" i="1"/>
  <c r="I3574" i="1"/>
  <c r="J3573" i="1"/>
  <c r="M3573" i="1" s="1"/>
  <c r="K3573" i="1"/>
  <c r="K3574" i="1" l="1"/>
  <c r="L3575" i="1"/>
  <c r="J3574" i="1"/>
  <c r="M3574" i="1" s="1"/>
  <c r="I3575" i="1"/>
  <c r="I1688" i="1"/>
  <c r="J1687" i="1"/>
  <c r="M1687" i="1" s="1"/>
  <c r="K1687" i="1"/>
  <c r="L1688" i="1"/>
  <c r="K3575" i="1" l="1"/>
  <c r="I3576" i="1"/>
  <c r="J3575" i="1"/>
  <c r="M3575" i="1" s="1"/>
  <c r="L3576" i="1"/>
  <c r="L1689" i="1"/>
  <c r="I1689" i="1"/>
  <c r="J1688" i="1"/>
  <c r="M1688" i="1" s="1"/>
  <c r="K1688" i="1"/>
  <c r="L1690" i="1" l="1"/>
  <c r="K1689" i="1"/>
  <c r="I1690" i="1"/>
  <c r="J1689" i="1"/>
  <c r="M1689" i="1" s="1"/>
  <c r="I3577" i="1"/>
  <c r="J3576" i="1"/>
  <c r="M3576" i="1" s="1"/>
  <c r="L3577" i="1"/>
  <c r="K3576" i="1"/>
  <c r="K1690" i="1" l="1"/>
  <c r="I1691" i="1"/>
  <c r="J1690" i="1"/>
  <c r="M1690" i="1" s="1"/>
  <c r="L1691" i="1"/>
  <c r="L3578" i="1"/>
  <c r="I3578" i="1"/>
  <c r="J3577" i="1"/>
  <c r="M3577" i="1" s="1"/>
  <c r="K3577" i="1"/>
  <c r="K3578" i="1" l="1"/>
  <c r="L3579" i="1"/>
  <c r="J3578" i="1"/>
  <c r="M3578" i="1" s="1"/>
  <c r="I3579" i="1"/>
  <c r="I1692" i="1"/>
  <c r="J1691" i="1"/>
  <c r="M1691" i="1" s="1"/>
  <c r="K1691" i="1"/>
  <c r="L1692" i="1"/>
  <c r="K3579" i="1" l="1"/>
  <c r="I3580" i="1"/>
  <c r="J3579" i="1"/>
  <c r="M3579" i="1" s="1"/>
  <c r="L3580" i="1"/>
  <c r="L1693" i="1"/>
  <c r="I1693" i="1"/>
  <c r="J1692" i="1"/>
  <c r="M1692" i="1" s="1"/>
  <c r="K1692" i="1"/>
  <c r="L1694" i="1" l="1"/>
  <c r="K1693" i="1"/>
  <c r="I1694" i="1"/>
  <c r="J1693" i="1"/>
  <c r="M1693" i="1" s="1"/>
  <c r="I3581" i="1"/>
  <c r="J3580" i="1"/>
  <c r="M3580" i="1" s="1"/>
  <c r="L3581" i="1"/>
  <c r="K3580" i="1"/>
  <c r="K1694" i="1" l="1"/>
  <c r="I1695" i="1"/>
  <c r="J1694" i="1"/>
  <c r="L1695" i="1"/>
  <c r="M1694" i="1"/>
  <c r="L3582" i="1"/>
  <c r="M3581" i="1"/>
  <c r="I3582" i="1"/>
  <c r="J3581" i="1"/>
  <c r="K3581" i="1"/>
  <c r="K3582" i="1" l="1"/>
  <c r="L3583" i="1"/>
  <c r="I3583" i="1"/>
  <c r="J3582" i="1"/>
  <c r="M3582" i="1" s="1"/>
  <c r="I1696" i="1"/>
  <c r="K1695" i="1"/>
  <c r="L1696" i="1"/>
  <c r="M1695" i="1"/>
  <c r="J1695" i="1" s="1"/>
  <c r="K3583" i="1" l="1"/>
  <c r="I3584" i="1"/>
  <c r="J3583" i="1"/>
  <c r="M3583" i="1" s="1"/>
  <c r="L3584" i="1"/>
  <c r="L1697" i="1"/>
  <c r="I1697" i="1"/>
  <c r="J1696" i="1"/>
  <c r="K1696" i="1"/>
  <c r="M1696" i="1"/>
  <c r="L1698" i="1" l="1"/>
  <c r="K1697" i="1"/>
  <c r="I1698" i="1"/>
  <c r="J1697" i="1"/>
  <c r="M1697" i="1"/>
  <c r="I3585" i="1"/>
  <c r="J3584" i="1"/>
  <c r="M3584" i="1" s="1"/>
  <c r="L3585" i="1"/>
  <c r="K3584" i="1"/>
  <c r="K1698" i="1" l="1"/>
  <c r="I1699" i="1"/>
  <c r="J1698" i="1"/>
  <c r="M1698" i="1" s="1"/>
  <c r="L1699" i="1"/>
  <c r="L3586" i="1"/>
  <c r="I3586" i="1"/>
  <c r="J3585" i="1"/>
  <c r="M3585" i="1" s="1"/>
  <c r="K3585" i="1"/>
  <c r="K3586" i="1" l="1"/>
  <c r="L3587" i="1"/>
  <c r="J3586" i="1"/>
  <c r="M3586" i="1" s="1"/>
  <c r="I3587" i="1"/>
  <c r="I1700" i="1"/>
  <c r="J1699" i="1"/>
  <c r="M1699" i="1" s="1"/>
  <c r="K1699" i="1"/>
  <c r="L1700" i="1"/>
  <c r="L1701" i="1" l="1"/>
  <c r="I1701" i="1"/>
  <c r="J1700" i="1"/>
  <c r="M1700" i="1" s="1"/>
  <c r="K1700" i="1"/>
  <c r="L3588" i="1"/>
  <c r="K3587" i="1"/>
  <c r="J3587" i="1"/>
  <c r="M3587" i="1" s="1"/>
  <c r="M3588" i="1" s="1"/>
  <c r="L1702" i="1" l="1"/>
  <c r="K1701" i="1"/>
  <c r="I1702" i="1"/>
  <c r="J1701" i="1"/>
  <c r="M1701" i="1" s="1"/>
  <c r="K1702" i="1" l="1"/>
  <c r="I1703" i="1"/>
  <c r="J1702" i="1"/>
  <c r="M1702" i="1" s="1"/>
  <c r="L1703" i="1"/>
  <c r="I1704" i="1" l="1"/>
  <c r="J1703" i="1"/>
  <c r="K1703" i="1"/>
  <c r="L1704" i="1"/>
  <c r="M1703" i="1"/>
  <c r="L1705" i="1" l="1"/>
  <c r="I1705" i="1"/>
  <c r="J1704" i="1"/>
  <c r="M1704" i="1" s="1"/>
  <c r="K1704" i="1"/>
  <c r="L1706" i="1" l="1"/>
  <c r="K1705" i="1"/>
  <c r="I1706" i="1"/>
  <c r="J1705" i="1"/>
  <c r="M1705" i="1" s="1"/>
  <c r="K1706" i="1" l="1"/>
  <c r="I1707" i="1"/>
  <c r="J1706" i="1"/>
  <c r="M1706" i="1" s="1"/>
  <c r="L1707" i="1"/>
  <c r="I1708" i="1" l="1"/>
  <c r="J1707" i="1"/>
  <c r="M1707" i="1" s="1"/>
  <c r="K1707" i="1"/>
  <c r="L1708" i="1"/>
  <c r="L1709" i="1" l="1"/>
  <c r="I1709" i="1"/>
  <c r="J1708" i="1"/>
  <c r="M1708" i="1" s="1"/>
  <c r="K1708" i="1"/>
  <c r="L1710" i="1" l="1"/>
  <c r="K1709" i="1"/>
  <c r="I1710" i="1"/>
  <c r="J1709" i="1"/>
  <c r="M1709" i="1" s="1"/>
  <c r="K1710" i="1" l="1"/>
  <c r="I1711" i="1"/>
  <c r="J1710" i="1"/>
  <c r="M1710" i="1" s="1"/>
  <c r="L1711" i="1"/>
  <c r="I1712" i="1" l="1"/>
  <c r="J1711" i="1"/>
  <c r="M1711" i="1" s="1"/>
  <c r="K1711" i="1"/>
  <c r="L1712" i="1"/>
  <c r="L1713" i="1" l="1"/>
  <c r="I1713" i="1"/>
  <c r="J1712" i="1"/>
  <c r="M1712" i="1" s="1"/>
  <c r="K1712" i="1"/>
  <c r="L1714" i="1" l="1"/>
  <c r="K1713" i="1"/>
  <c r="I1714" i="1"/>
  <c r="J1713" i="1"/>
  <c r="M1713" i="1" s="1"/>
  <c r="K1714" i="1" l="1"/>
  <c r="I1715" i="1"/>
  <c r="J1714" i="1"/>
  <c r="M1714" i="1" s="1"/>
  <c r="L1715" i="1"/>
  <c r="I1716" i="1" l="1"/>
  <c r="J1715" i="1"/>
  <c r="K1715" i="1"/>
  <c r="L1716" i="1"/>
  <c r="M1715" i="1"/>
  <c r="L1717" i="1" l="1"/>
  <c r="I1717" i="1"/>
  <c r="J1716" i="1"/>
  <c r="M1716" i="1" s="1"/>
  <c r="K1716" i="1"/>
  <c r="L1718" i="1" l="1"/>
  <c r="K1717" i="1"/>
  <c r="I1718" i="1"/>
  <c r="J1717" i="1"/>
  <c r="M1717" i="1" s="1"/>
  <c r="K1718" i="1" l="1"/>
  <c r="I1719" i="1"/>
  <c r="J1718" i="1"/>
  <c r="L1719" i="1"/>
  <c r="M1718" i="1"/>
  <c r="I1720" i="1" l="1"/>
  <c r="K1719" i="1"/>
  <c r="L1720" i="1"/>
  <c r="M1719" i="1"/>
  <c r="J1719" i="1" s="1"/>
  <c r="L1721" i="1" l="1"/>
  <c r="I1721" i="1"/>
  <c r="J1720" i="1"/>
  <c r="K1720" i="1"/>
  <c r="M1720" i="1"/>
  <c r="L1722" i="1" l="1"/>
  <c r="K1721" i="1"/>
  <c r="I1722" i="1"/>
  <c r="J1721" i="1"/>
  <c r="M1721" i="1"/>
  <c r="K1722" i="1" l="1"/>
  <c r="I1723" i="1"/>
  <c r="J1722" i="1"/>
  <c r="M1722" i="1" s="1"/>
  <c r="L1723" i="1"/>
  <c r="I1724" i="1" l="1"/>
  <c r="J1723" i="1"/>
  <c r="M1723" i="1" s="1"/>
  <c r="K1723" i="1"/>
  <c r="L1724" i="1"/>
  <c r="L1725" i="1" l="1"/>
  <c r="I1725" i="1"/>
  <c r="J1724" i="1"/>
  <c r="M1724" i="1" s="1"/>
  <c r="K1724" i="1"/>
  <c r="L1726" i="1" l="1"/>
  <c r="K1725" i="1"/>
  <c r="I1726" i="1"/>
  <c r="J1725" i="1"/>
  <c r="M1725" i="1" s="1"/>
  <c r="K1726" i="1" l="1"/>
  <c r="I1727" i="1"/>
  <c r="J1726" i="1"/>
  <c r="M1726" i="1" s="1"/>
  <c r="L1727" i="1"/>
  <c r="I1728" i="1" l="1"/>
  <c r="J1727" i="1"/>
  <c r="K1727" i="1"/>
  <c r="L1728" i="1"/>
  <c r="M1727" i="1"/>
  <c r="L1729" i="1" l="1"/>
  <c r="I1729" i="1"/>
  <c r="J1728" i="1"/>
  <c r="M1728" i="1" s="1"/>
  <c r="K1728" i="1"/>
  <c r="L1730" i="1" l="1"/>
  <c r="K1729" i="1"/>
  <c r="I1730" i="1"/>
  <c r="J1729" i="1"/>
  <c r="M1729" i="1" s="1"/>
  <c r="K1730" i="1" l="1"/>
  <c r="I1731" i="1"/>
  <c r="J1730" i="1"/>
  <c r="M1730" i="1" s="1"/>
  <c r="L1731" i="1"/>
  <c r="I1732" i="1" l="1"/>
  <c r="J1731" i="1"/>
  <c r="K1731" i="1"/>
  <c r="L1732" i="1"/>
  <c r="M1731" i="1"/>
  <c r="L1733" i="1" l="1"/>
  <c r="I1733" i="1"/>
  <c r="J1732" i="1"/>
  <c r="M1732" i="1" s="1"/>
  <c r="K1732" i="1"/>
  <c r="L1734" i="1" l="1"/>
  <c r="K1733" i="1"/>
  <c r="I1734" i="1"/>
  <c r="J1733" i="1"/>
  <c r="M1733" i="1" s="1"/>
  <c r="K1734" i="1" l="1"/>
  <c r="I1735" i="1"/>
  <c r="J1734" i="1"/>
  <c r="M1734" i="1" s="1"/>
  <c r="L1735" i="1"/>
  <c r="I1736" i="1" l="1"/>
  <c r="J1735" i="1"/>
  <c r="K1735" i="1"/>
  <c r="L1736" i="1"/>
  <c r="M1735" i="1"/>
  <c r="L1737" i="1" l="1"/>
  <c r="I1737" i="1"/>
  <c r="J1736" i="1"/>
  <c r="M1736" i="1" s="1"/>
  <c r="K1736" i="1"/>
  <c r="L1738" i="1" l="1"/>
  <c r="K1737" i="1"/>
  <c r="I1738" i="1"/>
  <c r="J1737" i="1"/>
  <c r="M1737" i="1" s="1"/>
  <c r="K1738" i="1" l="1"/>
  <c r="I1739" i="1"/>
  <c r="J1738" i="1"/>
  <c r="M1738" i="1" s="1"/>
  <c r="L1739" i="1"/>
  <c r="I1740" i="1" l="1"/>
  <c r="J1739" i="1"/>
  <c r="K1739" i="1"/>
  <c r="L1740" i="1"/>
  <c r="M1739" i="1"/>
  <c r="L1741" i="1" l="1"/>
  <c r="I1741" i="1"/>
  <c r="J1740" i="1"/>
  <c r="M1740" i="1" s="1"/>
  <c r="K1740" i="1"/>
  <c r="L1742" i="1" l="1"/>
  <c r="K1741" i="1"/>
  <c r="I1742" i="1"/>
  <c r="J1741" i="1"/>
  <c r="M1741" i="1" s="1"/>
  <c r="K1742" i="1" l="1"/>
  <c r="I1743" i="1"/>
  <c r="J1742" i="1"/>
  <c r="M1742" i="1" s="1"/>
  <c r="L1743" i="1"/>
  <c r="I1744" i="1" l="1"/>
  <c r="J1743" i="1"/>
  <c r="M1743" i="1" s="1"/>
  <c r="K1743" i="1"/>
  <c r="L1744" i="1"/>
  <c r="L1745" i="1" l="1"/>
  <c r="I1745" i="1"/>
  <c r="J1744" i="1"/>
  <c r="M1744" i="1" s="1"/>
  <c r="K1744" i="1"/>
  <c r="L1746" i="1" l="1"/>
  <c r="K1745" i="1"/>
  <c r="I1746" i="1"/>
  <c r="J1745" i="1"/>
  <c r="M1745" i="1" s="1"/>
  <c r="K1746" i="1" l="1"/>
  <c r="I1747" i="1"/>
  <c r="J1746" i="1"/>
  <c r="M1746" i="1" s="1"/>
  <c r="L1747" i="1"/>
  <c r="I1748" i="1" l="1"/>
  <c r="J1747" i="1"/>
  <c r="M1747" i="1" s="1"/>
  <c r="K1747" i="1"/>
  <c r="L1748" i="1"/>
  <c r="L1749" i="1" l="1"/>
  <c r="I1749" i="1"/>
  <c r="J1748" i="1"/>
  <c r="M1748" i="1" s="1"/>
  <c r="K1748" i="1"/>
  <c r="L1750" i="1" l="1"/>
  <c r="K1749" i="1"/>
  <c r="I1750" i="1"/>
  <c r="J1749" i="1"/>
  <c r="M1749" i="1" s="1"/>
  <c r="K1750" i="1" l="1"/>
  <c r="I1751" i="1"/>
  <c r="J1750" i="1"/>
  <c r="L1751" i="1"/>
  <c r="M1750" i="1"/>
  <c r="I1752" i="1" l="1"/>
  <c r="K1751" i="1"/>
  <c r="L1752" i="1"/>
  <c r="M1751" i="1"/>
  <c r="J1751" i="1" s="1"/>
  <c r="L1753" i="1" l="1"/>
  <c r="M1752" i="1"/>
  <c r="I1753" i="1"/>
  <c r="J1752" i="1"/>
  <c r="K1752" i="1"/>
  <c r="L1754" i="1" l="1"/>
  <c r="K1753" i="1"/>
  <c r="I1754" i="1"/>
  <c r="J1753" i="1"/>
  <c r="M1753" i="1"/>
  <c r="K1754" i="1" l="1"/>
  <c r="I1755" i="1"/>
  <c r="J1754" i="1"/>
  <c r="M1754" i="1" s="1"/>
  <c r="L1755" i="1"/>
  <c r="I1756" i="1" l="1"/>
  <c r="J1755" i="1"/>
  <c r="M1755" i="1" s="1"/>
  <c r="K1755" i="1"/>
  <c r="L1756" i="1"/>
  <c r="L1757" i="1" l="1"/>
  <c r="I1757" i="1"/>
  <c r="J1756" i="1"/>
  <c r="M1756" i="1" s="1"/>
  <c r="K1756" i="1"/>
  <c r="L1758" i="1" l="1"/>
  <c r="K1757" i="1"/>
  <c r="I1758" i="1"/>
  <c r="J1757" i="1"/>
  <c r="M1757" i="1" s="1"/>
  <c r="K1758" i="1" l="1"/>
  <c r="I1759" i="1"/>
  <c r="J1758" i="1"/>
  <c r="M1758" i="1" s="1"/>
  <c r="L1759" i="1"/>
  <c r="I1760" i="1" l="1"/>
  <c r="J1759" i="1"/>
  <c r="M1759" i="1" s="1"/>
  <c r="K1759" i="1"/>
  <c r="L1760" i="1"/>
  <c r="L1761" i="1" l="1"/>
  <c r="I1761" i="1"/>
  <c r="J1760" i="1"/>
  <c r="M1760" i="1" s="1"/>
  <c r="K1760" i="1"/>
  <c r="L1762" i="1" l="1"/>
  <c r="K1761" i="1"/>
  <c r="I1762" i="1"/>
  <c r="J1761" i="1"/>
  <c r="M1761" i="1" s="1"/>
  <c r="K1762" i="1" l="1"/>
  <c r="I1763" i="1"/>
  <c r="J1762" i="1"/>
  <c r="M1762" i="1" s="1"/>
  <c r="L1763" i="1"/>
  <c r="I1764" i="1" l="1"/>
  <c r="J1763" i="1"/>
  <c r="M1763" i="1" s="1"/>
  <c r="K1763" i="1"/>
  <c r="L1764" i="1"/>
  <c r="L1765" i="1" l="1"/>
  <c r="I1765" i="1"/>
  <c r="J1764" i="1"/>
  <c r="M1764" i="1" s="1"/>
  <c r="K1764" i="1"/>
  <c r="L1766" i="1" l="1"/>
  <c r="K1765" i="1"/>
  <c r="I1766" i="1"/>
  <c r="J1765" i="1"/>
  <c r="M1765" i="1" s="1"/>
  <c r="K1766" i="1" l="1"/>
  <c r="I1767" i="1"/>
  <c r="J1766" i="1"/>
  <c r="M1766" i="1" s="1"/>
  <c r="L1767" i="1"/>
  <c r="I1768" i="1" l="1"/>
  <c r="J1767" i="1"/>
  <c r="M1767" i="1" s="1"/>
  <c r="K1767" i="1"/>
  <c r="L1768" i="1"/>
  <c r="L1769" i="1" l="1"/>
  <c r="I1769" i="1"/>
  <c r="J1768" i="1"/>
  <c r="M1768" i="1" s="1"/>
  <c r="K1768" i="1"/>
  <c r="L1770" i="1" l="1"/>
  <c r="K1769" i="1"/>
  <c r="I1770" i="1"/>
  <c r="J1769" i="1"/>
  <c r="M1769" i="1" s="1"/>
  <c r="K1770" i="1" l="1"/>
  <c r="I1771" i="1"/>
  <c r="J1770" i="1"/>
  <c r="M1770" i="1" s="1"/>
  <c r="L1771" i="1"/>
  <c r="I1772" i="1" l="1"/>
  <c r="J1771" i="1"/>
  <c r="K1771" i="1"/>
  <c r="L1772" i="1"/>
  <c r="M1771" i="1"/>
  <c r="L1773" i="1" l="1"/>
  <c r="I1773" i="1"/>
  <c r="J1772" i="1"/>
  <c r="M1772" i="1" s="1"/>
  <c r="K1772" i="1"/>
  <c r="L1774" i="1" l="1"/>
  <c r="K1773" i="1"/>
  <c r="I1774" i="1"/>
  <c r="J1773" i="1"/>
  <c r="M1773" i="1" s="1"/>
  <c r="K1774" i="1" l="1"/>
  <c r="I1775" i="1"/>
  <c r="J1774" i="1"/>
  <c r="M1774" i="1" s="1"/>
  <c r="L1775" i="1"/>
  <c r="I1776" i="1" l="1"/>
  <c r="J1775" i="1"/>
  <c r="M1775" i="1" s="1"/>
  <c r="K1775" i="1"/>
  <c r="L1776" i="1"/>
  <c r="L1777" i="1" l="1"/>
  <c r="I1777" i="1"/>
  <c r="J1776" i="1"/>
  <c r="M1776" i="1" s="1"/>
  <c r="K1776" i="1"/>
  <c r="L1778" i="1" l="1"/>
  <c r="K1777" i="1"/>
  <c r="I1778" i="1"/>
  <c r="J1777" i="1"/>
  <c r="M1777" i="1" s="1"/>
  <c r="K1778" i="1" l="1"/>
  <c r="I1779" i="1"/>
  <c r="J1778" i="1"/>
  <c r="M1778" i="1" s="1"/>
  <c r="L1779" i="1"/>
  <c r="I1780" i="1" l="1"/>
  <c r="J1779" i="1"/>
  <c r="M1779" i="1" s="1"/>
  <c r="K1779" i="1"/>
  <c r="L1780" i="1"/>
  <c r="L1781" i="1" l="1"/>
  <c r="I1781" i="1"/>
  <c r="J1780" i="1"/>
  <c r="M1780" i="1" s="1"/>
  <c r="K1780" i="1"/>
  <c r="L1782" i="1" l="1"/>
  <c r="K1781" i="1"/>
  <c r="I1782" i="1"/>
  <c r="J1781" i="1"/>
  <c r="M1781" i="1"/>
  <c r="K1782" i="1" l="1"/>
  <c r="I1783" i="1"/>
  <c r="J1782" i="1"/>
  <c r="L1783" i="1"/>
  <c r="M1782" i="1"/>
  <c r="I1784" i="1" l="1"/>
  <c r="J1783" i="1"/>
  <c r="K1783" i="1"/>
  <c r="L1784" i="1"/>
  <c r="M1783" i="1"/>
  <c r="L1785" i="1" l="1"/>
  <c r="I1785" i="1"/>
  <c r="J1784" i="1"/>
  <c r="M1784" i="1" s="1"/>
  <c r="K1784" i="1"/>
  <c r="L1786" i="1" l="1"/>
  <c r="K1785" i="1"/>
  <c r="I1786" i="1"/>
  <c r="J1785" i="1"/>
  <c r="M1785" i="1" s="1"/>
  <c r="K1786" i="1" l="1"/>
  <c r="I1787" i="1"/>
  <c r="J1786" i="1"/>
  <c r="M1786" i="1" s="1"/>
  <c r="L1787" i="1"/>
  <c r="I1788" i="1" l="1"/>
  <c r="J1787" i="1"/>
  <c r="M1787" i="1" s="1"/>
  <c r="K1787" i="1"/>
  <c r="L1788" i="1"/>
  <c r="L1789" i="1" l="1"/>
  <c r="I1789" i="1"/>
  <c r="J1788" i="1"/>
  <c r="M1788" i="1" s="1"/>
  <c r="K1788" i="1"/>
  <c r="L1790" i="1" l="1"/>
  <c r="K1789" i="1"/>
  <c r="I1790" i="1"/>
  <c r="J1789" i="1"/>
  <c r="M1789" i="1" s="1"/>
  <c r="K1790" i="1" l="1"/>
  <c r="I1791" i="1"/>
  <c r="J1790" i="1"/>
  <c r="M1790" i="1" s="1"/>
  <c r="L1791" i="1"/>
  <c r="I1792" i="1" l="1"/>
  <c r="J1791" i="1"/>
  <c r="M1791" i="1" s="1"/>
  <c r="K1791" i="1"/>
  <c r="L1792" i="1"/>
  <c r="L1793" i="1" l="1"/>
  <c r="I1793" i="1"/>
  <c r="J1792" i="1"/>
  <c r="M1792" i="1" s="1"/>
  <c r="K1792" i="1"/>
  <c r="L1794" i="1" l="1"/>
  <c r="K1793" i="1"/>
  <c r="I1794" i="1"/>
  <c r="J1793" i="1"/>
  <c r="M1793" i="1" s="1"/>
  <c r="K1794" i="1" l="1"/>
  <c r="I1795" i="1"/>
  <c r="L1795" i="1"/>
  <c r="J1794" i="1"/>
  <c r="M1794" i="1" s="1"/>
  <c r="I1796" i="1" l="1"/>
  <c r="J1795" i="1"/>
  <c r="L1796" i="1"/>
  <c r="M1795" i="1"/>
  <c r="K1795" i="1"/>
  <c r="L1797" i="1" l="1"/>
  <c r="I1797" i="1"/>
  <c r="J1796" i="1"/>
  <c r="M1796" i="1" s="1"/>
  <c r="K1796" i="1"/>
  <c r="K1797" i="1" l="1"/>
  <c r="L1798" i="1"/>
  <c r="J1797" i="1"/>
  <c r="M1797" i="1" s="1"/>
  <c r="I1798" i="1"/>
  <c r="K1798" i="1" l="1"/>
  <c r="I1799" i="1"/>
  <c r="J1798" i="1"/>
  <c r="M1798" i="1" s="1"/>
  <c r="L1799" i="1"/>
  <c r="I1800" i="1" l="1"/>
  <c r="J1799" i="1"/>
  <c r="L1800" i="1"/>
  <c r="M1799" i="1"/>
  <c r="K1799" i="1"/>
  <c r="L1801" i="1" l="1"/>
  <c r="I1801" i="1"/>
  <c r="J1800" i="1"/>
  <c r="M1800" i="1" s="1"/>
  <c r="K1800" i="1"/>
  <c r="K1801" i="1" l="1"/>
  <c r="L1802" i="1"/>
  <c r="J1801" i="1"/>
  <c r="M1801" i="1" s="1"/>
  <c r="I1802" i="1"/>
  <c r="K1802" i="1" l="1"/>
  <c r="I1803" i="1"/>
  <c r="J1802" i="1"/>
  <c r="M1802" i="1" s="1"/>
  <c r="L1803" i="1"/>
  <c r="I1804" i="1" l="1"/>
  <c r="J1803" i="1"/>
  <c r="L1804" i="1"/>
  <c r="M1803" i="1"/>
  <c r="K1803" i="1"/>
  <c r="L1805" i="1" l="1"/>
  <c r="I1805" i="1"/>
  <c r="J1804" i="1"/>
  <c r="M1804" i="1" s="1"/>
  <c r="K1804" i="1"/>
  <c r="K1805" i="1" l="1"/>
  <c r="L1806" i="1"/>
  <c r="J1805" i="1"/>
  <c r="M1805" i="1" s="1"/>
  <c r="I1806" i="1"/>
  <c r="K1806" i="1" l="1"/>
  <c r="I1807" i="1"/>
  <c r="J1806" i="1"/>
  <c r="M1806" i="1" s="1"/>
  <c r="L1807" i="1"/>
  <c r="I1808" i="1" l="1"/>
  <c r="J1807" i="1"/>
  <c r="L1808" i="1"/>
  <c r="M1807" i="1"/>
  <c r="K1807" i="1"/>
  <c r="L1809" i="1" l="1"/>
  <c r="M1808" i="1"/>
  <c r="I1809" i="1"/>
  <c r="J1808" i="1"/>
  <c r="K1808" i="1"/>
  <c r="K1809" i="1" l="1"/>
  <c r="L1810" i="1"/>
  <c r="I1810" i="1"/>
  <c r="J1809" i="1"/>
  <c r="M1809" i="1"/>
  <c r="K1810" i="1" l="1"/>
  <c r="I1811" i="1"/>
  <c r="J1810" i="1"/>
  <c r="L1811" i="1"/>
  <c r="M1810" i="1"/>
  <c r="I1812" i="1" l="1"/>
  <c r="J1811" i="1"/>
  <c r="M1811" i="1" s="1"/>
  <c r="L1812" i="1"/>
  <c r="K1811" i="1"/>
  <c r="L1813" i="1" l="1"/>
  <c r="I1813" i="1"/>
  <c r="J1812" i="1"/>
  <c r="M1812" i="1" s="1"/>
  <c r="K1812" i="1"/>
  <c r="K1813" i="1" l="1"/>
  <c r="L1814" i="1"/>
  <c r="J1813" i="1"/>
  <c r="I1814" i="1"/>
  <c r="M1813" i="1"/>
  <c r="K1814" i="1" l="1"/>
  <c r="I1815" i="1"/>
  <c r="J1814" i="1"/>
  <c r="M1814" i="1" s="1"/>
  <c r="L1815" i="1"/>
  <c r="I1816" i="1" l="1"/>
  <c r="J1815" i="1"/>
  <c r="L1816" i="1"/>
  <c r="M1815" i="1"/>
  <c r="K1815" i="1"/>
  <c r="L1817" i="1" l="1"/>
  <c r="I1817" i="1"/>
  <c r="J1816" i="1"/>
  <c r="M1816" i="1" s="1"/>
  <c r="K1816" i="1"/>
  <c r="K1817" i="1" l="1"/>
  <c r="L1818" i="1"/>
  <c r="J1817" i="1"/>
  <c r="M1817" i="1" s="1"/>
  <c r="I1818" i="1"/>
  <c r="K1818" i="1" l="1"/>
  <c r="I1819" i="1"/>
  <c r="J1818" i="1"/>
  <c r="M1818" i="1" s="1"/>
  <c r="L1819" i="1"/>
  <c r="I1820" i="1" l="1"/>
  <c r="J1819" i="1"/>
  <c r="M1819" i="1" s="1"/>
  <c r="L1820" i="1"/>
  <c r="K1819" i="1"/>
  <c r="L1821" i="1" l="1"/>
  <c r="I1821" i="1"/>
  <c r="J1820" i="1"/>
  <c r="M1820" i="1" s="1"/>
  <c r="K1820" i="1"/>
  <c r="K1821" i="1" l="1"/>
  <c r="L1822" i="1"/>
  <c r="J1821" i="1"/>
  <c r="M1821" i="1" s="1"/>
  <c r="I1822" i="1"/>
  <c r="K1822" i="1" l="1"/>
  <c r="I1823" i="1"/>
  <c r="J1822" i="1"/>
  <c r="M1822" i="1" s="1"/>
  <c r="L1823" i="1"/>
  <c r="I1824" i="1" l="1"/>
  <c r="J1823" i="1"/>
  <c r="L1824" i="1"/>
  <c r="M1823" i="1"/>
  <c r="K1823" i="1"/>
  <c r="L1825" i="1" l="1"/>
  <c r="M1824" i="1"/>
  <c r="I1825" i="1"/>
  <c r="J1824" i="1"/>
  <c r="K1824" i="1"/>
  <c r="K1825" i="1" l="1"/>
  <c r="L1826" i="1"/>
  <c r="I1826" i="1"/>
  <c r="J1825" i="1"/>
  <c r="M1825" i="1" s="1"/>
  <c r="K1826" i="1" l="1"/>
  <c r="I1827" i="1"/>
  <c r="J1826" i="1"/>
  <c r="M1826" i="1" s="1"/>
  <c r="L1827" i="1"/>
  <c r="I1828" i="1" l="1"/>
  <c r="J1827" i="1"/>
  <c r="L1828" i="1"/>
  <c r="M1827" i="1"/>
  <c r="K1827" i="1"/>
  <c r="L1829" i="1" l="1"/>
  <c r="I1829" i="1"/>
  <c r="J1828" i="1"/>
  <c r="M1828" i="1" s="1"/>
  <c r="K1828" i="1"/>
  <c r="K1829" i="1" l="1"/>
  <c r="L1830" i="1"/>
  <c r="J1829" i="1"/>
  <c r="M1829" i="1" s="1"/>
  <c r="I1830" i="1"/>
  <c r="K1830" i="1" l="1"/>
  <c r="I1831" i="1"/>
  <c r="M1830" i="1"/>
  <c r="J1830" i="1" s="1"/>
  <c r="L1831" i="1"/>
  <c r="I1832" i="1" l="1"/>
  <c r="J1831" i="1"/>
  <c r="L1832" i="1"/>
  <c r="M1831" i="1"/>
  <c r="K1831" i="1"/>
  <c r="L1833" i="1" l="1"/>
  <c r="M1832" i="1"/>
  <c r="I1833" i="1"/>
  <c r="J1832" i="1"/>
  <c r="K1832" i="1"/>
  <c r="K1833" i="1" l="1"/>
  <c r="L1834" i="1"/>
  <c r="J1833" i="1"/>
  <c r="M1833" i="1" s="1"/>
  <c r="I1834" i="1"/>
  <c r="K1834" i="1" l="1"/>
  <c r="I1835" i="1"/>
  <c r="J1834" i="1"/>
  <c r="M1834" i="1"/>
  <c r="L1835" i="1"/>
  <c r="I1836" i="1" l="1"/>
  <c r="J1835" i="1"/>
  <c r="M1835" i="1" s="1"/>
  <c r="L1836" i="1"/>
  <c r="K1835" i="1"/>
  <c r="L1837" i="1" l="1"/>
  <c r="I1837" i="1"/>
  <c r="J1836" i="1"/>
  <c r="M1836" i="1" s="1"/>
  <c r="K1836" i="1"/>
  <c r="K1837" i="1" l="1"/>
  <c r="L1838" i="1"/>
  <c r="J1837" i="1"/>
  <c r="M1837" i="1" s="1"/>
  <c r="I1838" i="1"/>
  <c r="K1838" i="1" l="1"/>
  <c r="I1839" i="1"/>
  <c r="J1838" i="1"/>
  <c r="M1838" i="1" s="1"/>
  <c r="L1839" i="1"/>
  <c r="I1840" i="1" l="1"/>
  <c r="J1839" i="1"/>
  <c r="L1840" i="1"/>
  <c r="M1839" i="1"/>
  <c r="K1839" i="1"/>
  <c r="L1841" i="1" l="1"/>
  <c r="I1841" i="1"/>
  <c r="J1840" i="1"/>
  <c r="M1840" i="1" s="1"/>
  <c r="K1840" i="1"/>
  <c r="K1841" i="1" l="1"/>
  <c r="L1842" i="1"/>
  <c r="I1842" i="1"/>
  <c r="J1841" i="1"/>
  <c r="M1841" i="1" s="1"/>
  <c r="K1842" i="1" l="1"/>
  <c r="I1843" i="1"/>
  <c r="J1842" i="1"/>
  <c r="M1842" i="1" s="1"/>
  <c r="L1843" i="1"/>
  <c r="I1844" i="1" l="1"/>
  <c r="J1843" i="1"/>
  <c r="L1844" i="1"/>
  <c r="M1843" i="1"/>
  <c r="K1843" i="1"/>
  <c r="L1845" i="1" l="1"/>
  <c r="I1845" i="1"/>
  <c r="J1844" i="1"/>
  <c r="M1844" i="1" s="1"/>
  <c r="K1844" i="1"/>
  <c r="K1845" i="1" l="1"/>
  <c r="L1846" i="1"/>
  <c r="J1845" i="1"/>
  <c r="M1845" i="1" s="1"/>
  <c r="I1846" i="1"/>
  <c r="K1846" i="1" l="1"/>
  <c r="I1847" i="1"/>
  <c r="J1846" i="1"/>
  <c r="M1846" i="1" s="1"/>
  <c r="L1847" i="1"/>
  <c r="I1848" i="1" l="1"/>
  <c r="J1847" i="1"/>
  <c r="L1848" i="1"/>
  <c r="M1847" i="1"/>
  <c r="K1847" i="1"/>
  <c r="L1849" i="1" l="1"/>
  <c r="I1849" i="1"/>
  <c r="J1848" i="1"/>
  <c r="M1848" i="1" s="1"/>
  <c r="K1848" i="1"/>
  <c r="K1849" i="1" l="1"/>
  <c r="L1850" i="1"/>
  <c r="J1849" i="1"/>
  <c r="M1849" i="1" s="1"/>
  <c r="I1850" i="1"/>
  <c r="K1850" i="1" l="1"/>
  <c r="I1851" i="1"/>
  <c r="J1850" i="1"/>
  <c r="M1850" i="1"/>
  <c r="L1851" i="1"/>
  <c r="I1852" i="1" l="1"/>
  <c r="L1852" i="1"/>
  <c r="M1851" i="1"/>
  <c r="J1851" i="1" s="1"/>
  <c r="K1851" i="1"/>
  <c r="L1853" i="1" l="1"/>
  <c r="M1852" i="1"/>
  <c r="I1853" i="1"/>
  <c r="J1852" i="1"/>
  <c r="K1852" i="1"/>
  <c r="K1853" i="1" l="1"/>
  <c r="L1854" i="1"/>
  <c r="J1853" i="1"/>
  <c r="I1854" i="1"/>
  <c r="M1853" i="1"/>
  <c r="K1854" i="1" l="1"/>
  <c r="I1855" i="1"/>
  <c r="J1854" i="1"/>
  <c r="M1854" i="1" s="1"/>
  <c r="L1855" i="1"/>
  <c r="I1856" i="1" l="1"/>
  <c r="J1855" i="1"/>
  <c r="M1855" i="1" s="1"/>
  <c r="L1856" i="1"/>
  <c r="K1855" i="1"/>
  <c r="L1857" i="1" l="1"/>
  <c r="I1857" i="1"/>
  <c r="J1856" i="1"/>
  <c r="M1856" i="1" s="1"/>
  <c r="K1856" i="1"/>
  <c r="K1857" i="1" l="1"/>
  <c r="L1858" i="1"/>
  <c r="I1858" i="1"/>
  <c r="J1857" i="1"/>
  <c r="M1857" i="1" s="1"/>
  <c r="K1858" i="1" l="1"/>
  <c r="I1859" i="1"/>
  <c r="J1858" i="1"/>
  <c r="M1858" i="1" s="1"/>
  <c r="L1859" i="1"/>
  <c r="I1860" i="1" l="1"/>
  <c r="J1859" i="1"/>
  <c r="M1859" i="1" s="1"/>
  <c r="L1860" i="1"/>
  <c r="K1859" i="1"/>
  <c r="L1861" i="1" l="1"/>
  <c r="I1861" i="1"/>
  <c r="J1860" i="1"/>
  <c r="M1860" i="1" s="1"/>
  <c r="K1860" i="1"/>
  <c r="K1861" i="1" l="1"/>
  <c r="L1862" i="1"/>
  <c r="J1861" i="1"/>
  <c r="M1861" i="1" s="1"/>
  <c r="I1862" i="1"/>
  <c r="K1862" i="1" l="1"/>
  <c r="I1863" i="1"/>
  <c r="J1862" i="1"/>
  <c r="M1862" i="1" s="1"/>
  <c r="L1863" i="1"/>
  <c r="I1864" i="1" l="1"/>
  <c r="J1863" i="1"/>
  <c r="L1864" i="1"/>
  <c r="M1863" i="1"/>
  <c r="K1863" i="1"/>
  <c r="L1865" i="1" l="1"/>
  <c r="I1865" i="1"/>
  <c r="J1864" i="1"/>
  <c r="M1864" i="1" s="1"/>
  <c r="K1864" i="1"/>
  <c r="K1865" i="1" l="1"/>
  <c r="L1866" i="1"/>
  <c r="J1865" i="1"/>
  <c r="M1865" i="1" s="1"/>
  <c r="I1866" i="1"/>
  <c r="K1866" i="1" l="1"/>
  <c r="I1867" i="1"/>
  <c r="J1866" i="1"/>
  <c r="M1866" i="1" s="1"/>
  <c r="L1867" i="1"/>
  <c r="I1868" i="1" l="1"/>
  <c r="J1867" i="1"/>
  <c r="M1867" i="1" s="1"/>
  <c r="L1868" i="1"/>
  <c r="K1867" i="1"/>
  <c r="L1869" i="1" l="1"/>
  <c r="I1869" i="1"/>
  <c r="J1868" i="1"/>
  <c r="M1868" i="1" s="1"/>
  <c r="K1868" i="1"/>
  <c r="K1869" i="1" l="1"/>
  <c r="L1870" i="1"/>
  <c r="J1869" i="1"/>
  <c r="M1869" i="1" s="1"/>
  <c r="I1870" i="1"/>
  <c r="K1870" i="1" l="1"/>
  <c r="I1871" i="1"/>
  <c r="J1870" i="1"/>
  <c r="M1870" i="1" s="1"/>
  <c r="L1871" i="1"/>
  <c r="I1872" i="1" l="1"/>
  <c r="J1871" i="1"/>
  <c r="L1872" i="1"/>
  <c r="M1871" i="1"/>
  <c r="K1871" i="1"/>
  <c r="L1873" i="1" l="1"/>
  <c r="I1873" i="1"/>
  <c r="J1872" i="1"/>
  <c r="M1872" i="1" s="1"/>
  <c r="K1872" i="1"/>
  <c r="K1873" i="1" l="1"/>
  <c r="L1874" i="1"/>
  <c r="I1874" i="1"/>
  <c r="J1873" i="1"/>
  <c r="M1873" i="1" s="1"/>
  <c r="K1874" i="1" l="1"/>
  <c r="I1875" i="1"/>
  <c r="J1874" i="1"/>
  <c r="M1874" i="1" s="1"/>
  <c r="L1875" i="1"/>
  <c r="I1876" i="1" l="1"/>
  <c r="J1875" i="1"/>
  <c r="L1876" i="1"/>
  <c r="M1875" i="1"/>
  <c r="K1875" i="1"/>
  <c r="L1877" i="1" l="1"/>
  <c r="I1877" i="1"/>
  <c r="J1876" i="1"/>
  <c r="M1876" i="1" s="1"/>
  <c r="K1876" i="1"/>
  <c r="K1877" i="1" l="1"/>
  <c r="L1878" i="1"/>
  <c r="J1877" i="1"/>
  <c r="M1877" i="1" s="1"/>
  <c r="I1878" i="1"/>
  <c r="K1878" i="1" l="1"/>
  <c r="I1879" i="1"/>
  <c r="J1878" i="1"/>
  <c r="M1878" i="1" s="1"/>
  <c r="L1879" i="1"/>
  <c r="I1880" i="1" l="1"/>
  <c r="J1879" i="1"/>
  <c r="L1880" i="1"/>
  <c r="M1879" i="1"/>
  <c r="K1879" i="1"/>
  <c r="L1881" i="1" l="1"/>
  <c r="I1881" i="1"/>
  <c r="J1880" i="1"/>
  <c r="M1880" i="1" s="1"/>
  <c r="K1880" i="1"/>
  <c r="K1881" i="1" l="1"/>
  <c r="L1882" i="1"/>
  <c r="J1881" i="1"/>
  <c r="M1881" i="1" s="1"/>
  <c r="I1882" i="1"/>
  <c r="K1882" i="1" l="1"/>
  <c r="I1883" i="1"/>
  <c r="M1882" i="1"/>
  <c r="J1882" i="1" s="1"/>
  <c r="L1883" i="1"/>
  <c r="I1884" i="1" l="1"/>
  <c r="J1883" i="1"/>
  <c r="L1884" i="1"/>
  <c r="M1883" i="1"/>
  <c r="K1883" i="1"/>
  <c r="L1885" i="1" l="1"/>
  <c r="M1884" i="1"/>
  <c r="I1885" i="1"/>
  <c r="J1884" i="1"/>
  <c r="K1884" i="1"/>
  <c r="K1885" i="1" l="1"/>
  <c r="L1886" i="1"/>
  <c r="J1885" i="1"/>
  <c r="M1885" i="1" s="1"/>
  <c r="I1886" i="1"/>
  <c r="K1886" i="1" l="1"/>
  <c r="I1887" i="1"/>
  <c r="J1886" i="1"/>
  <c r="M1886" i="1" s="1"/>
  <c r="L1887" i="1"/>
  <c r="I1888" i="1" l="1"/>
  <c r="J1887" i="1"/>
  <c r="M1887" i="1" s="1"/>
  <c r="L1888" i="1"/>
  <c r="K1887" i="1"/>
  <c r="L1889" i="1" l="1"/>
  <c r="K1888" i="1"/>
  <c r="I1889" i="1"/>
  <c r="J1888" i="1"/>
  <c r="M1888" i="1" s="1"/>
  <c r="K1889" i="1" l="1"/>
  <c r="I1890" i="1"/>
  <c r="J1889" i="1"/>
  <c r="M1889" i="1" s="1"/>
  <c r="L1890" i="1"/>
  <c r="K1890" i="1" l="1"/>
  <c r="I1891" i="1"/>
  <c r="J1890" i="1"/>
  <c r="M1890" i="1" s="1"/>
  <c r="L1891" i="1"/>
  <c r="I1892" i="1" l="1"/>
  <c r="J1891" i="1"/>
  <c r="L1892" i="1"/>
  <c r="M1891" i="1"/>
  <c r="K1891" i="1"/>
  <c r="L1893" i="1" l="1"/>
  <c r="K1892" i="1"/>
  <c r="I1893" i="1"/>
  <c r="J1892" i="1"/>
  <c r="M1892" i="1" s="1"/>
  <c r="K1893" i="1" l="1"/>
  <c r="I1894" i="1"/>
  <c r="J1893" i="1"/>
  <c r="M1893" i="1" s="1"/>
  <c r="L1894" i="1"/>
  <c r="K1894" i="1" l="1"/>
  <c r="I1895" i="1"/>
  <c r="J1894" i="1"/>
  <c r="M1894" i="1" s="1"/>
  <c r="L1895" i="1"/>
  <c r="I1896" i="1" l="1"/>
  <c r="J1895" i="1"/>
  <c r="L1896" i="1"/>
  <c r="M1895" i="1"/>
  <c r="K1895" i="1"/>
  <c r="L1897" i="1" l="1"/>
  <c r="K1896" i="1"/>
  <c r="I1897" i="1"/>
  <c r="J1896" i="1"/>
  <c r="M1896" i="1" s="1"/>
  <c r="K1897" i="1" l="1"/>
  <c r="I1898" i="1"/>
  <c r="J1897" i="1"/>
  <c r="M1897" i="1" s="1"/>
  <c r="L1898" i="1"/>
  <c r="K1898" i="1" l="1"/>
  <c r="I1899" i="1"/>
  <c r="J1898" i="1"/>
  <c r="M1898" i="1" s="1"/>
  <c r="L1899" i="1"/>
  <c r="I1900" i="1" l="1"/>
  <c r="J1899" i="1"/>
  <c r="L1900" i="1"/>
  <c r="M1899" i="1"/>
  <c r="K1899" i="1"/>
  <c r="L1901" i="1" l="1"/>
  <c r="K1900" i="1"/>
  <c r="I1901" i="1"/>
  <c r="J1900" i="1"/>
  <c r="M1900" i="1" s="1"/>
  <c r="K1901" i="1" l="1"/>
  <c r="I1902" i="1"/>
  <c r="J1901" i="1"/>
  <c r="M1901" i="1" s="1"/>
  <c r="L1902" i="1"/>
  <c r="K1902" i="1" l="1"/>
  <c r="I1903" i="1"/>
  <c r="J1902" i="1"/>
  <c r="M1902" i="1" s="1"/>
  <c r="L1903" i="1"/>
  <c r="I1904" i="1" l="1"/>
  <c r="J1903" i="1"/>
  <c r="L1904" i="1"/>
  <c r="M1903" i="1"/>
  <c r="K1903" i="1"/>
  <c r="L1905" i="1" l="1"/>
  <c r="K1904" i="1"/>
  <c r="I1905" i="1"/>
  <c r="J1904" i="1"/>
  <c r="M1904" i="1" s="1"/>
  <c r="K1905" i="1" l="1"/>
  <c r="I1906" i="1"/>
  <c r="J1905" i="1"/>
  <c r="M1905" i="1" s="1"/>
  <c r="L1906" i="1"/>
  <c r="K1906" i="1" l="1"/>
  <c r="I1907" i="1"/>
  <c r="J1906" i="1"/>
  <c r="M1906" i="1" s="1"/>
  <c r="L1907" i="1"/>
  <c r="I1908" i="1" l="1"/>
  <c r="J1907" i="1"/>
  <c r="L1908" i="1"/>
  <c r="M1907" i="1"/>
  <c r="K1907" i="1"/>
  <c r="L1909" i="1" l="1"/>
  <c r="K1908" i="1"/>
  <c r="I1909" i="1"/>
  <c r="J1908" i="1"/>
  <c r="M1908" i="1" s="1"/>
  <c r="K1909" i="1" l="1"/>
  <c r="I1910" i="1"/>
  <c r="J1909" i="1"/>
  <c r="M1909" i="1" s="1"/>
  <c r="L1910" i="1"/>
  <c r="K1910" i="1" l="1"/>
  <c r="I1911" i="1"/>
  <c r="J1910" i="1"/>
  <c r="M1910" i="1" s="1"/>
  <c r="L1911" i="1"/>
  <c r="I1912" i="1" l="1"/>
  <c r="J1911" i="1"/>
  <c r="L1912" i="1"/>
  <c r="M1911" i="1"/>
  <c r="K1911" i="1"/>
  <c r="L1913" i="1" l="1"/>
  <c r="K1912" i="1"/>
  <c r="I1913" i="1"/>
  <c r="J1912" i="1"/>
  <c r="M1912" i="1" s="1"/>
  <c r="K1913" i="1" l="1"/>
  <c r="I1914" i="1"/>
  <c r="J1913" i="1"/>
  <c r="M1913" i="1" s="1"/>
  <c r="L1914" i="1"/>
  <c r="K1914" i="1" l="1"/>
  <c r="I1915" i="1"/>
  <c r="J1914" i="1"/>
  <c r="M1914" i="1" s="1"/>
  <c r="L1915" i="1"/>
  <c r="I1916" i="1" l="1"/>
  <c r="J1915" i="1"/>
  <c r="L1916" i="1"/>
  <c r="M1915" i="1"/>
  <c r="K1915" i="1"/>
  <c r="L1917" i="1" l="1"/>
  <c r="K1916" i="1"/>
  <c r="I1917" i="1"/>
  <c r="J1916" i="1"/>
  <c r="M1916" i="1" s="1"/>
  <c r="K1917" i="1" l="1"/>
  <c r="I1918" i="1"/>
  <c r="J1917" i="1"/>
  <c r="M1917" i="1" s="1"/>
  <c r="L1918" i="1"/>
  <c r="K1918" i="1" l="1"/>
  <c r="I1919" i="1"/>
  <c r="J1918" i="1"/>
  <c r="M1918" i="1" s="1"/>
  <c r="L1919" i="1"/>
  <c r="I1920" i="1" l="1"/>
  <c r="J1919" i="1"/>
  <c r="L1920" i="1"/>
  <c r="M1919" i="1"/>
  <c r="K1919" i="1"/>
  <c r="L1921" i="1" l="1"/>
  <c r="M1920" i="1"/>
  <c r="J1920" i="1" s="1"/>
  <c r="K1920" i="1"/>
  <c r="I1921" i="1"/>
  <c r="K1921" i="1" l="1"/>
  <c r="I1922" i="1"/>
  <c r="J1921" i="1"/>
  <c r="L1922" i="1"/>
  <c r="M1921" i="1"/>
  <c r="K1922" i="1" l="1"/>
  <c r="I1923" i="1"/>
  <c r="J1922" i="1"/>
  <c r="L1923" i="1"/>
  <c r="M1922" i="1"/>
  <c r="I1924" i="1" l="1"/>
  <c r="J1923" i="1"/>
  <c r="M1923" i="1" s="1"/>
  <c r="L1924" i="1"/>
  <c r="K1923" i="1"/>
  <c r="L1925" i="1" l="1"/>
  <c r="K1924" i="1"/>
  <c r="I1925" i="1"/>
  <c r="J1924" i="1"/>
  <c r="M1924" i="1" s="1"/>
  <c r="K1925" i="1" l="1"/>
  <c r="I1926" i="1"/>
  <c r="J1925" i="1"/>
  <c r="M1925" i="1" s="1"/>
  <c r="L1926" i="1"/>
  <c r="K1926" i="1" l="1"/>
  <c r="I1927" i="1"/>
  <c r="J1926" i="1"/>
  <c r="M1926" i="1" s="1"/>
  <c r="L1927" i="1"/>
  <c r="I1928" i="1" l="1"/>
  <c r="J1927" i="1"/>
  <c r="L1928" i="1"/>
  <c r="M1927" i="1"/>
  <c r="K1927" i="1"/>
  <c r="L1929" i="1" l="1"/>
  <c r="K1928" i="1"/>
  <c r="I1929" i="1"/>
  <c r="J1928" i="1"/>
  <c r="M1928" i="1" s="1"/>
  <c r="K1929" i="1" l="1"/>
  <c r="I1930" i="1"/>
  <c r="J1929" i="1"/>
  <c r="M1929" i="1" s="1"/>
  <c r="L1930" i="1"/>
  <c r="K1930" i="1" l="1"/>
  <c r="I1931" i="1"/>
  <c r="J1930" i="1"/>
  <c r="M1930" i="1" s="1"/>
  <c r="L1931" i="1"/>
  <c r="I1932" i="1" l="1"/>
  <c r="J1931" i="1"/>
  <c r="L1932" i="1"/>
  <c r="M1931" i="1"/>
  <c r="K1931" i="1"/>
  <c r="L1933" i="1" l="1"/>
  <c r="K1932" i="1"/>
  <c r="I1933" i="1"/>
  <c r="J1932" i="1"/>
  <c r="M1932" i="1" s="1"/>
  <c r="K1933" i="1" l="1"/>
  <c r="I1934" i="1"/>
  <c r="J1933" i="1"/>
  <c r="M1933" i="1" s="1"/>
  <c r="L1934" i="1"/>
  <c r="K1934" i="1" l="1"/>
  <c r="I1935" i="1"/>
  <c r="J1934" i="1"/>
  <c r="M1934" i="1" s="1"/>
  <c r="L1935" i="1"/>
  <c r="I1936" i="1" l="1"/>
  <c r="J1935" i="1"/>
  <c r="M1935" i="1" s="1"/>
  <c r="L1936" i="1"/>
  <c r="K1935" i="1"/>
  <c r="L1937" i="1" l="1"/>
  <c r="K1936" i="1"/>
  <c r="I1937" i="1"/>
  <c r="J1936" i="1"/>
  <c r="M1936" i="1" s="1"/>
  <c r="K1937" i="1" l="1"/>
  <c r="I1938" i="1"/>
  <c r="J1937" i="1"/>
  <c r="M1937" i="1" s="1"/>
  <c r="L1938" i="1"/>
  <c r="K1938" i="1" l="1"/>
  <c r="I1939" i="1"/>
  <c r="J1938" i="1"/>
  <c r="M1938" i="1" s="1"/>
  <c r="L1939" i="1"/>
  <c r="I1940" i="1" l="1"/>
  <c r="J1939" i="1"/>
  <c r="L1940" i="1"/>
  <c r="M1939" i="1"/>
  <c r="K1939" i="1"/>
  <c r="L1941" i="1" l="1"/>
  <c r="K1940" i="1"/>
  <c r="I1941" i="1"/>
  <c r="J1940" i="1"/>
  <c r="M1940" i="1" s="1"/>
  <c r="K1941" i="1" l="1"/>
  <c r="I1942" i="1"/>
  <c r="J1941" i="1"/>
  <c r="M1941" i="1" s="1"/>
  <c r="L1942" i="1"/>
  <c r="K1942" i="1" l="1"/>
  <c r="I1943" i="1"/>
  <c r="J1942" i="1"/>
  <c r="M1942" i="1" s="1"/>
  <c r="L1943" i="1"/>
  <c r="I1944" i="1" l="1"/>
  <c r="J1943" i="1"/>
  <c r="L1944" i="1"/>
  <c r="M1943" i="1"/>
  <c r="K1943" i="1"/>
  <c r="L1945" i="1" l="1"/>
  <c r="K1944" i="1"/>
  <c r="I1945" i="1"/>
  <c r="J1944" i="1"/>
  <c r="M1944" i="1" s="1"/>
  <c r="K1945" i="1" l="1"/>
  <c r="I1946" i="1"/>
  <c r="J1945" i="1"/>
  <c r="M1945" i="1" s="1"/>
  <c r="L1946" i="1"/>
  <c r="K1946" i="1" l="1"/>
  <c r="I1947" i="1"/>
  <c r="J1946" i="1"/>
  <c r="M1946" i="1" s="1"/>
  <c r="L1947" i="1"/>
  <c r="I1948" i="1" l="1"/>
  <c r="J1947" i="1"/>
  <c r="M1947" i="1" s="1"/>
  <c r="L1948" i="1"/>
  <c r="K1947" i="1"/>
  <c r="L1949" i="1" l="1"/>
  <c r="M1948" i="1"/>
  <c r="K1948" i="1"/>
  <c r="I1949" i="1"/>
  <c r="J1948" i="1"/>
  <c r="K1949" i="1" l="1"/>
  <c r="I1950" i="1"/>
  <c r="J1949" i="1"/>
  <c r="M1949" i="1" s="1"/>
  <c r="L1950" i="1"/>
  <c r="K1950" i="1" l="1"/>
  <c r="I1951" i="1"/>
  <c r="J1950" i="1"/>
  <c r="M1950" i="1" s="1"/>
  <c r="L1951" i="1"/>
  <c r="I1952" i="1" l="1"/>
  <c r="J1951" i="1"/>
  <c r="L1952" i="1"/>
  <c r="M1951" i="1"/>
  <c r="K1951" i="1"/>
  <c r="L1953" i="1" l="1"/>
  <c r="K1952" i="1"/>
  <c r="I1953" i="1"/>
  <c r="J1952" i="1"/>
  <c r="M1952" i="1" s="1"/>
  <c r="K1953" i="1" l="1"/>
  <c r="I1954" i="1"/>
  <c r="J1953" i="1"/>
  <c r="M1953" i="1" s="1"/>
  <c r="L1954" i="1"/>
  <c r="K1954" i="1" l="1"/>
  <c r="I1955" i="1"/>
  <c r="J1954" i="1"/>
  <c r="L1955" i="1"/>
  <c r="M1954" i="1"/>
  <c r="I1956" i="1" l="1"/>
  <c r="J1955" i="1"/>
  <c r="L1956" i="1"/>
  <c r="M1955" i="1"/>
  <c r="K1955" i="1"/>
  <c r="L1957" i="1" l="1"/>
  <c r="K1956" i="1"/>
  <c r="I1957" i="1"/>
  <c r="J1956" i="1"/>
  <c r="M1956" i="1" s="1"/>
  <c r="K1957" i="1" l="1"/>
  <c r="I1958" i="1"/>
  <c r="J1957" i="1"/>
  <c r="M1957" i="1" s="1"/>
  <c r="L1958" i="1"/>
  <c r="K1958" i="1" l="1"/>
  <c r="I1959" i="1"/>
  <c r="J1958" i="1"/>
  <c r="L1959" i="1"/>
  <c r="M1958" i="1"/>
  <c r="I1960" i="1" l="1"/>
  <c r="L1960" i="1"/>
  <c r="M1959" i="1"/>
  <c r="J1959" i="1" s="1"/>
  <c r="K1959" i="1"/>
  <c r="L1961" i="1" l="1"/>
  <c r="M1960" i="1"/>
  <c r="K1960" i="1"/>
  <c r="I1961" i="1"/>
  <c r="J1960" i="1"/>
  <c r="K1961" i="1" l="1"/>
  <c r="I1962" i="1"/>
  <c r="J1961" i="1"/>
  <c r="L1962" i="1"/>
  <c r="M1961" i="1"/>
  <c r="K1962" i="1" l="1"/>
  <c r="I1963" i="1"/>
  <c r="J1962" i="1"/>
  <c r="M1962" i="1" s="1"/>
  <c r="L1963" i="1"/>
  <c r="I1964" i="1" l="1"/>
  <c r="J1963" i="1"/>
  <c r="M1963" i="1" s="1"/>
  <c r="L1964" i="1"/>
  <c r="K1963" i="1"/>
  <c r="L1965" i="1" l="1"/>
  <c r="K1964" i="1"/>
  <c r="I1965" i="1"/>
  <c r="J1964" i="1"/>
  <c r="M1964" i="1" s="1"/>
  <c r="K1965" i="1" l="1"/>
  <c r="I1966" i="1"/>
  <c r="J1965" i="1"/>
  <c r="M1965" i="1" s="1"/>
  <c r="L1966" i="1"/>
  <c r="K1966" i="1" l="1"/>
  <c r="I1967" i="1"/>
  <c r="J1966" i="1"/>
  <c r="M1966" i="1" s="1"/>
  <c r="L1967" i="1"/>
  <c r="I1968" i="1" l="1"/>
  <c r="J1967" i="1"/>
  <c r="L1968" i="1"/>
  <c r="M1967" i="1"/>
  <c r="K1967" i="1"/>
  <c r="L1969" i="1" l="1"/>
  <c r="K1968" i="1"/>
  <c r="I1969" i="1"/>
  <c r="J1968" i="1"/>
  <c r="M1968" i="1" s="1"/>
  <c r="K1969" i="1" l="1"/>
  <c r="I1970" i="1"/>
  <c r="J1969" i="1"/>
  <c r="M1969" i="1" s="1"/>
  <c r="L1970" i="1"/>
  <c r="K1970" i="1" l="1"/>
  <c r="I1971" i="1"/>
  <c r="J1970" i="1"/>
  <c r="M1970" i="1" s="1"/>
  <c r="L1971" i="1"/>
  <c r="I1972" i="1" l="1"/>
  <c r="J1971" i="1"/>
  <c r="L1972" i="1"/>
  <c r="M1971" i="1"/>
  <c r="K1971" i="1"/>
  <c r="L1973" i="1" l="1"/>
  <c r="K1972" i="1"/>
  <c r="I1973" i="1"/>
  <c r="J1972" i="1"/>
  <c r="M1972" i="1" s="1"/>
  <c r="K1973" i="1" l="1"/>
  <c r="I1974" i="1"/>
  <c r="J1973" i="1"/>
  <c r="M1973" i="1" s="1"/>
  <c r="L1974" i="1"/>
  <c r="K1974" i="1" l="1"/>
  <c r="I1975" i="1"/>
  <c r="J1974" i="1"/>
  <c r="M1974" i="1" s="1"/>
  <c r="L1975" i="1"/>
  <c r="I1976" i="1" l="1"/>
  <c r="J1975" i="1"/>
  <c r="L1976" i="1"/>
  <c r="M1975" i="1"/>
  <c r="K1975" i="1"/>
  <c r="L1977" i="1" l="1"/>
  <c r="K1976" i="1"/>
  <c r="I1977" i="1"/>
  <c r="J1976" i="1"/>
  <c r="M1976" i="1" s="1"/>
  <c r="K1977" i="1" l="1"/>
  <c r="I1978" i="1"/>
  <c r="J1977" i="1"/>
  <c r="M1977" i="1" s="1"/>
  <c r="L1978" i="1"/>
  <c r="K1978" i="1" l="1"/>
  <c r="I1979" i="1"/>
  <c r="J1978" i="1"/>
  <c r="M1978" i="1" s="1"/>
  <c r="L1979" i="1"/>
  <c r="I1980" i="1" l="1"/>
  <c r="J1979" i="1"/>
  <c r="L1980" i="1"/>
  <c r="M1979" i="1"/>
  <c r="K1979" i="1"/>
  <c r="L1981" i="1" l="1"/>
  <c r="K1980" i="1"/>
  <c r="I1981" i="1"/>
  <c r="J1980" i="1"/>
  <c r="M1980" i="1" s="1"/>
  <c r="K1981" i="1" l="1"/>
  <c r="I1982" i="1"/>
  <c r="J1981" i="1"/>
  <c r="M1981" i="1" s="1"/>
  <c r="L1982" i="1"/>
  <c r="K1982" i="1" l="1"/>
  <c r="I1983" i="1"/>
  <c r="J1982" i="1"/>
  <c r="M1982" i="1" s="1"/>
  <c r="L1983" i="1"/>
  <c r="I1984" i="1" l="1"/>
  <c r="J1983" i="1"/>
  <c r="L1984" i="1"/>
  <c r="M1983" i="1"/>
  <c r="K1983" i="1"/>
  <c r="L1985" i="1" l="1"/>
  <c r="K1984" i="1"/>
  <c r="I1985" i="1"/>
  <c r="J1984" i="1"/>
  <c r="M1984" i="1" s="1"/>
  <c r="L1986" i="1" l="1"/>
  <c r="K1985" i="1"/>
  <c r="J1985" i="1"/>
  <c r="M1985" i="1"/>
  <c r="M1986" i="1" s="1"/>
  <c r="M1987" i="1" s="1"/>
  <c r="M1988" i="1" s="1"/>
  <c r="M1989" i="1" s="1"/>
  <c r="Q9" i="1"/>
  <c r="K3589" i="1" s="1"/>
  <c r="Q11" i="1"/>
  <c r="Q10" i="1"/>
  <c r="J1989" i="1" l="1"/>
  <c r="M1990" i="1"/>
  <c r="M1991" i="1" s="1"/>
  <c r="J1990" i="1" l="1"/>
  <c r="Q5" i="1" s="1"/>
  <c r="J1991" i="1"/>
  <c r="Q6" i="1" s="1"/>
  <c r="Q4" i="1"/>
  <c r="I3589" i="1" l="1"/>
  <c r="C5" i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J3589" i="1" l="1"/>
  <c r="J3597" i="1" s="1"/>
  <c r="M3589" i="1"/>
  <c r="M3590" i="1" s="1"/>
  <c r="M3591" i="1" s="1"/>
  <c r="M3592" i="1" s="1"/>
  <c r="M3593" i="1" s="1"/>
  <c r="M3594" i="1" s="1"/>
  <c r="M3595" i="1" s="1"/>
  <c r="M3596" i="1" s="1"/>
  <c r="M3597" i="1" s="1"/>
  <c r="M3598" i="1" s="1"/>
  <c r="M3599" i="1" s="1"/>
  <c r="L3590" i="1"/>
  <c r="I3600" i="1" l="1"/>
  <c r="J3600" i="1" l="1"/>
  <c r="J3602" i="1" s="1"/>
  <c r="L3601" i="1"/>
  <c r="J3603" i="1" l="1"/>
  <c r="J3604" i="1" s="1"/>
  <c r="M3600" i="1"/>
  <c r="M3601" i="1" s="1"/>
  <c r="M3602" i="1" s="1"/>
  <c r="M3603" i="1" s="1"/>
  <c r="M3604" i="1" s="1"/>
  <c r="M3605" i="1" s="1"/>
  <c r="M3606" i="1" s="1"/>
  <c r="M3607" i="1" s="1"/>
  <c r="M3608" i="1" s="1"/>
  <c r="M3609" i="1" s="1"/>
  <c r="M3610" i="1" s="1"/>
  <c r="M3611" i="1" s="1"/>
  <c r="M3612" i="1" s="1"/>
  <c r="M3613" i="1" s="1"/>
  <c r="M3614" i="1" s="1"/>
  <c r="M3615" i="1" s="1"/>
  <c r="M3616" i="1" s="1"/>
  <c r="M3617" i="1" s="1"/>
  <c r="M3618" i="1" s="1"/>
  <c r="M3619" i="1" s="1"/>
  <c r="M3620" i="1" s="1"/>
  <c r="M3621" i="1" s="1"/>
  <c r="M3622" i="1" s="1"/>
  <c r="M3623" i="1" s="1"/>
  <c r="M3624" i="1" s="1"/>
  <c r="M3625" i="1" s="1"/>
  <c r="M3626" i="1" s="1"/>
  <c r="M3627" i="1" s="1"/>
  <c r="M3628" i="1" s="1"/>
  <c r="M3629" i="1" s="1"/>
  <c r="M3630" i="1" s="1"/>
  <c r="M3631" i="1" s="1"/>
  <c r="M3632" i="1" s="1"/>
  <c r="M3633" i="1" s="1"/>
  <c r="M3634" i="1" s="1"/>
  <c r="M3635" i="1" s="1"/>
  <c r="M3636" i="1" s="1"/>
  <c r="M3637" i="1" s="1"/>
  <c r="M3638" i="1" s="1"/>
  <c r="M3639" i="1" s="1"/>
  <c r="M3640" i="1" s="1"/>
  <c r="M3641" i="1" s="1"/>
  <c r="M3642" i="1" s="1"/>
  <c r="M3643" i="1" s="1"/>
  <c r="M3644" i="1" s="1"/>
  <c r="M3645" i="1" s="1"/>
  <c r="M3646" i="1" s="1"/>
  <c r="M3647" i="1" s="1"/>
  <c r="M3648" i="1" s="1"/>
  <c r="M3649" i="1" s="1"/>
  <c r="M3650" i="1" s="1"/>
  <c r="M3651" i="1" s="1"/>
  <c r="M3652" i="1" s="1"/>
  <c r="M3653" i="1" s="1"/>
  <c r="M3654" i="1" s="1"/>
  <c r="M3655" i="1" s="1"/>
  <c r="M3656" i="1" s="1"/>
  <c r="M3657" i="1" s="1"/>
  <c r="M3658" i="1" s="1"/>
  <c r="M3659" i="1" s="1"/>
  <c r="M3660" i="1" s="1"/>
  <c r="M3661" i="1" s="1"/>
  <c r="M3662" i="1" s="1"/>
  <c r="M3663" i="1" s="1"/>
  <c r="M3664" i="1" s="1"/>
  <c r="M3665" i="1" s="1"/>
  <c r="M3666" i="1" s="1"/>
  <c r="M3667" i="1" s="1"/>
  <c r="M3668" i="1" s="1"/>
  <c r="M3669" i="1" s="1"/>
  <c r="M3670" i="1" s="1"/>
  <c r="M3671" i="1" s="1"/>
  <c r="M3672" i="1" s="1"/>
  <c r="M3673" i="1" s="1"/>
  <c r="M3674" i="1" s="1"/>
  <c r="M3675" i="1" s="1"/>
  <c r="M3676" i="1" s="1"/>
  <c r="M3677" i="1" s="1"/>
  <c r="M3678" i="1" s="1"/>
  <c r="M3679" i="1" s="1"/>
  <c r="M3680" i="1" s="1"/>
  <c r="M3681" i="1" s="1"/>
  <c r="M3682" i="1" s="1"/>
  <c r="M3683" i="1" s="1"/>
  <c r="M3684" i="1" s="1"/>
  <c r="M3685" i="1" s="1"/>
  <c r="M3686" i="1" s="1"/>
  <c r="M3687" i="1" s="1"/>
  <c r="M3688" i="1" s="1"/>
  <c r="M3689" i="1" s="1"/>
  <c r="M3690" i="1" s="1"/>
  <c r="M3691" i="1" s="1"/>
  <c r="M3692" i="1" s="1"/>
  <c r="M3693" i="1" s="1"/>
  <c r="M3694" i="1" s="1"/>
  <c r="M3695" i="1" s="1"/>
  <c r="M3696" i="1" s="1"/>
  <c r="M3697" i="1" s="1"/>
  <c r="M3698" i="1" s="1"/>
  <c r="M3699" i="1" s="1"/>
  <c r="M3700" i="1" s="1"/>
  <c r="M3701" i="1" s="1"/>
  <c r="M3702" i="1" s="1"/>
  <c r="M3703" i="1" s="1"/>
  <c r="M3704" i="1" s="1"/>
  <c r="M3705" i="1" s="1"/>
  <c r="M3706" i="1" s="1"/>
  <c r="M3707" i="1" s="1"/>
  <c r="M3708" i="1" s="1"/>
  <c r="M3709" i="1" s="1"/>
  <c r="M3710" i="1" s="1"/>
  <c r="M3711" i="1" s="1"/>
  <c r="M3712" i="1" s="1"/>
  <c r="M3713" i="1" s="1"/>
  <c r="M3714" i="1" s="1"/>
  <c r="M3715" i="1" s="1"/>
  <c r="M3716" i="1" s="1"/>
  <c r="M3717" i="1" s="1"/>
  <c r="M3718" i="1" s="1"/>
  <c r="M3719" i="1" s="1"/>
  <c r="M3720" i="1" s="1"/>
  <c r="M3721" i="1" s="1"/>
  <c r="M3722" i="1" s="1"/>
  <c r="M3723" i="1" s="1"/>
  <c r="M3724" i="1" s="1"/>
  <c r="M3725" i="1" s="1"/>
  <c r="M3726" i="1" s="1"/>
  <c r="M3727" i="1" s="1"/>
  <c r="M3728" i="1" s="1"/>
  <c r="M3729" i="1" s="1"/>
  <c r="M3730" i="1" s="1"/>
  <c r="M3731" i="1" s="1"/>
  <c r="M3732" i="1" s="1"/>
  <c r="M3733" i="1" s="1"/>
  <c r="M3734" i="1" s="1"/>
  <c r="M3735" i="1" s="1"/>
  <c r="M3736" i="1" s="1"/>
  <c r="M3737" i="1" s="1"/>
  <c r="M3738" i="1" s="1"/>
  <c r="M3739" i="1" s="1"/>
  <c r="M3740" i="1" s="1"/>
  <c r="M3741" i="1" s="1"/>
  <c r="M3742" i="1" s="1"/>
  <c r="M3743" i="1" s="1"/>
  <c r="M3744" i="1" s="1"/>
  <c r="M3745" i="1" s="1"/>
  <c r="M3746" i="1" s="1"/>
  <c r="M3747" i="1" s="1"/>
  <c r="M3748" i="1" s="1"/>
  <c r="M3749" i="1" s="1"/>
  <c r="M3750" i="1" s="1"/>
  <c r="M3751" i="1" s="1"/>
  <c r="M3752" i="1" s="1"/>
  <c r="M3753" i="1" s="1"/>
  <c r="M3754" i="1" s="1"/>
  <c r="M3755" i="1" s="1"/>
  <c r="M3756" i="1" s="1"/>
  <c r="M3757" i="1" s="1"/>
  <c r="M3758" i="1" s="1"/>
  <c r="M3759" i="1" s="1"/>
  <c r="M3760" i="1" s="1"/>
  <c r="M3761" i="1" s="1"/>
  <c r="M3762" i="1" s="1"/>
  <c r="M3763" i="1" s="1"/>
  <c r="M3764" i="1" s="1"/>
  <c r="M3765" i="1" s="1"/>
  <c r="M3766" i="1" s="1"/>
  <c r="M3767" i="1" s="1"/>
  <c r="M3768" i="1" s="1"/>
  <c r="M3769" i="1" s="1"/>
  <c r="M3770" i="1" s="1"/>
  <c r="M3771" i="1" s="1"/>
  <c r="M3772" i="1" s="1"/>
  <c r="M3773" i="1" s="1"/>
  <c r="M3774" i="1" s="1"/>
  <c r="M3775" i="1" s="1"/>
  <c r="M3776" i="1" s="1"/>
  <c r="M3777" i="1" s="1"/>
  <c r="M3778" i="1" s="1"/>
  <c r="M3779" i="1" s="1"/>
  <c r="M3780" i="1" s="1"/>
  <c r="M3781" i="1" s="1"/>
  <c r="M3782" i="1" s="1"/>
  <c r="M3783" i="1" s="1"/>
  <c r="M3784" i="1" s="1"/>
  <c r="M3785" i="1" s="1"/>
  <c r="M3786" i="1" s="1"/>
  <c r="M3787" i="1" s="1"/>
  <c r="M3788" i="1" s="1"/>
  <c r="M3789" i="1" s="1"/>
  <c r="M3790" i="1" s="1"/>
  <c r="M3791" i="1" s="1"/>
  <c r="M3792" i="1" s="1"/>
  <c r="M3793" i="1" s="1"/>
  <c r="M3794" i="1" s="1"/>
  <c r="M3795" i="1" s="1"/>
  <c r="M3796" i="1" s="1"/>
  <c r="M3797" i="1" s="1"/>
  <c r="M3798" i="1" s="1"/>
  <c r="M3799" i="1" s="1"/>
  <c r="M3800" i="1" s="1"/>
  <c r="M3801" i="1" s="1"/>
  <c r="M3802" i="1" s="1"/>
  <c r="M3803" i="1" s="1"/>
  <c r="M3804" i="1" s="1"/>
  <c r="M3805" i="1" s="1"/>
  <c r="M3806" i="1" s="1"/>
  <c r="M3807" i="1" s="1"/>
  <c r="M3808" i="1" s="1"/>
  <c r="M3809" i="1" s="1"/>
  <c r="M3810" i="1" s="1"/>
  <c r="M3811" i="1" s="1"/>
  <c r="M3812" i="1" s="1"/>
  <c r="M3813" i="1" s="1"/>
  <c r="M3814" i="1" s="1"/>
  <c r="M3815" i="1" s="1"/>
  <c r="M3816" i="1" s="1"/>
  <c r="M3817" i="1" s="1"/>
  <c r="M3818" i="1" s="1"/>
  <c r="M3819" i="1" s="1"/>
  <c r="M3820" i="1" s="1"/>
  <c r="M3821" i="1" s="1"/>
  <c r="M3822" i="1" s="1"/>
  <c r="M3823" i="1" s="1"/>
  <c r="M3824" i="1" s="1"/>
  <c r="M3825" i="1" s="1"/>
  <c r="M3826" i="1" s="1"/>
  <c r="M3827" i="1" s="1"/>
  <c r="M3828" i="1" s="1"/>
  <c r="M3829" i="1" s="1"/>
  <c r="M3830" i="1" s="1"/>
  <c r="M3831" i="1" s="1"/>
  <c r="M3832" i="1" s="1"/>
  <c r="M3833" i="1" s="1"/>
  <c r="M3834" i="1" s="1"/>
  <c r="M3835" i="1" s="1"/>
  <c r="M3836" i="1" s="1"/>
  <c r="M3837" i="1" s="1"/>
  <c r="M3838" i="1" s="1"/>
  <c r="M3839" i="1" s="1"/>
  <c r="M3840" i="1" s="1"/>
  <c r="M3841" i="1" s="1"/>
  <c r="M3842" i="1" s="1"/>
  <c r="M3843" i="1" s="1"/>
  <c r="M3844" i="1" s="1"/>
  <c r="M3845" i="1" s="1"/>
  <c r="M3846" i="1" s="1"/>
  <c r="M3847" i="1" s="1"/>
  <c r="M3848" i="1" s="1"/>
  <c r="M3849" i="1" s="1"/>
  <c r="M3850" i="1" s="1"/>
  <c r="M3851" i="1" s="1"/>
  <c r="M3852" i="1" s="1"/>
  <c r="M3853" i="1" s="1"/>
  <c r="M3854" i="1" s="1"/>
  <c r="M3855" i="1" s="1"/>
  <c r="M3856" i="1" s="1"/>
  <c r="M3857" i="1" s="1"/>
  <c r="M3858" i="1" s="1"/>
  <c r="M3859" i="1" s="1"/>
  <c r="M3860" i="1" s="1"/>
  <c r="M3861" i="1" s="1"/>
  <c r="M3862" i="1" s="1"/>
  <c r="M3863" i="1" s="1"/>
  <c r="M3864" i="1" s="1"/>
  <c r="M3865" i="1" s="1"/>
  <c r="M3866" i="1" s="1"/>
  <c r="M3867" i="1" s="1"/>
  <c r="M3868" i="1" s="1"/>
  <c r="M3869" i="1" s="1"/>
  <c r="M3870" i="1" s="1"/>
  <c r="M3871" i="1" s="1"/>
  <c r="M3872" i="1" s="1"/>
  <c r="M3873" i="1" s="1"/>
  <c r="M3874" i="1" s="1"/>
  <c r="M3875" i="1" s="1"/>
  <c r="M3876" i="1" s="1"/>
  <c r="M3877" i="1" s="1"/>
  <c r="M3878" i="1" s="1"/>
  <c r="M3879" i="1" s="1"/>
  <c r="M3880" i="1" s="1"/>
  <c r="M3881" i="1" s="1"/>
  <c r="M3882" i="1" s="1"/>
  <c r="M3883" i="1" s="1"/>
  <c r="M3884" i="1" s="1"/>
  <c r="M3885" i="1" s="1"/>
  <c r="M3886" i="1" s="1"/>
  <c r="M3887" i="1" s="1"/>
  <c r="M3888" i="1" s="1"/>
  <c r="M3889" i="1" s="1"/>
  <c r="M3890" i="1" s="1"/>
  <c r="M3891" i="1" s="1"/>
  <c r="M3892" i="1" s="1"/>
  <c r="M3893" i="1" s="1"/>
  <c r="M3894" i="1" s="1"/>
  <c r="M3895" i="1" s="1"/>
  <c r="M3896" i="1" s="1"/>
  <c r="M3897" i="1" s="1"/>
  <c r="M3898" i="1" s="1"/>
  <c r="M3899" i="1" s="1"/>
  <c r="M3900" i="1" s="1"/>
  <c r="M3901" i="1" s="1"/>
  <c r="M3902" i="1" s="1"/>
  <c r="M3903" i="1" s="1"/>
  <c r="M3904" i="1" s="1"/>
  <c r="M3905" i="1" s="1"/>
  <c r="M3906" i="1" s="1"/>
  <c r="M3907" i="1" s="1"/>
  <c r="M3908" i="1" s="1"/>
  <c r="M3909" i="1" s="1"/>
  <c r="M3910" i="1" s="1"/>
  <c r="M3911" i="1" s="1"/>
  <c r="M3912" i="1" s="1"/>
  <c r="M3913" i="1" s="1"/>
  <c r="M3914" i="1" s="1"/>
  <c r="M3915" i="1" s="1"/>
  <c r="M3916" i="1" s="1"/>
  <c r="M3917" i="1" s="1"/>
  <c r="M3918" i="1" s="1"/>
  <c r="M3919" i="1" s="1"/>
  <c r="M3920" i="1" s="1"/>
  <c r="M3921" i="1" s="1"/>
  <c r="M3922" i="1" s="1"/>
  <c r="M3923" i="1" s="1"/>
  <c r="M3924" i="1" s="1"/>
  <c r="M3925" i="1" s="1"/>
  <c r="M3926" i="1" s="1"/>
  <c r="M3927" i="1" s="1"/>
  <c r="M3928" i="1" s="1"/>
  <c r="M3929" i="1" s="1"/>
  <c r="M3930" i="1" s="1"/>
  <c r="M3931" i="1" s="1"/>
  <c r="M3932" i="1" s="1"/>
  <c r="M3933" i="1" s="1"/>
  <c r="M3934" i="1" s="1"/>
  <c r="M3935" i="1" s="1"/>
  <c r="M3936" i="1" s="1"/>
  <c r="M3937" i="1" s="1"/>
  <c r="M3938" i="1" s="1"/>
  <c r="M3939" i="1" s="1"/>
  <c r="M3940" i="1" s="1"/>
  <c r="M3941" i="1" s="1"/>
  <c r="M3942" i="1" s="1"/>
  <c r="M3943" i="1" s="1"/>
  <c r="M3944" i="1" s="1"/>
  <c r="M3945" i="1" s="1"/>
  <c r="M3946" i="1" s="1"/>
  <c r="M3947" i="1" s="1"/>
  <c r="M3948" i="1" s="1"/>
  <c r="M3949" i="1" s="1"/>
  <c r="M3950" i="1" s="1"/>
  <c r="M3951" i="1" s="1"/>
  <c r="M3952" i="1" s="1"/>
  <c r="M3953" i="1" s="1"/>
  <c r="M3954" i="1" s="1"/>
  <c r="M3955" i="1" s="1"/>
  <c r="M3956" i="1" s="1"/>
  <c r="M3957" i="1" s="1"/>
  <c r="M3958" i="1" s="1"/>
  <c r="M3959" i="1" s="1"/>
  <c r="M3960" i="1" s="1"/>
  <c r="M3961" i="1" s="1"/>
  <c r="M3962" i="1" s="1"/>
  <c r="M3963" i="1" s="1"/>
  <c r="M3964" i="1" s="1"/>
  <c r="M3965" i="1" s="1"/>
  <c r="M3966" i="1" s="1"/>
  <c r="M3967" i="1" s="1"/>
  <c r="M3968" i="1" s="1"/>
  <c r="M3969" i="1" s="1"/>
  <c r="M3970" i="1" s="1"/>
  <c r="M3971" i="1" s="1"/>
  <c r="M3972" i="1" s="1"/>
  <c r="M3973" i="1" s="1"/>
  <c r="M3974" i="1" s="1"/>
  <c r="M3975" i="1" s="1"/>
  <c r="M3976" i="1" s="1"/>
  <c r="M3977" i="1" s="1"/>
  <c r="M3978" i="1" s="1"/>
  <c r="M3979" i="1" s="1"/>
  <c r="M3980" i="1" s="1"/>
  <c r="M3981" i="1" s="1"/>
  <c r="M3982" i="1" s="1"/>
  <c r="M3983" i="1" s="1"/>
  <c r="M3984" i="1" s="1"/>
  <c r="M3985" i="1" s="1"/>
  <c r="M3986" i="1" s="1"/>
  <c r="M3987" i="1" s="1"/>
  <c r="M3988" i="1" s="1"/>
  <c r="M3989" i="1" s="1"/>
  <c r="M3990" i="1" s="1"/>
  <c r="M3991" i="1" s="1"/>
  <c r="M3992" i="1" s="1"/>
  <c r="M3993" i="1" s="1"/>
  <c r="M3994" i="1" s="1"/>
  <c r="M3995" i="1" s="1"/>
  <c r="M3996" i="1" s="1"/>
  <c r="M3997" i="1" s="1"/>
  <c r="M3998" i="1" s="1"/>
  <c r="M3999" i="1" s="1"/>
  <c r="M4000" i="1" s="1"/>
</calcChain>
</file>

<file path=xl/sharedStrings.xml><?xml version="1.0" encoding="utf-8"?>
<sst xmlns="http://schemas.openxmlformats.org/spreadsheetml/2006/main" count="95" uniqueCount="51">
  <si>
    <t>Zap.št.</t>
  </si>
  <si>
    <t>Naslov</t>
  </si>
  <si>
    <t>SKLOP</t>
  </si>
  <si>
    <t>Vrsta</t>
  </si>
  <si>
    <t>Opis</t>
  </si>
  <si>
    <t>Enota</t>
  </si>
  <si>
    <t>Količina</t>
  </si>
  <si>
    <t>Cena
[€/enoto]</t>
  </si>
  <si>
    <t>Vrednost_PZR
[€]</t>
  </si>
  <si>
    <t>Vrednost_PGD
[€]</t>
  </si>
  <si>
    <t>Skrita kopija</t>
  </si>
  <si>
    <t>Skrita kopija - 2</t>
  </si>
  <si>
    <t>Izvajalec</t>
  </si>
  <si>
    <t>POVZETEK:</t>
  </si>
  <si>
    <t>PZR</t>
  </si>
  <si>
    <t>Skupaj:</t>
  </si>
  <si>
    <t>DDV (22%):</t>
  </si>
  <si>
    <t>Skupaj z DDV:</t>
  </si>
  <si>
    <t>PGD</t>
  </si>
  <si>
    <t>Zap. št.</t>
  </si>
  <si>
    <t/>
  </si>
  <si>
    <t>Opis dodatnih postavk</t>
  </si>
  <si>
    <t>Enota
(kos/objekt/%)</t>
  </si>
  <si>
    <t>Cena na enoto
[€/enoto]</t>
  </si>
  <si>
    <t>Cena (PZR)
[€]</t>
  </si>
  <si>
    <t>Cena (PGD)
[€]</t>
  </si>
  <si>
    <t>1.</t>
  </si>
  <si>
    <t>Material, storitve po vseh objektih</t>
  </si>
  <si>
    <t>[kos]</t>
  </si>
  <si>
    <t>2.</t>
  </si>
  <si>
    <t xml:space="preserve">Priprava gradbišča (-projekt zapore, -plačilo takse za javno površino, -postavitev prometne signalizacije, -zagraditev z gradbiščnimi panoji): </t>
  </si>
  <si>
    <t>3.</t>
  </si>
  <si>
    <t>Elaborat priprave predelave odpadkov:</t>
  </si>
  <si>
    <t>4.</t>
  </si>
  <si>
    <t>PID</t>
  </si>
  <si>
    <t>4.1</t>
  </si>
  <si>
    <t>Kontrolne meritve zvočne izolirnosti</t>
  </si>
  <si>
    <t>4.2</t>
  </si>
  <si>
    <t>PID dokumentacija</t>
  </si>
  <si>
    <t>4.3</t>
  </si>
  <si>
    <t>Projektantske ure za svetovanje, ogledi na terenu</t>
  </si>
  <si>
    <t>[ure]</t>
  </si>
  <si>
    <t>5.</t>
  </si>
  <si>
    <t>Nepredvidena dela</t>
  </si>
  <si>
    <t>Osnova</t>
  </si>
  <si>
    <t>[%]</t>
  </si>
  <si>
    <t>6.</t>
  </si>
  <si>
    <t>Skupaj brez DDV:</t>
  </si>
  <si>
    <t>7.</t>
  </si>
  <si>
    <t>DDV:</t>
  </si>
  <si>
    <t>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</si>
</sst>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11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Arial Narrow"/>
      <family val="2"/>
    </font>
    <font>
      <i/>
      <sz val="10"/>
      <color theme="0" tint="-0.249977111117893"/>
      <name val="Arial Narrow"/>
      <family val="2"/>
    </font>
    <font>
      <i/>
      <sz val="10"/>
      <color rgb="FFFF0000"/>
      <name val="Arial Narrow"/>
      <family val="2"/>
    </font>
    <font>
      <sz val="10"/>
      <name val="Arial Narrow"/>
      <family val="2"/>
    </font>
    <font>
      <sz val="10"/>
      <color theme="0" tint="-0.249977111117893"/>
      <name val="Arial Narrow"/>
      <family val="2"/>
    </font>
    <font>
      <sz val="10"/>
      <color theme="0" tint="-0.34998626667073579"/>
      <name val="Arial Narrow"/>
      <family val="2"/>
    </font>
    <font>
      <sz val="10"/>
      <color theme="1"/>
      <name val="Arial Narrow"/>
      <family val="2"/>
    </font>
    <font>
      <b/>
      <i/>
      <sz val="10"/>
      <name val="Arial Narrow"/>
      <family val="2"/>
    </font>
    <font>
      <b/>
      <sz val="10"/>
      <color theme="1"/>
      <name val="Arial Narrow"/>
      <family val="2"/>
      <charset val="238"/>
    </font>
    <font>
      <sz val="10"/>
      <color theme="1"/>
      <name val="Arial Narrow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66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164" fontId="1" fillId="2" borderId="0" xfId="0" applyNumberFormat="1" applyFont="1" applyFill="1" applyAlignment="1">
      <alignment horizontal="center" vertical="center"/>
    </xf>
    <xf numFmtId="4" fontId="1" fillId="2" borderId="0" xfId="0" applyNumberFormat="1" applyFont="1" applyFill="1" applyAlignment="1" applyProtection="1">
      <alignment horizontal="center" vertical="center" wrapText="1"/>
      <protection locked="0"/>
    </xf>
    <xf numFmtId="4" fontId="1" fillId="2" borderId="0" xfId="0" applyNumberFormat="1" applyFont="1" applyFill="1" applyAlignment="1">
      <alignment horizontal="center" vertical="center" wrapText="1"/>
    </xf>
    <xf numFmtId="4" fontId="2" fillId="2" borderId="0" xfId="0" applyNumberFormat="1" applyFont="1" applyFill="1" applyAlignment="1">
      <alignment horizontal="center" vertical="center" wrapText="1"/>
    </xf>
    <xf numFmtId="4" fontId="3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4" fontId="5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 applyProtection="1">
      <alignment horizontal="center" vertical="center"/>
      <protection locked="0"/>
    </xf>
    <xf numFmtId="4" fontId="7" fillId="0" borderId="0" xfId="0" applyNumberFormat="1" applyFont="1" applyAlignment="1">
      <alignment horizontal="right" vertical="center"/>
    </xf>
    <xf numFmtId="4" fontId="2" fillId="0" borderId="0" xfId="0" applyNumberFormat="1" applyFont="1"/>
    <xf numFmtId="0" fontId="1" fillId="0" borderId="0" xfId="0" applyFont="1" applyAlignment="1">
      <alignment horizontal="right" vertical="center"/>
    </xf>
    <xf numFmtId="0" fontId="8" fillId="0" borderId="1" xfId="0" applyFont="1" applyBorder="1" applyAlignment="1">
      <alignment horizontal="right" vertical="center"/>
    </xf>
    <xf numFmtId="4" fontId="4" fillId="0" borderId="2" xfId="0" applyNumberFormat="1" applyFont="1" applyBorder="1" applyAlignment="1">
      <alignment horizontal="right" vertical="center"/>
    </xf>
    <xf numFmtId="0" fontId="8" fillId="0" borderId="3" xfId="0" applyFont="1" applyBorder="1" applyAlignment="1">
      <alignment horizontal="right" vertical="center"/>
    </xf>
    <xf numFmtId="4" fontId="4" fillId="0" borderId="4" xfId="0" applyNumberFormat="1" applyFont="1" applyBorder="1" applyAlignment="1">
      <alignment horizontal="right" vertical="center"/>
    </xf>
    <xf numFmtId="0" fontId="8" fillId="0" borderId="5" xfId="0" applyFont="1" applyBorder="1" applyAlignment="1">
      <alignment horizontal="right" vertical="center"/>
    </xf>
    <xf numFmtId="4" fontId="4" fillId="0" borderId="6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center" vertical="center" wrapText="1"/>
    </xf>
    <xf numFmtId="4" fontId="7" fillId="2" borderId="7" xfId="0" applyNumberFormat="1" applyFont="1" applyFill="1" applyBorder="1" applyAlignment="1" applyProtection="1">
      <alignment horizontal="center" vertical="center" wrapText="1"/>
      <protection locked="0"/>
    </xf>
    <xf numFmtId="4" fontId="7" fillId="2" borderId="7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left" vertical="center"/>
    </xf>
    <xf numFmtId="1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 applyProtection="1">
      <alignment horizontal="center" vertical="center"/>
      <protection locked="0"/>
    </xf>
    <xf numFmtId="0" fontId="7" fillId="0" borderId="0" xfId="0" applyFont="1" applyAlignment="1">
      <alignment horizontal="left" vertical="center" wrapText="1"/>
    </xf>
    <xf numFmtId="3" fontId="7" fillId="0" borderId="0" xfId="0" applyNumberFormat="1" applyFont="1" applyAlignment="1">
      <alignment horizontal="center" vertical="center"/>
    </xf>
    <xf numFmtId="4" fontId="7" fillId="3" borderId="0" xfId="0" applyNumberFormat="1" applyFont="1" applyFill="1" applyAlignment="1" applyProtection="1">
      <alignment horizontal="center" vertical="center"/>
      <protection locked="0"/>
    </xf>
    <xf numFmtId="16" fontId="7" fillId="0" borderId="0" xfId="0" applyNumberFormat="1" applyFont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left" vertical="center"/>
    </xf>
    <xf numFmtId="0" fontId="1" fillId="0" borderId="8" xfId="0" applyFont="1" applyBorder="1" applyAlignment="1">
      <alignment horizontal="center" vertical="center"/>
    </xf>
    <xf numFmtId="4" fontId="7" fillId="0" borderId="8" xfId="0" applyNumberFormat="1" applyFont="1" applyBorder="1" applyAlignment="1" applyProtection="1">
      <alignment horizontal="center" vertical="center"/>
      <protection locked="0"/>
    </xf>
    <xf numFmtId="4" fontId="7" fillId="0" borderId="8" xfId="0" applyNumberFormat="1" applyFont="1" applyBorder="1" applyAlignment="1">
      <alignment horizontal="center" vertical="center"/>
    </xf>
    <xf numFmtId="4" fontId="1" fillId="0" borderId="0" xfId="0" applyNumberFormat="1" applyFont="1" applyAlignment="1" applyProtection="1">
      <alignment horizontal="center" vertical="center"/>
      <protection locked="0"/>
    </xf>
    <xf numFmtId="4" fontId="1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</cellXfs>
  <cellStyles count="1">
    <cellStyle name="Navadno" xfId="0" builtinId="0"/>
  </cellStyles>
  <dxfs count="69">
    <dxf>
      <border>
        <left/>
        <right/>
        <top style="thin">
          <color auto="1"/>
        </top>
        <bottom/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border>
        <left/>
        <right/>
        <top style="thin">
          <color theme="1"/>
        </top>
        <bottom/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fill>
        <patternFill>
          <bgColor rgb="FFFFFF99"/>
        </patternFill>
      </fill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border>
        <left/>
        <right/>
        <top style="thin">
          <color auto="1"/>
        </top>
        <bottom/>
        <vertical/>
        <horizontal/>
      </border>
    </dxf>
    <dxf>
      <font>
        <b/>
        <i val="0"/>
        <color rgb="FFFF3300"/>
      </font>
    </dxf>
    <dxf>
      <font>
        <b/>
        <i val="0"/>
        <color rgb="FFFF3300"/>
      </font>
    </dxf>
    <dxf>
      <font>
        <b/>
        <i val="0"/>
        <color rgb="FFFF3300"/>
      </font>
    </dxf>
    <dxf>
      <font>
        <b/>
        <i val="0"/>
        <color rgb="FFFF3300"/>
      </font>
    </dxf>
    <dxf>
      <border>
        <left/>
        <right/>
        <top style="thin">
          <color auto="1"/>
        </top>
        <bottom/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border>
        <left/>
        <right/>
        <top style="thin">
          <color theme="1"/>
        </top>
        <bottom/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font>
        <b/>
        <i val="0"/>
        <color rgb="FFFF3300"/>
      </font>
    </dxf>
    <dxf>
      <font>
        <b/>
        <i val="0"/>
        <color rgb="FFFF3300"/>
      </font>
    </dxf>
    <dxf>
      <font>
        <b/>
        <i val="0"/>
        <color rgb="FFFF3300"/>
      </font>
    </dxf>
    <dxf>
      <font>
        <b/>
        <i val="0"/>
        <color rgb="FFFF3300"/>
      </font>
    </dxf>
    <dxf>
      <border>
        <left/>
        <right/>
        <top style="thin">
          <color auto="1"/>
        </top>
        <bottom/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font>
        <b/>
        <i/>
      </font>
      <fill>
        <patternFill>
          <bgColor rgb="FFFFC000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border>
        <left/>
        <right/>
        <top style="thin">
          <color theme="1"/>
        </top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_a-projekt\sluzba\PORO&#268;ILA\2022\10_2022_PASIVNA%20LITIJA\IZRA&#268;UN\PASIVNA%20LITIJA%20PO_RECENZIJ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GLOB\sluzba\PORO&#268;ILA\2017\21_2017_ZALOG_Bodo&#269;e_stanje_kopija%20iz%20zgornjega%20labtopa%20na%206_9_2017\PRERA&#268;UNI\Pasivna%20Zalog_13.12.%20z%202dB%20vi&#353;jimi%20obremenitvami%20s%20hrupo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ntrola za avtomatiko"/>
      <sheetName val="Template_PZR_SKLOP3"/>
      <sheetName val="Template_PGD_SKLOP3"/>
      <sheetName val="Vmesna vrtilna_SKLOP3"/>
      <sheetName val="Template_PZR_SKLOP2"/>
      <sheetName val="Template_PGD_SKLOP2"/>
      <sheetName val="Vmesna vrtilna_SKLOP2"/>
      <sheetName val="Template_PZR_SKLOP1"/>
      <sheetName val="Template_PGD_SKLOP1"/>
      <sheetName val="Vmesna vrtilna_SKLOP1"/>
      <sheetName val="Template_PZR (2000)"/>
      <sheetName val="Template_PGD (2000)"/>
      <sheetName val="Pregled po enem naslovu"/>
      <sheetName val="Vmesna vrtilna"/>
      <sheetName val="DELOVNO"/>
      <sheetName val="PGD_Vrtilne"/>
      <sheetName val="Podvojeno zap. število"/>
      <sheetName val="Osnovna_vrtilna_prekopirano"/>
      <sheetName val="Osnovna_vrtilna"/>
      <sheetName val="PROJEKTANTSKI_IZRAČUN"/>
      <sheetName val="IZRAČUN"/>
      <sheetName val="PODLOGE"/>
      <sheetName val="CENIK"/>
      <sheetName val="POSEBNE ZAHTEVE"/>
      <sheetName val="NAVODILA_PZR"/>
      <sheetName val="ZA WORD"/>
      <sheetName val="ZA WORD glavna tabe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I1" t="str">
            <v>Values</v>
          </cell>
        </row>
        <row r="2">
          <cell r="B2" t="str">
            <v>Zap.št.</v>
          </cell>
          <cell r="C2" t="str">
            <v>Naslov</v>
          </cell>
          <cell r="D2" t="str">
            <v>VRSTA</v>
          </cell>
          <cell r="E2" t="str">
            <v>Opis</v>
          </cell>
          <cell r="F2" t="str">
            <v>ENOTA</v>
          </cell>
          <cell r="G2" t="str">
            <v>SKLOPI</v>
          </cell>
          <cell r="H2" t="str">
            <v>Izvajalec</v>
          </cell>
          <cell r="I2" t="str">
            <v>Količina</v>
          </cell>
          <cell r="J2" t="str">
            <v>Vrednost v €</v>
          </cell>
        </row>
        <row r="3">
          <cell r="B3">
            <v>1</v>
          </cell>
          <cell r="C3" t="str">
            <v>Sava 45</v>
          </cell>
          <cell r="D3" t="str">
            <v>Okna/Vrata</v>
          </cell>
          <cell r="E3" t="str">
            <v>Enokrilno okno (tip: O1); dim. ŠxV: 0,95x1,35m; Material: PVC ; steklo 6/16Ar/4; Rw,st.=36 (Rw,st.+Ctr ≥ 31 dB)</v>
          </cell>
          <cell r="F3" t="str">
            <v>[kos]</v>
          </cell>
          <cell r="G3">
            <v>1</v>
          </cell>
          <cell r="H3" t="str">
            <v>ZAG</v>
          </cell>
          <cell r="I3">
            <v>1</v>
          </cell>
          <cell r="J3">
            <v>258.70777475624999</v>
          </cell>
        </row>
        <row r="4">
          <cell r="E4" t="str">
            <v>Enokrilno okno (tip: O1); dim. ŠxV: 0,95x1,36m; Material: PVC ; steklo 6/16Ar/4; Rw,st.=36 (Rw,st.+Ctr ≥ 31 dB)</v>
          </cell>
          <cell r="F4" t="str">
            <v>[kos]</v>
          </cell>
          <cell r="G4">
            <v>1</v>
          </cell>
          <cell r="H4" t="str">
            <v>ZAG</v>
          </cell>
          <cell r="I4">
            <v>1</v>
          </cell>
          <cell r="J4">
            <v>259.67357601599997</v>
          </cell>
        </row>
        <row r="5">
          <cell r="E5" t="str">
            <v>Enokrilno okno (tip: O1); dim. ŠxV: 0,96x1,33m; Material: PVC ; steklo 6/16Ar/4; Rw,st.=36 (Rw,st.+Ctr ≥ 31 dB)</v>
          </cell>
          <cell r="F5" t="str">
            <v>[kos]</v>
          </cell>
          <cell r="G5">
            <v>1</v>
          </cell>
          <cell r="H5" t="str">
            <v>ZAG</v>
          </cell>
          <cell r="I5">
            <v>1</v>
          </cell>
          <cell r="J5">
            <v>258.12688774655999</v>
          </cell>
        </row>
        <row r="6">
          <cell r="E6" t="str">
            <v>Enokrilno okno (tip: O1); dim. ŠxV: 1,02x1,33m; Material: PVC ; steklo 6/16Ar/4; Rw,st.=36 (Rw,st.+Ctr ≥ 31 dB)</v>
          </cell>
          <cell r="F6" t="str">
            <v>[kos]</v>
          </cell>
          <cell r="G6">
            <v>1</v>
          </cell>
          <cell r="H6" t="str">
            <v>ZAG</v>
          </cell>
          <cell r="I6">
            <v>1</v>
          </cell>
          <cell r="J6">
            <v>266.16332905764</v>
          </cell>
        </row>
        <row r="7">
          <cell r="D7" t="str">
            <v>Okna/Vrata Vsota</v>
          </cell>
          <cell r="I7">
            <v>4</v>
          </cell>
          <cell r="J7">
            <v>1042.6715675764499</v>
          </cell>
        </row>
        <row r="8">
          <cell r="D8" t="str">
            <v>Senčila</v>
          </cell>
          <cell r="E8" t="str">
            <v>Zunanji rolo - nadometni, ALU lamele, Dim. ŠxV: 0,95x1,35m</v>
          </cell>
          <cell r="F8" t="str">
            <v>[kos]</v>
          </cell>
          <cell r="G8">
            <v>1</v>
          </cell>
          <cell r="H8" t="str">
            <v>ZAG</v>
          </cell>
          <cell r="I8">
            <v>1</v>
          </cell>
          <cell r="J8">
            <v>135.66215846437501</v>
          </cell>
        </row>
        <row r="9">
          <cell r="E9" t="str">
            <v>Zunanji rolo - nadometni, ALU lamele, Dim. ŠxV: 0,95x1,36m</v>
          </cell>
          <cell r="F9" t="str">
            <v>[kos]</v>
          </cell>
          <cell r="G9">
            <v>1</v>
          </cell>
          <cell r="H9" t="str">
            <v>ZAG</v>
          </cell>
          <cell r="I9">
            <v>1</v>
          </cell>
          <cell r="J9">
            <v>136.2417889008</v>
          </cell>
        </row>
        <row r="10">
          <cell r="E10" t="str">
            <v>Zunanji rolo - nadometni, ALU lamele, Dim. ŠxV: 1,02x1,33m</v>
          </cell>
          <cell r="F10" t="str">
            <v>[kos]</v>
          </cell>
          <cell r="G10">
            <v>1</v>
          </cell>
          <cell r="H10" t="str">
            <v>ZAG</v>
          </cell>
          <cell r="I10">
            <v>1</v>
          </cell>
          <cell r="J10">
            <v>140.191627503132</v>
          </cell>
        </row>
        <row r="11">
          <cell r="E11" t="str">
            <v>Zunanji rolo - nadometni, ALU lamele, Dim. ŠxV: 0,96x1,33m</v>
          </cell>
          <cell r="F11" t="str">
            <v>[kos]</v>
          </cell>
          <cell r="G11">
            <v>1</v>
          </cell>
          <cell r="H11" t="str">
            <v>ZAG</v>
          </cell>
          <cell r="I11">
            <v>1</v>
          </cell>
          <cell r="J11">
            <v>135.314531363328</v>
          </cell>
        </row>
        <row r="12">
          <cell r="D12" t="str">
            <v>Senčila Vsota</v>
          </cell>
          <cell r="I12">
            <v>4</v>
          </cell>
          <cell r="J12">
            <v>547.41010623163493</v>
          </cell>
        </row>
        <row r="13">
          <cell r="D13" t="str">
            <v>Notranje police</v>
          </cell>
          <cell r="E13" t="str">
            <v>Notranja polica, mat. Topalit, dim. ŠxG:0,95x0,36m</v>
          </cell>
          <cell r="F13" t="str">
            <v>[kos]</v>
          </cell>
          <cell r="G13">
            <v>1</v>
          </cell>
          <cell r="H13" t="str">
            <v>ZAG</v>
          </cell>
          <cell r="I13">
            <v>2</v>
          </cell>
          <cell r="J13">
            <v>92.689599999999984</v>
          </cell>
        </row>
        <row r="14">
          <cell r="E14" t="str">
            <v>Notranja polica, mat. Topalit, dim. ŠxG:1,02x0,36m</v>
          </cell>
          <cell r="F14" t="str">
            <v>[kos]</v>
          </cell>
          <cell r="G14">
            <v>1</v>
          </cell>
          <cell r="H14" t="str">
            <v>ZAG</v>
          </cell>
          <cell r="I14">
            <v>1</v>
          </cell>
          <cell r="J14">
            <v>50.070367999999995</v>
          </cell>
        </row>
        <row r="15">
          <cell r="E15" t="str">
            <v>Notranja polica, mat. Topalit, dim. ŠxG:0,96x0,12m</v>
          </cell>
          <cell r="F15" t="str">
            <v>[kos]</v>
          </cell>
          <cell r="G15">
            <v>1</v>
          </cell>
          <cell r="H15" t="str">
            <v>ZAG</v>
          </cell>
          <cell r="I15">
            <v>1</v>
          </cell>
          <cell r="J15">
            <v>24.245407999999998</v>
          </cell>
        </row>
        <row r="16">
          <cell r="D16" t="str">
            <v>Notranje police Vsota</v>
          </cell>
          <cell r="I16">
            <v>4</v>
          </cell>
          <cell r="J16">
            <v>167.00537599999998</v>
          </cell>
        </row>
        <row r="17">
          <cell r="D17" t="str">
            <v>Demontaža</v>
          </cell>
          <cell r="E17" t="str">
            <v>Demontaža oken</v>
          </cell>
          <cell r="F17" t="str">
            <v>[m1]</v>
          </cell>
          <cell r="G17">
            <v>1</v>
          </cell>
          <cell r="H17" t="str">
            <v>ZAG</v>
          </cell>
          <cell r="I17">
            <v>18.5</v>
          </cell>
          <cell r="J17">
            <v>129.5</v>
          </cell>
        </row>
        <row r="18">
          <cell r="E18" t="str">
            <v>Demontaža police</v>
          </cell>
          <cell r="F18" t="str">
            <v>[kos]</v>
          </cell>
          <cell r="G18">
            <v>1</v>
          </cell>
          <cell r="H18" t="str">
            <v>ZAG</v>
          </cell>
          <cell r="I18">
            <v>4</v>
          </cell>
          <cell r="J18">
            <v>19.399999999999999</v>
          </cell>
        </row>
        <row r="19">
          <cell r="D19" t="str">
            <v>Demontaža Vsota</v>
          </cell>
          <cell r="I19">
            <v>22.5</v>
          </cell>
          <cell r="J19">
            <v>148.9</v>
          </cell>
        </row>
        <row r="20">
          <cell r="D20" t="str">
            <v>Montaža</v>
          </cell>
          <cell r="E20" t="str">
            <v>RAL montaža oken z zidarskimi deli</v>
          </cell>
          <cell r="F20" t="str">
            <v>[m1]</v>
          </cell>
          <cell r="G20">
            <v>1</v>
          </cell>
          <cell r="H20" t="str">
            <v>ZAG</v>
          </cell>
          <cell r="I20">
            <v>18.5</v>
          </cell>
          <cell r="J20">
            <v>629</v>
          </cell>
        </row>
        <row r="21">
          <cell r="E21" t="str">
            <v>Montaža police</v>
          </cell>
          <cell r="F21" t="str">
            <v>[kos]</v>
          </cell>
          <cell r="G21">
            <v>1</v>
          </cell>
          <cell r="H21" t="str">
            <v>ZAG</v>
          </cell>
          <cell r="I21">
            <v>4</v>
          </cell>
          <cell r="J21">
            <v>38.799999999999997</v>
          </cell>
        </row>
        <row r="22">
          <cell r="D22" t="str">
            <v>Montaža Vsota</v>
          </cell>
          <cell r="I22">
            <v>22.5</v>
          </cell>
          <cell r="J22">
            <v>667.8</v>
          </cell>
        </row>
        <row r="23">
          <cell r="D23" t="str">
            <v>Odvoz na deponijo</v>
          </cell>
          <cell r="E23" t="str">
            <v>Odvoz na deponijo</v>
          </cell>
          <cell r="F23" t="str">
            <v>[m1]</v>
          </cell>
          <cell r="G23">
            <v>1</v>
          </cell>
          <cell r="H23" t="str">
            <v>ZAG</v>
          </cell>
          <cell r="I23">
            <v>18.5</v>
          </cell>
          <cell r="J23">
            <v>55.5</v>
          </cell>
        </row>
        <row r="24">
          <cell r="D24" t="str">
            <v>Odvoz na deponijo Vsota</v>
          </cell>
          <cell r="I24">
            <v>18.5</v>
          </cell>
          <cell r="J24">
            <v>55.5</v>
          </cell>
        </row>
        <row r="25">
          <cell r="D25" t="str">
            <v>Slikopleskarska dela</v>
          </cell>
          <cell r="E25" t="str">
            <v>Slikopleskarska dela na špaletah</v>
          </cell>
          <cell r="F25" t="str">
            <v>[m1]</v>
          </cell>
          <cell r="G25">
            <v>1</v>
          </cell>
          <cell r="H25" t="str">
            <v>ZAG</v>
          </cell>
          <cell r="I25">
            <v>10.74</v>
          </cell>
          <cell r="J25">
            <v>148</v>
          </cell>
        </row>
        <row r="26">
          <cell r="D26" t="str">
            <v>Slikopleskarska dela Vsota</v>
          </cell>
          <cell r="I26">
            <v>10.74</v>
          </cell>
          <cell r="J26">
            <v>148</v>
          </cell>
        </row>
        <row r="27">
          <cell r="C27" t="str">
            <v>Sava 45 Vsota</v>
          </cell>
          <cell r="I27">
            <v>86.24</v>
          </cell>
          <cell r="J27">
            <v>2777.2870498080847</v>
          </cell>
        </row>
        <row r="28">
          <cell r="B28" t="str">
            <v>1 Vsota</v>
          </cell>
          <cell r="I28">
            <v>86.24</v>
          </cell>
          <cell r="J28">
            <v>2777.2870498080847</v>
          </cell>
        </row>
        <row r="29">
          <cell r="I29">
            <v>86.24</v>
          </cell>
          <cell r="J29">
            <v>2777.2870498080847</v>
          </cell>
        </row>
        <row r="30">
          <cell r="B30">
            <v>2</v>
          </cell>
          <cell r="C30" t="str">
            <v>Sava 44</v>
          </cell>
          <cell r="D30" t="str">
            <v>Okna/Vrata</v>
          </cell>
          <cell r="E30" t="str">
            <v>Dvokrilno okno (tip: O3); dim. ŠxV: 1,39x1,2m; Material: PVC ; steklo 6/16Ar/4; Rw,st.=36 (Rw,st.+Ctr ≥ 31 dB)</v>
          </cell>
          <cell r="F30" t="str">
            <v>[kos]</v>
          </cell>
          <cell r="G30">
            <v>1</v>
          </cell>
          <cell r="H30" t="str">
            <v>ZAG</v>
          </cell>
          <cell r="I30">
            <v>3</v>
          </cell>
          <cell r="J30">
            <v>1146.0017038032001</v>
          </cell>
        </row>
        <row r="31">
          <cell r="E31" t="str">
            <v>Enokrilno okno (tip: O1); dim. ŠxV: 1,18x1,17m; Material: PVC ; steklo 6/16Ar/4; Rw,st.=36 (Rw,st.+Ctr ≥ 31 dB)</v>
          </cell>
          <cell r="F31" t="str">
            <v>[kos]</v>
          </cell>
          <cell r="G31">
            <v>1</v>
          </cell>
          <cell r="H31" t="str">
            <v>ZAG</v>
          </cell>
          <cell r="I31">
            <v>1</v>
          </cell>
          <cell r="J31">
            <v>268.53986922083993</v>
          </cell>
        </row>
        <row r="32">
          <cell r="E32" t="str">
            <v>Enokrilna vrata (tip: V1); dim. ŠxV: 0,79x2,06m; Material: PVC ; steklo 6/16Ar/4; Rw,st.=36 (Rw,st.+Ctr ≥ 31 dB)</v>
          </cell>
          <cell r="F32" t="str">
            <v>[kos]</v>
          </cell>
          <cell r="G32">
            <v>1</v>
          </cell>
          <cell r="H32" t="str">
            <v>ZAG</v>
          </cell>
          <cell r="I32">
            <v>1</v>
          </cell>
          <cell r="J32">
            <v>304.71069154648001</v>
          </cell>
        </row>
        <row r="33">
          <cell r="E33" t="str">
            <v>Enokrilno okno (tip: O1); dim. ŠxV: 1,18x1,19m; Material: PVC ; steklo 6/16Ar/4; Rw,st.=36 (Rw,st.+Ctr ≥ 31 dB)</v>
          </cell>
          <cell r="F33" t="str">
            <v>[kos]</v>
          </cell>
          <cell r="G33">
            <v>1</v>
          </cell>
          <cell r="H33" t="str">
            <v>ZAG</v>
          </cell>
          <cell r="I33">
            <v>1</v>
          </cell>
          <cell r="J33">
            <v>270.85856712515999</v>
          </cell>
        </row>
        <row r="34">
          <cell r="D34" t="str">
            <v>Okna/Vrata Vsota</v>
          </cell>
          <cell r="I34">
            <v>6</v>
          </cell>
          <cell r="J34">
            <v>1990.1108316956802</v>
          </cell>
        </row>
        <row r="35">
          <cell r="D35" t="str">
            <v>Senčila</v>
          </cell>
          <cell r="E35" t="str">
            <v>Rolo - Plise, Dim. ŠxV: 1,39x1,2m</v>
          </cell>
          <cell r="F35" t="str">
            <v>[kos]</v>
          </cell>
          <cell r="G35">
            <v>1</v>
          </cell>
          <cell r="H35" t="str">
            <v>ZAG</v>
          </cell>
          <cell r="I35">
            <v>3</v>
          </cell>
          <cell r="J35">
            <v>600.48</v>
          </cell>
        </row>
        <row r="36">
          <cell r="E36" t="str">
            <v>Rolo - Plise, Dim. ŠxV: 1,18x1,17m</v>
          </cell>
          <cell r="F36" t="str">
            <v>[kos]</v>
          </cell>
          <cell r="G36">
            <v>1</v>
          </cell>
          <cell r="H36" t="str">
            <v>ZAG</v>
          </cell>
          <cell r="I36">
            <v>1</v>
          </cell>
          <cell r="J36">
            <v>165.67199999999997</v>
          </cell>
        </row>
        <row r="37">
          <cell r="E37" t="str">
            <v>Rolo - Plise, Dim. ŠxV: 0,79x2,06m</v>
          </cell>
          <cell r="F37" t="str">
            <v>[kos]</v>
          </cell>
          <cell r="G37">
            <v>1</v>
          </cell>
          <cell r="H37" t="str">
            <v>ZAG</v>
          </cell>
          <cell r="I37">
            <v>1</v>
          </cell>
          <cell r="J37">
            <v>195.28800000000001</v>
          </cell>
        </row>
        <row r="38">
          <cell r="E38" t="str">
            <v>Rolo - Plise, Dim. ŠxV: 1,18x1,19m</v>
          </cell>
          <cell r="F38" t="str">
            <v>[kos]</v>
          </cell>
          <cell r="G38">
            <v>1</v>
          </cell>
          <cell r="H38" t="str">
            <v>ZAG</v>
          </cell>
          <cell r="I38">
            <v>1</v>
          </cell>
          <cell r="J38">
            <v>168.50399999999999</v>
          </cell>
        </row>
        <row r="39">
          <cell r="D39" t="str">
            <v>Senčila Vsota</v>
          </cell>
          <cell r="I39">
            <v>6</v>
          </cell>
          <cell r="J39">
            <v>1129.944</v>
          </cell>
        </row>
        <row r="40">
          <cell r="D40" t="str">
            <v>Notranje police</v>
          </cell>
          <cell r="E40" t="str">
            <v>Notranja polica, mat. Topalit, dim. ŠxG:1,39x0,36m</v>
          </cell>
          <cell r="F40" t="str">
            <v>[kos]</v>
          </cell>
          <cell r="G40">
            <v>1</v>
          </cell>
          <cell r="H40" t="str">
            <v>ZAG</v>
          </cell>
          <cell r="I40">
            <v>3</v>
          </cell>
          <cell r="J40">
            <v>221.94729599999997</v>
          </cell>
        </row>
        <row r="41">
          <cell r="E41" t="str">
            <v>Notranja polica, mat. Topalit, dim. ŠxG:1,18x0,41m</v>
          </cell>
          <cell r="F41" t="str">
            <v>[kos]</v>
          </cell>
          <cell r="G41">
            <v>1</v>
          </cell>
          <cell r="H41" t="str">
            <v>ZAG</v>
          </cell>
          <cell r="I41">
            <v>2</v>
          </cell>
          <cell r="J41">
            <v>141.23057599999999</v>
          </cell>
        </row>
        <row r="42">
          <cell r="D42" t="str">
            <v>Notranje police Vsota</v>
          </cell>
          <cell r="I42">
            <v>5</v>
          </cell>
          <cell r="J42">
            <v>363.17787199999998</v>
          </cell>
        </row>
        <row r="43">
          <cell r="D43" t="str">
            <v>Demontaža</v>
          </cell>
          <cell r="E43" t="str">
            <v>Demontaža oken</v>
          </cell>
          <cell r="F43" t="str">
            <v>[m1]</v>
          </cell>
          <cell r="G43">
            <v>1</v>
          </cell>
          <cell r="H43" t="str">
            <v>ZAG</v>
          </cell>
          <cell r="I43">
            <v>24.979999999999997</v>
          </cell>
          <cell r="J43">
            <v>174.86</v>
          </cell>
        </row>
        <row r="44">
          <cell r="E44" t="str">
            <v>Demontaža vrat</v>
          </cell>
          <cell r="F44" t="str">
            <v>[m1]</v>
          </cell>
          <cell r="G44">
            <v>1</v>
          </cell>
          <cell r="H44" t="str">
            <v>ZAG</v>
          </cell>
          <cell r="I44">
            <v>5.7</v>
          </cell>
          <cell r="J44">
            <v>39.9</v>
          </cell>
        </row>
        <row r="45">
          <cell r="E45" t="str">
            <v>Demontaža police</v>
          </cell>
          <cell r="F45" t="str">
            <v>[kos]</v>
          </cell>
          <cell r="G45">
            <v>1</v>
          </cell>
          <cell r="H45" t="str">
            <v>ZAG</v>
          </cell>
          <cell r="I45">
            <v>5</v>
          </cell>
          <cell r="J45">
            <v>32.65</v>
          </cell>
        </row>
        <row r="46">
          <cell r="D46" t="str">
            <v>Demontaža Vsota</v>
          </cell>
          <cell r="I46">
            <v>35.679999999999993</v>
          </cell>
          <cell r="J46">
            <v>247.41000000000003</v>
          </cell>
        </row>
        <row r="47">
          <cell r="D47" t="str">
            <v>Montaža</v>
          </cell>
          <cell r="E47" t="str">
            <v>RAL montaža oken z zidarskimi deli</v>
          </cell>
          <cell r="F47" t="str">
            <v>[m1]</v>
          </cell>
          <cell r="G47">
            <v>1</v>
          </cell>
          <cell r="H47" t="str">
            <v>ZAG</v>
          </cell>
          <cell r="I47">
            <v>24.979999999999997</v>
          </cell>
          <cell r="J47">
            <v>849.31999999999994</v>
          </cell>
        </row>
        <row r="48">
          <cell r="E48" t="str">
            <v>RAL montaža vrat z zidarskimi deli</v>
          </cell>
          <cell r="F48" t="str">
            <v>[m1]</v>
          </cell>
          <cell r="G48">
            <v>1</v>
          </cell>
          <cell r="H48" t="str">
            <v>ZAG</v>
          </cell>
          <cell r="I48">
            <v>5.7</v>
          </cell>
          <cell r="J48">
            <v>193.8</v>
          </cell>
        </row>
        <row r="49">
          <cell r="E49" t="str">
            <v>Montaža police</v>
          </cell>
          <cell r="F49" t="str">
            <v>[kos]</v>
          </cell>
          <cell r="G49">
            <v>1</v>
          </cell>
          <cell r="H49" t="str">
            <v>ZAG</v>
          </cell>
          <cell r="I49">
            <v>5</v>
          </cell>
          <cell r="J49">
            <v>65.3</v>
          </cell>
        </row>
        <row r="50">
          <cell r="D50" t="str">
            <v>Montaža Vsota</v>
          </cell>
          <cell r="I50">
            <v>35.679999999999993</v>
          </cell>
          <cell r="J50">
            <v>1108.4199999999998</v>
          </cell>
        </row>
        <row r="51">
          <cell r="D51" t="str">
            <v>Odvoz na deponijo</v>
          </cell>
          <cell r="E51" t="str">
            <v>Odvoz na deponijo</v>
          </cell>
          <cell r="F51" t="str">
            <v>[m1]</v>
          </cell>
          <cell r="G51">
            <v>1</v>
          </cell>
          <cell r="H51" t="str">
            <v>ZAG</v>
          </cell>
          <cell r="I51">
            <v>30.68</v>
          </cell>
          <cell r="J51">
            <v>92.039999999999992</v>
          </cell>
        </row>
        <row r="52">
          <cell r="D52" t="str">
            <v>Odvoz na deponijo Vsota</v>
          </cell>
          <cell r="I52">
            <v>30.68</v>
          </cell>
          <cell r="J52">
            <v>92.039999999999992</v>
          </cell>
        </row>
        <row r="53">
          <cell r="D53" t="str">
            <v>Slikopleskarska dela</v>
          </cell>
          <cell r="E53" t="str">
            <v>Slikopleskarska dela na špaletah</v>
          </cell>
          <cell r="F53" t="str">
            <v>[m1]</v>
          </cell>
          <cell r="G53">
            <v>1</v>
          </cell>
          <cell r="H53" t="str">
            <v>ZAG</v>
          </cell>
          <cell r="I53">
            <v>16.04</v>
          </cell>
          <cell r="J53">
            <v>245.44</v>
          </cell>
        </row>
        <row r="54">
          <cell r="D54" t="str">
            <v>Slikopleskarska dela Vsota</v>
          </cell>
          <cell r="I54">
            <v>16.04</v>
          </cell>
          <cell r="J54">
            <v>245.44</v>
          </cell>
        </row>
        <row r="55">
          <cell r="C55" t="str">
            <v>Sava 44 Vsota</v>
          </cell>
          <cell r="I55">
            <v>135.07999999999998</v>
          </cell>
          <cell r="J55">
            <v>5176.5427036956798</v>
          </cell>
        </row>
        <row r="56">
          <cell r="B56" t="str">
            <v>2 Vsota</v>
          </cell>
          <cell r="I56">
            <v>135.07999999999998</v>
          </cell>
          <cell r="J56">
            <v>5176.5427036956798</v>
          </cell>
        </row>
        <row r="57">
          <cell r="I57">
            <v>135.07999999999998</v>
          </cell>
          <cell r="J57">
            <v>5176.5427036956798</v>
          </cell>
        </row>
        <row r="58">
          <cell r="B58">
            <v>3</v>
          </cell>
          <cell r="C58" t="str">
            <v>Sava 41A</v>
          </cell>
          <cell r="D58" t="str">
            <v>Okna/Vrata</v>
          </cell>
          <cell r="E58" t="str">
            <v>Enokrilna vrata (tip: V1); dim. ŠxV: 0,8x2,1m; Material: Les ; steklo 6/16Ar/4; Rw,st.=36 (Rw,st.+Ctr ≥ 31 dB)</v>
          </cell>
          <cell r="F58" t="str">
            <v>[kos]</v>
          </cell>
          <cell r="G58">
            <v>1</v>
          </cell>
          <cell r="H58" t="str">
            <v>ZAG</v>
          </cell>
          <cell r="I58">
            <v>1</v>
          </cell>
          <cell r="J58">
            <v>641.27972767999995</v>
          </cell>
        </row>
        <row r="59">
          <cell r="E59" t="str">
            <v>Dvokrilno okno (tip: O3); dim. ŠxV: 1,76x1,16m; Material: Les ; steklo 6/16Ar/4; Rw,st.=36 (Rw,st.+Ctr ≥ 31 dB)</v>
          </cell>
          <cell r="F59" t="str">
            <v>[kos]</v>
          </cell>
          <cell r="G59">
            <v>1</v>
          </cell>
          <cell r="H59" t="str">
            <v>ZAG</v>
          </cell>
          <cell r="I59">
            <v>1</v>
          </cell>
          <cell r="J59">
            <v>870.05183288202238</v>
          </cell>
        </row>
        <row r="60">
          <cell r="E60" t="str">
            <v>Dvokrilno okno (tip: O3); dim. ŠxV: 1,78x1,36m; Material: Les ; steklo 6/16Ar/4; Rw,st.=36 (Rw,st.+Ctr ≥ 31 dB)</v>
          </cell>
          <cell r="F60" t="str">
            <v>[kos]</v>
          </cell>
          <cell r="G60">
            <v>1</v>
          </cell>
          <cell r="H60" t="str">
            <v>ZAG</v>
          </cell>
          <cell r="I60">
            <v>3</v>
          </cell>
          <cell r="J60">
            <v>2831.4727067703166</v>
          </cell>
        </row>
        <row r="61">
          <cell r="E61" t="str">
            <v>Enokrilno okno (tip: O1); dim. ŠxV: 1,36x1,37m; Material: Les ; steklo 6/16Ar/4; Rw,st.=36 (Rw,st.+Ctr ≥ 31 dB)</v>
          </cell>
          <cell r="F61" t="str">
            <v>[kos]</v>
          </cell>
          <cell r="G61">
            <v>1</v>
          </cell>
          <cell r="H61" t="str">
            <v>ZAG</v>
          </cell>
          <cell r="I61">
            <v>1</v>
          </cell>
          <cell r="J61">
            <v>646.50441259670401</v>
          </cell>
        </row>
        <row r="62">
          <cell r="E62" t="str">
            <v>Enokrilna vrata (tip: V1); dim. ŠxV: 0,82x2,28m; Material: Les ; steklo 6/16Ar/4; Rw,st.=36 (Rw,st.+Ctr ≥ 31 dB)</v>
          </cell>
          <cell r="F62" t="str">
            <v>[kos]</v>
          </cell>
          <cell r="G62">
            <v>1</v>
          </cell>
          <cell r="H62" t="str">
            <v>ZAG</v>
          </cell>
          <cell r="I62">
            <v>1</v>
          </cell>
          <cell r="J62">
            <v>673.82506987731188</v>
          </cell>
        </row>
        <row r="63">
          <cell r="E63" t="str">
            <v>Enokrilno okno (tip: O1); dim. ŠxV: 1,38x1,39m; Material: Les ; steklo 6/16Ar/4; Rw,st.=36 (Rw,st.+Ctr ≥ 31 dB)</v>
          </cell>
          <cell r="F63" t="str">
            <v>[kos]</v>
          </cell>
          <cell r="G63">
            <v>1</v>
          </cell>
          <cell r="H63" t="str">
            <v>ZAG</v>
          </cell>
          <cell r="I63">
            <v>1</v>
          </cell>
          <cell r="J63">
            <v>655.46964951965401</v>
          </cell>
        </row>
        <row r="64">
          <cell r="E64" t="str">
            <v>Strešno okno (tip: O9); dim. ŠxV: 1,1x0,7m; Material: Les ; steklo 6/16Ar/4; Rw,st.=36 (Rw,st.+Ctr ≥ 31 dB)</v>
          </cell>
          <cell r="F64" t="str">
            <v>[kos]</v>
          </cell>
          <cell r="G64">
            <v>1</v>
          </cell>
          <cell r="H64" t="str">
            <v>ZAG</v>
          </cell>
          <cell r="I64">
            <v>1</v>
          </cell>
          <cell r="J64">
            <v>607.05761370000005</v>
          </cell>
        </row>
        <row r="65">
          <cell r="E65" t="str">
            <v>Enokrilno okno (tip: O1); dim. ŠxV: 1,39x1,4m; Material: Les ; steklo 6/16Ar/4; Rw,st.=36 (Rw,st.+Ctr ≥ 31 dB)</v>
          </cell>
          <cell r="F65" t="str">
            <v>[kos]</v>
          </cell>
          <cell r="G65">
            <v>1</v>
          </cell>
          <cell r="H65" t="str">
            <v>ZAG</v>
          </cell>
          <cell r="I65">
            <v>1</v>
          </cell>
          <cell r="J65">
            <v>659.9208427686001</v>
          </cell>
        </row>
        <row r="66">
          <cell r="E66" t="str">
            <v>Enokrilna vrata (tip: V1); dim. ŠxV: 0,85x2,32m; Material: Les ; steklo 6/16Ar/4; Rw,st.=36 (Rw,st.+Ctr ≥ 31 dB)</v>
          </cell>
          <cell r="F66" t="str">
            <v>[kos]</v>
          </cell>
          <cell r="G66">
            <v>1</v>
          </cell>
          <cell r="H66" t="str">
            <v>ZAG</v>
          </cell>
          <cell r="I66">
            <v>1</v>
          </cell>
          <cell r="J66">
            <v>693.70363710879997</v>
          </cell>
        </row>
        <row r="67">
          <cell r="E67" t="str">
            <v>Enokrilno okno (tip: O1); dim. ŠxV: 1,19x1,4m; Material: Les ; steklo 6/16Ar/4; Rw,st.=36 (Rw,st.+Ctr ≥ 31 dB)</v>
          </cell>
          <cell r="F67" t="str">
            <v>[kos]</v>
          </cell>
          <cell r="G67">
            <v>1</v>
          </cell>
          <cell r="H67" t="str">
            <v>ZAG</v>
          </cell>
          <cell r="I67">
            <v>1</v>
          </cell>
          <cell r="J67">
            <v>612.6244187126</v>
          </cell>
        </row>
        <row r="68">
          <cell r="D68" t="str">
            <v>Okna/Vrata Vsota</v>
          </cell>
          <cell r="I68">
            <v>12</v>
          </cell>
          <cell r="J68">
            <v>8891.9099116160087</v>
          </cell>
        </row>
        <row r="69">
          <cell r="D69" t="str">
            <v>Senčila</v>
          </cell>
          <cell r="E69" t="str">
            <v>Notranja rolo omarica, ALU lamele, Dim. ŠxV: 1,78x1,36m</v>
          </cell>
          <cell r="F69" t="str">
            <v>[kos]</v>
          </cell>
          <cell r="G69">
            <v>1</v>
          </cell>
          <cell r="H69" t="str">
            <v>ZAG</v>
          </cell>
          <cell r="I69">
            <v>3</v>
          </cell>
          <cell r="J69">
            <v>1128.0189260616962</v>
          </cell>
        </row>
        <row r="70">
          <cell r="E70" t="str">
            <v>Notranja rolo omarica, ALU lamele, Dim. ŠxV: 0,8x2,1m</v>
          </cell>
          <cell r="F70" t="str">
            <v>[kos]</v>
          </cell>
          <cell r="G70">
            <v>1</v>
          </cell>
          <cell r="H70" t="str">
            <v>ZAG</v>
          </cell>
          <cell r="I70">
            <v>1</v>
          </cell>
          <cell r="J70">
            <v>302.55347711999997</v>
          </cell>
        </row>
        <row r="71">
          <cell r="E71" t="str">
            <v>Zunanji rolo - nadometni, ALU lamele, Dim. ŠxV: 1,76x1,16m</v>
          </cell>
          <cell r="F71" t="str">
            <v>[kos]</v>
          </cell>
          <cell r="G71">
            <v>1</v>
          </cell>
          <cell r="H71" t="str">
            <v>ZAG</v>
          </cell>
          <cell r="I71">
            <v>1</v>
          </cell>
          <cell r="J71">
            <v>182.97045258803197</v>
          </cell>
        </row>
        <row r="72">
          <cell r="E72" t="str">
            <v>Notranja rolo omarica, ALU lamele, Dim. ŠxV: 1,36x1,37m</v>
          </cell>
          <cell r="F72" t="str">
            <v>[kos]</v>
          </cell>
          <cell r="G72">
            <v>1</v>
          </cell>
          <cell r="H72" t="str">
            <v>ZAG</v>
          </cell>
          <cell r="I72">
            <v>1</v>
          </cell>
          <cell r="J72">
            <v>327.165480740352</v>
          </cell>
        </row>
        <row r="73">
          <cell r="E73" t="str">
            <v>Notranje žaluzije - kovinske, Dim. ŠxV: 0,82x2,28m</v>
          </cell>
          <cell r="F73" t="str">
            <v>[kos]</v>
          </cell>
          <cell r="G73">
            <v>1</v>
          </cell>
          <cell r="H73" t="str">
            <v>ZAG</v>
          </cell>
          <cell r="I73">
            <v>1</v>
          </cell>
          <cell r="J73">
            <v>84.131999999999991</v>
          </cell>
        </row>
        <row r="74">
          <cell r="E74" t="str">
            <v>Notranje žaluzije - kovinske, Dim. ŠxV: 1,38x1,39m</v>
          </cell>
          <cell r="F74" t="str">
            <v>[kos]</v>
          </cell>
          <cell r="G74">
            <v>1</v>
          </cell>
          <cell r="H74" t="str">
            <v>ZAG</v>
          </cell>
          <cell r="I74">
            <v>1</v>
          </cell>
          <cell r="J74">
            <v>86.318999999999988</v>
          </cell>
        </row>
        <row r="75">
          <cell r="E75" t="str">
            <v>Notranje žaluzije - kovinske, Dim. ŠxV: 1,1x0,7m</v>
          </cell>
          <cell r="F75" t="str">
            <v>[kos]</v>
          </cell>
          <cell r="G75">
            <v>1</v>
          </cell>
          <cell r="H75" t="str">
            <v>ZAG</v>
          </cell>
          <cell r="I75">
            <v>1</v>
          </cell>
          <cell r="J75">
            <v>34.65</v>
          </cell>
        </row>
        <row r="76">
          <cell r="E76" t="str">
            <v>Notranje žaluzije - kovinske, Dim. ŠxV: 1,39x1,4m</v>
          </cell>
          <cell r="F76" t="str">
            <v>[kos]</v>
          </cell>
          <cell r="G76">
            <v>1</v>
          </cell>
          <cell r="H76" t="str">
            <v>ZAG</v>
          </cell>
          <cell r="I76">
            <v>1</v>
          </cell>
          <cell r="J76">
            <v>87.57</v>
          </cell>
        </row>
        <row r="77">
          <cell r="E77" t="str">
            <v>Notranje žaluzije - kovinske, Dim. ŠxV: 0,85x2,32m</v>
          </cell>
          <cell r="F77" t="str">
            <v>[kos]</v>
          </cell>
          <cell r="G77">
            <v>1</v>
          </cell>
          <cell r="H77" t="str">
            <v>ZAG</v>
          </cell>
          <cell r="I77">
            <v>1</v>
          </cell>
          <cell r="J77">
            <v>88.74</v>
          </cell>
        </row>
        <row r="78">
          <cell r="E78" t="str">
            <v>Notranje žaluzije - kovinske, Dim. ŠxV: 1,19x1,4m</v>
          </cell>
          <cell r="F78" t="str">
            <v>[kos]</v>
          </cell>
          <cell r="G78">
            <v>1</v>
          </cell>
          <cell r="H78" t="str">
            <v>ZAG</v>
          </cell>
          <cell r="I78">
            <v>1</v>
          </cell>
          <cell r="J78">
            <v>74.97</v>
          </cell>
        </row>
        <row r="79">
          <cell r="D79" t="str">
            <v>Senčila Vsota</v>
          </cell>
          <cell r="I79">
            <v>12</v>
          </cell>
          <cell r="J79">
            <v>2397.0893365100801</v>
          </cell>
        </row>
        <row r="80">
          <cell r="D80" t="str">
            <v>Notranje police</v>
          </cell>
          <cell r="E80" t="str">
            <v>Notranja polica, mat. Marmor, dim. ŠxG:1,76x0,22m</v>
          </cell>
          <cell r="F80" t="str">
            <v>[kos]</v>
          </cell>
          <cell r="G80">
            <v>1</v>
          </cell>
          <cell r="H80" t="str">
            <v>ZAG</v>
          </cell>
          <cell r="I80">
            <v>1</v>
          </cell>
          <cell r="J80">
            <v>103.523184</v>
          </cell>
        </row>
        <row r="81">
          <cell r="E81" t="str">
            <v>Notranja polica, mat. Marmor, dim. ŠxG:1,78x0,22m</v>
          </cell>
          <cell r="F81" t="str">
            <v>[kos]</v>
          </cell>
          <cell r="G81">
            <v>1</v>
          </cell>
          <cell r="H81" t="str">
            <v>ZAG</v>
          </cell>
          <cell r="I81">
            <v>3</v>
          </cell>
          <cell r="J81">
            <v>314.09236799999996</v>
          </cell>
        </row>
        <row r="82">
          <cell r="E82" t="str">
            <v>Notranja polica, mat. Marmor, dim. ŠxG:1,36x0,22m</v>
          </cell>
          <cell r="F82" t="str">
            <v>[kos]</v>
          </cell>
          <cell r="G82">
            <v>1</v>
          </cell>
          <cell r="H82" t="str">
            <v>ZAG</v>
          </cell>
          <cell r="I82">
            <v>1</v>
          </cell>
          <cell r="J82">
            <v>80.850864000000001</v>
          </cell>
        </row>
        <row r="83">
          <cell r="E83" t="str">
            <v>Notranja polica, mat. Marmor, dim. ŠxG:1,19x0,17m</v>
          </cell>
          <cell r="F83" t="str">
            <v>[kos]</v>
          </cell>
          <cell r="G83">
            <v>1</v>
          </cell>
          <cell r="H83" t="str">
            <v>ZAG</v>
          </cell>
          <cell r="I83">
            <v>1</v>
          </cell>
          <cell r="J83">
            <v>57.677229000000004</v>
          </cell>
        </row>
        <row r="84">
          <cell r="E84" t="str">
            <v>Notranja polica, mat. Marmor, dim. ŠxG:1,38x0,17m</v>
          </cell>
          <cell r="F84" t="str">
            <v>[kos]</v>
          </cell>
          <cell r="G84">
            <v>1</v>
          </cell>
          <cell r="H84" t="str">
            <v>ZAG</v>
          </cell>
          <cell r="I84">
            <v>1</v>
          </cell>
          <cell r="J84">
            <v>65.193115999999989</v>
          </cell>
        </row>
        <row r="85">
          <cell r="E85" t="str">
            <v>Notranja polica, mat. Marmor, dim. ŠxG:1,39x0,17m</v>
          </cell>
          <cell r="F85" t="str">
            <v>[kos]</v>
          </cell>
          <cell r="G85">
            <v>1</v>
          </cell>
          <cell r="H85" t="str">
            <v>ZAG</v>
          </cell>
          <cell r="I85">
            <v>1</v>
          </cell>
          <cell r="J85">
            <v>65.594468999999989</v>
          </cell>
        </row>
        <row r="86">
          <cell r="D86" t="str">
            <v>Notranje police Vsota</v>
          </cell>
          <cell r="I86">
            <v>8</v>
          </cell>
          <cell r="J86">
            <v>686.93123000000003</v>
          </cell>
        </row>
        <row r="87">
          <cell r="D87" t="str">
            <v>Demontaža</v>
          </cell>
          <cell r="E87" t="str">
            <v>Demontaža oken</v>
          </cell>
          <cell r="F87" t="str">
            <v>[m1]</v>
          </cell>
          <cell r="G87">
            <v>1</v>
          </cell>
          <cell r="H87" t="str">
            <v>ZAG</v>
          </cell>
          <cell r="I87">
            <v>50.040000000000006</v>
          </cell>
          <cell r="J87">
            <v>370.08</v>
          </cell>
        </row>
        <row r="88">
          <cell r="E88" t="str">
            <v>Demontaža vrat</v>
          </cell>
          <cell r="F88" t="str">
            <v>[m1]</v>
          </cell>
          <cell r="G88">
            <v>1</v>
          </cell>
          <cell r="H88" t="str">
            <v>ZAG</v>
          </cell>
          <cell r="I88">
            <v>18.34</v>
          </cell>
          <cell r="J88">
            <v>128.38</v>
          </cell>
        </row>
        <row r="89">
          <cell r="E89" t="str">
            <v>Demontaža police</v>
          </cell>
          <cell r="F89" t="str">
            <v>[kos]</v>
          </cell>
          <cell r="G89">
            <v>1</v>
          </cell>
          <cell r="H89" t="str">
            <v>ZAG</v>
          </cell>
          <cell r="I89">
            <v>8</v>
          </cell>
          <cell r="J89">
            <v>62.099999999999994</v>
          </cell>
        </row>
        <row r="90">
          <cell r="D90" t="str">
            <v>Demontaža Vsota</v>
          </cell>
          <cell r="I90">
            <v>76.38000000000001</v>
          </cell>
          <cell r="J90">
            <v>560.55999999999995</v>
          </cell>
        </row>
        <row r="91">
          <cell r="D91" t="str">
            <v>Montaža</v>
          </cell>
          <cell r="E91" t="str">
            <v>RAL montaža oken z zidarskimi deli</v>
          </cell>
          <cell r="F91" t="str">
            <v>[m1]</v>
          </cell>
          <cell r="G91">
            <v>1</v>
          </cell>
          <cell r="H91" t="str">
            <v>ZAG</v>
          </cell>
          <cell r="I91">
            <v>25.74</v>
          </cell>
          <cell r="J91">
            <v>875.16</v>
          </cell>
        </row>
        <row r="92">
          <cell r="E92" t="str">
            <v>RAL montaža oken z zidarskimi deli ter dodatno zapiranje odprtine nad notr. rolo omarico</v>
          </cell>
          <cell r="F92" t="str">
            <v>[m1]</v>
          </cell>
          <cell r="G92">
            <v>1</v>
          </cell>
          <cell r="H92" t="str">
            <v>ZAG</v>
          </cell>
          <cell r="I92">
            <v>24.3</v>
          </cell>
          <cell r="J92">
            <v>907.8</v>
          </cell>
        </row>
        <row r="93">
          <cell r="E93" t="str">
            <v>RAL montaža vrat z zidarskimi deli</v>
          </cell>
          <cell r="F93" t="str">
            <v>[m1]</v>
          </cell>
          <cell r="G93">
            <v>1</v>
          </cell>
          <cell r="H93" t="str">
            <v>ZAG</v>
          </cell>
          <cell r="I93">
            <v>12.54</v>
          </cell>
          <cell r="J93">
            <v>426.36</v>
          </cell>
        </row>
        <row r="94">
          <cell r="E94" t="str">
            <v>Montaža police</v>
          </cell>
          <cell r="F94" t="str">
            <v>[kos]</v>
          </cell>
          <cell r="G94">
            <v>1</v>
          </cell>
          <cell r="H94" t="str">
            <v>ZAG</v>
          </cell>
          <cell r="I94">
            <v>8</v>
          </cell>
          <cell r="J94">
            <v>124.19999999999999</v>
          </cell>
        </row>
        <row r="95">
          <cell r="E95" t="str">
            <v>RAL montaža vrat z zidarskimi deli ter dodatno zapiranje odprtine nad notr. rolo omarico</v>
          </cell>
          <cell r="F95" t="str">
            <v>[m1]</v>
          </cell>
          <cell r="G95">
            <v>1</v>
          </cell>
          <cell r="H95" t="str">
            <v>ZAG</v>
          </cell>
          <cell r="I95">
            <v>5.8000000000000007</v>
          </cell>
          <cell r="J95">
            <v>217.60000000000002</v>
          </cell>
        </row>
        <row r="96">
          <cell r="D96" t="str">
            <v>Montaža Vsota</v>
          </cell>
          <cell r="I96">
            <v>76.38</v>
          </cell>
          <cell r="J96">
            <v>2551.12</v>
          </cell>
        </row>
        <row r="97">
          <cell r="D97" t="str">
            <v>Odvoz na deponijo</v>
          </cell>
          <cell r="E97" t="str">
            <v>Odvoz na deponijo</v>
          </cell>
          <cell r="F97" t="str">
            <v>[m1]</v>
          </cell>
          <cell r="G97">
            <v>1</v>
          </cell>
          <cell r="H97" t="str">
            <v>ZAG</v>
          </cell>
          <cell r="I97">
            <v>68.38</v>
          </cell>
          <cell r="J97">
            <v>205.14000000000004</v>
          </cell>
        </row>
        <row r="98">
          <cell r="D98" t="str">
            <v>Odvoz na deponijo Vsota</v>
          </cell>
          <cell r="I98">
            <v>68.38</v>
          </cell>
          <cell r="J98">
            <v>205.14000000000004</v>
          </cell>
        </row>
        <row r="99">
          <cell r="D99" t="str">
            <v>Slikopleskarska dela</v>
          </cell>
          <cell r="E99" t="str">
            <v>Slikopleskarska dela na špaletah</v>
          </cell>
          <cell r="F99" t="str">
            <v>[m1]</v>
          </cell>
          <cell r="G99">
            <v>1</v>
          </cell>
          <cell r="H99" t="str">
            <v>ZAG</v>
          </cell>
          <cell r="I99">
            <v>36.4</v>
          </cell>
          <cell r="J99">
            <v>547.04</v>
          </cell>
        </row>
        <row r="100">
          <cell r="D100" t="str">
            <v>Slikopleskarska dela Vsota</v>
          </cell>
          <cell r="I100">
            <v>36.4</v>
          </cell>
          <cell r="J100">
            <v>547.04</v>
          </cell>
        </row>
        <row r="101">
          <cell r="C101" t="str">
            <v>Sava 41A Vsota</v>
          </cell>
          <cell r="I101">
            <v>289.54000000000002</v>
          </cell>
          <cell r="J101">
            <v>15839.790478126084</v>
          </cell>
        </row>
        <row r="102">
          <cell r="B102" t="str">
            <v>3 Vsota</v>
          </cell>
          <cell r="I102">
            <v>289.54000000000002</v>
          </cell>
          <cell r="J102">
            <v>15839.790478126084</v>
          </cell>
        </row>
        <row r="103">
          <cell r="I103">
            <v>289.54000000000002</v>
          </cell>
          <cell r="J103">
            <v>15839.790478126084</v>
          </cell>
        </row>
        <row r="104">
          <cell r="B104">
            <v>4</v>
          </cell>
          <cell r="C104" t="str">
            <v>Sava 42</v>
          </cell>
          <cell r="D104" t="str">
            <v>Okna/Vrata</v>
          </cell>
          <cell r="E104" t="str">
            <v>Dvokrilno okno (tip: O3); dim. ŠxV: 1,59x1,23m; Material: PVC, profil&gt;80mm ; steklo 10/16Ar/44.2; Rw,st.=45 (Rw,st.+Ctr ≥ 39 dB)</v>
          </cell>
          <cell r="F104" t="str">
            <v>[kos]</v>
          </cell>
          <cell r="G104">
            <v>1</v>
          </cell>
          <cell r="H104" t="str">
            <v>ZAG</v>
          </cell>
          <cell r="I104">
            <v>2</v>
          </cell>
          <cell r="J104">
            <v>1287.5778006938856</v>
          </cell>
        </row>
        <row r="105">
          <cell r="E105" t="str">
            <v>Dvokrilno okno (tip: O3); dim. ŠxV: 1,15x1,59m; Material: PVC, profil&gt;80mm ; steklo 66.2/16Ar/44.2; Rw,st.=46 (Rw,st.+Ctr ≥ 41 dB)</v>
          </cell>
          <cell r="F105" t="str">
            <v>[kos]</v>
          </cell>
          <cell r="G105">
            <v>1</v>
          </cell>
          <cell r="H105" t="str">
            <v>ZAG</v>
          </cell>
          <cell r="I105">
            <v>8</v>
          </cell>
          <cell r="J105">
            <v>5510.6231780445596</v>
          </cell>
        </row>
        <row r="106">
          <cell r="E106" t="str">
            <v>Dvokrilno okno (tip: O3); dim. ŠxV: 1,62x1,63m; Material: PVC, profil&gt;80mm ; steklo 66.2/16Ar/44.2; Rw,st.=46 (Rw,st.+Ctr ≥ 41 dB)</v>
          </cell>
          <cell r="F106" t="str">
            <v>[kos]</v>
          </cell>
          <cell r="G106">
            <v>1</v>
          </cell>
          <cell r="H106" t="str">
            <v>ZAG</v>
          </cell>
          <cell r="I106">
            <v>1</v>
          </cell>
          <cell r="J106">
            <v>877.39281377701923</v>
          </cell>
        </row>
        <row r="107">
          <cell r="E107" t="str">
            <v>Dvokrilna vrata (tip: V2); dim. ŠxV: 1,5x2,46m; Material: PVC, profil&gt;80mm ; steklo 66.2/16Ar/44.2; Rw,st.=46 (Rw,st.+Ctr ≥ 41 dB)</v>
          </cell>
          <cell r="F107" t="str">
            <v>[kos]</v>
          </cell>
          <cell r="G107">
            <v>1</v>
          </cell>
          <cell r="H107" t="str">
            <v>ZAG</v>
          </cell>
          <cell r="I107">
            <v>1</v>
          </cell>
          <cell r="J107">
            <v>1113.8199326399999</v>
          </cell>
        </row>
        <row r="108">
          <cell r="E108" t="str">
            <v>Dvokrilno okno (tip: O3); dim. ŠxV: 1,62x1,79m; Material: PVC, profil&gt;80mm ; steklo 66.2/16Ar/44.2; Rw,st.=46 (Rw,st.+Ctr ≥ 41 dB)</v>
          </cell>
          <cell r="F108" t="str">
            <v>[kos]</v>
          </cell>
          <cell r="G108">
            <v>1</v>
          </cell>
          <cell r="H108" t="str">
            <v>ZAG</v>
          </cell>
          <cell r="I108">
            <v>1</v>
          </cell>
          <cell r="J108">
            <v>938.39829972302891</v>
          </cell>
        </row>
        <row r="109">
          <cell r="E109" t="str">
            <v>Dvokrilno okno (tip: O3); dim. ŠxV: 1,18x0,9m; Material: PVC, profil&gt;80mm ; steklo 10/16Ar/44.2; Rw,st.=45 (Rw,st.+Ctr ≥ 39 dB)</v>
          </cell>
          <cell r="F109" t="str">
            <v>[kos]</v>
          </cell>
          <cell r="G109">
            <v>1</v>
          </cell>
          <cell r="H109" t="str">
            <v>ZAG</v>
          </cell>
          <cell r="I109">
            <v>3</v>
          </cell>
          <cell r="J109">
            <v>1422.2143460030402</v>
          </cell>
        </row>
        <row r="110">
          <cell r="D110" t="str">
            <v>Okna/Vrata Vsota</v>
          </cell>
          <cell r="I110">
            <v>16</v>
          </cell>
          <cell r="J110">
            <v>11150.026370881533</v>
          </cell>
        </row>
        <row r="111">
          <cell r="D111" t="str">
            <v>Senčila</v>
          </cell>
          <cell r="E111" t="str">
            <v>Zunanji rolo - nadometni, ALU lamele, Dim. ŠxV: 1,15x1,59m</v>
          </cell>
          <cell r="F111" t="str">
            <v>[kos]</v>
          </cell>
          <cell r="G111">
            <v>1</v>
          </cell>
          <cell r="H111" t="str">
            <v>ZAG</v>
          </cell>
          <cell r="I111">
            <v>8</v>
          </cell>
          <cell r="J111">
            <v>1531.1656655646</v>
          </cell>
        </row>
        <row r="112">
          <cell r="E112" t="str">
            <v>Zunanji rolo - nadometni, ALU lamele, Dim. ŠxV: 1,59x1,23m</v>
          </cell>
          <cell r="F112" t="str">
            <v>[kos]</v>
          </cell>
          <cell r="G112">
            <v>1</v>
          </cell>
          <cell r="H112" t="str">
            <v>ZAG</v>
          </cell>
          <cell r="I112">
            <v>2</v>
          </cell>
          <cell r="J112">
            <v>416.25851020452603</v>
          </cell>
        </row>
        <row r="113">
          <cell r="E113" t="str">
            <v>Zunanji rolo - nadometni, ALU lamele, Dim. ŠxV: 1,62x1,63m</v>
          </cell>
          <cell r="F113" t="str">
            <v>[kos]</v>
          </cell>
          <cell r="G113">
            <v>1</v>
          </cell>
          <cell r="H113" t="str">
            <v>ZAG</v>
          </cell>
          <cell r="I113">
            <v>1</v>
          </cell>
          <cell r="J113">
            <v>254.08022260393201</v>
          </cell>
        </row>
        <row r="114">
          <cell r="E114" t="str">
            <v>Zunanji rolo - nadometni, ALU lamele, Dim. ŠxV: 1,5x2,46m</v>
          </cell>
          <cell r="F114" t="str">
            <v>[kos]</v>
          </cell>
          <cell r="G114">
            <v>1</v>
          </cell>
          <cell r="H114" t="str">
            <v>ZAG</v>
          </cell>
          <cell r="I114">
            <v>1</v>
          </cell>
          <cell r="J114">
            <v>324.20754011999998</v>
          </cell>
        </row>
        <row r="115">
          <cell r="E115" t="str">
            <v>Zunanji rolo - nadometni, ALU lamele, Dim. ŠxV: 1,62x1,79m</v>
          </cell>
          <cell r="F115" t="str">
            <v>[kos]</v>
          </cell>
          <cell r="G115">
            <v>1</v>
          </cell>
          <cell r="H115" t="str">
            <v>ZAG</v>
          </cell>
          <cell r="I115">
            <v>1</v>
          </cell>
          <cell r="J115">
            <v>271.67580316930798</v>
          </cell>
        </row>
        <row r="116">
          <cell r="E116" t="str">
            <v>Zunanji rolo - nadometni, ALU lamele, Dim. ŠxV: 1,18x0,9m</v>
          </cell>
          <cell r="F116" t="str">
            <v>[kos]</v>
          </cell>
          <cell r="G116">
            <v>1</v>
          </cell>
          <cell r="H116" t="str">
            <v>ZAG</v>
          </cell>
          <cell r="I116">
            <v>1</v>
          </cell>
          <cell r="J116">
            <v>122.2971134268</v>
          </cell>
        </row>
        <row r="117">
          <cell r="D117" t="str">
            <v>Senčila Vsota</v>
          </cell>
          <cell r="I117">
            <v>14</v>
          </cell>
          <cell r="J117">
            <v>2919.6848550891659</v>
          </cell>
        </row>
        <row r="118">
          <cell r="D118" t="str">
            <v>Notranje police</v>
          </cell>
          <cell r="E118" t="str">
            <v>Notranja polica, mat. Topalit, dim. ŠxG:1,15x0,3m</v>
          </cell>
          <cell r="F118" t="str">
            <v>[kos]</v>
          </cell>
          <cell r="G118">
            <v>1</v>
          </cell>
          <cell r="H118" t="str">
            <v>ZAG</v>
          </cell>
          <cell r="I118">
            <v>8</v>
          </cell>
          <cell r="J118">
            <v>374.19999999999987</v>
          </cell>
        </row>
        <row r="119">
          <cell r="E119" t="str">
            <v>Notranja polica, mat. Topalit, dim. ŠxG:1,59x0,25m</v>
          </cell>
          <cell r="F119" t="str">
            <v>[kos]</v>
          </cell>
          <cell r="G119">
            <v>1</v>
          </cell>
          <cell r="H119" t="str">
            <v>ZAG</v>
          </cell>
          <cell r="I119">
            <v>2</v>
          </cell>
          <cell r="J119">
            <v>109.77250000000001</v>
          </cell>
        </row>
        <row r="120">
          <cell r="E120" t="str">
            <v>Notranja polica, mat. Topalit, dim. ŠxG:1,62x0,3m</v>
          </cell>
          <cell r="F120" t="str">
            <v>[kos]</v>
          </cell>
          <cell r="G120">
            <v>1</v>
          </cell>
          <cell r="H120" t="str">
            <v>ZAG</v>
          </cell>
          <cell r="I120">
            <v>2</v>
          </cell>
          <cell r="J120">
            <v>142.11039999999997</v>
          </cell>
        </row>
        <row r="121">
          <cell r="E121" t="str">
            <v>Notranja polica, mat. Topalit, dim. ŠxG:1,18x0,3m</v>
          </cell>
          <cell r="F121" t="str">
            <v>[kos]</v>
          </cell>
          <cell r="G121">
            <v>1</v>
          </cell>
          <cell r="H121" t="str">
            <v>ZAG</v>
          </cell>
          <cell r="I121">
            <v>3</v>
          </cell>
          <cell r="J121">
            <v>144.26159999999999</v>
          </cell>
        </row>
        <row r="122">
          <cell r="D122" t="str">
            <v>Notranje police Vsota</v>
          </cell>
          <cell r="I122">
            <v>15</v>
          </cell>
          <cell r="J122">
            <v>770.34449999999993</v>
          </cell>
        </row>
        <row r="123">
          <cell r="D123" t="str">
            <v>Demontaža</v>
          </cell>
          <cell r="E123" t="str">
            <v>Demontaža oken</v>
          </cell>
          <cell r="F123" t="str">
            <v>[m1]</v>
          </cell>
          <cell r="G123">
            <v>1</v>
          </cell>
          <cell r="H123" t="str">
            <v>ZAG</v>
          </cell>
          <cell r="I123">
            <v>80.92</v>
          </cell>
          <cell r="J123">
            <v>566.44000000000005</v>
          </cell>
        </row>
        <row r="124">
          <cell r="E124" t="str">
            <v>Demontaža vrat</v>
          </cell>
          <cell r="F124" t="str">
            <v>[m1]</v>
          </cell>
          <cell r="G124">
            <v>1</v>
          </cell>
          <cell r="H124" t="str">
            <v>ZAG</v>
          </cell>
          <cell r="I124">
            <v>7.92</v>
          </cell>
          <cell r="J124">
            <v>55.44</v>
          </cell>
        </row>
        <row r="125">
          <cell r="E125" t="str">
            <v>Demontaža police</v>
          </cell>
          <cell r="F125" t="str">
            <v>[kos]</v>
          </cell>
          <cell r="G125">
            <v>1</v>
          </cell>
          <cell r="H125" t="str">
            <v>ZAG</v>
          </cell>
          <cell r="I125">
            <v>15</v>
          </cell>
          <cell r="J125">
            <v>95.800000000000026</v>
          </cell>
        </row>
        <row r="126">
          <cell r="D126" t="str">
            <v>Demontaža Vsota</v>
          </cell>
          <cell r="I126">
            <v>103.84</v>
          </cell>
          <cell r="J126">
            <v>717.68000000000018</v>
          </cell>
        </row>
        <row r="127">
          <cell r="D127" t="str">
            <v>Montaža</v>
          </cell>
          <cell r="E127" t="str">
            <v>RAL montaža oken z zidarskimi deli</v>
          </cell>
          <cell r="F127" t="str">
            <v>[m1]</v>
          </cell>
          <cell r="G127">
            <v>1</v>
          </cell>
          <cell r="H127" t="str">
            <v>ZAG</v>
          </cell>
          <cell r="I127">
            <v>80.92</v>
          </cell>
          <cell r="J127">
            <v>2996.08</v>
          </cell>
        </row>
        <row r="128">
          <cell r="E128" t="str">
            <v>RAL montaža vrat z zidarskimi deli</v>
          </cell>
          <cell r="F128" t="str">
            <v>[m1]</v>
          </cell>
          <cell r="G128">
            <v>1</v>
          </cell>
          <cell r="H128" t="str">
            <v>ZAG</v>
          </cell>
          <cell r="I128">
            <v>7.92</v>
          </cell>
          <cell r="J128">
            <v>289.68</v>
          </cell>
        </row>
        <row r="129">
          <cell r="E129" t="str">
            <v>Montaža police</v>
          </cell>
          <cell r="F129" t="str">
            <v>[kos]</v>
          </cell>
          <cell r="G129">
            <v>1</v>
          </cell>
          <cell r="H129" t="str">
            <v>ZAG</v>
          </cell>
          <cell r="I129">
            <v>15</v>
          </cell>
          <cell r="J129">
            <v>191.60000000000005</v>
          </cell>
        </row>
        <row r="130">
          <cell r="D130" t="str">
            <v>Montaža Vsota</v>
          </cell>
          <cell r="I130">
            <v>103.84</v>
          </cell>
          <cell r="J130">
            <v>3477.3599999999997</v>
          </cell>
        </row>
        <row r="131">
          <cell r="D131" t="str">
            <v>Odvoz na deponijo</v>
          </cell>
          <cell r="E131" t="str">
            <v>Odvoz na deponijo</v>
          </cell>
          <cell r="F131" t="str">
            <v>[m1]</v>
          </cell>
          <cell r="G131">
            <v>1</v>
          </cell>
          <cell r="H131" t="str">
            <v>ZAG</v>
          </cell>
          <cell r="I131">
            <v>88.84</v>
          </cell>
          <cell r="J131">
            <v>266.52</v>
          </cell>
        </row>
        <row r="132">
          <cell r="D132" t="str">
            <v>Odvoz na deponijo Vsota</v>
          </cell>
          <cell r="I132">
            <v>88.84</v>
          </cell>
          <cell r="J132">
            <v>266.52</v>
          </cell>
        </row>
        <row r="133">
          <cell r="D133" t="str">
            <v>Komarniki</v>
          </cell>
          <cell r="E133" t="str">
            <v>Komarnik-fix, Dim. ŠxV: 1,18x0,9m</v>
          </cell>
          <cell r="F133" t="str">
            <v>[kos]</v>
          </cell>
          <cell r="G133">
            <v>1</v>
          </cell>
          <cell r="H133" t="str">
            <v>ZAG</v>
          </cell>
          <cell r="I133">
            <v>3</v>
          </cell>
          <cell r="J133">
            <v>254.88000000000002</v>
          </cell>
        </row>
        <row r="134">
          <cell r="D134" t="str">
            <v>Komarniki Vsota</v>
          </cell>
          <cell r="I134">
            <v>3</v>
          </cell>
          <cell r="J134">
            <v>254.88000000000002</v>
          </cell>
        </row>
        <row r="135">
          <cell r="D135" t="str">
            <v>Slikopleskarska dela</v>
          </cell>
          <cell r="E135" t="str">
            <v>Slikopleskarska dela na špaletah</v>
          </cell>
          <cell r="F135" t="str">
            <v>[m1]</v>
          </cell>
          <cell r="G135">
            <v>1</v>
          </cell>
          <cell r="H135" t="str">
            <v>ZAG</v>
          </cell>
          <cell r="I135">
            <v>47.519999999999989</v>
          </cell>
          <cell r="J135">
            <v>710.72</v>
          </cell>
        </row>
        <row r="136">
          <cell r="D136" t="str">
            <v>Slikopleskarska dela Vsota</v>
          </cell>
          <cell r="I136">
            <v>47.519999999999989</v>
          </cell>
          <cell r="J136">
            <v>710.72</v>
          </cell>
        </row>
        <row r="137">
          <cell r="C137" t="str">
            <v>Sava 42 Vsota</v>
          </cell>
          <cell r="I137">
            <v>392.03999999999996</v>
          </cell>
          <cell r="J137">
            <v>20267.215725970702</v>
          </cell>
        </row>
        <row r="138">
          <cell r="B138" t="str">
            <v>4 Vsota</v>
          </cell>
          <cell r="I138">
            <v>392.03999999999996</v>
          </cell>
          <cell r="J138">
            <v>20267.215725970702</v>
          </cell>
        </row>
        <row r="139">
          <cell r="I139">
            <v>392.03999999999996</v>
          </cell>
          <cell r="J139">
            <v>20267.215725970702</v>
          </cell>
        </row>
        <row r="140">
          <cell r="B140">
            <v>5</v>
          </cell>
          <cell r="C140" t="str">
            <v>Sava 40</v>
          </cell>
          <cell r="D140" t="str">
            <v>Nastavitev okovja/tesnil</v>
          </cell>
          <cell r="E140" t="str">
            <v>Nastavitev okovje, zamenjava tesnil</v>
          </cell>
          <cell r="F140" t="str">
            <v>[kos]</v>
          </cell>
          <cell r="G140">
            <v>1</v>
          </cell>
          <cell r="H140" t="str">
            <v>ZAG</v>
          </cell>
          <cell r="I140">
            <v>9</v>
          </cell>
          <cell r="J140">
            <v>705.96</v>
          </cell>
        </row>
        <row r="141">
          <cell r="D141" t="str">
            <v>Nastavitev okovja/tesnil Vsota</v>
          </cell>
          <cell r="I141">
            <v>9</v>
          </cell>
          <cell r="J141">
            <v>705.96</v>
          </cell>
        </row>
        <row r="142">
          <cell r="C142" t="str">
            <v>Sava 40 Vsota</v>
          </cell>
          <cell r="I142">
            <v>9</v>
          </cell>
          <cell r="J142">
            <v>705.96</v>
          </cell>
        </row>
        <row r="143">
          <cell r="B143" t="str">
            <v>5 Vsota</v>
          </cell>
          <cell r="I143">
            <v>9</v>
          </cell>
          <cell r="J143">
            <v>705.96</v>
          </cell>
        </row>
        <row r="144">
          <cell r="I144">
            <v>9</v>
          </cell>
          <cell r="J144">
            <v>705.96</v>
          </cell>
        </row>
        <row r="145">
          <cell r="B145">
            <v>6</v>
          </cell>
          <cell r="C145" t="str">
            <v>Sava 41</v>
          </cell>
          <cell r="D145" t="str">
            <v>Okna/Vrata</v>
          </cell>
          <cell r="E145" t="str">
            <v>Dvokrilno okno (tip: O3); dim. ŠxV: 1,53x1,33m; Material: PVC ; steklo 6/16Ar/4; Rw,st.=36 (Rw,st.+Ctr ≥ 31 dB)</v>
          </cell>
          <cell r="F145" t="str">
            <v>[kos]</v>
          </cell>
          <cell r="G145">
            <v>1</v>
          </cell>
          <cell r="H145" t="str">
            <v>ZAG</v>
          </cell>
          <cell r="I145">
            <v>2</v>
          </cell>
          <cell r="J145">
            <v>833.62012688086213</v>
          </cell>
        </row>
        <row r="146">
          <cell r="E146" t="str">
            <v>Dvokrilno okno (tip: O3); dim. ŠxV: 1,53x1,25m; Material: PVC ; steklo 6/16Ar/4; Rw,st.=36 (Rw,st.+Ctr ≥ 31 dB)</v>
          </cell>
          <cell r="F146" t="str">
            <v>[kos]</v>
          </cell>
          <cell r="G146">
            <v>1</v>
          </cell>
          <cell r="H146" t="str">
            <v>ZAG</v>
          </cell>
          <cell r="I146">
            <v>2</v>
          </cell>
          <cell r="J146">
            <v>810.24739621874994</v>
          </cell>
        </row>
        <row r="147">
          <cell r="E147" t="str">
            <v>Enokrilna vrata (tip: V1); dim. ŠxV: 0,86x2,06m; Material: PVC, profil&gt;80mm ; steklo 8/16Ar/4; Rw,st.=37 (Rw,st.+Ctr ≥ 32 dB)</v>
          </cell>
          <cell r="F147" t="str">
            <v>[kos]</v>
          </cell>
          <cell r="G147">
            <v>1</v>
          </cell>
          <cell r="H147" t="str">
            <v>ZAG</v>
          </cell>
          <cell r="I147">
            <v>1</v>
          </cell>
          <cell r="J147">
            <v>392.30274861785597</v>
          </cell>
        </row>
        <row r="148">
          <cell r="E148" t="str">
            <v>Enokrilno okno (tip: O1); dim. ŠxV: 1,01x1,3m; Material: PVC, profil&gt;80mm ; steklo 8/16Ar/4; Rw,st.=37 (Rw,st.+Ctr ≥ 32 dB)</v>
          </cell>
          <cell r="F148" t="str">
            <v>[kos]</v>
          </cell>
          <cell r="G148">
            <v>1</v>
          </cell>
          <cell r="H148" t="str">
            <v>ZAG</v>
          </cell>
          <cell r="I148">
            <v>1</v>
          </cell>
          <cell r="J148">
            <v>323.55881099320004</v>
          </cell>
        </row>
        <row r="149">
          <cell r="E149" t="str">
            <v>Enokrilna vrata (tip: V1); dim. ŠxV: 0,8x2,09m; Material: PVC, profil&gt;80mm ; steklo 10/20Ar/4; Rw,st.=39 (Rw,st.+Ctr ≥ 33 dB)</v>
          </cell>
          <cell r="F149" t="str">
            <v>[kos]</v>
          </cell>
          <cell r="G149">
            <v>1</v>
          </cell>
          <cell r="H149" t="str">
            <v>ZAG</v>
          </cell>
          <cell r="I149">
            <v>1</v>
          </cell>
          <cell r="J149">
            <v>427.76631843839999</v>
          </cell>
        </row>
        <row r="150">
          <cell r="E150" t="str">
            <v>Enokrilno okno (tip: O1); dim. ŠxV: 0,99x1,24m; Material: PVC, profil&gt;80mm ; steklo 10/20Ar/4; Rw,st.=39 (Rw,st.+Ctr ≥ 33 dB)</v>
          </cell>
          <cell r="F150" t="str">
            <v>[kos]</v>
          </cell>
          <cell r="G150">
            <v>1</v>
          </cell>
          <cell r="H150" t="str">
            <v>ZAG</v>
          </cell>
          <cell r="I150">
            <v>1</v>
          </cell>
          <cell r="J150">
            <v>346.25605732012798</v>
          </cell>
        </row>
        <row r="151">
          <cell r="D151" t="str">
            <v>Okna/Vrata Vsota</v>
          </cell>
          <cell r="I151">
            <v>8</v>
          </cell>
          <cell r="J151">
            <v>3133.7514584691962</v>
          </cell>
        </row>
        <row r="152">
          <cell r="D152" t="str">
            <v>Senčila</v>
          </cell>
          <cell r="E152" t="str">
            <v>Zunanji rolo - nadometni, ALU lamele, Dim. ŠxV: 1,53x1,33m</v>
          </cell>
          <cell r="F152" t="str">
            <v>[kos]</v>
          </cell>
          <cell r="G152">
            <v>1</v>
          </cell>
          <cell r="H152" t="str">
            <v>ZAG</v>
          </cell>
          <cell r="I152">
            <v>2</v>
          </cell>
          <cell r="J152">
            <v>365.08820596409396</v>
          </cell>
        </row>
        <row r="153">
          <cell r="E153" t="str">
            <v>Zunanji rolo - nadometni, ALU lamele, Dim. ŠxV: 0,86x2,06m</v>
          </cell>
          <cell r="F153" t="str">
            <v>[kos]</v>
          </cell>
          <cell r="G153">
            <v>1</v>
          </cell>
          <cell r="H153" t="str">
            <v>ZAG</v>
          </cell>
          <cell r="I153">
            <v>1</v>
          </cell>
          <cell r="J153">
            <v>165.913232277232</v>
          </cell>
        </row>
        <row r="154">
          <cell r="E154" t="str">
            <v>Zunanji rolo - nadometni, ALU lamele, Dim. ŠxV: 1,01x1,3m</v>
          </cell>
          <cell r="F154" t="str">
            <v>[kos]</v>
          </cell>
          <cell r="G154">
            <v>1</v>
          </cell>
          <cell r="H154" t="str">
            <v>ZAG</v>
          </cell>
          <cell r="I154">
            <v>1</v>
          </cell>
          <cell r="J154">
            <v>137.52419471429999</v>
          </cell>
        </row>
        <row r="155">
          <cell r="E155" t="str">
            <v>Zunanji rolo - nadometni, ALU lamele, Dim. ŠxV: 1,53x1,25m</v>
          </cell>
          <cell r="F155" t="str">
            <v>[kos]</v>
          </cell>
          <cell r="G155">
            <v>1</v>
          </cell>
          <cell r="H155" t="str">
            <v>ZAG</v>
          </cell>
          <cell r="I155">
            <v>1</v>
          </cell>
          <cell r="J155">
            <v>174.78283785937501</v>
          </cell>
        </row>
        <row r="156">
          <cell r="E156" t="str">
            <v>Notranje žaluzije - kovinske, Dim. ŠxV: 1,53x1,25m</v>
          </cell>
          <cell r="F156" t="str">
            <v>[kos]</v>
          </cell>
          <cell r="G156">
            <v>1</v>
          </cell>
          <cell r="H156" t="str">
            <v>ZAG</v>
          </cell>
          <cell r="I156">
            <v>1</v>
          </cell>
          <cell r="J156">
            <v>86.0625</v>
          </cell>
        </row>
        <row r="157">
          <cell r="E157" t="str">
            <v>Zunanji rolo - nadometni, ALU lamele, Dim. ŠxV: 0,8x2,09m</v>
          </cell>
          <cell r="F157" t="str">
            <v>[kos]</v>
          </cell>
          <cell r="G157">
            <v>1</v>
          </cell>
          <cell r="H157" t="str">
            <v>ZAG</v>
          </cell>
          <cell r="I157">
            <v>1</v>
          </cell>
          <cell r="J157">
            <v>159.68523940479997</v>
          </cell>
        </row>
        <row r="158">
          <cell r="E158" t="str">
            <v>Zunanji rolo - nadometni, ALU lamele, Dim. ŠxV: 0,99x1,24m</v>
          </cell>
          <cell r="F158" t="str">
            <v>[kos]</v>
          </cell>
          <cell r="G158">
            <v>1</v>
          </cell>
          <cell r="H158" t="str">
            <v>ZAG</v>
          </cell>
          <cell r="I158">
            <v>1</v>
          </cell>
          <cell r="J158">
            <v>132.31867317067199</v>
          </cell>
        </row>
        <row r="159">
          <cell r="D159" t="str">
            <v>Senčila Vsota</v>
          </cell>
          <cell r="I159">
            <v>8</v>
          </cell>
          <cell r="J159">
            <v>1221.3748833904729</v>
          </cell>
        </row>
        <row r="160">
          <cell r="D160" t="str">
            <v>Notranje police</v>
          </cell>
          <cell r="E160" t="str">
            <v>Notranja polica, mat. Marmor, dim. ŠxG:1,53x0,13m</v>
          </cell>
          <cell r="F160" t="str">
            <v>[kos]</v>
          </cell>
          <cell r="G160">
            <v>1</v>
          </cell>
          <cell r="H160" t="str">
            <v>ZAG</v>
          </cell>
          <cell r="I160">
            <v>2</v>
          </cell>
          <cell r="J160">
            <v>113.79644200000001</v>
          </cell>
        </row>
        <row r="161">
          <cell r="E161" t="str">
            <v>Notranja polica, mat. Marmor, dim. ŠxG:1,01x0,13m</v>
          </cell>
          <cell r="F161" t="str">
            <v>[kos]</v>
          </cell>
          <cell r="G161">
            <v>1</v>
          </cell>
          <cell r="H161" t="str">
            <v>ZAG</v>
          </cell>
          <cell r="I161">
            <v>1</v>
          </cell>
          <cell r="J161">
            <v>41.889668999999998</v>
          </cell>
        </row>
        <row r="162">
          <cell r="E162" t="str">
            <v>Notranja polica, mat. Marmor, dim. ŠxG:1,53x0,17m</v>
          </cell>
          <cell r="F162" t="str">
            <v>[kos]</v>
          </cell>
          <cell r="G162">
            <v>1</v>
          </cell>
          <cell r="H162" t="str">
            <v>ZAG</v>
          </cell>
          <cell r="I162">
            <v>2</v>
          </cell>
          <cell r="J162">
            <v>142.548202</v>
          </cell>
        </row>
        <row r="163">
          <cell r="E163" t="str">
            <v>Notranja polica, mat. Marmor, dim. ŠxG:0,99x0,17m</v>
          </cell>
          <cell r="F163" t="str">
            <v>[kos]</v>
          </cell>
          <cell r="G163">
            <v>1</v>
          </cell>
          <cell r="H163" t="str">
            <v>ZAG</v>
          </cell>
          <cell r="I163">
            <v>1</v>
          </cell>
          <cell r="J163">
            <v>49.991189000000006</v>
          </cell>
        </row>
        <row r="164">
          <cell r="D164" t="str">
            <v>Notranje police Vsota</v>
          </cell>
          <cell r="I164">
            <v>6</v>
          </cell>
          <cell r="J164">
            <v>348.22550200000006</v>
          </cell>
        </row>
        <row r="165">
          <cell r="D165" t="str">
            <v>Demontaža</v>
          </cell>
          <cell r="E165" t="str">
            <v>Demontaža oken</v>
          </cell>
          <cell r="F165" t="str">
            <v>[m1]</v>
          </cell>
          <cell r="G165">
            <v>1</v>
          </cell>
          <cell r="H165" t="str">
            <v>ZAG</v>
          </cell>
          <cell r="I165">
            <v>31.640000000000008</v>
          </cell>
          <cell r="J165">
            <v>221.48000000000005</v>
          </cell>
        </row>
        <row r="166">
          <cell r="E166" t="str">
            <v>Demontaža vrat</v>
          </cell>
          <cell r="F166" t="str">
            <v>[m1]</v>
          </cell>
          <cell r="G166">
            <v>1</v>
          </cell>
          <cell r="H166" t="str">
            <v>ZAG</v>
          </cell>
          <cell r="I166">
            <v>11.62</v>
          </cell>
          <cell r="J166">
            <v>81.339999999999989</v>
          </cell>
        </row>
        <row r="167">
          <cell r="E167" t="str">
            <v>Demontaža police</v>
          </cell>
          <cell r="F167" t="str">
            <v>[kos]</v>
          </cell>
          <cell r="G167">
            <v>1</v>
          </cell>
          <cell r="H167" t="str">
            <v>ZAG</v>
          </cell>
          <cell r="I167">
            <v>6</v>
          </cell>
          <cell r="J167">
            <v>40.6</v>
          </cell>
        </row>
        <row r="168">
          <cell r="D168" t="str">
            <v>Demontaža Vsota</v>
          </cell>
          <cell r="I168">
            <v>49.260000000000005</v>
          </cell>
          <cell r="J168">
            <v>343.42000000000007</v>
          </cell>
        </row>
        <row r="169">
          <cell r="D169" t="str">
            <v>Montaža</v>
          </cell>
          <cell r="E169" t="str">
            <v>RAL montaža oken z zidarskimi deli</v>
          </cell>
          <cell r="F169" t="str">
            <v>[m1]</v>
          </cell>
          <cell r="G169">
            <v>1</v>
          </cell>
          <cell r="H169" t="str">
            <v>ZAG</v>
          </cell>
          <cell r="I169">
            <v>31.640000000000008</v>
          </cell>
          <cell r="J169">
            <v>1075.7600000000002</v>
          </cell>
        </row>
        <row r="170">
          <cell r="E170" t="str">
            <v>RAL montaža vrat z zidarskimi deli</v>
          </cell>
          <cell r="F170" t="str">
            <v>[m1]</v>
          </cell>
          <cell r="G170">
            <v>1</v>
          </cell>
          <cell r="H170" t="str">
            <v>ZAG</v>
          </cell>
          <cell r="I170">
            <v>11.62</v>
          </cell>
          <cell r="J170">
            <v>395.08</v>
          </cell>
        </row>
        <row r="171">
          <cell r="E171" t="str">
            <v>Montaža police</v>
          </cell>
          <cell r="F171" t="str">
            <v>[kos]</v>
          </cell>
          <cell r="G171">
            <v>1</v>
          </cell>
          <cell r="H171" t="str">
            <v>ZAG</v>
          </cell>
          <cell r="I171">
            <v>6</v>
          </cell>
          <cell r="J171">
            <v>81.2</v>
          </cell>
        </row>
        <row r="172">
          <cell r="D172" t="str">
            <v>Montaža Vsota</v>
          </cell>
          <cell r="I172">
            <v>49.260000000000005</v>
          </cell>
          <cell r="J172">
            <v>1552.0400000000002</v>
          </cell>
        </row>
        <row r="173">
          <cell r="D173" t="str">
            <v>Odvoz na deponijo</v>
          </cell>
          <cell r="E173" t="str">
            <v>Odvoz na deponijo</v>
          </cell>
          <cell r="F173" t="str">
            <v>[m1]</v>
          </cell>
          <cell r="G173">
            <v>1</v>
          </cell>
          <cell r="H173" t="str">
            <v>ZAG</v>
          </cell>
          <cell r="I173">
            <v>43.260000000000005</v>
          </cell>
          <cell r="J173">
            <v>129.78</v>
          </cell>
        </row>
        <row r="174">
          <cell r="D174" t="str">
            <v>Odvoz na deponijo Vsota</v>
          </cell>
          <cell r="I174">
            <v>43.260000000000005</v>
          </cell>
          <cell r="J174">
            <v>129.78</v>
          </cell>
        </row>
        <row r="175">
          <cell r="D175" t="str">
            <v>Komarniki</v>
          </cell>
          <cell r="E175" t="str">
            <v>Komarnik-rolo, Dim. ŠxV: 1,53x1,25m</v>
          </cell>
          <cell r="F175" t="str">
            <v>[kos]</v>
          </cell>
          <cell r="G175">
            <v>1</v>
          </cell>
          <cell r="H175" t="str">
            <v>ZAG</v>
          </cell>
          <cell r="I175">
            <v>2</v>
          </cell>
          <cell r="J175">
            <v>497.25</v>
          </cell>
        </row>
        <row r="176">
          <cell r="D176" t="str">
            <v>Komarniki Vsota</v>
          </cell>
          <cell r="I176">
            <v>2</v>
          </cell>
          <cell r="J176">
            <v>497.25</v>
          </cell>
        </row>
        <row r="177">
          <cell r="D177" t="str">
            <v>Slikopleskarska dela</v>
          </cell>
          <cell r="E177" t="str">
            <v>Slikopleskarska dela na špaletah</v>
          </cell>
          <cell r="F177" t="str">
            <v>[m1]</v>
          </cell>
          <cell r="G177">
            <v>1</v>
          </cell>
          <cell r="H177" t="str">
            <v>ZAG</v>
          </cell>
          <cell r="I177">
            <v>23.7</v>
          </cell>
          <cell r="J177">
            <v>346.08000000000004</v>
          </cell>
        </row>
        <row r="178">
          <cell r="D178" t="str">
            <v>Slikopleskarska dela Vsota</v>
          </cell>
          <cell r="I178">
            <v>23.7</v>
          </cell>
          <cell r="J178">
            <v>346.08000000000004</v>
          </cell>
        </row>
        <row r="179">
          <cell r="C179" t="str">
            <v>Sava 41 Vsota</v>
          </cell>
          <cell r="I179">
            <v>189.48000000000002</v>
          </cell>
          <cell r="J179">
            <v>7571.9218438596699</v>
          </cell>
        </row>
        <row r="180">
          <cell r="B180" t="str">
            <v>6 Vsota</v>
          </cell>
          <cell r="I180">
            <v>189.48000000000002</v>
          </cell>
          <cell r="J180">
            <v>7571.9218438596699</v>
          </cell>
        </row>
        <row r="181">
          <cell r="I181">
            <v>189.48000000000002</v>
          </cell>
          <cell r="J181">
            <v>7571.9218438596699</v>
          </cell>
        </row>
        <row r="182">
          <cell r="B182">
            <v>7</v>
          </cell>
          <cell r="C182" t="str">
            <v>Sava 27</v>
          </cell>
          <cell r="D182" t="str">
            <v>Okna/Vrata</v>
          </cell>
          <cell r="E182" t="str">
            <v>Enokrilno okno (tip: O1); dim. ŠxV: 1x1,2m; Material: PVC ; steklo 6/16Ar/4; Rw,st.=36 (Rw,st.+Ctr ≥ 31 dB)</v>
          </cell>
          <cell r="F182" t="str">
            <v>[kos]</v>
          </cell>
          <cell r="G182">
            <v>1</v>
          </cell>
          <cell r="H182" t="str">
            <v>ZAG</v>
          </cell>
          <cell r="I182">
            <v>1</v>
          </cell>
          <cell r="J182">
            <v>250.19736</v>
          </cell>
        </row>
        <row r="183">
          <cell r="E183" t="str">
            <v>Dvokrilna vrata (tip: V2); dim. ŠxV: 1,39x2,08m; Material: PVC ; steklo 6/16Ar/4; Rw,st.=36 (Rw,st.+Ctr ≥ 31 dB)</v>
          </cell>
          <cell r="F183" t="str">
            <v>[kos]</v>
          </cell>
          <cell r="G183">
            <v>1</v>
          </cell>
          <cell r="H183" t="str">
            <v>ZAG</v>
          </cell>
          <cell r="I183">
            <v>1</v>
          </cell>
          <cell r="J183">
            <v>514.22661573888001</v>
          </cell>
        </row>
        <row r="184">
          <cell r="E184" t="str">
            <v>Enokrilno okno (tip: O1); dim. ŠxV: 0,99x1,2m; Material: PVC ; steklo 6/16Ar/4; Rw,st.=36 (Rw,st.+Ctr ≥ 31 dB)</v>
          </cell>
          <cell r="F184" t="str">
            <v>[kos]</v>
          </cell>
          <cell r="G184">
            <v>1</v>
          </cell>
          <cell r="H184" t="str">
            <v>ZAG</v>
          </cell>
          <cell r="I184">
            <v>1</v>
          </cell>
          <cell r="J184">
            <v>248.941075536</v>
          </cell>
        </row>
        <row r="185">
          <cell r="E185" t="str">
            <v>Enokrilno okno (tip: O1); dim. ŠxV: 1,17x1,17m; Material: PVC ; steklo 6/16Ar/4; Rw,st.=36 (Rw,st.+Ctr ≥ 31 dB)</v>
          </cell>
          <cell r="F185" t="str">
            <v>[kos]</v>
          </cell>
          <cell r="G185">
            <v>1</v>
          </cell>
          <cell r="H185" t="str">
            <v>ZAG</v>
          </cell>
          <cell r="I185">
            <v>2</v>
          </cell>
          <cell r="J185">
            <v>534.76728338897999</v>
          </cell>
        </row>
        <row r="186">
          <cell r="E186" t="str">
            <v>Enokrilna vrata (tip: V1); dim. ŠxV: 1,97x1,15m; Material: PVC ; steklo 6/16Ar/4; Rw,st.=36 (Rw,st.+Ctr ≥ 31 dB)</v>
          </cell>
          <cell r="F186" t="str">
            <v>[kos]</v>
          </cell>
          <cell r="G186">
            <v>1</v>
          </cell>
          <cell r="H186" t="str">
            <v>ZAG</v>
          </cell>
          <cell r="I186">
            <v>1</v>
          </cell>
          <cell r="J186">
            <v>367.49081996949997</v>
          </cell>
        </row>
        <row r="187">
          <cell r="D187" t="str">
            <v>Okna/Vrata Vsota</v>
          </cell>
          <cell r="I187">
            <v>6</v>
          </cell>
          <cell r="J187">
            <v>1915.6231546333602</v>
          </cell>
        </row>
        <row r="188">
          <cell r="D188" t="str">
            <v>Senčila</v>
          </cell>
          <cell r="E188" t="str">
            <v>Zunanji rolo - nadometni, ALU lamele, Dim. ŠxV: 1x1,2m</v>
          </cell>
          <cell r="F188" t="str">
            <v>[kos]</v>
          </cell>
          <cell r="G188">
            <v>1</v>
          </cell>
          <cell r="H188" t="str">
            <v>ZAG</v>
          </cell>
          <cell r="I188">
            <v>1</v>
          </cell>
          <cell r="J188">
            <v>130.64176799999998</v>
          </cell>
        </row>
        <row r="189">
          <cell r="E189" t="str">
            <v>Zunanji rolo - nadometni, ALU lamele, Dim. ŠxV: 1,39x2,08m</v>
          </cell>
          <cell r="F189" t="str">
            <v>[kos]</v>
          </cell>
          <cell r="G189">
            <v>1</v>
          </cell>
          <cell r="H189" t="str">
            <v>ZAG</v>
          </cell>
          <cell r="I189">
            <v>1</v>
          </cell>
          <cell r="J189">
            <v>238.303419021568</v>
          </cell>
        </row>
        <row r="190">
          <cell r="E190" t="str">
            <v>Zunanji rolo - nadometni, ALU lamele, Dim. ŠxV: 0,99x1,2m</v>
          </cell>
          <cell r="F190" t="str">
            <v>[kos]</v>
          </cell>
          <cell r="G190">
            <v>1</v>
          </cell>
          <cell r="H190" t="str">
            <v>ZAG</v>
          </cell>
          <cell r="I190">
            <v>1</v>
          </cell>
          <cell r="J190">
            <v>129.9135078768</v>
          </cell>
        </row>
        <row r="191">
          <cell r="E191" t="str">
            <v>Zunanji rolo - nadometni, ALU lamele, Dim. ŠxV: 1,17x1,17m</v>
          </cell>
          <cell r="F191" t="str">
            <v>[kos]</v>
          </cell>
          <cell r="G191">
            <v>1</v>
          </cell>
          <cell r="H191" t="str">
            <v>ZAG</v>
          </cell>
          <cell r="I191">
            <v>2</v>
          </cell>
          <cell r="J191">
            <v>281.89067363057393</v>
          </cell>
        </row>
        <row r="192">
          <cell r="E192" t="str">
            <v>Zunanji rolo - nadometni, ALU lamele, Dim. ŠxV: 1,97x1,15m</v>
          </cell>
          <cell r="F192" t="str">
            <v>[kos]</v>
          </cell>
          <cell r="G192">
            <v>1</v>
          </cell>
          <cell r="H192" t="str">
            <v>ZAG</v>
          </cell>
          <cell r="I192">
            <v>1</v>
          </cell>
          <cell r="J192">
            <v>197.30824673917499</v>
          </cell>
        </row>
        <row r="193">
          <cell r="D193" t="str">
            <v>Senčila Vsota</v>
          </cell>
          <cell r="I193">
            <v>6</v>
          </cell>
          <cell r="J193">
            <v>978.05761526811693</v>
          </cell>
        </row>
        <row r="194">
          <cell r="D194" t="str">
            <v>Notranje police</v>
          </cell>
          <cell r="E194" t="str">
            <v>Notranja polica, mat. Topalit, dim. ŠxG:1,17x0,15m</v>
          </cell>
          <cell r="F194" t="str">
            <v>[kos]</v>
          </cell>
          <cell r="G194">
            <v>1</v>
          </cell>
          <cell r="H194" t="str">
            <v>ZAG</v>
          </cell>
          <cell r="I194">
            <v>2</v>
          </cell>
          <cell r="J194">
            <v>56.226099999999995</v>
          </cell>
        </row>
        <row r="195">
          <cell r="E195" t="str">
            <v>Notranja polica, mat. Topalit, dim. ŠxG:1x0,18m</v>
          </cell>
          <cell r="F195" t="str">
            <v>[kos]</v>
          </cell>
          <cell r="G195">
            <v>1</v>
          </cell>
          <cell r="H195" t="str">
            <v>ZAG</v>
          </cell>
          <cell r="I195">
            <v>1</v>
          </cell>
          <cell r="J195">
            <v>28.459999999999997</v>
          </cell>
        </row>
        <row r="196">
          <cell r="E196" t="str">
            <v>Notranja polica, mat. Topalit, dim. ŠxG:0,99x0,18m</v>
          </cell>
          <cell r="F196" t="str">
            <v>[kos]</v>
          </cell>
          <cell r="G196">
            <v>1</v>
          </cell>
          <cell r="H196" t="str">
            <v>ZAG</v>
          </cell>
          <cell r="I196">
            <v>1</v>
          </cell>
          <cell r="J196">
            <v>28.320247999999999</v>
          </cell>
        </row>
        <row r="197">
          <cell r="D197" t="str">
            <v>Notranje police Vsota</v>
          </cell>
          <cell r="I197">
            <v>4</v>
          </cell>
          <cell r="J197">
            <v>113.006348</v>
          </cell>
        </row>
        <row r="198">
          <cell r="D198" t="str">
            <v>Demontaža</v>
          </cell>
          <cell r="E198" t="str">
            <v>Demontaža oken</v>
          </cell>
          <cell r="F198" t="str">
            <v>[m1]</v>
          </cell>
          <cell r="G198">
            <v>1</v>
          </cell>
          <cell r="H198" t="str">
            <v>ZAG</v>
          </cell>
          <cell r="I198">
            <v>18.14</v>
          </cell>
          <cell r="J198">
            <v>126.97999999999999</v>
          </cell>
        </row>
        <row r="199">
          <cell r="E199" t="str">
            <v>Demontaža vrat</v>
          </cell>
          <cell r="F199" t="str">
            <v>[m1]</v>
          </cell>
          <cell r="G199">
            <v>1</v>
          </cell>
          <cell r="H199" t="str">
            <v>ZAG</v>
          </cell>
          <cell r="I199">
            <v>13.18</v>
          </cell>
          <cell r="J199">
            <v>92.259999999999991</v>
          </cell>
        </row>
        <row r="200">
          <cell r="E200" t="str">
            <v>Demontaža police</v>
          </cell>
          <cell r="F200" t="str">
            <v>[kos]</v>
          </cell>
          <cell r="G200">
            <v>1</v>
          </cell>
          <cell r="H200" t="str">
            <v>ZAG</v>
          </cell>
          <cell r="I200">
            <v>4</v>
          </cell>
          <cell r="J200">
            <v>21.65</v>
          </cell>
        </row>
        <row r="201">
          <cell r="D201" t="str">
            <v>Demontaža Vsota</v>
          </cell>
          <cell r="I201">
            <v>35.32</v>
          </cell>
          <cell r="J201">
            <v>240.89</v>
          </cell>
        </row>
        <row r="202">
          <cell r="D202" t="str">
            <v>Montaža</v>
          </cell>
          <cell r="E202" t="str">
            <v>RAL montaža oken z zidarskimi deli</v>
          </cell>
          <cell r="F202" t="str">
            <v>[m1]</v>
          </cell>
          <cell r="G202">
            <v>1</v>
          </cell>
          <cell r="H202" t="str">
            <v>ZAG</v>
          </cell>
          <cell r="I202">
            <v>18.14</v>
          </cell>
          <cell r="J202">
            <v>616.76</v>
          </cell>
        </row>
        <row r="203">
          <cell r="E203" t="str">
            <v>RAL montaža vrat z zidarskimi deli</v>
          </cell>
          <cell r="F203" t="str">
            <v>[m1]</v>
          </cell>
          <cell r="G203">
            <v>1</v>
          </cell>
          <cell r="H203" t="str">
            <v>ZAG</v>
          </cell>
          <cell r="I203">
            <v>13.18</v>
          </cell>
          <cell r="J203">
            <v>448.12</v>
          </cell>
        </row>
        <row r="204">
          <cell r="E204" t="str">
            <v>Montaža police</v>
          </cell>
          <cell r="F204" t="str">
            <v>[kos]</v>
          </cell>
          <cell r="G204">
            <v>1</v>
          </cell>
          <cell r="H204" t="str">
            <v>ZAG</v>
          </cell>
          <cell r="I204">
            <v>4</v>
          </cell>
          <cell r="J204">
            <v>43.3</v>
          </cell>
        </row>
        <row r="205">
          <cell r="D205" t="str">
            <v>Montaža Vsota</v>
          </cell>
          <cell r="I205">
            <v>35.32</v>
          </cell>
          <cell r="J205">
            <v>1108.18</v>
          </cell>
        </row>
        <row r="206">
          <cell r="D206" t="str">
            <v>Odvoz na deponijo</v>
          </cell>
          <cell r="E206" t="str">
            <v>Odvoz na deponijo</v>
          </cell>
          <cell r="F206" t="str">
            <v>[m1]</v>
          </cell>
          <cell r="G206">
            <v>1</v>
          </cell>
          <cell r="H206" t="str">
            <v>ZAG</v>
          </cell>
          <cell r="I206">
            <v>31.32</v>
          </cell>
          <cell r="J206">
            <v>93.960000000000008</v>
          </cell>
        </row>
        <row r="207">
          <cell r="D207" t="str">
            <v>Odvoz na deponijo Vsota</v>
          </cell>
          <cell r="I207">
            <v>31.32</v>
          </cell>
          <cell r="J207">
            <v>93.960000000000008</v>
          </cell>
        </row>
        <row r="208">
          <cell r="D208" t="str">
            <v>Slikopleskarska dela</v>
          </cell>
          <cell r="E208" t="str">
            <v>Slikopleskarska dela na špaletah</v>
          </cell>
          <cell r="F208" t="str">
            <v>[m1]</v>
          </cell>
          <cell r="G208">
            <v>1</v>
          </cell>
          <cell r="H208" t="str">
            <v>ZAG</v>
          </cell>
          <cell r="I208">
            <v>15.940000000000001</v>
          </cell>
          <cell r="J208">
            <v>250.56</v>
          </cell>
        </row>
        <row r="209">
          <cell r="D209" t="str">
            <v>Slikopleskarska dela Vsota</v>
          </cell>
          <cell r="I209">
            <v>15.940000000000001</v>
          </cell>
          <cell r="J209">
            <v>250.56</v>
          </cell>
        </row>
        <row r="210">
          <cell r="C210" t="str">
            <v>Sava 27 Vsota</v>
          </cell>
          <cell r="I210">
            <v>133.9</v>
          </cell>
          <cell r="J210">
            <v>4700.2771179014771</v>
          </cell>
        </row>
        <row r="211">
          <cell r="B211" t="str">
            <v>7 Vsota</v>
          </cell>
          <cell r="I211">
            <v>133.9</v>
          </cell>
          <cell r="J211">
            <v>4700.2771179014771</v>
          </cell>
        </row>
        <row r="212">
          <cell r="I212">
            <v>133.9</v>
          </cell>
          <cell r="J212">
            <v>4700.2771179014771</v>
          </cell>
        </row>
        <row r="213">
          <cell r="B213">
            <v>8</v>
          </cell>
          <cell r="C213" t="str">
            <v>Sava 26</v>
          </cell>
          <cell r="D213" t="str">
            <v>Okna/Vrata</v>
          </cell>
          <cell r="E213" t="str">
            <v>Dvokrilno okno (tip: O3); dim. ŠxV: 1,16x0,98m; Material: Les ; steklo 6/16Ar/4; Rw,st.=36 (Rw,st.+Ctr ≥ 31 dB)</v>
          </cell>
          <cell r="F213" t="str">
            <v>[kos]</v>
          </cell>
          <cell r="G213">
            <v>1</v>
          </cell>
          <cell r="H213" t="str">
            <v>ZAG</v>
          </cell>
          <cell r="I213">
            <v>1</v>
          </cell>
          <cell r="J213">
            <v>700.17758576976962</v>
          </cell>
        </row>
        <row r="214">
          <cell r="E214" t="str">
            <v>Enokrilna vrata (tip: V1); dim. ŠxV: 2,05x0,76m; Material: Les ; steklo 6/16Ar/4; Rw,st.=36 (Rw,st.+Ctr ≥ 31 dB)</v>
          </cell>
          <cell r="F214" t="str">
            <v>[kos]</v>
          </cell>
          <cell r="G214">
            <v>1</v>
          </cell>
          <cell r="H214" t="str">
            <v>ZAG</v>
          </cell>
          <cell r="I214">
            <v>1</v>
          </cell>
          <cell r="J214">
            <v>623.26397101479995</v>
          </cell>
        </row>
        <row r="215">
          <cell r="E215" t="str">
            <v>Strešno okno (tip: O9); dim. ŠxV: 0,71x1,08m; Material: Les ; steklo 6/16Ar/4; Rw,st.=36 (Rw,st.+Ctr ≥ 31 dB)</v>
          </cell>
          <cell r="F215" t="str">
            <v>[kos]</v>
          </cell>
          <cell r="G215">
            <v>1</v>
          </cell>
          <cell r="H215" t="str">
            <v>ZAG</v>
          </cell>
          <cell r="I215">
            <v>1</v>
          </cell>
          <cell r="J215">
            <v>606.26702576271998</v>
          </cell>
        </row>
        <row r="216">
          <cell r="E216" t="str">
            <v>Dvokrilno okno (tip: O3); dim. ŠxV: 1,16x1,16m; Material: Les ; steklo 6/16Ar/4; Rw,st.=36 (Rw,st.+Ctr ≥ 31 dB)</v>
          </cell>
          <cell r="F216" t="str">
            <v>[kos]</v>
          </cell>
          <cell r="G216">
            <v>1</v>
          </cell>
          <cell r="H216" t="str">
            <v>ZAG</v>
          </cell>
          <cell r="I216">
            <v>2</v>
          </cell>
          <cell r="J216">
            <v>1477.2194872927489</v>
          </cell>
        </row>
        <row r="217">
          <cell r="E217" t="str">
            <v>Enokrilno okno (tip: O1); dim. ŠxV: 0,81x0,84m; Material: Les ; steklo 6/16Ar/4; Rw,st.=36 (Rw,st.+Ctr ≥ 31 dB)</v>
          </cell>
          <cell r="F217" t="str">
            <v>[kos]</v>
          </cell>
          <cell r="G217">
            <v>1</v>
          </cell>
          <cell r="H217" t="str">
            <v>ZAG</v>
          </cell>
          <cell r="I217">
            <v>1</v>
          </cell>
          <cell r="J217">
            <v>402.61178467893603</v>
          </cell>
        </row>
        <row r="218">
          <cell r="D218" t="str">
            <v>Okna/Vrata Vsota</v>
          </cell>
          <cell r="I218">
            <v>6</v>
          </cell>
          <cell r="J218">
            <v>3809.5398545189746</v>
          </cell>
        </row>
        <row r="219">
          <cell r="D219" t="str">
            <v>Senčila</v>
          </cell>
          <cell r="E219" t="str">
            <v>Polkna - ALU fiksne lamele, Dim. ŠxV: 1,16x0,98m</v>
          </cell>
          <cell r="F219" t="str">
            <v>[kos]</v>
          </cell>
          <cell r="G219">
            <v>1</v>
          </cell>
          <cell r="H219" t="str">
            <v>ZAG</v>
          </cell>
          <cell r="I219">
            <v>1</v>
          </cell>
          <cell r="J219">
            <v>370.43148155839987</v>
          </cell>
        </row>
        <row r="220">
          <cell r="E220" t="str">
            <v>Polkna - ALU fiksne lamele, Dim. ŠxV: 2,05x0,76m</v>
          </cell>
          <cell r="F220" t="str">
            <v>[kos]</v>
          </cell>
          <cell r="G220">
            <v>1</v>
          </cell>
          <cell r="H220" t="str">
            <v>ZAG</v>
          </cell>
          <cell r="I220">
            <v>1</v>
          </cell>
          <cell r="J220">
            <v>464.12026873999986</v>
          </cell>
        </row>
        <row r="221">
          <cell r="E221" t="str">
            <v>Rolo - Plise, Dim. ŠxV: 0,71x1,08m</v>
          </cell>
          <cell r="F221" t="str">
            <v>[kos]</v>
          </cell>
          <cell r="G221">
            <v>1</v>
          </cell>
          <cell r="H221" t="str">
            <v>ZAG</v>
          </cell>
          <cell r="I221">
            <v>1</v>
          </cell>
          <cell r="J221">
            <v>92.016000000000005</v>
          </cell>
        </row>
        <row r="222">
          <cell r="E222" t="str">
            <v>Polkna - ALU fiksne lamele, Dim. ŠxV: 1,16x1,16m</v>
          </cell>
          <cell r="F222" t="str">
            <v>[kos]</v>
          </cell>
          <cell r="G222">
            <v>1</v>
          </cell>
          <cell r="H222" t="str">
            <v>ZAG</v>
          </cell>
          <cell r="I222">
            <v>2</v>
          </cell>
          <cell r="J222">
            <v>839.26935243519983</v>
          </cell>
        </row>
        <row r="223">
          <cell r="E223" t="str">
            <v>Polkna - ALU fiksne lamele, Dim. ŠxV: 0,81x0,84m</v>
          </cell>
          <cell r="F223" t="str">
            <v>[kos]</v>
          </cell>
          <cell r="G223">
            <v>1</v>
          </cell>
          <cell r="H223" t="str">
            <v>ZAG</v>
          </cell>
          <cell r="I223">
            <v>1</v>
          </cell>
          <cell r="J223">
            <v>243.99366508560001</v>
          </cell>
        </row>
        <row r="224">
          <cell r="D224" t="str">
            <v>Senčila Vsota</v>
          </cell>
          <cell r="I224">
            <v>6</v>
          </cell>
          <cell r="J224">
            <v>2009.8307678191995</v>
          </cell>
        </row>
        <row r="225">
          <cell r="D225" t="str">
            <v>Notranje police</v>
          </cell>
          <cell r="E225" t="str">
            <v>Notranja polica, mat. Topalit, dim. ŠxG:0,81x0,35m</v>
          </cell>
          <cell r="F225" t="str">
            <v>[kos]</v>
          </cell>
          <cell r="G225">
            <v>1</v>
          </cell>
          <cell r="H225" t="str">
            <v>ZAG</v>
          </cell>
          <cell r="I225">
            <v>1</v>
          </cell>
          <cell r="J225">
            <v>38.675449999999998</v>
          </cell>
        </row>
        <row r="226">
          <cell r="E226" t="str">
            <v>Notranja polica, mat. Marmor, dim. ŠxG:1,16x0,41m</v>
          </cell>
          <cell r="F226" t="str">
            <v>[kos]</v>
          </cell>
          <cell r="G226">
            <v>1</v>
          </cell>
          <cell r="H226" t="str">
            <v>ZAG</v>
          </cell>
          <cell r="I226">
            <v>1</v>
          </cell>
          <cell r="J226">
            <v>127.85793599999998</v>
          </cell>
        </row>
        <row r="227">
          <cell r="E227" t="str">
            <v>Notranja polica, mat. Marmor, dim. ŠxG:1,16x0,36m</v>
          </cell>
          <cell r="F227" t="str">
            <v>[kos]</v>
          </cell>
          <cell r="G227">
            <v>1</v>
          </cell>
          <cell r="H227" t="str">
            <v>ZAG</v>
          </cell>
          <cell r="I227">
            <v>2</v>
          </cell>
          <cell r="J227">
            <v>223.43075199999998</v>
          </cell>
        </row>
        <row r="228">
          <cell r="D228" t="str">
            <v>Notranje police Vsota</v>
          </cell>
          <cell r="I228">
            <v>4</v>
          </cell>
          <cell r="J228">
            <v>389.96413799999993</v>
          </cell>
        </row>
        <row r="229">
          <cell r="D229" t="str">
            <v>Demontaža</v>
          </cell>
          <cell r="E229" t="str">
            <v>Demontaža oken</v>
          </cell>
          <cell r="F229" t="str">
            <v>[m1]</v>
          </cell>
          <cell r="G229">
            <v>1</v>
          </cell>
          <cell r="H229" t="str">
            <v>ZAG</v>
          </cell>
          <cell r="I229">
            <v>20.440000000000001</v>
          </cell>
          <cell r="J229">
            <v>163.01999999999998</v>
          </cell>
        </row>
        <row r="230">
          <cell r="E230" t="str">
            <v>Demontaža vrat</v>
          </cell>
          <cell r="F230" t="str">
            <v>[m1]</v>
          </cell>
          <cell r="G230">
            <v>1</v>
          </cell>
          <cell r="H230" t="str">
            <v>ZAG</v>
          </cell>
          <cell r="I230">
            <v>5.6199999999999992</v>
          </cell>
          <cell r="J230">
            <v>39.339999999999996</v>
          </cell>
        </row>
        <row r="231">
          <cell r="E231" t="str">
            <v>Demontaža police</v>
          </cell>
          <cell r="F231" t="str">
            <v>[kos]</v>
          </cell>
          <cell r="G231">
            <v>1</v>
          </cell>
          <cell r="H231" t="str">
            <v>ZAG</v>
          </cell>
          <cell r="I231">
            <v>4</v>
          </cell>
          <cell r="J231">
            <v>21.45</v>
          </cell>
        </row>
        <row r="232">
          <cell r="D232" t="str">
            <v>Demontaža Vsota</v>
          </cell>
          <cell r="I232">
            <v>30.060000000000002</v>
          </cell>
          <cell r="J232">
            <v>223.80999999999997</v>
          </cell>
        </row>
        <row r="233">
          <cell r="D233" t="str">
            <v>Montaža</v>
          </cell>
          <cell r="E233" t="str">
            <v>RAL montaža oken z zidarskimi deli</v>
          </cell>
          <cell r="F233" t="str">
            <v>[m1]</v>
          </cell>
          <cell r="G233">
            <v>1</v>
          </cell>
          <cell r="H233" t="str">
            <v>ZAG</v>
          </cell>
          <cell r="I233">
            <v>20.440000000000001</v>
          </cell>
          <cell r="J233">
            <v>694.96</v>
          </cell>
        </row>
        <row r="234">
          <cell r="E234" t="str">
            <v>RAL montaža vrat z zidarskimi deli</v>
          </cell>
          <cell r="F234" t="str">
            <v>[m1]</v>
          </cell>
          <cell r="G234">
            <v>1</v>
          </cell>
          <cell r="H234" t="str">
            <v>ZAG</v>
          </cell>
          <cell r="I234">
            <v>5.6199999999999992</v>
          </cell>
          <cell r="J234">
            <v>191.07999999999998</v>
          </cell>
        </row>
        <row r="235">
          <cell r="E235" t="str">
            <v>Montaža police</v>
          </cell>
          <cell r="F235" t="str">
            <v>[kos]</v>
          </cell>
          <cell r="G235">
            <v>1</v>
          </cell>
          <cell r="H235" t="str">
            <v>ZAG</v>
          </cell>
          <cell r="I235">
            <v>4</v>
          </cell>
          <cell r="J235">
            <v>42.9</v>
          </cell>
        </row>
        <row r="236">
          <cell r="D236" t="str">
            <v>Montaža Vsota</v>
          </cell>
          <cell r="I236">
            <v>30.060000000000002</v>
          </cell>
          <cell r="J236">
            <v>928.93999999999994</v>
          </cell>
        </row>
        <row r="237">
          <cell r="D237" t="str">
            <v>Odvoz na deponijo</v>
          </cell>
          <cell r="E237" t="str">
            <v>Odvoz na deponijo</v>
          </cell>
          <cell r="F237" t="str">
            <v>[m1]</v>
          </cell>
          <cell r="G237">
            <v>1</v>
          </cell>
          <cell r="H237" t="str">
            <v>ZAG</v>
          </cell>
          <cell r="I237">
            <v>26.06</v>
          </cell>
          <cell r="J237">
            <v>78.180000000000007</v>
          </cell>
        </row>
        <row r="238">
          <cell r="D238" t="str">
            <v>Odvoz na deponijo Vsota</v>
          </cell>
          <cell r="I238">
            <v>26.06</v>
          </cell>
          <cell r="J238">
            <v>78.180000000000007</v>
          </cell>
        </row>
        <row r="239">
          <cell r="D239" t="str">
            <v>Slikopleskarska dela</v>
          </cell>
          <cell r="E239" t="str">
            <v>Slikopleskarska dela na špaletah</v>
          </cell>
          <cell r="F239" t="str">
            <v>[m1]</v>
          </cell>
          <cell r="G239">
            <v>1</v>
          </cell>
          <cell r="H239" t="str">
            <v>ZAG</v>
          </cell>
          <cell r="I239">
            <v>11.96</v>
          </cell>
          <cell r="J239">
            <v>208.48</v>
          </cell>
        </row>
        <row r="240">
          <cell r="D240" t="str">
            <v>Slikopleskarska dela Vsota</v>
          </cell>
          <cell r="I240">
            <v>11.96</v>
          </cell>
          <cell r="J240">
            <v>208.48</v>
          </cell>
        </row>
        <row r="241">
          <cell r="C241" t="str">
            <v>Sava 26 Vsota</v>
          </cell>
          <cell r="I241">
            <v>114.14000000000001</v>
          </cell>
          <cell r="J241">
            <v>7648.7447603381734</v>
          </cell>
        </row>
        <row r="242">
          <cell r="B242" t="str">
            <v>8 Vsota</v>
          </cell>
          <cell r="I242">
            <v>114.14000000000001</v>
          </cell>
          <cell r="J242">
            <v>7648.7447603381734</v>
          </cell>
        </row>
        <row r="243">
          <cell r="I243">
            <v>114.14000000000001</v>
          </cell>
          <cell r="J243">
            <v>7648.7447603381734</v>
          </cell>
        </row>
        <row r="244">
          <cell r="B244">
            <v>9</v>
          </cell>
          <cell r="C244" t="str">
            <v>Sava 25A</v>
          </cell>
          <cell r="D244" t="str">
            <v>Okna/Vrata</v>
          </cell>
          <cell r="E244" t="str">
            <v>Dvokrilno okno (tip: O3); dim. ŠxV: 1,55x1,23m; Material: PVC ; steklo 6/16Ar/4; Rw,st.=36 (Rw,st.+Ctr ≥ 31 dB)</v>
          </cell>
          <cell r="F244" t="str">
            <v>[kos]</v>
          </cell>
          <cell r="G244">
            <v>1</v>
          </cell>
          <cell r="H244" t="str">
            <v>ZAG</v>
          </cell>
          <cell r="I244">
            <v>2</v>
          </cell>
          <cell r="J244">
            <v>809.10546927195003</v>
          </cell>
        </row>
        <row r="245">
          <cell r="D245" t="str">
            <v>Okna/Vrata Vsota</v>
          </cell>
          <cell r="I245">
            <v>2</v>
          </cell>
          <cell r="J245">
            <v>809.10546927195003</v>
          </cell>
        </row>
        <row r="246">
          <cell r="D246" t="str">
            <v>Senčila</v>
          </cell>
          <cell r="E246" t="str">
            <v>Zunanji rolo - nadometni, ALU lamele, Dim. ŠxV: 1,55x1,23m</v>
          </cell>
          <cell r="F246" t="str">
            <v>[kos]</v>
          </cell>
          <cell r="G246">
            <v>1</v>
          </cell>
          <cell r="H246" t="str">
            <v>ZAG</v>
          </cell>
          <cell r="I246">
            <v>2</v>
          </cell>
          <cell r="J246">
            <v>348.80745560715002</v>
          </cell>
        </row>
        <row r="247">
          <cell r="D247" t="str">
            <v>Senčila Vsota</v>
          </cell>
          <cell r="I247">
            <v>2</v>
          </cell>
          <cell r="J247">
            <v>348.80745560715002</v>
          </cell>
        </row>
        <row r="248">
          <cell r="D248" t="str">
            <v>Notranje police</v>
          </cell>
          <cell r="E248" t="str">
            <v>Notranja polica, mat. Marmor, dim. ŠxG:1,55x0,25m</v>
          </cell>
          <cell r="F248" t="str">
            <v>[kos]</v>
          </cell>
          <cell r="G248">
            <v>1</v>
          </cell>
          <cell r="H248" t="str">
            <v>ZAG</v>
          </cell>
          <cell r="I248">
            <v>2</v>
          </cell>
          <cell r="J248">
            <v>207.20624999999998</v>
          </cell>
        </row>
        <row r="249">
          <cell r="D249" t="str">
            <v>Notranje police Vsota</v>
          </cell>
          <cell r="I249">
            <v>2</v>
          </cell>
          <cell r="J249">
            <v>207.20624999999998</v>
          </cell>
        </row>
        <row r="250">
          <cell r="D250" t="str">
            <v>Demontaža</v>
          </cell>
          <cell r="E250" t="str">
            <v>Demontaža oken</v>
          </cell>
          <cell r="F250" t="str">
            <v>[m1]</v>
          </cell>
          <cell r="G250">
            <v>1</v>
          </cell>
          <cell r="H250" t="str">
            <v>ZAG</v>
          </cell>
          <cell r="I250">
            <v>11.120000000000001</v>
          </cell>
          <cell r="J250">
            <v>77.84</v>
          </cell>
        </row>
        <row r="251">
          <cell r="E251" t="str">
            <v>Demontaža police</v>
          </cell>
          <cell r="F251" t="str">
            <v>[kos]</v>
          </cell>
          <cell r="G251">
            <v>1</v>
          </cell>
          <cell r="H251" t="str">
            <v>ZAG</v>
          </cell>
          <cell r="I251">
            <v>2</v>
          </cell>
          <cell r="J251">
            <v>15.5</v>
          </cell>
        </row>
        <row r="252">
          <cell r="D252" t="str">
            <v>Demontaža Vsota</v>
          </cell>
          <cell r="I252">
            <v>13.120000000000001</v>
          </cell>
          <cell r="J252">
            <v>93.34</v>
          </cell>
        </row>
        <row r="253">
          <cell r="D253" t="str">
            <v>Montaža</v>
          </cell>
          <cell r="E253" t="str">
            <v>RAL montaža oken z zidarskimi deli</v>
          </cell>
          <cell r="F253" t="str">
            <v>[m1]</v>
          </cell>
          <cell r="G253">
            <v>1</v>
          </cell>
          <cell r="H253" t="str">
            <v>ZAG</v>
          </cell>
          <cell r="I253">
            <v>11.120000000000001</v>
          </cell>
          <cell r="J253">
            <v>378.08000000000004</v>
          </cell>
        </row>
        <row r="254">
          <cell r="E254" t="str">
            <v>Montaža police</v>
          </cell>
          <cell r="F254" t="str">
            <v>[kos]</v>
          </cell>
          <cell r="G254">
            <v>1</v>
          </cell>
          <cell r="H254" t="str">
            <v>ZAG</v>
          </cell>
          <cell r="I254">
            <v>2</v>
          </cell>
          <cell r="J254">
            <v>31</v>
          </cell>
        </row>
        <row r="255">
          <cell r="D255" t="str">
            <v>Montaža Vsota</v>
          </cell>
          <cell r="I255">
            <v>13.120000000000001</v>
          </cell>
          <cell r="J255">
            <v>409.08000000000004</v>
          </cell>
        </row>
        <row r="256">
          <cell r="D256" t="str">
            <v>Odvoz na deponijo</v>
          </cell>
          <cell r="E256" t="str">
            <v>Odvoz na deponijo</v>
          </cell>
          <cell r="F256" t="str">
            <v>[m1]</v>
          </cell>
          <cell r="G256">
            <v>1</v>
          </cell>
          <cell r="H256" t="str">
            <v>ZAG</v>
          </cell>
          <cell r="I256">
            <v>11.120000000000001</v>
          </cell>
          <cell r="J256">
            <v>33.36</v>
          </cell>
        </row>
        <row r="257">
          <cell r="D257" t="str">
            <v>Odvoz na deponijo Vsota</v>
          </cell>
          <cell r="I257">
            <v>11.120000000000001</v>
          </cell>
          <cell r="J257">
            <v>33.36</v>
          </cell>
        </row>
        <row r="258">
          <cell r="D258" t="str">
            <v>Slikopleskarska dela</v>
          </cell>
          <cell r="E258" t="str">
            <v>Slikopleskarska dela na špaletah</v>
          </cell>
          <cell r="F258" t="str">
            <v>[m1]</v>
          </cell>
          <cell r="G258">
            <v>1</v>
          </cell>
          <cell r="H258" t="str">
            <v>ZAG</v>
          </cell>
          <cell r="I258">
            <v>4.92</v>
          </cell>
          <cell r="J258">
            <v>88.960000000000008</v>
          </cell>
        </row>
        <row r="259">
          <cell r="D259" t="str">
            <v>Slikopleskarska dela Vsota</v>
          </cell>
          <cell r="I259">
            <v>4.92</v>
          </cell>
          <cell r="J259">
            <v>88.960000000000008</v>
          </cell>
        </row>
        <row r="260">
          <cell r="C260" t="str">
            <v>Sava 25A Vsota</v>
          </cell>
          <cell r="I260">
            <v>48.28</v>
          </cell>
          <cell r="J260">
            <v>1989.8591748790998</v>
          </cell>
        </row>
        <row r="261">
          <cell r="B261" t="str">
            <v>9 Vsota</v>
          </cell>
          <cell r="I261">
            <v>48.28</v>
          </cell>
          <cell r="J261">
            <v>1989.8591748790998</v>
          </cell>
        </row>
        <row r="262">
          <cell r="I262">
            <v>48.28</v>
          </cell>
          <cell r="J262">
            <v>1989.8591748790998</v>
          </cell>
        </row>
        <row r="263">
          <cell r="B263">
            <v>10</v>
          </cell>
          <cell r="C263" t="str">
            <v>Sava 23</v>
          </cell>
          <cell r="D263" t="str">
            <v>Okna/Vrata</v>
          </cell>
          <cell r="E263" t="str">
            <v>Dvokrilno okno (tip: O3); dim. ŠxV: 1,77x1,38m; Material: PVC ; steklo 6/16Ar/4; Rw,st.=36 (Rw,st.+Ctr ≥ 31 dB)</v>
          </cell>
          <cell r="F263" t="str">
            <v>[kos]</v>
          </cell>
          <cell r="G263">
            <v>1</v>
          </cell>
          <cell r="H263" t="str">
            <v>ZAG</v>
          </cell>
          <cell r="I263">
            <v>1</v>
          </cell>
          <cell r="J263">
            <v>456.26830102335595</v>
          </cell>
        </row>
        <row r="264">
          <cell r="E264" t="str">
            <v>Trokrilno okno (tip: O5); dim. ŠxV: 1,6x1,42m; Material: PVC ; steklo 6/16Ar/4; Rw,st.=36 (Rw,st.+Ctr ≥ 31 dB)</v>
          </cell>
          <cell r="F264" t="str">
            <v>[kos]</v>
          </cell>
          <cell r="G264">
            <v>1</v>
          </cell>
          <cell r="H264" t="str">
            <v>ZAG</v>
          </cell>
          <cell r="I264">
            <v>1</v>
          </cell>
          <cell r="J264">
            <v>568.4097218730667</v>
          </cell>
        </row>
        <row r="265">
          <cell r="E265" t="str">
            <v>Trokrilno okno (tip: O5); dim. ŠxV: 1,42x1,61m; Material: PVC ; steklo 6/16Ar/4; Rw,st.=36 (Rw,st.+Ctr ≥ 31 dB)</v>
          </cell>
          <cell r="F265" t="str">
            <v>[kos]</v>
          </cell>
          <cell r="G265">
            <v>1</v>
          </cell>
          <cell r="H265" t="str">
            <v>ZAG</v>
          </cell>
          <cell r="I265">
            <v>2</v>
          </cell>
          <cell r="J265">
            <v>1139.7092985749814</v>
          </cell>
        </row>
        <row r="266">
          <cell r="E266" t="str">
            <v>Enokrilna vrata (tip: V1); dim. ŠxV: 0,7x1,92m; Material: PVC ; steklo 6/16Ar/4; Rw,st.=36 (Rw,st.+Ctr ≥ 31 dB)</v>
          </cell>
          <cell r="F266" t="str">
            <v>[kos]</v>
          </cell>
          <cell r="G266">
            <v>1</v>
          </cell>
          <cell r="H266" t="str">
            <v>ZAG</v>
          </cell>
          <cell r="I266">
            <v>1</v>
          </cell>
          <cell r="J266">
            <v>286.17684812800002</v>
          </cell>
        </row>
        <row r="267">
          <cell r="E267" t="str">
            <v>Dvokrilno okno z nadsvetlobo (tip: O6); dim. ŠxV: 0,91x1,5m; Material: PVC ; steklo 6/16Ar/4; Rw,st.=36 (Rw,st.+Ctr ≥ 31 dB)</v>
          </cell>
          <cell r="F267" t="str">
            <v>[kos]</v>
          </cell>
          <cell r="G267">
            <v>1</v>
          </cell>
          <cell r="H267" t="str">
            <v>ZAG</v>
          </cell>
          <cell r="I267">
            <v>1</v>
          </cell>
          <cell r="J267">
            <v>522.64502924625003</v>
          </cell>
        </row>
        <row r="268">
          <cell r="E268" t="str">
            <v>Dvokrilno okno (tip: O3); dim. ŠxV: 0,91x1,5m; Material: PVC ; steklo 6/16Ar/4; Rw,st.=36 (Rw,st.+Ctr ≥ 31 dB)</v>
          </cell>
          <cell r="F268" t="str">
            <v>[kos]</v>
          </cell>
          <cell r="G268">
            <v>1</v>
          </cell>
          <cell r="H268" t="str">
            <v>ZAG</v>
          </cell>
          <cell r="I268">
            <v>1</v>
          </cell>
          <cell r="J268">
            <v>353.75351949750001</v>
          </cell>
        </row>
        <row r="269">
          <cell r="E269" t="str">
            <v>Trokrilno okno (tip: O5); dim. ŠxV: 1,41x1,5m; Material: PVC ; steklo 6/16Ar/4; Rw,st.=36 (Rw,st.+Ctr ≥ 31 dB)</v>
          </cell>
          <cell r="F269" t="str">
            <v>[kos]</v>
          </cell>
          <cell r="G269">
            <v>1</v>
          </cell>
          <cell r="H269" t="str">
            <v>ZAG</v>
          </cell>
          <cell r="I269">
            <v>1</v>
          </cell>
          <cell r="J269">
            <v>552.41506633500001</v>
          </cell>
        </row>
        <row r="270">
          <cell r="E270" t="str">
            <v>Enokrilno okno (tip: O1); dim. ŠxV: 0,98x1,38m; Material: PVC ; steklo 6/16Ar/4; Rw,st.=36 (Rw,st.+Ctr ≥ 31 dB)</v>
          </cell>
          <cell r="F270" t="str">
            <v>[kos]</v>
          </cell>
          <cell r="G270">
            <v>1</v>
          </cell>
          <cell r="H270" t="str">
            <v>ZAG</v>
          </cell>
          <cell r="I270">
            <v>1</v>
          </cell>
          <cell r="J270">
            <v>265.74551212943999</v>
          </cell>
        </row>
        <row r="271">
          <cell r="D271" t="str">
            <v>Okna/Vrata Vsota</v>
          </cell>
          <cell r="I271">
            <v>9</v>
          </cell>
          <cell r="J271">
            <v>4145.1232968075938</v>
          </cell>
        </row>
        <row r="272">
          <cell r="D272" t="str">
            <v>Senčila</v>
          </cell>
          <cell r="E272" t="str">
            <v>Notranje žaluzije - kovinske, Dim. ŠxV: 1,77x1,38m</v>
          </cell>
          <cell r="F272" t="str">
            <v>[kos]</v>
          </cell>
          <cell r="G272">
            <v>1</v>
          </cell>
          <cell r="H272" t="str">
            <v>ZAG</v>
          </cell>
          <cell r="I272">
            <v>1</v>
          </cell>
          <cell r="J272">
            <v>109.91699999999999</v>
          </cell>
        </row>
        <row r="273">
          <cell r="E273" t="str">
            <v>Zunanji rolo - nadometni, ALU lamele, Dim. ŠxV: 1,6x1,42m</v>
          </cell>
          <cell r="F273" t="str">
            <v>[kos]</v>
          </cell>
          <cell r="G273">
            <v>1</v>
          </cell>
          <cell r="H273" t="str">
            <v>ZAG</v>
          </cell>
          <cell r="I273">
            <v>1</v>
          </cell>
          <cell r="J273">
            <v>197.7270974848</v>
          </cell>
        </row>
        <row r="274">
          <cell r="E274" t="str">
            <v>Zunanji rolo - nadometni, ALU lamele, Dim. ŠxV: 1,42x1,61m</v>
          </cell>
          <cell r="F274" t="str">
            <v>[kos]</v>
          </cell>
          <cell r="G274">
            <v>1</v>
          </cell>
          <cell r="H274" t="str">
            <v>ZAG</v>
          </cell>
          <cell r="I274">
            <v>2</v>
          </cell>
          <cell r="J274">
            <v>397.28527620933602</v>
          </cell>
        </row>
        <row r="275">
          <cell r="E275" t="str">
            <v>Notranje žaluzije - kovinske, Dim. ŠxV: 0,7x1,92m</v>
          </cell>
          <cell r="F275" t="str">
            <v>[kos]</v>
          </cell>
          <cell r="G275">
            <v>1</v>
          </cell>
          <cell r="H275" t="str">
            <v>ZAG</v>
          </cell>
          <cell r="I275">
            <v>1</v>
          </cell>
          <cell r="J275">
            <v>60.48</v>
          </cell>
        </row>
        <row r="276">
          <cell r="E276" t="str">
            <v>Zunanji rolo - nadometni, ALU lamele, Dim. ŠxV: 0,91x1,5m</v>
          </cell>
          <cell r="F276" t="str">
            <v>[kos]</v>
          </cell>
          <cell r="G276">
            <v>1</v>
          </cell>
          <cell r="H276" t="str">
            <v>ZAG</v>
          </cell>
          <cell r="I276">
            <v>2</v>
          </cell>
          <cell r="J276">
            <v>281.41259731499997</v>
          </cell>
        </row>
        <row r="277">
          <cell r="E277" t="str">
            <v>Zunanji rolo - nadometni, ALU lamele, Dim. ŠxV: 1,41x1,5m</v>
          </cell>
          <cell r="F277" t="str">
            <v>[kos]</v>
          </cell>
          <cell r="G277">
            <v>1</v>
          </cell>
          <cell r="H277" t="str">
            <v>ZAG</v>
          </cell>
          <cell r="I277">
            <v>1</v>
          </cell>
          <cell r="J277">
            <v>187.65146565749995</v>
          </cell>
        </row>
        <row r="278">
          <cell r="E278" t="str">
            <v>Zunanji rolo - nadometni, ALU lamele, Dim. ŠxV: 0,98x1,38m</v>
          </cell>
          <cell r="F278" t="str">
            <v>[kos]</v>
          </cell>
          <cell r="G278">
            <v>1</v>
          </cell>
          <cell r="H278" t="str">
            <v>ZAG</v>
          </cell>
          <cell r="I278">
            <v>1</v>
          </cell>
          <cell r="J278">
            <v>139.93438425547197</v>
          </cell>
        </row>
        <row r="279">
          <cell r="D279" t="str">
            <v>Senčila Vsota</v>
          </cell>
          <cell r="I279">
            <v>9</v>
          </cell>
          <cell r="J279">
            <v>1374.4078209221082</v>
          </cell>
        </row>
        <row r="280">
          <cell r="D280" t="str">
            <v>Notranje police</v>
          </cell>
          <cell r="E280" t="str">
            <v>Notranja polica, mat. Topalit, dim. ŠxG:1,6x0,1m</v>
          </cell>
          <cell r="F280" t="str">
            <v>[kos]</v>
          </cell>
          <cell r="G280">
            <v>1</v>
          </cell>
          <cell r="H280" t="str">
            <v>ZAG</v>
          </cell>
          <cell r="I280">
            <v>1</v>
          </cell>
          <cell r="J280">
            <v>26.98</v>
          </cell>
        </row>
        <row r="281">
          <cell r="E281" t="str">
            <v>Notranja polica, mat. Topalit, dim. ŠxG:1,42x0,1m</v>
          </cell>
          <cell r="F281" t="str">
            <v>[kos]</v>
          </cell>
          <cell r="G281">
            <v>1</v>
          </cell>
          <cell r="H281" t="str">
            <v>ZAG</v>
          </cell>
          <cell r="I281">
            <v>2</v>
          </cell>
          <cell r="J281">
            <v>51.569599999999994</v>
          </cell>
        </row>
        <row r="282">
          <cell r="E282" t="str">
            <v>Notranja polica, mat. Topalit, dim. ŠxG:1,77x0,1m</v>
          </cell>
          <cell r="F282" t="str">
            <v>[kos]</v>
          </cell>
          <cell r="G282">
            <v>1</v>
          </cell>
          <cell r="H282" t="str">
            <v>ZAG</v>
          </cell>
          <cell r="I282">
            <v>1</v>
          </cell>
          <cell r="J282">
            <v>28.227800000000002</v>
          </cell>
        </row>
        <row r="283">
          <cell r="E283" t="str">
            <v>Notranja polica, mat. Topalit, dim. ŠxG:0,91x0,1m</v>
          </cell>
          <cell r="F283" t="str">
            <v>[kos]</v>
          </cell>
          <cell r="G283">
            <v>1</v>
          </cell>
          <cell r="H283" t="str">
            <v>ZAG</v>
          </cell>
          <cell r="I283">
            <v>2</v>
          </cell>
          <cell r="J283">
            <v>46.2044</v>
          </cell>
        </row>
        <row r="284">
          <cell r="E284" t="str">
            <v>Notranja polica, mat. Topalit, dim. ŠxG:1,41x0,1m</v>
          </cell>
          <cell r="F284" t="str">
            <v>[kos]</v>
          </cell>
          <cell r="G284">
            <v>1</v>
          </cell>
          <cell r="H284" t="str">
            <v>ZAG</v>
          </cell>
          <cell r="I284">
            <v>1</v>
          </cell>
          <cell r="J284">
            <v>25.722199999999997</v>
          </cell>
        </row>
        <row r="285">
          <cell r="E285" t="str">
            <v>Notranja polica, mat. Topalit, dim. ŠxG:0,98x0,17m</v>
          </cell>
          <cell r="F285" t="str">
            <v>[kos]</v>
          </cell>
          <cell r="G285">
            <v>1</v>
          </cell>
          <cell r="H285" t="str">
            <v>ZAG</v>
          </cell>
          <cell r="I285">
            <v>1</v>
          </cell>
          <cell r="J285">
            <v>27.450711999999999</v>
          </cell>
        </row>
        <row r="286">
          <cell r="D286" t="str">
            <v>Notranje police Vsota</v>
          </cell>
          <cell r="I286">
            <v>8</v>
          </cell>
          <cell r="J286">
            <v>206.15471199999999</v>
          </cell>
        </row>
        <row r="287">
          <cell r="D287" t="str">
            <v>Demontaža</v>
          </cell>
          <cell r="E287" t="str">
            <v>Demontaža oken</v>
          </cell>
          <cell r="F287" t="str">
            <v>[m1]</v>
          </cell>
          <cell r="G287">
            <v>1</v>
          </cell>
          <cell r="H287" t="str">
            <v>ZAG</v>
          </cell>
          <cell r="I287">
            <v>44.640000000000008</v>
          </cell>
          <cell r="J287">
            <v>312.48</v>
          </cell>
        </row>
        <row r="288">
          <cell r="E288" t="str">
            <v>Demontaža vrat</v>
          </cell>
          <cell r="F288" t="str">
            <v>[m1]</v>
          </cell>
          <cell r="G288">
            <v>1</v>
          </cell>
          <cell r="H288" t="str">
            <v>ZAG</v>
          </cell>
          <cell r="I288">
            <v>5.24</v>
          </cell>
          <cell r="J288">
            <v>36.68</v>
          </cell>
        </row>
        <row r="289">
          <cell r="E289" t="str">
            <v>Demontaža police</v>
          </cell>
          <cell r="F289" t="str">
            <v>[kos]</v>
          </cell>
          <cell r="G289">
            <v>1</v>
          </cell>
          <cell r="H289" t="str">
            <v>ZAG</v>
          </cell>
          <cell r="I289">
            <v>8</v>
          </cell>
          <cell r="J289">
            <v>52.099999999999987</v>
          </cell>
        </row>
        <row r="290">
          <cell r="D290" t="str">
            <v>Demontaža Vsota</v>
          </cell>
          <cell r="I290">
            <v>57.88000000000001</v>
          </cell>
          <cell r="J290">
            <v>401.26</v>
          </cell>
        </row>
        <row r="291">
          <cell r="D291" t="str">
            <v>Montaža</v>
          </cell>
          <cell r="E291" t="str">
            <v>RAL montaža oken z zidarskimi deli</v>
          </cell>
          <cell r="F291" t="str">
            <v>[m1]</v>
          </cell>
          <cell r="G291">
            <v>1</v>
          </cell>
          <cell r="H291" t="str">
            <v>ZAG</v>
          </cell>
          <cell r="I291">
            <v>44.640000000000008</v>
          </cell>
          <cell r="J291">
            <v>1517.7600000000002</v>
          </cell>
        </row>
        <row r="292">
          <cell r="E292" t="str">
            <v>RAL montaža vrat z zidarskimi deli</v>
          </cell>
          <cell r="F292" t="str">
            <v>[m1]</v>
          </cell>
          <cell r="G292">
            <v>1</v>
          </cell>
          <cell r="H292" t="str">
            <v>ZAG</v>
          </cell>
          <cell r="I292">
            <v>5.24</v>
          </cell>
          <cell r="J292">
            <v>178.16</v>
          </cell>
        </row>
        <row r="293">
          <cell r="E293" t="str">
            <v>Montaža police</v>
          </cell>
          <cell r="F293" t="str">
            <v>[kos]</v>
          </cell>
          <cell r="G293">
            <v>1</v>
          </cell>
          <cell r="H293" t="str">
            <v>ZAG</v>
          </cell>
          <cell r="I293">
            <v>8</v>
          </cell>
          <cell r="J293">
            <v>104.19999999999997</v>
          </cell>
        </row>
        <row r="294">
          <cell r="D294" t="str">
            <v>Montaža Vsota</v>
          </cell>
          <cell r="I294">
            <v>57.88000000000001</v>
          </cell>
          <cell r="J294">
            <v>1800.1200000000003</v>
          </cell>
        </row>
        <row r="295">
          <cell r="D295" t="str">
            <v>Odvoz na deponijo</v>
          </cell>
          <cell r="E295" t="str">
            <v>Odvoz na deponijo</v>
          </cell>
          <cell r="F295" t="str">
            <v>[m1]</v>
          </cell>
          <cell r="G295">
            <v>1</v>
          </cell>
          <cell r="H295" t="str">
            <v>ZAG</v>
          </cell>
          <cell r="I295">
            <v>49.88000000000001</v>
          </cell>
          <cell r="J295">
            <v>149.64000000000001</v>
          </cell>
        </row>
        <row r="296">
          <cell r="D296" t="str">
            <v>Odvoz na deponijo Vsota</v>
          </cell>
          <cell r="I296">
            <v>49.88000000000001</v>
          </cell>
          <cell r="J296">
            <v>149.64000000000001</v>
          </cell>
        </row>
        <row r="297">
          <cell r="D297" t="str">
            <v>Obdelava širokih špalet</v>
          </cell>
          <cell r="E297" t="str">
            <v>Zidarska obdelava špalet</v>
          </cell>
          <cell r="F297" t="str">
            <v>[m1]</v>
          </cell>
          <cell r="G297">
            <v>1</v>
          </cell>
          <cell r="H297" t="str">
            <v>ZAG</v>
          </cell>
          <cell r="I297">
            <v>21.04</v>
          </cell>
          <cell r="J297">
            <v>958.5</v>
          </cell>
        </row>
        <row r="298">
          <cell r="D298" t="str">
            <v>Obdelava širokih špalet Vsota</v>
          </cell>
          <cell r="I298">
            <v>21.04</v>
          </cell>
          <cell r="J298">
            <v>958.5</v>
          </cell>
        </row>
        <row r="299">
          <cell r="D299" t="str">
            <v>Slikopleskarska dela</v>
          </cell>
          <cell r="E299" t="str">
            <v>Slikopleskarska dela na špaletah</v>
          </cell>
          <cell r="F299" t="str">
            <v>[m1]</v>
          </cell>
          <cell r="G299">
            <v>1</v>
          </cell>
          <cell r="H299" t="str">
            <v>ZAG</v>
          </cell>
          <cell r="I299">
            <v>27.64</v>
          </cell>
          <cell r="J299">
            <v>399.04000000000008</v>
          </cell>
        </row>
        <row r="300">
          <cell r="D300" t="str">
            <v>Slikopleskarska dela Vsota</v>
          </cell>
          <cell r="I300">
            <v>27.64</v>
          </cell>
          <cell r="J300">
            <v>399.04000000000008</v>
          </cell>
        </row>
        <row r="301">
          <cell r="C301" t="str">
            <v>Sava 23 Vsota</v>
          </cell>
          <cell r="I301">
            <v>240.32000000000005</v>
          </cell>
          <cell r="J301">
            <v>9434.2458297297017</v>
          </cell>
        </row>
        <row r="302">
          <cell r="B302" t="str">
            <v>10 Vsota</v>
          </cell>
          <cell r="I302">
            <v>240.32000000000005</v>
          </cell>
          <cell r="J302">
            <v>9434.2458297297017</v>
          </cell>
        </row>
        <row r="303">
          <cell r="I303">
            <v>240.32000000000005</v>
          </cell>
          <cell r="J303">
            <v>9434.2458297297017</v>
          </cell>
        </row>
        <row r="304">
          <cell r="B304">
            <v>11</v>
          </cell>
          <cell r="C304" t="str">
            <v>Sava 4</v>
          </cell>
          <cell r="D304" t="str">
            <v>Okna/Vrata</v>
          </cell>
          <cell r="E304" t="str">
            <v>Dvokrilno okno (tip: O3); dim. ŠxV: 1,53x1,36m; Material: PVC, profil&gt;80mm ; steklo 66.2/16Ar/44.2; Rw,st.=46 (Rw,st.+Ctr ≥ 41 dB)</v>
          </cell>
          <cell r="F304" t="str">
            <v>[kos]</v>
          </cell>
          <cell r="G304">
            <v>1</v>
          </cell>
          <cell r="H304" t="str">
            <v>ZAG</v>
          </cell>
          <cell r="I304">
            <v>1</v>
          </cell>
          <cell r="J304">
            <v>746.99303737582079</v>
          </cell>
        </row>
        <row r="305">
          <cell r="E305" t="str">
            <v>Dvokrilno okno (tip: O3); dim. ŠxV: 1,72x1,59m; Material: PVC, profil&gt;80mm ; steklo 66.2/16Ar/44.2; Rw,st.=46 (Rw,st.+Ctr ≥ 41 dB)</v>
          </cell>
          <cell r="F305" t="str">
            <v>[kos]</v>
          </cell>
          <cell r="G305">
            <v>1</v>
          </cell>
          <cell r="H305" t="str">
            <v>ZAG</v>
          </cell>
          <cell r="I305">
            <v>1</v>
          </cell>
          <cell r="J305">
            <v>899.51784823754883</v>
          </cell>
        </row>
        <row r="306">
          <cell r="E306" t="str">
            <v>Enokrilno okno (tip: O1); dim. ŠxV: 1,1x1,61m; Material: PVC, profil&gt;80mm ; steklo 66.2/16Ar/44.2; Rw,st.=46 (Rw,st.+Ctr ≥ 41 dB)</v>
          </cell>
          <cell r="F306" t="str">
            <v>[kos]</v>
          </cell>
          <cell r="G306">
            <v>1</v>
          </cell>
          <cell r="H306" t="str">
            <v>ZAG</v>
          </cell>
          <cell r="I306">
            <v>1</v>
          </cell>
          <cell r="J306">
            <v>571.06453135480012</v>
          </cell>
        </row>
        <row r="307">
          <cell r="E307" t="str">
            <v>Dvokrilno okno (tip: O3); dim. ŠxV: 1,69x1,33m; Material: PVC, profil&gt;80mm ; steklo 66.2/16Ar/44.2; Rw,st.=46 (Rw,st.+Ctr ≥ 41 dB)</v>
          </cell>
          <cell r="F307" t="str">
            <v>[kos]</v>
          </cell>
          <cell r="G307">
            <v>1</v>
          </cell>
          <cell r="H307" t="str">
            <v>ZAG</v>
          </cell>
          <cell r="I307">
            <v>2</v>
          </cell>
          <cell r="J307">
            <v>1571.3537827875177</v>
          </cell>
        </row>
        <row r="308">
          <cell r="E308" t="str">
            <v>Enokrilno okno (tip: O1); dim. ŠxV: 1,08x1,32m; Material: PVC, profil&gt;80mm ; steklo 66.2/16Ar/44.2; Rw,st.=46 (Rw,st.+Ctr ≥ 41 dB)</v>
          </cell>
          <cell r="F308" t="str">
            <v>[kos]</v>
          </cell>
          <cell r="G308">
            <v>1</v>
          </cell>
          <cell r="H308" t="str">
            <v>ZAG</v>
          </cell>
          <cell r="I308">
            <v>1</v>
          </cell>
          <cell r="J308">
            <v>493.01822972620801</v>
          </cell>
        </row>
        <row r="309">
          <cell r="E309" t="str">
            <v>Enokrilno okno (tip: O1); dim. ŠxV: 1,08x1,31m; Material: PVC, profil&gt;80mm ; steklo 66.2/16Ar/44.2; Rw,st.=46 (Rw,st.+Ctr ≥ 41 dB)</v>
          </cell>
          <cell r="F309" t="str">
            <v>[kos]</v>
          </cell>
          <cell r="G309">
            <v>1</v>
          </cell>
          <cell r="H309" t="str">
            <v>ZAG</v>
          </cell>
          <cell r="I309">
            <v>1</v>
          </cell>
          <cell r="J309">
            <v>490.50294254611197</v>
          </cell>
        </row>
        <row r="310">
          <cell r="D310" t="str">
            <v>Okna/Vrata Vsota</v>
          </cell>
          <cell r="I310">
            <v>7</v>
          </cell>
          <cell r="J310">
            <v>4772.4503720280072</v>
          </cell>
        </row>
        <row r="311">
          <cell r="D311" t="str">
            <v>Senčila</v>
          </cell>
          <cell r="E311" t="str">
            <v>Zunanji rolo - nadometni, ALU lamele, Dim. ŠxV: 1,53x1,36m</v>
          </cell>
          <cell r="F311" t="str">
            <v>[kos]</v>
          </cell>
          <cell r="G311">
            <v>1</v>
          </cell>
          <cell r="H311" t="str">
            <v>ZAG</v>
          </cell>
          <cell r="I311">
            <v>1</v>
          </cell>
          <cell r="J311">
            <v>215.111909574588</v>
          </cell>
        </row>
        <row r="312">
          <cell r="E312" t="str">
            <v>Zunanji rolo - nadometni, ALU lamele, Dim. ŠxV: 1,72x1,59m</v>
          </cell>
          <cell r="F312" t="str">
            <v>[kos]</v>
          </cell>
          <cell r="G312">
            <v>1</v>
          </cell>
          <cell r="H312" t="str">
            <v>ZAG</v>
          </cell>
          <cell r="I312">
            <v>1</v>
          </cell>
          <cell r="J312">
            <v>262.48218490660804</v>
          </cell>
        </row>
        <row r="313">
          <cell r="E313" t="str">
            <v>Zunanji rolo - nadometni, ALU lamele, Dim. ŠxV: 1,1x1,61m</v>
          </cell>
          <cell r="F313" t="str">
            <v>[kos]</v>
          </cell>
          <cell r="G313">
            <v>1</v>
          </cell>
          <cell r="H313" t="str">
            <v>ZAG</v>
          </cell>
          <cell r="I313">
            <v>1</v>
          </cell>
          <cell r="J313">
            <v>186.75717848470003</v>
          </cell>
        </row>
        <row r="314">
          <cell r="E314" t="str">
            <v>Zunanji rolo - nadometni, ALU lamele, Dim. ŠxV: 1,69x1,33m</v>
          </cell>
          <cell r="F314" t="str">
            <v>[kos]</v>
          </cell>
          <cell r="G314">
            <v>1</v>
          </cell>
          <cell r="H314" t="str">
            <v>ZAG</v>
          </cell>
          <cell r="I314">
            <v>2</v>
          </cell>
          <cell r="J314">
            <v>392.32398946892596</v>
          </cell>
        </row>
        <row r="315">
          <cell r="E315" t="str">
            <v>Zunanji rolo - nadometni, ALU lamele, Dim. ŠxV: 1,08x1,32m</v>
          </cell>
          <cell r="F315" t="str">
            <v>[kos]</v>
          </cell>
          <cell r="G315">
            <v>1</v>
          </cell>
          <cell r="H315" t="str">
            <v>ZAG</v>
          </cell>
          <cell r="I315">
            <v>1</v>
          </cell>
          <cell r="J315">
            <v>144.426578702592</v>
          </cell>
        </row>
        <row r="316">
          <cell r="E316" t="str">
            <v>Zunanji rolo - nadometni, ALU lamele, Dim. ŠxV: 1,08x1,31m</v>
          </cell>
          <cell r="F316" t="str">
            <v>[kos]</v>
          </cell>
          <cell r="G316">
            <v>1</v>
          </cell>
          <cell r="H316" t="str">
            <v>ZAG</v>
          </cell>
          <cell r="I316">
            <v>1</v>
          </cell>
          <cell r="J316">
            <v>143.76262012708798</v>
          </cell>
        </row>
        <row r="317">
          <cell r="D317" t="str">
            <v>Senčila Vsota</v>
          </cell>
          <cell r="I317">
            <v>7</v>
          </cell>
          <cell r="J317">
            <v>1344.8644612645021</v>
          </cell>
        </row>
        <row r="318">
          <cell r="D318" t="str">
            <v>Notranje police</v>
          </cell>
          <cell r="E318" t="str">
            <v>Notranja polica, mat. Topalit, dim. ŠxG:1,53x0,33m</v>
          </cell>
          <cell r="F318" t="str">
            <v>[kos]</v>
          </cell>
          <cell r="G318">
            <v>1</v>
          </cell>
          <cell r="H318" t="str">
            <v>ZAG</v>
          </cell>
          <cell r="I318">
            <v>1</v>
          </cell>
          <cell r="J318">
            <v>74.914202000000017</v>
          </cell>
        </row>
        <row r="319">
          <cell r="E319" t="str">
            <v>Notranja polica, mat. Topalit, dim. ŠxG:1,72x0,33m</v>
          </cell>
          <cell r="F319" t="str">
            <v>[kos]</v>
          </cell>
          <cell r="G319">
            <v>1</v>
          </cell>
          <cell r="H319" t="str">
            <v>ZAG</v>
          </cell>
          <cell r="I319">
            <v>1</v>
          </cell>
          <cell r="J319">
            <v>88.739552000000003</v>
          </cell>
        </row>
        <row r="320">
          <cell r="E320" t="str">
            <v>Notranja polica, mat. Topalit, dim. ŠxG:1,1x0,18m</v>
          </cell>
          <cell r="F320" t="str">
            <v>[kos]</v>
          </cell>
          <cell r="G320">
            <v>1</v>
          </cell>
          <cell r="H320" t="str">
            <v>ZAG</v>
          </cell>
          <cell r="I320">
            <v>1</v>
          </cell>
          <cell r="J320">
            <v>29.928799999999999</v>
          </cell>
        </row>
        <row r="321">
          <cell r="E321" t="str">
            <v>Notranja polica, mat. Marmor, dim. ŠxG:1,69x0,22m</v>
          </cell>
          <cell r="F321" t="str">
            <v>[kos]</v>
          </cell>
          <cell r="G321">
            <v>1</v>
          </cell>
          <cell r="H321" t="str">
            <v>ZAG</v>
          </cell>
          <cell r="I321">
            <v>2</v>
          </cell>
          <cell r="J321">
            <v>198.88744799999995</v>
          </cell>
        </row>
        <row r="322">
          <cell r="E322" t="str">
            <v>Notranja polica, mat. Topalit, dim. ŠxG:1,08x0,19m</v>
          </cell>
          <cell r="F322" t="str">
            <v>[kos]</v>
          </cell>
          <cell r="G322">
            <v>1</v>
          </cell>
          <cell r="H322" t="str">
            <v>ZAG</v>
          </cell>
          <cell r="I322">
            <v>1</v>
          </cell>
          <cell r="J322">
            <v>30.552607999999999</v>
          </cell>
        </row>
        <row r="323">
          <cell r="E323" t="str">
            <v>Notranja polica, mat. Marmor, dim. ŠxG:1,08x0,22m</v>
          </cell>
          <cell r="F323" t="str">
            <v>[kos]</v>
          </cell>
          <cell r="G323">
            <v>1</v>
          </cell>
          <cell r="H323" t="str">
            <v>ZAG</v>
          </cell>
          <cell r="I323">
            <v>1</v>
          </cell>
          <cell r="J323">
            <v>65.901775999999998</v>
          </cell>
        </row>
        <row r="324">
          <cell r="D324" t="str">
            <v>Notranje police Vsota</v>
          </cell>
          <cell r="I324">
            <v>7</v>
          </cell>
          <cell r="J324">
            <v>488.92438599999997</v>
          </cell>
        </row>
        <row r="325">
          <cell r="D325" t="str">
            <v>Demontaža</v>
          </cell>
          <cell r="E325" t="str">
            <v>Demontaža oken</v>
          </cell>
          <cell r="F325" t="str">
            <v>[m1]</v>
          </cell>
          <cell r="G325">
            <v>1</v>
          </cell>
          <cell r="H325" t="str">
            <v>ZAG</v>
          </cell>
          <cell r="I325">
            <v>39.480000000000004</v>
          </cell>
          <cell r="J325">
            <v>276.36</v>
          </cell>
        </row>
        <row r="326">
          <cell r="E326" t="str">
            <v>Demontaža police</v>
          </cell>
          <cell r="F326" t="str">
            <v>[kos]</v>
          </cell>
          <cell r="G326">
            <v>1</v>
          </cell>
          <cell r="H326" t="str">
            <v>ZAG</v>
          </cell>
          <cell r="I326">
            <v>7</v>
          </cell>
          <cell r="J326">
            <v>49.449999999999996</v>
          </cell>
        </row>
        <row r="327">
          <cell r="D327" t="str">
            <v>Demontaža Vsota</v>
          </cell>
          <cell r="I327">
            <v>46.480000000000004</v>
          </cell>
          <cell r="J327">
            <v>325.81</v>
          </cell>
        </row>
        <row r="328">
          <cell r="D328" t="str">
            <v>Montaža</v>
          </cell>
          <cell r="E328" t="str">
            <v>RAL montaža oken z zidarskimi deli</v>
          </cell>
          <cell r="F328" t="str">
            <v>[m1]</v>
          </cell>
          <cell r="G328">
            <v>1</v>
          </cell>
          <cell r="H328" t="str">
            <v>ZAG</v>
          </cell>
          <cell r="I328">
            <v>39.480000000000004</v>
          </cell>
          <cell r="J328">
            <v>1403.5200000000002</v>
          </cell>
        </row>
        <row r="329">
          <cell r="E329" t="str">
            <v>Montaža police</v>
          </cell>
          <cell r="F329" t="str">
            <v>[kos]</v>
          </cell>
          <cell r="G329">
            <v>1</v>
          </cell>
          <cell r="H329" t="str">
            <v>ZAG</v>
          </cell>
          <cell r="I329">
            <v>7</v>
          </cell>
          <cell r="J329">
            <v>98.899999999999991</v>
          </cell>
        </row>
        <row r="330">
          <cell r="D330" t="str">
            <v>Montaža Vsota</v>
          </cell>
          <cell r="I330">
            <v>46.480000000000004</v>
          </cell>
          <cell r="J330">
            <v>1502.4200000000003</v>
          </cell>
        </row>
        <row r="331">
          <cell r="D331" t="str">
            <v>Odvoz na deponijo</v>
          </cell>
          <cell r="E331" t="str">
            <v>Odvoz na deponijo</v>
          </cell>
          <cell r="F331" t="str">
            <v>[m1]</v>
          </cell>
          <cell r="G331">
            <v>1</v>
          </cell>
          <cell r="H331" t="str">
            <v>ZAG</v>
          </cell>
          <cell r="I331">
            <v>39.480000000000004</v>
          </cell>
          <cell r="J331">
            <v>118.44000000000001</v>
          </cell>
        </row>
        <row r="332">
          <cell r="D332" t="str">
            <v>Odvoz na deponijo Vsota</v>
          </cell>
          <cell r="I332">
            <v>39.480000000000004</v>
          </cell>
          <cell r="J332">
            <v>118.44000000000001</v>
          </cell>
        </row>
        <row r="333">
          <cell r="D333" t="str">
            <v>Slikopleskarska dela</v>
          </cell>
          <cell r="E333" t="str">
            <v>Slikopleskarska dela na špaletah</v>
          </cell>
          <cell r="F333" t="str">
            <v>[m1]</v>
          </cell>
          <cell r="G333">
            <v>1</v>
          </cell>
          <cell r="H333" t="str">
            <v>ZAG</v>
          </cell>
          <cell r="I333">
            <v>19.700000000000003</v>
          </cell>
          <cell r="J333">
            <v>315.84000000000003</v>
          </cell>
        </row>
        <row r="334">
          <cell r="D334" t="str">
            <v>Slikopleskarska dela Vsota</v>
          </cell>
          <cell r="I334">
            <v>19.700000000000003</v>
          </cell>
          <cell r="J334">
            <v>315.84000000000003</v>
          </cell>
        </row>
        <row r="335">
          <cell r="C335" t="str">
            <v>Sava 4 Vsota</v>
          </cell>
          <cell r="I335">
            <v>173.14</v>
          </cell>
          <cell r="J335">
            <v>8868.7492192925074</v>
          </cell>
        </row>
        <row r="336">
          <cell r="B336" t="str">
            <v>11 Vsota</v>
          </cell>
          <cell r="I336">
            <v>173.14</v>
          </cell>
          <cell r="J336">
            <v>8868.7492192925074</v>
          </cell>
        </row>
        <row r="337">
          <cell r="I337">
            <v>173.14</v>
          </cell>
          <cell r="J337">
            <v>8868.7492192925074</v>
          </cell>
        </row>
        <row r="338">
          <cell r="B338">
            <v>12</v>
          </cell>
          <cell r="C338" t="str">
            <v>Sava 2A</v>
          </cell>
          <cell r="D338" t="str">
            <v>Okna/Vrata</v>
          </cell>
          <cell r="E338" t="str">
            <v>Enokrilno okno (tip: O1); dim. ŠxV: 1x1,34m; Material: PVC ; steklo 6/16Ar/4; Rw,st.=36 (Rw,st.+Ctr ≥ 31 dB)</v>
          </cell>
          <cell r="F338" t="str">
            <v>[kos]</v>
          </cell>
          <cell r="G338">
            <v>1</v>
          </cell>
          <cell r="H338" t="str">
            <v>ZAG</v>
          </cell>
          <cell r="I338">
            <v>1</v>
          </cell>
          <cell r="J338">
            <v>264.50861639999999</v>
          </cell>
        </row>
        <row r="339">
          <cell r="E339" t="str">
            <v>Dvokrilno okno (tip: O3); dim. ŠxV: 1,78x1,36m; Material: PVC ; steklo 6/16Ar/4; Rw,st.=36 (Rw,st.+Ctr ≥ 31 dB)</v>
          </cell>
          <cell r="F339" t="str">
            <v>[kos]</v>
          </cell>
          <cell r="G339">
            <v>1</v>
          </cell>
          <cell r="H339" t="str">
            <v>ZAG</v>
          </cell>
          <cell r="I339">
            <v>1</v>
          </cell>
          <cell r="J339">
            <v>454.13772073958398</v>
          </cell>
        </row>
        <row r="340">
          <cell r="E340" t="str">
            <v>Dvokrilno okno (tip: O3); dim. ŠxV: 1,77x1,35m; Material: PVC, profil&gt;80mm ; steklo 10/20Ar/4; Rw,st.=39 (Rw,st.+Ctr ≥ 33 dB)</v>
          </cell>
          <cell r="F340" t="str">
            <v>[kos]</v>
          </cell>
          <cell r="G340">
            <v>1</v>
          </cell>
          <cell r="H340" t="str">
            <v>ZAG</v>
          </cell>
          <cell r="I340">
            <v>1</v>
          </cell>
          <cell r="J340">
            <v>624.16718438013004</v>
          </cell>
        </row>
        <row r="341">
          <cell r="E341" t="str">
            <v>Enokrilna vrata (tip: V1); dim. ŠxV: 0,82x2,02m; Material: PVC ; steklo 6/16Ar/4; Rw,st.=36 (Rw,st.+Ctr ≥ 31 dB)</v>
          </cell>
          <cell r="F341" t="str">
            <v>[kos]</v>
          </cell>
          <cell r="G341">
            <v>1</v>
          </cell>
          <cell r="H341" t="str">
            <v>ZAG</v>
          </cell>
          <cell r="I341">
            <v>1</v>
          </cell>
          <cell r="J341">
            <v>306.93155424608</v>
          </cell>
        </row>
        <row r="342">
          <cell r="D342" t="str">
            <v>Okna/Vrata Vsota</v>
          </cell>
          <cell r="I342">
            <v>4</v>
          </cell>
          <cell r="J342">
            <v>1649.7450757657939</v>
          </cell>
        </row>
        <row r="343">
          <cell r="D343" t="str">
            <v>Senčila</v>
          </cell>
          <cell r="E343" t="str">
            <v>Zunanji rolo - nadometni, ALU lamele, Dim. ŠxV: 1,77x1,35m</v>
          </cell>
          <cell r="F343" t="str">
            <v>[kos]</v>
          </cell>
          <cell r="G343">
            <v>1</v>
          </cell>
          <cell r="H343" t="str">
            <v>ZAG</v>
          </cell>
          <cell r="I343">
            <v>1</v>
          </cell>
          <cell r="J343">
            <v>205.32405047317502</v>
          </cell>
        </row>
        <row r="344">
          <cell r="E344" t="str">
            <v>Zunanji rolo - nadometni, ALU lamele, Dim. ŠxV: 0,82x2,02m</v>
          </cell>
          <cell r="F344" t="str">
            <v>[kos]</v>
          </cell>
          <cell r="G344">
            <v>1</v>
          </cell>
          <cell r="H344" t="str">
            <v>ZAG</v>
          </cell>
          <cell r="I344">
            <v>1</v>
          </cell>
          <cell r="J344">
            <v>158.71290607691196</v>
          </cell>
        </row>
        <row r="345">
          <cell r="E345" t="str">
            <v>Zunanji rolo - nadometni, ALU lamele, Dim. ŠxV: 1x1,34m</v>
          </cell>
          <cell r="F345" t="str">
            <v>[kos]</v>
          </cell>
          <cell r="G345">
            <v>1</v>
          </cell>
          <cell r="H345" t="str">
            <v>ZAG</v>
          </cell>
          <cell r="I345">
            <v>1</v>
          </cell>
          <cell r="J345">
            <v>139.17526332</v>
          </cell>
        </row>
        <row r="346">
          <cell r="E346" t="str">
            <v>Zunanji rolo - nadometni, ALU lamele, Dim. ŠxV: 1,78x1,36m</v>
          </cell>
          <cell r="F346" t="str">
            <v>[kos]</v>
          </cell>
          <cell r="G346">
            <v>1</v>
          </cell>
          <cell r="H346" t="str">
            <v>ZAG</v>
          </cell>
          <cell r="I346">
            <v>1</v>
          </cell>
          <cell r="J346">
            <v>207.355875275008</v>
          </cell>
        </row>
        <row r="347">
          <cell r="D347" t="str">
            <v>Senčila Vsota</v>
          </cell>
          <cell r="I347">
            <v>4</v>
          </cell>
          <cell r="J347">
            <v>710.56809514509496</v>
          </cell>
        </row>
        <row r="348">
          <cell r="D348" t="str">
            <v>Notranje police</v>
          </cell>
          <cell r="E348" t="str">
            <v>Notranja polica, mat. Marmor, dim. ŠxG:1x0,25m</v>
          </cell>
          <cell r="F348" t="str">
            <v>[kos]</v>
          </cell>
          <cell r="G348">
            <v>1</v>
          </cell>
          <cell r="H348" t="str">
            <v>ZAG</v>
          </cell>
          <cell r="I348">
            <v>1</v>
          </cell>
          <cell r="J348">
            <v>68.849999999999994</v>
          </cell>
        </row>
        <row r="349">
          <cell r="E349" t="str">
            <v>Notranja polica, mat. Marmor, dim. ŠxG:1,78x0,2m</v>
          </cell>
          <cell r="F349" t="str">
            <v>[kos]</v>
          </cell>
          <cell r="G349">
            <v>1</v>
          </cell>
          <cell r="H349" t="str">
            <v>ZAG</v>
          </cell>
          <cell r="I349">
            <v>1</v>
          </cell>
          <cell r="J349">
            <v>95.307600000000008</v>
          </cell>
        </row>
        <row r="350">
          <cell r="E350" t="str">
            <v>Notranja polica, mat. Marmor, dim. ŠxG:1,77x0,2m</v>
          </cell>
          <cell r="F350" t="str">
            <v>[kos]</v>
          </cell>
          <cell r="G350">
            <v>1</v>
          </cell>
          <cell r="H350" t="str">
            <v>ZAG</v>
          </cell>
          <cell r="I350">
            <v>1</v>
          </cell>
          <cell r="J350">
            <v>94.787599999999998</v>
          </cell>
        </row>
        <row r="351">
          <cell r="D351" t="str">
            <v>Notranje police Vsota</v>
          </cell>
          <cell r="I351">
            <v>3</v>
          </cell>
          <cell r="J351">
            <v>258.9452</v>
          </cell>
        </row>
        <row r="352">
          <cell r="D352" t="str">
            <v>Demontaža</v>
          </cell>
          <cell r="E352" t="str">
            <v>Demontaža oken</v>
          </cell>
          <cell r="F352" t="str">
            <v>[m1]</v>
          </cell>
          <cell r="G352">
            <v>1</v>
          </cell>
          <cell r="H352" t="str">
            <v>ZAG</v>
          </cell>
          <cell r="I352">
            <v>17.2</v>
          </cell>
          <cell r="J352">
            <v>120.4</v>
          </cell>
        </row>
        <row r="353">
          <cell r="E353" t="str">
            <v>Demontaža vrat</v>
          </cell>
          <cell r="F353" t="str">
            <v>[m1]</v>
          </cell>
          <cell r="G353">
            <v>1</v>
          </cell>
          <cell r="H353" t="str">
            <v>ZAG</v>
          </cell>
          <cell r="I353">
            <v>5.68</v>
          </cell>
          <cell r="J353">
            <v>39.76</v>
          </cell>
        </row>
        <row r="354">
          <cell r="E354" t="str">
            <v>Demontaža police</v>
          </cell>
          <cell r="F354" t="str">
            <v>[kos]</v>
          </cell>
          <cell r="G354">
            <v>1</v>
          </cell>
          <cell r="H354" t="str">
            <v>ZAG</v>
          </cell>
          <cell r="I354">
            <v>3</v>
          </cell>
          <cell r="J354">
            <v>22.75</v>
          </cell>
        </row>
        <row r="355">
          <cell r="D355" t="str">
            <v>Demontaža Vsota</v>
          </cell>
          <cell r="I355">
            <v>25.88</v>
          </cell>
          <cell r="J355">
            <v>182.91</v>
          </cell>
        </row>
        <row r="356">
          <cell r="D356" t="str">
            <v>Montaža</v>
          </cell>
          <cell r="E356" t="str">
            <v>RAL montaža oken z zidarskimi deli</v>
          </cell>
          <cell r="F356" t="str">
            <v>[m1]</v>
          </cell>
          <cell r="G356">
            <v>1</v>
          </cell>
          <cell r="H356" t="str">
            <v>ZAG</v>
          </cell>
          <cell r="I356">
            <v>17.2</v>
          </cell>
          <cell r="J356">
            <v>584.79999999999995</v>
          </cell>
        </row>
        <row r="357">
          <cell r="E357" t="str">
            <v>RAL montaža vrat z zidarskimi deli</v>
          </cell>
          <cell r="F357" t="str">
            <v>[m1]</v>
          </cell>
          <cell r="G357">
            <v>1</v>
          </cell>
          <cell r="H357" t="str">
            <v>ZAG</v>
          </cell>
          <cell r="I357">
            <v>5.68</v>
          </cell>
          <cell r="J357">
            <v>193.12</v>
          </cell>
        </row>
        <row r="358">
          <cell r="E358" t="str">
            <v>Montaža police</v>
          </cell>
          <cell r="F358" t="str">
            <v>[kos]</v>
          </cell>
          <cell r="G358">
            <v>1</v>
          </cell>
          <cell r="H358" t="str">
            <v>ZAG</v>
          </cell>
          <cell r="I358">
            <v>3</v>
          </cell>
          <cell r="J358">
            <v>45.5</v>
          </cell>
        </row>
        <row r="359">
          <cell r="D359" t="str">
            <v>Montaža Vsota</v>
          </cell>
          <cell r="I359">
            <v>25.88</v>
          </cell>
          <cell r="J359">
            <v>823.42</v>
          </cell>
        </row>
        <row r="360">
          <cell r="D360" t="str">
            <v>Odvoz na deponijo</v>
          </cell>
          <cell r="E360" t="str">
            <v>Odvoz na deponijo</v>
          </cell>
          <cell r="F360" t="str">
            <v>[m1]</v>
          </cell>
          <cell r="G360">
            <v>1</v>
          </cell>
          <cell r="H360" t="str">
            <v>ZAG</v>
          </cell>
          <cell r="I360">
            <v>22.880000000000003</v>
          </cell>
          <cell r="J360">
            <v>68.64</v>
          </cell>
        </row>
        <row r="361">
          <cell r="D361" t="str">
            <v>Odvoz na deponijo Vsota</v>
          </cell>
          <cell r="I361">
            <v>22.880000000000003</v>
          </cell>
          <cell r="J361">
            <v>68.64</v>
          </cell>
        </row>
        <row r="362">
          <cell r="D362" t="str">
            <v>Slikopleskarska dela</v>
          </cell>
          <cell r="E362" t="str">
            <v>Slikopleskarska dela na špaletah</v>
          </cell>
          <cell r="F362" t="str">
            <v>[m1]</v>
          </cell>
          <cell r="G362">
            <v>1</v>
          </cell>
          <cell r="H362" t="str">
            <v>ZAG</v>
          </cell>
          <cell r="I362">
            <v>12.14</v>
          </cell>
          <cell r="J362">
            <v>183.04000000000002</v>
          </cell>
        </row>
        <row r="363">
          <cell r="D363" t="str">
            <v>Slikopleskarska dela Vsota</v>
          </cell>
          <cell r="I363">
            <v>12.14</v>
          </cell>
          <cell r="J363">
            <v>183.04000000000002</v>
          </cell>
        </row>
        <row r="364">
          <cell r="C364" t="str">
            <v>Sava 2A Vsota</v>
          </cell>
          <cell r="I364">
            <v>97.78</v>
          </cell>
          <cell r="J364">
            <v>3877.2683709108892</v>
          </cell>
        </row>
        <row r="365">
          <cell r="B365" t="str">
            <v>12 Vsota</v>
          </cell>
          <cell r="I365">
            <v>97.78</v>
          </cell>
          <cell r="J365">
            <v>3877.2683709108892</v>
          </cell>
        </row>
        <row r="366">
          <cell r="I366">
            <v>97.78</v>
          </cell>
          <cell r="J366">
            <v>3877.2683709108892</v>
          </cell>
        </row>
        <row r="367">
          <cell r="B367">
            <v>13</v>
          </cell>
          <cell r="C367" t="str">
            <v>Sava 2</v>
          </cell>
          <cell r="D367" t="str">
            <v>Okna/Vrata</v>
          </cell>
          <cell r="E367" t="str">
            <v>Dvokrilno okno (tip: O3); dim. ŠxV: 1,57x1,28m; Material: PVC ; steklo 6/16Ar/4; Rw,st.=36 (Rw,st.+Ctr ≥ 31 dB)</v>
          </cell>
          <cell r="F367" t="str">
            <v>[kos]</v>
          </cell>
          <cell r="G367">
            <v>1</v>
          </cell>
          <cell r="H367" t="str">
            <v>ZAG</v>
          </cell>
          <cell r="I367">
            <v>2</v>
          </cell>
          <cell r="J367">
            <v>828.77689687859208</v>
          </cell>
        </row>
        <row r="368">
          <cell r="E368" t="str">
            <v>Enokrilna vrata (tip: V1); dim. ŠxV: 2,11x0,99m; Material: PVC ; steklo 6/16Ar/4; Rw,st.=36 (Rw,st.+Ctr ≥ 31 dB)</v>
          </cell>
          <cell r="F368" t="str">
            <v>[kos]</v>
          </cell>
          <cell r="G368">
            <v>1</v>
          </cell>
          <cell r="H368" t="str">
            <v>ZAG</v>
          </cell>
          <cell r="I368">
            <v>1</v>
          </cell>
          <cell r="J368">
            <v>347.19827711158001</v>
          </cell>
        </row>
        <row r="369">
          <cell r="D369" t="str">
            <v>Okna/Vrata Vsota</v>
          </cell>
          <cell r="I369">
            <v>3</v>
          </cell>
          <cell r="J369">
            <v>1175.9751739901722</v>
          </cell>
        </row>
        <row r="370">
          <cell r="D370" t="str">
            <v>Senčila</v>
          </cell>
          <cell r="E370" t="str">
            <v>Zunanji rolo - nadometni, ALU lamele, Dim. ŠxV: 1,57x1,28m</v>
          </cell>
          <cell r="F370" t="str">
            <v>[kos]</v>
          </cell>
          <cell r="G370">
            <v>1</v>
          </cell>
          <cell r="H370" t="str">
            <v>ZAG</v>
          </cell>
          <cell r="I370">
            <v>2</v>
          </cell>
          <cell r="J370">
            <v>361.87113694310403</v>
          </cell>
        </row>
        <row r="371">
          <cell r="E371" t="str">
            <v>Zunanji rolo - nadometni, ALU lamele, Dim. ŠxV: 2,11x0,99m</v>
          </cell>
          <cell r="F371" t="str">
            <v>[kos]</v>
          </cell>
          <cell r="G371">
            <v>1</v>
          </cell>
          <cell r="H371" t="str">
            <v>ZAG</v>
          </cell>
          <cell r="I371">
            <v>1</v>
          </cell>
          <cell r="J371">
            <v>185.98480985048695</v>
          </cell>
        </row>
        <row r="372">
          <cell r="D372" t="str">
            <v>Senčila Vsota</v>
          </cell>
          <cell r="I372">
            <v>3</v>
          </cell>
          <cell r="J372">
            <v>547.85594679359099</v>
          </cell>
        </row>
        <row r="373">
          <cell r="D373" t="str">
            <v>Notranje police</v>
          </cell>
          <cell r="E373" t="str">
            <v>Notranja polica, mat. Marmor, dim. ŠxG:1,57x0,31m</v>
          </cell>
          <cell r="F373" t="str">
            <v>[kos]</v>
          </cell>
          <cell r="G373">
            <v>1</v>
          </cell>
          <cell r="H373" t="str">
            <v>ZAG</v>
          </cell>
          <cell r="I373">
            <v>2</v>
          </cell>
          <cell r="J373">
            <v>262.047978</v>
          </cell>
        </row>
        <row r="374">
          <cell r="D374" t="str">
            <v>Notranje police Vsota</v>
          </cell>
          <cell r="I374">
            <v>2</v>
          </cell>
          <cell r="J374">
            <v>262.047978</v>
          </cell>
        </row>
        <row r="375">
          <cell r="D375" t="str">
            <v>Demontaža</v>
          </cell>
          <cell r="E375" t="str">
            <v>Demontaža oken</v>
          </cell>
          <cell r="F375" t="str">
            <v>[m1]</v>
          </cell>
          <cell r="G375">
            <v>1</v>
          </cell>
          <cell r="H375" t="str">
            <v>ZAG</v>
          </cell>
          <cell r="I375">
            <v>11.4</v>
          </cell>
          <cell r="J375">
            <v>79.8</v>
          </cell>
        </row>
        <row r="376">
          <cell r="E376" t="str">
            <v>Demontaža vrat</v>
          </cell>
          <cell r="F376" t="str">
            <v>[m1]</v>
          </cell>
          <cell r="G376">
            <v>1</v>
          </cell>
          <cell r="H376" t="str">
            <v>ZAG</v>
          </cell>
          <cell r="I376">
            <v>6.1999999999999993</v>
          </cell>
          <cell r="J376">
            <v>43.399999999999991</v>
          </cell>
        </row>
        <row r="377">
          <cell r="E377" t="str">
            <v>Demontaža police</v>
          </cell>
          <cell r="F377" t="str">
            <v>[kos]</v>
          </cell>
          <cell r="G377">
            <v>1</v>
          </cell>
          <cell r="H377" t="str">
            <v>ZAG</v>
          </cell>
          <cell r="I377">
            <v>2</v>
          </cell>
          <cell r="J377">
            <v>15.700000000000001</v>
          </cell>
        </row>
        <row r="378">
          <cell r="D378" t="str">
            <v>Demontaža Vsota</v>
          </cell>
          <cell r="I378">
            <v>19.600000000000001</v>
          </cell>
          <cell r="J378">
            <v>138.89999999999998</v>
          </cell>
        </row>
        <row r="379">
          <cell r="D379" t="str">
            <v>Montaža</v>
          </cell>
          <cell r="E379" t="str">
            <v>RAL montaža oken z zidarskimi deli</v>
          </cell>
          <cell r="F379" t="str">
            <v>[m1]</v>
          </cell>
          <cell r="G379">
            <v>1</v>
          </cell>
          <cell r="H379" t="str">
            <v>ZAG</v>
          </cell>
          <cell r="I379">
            <v>11.4</v>
          </cell>
          <cell r="J379">
            <v>387.6</v>
          </cell>
        </row>
        <row r="380">
          <cell r="E380" t="str">
            <v>RAL montaža vrat z zidarskimi deli</v>
          </cell>
          <cell r="F380" t="str">
            <v>[m1]</v>
          </cell>
          <cell r="G380">
            <v>1</v>
          </cell>
          <cell r="H380" t="str">
            <v>ZAG</v>
          </cell>
          <cell r="I380">
            <v>6.1999999999999993</v>
          </cell>
          <cell r="J380">
            <v>210.79999999999998</v>
          </cell>
        </row>
        <row r="381">
          <cell r="E381" t="str">
            <v>Montaža police</v>
          </cell>
          <cell r="F381" t="str">
            <v>[kos]</v>
          </cell>
          <cell r="G381">
            <v>1</v>
          </cell>
          <cell r="H381" t="str">
            <v>ZAG</v>
          </cell>
          <cell r="I381">
            <v>2</v>
          </cell>
          <cell r="J381">
            <v>31.400000000000002</v>
          </cell>
        </row>
        <row r="382">
          <cell r="D382" t="str">
            <v>Montaža Vsota</v>
          </cell>
          <cell r="I382">
            <v>19.600000000000001</v>
          </cell>
          <cell r="J382">
            <v>629.79999999999995</v>
          </cell>
        </row>
        <row r="383">
          <cell r="D383" t="str">
            <v>Odvoz na deponijo</v>
          </cell>
          <cell r="E383" t="str">
            <v>Odvoz na deponijo</v>
          </cell>
          <cell r="F383" t="str">
            <v>[m1]</v>
          </cell>
          <cell r="G383">
            <v>1</v>
          </cell>
          <cell r="H383" t="str">
            <v>ZAG</v>
          </cell>
          <cell r="I383">
            <v>17.599999999999998</v>
          </cell>
          <cell r="J383">
            <v>52.800000000000004</v>
          </cell>
        </row>
        <row r="384">
          <cell r="D384" t="str">
            <v>Odvoz na deponijo Vsota</v>
          </cell>
          <cell r="I384">
            <v>17.599999999999998</v>
          </cell>
          <cell r="J384">
            <v>52.800000000000004</v>
          </cell>
        </row>
        <row r="385">
          <cell r="D385" t="str">
            <v>Slikopleskarska dela</v>
          </cell>
          <cell r="E385" t="str">
            <v>Slikopleskarska dela na špaletah</v>
          </cell>
          <cell r="F385" t="str">
            <v>[m1]</v>
          </cell>
          <cell r="G385">
            <v>1</v>
          </cell>
          <cell r="H385" t="str">
            <v>ZAG</v>
          </cell>
          <cell r="I385">
            <v>7.1</v>
          </cell>
          <cell r="J385">
            <v>140.79999999999998</v>
          </cell>
        </row>
        <row r="386">
          <cell r="D386" t="str">
            <v>Slikopleskarska dela Vsota</v>
          </cell>
          <cell r="I386">
            <v>7.1</v>
          </cell>
          <cell r="J386">
            <v>140.79999999999998</v>
          </cell>
        </row>
        <row r="387">
          <cell r="C387" t="str">
            <v>Sava 2 Vsota</v>
          </cell>
          <cell r="I387">
            <v>71.899999999999991</v>
          </cell>
          <cell r="J387">
            <v>2948.1790987837635</v>
          </cell>
        </row>
        <row r="388">
          <cell r="B388" t="str">
            <v>13 Vsota</v>
          </cell>
          <cell r="I388">
            <v>71.899999999999991</v>
          </cell>
          <cell r="J388">
            <v>2948.1790987837635</v>
          </cell>
        </row>
        <row r="389">
          <cell r="I389">
            <v>71.899999999999991</v>
          </cell>
          <cell r="J389">
            <v>2948.1790987837635</v>
          </cell>
        </row>
        <row r="390">
          <cell r="B390">
            <v>14</v>
          </cell>
          <cell r="C390" t="str">
            <v>Ponoviče 31</v>
          </cell>
          <cell r="D390" t="str">
            <v>Okna/Vrata</v>
          </cell>
          <cell r="E390" t="str">
            <v>Dvokrilno okno (tip: O3); dim. ŠxV: 1,78x1,46m; Material: Les ; steklo 8/16Ar/66.2; Rw,st.=43 (Rw,st.+Ctr ≥ 37 dB)</v>
          </cell>
          <cell r="F390" t="str">
            <v>[kos]</v>
          </cell>
          <cell r="G390">
            <v>1</v>
          </cell>
          <cell r="H390" t="str">
            <v>ZAG</v>
          </cell>
          <cell r="I390">
            <v>1</v>
          </cell>
          <cell r="J390">
            <v>1232.7257507561576</v>
          </cell>
        </row>
        <row r="391">
          <cell r="E391" t="str">
            <v>Dvokrilno okno (tip: O3); dim. ŠxV: 1,78x1,46m; Material: Les ; steklo 10/16Ar/44.2; Rw,st.=44 (Rw,st.+Ctr ≥ 39 dB)</v>
          </cell>
          <cell r="F391" t="str">
            <v>[kos]</v>
          </cell>
          <cell r="G391">
            <v>1</v>
          </cell>
          <cell r="H391" t="str">
            <v>ZAG</v>
          </cell>
          <cell r="I391">
            <v>1</v>
          </cell>
          <cell r="J391">
            <v>1187.9744147561578</v>
          </cell>
        </row>
        <row r="392">
          <cell r="E392" t="str">
            <v>Dvokrilno okno (tip: O3); dim. ŠxV: 1,79x1,48m; Material: Les ; steklo 8/16Ar/66.2; Rw,st.=43 (Rw,st.+Ctr ≥ 37 dB)</v>
          </cell>
          <cell r="F392" t="str">
            <v>[kos]</v>
          </cell>
          <cell r="G392">
            <v>1</v>
          </cell>
          <cell r="H392" t="str">
            <v>ZAG</v>
          </cell>
          <cell r="I392">
            <v>2</v>
          </cell>
          <cell r="J392">
            <v>2495.3233547042514</v>
          </cell>
        </row>
        <row r="393">
          <cell r="E393" t="str">
            <v>Dvokrilno okno (tip: O3); dim. ŠxV: 1,79x1,48m; Material: Les ; steklo 10/16Ar/44.2; Rw,st.=44 (Rw,st.+Ctr ≥ 39 dB)</v>
          </cell>
          <cell r="F393" t="str">
            <v>[kos]</v>
          </cell>
          <cell r="G393">
            <v>1</v>
          </cell>
          <cell r="H393" t="str">
            <v>ZAG</v>
          </cell>
          <cell r="I393">
            <v>1</v>
          </cell>
          <cell r="J393">
            <v>1202.0424533521257</v>
          </cell>
        </row>
        <row r="394">
          <cell r="E394" t="str">
            <v>Enokrilna vrata (tip: V1); dim. ŠxV: 0,79x2,33m; Material: Les ; steklo 10/16Ar/44.2; Rw,st.=44 (Rw,st.+Ctr ≥ 39 dB)</v>
          </cell>
          <cell r="F394" t="str">
            <v>[kos]</v>
          </cell>
          <cell r="G394">
            <v>1</v>
          </cell>
          <cell r="H394" t="str">
            <v>ZAG</v>
          </cell>
          <cell r="I394">
            <v>1</v>
          </cell>
          <cell r="J394">
            <v>816.53595591639305</v>
          </cell>
        </row>
        <row r="395">
          <cell r="E395" t="str">
            <v>Dvokrilno okno (tip: O3); dim. ŠxV: 1,36x1,44m; Material: Les ; steklo 8/16Ar/4; Rw,st.=37 (Rw,st.+Ctr ≥ 32 dB)</v>
          </cell>
          <cell r="F395" t="str">
            <v>[kos]</v>
          </cell>
          <cell r="G395">
            <v>1</v>
          </cell>
          <cell r="H395" t="str">
            <v>ZAG</v>
          </cell>
          <cell r="I395">
            <v>1</v>
          </cell>
          <cell r="J395">
            <v>872.6740160500226</v>
          </cell>
        </row>
        <row r="396">
          <cell r="D396" t="str">
            <v>Okna/Vrata Vsota</v>
          </cell>
          <cell r="I396">
            <v>7</v>
          </cell>
          <cell r="J396">
            <v>7807.2759455351079</v>
          </cell>
        </row>
        <row r="397">
          <cell r="D397" t="str">
            <v>Senčila</v>
          </cell>
          <cell r="E397" t="str">
            <v>Zunanji rolo - nadometni, ALU lamele, Dim. ŠxV: 1,78x1,46m</v>
          </cell>
          <cell r="F397" t="str">
            <v>[kos]</v>
          </cell>
          <cell r="G397">
            <v>1</v>
          </cell>
          <cell r="H397" t="str">
            <v>ZAG</v>
          </cell>
          <cell r="I397">
            <v>2</v>
          </cell>
          <cell r="J397">
            <v>508.99673562009599</v>
          </cell>
        </row>
        <row r="398">
          <cell r="E398" t="str">
            <v>Zunanji rolo - nadometni, ALU lamele, Dim. ŠxV: 1,79x1,48m</v>
          </cell>
          <cell r="F398" t="str">
            <v>[kos]</v>
          </cell>
          <cell r="G398">
            <v>1</v>
          </cell>
          <cell r="H398" t="str">
            <v>ZAG</v>
          </cell>
          <cell r="I398">
            <v>3</v>
          </cell>
          <cell r="J398">
            <v>774.31609427000399</v>
          </cell>
        </row>
        <row r="399">
          <cell r="E399" t="str">
            <v>Zunanji rolo - nadometni, ALU lamele, Dim. ŠxV: 0,79x2,33m</v>
          </cell>
          <cell r="F399" t="str">
            <v>[kos]</v>
          </cell>
          <cell r="G399">
            <v>1</v>
          </cell>
          <cell r="H399" t="str">
            <v>ZAG</v>
          </cell>
          <cell r="I399">
            <v>1</v>
          </cell>
          <cell r="J399">
            <v>185.27034541986302</v>
          </cell>
        </row>
        <row r="400">
          <cell r="E400" t="str">
            <v>Zunanji rolo - nadometni, ALU lamele, Dim. ŠxV: 1,36x1,44m</v>
          </cell>
          <cell r="F400" t="str">
            <v>[kos]</v>
          </cell>
          <cell r="G400">
            <v>1</v>
          </cell>
          <cell r="H400" t="str">
            <v>ZAG</v>
          </cell>
          <cell r="I400">
            <v>1</v>
          </cell>
          <cell r="J400">
            <v>203.82671728051201</v>
          </cell>
        </row>
        <row r="401">
          <cell r="D401" t="str">
            <v>Senčila Vsota</v>
          </cell>
          <cell r="I401">
            <v>7</v>
          </cell>
          <cell r="J401">
            <v>1672.4098925904748</v>
          </cell>
        </row>
        <row r="402">
          <cell r="D402" t="str">
            <v>Notranje police</v>
          </cell>
          <cell r="E402" t="str">
            <v>Notranja polica, mat. Topalit, dim. ŠxG:1,78x0,2m</v>
          </cell>
          <cell r="F402" t="str">
            <v>[kos]</v>
          </cell>
          <cell r="G402">
            <v>1</v>
          </cell>
          <cell r="H402" t="str">
            <v>ZAG</v>
          </cell>
          <cell r="I402">
            <v>2</v>
          </cell>
          <cell r="J402">
            <v>96.766400000000004</v>
          </cell>
        </row>
        <row r="403">
          <cell r="E403" t="str">
            <v>Notranja polica, mat. Topalit, dim. ŠxG:1,79x0,2m</v>
          </cell>
          <cell r="F403" t="str">
            <v>[kos]</v>
          </cell>
          <cell r="G403">
            <v>1</v>
          </cell>
          <cell r="H403" t="str">
            <v>ZAG</v>
          </cell>
          <cell r="I403">
            <v>3</v>
          </cell>
          <cell r="J403">
            <v>146.04240000000001</v>
          </cell>
        </row>
        <row r="404">
          <cell r="E404" t="str">
            <v>Notranja polica, mat. Topalit, dim. ŠxG:1,36x0,2m</v>
          </cell>
          <cell r="F404" t="str">
            <v>[kos]</v>
          </cell>
          <cell r="G404">
            <v>1</v>
          </cell>
          <cell r="H404" t="str">
            <v>ZAG</v>
          </cell>
          <cell r="I404">
            <v>1</v>
          </cell>
          <cell r="J404">
            <v>37.328800000000001</v>
          </cell>
        </row>
        <row r="405">
          <cell r="D405" t="str">
            <v>Notranje police Vsota</v>
          </cell>
          <cell r="I405">
            <v>6</v>
          </cell>
          <cell r="J405">
            <v>280.13760000000002</v>
          </cell>
        </row>
        <row r="406">
          <cell r="D406" t="str">
            <v>Demontaža</v>
          </cell>
          <cell r="E406" t="str">
            <v>Demontaža oken</v>
          </cell>
          <cell r="F406" t="str">
            <v>[m1]</v>
          </cell>
          <cell r="G406">
            <v>1</v>
          </cell>
          <cell r="H406" t="str">
            <v>ZAG</v>
          </cell>
          <cell r="I406">
            <v>38.18</v>
          </cell>
          <cell r="J406">
            <v>267.26</v>
          </cell>
        </row>
        <row r="407">
          <cell r="E407" t="str">
            <v>Demontaža vrat</v>
          </cell>
          <cell r="F407" t="str">
            <v>[m1]</v>
          </cell>
          <cell r="G407">
            <v>1</v>
          </cell>
          <cell r="H407" t="str">
            <v>ZAG</v>
          </cell>
          <cell r="I407">
            <v>6.24</v>
          </cell>
          <cell r="J407">
            <v>43.68</v>
          </cell>
        </row>
        <row r="408">
          <cell r="E408" t="str">
            <v>Demontaža police</v>
          </cell>
          <cell r="F408" t="str">
            <v>[kos]</v>
          </cell>
          <cell r="G408">
            <v>1</v>
          </cell>
          <cell r="H408" t="str">
            <v>ZAG</v>
          </cell>
          <cell r="I408">
            <v>6</v>
          </cell>
          <cell r="J408">
            <v>51.45</v>
          </cell>
        </row>
        <row r="409">
          <cell r="D409" t="str">
            <v>Demontaža Vsota</v>
          </cell>
          <cell r="I409">
            <v>50.42</v>
          </cell>
          <cell r="J409">
            <v>362.39</v>
          </cell>
        </row>
        <row r="410">
          <cell r="D410" t="str">
            <v>Montaža</v>
          </cell>
          <cell r="E410" t="str">
            <v>RAL montaža oken z zidarskimi deli</v>
          </cell>
          <cell r="F410" t="str">
            <v>[m1]</v>
          </cell>
          <cell r="G410">
            <v>1</v>
          </cell>
          <cell r="H410" t="str">
            <v>ZAG</v>
          </cell>
          <cell r="I410">
            <v>38.18</v>
          </cell>
          <cell r="J410">
            <v>1420.52</v>
          </cell>
        </row>
        <row r="411">
          <cell r="E411" t="str">
            <v>RAL montaža vrat z zidarskimi deli</v>
          </cell>
          <cell r="F411" t="str">
            <v>[m1]</v>
          </cell>
          <cell r="G411">
            <v>1</v>
          </cell>
          <cell r="H411" t="str">
            <v>ZAG</v>
          </cell>
          <cell r="I411">
            <v>6.24</v>
          </cell>
          <cell r="J411">
            <v>232.56</v>
          </cell>
        </row>
        <row r="412">
          <cell r="E412" t="str">
            <v>Montaža police</v>
          </cell>
          <cell r="F412" t="str">
            <v>[kos]</v>
          </cell>
          <cell r="G412">
            <v>1</v>
          </cell>
          <cell r="H412" t="str">
            <v>ZAG</v>
          </cell>
          <cell r="I412">
            <v>6</v>
          </cell>
          <cell r="J412">
            <v>102.9</v>
          </cell>
        </row>
        <row r="413">
          <cell r="D413" t="str">
            <v>Montaža Vsota</v>
          </cell>
          <cell r="I413">
            <v>50.42</v>
          </cell>
          <cell r="J413">
            <v>1755.98</v>
          </cell>
        </row>
        <row r="414">
          <cell r="D414" t="str">
            <v>Odvoz na deponijo</v>
          </cell>
          <cell r="E414" t="str">
            <v>Odvoz na deponijo</v>
          </cell>
          <cell r="F414" t="str">
            <v>[m1]</v>
          </cell>
          <cell r="G414">
            <v>1</v>
          </cell>
          <cell r="H414" t="str">
            <v>ZAG</v>
          </cell>
          <cell r="I414">
            <v>44.42</v>
          </cell>
          <cell r="J414">
            <v>133.26</v>
          </cell>
        </row>
        <row r="415">
          <cell r="D415" t="str">
            <v>Odvoz na deponijo Vsota</v>
          </cell>
          <cell r="I415">
            <v>44.42</v>
          </cell>
          <cell r="J415">
            <v>133.26</v>
          </cell>
        </row>
        <row r="416">
          <cell r="D416" t="str">
            <v>Slikopleskarska dela</v>
          </cell>
          <cell r="E416" t="str">
            <v>Slikopleskarska dela na špaletah</v>
          </cell>
          <cell r="F416" t="str">
            <v>[m1]</v>
          </cell>
          <cell r="G416">
            <v>1</v>
          </cell>
          <cell r="H416" t="str">
            <v>ZAG</v>
          </cell>
          <cell r="I416">
            <v>22.26</v>
          </cell>
          <cell r="J416">
            <v>355.36</v>
          </cell>
        </row>
        <row r="417">
          <cell r="D417" t="str">
            <v>Slikopleskarska dela Vsota</v>
          </cell>
          <cell r="I417">
            <v>22.26</v>
          </cell>
          <cell r="J417">
            <v>355.36</v>
          </cell>
        </row>
        <row r="418">
          <cell r="C418" t="str">
            <v>Ponoviče 31 Vsota</v>
          </cell>
          <cell r="I418">
            <v>187.51999999999998</v>
          </cell>
          <cell r="J418">
            <v>12366.813438125584</v>
          </cell>
        </row>
        <row r="419">
          <cell r="B419" t="str">
            <v>14 Vsota</v>
          </cell>
          <cell r="I419">
            <v>187.51999999999998</v>
          </cell>
          <cell r="J419">
            <v>12366.813438125584</v>
          </cell>
        </row>
        <row r="420">
          <cell r="I420">
            <v>187.51999999999998</v>
          </cell>
          <cell r="J420">
            <v>12366.813438125584</v>
          </cell>
        </row>
        <row r="421">
          <cell r="B421">
            <v>15</v>
          </cell>
          <cell r="C421" t="str">
            <v>Ponoviče 30</v>
          </cell>
          <cell r="D421" t="str">
            <v>Okna/Vrata</v>
          </cell>
          <cell r="E421" t="str">
            <v>Dvokrilno okno (tip: O3); dim. ŠxV: 1,8x1,28m; Material: PVC, profil&gt;80mm Enostranski dekor; steklo 44.2/16Ar/66.2; Rw,st.=48 (Rw,st.+Ctr ≥ 41 dB)</v>
          </cell>
          <cell r="F421" t="str">
            <v>[kos]</v>
          </cell>
          <cell r="G421">
            <v>1</v>
          </cell>
          <cell r="H421" t="str">
            <v>ZAG</v>
          </cell>
          <cell r="I421">
            <v>1</v>
          </cell>
          <cell r="J421">
            <v>982.16804612044825</v>
          </cell>
        </row>
        <row r="422">
          <cell r="E422" t="str">
            <v>Enokrilna vrata (tip: V1); dim. ŠxV: 0,78x2,32m; Material: PVC, profil&gt;80mm Enostranski dekor; steklo 44.2/16Ar/66.2; Rw,st.=48 (Rw,st.+Ctr ≥ 41 dB)</v>
          </cell>
          <cell r="F422" t="str">
            <v>[kos]</v>
          </cell>
          <cell r="G422">
            <v>1</v>
          </cell>
          <cell r="H422" t="str">
            <v>ZAG</v>
          </cell>
          <cell r="I422">
            <v>1</v>
          </cell>
          <cell r="J422">
            <v>732.64711541667839</v>
          </cell>
        </row>
        <row r="423">
          <cell r="E423" t="str">
            <v>Enokrilna vrata (tip: V1); dim. ŠxV: 0,78x2,32m; Material: PVC, profil&gt;80mm Enostranski dekor; steklo 10/16Ar/44.2; Rw,st.=45 (Rw,st.+Ctr ≥ 39 dB)</v>
          </cell>
          <cell r="F423" t="str">
            <v>[kos]</v>
          </cell>
          <cell r="G423">
            <v>1</v>
          </cell>
          <cell r="H423" t="str">
            <v>ZAG</v>
          </cell>
          <cell r="I423">
            <v>1</v>
          </cell>
          <cell r="J423">
            <v>603.62263541667824</v>
          </cell>
        </row>
        <row r="424">
          <cell r="E424" t="str">
            <v>Dvokrilno okno (tip: O3); dim. ŠxV: 1,8x1,28m; Material: PVC, profil&gt;80mm Enostranski dekor; steklo 10/16Ar/44.2; Rw,st.=45 (Rw,st.+Ctr ≥ 39 dB)</v>
          </cell>
          <cell r="F424" t="str">
            <v>[kos]</v>
          </cell>
          <cell r="G424">
            <v>1</v>
          </cell>
          <cell r="H424" t="str">
            <v>ZAG</v>
          </cell>
          <cell r="I424">
            <v>1</v>
          </cell>
          <cell r="J424">
            <v>817.89284612044821</v>
          </cell>
        </row>
        <row r="425">
          <cell r="E425" t="str">
            <v>Enokrilno okno (tip: O1); dim. ŠxV: 1,17x1,15m; Material: PVC Enostranski dekor; steklo 6/16Ar/4; Rw,st.=36 (Rw,st.+Ctr ≥ 31 dB)</v>
          </cell>
          <cell r="F425" t="str">
            <v>[kos]</v>
          </cell>
          <cell r="G425">
            <v>1</v>
          </cell>
          <cell r="H425" t="str">
            <v>ZAG</v>
          </cell>
          <cell r="I425">
            <v>1</v>
          </cell>
          <cell r="J425">
            <v>304.81653379308744</v>
          </cell>
        </row>
        <row r="426">
          <cell r="E426" t="str">
            <v>Enokrilno okno (tip: O1); dim. ŠxV: 1,18x1,17m; Material: PVC Enostranski dekor; steklo 6/16Ar/4; Rw,st.=36 (Rw,st.+Ctr ≥ 31 dB)</v>
          </cell>
          <cell r="F426" t="str">
            <v>[kos]</v>
          </cell>
          <cell r="G426">
            <v>1</v>
          </cell>
          <cell r="H426" t="str">
            <v>ZAG</v>
          </cell>
          <cell r="I426">
            <v>1</v>
          </cell>
          <cell r="J426">
            <v>308.82084960396594</v>
          </cell>
        </row>
        <row r="427">
          <cell r="E427" t="str">
            <v>Dvokrilno okno (tip: O3); dim. ŠxV: 1,77x1,17m; Material: PVC, profil&gt;80mm Enostranski dekor; steklo 8/16Ar/4; Rw,st.=37 (Rw,st.+Ctr ≥ 32 dB)</v>
          </cell>
          <cell r="F427" t="str">
            <v>[kos]</v>
          </cell>
          <cell r="G427">
            <v>1</v>
          </cell>
          <cell r="H427" t="str">
            <v>ZAG</v>
          </cell>
          <cell r="I427">
            <v>1</v>
          </cell>
          <cell r="J427">
            <v>597.01235050808123</v>
          </cell>
        </row>
        <row r="428">
          <cell r="E428" t="str">
            <v>Dvokrilno okno (tip: O3); dim. ŠxV: 1,17x1,77m; Material: PVC, profil&gt;80mm Enostranski dekor; steklo 8/16Ar/4; Rw,st.=37 (Rw,st.+Ctr ≥ 32 dB)</v>
          </cell>
          <cell r="F428" t="str">
            <v>[kos]</v>
          </cell>
          <cell r="G428">
            <v>1</v>
          </cell>
          <cell r="H428" t="str">
            <v>ZAG</v>
          </cell>
          <cell r="I428">
            <v>1</v>
          </cell>
          <cell r="J428">
            <v>597.01235050808123</v>
          </cell>
        </row>
        <row r="429">
          <cell r="E429" t="str">
            <v>Dvokrilno okno (tip: O3); dim. ŠxV: 1,37x1,46m; Material: PVC, profil&gt;80mm Enostranski dekor; steklo 8/16Ar/4; Rw,st.=37 (Rw,st.+Ctr ≥ 32 dB)</v>
          </cell>
          <cell r="F429" t="str">
            <v>[kos]</v>
          </cell>
          <cell r="G429">
            <v>1</v>
          </cell>
          <cell r="H429" t="str">
            <v>ZAG</v>
          </cell>
          <cell r="I429">
            <v>1</v>
          </cell>
          <cell r="J429">
            <v>587.08518630236313</v>
          </cell>
        </row>
        <row r="430">
          <cell r="E430" t="str">
            <v>Dvokrilno okno (tip: O3); dim. ŠxV: 1,77x1,46m; Material: PVC, profil&gt;80mm Enostranski dekor; steklo 10/20Ar/4; Rw,st.=39 (Rw,st.+Ctr ≥ 33 dB)</v>
          </cell>
          <cell r="F430" t="str">
            <v>[kos]</v>
          </cell>
          <cell r="G430">
            <v>1</v>
          </cell>
          <cell r="H430" t="str">
            <v>ZAG</v>
          </cell>
          <cell r="I430">
            <v>1</v>
          </cell>
          <cell r="J430">
            <v>751.88978376135196</v>
          </cell>
        </row>
        <row r="431">
          <cell r="D431" t="str">
            <v>Okna/Vrata Vsota</v>
          </cell>
          <cell r="I431">
            <v>10</v>
          </cell>
          <cell r="J431">
            <v>6282.9676975511838</v>
          </cell>
        </row>
        <row r="432">
          <cell r="D432" t="str">
            <v>Senčila</v>
          </cell>
          <cell r="E432" t="str">
            <v>Notranja rolo omarica, ALU lamele, Dim. ŠxV: 1,37x1,46m</v>
          </cell>
          <cell r="F432" t="str">
            <v>[kos]</v>
          </cell>
          <cell r="G432">
            <v>1</v>
          </cell>
          <cell r="H432" t="str">
            <v>ZAG</v>
          </cell>
          <cell r="I432">
            <v>1</v>
          </cell>
          <cell r="J432">
            <v>337.067472689152</v>
          </cell>
        </row>
        <row r="433">
          <cell r="E433" t="str">
            <v>Notranja rolo omarica, ALU lamele, Dim. ŠxV: 1,8x1,28m</v>
          </cell>
          <cell r="F433" t="str">
            <v>[kos]</v>
          </cell>
          <cell r="G433">
            <v>1</v>
          </cell>
          <cell r="H433" t="str">
            <v>ZAG</v>
          </cell>
          <cell r="I433">
            <v>2</v>
          </cell>
          <cell r="J433">
            <v>736.01242037759994</v>
          </cell>
        </row>
        <row r="434">
          <cell r="E434" t="str">
            <v>Notranja rolo omarica, ALU lamele, Dim. ŠxV: 0,78x2,32m</v>
          </cell>
          <cell r="F434" t="str">
            <v>[kos]</v>
          </cell>
          <cell r="G434">
            <v>1</v>
          </cell>
          <cell r="H434" t="str">
            <v>ZAG</v>
          </cell>
          <cell r="I434">
            <v>2</v>
          </cell>
          <cell r="J434">
            <v>622.35635341593593</v>
          </cell>
        </row>
        <row r="435">
          <cell r="E435" t="str">
            <v>Notranja rolo omarica, ALU lamele, Dim. ŠxV: 1,77x1,46m</v>
          </cell>
          <cell r="F435" t="str">
            <v>[kos]</v>
          </cell>
          <cell r="G435">
            <v>1</v>
          </cell>
          <cell r="H435" t="str">
            <v>ZAG</v>
          </cell>
          <cell r="I435">
            <v>1</v>
          </cell>
          <cell r="J435">
            <v>387.64513414963199</v>
          </cell>
        </row>
        <row r="436">
          <cell r="E436" t="str">
            <v>Zunanji rolo - nadometni, ALU lamele, Dim. ŠxV: 1,77x1,17m</v>
          </cell>
          <cell r="F436" t="str">
            <v>[kos]</v>
          </cell>
          <cell r="G436">
            <v>1</v>
          </cell>
          <cell r="H436" t="str">
            <v>ZAG</v>
          </cell>
          <cell r="I436">
            <v>1</v>
          </cell>
          <cell r="J436">
            <v>184.83677699540698</v>
          </cell>
        </row>
        <row r="437">
          <cell r="E437" t="str">
            <v>Zunanji rolo - nadometni, ALU lamele, Dim. ŠxV: 1,17x1,77m</v>
          </cell>
          <cell r="F437" t="str">
            <v>[kos]</v>
          </cell>
          <cell r="G437">
            <v>1</v>
          </cell>
          <cell r="H437" t="str">
            <v>ZAG</v>
          </cell>
          <cell r="I437">
            <v>1</v>
          </cell>
          <cell r="J437">
            <v>184.83677699540698</v>
          </cell>
        </row>
        <row r="438">
          <cell r="D438" t="str">
            <v>Senčila Vsota</v>
          </cell>
          <cell r="I438">
            <v>8</v>
          </cell>
          <cell r="J438">
            <v>2452.754934623134</v>
          </cell>
        </row>
        <row r="439">
          <cell r="D439" t="str">
            <v>Notranje police</v>
          </cell>
          <cell r="E439" t="str">
            <v>Notranja polica, mat. Topalit, dim. ŠxG:1,77x0,2m</v>
          </cell>
          <cell r="F439" t="str">
            <v>[kos]</v>
          </cell>
          <cell r="G439">
            <v>1</v>
          </cell>
          <cell r="H439" t="str">
            <v>ZAG</v>
          </cell>
          <cell r="I439">
            <v>1</v>
          </cell>
          <cell r="J439">
            <v>48.08720000000001</v>
          </cell>
        </row>
        <row r="440">
          <cell r="E440" t="str">
            <v>Notranja polica, mat. Topalit, dim. ŠxG:1,8x0,2m</v>
          </cell>
          <cell r="F440" t="str">
            <v>[kos]</v>
          </cell>
          <cell r="G440">
            <v>1</v>
          </cell>
          <cell r="H440" t="str">
            <v>ZAG</v>
          </cell>
          <cell r="I440">
            <v>2</v>
          </cell>
          <cell r="J440">
            <v>97.960000000000008</v>
          </cell>
        </row>
        <row r="441">
          <cell r="E441" t="str">
            <v>Notranja polica, mat. Topalit, dim. ŠxG:1,37x0,2m</v>
          </cell>
          <cell r="F441" t="str">
            <v>[kos]</v>
          </cell>
          <cell r="G441">
            <v>1</v>
          </cell>
          <cell r="H441" t="str">
            <v>ZAG</v>
          </cell>
          <cell r="I441">
            <v>1</v>
          </cell>
          <cell r="J441">
            <v>37.559200000000004</v>
          </cell>
        </row>
        <row r="442">
          <cell r="E442" t="str">
            <v>Notranja polica, mat. Marmor, dim. ŠxG:1,17x0,25m</v>
          </cell>
          <cell r="F442" t="str">
            <v>[kos]</v>
          </cell>
          <cell r="G442">
            <v>1</v>
          </cell>
          <cell r="H442" t="str">
            <v>ZAG</v>
          </cell>
          <cell r="I442">
            <v>1</v>
          </cell>
          <cell r="J442">
            <v>79.188124999999999</v>
          </cell>
        </row>
        <row r="443">
          <cell r="E443" t="str">
            <v>Notranja polica, mat. Marmor, dim. ŠxG:1,18x0,25m</v>
          </cell>
          <cell r="F443" t="str">
            <v>[kos]</v>
          </cell>
          <cell r="G443">
            <v>1</v>
          </cell>
          <cell r="H443" t="str">
            <v>ZAG</v>
          </cell>
          <cell r="I443">
            <v>1</v>
          </cell>
          <cell r="J443">
            <v>79.80749999999999</v>
          </cell>
        </row>
        <row r="444">
          <cell r="E444" t="str">
            <v>Notranja polica, mat. Marmor, dim. ŠxG:1,77x0,19m</v>
          </cell>
          <cell r="F444" t="str">
            <v>[kos]</v>
          </cell>
          <cell r="G444">
            <v>1</v>
          </cell>
          <cell r="H444" t="str">
            <v>ZAG</v>
          </cell>
          <cell r="I444">
            <v>1</v>
          </cell>
          <cell r="J444">
            <v>90.220468999999994</v>
          </cell>
        </row>
        <row r="445">
          <cell r="E445" t="str">
            <v>Notranja polica, mat. Marmor, dim. ŠxG:1,17x0,19m</v>
          </cell>
          <cell r="F445" t="str">
            <v>[kos]</v>
          </cell>
          <cell r="G445">
            <v>1</v>
          </cell>
          <cell r="H445" t="str">
            <v>ZAG</v>
          </cell>
          <cell r="I445">
            <v>1</v>
          </cell>
          <cell r="J445">
            <v>62.306429000000001</v>
          </cell>
        </row>
        <row r="446">
          <cell r="D446" t="str">
            <v>Notranje police Vsota</v>
          </cell>
          <cell r="I446">
            <v>8</v>
          </cell>
          <cell r="J446">
            <v>495.12892299999999</v>
          </cell>
        </row>
        <row r="447">
          <cell r="D447" t="str">
            <v>Demontaža</v>
          </cell>
          <cell r="E447" t="str">
            <v>Demontaža oken</v>
          </cell>
          <cell r="F447" t="str">
            <v>[m1]</v>
          </cell>
          <cell r="G447">
            <v>1</v>
          </cell>
          <cell r="H447" t="str">
            <v>ZAG</v>
          </cell>
          <cell r="I447">
            <v>45.540000000000006</v>
          </cell>
          <cell r="J447">
            <v>318.77999999999997</v>
          </cell>
        </row>
        <row r="448">
          <cell r="E448" t="str">
            <v>Demontaža vrat</v>
          </cell>
          <cell r="F448" t="str">
            <v>[m1]</v>
          </cell>
          <cell r="G448">
            <v>1</v>
          </cell>
          <cell r="H448" t="str">
            <v>ZAG</v>
          </cell>
          <cell r="I448">
            <v>12.399999999999999</v>
          </cell>
          <cell r="J448">
            <v>86.799999999999983</v>
          </cell>
        </row>
        <row r="449">
          <cell r="E449" t="str">
            <v>Demontaža police</v>
          </cell>
          <cell r="F449" t="str">
            <v>[kos]</v>
          </cell>
          <cell r="G449">
            <v>1</v>
          </cell>
          <cell r="H449" t="str">
            <v>ZAG</v>
          </cell>
          <cell r="I449">
            <v>8</v>
          </cell>
          <cell r="J449">
            <v>60.150000000000006</v>
          </cell>
        </row>
        <row r="450">
          <cell r="D450" t="str">
            <v>Demontaža Vsota</v>
          </cell>
          <cell r="I450">
            <v>65.94</v>
          </cell>
          <cell r="J450">
            <v>465.7299999999999</v>
          </cell>
        </row>
        <row r="451">
          <cell r="D451" t="str">
            <v>Montaža</v>
          </cell>
          <cell r="E451" t="str">
            <v>RAL montaža oken z zidarskimi deli</v>
          </cell>
          <cell r="F451" t="str">
            <v>[m1]</v>
          </cell>
          <cell r="G451">
            <v>1</v>
          </cell>
          <cell r="H451" t="str">
            <v>ZAG</v>
          </cell>
          <cell r="I451">
            <v>21.099999999999998</v>
          </cell>
          <cell r="J451">
            <v>717.39999999999986</v>
          </cell>
        </row>
        <row r="452">
          <cell r="E452" t="str">
            <v>RAL montaža oken z zidarskimi deli ter dodatno zapiranje odprtine nad notr. rolo omarico</v>
          </cell>
          <cell r="F452" t="str">
            <v>[m1]</v>
          </cell>
          <cell r="G452">
            <v>1</v>
          </cell>
          <cell r="H452" t="str">
            <v>ZAG</v>
          </cell>
          <cell r="I452">
            <v>24.44</v>
          </cell>
          <cell r="J452">
            <v>912.56</v>
          </cell>
        </row>
        <row r="453">
          <cell r="E453" t="str">
            <v>Montaža police</v>
          </cell>
          <cell r="F453" t="str">
            <v>[kos]</v>
          </cell>
          <cell r="G453">
            <v>1</v>
          </cell>
          <cell r="H453" t="str">
            <v>ZAG</v>
          </cell>
          <cell r="I453">
            <v>8</v>
          </cell>
          <cell r="J453">
            <v>120.30000000000001</v>
          </cell>
        </row>
        <row r="454">
          <cell r="E454" t="str">
            <v>RAL montaža vrat z zidarskimi deli ter dodatno zapiranje odprtine nad notr. rolo omarico</v>
          </cell>
          <cell r="F454" t="str">
            <v>[m1]</v>
          </cell>
          <cell r="G454">
            <v>1</v>
          </cell>
          <cell r="H454" t="str">
            <v>ZAG</v>
          </cell>
          <cell r="I454">
            <v>12.399999999999999</v>
          </cell>
          <cell r="J454">
            <v>462.39999999999992</v>
          </cell>
        </row>
        <row r="455">
          <cell r="D455" t="str">
            <v>Montaža Vsota</v>
          </cell>
          <cell r="I455">
            <v>65.94</v>
          </cell>
          <cell r="J455">
            <v>2212.66</v>
          </cell>
        </row>
        <row r="456">
          <cell r="D456" t="str">
            <v>Odvoz na deponijo</v>
          </cell>
          <cell r="E456" t="str">
            <v>Odvoz na deponijo</v>
          </cell>
          <cell r="F456" t="str">
            <v>[m1]</v>
          </cell>
          <cell r="G456">
            <v>1</v>
          </cell>
          <cell r="H456" t="str">
            <v>ZAG</v>
          </cell>
          <cell r="I456">
            <v>57.94</v>
          </cell>
          <cell r="J456">
            <v>173.82</v>
          </cell>
        </row>
        <row r="457">
          <cell r="D457" t="str">
            <v>Odvoz na deponijo Vsota</v>
          </cell>
          <cell r="I457">
            <v>57.94</v>
          </cell>
          <cell r="J457">
            <v>173.82</v>
          </cell>
        </row>
        <row r="458">
          <cell r="D458" t="str">
            <v>Slikopleskarska dela</v>
          </cell>
          <cell r="E458" t="str">
            <v>Slikopleskarska dela na špaletah</v>
          </cell>
          <cell r="F458" t="str">
            <v>[m1]</v>
          </cell>
          <cell r="G458">
            <v>1</v>
          </cell>
          <cell r="H458" t="str">
            <v>ZAG</v>
          </cell>
          <cell r="I458">
            <v>30.76</v>
          </cell>
          <cell r="J458">
            <v>463.52</v>
          </cell>
        </row>
        <row r="459">
          <cell r="D459" t="str">
            <v>Slikopleskarska dela Vsota</v>
          </cell>
          <cell r="I459">
            <v>30.76</v>
          </cell>
          <cell r="J459">
            <v>463.52</v>
          </cell>
        </row>
        <row r="460">
          <cell r="C460" t="str">
            <v>Ponoviče 30 Vsota</v>
          </cell>
          <cell r="I460">
            <v>246.57999999999998</v>
          </cell>
          <cell r="J460">
            <v>12546.581555174316</v>
          </cell>
        </row>
        <row r="461">
          <cell r="B461" t="str">
            <v>15 Vsota</v>
          </cell>
          <cell r="I461">
            <v>246.57999999999998</v>
          </cell>
          <cell r="J461">
            <v>12546.581555174316</v>
          </cell>
        </row>
        <row r="462">
          <cell r="I462">
            <v>246.57999999999998</v>
          </cell>
          <cell r="J462">
            <v>12546.581555174316</v>
          </cell>
        </row>
        <row r="463">
          <cell r="B463">
            <v>16</v>
          </cell>
          <cell r="C463" t="str">
            <v>Ponoviče 25A</v>
          </cell>
          <cell r="D463" t="str">
            <v>Okna/Vrata</v>
          </cell>
          <cell r="E463" t="str">
            <v>Dvokrilno okno (tip: O3); dim. ŠxV: 1,57x1,26m; Material: PVC, profil&gt;80mm ; steklo 10/16Ar/44.2; Rw,st.=45 (Rw,st.+Ctr ≥ 39 dB)</v>
          </cell>
          <cell r="F463" t="str">
            <v>[kos]</v>
          </cell>
          <cell r="G463">
            <v>1</v>
          </cell>
          <cell r="H463" t="str">
            <v>ZAG</v>
          </cell>
          <cell r="I463">
            <v>1</v>
          </cell>
          <cell r="J463">
            <v>648.12267725237291</v>
          </cell>
        </row>
        <row r="464">
          <cell r="E464" t="str">
            <v>Dvokrilno okno (tip: O3); dim. ŠxV: 1,57x1,26m; Material: PVC, profil&gt;80mm ; steklo 10/16Ar/44.2; Rw,st.=44 (Rw,st.+Ctr ≥ 39 dB)</v>
          </cell>
          <cell r="F464" t="str">
            <v>[kos]</v>
          </cell>
          <cell r="G464">
            <v>1</v>
          </cell>
          <cell r="H464" t="str">
            <v>ZAG</v>
          </cell>
          <cell r="I464">
            <v>1</v>
          </cell>
          <cell r="J464">
            <v>648.12267725237291</v>
          </cell>
        </row>
        <row r="465">
          <cell r="E465" t="str">
            <v>Dvokrilno okno (tip: O3); dim. ŠxV: 1,59x1,26m; Material: PVC, profil&gt;80mm ; steklo 8/16Ar/4; Rw,st.=37 (Rw,st.+Ctr ≥ 32 dB)</v>
          </cell>
          <cell r="F465" t="str">
            <v>[kos]</v>
          </cell>
          <cell r="G465">
            <v>1</v>
          </cell>
          <cell r="H465" t="str">
            <v>ZAG</v>
          </cell>
          <cell r="I465">
            <v>1</v>
          </cell>
          <cell r="J465">
            <v>510.89893228012323</v>
          </cell>
        </row>
        <row r="466">
          <cell r="E466" t="str">
            <v>Dvokrilno okno (tip: O3); dim. ŠxV: 1,2x1,41m; Material: PVC, profil&gt;80mm ; steklo 10/16Ar/6; Rw,st.=40 (Rw,st.+Ctr ≥ 35 dB)</v>
          </cell>
          <cell r="F466" t="str">
            <v>[kos]</v>
          </cell>
          <cell r="G466">
            <v>1</v>
          </cell>
          <cell r="H466" t="str">
            <v>ZAG</v>
          </cell>
          <cell r="I466">
            <v>1</v>
          </cell>
          <cell r="J466">
            <v>519.78730598207994</v>
          </cell>
        </row>
        <row r="467">
          <cell r="E467" t="str">
            <v>Dvokrilno okno (tip: O3); dim. ŠxV: 1,2x1,41m; Material: PVC, profil&gt;80mm ; steklo 10/20Ar/4; Rw,st.=39 (Rw,st.+Ctr ≥ 33 dB)</v>
          </cell>
          <cell r="F467" t="str">
            <v>[kos]</v>
          </cell>
          <cell r="G467">
            <v>1</v>
          </cell>
          <cell r="H467" t="str">
            <v>ZAG</v>
          </cell>
          <cell r="I467">
            <v>1</v>
          </cell>
          <cell r="J467">
            <v>519.78730598207994</v>
          </cell>
        </row>
        <row r="468">
          <cell r="E468" t="str">
            <v>Dvokrilno okno (tip: O3); dim. ŠxV: 1,2x1,41m; Material: PVC ; steklo 6/16Ar/4; Rw,st.=36 (Rw,st.+Ctr ≥ 31 dB)</v>
          </cell>
          <cell r="F468" t="str">
            <v>[kos]</v>
          </cell>
          <cell r="G468">
            <v>1</v>
          </cell>
          <cell r="H468" t="str">
            <v>ZAG</v>
          </cell>
          <cell r="I468">
            <v>1</v>
          </cell>
          <cell r="J468">
            <v>384.25728831840001</v>
          </cell>
        </row>
        <row r="469">
          <cell r="D469" t="str">
            <v>Okna/Vrata Vsota</v>
          </cell>
          <cell r="I469">
            <v>6</v>
          </cell>
          <cell r="J469">
            <v>3230.9761870674292</v>
          </cell>
        </row>
        <row r="470">
          <cell r="D470" t="str">
            <v>Senčila</v>
          </cell>
          <cell r="E470" t="str">
            <v>Zunanji rolo - nadometni, ALU lamele, Dim. ŠxV: 1,57x1,26m</v>
          </cell>
          <cell r="F470" t="str">
            <v>[kos]</v>
          </cell>
          <cell r="G470">
            <v>1</v>
          </cell>
          <cell r="H470" t="str">
            <v>ZAG</v>
          </cell>
          <cell r="I470">
            <v>2</v>
          </cell>
          <cell r="J470">
            <v>357.884623422456</v>
          </cell>
        </row>
        <row r="471">
          <cell r="E471" t="str">
            <v>Zunanji rolo - nadometni, ALU lamele, Dim. ŠxV: 1,59x1,26m</v>
          </cell>
          <cell r="F471" t="str">
            <v>[kos]</v>
          </cell>
          <cell r="G471">
            <v>1</v>
          </cell>
          <cell r="H471" t="str">
            <v>ZAG</v>
          </cell>
          <cell r="I471">
            <v>1</v>
          </cell>
          <cell r="J471">
            <v>180.54172288873201</v>
          </cell>
        </row>
        <row r="472">
          <cell r="E472" t="str">
            <v>Notranja rolo omarica, ALU lamele, Dim. ŠxV: 1,2x1,41m</v>
          </cell>
          <cell r="F472" t="str">
            <v>[kos]</v>
          </cell>
          <cell r="G472">
            <v>1</v>
          </cell>
          <cell r="H472" t="str">
            <v>ZAG</v>
          </cell>
          <cell r="I472">
            <v>3</v>
          </cell>
          <cell r="J472">
            <v>935.29735752959994</v>
          </cell>
        </row>
        <row r="473">
          <cell r="D473" t="str">
            <v>Senčila Vsota</v>
          </cell>
          <cell r="I473">
            <v>6</v>
          </cell>
          <cell r="J473">
            <v>1473.7237038407879</v>
          </cell>
        </row>
        <row r="474">
          <cell r="D474" t="str">
            <v>Notranje police</v>
          </cell>
          <cell r="E474" t="str">
            <v>Notranja polica, mat. Marmor, dim. ŠxG:1,57x0,2m</v>
          </cell>
          <cell r="F474" t="str">
            <v>[kos]</v>
          </cell>
          <cell r="G474">
            <v>1</v>
          </cell>
          <cell r="H474" t="str">
            <v>ZAG</v>
          </cell>
          <cell r="I474">
            <v>2</v>
          </cell>
          <cell r="J474">
            <v>169.11120000000003</v>
          </cell>
        </row>
        <row r="475">
          <cell r="E475" t="str">
            <v>Notranja polica, mat. Marmor, dim. ŠxG:1,59x0,2m</v>
          </cell>
          <cell r="F475" t="str">
            <v>[kos]</v>
          </cell>
          <cell r="G475">
            <v>1</v>
          </cell>
          <cell r="H475" t="str">
            <v>ZAG</v>
          </cell>
          <cell r="I475">
            <v>1</v>
          </cell>
          <cell r="J475">
            <v>85.564400000000006</v>
          </cell>
        </row>
        <row r="476">
          <cell r="E476" t="str">
            <v>Notranja polica, mat. Topalit, dim. ŠxG:1,2x0,1m</v>
          </cell>
          <cell r="F476" t="str">
            <v>[kos]</v>
          </cell>
          <cell r="G476">
            <v>1</v>
          </cell>
          <cell r="H476" t="str">
            <v>ZAG</v>
          </cell>
          <cell r="I476">
            <v>3</v>
          </cell>
          <cell r="J476">
            <v>73.5</v>
          </cell>
        </row>
        <row r="477">
          <cell r="D477" t="str">
            <v>Notranje police Vsota</v>
          </cell>
          <cell r="I477">
            <v>6</v>
          </cell>
          <cell r="J477">
            <v>328.17560000000003</v>
          </cell>
        </row>
        <row r="478">
          <cell r="D478" t="str">
            <v>Demontaža</v>
          </cell>
          <cell r="E478" t="str">
            <v>Demontaža oken</v>
          </cell>
          <cell r="F478" t="str">
            <v>[m1]</v>
          </cell>
          <cell r="G478">
            <v>1</v>
          </cell>
          <cell r="H478" t="str">
            <v>ZAG</v>
          </cell>
          <cell r="I478">
            <v>32.68</v>
          </cell>
          <cell r="J478">
            <v>228.76</v>
          </cell>
        </row>
        <row r="479">
          <cell r="E479" t="str">
            <v>Demontaža police</v>
          </cell>
          <cell r="F479" t="str">
            <v>[kos]</v>
          </cell>
          <cell r="G479">
            <v>1</v>
          </cell>
          <cell r="H479" t="str">
            <v>ZAG</v>
          </cell>
          <cell r="I479">
            <v>6</v>
          </cell>
          <cell r="J479">
            <v>41.650000000000006</v>
          </cell>
        </row>
        <row r="480">
          <cell r="D480" t="str">
            <v>Demontaža Vsota</v>
          </cell>
          <cell r="I480">
            <v>38.68</v>
          </cell>
          <cell r="J480">
            <v>270.40999999999997</v>
          </cell>
        </row>
        <row r="481">
          <cell r="D481" t="str">
            <v>Montaža</v>
          </cell>
          <cell r="E481" t="str">
            <v>RAL montaža oken z zidarskimi deli</v>
          </cell>
          <cell r="F481" t="str">
            <v>[m1]</v>
          </cell>
          <cell r="G481">
            <v>1</v>
          </cell>
          <cell r="H481" t="str">
            <v>ZAG</v>
          </cell>
          <cell r="I481">
            <v>17.02</v>
          </cell>
          <cell r="J481">
            <v>578.68000000000006</v>
          </cell>
        </row>
        <row r="482">
          <cell r="E482" t="str">
            <v>RAL montaža oken z zidarskimi deli ter dodatno zapiranje odprtine nad notr. rolo omarico</v>
          </cell>
          <cell r="F482" t="str">
            <v>[m1]</v>
          </cell>
          <cell r="G482">
            <v>1</v>
          </cell>
          <cell r="H482" t="str">
            <v>ZAG</v>
          </cell>
          <cell r="I482">
            <v>15.66</v>
          </cell>
          <cell r="J482">
            <v>593.64</v>
          </cell>
        </row>
        <row r="483">
          <cell r="E483" t="str">
            <v>Montaža police</v>
          </cell>
          <cell r="F483" t="str">
            <v>[kos]</v>
          </cell>
          <cell r="G483">
            <v>1</v>
          </cell>
          <cell r="H483" t="str">
            <v>ZAG</v>
          </cell>
          <cell r="I483">
            <v>6</v>
          </cell>
          <cell r="J483">
            <v>83.300000000000011</v>
          </cell>
        </row>
        <row r="484">
          <cell r="D484" t="str">
            <v>Montaža Vsota</v>
          </cell>
          <cell r="I484">
            <v>38.68</v>
          </cell>
          <cell r="J484">
            <v>1255.6200000000001</v>
          </cell>
        </row>
        <row r="485">
          <cell r="D485" t="str">
            <v>Odvoz na deponijo</v>
          </cell>
          <cell r="E485" t="str">
            <v>Odvoz na deponijo</v>
          </cell>
          <cell r="F485" t="str">
            <v>[m1]</v>
          </cell>
          <cell r="G485">
            <v>1</v>
          </cell>
          <cell r="H485" t="str">
            <v>ZAG</v>
          </cell>
          <cell r="I485">
            <v>32.68</v>
          </cell>
          <cell r="J485">
            <v>98.039999999999992</v>
          </cell>
        </row>
        <row r="486">
          <cell r="D486" t="str">
            <v>Odvoz na deponijo Vsota</v>
          </cell>
          <cell r="I486">
            <v>32.68</v>
          </cell>
          <cell r="J486">
            <v>98.039999999999992</v>
          </cell>
        </row>
        <row r="487">
          <cell r="D487" t="str">
            <v>Obdelava širokih špalet</v>
          </cell>
          <cell r="E487" t="str">
            <v>Zidarska obdelava špalet</v>
          </cell>
          <cell r="F487" t="str">
            <v>[m1]</v>
          </cell>
          <cell r="G487">
            <v>1</v>
          </cell>
          <cell r="H487" t="str">
            <v>ZAG</v>
          </cell>
          <cell r="I487">
            <v>8.4599999999999991</v>
          </cell>
          <cell r="J487">
            <v>391.5</v>
          </cell>
        </row>
        <row r="488">
          <cell r="D488" t="str">
            <v>Obdelava širokih špalet Vsota</v>
          </cell>
          <cell r="I488">
            <v>8.4599999999999991</v>
          </cell>
          <cell r="J488">
            <v>391.5</v>
          </cell>
        </row>
        <row r="489">
          <cell r="D489" t="str">
            <v>Slikopleskarska dela</v>
          </cell>
          <cell r="E489" t="str">
            <v>Slikopleskarska dela na špaletah</v>
          </cell>
          <cell r="F489" t="str">
            <v>[m1]</v>
          </cell>
          <cell r="G489">
            <v>1</v>
          </cell>
          <cell r="H489" t="str">
            <v>ZAG</v>
          </cell>
          <cell r="I489">
            <v>16.02</v>
          </cell>
          <cell r="J489">
            <v>261.44</v>
          </cell>
        </row>
        <row r="490">
          <cell r="D490" t="str">
            <v>Slikopleskarska dela Vsota</v>
          </cell>
          <cell r="I490">
            <v>16.02</v>
          </cell>
          <cell r="J490">
            <v>261.44</v>
          </cell>
        </row>
        <row r="491">
          <cell r="C491" t="str">
            <v>Ponoviče 25A Vsota</v>
          </cell>
          <cell r="I491">
            <v>152.52000000000001</v>
          </cell>
          <cell r="J491">
            <v>7309.8854909082183</v>
          </cell>
        </row>
        <row r="492">
          <cell r="B492" t="str">
            <v>16 Vsota</v>
          </cell>
          <cell r="I492">
            <v>152.52000000000001</v>
          </cell>
          <cell r="J492">
            <v>7309.8854909082183</v>
          </cell>
        </row>
        <row r="493">
          <cell r="I493">
            <v>152.52000000000001</v>
          </cell>
          <cell r="J493">
            <v>7309.8854909082183</v>
          </cell>
        </row>
        <row r="494">
          <cell r="B494">
            <v>17</v>
          </cell>
          <cell r="C494" t="str">
            <v>Ponoviče 25</v>
          </cell>
          <cell r="D494" t="str">
            <v>Okna/Vrata</v>
          </cell>
          <cell r="E494" t="str">
            <v>Enokrilno okno (tip: O1); dim. ŠxV: 1,18x1,47m; Material: PVC, profil&gt;80mm ; steklo 66.2/16Ar/44.2; Rw,st.=46 (Rw,st.+Ctr ≥ 41 dB)</v>
          </cell>
          <cell r="F494" t="str">
            <v>[kos]</v>
          </cell>
          <cell r="G494">
            <v>1</v>
          </cell>
          <cell r="H494" t="str">
            <v>ZAG</v>
          </cell>
          <cell r="I494">
            <v>2</v>
          </cell>
          <cell r="J494">
            <v>1126.1173777344959</v>
          </cell>
        </row>
        <row r="495">
          <cell r="E495" t="str">
            <v>Enokrilno okno (tip: O1); dim. ŠxV: 1,19x1,47m; Material: PVC, profil&gt;80mm ; steklo 66.2/16Ar/44.2; Rw,st.=46 (Rw,st.+Ctr ≥ 41 dB)</v>
          </cell>
          <cell r="F495" t="str">
            <v>[kos]</v>
          </cell>
          <cell r="G495">
            <v>1</v>
          </cell>
          <cell r="H495" t="str">
            <v>ZAG</v>
          </cell>
          <cell r="I495">
            <v>1</v>
          </cell>
          <cell r="J495">
            <v>566.298030596172</v>
          </cell>
        </row>
        <row r="496">
          <cell r="D496" t="str">
            <v>Okna/Vrata Vsota</v>
          </cell>
          <cell r="I496">
            <v>3</v>
          </cell>
          <cell r="J496">
            <v>1692.415408330668</v>
          </cell>
        </row>
        <row r="497">
          <cell r="D497" t="str">
            <v>Senčila</v>
          </cell>
          <cell r="E497" t="str">
            <v>Notranja rolo omarica, ALU lamele, Dim. ŠxV: 1,18x1,47m</v>
          </cell>
          <cell r="F497" t="str">
            <v>[kos]</v>
          </cell>
          <cell r="G497">
            <v>1</v>
          </cell>
          <cell r="H497" t="str">
            <v>ZAG</v>
          </cell>
          <cell r="I497">
            <v>2</v>
          </cell>
          <cell r="J497">
            <v>628.65651629433592</v>
          </cell>
        </row>
        <row r="498">
          <cell r="E498" t="str">
            <v>Notranja rolo omarica, ALU lamele, Dim. ŠxV: 1,19x1,47m</v>
          </cell>
          <cell r="F498" t="str">
            <v>[kos]</v>
          </cell>
          <cell r="G498">
            <v>1</v>
          </cell>
          <cell r="H498" t="str">
            <v>ZAG</v>
          </cell>
          <cell r="I498">
            <v>1</v>
          </cell>
          <cell r="J498">
            <v>315.56875599055195</v>
          </cell>
        </row>
        <row r="499">
          <cell r="D499" t="str">
            <v>Senčila Vsota</v>
          </cell>
          <cell r="I499">
            <v>3</v>
          </cell>
          <cell r="J499">
            <v>944.22527228488786</v>
          </cell>
        </row>
        <row r="500">
          <cell r="D500" t="str">
            <v>Notranje police</v>
          </cell>
          <cell r="E500" t="str">
            <v>Notranja polica, mat. Marmor, dim. ŠxG:1,18x0,19m</v>
          </cell>
          <cell r="F500" t="str">
            <v>[kos]</v>
          </cell>
          <cell r="G500">
            <v>1</v>
          </cell>
          <cell r="H500" t="str">
            <v>ZAG</v>
          </cell>
          <cell r="I500">
            <v>2</v>
          </cell>
          <cell r="J500">
            <v>125.500728</v>
          </cell>
        </row>
        <row r="501">
          <cell r="E501" t="str">
            <v>Notranja polica, mat. Marmor, dim. ŠxG:1,19x0,19m</v>
          </cell>
          <cell r="F501" t="str">
            <v>[kos]</v>
          </cell>
          <cell r="G501">
            <v>1</v>
          </cell>
          <cell r="H501" t="str">
            <v>ZAG</v>
          </cell>
          <cell r="I501">
            <v>1</v>
          </cell>
          <cell r="J501">
            <v>63.195021000000004</v>
          </cell>
        </row>
        <row r="502">
          <cell r="D502" t="str">
            <v>Notranje police Vsota</v>
          </cell>
          <cell r="I502">
            <v>3</v>
          </cell>
          <cell r="J502">
            <v>188.69574900000001</v>
          </cell>
        </row>
        <row r="503">
          <cell r="D503" t="str">
            <v>Demontaža</v>
          </cell>
          <cell r="E503" t="str">
            <v>Demontaža oken</v>
          </cell>
          <cell r="F503" t="str">
            <v>[m1]</v>
          </cell>
          <cell r="G503">
            <v>1</v>
          </cell>
          <cell r="H503" t="str">
            <v>ZAG</v>
          </cell>
          <cell r="I503">
            <v>15.92</v>
          </cell>
          <cell r="J503">
            <v>111.44</v>
          </cell>
        </row>
        <row r="504">
          <cell r="E504" t="str">
            <v>Demontaža police</v>
          </cell>
          <cell r="F504" t="str">
            <v>[kos]</v>
          </cell>
          <cell r="G504">
            <v>1</v>
          </cell>
          <cell r="H504" t="str">
            <v>ZAG</v>
          </cell>
          <cell r="I504">
            <v>3</v>
          </cell>
          <cell r="J504">
            <v>17.75</v>
          </cell>
        </row>
        <row r="505">
          <cell r="D505" t="str">
            <v>Demontaža Vsota</v>
          </cell>
          <cell r="I505">
            <v>18.920000000000002</v>
          </cell>
          <cell r="J505">
            <v>129.19</v>
          </cell>
        </row>
        <row r="506">
          <cell r="D506" t="str">
            <v>Montaža</v>
          </cell>
          <cell r="E506" t="str">
            <v>RAL montaža oken z zidarskimi deli ter dodatno zapiranje odprtine nad notr. rolo omarico</v>
          </cell>
          <cell r="F506" t="str">
            <v>[m1]</v>
          </cell>
          <cell r="G506">
            <v>1</v>
          </cell>
          <cell r="H506" t="str">
            <v>ZAG</v>
          </cell>
          <cell r="I506">
            <v>15.92</v>
          </cell>
          <cell r="J506">
            <v>602.48</v>
          </cell>
        </row>
        <row r="507">
          <cell r="E507" t="str">
            <v>Montaža police</v>
          </cell>
          <cell r="F507" t="str">
            <v>[kos]</v>
          </cell>
          <cell r="G507">
            <v>1</v>
          </cell>
          <cell r="H507" t="str">
            <v>ZAG</v>
          </cell>
          <cell r="I507">
            <v>3</v>
          </cell>
          <cell r="J507">
            <v>35.5</v>
          </cell>
        </row>
        <row r="508">
          <cell r="D508" t="str">
            <v>Montaža Vsota</v>
          </cell>
          <cell r="I508">
            <v>18.920000000000002</v>
          </cell>
          <cell r="J508">
            <v>637.98</v>
          </cell>
        </row>
        <row r="509">
          <cell r="D509" t="str">
            <v>Odvoz na deponijo</v>
          </cell>
          <cell r="E509" t="str">
            <v>Odvoz na deponijo</v>
          </cell>
          <cell r="F509" t="str">
            <v>[m1]</v>
          </cell>
          <cell r="G509">
            <v>1</v>
          </cell>
          <cell r="H509" t="str">
            <v>ZAG</v>
          </cell>
          <cell r="I509">
            <v>15.92</v>
          </cell>
          <cell r="J509">
            <v>47.76</v>
          </cell>
        </row>
        <row r="510">
          <cell r="D510" t="str">
            <v>Odvoz na deponijo Vsota</v>
          </cell>
          <cell r="I510">
            <v>15.92</v>
          </cell>
          <cell r="J510">
            <v>47.76</v>
          </cell>
        </row>
        <row r="511">
          <cell r="D511" t="str">
            <v>Slikopleskarska dela</v>
          </cell>
          <cell r="E511" t="str">
            <v>Slikopleskarska dela na špaletah</v>
          </cell>
          <cell r="F511" t="str">
            <v>[m1]</v>
          </cell>
          <cell r="G511">
            <v>1</v>
          </cell>
          <cell r="H511" t="str">
            <v>ZAG</v>
          </cell>
          <cell r="I511">
            <v>8.82</v>
          </cell>
          <cell r="J511">
            <v>127.36</v>
          </cell>
        </row>
        <row r="512">
          <cell r="D512" t="str">
            <v>Slikopleskarska dela Vsota</v>
          </cell>
          <cell r="I512">
            <v>8.82</v>
          </cell>
          <cell r="J512">
            <v>127.36</v>
          </cell>
        </row>
        <row r="513">
          <cell r="C513" t="str">
            <v>Ponoviče 25 Vsota</v>
          </cell>
          <cell r="I513">
            <v>71.580000000000013</v>
          </cell>
          <cell r="J513">
            <v>3767.6264296155559</v>
          </cell>
        </row>
        <row r="514">
          <cell r="B514" t="str">
            <v>17 Vsota</v>
          </cell>
          <cell r="I514">
            <v>71.580000000000013</v>
          </cell>
          <cell r="J514">
            <v>3767.6264296155559</v>
          </cell>
        </row>
        <row r="515">
          <cell r="I515">
            <v>71.580000000000013</v>
          </cell>
          <cell r="J515">
            <v>3767.6264296155559</v>
          </cell>
        </row>
        <row r="516">
          <cell r="B516">
            <v>18</v>
          </cell>
          <cell r="C516" t="str">
            <v>Ponoviče 24</v>
          </cell>
          <cell r="D516" t="str">
            <v>Okna/Vrata</v>
          </cell>
          <cell r="E516" t="str">
            <v>Dvokrilno okno (tip: O3); dim. ŠxV: 1,35x1,36m; Material: Les ; steklo 66.2/16Ar/44.2; Rw,st.=46 (Rw,st.+Ctr ≥ 41 dB)</v>
          </cell>
          <cell r="F516" t="str">
            <v>[kos]</v>
          </cell>
          <cell r="G516">
            <v>1</v>
          </cell>
          <cell r="H516" t="str">
            <v>ZAG</v>
          </cell>
          <cell r="I516">
            <v>1</v>
          </cell>
          <cell r="J516">
            <v>1048.1087155658399</v>
          </cell>
        </row>
        <row r="517">
          <cell r="E517" t="str">
            <v>Enokrilno okno (tip: O1); dim. ŠxV: 1,35x1,36m; Material: Les ; steklo 66.2/16Ar/44.2; Rw,st.=46 (Rw,st.+Ctr ≥ 41 dB)</v>
          </cell>
          <cell r="F517" t="str">
            <v>[kos]</v>
          </cell>
          <cell r="G517">
            <v>1</v>
          </cell>
          <cell r="H517" t="str">
            <v>ZAG</v>
          </cell>
          <cell r="I517">
            <v>2</v>
          </cell>
          <cell r="J517">
            <v>1718.8235842032002</v>
          </cell>
        </row>
        <row r="518">
          <cell r="E518" t="str">
            <v>Dvokrilno okno (tip: O3); dim. ŠxV: 1,78x1,36m; Material: Les ; steklo 66.2/16Ar/44.2; Rw,st.=46 (Rw,st.+Ctr ≥ 41 dB)</v>
          </cell>
          <cell r="F518" t="str">
            <v>[kos]</v>
          </cell>
          <cell r="G518">
            <v>1</v>
          </cell>
          <cell r="H518" t="str">
            <v>ZAG</v>
          </cell>
          <cell r="I518">
            <v>2</v>
          </cell>
          <cell r="J518">
            <v>2460.9907431802112</v>
          </cell>
        </row>
        <row r="519">
          <cell r="E519" t="str">
            <v>Dvokrilno okno (tip: O3); dim. ŠxV: 1,36x1,78m; Material: Les ; steklo 66.2/16Ar/44.2; Rw,st.=46 (Rw,st.+Ctr ≥ 41 dB)</v>
          </cell>
          <cell r="F519" t="str">
            <v>[kos]</v>
          </cell>
          <cell r="G519">
            <v>1</v>
          </cell>
          <cell r="H519" t="str">
            <v>ZAG</v>
          </cell>
          <cell r="I519">
            <v>1</v>
          </cell>
          <cell r="J519">
            <v>1230.4953715901056</v>
          </cell>
        </row>
        <row r="520">
          <cell r="E520" t="str">
            <v>Enokrilno okno (tip: O1); dim. ŠxV: 1,37x1,36m; Material: Les ; steklo 66.2/16Ar/44.2; Rw,st.=46 (Rw,st.+Ctr ≥ 41 dB)</v>
          </cell>
          <cell r="F520" t="str">
            <v>[kos]</v>
          </cell>
          <cell r="G520">
            <v>1</v>
          </cell>
          <cell r="H520" t="str">
            <v>ZAG</v>
          </cell>
          <cell r="I520">
            <v>1</v>
          </cell>
          <cell r="J520">
            <v>867.14455659670398</v>
          </cell>
        </row>
        <row r="521">
          <cell r="E521" t="str">
            <v>Enokrilno okno (tip: O1); dim. ŠxV: 1,38x1,38m; Material: Les ; steklo 66.2/16Ar/44.2; Rw,st.=46 (Rw,st.+Ctr ≥ 41 dB)</v>
          </cell>
          <cell r="F521" t="str">
            <v>[kos]</v>
          </cell>
          <cell r="G521">
            <v>1</v>
          </cell>
          <cell r="H521" t="str">
            <v>ZAG</v>
          </cell>
          <cell r="I521">
            <v>1</v>
          </cell>
          <cell r="J521">
            <v>878.75907891285601</v>
          </cell>
        </row>
        <row r="522">
          <cell r="E522" t="str">
            <v>Vhodna vrata (tip: VH); dim. ŠxV: 1x2,03m; Material: Les; Rw,krilo=49 dBA</v>
          </cell>
          <cell r="F522" t="str">
            <v>[kos]</v>
          </cell>
          <cell r="G522">
            <v>1</v>
          </cell>
          <cell r="H522" t="str">
            <v>ZAG</v>
          </cell>
          <cell r="I522">
            <v>1</v>
          </cell>
          <cell r="J522">
            <v>2990</v>
          </cell>
        </row>
        <row r="523">
          <cell r="D523" t="str">
            <v>Okna/Vrata Vsota</v>
          </cell>
          <cell r="I523">
            <v>9</v>
          </cell>
          <cell r="J523">
            <v>11194.322050048917</v>
          </cell>
        </row>
        <row r="524">
          <cell r="D524" t="str">
            <v>Senčila</v>
          </cell>
          <cell r="E524" t="str">
            <v>Notranja rolo omarica, ALU lamele, Dim. ŠxV: 1,78x1,36m</v>
          </cell>
          <cell r="F524" t="str">
            <v>[kos]</v>
          </cell>
          <cell r="G524">
            <v>1</v>
          </cell>
          <cell r="H524" t="str">
            <v>ZAG</v>
          </cell>
          <cell r="I524">
            <v>2</v>
          </cell>
          <cell r="J524">
            <v>752.01261737446407</v>
          </cell>
        </row>
        <row r="525">
          <cell r="E525" t="str">
            <v>Notranja rolo omarica, ALU lamele, Dim. ŠxV: 1,35x1,36m</v>
          </cell>
          <cell r="F525" t="str">
            <v>[kos]</v>
          </cell>
          <cell r="G525">
            <v>1</v>
          </cell>
          <cell r="H525" t="str">
            <v>ZAG</v>
          </cell>
          <cell r="I525">
            <v>3</v>
          </cell>
          <cell r="J525">
            <v>975.10880575440012</v>
          </cell>
        </row>
        <row r="526">
          <cell r="E526" t="str">
            <v>Notranja rolo omarica, ALU lamele, Dim. ŠxV: 1,36x1,78m</v>
          </cell>
          <cell r="F526" t="str">
            <v>[kos]</v>
          </cell>
          <cell r="G526">
            <v>1</v>
          </cell>
          <cell r="H526" t="str">
            <v>ZAG</v>
          </cell>
          <cell r="I526">
            <v>1</v>
          </cell>
          <cell r="J526">
            <v>366.91125334835203</v>
          </cell>
        </row>
        <row r="527">
          <cell r="E527" t="str">
            <v>Notranja rolo omarica, ALU lamele, Dim. ŠxV: 1,37x1,36m</v>
          </cell>
          <cell r="F527" t="str">
            <v>[kos]</v>
          </cell>
          <cell r="G527">
            <v>1</v>
          </cell>
          <cell r="H527" t="str">
            <v>ZAG</v>
          </cell>
          <cell r="I527">
            <v>1</v>
          </cell>
          <cell r="J527">
            <v>327.37712343331202</v>
          </cell>
        </row>
        <row r="528">
          <cell r="E528" t="str">
            <v>Notranja rolo omarica, ALU lamele, Dim. ŠxV: 1,38x1,38m</v>
          </cell>
          <cell r="F528" t="str">
            <v>[kos]</v>
          </cell>
          <cell r="G528">
            <v>1</v>
          </cell>
          <cell r="H528" t="str">
            <v>ZAG</v>
          </cell>
          <cell r="I528">
            <v>1</v>
          </cell>
          <cell r="J528">
            <v>330.49808128204796</v>
          </cell>
        </row>
        <row r="529">
          <cell r="D529" t="str">
            <v>Senčila Vsota</v>
          </cell>
          <cell r="I529">
            <v>8</v>
          </cell>
          <cell r="J529">
            <v>2751.9078811925765</v>
          </cell>
        </row>
        <row r="530">
          <cell r="D530" t="str">
            <v>Notranje police</v>
          </cell>
          <cell r="E530" t="str">
            <v>Notranja polica, mat. Topalit, dim. ŠxG:1,35x0,2m</v>
          </cell>
          <cell r="F530" t="str">
            <v>[kos]</v>
          </cell>
          <cell r="G530">
            <v>1</v>
          </cell>
          <cell r="H530" t="str">
            <v>ZAG</v>
          </cell>
          <cell r="I530">
            <v>2</v>
          </cell>
          <cell r="J530">
            <v>74.2</v>
          </cell>
        </row>
        <row r="531">
          <cell r="E531" t="str">
            <v>Notranja polica, mat. Topalit, dim. ŠxG:1,38x0,2m</v>
          </cell>
          <cell r="F531" t="str">
            <v>[kos]</v>
          </cell>
          <cell r="G531">
            <v>1</v>
          </cell>
          <cell r="H531" t="str">
            <v>ZAG</v>
          </cell>
          <cell r="I531">
            <v>1</v>
          </cell>
          <cell r="J531">
            <v>37.791199999999989</v>
          </cell>
        </row>
        <row r="532">
          <cell r="E532" t="str">
            <v>Notranja polica, mat. Topalit, dim. ŠxG:1,78x0,2m</v>
          </cell>
          <cell r="F532" t="str">
            <v>[kos]</v>
          </cell>
          <cell r="G532">
            <v>1</v>
          </cell>
          <cell r="H532" t="str">
            <v>ZAG</v>
          </cell>
          <cell r="I532">
            <v>1</v>
          </cell>
          <cell r="J532">
            <v>48.383200000000002</v>
          </cell>
        </row>
        <row r="533">
          <cell r="E533" t="str">
            <v>Notranja polica, mat. Topalit, dim. ŠxG:1,37x0,2m</v>
          </cell>
          <cell r="F533" t="str">
            <v>[kos]</v>
          </cell>
          <cell r="G533">
            <v>1</v>
          </cell>
          <cell r="H533" t="str">
            <v>ZAG</v>
          </cell>
          <cell r="I533">
            <v>1</v>
          </cell>
          <cell r="J533">
            <v>37.559200000000004</v>
          </cell>
        </row>
        <row r="534">
          <cell r="E534" t="str">
            <v>Notranja polica, mat. Topalit, dim. ŠxG:1,35x0,5m</v>
          </cell>
          <cell r="F534" t="str">
            <v>[kos]</v>
          </cell>
          <cell r="G534">
            <v>1</v>
          </cell>
          <cell r="H534" t="str">
            <v>ZAG</v>
          </cell>
          <cell r="I534">
            <v>1</v>
          </cell>
          <cell r="J534">
            <v>116.07500000000002</v>
          </cell>
        </row>
        <row r="535">
          <cell r="E535" t="str">
            <v>Notranja polica, mat. Topalit, dim. ŠxG:1,78x0,5m</v>
          </cell>
          <cell r="F535" t="str">
            <v>[kos]</v>
          </cell>
          <cell r="G535">
            <v>1</v>
          </cell>
          <cell r="H535" t="str">
            <v>ZAG</v>
          </cell>
          <cell r="I535">
            <v>1</v>
          </cell>
          <cell r="J535">
            <v>184.66000000000003</v>
          </cell>
        </row>
        <row r="536">
          <cell r="E536" t="str">
            <v>Notranja polica, mat. Topalit, dim. ŠxG:1,36x0,5m</v>
          </cell>
          <cell r="F536" t="str">
            <v>[kos]</v>
          </cell>
          <cell r="G536">
            <v>1</v>
          </cell>
          <cell r="H536" t="str">
            <v>ZAG</v>
          </cell>
          <cell r="I536">
            <v>1</v>
          </cell>
          <cell r="J536">
            <v>117.46000000000001</v>
          </cell>
        </row>
        <row r="537">
          <cell r="D537" t="str">
            <v>Notranje police Vsota</v>
          </cell>
          <cell r="I537">
            <v>8</v>
          </cell>
          <cell r="J537">
            <v>616.12860000000001</v>
          </cell>
        </row>
        <row r="538">
          <cell r="D538" t="str">
            <v>Demontaža</v>
          </cell>
          <cell r="E538" t="str">
            <v>Demontaža oken</v>
          </cell>
          <cell r="F538" t="str">
            <v>[m1]</v>
          </cell>
          <cell r="G538">
            <v>1</v>
          </cell>
          <cell r="H538" t="str">
            <v>ZAG</v>
          </cell>
          <cell r="I538">
            <v>46.08</v>
          </cell>
          <cell r="J538">
            <v>322.56</v>
          </cell>
        </row>
        <row r="539">
          <cell r="E539" t="str">
            <v>Demontaža police</v>
          </cell>
          <cell r="F539" t="str">
            <v>[kos]</v>
          </cell>
          <cell r="G539">
            <v>1</v>
          </cell>
          <cell r="H539" t="str">
            <v>ZAG</v>
          </cell>
          <cell r="I539">
            <v>8</v>
          </cell>
          <cell r="J539">
            <v>58.6</v>
          </cell>
        </row>
        <row r="540">
          <cell r="E540" t="str">
            <v>FALSE</v>
          </cell>
          <cell r="F540" t="str">
            <v>[m1]</v>
          </cell>
          <cell r="G540">
            <v>1</v>
          </cell>
          <cell r="H540" t="str">
            <v>ZAG</v>
          </cell>
          <cell r="I540">
            <v>6.06</v>
          </cell>
          <cell r="J540">
            <v>42.419999999999995</v>
          </cell>
        </row>
        <row r="541">
          <cell r="D541" t="str">
            <v>Demontaža Vsota</v>
          </cell>
          <cell r="I541">
            <v>60.14</v>
          </cell>
          <cell r="J541">
            <v>423.58000000000004</v>
          </cell>
        </row>
        <row r="542">
          <cell r="D542" t="str">
            <v>Montaža</v>
          </cell>
          <cell r="E542" t="str">
            <v/>
          </cell>
          <cell r="F542" t="str">
            <v>[m1]</v>
          </cell>
          <cell r="G542">
            <v>1</v>
          </cell>
          <cell r="H542" t="str">
            <v>ZAG</v>
          </cell>
          <cell r="I542">
            <v>6.06</v>
          </cell>
          <cell r="J542">
            <v>206.04</v>
          </cell>
        </row>
        <row r="543">
          <cell r="E543" t="str">
            <v>RAL montaža oken z zidarskimi deli ter dodatno zapiranje odprtine nad notr. rolo omarico</v>
          </cell>
          <cell r="F543" t="str">
            <v>[m1]</v>
          </cell>
          <cell r="G543">
            <v>1</v>
          </cell>
          <cell r="H543" t="str">
            <v>ZAG</v>
          </cell>
          <cell r="I543">
            <v>46.08</v>
          </cell>
          <cell r="J543">
            <v>1729.92</v>
          </cell>
        </row>
        <row r="544">
          <cell r="E544" t="str">
            <v>Montaža police</v>
          </cell>
          <cell r="F544" t="str">
            <v>[kos]</v>
          </cell>
          <cell r="G544">
            <v>1</v>
          </cell>
          <cell r="H544" t="str">
            <v>ZAG</v>
          </cell>
          <cell r="I544">
            <v>8</v>
          </cell>
          <cell r="J544">
            <v>117.2</v>
          </cell>
        </row>
        <row r="545">
          <cell r="D545" t="str">
            <v>Montaža Vsota</v>
          </cell>
          <cell r="I545">
            <v>60.14</v>
          </cell>
          <cell r="J545">
            <v>2053.16</v>
          </cell>
        </row>
        <row r="546">
          <cell r="D546" t="str">
            <v>Odvoz na deponijo</v>
          </cell>
          <cell r="E546" t="str">
            <v>Odvoz na deponijo</v>
          </cell>
          <cell r="F546" t="str">
            <v>[m1]</v>
          </cell>
          <cell r="G546">
            <v>1</v>
          </cell>
          <cell r="H546" t="str">
            <v>ZAG</v>
          </cell>
          <cell r="I546">
            <v>52.14</v>
          </cell>
          <cell r="J546">
            <v>156.41999999999999</v>
          </cell>
        </row>
        <row r="547">
          <cell r="D547" t="str">
            <v>Odvoz na deponijo Vsota</v>
          </cell>
          <cell r="I547">
            <v>52.14</v>
          </cell>
          <cell r="J547">
            <v>156.41999999999999</v>
          </cell>
        </row>
        <row r="548">
          <cell r="D548" t="str">
            <v>Slikopleskarska dela</v>
          </cell>
          <cell r="E548" t="str">
            <v>Slikopleskarska dela na špaletah</v>
          </cell>
          <cell r="F548" t="str">
            <v>[m1]</v>
          </cell>
          <cell r="G548">
            <v>1</v>
          </cell>
          <cell r="H548" t="str">
            <v>ZAG</v>
          </cell>
          <cell r="I548">
            <v>22.64</v>
          </cell>
          <cell r="J548">
            <v>368.64</v>
          </cell>
        </row>
        <row r="549">
          <cell r="D549" t="str">
            <v>Slikopleskarska dela Vsota</v>
          </cell>
          <cell r="I549">
            <v>22.64</v>
          </cell>
          <cell r="J549">
            <v>368.64</v>
          </cell>
        </row>
        <row r="550">
          <cell r="C550" t="str">
            <v>Ponoviče 24 Vsota</v>
          </cell>
          <cell r="I550">
            <v>220.06</v>
          </cell>
          <cell r="J550">
            <v>17564.158531241494</v>
          </cell>
        </row>
        <row r="551">
          <cell r="B551" t="str">
            <v>18 Vsota</v>
          </cell>
          <cell r="I551">
            <v>220.06</v>
          </cell>
          <cell r="J551">
            <v>17564.158531241494</v>
          </cell>
        </row>
        <row r="552">
          <cell r="I552">
            <v>220.06</v>
          </cell>
          <cell r="J552">
            <v>17564.158531241494</v>
          </cell>
        </row>
        <row r="553">
          <cell r="B553">
            <v>19</v>
          </cell>
          <cell r="C553" t="str">
            <v>Ponoviče 22C</v>
          </cell>
          <cell r="D553" t="str">
            <v>Okna/Vrata</v>
          </cell>
          <cell r="E553" t="str">
            <v>Enokrilno okno (tip: O1); dim. ŠxV: 0,86x1,18m; Material: PVC, profil&gt;80mm ; steklo 8/16Ar/4; Rw,st.=37 (Rw,st.+Ctr ≥ 32 dB)</v>
          </cell>
          <cell r="F553" t="str">
            <v>[kos]</v>
          </cell>
          <cell r="G553">
            <v>1</v>
          </cell>
          <cell r="H553" t="str">
            <v>ZAG</v>
          </cell>
          <cell r="I553">
            <v>1</v>
          </cell>
          <cell r="J553">
            <v>283.61164859411201</v>
          </cell>
        </row>
        <row r="554">
          <cell r="E554" t="str">
            <v>Enokrilno okno (tip: O1); dim. ŠxV: 1,33x1,18m; Material: PVC, profil&gt;80mm ; steklo 10/16Ar/44.2; Rw,st.=45 (Rw,st.+Ctr ≥ 39 dB)</v>
          </cell>
          <cell r="F554" t="str">
            <v>[kos]</v>
          </cell>
          <cell r="G554">
            <v>1</v>
          </cell>
          <cell r="H554" t="str">
            <v>ZAG</v>
          </cell>
          <cell r="I554">
            <v>1</v>
          </cell>
          <cell r="J554">
            <v>466.43860575300806</v>
          </cell>
        </row>
        <row r="555">
          <cell r="E555" t="str">
            <v>Dvokrilno okno (tip: O3); dim. ŠxV: 1,77x1,35m; Material: PVC, profil&gt;80mm ; steklo 66.2/16Ar/44.2; Rw,st.=46 (Rw,st.+Ctr ≥ 41 dB)</v>
          </cell>
          <cell r="F555" t="str">
            <v>[kos]</v>
          </cell>
          <cell r="G555">
            <v>1</v>
          </cell>
          <cell r="H555" t="str">
            <v>ZAG</v>
          </cell>
          <cell r="I555">
            <v>1</v>
          </cell>
          <cell r="J555">
            <v>818.67248438013007</v>
          </cell>
        </row>
        <row r="556">
          <cell r="E556" t="str">
            <v>Enokrilno okno (tip: O1); dim. ŠxV: 1,36x1,35m; Material: PVC, profil&gt;80mm ; steklo 66.2/16Ar/44.2; Rw,st.=46 (Rw,st.+Ctr ≥ 41 dB)</v>
          </cell>
          <cell r="F556" t="str">
            <v>[kos]</v>
          </cell>
          <cell r="G556">
            <v>1</v>
          </cell>
          <cell r="H556" t="str">
            <v>ZAG</v>
          </cell>
          <cell r="I556">
            <v>1</v>
          </cell>
          <cell r="J556">
            <v>585.23230442880003</v>
          </cell>
        </row>
        <row r="557">
          <cell r="E557" t="str">
            <v>Enokrilna vrata (tip: V1); dim. ŠxV: 0,78x2,16m; Material: PVC, profil&gt;80mm ; steklo 66.2/16Ar/44.2; Rw,st.=46 (Rw,st.+Ctr ≥ 41 dB)</v>
          </cell>
          <cell r="F557" t="str">
            <v>[kos]</v>
          </cell>
          <cell r="G557">
            <v>1</v>
          </cell>
          <cell r="H557" t="str">
            <v>ZAG</v>
          </cell>
          <cell r="I557">
            <v>1</v>
          </cell>
          <cell r="J557">
            <v>566.56937343590403</v>
          </cell>
        </row>
        <row r="558">
          <cell r="E558" t="str">
            <v>Enokrilno okno (tip: O1); dim. ŠxV: 1,15x1,37m; Material: PVC, profil&gt;80mm ; steklo 66.2/16Ar/44.2; Rw,st.=46 (Rw,st.+Ctr ≥ 41 dB)</v>
          </cell>
          <cell r="F558" t="str">
            <v>[kos]</v>
          </cell>
          <cell r="G558">
            <v>1</v>
          </cell>
          <cell r="H558" t="str">
            <v>ZAG</v>
          </cell>
          <cell r="I558">
            <v>1</v>
          </cell>
          <cell r="J558">
            <v>527.46029929069994</v>
          </cell>
        </row>
        <row r="559">
          <cell r="E559" t="str">
            <v>Enokrilna vrata (tip: V1); dim. ŠxV: 0,75x2,18m; Material: PVC, profil&gt;80mm ; steklo 66.2/16Ar/44.2; Rw,st.=46 (Rw,st.+Ctr ≥ 41 dB)</v>
          </cell>
          <cell r="F559" t="str">
            <v>[kos]</v>
          </cell>
          <cell r="G559">
            <v>1</v>
          </cell>
          <cell r="H559" t="str">
            <v>ZAG</v>
          </cell>
          <cell r="I559">
            <v>1</v>
          </cell>
          <cell r="J559">
            <v>556.13506626000003</v>
          </cell>
        </row>
        <row r="560">
          <cell r="D560" t="str">
            <v>Okna/Vrata Vsota</v>
          </cell>
          <cell r="I560">
            <v>7</v>
          </cell>
          <cell r="J560">
            <v>3804.119782142654</v>
          </cell>
        </row>
        <row r="561">
          <cell r="D561" t="str">
            <v>Senčila</v>
          </cell>
          <cell r="E561" t="str">
            <v>Notranje žaluzije - kovinske, Dim. ŠxV: 0,86x1,18m</v>
          </cell>
          <cell r="F561" t="str">
            <v>[kos]</v>
          </cell>
          <cell r="G561">
            <v>1</v>
          </cell>
          <cell r="H561" t="str">
            <v>ZAG</v>
          </cell>
          <cell r="I561">
            <v>1</v>
          </cell>
          <cell r="J561">
            <v>45.665999999999997</v>
          </cell>
        </row>
        <row r="562">
          <cell r="E562" t="str">
            <v>Rolo - Plise, Dim. ŠxV: 1,77x1,35m</v>
          </cell>
          <cell r="F562" t="str">
            <v>[kos]</v>
          </cell>
          <cell r="G562">
            <v>1</v>
          </cell>
          <cell r="H562" t="str">
            <v>ZAG</v>
          </cell>
          <cell r="I562">
            <v>1</v>
          </cell>
          <cell r="J562">
            <v>286.74000000000007</v>
          </cell>
        </row>
        <row r="563">
          <cell r="E563" t="str">
            <v>Notranje žaluzije - kovinske, Dim. ŠxV: 1,33x1,18m</v>
          </cell>
          <cell r="F563" t="str">
            <v>[kos]</v>
          </cell>
          <cell r="G563">
            <v>1</v>
          </cell>
          <cell r="H563" t="str">
            <v>ZAG</v>
          </cell>
          <cell r="I563">
            <v>1</v>
          </cell>
          <cell r="J563">
            <v>70.62299999999999</v>
          </cell>
        </row>
        <row r="564">
          <cell r="E564" t="str">
            <v>Notranje žaluzije - kovinske, Dim. ŠxV: 1,36x1,35m</v>
          </cell>
          <cell r="F564" t="str">
            <v>[kos]</v>
          </cell>
          <cell r="G564">
            <v>1</v>
          </cell>
          <cell r="H564" t="str">
            <v>ZAG</v>
          </cell>
          <cell r="I564">
            <v>1</v>
          </cell>
          <cell r="J564">
            <v>82.620000000000019</v>
          </cell>
        </row>
        <row r="565">
          <cell r="E565" t="str">
            <v>Notranje žaluzije - kovinske, Dim. ŠxV: 0,78x2,16m</v>
          </cell>
          <cell r="F565" t="str">
            <v>[kos]</v>
          </cell>
          <cell r="G565">
            <v>1</v>
          </cell>
          <cell r="H565" t="str">
            <v>ZAG</v>
          </cell>
          <cell r="I565">
            <v>1</v>
          </cell>
          <cell r="J565">
            <v>75.816000000000003</v>
          </cell>
        </row>
        <row r="566">
          <cell r="E566" t="str">
            <v>Notranje žaluzije - kovinske, Dim. ŠxV: 1,15x1,37m</v>
          </cell>
          <cell r="F566" t="str">
            <v>[kos]</v>
          </cell>
          <cell r="G566">
            <v>1</v>
          </cell>
          <cell r="H566" t="str">
            <v>ZAG</v>
          </cell>
          <cell r="I566">
            <v>1</v>
          </cell>
          <cell r="J566">
            <v>70.897499999999994</v>
          </cell>
        </row>
        <row r="567">
          <cell r="E567" t="str">
            <v>Notranje žaluzije - kovinske, Dim. ŠxV: 0,75x2,18m</v>
          </cell>
          <cell r="F567" t="str">
            <v>[kos]</v>
          </cell>
          <cell r="G567">
            <v>1</v>
          </cell>
          <cell r="H567" t="str">
            <v>ZAG</v>
          </cell>
          <cell r="I567">
            <v>1</v>
          </cell>
          <cell r="J567">
            <v>73.575000000000017</v>
          </cell>
        </row>
        <row r="568">
          <cell r="D568" t="str">
            <v>Senčila Vsota</v>
          </cell>
          <cell r="I568">
            <v>7</v>
          </cell>
          <cell r="J568">
            <v>705.93750000000011</v>
          </cell>
        </row>
        <row r="569">
          <cell r="D569" t="str">
            <v>Notranje police</v>
          </cell>
          <cell r="E569" t="str">
            <v>Notranja polica, mat. Topalit, dim. ŠxG:0,86x0,2m</v>
          </cell>
          <cell r="F569" t="str">
            <v>[kos]</v>
          </cell>
          <cell r="G569">
            <v>1</v>
          </cell>
          <cell r="H569" t="str">
            <v>ZAG</v>
          </cell>
          <cell r="I569">
            <v>1</v>
          </cell>
          <cell r="J569">
            <v>27.848800000000001</v>
          </cell>
        </row>
        <row r="570">
          <cell r="E570" t="str">
            <v>Notranja polica, mat. Marmor, dim. ŠxG:1,15x0,2m</v>
          </cell>
          <cell r="F570" t="str">
            <v>[kos]</v>
          </cell>
          <cell r="G570">
            <v>1</v>
          </cell>
          <cell r="H570" t="str">
            <v>ZAG</v>
          </cell>
          <cell r="I570">
            <v>1</v>
          </cell>
          <cell r="J570">
            <v>64.11</v>
          </cell>
        </row>
        <row r="571">
          <cell r="E571" t="str">
            <v>Notranja polica, mat. Marmor, dim. ŠxG:1,77x0,2m</v>
          </cell>
          <cell r="F571" t="str">
            <v>[kos]</v>
          </cell>
          <cell r="G571">
            <v>1</v>
          </cell>
          <cell r="H571" t="str">
            <v>ZAG</v>
          </cell>
          <cell r="I571">
            <v>1</v>
          </cell>
          <cell r="J571">
            <v>94.787599999999998</v>
          </cell>
        </row>
        <row r="572">
          <cell r="E572" t="str">
            <v>Notranja polica, mat. Marmor, dim. ŠxG:1,33x0,2m</v>
          </cell>
          <cell r="F572" t="str">
            <v>[kos]</v>
          </cell>
          <cell r="G572">
            <v>1</v>
          </cell>
          <cell r="H572" t="str">
            <v>ZAG</v>
          </cell>
          <cell r="I572">
            <v>1</v>
          </cell>
          <cell r="J572">
            <v>72.699600000000004</v>
          </cell>
        </row>
        <row r="573">
          <cell r="E573" t="str">
            <v>Notranja polica, mat. Marmor, dim. ŠxG:1,36x0,2m</v>
          </cell>
          <cell r="F573" t="str">
            <v>[kos]</v>
          </cell>
          <cell r="G573">
            <v>1</v>
          </cell>
          <cell r="H573" t="str">
            <v>ZAG</v>
          </cell>
          <cell r="I573">
            <v>1</v>
          </cell>
          <cell r="J573">
            <v>74.156400000000005</v>
          </cell>
        </row>
        <row r="574">
          <cell r="D574" t="str">
            <v>Notranje police Vsota</v>
          </cell>
          <cell r="I574">
            <v>5</v>
          </cell>
          <cell r="J574">
            <v>333.60240000000005</v>
          </cell>
        </row>
        <row r="575">
          <cell r="D575" t="str">
            <v>Demontaža</v>
          </cell>
          <cell r="E575" t="str">
            <v>Demontaža oken</v>
          </cell>
          <cell r="F575" t="str">
            <v>[m1]</v>
          </cell>
          <cell r="G575">
            <v>1</v>
          </cell>
          <cell r="H575" t="str">
            <v>ZAG</v>
          </cell>
          <cell r="I575">
            <v>25.799999999999997</v>
          </cell>
          <cell r="J575">
            <v>180.6</v>
          </cell>
        </row>
        <row r="576">
          <cell r="E576" t="str">
            <v>Demontaža vrat</v>
          </cell>
          <cell r="F576" t="str">
            <v>[m1]</v>
          </cell>
          <cell r="G576">
            <v>1</v>
          </cell>
          <cell r="H576" t="str">
            <v>ZAG</v>
          </cell>
          <cell r="I576">
            <v>11.740000000000002</v>
          </cell>
          <cell r="J576">
            <v>82.18</v>
          </cell>
        </row>
        <row r="577">
          <cell r="E577" t="str">
            <v>Demontaža police</v>
          </cell>
          <cell r="F577" t="str">
            <v>[kos]</v>
          </cell>
          <cell r="G577">
            <v>1</v>
          </cell>
          <cell r="H577" t="str">
            <v>ZAG</v>
          </cell>
          <cell r="I577">
            <v>5</v>
          </cell>
          <cell r="J577">
            <v>32.35</v>
          </cell>
        </row>
        <row r="578">
          <cell r="D578" t="str">
            <v>Demontaža Vsota</v>
          </cell>
          <cell r="I578">
            <v>42.54</v>
          </cell>
          <cell r="J578">
            <v>295.13</v>
          </cell>
        </row>
        <row r="579">
          <cell r="D579" t="str">
            <v>Montaža</v>
          </cell>
          <cell r="E579" t="str">
            <v>RAL montaža oken z zidarskimi deli</v>
          </cell>
          <cell r="F579" t="str">
            <v>[m1]</v>
          </cell>
          <cell r="G579">
            <v>1</v>
          </cell>
          <cell r="H579" t="str">
            <v>ZAG</v>
          </cell>
          <cell r="I579">
            <v>25.799999999999997</v>
          </cell>
          <cell r="J579">
            <v>877.19999999999993</v>
          </cell>
        </row>
        <row r="580">
          <cell r="E580" t="str">
            <v>RAL montaža vrat z zidarskimi deli</v>
          </cell>
          <cell r="F580" t="str">
            <v>[m1]</v>
          </cell>
          <cell r="G580">
            <v>1</v>
          </cell>
          <cell r="H580" t="str">
            <v>ZAG</v>
          </cell>
          <cell r="I580">
            <v>11.740000000000002</v>
          </cell>
          <cell r="J580">
            <v>399.16</v>
          </cell>
        </row>
        <row r="581">
          <cell r="E581" t="str">
            <v>Montaža police</v>
          </cell>
          <cell r="F581" t="str">
            <v>[kos]</v>
          </cell>
          <cell r="G581">
            <v>1</v>
          </cell>
          <cell r="H581" t="str">
            <v>ZAG</v>
          </cell>
          <cell r="I581">
            <v>5</v>
          </cell>
          <cell r="J581">
            <v>64.7</v>
          </cell>
        </row>
        <row r="582">
          <cell r="D582" t="str">
            <v>Montaža Vsota</v>
          </cell>
          <cell r="I582">
            <v>42.54</v>
          </cell>
          <cell r="J582">
            <v>1341.06</v>
          </cell>
        </row>
        <row r="583">
          <cell r="D583" t="str">
            <v>Odvoz na deponijo</v>
          </cell>
          <cell r="E583" t="str">
            <v>Odvoz na deponijo</v>
          </cell>
          <cell r="F583" t="str">
            <v>[m1]</v>
          </cell>
          <cell r="G583">
            <v>1</v>
          </cell>
          <cell r="H583" t="str">
            <v>ZAG</v>
          </cell>
          <cell r="I583">
            <v>37.54</v>
          </cell>
          <cell r="J583">
            <v>112.61999999999999</v>
          </cell>
        </row>
        <row r="584">
          <cell r="D584" t="str">
            <v>Odvoz na deponijo Vsota</v>
          </cell>
          <cell r="I584">
            <v>37.54</v>
          </cell>
          <cell r="J584">
            <v>112.61999999999999</v>
          </cell>
        </row>
        <row r="585">
          <cell r="D585" t="str">
            <v>Komarniki</v>
          </cell>
          <cell r="E585" t="str">
            <v>Komarnik-fix, Dim. ŠxV: 0,86x1,18m</v>
          </cell>
          <cell r="F585" t="str">
            <v>[kos]</v>
          </cell>
          <cell r="G585">
            <v>1</v>
          </cell>
          <cell r="H585" t="str">
            <v>ZAG</v>
          </cell>
          <cell r="I585">
            <v>1</v>
          </cell>
          <cell r="J585">
            <v>81.183999999999997</v>
          </cell>
        </row>
        <row r="586">
          <cell r="E586" t="str">
            <v>Komarnik-fix, Dim. ŠxV: 1,77x1,35m</v>
          </cell>
          <cell r="F586" t="str">
            <v>[kos]</v>
          </cell>
          <cell r="G586">
            <v>1</v>
          </cell>
          <cell r="H586" t="str">
            <v>ZAG</v>
          </cell>
          <cell r="I586">
            <v>1</v>
          </cell>
          <cell r="J586">
            <v>191.16000000000003</v>
          </cell>
        </row>
        <row r="587">
          <cell r="D587" t="str">
            <v>Komarniki Vsota</v>
          </cell>
          <cell r="I587">
            <v>2</v>
          </cell>
          <cell r="J587">
            <v>272.34400000000005</v>
          </cell>
        </row>
        <row r="588">
          <cell r="D588" t="str">
            <v>Slikopleskarska dela</v>
          </cell>
          <cell r="E588" t="str">
            <v>Slikopleskarska dela na špaletah</v>
          </cell>
          <cell r="F588" t="str">
            <v>[m1]</v>
          </cell>
          <cell r="G588">
            <v>1</v>
          </cell>
          <cell r="H588" t="str">
            <v>ZAG</v>
          </cell>
          <cell r="I588">
            <v>21.54</v>
          </cell>
          <cell r="J588">
            <v>300.32</v>
          </cell>
        </row>
        <row r="589">
          <cell r="D589" t="str">
            <v>Slikopleskarska dela Vsota</v>
          </cell>
          <cell r="I589">
            <v>21.54</v>
          </cell>
          <cell r="J589">
            <v>300.32</v>
          </cell>
        </row>
        <row r="590">
          <cell r="C590" t="str">
            <v>Ponoviče 22C Vsota</v>
          </cell>
          <cell r="I590">
            <v>165.16</v>
          </cell>
          <cell r="J590">
            <v>7165.1336821426521</v>
          </cell>
        </row>
        <row r="591">
          <cell r="B591" t="str">
            <v>19 Vsota</v>
          </cell>
          <cell r="I591">
            <v>165.16</v>
          </cell>
          <cell r="J591">
            <v>7165.1336821426521</v>
          </cell>
        </row>
        <row r="592">
          <cell r="I592">
            <v>165.16</v>
          </cell>
          <cell r="J592">
            <v>7165.1336821426521</v>
          </cell>
        </row>
        <row r="593">
          <cell r="B593">
            <v>20</v>
          </cell>
          <cell r="C593" t="str">
            <v>Ponoviče 22B</v>
          </cell>
          <cell r="D593" t="str">
            <v>Okna/Vrata</v>
          </cell>
          <cell r="E593" t="str">
            <v>Enokrilno okno (tip: O1); dim. ŠxV: 1,17x1,17m; Material: Les ; steklo 8/16Ar/66.2; Rw,st.=43 (Rw,st.+Ctr ≥ 37 dB)</v>
          </cell>
          <cell r="F593" t="str">
            <v>[kos]</v>
          </cell>
          <cell r="G593">
            <v>1</v>
          </cell>
          <cell r="H593" t="str">
            <v>ZAG</v>
          </cell>
          <cell r="I593">
            <v>2</v>
          </cell>
          <cell r="J593">
            <v>1380.2313522863069</v>
          </cell>
        </row>
        <row r="594">
          <cell r="E594" t="str">
            <v>Enokrilno okno (tip: O1); dim. ŠxV: 1,18x1,66m; Material: Les ; steklo 10/16Ar/44.2; Rw,st.=45 (Rw,st.+Ctr ≥ 39 dB)</v>
          </cell>
          <cell r="F594" t="str">
            <v>[kos]</v>
          </cell>
          <cell r="G594">
            <v>1</v>
          </cell>
          <cell r="H594" t="str">
            <v>ZAG</v>
          </cell>
          <cell r="I594">
            <v>1</v>
          </cell>
          <cell r="J594">
            <v>819.47887395042392</v>
          </cell>
        </row>
        <row r="595">
          <cell r="E595" t="str">
            <v>Enokrilna vrata (tip: V1); dim. ŠxV: 1,18x1,66m; Material: Les ; steklo 66.2/16Ar/44.2; Rw,st.=46 (Rw,st.+Ctr ≥ 41 dB)</v>
          </cell>
          <cell r="F595" t="str">
            <v>[kos]</v>
          </cell>
          <cell r="G595">
            <v>1</v>
          </cell>
          <cell r="H595" t="str">
            <v>ZAG</v>
          </cell>
          <cell r="I595">
            <v>1</v>
          </cell>
          <cell r="J595">
            <v>923.011639057808</v>
          </cell>
        </row>
        <row r="596">
          <cell r="E596" t="str">
            <v>Enokrilno okno (tip: O1); dim. ŠxV: 1,37x2,46m; Material: Les ; steklo 66.2/16Ar/44.2; Rw,st.=46 (Rw,st.+Ctr ≥ 41 dB)</v>
          </cell>
          <cell r="F596" t="str">
            <v>[kos]</v>
          </cell>
          <cell r="G596">
            <v>1</v>
          </cell>
          <cell r="H596" t="str">
            <v>ZAG</v>
          </cell>
          <cell r="I596">
            <v>1</v>
          </cell>
          <cell r="J596">
            <v>1214.891395034934</v>
          </cell>
        </row>
        <row r="597">
          <cell r="E597" t="str">
            <v>Enokrilno okno (tip: O1); dim. ŠxV: 1,18x1,66m; Material: Les ; steklo 66.2/16Ar/44.2; Rw,st.=46 (Rw,st.+Ctr ≥ 41 dB)</v>
          </cell>
          <cell r="F597" t="str">
            <v>[kos]</v>
          </cell>
          <cell r="G597">
            <v>1</v>
          </cell>
          <cell r="H597" t="str">
            <v>ZAG</v>
          </cell>
          <cell r="I597">
            <v>2</v>
          </cell>
          <cell r="J597">
            <v>1787.8265479008478</v>
          </cell>
        </row>
        <row r="598">
          <cell r="E598" t="str">
            <v>Enokrilna vrata (tip: V1); dim. ŠxV: 1,37x2,46m; Material: Les ; steklo 66.2/16Ar/44.2; Rw,st.=46 (Rw,st.+Ctr ≥ 41 dB)</v>
          </cell>
          <cell r="F598" t="str">
            <v>[kos]</v>
          </cell>
          <cell r="G598">
            <v>1</v>
          </cell>
          <cell r="H598" t="str">
            <v>ZAG</v>
          </cell>
          <cell r="I598">
            <v>1</v>
          </cell>
          <cell r="J598">
            <v>1525.7153102122281</v>
          </cell>
        </row>
        <row r="599">
          <cell r="E599" t="str">
            <v>Enokrilno okno (tip: O1); dim. ŠxV: 1,18x1,66m; Material: Les ; steklo 6/16Ar/4; Rw,st.=36 (Rw,st.+Ctr ≥ 31 dB)</v>
          </cell>
          <cell r="F599" t="str">
            <v>[kos]</v>
          </cell>
          <cell r="G599">
            <v>1</v>
          </cell>
          <cell r="H599" t="str">
            <v>ZAG</v>
          </cell>
          <cell r="I599">
            <v>1</v>
          </cell>
          <cell r="J599">
            <v>661.9521779504239</v>
          </cell>
        </row>
        <row r="600">
          <cell r="D600" t="str">
            <v>Okna/Vrata Vsota</v>
          </cell>
          <cell r="I600">
            <v>9</v>
          </cell>
          <cell r="J600">
            <v>8313.1072963929728</v>
          </cell>
        </row>
        <row r="601">
          <cell r="D601" t="str">
            <v>Senčila</v>
          </cell>
          <cell r="E601" t="str">
            <v>Notranja rolo omarica, ALU lamele, Dim. ŠxV: 1,17x1,17m</v>
          </cell>
          <cell r="F601" t="str">
            <v>[kos]</v>
          </cell>
          <cell r="G601">
            <v>1</v>
          </cell>
          <cell r="H601" t="str">
            <v>ZAG</v>
          </cell>
          <cell r="I601">
            <v>2</v>
          </cell>
          <cell r="J601">
            <v>577.3524519560159</v>
          </cell>
        </row>
        <row r="602">
          <cell r="E602" t="str">
            <v>Notranja rolo omarica, ALU lamele, Dim. ŠxV: 1,18x1,66m</v>
          </cell>
          <cell r="F602" t="str">
            <v>[kos]</v>
          </cell>
          <cell r="G602">
            <v>1</v>
          </cell>
          <cell r="H602" t="str">
            <v>ZAG</v>
          </cell>
          <cell r="I602">
            <v>1</v>
          </cell>
          <cell r="J602">
            <v>330.102380303872</v>
          </cell>
        </row>
        <row r="603">
          <cell r="E603" t="str">
            <v>Zunanji rolo - nadometni, ALU lamele, Dim. ŠxV: 1,18x1,66m</v>
          </cell>
          <cell r="F603" t="str">
            <v>[kos]</v>
          </cell>
          <cell r="G603">
            <v>1</v>
          </cell>
          <cell r="H603" t="str">
            <v>ZAG</v>
          </cell>
          <cell r="I603">
            <v>4</v>
          </cell>
          <cell r="J603">
            <v>801.43823355059192</v>
          </cell>
        </row>
        <row r="604">
          <cell r="E604" t="str">
            <v>Zunanji rolo - nadometni, ALU lamele, Dim. ŠxV: 1,37x2,46m</v>
          </cell>
          <cell r="F604" t="str">
            <v>[kos]</v>
          </cell>
          <cell r="G604">
            <v>1</v>
          </cell>
          <cell r="H604" t="str">
            <v>ZAG</v>
          </cell>
          <cell r="I604">
            <v>2</v>
          </cell>
          <cell r="J604">
            <v>597.93757662153598</v>
          </cell>
        </row>
        <row r="605">
          <cell r="D605" t="str">
            <v>Senčila Vsota</v>
          </cell>
          <cell r="I605">
            <v>9</v>
          </cell>
          <cell r="J605">
            <v>2306.8306424320158</v>
          </cell>
        </row>
        <row r="606">
          <cell r="D606" t="str">
            <v>Notranje police</v>
          </cell>
          <cell r="E606" t="str">
            <v>Notranja polica, mat. Marmor, dim. ŠxG:1,17x0,19m</v>
          </cell>
          <cell r="F606" t="str">
            <v>[kos]</v>
          </cell>
          <cell r="G606">
            <v>1</v>
          </cell>
          <cell r="H606" t="str">
            <v>ZAG</v>
          </cell>
          <cell r="I606">
            <v>2</v>
          </cell>
          <cell r="J606">
            <v>124.612858</v>
          </cell>
        </row>
        <row r="607">
          <cell r="E607" t="str">
            <v>Notranja polica, mat. Marmor, dim. ŠxG:1,18x0,19m</v>
          </cell>
          <cell r="F607" t="str">
            <v>[kos]</v>
          </cell>
          <cell r="G607">
            <v>1</v>
          </cell>
          <cell r="H607" t="str">
            <v>ZAG</v>
          </cell>
          <cell r="I607">
            <v>4</v>
          </cell>
          <cell r="J607">
            <v>251.00145599999999</v>
          </cell>
        </row>
        <row r="608">
          <cell r="E608" t="str">
            <v>Notranja polica, mat. Marmor, dim. ŠxG:1,37x0,19m</v>
          </cell>
          <cell r="F608" t="str">
            <v>[kos]</v>
          </cell>
          <cell r="G608">
            <v>1</v>
          </cell>
          <cell r="H608" t="str">
            <v>ZAG</v>
          </cell>
          <cell r="I608">
            <v>1</v>
          </cell>
          <cell r="J608">
            <v>71.322309000000004</v>
          </cell>
        </row>
        <row r="609">
          <cell r="D609" t="str">
            <v>Notranje police Vsota</v>
          </cell>
          <cell r="I609">
            <v>7</v>
          </cell>
          <cell r="J609">
            <v>446.936623</v>
          </cell>
        </row>
        <row r="610">
          <cell r="D610" t="str">
            <v>Demontaža</v>
          </cell>
          <cell r="E610" t="str">
            <v>Demontaža oken</v>
          </cell>
          <cell r="F610" t="str">
            <v>[m1]</v>
          </cell>
          <cell r="G610">
            <v>1</v>
          </cell>
          <cell r="H610" t="str">
            <v>ZAG</v>
          </cell>
          <cell r="I610">
            <v>39.74</v>
          </cell>
          <cell r="J610">
            <v>278.18</v>
          </cell>
        </row>
        <row r="611">
          <cell r="E611" t="str">
            <v>Demontaža vrat</v>
          </cell>
          <cell r="F611" t="str">
            <v>[m1]</v>
          </cell>
          <cell r="G611">
            <v>1</v>
          </cell>
          <cell r="H611" t="str">
            <v>ZAG</v>
          </cell>
          <cell r="I611">
            <v>13.34</v>
          </cell>
          <cell r="J611">
            <v>93.38</v>
          </cell>
        </row>
        <row r="612">
          <cell r="E612" t="str">
            <v>Demontaža police</v>
          </cell>
          <cell r="F612" t="str">
            <v>[kos]</v>
          </cell>
          <cell r="G612">
            <v>1</v>
          </cell>
          <cell r="H612" t="str">
            <v>ZAG</v>
          </cell>
          <cell r="I612">
            <v>7</v>
          </cell>
          <cell r="J612">
            <v>42.15</v>
          </cell>
        </row>
        <row r="613">
          <cell r="D613" t="str">
            <v>Demontaža Vsota</v>
          </cell>
          <cell r="I613">
            <v>60.08</v>
          </cell>
          <cell r="J613">
            <v>413.71</v>
          </cell>
        </row>
        <row r="614">
          <cell r="D614" t="str">
            <v>Montaža</v>
          </cell>
          <cell r="E614" t="str">
            <v>RAL montaža oken z zidarskimi deli</v>
          </cell>
          <cell r="F614" t="str">
            <v>[m1]</v>
          </cell>
          <cell r="G614">
            <v>1</v>
          </cell>
          <cell r="H614" t="str">
            <v>ZAG</v>
          </cell>
          <cell r="I614">
            <v>24.7</v>
          </cell>
          <cell r="J614">
            <v>921.39999999999986</v>
          </cell>
        </row>
        <row r="615">
          <cell r="E615" t="str">
            <v>RAL montaža oken z zidarskimi deli ter dodatno zapiranje odprtine nad notr. rolo omarico</v>
          </cell>
          <cell r="F615" t="str">
            <v>[m1]</v>
          </cell>
          <cell r="G615">
            <v>1</v>
          </cell>
          <cell r="H615" t="str">
            <v>ZAG</v>
          </cell>
          <cell r="I615">
            <v>15.04</v>
          </cell>
          <cell r="J615">
            <v>572.55999999999995</v>
          </cell>
        </row>
        <row r="616">
          <cell r="E616" t="str">
            <v>RAL montaža vrat z zidarskimi deli</v>
          </cell>
          <cell r="F616" t="str">
            <v>[m1]</v>
          </cell>
          <cell r="G616">
            <v>1</v>
          </cell>
          <cell r="H616" t="str">
            <v>ZAG</v>
          </cell>
          <cell r="I616">
            <v>13.34</v>
          </cell>
          <cell r="J616">
            <v>494.35999999999996</v>
          </cell>
        </row>
        <row r="617">
          <cell r="E617" t="str">
            <v>Montaža police</v>
          </cell>
          <cell r="F617" t="str">
            <v>[kos]</v>
          </cell>
          <cell r="G617">
            <v>1</v>
          </cell>
          <cell r="H617" t="str">
            <v>ZAG</v>
          </cell>
          <cell r="I617">
            <v>7</v>
          </cell>
          <cell r="J617">
            <v>84.3</v>
          </cell>
        </row>
        <row r="618">
          <cell r="D618" t="str">
            <v>Montaža Vsota</v>
          </cell>
          <cell r="I618">
            <v>60.08</v>
          </cell>
          <cell r="J618">
            <v>2072.62</v>
          </cell>
        </row>
        <row r="619">
          <cell r="D619" t="str">
            <v>Odvoz na deponijo</v>
          </cell>
          <cell r="E619" t="str">
            <v>Odvoz na deponijo</v>
          </cell>
          <cell r="F619" t="str">
            <v>[m1]</v>
          </cell>
          <cell r="G619">
            <v>1</v>
          </cell>
          <cell r="H619" t="str">
            <v>ZAG</v>
          </cell>
          <cell r="I619">
            <v>53.08</v>
          </cell>
          <cell r="J619">
            <v>159.24</v>
          </cell>
        </row>
        <row r="620">
          <cell r="D620" t="str">
            <v>Odvoz na deponijo Vsota</v>
          </cell>
          <cell r="I620">
            <v>53.08</v>
          </cell>
          <cell r="J620">
            <v>159.24</v>
          </cell>
        </row>
        <row r="621">
          <cell r="D621" t="str">
            <v>Slikopleskarska dela</v>
          </cell>
          <cell r="E621" t="str">
            <v>Slikopleskarska dela na špaletah</v>
          </cell>
          <cell r="F621" t="str">
            <v>[m1]</v>
          </cell>
          <cell r="G621">
            <v>1</v>
          </cell>
          <cell r="H621" t="str">
            <v>ZAG</v>
          </cell>
          <cell r="I621">
            <v>31.120000000000005</v>
          </cell>
          <cell r="J621">
            <v>424.64</v>
          </cell>
        </row>
        <row r="622">
          <cell r="D622" t="str">
            <v>Slikopleskarska dela Vsota</v>
          </cell>
          <cell r="I622">
            <v>31.120000000000005</v>
          </cell>
          <cell r="J622">
            <v>424.64</v>
          </cell>
        </row>
        <row r="623">
          <cell r="C623" t="str">
            <v>Ponoviče 22B Vsota</v>
          </cell>
          <cell r="I623">
            <v>229.36</v>
          </cell>
          <cell r="J623">
            <v>14137.084561824986</v>
          </cell>
        </row>
        <row r="624">
          <cell r="B624" t="str">
            <v>20 Vsota</v>
          </cell>
          <cell r="I624">
            <v>229.36</v>
          </cell>
          <cell r="J624">
            <v>14137.084561824986</v>
          </cell>
        </row>
        <row r="625">
          <cell r="I625">
            <v>229.36</v>
          </cell>
          <cell r="J625">
            <v>14137.084561824986</v>
          </cell>
        </row>
        <row r="626">
          <cell r="B626">
            <v>21</v>
          </cell>
          <cell r="C626" t="str">
            <v>Ponoviče 22A</v>
          </cell>
          <cell r="D626" t="str">
            <v>Okna/Vrata</v>
          </cell>
          <cell r="E626" t="str">
            <v>Enokrilno okno (tip: O1); dim. ŠxV: 1,4x1,38m; Material: Les ; steklo 8/16Ar/4; Rw,st.=37 (Rw,st.+Ctr ≥ 32 dB)</v>
          </cell>
          <cell r="F626" t="str">
            <v>[kos]</v>
          </cell>
          <cell r="G626">
            <v>1</v>
          </cell>
          <cell r="H626" t="str">
            <v>ZAG</v>
          </cell>
          <cell r="I626">
            <v>1</v>
          </cell>
          <cell r="J626">
            <v>676.03997669039995</v>
          </cell>
        </row>
        <row r="627">
          <cell r="E627" t="str">
            <v>Enokrilno okno (tip: O1); dim. ŠxV: 1,19x1,39m; Material: Les ; steklo 10/16Ar/44.2; Rw,st.=45 (Rw,st.+Ctr ≥ 39 dB)</v>
          </cell>
          <cell r="F627" t="str">
            <v>[kos]</v>
          </cell>
          <cell r="G627">
            <v>1</v>
          </cell>
          <cell r="H627" t="str">
            <v>ZAG</v>
          </cell>
          <cell r="I627">
            <v>1</v>
          </cell>
          <cell r="J627">
            <v>743.51582533781345</v>
          </cell>
        </row>
        <row r="628">
          <cell r="E628" t="str">
            <v>Enokrilna vrata (tip: V1); dim. ŠxV: 1,02x2,24m; Material: Les ; steklo 10/16Ar/44.2; Rw,st.=45 (Rw,st.+Ctr ≥ 39 dB)</v>
          </cell>
          <cell r="F628" t="str">
            <v>[kos]</v>
          </cell>
          <cell r="G628">
            <v>1</v>
          </cell>
          <cell r="H628" t="str">
            <v>ZAG</v>
          </cell>
          <cell r="I628">
            <v>1</v>
          </cell>
          <cell r="J628">
            <v>948.16595037132799</v>
          </cell>
        </row>
        <row r="629">
          <cell r="E629" t="str">
            <v>Drsna vrata (tip: V4); dim. ŠxV: 2,76x2,21m; Material: Les ; steklo 8/16Ar/66.2; Rw,st.=43 (Rw,st.+Ctr ≥ 37 dB)</v>
          </cell>
          <cell r="F629" t="str">
            <v>[kos]</v>
          </cell>
          <cell r="G629">
            <v>1</v>
          </cell>
          <cell r="H629" t="str">
            <v>ZAG</v>
          </cell>
          <cell r="I629">
            <v>1</v>
          </cell>
          <cell r="J629">
            <v>3700.5423007461754</v>
          </cell>
        </row>
        <row r="630">
          <cell r="E630" t="str">
            <v>Enokrilna vrata (tip: V1); dim. ŠxV: 1,02x2,24m; Material: Les ; steklo 6/16Ar/4; Rw,st.=36 (Rw,st.+Ctr ≥ 31 dB)</v>
          </cell>
          <cell r="F630" t="str">
            <v>[kos]</v>
          </cell>
          <cell r="G630">
            <v>1</v>
          </cell>
          <cell r="H630" t="str">
            <v>ZAG</v>
          </cell>
          <cell r="I630">
            <v>1</v>
          </cell>
          <cell r="J630">
            <v>764.42233437132802</v>
          </cell>
        </row>
        <row r="631">
          <cell r="E631" t="str">
            <v>Enokrilno okno (tip: O1); dim. ŠxV: 1,19x1,39m; Material: Les ; steklo 6/16Ar/4; Rw,st.=36 (Rw,st.+Ctr ≥ 31 dB)</v>
          </cell>
          <cell r="F631" t="str">
            <v>[kos]</v>
          </cell>
          <cell r="G631">
            <v>1</v>
          </cell>
          <cell r="H631" t="str">
            <v>ZAG</v>
          </cell>
          <cell r="I631">
            <v>1</v>
          </cell>
          <cell r="J631">
            <v>610.49310333781352</v>
          </cell>
        </row>
        <row r="632">
          <cell r="E632" t="str">
            <v>Enokrilno okno (tip: O1); dim. ŠxV: 1,57x0,87m; Material: Les ; steklo 10/16Ar/44.2; Rw,st.=45 (Rw,st.+Ctr ≥ 39 dB)</v>
          </cell>
          <cell r="F632" t="str">
            <v>[kos]</v>
          </cell>
          <cell r="G632">
            <v>1</v>
          </cell>
          <cell r="H632" t="str">
            <v>ZAG</v>
          </cell>
          <cell r="I632">
            <v>2</v>
          </cell>
          <cell r="J632">
            <v>1331.4067534368273</v>
          </cell>
        </row>
        <row r="633">
          <cell r="E633" t="str">
            <v>Dvokrilna vrata (tip: V2); dim. ŠxV: 2,16x1,41m; Material: Les ; steklo 10/16Ar/44.2; Rw,st.=45 (Rw,st.+Ctr ≥ 39 dB)</v>
          </cell>
          <cell r="F633" t="str">
            <v>[kos]</v>
          </cell>
          <cell r="G633">
            <v>1</v>
          </cell>
          <cell r="H633" t="str">
            <v>ZAG</v>
          </cell>
          <cell r="I633">
            <v>1</v>
          </cell>
          <cell r="J633">
            <v>1332.296981795648</v>
          </cell>
        </row>
        <row r="634">
          <cell r="E634" t="str">
            <v>Dvokrilna vrata (tip: V2); dim. ŠxV: 2,2x2,18m; Material: Les ; steklo 8/16Ar/66.2; Rw,st.=43 (Rw,st.+Ctr ≥ 37 dB)</v>
          </cell>
          <cell r="F634" t="str">
            <v>[kos]</v>
          </cell>
          <cell r="G634">
            <v>1</v>
          </cell>
          <cell r="H634" t="str">
            <v>ZAG</v>
          </cell>
          <cell r="I634">
            <v>1</v>
          </cell>
          <cell r="J634">
            <v>1821.3350911888001</v>
          </cell>
        </row>
        <row r="635">
          <cell r="E635" t="str">
            <v>Enokrilna vrata (tip: V1); dim. ŠxV: 1,01x2,19m; Material: Les ; steklo 10/16Ar/6; Rw,st.=40 (Rw,st.+Ctr ≥ 35 dB)</v>
          </cell>
          <cell r="F635" t="str">
            <v>[kos]</v>
          </cell>
          <cell r="G635">
            <v>1</v>
          </cell>
          <cell r="H635" t="str">
            <v>ZAG</v>
          </cell>
          <cell r="I635">
            <v>1</v>
          </cell>
          <cell r="J635">
            <v>828.47940604477697</v>
          </cell>
        </row>
        <row r="636">
          <cell r="E636" t="str">
            <v>Enokrilno okno (tip: O1); dim. ŠxV: 1,59x0,9m; Material: Les ; steklo 10/16Ar/6; Rw,st.=40 (Rw,st.+Ctr ≥ 35 dB)</v>
          </cell>
          <cell r="F636" t="str">
            <v>[kos]</v>
          </cell>
          <cell r="G636">
            <v>1</v>
          </cell>
          <cell r="H636" t="str">
            <v>ZAG</v>
          </cell>
          <cell r="I636">
            <v>1</v>
          </cell>
          <cell r="J636">
            <v>621.68145859934998</v>
          </cell>
        </row>
        <row r="637">
          <cell r="D637" t="str">
            <v>Okna/Vrata Vsota</v>
          </cell>
          <cell r="I637">
            <v>12</v>
          </cell>
          <cell r="J637">
            <v>13378.37918192026</v>
          </cell>
        </row>
        <row r="638">
          <cell r="D638" t="str">
            <v>Senčila</v>
          </cell>
          <cell r="E638" t="str">
            <v>Notranje žaluzije - kovinske, Dim. ŠxV: 1,57x0,87m</v>
          </cell>
          <cell r="F638" t="str">
            <v>[kos]</v>
          </cell>
          <cell r="G638">
            <v>1</v>
          </cell>
          <cell r="H638" t="str">
            <v>ZAG</v>
          </cell>
          <cell r="I638">
            <v>2</v>
          </cell>
          <cell r="J638">
            <v>122.93100000000001</v>
          </cell>
        </row>
        <row r="639">
          <cell r="E639" t="str">
            <v>Notranje žaluzije - kovinske, Dim. ŠxV: 1,59x0,9m</v>
          </cell>
          <cell r="F639" t="str">
            <v>[kos]</v>
          </cell>
          <cell r="G639">
            <v>1</v>
          </cell>
          <cell r="H639" t="str">
            <v>ZAG</v>
          </cell>
          <cell r="I639">
            <v>1</v>
          </cell>
          <cell r="J639">
            <v>64.394999999999996</v>
          </cell>
        </row>
        <row r="640">
          <cell r="D640" t="str">
            <v>Senčila Vsota</v>
          </cell>
          <cell r="I640">
            <v>3</v>
          </cell>
          <cell r="J640">
            <v>187.32600000000002</v>
          </cell>
        </row>
        <row r="641">
          <cell r="D641" t="str">
            <v>Notranje police</v>
          </cell>
          <cell r="E641" t="str">
            <v>Notranja polica, mat. Marmor, dim. ŠxG:1,4x0,17m</v>
          </cell>
          <cell r="F641" t="str">
            <v>[kos]</v>
          </cell>
          <cell r="G641">
            <v>1</v>
          </cell>
          <cell r="H641" t="str">
            <v>ZAG</v>
          </cell>
          <cell r="I641">
            <v>1</v>
          </cell>
          <cell r="J641">
            <v>65.996399999999994</v>
          </cell>
        </row>
        <row r="642">
          <cell r="E642" t="str">
            <v>Notranja polica, mat. Marmor, dim. ŠxG:1,19x0,17m</v>
          </cell>
          <cell r="F642" t="str">
            <v>[kos]</v>
          </cell>
          <cell r="G642">
            <v>1</v>
          </cell>
          <cell r="H642" t="str">
            <v>ZAG</v>
          </cell>
          <cell r="I642">
            <v>2</v>
          </cell>
          <cell r="J642">
            <v>115.35445800000001</v>
          </cell>
        </row>
        <row r="643">
          <cell r="E643" t="str">
            <v>Notranja polica, mat. Marmor, dim. ŠxG:1,57x0,11m</v>
          </cell>
          <cell r="F643" t="str">
            <v>[kos]</v>
          </cell>
          <cell r="G643">
            <v>1</v>
          </cell>
          <cell r="H643" t="str">
            <v>ZAG</v>
          </cell>
          <cell r="I643">
            <v>2</v>
          </cell>
          <cell r="J643">
            <v>101.94565800000001</v>
          </cell>
        </row>
        <row r="644">
          <cell r="E644" t="str">
            <v>Notranja polica, mat. Marmor, dim. ŠxG:1,59x0,11m</v>
          </cell>
          <cell r="F644" t="str">
            <v>[kos]</v>
          </cell>
          <cell r="G644">
            <v>1</v>
          </cell>
          <cell r="H644" t="str">
            <v>ZAG</v>
          </cell>
          <cell r="I644">
            <v>1</v>
          </cell>
          <cell r="J644">
            <v>51.465101000000004</v>
          </cell>
        </row>
        <row r="645">
          <cell r="D645" t="str">
            <v>Notranje police Vsota</v>
          </cell>
          <cell r="I645">
            <v>6</v>
          </cell>
          <cell r="J645">
            <v>334.761617</v>
          </cell>
        </row>
        <row r="646">
          <cell r="D646" t="str">
            <v>Demontaža</v>
          </cell>
          <cell r="E646" t="str">
            <v>Demontaža oken</v>
          </cell>
          <cell r="F646" t="str">
            <v>[m1]</v>
          </cell>
          <cell r="G646">
            <v>1</v>
          </cell>
          <cell r="H646" t="str">
            <v>ZAG</v>
          </cell>
          <cell r="I646">
            <v>30.619999999999997</v>
          </cell>
          <cell r="J646">
            <v>214.33999999999997</v>
          </cell>
        </row>
        <row r="647">
          <cell r="E647" t="str">
            <v>Demontaža vrat</v>
          </cell>
          <cell r="F647" t="str">
            <v>[m1]</v>
          </cell>
          <cell r="G647">
            <v>1</v>
          </cell>
          <cell r="H647" t="str">
            <v>ZAG</v>
          </cell>
          <cell r="I647">
            <v>45.28</v>
          </cell>
          <cell r="J647">
            <v>316.96000000000004</v>
          </cell>
        </row>
        <row r="648">
          <cell r="E648" t="str">
            <v>Demontaža police</v>
          </cell>
          <cell r="F648" t="str">
            <v>[kos]</v>
          </cell>
          <cell r="G648">
            <v>1</v>
          </cell>
          <cell r="H648" t="str">
            <v>ZAG</v>
          </cell>
          <cell r="I648">
            <v>6</v>
          </cell>
          <cell r="J648">
            <v>42.55</v>
          </cell>
        </row>
        <row r="649">
          <cell r="D649" t="str">
            <v>Demontaža Vsota</v>
          </cell>
          <cell r="I649">
            <v>81.900000000000006</v>
          </cell>
          <cell r="J649">
            <v>573.84999999999991</v>
          </cell>
        </row>
        <row r="650">
          <cell r="D650" t="str">
            <v>Montaža</v>
          </cell>
          <cell r="E650" t="str">
            <v>RAL montaža oken z zidarskimi deli</v>
          </cell>
          <cell r="F650" t="str">
            <v>[m1]</v>
          </cell>
          <cell r="G650">
            <v>1</v>
          </cell>
          <cell r="H650" t="str">
            <v>ZAG</v>
          </cell>
          <cell r="I650">
            <v>30.619999999999997</v>
          </cell>
          <cell r="J650">
            <v>1041.08</v>
          </cell>
        </row>
        <row r="651">
          <cell r="E651" t="str">
            <v>RAL montaža vrat z zidarskimi deli</v>
          </cell>
          <cell r="F651" t="str">
            <v>[m1]</v>
          </cell>
          <cell r="G651">
            <v>1</v>
          </cell>
          <cell r="H651" t="str">
            <v>ZAG</v>
          </cell>
          <cell r="I651">
            <v>45.28</v>
          </cell>
          <cell r="J651">
            <v>1539.52</v>
          </cell>
        </row>
        <row r="652">
          <cell r="E652" t="str">
            <v>Montaža police</v>
          </cell>
          <cell r="F652" t="str">
            <v>[kos]</v>
          </cell>
          <cell r="G652">
            <v>1</v>
          </cell>
          <cell r="H652" t="str">
            <v>ZAG</v>
          </cell>
          <cell r="I652">
            <v>6</v>
          </cell>
          <cell r="J652">
            <v>85.1</v>
          </cell>
        </row>
        <row r="653">
          <cell r="D653" t="str">
            <v>Montaža Vsota</v>
          </cell>
          <cell r="I653">
            <v>81.900000000000006</v>
          </cell>
          <cell r="J653">
            <v>2665.7</v>
          </cell>
        </row>
        <row r="654">
          <cell r="D654" t="str">
            <v>Odvoz na deponijo</v>
          </cell>
          <cell r="E654" t="str">
            <v>Odvoz na deponijo</v>
          </cell>
          <cell r="F654" t="str">
            <v>[m1]</v>
          </cell>
          <cell r="G654">
            <v>1</v>
          </cell>
          <cell r="H654" t="str">
            <v>ZAG</v>
          </cell>
          <cell r="I654">
            <v>75.90000000000002</v>
          </cell>
          <cell r="J654">
            <v>227.70000000000005</v>
          </cell>
        </row>
        <row r="655">
          <cell r="D655" t="str">
            <v>Odvoz na deponijo Vsota</v>
          </cell>
          <cell r="I655">
            <v>75.90000000000002</v>
          </cell>
          <cell r="J655">
            <v>227.70000000000005</v>
          </cell>
        </row>
        <row r="656">
          <cell r="D656" t="str">
            <v>Slikopleskarska dela</v>
          </cell>
          <cell r="E656" t="str">
            <v>Slikopleskarska dela na špaletah</v>
          </cell>
          <cell r="F656" t="str">
            <v>[m1]</v>
          </cell>
          <cell r="G656">
            <v>1</v>
          </cell>
          <cell r="H656" t="str">
            <v>ZAG</v>
          </cell>
          <cell r="I656">
            <v>38.54</v>
          </cell>
          <cell r="J656">
            <v>607.20000000000016</v>
          </cell>
        </row>
        <row r="657">
          <cell r="D657" t="str">
            <v>Slikopleskarska dela Vsota</v>
          </cell>
          <cell r="I657">
            <v>38.54</v>
          </cell>
          <cell r="J657">
            <v>607.20000000000016</v>
          </cell>
        </row>
        <row r="658">
          <cell r="C658" t="str">
            <v>Ponoviče 22A Vsota</v>
          </cell>
          <cell r="I658">
            <v>299.24000000000007</v>
          </cell>
          <cell r="J658">
            <v>17974.916798920258</v>
          </cell>
        </row>
        <row r="659">
          <cell r="B659" t="str">
            <v>21 Vsota</v>
          </cell>
          <cell r="I659">
            <v>299.24000000000007</v>
          </cell>
          <cell r="J659">
            <v>17974.916798920258</v>
          </cell>
        </row>
        <row r="660">
          <cell r="I660">
            <v>299.24000000000007</v>
          </cell>
          <cell r="J660">
            <v>17974.916798920258</v>
          </cell>
        </row>
        <row r="661">
          <cell r="B661">
            <v>22</v>
          </cell>
          <cell r="C661" t="str">
            <v>Ponoviče 22</v>
          </cell>
          <cell r="D661" t="str">
            <v>Okna/Vrata</v>
          </cell>
          <cell r="E661" t="str">
            <v>Dvokrilno okno (tip: O3); dim. ŠxV: 1,29x1,07m; Material: Les ; steklo 10/16Ar/6; Rw,st.=40 (Rw,st.+Ctr ≥ 35 dB)</v>
          </cell>
          <cell r="F661" t="str">
            <v>[kos]</v>
          </cell>
          <cell r="G661">
            <v>1</v>
          </cell>
          <cell r="H661" t="str">
            <v>ZAG</v>
          </cell>
          <cell r="I661">
            <v>1</v>
          </cell>
          <cell r="J661">
            <v>796.14014854322988</v>
          </cell>
        </row>
        <row r="662">
          <cell r="E662" t="str">
            <v>Enokrilno okno (tip: O1); dim. ŠxV: 0,79x1,02m; Material: Les ; steklo 6/16Ar/4; Rw,st.=36 (Rw,st.+Ctr ≥ 31 dB)</v>
          </cell>
          <cell r="F662" t="str">
            <v>[kos]</v>
          </cell>
          <cell r="G662">
            <v>1</v>
          </cell>
          <cell r="H662" t="str">
            <v>ZAG</v>
          </cell>
          <cell r="I662">
            <v>1</v>
          </cell>
          <cell r="J662">
            <v>433.09641166469402</v>
          </cell>
        </row>
        <row r="663">
          <cell r="E663" t="str">
            <v>Enokrilno okno (tip: O1); dim. ŠxV: 0,79x1,02m; Material: Les ; steklo 8/16Ar/4; Rw,st.=37 (Rw,st.+Ctr ≥ 32 dB)</v>
          </cell>
          <cell r="F663" t="str">
            <v>[kos]</v>
          </cell>
          <cell r="G663">
            <v>1</v>
          </cell>
          <cell r="H663" t="str">
            <v>ZAG</v>
          </cell>
          <cell r="I663">
            <v>2</v>
          </cell>
          <cell r="J663">
            <v>881.50302332938804</v>
          </cell>
        </row>
        <row r="664">
          <cell r="D664" t="str">
            <v>Okna/Vrata Vsota</v>
          </cell>
          <cell r="I664">
            <v>4</v>
          </cell>
          <cell r="J664">
            <v>2110.7395835373118</v>
          </cell>
        </row>
        <row r="665">
          <cell r="D665" t="str">
            <v>Senčila</v>
          </cell>
          <cell r="E665" t="str">
            <v>Polkna - ALU fiksne lamele, Dim. ŠxV: 1,29x1,07m</v>
          </cell>
          <cell r="F665" t="str">
            <v>[kos]</v>
          </cell>
          <cell r="G665">
            <v>1</v>
          </cell>
          <cell r="H665" t="str">
            <v>ZAG</v>
          </cell>
          <cell r="I665">
            <v>1</v>
          </cell>
          <cell r="J665">
            <v>427.28596138065001</v>
          </cell>
        </row>
        <row r="666">
          <cell r="E666" t="str">
            <v>Polkna - ALU fiksne lamele, Dim. ŠxV: 0,79x1,02m</v>
          </cell>
          <cell r="F666" t="str">
            <v>[kos]</v>
          </cell>
          <cell r="G666">
            <v>1</v>
          </cell>
          <cell r="H666" t="str">
            <v>ZAG</v>
          </cell>
          <cell r="I666">
            <v>3</v>
          </cell>
          <cell r="J666">
            <v>843.94792166219986</v>
          </cell>
        </row>
        <row r="667">
          <cell r="D667" t="str">
            <v>Senčila Vsota</v>
          </cell>
          <cell r="I667">
            <v>4</v>
          </cell>
          <cell r="J667">
            <v>1271.2338830428498</v>
          </cell>
        </row>
        <row r="668">
          <cell r="D668" t="str">
            <v>Notranje police</v>
          </cell>
          <cell r="E668" t="str">
            <v>Notranja polica, mat. Topalit, dim. ŠxG:1,29x0,36m</v>
          </cell>
          <cell r="F668" t="str">
            <v>[kos]</v>
          </cell>
          <cell r="G668">
            <v>1</v>
          </cell>
          <cell r="H668" t="str">
            <v>ZAG</v>
          </cell>
          <cell r="I668">
            <v>1</v>
          </cell>
          <cell r="J668">
            <v>66.819872000000004</v>
          </cell>
        </row>
        <row r="669">
          <cell r="E669" t="str">
            <v>Notranja polica, mat. Topalit, dim. ŠxG:0,79x0,4m</v>
          </cell>
          <cell r="F669" t="str">
            <v>[kos]</v>
          </cell>
          <cell r="G669">
            <v>1</v>
          </cell>
          <cell r="H669" t="str">
            <v>ZAG</v>
          </cell>
          <cell r="I669">
            <v>3</v>
          </cell>
          <cell r="J669">
            <v>128.30160000000001</v>
          </cell>
        </row>
        <row r="670">
          <cell r="D670" t="str">
            <v>Notranje police Vsota</v>
          </cell>
          <cell r="I670">
            <v>4</v>
          </cell>
          <cell r="J670">
            <v>195.12147200000001</v>
          </cell>
        </row>
        <row r="671">
          <cell r="D671" t="str">
            <v>Demontaža</v>
          </cell>
          <cell r="E671" t="str">
            <v>Demontaža oken</v>
          </cell>
          <cell r="F671" t="str">
            <v>[m1]</v>
          </cell>
          <cell r="G671">
            <v>1</v>
          </cell>
          <cell r="H671" t="str">
            <v>ZAG</v>
          </cell>
          <cell r="I671">
            <v>15.580000000000002</v>
          </cell>
          <cell r="J671">
            <v>109.06000000000002</v>
          </cell>
        </row>
        <row r="672">
          <cell r="E672" t="str">
            <v>Demontaža police</v>
          </cell>
          <cell r="F672" t="str">
            <v>[kos]</v>
          </cell>
          <cell r="G672">
            <v>1</v>
          </cell>
          <cell r="H672" t="str">
            <v>ZAG</v>
          </cell>
          <cell r="I672">
            <v>4</v>
          </cell>
          <cell r="J672">
            <v>18.3</v>
          </cell>
        </row>
        <row r="673">
          <cell r="D673" t="str">
            <v>Demontaža Vsota</v>
          </cell>
          <cell r="I673">
            <v>19.580000000000002</v>
          </cell>
          <cell r="J673">
            <v>127.36000000000001</v>
          </cell>
        </row>
        <row r="674">
          <cell r="D674" t="str">
            <v>Montaža</v>
          </cell>
          <cell r="E674" t="str">
            <v>RAL montaža oken z zidarskimi deli</v>
          </cell>
          <cell r="F674" t="str">
            <v>[m1]</v>
          </cell>
          <cell r="G674">
            <v>1</v>
          </cell>
          <cell r="H674" t="str">
            <v>ZAG</v>
          </cell>
          <cell r="I674">
            <v>15.580000000000002</v>
          </cell>
          <cell r="J674">
            <v>529.72</v>
          </cell>
        </row>
        <row r="675">
          <cell r="E675" t="str">
            <v>Montaža police</v>
          </cell>
          <cell r="F675" t="str">
            <v>[kos]</v>
          </cell>
          <cell r="G675">
            <v>1</v>
          </cell>
          <cell r="H675" t="str">
            <v>ZAG</v>
          </cell>
          <cell r="I675">
            <v>4</v>
          </cell>
          <cell r="J675">
            <v>36.6</v>
          </cell>
        </row>
        <row r="676">
          <cell r="D676" t="str">
            <v>Montaža Vsota</v>
          </cell>
          <cell r="I676">
            <v>19.580000000000002</v>
          </cell>
          <cell r="J676">
            <v>566.32000000000005</v>
          </cell>
        </row>
        <row r="677">
          <cell r="D677" t="str">
            <v>Odvoz na deponijo</v>
          </cell>
          <cell r="E677" t="str">
            <v>Odvoz na deponijo</v>
          </cell>
          <cell r="F677" t="str">
            <v>[m1]</v>
          </cell>
          <cell r="G677">
            <v>1</v>
          </cell>
          <cell r="H677" t="str">
            <v>ZAG</v>
          </cell>
          <cell r="I677">
            <v>15.580000000000002</v>
          </cell>
          <cell r="J677">
            <v>46.74</v>
          </cell>
        </row>
        <row r="678">
          <cell r="D678" t="str">
            <v>Odvoz na deponijo Vsota</v>
          </cell>
          <cell r="I678">
            <v>15.580000000000002</v>
          </cell>
          <cell r="J678">
            <v>46.74</v>
          </cell>
        </row>
        <row r="679">
          <cell r="D679" t="str">
            <v>Slikopleskarska dela</v>
          </cell>
          <cell r="E679" t="str">
            <v>Slikopleskarska dela na špaletah</v>
          </cell>
          <cell r="F679" t="str">
            <v>[m1]</v>
          </cell>
          <cell r="G679">
            <v>1</v>
          </cell>
          <cell r="H679" t="str">
            <v>ZAG</v>
          </cell>
          <cell r="I679">
            <v>8.26</v>
          </cell>
          <cell r="J679">
            <v>124.64000000000001</v>
          </cell>
        </row>
        <row r="680">
          <cell r="D680" t="str">
            <v>Slikopleskarska dela Vsota</v>
          </cell>
          <cell r="I680">
            <v>8.26</v>
          </cell>
          <cell r="J680">
            <v>124.64000000000001</v>
          </cell>
        </row>
        <row r="681">
          <cell r="C681" t="str">
            <v>Ponoviče 22 Vsota</v>
          </cell>
          <cell r="I681">
            <v>75.000000000000014</v>
          </cell>
          <cell r="J681">
            <v>4442.1549385801618</v>
          </cell>
        </row>
        <row r="682">
          <cell r="B682" t="str">
            <v>22 Vsota</v>
          </cell>
          <cell r="I682">
            <v>75.000000000000014</v>
          </cell>
          <cell r="J682">
            <v>4442.1549385801618</v>
          </cell>
        </row>
        <row r="683">
          <cell r="I683">
            <v>75.000000000000014</v>
          </cell>
          <cell r="J683">
            <v>4442.1549385801618</v>
          </cell>
        </row>
        <row r="684">
          <cell r="B684">
            <v>23</v>
          </cell>
          <cell r="C684" t="str">
            <v>Ponoviče 20</v>
          </cell>
          <cell r="D684" t="str">
            <v>Okna/Vrata</v>
          </cell>
          <cell r="E684" t="str">
            <v>Enokrilno okno (tip: O1); dim. ŠxV: 0,96x1,36m; Material: Les ; steklo 6/16Ar/4; Rw,st.=36 (Rw,st.+Ctr ≥ 31 dB)</v>
          </cell>
          <cell r="F684" t="str">
            <v>[kos]</v>
          </cell>
          <cell r="G684">
            <v>1</v>
          </cell>
          <cell r="H684" t="str">
            <v>ZAG</v>
          </cell>
          <cell r="I684">
            <v>1</v>
          </cell>
          <cell r="J684">
            <v>543.69301191705597</v>
          </cell>
        </row>
        <row r="685">
          <cell r="E685" t="str">
            <v>Enokrilno okno (tip: O1); dim. ŠxV: 0,75x1,17m; Material: PVC ; steklo 6/16Ar/4; Rw,st.=36 (Rw,st.+Ctr ≥ 31 dB)</v>
          </cell>
          <cell r="F685" t="str">
            <v>[kos]</v>
          </cell>
          <cell r="G685">
            <v>1</v>
          </cell>
          <cell r="H685" t="str">
            <v>ZAG</v>
          </cell>
          <cell r="I685">
            <v>1</v>
          </cell>
          <cell r="J685">
            <v>214.80940355625</v>
          </cell>
        </row>
        <row r="686">
          <cell r="E686" t="str">
            <v>Enokrilno okno (tip: O1); dim. ŠxV: 0,78x1,17m; Material: PVC ; steklo 6/16Ar/4; Rw,st.=36 (Rw,st.+Ctr ≥ 31 dB)</v>
          </cell>
          <cell r="F686" t="str">
            <v>[kos]</v>
          </cell>
          <cell r="G686">
            <v>1</v>
          </cell>
          <cell r="H686" t="str">
            <v>ZAG</v>
          </cell>
          <cell r="I686">
            <v>2</v>
          </cell>
          <cell r="J686">
            <v>437.64932817288002</v>
          </cell>
        </row>
        <row r="687">
          <cell r="E687" t="str">
            <v>Enokrilno okno (tip: O1); dim. ŠxV: 0,74x1,1m; Material: PVC ; steklo 6/16Ar/4; Rw,st.=36 (Rw,st.+Ctr ≥ 31 dB)</v>
          </cell>
          <cell r="F687" t="str">
            <v>[kos]</v>
          </cell>
          <cell r="G687">
            <v>1</v>
          </cell>
          <cell r="H687" t="str">
            <v>ZAG</v>
          </cell>
          <cell r="I687">
            <v>1</v>
          </cell>
          <cell r="J687">
            <v>207.44370432400001</v>
          </cell>
        </row>
        <row r="688">
          <cell r="E688" t="str">
            <v>Enokrilno okno (tip: O1); dim. ŠxV: 0,6x1,1m; Material: PVC ; steklo 6/16Ar/4; Rw,st.=36 (Rw,st.+Ctr ≥ 31 dB)</v>
          </cell>
          <cell r="F688" t="str">
            <v>[kos]</v>
          </cell>
          <cell r="G688">
            <v>1</v>
          </cell>
          <cell r="H688" t="str">
            <v>ZAG</v>
          </cell>
          <cell r="I688">
            <v>1</v>
          </cell>
          <cell r="J688">
            <v>189.03677640000001</v>
          </cell>
        </row>
        <row r="689">
          <cell r="E689" t="str">
            <v>Enokrilno okno (tip: O1); dim. ŠxV: 0,73x1,09m; Material: PVC ; steklo 6/16Ar/4; Rw,st.=36 (Rw,st.+Ctr ≥ 31 dB)</v>
          </cell>
          <cell r="F689" t="str">
            <v>[kos]</v>
          </cell>
          <cell r="G689">
            <v>1</v>
          </cell>
          <cell r="H689" t="str">
            <v>ZAG</v>
          </cell>
          <cell r="I689">
            <v>1</v>
          </cell>
          <cell r="J689">
            <v>205.29669416881001</v>
          </cell>
        </row>
        <row r="690">
          <cell r="E690" t="str">
            <v>Enokrilno okno (tip: O1); dim. ŠxV: 0,97x1,36m; Material: Les ; steklo 6/16Ar/4; Rw,st.=36 (Rw,st.+Ctr ≥ 31 dB)</v>
          </cell>
          <cell r="F690" t="str">
            <v>[kos]</v>
          </cell>
          <cell r="G690">
            <v>1</v>
          </cell>
          <cell r="H690" t="str">
            <v>ZAG</v>
          </cell>
          <cell r="I690">
            <v>1</v>
          </cell>
          <cell r="J690">
            <v>546.45878643094397</v>
          </cell>
        </row>
        <row r="691">
          <cell r="E691" t="str">
            <v>Enokrilno okno (tip: O1); dim. ŠxV: 0,96x1,37m; Material: Les ; steklo 6/16Ar/4; Rw,st.=36 (Rw,st.+Ctr ≥ 31 dB)</v>
          </cell>
          <cell r="F691" t="str">
            <v>[kos]</v>
          </cell>
          <cell r="G691">
            <v>1</v>
          </cell>
          <cell r="H691" t="str">
            <v>ZAG</v>
          </cell>
          <cell r="I691">
            <v>1</v>
          </cell>
          <cell r="J691">
            <v>545.64666336998391</v>
          </cell>
        </row>
        <row r="692">
          <cell r="E692" t="str">
            <v>Enokrilno okno (tip: O1); dim. ŠxV: 0,99x1,69m; Material: Les ; steklo 6/16Ar/4; Rw,st.=36 (Rw,st.+Ctr ≥ 31 dB)</v>
          </cell>
          <cell r="F692" t="str">
            <v>[kos]</v>
          </cell>
          <cell r="G692">
            <v>1</v>
          </cell>
          <cell r="H692" t="str">
            <v>ZAG</v>
          </cell>
          <cell r="I692">
            <v>1</v>
          </cell>
          <cell r="J692">
            <v>613.89133629409343</v>
          </cell>
        </row>
        <row r="693">
          <cell r="E693" t="str">
            <v>Enokrilno okno (tip: O1); dim. ŠxV: 0,97x1,72m; Material: Les ; steklo 6/16Ar/4; Rw,st.=36 (Rw,st.+Ctr ≥ 31 dB)</v>
          </cell>
          <cell r="F693" t="str">
            <v>[kos]</v>
          </cell>
          <cell r="G693">
            <v>1</v>
          </cell>
          <cell r="H693" t="str">
            <v>ZAG</v>
          </cell>
          <cell r="I693">
            <v>3</v>
          </cell>
          <cell r="J693">
            <v>1839.1591985315276</v>
          </cell>
        </row>
        <row r="694">
          <cell r="E694" t="str">
            <v>Enokrilno okno (tip: O1); dim. ŠxV: 0,98x1,66m; Material: Les ; steklo 6/16Ar/4; Rw,st.=36 (Rw,st.+Ctr ≥ 31 dB)</v>
          </cell>
          <cell r="F694" t="str">
            <v>[kos]</v>
          </cell>
          <cell r="G694">
            <v>1</v>
          </cell>
          <cell r="H694" t="str">
            <v>ZAG</v>
          </cell>
          <cell r="I694">
            <v>1</v>
          </cell>
          <cell r="J694">
            <v>605.56627012610386</v>
          </cell>
        </row>
        <row r="695">
          <cell r="E695" t="str">
            <v>Enokrilno okno (tip: O1); dim. ŠxV: 1,06x1,68m; Material: Les ; steklo 6/16Ar/4; Rw,st.=36 (Rw,st.+Ctr ≥ 31 dB)</v>
          </cell>
          <cell r="F695" t="str">
            <v>[kos]</v>
          </cell>
          <cell r="G695">
            <v>1</v>
          </cell>
          <cell r="H695" t="str">
            <v>ZAG</v>
          </cell>
          <cell r="I695">
            <v>1</v>
          </cell>
          <cell r="J695">
            <v>632.67776614694401</v>
          </cell>
        </row>
        <row r="696">
          <cell r="D696" t="str">
            <v>Okna/Vrata Vsota</v>
          </cell>
          <cell r="I696">
            <v>15</v>
          </cell>
          <cell r="J696">
            <v>6581.3289394385929</v>
          </cell>
        </row>
        <row r="697">
          <cell r="D697" t="str">
            <v>Senčila</v>
          </cell>
          <cell r="E697" t="str">
            <v>Rolo - Plise, Dim. ŠxV: 0,75x1,17m</v>
          </cell>
          <cell r="F697" t="str">
            <v>[kos]</v>
          </cell>
          <cell r="G697">
            <v>1</v>
          </cell>
          <cell r="H697" t="str">
            <v>ZAG</v>
          </cell>
          <cell r="I697">
            <v>1</v>
          </cell>
          <cell r="J697">
            <v>105.3</v>
          </cell>
        </row>
        <row r="698">
          <cell r="E698" t="str">
            <v>Notranje žaluzije - kovinske, Dim. ŠxV: 0,78x1,17m</v>
          </cell>
          <cell r="F698" t="str">
            <v>[kos]</v>
          </cell>
          <cell r="G698">
            <v>1</v>
          </cell>
          <cell r="H698" t="str">
            <v>ZAG</v>
          </cell>
          <cell r="I698">
            <v>2</v>
          </cell>
          <cell r="J698">
            <v>82.134</v>
          </cell>
        </row>
        <row r="699">
          <cell r="E699" t="str">
            <v>Rolo - Plise, Dim. ŠxV: 0,74x1,1m</v>
          </cell>
          <cell r="F699" t="str">
            <v>[kos]</v>
          </cell>
          <cell r="G699">
            <v>1</v>
          </cell>
          <cell r="H699" t="str">
            <v>ZAG</v>
          </cell>
          <cell r="I699">
            <v>1</v>
          </cell>
          <cell r="J699">
            <v>97.68</v>
          </cell>
        </row>
        <row r="700">
          <cell r="E700" t="str">
            <v>Rolo - Plise, Dim. ŠxV: 0,6x1,1m</v>
          </cell>
          <cell r="F700" t="str">
            <v>[kos]</v>
          </cell>
          <cell r="G700">
            <v>1</v>
          </cell>
          <cell r="H700" t="str">
            <v>ZAG</v>
          </cell>
          <cell r="I700">
            <v>1</v>
          </cell>
          <cell r="J700">
            <v>79.2</v>
          </cell>
        </row>
        <row r="701">
          <cell r="E701" t="str">
            <v>Rolo - Plise, Dim. ŠxV: 0,73x1,09m</v>
          </cell>
          <cell r="F701" t="str">
            <v>[kos]</v>
          </cell>
          <cell r="G701">
            <v>1</v>
          </cell>
          <cell r="H701" t="str">
            <v>ZAG</v>
          </cell>
          <cell r="I701">
            <v>1</v>
          </cell>
          <cell r="J701">
            <v>95.484000000000009</v>
          </cell>
        </row>
        <row r="702">
          <cell r="D702" t="str">
            <v>Senčila Vsota</v>
          </cell>
          <cell r="I702">
            <v>6</v>
          </cell>
          <cell r="J702">
            <v>459.798</v>
          </cell>
        </row>
        <row r="703">
          <cell r="D703" t="str">
            <v>Notranje police</v>
          </cell>
          <cell r="E703" t="str">
            <v>Notranja polica, mat. Topalit, dim. ŠxG:0,75x0,1m</v>
          </cell>
          <cell r="F703" t="str">
            <v>[kos]</v>
          </cell>
          <cell r="G703">
            <v>1</v>
          </cell>
          <cell r="H703" t="str">
            <v>ZAG</v>
          </cell>
          <cell r="I703">
            <v>1</v>
          </cell>
          <cell r="J703">
            <v>22.474999999999998</v>
          </cell>
        </row>
        <row r="704">
          <cell r="E704" t="str">
            <v>Notranja polica, mat. Topalit, dim. ŠxG:0,78x0,1m</v>
          </cell>
          <cell r="F704" t="str">
            <v>[kos]</v>
          </cell>
          <cell r="G704">
            <v>1</v>
          </cell>
          <cell r="H704" t="str">
            <v>ZAG</v>
          </cell>
          <cell r="I704">
            <v>2</v>
          </cell>
          <cell r="J704">
            <v>45.169599999999996</v>
          </cell>
        </row>
        <row r="705">
          <cell r="E705" t="str">
            <v>Notranja polica, mat. Topalit, dim. ŠxG:0,74x0,1m</v>
          </cell>
          <cell r="F705" t="str">
            <v>[kos]</v>
          </cell>
          <cell r="G705">
            <v>1</v>
          </cell>
          <cell r="H705" t="str">
            <v>ZAG</v>
          </cell>
          <cell r="I705">
            <v>1</v>
          </cell>
          <cell r="J705">
            <v>22.4392</v>
          </cell>
        </row>
        <row r="706">
          <cell r="E706" t="str">
            <v>Notranja polica, mat. Topalit, dim. ŠxG:0,6x0,53m</v>
          </cell>
          <cell r="F706" t="str">
            <v>[kos]</v>
          </cell>
          <cell r="G706">
            <v>1</v>
          </cell>
          <cell r="H706" t="str">
            <v>ZAG</v>
          </cell>
          <cell r="I706">
            <v>1</v>
          </cell>
          <cell r="J706">
            <v>43.032800000000002</v>
          </cell>
        </row>
        <row r="707">
          <cell r="E707" t="str">
            <v>Notranja polica, mat. Topalit, dim. ŠxG:0,73x0,53m</v>
          </cell>
          <cell r="F707" t="str">
            <v>[kos]</v>
          </cell>
          <cell r="G707">
            <v>1</v>
          </cell>
          <cell r="H707" t="str">
            <v>ZAG</v>
          </cell>
          <cell r="I707">
            <v>1</v>
          </cell>
          <cell r="J707">
            <v>53.159722000000002</v>
          </cell>
        </row>
        <row r="708">
          <cell r="E708" t="str">
            <v>Notranja polica, mat. Topalit, dim. ŠxG:0,99x0,1m</v>
          </cell>
          <cell r="F708" t="str">
            <v>[kos]</v>
          </cell>
          <cell r="G708">
            <v>1</v>
          </cell>
          <cell r="H708" t="str">
            <v>ZAG</v>
          </cell>
          <cell r="I708">
            <v>1</v>
          </cell>
          <cell r="J708">
            <v>23.4542</v>
          </cell>
        </row>
        <row r="709">
          <cell r="E709" t="str">
            <v>Notranja polica, mat. Topalit, dim. ŠxG:0,97x0,1m</v>
          </cell>
          <cell r="F709" t="str">
            <v>[kos]</v>
          </cell>
          <cell r="G709">
            <v>1</v>
          </cell>
          <cell r="H709" t="str">
            <v>ZAG</v>
          </cell>
          <cell r="I709">
            <v>4</v>
          </cell>
          <cell r="J709">
            <v>93.455199999999991</v>
          </cell>
        </row>
        <row r="710">
          <cell r="E710" t="str">
            <v>Notranja polica, mat. Topalit, dim. ŠxG:0,96x0,1m</v>
          </cell>
          <cell r="F710" t="str">
            <v>[kos]</v>
          </cell>
          <cell r="G710">
            <v>1</v>
          </cell>
          <cell r="H710" t="str">
            <v>ZAG</v>
          </cell>
          <cell r="I710">
            <v>2</v>
          </cell>
          <cell r="J710">
            <v>46.638399999999997</v>
          </cell>
        </row>
        <row r="711">
          <cell r="E711" t="str">
            <v>Notranja polica, mat. Topalit, dim. ŠxG:0,98x0,1m</v>
          </cell>
          <cell r="F711" t="str">
            <v>[kos]</v>
          </cell>
          <cell r="G711">
            <v>1</v>
          </cell>
          <cell r="H711" t="str">
            <v>ZAG</v>
          </cell>
          <cell r="I711">
            <v>1</v>
          </cell>
          <cell r="J711">
            <v>23.408799999999999</v>
          </cell>
        </row>
        <row r="712">
          <cell r="E712" t="str">
            <v>Notranja polica, mat. Topalit, dim. ŠxG:1,06x0,175m</v>
          </cell>
          <cell r="F712" t="str">
            <v>[kos]</v>
          </cell>
          <cell r="G712">
            <v>1</v>
          </cell>
          <cell r="H712" t="str">
            <v>ZAG</v>
          </cell>
          <cell r="I712">
            <v>1</v>
          </cell>
          <cell r="J712">
            <v>28.895049999999998</v>
          </cell>
        </row>
        <row r="713">
          <cell r="D713" t="str">
            <v>Notranje police Vsota</v>
          </cell>
          <cell r="I713">
            <v>15</v>
          </cell>
          <cell r="J713">
            <v>402.127972</v>
          </cell>
        </row>
        <row r="714">
          <cell r="D714" t="str">
            <v>Demontaža</v>
          </cell>
          <cell r="E714" t="str">
            <v>Demontaža oken</v>
          </cell>
          <cell r="F714" t="str">
            <v>[m1]</v>
          </cell>
          <cell r="G714">
            <v>1</v>
          </cell>
          <cell r="H714" t="str">
            <v>ZAG</v>
          </cell>
          <cell r="I714">
            <v>68.580000000000013</v>
          </cell>
          <cell r="J714">
            <v>480.06</v>
          </cell>
        </row>
        <row r="715">
          <cell r="E715" t="str">
            <v>Demontaža police</v>
          </cell>
          <cell r="F715" t="str">
            <v>[kos]</v>
          </cell>
          <cell r="G715">
            <v>1</v>
          </cell>
          <cell r="H715" t="str">
            <v>ZAG</v>
          </cell>
          <cell r="I715">
            <v>15</v>
          </cell>
          <cell r="J715">
            <v>66.050000000000011</v>
          </cell>
        </row>
        <row r="716">
          <cell r="D716" t="str">
            <v>Demontaža Vsota</v>
          </cell>
          <cell r="I716">
            <v>83.580000000000013</v>
          </cell>
          <cell r="J716">
            <v>546.11</v>
          </cell>
        </row>
        <row r="717">
          <cell r="D717" t="str">
            <v>Montaža</v>
          </cell>
          <cell r="E717" t="str">
            <v>RAL montaža oken z zidarskimi deli</v>
          </cell>
          <cell r="F717" t="str">
            <v>[m1]</v>
          </cell>
          <cell r="G717">
            <v>1</v>
          </cell>
          <cell r="H717" t="str">
            <v>ZAG</v>
          </cell>
          <cell r="I717">
            <v>68.580000000000013</v>
          </cell>
          <cell r="J717">
            <v>2331.7200000000007</v>
          </cell>
        </row>
        <row r="718">
          <cell r="E718" t="str">
            <v>Montaža police</v>
          </cell>
          <cell r="F718" t="str">
            <v>[kos]</v>
          </cell>
          <cell r="G718">
            <v>1</v>
          </cell>
          <cell r="H718" t="str">
            <v>ZAG</v>
          </cell>
          <cell r="I718">
            <v>15</v>
          </cell>
          <cell r="J718">
            <v>132.10000000000002</v>
          </cell>
        </row>
        <row r="719">
          <cell r="D719" t="str">
            <v>Montaža Vsota</v>
          </cell>
          <cell r="I719">
            <v>83.580000000000013</v>
          </cell>
          <cell r="J719">
            <v>2463.8200000000006</v>
          </cell>
        </row>
        <row r="720">
          <cell r="D720" t="str">
            <v>Odvoz na deponijo</v>
          </cell>
          <cell r="E720" t="str">
            <v>Odvoz na deponijo</v>
          </cell>
          <cell r="F720" t="str">
            <v>[m1]</v>
          </cell>
          <cell r="G720">
            <v>1</v>
          </cell>
          <cell r="H720" t="str">
            <v>ZAG</v>
          </cell>
          <cell r="I720">
            <v>68.580000000000013</v>
          </cell>
          <cell r="J720">
            <v>205.74</v>
          </cell>
        </row>
        <row r="721">
          <cell r="D721" t="str">
            <v>Odvoz na deponijo Vsota</v>
          </cell>
          <cell r="I721">
            <v>68.580000000000013</v>
          </cell>
          <cell r="J721">
            <v>205.74</v>
          </cell>
        </row>
        <row r="722">
          <cell r="D722" t="str">
            <v>Slikopleskarska dela</v>
          </cell>
          <cell r="E722" t="str">
            <v>Slikopleskarska dela na špaletah</v>
          </cell>
          <cell r="F722" t="str">
            <v>[m1]</v>
          </cell>
          <cell r="G722">
            <v>1</v>
          </cell>
          <cell r="H722" t="str">
            <v>ZAG</v>
          </cell>
          <cell r="I722">
            <v>42.16</v>
          </cell>
          <cell r="J722">
            <v>548.6400000000001</v>
          </cell>
        </row>
        <row r="723">
          <cell r="D723" t="str">
            <v>Slikopleskarska dela Vsota</v>
          </cell>
          <cell r="I723">
            <v>42.16</v>
          </cell>
          <cell r="J723">
            <v>548.6400000000001</v>
          </cell>
        </row>
        <row r="724">
          <cell r="C724" t="str">
            <v>Ponoviče 20 Vsota</v>
          </cell>
          <cell r="I724">
            <v>313.89999999999998</v>
          </cell>
          <cell r="J724">
            <v>11207.564911438596</v>
          </cell>
        </row>
        <row r="725">
          <cell r="B725" t="str">
            <v>23 Vsota</v>
          </cell>
          <cell r="I725">
            <v>313.89999999999998</v>
          </cell>
          <cell r="J725">
            <v>11207.564911438596</v>
          </cell>
        </row>
        <row r="726">
          <cell r="I726">
            <v>313.89999999999998</v>
          </cell>
          <cell r="J726">
            <v>11207.564911438596</v>
          </cell>
        </row>
        <row r="727">
          <cell r="B727">
            <v>24</v>
          </cell>
          <cell r="C727" t="str">
            <v>Ponoviče 21A</v>
          </cell>
          <cell r="D727" t="str">
            <v>Okna/Vrata</v>
          </cell>
          <cell r="E727" t="str">
            <v>Dvokrilno okno (tip: O3); dim. ŠxV: 1,34x1,3m; Material: PVC, profil&gt;80mm ; steklo 10/20Ar/4; Rw,st.=39 (Rw,st.+Ctr ≥ 33 dB)</v>
          </cell>
          <cell r="F727" t="str">
            <v>[kos]</v>
          </cell>
          <cell r="G727">
            <v>1</v>
          </cell>
          <cell r="H727" t="str">
            <v>ZAG</v>
          </cell>
          <cell r="I727">
            <v>1</v>
          </cell>
          <cell r="J727">
            <v>527.17404310608003</v>
          </cell>
        </row>
        <row r="728">
          <cell r="E728" t="str">
            <v>Dvokrilno okno (tip: O3); dim. ŠxV: 1,33x1,29m; Material: PVC ; steklo 6/16Ar/4; Rw,st.=36 (Rw,st.+Ctr ≥ 31 dB)</v>
          </cell>
          <cell r="F728" t="str">
            <v>[kos]</v>
          </cell>
          <cell r="G728">
            <v>1</v>
          </cell>
          <cell r="H728" t="str">
            <v>ZAG</v>
          </cell>
          <cell r="I728">
            <v>1</v>
          </cell>
          <cell r="J728">
            <v>386.48858420751907</v>
          </cell>
        </row>
        <row r="729">
          <cell r="E729" t="str">
            <v>Enokrilna vrata (tip: V1); dim. ŠxV: 1,11x2,11m; Material: PVC ; steklo 6/16Ar/4; Rw,st.=36 (Rw,st.+Ctr ≥ 31 dB)</v>
          </cell>
          <cell r="F729" t="str">
            <v>[kos]</v>
          </cell>
          <cell r="G729">
            <v>1</v>
          </cell>
          <cell r="H729" t="str">
            <v>ZAG</v>
          </cell>
          <cell r="I729">
            <v>1</v>
          </cell>
          <cell r="J729">
            <v>376.98698821317998</v>
          </cell>
        </row>
        <row r="730">
          <cell r="E730" t="str">
            <v>Enokrilno okno (tip: O1); dim. ŠxV: 1,14x1,15m; Material: PVC ; steklo 6/16Ar/4; Rw,st.=36 (Rw,st.+Ctr ≥ 31 dB)</v>
          </cell>
          <cell r="F730" t="str">
            <v>[kos]</v>
          </cell>
          <cell r="G730">
            <v>1</v>
          </cell>
          <cell r="H730" t="str">
            <v>ZAG</v>
          </cell>
          <cell r="I730">
            <v>1</v>
          </cell>
          <cell r="J730">
            <v>261.59638944899996</v>
          </cell>
        </row>
        <row r="731">
          <cell r="E731" t="str">
            <v>Enokrilna vrata (tip: V1); dim. ŠxV: 0,84x2,06m; Material: PVC, profil&gt;80mm ; steklo 8/16Ar/66.2; Rw,st.=43 (Rw,st.+Ctr ≥ 37 dB)</v>
          </cell>
          <cell r="F731" t="str">
            <v>[kos]</v>
          </cell>
          <cell r="G731">
            <v>1</v>
          </cell>
          <cell r="H731" t="str">
            <v>ZAG</v>
          </cell>
          <cell r="I731">
            <v>1</v>
          </cell>
          <cell r="J731">
            <v>540.35284267161592</v>
          </cell>
        </row>
        <row r="732">
          <cell r="E732" t="str">
            <v>Enokrilno okno (tip: O1); dim. ŠxV: 1,24x1,02m; Material: PVC, profil&gt;80mm ; steklo 8/16Ar/66.2; Rw,st.=43 (Rw,st.+Ctr ≥ 37 dB)</v>
          </cell>
          <cell r="F732" t="str">
            <v>[kos]</v>
          </cell>
          <cell r="G732">
            <v>1</v>
          </cell>
          <cell r="H732" t="str">
            <v>ZAG</v>
          </cell>
          <cell r="I732">
            <v>1</v>
          </cell>
          <cell r="J732">
            <v>428.816064314112</v>
          </cell>
        </row>
        <row r="733">
          <cell r="E733" t="str">
            <v>Enokrilno okno (tip: O1); dim. ŠxV: 1,36x1,39m; Material: PVC, profil&gt;80mm ; steklo 10/16Ar/6; Rw,st.=40 (Rw,st.+Ctr ≥ 35 dB)</v>
          </cell>
          <cell r="F733" t="str">
            <v>[kos]</v>
          </cell>
          <cell r="G733">
            <v>1</v>
          </cell>
          <cell r="H733" t="str">
            <v>ZAG</v>
          </cell>
          <cell r="I733">
            <v>1</v>
          </cell>
          <cell r="J733">
            <v>443.08456923724799</v>
          </cell>
        </row>
        <row r="734">
          <cell r="E734" t="str">
            <v>Enokrilno okno (tip: O1); dim. ŠxV: 0,95x1,38m; Material: PVC ; steklo 6/16Ar/4; Rw,st.=36 (Rw,st.+Ctr ≥ 31 dB)</v>
          </cell>
          <cell r="F734" t="str">
            <v>[kos]</v>
          </cell>
          <cell r="G734">
            <v>1</v>
          </cell>
          <cell r="H734" t="str">
            <v>ZAG</v>
          </cell>
          <cell r="I734">
            <v>1</v>
          </cell>
          <cell r="J734">
            <v>261.59638944900001</v>
          </cell>
        </row>
        <row r="735">
          <cell r="E735" t="str">
            <v>Enokrilno okno (tip: O1); dim. ŠxV: 1,16x1,38m; Material: PVC ; steklo 6/16Ar/4; Rw,st.=36 (Rw,st.+Ctr ≥ 31 dB)</v>
          </cell>
          <cell r="F735" t="str">
            <v>[kos]</v>
          </cell>
          <cell r="G735">
            <v>1</v>
          </cell>
          <cell r="H735" t="str">
            <v>ZAG</v>
          </cell>
          <cell r="I735">
            <v>1</v>
          </cell>
          <cell r="J735">
            <v>289.47183825215996</v>
          </cell>
        </row>
        <row r="736">
          <cell r="E736" t="str">
            <v>Dvokrilno okno (tip: O3); dim. ŠxV: 1,4x1,19m; Material: PVC, profil&gt;80mm ; steklo 10/20Ar/4; Rw,st.=39 (Rw,st.+Ctr ≥ 33 dB)</v>
          </cell>
          <cell r="F736" t="str">
            <v>[kos]</v>
          </cell>
          <cell r="G736">
            <v>1</v>
          </cell>
          <cell r="H736" t="str">
            <v>ZAG</v>
          </cell>
          <cell r="I736">
            <v>2</v>
          </cell>
          <cell r="J736">
            <v>1031.9040863606401</v>
          </cell>
        </row>
        <row r="737">
          <cell r="E737" t="str">
            <v>Enokrilna vrata (tip: V1); dim. ŠxV: 0,69x2,08m; Material: PVC, profil&gt;80mm ; steklo 10/20Ar/4; Rw,st.=39 (Rw,st.+Ctr ≥ 33 dB)</v>
          </cell>
          <cell r="F737" t="str">
            <v>[kos]</v>
          </cell>
          <cell r="G737">
            <v>1</v>
          </cell>
          <cell r="H737" t="str">
            <v>ZAG</v>
          </cell>
          <cell r="I737">
            <v>1</v>
          </cell>
          <cell r="J737">
            <v>399.58914196070396</v>
          </cell>
        </row>
        <row r="738">
          <cell r="E738" t="str">
            <v>Dvokrilno okno (tip: O3); dim. ŠxV: 1,64x1,18m; Material: PVC, profil&gt;80mm ; steklo 10/20Ar/4; Rw,st.=39 (Rw,st.+Ctr ≥ 33 dB)</v>
          </cell>
          <cell r="F738" t="str">
            <v>[kos]</v>
          </cell>
          <cell r="G738">
            <v>1</v>
          </cell>
          <cell r="H738" t="str">
            <v>ZAG</v>
          </cell>
          <cell r="I738">
            <v>1</v>
          </cell>
          <cell r="J738">
            <v>555.85527352250881</v>
          </cell>
        </row>
        <row r="739">
          <cell r="E739" t="str">
            <v>Enokrilno okno (tip: O1); dim. ŠxV: 1,38x1,4m; Material: PVC, profil&gt;80mm ; steklo 10/16Ar/6; Rw,st.=40 (Rw,st.+Ctr ≥ 35 dB)</v>
          </cell>
          <cell r="F739" t="str">
            <v>[kos]</v>
          </cell>
          <cell r="G739">
            <v>1</v>
          </cell>
          <cell r="H739" t="str">
            <v>ZAG</v>
          </cell>
          <cell r="I739">
            <v>1</v>
          </cell>
          <cell r="J739">
            <v>448.59117582719995</v>
          </cell>
        </row>
        <row r="740">
          <cell r="E740" t="str">
            <v>Enokrilno okno (tip: O1); dim. ŠxV: 1,38x1,36m; Material: PVC, profil&gt;80mm ; steklo 10/16Ar/6; Rw,st.=40 (Rw,st.+Ctr ≥ 35 dB)</v>
          </cell>
          <cell r="F740" t="str">
            <v>[kos]</v>
          </cell>
          <cell r="G740">
            <v>1</v>
          </cell>
          <cell r="H740" t="str">
            <v>ZAG</v>
          </cell>
          <cell r="I740">
            <v>1</v>
          </cell>
          <cell r="J740">
            <v>441.26971054387195</v>
          </cell>
        </row>
        <row r="741">
          <cell r="E741" t="str">
            <v>Enokrilna vrata (tip: V1); dim. ŠxV: 0,84x2,24m; Material: PVC, profil&gt;80mm ; steklo 10/16Ar/6; Rw,st.=40 (Rw,st.+Ctr ≥ 35 dB)</v>
          </cell>
          <cell r="F741" t="str">
            <v>[kos]</v>
          </cell>
          <cell r="G741">
            <v>1</v>
          </cell>
          <cell r="H741" t="str">
            <v>ZAG</v>
          </cell>
          <cell r="I741">
            <v>1</v>
          </cell>
          <cell r="J741">
            <v>456.72627409305608</v>
          </cell>
        </row>
        <row r="742">
          <cell r="D742" t="str">
            <v>Okna/Vrata Vsota</v>
          </cell>
          <cell r="I742">
            <v>16</v>
          </cell>
          <cell r="J742">
            <v>6849.5033712078957</v>
          </cell>
        </row>
        <row r="743">
          <cell r="D743" t="str">
            <v>Senčila</v>
          </cell>
          <cell r="E743" t="str">
            <v>Notranje žaluzije - kovinske, Dim. ŠxV: 0,84x2,24m</v>
          </cell>
          <cell r="F743" t="str">
            <v>[kos]</v>
          </cell>
          <cell r="G743">
            <v>1</v>
          </cell>
          <cell r="H743" t="str">
            <v>ZAG</v>
          </cell>
          <cell r="I743">
            <v>1</v>
          </cell>
          <cell r="J743">
            <v>84.672000000000011</v>
          </cell>
        </row>
        <row r="744">
          <cell r="E744" t="str">
            <v>Notranje žaluzije - kovinske, Dim. ŠxV: 1,34x1,3m</v>
          </cell>
          <cell r="F744" t="str">
            <v>[kos]</v>
          </cell>
          <cell r="G744">
            <v>1</v>
          </cell>
          <cell r="H744" t="str">
            <v>ZAG</v>
          </cell>
          <cell r="I744">
            <v>1</v>
          </cell>
          <cell r="J744">
            <v>78.390000000000015</v>
          </cell>
        </row>
        <row r="745">
          <cell r="E745" t="str">
            <v>Notranje žaluzije - kovinske, Dim. ŠxV: 1,33x1,29m</v>
          </cell>
          <cell r="F745" t="str">
            <v>[kos]</v>
          </cell>
          <cell r="G745">
            <v>1</v>
          </cell>
          <cell r="H745" t="str">
            <v>ZAG</v>
          </cell>
          <cell r="I745">
            <v>1</v>
          </cell>
          <cell r="J745">
            <v>77.206500000000005</v>
          </cell>
        </row>
        <row r="746">
          <cell r="E746" t="str">
            <v>Notranje žaluzije - kovinske, Dim. ŠxV: 1,14x1,15m</v>
          </cell>
          <cell r="F746" t="str">
            <v>[kos]</v>
          </cell>
          <cell r="G746">
            <v>1</v>
          </cell>
          <cell r="H746" t="str">
            <v>ZAG</v>
          </cell>
          <cell r="I746">
            <v>1</v>
          </cell>
          <cell r="J746">
            <v>58.99499999999999</v>
          </cell>
        </row>
        <row r="747">
          <cell r="E747" t="str">
            <v>Notranje žaluzije - kovinske, Dim. ŠxV: 0,84x2,06m</v>
          </cell>
          <cell r="F747" t="str">
            <v>[kos]</v>
          </cell>
          <cell r="G747">
            <v>1</v>
          </cell>
          <cell r="H747" t="str">
            <v>ZAG</v>
          </cell>
          <cell r="I747">
            <v>1</v>
          </cell>
          <cell r="J747">
            <v>77.867999999999995</v>
          </cell>
        </row>
        <row r="748">
          <cell r="E748" t="str">
            <v>Notranje žaluzije - kovinske, Dim. ŠxV: 1,24x1,02m</v>
          </cell>
          <cell r="F748" t="str">
            <v>[kos]</v>
          </cell>
          <cell r="G748">
            <v>1</v>
          </cell>
          <cell r="H748" t="str">
            <v>ZAG</v>
          </cell>
          <cell r="I748">
            <v>1</v>
          </cell>
          <cell r="J748">
            <v>56.915999999999997</v>
          </cell>
        </row>
        <row r="749">
          <cell r="E749" t="str">
            <v>Notranje žaluzije - kovinske, Dim. ŠxV: 1,36x1,39m</v>
          </cell>
          <cell r="F749" t="str">
            <v>[kos]</v>
          </cell>
          <cell r="G749">
            <v>1</v>
          </cell>
          <cell r="H749" t="str">
            <v>ZAG</v>
          </cell>
          <cell r="I749">
            <v>1</v>
          </cell>
          <cell r="J749">
            <v>85.067999999999998</v>
          </cell>
        </row>
        <row r="750">
          <cell r="E750" t="str">
            <v>Notranje žaluzije - kovinske, Dim. ŠxV: 1,38x1,4m</v>
          </cell>
          <cell r="F750" t="str">
            <v>[kos]</v>
          </cell>
          <cell r="G750">
            <v>1</v>
          </cell>
          <cell r="H750" t="str">
            <v>ZAG</v>
          </cell>
          <cell r="I750">
            <v>1</v>
          </cell>
          <cell r="J750">
            <v>86.939999999999984</v>
          </cell>
        </row>
        <row r="751">
          <cell r="E751" t="str">
            <v>Notranje žaluzije - kovinske, Dim. ŠxV: 1,38x1,36m</v>
          </cell>
          <cell r="F751" t="str">
            <v>[kos]</v>
          </cell>
          <cell r="G751">
            <v>1</v>
          </cell>
          <cell r="H751" t="str">
            <v>ZAG</v>
          </cell>
          <cell r="I751">
            <v>1</v>
          </cell>
          <cell r="J751">
            <v>84.456000000000003</v>
          </cell>
        </row>
        <row r="752">
          <cell r="E752" t="str">
            <v>Notranje žaluzije - kovinske, Dim. ŠxV: 0,95x1,38m</v>
          </cell>
          <cell r="F752" t="str">
            <v>[kos]</v>
          </cell>
          <cell r="G752">
            <v>1</v>
          </cell>
          <cell r="H752" t="str">
            <v>ZAG</v>
          </cell>
          <cell r="I752">
            <v>1</v>
          </cell>
          <cell r="J752">
            <v>58.994999999999997</v>
          </cell>
        </row>
        <row r="753">
          <cell r="E753" t="str">
            <v>Notranje žaluzije - kovinske, Dim. ŠxV: 1,16x1,38m</v>
          </cell>
          <cell r="F753" t="str">
            <v>[kos]</v>
          </cell>
          <cell r="G753">
            <v>1</v>
          </cell>
          <cell r="H753" t="str">
            <v>ZAG</v>
          </cell>
          <cell r="I753">
            <v>1</v>
          </cell>
          <cell r="J753">
            <v>72.035999999999987</v>
          </cell>
        </row>
        <row r="754">
          <cell r="D754" t="str">
            <v>Senčila Vsota</v>
          </cell>
          <cell r="I754">
            <v>11</v>
          </cell>
          <cell r="J754">
            <v>821.5424999999999</v>
          </cell>
        </row>
        <row r="755">
          <cell r="D755" t="str">
            <v>Notranje police</v>
          </cell>
          <cell r="E755" t="str">
            <v>Notranja polica, mat. Topalit, dim. ŠxG:1,34x0,37m</v>
          </cell>
          <cell r="F755" t="str">
            <v>[kos]</v>
          </cell>
          <cell r="G755">
            <v>1</v>
          </cell>
          <cell r="H755" t="str">
            <v>ZAG</v>
          </cell>
          <cell r="I755">
            <v>1</v>
          </cell>
          <cell r="J755">
            <v>73.038328000000007</v>
          </cell>
        </row>
        <row r="756">
          <cell r="E756" t="str">
            <v>Notranja polica, mat. Topalit, dim. ŠxG:1,33x0,37m</v>
          </cell>
          <cell r="F756" t="str">
            <v>[kos]</v>
          </cell>
          <cell r="G756">
            <v>1</v>
          </cell>
          <cell r="H756" t="str">
            <v>ZAG</v>
          </cell>
          <cell r="I756">
            <v>1</v>
          </cell>
          <cell r="J756">
            <v>72.285082000000017</v>
          </cell>
        </row>
        <row r="757">
          <cell r="E757" t="str">
            <v>Notranja polica, mat. Topalit, dim. ŠxG:1,4x0,11m</v>
          </cell>
          <cell r="F757" t="str">
            <v>[kos]</v>
          </cell>
          <cell r="G757">
            <v>1</v>
          </cell>
          <cell r="H757" t="str">
            <v>ZAG</v>
          </cell>
          <cell r="I757">
            <v>2</v>
          </cell>
          <cell r="J757">
            <v>53.134399999999999</v>
          </cell>
        </row>
        <row r="758">
          <cell r="E758" t="str">
            <v>Notranja polica, mat. Topalit, dim. ŠxG:1,64x0,1m</v>
          </cell>
          <cell r="F758" t="str">
            <v>[kos]</v>
          </cell>
          <cell r="G758">
            <v>1</v>
          </cell>
          <cell r="H758" t="str">
            <v>ZAG</v>
          </cell>
          <cell r="I758">
            <v>1</v>
          </cell>
          <cell r="J758">
            <v>27.263199999999998</v>
          </cell>
        </row>
        <row r="759">
          <cell r="E759" t="str">
            <v>Notranja polica, mat. Topalit, dim. ŠxG:1,14x0,11m</v>
          </cell>
          <cell r="F759" t="str">
            <v>[kos]</v>
          </cell>
          <cell r="G759">
            <v>1</v>
          </cell>
          <cell r="H759" t="str">
            <v>ZAG</v>
          </cell>
          <cell r="I759">
            <v>1</v>
          </cell>
          <cell r="J759">
            <v>24.797431999999997</v>
          </cell>
        </row>
        <row r="760">
          <cell r="E760" t="str">
            <v>Notranja polica, mat. Topalit, dim. ŠxG:1,24x0,11m</v>
          </cell>
          <cell r="F760" t="str">
            <v>[kos]</v>
          </cell>
          <cell r="G760">
            <v>1</v>
          </cell>
          <cell r="H760" t="str">
            <v>ZAG</v>
          </cell>
          <cell r="I760">
            <v>1</v>
          </cell>
          <cell r="J760">
            <v>25.439391999999998</v>
          </cell>
        </row>
        <row r="761">
          <cell r="E761" t="str">
            <v>Notranja polica, mat. Marmor, dim. ŠxG:1,36x0,19m</v>
          </cell>
          <cell r="F761" t="str">
            <v>[kos]</v>
          </cell>
          <cell r="G761">
            <v>1</v>
          </cell>
          <cell r="H761" t="str">
            <v>ZAG</v>
          </cell>
          <cell r="I761">
            <v>1</v>
          </cell>
          <cell r="J761">
            <v>70.864655999999997</v>
          </cell>
        </row>
        <row r="762">
          <cell r="E762" t="str">
            <v>Notranja polica, mat. Marmor, dim. ŠxG:1,38x0,19m</v>
          </cell>
          <cell r="F762" t="str">
            <v>[kos]</v>
          </cell>
          <cell r="G762">
            <v>1</v>
          </cell>
          <cell r="H762" t="str">
            <v>ZAG</v>
          </cell>
          <cell r="I762">
            <v>2</v>
          </cell>
          <cell r="J762">
            <v>143.56136799999999</v>
          </cell>
        </row>
        <row r="763">
          <cell r="E763" t="str">
            <v>Notranja polica, mat. Marmor, dim. ŠxG:0,95x0,19m</v>
          </cell>
          <cell r="F763" t="str">
            <v>[kos]</v>
          </cell>
          <cell r="G763">
            <v>1</v>
          </cell>
          <cell r="H763" t="str">
            <v>ZAG</v>
          </cell>
          <cell r="I763">
            <v>1</v>
          </cell>
          <cell r="J763">
            <v>52.722524999999997</v>
          </cell>
        </row>
        <row r="764">
          <cell r="E764" t="str">
            <v>Notranja polica, mat. Marmor, dim. ŠxG:1,16x0,19m</v>
          </cell>
          <cell r="F764" t="str">
            <v>[kos]</v>
          </cell>
          <cell r="G764">
            <v>1</v>
          </cell>
          <cell r="H764" t="str">
            <v>ZAG</v>
          </cell>
          <cell r="I764">
            <v>1</v>
          </cell>
          <cell r="J764">
            <v>61.863216000000001</v>
          </cell>
        </row>
        <row r="765">
          <cell r="D765" t="str">
            <v>Notranje police Vsota</v>
          </cell>
          <cell r="I765">
            <v>12</v>
          </cell>
          <cell r="J765">
            <v>604.96959900000002</v>
          </cell>
        </row>
        <row r="766">
          <cell r="D766" t="str">
            <v>Demontaža</v>
          </cell>
          <cell r="E766" t="str">
            <v>Demontaža oken</v>
          </cell>
          <cell r="F766" t="str">
            <v>[m1]</v>
          </cell>
          <cell r="G766">
            <v>1</v>
          </cell>
          <cell r="H766" t="str">
            <v>ZAG</v>
          </cell>
          <cell r="I766">
            <v>61.900000000000006</v>
          </cell>
          <cell r="J766">
            <v>433.3</v>
          </cell>
        </row>
        <row r="767">
          <cell r="E767" t="str">
            <v>Demontaža vrat</v>
          </cell>
          <cell r="F767" t="str">
            <v>[m1]</v>
          </cell>
          <cell r="G767">
            <v>1</v>
          </cell>
          <cell r="H767" t="str">
            <v>ZAG</v>
          </cell>
          <cell r="I767">
            <v>23.94</v>
          </cell>
          <cell r="J767">
            <v>167.58</v>
          </cell>
        </row>
        <row r="768">
          <cell r="E768" t="str">
            <v>Demontaža police</v>
          </cell>
          <cell r="F768" t="str">
            <v>[kos]</v>
          </cell>
          <cell r="G768">
            <v>1</v>
          </cell>
          <cell r="H768" t="str">
            <v>ZAG</v>
          </cell>
          <cell r="I768">
            <v>12</v>
          </cell>
          <cell r="J768">
            <v>78.600000000000009</v>
          </cell>
        </row>
        <row r="769">
          <cell r="D769" t="str">
            <v>Demontaža Vsota</v>
          </cell>
          <cell r="I769">
            <v>97.84</v>
          </cell>
          <cell r="J769">
            <v>679.48</v>
          </cell>
        </row>
        <row r="770">
          <cell r="D770" t="str">
            <v>Montaža</v>
          </cell>
          <cell r="E770" t="str">
            <v>RAL montaža oken z zidarskimi deli</v>
          </cell>
          <cell r="F770" t="str">
            <v>[m1]</v>
          </cell>
          <cell r="G770">
            <v>1</v>
          </cell>
          <cell r="H770" t="str">
            <v>ZAG</v>
          </cell>
          <cell r="I770">
            <v>61.900000000000006</v>
          </cell>
          <cell r="J770">
            <v>2104.6</v>
          </cell>
        </row>
        <row r="771">
          <cell r="E771" t="str">
            <v>RAL montaža vrat z zidarskimi deli</v>
          </cell>
          <cell r="F771" t="str">
            <v>[m1]</v>
          </cell>
          <cell r="G771">
            <v>1</v>
          </cell>
          <cell r="H771" t="str">
            <v>ZAG</v>
          </cell>
          <cell r="I771">
            <v>23.94</v>
          </cell>
          <cell r="J771">
            <v>813.96</v>
          </cell>
        </row>
        <row r="772">
          <cell r="E772" t="str">
            <v>Montaža police</v>
          </cell>
          <cell r="F772" t="str">
            <v>[kos]</v>
          </cell>
          <cell r="G772">
            <v>1</v>
          </cell>
          <cell r="H772" t="str">
            <v>ZAG</v>
          </cell>
          <cell r="I772">
            <v>12</v>
          </cell>
          <cell r="J772">
            <v>157.20000000000002</v>
          </cell>
        </row>
        <row r="773">
          <cell r="D773" t="str">
            <v>Montaža Vsota</v>
          </cell>
          <cell r="I773">
            <v>97.84</v>
          </cell>
          <cell r="J773">
            <v>3075.7599999999998</v>
          </cell>
        </row>
        <row r="774">
          <cell r="D774" t="str">
            <v>Odvoz na deponijo</v>
          </cell>
          <cell r="E774" t="str">
            <v>Odvoz na deponijo</v>
          </cell>
          <cell r="F774" t="str">
            <v>[m1]</v>
          </cell>
          <cell r="G774">
            <v>1</v>
          </cell>
          <cell r="H774" t="str">
            <v>ZAG</v>
          </cell>
          <cell r="I774">
            <v>85.839999999999989</v>
          </cell>
          <cell r="J774">
            <v>257.52</v>
          </cell>
        </row>
        <row r="775">
          <cell r="D775" t="str">
            <v>Odvoz na deponijo Vsota</v>
          </cell>
          <cell r="I775">
            <v>85.839999999999989</v>
          </cell>
          <cell r="J775">
            <v>257.52</v>
          </cell>
        </row>
        <row r="776">
          <cell r="D776" t="str">
            <v>Slikopleskarska dela</v>
          </cell>
          <cell r="E776" t="str">
            <v>Slikopleskarska dela na špaletah</v>
          </cell>
          <cell r="F776" t="str">
            <v>[m1]</v>
          </cell>
          <cell r="G776">
            <v>1</v>
          </cell>
          <cell r="H776" t="str">
            <v>ZAG</v>
          </cell>
          <cell r="I776">
            <v>47.44</v>
          </cell>
          <cell r="J776">
            <v>686.71999999999991</v>
          </cell>
        </row>
        <row r="777">
          <cell r="D777" t="str">
            <v>Slikopleskarska dela Vsota</v>
          </cell>
          <cell r="I777">
            <v>47.44</v>
          </cell>
          <cell r="J777">
            <v>686.71999999999991</v>
          </cell>
        </row>
        <row r="778">
          <cell r="C778" t="str">
            <v>Ponoviče 21A Vsota</v>
          </cell>
          <cell r="I778">
            <v>367.96</v>
          </cell>
          <cell r="J778">
            <v>12975.495470207896</v>
          </cell>
        </row>
        <row r="779">
          <cell r="B779" t="str">
            <v>24 Vsota</v>
          </cell>
          <cell r="I779">
            <v>367.96</v>
          </cell>
          <cell r="J779">
            <v>12975.495470207896</v>
          </cell>
        </row>
        <row r="780">
          <cell r="I780">
            <v>367.96</v>
          </cell>
          <cell r="J780">
            <v>12975.495470207896</v>
          </cell>
        </row>
        <row r="781">
          <cell r="B781">
            <v>25</v>
          </cell>
          <cell r="C781" t="str">
            <v>Ponoviče 15</v>
          </cell>
          <cell r="D781" t="str">
            <v>Okna/Vrata</v>
          </cell>
          <cell r="E781" t="str">
            <v>Enokrilno okno (tip: O1); dim. ŠxV: 1,31x1,15m; Material: Les ; steklo 8/16Ar/66.2; Rw,st.=43 (Rw,st.+Ctr ≥ 37 dB)</v>
          </cell>
          <cell r="F781" t="str">
            <v>[kos]</v>
          </cell>
          <cell r="G781">
            <v>1</v>
          </cell>
          <cell r="H781" t="str">
            <v>ZAG</v>
          </cell>
          <cell r="I781">
            <v>1</v>
          </cell>
          <cell r="J781">
            <v>730.33074469153757</v>
          </cell>
        </row>
        <row r="782">
          <cell r="E782" t="str">
            <v>Enokrilno okno (tip: O1); dim. ŠxV: 1,31x1,15m; Material: Les ; steklo 10/16Ar/6; Rw,st.=40 (Rw,st.+Ctr ≥ 35 dB)</v>
          </cell>
          <cell r="F782" t="str">
            <v>[kos]</v>
          </cell>
          <cell r="G782">
            <v>1</v>
          </cell>
          <cell r="H782" t="str">
            <v>ZAG</v>
          </cell>
          <cell r="I782">
            <v>1</v>
          </cell>
          <cell r="J782">
            <v>639.00671469153747</v>
          </cell>
        </row>
        <row r="783">
          <cell r="E783" t="str">
            <v>Enokrilna vrata (tip: V1); dim. ŠxV: 0,74x2,46m; Material: Les ; steklo 8/16Ar/66.2; Rw,st.=43 (Rw,st.+Ctr ≥ 37 dB)</v>
          </cell>
          <cell r="F783" t="str">
            <v>[kos]</v>
          </cell>
          <cell r="G783">
            <v>1</v>
          </cell>
          <cell r="H783" t="str">
            <v>ZAG</v>
          </cell>
          <cell r="I783">
            <v>1</v>
          </cell>
          <cell r="J783">
            <v>842.59196113371206</v>
          </cell>
        </row>
        <row r="784">
          <cell r="E784" t="str">
            <v>Enokrilno okno (tip: O1); dim. ŠxV: 1,19x1,62m; Material: Les ; steklo 8/16Ar/66.2; Rw,st.=43 (Rw,st.+Ctr ≥ 37 dB)</v>
          </cell>
          <cell r="F784" t="str">
            <v>[kos]</v>
          </cell>
          <cell r="G784">
            <v>1</v>
          </cell>
          <cell r="H784" t="str">
            <v>ZAG</v>
          </cell>
          <cell r="I784">
            <v>1</v>
          </cell>
          <cell r="J784">
            <v>845.24324136701398</v>
          </cell>
        </row>
        <row r="785">
          <cell r="E785" t="str">
            <v>Enokrilno okno (tip: O1); dim. ŠxV: 1,77x1,14m; Material: Les ; steklo 6/16Ar/4; Rw,st.=36 (Rw,st.+Ctr ≥ 31 dB)</v>
          </cell>
          <cell r="F785" t="str">
            <v>[kos]</v>
          </cell>
          <cell r="G785">
            <v>1</v>
          </cell>
          <cell r="H785" t="str">
            <v>ZAG</v>
          </cell>
          <cell r="I785">
            <v>1</v>
          </cell>
          <cell r="J785">
            <v>671.16753436541399</v>
          </cell>
        </row>
        <row r="786">
          <cell r="D786" t="str">
            <v>Okna/Vrata Vsota</v>
          </cell>
          <cell r="I786">
            <v>5</v>
          </cell>
          <cell r="J786">
            <v>3728.3401962492153</v>
          </cell>
        </row>
        <row r="787">
          <cell r="D787" t="str">
            <v>Senčila</v>
          </cell>
          <cell r="E787" t="str">
            <v>Notranja rolo omarica, ALU lamele, Dim. ŠxV: 1,31x1,15m</v>
          </cell>
          <cell r="F787" t="str">
            <v>[kos]</v>
          </cell>
          <cell r="G787">
            <v>1</v>
          </cell>
          <cell r="H787" t="str">
            <v>ZAG</v>
          </cell>
          <cell r="I787">
            <v>2</v>
          </cell>
          <cell r="J787">
            <v>602.25381362040002</v>
          </cell>
        </row>
        <row r="788">
          <cell r="E788" t="str">
            <v>Notranja rolo omarica, ALU lamele, Dim. ŠxV: 0,74x2,46m</v>
          </cell>
          <cell r="F788" t="str">
            <v>[kos]</v>
          </cell>
          <cell r="G788">
            <v>1</v>
          </cell>
          <cell r="H788" t="str">
            <v>ZAG</v>
          </cell>
          <cell r="I788">
            <v>1</v>
          </cell>
          <cell r="J788">
            <v>311.09424776140793</v>
          </cell>
        </row>
        <row r="789">
          <cell r="E789" t="str">
            <v>Notranja rolo omarica, ALU lamele, Dim. ŠxV: 1,19x1,62m</v>
          </cell>
          <cell r="F789" t="str">
            <v>[kos]</v>
          </cell>
          <cell r="G789">
            <v>1</v>
          </cell>
          <cell r="H789" t="str">
            <v>ZAG</v>
          </cell>
          <cell r="I789">
            <v>1</v>
          </cell>
          <cell r="J789">
            <v>328.12511802163198</v>
          </cell>
        </row>
        <row r="790">
          <cell r="D790" t="str">
            <v>Senčila Vsota</v>
          </cell>
          <cell r="I790">
            <v>4</v>
          </cell>
          <cell r="J790">
            <v>1241.4731794034399</v>
          </cell>
        </row>
        <row r="791">
          <cell r="D791" t="str">
            <v>Notranje police</v>
          </cell>
          <cell r="E791" t="str">
            <v>Notranja polica, mat. Topalit, dim. ŠxG:1,31x0,21m</v>
          </cell>
          <cell r="F791" t="str">
            <v>[kos]</v>
          </cell>
          <cell r="G791">
            <v>1</v>
          </cell>
          <cell r="H791" t="str">
            <v>ZAG</v>
          </cell>
          <cell r="I791">
            <v>2</v>
          </cell>
          <cell r="J791">
            <v>75.373204000000001</v>
          </cell>
        </row>
        <row r="792">
          <cell r="E792" t="str">
            <v>Notranja polica, mat. Topalit, dim. ŠxG:1,19x0,21m</v>
          </cell>
          <cell r="F792" t="str">
            <v>[kos]</v>
          </cell>
          <cell r="G792">
            <v>1</v>
          </cell>
          <cell r="H792" t="str">
            <v>ZAG</v>
          </cell>
          <cell r="I792">
            <v>1</v>
          </cell>
          <cell r="J792">
            <v>34.889401999999997</v>
          </cell>
        </row>
        <row r="793">
          <cell r="E793" t="str">
            <v>Notranja polica, mat. Topalit, dim. ŠxG:1,77x0,13m</v>
          </cell>
          <cell r="F793" t="str">
            <v>[kos]</v>
          </cell>
          <cell r="G793">
            <v>1</v>
          </cell>
          <cell r="H793" t="str">
            <v>ZAG</v>
          </cell>
          <cell r="I793">
            <v>1</v>
          </cell>
          <cell r="J793">
            <v>32.869802</v>
          </cell>
        </row>
        <row r="794">
          <cell r="D794" t="str">
            <v>Notranje police Vsota</v>
          </cell>
          <cell r="I794">
            <v>4</v>
          </cell>
          <cell r="J794">
            <v>143.132408</v>
          </cell>
        </row>
        <row r="795">
          <cell r="D795" t="str">
            <v>Demontaža</v>
          </cell>
          <cell r="E795" t="str">
            <v>Demontaža oken</v>
          </cell>
          <cell r="F795" t="str">
            <v>[m1]</v>
          </cell>
          <cell r="G795">
            <v>1</v>
          </cell>
          <cell r="H795" t="str">
            <v>ZAG</v>
          </cell>
          <cell r="I795">
            <v>21.28</v>
          </cell>
          <cell r="J795">
            <v>148.96</v>
          </cell>
        </row>
        <row r="796">
          <cell r="E796" t="str">
            <v>Demontaža vrat</v>
          </cell>
          <cell r="F796" t="str">
            <v>[m1]</v>
          </cell>
          <cell r="G796">
            <v>1</v>
          </cell>
          <cell r="H796" t="str">
            <v>ZAG</v>
          </cell>
          <cell r="I796">
            <v>6.4</v>
          </cell>
          <cell r="J796">
            <v>44.800000000000004</v>
          </cell>
        </row>
        <row r="797">
          <cell r="E797" t="str">
            <v>Demontaža police</v>
          </cell>
          <cell r="F797" t="str">
            <v>[kos]</v>
          </cell>
          <cell r="G797">
            <v>1</v>
          </cell>
          <cell r="H797" t="str">
            <v>ZAG</v>
          </cell>
          <cell r="I797">
            <v>4</v>
          </cell>
          <cell r="J797">
            <v>27.900000000000002</v>
          </cell>
        </row>
        <row r="798">
          <cell r="D798" t="str">
            <v>Demontaža Vsota</v>
          </cell>
          <cell r="I798">
            <v>31.68</v>
          </cell>
          <cell r="J798">
            <v>221.66000000000003</v>
          </cell>
        </row>
        <row r="799">
          <cell r="D799" t="str">
            <v>Montaža</v>
          </cell>
          <cell r="E799" t="str">
            <v>RAL montaža oken z zidarskimi deli</v>
          </cell>
          <cell r="F799" t="str">
            <v>[m1]</v>
          </cell>
          <cell r="G799">
            <v>1</v>
          </cell>
          <cell r="H799" t="str">
            <v>ZAG</v>
          </cell>
          <cell r="I799">
            <v>5.82</v>
          </cell>
          <cell r="J799">
            <v>197.88</v>
          </cell>
        </row>
        <row r="800">
          <cell r="E800" t="str">
            <v>RAL montaža oken z zidarskimi deli ter dodatno zapiranje odprtine nad notr. rolo omarico</v>
          </cell>
          <cell r="F800" t="str">
            <v>[m1]</v>
          </cell>
          <cell r="G800">
            <v>1</v>
          </cell>
          <cell r="H800" t="str">
            <v>ZAG</v>
          </cell>
          <cell r="I800">
            <v>15.46</v>
          </cell>
          <cell r="J800">
            <v>586.83999999999992</v>
          </cell>
        </row>
        <row r="801">
          <cell r="E801" t="str">
            <v>Montaža police</v>
          </cell>
          <cell r="F801" t="str">
            <v>[kos]</v>
          </cell>
          <cell r="G801">
            <v>1</v>
          </cell>
          <cell r="H801" t="str">
            <v>ZAG</v>
          </cell>
          <cell r="I801">
            <v>4</v>
          </cell>
          <cell r="J801">
            <v>55.800000000000004</v>
          </cell>
        </row>
        <row r="802">
          <cell r="E802" t="str">
            <v>RAL montaža vrat z zidarskimi deli ter dodatno zapiranje odprtine nad notr. rolo omarico</v>
          </cell>
          <cell r="F802" t="str">
            <v>[m1]</v>
          </cell>
          <cell r="G802">
            <v>1</v>
          </cell>
          <cell r="H802" t="str">
            <v>ZAG</v>
          </cell>
          <cell r="I802">
            <v>6.4</v>
          </cell>
          <cell r="J802">
            <v>238</v>
          </cell>
        </row>
        <row r="803">
          <cell r="D803" t="str">
            <v>Montaža Vsota</v>
          </cell>
          <cell r="I803">
            <v>31.68</v>
          </cell>
          <cell r="J803">
            <v>1078.52</v>
          </cell>
        </row>
        <row r="804">
          <cell r="D804" t="str">
            <v>Odvoz na deponijo</v>
          </cell>
          <cell r="E804" t="str">
            <v>Odvoz na deponijo</v>
          </cell>
          <cell r="F804" t="str">
            <v>[m1]</v>
          </cell>
          <cell r="G804">
            <v>1</v>
          </cell>
          <cell r="H804" t="str">
            <v>ZAG</v>
          </cell>
          <cell r="I804">
            <v>27.680000000000003</v>
          </cell>
          <cell r="J804">
            <v>83.039999999999992</v>
          </cell>
        </row>
        <row r="805">
          <cell r="D805" t="str">
            <v>Odvoz na deponijo Vsota</v>
          </cell>
          <cell r="I805">
            <v>27.680000000000003</v>
          </cell>
          <cell r="J805">
            <v>83.039999999999992</v>
          </cell>
        </row>
        <row r="806">
          <cell r="D806" t="str">
            <v>Slikopleskarska dela</v>
          </cell>
          <cell r="E806" t="str">
            <v>Slikopleskarska dela na špaletah</v>
          </cell>
          <cell r="F806" t="str">
            <v>[m1]</v>
          </cell>
          <cell r="G806">
            <v>1</v>
          </cell>
          <cell r="H806" t="str">
            <v>ZAG</v>
          </cell>
          <cell r="I806">
            <v>15.04</v>
          </cell>
          <cell r="J806">
            <v>221.44000000000003</v>
          </cell>
        </row>
        <row r="807">
          <cell r="D807" t="str">
            <v>Slikopleskarska dela Vsota</v>
          </cell>
          <cell r="I807">
            <v>15.04</v>
          </cell>
          <cell r="J807">
            <v>221.44000000000003</v>
          </cell>
        </row>
        <row r="808">
          <cell r="C808" t="str">
            <v>Ponoviče 15 Vsota</v>
          </cell>
          <cell r="I808">
            <v>119.08000000000001</v>
          </cell>
          <cell r="J808">
            <v>6717.6057836526561</v>
          </cell>
        </row>
        <row r="809">
          <cell r="B809" t="str">
            <v>25 Vsota</v>
          </cell>
          <cell r="I809">
            <v>119.08000000000001</v>
          </cell>
          <cell r="J809">
            <v>6717.6057836526561</v>
          </cell>
        </row>
        <row r="810">
          <cell r="I810">
            <v>119.08000000000001</v>
          </cell>
          <cell r="J810">
            <v>6717.6057836526561</v>
          </cell>
        </row>
        <row r="811">
          <cell r="B811">
            <v>26</v>
          </cell>
          <cell r="C811" t="str">
            <v>Ponoviče 14B</v>
          </cell>
          <cell r="D811" t="str">
            <v>Okna/Vrata</v>
          </cell>
          <cell r="E811" t="str">
            <v>Enokrilno okno (tip: O1); dim. ŠxV: 1,18x1,16m; Material: PVC, profil&gt;80mm ; steklo 10/20Ar/4; Rw,st.=39 (Rw,st.+Ctr ≥ 33 dB)</v>
          </cell>
          <cell r="F811" t="str">
            <v>[kos]</v>
          </cell>
          <cell r="G811">
            <v>1</v>
          </cell>
          <cell r="H811" t="str">
            <v>ZAG</v>
          </cell>
          <cell r="I811">
            <v>1</v>
          </cell>
          <cell r="J811">
            <v>368.31847230643194</v>
          </cell>
        </row>
        <row r="812">
          <cell r="E812" t="str">
            <v>Dvokrilno okno (tip: O3); dim. ŠxV: 1,79x1,16m; Material: PVC ; steklo 6/16Ar/4; Rw,st.=36 (Rw,st.+Ctr ≥ 31 dB)</v>
          </cell>
          <cell r="F812" t="str">
            <v>[kos]</v>
          </cell>
          <cell r="G812">
            <v>1</v>
          </cell>
          <cell r="H812" t="str">
            <v>ZAG</v>
          </cell>
          <cell r="I812">
            <v>1</v>
          </cell>
          <cell r="J812">
            <v>420.78910597617602</v>
          </cell>
        </row>
        <row r="813">
          <cell r="E813" t="str">
            <v>Enokrilno okno (tip: O1); dim. ŠxV: 1,01x1,01m; Material: PVC ; steklo 6/16Ar/4; Rw,st.=36 (Rw,st.+Ctr ≥ 31 dB)</v>
          </cell>
          <cell r="F813" t="str">
            <v>[kos]</v>
          </cell>
          <cell r="G813">
            <v>1</v>
          </cell>
          <cell r="H813" t="str">
            <v>ZAG</v>
          </cell>
          <cell r="I813">
            <v>2</v>
          </cell>
          <cell r="J813">
            <v>461.74660262738001</v>
          </cell>
        </row>
        <row r="814">
          <cell r="E814" t="str">
            <v>Enokrilna vrata (tip: V1); dim. ŠxV: 0,89x2,19m; Material: PVC, profil&gt;80mm ; steklo 8/16Ar/66.2; Rw,st.=43 (Rw,st.+Ctr ≥ 37 dB)</v>
          </cell>
          <cell r="F814" t="str">
            <v>[kos]</v>
          </cell>
          <cell r="G814">
            <v>1</v>
          </cell>
          <cell r="H814" t="str">
            <v>ZAG</v>
          </cell>
          <cell r="I814">
            <v>1</v>
          </cell>
          <cell r="J814">
            <v>585.01052737965597</v>
          </cell>
        </row>
        <row r="815">
          <cell r="E815" t="str">
            <v>Enokrilno okno (tip: O1); dim. ŠxV: 1,4x1,2m; Material: PVC, profil&gt;80mm ; steklo 8/16Ar/66.2; Rw,st.=43 (Rw,st.+Ctr ≥ 37 dB)</v>
          </cell>
          <cell r="F815" t="str">
            <v>[kos]</v>
          </cell>
          <cell r="G815">
            <v>1</v>
          </cell>
          <cell r="H815" t="str">
            <v>ZAG</v>
          </cell>
          <cell r="I815">
            <v>1</v>
          </cell>
          <cell r="J815">
            <v>516.04275071999996</v>
          </cell>
        </row>
        <row r="816">
          <cell r="E816" t="str">
            <v>Dvokrilna vrata (tip: V2); dim. ŠxV: 2,39x2,17m; Material: PVC, profil&gt;80mm ; steklo 10/20Ar/4; Rw,st.=39 (Rw,st.+Ctr ≥ 33 dB)</v>
          </cell>
          <cell r="F816" t="str">
            <v>[kos]</v>
          </cell>
          <cell r="G816">
            <v>1</v>
          </cell>
          <cell r="H816" t="str">
            <v>ZAG</v>
          </cell>
          <cell r="I816">
            <v>1</v>
          </cell>
          <cell r="J816">
            <v>1011.429967880256</v>
          </cell>
        </row>
        <row r="817">
          <cell r="E817" t="str">
            <v>Dvokrilno okno (tip: O3); dim. ŠxV: 1,69x1,22m; Material: PVC ; steklo 6/16Ar/4; Rw,st.=36 (Rw,st.+Ctr ≥ 31 dB)</v>
          </cell>
          <cell r="F817" t="str">
            <v>[kos]</v>
          </cell>
          <cell r="G817">
            <v>1</v>
          </cell>
          <cell r="H817" t="str">
            <v>ZAG</v>
          </cell>
          <cell r="I817">
            <v>1</v>
          </cell>
          <cell r="J817">
            <v>419.38828269004398</v>
          </cell>
        </row>
        <row r="818">
          <cell r="E818" t="str">
            <v>Enokrilno okno (tip: O1); dim. ŠxV: 0,78x1,94m; Material: PVC, profil&gt;80mm ; steklo 10/16Ar/6; Rw,st.=40 (Rw,st.+Ctr ≥ 35 dB)</v>
          </cell>
          <cell r="F818" t="str">
            <v>[kos]</v>
          </cell>
          <cell r="G818">
            <v>1</v>
          </cell>
          <cell r="H818" t="str">
            <v>ZAG</v>
          </cell>
          <cell r="I818">
            <v>1</v>
          </cell>
          <cell r="J818">
            <v>390.07763317267199</v>
          </cell>
        </row>
        <row r="819">
          <cell r="E819" t="str">
            <v>Enokrilno okno (tip: O1); dim. ŠxV: 0,99x0,99m; Material: PVC, profil&gt;80mm ; steklo 10/16Ar/6; Rw,st.=40 (Rw,st.+Ctr ≥ 35 dB)</v>
          </cell>
          <cell r="F819" t="str">
            <v>[kos]</v>
          </cell>
          <cell r="G819">
            <v>1</v>
          </cell>
          <cell r="H819" t="str">
            <v>ZAG</v>
          </cell>
          <cell r="I819">
            <v>1</v>
          </cell>
          <cell r="J819">
            <v>305.71056139402799</v>
          </cell>
        </row>
        <row r="820">
          <cell r="E820" t="str">
            <v>Enokrilno okno (tip: O1); dim. ŠxV: 1,68x1,01m; Material: PVC, profil&gt;80mm ; steklo 10/20Ar/4; Rw,st.=39 (Rw,st.+Ctr ≥ 33 dB)</v>
          </cell>
          <cell r="F820" t="str">
            <v>[kos]</v>
          </cell>
          <cell r="G820">
            <v>1</v>
          </cell>
          <cell r="H820" t="str">
            <v>ZAG</v>
          </cell>
          <cell r="I820">
            <v>1</v>
          </cell>
          <cell r="J820">
            <v>416.57078048947193</v>
          </cell>
        </row>
        <row r="821">
          <cell r="D821" t="str">
            <v>Okna/Vrata Vsota</v>
          </cell>
          <cell r="I821">
            <v>11</v>
          </cell>
          <cell r="J821">
            <v>4895.0846846361146</v>
          </cell>
        </row>
        <row r="822">
          <cell r="D822" t="str">
            <v>Notranje police</v>
          </cell>
          <cell r="E822" t="str">
            <v>Notranja polica, mat. Marmor, dim. ŠxG:1,4x0,2m</v>
          </cell>
          <cell r="F822" t="str">
            <v>[kos]</v>
          </cell>
          <cell r="G822">
            <v>1</v>
          </cell>
          <cell r="H822" t="str">
            <v>ZAG</v>
          </cell>
          <cell r="I822">
            <v>1</v>
          </cell>
          <cell r="J822">
            <v>76.109999999999985</v>
          </cell>
        </row>
        <row r="823">
          <cell r="E823" t="str">
            <v>Notranja polica, mat. Marmor, dim. ŠxG:0,78x0,2m</v>
          </cell>
          <cell r="F823" t="str">
            <v>[kos]</v>
          </cell>
          <cell r="G823">
            <v>1</v>
          </cell>
          <cell r="H823" t="str">
            <v>ZAG</v>
          </cell>
          <cell r="I823">
            <v>1</v>
          </cell>
          <cell r="J823">
            <v>47.267600000000009</v>
          </cell>
        </row>
        <row r="824">
          <cell r="E824" t="str">
            <v>Notranja polica, mat. Marmor, dim. ŠxG:1,18x0,2m</v>
          </cell>
          <cell r="F824" t="str">
            <v>[kos]</v>
          </cell>
          <cell r="G824">
            <v>1</v>
          </cell>
          <cell r="H824" t="str">
            <v>ZAG</v>
          </cell>
          <cell r="I824">
            <v>1</v>
          </cell>
          <cell r="J824">
            <v>65.523600000000002</v>
          </cell>
        </row>
        <row r="825">
          <cell r="E825" t="str">
            <v>Notranja polica, mat. Marmor, dim. ŠxG:1,79x0,2m</v>
          </cell>
          <cell r="F825" t="str">
            <v>[kos]</v>
          </cell>
          <cell r="G825">
            <v>1</v>
          </cell>
          <cell r="H825" t="str">
            <v>ZAG</v>
          </cell>
          <cell r="I825">
            <v>1</v>
          </cell>
          <cell r="J825">
            <v>95.828400000000002</v>
          </cell>
        </row>
        <row r="826">
          <cell r="E826" t="str">
            <v>Notranja polica, mat. Marmor, dim. ŠxG:1,01x0,3m</v>
          </cell>
          <cell r="F826" t="str">
            <v>[kos]</v>
          </cell>
          <cell r="G826">
            <v>1</v>
          </cell>
          <cell r="H826" t="str">
            <v>ZAG</v>
          </cell>
          <cell r="I826">
            <v>2</v>
          </cell>
          <cell r="J826">
            <v>163.59579999999997</v>
          </cell>
        </row>
        <row r="827">
          <cell r="E827" t="str">
            <v>Notranja polica, mat. Marmor, dim. ŠxG:1,69x0,2m</v>
          </cell>
          <cell r="F827" t="str">
            <v>[kos]</v>
          </cell>
          <cell r="G827">
            <v>1</v>
          </cell>
          <cell r="H827" t="str">
            <v>ZAG</v>
          </cell>
          <cell r="I827">
            <v>1</v>
          </cell>
          <cell r="J827">
            <v>90.656400000000005</v>
          </cell>
        </row>
        <row r="828">
          <cell r="E828" t="str">
            <v>Notranja polica, mat. Marmor, dim. ŠxG:0,99x0,2m</v>
          </cell>
          <cell r="F828" t="str">
            <v>[kos]</v>
          </cell>
          <cell r="G828">
            <v>1</v>
          </cell>
          <cell r="H828" t="str">
            <v>ZAG</v>
          </cell>
          <cell r="I828">
            <v>1</v>
          </cell>
          <cell r="J828">
            <v>56.692400000000006</v>
          </cell>
        </row>
        <row r="829">
          <cell r="E829" t="str">
            <v>Notranja polica, mat. Marmor, dim. ŠxG:1,68x0,2m</v>
          </cell>
          <cell r="F829" t="str">
            <v>[kos]</v>
          </cell>
          <cell r="G829">
            <v>1</v>
          </cell>
          <cell r="H829" t="str">
            <v>ZAG</v>
          </cell>
          <cell r="I829">
            <v>1</v>
          </cell>
          <cell r="J829">
            <v>90.143600000000006</v>
          </cell>
        </row>
        <row r="830">
          <cell r="D830" t="str">
            <v>Notranje police Vsota</v>
          </cell>
          <cell r="I830">
            <v>9</v>
          </cell>
          <cell r="J830">
            <v>685.81779999999992</v>
          </cell>
        </row>
        <row r="831">
          <cell r="D831" t="str">
            <v>Demontaža</v>
          </cell>
          <cell r="E831" t="str">
            <v>Demontaža oken</v>
          </cell>
          <cell r="F831" t="str">
            <v>[m1]</v>
          </cell>
          <cell r="G831">
            <v>1</v>
          </cell>
          <cell r="H831" t="str">
            <v>ZAG</v>
          </cell>
          <cell r="I831">
            <v>44.46</v>
          </cell>
          <cell r="J831">
            <v>311.21999999999991</v>
          </cell>
        </row>
        <row r="832">
          <cell r="E832" t="str">
            <v>Demontaža vrat</v>
          </cell>
          <cell r="F832" t="str">
            <v>[m1]</v>
          </cell>
          <cell r="G832">
            <v>1</v>
          </cell>
          <cell r="H832" t="str">
            <v>ZAG</v>
          </cell>
          <cell r="I832">
            <v>15.280000000000001</v>
          </cell>
          <cell r="J832">
            <v>106.96000000000001</v>
          </cell>
        </row>
        <row r="833">
          <cell r="E833" t="str">
            <v>Demontaža police</v>
          </cell>
          <cell r="F833" t="str">
            <v>[kos]</v>
          </cell>
          <cell r="G833">
            <v>1</v>
          </cell>
          <cell r="H833" t="str">
            <v>ZAG</v>
          </cell>
          <cell r="I833">
            <v>9</v>
          </cell>
          <cell r="J833">
            <v>57.65</v>
          </cell>
        </row>
        <row r="834">
          <cell r="D834" t="str">
            <v>Demontaža Vsota</v>
          </cell>
          <cell r="I834">
            <v>68.740000000000009</v>
          </cell>
          <cell r="J834">
            <v>475.82999999999993</v>
          </cell>
        </row>
        <row r="835">
          <cell r="D835" t="str">
            <v>Montaža</v>
          </cell>
          <cell r="E835" t="str">
            <v>RAL montaža oken z zidarskimi deli</v>
          </cell>
          <cell r="F835" t="str">
            <v>[m1]</v>
          </cell>
          <cell r="G835">
            <v>1</v>
          </cell>
          <cell r="H835" t="str">
            <v>ZAG</v>
          </cell>
          <cell r="I835">
            <v>44.46</v>
          </cell>
          <cell r="J835">
            <v>1511.6399999999999</v>
          </cell>
        </row>
        <row r="836">
          <cell r="E836" t="str">
            <v>RAL montaža vrat z zidarskimi deli</v>
          </cell>
          <cell r="F836" t="str">
            <v>[m1]</v>
          </cell>
          <cell r="G836">
            <v>1</v>
          </cell>
          <cell r="H836" t="str">
            <v>ZAG</v>
          </cell>
          <cell r="I836">
            <v>15.280000000000001</v>
          </cell>
          <cell r="J836">
            <v>519.52</v>
          </cell>
        </row>
        <row r="837">
          <cell r="E837" t="str">
            <v>Montaža police</v>
          </cell>
          <cell r="F837" t="str">
            <v>[kos]</v>
          </cell>
          <cell r="G837">
            <v>1</v>
          </cell>
          <cell r="H837" t="str">
            <v>ZAG</v>
          </cell>
          <cell r="I837">
            <v>9</v>
          </cell>
          <cell r="J837">
            <v>115.3</v>
          </cell>
        </row>
        <row r="838">
          <cell r="D838" t="str">
            <v>Montaža Vsota</v>
          </cell>
          <cell r="I838">
            <v>68.740000000000009</v>
          </cell>
          <cell r="J838">
            <v>2146.46</v>
          </cell>
        </row>
        <row r="839">
          <cell r="D839" t="str">
            <v>Odvoz na deponijo</v>
          </cell>
          <cell r="E839" t="str">
            <v>Odvoz na deponijo</v>
          </cell>
          <cell r="F839" t="str">
            <v>[m1]</v>
          </cell>
          <cell r="G839">
            <v>1</v>
          </cell>
          <cell r="H839" t="str">
            <v>ZAG</v>
          </cell>
          <cell r="I839">
            <v>59.74</v>
          </cell>
          <cell r="J839">
            <v>179.21999999999997</v>
          </cell>
        </row>
        <row r="840">
          <cell r="D840" t="str">
            <v>Odvoz na deponijo Vsota</v>
          </cell>
          <cell r="I840">
            <v>59.74</v>
          </cell>
          <cell r="J840">
            <v>179.21999999999997</v>
          </cell>
        </row>
        <row r="841">
          <cell r="D841" t="str">
            <v>Komarniki</v>
          </cell>
          <cell r="E841" t="str">
            <v>Komarnik-fix, Dim. ŠxV: 1,18x1,16m</v>
          </cell>
          <cell r="F841" t="str">
            <v>[kos]</v>
          </cell>
          <cell r="G841">
            <v>1</v>
          </cell>
          <cell r="H841" t="str">
            <v>ZAG</v>
          </cell>
          <cell r="I841">
            <v>1</v>
          </cell>
          <cell r="J841">
            <v>109.50399999999999</v>
          </cell>
        </row>
        <row r="842">
          <cell r="E842" t="str">
            <v>Komarnik-fix, Dim. ŠxV: 1,79x1,16m</v>
          </cell>
          <cell r="F842" t="str">
            <v>[kos]</v>
          </cell>
          <cell r="G842">
            <v>1</v>
          </cell>
          <cell r="H842" t="str">
            <v>ZAG</v>
          </cell>
          <cell r="I842">
            <v>1</v>
          </cell>
          <cell r="J842">
            <v>166.11199999999999</v>
          </cell>
        </row>
        <row r="843">
          <cell r="E843" t="str">
            <v>Komarnik-fix, Dim. ŠxV: 0,78x1,94m</v>
          </cell>
          <cell r="F843" t="str">
            <v>[kos]</v>
          </cell>
          <cell r="G843">
            <v>1</v>
          </cell>
          <cell r="H843" t="str">
            <v>ZAG</v>
          </cell>
          <cell r="I843">
            <v>1</v>
          </cell>
          <cell r="J843">
            <v>121.05600000000001</v>
          </cell>
        </row>
        <row r="844">
          <cell r="E844" t="str">
            <v>Komarnik-fix, Dim. ŠxV: 0,99x0,99m</v>
          </cell>
          <cell r="F844" t="str">
            <v>[kos]</v>
          </cell>
          <cell r="G844">
            <v>1</v>
          </cell>
          <cell r="H844" t="str">
            <v>ZAG</v>
          </cell>
          <cell r="I844">
            <v>1</v>
          </cell>
          <cell r="J844">
            <v>78.408000000000001</v>
          </cell>
        </row>
        <row r="845">
          <cell r="E845" t="str">
            <v>Komarnik-fix, Dim. ŠxV: 1,68x1,01m</v>
          </cell>
          <cell r="F845" t="str">
            <v>[kos]</v>
          </cell>
          <cell r="G845">
            <v>1</v>
          </cell>
          <cell r="H845" t="str">
            <v>ZAG</v>
          </cell>
          <cell r="I845">
            <v>1</v>
          </cell>
          <cell r="J845">
            <v>135.744</v>
          </cell>
        </row>
        <row r="846">
          <cell r="D846" t="str">
            <v>Komarniki Vsota</v>
          </cell>
          <cell r="I846">
            <v>5</v>
          </cell>
          <cell r="J846">
            <v>610.82400000000007</v>
          </cell>
        </row>
        <row r="847">
          <cell r="D847" t="str">
            <v>Slikopleskarska dela</v>
          </cell>
          <cell r="E847" t="str">
            <v>Slikopleskarska dela na špaletah</v>
          </cell>
          <cell r="F847" t="str">
            <v>[m1]</v>
          </cell>
          <cell r="G847">
            <v>1</v>
          </cell>
          <cell r="H847" t="str">
            <v>ZAG</v>
          </cell>
          <cell r="I847">
            <v>30.119999999999997</v>
          </cell>
          <cell r="J847">
            <v>477.92</v>
          </cell>
        </row>
        <row r="848">
          <cell r="D848" t="str">
            <v>Slikopleskarska dela Vsota</v>
          </cell>
          <cell r="I848">
            <v>30.119999999999997</v>
          </cell>
          <cell r="J848">
            <v>477.92</v>
          </cell>
        </row>
        <row r="849">
          <cell r="C849" t="str">
            <v>Ponoviče 14B Vsota</v>
          </cell>
          <cell r="I849">
            <v>252.34000000000003</v>
          </cell>
          <cell r="J849">
            <v>9471.1564846361143</v>
          </cell>
        </row>
        <row r="850">
          <cell r="B850" t="str">
            <v>26 Vsota</v>
          </cell>
          <cell r="I850">
            <v>252.34000000000003</v>
          </cell>
          <cell r="J850">
            <v>9471.1564846361143</v>
          </cell>
        </row>
        <row r="851">
          <cell r="I851">
            <v>252.34000000000003</v>
          </cell>
          <cell r="J851">
            <v>9471.1564846361143</v>
          </cell>
        </row>
        <row r="852">
          <cell r="B852">
            <v>27</v>
          </cell>
          <cell r="C852" t="str">
            <v>Ponoviče 12</v>
          </cell>
          <cell r="D852" t="str">
            <v>Okna/Vrata</v>
          </cell>
          <cell r="E852" t="str">
            <v>Enokrilno okno (tip: O1); dim. ŠxV: 1,19x1,36m; Material: Les ; steklo 6/16Ar/4; Rw,st.=36 (Rw,st.+Ctr ≥ 31 dB)</v>
          </cell>
          <cell r="F852" t="str">
            <v>[kos]</v>
          </cell>
          <cell r="G852">
            <v>1</v>
          </cell>
          <cell r="H852" t="str">
            <v>ZAG</v>
          </cell>
          <cell r="I852">
            <v>1</v>
          </cell>
          <cell r="J852">
            <v>604.03985663817605</v>
          </cell>
        </row>
        <row r="853">
          <cell r="E853" t="str">
            <v>Enokrilno okno (tip: O1); dim. ŠxV: 1,22x1,6m; Material: Les ; steklo 10/16Ar/6; Rw,st.=40 (Rw,st.+Ctr ≥ 35 dB)</v>
          </cell>
          <cell r="F853" t="str">
            <v>[kos]</v>
          </cell>
          <cell r="G853">
            <v>1</v>
          </cell>
          <cell r="H853" t="str">
            <v>ZAG</v>
          </cell>
          <cell r="I853">
            <v>1</v>
          </cell>
          <cell r="J853">
            <v>733.13749491839997</v>
          </cell>
        </row>
        <row r="854">
          <cell r="E854" t="str">
            <v>Enokrilna vrata (tip: V1); dim. ŠxV: 0,78x2,39m; Material: Les ; steklo 10/16Ar/6; Rw,st.=40 (Rw,st.+Ctr ≥ 35 dB)</v>
          </cell>
          <cell r="F854" t="str">
            <v>[kos]</v>
          </cell>
          <cell r="G854">
            <v>1</v>
          </cell>
          <cell r="H854" t="str">
            <v>ZAG</v>
          </cell>
          <cell r="I854">
            <v>1</v>
          </cell>
          <cell r="J854">
            <v>741.83427333174791</v>
          </cell>
        </row>
        <row r="855">
          <cell r="E855" t="str">
            <v>Enokrilno okno (tip: O1); dim. ŠxV: 0,78x2,39m; Material: Les ; steklo 10/16Ar/6; Rw,st.=40 (Rw,st.+Ctr ≥ 35 dB)</v>
          </cell>
          <cell r="F855" t="str">
            <v>[kos]</v>
          </cell>
          <cell r="G855">
            <v>1</v>
          </cell>
          <cell r="H855" t="str">
            <v>ZAG</v>
          </cell>
          <cell r="I855">
            <v>1</v>
          </cell>
          <cell r="J855">
            <v>715.68198532349402</v>
          </cell>
        </row>
        <row r="856">
          <cell r="E856" t="str">
            <v>Enokrilna vrata (tip: V1); dim. ŠxV: 1,22x1,6m; Material: Les ; steklo 10/16Ar/6; Rw,st.=40 (Rw,st.+Ctr ≥ 35 dB)</v>
          </cell>
          <cell r="F856" t="str">
            <v>[kos]</v>
          </cell>
          <cell r="G856">
            <v>1</v>
          </cell>
          <cell r="H856" t="str">
            <v>ZAG</v>
          </cell>
          <cell r="I856">
            <v>1</v>
          </cell>
          <cell r="J856">
            <v>761.9573049728001</v>
          </cell>
        </row>
        <row r="857">
          <cell r="E857" t="str">
            <v>Enokrilno okno (tip: O1); dim. ŠxV: 1,18x1,61m; Material: Les ; steklo 6/16Ar/4; Rw,st.=36 (Rw,st.+Ctr ≥ 31 dB)</v>
          </cell>
          <cell r="F857" t="str">
            <v>[kos]</v>
          </cell>
          <cell r="G857">
            <v>1</v>
          </cell>
          <cell r="H857" t="str">
            <v>ZAG</v>
          </cell>
          <cell r="I857">
            <v>1</v>
          </cell>
          <cell r="J857">
            <v>652.49387105813412</v>
          </cell>
        </row>
        <row r="858">
          <cell r="E858" t="str">
            <v>Enokrilno okno (tip: O1); dim. ŠxV: 1,18x0,85m; Material: Les ; steklo 6/16Ar/4; Rw,st.=36 (Rw,st.+Ctr ≥ 31 dB)</v>
          </cell>
          <cell r="F858" t="str">
            <v>[kos]</v>
          </cell>
          <cell r="G858">
            <v>1</v>
          </cell>
          <cell r="H858" t="str">
            <v>ZAG</v>
          </cell>
          <cell r="I858">
            <v>1</v>
          </cell>
          <cell r="J858">
            <v>478.81554353014991</v>
          </cell>
        </row>
        <row r="859">
          <cell r="E859" t="str">
            <v>Strešno okno (tip: O9); dim. ŠxV: 0,73x1,12m; Material: Les ; steklo 6/16Ar/4; Rw,st.=36 (Rw,st.+Ctr ≥ 31 dB)</v>
          </cell>
          <cell r="F859" t="str">
            <v>[kos]</v>
          </cell>
          <cell r="G859">
            <v>1</v>
          </cell>
          <cell r="H859" t="str">
            <v>ZAG</v>
          </cell>
          <cell r="I859">
            <v>1</v>
          </cell>
          <cell r="J859">
            <v>618.58100739328006</v>
          </cell>
        </row>
        <row r="860">
          <cell r="E860" t="str">
            <v>Enokrilna vrata (tip: V1); dim. ŠxV: 0,78x2,39m; Material: Les ; steklo 10/20Ar/4; Rw,st.=39 (Rw,st.+Ctr ≥ 33 dB)</v>
          </cell>
          <cell r="F860" t="str">
            <v>[kos]</v>
          </cell>
          <cell r="G860">
            <v>1</v>
          </cell>
          <cell r="H860" t="str">
            <v>ZAG</v>
          </cell>
          <cell r="I860">
            <v>1</v>
          </cell>
          <cell r="J860">
            <v>741.83427333174791</v>
          </cell>
        </row>
        <row r="861">
          <cell r="E861" t="str">
            <v>Enokrilno okno (tip: O1); dim. ŠxV: 1,22x1,6m; Material: Les ; steklo 10/20Ar/4; Rw,st.=39 (Rw,st.+Ctr ≥ 33 dB)</v>
          </cell>
          <cell r="F861" t="str">
            <v>[kos]</v>
          </cell>
          <cell r="G861">
            <v>1</v>
          </cell>
          <cell r="H861" t="str">
            <v>ZAG</v>
          </cell>
          <cell r="I861">
            <v>1</v>
          </cell>
          <cell r="J861">
            <v>733.13749491839997</v>
          </cell>
        </row>
        <row r="862">
          <cell r="E862" t="str">
            <v>Enokrilno okno (tip: O1); dim. ŠxV: 1,18x1,59m; Material: Les ; steklo 10/20Ar/4; Rw,st.=39 (Rw,st.+Ctr ≥ 33 dB)</v>
          </cell>
          <cell r="F862" t="str">
            <v>[kos]</v>
          </cell>
          <cell r="G862">
            <v>1</v>
          </cell>
          <cell r="H862" t="str">
            <v>ZAG</v>
          </cell>
          <cell r="I862">
            <v>1</v>
          </cell>
          <cell r="J862">
            <v>718.099446167574</v>
          </cell>
        </row>
        <row r="863">
          <cell r="E863" t="str">
            <v>Enokrilno okno (tip: O1); dim. ŠxV: 1,17x0,9m; Material: Les ; steklo 10/20Ar/4; Rw,st.=39 (Rw,st.+Ctr ≥ 33 dB)</v>
          </cell>
          <cell r="F863" t="str">
            <v>[kos]</v>
          </cell>
          <cell r="G863">
            <v>1</v>
          </cell>
          <cell r="H863" t="str">
            <v>ZAG</v>
          </cell>
          <cell r="I863">
            <v>1</v>
          </cell>
          <cell r="J863">
            <v>528.95835291014998</v>
          </cell>
        </row>
        <row r="864">
          <cell r="E864" t="str">
            <v>Strešno okno (tip: O9); dim. ŠxV: 0,73x1,12m; Material: Les ; steklo 10/20Ar/4; Rw,st.=39 (Rw,st.+Ctr ≥ 33 dB)</v>
          </cell>
          <cell r="F864" t="str">
            <v>[kos]</v>
          </cell>
          <cell r="G864">
            <v>1</v>
          </cell>
          <cell r="H864" t="str">
            <v>ZAG</v>
          </cell>
          <cell r="I864">
            <v>1</v>
          </cell>
          <cell r="J864">
            <v>648.84855939328008</v>
          </cell>
        </row>
        <row r="865">
          <cell r="E865" t="str">
            <v>Enokrilno okno (tip: O1); dim. ŠxV: 1,19x1,35m; Material: Les ; steklo 10/20Ar/4; Rw,st.=39 (Rw,st.+Ctr ≥ 33 dB)</v>
          </cell>
          <cell r="F865" t="str">
            <v>[kos]</v>
          </cell>
          <cell r="G865">
            <v>1</v>
          </cell>
          <cell r="H865" t="str">
            <v>ZAG</v>
          </cell>
          <cell r="I865">
            <v>1</v>
          </cell>
          <cell r="J865">
            <v>661.34163754653753</v>
          </cell>
        </row>
        <row r="866">
          <cell r="E866" t="str">
            <v>Enokrilna vrata (tip: V1); dim. ŠxV: 0,77x2,24m; Material: Les ; steklo 10/20Ar/4; Rw,st.=39 (Rw,st.+Ctr ≥ 33 dB)</v>
          </cell>
          <cell r="F866" t="str">
            <v>[kos]</v>
          </cell>
          <cell r="G866">
            <v>1</v>
          </cell>
          <cell r="H866" t="str">
            <v>ZAG</v>
          </cell>
          <cell r="I866">
            <v>1</v>
          </cell>
          <cell r="J866">
            <v>712.32258276812786</v>
          </cell>
        </row>
        <row r="867">
          <cell r="E867" t="str">
            <v>Enokrilno okno (tip: O1); dim. ŠxV: 1,17x1,32m; Material: Les ; steklo 10/20Ar/4; Rw,st.=39 (Rw,st.+Ctr ≥ 33 dB)</v>
          </cell>
          <cell r="F867" t="str">
            <v>[kos]</v>
          </cell>
          <cell r="G867">
            <v>1</v>
          </cell>
          <cell r="H867" t="str">
            <v>ZAG</v>
          </cell>
          <cell r="I867">
            <v>1</v>
          </cell>
          <cell r="J867">
            <v>647.55378286005589</v>
          </cell>
        </row>
        <row r="868">
          <cell r="D868" t="str">
            <v>Okna/Vrata Vsota</v>
          </cell>
          <cell r="I868">
            <v>16</v>
          </cell>
          <cell r="J868">
            <v>10698.637467062053</v>
          </cell>
        </row>
        <row r="869">
          <cell r="D869" t="str">
            <v>Senčila</v>
          </cell>
          <cell r="E869" t="str">
            <v>Notranje žaluzije - kovinske, Dim. ŠxV: 1,19x1,36m</v>
          </cell>
          <cell r="F869" t="str">
            <v>[kos]</v>
          </cell>
          <cell r="G869">
            <v>1</v>
          </cell>
          <cell r="H869" t="str">
            <v>ZAG</v>
          </cell>
          <cell r="I869">
            <v>1</v>
          </cell>
          <cell r="J869">
            <v>72.828000000000003</v>
          </cell>
        </row>
        <row r="870">
          <cell r="E870" t="str">
            <v>Notranja rolo omarica, ALU lamele, Dim. ŠxV: 1,22x1,6m</v>
          </cell>
          <cell r="F870" t="str">
            <v>[kos]</v>
          </cell>
          <cell r="G870">
            <v>1</v>
          </cell>
          <cell r="H870" t="str">
            <v>ZAG</v>
          </cell>
          <cell r="I870">
            <v>3</v>
          </cell>
          <cell r="J870">
            <v>991.40944253759983</v>
          </cell>
        </row>
        <row r="871">
          <cell r="E871" t="str">
            <v>Notranja rolo omarica, ALU lamele, Dim. ŠxV: 0,78x2,39m</v>
          </cell>
          <cell r="F871" t="str">
            <v>[kos]</v>
          </cell>
          <cell r="G871">
            <v>1</v>
          </cell>
          <cell r="H871" t="str">
            <v>ZAG</v>
          </cell>
          <cell r="I871">
            <v>3</v>
          </cell>
          <cell r="J871">
            <v>945.00290349417583</v>
          </cell>
        </row>
        <row r="872">
          <cell r="E872" t="str">
            <v>Notranja rolo omarica, ALU lamele, Dim. ŠxV: 1,18x1,59m</v>
          </cell>
          <cell r="F872" t="str">
            <v>[kos]</v>
          </cell>
          <cell r="G872">
            <v>1</v>
          </cell>
          <cell r="H872" t="str">
            <v>ZAG</v>
          </cell>
          <cell r="I872">
            <v>1</v>
          </cell>
          <cell r="J872">
            <v>324.27541332643199</v>
          </cell>
        </row>
        <row r="873">
          <cell r="E873" t="str">
            <v>Notranja rolo omarica, ALU lamele, Dim. ŠxV: 1,18x1,61m</v>
          </cell>
          <cell r="F873" t="str">
            <v>[kos]</v>
          </cell>
          <cell r="G873">
            <v>1</v>
          </cell>
          <cell r="H873" t="str">
            <v>ZAG</v>
          </cell>
          <cell r="I873">
            <v>1</v>
          </cell>
          <cell r="J873">
            <v>325.93842195235197</v>
          </cell>
        </row>
        <row r="874">
          <cell r="E874" t="str">
            <v>Screen rolo, Dim. ŠxV: 0,73x1,12m</v>
          </cell>
          <cell r="F874" t="str">
            <v>[kos]</v>
          </cell>
          <cell r="G874">
            <v>1</v>
          </cell>
          <cell r="H874" t="str">
            <v>ZAG</v>
          </cell>
          <cell r="I874">
            <v>2</v>
          </cell>
          <cell r="J874">
            <v>245.28000000000003</v>
          </cell>
        </row>
        <row r="875">
          <cell r="E875" t="str">
            <v>Notranja rolo omarica, ALU lamele, Dim. ŠxV: 1,17x0,9m</v>
          </cell>
          <cell r="F875" t="str">
            <v>[kos]</v>
          </cell>
          <cell r="G875">
            <v>1</v>
          </cell>
          <cell r="H875" t="str">
            <v>ZAG</v>
          </cell>
          <cell r="I875">
            <v>1</v>
          </cell>
          <cell r="J875">
            <v>266.98335809279996</v>
          </cell>
        </row>
        <row r="876">
          <cell r="E876" t="str">
            <v>Notranja rolo omarica, ALU lamele, Dim. ŠxV: 1,19x1,35m</v>
          </cell>
          <cell r="F876" t="str">
            <v>[kos]</v>
          </cell>
          <cell r="G876">
            <v>1</v>
          </cell>
          <cell r="H876" t="str">
            <v>ZAG</v>
          </cell>
          <cell r="I876">
            <v>1</v>
          </cell>
          <cell r="J876">
            <v>305.58426683580001</v>
          </cell>
        </row>
        <row r="877">
          <cell r="E877" t="str">
            <v>Notranja rolo omarica, ALU lamele, Dim. ŠxV: 0,77x2,24m</v>
          </cell>
          <cell r="F877" t="str">
            <v>[kos]</v>
          </cell>
          <cell r="G877">
            <v>1</v>
          </cell>
          <cell r="H877" t="str">
            <v>ZAG</v>
          </cell>
          <cell r="I877">
            <v>1</v>
          </cell>
          <cell r="J877">
            <v>305.04741812771198</v>
          </cell>
        </row>
        <row r="878">
          <cell r="E878" t="str">
            <v>Notranja rolo omarica, ALU lamele, Dim. ŠxV: 1,17x1,32m</v>
          </cell>
          <cell r="F878" t="str">
            <v>[kos]</v>
          </cell>
          <cell r="G878">
            <v>1</v>
          </cell>
          <cell r="H878" t="str">
            <v>ZAG</v>
          </cell>
          <cell r="I878">
            <v>1</v>
          </cell>
          <cell r="J878">
            <v>300.84172596412799</v>
          </cell>
        </row>
        <row r="879">
          <cell r="D879" t="str">
            <v>Senčila Vsota</v>
          </cell>
          <cell r="I879">
            <v>15</v>
          </cell>
          <cell r="J879">
            <v>4083.1909503309994</v>
          </cell>
        </row>
        <row r="880">
          <cell r="D880" t="str">
            <v>Notranje police</v>
          </cell>
          <cell r="E880" t="str">
            <v>Notranja polica, mat. Topalit, dim. ŠxG:1,19x0,19m</v>
          </cell>
          <cell r="F880" t="str">
            <v>[kos]</v>
          </cell>
          <cell r="G880">
            <v>1</v>
          </cell>
          <cell r="H880" t="str">
            <v>ZAG</v>
          </cell>
          <cell r="I880">
            <v>1</v>
          </cell>
          <cell r="J880">
            <v>32.480841999999996</v>
          </cell>
        </row>
        <row r="881">
          <cell r="E881" t="str">
            <v>Notranja polica, mat. Topalit, dim. ŠxG:1,22x0,19m</v>
          </cell>
          <cell r="F881" t="str">
            <v>[kos]</v>
          </cell>
          <cell r="G881">
            <v>1</v>
          </cell>
          <cell r="H881" t="str">
            <v>ZAG</v>
          </cell>
          <cell r="I881">
            <v>2</v>
          </cell>
          <cell r="J881">
            <v>66.074095999999997</v>
          </cell>
        </row>
        <row r="882">
          <cell r="E882" t="str">
            <v>Notranja polica, mat. Topalit, dim. ŠxG:0,78x0,19m</v>
          </cell>
          <cell r="F882" t="str">
            <v>[kos]</v>
          </cell>
          <cell r="G882">
            <v>1</v>
          </cell>
          <cell r="H882" t="str">
            <v>ZAG</v>
          </cell>
          <cell r="I882">
            <v>1</v>
          </cell>
          <cell r="J882">
            <v>26.181847999999999</v>
          </cell>
        </row>
        <row r="883">
          <cell r="E883" t="str">
            <v>Notranja polica, mat. Topalit, dim. ŠxG:1,18x0,19m</v>
          </cell>
          <cell r="F883" t="str">
            <v>[kos]</v>
          </cell>
          <cell r="G883">
            <v>1</v>
          </cell>
          <cell r="H883" t="str">
            <v>ZAG</v>
          </cell>
          <cell r="I883">
            <v>2</v>
          </cell>
          <cell r="J883">
            <v>64.596655999999996</v>
          </cell>
        </row>
        <row r="884">
          <cell r="E884" t="str">
            <v>Notranja polica, mat. Marmor, dim. ŠxG:1,18x0,16m</v>
          </cell>
          <cell r="F884" t="str">
            <v>[kos]</v>
          </cell>
          <cell r="G884">
            <v>1</v>
          </cell>
          <cell r="H884" t="str">
            <v>ZAG</v>
          </cell>
          <cell r="I884">
            <v>1</v>
          </cell>
          <cell r="J884">
            <v>54.597743999999999</v>
          </cell>
        </row>
        <row r="885">
          <cell r="E885" t="str">
            <v>Notranja polica, mat. Marmor, dim. ŠxG:1,17x0,16m</v>
          </cell>
          <cell r="F885" t="str">
            <v>[kos]</v>
          </cell>
          <cell r="G885">
            <v>1</v>
          </cell>
          <cell r="H885" t="str">
            <v>ZAG</v>
          </cell>
          <cell r="I885">
            <v>1</v>
          </cell>
          <cell r="J885">
            <v>54.235184000000004</v>
          </cell>
        </row>
        <row r="886">
          <cell r="E886" t="str">
            <v>Notranja polica, mat. Marmor, dim. ŠxG:1,19x0,13m</v>
          </cell>
          <cell r="F886" t="str">
            <v>[kos]</v>
          </cell>
          <cell r="G886">
            <v>1</v>
          </cell>
          <cell r="H886" t="str">
            <v>ZAG</v>
          </cell>
          <cell r="I886">
            <v>1</v>
          </cell>
          <cell r="J886">
            <v>46.981509000000003</v>
          </cell>
        </row>
        <row r="887">
          <cell r="E887" t="str">
            <v>Notranja polica, mat. Topalit, dim. ŠxG:1,17x0,1m</v>
          </cell>
          <cell r="F887" t="str">
            <v>[kos]</v>
          </cell>
          <cell r="G887">
            <v>1</v>
          </cell>
          <cell r="H887" t="str">
            <v>ZAG</v>
          </cell>
          <cell r="I887">
            <v>1</v>
          </cell>
          <cell r="J887">
            <v>24.339799999999997</v>
          </cell>
        </row>
        <row r="888">
          <cell r="D888" t="str">
            <v>Notranje police Vsota</v>
          </cell>
          <cell r="I888">
            <v>10</v>
          </cell>
          <cell r="J888">
            <v>369.48767900000007</v>
          </cell>
        </row>
        <row r="889">
          <cell r="D889" t="str">
            <v>Demontaža</v>
          </cell>
          <cell r="E889" t="str">
            <v>Demontaža oken</v>
          </cell>
          <cell r="F889" t="str">
            <v>[m1]</v>
          </cell>
          <cell r="G889">
            <v>1</v>
          </cell>
          <cell r="H889" t="str">
            <v>ZAG</v>
          </cell>
          <cell r="I889">
            <v>59.5</v>
          </cell>
          <cell r="J889">
            <v>454.70000000000005</v>
          </cell>
        </row>
        <row r="890">
          <cell r="E890" t="str">
            <v>Demontaža vrat</v>
          </cell>
          <cell r="F890" t="str">
            <v>[m1]</v>
          </cell>
          <cell r="G890">
            <v>1</v>
          </cell>
          <cell r="H890" t="str">
            <v>ZAG</v>
          </cell>
          <cell r="I890">
            <v>24.34</v>
          </cell>
          <cell r="J890">
            <v>170.38</v>
          </cell>
        </row>
        <row r="891">
          <cell r="E891" t="str">
            <v>Demontaža police</v>
          </cell>
          <cell r="F891" t="str">
            <v>[kos]</v>
          </cell>
          <cell r="G891">
            <v>1</v>
          </cell>
          <cell r="H891" t="str">
            <v>ZAG</v>
          </cell>
          <cell r="I891">
            <v>10</v>
          </cell>
          <cell r="J891">
            <v>57.399999999999991</v>
          </cell>
        </row>
        <row r="892">
          <cell r="D892" t="str">
            <v>Demontaža Vsota</v>
          </cell>
          <cell r="I892">
            <v>93.84</v>
          </cell>
          <cell r="J892">
            <v>682.48</v>
          </cell>
        </row>
        <row r="893">
          <cell r="D893" t="str">
            <v>Montaža</v>
          </cell>
          <cell r="E893" t="str">
            <v>RAL montaža oken z zidarskimi deli</v>
          </cell>
          <cell r="F893" t="str">
            <v>[m1]</v>
          </cell>
          <cell r="G893">
            <v>1</v>
          </cell>
          <cell r="H893" t="str">
            <v>ZAG</v>
          </cell>
          <cell r="I893">
            <v>16.559999999999999</v>
          </cell>
          <cell r="J893">
            <v>563.04</v>
          </cell>
        </row>
        <row r="894">
          <cell r="E894" t="str">
            <v>RAL montaža oken z zidarskimi deli ter dodatno zapiranje odprtine nad notr. rolo omarico</v>
          </cell>
          <cell r="F894" t="str">
            <v>[m1]</v>
          </cell>
          <cell r="G894">
            <v>1</v>
          </cell>
          <cell r="H894" t="str">
            <v>ZAG</v>
          </cell>
          <cell r="I894">
            <v>42.94</v>
          </cell>
          <cell r="J894">
            <v>1623.16</v>
          </cell>
        </row>
        <row r="895">
          <cell r="E895" t="str">
            <v>Montaža police</v>
          </cell>
          <cell r="F895" t="str">
            <v>[kos]</v>
          </cell>
          <cell r="G895">
            <v>1</v>
          </cell>
          <cell r="H895" t="str">
            <v>ZAG</v>
          </cell>
          <cell r="I895">
            <v>10</v>
          </cell>
          <cell r="J895">
            <v>114.79999999999998</v>
          </cell>
        </row>
        <row r="896">
          <cell r="E896" t="str">
            <v>RAL montaža vrat z zidarskimi deli ter dodatno zapiranje odprtine nad notr. rolo omarico</v>
          </cell>
          <cell r="F896" t="str">
            <v>[m1]</v>
          </cell>
          <cell r="G896">
            <v>1</v>
          </cell>
          <cell r="H896" t="str">
            <v>ZAG</v>
          </cell>
          <cell r="I896">
            <v>24.34</v>
          </cell>
          <cell r="J896">
            <v>909.16</v>
          </cell>
        </row>
        <row r="897">
          <cell r="D897" t="str">
            <v>Montaža Vsota</v>
          </cell>
          <cell r="I897">
            <v>93.84</v>
          </cell>
          <cell r="J897">
            <v>3210.16</v>
          </cell>
        </row>
        <row r="898">
          <cell r="D898" t="str">
            <v>Odvoz na deponijo</v>
          </cell>
          <cell r="E898" t="str">
            <v>Odvoz na deponijo</v>
          </cell>
          <cell r="F898" t="str">
            <v>[m1]</v>
          </cell>
          <cell r="G898">
            <v>1</v>
          </cell>
          <cell r="H898" t="str">
            <v>ZAG</v>
          </cell>
          <cell r="I898">
            <v>83.84</v>
          </cell>
          <cell r="J898">
            <v>251.51999999999998</v>
          </cell>
        </row>
        <row r="899">
          <cell r="D899" t="str">
            <v>Odvoz na deponijo Vsota</v>
          </cell>
          <cell r="I899">
            <v>83.84</v>
          </cell>
          <cell r="J899">
            <v>251.51999999999998</v>
          </cell>
        </row>
        <row r="900">
          <cell r="D900" t="str">
            <v>Slikopleskarska dela</v>
          </cell>
          <cell r="E900" t="str">
            <v>Slikopleskarska dela na špaletah</v>
          </cell>
          <cell r="F900" t="str">
            <v>[m1]</v>
          </cell>
          <cell r="G900">
            <v>1</v>
          </cell>
          <cell r="H900" t="str">
            <v>ZAG</v>
          </cell>
          <cell r="I900">
            <v>50.860000000000014</v>
          </cell>
          <cell r="J900">
            <v>670.72</v>
          </cell>
        </row>
        <row r="901">
          <cell r="D901" t="str">
            <v>Slikopleskarska dela Vsota</v>
          </cell>
          <cell r="I901">
            <v>50.860000000000014</v>
          </cell>
          <cell r="J901">
            <v>670.72</v>
          </cell>
        </row>
        <row r="902">
          <cell r="C902" t="str">
            <v>Ponoviče 12 Vsota</v>
          </cell>
          <cell r="I902">
            <v>363.38</v>
          </cell>
          <cell r="J902">
            <v>19966.196096393054</v>
          </cell>
        </row>
        <row r="903">
          <cell r="B903" t="str">
            <v>27 Vsota</v>
          </cell>
          <cell r="I903">
            <v>363.38</v>
          </cell>
          <cell r="J903">
            <v>19966.196096393054</v>
          </cell>
        </row>
        <row r="904">
          <cell r="I904">
            <v>363.38</v>
          </cell>
          <cell r="J904">
            <v>19966.196096393054</v>
          </cell>
        </row>
        <row r="905">
          <cell r="B905">
            <v>28</v>
          </cell>
          <cell r="C905" t="str">
            <v>Ponoviče 13</v>
          </cell>
          <cell r="D905" t="str">
            <v>Okna/Vrata</v>
          </cell>
          <cell r="E905" t="str">
            <v>Enokrilno okno (tip: O1); dim. ŠxV: 0,96x1,43m; Material: Les ; steklo 6/16Ar/4; Rw,st.=36 (Rw,st.+Ctr ≥ 31 dB)</v>
          </cell>
          <cell r="F905" t="str">
            <v>[kos]</v>
          </cell>
          <cell r="G905">
            <v>1</v>
          </cell>
          <cell r="H905" t="str">
            <v>ZAG</v>
          </cell>
          <cell r="I905">
            <v>1</v>
          </cell>
          <cell r="J905">
            <v>557.23349692646411</v>
          </cell>
        </row>
        <row r="906">
          <cell r="E906" t="str">
            <v>Enokrilno okno (tip: O1); dim. ŠxV: 1,2x1,44m; Material: Les ; steklo 8/16Ar/66.2; Rw,st.=43 (Rw,st.+Ctr ≥ 37 dB)</v>
          </cell>
          <cell r="F906" t="str">
            <v>[kos]</v>
          </cell>
          <cell r="G906">
            <v>1</v>
          </cell>
          <cell r="H906" t="str">
            <v>ZAG</v>
          </cell>
          <cell r="I906">
            <v>1</v>
          </cell>
          <cell r="J906">
            <v>792.29078144639993</v>
          </cell>
        </row>
        <row r="907">
          <cell r="E907" t="str">
            <v>Enokrilno okno (tip: O1); dim. ŠxV: 1,18x1,65m; Material: Les ; steklo 6/16Ar/4; Rw,st.=36 (Rw,st.+Ctr ≥ 31 dB)</v>
          </cell>
          <cell r="F907" t="str">
            <v>[kos]</v>
          </cell>
          <cell r="G907">
            <v>1</v>
          </cell>
          <cell r="H907" t="str">
            <v>ZAG</v>
          </cell>
          <cell r="I907">
            <v>2</v>
          </cell>
          <cell r="J907">
            <v>1320.1599052202998</v>
          </cell>
        </row>
        <row r="908">
          <cell r="D908" t="str">
            <v>Okna/Vrata Vsota</v>
          </cell>
          <cell r="I908">
            <v>4</v>
          </cell>
          <cell r="J908">
            <v>2669.6841835931637</v>
          </cell>
        </row>
        <row r="909">
          <cell r="D909" t="str">
            <v>Senčila</v>
          </cell>
          <cell r="E909" t="str">
            <v>Notranja rolo omarica, ALU lamele, Dim. ŠxV: 0,96x1,43m</v>
          </cell>
          <cell r="F909" t="str">
            <v>[kos]</v>
          </cell>
          <cell r="G909">
            <v>1</v>
          </cell>
          <cell r="H909" t="str">
            <v>ZAG</v>
          </cell>
          <cell r="I909">
            <v>1</v>
          </cell>
          <cell r="J909">
            <v>284.59778057011198</v>
          </cell>
        </row>
        <row r="910">
          <cell r="E910" t="str">
            <v>Notranja rolo omarica, ALU lamele, Dim. ŠxV: 1,2x1,44m</v>
          </cell>
          <cell r="F910" t="str">
            <v>[kos]</v>
          </cell>
          <cell r="G910">
            <v>1</v>
          </cell>
          <cell r="H910" t="str">
            <v>ZAG</v>
          </cell>
          <cell r="I910">
            <v>1</v>
          </cell>
          <cell r="J910">
            <v>314.2862218752</v>
          </cell>
        </row>
        <row r="911">
          <cell r="E911" t="str">
            <v>Notranja rolo omarica, ALU lamele, Dim. ŠxV: 1,18x1,65m</v>
          </cell>
          <cell r="F911" t="str">
            <v>[kos]</v>
          </cell>
          <cell r="G911">
            <v>1</v>
          </cell>
          <cell r="H911" t="str">
            <v>ZAG</v>
          </cell>
          <cell r="I911">
            <v>2</v>
          </cell>
          <cell r="J911">
            <v>658.53770600159987</v>
          </cell>
        </row>
        <row r="912">
          <cell r="D912" t="str">
            <v>Senčila Vsota</v>
          </cell>
          <cell r="I912">
            <v>4</v>
          </cell>
          <cell r="J912">
            <v>1257.4217084469119</v>
          </cell>
        </row>
        <row r="913">
          <cell r="D913" t="str">
            <v>Notranje police</v>
          </cell>
          <cell r="E913" t="str">
            <v>Notranja polica, mat. Topalit, dim. ŠxG:1,18x0,4m</v>
          </cell>
          <cell r="F913" t="str">
            <v>[kos]</v>
          </cell>
          <cell r="G913">
            <v>1</v>
          </cell>
          <cell r="H913" t="str">
            <v>ZAG</v>
          </cell>
          <cell r="I913">
            <v>1</v>
          </cell>
          <cell r="J913">
            <v>68.288799999999995</v>
          </cell>
        </row>
        <row r="914">
          <cell r="E914" t="str">
            <v>Notranja polica, mat. Topalit, dim. ŠxG:1,2x0,1m</v>
          </cell>
          <cell r="F914" t="str">
            <v>[kos]</v>
          </cell>
          <cell r="G914">
            <v>1</v>
          </cell>
          <cell r="H914" t="str">
            <v>ZAG</v>
          </cell>
          <cell r="I914">
            <v>1</v>
          </cell>
          <cell r="J914">
            <v>24.5</v>
          </cell>
        </row>
        <row r="915">
          <cell r="E915" t="str">
            <v>Notranja polica, mat. Marmor, dim. ŠxG:0,96x0,31m</v>
          </cell>
          <cell r="F915" t="str">
            <v>[kos]</v>
          </cell>
          <cell r="G915">
            <v>1</v>
          </cell>
          <cell r="H915" t="str">
            <v>ZAG</v>
          </cell>
          <cell r="I915">
            <v>1</v>
          </cell>
          <cell r="J915">
            <v>80.452975999999992</v>
          </cell>
        </row>
        <row r="916">
          <cell r="E916" t="str">
            <v>Notranja polica, mat. Topalit, dim. ŠxG:1,18x0,2m</v>
          </cell>
          <cell r="F916" t="str">
            <v>[kos]</v>
          </cell>
          <cell r="G916">
            <v>1</v>
          </cell>
          <cell r="H916" t="str">
            <v>ZAG</v>
          </cell>
          <cell r="I916">
            <v>1</v>
          </cell>
          <cell r="J916">
            <v>33.455199999999998</v>
          </cell>
        </row>
        <row r="917">
          <cell r="D917" t="str">
            <v>Notranje police Vsota</v>
          </cell>
          <cell r="I917">
            <v>4</v>
          </cell>
          <cell r="J917">
            <v>206.69697599999998</v>
          </cell>
        </row>
        <row r="918">
          <cell r="D918" t="str">
            <v>Demontaža</v>
          </cell>
          <cell r="E918" t="str">
            <v>Demontaža oken</v>
          </cell>
          <cell r="F918" t="str">
            <v>[m1]</v>
          </cell>
          <cell r="G918">
            <v>1</v>
          </cell>
          <cell r="H918" t="str">
            <v>ZAG</v>
          </cell>
          <cell r="I918">
            <v>21.38</v>
          </cell>
          <cell r="J918">
            <v>149.66</v>
          </cell>
        </row>
        <row r="919">
          <cell r="E919" t="str">
            <v>Demontaža police</v>
          </cell>
          <cell r="F919" t="str">
            <v>[kos]</v>
          </cell>
          <cell r="G919">
            <v>1</v>
          </cell>
          <cell r="H919" t="str">
            <v>ZAG</v>
          </cell>
          <cell r="I919">
            <v>4</v>
          </cell>
          <cell r="J919">
            <v>22.599999999999998</v>
          </cell>
        </row>
        <row r="920">
          <cell r="D920" t="str">
            <v>Demontaža Vsota</v>
          </cell>
          <cell r="I920">
            <v>25.38</v>
          </cell>
          <cell r="J920">
            <v>172.26</v>
          </cell>
        </row>
        <row r="921">
          <cell r="D921" t="str">
            <v>Montaža</v>
          </cell>
          <cell r="E921" t="str">
            <v>RAL montaža oken z zidarskimi deli ter dodatno zapiranje odprtine nad notr. rolo omarico</v>
          </cell>
          <cell r="F921" t="str">
            <v>[m1]</v>
          </cell>
          <cell r="G921">
            <v>1</v>
          </cell>
          <cell r="H921" t="str">
            <v>ZAG</v>
          </cell>
          <cell r="I921">
            <v>21.38</v>
          </cell>
          <cell r="J921">
            <v>808.52</v>
          </cell>
        </row>
        <row r="922">
          <cell r="E922" t="str">
            <v>Montaža police</v>
          </cell>
          <cell r="F922" t="str">
            <v>[kos]</v>
          </cell>
          <cell r="G922">
            <v>1</v>
          </cell>
          <cell r="H922" t="str">
            <v>ZAG</v>
          </cell>
          <cell r="I922">
            <v>4</v>
          </cell>
          <cell r="J922">
            <v>45.199999999999996</v>
          </cell>
        </row>
        <row r="923">
          <cell r="D923" t="str">
            <v>Montaža Vsota</v>
          </cell>
          <cell r="I923">
            <v>25.38</v>
          </cell>
          <cell r="J923">
            <v>853.72</v>
          </cell>
        </row>
        <row r="924">
          <cell r="D924" t="str">
            <v>Odvoz na deponijo</v>
          </cell>
          <cell r="E924" t="str">
            <v>Odvoz na deponijo</v>
          </cell>
          <cell r="F924" t="str">
            <v>[m1]</v>
          </cell>
          <cell r="G924">
            <v>1</v>
          </cell>
          <cell r="H924" t="str">
            <v>ZAG</v>
          </cell>
          <cell r="I924">
            <v>21.38</v>
          </cell>
          <cell r="J924">
            <v>64.14</v>
          </cell>
        </row>
        <row r="925">
          <cell r="D925" t="str">
            <v>Odvoz na deponijo Vsota</v>
          </cell>
          <cell r="I925">
            <v>21.38</v>
          </cell>
          <cell r="J925">
            <v>64.14</v>
          </cell>
        </row>
        <row r="926">
          <cell r="D926" t="str">
            <v>Slikopleskarska dela</v>
          </cell>
          <cell r="E926" t="str">
            <v>Slikopleskarska dela na špaletah</v>
          </cell>
          <cell r="F926" t="str">
            <v>[m1]</v>
          </cell>
          <cell r="G926">
            <v>1</v>
          </cell>
          <cell r="H926" t="str">
            <v>ZAG</v>
          </cell>
          <cell r="I926">
            <v>12.34</v>
          </cell>
          <cell r="J926">
            <v>171.04</v>
          </cell>
        </row>
        <row r="927">
          <cell r="D927" t="str">
            <v>Slikopleskarska dela Vsota</v>
          </cell>
          <cell r="I927">
            <v>12.34</v>
          </cell>
          <cell r="J927">
            <v>171.04</v>
          </cell>
        </row>
        <row r="928">
          <cell r="C928" t="str">
            <v>Ponoviče 13 Vsota</v>
          </cell>
          <cell r="I928">
            <v>96.47999999999999</v>
          </cell>
          <cell r="J928">
            <v>5394.9628680400756</v>
          </cell>
        </row>
        <row r="929">
          <cell r="B929" t="str">
            <v>28 Vsota</v>
          </cell>
          <cell r="I929">
            <v>96.47999999999999</v>
          </cell>
          <cell r="J929">
            <v>5394.9628680400756</v>
          </cell>
        </row>
        <row r="930">
          <cell r="I930">
            <v>96.47999999999999</v>
          </cell>
          <cell r="J930">
            <v>5394.9628680400756</v>
          </cell>
        </row>
        <row r="931">
          <cell r="B931">
            <v>29</v>
          </cell>
          <cell r="C931" t="str">
            <v>Ponoviče 10</v>
          </cell>
          <cell r="D931" t="str">
            <v>Okna/Vrata</v>
          </cell>
          <cell r="E931" t="str">
            <v>Enokrilno okno (tip: O1); dim. ŠxV: 1,18x1,36m; Material: Les ; steklo 66.2/16Ar/44.2; Rw,st.=46 (Rw,st.+Ctr ≥ 41 dB)</v>
          </cell>
          <cell r="F931" t="str">
            <v>[kos]</v>
          </cell>
          <cell r="G931">
            <v>1</v>
          </cell>
          <cell r="H931" t="str">
            <v>ZAG</v>
          </cell>
          <cell r="I931">
            <v>2</v>
          </cell>
          <cell r="J931">
            <v>1583.1969908743677</v>
          </cell>
        </row>
        <row r="932">
          <cell r="E932" t="str">
            <v>Enokrilno okno (tip: O1); dim. ŠxV: 0,78x1,16m; Material: Les ; steklo 66.2/16Ar/44.2; Rw,st.=46 (Rw,st.+Ctr ≥ 41 dB)</v>
          </cell>
          <cell r="F932" t="str">
            <v>[kos]</v>
          </cell>
          <cell r="G932">
            <v>1</v>
          </cell>
          <cell r="H932" t="str">
            <v>ZAG</v>
          </cell>
          <cell r="I932">
            <v>1</v>
          </cell>
          <cell r="J932">
            <v>563.53438842518403</v>
          </cell>
        </row>
        <row r="933">
          <cell r="E933" t="str">
            <v>Enokrilna vrata (tip: V1); dim. ŠxV: 0,78x2,05m; Material: Les ; steklo 66.2/16Ar/44.2; Rw,st.=46 (Rw,st.+Ctr ≥ 41 dB)</v>
          </cell>
          <cell r="F933" t="str">
            <v>[kos]</v>
          </cell>
          <cell r="G933">
            <v>1</v>
          </cell>
          <cell r="H933" t="str">
            <v>ZAG</v>
          </cell>
          <cell r="I933">
            <v>1</v>
          </cell>
          <cell r="J933">
            <v>818.41642352569988</v>
          </cell>
        </row>
        <row r="934">
          <cell r="D934" t="str">
            <v>Okna/Vrata Vsota</v>
          </cell>
          <cell r="I934">
            <v>4</v>
          </cell>
          <cell r="J934">
            <v>2965.1478028252518</v>
          </cell>
        </row>
        <row r="935">
          <cell r="D935" t="str">
            <v>Senčila</v>
          </cell>
          <cell r="E935" t="str">
            <v>Notranje žaluzije - kovinske, Dim. ŠxV: 1,18x1,36m</v>
          </cell>
          <cell r="F935" t="str">
            <v>[kos]</v>
          </cell>
          <cell r="G935">
            <v>1</v>
          </cell>
          <cell r="H935" t="str">
            <v>ZAG</v>
          </cell>
          <cell r="I935">
            <v>2</v>
          </cell>
          <cell r="J935">
            <v>144.43199999999999</v>
          </cell>
        </row>
        <row r="936">
          <cell r="E936" t="str">
            <v>Notranje žaluzije - kovinske, Dim. ŠxV: 0,78x1,16m</v>
          </cell>
          <cell r="F936" t="str">
            <v>[kos]</v>
          </cell>
          <cell r="G936">
            <v>1</v>
          </cell>
          <cell r="H936" t="str">
            <v>ZAG</v>
          </cell>
          <cell r="I936">
            <v>1</v>
          </cell>
          <cell r="J936">
            <v>40.715999999999994</v>
          </cell>
        </row>
        <row r="937">
          <cell r="E937" t="str">
            <v>Notranje žaluzije - kovinske, Dim. ŠxV: 0,78x2,05m</v>
          </cell>
          <cell r="F937" t="str">
            <v>[kos]</v>
          </cell>
          <cell r="G937">
            <v>1</v>
          </cell>
          <cell r="H937" t="str">
            <v>ZAG</v>
          </cell>
          <cell r="I937">
            <v>1</v>
          </cell>
          <cell r="J937">
            <v>71.954999999999998</v>
          </cell>
        </row>
        <row r="938">
          <cell r="D938" t="str">
            <v>Senčila Vsota</v>
          </cell>
          <cell r="I938">
            <v>4</v>
          </cell>
          <cell r="J938">
            <v>257.10299999999995</v>
          </cell>
        </row>
        <row r="939">
          <cell r="D939" t="str">
            <v>Notranje police</v>
          </cell>
          <cell r="E939" t="str">
            <v>Notranja polica, mat. Topalit, dim. ŠxG:1,18x0,17m</v>
          </cell>
          <cell r="F939" t="str">
            <v>[kos]</v>
          </cell>
          <cell r="G939">
            <v>1</v>
          </cell>
          <cell r="H939" t="str">
            <v>ZAG</v>
          </cell>
          <cell r="I939">
            <v>1</v>
          </cell>
          <cell r="J939">
            <v>30.151671999999998</v>
          </cell>
        </row>
        <row r="940">
          <cell r="E940" t="str">
            <v>Notranja polica, mat. Topalit, dim. ŠxG:1,18x0,32m</v>
          </cell>
          <cell r="F940" t="str">
            <v>[kos]</v>
          </cell>
          <cell r="G940">
            <v>1</v>
          </cell>
          <cell r="H940" t="str">
            <v>ZAG</v>
          </cell>
          <cell r="I940">
            <v>1</v>
          </cell>
          <cell r="J940">
            <v>51.681951999999995</v>
          </cell>
        </row>
        <row r="941">
          <cell r="E941" t="str">
            <v>Notranja polica, mat. Marmor, dim. ŠxG:0,78x0,15m</v>
          </cell>
          <cell r="F941" t="str">
            <v>[kos]</v>
          </cell>
          <cell r="G941">
            <v>1</v>
          </cell>
          <cell r="H941" t="str">
            <v>ZAG</v>
          </cell>
          <cell r="I941">
            <v>1</v>
          </cell>
          <cell r="J941">
            <v>38.831899999999997</v>
          </cell>
        </row>
        <row r="942">
          <cell r="D942" t="str">
            <v>Notranje police Vsota</v>
          </cell>
          <cell r="I942">
            <v>3</v>
          </cell>
          <cell r="J942">
            <v>120.66552399999998</v>
          </cell>
        </row>
        <row r="943">
          <cell r="D943" t="str">
            <v>Demontaža</v>
          </cell>
          <cell r="E943" t="str">
            <v>Demontaža oken</v>
          </cell>
          <cell r="F943" t="str">
            <v>[m1]</v>
          </cell>
          <cell r="G943">
            <v>1</v>
          </cell>
          <cell r="H943" t="str">
            <v>ZAG</v>
          </cell>
          <cell r="I943">
            <v>14.04</v>
          </cell>
          <cell r="J943">
            <v>98.28</v>
          </cell>
        </row>
        <row r="944">
          <cell r="E944" t="str">
            <v>Demontaža vrat</v>
          </cell>
          <cell r="F944" t="str">
            <v>[m1]</v>
          </cell>
          <cell r="G944">
            <v>1</v>
          </cell>
          <cell r="H944" t="str">
            <v>ZAG</v>
          </cell>
          <cell r="I944">
            <v>5.66</v>
          </cell>
          <cell r="J944">
            <v>39.620000000000005</v>
          </cell>
        </row>
        <row r="945">
          <cell r="E945" t="str">
            <v>Demontaža police</v>
          </cell>
          <cell r="F945" t="str">
            <v>[kos]</v>
          </cell>
          <cell r="G945">
            <v>1</v>
          </cell>
          <cell r="H945" t="str">
            <v>ZAG</v>
          </cell>
          <cell r="I945">
            <v>3</v>
          </cell>
          <cell r="J945">
            <v>15.7</v>
          </cell>
        </row>
        <row r="946">
          <cell r="D946" t="str">
            <v>Demontaža Vsota</v>
          </cell>
          <cell r="I946">
            <v>22.7</v>
          </cell>
          <cell r="J946">
            <v>153.6</v>
          </cell>
        </row>
        <row r="947">
          <cell r="D947" t="str">
            <v>Montaža</v>
          </cell>
          <cell r="E947" t="str">
            <v>RAL montaža oken z zidarskimi deli</v>
          </cell>
          <cell r="F947" t="str">
            <v>[m1]</v>
          </cell>
          <cell r="G947">
            <v>1</v>
          </cell>
          <cell r="H947" t="str">
            <v>ZAG</v>
          </cell>
          <cell r="I947">
            <v>14.04</v>
          </cell>
          <cell r="J947">
            <v>477.36</v>
          </cell>
        </row>
        <row r="948">
          <cell r="E948" t="str">
            <v>RAL montaža vrat z zidarskimi deli</v>
          </cell>
          <cell r="F948" t="str">
            <v>[m1]</v>
          </cell>
          <cell r="G948">
            <v>1</v>
          </cell>
          <cell r="H948" t="str">
            <v>ZAG</v>
          </cell>
          <cell r="I948">
            <v>5.66</v>
          </cell>
          <cell r="J948">
            <v>192.44</v>
          </cell>
        </row>
        <row r="949">
          <cell r="E949" t="str">
            <v>Montaža police</v>
          </cell>
          <cell r="F949" t="str">
            <v>[kos]</v>
          </cell>
          <cell r="G949">
            <v>1</v>
          </cell>
          <cell r="H949" t="str">
            <v>ZAG</v>
          </cell>
          <cell r="I949">
            <v>3</v>
          </cell>
          <cell r="J949">
            <v>31.4</v>
          </cell>
        </row>
        <row r="950">
          <cell r="D950" t="str">
            <v>Montaža Vsota</v>
          </cell>
          <cell r="I950">
            <v>22.7</v>
          </cell>
          <cell r="J950">
            <v>701.19999999999993</v>
          </cell>
        </row>
        <row r="951">
          <cell r="D951" t="str">
            <v>Odvoz na deponijo</v>
          </cell>
          <cell r="E951" t="str">
            <v>Odvoz na deponijo</v>
          </cell>
          <cell r="F951" t="str">
            <v>[m1]</v>
          </cell>
          <cell r="G951">
            <v>1</v>
          </cell>
          <cell r="H951" t="str">
            <v>ZAG</v>
          </cell>
          <cell r="I951">
            <v>19.7</v>
          </cell>
          <cell r="J951">
            <v>59.100000000000009</v>
          </cell>
        </row>
        <row r="952">
          <cell r="D952" t="str">
            <v>Odvoz na deponijo Vsota</v>
          </cell>
          <cell r="I952">
            <v>19.7</v>
          </cell>
          <cell r="J952">
            <v>59.100000000000009</v>
          </cell>
        </row>
        <row r="953">
          <cell r="D953" t="str">
            <v>Slikopleskarska dela</v>
          </cell>
          <cell r="E953" t="str">
            <v>Slikopleskarska dela na špaletah</v>
          </cell>
          <cell r="F953" t="str">
            <v>[m1]</v>
          </cell>
          <cell r="G953">
            <v>1</v>
          </cell>
          <cell r="H953" t="str">
            <v>ZAG</v>
          </cell>
          <cell r="I953">
            <v>11.86</v>
          </cell>
          <cell r="J953">
            <v>157.6</v>
          </cell>
        </row>
        <row r="954">
          <cell r="D954" t="str">
            <v>Slikopleskarska dela Vsota</v>
          </cell>
          <cell r="I954">
            <v>11.86</v>
          </cell>
          <cell r="J954">
            <v>157.6</v>
          </cell>
        </row>
        <row r="955">
          <cell r="C955" t="str">
            <v>Ponoviče 10 Vsota</v>
          </cell>
          <cell r="I955">
            <v>87.960000000000008</v>
          </cell>
          <cell r="J955">
            <v>4414.4163268252514</v>
          </cell>
        </row>
        <row r="956">
          <cell r="B956" t="str">
            <v>29 Vsota</v>
          </cell>
          <cell r="I956">
            <v>87.960000000000008</v>
          </cell>
          <cell r="J956">
            <v>4414.4163268252514</v>
          </cell>
        </row>
        <row r="957">
          <cell r="I957">
            <v>87.960000000000008</v>
          </cell>
          <cell r="J957">
            <v>4414.4163268252514</v>
          </cell>
        </row>
        <row r="958">
          <cell r="B958">
            <v>30</v>
          </cell>
          <cell r="C958" t="str">
            <v>Ponoviče 9</v>
          </cell>
          <cell r="D958" t="str">
            <v>Okna/Vrata</v>
          </cell>
          <cell r="E958" t="str">
            <v>Enokrilno okno (tip: O1); dim. ŠxV: 1,02x1,78m; Material: PVC ; steklo 6/16Ar/4; Rw,st.=36 (Rw,st.+Ctr ≥ 31 dB)</v>
          </cell>
          <cell r="F958" t="str">
            <v>[kos]</v>
          </cell>
          <cell r="G958">
            <v>1</v>
          </cell>
          <cell r="H958" t="str">
            <v>ZAG</v>
          </cell>
          <cell r="I958">
            <v>2</v>
          </cell>
          <cell r="J958">
            <v>616.74779412768009</v>
          </cell>
        </row>
        <row r="959">
          <cell r="E959" t="str">
            <v>Enokrilno okno (tip: O1); dim. ŠxV: 1,01x1,78m; Material: PVC ; steklo 6/16Ar/4; Rw,st.=36 (Rw,st.+Ctr ≥ 31 dB)</v>
          </cell>
          <cell r="F959" t="str">
            <v>[kos]</v>
          </cell>
          <cell r="G959">
            <v>1</v>
          </cell>
          <cell r="H959" t="str">
            <v>ZAG</v>
          </cell>
          <cell r="I959">
            <v>3</v>
          </cell>
          <cell r="J959">
            <v>920.59332288587996</v>
          </cell>
        </row>
        <row r="960">
          <cell r="E960" t="str">
            <v>Enokrilno okno (tip: O1); dim. ŠxV: 0,96x1,41m; Material: PVC, profil&gt;80mm ; steklo 8/16Ar/4; Rw,st.=37 (Rw,st.+Ctr ≥ 32 dB)</v>
          </cell>
          <cell r="F960" t="str">
            <v>[kos]</v>
          </cell>
          <cell r="G960">
            <v>1</v>
          </cell>
          <cell r="H960" t="str">
            <v>ZAG</v>
          </cell>
          <cell r="I960">
            <v>1</v>
          </cell>
          <cell r="J960">
            <v>328.72971219148798</v>
          </cell>
        </row>
        <row r="961">
          <cell r="E961" t="str">
            <v>Enokrilno okno (tip: O1); dim. ŠxV: 0,96x1,41m; Material: PVC ; steklo 6/16Ar/4; Rw,st.=36 (Rw,st.+Ctr ≥ 31 dB)</v>
          </cell>
          <cell r="F961" t="str">
            <v>[kos]</v>
          </cell>
          <cell r="G961">
            <v>1</v>
          </cell>
          <cell r="H961" t="str">
            <v>ZAG</v>
          </cell>
          <cell r="I961">
            <v>2</v>
          </cell>
          <cell r="J961">
            <v>531.72989365247997</v>
          </cell>
        </row>
        <row r="962">
          <cell r="E962" t="str">
            <v>Enokrilno okno (tip: O1); dim. ŠxV: 0,98x1,78m; Material: PVC ; steklo 6/16Ar/4; Rw,st.=36 (Rw,st.+Ctr ≥ 31 dB)</v>
          </cell>
          <cell r="F962" t="str">
            <v>[kos]</v>
          </cell>
          <cell r="G962">
            <v>1</v>
          </cell>
          <cell r="H962" t="str">
            <v>ZAG</v>
          </cell>
          <cell r="I962">
            <v>4</v>
          </cell>
          <cell r="J962">
            <v>1209.09744438336</v>
          </cell>
        </row>
        <row r="963">
          <cell r="D963" t="str">
            <v>Okna/Vrata Vsota</v>
          </cell>
          <cell r="I963">
            <v>12</v>
          </cell>
          <cell r="J963">
            <v>3606.8981672408881</v>
          </cell>
        </row>
        <row r="964">
          <cell r="D964" t="str">
            <v>Senčila</v>
          </cell>
          <cell r="E964" t="str">
            <v>Rolo - Plise, Dim. ŠxV: 1,02x1,78m</v>
          </cell>
          <cell r="F964" t="str">
            <v>[kos]</v>
          </cell>
          <cell r="G964">
            <v>1</v>
          </cell>
          <cell r="H964" t="str">
            <v>ZAG</v>
          </cell>
          <cell r="I964">
            <v>2</v>
          </cell>
          <cell r="J964">
            <v>435.74400000000003</v>
          </cell>
        </row>
        <row r="965">
          <cell r="E965" t="str">
            <v>Rolo - Plise, Dim. ŠxV: 1,01x1,78m</v>
          </cell>
          <cell r="F965" t="str">
            <v>[kos]</v>
          </cell>
          <cell r="G965">
            <v>1</v>
          </cell>
          <cell r="H965" t="str">
            <v>ZAG</v>
          </cell>
          <cell r="I965">
            <v>3</v>
          </cell>
          <cell r="J965">
            <v>647.20800000000008</v>
          </cell>
        </row>
        <row r="966">
          <cell r="E966" t="str">
            <v>Rolo - Plise, Dim. ŠxV: 0,96x1,41m</v>
          </cell>
          <cell r="F966" t="str">
            <v>[kos]</v>
          </cell>
          <cell r="G966">
            <v>1</v>
          </cell>
          <cell r="H966" t="str">
            <v>ZAG</v>
          </cell>
          <cell r="I966">
            <v>3</v>
          </cell>
          <cell r="J966">
            <v>487.29599999999994</v>
          </cell>
        </row>
        <row r="967">
          <cell r="E967" t="str">
            <v>Notranje žaluzije - kovinske, Dim. ŠxV: 0,98x1,78m</v>
          </cell>
          <cell r="F967" t="str">
            <v>[kos]</v>
          </cell>
          <cell r="G967">
            <v>1</v>
          </cell>
          <cell r="H967" t="str">
            <v>ZAG</v>
          </cell>
          <cell r="I967">
            <v>4</v>
          </cell>
          <cell r="J967">
            <v>313.99200000000002</v>
          </cell>
        </row>
        <row r="968">
          <cell r="D968" t="str">
            <v>Senčila Vsota</v>
          </cell>
          <cell r="I968">
            <v>12</v>
          </cell>
          <cell r="J968">
            <v>1884.24</v>
          </cell>
        </row>
        <row r="969">
          <cell r="D969" t="str">
            <v>Notranje police</v>
          </cell>
          <cell r="E969" t="str">
            <v>Notranja polica, mat. Topalit, dim. ŠxG:0,96x0,2m</v>
          </cell>
          <cell r="F969" t="str">
            <v>[kos]</v>
          </cell>
          <cell r="G969">
            <v>1</v>
          </cell>
          <cell r="H969" t="str">
            <v>ZAG</v>
          </cell>
          <cell r="I969">
            <v>3</v>
          </cell>
          <cell r="J969">
            <v>88.274399999999986</v>
          </cell>
        </row>
        <row r="970">
          <cell r="E970" t="str">
            <v>Notranja polica, mat. Topalit, dim. ŠxG:0,98x0,3m</v>
          </cell>
          <cell r="F970" t="str">
            <v>[kos]</v>
          </cell>
          <cell r="G970">
            <v>1</v>
          </cell>
          <cell r="H970" t="str">
            <v>ZAG</v>
          </cell>
          <cell r="I970">
            <v>3</v>
          </cell>
          <cell r="J970">
            <v>119.8536</v>
          </cell>
        </row>
        <row r="971">
          <cell r="E971" t="str">
            <v>Notranja polica, mat. Topalit, dim. ŠxG:0,98x0,2m</v>
          </cell>
          <cell r="F971" t="str">
            <v>[kos]</v>
          </cell>
          <cell r="G971">
            <v>1</v>
          </cell>
          <cell r="H971" t="str">
            <v>ZAG</v>
          </cell>
          <cell r="I971">
            <v>1</v>
          </cell>
          <cell r="J971">
            <v>29.7592</v>
          </cell>
        </row>
        <row r="972">
          <cell r="E972" t="str">
            <v>Notranja polica, mat. Topalit, dim. ŠxG:1,02x0,6m</v>
          </cell>
          <cell r="F972" t="str">
            <v>[kos]</v>
          </cell>
          <cell r="G972">
            <v>1</v>
          </cell>
          <cell r="H972" t="str">
            <v>ZAG</v>
          </cell>
          <cell r="I972">
            <v>2</v>
          </cell>
          <cell r="J972">
            <v>198.96159999999998</v>
          </cell>
        </row>
        <row r="973">
          <cell r="E973" t="str">
            <v>Notranja polica, mat. Topalit, dim. ŠxG:1,01x0,6m</v>
          </cell>
          <cell r="F973" t="str">
            <v>[kos]</v>
          </cell>
          <cell r="G973">
            <v>1</v>
          </cell>
          <cell r="H973" t="str">
            <v>ZAG</v>
          </cell>
          <cell r="I973">
            <v>3</v>
          </cell>
          <cell r="J973">
            <v>293.94959999999992</v>
          </cell>
        </row>
        <row r="974">
          <cell r="D974" t="str">
            <v>Notranje police Vsota</v>
          </cell>
          <cell r="I974">
            <v>12</v>
          </cell>
          <cell r="J974">
            <v>730.7983999999999</v>
          </cell>
        </row>
        <row r="975">
          <cell r="D975" t="str">
            <v>Demontaža</v>
          </cell>
          <cell r="E975" t="str">
            <v>Demontaža oken</v>
          </cell>
          <cell r="F975" t="str">
            <v>[m1]</v>
          </cell>
          <cell r="G975">
            <v>1</v>
          </cell>
          <cell r="H975" t="str">
            <v>ZAG</v>
          </cell>
          <cell r="I975">
            <v>64.239999999999995</v>
          </cell>
          <cell r="J975">
            <v>449.67999999999995</v>
          </cell>
        </row>
        <row r="976">
          <cell r="E976" t="str">
            <v>Demontaža police</v>
          </cell>
          <cell r="F976" t="str">
            <v>[kos]</v>
          </cell>
          <cell r="G976">
            <v>1</v>
          </cell>
          <cell r="H976" t="str">
            <v>ZAG</v>
          </cell>
          <cell r="I976">
            <v>12</v>
          </cell>
          <cell r="J976">
            <v>59.349999999999994</v>
          </cell>
        </row>
        <row r="977">
          <cell r="D977" t="str">
            <v>Demontaža Vsota</v>
          </cell>
          <cell r="I977">
            <v>76.239999999999995</v>
          </cell>
          <cell r="J977">
            <v>509.03</v>
          </cell>
        </row>
        <row r="978">
          <cell r="D978" t="str">
            <v>Montaža</v>
          </cell>
          <cell r="E978" t="str">
            <v>RAL montaža oken z zidarskimi deli</v>
          </cell>
          <cell r="F978" t="str">
            <v>[m1]</v>
          </cell>
          <cell r="G978">
            <v>1</v>
          </cell>
          <cell r="H978" t="str">
            <v>ZAG</v>
          </cell>
          <cell r="I978">
            <v>64.239999999999995</v>
          </cell>
          <cell r="J978">
            <v>2184.1600000000003</v>
          </cell>
        </row>
        <row r="979">
          <cell r="E979" t="str">
            <v>Montaža police</v>
          </cell>
          <cell r="F979" t="str">
            <v>[kos]</v>
          </cell>
          <cell r="G979">
            <v>1</v>
          </cell>
          <cell r="H979" t="str">
            <v>ZAG</v>
          </cell>
          <cell r="I979">
            <v>12</v>
          </cell>
          <cell r="J979">
            <v>118.69999999999999</v>
          </cell>
        </row>
        <row r="980">
          <cell r="D980" t="str">
            <v>Montaža Vsota</v>
          </cell>
          <cell r="I980">
            <v>76.239999999999995</v>
          </cell>
          <cell r="J980">
            <v>2302.86</v>
          </cell>
        </row>
        <row r="981">
          <cell r="D981" t="str">
            <v>Odvoz na deponijo</v>
          </cell>
          <cell r="E981" t="str">
            <v>Odvoz na deponijo</v>
          </cell>
          <cell r="F981" t="str">
            <v>[m1]</v>
          </cell>
          <cell r="G981">
            <v>1</v>
          </cell>
          <cell r="H981" t="str">
            <v>ZAG</v>
          </cell>
          <cell r="I981">
            <v>64.239999999999995</v>
          </cell>
          <cell r="J981">
            <v>192.72</v>
          </cell>
        </row>
        <row r="982">
          <cell r="D982" t="str">
            <v>Odvoz na deponijo Vsota</v>
          </cell>
          <cell r="I982">
            <v>64.239999999999995</v>
          </cell>
          <cell r="J982">
            <v>192.72</v>
          </cell>
        </row>
        <row r="983">
          <cell r="D983" t="str">
            <v>Komarniki</v>
          </cell>
          <cell r="E983" t="str">
            <v>Komarnik-rolo, Dim. ŠxV: 1,01x1,78m</v>
          </cell>
          <cell r="F983" t="str">
            <v>[kos]</v>
          </cell>
          <cell r="G983">
            <v>1</v>
          </cell>
          <cell r="H983" t="str">
            <v>ZAG</v>
          </cell>
          <cell r="I983">
            <v>2</v>
          </cell>
          <cell r="J983">
            <v>467.428</v>
          </cell>
        </row>
        <row r="984">
          <cell r="D984" t="str">
            <v>Komarniki Vsota</v>
          </cell>
          <cell r="I984">
            <v>2</v>
          </cell>
          <cell r="J984">
            <v>467.428</v>
          </cell>
        </row>
        <row r="985">
          <cell r="D985" t="str">
            <v>Slikopleskarska dela</v>
          </cell>
          <cell r="E985" t="str">
            <v>Slikopleskarska dela na špaletah</v>
          </cell>
          <cell r="F985" t="str">
            <v>[m1]</v>
          </cell>
          <cell r="G985">
            <v>1</v>
          </cell>
          <cell r="H985" t="str">
            <v>ZAG</v>
          </cell>
          <cell r="I985">
            <v>40.500000000000007</v>
          </cell>
          <cell r="J985">
            <v>513.91999999999996</v>
          </cell>
        </row>
        <row r="986">
          <cell r="D986" t="str">
            <v>Slikopleskarska dela Vsota</v>
          </cell>
          <cell r="I986">
            <v>40.500000000000007</v>
          </cell>
          <cell r="J986">
            <v>513.91999999999996</v>
          </cell>
        </row>
        <row r="987">
          <cell r="C987" t="str">
            <v>Ponoviče 9 Vsota</v>
          </cell>
          <cell r="I987">
            <v>295.21999999999997</v>
          </cell>
          <cell r="J987">
            <v>10207.89456724089</v>
          </cell>
        </row>
        <row r="988">
          <cell r="B988" t="str">
            <v>30 Vsota</v>
          </cell>
          <cell r="I988">
            <v>295.21999999999997</v>
          </cell>
          <cell r="J988">
            <v>10207.89456724089</v>
          </cell>
        </row>
        <row r="989">
          <cell r="I989">
            <v>295.21999999999997</v>
          </cell>
          <cell r="J989">
            <v>10207.89456724089</v>
          </cell>
        </row>
        <row r="990">
          <cell r="B990">
            <v>31</v>
          </cell>
          <cell r="C990" t="str">
            <v>Ponoviče 2</v>
          </cell>
          <cell r="D990" t="str">
            <v>Okna/Vrata</v>
          </cell>
          <cell r="E990" t="str">
            <v>Enokrilno okno (tip: O1); dim. ŠxV: 1,15x1,35m; Material: PVC, profil&gt;80mm Dvostranski dekor; steklo 10/16Ar/44.2; Rw,st.=44 (Rw,st.+Ctr ≥ 39 dB)</v>
          </cell>
          <cell r="F990" t="str">
            <v>[kos]</v>
          </cell>
          <cell r="G990">
            <v>1</v>
          </cell>
          <cell r="H990" t="str">
            <v>ZAG</v>
          </cell>
          <cell r="I990">
            <v>1</v>
          </cell>
          <cell r="J990">
            <v>602.20875905775006</v>
          </cell>
        </row>
        <row r="991">
          <cell r="E991" t="str">
            <v>Enokrilno okno (tip: O1); dim. ŠxV: 0,96x0,55m; Material: PVC, profil&gt;80mm Dvostranski dekor; steklo 8/16Ar/4; Rw,st.=37 (Rw,st.+Ctr ≥ 32 dB)</v>
          </cell>
          <cell r="F991" t="str">
            <v>[kos]</v>
          </cell>
          <cell r="G991">
            <v>1</v>
          </cell>
          <cell r="H991" t="str">
            <v>ZAG</v>
          </cell>
          <cell r="I991">
            <v>1</v>
          </cell>
          <cell r="J991">
            <v>274.24340875776005</v>
          </cell>
        </row>
        <row r="992">
          <cell r="E992" t="str">
            <v>Dvokrilno okno (tip: O3); dim. ŠxV: 0,99x1,38m; Material: PVC, profil&gt;80mm Dvostranski dekor; steklo 10/16Ar/44.2; Rw,st.=44 (Rw,st.+Ctr ≥ 39 dB)</v>
          </cell>
          <cell r="F992" t="str">
            <v>[kos]</v>
          </cell>
          <cell r="G992">
            <v>1</v>
          </cell>
          <cell r="H992" t="str">
            <v>ZAG</v>
          </cell>
          <cell r="I992">
            <v>2</v>
          </cell>
          <cell r="J992">
            <v>1381.4067601150878</v>
          </cell>
        </row>
        <row r="993">
          <cell r="D993" t="str">
            <v>Okna/Vrata Vsota</v>
          </cell>
          <cell r="I993">
            <v>4</v>
          </cell>
          <cell r="J993">
            <v>2257.8589279305979</v>
          </cell>
        </row>
        <row r="994">
          <cell r="D994" t="str">
            <v>Senčila</v>
          </cell>
          <cell r="E994" t="str">
            <v>Notranje žaluzije - kovinske, Dim. ŠxV: 1,15x1,35m</v>
          </cell>
          <cell r="F994" t="str">
            <v>[kos]</v>
          </cell>
          <cell r="G994">
            <v>1</v>
          </cell>
          <cell r="H994" t="str">
            <v>ZAG</v>
          </cell>
          <cell r="I994">
            <v>1</v>
          </cell>
          <cell r="J994">
            <v>69.862499999999997</v>
          </cell>
        </row>
        <row r="995">
          <cell r="E995" t="str">
            <v>Zunanji rolo - nadometni, ALU lamele, Dim. ŠxV: 0,99x1,38m</v>
          </cell>
          <cell r="F995" t="str">
            <v>[kos]</v>
          </cell>
          <cell r="G995">
            <v>1</v>
          </cell>
          <cell r="H995" t="str">
            <v>ZAG</v>
          </cell>
          <cell r="I995">
            <v>2</v>
          </cell>
          <cell r="J995">
            <v>281.55968641413597</v>
          </cell>
        </row>
        <row r="996">
          <cell r="D996" t="str">
            <v>Senčila Vsota</v>
          </cell>
          <cell r="I996">
            <v>3</v>
          </cell>
          <cell r="J996">
            <v>351.42218641413598</v>
          </cell>
        </row>
        <row r="997">
          <cell r="D997" t="str">
            <v>Notranje police</v>
          </cell>
          <cell r="E997" t="str">
            <v>Notranja polica, mat. Marmor, dim. ŠxG:1,15x0,21m</v>
          </cell>
          <cell r="F997" t="str">
            <v>[kos]</v>
          </cell>
          <cell r="G997">
            <v>1</v>
          </cell>
          <cell r="H997" t="str">
            <v>ZAG</v>
          </cell>
          <cell r="I997">
            <v>1</v>
          </cell>
          <cell r="J997">
            <v>66.825724999999991</v>
          </cell>
        </row>
        <row r="998">
          <cell r="E998" t="str">
            <v>Notranja polica, mat. Marmor, dim. ŠxG:0,96x0,21m</v>
          </cell>
          <cell r="F998" t="str">
            <v>[kos]</v>
          </cell>
          <cell r="G998">
            <v>1</v>
          </cell>
          <cell r="H998" t="str">
            <v>ZAG</v>
          </cell>
          <cell r="I998">
            <v>1</v>
          </cell>
          <cell r="J998">
            <v>57.516655999999998</v>
          </cell>
        </row>
        <row r="999">
          <cell r="E999" t="str">
            <v>Notranja polica, mat. Topalit, dim. ŠxG:0,99x0,1m</v>
          </cell>
          <cell r="F999" t="str">
            <v>[kos]</v>
          </cell>
          <cell r="G999">
            <v>1</v>
          </cell>
          <cell r="H999" t="str">
            <v>ZAG</v>
          </cell>
          <cell r="I999">
            <v>2</v>
          </cell>
          <cell r="J999">
            <v>46.9084</v>
          </cell>
        </row>
        <row r="1000">
          <cell r="D1000" t="str">
            <v>Notranje police Vsota</v>
          </cell>
          <cell r="I1000">
            <v>4</v>
          </cell>
          <cell r="J1000">
            <v>171.25078099999999</v>
          </cell>
        </row>
        <row r="1001">
          <cell r="D1001" t="str">
            <v>Demontaža</v>
          </cell>
          <cell r="E1001" t="str">
            <v>Demontaža oken</v>
          </cell>
          <cell r="F1001" t="str">
            <v>[m1]</v>
          </cell>
          <cell r="G1001">
            <v>1</v>
          </cell>
          <cell r="H1001" t="str">
            <v>ZAG</v>
          </cell>
          <cell r="I1001">
            <v>17.5</v>
          </cell>
          <cell r="J1001">
            <v>122.5</v>
          </cell>
        </row>
        <row r="1002">
          <cell r="E1002" t="str">
            <v>Demontaža police</v>
          </cell>
          <cell r="F1002" t="str">
            <v>[kos]</v>
          </cell>
          <cell r="G1002">
            <v>1</v>
          </cell>
          <cell r="H1002" t="str">
            <v>ZAG</v>
          </cell>
          <cell r="I1002">
            <v>4</v>
          </cell>
          <cell r="J1002">
            <v>20.45</v>
          </cell>
        </row>
        <row r="1003">
          <cell r="D1003" t="str">
            <v>Demontaža Vsota</v>
          </cell>
          <cell r="I1003">
            <v>21.5</v>
          </cell>
          <cell r="J1003">
            <v>142.94999999999999</v>
          </cell>
        </row>
        <row r="1004">
          <cell r="D1004" t="str">
            <v>Montaža</v>
          </cell>
          <cell r="E1004" t="str">
            <v>RAL montaža oken z zidarskimi deli</v>
          </cell>
          <cell r="F1004" t="str">
            <v>[m1]</v>
          </cell>
          <cell r="G1004">
            <v>1</v>
          </cell>
          <cell r="H1004" t="str">
            <v>ZAG</v>
          </cell>
          <cell r="I1004">
            <v>17.5</v>
          </cell>
          <cell r="J1004">
            <v>595</v>
          </cell>
        </row>
        <row r="1005">
          <cell r="E1005" t="str">
            <v>Montaža police</v>
          </cell>
          <cell r="F1005" t="str">
            <v>[kos]</v>
          </cell>
          <cell r="G1005">
            <v>1</v>
          </cell>
          <cell r="H1005" t="str">
            <v>ZAG</v>
          </cell>
          <cell r="I1005">
            <v>4</v>
          </cell>
          <cell r="J1005">
            <v>40.9</v>
          </cell>
        </row>
        <row r="1006">
          <cell r="D1006" t="str">
            <v>Montaža Vsota</v>
          </cell>
          <cell r="I1006">
            <v>21.5</v>
          </cell>
          <cell r="J1006">
            <v>635.9</v>
          </cell>
        </row>
        <row r="1007">
          <cell r="D1007" t="str">
            <v>Odvoz na deponijo</v>
          </cell>
          <cell r="E1007" t="str">
            <v>Odvoz na deponijo</v>
          </cell>
          <cell r="F1007" t="str">
            <v>[m1]</v>
          </cell>
          <cell r="G1007">
            <v>1</v>
          </cell>
          <cell r="H1007" t="str">
            <v>ZAG</v>
          </cell>
          <cell r="I1007">
            <v>17.5</v>
          </cell>
          <cell r="J1007">
            <v>52.5</v>
          </cell>
        </row>
        <row r="1008">
          <cell r="D1008" t="str">
            <v>Odvoz na deponijo Vsota</v>
          </cell>
          <cell r="I1008">
            <v>17.5</v>
          </cell>
          <cell r="J1008">
            <v>52.5</v>
          </cell>
        </row>
        <row r="1009">
          <cell r="D1009" t="str">
            <v>Obdelava širokih špalet</v>
          </cell>
          <cell r="E1009" t="str">
            <v>Zidarska obdelava špalet</v>
          </cell>
          <cell r="F1009" t="str">
            <v>[m1]</v>
          </cell>
          <cell r="G1009">
            <v>1</v>
          </cell>
          <cell r="H1009" t="str">
            <v>ZAG</v>
          </cell>
          <cell r="I1009">
            <v>5.52</v>
          </cell>
          <cell r="J1009">
            <v>237</v>
          </cell>
        </row>
        <row r="1010">
          <cell r="D1010" t="str">
            <v>Obdelava širokih špalet Vsota</v>
          </cell>
          <cell r="I1010">
            <v>5.52</v>
          </cell>
          <cell r="J1010">
            <v>237</v>
          </cell>
        </row>
        <row r="1011">
          <cell r="D1011" t="str">
            <v>Slikopleskarska dela</v>
          </cell>
          <cell r="E1011" t="str">
            <v>Slikopleskarska dela na špaletah</v>
          </cell>
          <cell r="F1011" t="str">
            <v>[m1]</v>
          </cell>
          <cell r="G1011">
            <v>1</v>
          </cell>
          <cell r="H1011" t="str">
            <v>ZAG</v>
          </cell>
          <cell r="I1011">
            <v>9.32</v>
          </cell>
          <cell r="J1011">
            <v>140</v>
          </cell>
        </row>
        <row r="1012">
          <cell r="D1012" t="str">
            <v>Slikopleskarska dela Vsota</v>
          </cell>
          <cell r="I1012">
            <v>9.32</v>
          </cell>
          <cell r="J1012">
            <v>140</v>
          </cell>
        </row>
        <row r="1013">
          <cell r="C1013" t="str">
            <v>Ponoviče 2 Vsota</v>
          </cell>
          <cell r="I1013">
            <v>86.34</v>
          </cell>
          <cell r="J1013">
            <v>3988.8818953447339</v>
          </cell>
        </row>
        <row r="1014">
          <cell r="B1014" t="str">
            <v>31 Vsota</v>
          </cell>
          <cell r="I1014">
            <v>86.34</v>
          </cell>
          <cell r="J1014">
            <v>3988.8818953447339</v>
          </cell>
        </row>
        <row r="1015">
          <cell r="I1015">
            <v>86.34</v>
          </cell>
          <cell r="J1015">
            <v>3988.8818953447339</v>
          </cell>
        </row>
        <row r="1016">
          <cell r="B1016">
            <v>32</v>
          </cell>
          <cell r="C1016" t="str">
            <v>Ponoviče 1</v>
          </cell>
          <cell r="D1016" t="str">
            <v>Okna/Vrata</v>
          </cell>
          <cell r="E1016" t="str">
            <v>Enokrilno okno (tip: O1); dim. ŠxV: 0,95x1,38m; Material: PVC, profil&gt;80mm ; steklo 66.2/16Ar/44.2; Rw,st.=46 (Rw,st.+Ctr ≥ 41 dB)</v>
          </cell>
          <cell r="F1016" t="str">
            <v>[kos]</v>
          </cell>
          <cell r="G1016">
            <v>1</v>
          </cell>
          <cell r="H1016" t="str">
            <v>ZAG</v>
          </cell>
          <cell r="I1016">
            <v>1</v>
          </cell>
          <cell r="J1016">
            <v>466.09654733879995</v>
          </cell>
        </row>
        <row r="1017">
          <cell r="E1017" t="str">
            <v>Enokrilno okno (tip: O1); dim. ŠxV: 1,12x1,54m; Material: PVC, profil&gt;80mm ; steklo 66.2/16Ar/44.2; Rw,st.=46 (Rw,st.+Ctr ≥ 41 dB)</v>
          </cell>
          <cell r="F1017" t="str">
            <v>[kos]</v>
          </cell>
          <cell r="G1017">
            <v>1</v>
          </cell>
          <cell r="H1017" t="str">
            <v>ZAG</v>
          </cell>
          <cell r="I1017">
            <v>1</v>
          </cell>
          <cell r="J1017">
            <v>560.89445123891198</v>
          </cell>
        </row>
        <row r="1018">
          <cell r="E1018" t="str">
            <v>Enokrilno okno (tip: O1); dim. ŠxV: 1,15x1,54m; Material: PVC, profil&gt;80mm ; steklo 66.2/16Ar/44.2; Rw,st.=46 (Rw,st.+Ctr ≥ 41 dB)</v>
          </cell>
          <cell r="F1018" t="str">
            <v>[kos]</v>
          </cell>
          <cell r="G1018">
            <v>1</v>
          </cell>
          <cell r="H1018" t="str">
            <v>ZAG</v>
          </cell>
          <cell r="I1018">
            <v>1</v>
          </cell>
          <cell r="J1018">
            <v>571.06453135480001</v>
          </cell>
        </row>
        <row r="1019">
          <cell r="E1019" t="str">
            <v>Enokrilno okno (tip: O1); dim. ŠxV: 0,91x1,33m; Material: PVC, profil&gt;80mm ; steklo 66.2/16Ar/44.2; Rw,st.=46 (Rw,st.+Ctr ≥ 41 dB)</v>
          </cell>
          <cell r="F1019" t="str">
            <v>[kos]</v>
          </cell>
          <cell r="G1019">
            <v>1</v>
          </cell>
          <cell r="H1019" t="str">
            <v>ZAG</v>
          </cell>
          <cell r="I1019">
            <v>1</v>
          </cell>
          <cell r="J1019">
            <v>442.01795527985212</v>
          </cell>
        </row>
        <row r="1020">
          <cell r="E1020" t="str">
            <v>Enokrilno okno (tip: O1); dim. ŠxV: 0,57x0,57m; Material: PVC, profil&gt;80mm ; steklo 66.2/16Ar/44.2; Rw,st.=46 (Rw,st.+Ctr ≥ 41 dB)</v>
          </cell>
          <cell r="F1020" t="str">
            <v>[kos]</v>
          </cell>
          <cell r="G1020">
            <v>1</v>
          </cell>
          <cell r="H1020" t="str">
            <v>ZAG</v>
          </cell>
          <cell r="I1020">
            <v>1</v>
          </cell>
          <cell r="J1020">
            <v>213.30266457322801</v>
          </cell>
        </row>
        <row r="1021">
          <cell r="E1021" t="str">
            <v>Vhodna vrata (tip: VH); dim. ŠxV: 0,91x1,97m; Material: PVC Vhodna vrata; Rw,krilo=49 dBA</v>
          </cell>
          <cell r="F1021" t="str">
            <v>[kos]</v>
          </cell>
          <cell r="G1021">
            <v>1</v>
          </cell>
          <cell r="H1021" t="str">
            <v>ZAG</v>
          </cell>
          <cell r="I1021">
            <v>1</v>
          </cell>
          <cell r="J1021">
            <v>1300</v>
          </cell>
        </row>
        <row r="1022">
          <cell r="D1022" t="str">
            <v>Okna/Vrata Vsota</v>
          </cell>
          <cell r="I1022">
            <v>6</v>
          </cell>
          <cell r="J1022">
            <v>3553.3761497855921</v>
          </cell>
        </row>
        <row r="1023">
          <cell r="D1023" t="str">
            <v>Senčila</v>
          </cell>
          <cell r="E1023" t="str">
            <v>Zunanji rolo - nadometni, ALU lamele, Dim. ŠxV: 0,95x1,38m</v>
          </cell>
          <cell r="F1023" t="str">
            <v>[kos]</v>
          </cell>
          <cell r="G1023">
            <v>1</v>
          </cell>
          <cell r="H1023" t="str">
            <v>ZAG</v>
          </cell>
          <cell r="I1023">
            <v>1</v>
          </cell>
          <cell r="J1023">
            <v>154.95623975519999</v>
          </cell>
        </row>
        <row r="1024">
          <cell r="E1024" t="str">
            <v>Zunanji rolo - nadometni, ALU lamele, Dim. ŠxV: 1,12x1,54m</v>
          </cell>
          <cell r="F1024" t="str">
            <v>[kos]</v>
          </cell>
          <cell r="G1024">
            <v>1</v>
          </cell>
          <cell r="H1024" t="str">
            <v>ZAG</v>
          </cell>
          <cell r="I1024">
            <v>1</v>
          </cell>
          <cell r="J1024">
            <v>162.982514764288</v>
          </cell>
        </row>
        <row r="1025">
          <cell r="E1025" t="str">
            <v>Zunanji rolo - nadometni, ALU lamele, Dim. ŠxV: 1,15x1,54m</v>
          </cell>
          <cell r="F1025" t="str">
            <v>[kos]</v>
          </cell>
          <cell r="G1025">
            <v>1</v>
          </cell>
          <cell r="H1025" t="str">
            <v>ZAG</v>
          </cell>
          <cell r="I1025">
            <v>1</v>
          </cell>
          <cell r="J1025">
            <v>187.71536948319999</v>
          </cell>
        </row>
        <row r="1026">
          <cell r="E1026" t="str">
            <v>Zunanji rolo - nadometni, ALU lamele, Dim. ŠxV: 0,91x1,33m</v>
          </cell>
          <cell r="F1026" t="str">
            <v>[kos]</v>
          </cell>
          <cell r="G1026">
            <v>1</v>
          </cell>
          <cell r="H1026" t="str">
            <v>ZAG</v>
          </cell>
          <cell r="I1026">
            <v>1</v>
          </cell>
          <cell r="J1026">
            <v>131.267258679223</v>
          </cell>
        </row>
        <row r="1027">
          <cell r="D1027" t="str">
            <v>Senčila Vsota</v>
          </cell>
          <cell r="I1027">
            <v>4</v>
          </cell>
          <cell r="J1027">
            <v>636.92138268191093</v>
          </cell>
        </row>
        <row r="1028">
          <cell r="D1028" t="str">
            <v>Notranje police</v>
          </cell>
          <cell r="E1028" t="str">
            <v>Notranja polica, mat. Marmor, dim. ŠxG:0,95x0,42m</v>
          </cell>
          <cell r="F1028" t="str">
            <v>[kos]</v>
          </cell>
          <cell r="G1028">
            <v>1</v>
          </cell>
          <cell r="H1028" t="str">
            <v>ZAG</v>
          </cell>
          <cell r="I1028">
            <v>1</v>
          </cell>
          <cell r="J1028">
            <v>106.68109999999999</v>
          </cell>
        </row>
        <row r="1029">
          <cell r="E1029" t="str">
            <v>Notranja polica, mat. Marmor, dim. ŠxG:1,12x0,4m</v>
          </cell>
          <cell r="F1029" t="str">
            <v>[kos]</v>
          </cell>
          <cell r="G1029">
            <v>1</v>
          </cell>
          <cell r="H1029" t="str">
            <v>ZAG</v>
          </cell>
          <cell r="I1029">
            <v>1</v>
          </cell>
          <cell r="J1029">
            <v>120.09240000000001</v>
          </cell>
        </row>
        <row r="1030">
          <cell r="E1030" t="str">
            <v>Notranja polica, mat. Marmor, dim. ŠxG:1,15x0,46m</v>
          </cell>
          <cell r="F1030" t="str">
            <v>[kos]</v>
          </cell>
          <cell r="G1030">
            <v>1</v>
          </cell>
          <cell r="H1030" t="str">
            <v>ZAG</v>
          </cell>
          <cell r="I1030">
            <v>1</v>
          </cell>
          <cell r="J1030">
            <v>143.3151</v>
          </cell>
        </row>
        <row r="1031">
          <cell r="E1031" t="str">
            <v>Notranja polica, mat. Marmor, dim. ŠxG:0,91x0,39m</v>
          </cell>
          <cell r="F1031" t="str">
            <v>[kos]</v>
          </cell>
          <cell r="G1031">
            <v>1</v>
          </cell>
          <cell r="H1031" t="str">
            <v>ZAG</v>
          </cell>
          <cell r="I1031">
            <v>1</v>
          </cell>
          <cell r="J1031">
            <v>95.021501000000001</v>
          </cell>
        </row>
        <row r="1032">
          <cell r="E1032" t="str">
            <v>Notranja polica, mat. Topalit, dim. ŠxG:0,57x0,08m</v>
          </cell>
          <cell r="F1032" t="str">
            <v>[kos]</v>
          </cell>
          <cell r="G1032">
            <v>1</v>
          </cell>
          <cell r="H1032" t="str">
            <v>ZAG</v>
          </cell>
          <cell r="I1032">
            <v>1</v>
          </cell>
          <cell r="J1032">
            <v>21.589471999999997</v>
          </cell>
        </row>
        <row r="1033">
          <cell r="D1033" t="str">
            <v>Notranje police Vsota</v>
          </cell>
          <cell r="I1033">
            <v>5</v>
          </cell>
          <cell r="J1033">
            <v>486.69957300000004</v>
          </cell>
        </row>
        <row r="1034">
          <cell r="D1034" t="str">
            <v>Demontaža</v>
          </cell>
          <cell r="E1034" t="str">
            <v>Demontaža oken</v>
          </cell>
          <cell r="F1034" t="str">
            <v>[m1]</v>
          </cell>
          <cell r="G1034">
            <v>1</v>
          </cell>
          <cell r="H1034" t="str">
            <v>ZAG</v>
          </cell>
          <cell r="I1034">
            <v>22.12</v>
          </cell>
          <cell r="J1034">
            <v>154.84000000000003</v>
          </cell>
        </row>
        <row r="1035">
          <cell r="E1035" t="str">
            <v>Demontaža police</v>
          </cell>
          <cell r="F1035" t="str">
            <v>[kos]</v>
          </cell>
          <cell r="G1035">
            <v>1</v>
          </cell>
          <cell r="H1035" t="str">
            <v>ZAG</v>
          </cell>
          <cell r="I1035">
            <v>5</v>
          </cell>
          <cell r="J1035">
            <v>23.5</v>
          </cell>
        </row>
        <row r="1036">
          <cell r="E1036" t="str">
            <v>FALSE</v>
          </cell>
          <cell r="F1036" t="str">
            <v>[m1]</v>
          </cell>
          <cell r="G1036">
            <v>1</v>
          </cell>
          <cell r="H1036" t="str">
            <v>ZAG</v>
          </cell>
          <cell r="I1036">
            <v>5.76</v>
          </cell>
          <cell r="J1036">
            <v>40.32</v>
          </cell>
        </row>
        <row r="1037">
          <cell r="D1037" t="str">
            <v>Demontaža Vsota</v>
          </cell>
          <cell r="I1037">
            <v>32.880000000000003</v>
          </cell>
          <cell r="J1037">
            <v>218.66000000000003</v>
          </cell>
        </row>
        <row r="1038">
          <cell r="D1038" t="str">
            <v>Montaža</v>
          </cell>
          <cell r="E1038" t="str">
            <v/>
          </cell>
          <cell r="F1038" t="str">
            <v>[m1]</v>
          </cell>
          <cell r="G1038">
            <v>1</v>
          </cell>
          <cell r="H1038" t="str">
            <v>ZAG</v>
          </cell>
          <cell r="I1038">
            <v>5.76</v>
          </cell>
          <cell r="J1038">
            <v>195.84</v>
          </cell>
        </row>
        <row r="1039">
          <cell r="E1039" t="str">
            <v>RAL montaža oken z zidarskimi deli</v>
          </cell>
          <cell r="F1039" t="str">
            <v>[m1]</v>
          </cell>
          <cell r="G1039">
            <v>1</v>
          </cell>
          <cell r="H1039" t="str">
            <v>ZAG</v>
          </cell>
          <cell r="I1039">
            <v>22.12</v>
          </cell>
          <cell r="J1039">
            <v>792.88000000000011</v>
          </cell>
        </row>
        <row r="1040">
          <cell r="E1040" t="str">
            <v>Montaža police</v>
          </cell>
          <cell r="F1040" t="str">
            <v>[kos]</v>
          </cell>
          <cell r="G1040">
            <v>1</v>
          </cell>
          <cell r="H1040" t="str">
            <v>ZAG</v>
          </cell>
          <cell r="I1040">
            <v>5</v>
          </cell>
          <cell r="J1040">
            <v>47</v>
          </cell>
        </row>
        <row r="1041">
          <cell r="D1041" t="str">
            <v>Montaža Vsota</v>
          </cell>
          <cell r="I1041">
            <v>32.880000000000003</v>
          </cell>
          <cell r="J1041">
            <v>1035.7200000000003</v>
          </cell>
        </row>
        <row r="1042">
          <cell r="D1042" t="str">
            <v>Odvoz na deponijo</v>
          </cell>
          <cell r="E1042" t="str">
            <v>Odvoz na deponijo</v>
          </cell>
          <cell r="F1042" t="str">
            <v>[m1]</v>
          </cell>
          <cell r="G1042">
            <v>1</v>
          </cell>
          <cell r="H1042" t="str">
            <v>ZAG</v>
          </cell>
          <cell r="I1042">
            <v>27.880000000000003</v>
          </cell>
          <cell r="J1042">
            <v>83.64</v>
          </cell>
        </row>
        <row r="1043">
          <cell r="D1043" t="str">
            <v>Odvoz na deponijo Vsota</v>
          </cell>
          <cell r="I1043">
            <v>27.880000000000003</v>
          </cell>
          <cell r="J1043">
            <v>83.64</v>
          </cell>
        </row>
        <row r="1044">
          <cell r="D1044" t="str">
            <v>Slikopleskarska dela</v>
          </cell>
          <cell r="E1044" t="str">
            <v>Slikopleskarska dela na špaletah</v>
          </cell>
          <cell r="F1044" t="str">
            <v>[m1]</v>
          </cell>
          <cell r="G1044">
            <v>1</v>
          </cell>
          <cell r="H1044" t="str">
            <v>ZAG</v>
          </cell>
          <cell r="I1044">
            <v>12.72</v>
          </cell>
          <cell r="J1044">
            <v>176.96</v>
          </cell>
        </row>
        <row r="1045">
          <cell r="D1045" t="str">
            <v>Slikopleskarska dela Vsota</v>
          </cell>
          <cell r="I1045">
            <v>12.72</v>
          </cell>
          <cell r="J1045">
            <v>176.96</v>
          </cell>
        </row>
        <row r="1046">
          <cell r="C1046" t="str">
            <v>Ponoviče 1 Vsota</v>
          </cell>
          <cell r="I1046">
            <v>121.36000000000001</v>
          </cell>
          <cell r="J1046">
            <v>6191.977105467503</v>
          </cell>
        </row>
        <row r="1047">
          <cell r="B1047" t="str">
            <v>32 Vsota</v>
          </cell>
          <cell r="I1047">
            <v>121.36000000000001</v>
          </cell>
          <cell r="J1047">
            <v>6191.977105467503</v>
          </cell>
        </row>
        <row r="1048">
          <cell r="I1048">
            <v>121.36000000000001</v>
          </cell>
          <cell r="J1048">
            <v>6191.977105467503</v>
          </cell>
        </row>
        <row r="1049">
          <cell r="B1049">
            <v>33</v>
          </cell>
          <cell r="C1049" t="str">
            <v>Praprošče 1</v>
          </cell>
          <cell r="D1049" t="str">
            <v>Okna/Vrata</v>
          </cell>
          <cell r="E1049" t="str">
            <v>Enokrilno okno (tip: O1); dim. ŠxV: 1,39x1,37m; Material: PVC, profil&gt;80mm ; steklo 8/16Ar/66.2; Rw,st.=43 (Rw,st.+Ctr ≥ 37 dB)</v>
          </cell>
          <cell r="F1049" t="str">
            <v>[kos]</v>
          </cell>
          <cell r="G1049">
            <v>1</v>
          </cell>
          <cell r="H1049" t="str">
            <v>ZAG</v>
          </cell>
          <cell r="I1049">
            <v>2</v>
          </cell>
          <cell r="J1049">
            <v>1120.7413648371441</v>
          </cell>
        </row>
        <row r="1050">
          <cell r="E1050" t="str">
            <v>Enokrilno okno (tip: O1); dim. ŠxV: 1,01x1,37m; Material: PVC, profil&gt;80mm ; steklo 8/16Ar/66.2; Rw,st.=43 (Rw,st.+Ctr ≥ 37 dB)</v>
          </cell>
          <cell r="F1050" t="str">
            <v>[kos]</v>
          </cell>
          <cell r="G1050">
            <v>1</v>
          </cell>
          <cell r="H1050" t="str">
            <v>ZAG</v>
          </cell>
          <cell r="I1050">
            <v>1</v>
          </cell>
          <cell r="J1050">
            <v>454.48118051073203</v>
          </cell>
        </row>
        <row r="1051">
          <cell r="E1051" t="str">
            <v>Strešno okno (tip: O9); dim. ŠxV: 0,7x1,1m; Material: PVC, profil&gt;80mm ; steklo 8/16Ar/66.2; Rw,st.=43 (Rw,st.+Ctr ≥ 37 dB)</v>
          </cell>
          <cell r="F1051" t="str">
            <v>[kos]</v>
          </cell>
          <cell r="G1051">
            <v>1</v>
          </cell>
          <cell r="H1051" t="str">
            <v>ZAG</v>
          </cell>
          <cell r="I1051">
            <v>2</v>
          </cell>
          <cell r="J1051">
            <v>1364.4808274000002</v>
          </cell>
        </row>
        <row r="1052">
          <cell r="D1052" t="str">
            <v>Okna/Vrata Vsota</v>
          </cell>
          <cell r="I1052">
            <v>5</v>
          </cell>
          <cell r="J1052">
            <v>2939.7033727478765</v>
          </cell>
        </row>
        <row r="1053">
          <cell r="D1053" t="str">
            <v>Notranje police</v>
          </cell>
          <cell r="E1053" t="str">
            <v>Notranja polica, mat. Marmor, dim. ŠxG:1,39x0,26m</v>
          </cell>
          <cell r="F1053" t="str">
            <v>[kos]</v>
          </cell>
          <cell r="G1053">
            <v>1</v>
          </cell>
          <cell r="H1053" t="str">
            <v>ZAG</v>
          </cell>
          <cell r="I1053">
            <v>2</v>
          </cell>
          <cell r="J1053">
            <v>193.43119199999998</v>
          </cell>
        </row>
        <row r="1054">
          <cell r="E1054" t="str">
            <v>Notranja polica, mat. Marmor, dim. ŠxG:1,01x0,17m</v>
          </cell>
          <cell r="F1054" t="str">
            <v>[kos]</v>
          </cell>
          <cell r="G1054">
            <v>1</v>
          </cell>
          <cell r="H1054" t="str">
            <v>ZAG</v>
          </cell>
          <cell r="I1054">
            <v>1</v>
          </cell>
          <cell r="J1054">
            <v>50.749389000000008</v>
          </cell>
        </row>
        <row r="1055">
          <cell r="D1055" t="str">
            <v>Notranje police Vsota</v>
          </cell>
          <cell r="I1055">
            <v>3</v>
          </cell>
          <cell r="J1055">
            <v>244.18058099999999</v>
          </cell>
        </row>
        <row r="1056">
          <cell r="D1056" t="str">
            <v>Demontaža</v>
          </cell>
          <cell r="E1056" t="str">
            <v>Demontaža oken</v>
          </cell>
          <cell r="F1056" t="str">
            <v>[m1]</v>
          </cell>
          <cell r="G1056">
            <v>1</v>
          </cell>
          <cell r="H1056" t="str">
            <v>ZAG</v>
          </cell>
          <cell r="I1056">
            <v>23</v>
          </cell>
          <cell r="J1056">
            <v>200.6</v>
          </cell>
        </row>
        <row r="1057">
          <cell r="E1057" t="str">
            <v>Demontaža police</v>
          </cell>
          <cell r="F1057" t="str">
            <v>[kos]</v>
          </cell>
          <cell r="G1057">
            <v>1</v>
          </cell>
          <cell r="H1057" t="str">
            <v>ZAG</v>
          </cell>
          <cell r="I1057">
            <v>3</v>
          </cell>
          <cell r="J1057">
            <v>18.95</v>
          </cell>
        </row>
        <row r="1058">
          <cell r="D1058" t="str">
            <v>Demontaža Vsota</v>
          </cell>
          <cell r="I1058">
            <v>26</v>
          </cell>
          <cell r="J1058">
            <v>219.54999999999998</v>
          </cell>
        </row>
        <row r="1059">
          <cell r="D1059" t="str">
            <v>Montaža</v>
          </cell>
          <cell r="E1059" t="str">
            <v>RAL montaža oken z zidarskimi deli</v>
          </cell>
          <cell r="F1059" t="str">
            <v>[m1]</v>
          </cell>
          <cell r="G1059">
            <v>1</v>
          </cell>
          <cell r="H1059" t="str">
            <v>ZAG</v>
          </cell>
          <cell r="I1059">
            <v>23</v>
          </cell>
          <cell r="J1059">
            <v>781.99999999999989</v>
          </cell>
        </row>
        <row r="1060">
          <cell r="E1060" t="str">
            <v>Montaža police</v>
          </cell>
          <cell r="F1060" t="str">
            <v>[kos]</v>
          </cell>
          <cell r="G1060">
            <v>1</v>
          </cell>
          <cell r="H1060" t="str">
            <v>ZAG</v>
          </cell>
          <cell r="I1060">
            <v>3</v>
          </cell>
          <cell r="J1060">
            <v>37.9</v>
          </cell>
        </row>
        <row r="1061">
          <cell r="D1061" t="str">
            <v>Montaža Vsota</v>
          </cell>
          <cell r="I1061">
            <v>26</v>
          </cell>
          <cell r="J1061">
            <v>819.89999999999986</v>
          </cell>
        </row>
        <row r="1062">
          <cell r="D1062" t="str">
            <v>Odvoz na deponijo</v>
          </cell>
          <cell r="E1062" t="str">
            <v>Odvoz na deponijo</v>
          </cell>
          <cell r="F1062" t="str">
            <v>[m1]</v>
          </cell>
          <cell r="G1062">
            <v>1</v>
          </cell>
          <cell r="H1062" t="str">
            <v>ZAG</v>
          </cell>
          <cell r="I1062">
            <v>23</v>
          </cell>
          <cell r="J1062">
            <v>69</v>
          </cell>
        </row>
        <row r="1063">
          <cell r="D1063" t="str">
            <v>Odvoz na deponijo Vsota</v>
          </cell>
          <cell r="I1063">
            <v>23</v>
          </cell>
          <cell r="J1063">
            <v>69</v>
          </cell>
        </row>
        <row r="1064">
          <cell r="D1064" t="str">
            <v>Slikopleskarska dela</v>
          </cell>
          <cell r="E1064" t="str">
            <v>Slikopleskarska dela na špaletah</v>
          </cell>
          <cell r="F1064" t="str">
            <v>[m1]</v>
          </cell>
          <cell r="G1064">
            <v>1</v>
          </cell>
          <cell r="H1064" t="str">
            <v>ZAG</v>
          </cell>
          <cell r="I1064">
            <v>12.620000000000001</v>
          </cell>
          <cell r="J1064">
            <v>184</v>
          </cell>
        </row>
        <row r="1065">
          <cell r="D1065" t="str">
            <v>Slikopleskarska dela Vsota</v>
          </cell>
          <cell r="I1065">
            <v>12.620000000000001</v>
          </cell>
          <cell r="J1065">
            <v>184</v>
          </cell>
        </row>
        <row r="1066">
          <cell r="C1066" t="str">
            <v>Praprošče 1 Vsota</v>
          </cell>
          <cell r="I1066">
            <v>95.62</v>
          </cell>
          <cell r="J1066">
            <v>4476.333953747876</v>
          </cell>
        </row>
        <row r="1067">
          <cell r="B1067" t="str">
            <v>33 Vsota</v>
          </cell>
          <cell r="I1067">
            <v>95.62</v>
          </cell>
          <cell r="J1067">
            <v>4476.333953747876</v>
          </cell>
        </row>
        <row r="1068">
          <cell r="I1068">
            <v>95.62</v>
          </cell>
          <cell r="J1068">
            <v>4476.333953747876</v>
          </cell>
        </row>
        <row r="1069">
          <cell r="B1069">
            <v>34</v>
          </cell>
          <cell r="C1069" t="str">
            <v>Praprošče 2</v>
          </cell>
          <cell r="D1069" t="str">
            <v>Okna/Vrata</v>
          </cell>
          <cell r="E1069" t="str">
            <v>Enokrilno okno (tip: O1); dim. ŠxV: 1,02x1,18m; Material: PVC, profil&gt;80mm ; steklo 44.2/20Ar/66.2; Rw,st.=50 (Rw,st.+Ctr ≥ 42 dB)</v>
          </cell>
          <cell r="F1069" t="str">
            <v>[kos]</v>
          </cell>
          <cell r="G1069">
            <v>1</v>
          </cell>
          <cell r="H1069" t="str">
            <v>ZAG</v>
          </cell>
          <cell r="I1069">
            <v>1</v>
          </cell>
          <cell r="J1069">
            <v>476.50988856748802</v>
          </cell>
        </row>
        <row r="1070">
          <cell r="E1070" t="str">
            <v>Enokrilno okno (tip: O1); dim. ŠxV: 1x1,16m; Material: PVC, profil&gt;80mm ; steklo 8/16Ar/4; Rw,st.=37 (Rw,st.+Ctr ≥ 32 dB)</v>
          </cell>
          <cell r="F1070" t="str">
            <v>[kos]</v>
          </cell>
          <cell r="G1070">
            <v>1</v>
          </cell>
          <cell r="H1070" t="str">
            <v>ZAG</v>
          </cell>
          <cell r="I1070">
            <v>1</v>
          </cell>
          <cell r="J1070">
            <v>303.49547967999996</v>
          </cell>
        </row>
        <row r="1071">
          <cell r="E1071" t="str">
            <v>Dvokrilno okno (tip: O3); dim. ŠxV: 1,36x1,35m; Material: PVC, profil&gt;80mm ; steklo 10/16Ar/44.2; Rw,st.=44 (Rw,st.+Ctr ≥ 39 dB)</v>
          </cell>
          <cell r="F1071" t="str">
            <v>[kos]</v>
          </cell>
          <cell r="G1071">
            <v>1</v>
          </cell>
          <cell r="H1071" t="str">
            <v>ZAG</v>
          </cell>
          <cell r="I1071">
            <v>1</v>
          </cell>
          <cell r="J1071">
            <v>620.78351752512003</v>
          </cell>
        </row>
        <row r="1072">
          <cell r="E1072" t="str">
            <v>Dvokrilno okno (tip: O3); dim. ŠxV: 1,36x1,35m; Material: PVC, profil&gt;80mm ; steklo 8/16Ar/66.2; Rw,st.=43 (Rw,st.+Ctr ≥ 37 dB)</v>
          </cell>
          <cell r="F1072" t="str">
            <v>[kos]</v>
          </cell>
          <cell r="G1072">
            <v>1</v>
          </cell>
          <cell r="H1072" t="str">
            <v>ZAG</v>
          </cell>
          <cell r="I1072">
            <v>1</v>
          </cell>
          <cell r="J1072">
            <v>652.39943752511999</v>
          </cell>
        </row>
        <row r="1073">
          <cell r="E1073" t="str">
            <v>Enokrilna vrata (tip: V1); dim. ŠxV: 0,74x2,03m; Material: PVC, profil&gt;80mm ; steklo 10/16Ar/44.2; Rw,st.=44 (Rw,st.+Ctr ≥ 39 dB)</v>
          </cell>
          <cell r="F1073" t="str">
            <v>[kos]</v>
          </cell>
          <cell r="G1073">
            <v>1</v>
          </cell>
          <cell r="H1073" t="str">
            <v>ZAG</v>
          </cell>
          <cell r="I1073">
            <v>1</v>
          </cell>
          <cell r="J1073">
            <v>472.26833799478396</v>
          </cell>
        </row>
        <row r="1074">
          <cell r="E1074" t="str">
            <v>Enokrilno okno (tip: O1); dim. ŠxV: 0,8x1,13m; Material: PVC, profil&gt;80mm ; steklo 10/16Ar/44.2; Rw,st.=44 (Rw,st.+Ctr ≥ 39 dB)</v>
          </cell>
          <cell r="F1074" t="str">
            <v>[kos]</v>
          </cell>
          <cell r="G1074">
            <v>1</v>
          </cell>
          <cell r="H1074" t="str">
            <v>ZAG</v>
          </cell>
          <cell r="I1074">
            <v>1</v>
          </cell>
          <cell r="J1074">
            <v>331.99780052480003</v>
          </cell>
        </row>
        <row r="1075">
          <cell r="E1075" t="str">
            <v>Dvokrilno okno (tip: O3); dim. ŠxV: 1,37x1,36m; Material: PVC ; steklo 6/16Ar/4; Rw,st.=36 (Rw,st.+Ctr ≥ 31 dB)</v>
          </cell>
          <cell r="F1075" t="str">
            <v>[kos]</v>
          </cell>
          <cell r="G1075">
            <v>1</v>
          </cell>
          <cell r="H1075" t="str">
            <v>ZAG</v>
          </cell>
          <cell r="I1075">
            <v>1</v>
          </cell>
          <cell r="J1075">
            <v>400.43753952454404</v>
          </cell>
        </row>
        <row r="1076">
          <cell r="D1076" t="str">
            <v>Okna/Vrata Vsota</v>
          </cell>
          <cell r="I1076">
            <v>7</v>
          </cell>
          <cell r="J1076">
            <v>3257.8920013418556</v>
          </cell>
        </row>
        <row r="1077">
          <cell r="D1077" t="str">
            <v>Senčila</v>
          </cell>
          <cell r="E1077" t="str">
            <v>Notranje žaluzije - kovinske, Dim. ŠxV: 1,02x1,18m</v>
          </cell>
          <cell r="F1077" t="str">
            <v>[kos]</v>
          </cell>
          <cell r="G1077">
            <v>1</v>
          </cell>
          <cell r="H1077" t="str">
            <v>ZAG</v>
          </cell>
          <cell r="I1077">
            <v>1</v>
          </cell>
          <cell r="J1077">
            <v>54.161999999999999</v>
          </cell>
        </row>
        <row r="1078">
          <cell r="E1078" t="str">
            <v>Notranje žaluzije - kovinske, Dim. ŠxV: 1x1,16m</v>
          </cell>
          <cell r="F1078" t="str">
            <v>[kos]</v>
          </cell>
          <cell r="G1078">
            <v>1</v>
          </cell>
          <cell r="H1078" t="str">
            <v>ZAG</v>
          </cell>
          <cell r="I1078">
            <v>1</v>
          </cell>
          <cell r="J1078">
            <v>52.199999999999996</v>
          </cell>
        </row>
        <row r="1079">
          <cell r="E1079" t="str">
            <v>Polkna - ALU fiksne lamele, Dim. ŠxV: 1,36x1,35m</v>
          </cell>
          <cell r="F1079" t="str">
            <v>[kos]</v>
          </cell>
          <cell r="G1079">
            <v>1</v>
          </cell>
          <cell r="H1079" t="str">
            <v>ZAG</v>
          </cell>
          <cell r="I1079">
            <v>2</v>
          </cell>
          <cell r="J1079">
            <v>1027.72689072</v>
          </cell>
        </row>
        <row r="1080">
          <cell r="E1080" t="str">
            <v>Polkna - ALU fiksne lamele, Dim. ŠxV: 0,74x2,03m</v>
          </cell>
          <cell r="F1080" t="str">
            <v>[kos]</v>
          </cell>
          <cell r="G1080">
            <v>1</v>
          </cell>
          <cell r="H1080" t="str">
            <v>ZAG</v>
          </cell>
          <cell r="I1080">
            <v>1</v>
          </cell>
          <cell r="J1080">
            <v>452.97702787939994</v>
          </cell>
        </row>
        <row r="1081">
          <cell r="E1081" t="str">
            <v>Polkna - ALU fiksne lamele, Dim. ŠxV: 0,8x1,13m</v>
          </cell>
          <cell r="F1081" t="str">
            <v>[kos]</v>
          </cell>
          <cell r="G1081">
            <v>1</v>
          </cell>
          <cell r="H1081" t="str">
            <v>ZAG</v>
          </cell>
          <cell r="I1081">
            <v>1</v>
          </cell>
          <cell r="J1081">
            <v>309.17676655999998</v>
          </cell>
        </row>
        <row r="1082">
          <cell r="E1082" t="str">
            <v>Polkna - ALU fiksne lamele, Dim. ŠxV: 1,37x1,36m</v>
          </cell>
          <cell r="F1082" t="str">
            <v>[kos]</v>
          </cell>
          <cell r="G1082">
            <v>1</v>
          </cell>
          <cell r="H1082" t="str">
            <v>ZAG</v>
          </cell>
          <cell r="I1082">
            <v>1</v>
          </cell>
          <cell r="J1082">
            <v>518.21392955839997</v>
          </cell>
        </row>
        <row r="1083">
          <cell r="D1083" t="str">
            <v>Senčila Vsota</v>
          </cell>
          <cell r="I1083">
            <v>7</v>
          </cell>
          <cell r="J1083">
            <v>2414.4566147178002</v>
          </cell>
        </row>
        <row r="1084">
          <cell r="D1084" t="str">
            <v>Notranje police</v>
          </cell>
          <cell r="E1084" t="str">
            <v>Notranja polica, mat. Topalit, dim. ŠxG:1,37x0,2m</v>
          </cell>
          <cell r="F1084" t="str">
            <v>[kos]</v>
          </cell>
          <cell r="G1084">
            <v>1</v>
          </cell>
          <cell r="H1084" t="str">
            <v>ZAG</v>
          </cell>
          <cell r="I1084">
            <v>1</v>
          </cell>
          <cell r="J1084">
            <v>37.559200000000004</v>
          </cell>
        </row>
        <row r="1085">
          <cell r="E1085" t="str">
            <v>Notranja polica, mat. Marmor, dim. ŠxG:1,02x0,17m</v>
          </cell>
          <cell r="F1085" t="str">
            <v>[kos]</v>
          </cell>
          <cell r="G1085">
            <v>1</v>
          </cell>
          <cell r="H1085" t="str">
            <v>ZAG</v>
          </cell>
          <cell r="I1085">
            <v>1</v>
          </cell>
          <cell r="J1085">
            <v>51.129356000000008</v>
          </cell>
        </row>
        <row r="1086">
          <cell r="E1086" t="str">
            <v>Notranja polica, mat. Marmor, dim. ŠxG:1x0,24m</v>
          </cell>
          <cell r="F1086" t="str">
            <v>[kos]</v>
          </cell>
          <cell r="G1086">
            <v>1</v>
          </cell>
          <cell r="H1086" t="str">
            <v>ZAG</v>
          </cell>
          <cell r="I1086">
            <v>1</v>
          </cell>
          <cell r="J1086">
            <v>66.47</v>
          </cell>
        </row>
        <row r="1087">
          <cell r="E1087" t="str">
            <v>Notranja polica, mat. Marmor, dim. ŠxG:1,36x0,17m</v>
          </cell>
          <cell r="F1087" t="str">
            <v>[kos]</v>
          </cell>
          <cell r="G1087">
            <v>1</v>
          </cell>
          <cell r="H1087" t="str">
            <v>ZAG</v>
          </cell>
          <cell r="I1087">
            <v>2</v>
          </cell>
          <cell r="J1087">
            <v>128.78428800000003</v>
          </cell>
        </row>
        <row r="1088">
          <cell r="E1088" t="str">
            <v>Notranja polica, mat. Topalit, dim. ŠxG:0,8x0,19m</v>
          </cell>
          <cell r="F1088" t="str">
            <v>[kos]</v>
          </cell>
          <cell r="G1088">
            <v>1</v>
          </cell>
          <cell r="H1088" t="str">
            <v>ZAG</v>
          </cell>
          <cell r="I1088">
            <v>1</v>
          </cell>
          <cell r="J1088">
            <v>26.4328</v>
          </cell>
        </row>
        <row r="1089">
          <cell r="D1089" t="str">
            <v>Notranje police Vsota</v>
          </cell>
          <cell r="I1089">
            <v>6</v>
          </cell>
          <cell r="J1089">
            <v>310.37564400000002</v>
          </cell>
        </row>
        <row r="1090">
          <cell r="D1090" t="str">
            <v>Demontaža</v>
          </cell>
          <cell r="E1090" t="str">
            <v>Demontaža oken</v>
          </cell>
          <cell r="F1090" t="str">
            <v>[m1]</v>
          </cell>
          <cell r="G1090">
            <v>1</v>
          </cell>
          <cell r="H1090" t="str">
            <v>ZAG</v>
          </cell>
          <cell r="I1090">
            <v>28.880000000000003</v>
          </cell>
          <cell r="J1090">
            <v>202.16000000000003</v>
          </cell>
        </row>
        <row r="1091">
          <cell r="E1091" t="str">
            <v>Demontaža vrat</v>
          </cell>
          <cell r="F1091" t="str">
            <v>[m1]</v>
          </cell>
          <cell r="G1091">
            <v>1</v>
          </cell>
          <cell r="H1091" t="str">
            <v>ZAG</v>
          </cell>
          <cell r="I1091">
            <v>5.5399999999999991</v>
          </cell>
          <cell r="J1091">
            <v>38.779999999999994</v>
          </cell>
        </row>
        <row r="1092">
          <cell r="E1092" t="str">
            <v>Demontaža police</v>
          </cell>
          <cell r="F1092" t="str">
            <v>[kos]</v>
          </cell>
          <cell r="G1092">
            <v>1</v>
          </cell>
          <cell r="H1092" t="str">
            <v>ZAG</v>
          </cell>
          <cell r="I1092">
            <v>6</v>
          </cell>
          <cell r="J1092">
            <v>34.550000000000004</v>
          </cell>
        </row>
        <row r="1093">
          <cell r="D1093" t="str">
            <v>Demontaža Vsota</v>
          </cell>
          <cell r="I1093">
            <v>40.42</v>
          </cell>
          <cell r="J1093">
            <v>275.49</v>
          </cell>
        </row>
        <row r="1094">
          <cell r="D1094" t="str">
            <v>Montaža</v>
          </cell>
          <cell r="E1094" t="str">
            <v>RAL montaža oken z zidarskimi deli</v>
          </cell>
          <cell r="F1094" t="str">
            <v>[m1]</v>
          </cell>
          <cell r="G1094">
            <v>1</v>
          </cell>
          <cell r="H1094" t="str">
            <v>ZAG</v>
          </cell>
          <cell r="I1094">
            <v>28.880000000000003</v>
          </cell>
          <cell r="J1094">
            <v>981.92000000000007</v>
          </cell>
        </row>
        <row r="1095">
          <cell r="E1095" t="str">
            <v>RAL montaža vrat z zidarskimi deli</v>
          </cell>
          <cell r="F1095" t="str">
            <v>[m1]</v>
          </cell>
          <cell r="G1095">
            <v>1</v>
          </cell>
          <cell r="H1095" t="str">
            <v>ZAG</v>
          </cell>
          <cell r="I1095">
            <v>5.5399999999999991</v>
          </cell>
          <cell r="J1095">
            <v>188.35999999999996</v>
          </cell>
        </row>
        <row r="1096">
          <cell r="E1096" t="str">
            <v>Montaža police</v>
          </cell>
          <cell r="F1096" t="str">
            <v>[kos]</v>
          </cell>
          <cell r="G1096">
            <v>1</v>
          </cell>
          <cell r="H1096" t="str">
            <v>ZAG</v>
          </cell>
          <cell r="I1096">
            <v>6</v>
          </cell>
          <cell r="J1096">
            <v>69.100000000000009</v>
          </cell>
        </row>
        <row r="1097">
          <cell r="D1097" t="str">
            <v>Montaža Vsota</v>
          </cell>
          <cell r="I1097">
            <v>40.42</v>
          </cell>
          <cell r="J1097">
            <v>1239.3799999999999</v>
          </cell>
        </row>
        <row r="1098">
          <cell r="D1098" t="str">
            <v>Odvoz na deponijo</v>
          </cell>
          <cell r="E1098" t="str">
            <v>Odvoz na deponijo</v>
          </cell>
          <cell r="F1098" t="str">
            <v>[m1]</v>
          </cell>
          <cell r="G1098">
            <v>1</v>
          </cell>
          <cell r="H1098" t="str">
            <v>ZAG</v>
          </cell>
          <cell r="I1098">
            <v>34.42</v>
          </cell>
          <cell r="J1098">
            <v>103.25999999999999</v>
          </cell>
        </row>
        <row r="1099">
          <cell r="D1099" t="str">
            <v>Odvoz na deponijo Vsota</v>
          </cell>
          <cell r="I1099">
            <v>34.42</v>
          </cell>
          <cell r="J1099">
            <v>103.25999999999999</v>
          </cell>
        </row>
        <row r="1100">
          <cell r="D1100" t="str">
            <v>Slikopleskarska dela</v>
          </cell>
          <cell r="E1100" t="str">
            <v>Slikopleskarska dela na špaletah</v>
          </cell>
          <cell r="F1100" t="str">
            <v>[m1]</v>
          </cell>
          <cell r="G1100">
            <v>1</v>
          </cell>
          <cell r="H1100" t="str">
            <v>ZAG</v>
          </cell>
          <cell r="I1100">
            <v>19.119999999999997</v>
          </cell>
          <cell r="J1100">
            <v>275.36</v>
          </cell>
        </row>
        <row r="1101">
          <cell r="D1101" t="str">
            <v>Slikopleskarska dela Vsota</v>
          </cell>
          <cell r="I1101">
            <v>19.119999999999997</v>
          </cell>
          <cell r="J1101">
            <v>275.36</v>
          </cell>
        </row>
        <row r="1102">
          <cell r="C1102" t="str">
            <v>Praprošče 2 Vsota</v>
          </cell>
          <cell r="I1102">
            <v>154.38</v>
          </cell>
          <cell r="J1102">
            <v>7876.2142600596553</v>
          </cell>
        </row>
        <row r="1103">
          <cell r="B1103" t="str">
            <v>34 Vsota</v>
          </cell>
          <cell r="I1103">
            <v>154.38</v>
          </cell>
          <cell r="J1103">
            <v>7876.2142600596553</v>
          </cell>
        </row>
        <row r="1104">
          <cell r="I1104">
            <v>154.38</v>
          </cell>
          <cell r="J1104">
            <v>7876.2142600596553</v>
          </cell>
        </row>
        <row r="1105">
          <cell r="B1105">
            <v>35</v>
          </cell>
          <cell r="C1105" t="str">
            <v>Praprošče 5</v>
          </cell>
          <cell r="D1105" t="str">
            <v>Okna/Vrata</v>
          </cell>
          <cell r="E1105" t="str">
            <v>Enokrilno okno (tip: O1); dim. ŠxV: 1,79x1,01m; Material: Les ; steklo 8/16Ar/66.2; Rw,st.=43 (Rw,st.+Ctr ≥ 37 dB)</v>
          </cell>
          <cell r="F1105" t="str">
            <v>[kos]</v>
          </cell>
          <cell r="G1105">
            <v>1</v>
          </cell>
          <cell r="H1105" t="str">
            <v>ZAG</v>
          </cell>
          <cell r="I1105">
            <v>1</v>
          </cell>
          <cell r="J1105">
            <v>813.80077512407365</v>
          </cell>
        </row>
        <row r="1106">
          <cell r="E1106" t="str">
            <v>Trokrilno okno (tip: O5); dim. ŠxV: 1,08x1,36m; Material: Les ; steklo 8/16Ar/66.2; Rw,st.=43 (Rw,st.+Ctr ≥ 37 dB)</v>
          </cell>
          <cell r="F1106" t="str">
            <v>[kos]</v>
          </cell>
          <cell r="G1106">
            <v>1</v>
          </cell>
          <cell r="H1106" t="str">
            <v>ZAG</v>
          </cell>
          <cell r="I1106">
            <v>1</v>
          </cell>
          <cell r="J1106">
            <v>1169.0119618108415</v>
          </cell>
        </row>
        <row r="1107">
          <cell r="E1107" t="str">
            <v>Trokrilno okno (tip: O5); dim. ŠxV: 1,68x1,36m; Material: Les ; steklo 8/16Ar/4; Rw,st.=37 (Rw,st.+Ctr ≥ 32 dB)</v>
          </cell>
          <cell r="F1107" t="str">
            <v>[kos]</v>
          </cell>
          <cell r="G1107">
            <v>1</v>
          </cell>
          <cell r="H1107" t="str">
            <v>ZAG</v>
          </cell>
          <cell r="I1107">
            <v>2</v>
          </cell>
          <cell r="J1107">
            <v>2431.689710729011</v>
          </cell>
        </row>
        <row r="1108">
          <cell r="E1108" t="str">
            <v>Trokrilno okno (tip: O5); dim. ŠxV: 1,08x1,36m; Material: Les ; steklo 6/16Ar/4; Rw,st.=36 (Rw,st.+Ctr ≥ 31 dB)</v>
          </cell>
          <cell r="F1108" t="str">
            <v>[kos]</v>
          </cell>
          <cell r="G1108">
            <v>1</v>
          </cell>
          <cell r="H1108" t="str">
            <v>ZAG</v>
          </cell>
          <cell r="I1108">
            <v>1</v>
          </cell>
          <cell r="J1108">
            <v>1025.5983298108415</v>
          </cell>
        </row>
        <row r="1109">
          <cell r="E1109" t="str">
            <v>Vhodna vrata (tip: VH); dim. ŠxV: 0,93x2m; Material: Les; Rw,krilo=46 dBA</v>
          </cell>
          <cell r="F1109" t="str">
            <v>[kos]</v>
          </cell>
          <cell r="G1109">
            <v>1</v>
          </cell>
          <cell r="H1109" t="str">
            <v>ZAG</v>
          </cell>
          <cell r="I1109">
            <v>1</v>
          </cell>
          <cell r="J1109">
            <v>2990</v>
          </cell>
        </row>
        <row r="1110">
          <cell r="D1110" t="str">
            <v>Okna/Vrata Vsota</v>
          </cell>
          <cell r="I1110">
            <v>6</v>
          </cell>
          <cell r="J1110">
            <v>8430.1007774747668</v>
          </cell>
        </row>
        <row r="1111">
          <cell r="D1111" t="str">
            <v>Senčila</v>
          </cell>
          <cell r="E1111" t="str">
            <v>Zunanji rolo - nadometni, ALU lamele, Dim. ŠxV: 1,08x1,36m</v>
          </cell>
          <cell r="F1111" t="str">
            <v>[kos]</v>
          </cell>
          <cell r="G1111">
            <v>1</v>
          </cell>
          <cell r="H1111" t="str">
            <v>ZAG</v>
          </cell>
          <cell r="I1111">
            <v>2</v>
          </cell>
          <cell r="J1111">
            <v>294.172966081536</v>
          </cell>
        </row>
        <row r="1112">
          <cell r="E1112" t="str">
            <v>Zunanji rolo - nadometni, ALU lamele, Dim. ŠxV: 1,68x1,36m</v>
          </cell>
          <cell r="F1112" t="str">
            <v>[kos]</v>
          </cell>
          <cell r="G1112">
            <v>1</v>
          </cell>
          <cell r="H1112" t="str">
            <v>ZAG</v>
          </cell>
          <cell r="I1112">
            <v>2</v>
          </cell>
          <cell r="J1112">
            <v>397.10468454297597</v>
          </cell>
        </row>
        <row r="1113">
          <cell r="D1113" t="str">
            <v>Senčila Vsota</v>
          </cell>
          <cell r="I1113">
            <v>4</v>
          </cell>
          <cell r="J1113">
            <v>691.27765062451203</v>
          </cell>
        </row>
        <row r="1114">
          <cell r="D1114" t="str">
            <v>Notranje police</v>
          </cell>
          <cell r="E1114" t="str">
            <v>Notranja polica, mat. Topalit, dim. ŠxG:1,79x0,1m</v>
          </cell>
          <cell r="F1114" t="str">
            <v>[kos]</v>
          </cell>
          <cell r="G1114">
            <v>1</v>
          </cell>
          <cell r="H1114" t="str">
            <v>ZAG</v>
          </cell>
          <cell r="I1114">
            <v>1</v>
          </cell>
          <cell r="J1114">
            <v>28.382200000000001</v>
          </cell>
        </row>
        <row r="1115">
          <cell r="E1115" t="str">
            <v>Notranja polica, mat. Topalit, dim. ŠxG:1,08x0,1m</v>
          </cell>
          <cell r="F1115" t="str">
            <v>[kos]</v>
          </cell>
          <cell r="G1115">
            <v>1</v>
          </cell>
          <cell r="H1115" t="str">
            <v>ZAG</v>
          </cell>
          <cell r="I1115">
            <v>2</v>
          </cell>
          <cell r="J1115">
            <v>47.761600000000001</v>
          </cell>
        </row>
        <row r="1116">
          <cell r="E1116" t="str">
            <v>Notranja polica, mat. Topalit, dim. ŠxG:1,68x0,1m</v>
          </cell>
          <cell r="F1116" t="str">
            <v>[kos]</v>
          </cell>
          <cell r="G1116">
            <v>1</v>
          </cell>
          <cell r="H1116" t="str">
            <v>ZAG</v>
          </cell>
          <cell r="I1116">
            <v>2</v>
          </cell>
          <cell r="J1116">
            <v>55.105599999999995</v>
          </cell>
        </row>
        <row r="1117">
          <cell r="D1117" t="str">
            <v>Notranje police Vsota</v>
          </cell>
          <cell r="I1117">
            <v>5</v>
          </cell>
          <cell r="J1117">
            <v>131.24939999999998</v>
          </cell>
        </row>
        <row r="1118">
          <cell r="D1118" t="str">
            <v>Demontaža</v>
          </cell>
          <cell r="E1118" t="str">
            <v>Demontaža oken</v>
          </cell>
          <cell r="F1118" t="str">
            <v>[m1]</v>
          </cell>
          <cell r="G1118">
            <v>1</v>
          </cell>
          <cell r="H1118" t="str">
            <v>ZAG</v>
          </cell>
          <cell r="I1118">
            <v>27.520000000000003</v>
          </cell>
          <cell r="J1118">
            <v>192.64000000000001</v>
          </cell>
        </row>
        <row r="1119">
          <cell r="E1119" t="str">
            <v>Demontaža police</v>
          </cell>
          <cell r="F1119" t="str">
            <v>[kos]</v>
          </cell>
          <cell r="G1119">
            <v>1</v>
          </cell>
          <cell r="H1119" t="str">
            <v>ZAG</v>
          </cell>
          <cell r="I1119">
            <v>5</v>
          </cell>
          <cell r="J1119">
            <v>36.549999999999997</v>
          </cell>
        </row>
        <row r="1120">
          <cell r="E1120" t="str">
            <v>FALSE</v>
          </cell>
          <cell r="F1120" t="str">
            <v>[m1]</v>
          </cell>
          <cell r="G1120">
            <v>1</v>
          </cell>
          <cell r="H1120" t="str">
            <v>ZAG</v>
          </cell>
          <cell r="I1120">
            <v>5.86</v>
          </cell>
          <cell r="J1120">
            <v>41.02</v>
          </cell>
        </row>
        <row r="1121">
          <cell r="D1121" t="str">
            <v>Demontaža Vsota</v>
          </cell>
          <cell r="I1121">
            <v>38.380000000000003</v>
          </cell>
          <cell r="J1121">
            <v>270.20999999999998</v>
          </cell>
        </row>
        <row r="1122">
          <cell r="D1122" t="str">
            <v>Montaža</v>
          </cell>
          <cell r="E1122" t="str">
            <v/>
          </cell>
          <cell r="F1122" t="str">
            <v>[m1]</v>
          </cell>
          <cell r="G1122">
            <v>1</v>
          </cell>
          <cell r="H1122" t="str">
            <v>ZAG</v>
          </cell>
          <cell r="I1122">
            <v>5.86</v>
          </cell>
          <cell r="J1122">
            <v>199.24</v>
          </cell>
        </row>
        <row r="1123">
          <cell r="E1123" t="str">
            <v>RAL montaža oken z zidarskimi deli</v>
          </cell>
          <cell r="F1123" t="str">
            <v>[m1]</v>
          </cell>
          <cell r="G1123">
            <v>1</v>
          </cell>
          <cell r="H1123" t="str">
            <v>ZAG</v>
          </cell>
          <cell r="I1123">
            <v>27.520000000000003</v>
          </cell>
          <cell r="J1123">
            <v>935.68000000000006</v>
          </cell>
        </row>
        <row r="1124">
          <cell r="E1124" t="str">
            <v>Montaža police</v>
          </cell>
          <cell r="F1124" t="str">
            <v>[kos]</v>
          </cell>
          <cell r="G1124">
            <v>1</v>
          </cell>
          <cell r="H1124" t="str">
            <v>ZAG</v>
          </cell>
          <cell r="I1124">
            <v>5</v>
          </cell>
          <cell r="J1124">
            <v>73.099999999999994</v>
          </cell>
        </row>
        <row r="1125">
          <cell r="D1125" t="str">
            <v>Montaža Vsota</v>
          </cell>
          <cell r="I1125">
            <v>38.380000000000003</v>
          </cell>
          <cell r="J1125">
            <v>1208.02</v>
          </cell>
        </row>
        <row r="1126">
          <cell r="D1126" t="str">
            <v>Odvoz na deponijo</v>
          </cell>
          <cell r="E1126" t="str">
            <v>Odvoz na deponijo</v>
          </cell>
          <cell r="F1126" t="str">
            <v>[m1]</v>
          </cell>
          <cell r="G1126">
            <v>1</v>
          </cell>
          <cell r="H1126" t="str">
            <v>ZAG</v>
          </cell>
          <cell r="I1126">
            <v>33.380000000000003</v>
          </cell>
          <cell r="J1126">
            <v>100.14</v>
          </cell>
        </row>
        <row r="1127">
          <cell r="D1127" t="str">
            <v>Odvoz na deponijo Vsota</v>
          </cell>
          <cell r="I1127">
            <v>33.380000000000003</v>
          </cell>
          <cell r="J1127">
            <v>100.14</v>
          </cell>
        </row>
        <row r="1128">
          <cell r="D1128" t="str">
            <v>Obdelava širokih špalet</v>
          </cell>
          <cell r="E1128" t="str">
            <v>Zidarska obdelava špalet</v>
          </cell>
          <cell r="F1128" t="str">
            <v>[m1]</v>
          </cell>
          <cell r="G1128">
            <v>1</v>
          </cell>
          <cell r="H1128" t="str">
            <v>ZAG</v>
          </cell>
          <cell r="I1128">
            <v>12.9</v>
          </cell>
          <cell r="J1128">
            <v>688</v>
          </cell>
        </row>
        <row r="1129">
          <cell r="D1129" t="str">
            <v>Obdelava širokih špalet Vsota</v>
          </cell>
          <cell r="I1129">
            <v>12.9</v>
          </cell>
          <cell r="J1129">
            <v>688</v>
          </cell>
        </row>
        <row r="1130">
          <cell r="D1130" t="str">
            <v>Slikopleskarska dela</v>
          </cell>
          <cell r="E1130" t="str">
            <v>Slikopleskarska dela na špaletah</v>
          </cell>
          <cell r="F1130" t="str">
            <v>[m1]</v>
          </cell>
          <cell r="G1130">
            <v>1</v>
          </cell>
          <cell r="H1130" t="str">
            <v>ZAG</v>
          </cell>
          <cell r="I1130">
            <v>12.900000000000002</v>
          </cell>
          <cell r="J1130">
            <v>220.16000000000003</v>
          </cell>
        </row>
        <row r="1131">
          <cell r="D1131" t="str">
            <v>Slikopleskarska dela Vsota</v>
          </cell>
          <cell r="I1131">
            <v>12.900000000000002</v>
          </cell>
          <cell r="J1131">
            <v>220.16000000000003</v>
          </cell>
        </row>
        <row r="1132">
          <cell r="C1132" t="str">
            <v>Praprošče 5 Vsota</v>
          </cell>
          <cell r="I1132">
            <v>150.94000000000003</v>
          </cell>
          <cell r="J1132">
            <v>11739.157828099278</v>
          </cell>
        </row>
        <row r="1133">
          <cell r="B1133" t="str">
            <v>35 Vsota</v>
          </cell>
          <cell r="I1133">
            <v>150.94000000000003</v>
          </cell>
          <cell r="J1133">
            <v>11739.157828099278</v>
          </cell>
        </row>
        <row r="1134">
          <cell r="I1134">
            <v>150.94000000000003</v>
          </cell>
          <cell r="J1134">
            <v>11739.157828099278</v>
          </cell>
        </row>
        <row r="1135">
          <cell r="B1135">
            <v>36</v>
          </cell>
          <cell r="C1135" t="str">
            <v>Ponoviška cesta 15</v>
          </cell>
          <cell r="D1135" t="str">
            <v>Okna/Vrata</v>
          </cell>
          <cell r="E1135" t="str">
            <v>Enokrilno okno (tip: O1); dim. ŠxV: 0,82x1,15m; Material: PVC, profil&gt;80mm ; steklo 10/16Ar/6; Rw,st.=40 (Rw,st.+Ctr ≥ 35 dB)</v>
          </cell>
          <cell r="F1135" t="str">
            <v>[kos]</v>
          </cell>
          <cell r="G1135">
            <v>1</v>
          </cell>
          <cell r="H1135" t="str">
            <v>ZAG</v>
          </cell>
          <cell r="I1135">
            <v>1</v>
          </cell>
          <cell r="J1135">
            <v>299.42717937719993</v>
          </cell>
        </row>
        <row r="1136">
          <cell r="E1136" t="str">
            <v>Enokrilna vrata (tip: V1); dim. ŠxV: 0,79x2,03m; Material: PVC, profil&gt;80mm ; steklo 10/16Ar/6; Rw,st.=40 (Rw,st.+Ctr ≥ 35 dB)</v>
          </cell>
          <cell r="F1136" t="str">
            <v>[kos]</v>
          </cell>
          <cell r="G1136">
            <v>1</v>
          </cell>
          <cell r="H1136" t="str">
            <v>ZAG</v>
          </cell>
          <cell r="I1136">
            <v>1</v>
          </cell>
          <cell r="J1136">
            <v>419.14482239354402</v>
          </cell>
        </row>
        <row r="1137">
          <cell r="E1137" t="str">
            <v>Enokrilno okno (tip: O1); dim. ŠxV: 0,76x1,35m; Material: PVC ; steklo 6/16Ar/4; Rw,st.=36 (Rw,st.+Ctr ≥ 31 dB)</v>
          </cell>
          <cell r="F1137" t="str">
            <v>[kos]</v>
          </cell>
          <cell r="G1137">
            <v>1</v>
          </cell>
          <cell r="H1137" t="str">
            <v>ZAG</v>
          </cell>
          <cell r="I1137">
            <v>1</v>
          </cell>
          <cell r="J1137">
            <v>231.52371584400001</v>
          </cell>
        </row>
        <row r="1138">
          <cell r="E1138" t="str">
            <v>Dvokrilno okno (tip: O3); dim. ŠxV: 1,77x1,35m; Material: PVC, profil&gt;80mm ; steklo 10/20Ar/4; Rw,st.=39 (Rw,st.+Ctr ≥ 33 dB)</v>
          </cell>
          <cell r="F1138" t="str">
            <v>[kos]</v>
          </cell>
          <cell r="G1138">
            <v>1</v>
          </cell>
          <cell r="H1138" t="str">
            <v>ZAG</v>
          </cell>
          <cell r="I1138">
            <v>1</v>
          </cell>
          <cell r="J1138">
            <v>624.16718438013004</v>
          </cell>
        </row>
        <row r="1139">
          <cell r="E1139" t="str">
            <v>Enokrilno okno (tip: O1); dim. ŠxV: 1,16x0,84m; Material: PVC ; steklo 6/16Ar/4; Rw,st.=36 (Rw,st.+Ctr ≥ 31 dB)</v>
          </cell>
          <cell r="F1139" t="str">
            <v>[kos]</v>
          </cell>
          <cell r="G1139">
            <v>1</v>
          </cell>
          <cell r="H1139" t="str">
            <v>ZAG</v>
          </cell>
          <cell r="I1139">
            <v>1</v>
          </cell>
          <cell r="J1139">
            <v>225.79707005184</v>
          </cell>
        </row>
        <row r="1140">
          <cell r="E1140" t="str">
            <v>Enokrilno okno (tip: O1); dim. ŠxV: 1,15x0,85m; Material: PVC ; steklo 6/16Ar/4; Rw,st.=36 (Rw,st.+Ctr ≥ 31 dB)</v>
          </cell>
          <cell r="F1140" t="str">
            <v>[kos]</v>
          </cell>
          <cell r="G1140">
            <v>1</v>
          </cell>
          <cell r="H1140" t="str">
            <v>ZAG</v>
          </cell>
          <cell r="I1140">
            <v>1</v>
          </cell>
          <cell r="J1140">
            <v>226.14355305624997</v>
          </cell>
        </row>
        <row r="1141">
          <cell r="D1141" t="str">
            <v>Okna/Vrata Vsota</v>
          </cell>
          <cell r="I1141">
            <v>6</v>
          </cell>
          <cell r="J1141">
            <v>2026.2035251029638</v>
          </cell>
        </row>
        <row r="1142">
          <cell r="D1142" t="str">
            <v>Senčila</v>
          </cell>
          <cell r="E1142" t="str">
            <v>Rolo - Plise, Dim. ŠxV: 1,77x1,35m</v>
          </cell>
          <cell r="F1142" t="str">
            <v>[kos]</v>
          </cell>
          <cell r="G1142">
            <v>1</v>
          </cell>
          <cell r="H1142" t="str">
            <v>ZAG</v>
          </cell>
          <cell r="I1142">
            <v>1</v>
          </cell>
          <cell r="J1142">
            <v>286.74000000000007</v>
          </cell>
        </row>
        <row r="1143">
          <cell r="E1143" t="str">
            <v>Rolo - Plise, Dim. ŠxV: 0,82x1,15m</v>
          </cell>
          <cell r="F1143" t="str">
            <v>[kos]</v>
          </cell>
          <cell r="G1143">
            <v>1</v>
          </cell>
          <cell r="H1143" t="str">
            <v>ZAG</v>
          </cell>
          <cell r="I1143">
            <v>1</v>
          </cell>
          <cell r="J1143">
            <v>113.15999999999998</v>
          </cell>
        </row>
        <row r="1144">
          <cell r="E1144" t="str">
            <v>Rolo - Plise, Dim. ŠxV: 0,79x2,03m</v>
          </cell>
          <cell r="F1144" t="str">
            <v>[kos]</v>
          </cell>
          <cell r="G1144">
            <v>1</v>
          </cell>
          <cell r="H1144" t="str">
            <v>ZAG</v>
          </cell>
          <cell r="I1144">
            <v>1</v>
          </cell>
          <cell r="J1144">
            <v>192.44399999999999</v>
          </cell>
        </row>
        <row r="1145">
          <cell r="E1145" t="str">
            <v>Notranje žaluzije - kovinske, Dim. ŠxV: 1,16x0,84m</v>
          </cell>
          <cell r="F1145" t="str">
            <v>[kos]</v>
          </cell>
          <cell r="G1145">
            <v>1</v>
          </cell>
          <cell r="H1145" t="str">
            <v>ZAG</v>
          </cell>
          <cell r="I1145">
            <v>1</v>
          </cell>
          <cell r="J1145">
            <v>43.847999999999999</v>
          </cell>
        </row>
        <row r="1146">
          <cell r="E1146" t="str">
            <v>Notranje žaluzije - kovinske, Dim. ŠxV: 1,15x0,85m</v>
          </cell>
          <cell r="F1146" t="str">
            <v>[kos]</v>
          </cell>
          <cell r="G1146">
            <v>1</v>
          </cell>
          <cell r="H1146" t="str">
            <v>ZAG</v>
          </cell>
          <cell r="I1146">
            <v>1</v>
          </cell>
          <cell r="J1146">
            <v>43.987499999999997</v>
          </cell>
        </row>
        <row r="1147">
          <cell r="D1147" t="str">
            <v>Senčila Vsota</v>
          </cell>
          <cell r="I1147">
            <v>5</v>
          </cell>
          <cell r="J1147">
            <v>680.17949999999996</v>
          </cell>
        </row>
        <row r="1148">
          <cell r="D1148" t="str">
            <v>Notranje police</v>
          </cell>
          <cell r="E1148" t="str">
            <v>Notranja polica, mat. Marmor, dim. ŠxG:0,82x0,25m</v>
          </cell>
          <cell r="F1148" t="str">
            <v>[kos]</v>
          </cell>
          <cell r="G1148">
            <v>1</v>
          </cell>
          <cell r="H1148" t="str">
            <v>ZAG</v>
          </cell>
          <cell r="I1148">
            <v>1</v>
          </cell>
          <cell r="J1148">
            <v>58.297499999999999</v>
          </cell>
        </row>
        <row r="1149">
          <cell r="E1149" t="str">
            <v>Notranja polica, mat. Marmor, dim. ŠxG:0,76x0,25m</v>
          </cell>
          <cell r="F1149" t="str">
            <v>[kos]</v>
          </cell>
          <cell r="G1149">
            <v>1</v>
          </cell>
          <cell r="H1149" t="str">
            <v>ZAG</v>
          </cell>
          <cell r="I1149">
            <v>1</v>
          </cell>
          <cell r="J1149">
            <v>54.870000000000005</v>
          </cell>
        </row>
        <row r="1150">
          <cell r="E1150" t="str">
            <v>Notranja polica, mat. Marmor, dim. ŠxG:1,77x0,25m</v>
          </cell>
          <cell r="F1150" t="str">
            <v>[kos]</v>
          </cell>
          <cell r="G1150">
            <v>1</v>
          </cell>
          <cell r="H1150" t="str">
            <v>ZAG</v>
          </cell>
          <cell r="I1150">
            <v>1</v>
          </cell>
          <cell r="J1150">
            <v>118.563125</v>
          </cell>
        </row>
        <row r="1151">
          <cell r="E1151" t="str">
            <v>Notranja polica, mat. Marmor, dim. ŠxG:1,16x0,15m</v>
          </cell>
          <cell r="F1151" t="str">
            <v>[kos]</v>
          </cell>
          <cell r="G1151">
            <v>1</v>
          </cell>
          <cell r="H1151" t="str">
            <v>ZAG</v>
          </cell>
          <cell r="I1151">
            <v>1</v>
          </cell>
          <cell r="J1151">
            <v>51.263599999999997</v>
          </cell>
        </row>
        <row r="1152">
          <cell r="E1152" t="str">
            <v>Notranja polica, mat. Marmor, dim. ŠxG:1,15x0,15m</v>
          </cell>
          <cell r="F1152" t="str">
            <v>[kos]</v>
          </cell>
          <cell r="G1152">
            <v>1</v>
          </cell>
          <cell r="H1152" t="str">
            <v>ZAG</v>
          </cell>
          <cell r="I1152">
            <v>1</v>
          </cell>
          <cell r="J1152">
            <v>50.928125000000001</v>
          </cell>
        </row>
        <row r="1153">
          <cell r="D1153" t="str">
            <v>Notranje police Vsota</v>
          </cell>
          <cell r="I1153">
            <v>5</v>
          </cell>
          <cell r="J1153">
            <v>333.92235000000005</v>
          </cell>
        </row>
        <row r="1154">
          <cell r="D1154" t="str">
            <v>Demontaža</v>
          </cell>
          <cell r="E1154" t="str">
            <v>Demontaža oken</v>
          </cell>
          <cell r="F1154" t="str">
            <v>[m1]</v>
          </cell>
          <cell r="G1154">
            <v>1</v>
          </cell>
          <cell r="H1154" t="str">
            <v>ZAG</v>
          </cell>
          <cell r="I1154">
            <v>22.4</v>
          </cell>
          <cell r="J1154">
            <v>156.80000000000001</v>
          </cell>
        </row>
        <row r="1155">
          <cell r="E1155" t="str">
            <v>Demontaža vrat</v>
          </cell>
          <cell r="F1155" t="str">
            <v>[m1]</v>
          </cell>
          <cell r="G1155">
            <v>1</v>
          </cell>
          <cell r="H1155" t="str">
            <v>ZAG</v>
          </cell>
          <cell r="I1155">
            <v>5.64</v>
          </cell>
          <cell r="J1155">
            <v>39.479999999999997</v>
          </cell>
        </row>
        <row r="1156">
          <cell r="E1156" t="str">
            <v>Demontaža police</v>
          </cell>
          <cell r="F1156" t="str">
            <v>[kos]</v>
          </cell>
          <cell r="G1156">
            <v>1</v>
          </cell>
          <cell r="H1156" t="str">
            <v>ZAG</v>
          </cell>
          <cell r="I1156">
            <v>5</v>
          </cell>
          <cell r="J1156">
            <v>28.299999999999997</v>
          </cell>
        </row>
        <row r="1157">
          <cell r="D1157" t="str">
            <v>Demontaža Vsota</v>
          </cell>
          <cell r="I1157">
            <v>33.04</v>
          </cell>
          <cell r="J1157">
            <v>224.57999999999998</v>
          </cell>
        </row>
        <row r="1158">
          <cell r="D1158" t="str">
            <v>Montaža</v>
          </cell>
          <cell r="E1158" t="str">
            <v>RAL montaža oken z zidarskimi deli</v>
          </cell>
          <cell r="F1158" t="str">
            <v>[m1]</v>
          </cell>
          <cell r="G1158">
            <v>1</v>
          </cell>
          <cell r="H1158" t="str">
            <v>ZAG</v>
          </cell>
          <cell r="I1158">
            <v>22.4</v>
          </cell>
          <cell r="J1158">
            <v>761.6</v>
          </cell>
        </row>
        <row r="1159">
          <cell r="E1159" t="str">
            <v>RAL montaža vrat z zidarskimi deli</v>
          </cell>
          <cell r="F1159" t="str">
            <v>[m1]</v>
          </cell>
          <cell r="G1159">
            <v>1</v>
          </cell>
          <cell r="H1159" t="str">
            <v>ZAG</v>
          </cell>
          <cell r="I1159">
            <v>5.64</v>
          </cell>
          <cell r="J1159">
            <v>191.76</v>
          </cell>
        </row>
        <row r="1160">
          <cell r="E1160" t="str">
            <v>Montaža police</v>
          </cell>
          <cell r="F1160" t="str">
            <v>[kos]</v>
          </cell>
          <cell r="G1160">
            <v>1</v>
          </cell>
          <cell r="H1160" t="str">
            <v>ZAG</v>
          </cell>
          <cell r="I1160">
            <v>5</v>
          </cell>
          <cell r="J1160">
            <v>56.599999999999994</v>
          </cell>
        </row>
        <row r="1161">
          <cell r="D1161" t="str">
            <v>Montaža Vsota</v>
          </cell>
          <cell r="I1161">
            <v>33.04</v>
          </cell>
          <cell r="J1161">
            <v>1009.96</v>
          </cell>
        </row>
        <row r="1162">
          <cell r="D1162" t="str">
            <v>Odvoz na deponijo</v>
          </cell>
          <cell r="E1162" t="str">
            <v>Odvoz na deponijo</v>
          </cell>
          <cell r="F1162" t="str">
            <v>[m1]</v>
          </cell>
          <cell r="G1162">
            <v>1</v>
          </cell>
          <cell r="H1162" t="str">
            <v>ZAG</v>
          </cell>
          <cell r="I1162">
            <v>28.04</v>
          </cell>
          <cell r="J1162">
            <v>84.12</v>
          </cell>
        </row>
        <row r="1163">
          <cell r="D1163" t="str">
            <v>Odvoz na deponijo Vsota</v>
          </cell>
          <cell r="I1163">
            <v>28.04</v>
          </cell>
          <cell r="J1163">
            <v>84.12</v>
          </cell>
        </row>
        <row r="1164">
          <cell r="D1164" t="str">
            <v>Slikopleskarska dela</v>
          </cell>
          <cell r="E1164" t="str">
            <v>Slikopleskarska dela na špaletah</v>
          </cell>
          <cell r="F1164" t="str">
            <v>[m1]</v>
          </cell>
          <cell r="G1164">
            <v>1</v>
          </cell>
          <cell r="H1164" t="str">
            <v>ZAG</v>
          </cell>
          <cell r="I1164">
            <v>15.139999999999997</v>
          </cell>
          <cell r="J1164">
            <v>224.32</v>
          </cell>
        </row>
        <row r="1165">
          <cell r="D1165" t="str">
            <v>Slikopleskarska dela Vsota</v>
          </cell>
          <cell r="I1165">
            <v>15.139999999999997</v>
          </cell>
          <cell r="J1165">
            <v>224.32</v>
          </cell>
        </row>
        <row r="1166">
          <cell r="C1166" t="str">
            <v>Ponoviška cesta 15 Vsota</v>
          </cell>
          <cell r="I1166">
            <v>125.26</v>
          </cell>
          <cell r="J1166">
            <v>4583.2853751029643</v>
          </cell>
        </row>
        <row r="1167">
          <cell r="B1167" t="str">
            <v>36 Vsota</v>
          </cell>
          <cell r="I1167">
            <v>125.26</v>
          </cell>
          <cell r="J1167">
            <v>4583.2853751029643</v>
          </cell>
        </row>
        <row r="1168">
          <cell r="I1168">
            <v>125.26</v>
          </cell>
          <cell r="J1168">
            <v>4583.2853751029643</v>
          </cell>
        </row>
        <row r="1169">
          <cell r="B1169">
            <v>37</v>
          </cell>
          <cell r="C1169" t="str">
            <v>Praprošče 6</v>
          </cell>
          <cell r="D1169" t="str">
            <v>Okna/Vrata</v>
          </cell>
          <cell r="E1169" t="str">
            <v>Enokrilno okno (tip: O1); dim. ŠxV: 1,18x1,36m; Material: PVC ; steklo 6/16Ar/4; Rw,st.=36 (Rw,st.+Ctr ≥ 31 dB)</v>
          </cell>
          <cell r="F1169" t="str">
            <v>[kos]</v>
          </cell>
          <cell r="G1169">
            <v>1</v>
          </cell>
          <cell r="H1169" t="str">
            <v>ZAG</v>
          </cell>
          <cell r="I1169">
            <v>3</v>
          </cell>
          <cell r="J1169">
            <v>869.51255363327994</v>
          </cell>
        </row>
        <row r="1170">
          <cell r="D1170" t="str">
            <v>Okna/Vrata Vsota</v>
          </cell>
          <cell r="I1170">
            <v>3</v>
          </cell>
          <cell r="J1170">
            <v>869.51255363327994</v>
          </cell>
        </row>
        <row r="1171">
          <cell r="D1171" t="str">
            <v>Senčila</v>
          </cell>
          <cell r="E1171" t="str">
            <v>Notranje žaluzije - kovinske, Dim. ŠxV: 1,18x1,36m</v>
          </cell>
          <cell r="F1171" t="str">
            <v>[kos]</v>
          </cell>
          <cell r="G1171">
            <v>1</v>
          </cell>
          <cell r="H1171" t="str">
            <v>ZAG</v>
          </cell>
          <cell r="I1171">
            <v>3</v>
          </cell>
          <cell r="J1171">
            <v>216.64799999999997</v>
          </cell>
        </row>
        <row r="1172">
          <cell r="D1172" t="str">
            <v>Senčila Vsota</v>
          </cell>
          <cell r="I1172">
            <v>3</v>
          </cell>
          <cell r="J1172">
            <v>216.64799999999997</v>
          </cell>
        </row>
        <row r="1173">
          <cell r="D1173" t="str">
            <v>Notranje police</v>
          </cell>
          <cell r="E1173" t="str">
            <v>Notranja polica, mat. Marmor, dim. ŠxG:1,18x0,24m</v>
          </cell>
          <cell r="F1173" t="str">
            <v>[kos]</v>
          </cell>
          <cell r="G1173">
            <v>1</v>
          </cell>
          <cell r="H1173" t="str">
            <v>ZAG</v>
          </cell>
          <cell r="I1173">
            <v>3</v>
          </cell>
          <cell r="J1173">
            <v>230.68507199999999</v>
          </cell>
        </row>
        <row r="1174">
          <cell r="D1174" t="str">
            <v>Notranje police Vsota</v>
          </cell>
          <cell r="I1174">
            <v>3</v>
          </cell>
          <cell r="J1174">
            <v>230.68507199999999</v>
          </cell>
        </row>
        <row r="1175">
          <cell r="D1175" t="str">
            <v>Demontaža</v>
          </cell>
          <cell r="E1175" t="str">
            <v>Demontaža oken</v>
          </cell>
          <cell r="F1175" t="str">
            <v>[m1]</v>
          </cell>
          <cell r="G1175">
            <v>1</v>
          </cell>
          <cell r="H1175" t="str">
            <v>ZAG</v>
          </cell>
          <cell r="I1175">
            <v>15.24</v>
          </cell>
          <cell r="J1175">
            <v>106.68</v>
          </cell>
        </row>
        <row r="1176">
          <cell r="E1176" t="str">
            <v>Demontaža police</v>
          </cell>
          <cell r="F1176" t="str">
            <v>[kos]</v>
          </cell>
          <cell r="G1176">
            <v>1</v>
          </cell>
          <cell r="H1176" t="str">
            <v>ZAG</v>
          </cell>
          <cell r="I1176">
            <v>3</v>
          </cell>
          <cell r="J1176">
            <v>17.7</v>
          </cell>
        </row>
        <row r="1177">
          <cell r="D1177" t="str">
            <v>Demontaža Vsota</v>
          </cell>
          <cell r="I1177">
            <v>18.240000000000002</v>
          </cell>
          <cell r="J1177">
            <v>124.38000000000001</v>
          </cell>
        </row>
        <row r="1178">
          <cell r="D1178" t="str">
            <v>Montaža</v>
          </cell>
          <cell r="E1178" t="str">
            <v>RAL montaža oken z zidarskimi deli</v>
          </cell>
          <cell r="F1178" t="str">
            <v>[m1]</v>
          </cell>
          <cell r="G1178">
            <v>1</v>
          </cell>
          <cell r="H1178" t="str">
            <v>ZAG</v>
          </cell>
          <cell r="I1178">
            <v>15.24</v>
          </cell>
          <cell r="J1178">
            <v>518.16</v>
          </cell>
        </row>
        <row r="1179">
          <cell r="E1179" t="str">
            <v>Montaža police</v>
          </cell>
          <cell r="F1179" t="str">
            <v>[kos]</v>
          </cell>
          <cell r="G1179">
            <v>1</v>
          </cell>
          <cell r="H1179" t="str">
            <v>ZAG</v>
          </cell>
          <cell r="I1179">
            <v>3</v>
          </cell>
          <cell r="J1179">
            <v>35.4</v>
          </cell>
        </row>
        <row r="1180">
          <cell r="D1180" t="str">
            <v>Montaža Vsota</v>
          </cell>
          <cell r="I1180">
            <v>18.240000000000002</v>
          </cell>
          <cell r="J1180">
            <v>553.55999999999995</v>
          </cell>
        </row>
        <row r="1181">
          <cell r="D1181" t="str">
            <v>Odvoz na deponijo</v>
          </cell>
          <cell r="E1181" t="str">
            <v>Odvoz na deponijo</v>
          </cell>
          <cell r="F1181" t="str">
            <v>[m1]</v>
          </cell>
          <cell r="G1181">
            <v>1</v>
          </cell>
          <cell r="H1181" t="str">
            <v>ZAG</v>
          </cell>
          <cell r="I1181">
            <v>15.24</v>
          </cell>
          <cell r="J1181">
            <v>45.72</v>
          </cell>
        </row>
        <row r="1182">
          <cell r="D1182" t="str">
            <v>Odvoz na deponijo Vsota</v>
          </cell>
          <cell r="I1182">
            <v>15.24</v>
          </cell>
          <cell r="J1182">
            <v>45.72</v>
          </cell>
        </row>
        <row r="1183">
          <cell r="D1183" t="str">
            <v>Slikopleskarska dela</v>
          </cell>
          <cell r="E1183" t="str">
            <v>Slikopleskarska dela na špaletah</v>
          </cell>
          <cell r="F1183" t="str">
            <v>[m1]</v>
          </cell>
          <cell r="G1183">
            <v>1</v>
          </cell>
          <cell r="H1183" t="str">
            <v>ZAG</v>
          </cell>
          <cell r="I1183">
            <v>8.16</v>
          </cell>
          <cell r="J1183">
            <v>121.92</v>
          </cell>
        </row>
        <row r="1184">
          <cell r="D1184" t="str">
            <v>Slikopleskarska dela Vsota</v>
          </cell>
          <cell r="I1184">
            <v>8.16</v>
          </cell>
          <cell r="J1184">
            <v>121.92</v>
          </cell>
        </row>
        <row r="1185">
          <cell r="C1185" t="str">
            <v>Praprošče 6 Vsota</v>
          </cell>
          <cell r="I1185">
            <v>68.88000000000001</v>
          </cell>
          <cell r="J1185">
            <v>2162.4256256332801</v>
          </cell>
        </row>
        <row r="1186">
          <cell r="B1186" t="str">
            <v>37 Vsota</v>
          </cell>
          <cell r="I1186">
            <v>68.88000000000001</v>
          </cell>
          <cell r="J1186">
            <v>2162.4256256332801</v>
          </cell>
        </row>
        <row r="1187">
          <cell r="I1187">
            <v>68.88000000000001</v>
          </cell>
          <cell r="J1187">
            <v>2162.4256256332801</v>
          </cell>
        </row>
        <row r="1188">
          <cell r="B1188">
            <v>38</v>
          </cell>
          <cell r="C1188" t="str">
            <v>Praprošče 8</v>
          </cell>
          <cell r="D1188" t="str">
            <v>Okna/Vrata</v>
          </cell>
          <cell r="E1188" t="str">
            <v>Dvokrilno okno (tip: O3); dim. ŠxV: 1,78x1,36m; Material: Les ; steklo 6/16Ar/4; Rw,st.=36 (Rw,st.+Ctr ≥ 31 dB)</v>
          </cell>
          <cell r="F1188" t="str">
            <v>[kos]</v>
          </cell>
          <cell r="G1188">
            <v>1</v>
          </cell>
          <cell r="H1188" t="str">
            <v>ZAG</v>
          </cell>
          <cell r="I1188">
            <v>1</v>
          </cell>
          <cell r="J1188">
            <v>943.82423559010556</v>
          </cell>
        </row>
        <row r="1189">
          <cell r="E1189" t="str">
            <v>Enokrilno okno (tip: O1); dim. ŠxV: 0,98x1,36m; Material: Les ; steklo 6/16Ar/4; Rw,st.=36 (Rw,st.+Ctr ≥ 31 dB)</v>
          </cell>
          <cell r="F1189" t="str">
            <v>[kos]</v>
          </cell>
          <cell r="G1189">
            <v>1</v>
          </cell>
          <cell r="H1189" t="str">
            <v>ZAG</v>
          </cell>
          <cell r="I1189">
            <v>1</v>
          </cell>
          <cell r="J1189">
            <v>549.21165197606399</v>
          </cell>
        </row>
        <row r="1190">
          <cell r="E1190" t="str">
            <v>Enokrilno okno (tip: O1); dim. ŠxV: 0,97x1,36m; Material: Les ; steklo 6/16Ar/4; Rw,st.=36 (Rw,st.+Ctr ≥ 31 dB)</v>
          </cell>
          <cell r="F1190" t="str">
            <v>[kos]</v>
          </cell>
          <cell r="G1190">
            <v>1</v>
          </cell>
          <cell r="H1190" t="str">
            <v>ZAG</v>
          </cell>
          <cell r="I1190">
            <v>1</v>
          </cell>
          <cell r="J1190">
            <v>546.45878643094397</v>
          </cell>
        </row>
        <row r="1191">
          <cell r="E1191" t="str">
            <v>Enokrilno okno (tip: O1); dim. ŠxV: 1,38x1,34m; Material: Les ; steklo 6/16Ar/4; Rw,st.=36 (Rw,st.+Ctr ≥ 31 dB)</v>
          </cell>
          <cell r="F1191" t="str">
            <v>[kos]</v>
          </cell>
          <cell r="G1191">
            <v>1</v>
          </cell>
          <cell r="H1191" t="str">
            <v>ZAG</v>
          </cell>
          <cell r="I1191">
            <v>1</v>
          </cell>
          <cell r="J1191">
            <v>644.18864212514393</v>
          </cell>
        </row>
        <row r="1192">
          <cell r="E1192" t="str">
            <v>Enokrilna vrata (tip: V1); dim. ŠxV: 0,76x2,19m; Material: Les ; steklo 6/16Ar/4; Rw,st.=36 (Rw,st.+Ctr ≥ 31 dB)</v>
          </cell>
          <cell r="F1192" t="str">
            <v>[kos]</v>
          </cell>
          <cell r="G1192">
            <v>1</v>
          </cell>
          <cell r="H1192" t="str">
            <v>ZAG</v>
          </cell>
          <cell r="I1192">
            <v>1</v>
          </cell>
          <cell r="J1192">
            <v>638.84832280155194</v>
          </cell>
        </row>
        <row r="1193">
          <cell r="E1193" t="str">
            <v>Enokrilno okno (tip: O1); dim. ŠxV: 0,98x1,15m; Material: Les ; steklo 6/16Ar/4; Rw,st.=36 (Rw,st.+Ctr ≥ 31 dB)</v>
          </cell>
          <cell r="F1193" t="str">
            <v>[kos]</v>
          </cell>
          <cell r="G1193">
            <v>1</v>
          </cell>
          <cell r="H1193" t="str">
            <v>ZAG</v>
          </cell>
          <cell r="I1193">
            <v>3</v>
          </cell>
          <cell r="J1193">
            <v>1518.5219709964501</v>
          </cell>
        </row>
        <row r="1194">
          <cell r="D1194" t="str">
            <v>Okna/Vrata Vsota</v>
          </cell>
          <cell r="I1194">
            <v>8</v>
          </cell>
          <cell r="J1194">
            <v>4841.05360992026</v>
          </cell>
        </row>
        <row r="1195">
          <cell r="D1195" t="str">
            <v>Senčila</v>
          </cell>
          <cell r="E1195" t="str">
            <v>Notranje žaluzije - kovinske, Dim. ŠxV: 0,98x1,36m</v>
          </cell>
          <cell r="F1195" t="str">
            <v>[kos]</v>
          </cell>
          <cell r="G1195">
            <v>1</v>
          </cell>
          <cell r="H1195" t="str">
            <v>ZAG</v>
          </cell>
          <cell r="I1195">
            <v>1</v>
          </cell>
          <cell r="J1195">
            <v>59.975999999999999</v>
          </cell>
        </row>
        <row r="1196">
          <cell r="E1196" t="str">
            <v>Notranje žaluzije - kovinske, Dim. ŠxV: 0,97x1,36m</v>
          </cell>
          <cell r="F1196" t="str">
            <v>[kos]</v>
          </cell>
          <cell r="G1196">
            <v>1</v>
          </cell>
          <cell r="H1196" t="str">
            <v>ZAG</v>
          </cell>
          <cell r="I1196">
            <v>1</v>
          </cell>
          <cell r="J1196">
            <v>59.364000000000004</v>
          </cell>
        </row>
        <row r="1197">
          <cell r="E1197" t="str">
            <v>Notranje žaluzije - kovinske, Dim. ŠxV: 1,78x1,36m</v>
          </cell>
          <cell r="F1197" t="str">
            <v>[kos]</v>
          </cell>
          <cell r="G1197">
            <v>1</v>
          </cell>
          <cell r="H1197" t="str">
            <v>ZAG</v>
          </cell>
          <cell r="I1197">
            <v>1</v>
          </cell>
          <cell r="J1197">
            <v>108.93600000000001</v>
          </cell>
        </row>
        <row r="1198">
          <cell r="E1198" t="str">
            <v>Notranje žaluzije - kovinske, Dim. ŠxV: 1,38x1,34m</v>
          </cell>
          <cell r="F1198" t="str">
            <v>[kos]</v>
          </cell>
          <cell r="G1198">
            <v>1</v>
          </cell>
          <cell r="H1198" t="str">
            <v>ZAG</v>
          </cell>
          <cell r="I1198">
            <v>1</v>
          </cell>
          <cell r="J1198">
            <v>83.213999999999999</v>
          </cell>
        </row>
        <row r="1199">
          <cell r="E1199" t="str">
            <v>Notranje žaluzije - kovinske, Dim. ŠxV: 0,76x2,19m</v>
          </cell>
          <cell r="F1199" t="str">
            <v>[kos]</v>
          </cell>
          <cell r="G1199">
            <v>1</v>
          </cell>
          <cell r="H1199" t="str">
            <v>ZAG</v>
          </cell>
          <cell r="I1199">
            <v>1</v>
          </cell>
          <cell r="J1199">
            <v>74.897999999999996</v>
          </cell>
        </row>
        <row r="1200">
          <cell r="E1200" t="str">
            <v>Notranje žaluzije - kovinske, Dim. ŠxV: 0,98x1,15m</v>
          </cell>
          <cell r="F1200" t="str">
            <v>[kos]</v>
          </cell>
          <cell r="G1200">
            <v>1</v>
          </cell>
          <cell r="H1200" t="str">
            <v>ZAG</v>
          </cell>
          <cell r="I1200">
            <v>3</v>
          </cell>
          <cell r="J1200">
            <v>152.14500000000001</v>
          </cell>
        </row>
        <row r="1201">
          <cell r="D1201" t="str">
            <v>Senčila Vsota</v>
          </cell>
          <cell r="I1201">
            <v>8</v>
          </cell>
          <cell r="J1201">
            <v>538.53300000000002</v>
          </cell>
        </row>
        <row r="1202">
          <cell r="D1202" t="str">
            <v>Notranje police</v>
          </cell>
          <cell r="E1202" t="str">
            <v>Notranja polica, mat. Marmor, dim. ŠxG:1,78x0,2m</v>
          </cell>
          <cell r="F1202" t="str">
            <v>[kos]</v>
          </cell>
          <cell r="G1202">
            <v>1</v>
          </cell>
          <cell r="H1202" t="str">
            <v>ZAG</v>
          </cell>
          <cell r="I1202">
            <v>1</v>
          </cell>
          <cell r="J1202">
            <v>95.307600000000008</v>
          </cell>
        </row>
        <row r="1203">
          <cell r="E1203" t="str">
            <v>Notranja polica, mat. Marmor, dim. ŠxG:0,98x0,19m</v>
          </cell>
          <cell r="F1203" t="str">
            <v>[kos]</v>
          </cell>
          <cell r="G1203">
            <v>1</v>
          </cell>
          <cell r="H1203" t="str">
            <v>ZAG</v>
          </cell>
          <cell r="I1203">
            <v>3</v>
          </cell>
          <cell r="J1203">
            <v>162.026532</v>
          </cell>
        </row>
        <row r="1204">
          <cell r="E1204" t="str">
            <v>Notranja polica, mat. Marmor, dim. ŠxG:0,97x0,14m</v>
          </cell>
          <cell r="F1204" t="str">
            <v>[kos]</v>
          </cell>
          <cell r="G1204">
            <v>1</v>
          </cell>
          <cell r="H1204" t="str">
            <v>ZAG</v>
          </cell>
          <cell r="I1204">
            <v>1</v>
          </cell>
          <cell r="J1204">
            <v>42.860363999999997</v>
          </cell>
        </row>
        <row r="1205">
          <cell r="E1205" t="str">
            <v>Notranja polica, mat. Marmor, dim. ŠxG:1,38x0,2m</v>
          </cell>
          <cell r="F1205" t="str">
            <v>[kos]</v>
          </cell>
          <cell r="G1205">
            <v>1</v>
          </cell>
          <cell r="H1205" t="str">
            <v>ZAG</v>
          </cell>
          <cell r="I1205">
            <v>1</v>
          </cell>
          <cell r="J1205">
            <v>75.131599999999992</v>
          </cell>
        </row>
        <row r="1206">
          <cell r="E1206" t="str">
            <v>Notranja polica, mat. Marmor, dim. ŠxG:0,98x0,18m</v>
          </cell>
          <cell r="F1206" t="str">
            <v>[kos]</v>
          </cell>
          <cell r="G1206">
            <v>1</v>
          </cell>
          <cell r="H1206" t="str">
            <v>ZAG</v>
          </cell>
          <cell r="I1206">
            <v>1</v>
          </cell>
          <cell r="J1206">
            <v>51.801296000000001</v>
          </cell>
        </row>
        <row r="1207">
          <cell r="D1207" t="str">
            <v>Notranje police Vsota</v>
          </cell>
          <cell r="I1207">
            <v>7</v>
          </cell>
          <cell r="J1207">
            <v>427.12739199999999</v>
          </cell>
        </row>
        <row r="1208">
          <cell r="D1208" t="str">
            <v>Demontaža</v>
          </cell>
          <cell r="E1208" t="str">
            <v>Demontaža oken</v>
          </cell>
          <cell r="F1208" t="str">
            <v>[m1]</v>
          </cell>
          <cell r="G1208">
            <v>1</v>
          </cell>
          <cell r="H1208" t="str">
            <v>ZAG</v>
          </cell>
          <cell r="I1208">
            <v>33.839999999999996</v>
          </cell>
          <cell r="J1208">
            <v>236.88</v>
          </cell>
        </row>
        <row r="1209">
          <cell r="E1209" t="str">
            <v>Demontaža vrat</v>
          </cell>
          <cell r="F1209" t="str">
            <v>[m1]</v>
          </cell>
          <cell r="G1209">
            <v>1</v>
          </cell>
          <cell r="H1209" t="str">
            <v>ZAG</v>
          </cell>
          <cell r="I1209">
            <v>5.9</v>
          </cell>
          <cell r="J1209">
            <v>41.300000000000004</v>
          </cell>
        </row>
        <row r="1210">
          <cell r="E1210" t="str">
            <v>Demontaža police</v>
          </cell>
          <cell r="F1210" t="str">
            <v>[kos]</v>
          </cell>
          <cell r="G1210">
            <v>1</v>
          </cell>
          <cell r="H1210" t="str">
            <v>ZAG</v>
          </cell>
          <cell r="I1210">
            <v>7</v>
          </cell>
          <cell r="J1210">
            <v>40.25</v>
          </cell>
        </row>
        <row r="1211">
          <cell r="D1211" t="str">
            <v>Demontaža Vsota</v>
          </cell>
          <cell r="I1211">
            <v>46.739999999999995</v>
          </cell>
          <cell r="J1211">
            <v>318.43</v>
          </cell>
        </row>
        <row r="1212">
          <cell r="D1212" t="str">
            <v>Montaža</v>
          </cell>
          <cell r="E1212" t="str">
            <v>RAL montaža oken z zidarskimi deli</v>
          </cell>
          <cell r="F1212" t="str">
            <v>[m1]</v>
          </cell>
          <cell r="G1212">
            <v>1</v>
          </cell>
          <cell r="H1212" t="str">
            <v>ZAG</v>
          </cell>
          <cell r="I1212">
            <v>33.839999999999996</v>
          </cell>
          <cell r="J1212">
            <v>1150.56</v>
          </cell>
        </row>
        <row r="1213">
          <cell r="E1213" t="str">
            <v>RAL montaža vrat z zidarskimi deli</v>
          </cell>
          <cell r="F1213" t="str">
            <v>[m1]</v>
          </cell>
          <cell r="G1213">
            <v>1</v>
          </cell>
          <cell r="H1213" t="str">
            <v>ZAG</v>
          </cell>
          <cell r="I1213">
            <v>5.9</v>
          </cell>
          <cell r="J1213">
            <v>200.60000000000002</v>
          </cell>
        </row>
        <row r="1214">
          <cell r="E1214" t="str">
            <v>Montaža police</v>
          </cell>
          <cell r="F1214" t="str">
            <v>[kos]</v>
          </cell>
          <cell r="G1214">
            <v>1</v>
          </cell>
          <cell r="H1214" t="str">
            <v>ZAG</v>
          </cell>
          <cell r="I1214">
            <v>7</v>
          </cell>
          <cell r="J1214">
            <v>80.5</v>
          </cell>
        </row>
        <row r="1215">
          <cell r="D1215" t="str">
            <v>Montaža Vsota</v>
          </cell>
          <cell r="I1215">
            <v>46.739999999999995</v>
          </cell>
          <cell r="J1215">
            <v>1431.6599999999999</v>
          </cell>
        </row>
        <row r="1216">
          <cell r="D1216" t="str">
            <v>Odvoz na deponijo</v>
          </cell>
          <cell r="E1216" t="str">
            <v>Odvoz na deponijo</v>
          </cell>
          <cell r="F1216" t="str">
            <v>[m1]</v>
          </cell>
          <cell r="G1216">
            <v>1</v>
          </cell>
          <cell r="H1216" t="str">
            <v>ZAG</v>
          </cell>
          <cell r="I1216">
            <v>39.739999999999995</v>
          </cell>
          <cell r="J1216">
            <v>119.22</v>
          </cell>
        </row>
        <row r="1217">
          <cell r="D1217" t="str">
            <v>Odvoz na deponijo Vsota</v>
          </cell>
          <cell r="I1217">
            <v>39.739999999999995</v>
          </cell>
          <cell r="J1217">
            <v>119.22</v>
          </cell>
        </row>
        <row r="1218">
          <cell r="D1218" t="str">
            <v>Slikopleskarska dela</v>
          </cell>
          <cell r="E1218" t="str">
            <v>Slikopleskarska dela na špaletah</v>
          </cell>
          <cell r="F1218" t="str">
            <v>[m1]</v>
          </cell>
          <cell r="G1218">
            <v>1</v>
          </cell>
          <cell r="H1218" t="str">
            <v>ZAG</v>
          </cell>
          <cell r="I1218">
            <v>22.12</v>
          </cell>
          <cell r="J1218">
            <v>317.91999999999996</v>
          </cell>
        </row>
        <row r="1219">
          <cell r="D1219" t="str">
            <v>Slikopleskarska dela Vsota</v>
          </cell>
          <cell r="I1219">
            <v>22.12</v>
          </cell>
          <cell r="J1219">
            <v>317.91999999999996</v>
          </cell>
        </row>
        <row r="1220">
          <cell r="C1220" t="str">
            <v>Praprošče 8 Vsota</v>
          </cell>
          <cell r="I1220">
            <v>178.33999999999997</v>
          </cell>
          <cell r="J1220">
            <v>7993.9440019202602</v>
          </cell>
        </row>
        <row r="1221">
          <cell r="B1221" t="str">
            <v>38 Vsota</v>
          </cell>
          <cell r="I1221">
            <v>178.33999999999997</v>
          </cell>
          <cell r="J1221">
            <v>7993.9440019202602</v>
          </cell>
        </row>
        <row r="1222">
          <cell r="I1222">
            <v>178.33999999999997</v>
          </cell>
          <cell r="J1222">
            <v>7993.9440019202602</v>
          </cell>
        </row>
        <row r="1223">
          <cell r="B1223">
            <v>39</v>
          </cell>
          <cell r="C1223" t="str">
            <v>Praprošče 9</v>
          </cell>
          <cell r="D1223" t="str">
            <v>Okna/Vrata</v>
          </cell>
          <cell r="E1223" t="str">
            <v>Dvokrilno okno (tip: O3); dim. ŠxV: 1,37x1,14m; Material: PVC Enostranski dekor; steklo 6/16Ar/4; Rw,st.=36 (Rw,st.+Ctr ≥ 31 dB)</v>
          </cell>
          <cell r="F1223" t="str">
            <v>[kos]</v>
          </cell>
          <cell r="G1223">
            <v>1</v>
          </cell>
          <cell r="H1223" t="str">
            <v>ZAG</v>
          </cell>
          <cell r="I1223">
            <v>1</v>
          </cell>
          <cell r="J1223">
            <v>427.8559338265506</v>
          </cell>
        </row>
        <row r="1224">
          <cell r="E1224" t="str">
            <v>Dvokrilno okno (tip: O3); dim. ŠxV: 1,38x1,18m; Material: PVC, profil&gt;80mm Enostranski dekor; steklo 8/16Ar/4; Rw,st.=37 (Rw,st.+Ctr ≥ 32 dB)</v>
          </cell>
          <cell r="F1224" t="str">
            <v>[kos]</v>
          </cell>
          <cell r="G1224">
            <v>1</v>
          </cell>
          <cell r="H1224" t="str">
            <v>ZAG</v>
          </cell>
          <cell r="I1224">
            <v>1</v>
          </cell>
          <cell r="J1224">
            <v>535.43903781699157</v>
          </cell>
        </row>
        <row r="1225">
          <cell r="E1225" t="str">
            <v>Dvokrilno okno (tip: O3); dim. ŠxV: 1,77x1,33m; Material: PVC Enostranski dekor; steklo 6/16Ar/4; Rw,st.=36 (Rw,st.+Ctr ≥ 31 dB)</v>
          </cell>
          <cell r="F1225" t="str">
            <v>[kos]</v>
          </cell>
          <cell r="G1225">
            <v>1</v>
          </cell>
          <cell r="H1225" t="str">
            <v>ZAG</v>
          </cell>
          <cell r="I1225">
            <v>2</v>
          </cell>
          <cell r="J1225">
            <v>1029.5569729309354</v>
          </cell>
        </row>
        <row r="1226">
          <cell r="D1226" t="str">
            <v>Okna/Vrata Vsota</v>
          </cell>
          <cell r="I1226">
            <v>4</v>
          </cell>
          <cell r="J1226">
            <v>1992.8519445744776</v>
          </cell>
        </row>
        <row r="1227">
          <cell r="D1227" t="str">
            <v>Senčila</v>
          </cell>
          <cell r="E1227" t="str">
            <v>Zunanji rolo - nadometni, ALU lamele, Dim. ŠxV: 1,77x1,33m</v>
          </cell>
          <cell r="F1227" t="str">
            <v>[kos]</v>
          </cell>
          <cell r="G1227">
            <v>1</v>
          </cell>
          <cell r="H1227" t="str">
            <v>ZAG</v>
          </cell>
          <cell r="I1227">
            <v>2</v>
          </cell>
          <cell r="J1227">
            <v>406.060391294814</v>
          </cell>
        </row>
        <row r="1228">
          <cell r="D1228" t="str">
            <v>Senčila Vsota</v>
          </cell>
          <cell r="I1228">
            <v>2</v>
          </cell>
          <cell r="J1228">
            <v>406.060391294814</v>
          </cell>
        </row>
        <row r="1229">
          <cell r="D1229" t="str">
            <v>Notranje police</v>
          </cell>
          <cell r="E1229" t="str">
            <v>Notranja polica, mat. Marmor, dim. ŠxG:1,77x0,3m</v>
          </cell>
          <cell r="F1229" t="str">
            <v>[kos]</v>
          </cell>
          <cell r="G1229">
            <v>1</v>
          </cell>
          <cell r="H1229" t="str">
            <v>ZAG</v>
          </cell>
          <cell r="I1229">
            <v>2</v>
          </cell>
          <cell r="J1229">
            <v>287.81020000000001</v>
          </cell>
        </row>
        <row r="1230">
          <cell r="E1230" t="str">
            <v>Notranja polica, mat. Marmor, dim. ŠxG:1,37x0,15m</v>
          </cell>
          <cell r="F1230" t="str">
            <v>[kos]</v>
          </cell>
          <cell r="G1230">
            <v>1</v>
          </cell>
          <cell r="H1230" t="str">
            <v>ZAG</v>
          </cell>
          <cell r="I1230">
            <v>1</v>
          </cell>
          <cell r="J1230">
            <v>58.412525000000002</v>
          </cell>
        </row>
        <row r="1231">
          <cell r="E1231" t="str">
            <v>Notranja polica, mat. Marmor, dim. ŠxG:1,38x0,15m</v>
          </cell>
          <cell r="F1231" t="str">
            <v>[kos]</v>
          </cell>
          <cell r="G1231">
            <v>1</v>
          </cell>
          <cell r="H1231" t="str">
            <v>ZAG</v>
          </cell>
          <cell r="I1231">
            <v>1</v>
          </cell>
          <cell r="J1231">
            <v>58.757899999999999</v>
          </cell>
        </row>
        <row r="1232">
          <cell r="D1232" t="str">
            <v>Notranje police Vsota</v>
          </cell>
          <cell r="I1232">
            <v>4</v>
          </cell>
          <cell r="J1232">
            <v>404.98062500000003</v>
          </cell>
        </row>
        <row r="1233">
          <cell r="D1233" t="str">
            <v>Demontaža</v>
          </cell>
          <cell r="E1233" t="str">
            <v>Demontaža oken</v>
          </cell>
          <cell r="F1233" t="str">
            <v>[m1]</v>
          </cell>
          <cell r="G1233">
            <v>1</v>
          </cell>
          <cell r="H1233" t="str">
            <v>ZAG</v>
          </cell>
          <cell r="I1233">
            <v>22.54</v>
          </cell>
          <cell r="J1233">
            <v>157.78</v>
          </cell>
        </row>
        <row r="1234">
          <cell r="E1234" t="str">
            <v>Demontaža police</v>
          </cell>
          <cell r="F1234" t="str">
            <v>[kos]</v>
          </cell>
          <cell r="G1234">
            <v>1</v>
          </cell>
          <cell r="H1234" t="str">
            <v>ZAG</v>
          </cell>
          <cell r="I1234">
            <v>4</v>
          </cell>
          <cell r="J1234">
            <v>31.45</v>
          </cell>
        </row>
        <row r="1235">
          <cell r="D1235" t="str">
            <v>Demontaža Vsota</v>
          </cell>
          <cell r="I1235">
            <v>26.54</v>
          </cell>
          <cell r="J1235">
            <v>189.23</v>
          </cell>
        </row>
        <row r="1236">
          <cell r="D1236" t="str">
            <v>Montaža</v>
          </cell>
          <cell r="E1236" t="str">
            <v>RAL montaža oken z zidarskimi deli</v>
          </cell>
          <cell r="F1236" t="str">
            <v>[m1]</v>
          </cell>
          <cell r="G1236">
            <v>1</v>
          </cell>
          <cell r="H1236" t="str">
            <v>ZAG</v>
          </cell>
          <cell r="I1236">
            <v>22.54</v>
          </cell>
          <cell r="J1236">
            <v>766.3599999999999</v>
          </cell>
        </row>
        <row r="1237">
          <cell r="E1237" t="str">
            <v>Montaža police</v>
          </cell>
          <cell r="F1237" t="str">
            <v>[kos]</v>
          </cell>
          <cell r="G1237">
            <v>1</v>
          </cell>
          <cell r="H1237" t="str">
            <v>ZAG</v>
          </cell>
          <cell r="I1237">
            <v>4</v>
          </cell>
          <cell r="J1237">
            <v>62.9</v>
          </cell>
        </row>
        <row r="1238">
          <cell r="D1238" t="str">
            <v>Montaža Vsota</v>
          </cell>
          <cell r="I1238">
            <v>26.54</v>
          </cell>
          <cell r="J1238">
            <v>829.25999999999988</v>
          </cell>
        </row>
        <row r="1239">
          <cell r="D1239" t="str">
            <v>Odvoz na deponijo</v>
          </cell>
          <cell r="E1239" t="str">
            <v>Odvoz na deponijo</v>
          </cell>
          <cell r="F1239" t="str">
            <v>[m1]</v>
          </cell>
          <cell r="G1239">
            <v>1</v>
          </cell>
          <cell r="H1239" t="str">
            <v>ZAG</v>
          </cell>
          <cell r="I1239">
            <v>22.54</v>
          </cell>
          <cell r="J1239">
            <v>67.62</v>
          </cell>
        </row>
        <row r="1240">
          <cell r="D1240" t="str">
            <v>Odvoz na deponijo Vsota</v>
          </cell>
          <cell r="I1240">
            <v>22.54</v>
          </cell>
          <cell r="J1240">
            <v>67.62</v>
          </cell>
        </row>
        <row r="1241">
          <cell r="D1241" t="str">
            <v>Slikopleskarska dela</v>
          </cell>
          <cell r="E1241" t="str">
            <v>Slikopleskarska dela na špaletah</v>
          </cell>
          <cell r="F1241" t="str">
            <v>[m1]</v>
          </cell>
          <cell r="G1241">
            <v>1</v>
          </cell>
          <cell r="H1241" t="str">
            <v>ZAG</v>
          </cell>
          <cell r="I1241">
            <v>9.9600000000000009</v>
          </cell>
          <cell r="J1241">
            <v>180.32</v>
          </cell>
        </row>
        <row r="1242">
          <cell r="D1242" t="str">
            <v>Slikopleskarska dela Vsota</v>
          </cell>
          <cell r="I1242">
            <v>9.9600000000000009</v>
          </cell>
          <cell r="J1242">
            <v>180.32</v>
          </cell>
        </row>
        <row r="1243">
          <cell r="C1243" t="str">
            <v>Praprošče 9 Vsota</v>
          </cell>
          <cell r="I1243">
            <v>95.580000000000013</v>
          </cell>
          <cell r="J1243">
            <v>4070.3229608692918</v>
          </cell>
        </row>
        <row r="1244">
          <cell r="B1244" t="str">
            <v>39 Vsota</v>
          </cell>
          <cell r="I1244">
            <v>95.580000000000013</v>
          </cell>
          <cell r="J1244">
            <v>4070.3229608692918</v>
          </cell>
        </row>
        <row r="1245">
          <cell r="I1245">
            <v>95.580000000000013</v>
          </cell>
          <cell r="J1245">
            <v>4070.3229608692918</v>
          </cell>
        </row>
        <row r="1246">
          <cell r="B1246">
            <v>40</v>
          </cell>
          <cell r="C1246" t="str">
            <v>Praprošče 18</v>
          </cell>
          <cell r="D1246" t="str">
            <v>Okna/Vrata</v>
          </cell>
          <cell r="E1246" t="str">
            <v>Enokrilno okno (tip: O1); dim. ŠxV: 1,14x1,15m; Material: PVC ; steklo 6/16Ar/4; Rw,st.=36 (Rw,st.+Ctr ≥ 31 dB)</v>
          </cell>
          <cell r="F1246" t="str">
            <v>[kos]</v>
          </cell>
          <cell r="G1246">
            <v>1</v>
          </cell>
          <cell r="H1246" t="str">
            <v>ZAG</v>
          </cell>
          <cell r="I1246">
            <v>1</v>
          </cell>
          <cell r="J1246">
            <v>261.59638944899996</v>
          </cell>
        </row>
        <row r="1247">
          <cell r="E1247" t="str">
            <v>Dvokrilno okno (tip: O3); dim. ŠxV: 1,09x1,52m; Material: PVC ; steklo 6/16Ar/4; Rw,st.=36 (Rw,st.+Ctr ≥ 31 dB)</v>
          </cell>
          <cell r="F1247" t="str">
            <v>[kos]</v>
          </cell>
          <cell r="G1247">
            <v>1</v>
          </cell>
          <cell r="H1247" t="str">
            <v>ZAG</v>
          </cell>
          <cell r="I1247">
            <v>1</v>
          </cell>
          <cell r="J1247">
            <v>380.94840280774395</v>
          </cell>
        </row>
        <row r="1248">
          <cell r="E1248" t="str">
            <v>Dvokrilno okno (tip: O3); dim. ŠxV: 1,76x1,27m; Material: PVC ; steklo 6/16Ar/4; Rw,st.=36 (Rw,st.+Ctr ≥ 31 dB)</v>
          </cell>
          <cell r="F1248" t="str">
            <v>[kos]</v>
          </cell>
          <cell r="G1248">
            <v>1</v>
          </cell>
          <cell r="H1248" t="str">
            <v>ZAG</v>
          </cell>
          <cell r="I1248">
            <v>1</v>
          </cell>
          <cell r="J1248">
            <v>436.09328160742405</v>
          </cell>
        </row>
        <row r="1249">
          <cell r="E1249" t="str">
            <v>Dvokrilno okno (tip: O3); dim. ŠxV: 1,75x1,27m; Material: PVC ; steklo 6/16Ar/4; Rw,st.=36 (Rw,st.+Ctr ≥ 31 dB)</v>
          </cell>
          <cell r="F1249" t="str">
            <v>[kos]</v>
          </cell>
          <cell r="G1249">
            <v>1</v>
          </cell>
          <cell r="H1249" t="str">
            <v>ZAG</v>
          </cell>
          <cell r="I1249">
            <v>1</v>
          </cell>
          <cell r="J1249">
            <v>434.86476284437504</v>
          </cell>
        </row>
        <row r="1250">
          <cell r="E1250" t="str">
            <v>Enokrilno okno (tip: O1); dim. ŠxV: 1,14x1,14m; Material: PVC ; steklo 6/16Ar/4; Rw,st.=36 (Rw,st.+Ctr ≥ 31 dB)</v>
          </cell>
          <cell r="F1250" t="str">
            <v>[kos]</v>
          </cell>
          <cell r="G1250">
            <v>1</v>
          </cell>
          <cell r="H1250" t="str">
            <v>ZAG</v>
          </cell>
          <cell r="I1250">
            <v>1</v>
          </cell>
          <cell r="J1250">
            <v>260.44410764303996</v>
          </cell>
        </row>
        <row r="1251">
          <cell r="E1251" t="str">
            <v>Trikotno oz. trapezno okno (tip: O8); dim. ŠxV: 2x1,04m; Material: PVC ; steklo 6/16Ar/4; Rw,st.=36 (Rw,st.+Ctr ≥ 31 dB)</v>
          </cell>
          <cell r="F1251" t="str">
            <v>[kos]</v>
          </cell>
          <cell r="G1251">
            <v>1</v>
          </cell>
          <cell r="H1251" t="str">
            <v>ZAG</v>
          </cell>
          <cell r="I1251">
            <v>1</v>
          </cell>
          <cell r="J1251">
            <v>459.64717760000002</v>
          </cell>
        </row>
        <row r="1252">
          <cell r="E1252" t="str">
            <v>Enokrilna vrata (tip: V1); dim. ŠxV: 0,75x2,03m; Material: PVC, profil&gt;80mm ; steklo 10/20Ar/4; Rw,st.=39 (Rw,st.+Ctr ≥ 33 dB)</v>
          </cell>
          <cell r="F1252" t="str">
            <v>[kos]</v>
          </cell>
          <cell r="G1252">
            <v>1</v>
          </cell>
          <cell r="H1252" t="str">
            <v>ZAG</v>
          </cell>
          <cell r="I1252">
            <v>1</v>
          </cell>
          <cell r="J1252">
            <v>409.41644128500002</v>
          </cell>
        </row>
        <row r="1253">
          <cell r="E1253" t="str">
            <v>Dvokrilno okno (tip: O3); dim. ŠxV: 1,15x1,84m; Material: PVC, profil&gt;80mm ; steklo 10/20Ar/4; Rw,st.=39 (Rw,st.+Ctr ≥ 33 dB)</v>
          </cell>
          <cell r="F1253" t="str">
            <v>[kos]</v>
          </cell>
          <cell r="G1253">
            <v>1</v>
          </cell>
          <cell r="H1253" t="str">
            <v>ZAG</v>
          </cell>
          <cell r="I1253">
            <v>1</v>
          </cell>
          <cell r="J1253">
            <v>582.89554304831995</v>
          </cell>
        </row>
        <row r="1254">
          <cell r="D1254" t="str">
            <v>Okna/Vrata Vsota</v>
          </cell>
          <cell r="I1254">
            <v>8</v>
          </cell>
          <cell r="J1254">
            <v>3225.9061062849023</v>
          </cell>
        </row>
        <row r="1255">
          <cell r="D1255" t="str">
            <v>Senčila</v>
          </cell>
          <cell r="E1255" t="str">
            <v>Notranje žaluzije - kovinske, Dim. ŠxV: 1,14x1,15m</v>
          </cell>
          <cell r="F1255" t="str">
            <v>[kos]</v>
          </cell>
          <cell r="G1255">
            <v>1</v>
          </cell>
          <cell r="H1255" t="str">
            <v>ZAG</v>
          </cell>
          <cell r="I1255">
            <v>1</v>
          </cell>
          <cell r="J1255">
            <v>58.99499999999999</v>
          </cell>
        </row>
        <row r="1256">
          <cell r="E1256" t="str">
            <v>Notranja rolo omarica, ALU lamele, Dim. ŠxV: 1,09x1,52m</v>
          </cell>
          <cell r="F1256" t="str">
            <v>[kos]</v>
          </cell>
          <cell r="G1256">
            <v>1</v>
          </cell>
          <cell r="H1256" t="str">
            <v>ZAG</v>
          </cell>
          <cell r="I1256">
            <v>1</v>
          </cell>
          <cell r="J1256">
            <v>307.00034599075201</v>
          </cell>
        </row>
        <row r="1257">
          <cell r="E1257" t="str">
            <v>Zunanji rolo - nadometni, ALU lamele, Dim. ŠxV: 1,76x1,27m</v>
          </cell>
          <cell r="F1257" t="str">
            <v>[kos]</v>
          </cell>
          <cell r="G1257">
            <v>1</v>
          </cell>
          <cell r="H1257" t="str">
            <v>ZAG</v>
          </cell>
          <cell r="I1257">
            <v>1</v>
          </cell>
          <cell r="J1257">
            <v>195.35770328908799</v>
          </cell>
        </row>
        <row r="1258">
          <cell r="E1258" t="str">
            <v>Zunanji rolo - nadometni, ALU lamele, Dim. ŠxV: 1,75x1,27m</v>
          </cell>
          <cell r="F1258" t="str">
            <v>[kos]</v>
          </cell>
          <cell r="G1258">
            <v>1</v>
          </cell>
          <cell r="H1258" t="str">
            <v>ZAG</v>
          </cell>
          <cell r="I1258">
            <v>1</v>
          </cell>
          <cell r="J1258">
            <v>194.54110155437502</v>
          </cell>
        </row>
        <row r="1259">
          <cell r="E1259" t="str">
            <v>Zunanji rolo - nadometni, ALU lamele, Dim. ŠxV: 1,15x1,84m</v>
          </cell>
          <cell r="F1259" t="str">
            <v>[kos]</v>
          </cell>
          <cell r="G1259">
            <v>1</v>
          </cell>
          <cell r="H1259" t="str">
            <v>ZAG</v>
          </cell>
          <cell r="I1259">
            <v>1</v>
          </cell>
          <cell r="J1259">
            <v>187.71536948319999</v>
          </cell>
        </row>
        <row r="1260">
          <cell r="E1260" t="str">
            <v>Notranje žaluzije - kovinske, Dim. ŠxV: 1,14x1,14m</v>
          </cell>
          <cell r="F1260" t="str">
            <v>[kos]</v>
          </cell>
          <cell r="G1260">
            <v>1</v>
          </cell>
          <cell r="H1260" t="str">
            <v>ZAG</v>
          </cell>
          <cell r="I1260">
            <v>1</v>
          </cell>
          <cell r="J1260">
            <v>58.481999999999992</v>
          </cell>
        </row>
        <row r="1261">
          <cell r="D1261" t="str">
            <v>Senčila Vsota</v>
          </cell>
          <cell r="I1261">
            <v>6</v>
          </cell>
          <cell r="J1261">
            <v>1002.091520317415</v>
          </cell>
        </row>
        <row r="1262">
          <cell r="D1262" t="str">
            <v>Notranje police</v>
          </cell>
          <cell r="E1262" t="str">
            <v>Notranja polica, mat. Topalit, dim. ŠxG:1,09x0,1m</v>
          </cell>
          <cell r="F1262" t="str">
            <v>[kos]</v>
          </cell>
          <cell r="G1262">
            <v>1</v>
          </cell>
          <cell r="H1262" t="str">
            <v>ZAG</v>
          </cell>
          <cell r="I1262">
            <v>1</v>
          </cell>
          <cell r="J1262">
            <v>23.930199999999999</v>
          </cell>
        </row>
        <row r="1263">
          <cell r="E1263" t="str">
            <v>Notranja polica, mat. Topalit, dim. ŠxG:1,76x0,1m</v>
          </cell>
          <cell r="F1263" t="str">
            <v>[kos]</v>
          </cell>
          <cell r="G1263">
            <v>1</v>
          </cell>
          <cell r="H1263" t="str">
            <v>ZAG</v>
          </cell>
          <cell r="I1263">
            <v>1</v>
          </cell>
          <cell r="J1263">
            <v>28.151199999999999</v>
          </cell>
        </row>
        <row r="1264">
          <cell r="E1264" t="str">
            <v>Notranja polica, mat. Topalit, dim. ŠxG:1,75x0,1m</v>
          </cell>
          <cell r="F1264" t="str">
            <v>[kos]</v>
          </cell>
          <cell r="G1264">
            <v>1</v>
          </cell>
          <cell r="H1264" t="str">
            <v>ZAG</v>
          </cell>
          <cell r="I1264">
            <v>1</v>
          </cell>
          <cell r="J1264">
            <v>28.074999999999999</v>
          </cell>
        </row>
        <row r="1265">
          <cell r="E1265" t="str">
            <v>Notranja polica, mat. Topalit, dim. ŠxG:1,15x0,1m</v>
          </cell>
          <cell r="F1265" t="str">
            <v>[kos]</v>
          </cell>
          <cell r="G1265">
            <v>1</v>
          </cell>
          <cell r="H1265" t="str">
            <v>ZAG</v>
          </cell>
          <cell r="I1265">
            <v>1</v>
          </cell>
          <cell r="J1265">
            <v>24.234999999999999</v>
          </cell>
        </row>
        <row r="1266">
          <cell r="E1266" t="str">
            <v>Notranja polica, mat. Marmor, dim. ŠxG:1,14x0,2m</v>
          </cell>
          <cell r="F1266" t="str">
            <v>[kos]</v>
          </cell>
          <cell r="G1266">
            <v>1</v>
          </cell>
          <cell r="H1266" t="str">
            <v>ZAG</v>
          </cell>
          <cell r="I1266">
            <v>2</v>
          </cell>
          <cell r="J1266">
            <v>127.2808</v>
          </cell>
        </row>
        <row r="1267">
          <cell r="E1267" t="str">
            <v>Notranja polica, mat. Marmor, dim. ŠxG:2x0,2m</v>
          </cell>
          <cell r="F1267" t="str">
            <v>[kos]</v>
          </cell>
          <cell r="G1267">
            <v>1</v>
          </cell>
          <cell r="H1267" t="str">
            <v>ZAG</v>
          </cell>
          <cell r="I1267">
            <v>1</v>
          </cell>
          <cell r="J1267">
            <v>106.95</v>
          </cell>
        </row>
        <row r="1268">
          <cell r="D1268" t="str">
            <v>Notranje police Vsota</v>
          </cell>
          <cell r="I1268">
            <v>7</v>
          </cell>
          <cell r="J1268">
            <v>338.62220000000002</v>
          </cell>
        </row>
        <row r="1269">
          <cell r="D1269" t="str">
            <v>Demontaža</v>
          </cell>
          <cell r="E1269" t="str">
            <v>Demontaža oken</v>
          </cell>
          <cell r="F1269" t="str">
            <v>[m1]</v>
          </cell>
          <cell r="G1269">
            <v>1</v>
          </cell>
          <cell r="H1269" t="str">
            <v>ZAG</v>
          </cell>
          <cell r="I1269">
            <v>38.519999999999996</v>
          </cell>
          <cell r="J1269">
            <v>269.64</v>
          </cell>
        </row>
        <row r="1270">
          <cell r="E1270" t="str">
            <v>Demontaža vrat</v>
          </cell>
          <cell r="F1270" t="str">
            <v>[m1]</v>
          </cell>
          <cell r="G1270">
            <v>1</v>
          </cell>
          <cell r="H1270" t="str">
            <v>ZAG</v>
          </cell>
          <cell r="I1270">
            <v>5.56</v>
          </cell>
          <cell r="J1270">
            <v>38.919999999999995</v>
          </cell>
        </row>
        <row r="1271">
          <cell r="E1271" t="str">
            <v>Demontaža police</v>
          </cell>
          <cell r="F1271" t="str">
            <v>[kos]</v>
          </cell>
          <cell r="G1271">
            <v>1</v>
          </cell>
          <cell r="H1271" t="str">
            <v>ZAG</v>
          </cell>
          <cell r="I1271">
            <v>7</v>
          </cell>
          <cell r="J1271">
            <v>50.150000000000006</v>
          </cell>
        </row>
        <row r="1272">
          <cell r="D1272" t="str">
            <v>Demontaža Vsota</v>
          </cell>
          <cell r="I1272">
            <v>51.08</v>
          </cell>
          <cell r="J1272">
            <v>358.71000000000004</v>
          </cell>
        </row>
        <row r="1273">
          <cell r="D1273" t="str">
            <v>Montaža</v>
          </cell>
          <cell r="E1273" t="str">
            <v>RAL montaža oken z zidarskimi deli</v>
          </cell>
          <cell r="F1273" t="str">
            <v>[m1]</v>
          </cell>
          <cell r="G1273">
            <v>1</v>
          </cell>
          <cell r="H1273" t="str">
            <v>ZAG</v>
          </cell>
          <cell r="I1273">
            <v>33.299999999999997</v>
          </cell>
          <cell r="J1273">
            <v>1132.2</v>
          </cell>
        </row>
        <row r="1274">
          <cell r="E1274" t="str">
            <v>RAL montaža oken z zidarskimi deli ter dodatno zapiranje odprtine nad notr. rolo omarico</v>
          </cell>
          <cell r="F1274" t="str">
            <v>[m1]</v>
          </cell>
          <cell r="G1274">
            <v>1</v>
          </cell>
          <cell r="H1274" t="str">
            <v>ZAG</v>
          </cell>
          <cell r="I1274">
            <v>5.2200000000000006</v>
          </cell>
          <cell r="J1274">
            <v>197.88</v>
          </cell>
        </row>
        <row r="1275">
          <cell r="E1275" t="str">
            <v>RAL montaža vrat z zidarskimi deli</v>
          </cell>
          <cell r="F1275" t="str">
            <v>[m1]</v>
          </cell>
          <cell r="G1275">
            <v>1</v>
          </cell>
          <cell r="H1275" t="str">
            <v>ZAG</v>
          </cell>
          <cell r="I1275">
            <v>5.56</v>
          </cell>
          <cell r="J1275">
            <v>189.04</v>
          </cell>
        </row>
        <row r="1276">
          <cell r="E1276" t="str">
            <v>Montaža police</v>
          </cell>
          <cell r="F1276" t="str">
            <v>[kos]</v>
          </cell>
          <cell r="G1276">
            <v>1</v>
          </cell>
          <cell r="H1276" t="str">
            <v>ZAG</v>
          </cell>
          <cell r="I1276">
            <v>7</v>
          </cell>
          <cell r="J1276">
            <v>100.30000000000001</v>
          </cell>
        </row>
        <row r="1277">
          <cell r="D1277" t="str">
            <v>Montaža Vsota</v>
          </cell>
          <cell r="I1277">
            <v>51.08</v>
          </cell>
          <cell r="J1277">
            <v>1619.4199999999998</v>
          </cell>
        </row>
        <row r="1278">
          <cell r="D1278" t="str">
            <v>Odvoz na deponijo</v>
          </cell>
          <cell r="E1278" t="str">
            <v>Odvoz na deponijo</v>
          </cell>
          <cell r="F1278" t="str">
            <v>[m1]</v>
          </cell>
          <cell r="G1278">
            <v>1</v>
          </cell>
          <cell r="H1278" t="str">
            <v>ZAG</v>
          </cell>
          <cell r="I1278">
            <v>44.08</v>
          </cell>
          <cell r="J1278">
            <v>132.24</v>
          </cell>
        </row>
        <row r="1279">
          <cell r="D1279" t="str">
            <v>Odvoz na deponijo Vsota</v>
          </cell>
          <cell r="I1279">
            <v>44.08</v>
          </cell>
          <cell r="J1279">
            <v>132.24</v>
          </cell>
        </row>
        <row r="1280">
          <cell r="D1280" t="str">
            <v>Obdelava širokih špalet</v>
          </cell>
          <cell r="E1280" t="str">
            <v>Zidarska obdelava špalet</v>
          </cell>
          <cell r="F1280" t="str">
            <v>[m1]</v>
          </cell>
          <cell r="G1280">
            <v>1</v>
          </cell>
          <cell r="H1280" t="str">
            <v>ZAG</v>
          </cell>
          <cell r="I1280">
            <v>3.04</v>
          </cell>
          <cell r="J1280">
            <v>130.50000000000003</v>
          </cell>
        </row>
        <row r="1281">
          <cell r="D1281" t="str">
            <v>Obdelava širokih špalet Vsota</v>
          </cell>
          <cell r="I1281">
            <v>3.04</v>
          </cell>
          <cell r="J1281">
            <v>130.50000000000003</v>
          </cell>
        </row>
        <row r="1282">
          <cell r="D1282" t="str">
            <v>Slikopleskarska dela</v>
          </cell>
          <cell r="E1282" t="str">
            <v>Slikopleskarska dela na špaletah</v>
          </cell>
          <cell r="F1282" t="str">
            <v>[m1]</v>
          </cell>
          <cell r="G1282">
            <v>1</v>
          </cell>
          <cell r="H1282" t="str">
            <v>ZAG</v>
          </cell>
          <cell r="I1282">
            <v>22.519999999999996</v>
          </cell>
          <cell r="J1282">
            <v>352.64</v>
          </cell>
        </row>
        <row r="1283">
          <cell r="D1283" t="str">
            <v>Slikopleskarska dela Vsota</v>
          </cell>
          <cell r="I1283">
            <v>22.519999999999996</v>
          </cell>
          <cell r="J1283">
            <v>352.64</v>
          </cell>
        </row>
        <row r="1284">
          <cell r="C1284" t="str">
            <v>Praprošče 18 Vsota</v>
          </cell>
          <cell r="I1284">
            <v>192.8</v>
          </cell>
          <cell r="J1284">
            <v>7160.1298266023159</v>
          </cell>
        </row>
        <row r="1285">
          <cell r="B1285" t="str">
            <v>40 Vsota</v>
          </cell>
          <cell r="I1285">
            <v>192.8</v>
          </cell>
          <cell r="J1285">
            <v>7160.1298266023159</v>
          </cell>
        </row>
        <row r="1286">
          <cell r="I1286">
            <v>192.8</v>
          </cell>
          <cell r="J1286">
            <v>7160.1298266023159</v>
          </cell>
        </row>
        <row r="1287">
          <cell r="B1287">
            <v>41</v>
          </cell>
          <cell r="C1287" t="str">
            <v>Praprošče 11</v>
          </cell>
          <cell r="D1287" t="str">
            <v>Okna/Vrata</v>
          </cell>
          <cell r="E1287" t="str">
            <v>Enokrilno okno (tip: O1); dim. ŠxV: 1,79x1,44m; Material: PVC ; steklo 6/16Ar/4; Rw,st.=36 (Rw,st.+Ctr ≥ 31 dB)</v>
          </cell>
          <cell r="F1287" t="str">
            <v>[kos]</v>
          </cell>
          <cell r="G1287">
            <v>1</v>
          </cell>
          <cell r="H1287" t="str">
            <v>ZAG</v>
          </cell>
          <cell r="I1287">
            <v>1</v>
          </cell>
          <cell r="J1287">
            <v>363.34760281343995</v>
          </cell>
        </row>
        <row r="1288">
          <cell r="E1288" t="str">
            <v>Enokrilno okno (tip: O1); dim. ŠxV: 1,37x1,37m; Material: PVC ; steklo 6/16Ar/4; Rw,st.=36 (Rw,st.+Ctr ≥ 31 dB)</v>
          </cell>
          <cell r="F1288" t="str">
            <v>[kos]</v>
          </cell>
          <cell r="G1288">
            <v>1</v>
          </cell>
          <cell r="H1288" t="str">
            <v>ZAG</v>
          </cell>
          <cell r="I1288">
            <v>1</v>
          </cell>
          <cell r="J1288">
            <v>313.49349115608999</v>
          </cell>
        </row>
        <row r="1289">
          <cell r="E1289" t="str">
            <v>Enokrilno okno (tip: O1); dim. ŠxV: 1,37x1,36m; Material: PVC ; steklo 6/16Ar/4; Rw,st.=36 (Rw,st.+Ctr ≥ 31 dB)</v>
          </cell>
          <cell r="F1289" t="str">
            <v>[kos]</v>
          </cell>
          <cell r="G1289">
            <v>1</v>
          </cell>
          <cell r="H1289" t="str">
            <v>ZAG</v>
          </cell>
          <cell r="I1289">
            <v>1</v>
          </cell>
          <cell r="J1289">
            <v>312.35989237056003</v>
          </cell>
        </row>
        <row r="1290">
          <cell r="E1290" t="str">
            <v>Enokrilna vrata (tip: V1); dim. ŠxV: 0,77x2,06m; Material: PVC ; steklo 6/16Ar/4; Rw,st.=36 (Rw,st.+Ctr ≥ 31 dB)</v>
          </cell>
          <cell r="F1290" t="str">
            <v>[kos]</v>
          </cell>
          <cell r="G1290">
            <v>1</v>
          </cell>
          <cell r="H1290" t="str">
            <v>ZAG</v>
          </cell>
          <cell r="I1290">
            <v>1</v>
          </cell>
          <cell r="J1290">
            <v>301.65907129111997</v>
          </cell>
        </row>
        <row r="1291">
          <cell r="E1291" t="str">
            <v>Enokrilno okno (tip: O1); dim. ŠxV: 1,18x1,16m; Material: PVC ; steklo 6/16Ar/4; Rw,st.=36 (Rw,st.+Ctr ≥ 31 dB)</v>
          </cell>
          <cell r="F1291" t="str">
            <v>[kos]</v>
          </cell>
          <cell r="G1291">
            <v>1</v>
          </cell>
          <cell r="H1291" t="str">
            <v>ZAG</v>
          </cell>
          <cell r="I1291">
            <v>1</v>
          </cell>
          <cell r="J1291">
            <v>267.37374025535996</v>
          </cell>
        </row>
        <row r="1292">
          <cell r="E1292" t="str">
            <v>Enokrilno okno (tip: O1); dim. ŠxV: 0,97x0,87m; Material: PVC ; steklo 6/16Ar/4; Rw,st.=36 (Rw,st.+Ctr ≥ 31 dB)</v>
          </cell>
          <cell r="F1292" t="str">
            <v>[kos]</v>
          </cell>
          <cell r="G1292">
            <v>1</v>
          </cell>
          <cell r="H1292" t="str">
            <v>ZAG</v>
          </cell>
          <cell r="I1292">
            <v>1</v>
          </cell>
          <cell r="J1292">
            <v>210.92826901449001</v>
          </cell>
        </row>
        <row r="1293">
          <cell r="E1293" t="str">
            <v>Enokrilno okno (tip: O1); dim. ŠxV: 0,98x0,86m; Material: PVC ; steklo 6/16Ar/4; Rw,st.=36 (Rw,st.+Ctr ≥ 31 dB)</v>
          </cell>
          <cell r="F1293" t="str">
            <v>[kos]</v>
          </cell>
          <cell r="G1293">
            <v>1</v>
          </cell>
          <cell r="H1293" t="str">
            <v>ZAG</v>
          </cell>
          <cell r="I1293">
            <v>1</v>
          </cell>
          <cell r="J1293">
            <v>210.80058852496001</v>
          </cell>
        </row>
        <row r="1294">
          <cell r="E1294" t="str">
            <v>Enokrilno okno (tip: O1); dim. ŠxV: 1,17x1,16m; Material: PVC ; steklo 6/16Ar/4; Rw,st.=36 (Rw,st.+Ctr ≥ 31 dB)</v>
          </cell>
          <cell r="F1294" t="str">
            <v>[kos]</v>
          </cell>
          <cell r="G1294">
            <v>1</v>
          </cell>
          <cell r="H1294" t="str">
            <v>ZAG</v>
          </cell>
          <cell r="I1294">
            <v>1</v>
          </cell>
          <cell r="J1294">
            <v>266.22297044495997</v>
          </cell>
        </row>
        <row r="1295">
          <cell r="E1295" t="str">
            <v>Enokrilno okno (tip: O1); dim. ŠxV: 0,86x0,98m; Material: PVC ; steklo 6/16Ar/4; Rw,st.=36 (Rw,st.+Ctr ≥ 31 dB)</v>
          </cell>
          <cell r="F1295" t="str">
            <v>[kos]</v>
          </cell>
          <cell r="G1295">
            <v>1</v>
          </cell>
          <cell r="H1295" t="str">
            <v>ZAG</v>
          </cell>
          <cell r="I1295">
            <v>1</v>
          </cell>
          <cell r="J1295">
            <v>210.80058852496001</v>
          </cell>
        </row>
        <row r="1296">
          <cell r="E1296" t="str">
            <v>Enokrilno okno (tip: O1); dim. ŠxV: 1,19x1,15m; Material: PVC ; steklo 6/16Ar/4; Rw,st.=36 (Rw,st.+Ctr ≥ 31 dB)</v>
          </cell>
          <cell r="F1296" t="str">
            <v>[kos]</v>
          </cell>
          <cell r="G1296">
            <v>1</v>
          </cell>
          <cell r="H1296" t="str">
            <v>ZAG</v>
          </cell>
          <cell r="I1296">
            <v>1</v>
          </cell>
          <cell r="J1296">
            <v>267.34403399024995</v>
          </cell>
        </row>
        <row r="1297">
          <cell r="E1297" t="str">
            <v>Enokrilno okno (tip: O1); dim. ŠxV: 0,77x0,84m; Material: PVC ; steklo 6/16Ar/4; Rw,st.=36 (Rw,st.+Ctr ≥ 31 dB)</v>
          </cell>
          <cell r="F1297" t="str">
            <v>[kos]</v>
          </cell>
          <cell r="G1297">
            <v>1</v>
          </cell>
          <cell r="H1297" t="str">
            <v>ZAG</v>
          </cell>
          <cell r="I1297">
            <v>2</v>
          </cell>
          <cell r="J1297">
            <v>374.84643450912</v>
          </cell>
        </row>
        <row r="1298">
          <cell r="E1298" t="str">
            <v>Vhodna vrata (tip: VH); dim. ŠxV: 0,88x1,97m; Material: PVC Vhodna vrata; Rw,krilo=39 dBA</v>
          </cell>
          <cell r="F1298" t="str">
            <v>[kos]</v>
          </cell>
          <cell r="G1298">
            <v>1</v>
          </cell>
          <cell r="H1298" t="str">
            <v>ZAG</v>
          </cell>
          <cell r="I1298">
            <v>1</v>
          </cell>
          <cell r="J1298">
            <v>1300</v>
          </cell>
        </row>
        <row r="1299">
          <cell r="D1299" t="str">
            <v>Okna/Vrata Vsota</v>
          </cell>
          <cell r="I1299">
            <v>13</v>
          </cell>
          <cell r="J1299">
            <v>4399.1766828953096</v>
          </cell>
        </row>
        <row r="1300">
          <cell r="D1300" t="str">
            <v>Senčila</v>
          </cell>
          <cell r="E1300" t="str">
            <v>Notranja rolo omarica, ALU lamele, Dim. ŠxV: 1,79x1,44m</v>
          </cell>
          <cell r="F1300" t="str">
            <v>[kos]</v>
          </cell>
          <cell r="G1300">
            <v>1</v>
          </cell>
          <cell r="H1300" t="str">
            <v>ZAG</v>
          </cell>
          <cell r="I1300">
            <v>1</v>
          </cell>
          <cell r="J1300">
            <v>387.60147075772795</v>
          </cell>
        </row>
        <row r="1301">
          <cell r="E1301" t="str">
            <v>Notranje žaluzije - kovinske, Dim. ŠxV: 1,37x1,37m</v>
          </cell>
          <cell r="F1301" t="str">
            <v>[kos]</v>
          </cell>
          <cell r="G1301">
            <v>1</v>
          </cell>
          <cell r="H1301" t="str">
            <v>ZAG</v>
          </cell>
          <cell r="I1301">
            <v>1</v>
          </cell>
          <cell r="J1301">
            <v>84.46050000000001</v>
          </cell>
        </row>
        <row r="1302">
          <cell r="E1302" t="str">
            <v>Zunanji rolo - nadometni, ALU lamele, Dim. ŠxV: 0,77x2,06m</v>
          </cell>
          <cell r="F1302" t="str">
            <v>[kos]</v>
          </cell>
          <cell r="G1302">
            <v>1</v>
          </cell>
          <cell r="H1302" t="str">
            <v>ZAG</v>
          </cell>
          <cell r="I1302">
            <v>1</v>
          </cell>
          <cell r="J1302">
            <v>154.34791470866799</v>
          </cell>
        </row>
        <row r="1303">
          <cell r="E1303" t="str">
            <v>Zunanji rolo - nadometni, ALU lamele, Dim. ŠxV: 1,18x1,16m</v>
          </cell>
          <cell r="F1303" t="str">
            <v>[kos]</v>
          </cell>
          <cell r="G1303">
            <v>1</v>
          </cell>
          <cell r="H1303" t="str">
            <v>ZAG</v>
          </cell>
          <cell r="I1303">
            <v>1</v>
          </cell>
          <cell r="J1303">
            <v>140.93920696876799</v>
          </cell>
        </row>
        <row r="1304">
          <cell r="E1304" t="str">
            <v>Notranje žaluzije - kovinske, Dim. ŠxV: 0,98x0,86m</v>
          </cell>
          <cell r="F1304" t="str">
            <v>[kos]</v>
          </cell>
          <cell r="G1304">
            <v>1</v>
          </cell>
          <cell r="H1304" t="str">
            <v>ZAG</v>
          </cell>
          <cell r="I1304">
            <v>1</v>
          </cell>
          <cell r="J1304">
            <v>37.926000000000002</v>
          </cell>
        </row>
        <row r="1305">
          <cell r="E1305" t="str">
            <v>Notranje žaluzije - kovinske, Dim. ŠxV: 1,17x1,16m</v>
          </cell>
          <cell r="F1305" t="str">
            <v>[kos]</v>
          </cell>
          <cell r="G1305">
            <v>1</v>
          </cell>
          <cell r="H1305" t="str">
            <v>ZAG</v>
          </cell>
          <cell r="I1305">
            <v>1</v>
          </cell>
          <cell r="J1305">
            <v>61.073999999999991</v>
          </cell>
        </row>
        <row r="1306">
          <cell r="E1306" t="str">
            <v>Notranje žaluzije - kovinske, Dim. ŠxV: 0,86x0,98m</v>
          </cell>
          <cell r="F1306" t="str">
            <v>[kos]</v>
          </cell>
          <cell r="G1306">
            <v>1</v>
          </cell>
          <cell r="H1306" t="str">
            <v>ZAG</v>
          </cell>
          <cell r="I1306">
            <v>1</v>
          </cell>
          <cell r="J1306">
            <v>37.926000000000002</v>
          </cell>
        </row>
        <row r="1307">
          <cell r="E1307" t="str">
            <v>Notranje žaluzije - kovinske, Dim. ŠxV: 1,19x1,15m</v>
          </cell>
          <cell r="F1307" t="str">
            <v>[kos]</v>
          </cell>
          <cell r="G1307">
            <v>1</v>
          </cell>
          <cell r="H1307" t="str">
            <v>ZAG</v>
          </cell>
          <cell r="I1307">
            <v>1</v>
          </cell>
          <cell r="J1307">
            <v>61.582499999999989</v>
          </cell>
        </row>
        <row r="1308">
          <cell r="E1308" t="str">
            <v>Notranje žaluzije - kovinske, Dim. ŠxV: 0,77x0,84m</v>
          </cell>
          <cell r="F1308" t="str">
            <v>[kos]</v>
          </cell>
          <cell r="G1308">
            <v>1</v>
          </cell>
          <cell r="H1308" t="str">
            <v>ZAG</v>
          </cell>
          <cell r="I1308">
            <v>2</v>
          </cell>
          <cell r="J1308">
            <v>58.212000000000003</v>
          </cell>
        </row>
        <row r="1309">
          <cell r="D1309" t="str">
            <v>Senčila Vsota</v>
          </cell>
          <cell r="I1309">
            <v>10</v>
          </cell>
          <cell r="J1309">
            <v>1024.0695924351639</v>
          </cell>
        </row>
        <row r="1310">
          <cell r="D1310" t="str">
            <v>Notranje police</v>
          </cell>
          <cell r="E1310" t="str">
            <v>Notranja polica, mat. Marmor, dim. ŠxG:1,17x0,19m</v>
          </cell>
          <cell r="F1310" t="str">
            <v>[kos]</v>
          </cell>
          <cell r="G1310">
            <v>1</v>
          </cell>
          <cell r="H1310" t="str">
            <v>ZAG</v>
          </cell>
          <cell r="I1310">
            <v>1</v>
          </cell>
          <cell r="J1310">
            <v>62.306429000000001</v>
          </cell>
        </row>
        <row r="1311">
          <cell r="E1311" t="str">
            <v>Notranja polica, mat. Marmor, dim. ŠxG:1,19x0,19m</v>
          </cell>
          <cell r="F1311" t="str">
            <v>[kos]</v>
          </cell>
          <cell r="G1311">
            <v>1</v>
          </cell>
          <cell r="H1311" t="str">
            <v>ZAG</v>
          </cell>
          <cell r="I1311">
            <v>1</v>
          </cell>
          <cell r="J1311">
            <v>63.195021000000004</v>
          </cell>
        </row>
        <row r="1312">
          <cell r="E1312" t="str">
            <v>Notranja polica, mat. Marmor, dim. ŠxG:1,37x0,19m</v>
          </cell>
          <cell r="F1312" t="str">
            <v>[kos]</v>
          </cell>
          <cell r="G1312">
            <v>1</v>
          </cell>
          <cell r="H1312" t="str">
            <v>ZAG</v>
          </cell>
          <cell r="I1312">
            <v>2</v>
          </cell>
          <cell r="J1312">
            <v>142.64461800000001</v>
          </cell>
        </row>
        <row r="1313">
          <cell r="E1313" t="str">
            <v>Notranja polica, mat. Marmor, dim. ŠxG:0,98x0,19m</v>
          </cell>
          <cell r="F1313" t="str">
            <v>[kos]</v>
          </cell>
          <cell r="G1313">
            <v>1</v>
          </cell>
          <cell r="H1313" t="str">
            <v>ZAG</v>
          </cell>
          <cell r="I1313">
            <v>1</v>
          </cell>
          <cell r="J1313">
            <v>54.008844000000003</v>
          </cell>
        </row>
        <row r="1314">
          <cell r="E1314" t="str">
            <v>Notranja polica, mat. Topalit, dim. ŠxG:1,79x0,1m</v>
          </cell>
          <cell r="F1314" t="str">
            <v>[kos]</v>
          </cell>
          <cell r="G1314">
            <v>1</v>
          </cell>
          <cell r="H1314" t="str">
            <v>ZAG</v>
          </cell>
          <cell r="I1314">
            <v>1</v>
          </cell>
          <cell r="J1314">
            <v>28.382200000000001</v>
          </cell>
        </row>
        <row r="1315">
          <cell r="E1315" t="str">
            <v>Notranja polica, mat. Marmor, dim. ŠxG:1,18x0,15m</v>
          </cell>
          <cell r="F1315" t="str">
            <v>[kos]</v>
          </cell>
          <cell r="G1315">
            <v>1</v>
          </cell>
          <cell r="H1315" t="str">
            <v>ZAG</v>
          </cell>
          <cell r="I1315">
            <v>1</v>
          </cell>
          <cell r="J1315">
            <v>51.935899999999997</v>
          </cell>
        </row>
        <row r="1316">
          <cell r="E1316" t="str">
            <v>Notranja polica, mat. Marmor, dim. ŠxG:0,97x0,15m</v>
          </cell>
          <cell r="F1316" t="str">
            <v>[kos]</v>
          </cell>
          <cell r="G1316">
            <v>1</v>
          </cell>
          <cell r="H1316" t="str">
            <v>ZAG</v>
          </cell>
          <cell r="I1316">
            <v>1</v>
          </cell>
          <cell r="J1316">
            <v>44.966524999999997</v>
          </cell>
        </row>
        <row r="1317">
          <cell r="E1317" t="str">
            <v>Notranja polica, mat. Marmor, dim. ŠxG:0,86x0,19m</v>
          </cell>
          <cell r="F1317" t="str">
            <v>[kos]</v>
          </cell>
          <cell r="G1317">
            <v>1</v>
          </cell>
          <cell r="H1317" t="str">
            <v>ZAG</v>
          </cell>
          <cell r="I1317">
            <v>1</v>
          </cell>
          <cell r="J1317">
            <v>48.902555999999997</v>
          </cell>
        </row>
        <row r="1318">
          <cell r="E1318" t="str">
            <v>Notranja polica, mat. Marmor, dim. ŠxG:0,77x0,13m</v>
          </cell>
          <cell r="F1318" t="str">
            <v>[kos]</v>
          </cell>
          <cell r="G1318">
            <v>1</v>
          </cell>
          <cell r="H1318" t="str">
            <v>ZAG</v>
          </cell>
          <cell r="I1318">
            <v>2</v>
          </cell>
          <cell r="J1318">
            <v>70.541802000000004</v>
          </cell>
        </row>
        <row r="1319">
          <cell r="D1319" t="str">
            <v>Notranje police Vsota</v>
          </cell>
          <cell r="I1319">
            <v>11</v>
          </cell>
          <cell r="J1319">
            <v>566.88389500000005</v>
          </cell>
        </row>
        <row r="1320">
          <cell r="D1320" t="str">
            <v>Demontaža</v>
          </cell>
          <cell r="E1320" t="str">
            <v>Demontaža oken</v>
          </cell>
          <cell r="F1320" t="str">
            <v>[m1]</v>
          </cell>
          <cell r="G1320">
            <v>1</v>
          </cell>
          <cell r="H1320" t="str">
            <v>ZAG</v>
          </cell>
          <cell r="I1320">
            <v>48.9</v>
          </cell>
          <cell r="J1320">
            <v>342.29999999999995</v>
          </cell>
        </row>
        <row r="1321">
          <cell r="E1321" t="str">
            <v>Demontaža vrat</v>
          </cell>
          <cell r="F1321" t="str">
            <v>[m1]</v>
          </cell>
          <cell r="G1321">
            <v>1</v>
          </cell>
          <cell r="H1321" t="str">
            <v>ZAG</v>
          </cell>
          <cell r="I1321">
            <v>5.66</v>
          </cell>
          <cell r="J1321">
            <v>39.620000000000005</v>
          </cell>
        </row>
        <row r="1322">
          <cell r="E1322" t="str">
            <v>Demontaža police</v>
          </cell>
          <cell r="F1322" t="str">
            <v>[kos]</v>
          </cell>
          <cell r="G1322">
            <v>1</v>
          </cell>
          <cell r="H1322" t="str">
            <v>ZAG</v>
          </cell>
          <cell r="I1322">
            <v>11</v>
          </cell>
          <cell r="J1322">
            <v>62.099999999999994</v>
          </cell>
        </row>
        <row r="1323">
          <cell r="E1323" t="str">
            <v>FALSE</v>
          </cell>
          <cell r="F1323" t="str">
            <v>[m1]</v>
          </cell>
          <cell r="G1323">
            <v>1</v>
          </cell>
          <cell r="H1323" t="str">
            <v>ZAG</v>
          </cell>
          <cell r="I1323">
            <v>5.7</v>
          </cell>
          <cell r="J1323">
            <v>39.9</v>
          </cell>
        </row>
        <row r="1324">
          <cell r="D1324" t="str">
            <v>Demontaža Vsota</v>
          </cell>
          <cell r="I1324">
            <v>71.260000000000005</v>
          </cell>
          <cell r="J1324">
            <v>483.91999999999996</v>
          </cell>
        </row>
        <row r="1325">
          <cell r="D1325" t="str">
            <v>Montaža</v>
          </cell>
          <cell r="E1325" t="str">
            <v/>
          </cell>
          <cell r="F1325" t="str">
            <v>[m1]</v>
          </cell>
          <cell r="G1325">
            <v>1</v>
          </cell>
          <cell r="H1325" t="str">
            <v>ZAG</v>
          </cell>
          <cell r="I1325">
            <v>5.7</v>
          </cell>
          <cell r="J1325">
            <v>193.8</v>
          </cell>
        </row>
        <row r="1326">
          <cell r="E1326" t="str">
            <v>RAL montaža oken z zidarskimi deli</v>
          </cell>
          <cell r="F1326" t="str">
            <v>[m1]</v>
          </cell>
          <cell r="G1326">
            <v>1</v>
          </cell>
          <cell r="H1326" t="str">
            <v>ZAG</v>
          </cell>
          <cell r="I1326">
            <v>42.44</v>
          </cell>
          <cell r="J1326">
            <v>1442.96</v>
          </cell>
        </row>
        <row r="1327">
          <cell r="E1327" t="str">
            <v>RAL montaža oken z zidarskimi deli ter dodatno zapiranje odprtine nad notr. rolo omarico</v>
          </cell>
          <cell r="F1327" t="str">
            <v>[m1]</v>
          </cell>
          <cell r="G1327">
            <v>1</v>
          </cell>
          <cell r="H1327" t="str">
            <v>ZAG</v>
          </cell>
          <cell r="I1327">
            <v>6.46</v>
          </cell>
          <cell r="J1327">
            <v>240.04000000000002</v>
          </cell>
        </row>
        <row r="1328">
          <cell r="E1328" t="str">
            <v>RAL montaža vrat z zidarskimi deli</v>
          </cell>
          <cell r="F1328" t="str">
            <v>[m1]</v>
          </cell>
          <cell r="G1328">
            <v>1</v>
          </cell>
          <cell r="H1328" t="str">
            <v>ZAG</v>
          </cell>
          <cell r="I1328">
            <v>5.66</v>
          </cell>
          <cell r="J1328">
            <v>192.44</v>
          </cell>
        </row>
        <row r="1329">
          <cell r="E1329" t="str">
            <v>Montaža police</v>
          </cell>
          <cell r="F1329" t="str">
            <v>[kos]</v>
          </cell>
          <cell r="G1329">
            <v>1</v>
          </cell>
          <cell r="H1329" t="str">
            <v>ZAG</v>
          </cell>
          <cell r="I1329">
            <v>11</v>
          </cell>
          <cell r="J1329">
            <v>124.19999999999999</v>
          </cell>
        </row>
        <row r="1330">
          <cell r="D1330" t="str">
            <v>Montaža Vsota</v>
          </cell>
          <cell r="I1330">
            <v>71.260000000000005</v>
          </cell>
          <cell r="J1330">
            <v>2193.4399999999996</v>
          </cell>
        </row>
        <row r="1331">
          <cell r="D1331" t="str">
            <v>Odvoz na deponijo</v>
          </cell>
          <cell r="E1331" t="str">
            <v>Odvoz na deponijo</v>
          </cell>
          <cell r="F1331" t="str">
            <v>[m1]</v>
          </cell>
          <cell r="G1331">
            <v>1</v>
          </cell>
          <cell r="H1331" t="str">
            <v>ZAG</v>
          </cell>
          <cell r="I1331">
            <v>60.26</v>
          </cell>
          <cell r="J1331">
            <v>180.77999999999997</v>
          </cell>
        </row>
        <row r="1332">
          <cell r="D1332" t="str">
            <v>Odvoz na deponijo Vsota</v>
          </cell>
          <cell r="I1332">
            <v>60.26</v>
          </cell>
          <cell r="J1332">
            <v>180.77999999999997</v>
          </cell>
        </row>
        <row r="1333">
          <cell r="D1333" t="str">
            <v>Slikopleskarska dela</v>
          </cell>
          <cell r="E1333" t="str">
            <v>Slikopleskarska dela na špaletah</v>
          </cell>
          <cell r="F1333" t="str">
            <v>[m1]</v>
          </cell>
          <cell r="G1333">
            <v>1</v>
          </cell>
          <cell r="H1333" t="str">
            <v>ZAG</v>
          </cell>
          <cell r="I1333">
            <v>28.179999999999996</v>
          </cell>
          <cell r="J1333">
            <v>436.47999999999996</v>
          </cell>
        </row>
        <row r="1334">
          <cell r="D1334" t="str">
            <v>Slikopleskarska dela Vsota</v>
          </cell>
          <cell r="I1334">
            <v>28.179999999999996</v>
          </cell>
          <cell r="J1334">
            <v>436.47999999999996</v>
          </cell>
        </row>
        <row r="1335">
          <cell r="C1335" t="str">
            <v>Praprošče 11 Vsota</v>
          </cell>
          <cell r="I1335">
            <v>264.95999999999998</v>
          </cell>
          <cell r="J1335">
            <v>9284.7501703304788</v>
          </cell>
        </row>
        <row r="1336">
          <cell r="B1336" t="str">
            <v>41 Vsota</v>
          </cell>
          <cell r="I1336">
            <v>264.95999999999998</v>
          </cell>
          <cell r="J1336">
            <v>9284.7501703304788</v>
          </cell>
        </row>
        <row r="1337">
          <cell r="I1337">
            <v>264.95999999999998</v>
          </cell>
          <cell r="J1337">
            <v>9284.7501703304788</v>
          </cell>
        </row>
        <row r="1338">
          <cell r="B1338">
            <v>42</v>
          </cell>
          <cell r="C1338" t="str">
            <v>Trg na Stavbah 7</v>
          </cell>
          <cell r="D1338" t="str">
            <v>Okna/Vrata</v>
          </cell>
          <cell r="E1338" t="str">
            <v>Enokrilno okno (tip: O1); dim. ŠxV: 1,03x1,28m; Material: PVC ; steklo 6/16Ar/4; Rw,st.=36 (Rw,st.+Ctr ≥ 31 dB)</v>
          </cell>
          <cell r="F1338" t="str">
            <v>[kos]</v>
          </cell>
          <cell r="G1338">
            <v>1</v>
          </cell>
          <cell r="H1338" t="str">
            <v>ZAG</v>
          </cell>
          <cell r="I1338">
            <v>1</v>
          </cell>
          <cell r="J1338">
            <v>262.34210379263999</v>
          </cell>
        </row>
        <row r="1339">
          <cell r="E1339" t="str">
            <v>Enokrilno okno (tip: O1); dim. ŠxV: 1,03x1,22m; Material: PVC ; steklo 6/16Ar/4; Rw,st.=36 (Rw,st.+Ctr ≥ 31 dB)</v>
          </cell>
          <cell r="F1339" t="str">
            <v>[kos]</v>
          </cell>
          <cell r="G1339">
            <v>1</v>
          </cell>
          <cell r="H1339" t="str">
            <v>ZAG</v>
          </cell>
          <cell r="I1339">
            <v>1</v>
          </cell>
          <cell r="J1339">
            <v>256.05981397764003</v>
          </cell>
        </row>
        <row r="1340">
          <cell r="D1340" t="str">
            <v>Okna/Vrata Vsota</v>
          </cell>
          <cell r="I1340">
            <v>2</v>
          </cell>
          <cell r="J1340">
            <v>518.40191777028008</v>
          </cell>
        </row>
        <row r="1341">
          <cell r="D1341" t="str">
            <v>Senčila</v>
          </cell>
          <cell r="E1341" t="str">
            <v>Notranja rolo omarica, ALU lamele, Dim. ŠxV: 1,03x1,22m</v>
          </cell>
          <cell r="F1341" t="str">
            <v>[kos]</v>
          </cell>
          <cell r="G1341">
            <v>1</v>
          </cell>
          <cell r="H1341" t="str">
            <v>ZAG</v>
          </cell>
          <cell r="I1341">
            <v>1</v>
          </cell>
          <cell r="J1341">
            <v>278.04750371788799</v>
          </cell>
        </row>
        <row r="1342">
          <cell r="E1342" t="str">
            <v>Notranja rolo omarica, ALU lamele, Dim. ŠxV: 1,03x1,28m</v>
          </cell>
          <cell r="F1342" t="str">
            <v>[kos]</v>
          </cell>
          <cell r="G1342">
            <v>1</v>
          </cell>
          <cell r="H1342" t="str">
            <v>ZAG</v>
          </cell>
          <cell r="I1342">
            <v>1</v>
          </cell>
          <cell r="J1342">
            <v>282.29695294780799</v>
          </cell>
        </row>
        <row r="1343">
          <cell r="D1343" t="str">
            <v>Senčila Vsota</v>
          </cell>
          <cell r="I1343">
            <v>2</v>
          </cell>
          <cell r="J1343">
            <v>560.34445666569604</v>
          </cell>
        </row>
        <row r="1344">
          <cell r="D1344" t="str">
            <v>Notranje police</v>
          </cell>
          <cell r="E1344" t="str">
            <v>Notranja polica, mat. Topalit, dim. ŠxG:1,03x0,2m</v>
          </cell>
          <cell r="F1344" t="str">
            <v>[kos]</v>
          </cell>
          <cell r="G1344">
            <v>1</v>
          </cell>
          <cell r="H1344" t="str">
            <v>ZAG</v>
          </cell>
          <cell r="I1344">
            <v>1</v>
          </cell>
          <cell r="J1344">
            <v>30.623200000000001</v>
          </cell>
        </row>
        <row r="1345">
          <cell r="E1345" t="str">
            <v>Notranja polica, mat. Topalit, dim. ŠxG:1,03x0,24m</v>
          </cell>
          <cell r="F1345" t="str">
            <v>[kos]</v>
          </cell>
          <cell r="G1345">
            <v>1</v>
          </cell>
          <cell r="H1345" t="str">
            <v>ZAG</v>
          </cell>
          <cell r="I1345">
            <v>1</v>
          </cell>
          <cell r="J1345">
            <v>34.604768</v>
          </cell>
        </row>
        <row r="1346">
          <cell r="D1346" t="str">
            <v>Notranje police Vsota</v>
          </cell>
          <cell r="I1346">
            <v>2</v>
          </cell>
          <cell r="J1346">
            <v>65.227968000000004</v>
          </cell>
        </row>
        <row r="1347">
          <cell r="D1347" t="str">
            <v>Demontaža</v>
          </cell>
          <cell r="E1347" t="str">
            <v>Demontaža oken</v>
          </cell>
          <cell r="F1347" t="str">
            <v>[m1]</v>
          </cell>
          <cell r="G1347">
            <v>1</v>
          </cell>
          <cell r="H1347" t="str">
            <v>ZAG</v>
          </cell>
          <cell r="I1347">
            <v>9.120000000000001</v>
          </cell>
          <cell r="J1347">
            <v>63.84</v>
          </cell>
        </row>
        <row r="1348">
          <cell r="E1348" t="str">
            <v>Demontaža police</v>
          </cell>
          <cell r="F1348" t="str">
            <v>[kos]</v>
          </cell>
          <cell r="G1348">
            <v>1</v>
          </cell>
          <cell r="H1348" t="str">
            <v>ZAG</v>
          </cell>
          <cell r="I1348">
            <v>2</v>
          </cell>
          <cell r="J1348">
            <v>10.3</v>
          </cell>
        </row>
        <row r="1349">
          <cell r="D1349" t="str">
            <v>Demontaža Vsota</v>
          </cell>
          <cell r="I1349">
            <v>11.120000000000001</v>
          </cell>
          <cell r="J1349">
            <v>74.14</v>
          </cell>
        </row>
        <row r="1350">
          <cell r="D1350" t="str">
            <v>Montaža</v>
          </cell>
          <cell r="E1350" t="str">
            <v>RAL montaža oken z zidarskimi deli ter dodatno zapiranje odprtine nad notr. rolo omarico</v>
          </cell>
          <cell r="F1350" t="str">
            <v>[m1]</v>
          </cell>
          <cell r="G1350">
            <v>1</v>
          </cell>
          <cell r="H1350" t="str">
            <v>ZAG</v>
          </cell>
          <cell r="I1350">
            <v>9.120000000000001</v>
          </cell>
          <cell r="J1350">
            <v>350.88</v>
          </cell>
        </row>
        <row r="1351">
          <cell r="E1351" t="str">
            <v>Montaža police</v>
          </cell>
          <cell r="F1351" t="str">
            <v>[kos]</v>
          </cell>
          <cell r="G1351">
            <v>1</v>
          </cell>
          <cell r="H1351" t="str">
            <v>ZAG</v>
          </cell>
          <cell r="I1351">
            <v>2</v>
          </cell>
          <cell r="J1351">
            <v>20.6</v>
          </cell>
        </row>
        <row r="1352">
          <cell r="D1352" t="str">
            <v>Montaža Vsota</v>
          </cell>
          <cell r="I1352">
            <v>11.120000000000001</v>
          </cell>
          <cell r="J1352">
            <v>371.48</v>
          </cell>
        </row>
        <row r="1353">
          <cell r="D1353" t="str">
            <v>Odvoz na deponijo</v>
          </cell>
          <cell r="E1353" t="str">
            <v>Odvoz na deponijo</v>
          </cell>
          <cell r="F1353" t="str">
            <v>[m1]</v>
          </cell>
          <cell r="G1353">
            <v>1</v>
          </cell>
          <cell r="H1353" t="str">
            <v>ZAG</v>
          </cell>
          <cell r="I1353">
            <v>9.120000000000001</v>
          </cell>
          <cell r="J1353">
            <v>27.36</v>
          </cell>
        </row>
        <row r="1354">
          <cell r="D1354" t="str">
            <v>Odvoz na deponijo Vsota</v>
          </cell>
          <cell r="I1354">
            <v>9.120000000000001</v>
          </cell>
          <cell r="J1354">
            <v>27.36</v>
          </cell>
        </row>
        <row r="1355">
          <cell r="D1355" t="str">
            <v>Slikopleskarska dela</v>
          </cell>
          <cell r="E1355" t="str">
            <v>Slikopleskarska dela na špaletah</v>
          </cell>
          <cell r="F1355" t="str">
            <v>[m1]</v>
          </cell>
          <cell r="G1355">
            <v>1</v>
          </cell>
          <cell r="H1355" t="str">
            <v>ZAG</v>
          </cell>
          <cell r="I1355">
            <v>5</v>
          </cell>
          <cell r="J1355">
            <v>72.960000000000008</v>
          </cell>
        </row>
        <row r="1356">
          <cell r="D1356" t="str">
            <v>Slikopleskarska dela Vsota</v>
          </cell>
          <cell r="I1356">
            <v>5</v>
          </cell>
          <cell r="J1356">
            <v>72.960000000000008</v>
          </cell>
        </row>
        <row r="1357">
          <cell r="C1357" t="str">
            <v>Trg na Stavbah 7 Vsota</v>
          </cell>
          <cell r="I1357">
            <v>42.36</v>
          </cell>
          <cell r="J1357">
            <v>1689.9143424359756</v>
          </cell>
        </row>
        <row r="1358">
          <cell r="B1358" t="str">
            <v>42 Vsota</v>
          </cell>
          <cell r="I1358">
            <v>42.36</v>
          </cell>
          <cell r="J1358">
            <v>1689.9143424359756</v>
          </cell>
        </row>
        <row r="1359">
          <cell r="I1359">
            <v>42.36</v>
          </cell>
          <cell r="J1359">
            <v>1689.9143424359756</v>
          </cell>
        </row>
        <row r="1360">
          <cell r="B1360">
            <v>43</v>
          </cell>
          <cell r="C1360" t="str">
            <v>Trg na Stavbah 2</v>
          </cell>
          <cell r="D1360" t="str">
            <v>Okna/Vrata</v>
          </cell>
          <cell r="E1360" t="str">
            <v>Enokrilno okno (tip: O1); dim. ŠxV: 0,98x1,38m; Material: PVC ; steklo 6/16Ar/4; Rw,st.=36 (Rw,st.+Ctr ≥ 31 dB)</v>
          </cell>
          <cell r="F1360" t="str">
            <v>[kos]</v>
          </cell>
          <cell r="G1360">
            <v>1</v>
          </cell>
          <cell r="H1360" t="str">
            <v>ZAG</v>
          </cell>
          <cell r="I1360">
            <v>1</v>
          </cell>
          <cell r="J1360">
            <v>265.74551212943999</v>
          </cell>
        </row>
        <row r="1361">
          <cell r="E1361" t="str">
            <v>Enokrilna vrata (tip: V1); dim. ŠxV: 0,82x2,46m; Material: Les ; steklo 6/16Ar/4; Rw,st.=36 (Rw,st.+Ctr ≥ 31 dB)</v>
          </cell>
          <cell r="F1361" t="str">
            <v>[kos]</v>
          </cell>
          <cell r="G1361">
            <v>1</v>
          </cell>
          <cell r="H1361" t="str">
            <v>ZAG</v>
          </cell>
          <cell r="I1361">
            <v>1</v>
          </cell>
          <cell r="J1361">
            <v>702.99163913268785</v>
          </cell>
        </row>
        <row r="1362">
          <cell r="E1362" t="str">
            <v>Enokrilno okno (tip: O1); dim. ŠxV: 0,99x1,59m; Material: Les ; steklo 6/16Ar/4; Rw,st.=36 (Rw,st.+Ctr ≥ 31 dB)</v>
          </cell>
          <cell r="F1362" t="str">
            <v>[kos]</v>
          </cell>
          <cell r="G1362">
            <v>1</v>
          </cell>
          <cell r="H1362" t="str">
            <v>ZAG</v>
          </cell>
          <cell r="I1362">
            <v>1</v>
          </cell>
          <cell r="J1362">
            <v>595.90837258021349</v>
          </cell>
        </row>
        <row r="1363">
          <cell r="E1363" t="str">
            <v>Dvokrilno okno (tip: O3); dim. ŠxV: 1,81x1,6m; Material: Les ; steklo 6/16Ar/4; Rw,st.=36 (Rw,st.+Ctr ≥ 31 dB)</v>
          </cell>
          <cell r="F1363" t="str">
            <v>[kos]</v>
          </cell>
          <cell r="G1363">
            <v>1</v>
          </cell>
          <cell r="H1363" t="str">
            <v>ZAG</v>
          </cell>
          <cell r="I1363">
            <v>1</v>
          </cell>
          <cell r="J1363">
            <v>1038.4232935526402</v>
          </cell>
        </row>
        <row r="1364">
          <cell r="E1364" t="str">
            <v>Enokrilna vrata (tip: V1); dim. ŠxV: 0,83x2,45m; Material: Les ; steklo 6/16Ar/4; Rw,st.=36 (Rw,st.+Ctr ≥ 31 dB)</v>
          </cell>
          <cell r="F1364" t="str">
            <v>[kos]</v>
          </cell>
          <cell r="G1364">
            <v>1</v>
          </cell>
          <cell r="H1364" t="str">
            <v>ZAG</v>
          </cell>
          <cell r="I1364">
            <v>1</v>
          </cell>
          <cell r="J1364">
            <v>706.41822775682499</v>
          </cell>
        </row>
        <row r="1365">
          <cell r="E1365" t="str">
            <v>Enokrilno fiksno okno (tip: O2); dim. ŠxV: 1,4x1,6m; Material: Les ; steklo 6/16Ar/4; Rw,st.=36 (Rw,st.+Ctr ≥ 31 dB)</v>
          </cell>
          <cell r="F1365" t="str">
            <v>[kos]</v>
          </cell>
          <cell r="G1365">
            <v>1</v>
          </cell>
          <cell r="H1365" t="str">
            <v>ZAG</v>
          </cell>
          <cell r="I1365">
            <v>1</v>
          </cell>
          <cell r="J1365">
            <v>531.55014727999992</v>
          </cell>
        </row>
        <row r="1366">
          <cell r="E1366" t="str">
            <v>Enokrilna vrata (tip: V1); dim. ŠxV: 0,94x2,44m; Material: Les ; steklo 6/16Ar/4; Rw,st.=36 (Rw,st.+Ctr ≥ 31 dB)</v>
          </cell>
          <cell r="F1366" t="str">
            <v>[kos]</v>
          </cell>
          <cell r="G1366">
            <v>1</v>
          </cell>
          <cell r="H1366" t="str">
            <v>ZAG</v>
          </cell>
          <cell r="I1366">
            <v>1</v>
          </cell>
          <cell r="J1366">
            <v>766.62968202707191</v>
          </cell>
        </row>
        <row r="1367">
          <cell r="E1367" t="str">
            <v>Enokrilna vrata (tip: V1); dim. ŠxV: 0,84x2,23m; Material: PVC ; steklo 6/16Ar/4; Rw,st.=36 (Rw,st.+Ctr ≥ 31 dB)</v>
          </cell>
          <cell r="F1367" t="str">
            <v>[kos]</v>
          </cell>
          <cell r="G1367">
            <v>1</v>
          </cell>
          <cell r="H1367" t="str">
            <v>ZAG</v>
          </cell>
          <cell r="I1367">
            <v>1</v>
          </cell>
          <cell r="J1367">
            <v>325.44207283551998</v>
          </cell>
        </row>
        <row r="1368">
          <cell r="E1368" t="str">
            <v>Dvokrilno okno (tip: O3); dim. ŠxV: 1,82x1,36m; Material: PVC ; steklo 6/16Ar/4; Rw,st.=36 (Rw,st.+Ctr ≥ 31 dB)</v>
          </cell>
          <cell r="F1368" t="str">
            <v>[kos]</v>
          </cell>
          <cell r="G1368">
            <v>1</v>
          </cell>
          <cell r="H1368" t="str">
            <v>ZAG</v>
          </cell>
          <cell r="I1368">
            <v>2</v>
          </cell>
          <cell r="J1368">
            <v>918.91753261004806</v>
          </cell>
        </row>
        <row r="1369">
          <cell r="D1369" t="str">
            <v>Okna/Vrata Vsota</v>
          </cell>
          <cell r="I1369">
            <v>10</v>
          </cell>
          <cell r="J1369">
            <v>5852.0264799044453</v>
          </cell>
        </row>
        <row r="1370">
          <cell r="D1370" t="str">
            <v>Senčila</v>
          </cell>
          <cell r="E1370" t="str">
            <v>Notranje žaluzije - kovinske, Dim. ŠxV: 1,4x1,6m</v>
          </cell>
          <cell r="F1370" t="str">
            <v>[kos]</v>
          </cell>
          <cell r="G1370">
            <v>1</v>
          </cell>
          <cell r="H1370" t="str">
            <v>ZAG</v>
          </cell>
          <cell r="I1370">
            <v>1</v>
          </cell>
          <cell r="J1370">
            <v>100.79999999999998</v>
          </cell>
        </row>
        <row r="1371">
          <cell r="E1371" t="str">
            <v>Zunanji rolo - nadometni, ALU lamele, Dim. ŠxV: 0,98x1,38m</v>
          </cell>
          <cell r="F1371" t="str">
            <v>[kos]</v>
          </cell>
          <cell r="G1371">
            <v>1</v>
          </cell>
          <cell r="H1371" t="str">
            <v>ZAG</v>
          </cell>
          <cell r="I1371">
            <v>1</v>
          </cell>
          <cell r="J1371">
            <v>139.93438425547197</v>
          </cell>
        </row>
        <row r="1372">
          <cell r="E1372" t="str">
            <v>Notranje žaluzije - kovinske, Dim. ŠxV: 0,82x2,46m</v>
          </cell>
          <cell r="F1372" t="str">
            <v>[kos]</v>
          </cell>
          <cell r="G1372">
            <v>1</v>
          </cell>
          <cell r="H1372" t="str">
            <v>ZAG</v>
          </cell>
          <cell r="I1372">
            <v>1</v>
          </cell>
          <cell r="J1372">
            <v>90.774000000000001</v>
          </cell>
        </row>
        <row r="1373">
          <cell r="E1373" t="str">
            <v>Notranje žaluzije - kovinske, Dim. ŠxV: 0,99x1,59m</v>
          </cell>
          <cell r="F1373" t="str">
            <v>[kos]</v>
          </cell>
          <cell r="G1373">
            <v>1</v>
          </cell>
          <cell r="H1373" t="str">
            <v>ZAG</v>
          </cell>
          <cell r="I1373">
            <v>1</v>
          </cell>
          <cell r="J1373">
            <v>70.834500000000006</v>
          </cell>
        </row>
        <row r="1374">
          <cell r="E1374" t="str">
            <v>Notranje žaluzije - kovinske, Dim. ŠxV: 1,81x1,6m</v>
          </cell>
          <cell r="F1374" t="str">
            <v>[kos]</v>
          </cell>
          <cell r="G1374">
            <v>1</v>
          </cell>
          <cell r="H1374" t="str">
            <v>ZAG</v>
          </cell>
          <cell r="I1374">
            <v>1</v>
          </cell>
          <cell r="J1374">
            <v>130.32000000000002</v>
          </cell>
        </row>
        <row r="1375">
          <cell r="E1375" t="str">
            <v>Notranje žaluzije - kovinske, Dim. ŠxV: 0,83x2,45m</v>
          </cell>
          <cell r="F1375" t="str">
            <v>[kos]</v>
          </cell>
          <cell r="G1375">
            <v>1</v>
          </cell>
          <cell r="H1375" t="str">
            <v>ZAG</v>
          </cell>
          <cell r="I1375">
            <v>1</v>
          </cell>
          <cell r="J1375">
            <v>91.507500000000007</v>
          </cell>
        </row>
        <row r="1376">
          <cell r="E1376" t="str">
            <v>Notranje žaluzije - kovinske, Dim. ŠxV: 0,94x2,44m</v>
          </cell>
          <cell r="F1376" t="str">
            <v>[kos]</v>
          </cell>
          <cell r="G1376">
            <v>1</v>
          </cell>
          <cell r="H1376" t="str">
            <v>ZAG</v>
          </cell>
          <cell r="I1376">
            <v>1</v>
          </cell>
          <cell r="J1376">
            <v>103.21199999999999</v>
          </cell>
        </row>
        <row r="1377">
          <cell r="E1377" t="str">
            <v>Zunanji rolo - nadometni, ALU lamele, Dim. ŠxV: 0,84x2,23m</v>
          </cell>
          <cell r="F1377" t="str">
            <v>[kos]</v>
          </cell>
          <cell r="G1377">
            <v>1</v>
          </cell>
          <cell r="H1377" t="str">
            <v>ZAG</v>
          </cell>
          <cell r="I1377">
            <v>1</v>
          </cell>
          <cell r="J1377">
            <v>172.301950265328</v>
          </cell>
        </row>
        <row r="1378">
          <cell r="E1378" t="str">
            <v>Notranja rolo omarica, ALU lamele, Dim. ŠxV: 1,82x1,36m</v>
          </cell>
          <cell r="F1378" t="str">
            <v>[kos]</v>
          </cell>
          <cell r="G1378">
            <v>1</v>
          </cell>
          <cell r="H1378" t="str">
            <v>ZAG</v>
          </cell>
          <cell r="I1378">
            <v>2</v>
          </cell>
          <cell r="J1378">
            <v>761.63226436070408</v>
          </cell>
        </row>
        <row r="1379">
          <cell r="D1379" t="str">
            <v>Senčila Vsota</v>
          </cell>
          <cell r="I1379">
            <v>10</v>
          </cell>
          <cell r="J1379">
            <v>1661.316598881504</v>
          </cell>
        </row>
        <row r="1380">
          <cell r="D1380" t="str">
            <v>Notranje police</v>
          </cell>
          <cell r="E1380" t="str">
            <v>Notranja polica, mat. Topalit, dim. ŠxG:0,99x0,245m</v>
          </cell>
          <cell r="F1380" t="str">
            <v>[kos]</v>
          </cell>
          <cell r="G1380">
            <v>1</v>
          </cell>
          <cell r="H1380" t="str">
            <v>ZAG</v>
          </cell>
          <cell r="I1380">
            <v>1</v>
          </cell>
          <cell r="J1380">
            <v>34.121400499999993</v>
          </cell>
        </row>
        <row r="1381">
          <cell r="E1381" t="str">
            <v>Notranja polica, mat. Topalit, dim. ŠxG:1,81x0,245m</v>
          </cell>
          <cell r="F1381" t="str">
            <v>[kos]</v>
          </cell>
          <cell r="G1381">
            <v>1</v>
          </cell>
          <cell r="H1381" t="str">
            <v>ZAG</v>
          </cell>
          <cell r="I1381">
            <v>1</v>
          </cell>
          <cell r="J1381">
            <v>62.890280499999996</v>
          </cell>
        </row>
        <row r="1382">
          <cell r="E1382" t="str">
            <v>Notranja polica, mat. Topalit, dim. ŠxG:1,4x0,245m</v>
          </cell>
          <cell r="F1382" t="str">
            <v>[kos]</v>
          </cell>
          <cell r="G1382">
            <v>1</v>
          </cell>
          <cell r="H1382" t="str">
            <v>ZAG</v>
          </cell>
          <cell r="I1382">
            <v>1</v>
          </cell>
          <cell r="J1382">
            <v>46.487799999999993</v>
          </cell>
        </row>
        <row r="1383">
          <cell r="E1383" t="str">
            <v>Notranja polica, mat. Topalit, dim. ŠxG:0,98x0,295m</v>
          </cell>
          <cell r="F1383" t="str">
            <v>[kos]</v>
          </cell>
          <cell r="G1383">
            <v>1</v>
          </cell>
          <cell r="H1383" t="str">
            <v>ZAG</v>
          </cell>
          <cell r="I1383">
            <v>1</v>
          </cell>
          <cell r="J1383">
            <v>39.35036199999999</v>
          </cell>
        </row>
        <row r="1384">
          <cell r="E1384" t="str">
            <v>Notranja polica, mat. Topalit, dim. ŠxG:1,82x0,235m</v>
          </cell>
          <cell r="F1384" t="str">
            <v>[kos]</v>
          </cell>
          <cell r="G1384">
            <v>1</v>
          </cell>
          <cell r="H1384" t="str">
            <v>ZAG</v>
          </cell>
          <cell r="I1384">
            <v>1</v>
          </cell>
          <cell r="J1384">
            <v>60.051657999999996</v>
          </cell>
        </row>
        <row r="1385">
          <cell r="E1385" t="str">
            <v>Notranja polica, mat. Topalit, dim. ŠxG:1,82x0,085m</v>
          </cell>
          <cell r="F1385" t="str">
            <v>[kos]</v>
          </cell>
          <cell r="G1385">
            <v>1</v>
          </cell>
          <cell r="H1385" t="str">
            <v>ZAG</v>
          </cell>
          <cell r="I1385">
            <v>1</v>
          </cell>
          <cell r="J1385">
            <v>26.614618</v>
          </cell>
        </row>
        <row r="1386">
          <cell r="D1386" t="str">
            <v>Notranje police Vsota</v>
          </cell>
          <cell r="I1386">
            <v>6</v>
          </cell>
          <cell r="J1386">
            <v>269.51611899999995</v>
          </cell>
        </row>
        <row r="1387">
          <cell r="D1387" t="str">
            <v>Demontaža</v>
          </cell>
          <cell r="E1387" t="str">
            <v>Demontaža oken</v>
          </cell>
          <cell r="F1387" t="str">
            <v>[m1]</v>
          </cell>
          <cell r="G1387">
            <v>1</v>
          </cell>
          <cell r="H1387" t="str">
            <v>ZAG</v>
          </cell>
          <cell r="I1387">
            <v>35.42</v>
          </cell>
          <cell r="J1387">
            <v>247.94000000000003</v>
          </cell>
        </row>
        <row r="1388">
          <cell r="E1388" t="str">
            <v>Demontaža vrat</v>
          </cell>
          <cell r="F1388" t="str">
            <v>[m1]</v>
          </cell>
          <cell r="G1388">
            <v>1</v>
          </cell>
          <cell r="H1388" t="str">
            <v>ZAG</v>
          </cell>
          <cell r="I1388">
            <v>26.02</v>
          </cell>
          <cell r="J1388">
            <v>182.14</v>
          </cell>
        </row>
        <row r="1389">
          <cell r="E1389" t="str">
            <v>Demontaža police</v>
          </cell>
          <cell r="F1389" t="str">
            <v>[kos]</v>
          </cell>
          <cell r="G1389">
            <v>1</v>
          </cell>
          <cell r="H1389" t="str">
            <v>ZAG</v>
          </cell>
          <cell r="I1389">
            <v>6</v>
          </cell>
          <cell r="J1389">
            <v>44.100000000000009</v>
          </cell>
        </row>
        <row r="1390">
          <cell r="D1390" t="str">
            <v>Demontaža Vsota</v>
          </cell>
          <cell r="I1390">
            <v>67.44</v>
          </cell>
          <cell r="J1390">
            <v>474.18000000000006</v>
          </cell>
        </row>
        <row r="1391">
          <cell r="D1391" t="str">
            <v>Montaža</v>
          </cell>
          <cell r="E1391" t="str">
            <v>RAL montaža oken z zidarskimi deli</v>
          </cell>
          <cell r="F1391" t="str">
            <v>[m1]</v>
          </cell>
          <cell r="G1391">
            <v>1</v>
          </cell>
          <cell r="H1391" t="str">
            <v>ZAG</v>
          </cell>
          <cell r="I1391">
            <v>22.7</v>
          </cell>
          <cell r="J1391">
            <v>771.8</v>
          </cell>
        </row>
        <row r="1392">
          <cell r="E1392" t="str">
            <v>RAL montaža oken z zidarskimi deli ter dodatno zapiranje odprtine nad notr. rolo omarico</v>
          </cell>
          <cell r="F1392" t="str">
            <v>[m1]</v>
          </cell>
          <cell r="G1392">
            <v>1</v>
          </cell>
          <cell r="H1392" t="str">
            <v>ZAG</v>
          </cell>
          <cell r="I1392">
            <v>12.72</v>
          </cell>
          <cell r="J1392">
            <v>473.28000000000009</v>
          </cell>
        </row>
        <row r="1393">
          <cell r="E1393" t="str">
            <v>RAL montaža vrat z zidarskimi deli</v>
          </cell>
          <cell r="F1393" t="str">
            <v>[m1]</v>
          </cell>
          <cell r="G1393">
            <v>1</v>
          </cell>
          <cell r="H1393" t="str">
            <v>ZAG</v>
          </cell>
          <cell r="I1393">
            <v>26.02</v>
          </cell>
          <cell r="J1393">
            <v>884.68000000000006</v>
          </cell>
        </row>
        <row r="1394">
          <cell r="E1394" t="str">
            <v>Montaža police</v>
          </cell>
          <cell r="F1394" t="str">
            <v>[kos]</v>
          </cell>
          <cell r="G1394">
            <v>1</v>
          </cell>
          <cell r="H1394" t="str">
            <v>ZAG</v>
          </cell>
          <cell r="I1394">
            <v>6</v>
          </cell>
          <cell r="J1394">
            <v>88.200000000000017</v>
          </cell>
        </row>
        <row r="1395">
          <cell r="D1395" t="str">
            <v>Montaža Vsota</v>
          </cell>
          <cell r="I1395">
            <v>67.44</v>
          </cell>
          <cell r="J1395">
            <v>2217.96</v>
          </cell>
        </row>
        <row r="1396">
          <cell r="D1396" t="str">
            <v>Odvoz na deponijo</v>
          </cell>
          <cell r="E1396" t="str">
            <v>Odvoz na deponijo</v>
          </cell>
          <cell r="F1396" t="str">
            <v>[m1]</v>
          </cell>
          <cell r="G1396">
            <v>1</v>
          </cell>
          <cell r="H1396" t="str">
            <v>ZAG</v>
          </cell>
          <cell r="I1396">
            <v>61.440000000000012</v>
          </cell>
          <cell r="J1396">
            <v>184.32000000000002</v>
          </cell>
        </row>
        <row r="1397">
          <cell r="D1397" t="str">
            <v>Odvoz na deponijo Vsota</v>
          </cell>
          <cell r="I1397">
            <v>61.440000000000012</v>
          </cell>
          <cell r="J1397">
            <v>184.32000000000002</v>
          </cell>
        </row>
        <row r="1398">
          <cell r="D1398" t="str">
            <v>Slikopleskarska dela</v>
          </cell>
          <cell r="E1398" t="str">
            <v>Slikopleskarska dela na špaletah</v>
          </cell>
          <cell r="F1398" t="str">
            <v>[m1]</v>
          </cell>
          <cell r="G1398">
            <v>1</v>
          </cell>
          <cell r="H1398" t="str">
            <v>ZAG</v>
          </cell>
          <cell r="I1398">
            <v>36.940000000000005</v>
          </cell>
          <cell r="J1398">
            <v>491.5200000000001</v>
          </cell>
        </row>
        <row r="1399">
          <cell r="D1399" t="str">
            <v>Slikopleskarska dela Vsota</v>
          </cell>
          <cell r="I1399">
            <v>36.940000000000005</v>
          </cell>
          <cell r="J1399">
            <v>491.5200000000001</v>
          </cell>
        </row>
        <row r="1400">
          <cell r="C1400" t="str">
            <v>Trg na Stavbah 2 Vsota</v>
          </cell>
          <cell r="I1400">
            <v>259.26000000000005</v>
          </cell>
          <cell r="J1400">
            <v>11150.83919778595</v>
          </cell>
        </row>
        <row r="1401">
          <cell r="B1401" t="str">
            <v>43 Vsota</v>
          </cell>
          <cell r="I1401">
            <v>259.26000000000005</v>
          </cell>
          <cell r="J1401">
            <v>11150.83919778595</v>
          </cell>
        </row>
        <row r="1402">
          <cell r="I1402">
            <v>259.26000000000005</v>
          </cell>
          <cell r="J1402">
            <v>11150.83919778595</v>
          </cell>
        </row>
        <row r="1403">
          <cell r="B1403">
            <v>44</v>
          </cell>
          <cell r="C1403" t="str">
            <v>Trg na Stavbah 3</v>
          </cell>
          <cell r="D1403" t="str">
            <v>Okna/Vrata</v>
          </cell>
          <cell r="E1403" t="str">
            <v>Enokrilno okno (tip: O1); dim. ŠxV: 0,96x1,53m; Material: PVC ; steklo 6/16Ar/4; Rw,st.=36 (Rw,st.+Ctr ≥ 31 dB)</v>
          </cell>
          <cell r="F1403" t="str">
            <v>[kos]</v>
          </cell>
          <cell r="G1403">
            <v>1</v>
          </cell>
          <cell r="H1403" t="str">
            <v>ZAG</v>
          </cell>
          <cell r="I1403">
            <v>1</v>
          </cell>
          <cell r="J1403">
            <v>277.11303169536001</v>
          </cell>
        </row>
        <row r="1404">
          <cell r="E1404" t="str">
            <v>Enokrilna vrata (tip: V1); dim. ŠxV: 0,91x2,28m; Material: PVC ; steklo 6/16Ar/4; Rw,st.=36 (Rw,st.+Ctr ≥ 31 dB)</v>
          </cell>
          <cell r="F1404" t="str">
            <v>[kos]</v>
          </cell>
          <cell r="G1404">
            <v>1</v>
          </cell>
          <cell r="H1404" t="str">
            <v>ZAG</v>
          </cell>
          <cell r="I1404">
            <v>1</v>
          </cell>
          <cell r="J1404">
            <v>345.67434724191997</v>
          </cell>
        </row>
        <row r="1405">
          <cell r="E1405" t="str">
            <v>Enokrilna vrata (tip: V1); dim. ŠxV: 0,81x2,29m; Material: PVC ; steklo 6/16Ar/4; Rw,st.=36 (Rw,st.+Ctr ≥ 31 dB)</v>
          </cell>
          <cell r="F1405" t="str">
            <v>[kos]</v>
          </cell>
          <cell r="G1405">
            <v>1</v>
          </cell>
          <cell r="H1405" t="str">
            <v>ZAG</v>
          </cell>
          <cell r="I1405">
            <v>2</v>
          </cell>
          <cell r="J1405">
            <v>647.49913889996003</v>
          </cell>
        </row>
        <row r="1406">
          <cell r="E1406" t="str">
            <v>Enokrilno okno (tip: O1); dim. ŠxV: 1,39x1,47m; Material: PVC ; steklo 6/16Ar/4; Rw,st.=36 (Rw,st.+Ctr ≥ 31 dB)</v>
          </cell>
          <cell r="F1406" t="str">
            <v>[kos]</v>
          </cell>
          <cell r="G1406">
            <v>1</v>
          </cell>
          <cell r="H1406" t="str">
            <v>ZAG</v>
          </cell>
          <cell r="I1406">
            <v>1</v>
          </cell>
          <cell r="J1406">
            <v>326.77574446041001</v>
          </cell>
        </row>
        <row r="1407">
          <cell r="E1407" t="str">
            <v>Enokrilna vrata (tip: V1); dim. ŠxV: 0,85x2,28m; Material: PVC ; steklo 6/16Ar/4; Rw,st.=36 (Rw,st.+Ctr ≥ 31 dB)</v>
          </cell>
          <cell r="F1407" t="str">
            <v>[kos]</v>
          </cell>
          <cell r="G1407">
            <v>1</v>
          </cell>
          <cell r="H1407" t="str">
            <v>ZAG</v>
          </cell>
          <cell r="I1407">
            <v>2</v>
          </cell>
          <cell r="J1407">
            <v>663.255935024</v>
          </cell>
        </row>
        <row r="1408">
          <cell r="E1408" t="str">
            <v>Enokrilno okno (tip: O1); dim. ŠxV: 0,85x1,47m; Material: PVC ; steklo 6/16Ar/4; Rw,st.=36 (Rw,st.+Ctr ≥ 31 dB)</v>
          </cell>
          <cell r="F1408" t="str">
            <v>[kos]</v>
          </cell>
          <cell r="G1408">
            <v>1</v>
          </cell>
          <cell r="H1408" t="str">
            <v>ZAG</v>
          </cell>
          <cell r="I1408">
            <v>1</v>
          </cell>
          <cell r="J1408">
            <v>255.33012219224997</v>
          </cell>
        </row>
        <row r="1409">
          <cell r="E1409" t="str">
            <v>Enokrilno okno (tip: O1); dim. ŠxV: 0,97x1,46m; Material: PVC ; steklo 6/16Ar/4; Rw,st.=36 (Rw,st.+Ctr ≥ 31 dB)</v>
          </cell>
          <cell r="F1409" t="str">
            <v>[kos]</v>
          </cell>
          <cell r="G1409">
            <v>1</v>
          </cell>
          <cell r="H1409" t="str">
            <v>ZAG</v>
          </cell>
          <cell r="I1409">
            <v>2</v>
          </cell>
          <cell r="J1409">
            <v>544.06126435272006</v>
          </cell>
        </row>
        <row r="1410">
          <cell r="E1410" t="str">
            <v>Enokrilno okno (tip: O1); dim. ŠxV: 0,82x1,58m; Material: PVC ; steklo 6/16Ar/4; Rw,st.=36 (Rw,st.+Ctr ≥ 31 dB)</v>
          </cell>
          <cell r="F1410" t="str">
            <v>[kos]</v>
          </cell>
          <cell r="G1410">
            <v>1</v>
          </cell>
          <cell r="H1410" t="str">
            <v>ZAG</v>
          </cell>
          <cell r="I1410">
            <v>1</v>
          </cell>
          <cell r="J1410">
            <v>260.03879840783998</v>
          </cell>
        </row>
        <row r="1411">
          <cell r="E1411" t="str">
            <v>Enokrilno okno (tip: O1); dim. ŠxV: 0,98x1,58m; Material: PVC ; steklo 6/16Ar/4; Rw,st.=36 (Rw,st.+Ctr ≥ 31 dB)</v>
          </cell>
          <cell r="F1411" t="str">
            <v>[kos]</v>
          </cell>
          <cell r="G1411">
            <v>1</v>
          </cell>
          <cell r="H1411" t="str">
            <v>ZAG</v>
          </cell>
          <cell r="I1411">
            <v>1</v>
          </cell>
          <cell r="J1411">
            <v>284.63346670864001</v>
          </cell>
        </row>
        <row r="1412">
          <cell r="E1412" t="str">
            <v>Enokrilno okno (tip: O1); dim. ŠxV: 0,8x2,41m; Material: PVC ; steklo 6/16Ar/4; Rw,st.=36 (Rw,st.+Ctr ≥ 31 dB)</v>
          </cell>
          <cell r="F1412" t="str">
            <v>[kos]</v>
          </cell>
          <cell r="G1412">
            <v>1</v>
          </cell>
          <cell r="H1412" t="str">
            <v>ZAG</v>
          </cell>
          <cell r="I1412">
            <v>1</v>
          </cell>
          <cell r="J1412">
            <v>317.66798649599997</v>
          </cell>
        </row>
        <row r="1413">
          <cell r="E1413" t="str">
            <v>Enokrilna vrata (tip: V1); dim. ŠxV: 1,01x1,55m; Material: PVC ; steklo 6/16Ar/4; Rw,st.=36 (Rw,st.+Ctr ≥ 31 dB)</v>
          </cell>
          <cell r="F1413" t="str">
            <v>[kos]</v>
          </cell>
          <cell r="G1413">
            <v>1</v>
          </cell>
          <cell r="H1413" t="str">
            <v>ZAG</v>
          </cell>
          <cell r="I1413">
            <v>1</v>
          </cell>
          <cell r="J1413">
            <v>300.1717233695</v>
          </cell>
        </row>
        <row r="1414">
          <cell r="E1414" t="str">
            <v>Enokrilna vrata (tip: V1); dim. ŠxV: 0,84x2,36m; Material: PVC ; steklo 6/16Ar/4; Rw,st.=36 (Rw,st.+Ctr ≥ 31 dB)</v>
          </cell>
          <cell r="F1414" t="str">
            <v>[kos]</v>
          </cell>
          <cell r="G1414">
            <v>1</v>
          </cell>
          <cell r="H1414" t="str">
            <v>ZAG</v>
          </cell>
          <cell r="I1414">
            <v>1</v>
          </cell>
          <cell r="J1414">
            <v>336.04001678847993</v>
          </cell>
        </row>
        <row r="1415">
          <cell r="E1415" t="str">
            <v>Dvokrilno okno (tip: O3); dim. ŠxV: 1,79x1,54m; Material: PVC ; steklo 6/16Ar/4; Rw,st.=36 (Rw,st.+Ctr ≥ 31 dB)</v>
          </cell>
          <cell r="F1415" t="str">
            <v>[kos]</v>
          </cell>
          <cell r="G1415">
            <v>1</v>
          </cell>
          <cell r="H1415" t="str">
            <v>ZAG</v>
          </cell>
          <cell r="I1415">
            <v>2</v>
          </cell>
          <cell r="J1415">
            <v>974.43237594527204</v>
          </cell>
        </row>
        <row r="1416">
          <cell r="E1416" t="str">
            <v>Enokrilna vrata (tip: V1); dim. ŠxV: 0,9x2,31m; Material: PVC ; steklo 6/16Ar/4; Rw,st.=36 (Rw,st.+Ctr ≥ 31 dB)</v>
          </cell>
          <cell r="F1416" t="str">
            <v>[kos]</v>
          </cell>
          <cell r="G1416">
            <v>1</v>
          </cell>
          <cell r="H1416" t="str">
            <v>ZAG</v>
          </cell>
          <cell r="I1416">
            <v>1</v>
          </cell>
          <cell r="J1416">
            <v>346.12679531800001</v>
          </cell>
        </row>
        <row r="1417">
          <cell r="E1417" t="str">
            <v>Enokrilno okno (tip: O1); dim. ŠxV: 0,78x1,54m; Material: PVC ; steklo 6/16Ar/4; Rw,st.=36 (Rw,st.+Ctr ≥ 31 dB)</v>
          </cell>
          <cell r="F1417" t="str">
            <v>[kos]</v>
          </cell>
          <cell r="G1417">
            <v>1</v>
          </cell>
          <cell r="H1417" t="str">
            <v>ZAG</v>
          </cell>
          <cell r="I1417">
            <v>1</v>
          </cell>
          <cell r="J1417">
            <v>250.32273134735999</v>
          </cell>
        </row>
        <row r="1418">
          <cell r="E1418" t="str">
            <v>Dvokrilno okno (tip: O3); dim. ŠxV: 2,2x1,54m; Material: PVC ; steklo 6/16Ar/4; Rw,st.=36 (Rw,st.+Ctr ≥ 31 dB)</v>
          </cell>
          <cell r="F1418" t="str">
            <v>[kos]</v>
          </cell>
          <cell r="G1418">
            <v>1</v>
          </cell>
          <cell r="H1418" t="str">
            <v>ZAG</v>
          </cell>
          <cell r="I1418">
            <v>1</v>
          </cell>
          <cell r="J1418">
            <v>550.91735372640005</v>
          </cell>
        </row>
        <row r="1419">
          <cell r="E1419" t="str">
            <v>Dvokrilno okno (tip: O3); dim. ŠxV: 1,8x1,54m; Material: PVC ; steklo 6/16Ar/4; Rw,st.=36 (Rw,st.+Ctr ≥ 31 dB)</v>
          </cell>
          <cell r="F1419" t="str">
            <v>[kos]</v>
          </cell>
          <cell r="G1419">
            <v>1</v>
          </cell>
          <cell r="H1419" t="str">
            <v>ZAG</v>
          </cell>
          <cell r="I1419">
            <v>1</v>
          </cell>
          <cell r="J1419">
            <v>488.7465089904</v>
          </cell>
        </row>
        <row r="1420">
          <cell r="D1420" t="str">
            <v>Okna/Vrata Vsota</v>
          </cell>
          <cell r="I1420">
            <v>21</v>
          </cell>
          <cell r="J1420">
            <v>7168.8073409645112</v>
          </cell>
        </row>
        <row r="1421">
          <cell r="D1421" t="str">
            <v>Senčila</v>
          </cell>
          <cell r="E1421" t="str">
            <v>Zunanji rolo - nadometni, ALU lamele, Dim. ŠxV: 0,9x2,31m</v>
          </cell>
          <cell r="F1421" t="str">
            <v>[kos]</v>
          </cell>
          <cell r="G1421">
            <v>1</v>
          </cell>
          <cell r="H1421" t="str">
            <v>ZAG</v>
          </cell>
          <cell r="I1421">
            <v>1</v>
          </cell>
          <cell r="J1421">
            <v>185.35325187270001</v>
          </cell>
        </row>
        <row r="1422">
          <cell r="E1422" t="str">
            <v>Zunanji rolo - nadometni, ALU lamele, Dim. ŠxV: 0,91x2,28m</v>
          </cell>
          <cell r="F1422" t="str">
            <v>[kos]</v>
          </cell>
          <cell r="G1422">
            <v>1</v>
          </cell>
          <cell r="H1422" t="str">
            <v>ZAG</v>
          </cell>
          <cell r="I1422">
            <v>1</v>
          </cell>
          <cell r="J1422">
            <v>185.08542150628796</v>
          </cell>
        </row>
        <row r="1423">
          <cell r="E1423" t="str">
            <v>Zunanji rolo - nadometni, ALU lamele, Dim. ŠxV: 0,81x2,29m</v>
          </cell>
          <cell r="F1423" t="str">
            <v>[kos]</v>
          </cell>
          <cell r="G1423">
            <v>1</v>
          </cell>
          <cell r="H1423" t="str">
            <v>ZAG</v>
          </cell>
          <cell r="I1423">
            <v>2</v>
          </cell>
          <cell r="J1423">
            <v>342.29713370249402</v>
          </cell>
        </row>
        <row r="1424">
          <cell r="E1424" t="str">
            <v>Zunanji rolo - nadometni, ALU lamele, Dim. ŠxV: 1,39x1,47m</v>
          </cell>
          <cell r="F1424" t="str">
            <v>[kos]</v>
          </cell>
          <cell r="G1424">
            <v>1</v>
          </cell>
          <cell r="H1424" t="str">
            <v>ZAG</v>
          </cell>
          <cell r="I1424">
            <v>1</v>
          </cell>
          <cell r="J1424">
            <v>183.07865576058299</v>
          </cell>
        </row>
        <row r="1425">
          <cell r="E1425" t="str">
            <v>Zunanji rolo - nadometni, ALU lamele, Dim. ŠxV: 0,85x2,28m</v>
          </cell>
          <cell r="F1425" t="str">
            <v>[kos]</v>
          </cell>
          <cell r="G1425">
            <v>1</v>
          </cell>
          <cell r="H1425" t="str">
            <v>ZAG</v>
          </cell>
          <cell r="I1425">
            <v>2</v>
          </cell>
          <cell r="J1425">
            <v>352.79091405359998</v>
          </cell>
        </row>
        <row r="1426">
          <cell r="E1426" t="str">
            <v>Zunanji rolo - nadometni, ALU lamele, Dim. ŠxV: 0,85x1,47m</v>
          </cell>
          <cell r="F1426" t="str">
            <v>[kos]</v>
          </cell>
          <cell r="G1426">
            <v>1</v>
          </cell>
          <cell r="H1426" t="str">
            <v>ZAG</v>
          </cell>
          <cell r="I1426">
            <v>1</v>
          </cell>
          <cell r="J1426">
            <v>133.651152311175</v>
          </cell>
        </row>
        <row r="1427">
          <cell r="E1427" t="str">
            <v>Zunanji rolo - nadometni, ALU lamele, Dim. ŠxV: 0,97x1,46m</v>
          </cell>
          <cell r="F1427" t="str">
            <v>[kos]</v>
          </cell>
          <cell r="G1427">
            <v>1</v>
          </cell>
          <cell r="H1427" t="str">
            <v>ZAG</v>
          </cell>
          <cell r="I1427">
            <v>2</v>
          </cell>
          <cell r="J1427">
            <v>287.69733174213599</v>
          </cell>
        </row>
        <row r="1428">
          <cell r="E1428" t="str">
            <v>Zunanji rolo - nadometni, ALU lamele, Dim. ŠxV: 0,82x1,58m</v>
          </cell>
          <cell r="F1428" t="str">
            <v>[kos]</v>
          </cell>
          <cell r="G1428">
            <v>1</v>
          </cell>
          <cell r="H1428" t="str">
            <v>ZAG</v>
          </cell>
          <cell r="I1428">
            <v>1</v>
          </cell>
          <cell r="J1428">
            <v>136.46152060939201</v>
          </cell>
        </row>
        <row r="1429">
          <cell r="E1429" t="str">
            <v>Zunanji rolo - nadometni, ALU lamele, Dim. ŠxV: 0,98x1,58m</v>
          </cell>
          <cell r="F1429" t="str">
            <v>[kos]</v>
          </cell>
          <cell r="G1429">
            <v>1</v>
          </cell>
          <cell r="H1429" t="str">
            <v>ZAG</v>
          </cell>
          <cell r="I1429">
            <v>1</v>
          </cell>
          <cell r="J1429">
            <v>152.00465730443199</v>
          </cell>
        </row>
        <row r="1430">
          <cell r="E1430" t="str">
            <v>Zunanji rolo - nadometni, ALU lamele, Dim. ŠxV: 0,8x2,41m</v>
          </cell>
          <cell r="F1430" t="str">
            <v>[kos]</v>
          </cell>
          <cell r="G1430">
            <v>1</v>
          </cell>
          <cell r="H1430" t="str">
            <v>ZAG</v>
          </cell>
          <cell r="I1430">
            <v>1</v>
          </cell>
          <cell r="J1430">
            <v>175.7627869248</v>
          </cell>
        </row>
        <row r="1431">
          <cell r="E1431" t="str">
            <v>Zunanji rolo - nadometni, ALU lamele, Dim. ŠxV: 1,01x1,55m</v>
          </cell>
          <cell r="F1431" t="str">
            <v>[kos]</v>
          </cell>
          <cell r="G1431">
            <v>1</v>
          </cell>
          <cell r="H1431" t="str">
            <v>ZAG</v>
          </cell>
          <cell r="I1431">
            <v>1</v>
          </cell>
          <cell r="J1431">
            <v>153.06408474917498</v>
          </cell>
        </row>
        <row r="1432">
          <cell r="E1432" t="str">
            <v>Notranje žaluzije - kovinske, Dim. ŠxV: 1,79x1,54m</v>
          </cell>
          <cell r="F1432" t="str">
            <v>[kos]</v>
          </cell>
          <cell r="G1432">
            <v>1</v>
          </cell>
          <cell r="H1432" t="str">
            <v>ZAG</v>
          </cell>
          <cell r="I1432">
            <v>1</v>
          </cell>
          <cell r="J1432">
            <v>124.04700000000001</v>
          </cell>
        </row>
        <row r="1433">
          <cell r="E1433" t="str">
            <v>Zunanje žaluzije, Dim. ŠxV: 1,79x1,54m</v>
          </cell>
          <cell r="F1433" t="str">
            <v>[kos]</v>
          </cell>
          <cell r="G1433">
            <v>1</v>
          </cell>
          <cell r="H1433" t="str">
            <v>ZAG</v>
          </cell>
          <cell r="I1433">
            <v>1</v>
          </cell>
          <cell r="J1433">
            <v>247.94153519562002</v>
          </cell>
        </row>
        <row r="1434">
          <cell r="E1434" t="str">
            <v>Zunanje žaluzije, Dim. ŠxV: 0,84x2,36m</v>
          </cell>
          <cell r="F1434" t="str">
            <v>[kos]</v>
          </cell>
          <cell r="G1434">
            <v>1</v>
          </cell>
          <cell r="H1434" t="str">
            <v>ZAG</v>
          </cell>
          <cell r="I1434">
            <v>1</v>
          </cell>
          <cell r="J1434">
            <v>194.17581063552001</v>
          </cell>
        </row>
        <row r="1435">
          <cell r="E1435" t="str">
            <v>Zunanje žaluzije, Dim. ŠxV: 0,96x1,53m</v>
          </cell>
          <cell r="F1435" t="str">
            <v>[kos]</v>
          </cell>
          <cell r="G1435">
            <v>1</v>
          </cell>
          <cell r="H1435" t="str">
            <v>ZAG</v>
          </cell>
          <cell r="I1435">
            <v>1</v>
          </cell>
          <cell r="J1435">
            <v>163.08127385088</v>
          </cell>
        </row>
        <row r="1436">
          <cell r="E1436" t="str">
            <v>Zunanje žaluzije, Dim. ŠxV: 0,78x1,54m</v>
          </cell>
          <cell r="F1436" t="str">
            <v>[kos]</v>
          </cell>
          <cell r="G1436">
            <v>1</v>
          </cell>
          <cell r="H1436" t="str">
            <v>ZAG</v>
          </cell>
          <cell r="I1436">
            <v>1</v>
          </cell>
          <cell r="J1436">
            <v>148.32561851688001</v>
          </cell>
        </row>
        <row r="1437">
          <cell r="E1437" t="str">
            <v>Zunanje žaluzije, Dim. ŠxV: 2,2x1,54m</v>
          </cell>
          <cell r="F1437" t="str">
            <v>[kos]</v>
          </cell>
          <cell r="G1437">
            <v>1</v>
          </cell>
          <cell r="H1437" t="str">
            <v>ZAG</v>
          </cell>
          <cell r="I1437">
            <v>1</v>
          </cell>
          <cell r="J1437">
            <v>297.92684448800009</v>
          </cell>
        </row>
        <row r="1438">
          <cell r="E1438" t="str">
            <v>Zunanje žaluzije, Dim. ŠxV: 1,8x1,54m</v>
          </cell>
          <cell r="F1438" t="str">
            <v>[kos]</v>
          </cell>
          <cell r="G1438">
            <v>1</v>
          </cell>
          <cell r="H1438" t="str">
            <v>ZAG</v>
          </cell>
          <cell r="I1438">
            <v>1</v>
          </cell>
          <cell r="J1438">
            <v>249.09509536800005</v>
          </cell>
        </row>
        <row r="1439">
          <cell r="D1439" t="str">
            <v>Senčila Vsota</v>
          </cell>
          <cell r="I1439">
            <v>21</v>
          </cell>
          <cell r="J1439">
            <v>3711.840088591674</v>
          </cell>
        </row>
        <row r="1440">
          <cell r="D1440" t="str">
            <v>Notranje police</v>
          </cell>
          <cell r="E1440" t="str">
            <v>Notranja polica, mat. Topalit, dim. ŠxG:0,96x0,25m</v>
          </cell>
          <cell r="F1440" t="str">
            <v>[kos]</v>
          </cell>
          <cell r="G1440">
            <v>1</v>
          </cell>
          <cell r="H1440" t="str">
            <v>ZAG</v>
          </cell>
          <cell r="I1440">
            <v>1</v>
          </cell>
          <cell r="J1440">
            <v>33.86</v>
          </cell>
        </row>
        <row r="1441">
          <cell r="E1441" t="str">
            <v>Notranja polica, mat. Topalit, dim. ŠxG:0,97x0,25m</v>
          </cell>
          <cell r="F1441" t="str">
            <v>[kos]</v>
          </cell>
          <cell r="G1441">
            <v>1</v>
          </cell>
          <cell r="H1441" t="str">
            <v>ZAG</v>
          </cell>
          <cell r="I1441">
            <v>1</v>
          </cell>
          <cell r="J1441">
            <v>34.116249999999994</v>
          </cell>
        </row>
        <row r="1442">
          <cell r="E1442" t="str">
            <v>Notranja polica, mat. Topalit, dim. ŠxG:1,39x0,225m</v>
          </cell>
          <cell r="F1442" t="str">
            <v>[kos]</v>
          </cell>
          <cell r="G1442">
            <v>1</v>
          </cell>
          <cell r="H1442" t="str">
            <v>ZAG</v>
          </cell>
          <cell r="I1442">
            <v>1</v>
          </cell>
          <cell r="J1442">
            <v>42.339012499999995</v>
          </cell>
        </row>
        <row r="1443">
          <cell r="E1443" t="str">
            <v>Notranja polica, mat. Topalit, dim. ŠxG:0,85x0,265m</v>
          </cell>
          <cell r="F1443" t="str">
            <v>[kos]</v>
          </cell>
          <cell r="G1443">
            <v>1</v>
          </cell>
          <cell r="H1443" t="str">
            <v>ZAG</v>
          </cell>
          <cell r="I1443">
            <v>1</v>
          </cell>
          <cell r="J1443">
            <v>32.399012499999998</v>
          </cell>
        </row>
        <row r="1444">
          <cell r="E1444" t="str">
            <v>Notranja polica, mat. Topalit, dim. ŠxG:0,97x0,265m</v>
          </cell>
          <cell r="F1444" t="str">
            <v>[kos]</v>
          </cell>
          <cell r="G1444">
            <v>1</v>
          </cell>
          <cell r="H1444" t="str">
            <v>ZAG</v>
          </cell>
          <cell r="I1444">
            <v>1</v>
          </cell>
          <cell r="J1444">
            <v>35.6572405</v>
          </cell>
        </row>
        <row r="1445">
          <cell r="E1445" t="str">
            <v>Notranja polica, mat. Marmor, dim. ŠxG:0,82x0,245m</v>
          </cell>
          <cell r="F1445" t="str">
            <v>[kos]</v>
          </cell>
          <cell r="G1445">
            <v>1</v>
          </cell>
          <cell r="H1445" t="str">
            <v>ZAG</v>
          </cell>
          <cell r="I1445">
            <v>1</v>
          </cell>
          <cell r="J1445">
            <v>57.356180999999999</v>
          </cell>
        </row>
        <row r="1446">
          <cell r="E1446" t="str">
            <v>Notranja polica, mat. Marmor, dim. ŠxG:0,98x0,245m</v>
          </cell>
          <cell r="F1446" t="str">
            <v>[kos]</v>
          </cell>
          <cell r="G1446">
            <v>1</v>
          </cell>
          <cell r="H1446" t="str">
            <v>ZAG</v>
          </cell>
          <cell r="I1446">
            <v>1</v>
          </cell>
          <cell r="J1446">
            <v>66.493700999999987</v>
          </cell>
        </row>
        <row r="1447">
          <cell r="E1447" t="str">
            <v>Notranja polica, mat. Marmor, dim. ŠxG:0,8x0,245m</v>
          </cell>
          <cell r="F1447" t="str">
            <v>[kos]</v>
          </cell>
          <cell r="G1447">
            <v>1</v>
          </cell>
          <cell r="H1447" t="str">
            <v>ZAG</v>
          </cell>
          <cell r="I1447">
            <v>1</v>
          </cell>
          <cell r="J1447">
            <v>56.235600000000005</v>
          </cell>
        </row>
        <row r="1448">
          <cell r="E1448" t="str">
            <v>Notranja polica, mat. Topalit, dim. ŠxG:1,79x0,15m</v>
          </cell>
          <cell r="F1448" t="str">
            <v>[kos]</v>
          </cell>
          <cell r="G1448">
            <v>1</v>
          </cell>
          <cell r="H1448" t="str">
            <v>ZAG</v>
          </cell>
          <cell r="I1448">
            <v>1</v>
          </cell>
          <cell r="J1448">
            <v>36.929450000000003</v>
          </cell>
        </row>
        <row r="1449">
          <cell r="E1449" t="str">
            <v>Notranja polica, mat. Topalit, dim. ŠxG:1,79x0,3m</v>
          </cell>
          <cell r="F1449" t="str">
            <v>[kos]</v>
          </cell>
          <cell r="G1449">
            <v>1</v>
          </cell>
          <cell r="H1449" t="str">
            <v>ZAG</v>
          </cell>
          <cell r="I1449">
            <v>1</v>
          </cell>
          <cell r="J1449">
            <v>81.795800000000014</v>
          </cell>
        </row>
        <row r="1450">
          <cell r="E1450" t="str">
            <v>Notranja polica, mat. Marmor, dim. ŠxG:0,78x0,135m</v>
          </cell>
          <cell r="F1450" t="str">
            <v>[kos]</v>
          </cell>
          <cell r="G1450">
            <v>1</v>
          </cell>
          <cell r="H1450" t="str">
            <v>ZAG</v>
          </cell>
          <cell r="I1450">
            <v>1</v>
          </cell>
          <cell r="J1450">
            <v>36.360509</v>
          </cell>
        </row>
        <row r="1451">
          <cell r="E1451" t="str">
            <v>Notranja polica, mat. Marmor, dim. ŠxG:2,2x0,135m</v>
          </cell>
          <cell r="F1451" t="str">
            <v>[kos]</v>
          </cell>
          <cell r="G1451">
            <v>1</v>
          </cell>
          <cell r="H1451" t="str">
            <v>ZAG</v>
          </cell>
          <cell r="I1451">
            <v>1</v>
          </cell>
          <cell r="J1451">
            <v>80.303899999999999</v>
          </cell>
        </row>
        <row r="1452">
          <cell r="E1452" t="str">
            <v>Notranja polica, mat. Marmor, dim. ŠxG:1,8x0,135m</v>
          </cell>
          <cell r="F1452" t="str">
            <v>[kos]</v>
          </cell>
          <cell r="G1452">
            <v>1</v>
          </cell>
          <cell r="H1452" t="str">
            <v>ZAG</v>
          </cell>
          <cell r="I1452">
            <v>1</v>
          </cell>
          <cell r="J1452">
            <v>67.181899999999999</v>
          </cell>
        </row>
        <row r="1453">
          <cell r="D1453" t="str">
            <v>Notranje police Vsota</v>
          </cell>
          <cell r="I1453">
            <v>13</v>
          </cell>
          <cell r="J1453">
            <v>661.02855649999992</v>
          </cell>
        </row>
        <row r="1454">
          <cell r="D1454" t="str">
            <v>Demontaža</v>
          </cell>
          <cell r="E1454" t="str">
            <v>Demontaža oken</v>
          </cell>
          <cell r="F1454" t="str">
            <v>[m1]</v>
          </cell>
          <cell r="G1454">
            <v>1</v>
          </cell>
          <cell r="H1454" t="str">
            <v>ZAG</v>
          </cell>
          <cell r="I1454">
            <v>73.52</v>
          </cell>
          <cell r="J1454">
            <v>514.64</v>
          </cell>
        </row>
        <row r="1455">
          <cell r="E1455" t="str">
            <v>Demontaža vrat</v>
          </cell>
          <cell r="F1455" t="str">
            <v>[m1]</v>
          </cell>
          <cell r="G1455">
            <v>1</v>
          </cell>
          <cell r="H1455" t="str">
            <v>ZAG</v>
          </cell>
          <cell r="I1455">
            <v>49.24</v>
          </cell>
          <cell r="J1455">
            <v>344.67999999999995</v>
          </cell>
        </row>
        <row r="1456">
          <cell r="E1456" t="str">
            <v>Demontaža police</v>
          </cell>
          <cell r="F1456" t="str">
            <v>[kos]</v>
          </cell>
          <cell r="G1456">
            <v>1</v>
          </cell>
          <cell r="H1456" t="str">
            <v>ZAG</v>
          </cell>
          <cell r="I1456">
            <v>13</v>
          </cell>
          <cell r="J1456">
            <v>80.499999999999986</v>
          </cell>
        </row>
        <row r="1457">
          <cell r="D1457" t="str">
            <v>Demontaža Vsota</v>
          </cell>
          <cell r="I1457">
            <v>135.76</v>
          </cell>
          <cell r="J1457">
            <v>939.81999999999994</v>
          </cell>
        </row>
        <row r="1458">
          <cell r="D1458" t="str">
            <v>Montaža</v>
          </cell>
          <cell r="E1458" t="str">
            <v>RAL montaža oken z zidarskimi deli</v>
          </cell>
          <cell r="F1458" t="str">
            <v>[m1]</v>
          </cell>
          <cell r="G1458">
            <v>1</v>
          </cell>
          <cell r="H1458" t="str">
            <v>ZAG</v>
          </cell>
          <cell r="I1458">
            <v>73.52</v>
          </cell>
          <cell r="J1458">
            <v>2499.6799999999998</v>
          </cell>
        </row>
        <row r="1459">
          <cell r="E1459" t="str">
            <v>RAL montaža vrat z zidarskimi deli</v>
          </cell>
          <cell r="F1459" t="str">
            <v>[m1]</v>
          </cell>
          <cell r="G1459">
            <v>1</v>
          </cell>
          <cell r="H1459" t="str">
            <v>ZAG</v>
          </cell>
          <cell r="I1459">
            <v>49.24</v>
          </cell>
          <cell r="J1459">
            <v>1674.16</v>
          </cell>
        </row>
        <row r="1460">
          <cell r="E1460" t="str">
            <v>Montaža police</v>
          </cell>
          <cell r="F1460" t="str">
            <v>[kos]</v>
          </cell>
          <cell r="G1460">
            <v>1</v>
          </cell>
          <cell r="H1460" t="str">
            <v>ZAG</v>
          </cell>
          <cell r="I1460">
            <v>13</v>
          </cell>
          <cell r="J1460">
            <v>160.99999999999997</v>
          </cell>
        </row>
        <row r="1461">
          <cell r="D1461" t="str">
            <v>Montaža Vsota</v>
          </cell>
          <cell r="I1461">
            <v>135.76</v>
          </cell>
          <cell r="J1461">
            <v>4334.84</v>
          </cell>
        </row>
        <row r="1462">
          <cell r="D1462" t="str">
            <v>Odvoz na deponijo</v>
          </cell>
          <cell r="E1462" t="str">
            <v>Odvoz na deponijo</v>
          </cell>
          <cell r="F1462" t="str">
            <v>[m1]</v>
          </cell>
          <cell r="G1462">
            <v>1</v>
          </cell>
          <cell r="H1462" t="str">
            <v>ZAG</v>
          </cell>
          <cell r="I1462">
            <v>122.76</v>
          </cell>
          <cell r="J1462">
            <v>368.28000000000014</v>
          </cell>
        </row>
        <row r="1463">
          <cell r="D1463" t="str">
            <v>Odvoz na deponijo Vsota</v>
          </cell>
          <cell r="I1463">
            <v>122.76</v>
          </cell>
          <cell r="J1463">
            <v>368.28000000000014</v>
          </cell>
        </row>
        <row r="1464">
          <cell r="D1464" t="str">
            <v>Komarniki</v>
          </cell>
          <cell r="E1464" t="str">
            <v>Komarnik-fix, Dim. ŠxV: 0,78x1,54m</v>
          </cell>
          <cell r="F1464" t="str">
            <v>[kos]</v>
          </cell>
          <cell r="G1464">
            <v>1</v>
          </cell>
          <cell r="H1464" t="str">
            <v>ZAG</v>
          </cell>
          <cell r="I1464">
            <v>1</v>
          </cell>
          <cell r="J1464">
            <v>96.096000000000004</v>
          </cell>
        </row>
        <row r="1465">
          <cell r="E1465" t="str">
            <v>Komarnik-fix, Dim. ŠxV: 2,2x1,54m</v>
          </cell>
          <cell r="F1465" t="str">
            <v>[kos]</v>
          </cell>
          <cell r="G1465">
            <v>1</v>
          </cell>
          <cell r="H1465" t="str">
            <v>ZAG</v>
          </cell>
          <cell r="I1465">
            <v>1</v>
          </cell>
          <cell r="J1465">
            <v>271.04000000000002</v>
          </cell>
        </row>
        <row r="1466">
          <cell r="E1466" t="str">
            <v>Komarnik-fix, Dim. ŠxV: 1,8x1,54m</v>
          </cell>
          <cell r="F1466" t="str">
            <v>[kos]</v>
          </cell>
          <cell r="G1466">
            <v>1</v>
          </cell>
          <cell r="H1466" t="str">
            <v>ZAG</v>
          </cell>
          <cell r="I1466">
            <v>1</v>
          </cell>
          <cell r="J1466">
            <v>221.76000000000002</v>
          </cell>
        </row>
        <row r="1467">
          <cell r="D1467" t="str">
            <v>Komarniki Vsota</v>
          </cell>
          <cell r="I1467">
            <v>3</v>
          </cell>
          <cell r="J1467">
            <v>588.89600000000007</v>
          </cell>
        </row>
        <row r="1468">
          <cell r="D1468" t="str">
            <v>Slikopleskarska dela</v>
          </cell>
          <cell r="E1468" t="str">
            <v>Slikopleskarska dela na špaletah</v>
          </cell>
          <cell r="F1468" t="str">
            <v>[m1]</v>
          </cell>
          <cell r="G1468">
            <v>1</v>
          </cell>
          <cell r="H1468" t="str">
            <v>ZAG</v>
          </cell>
          <cell r="I1468">
            <v>76.600000000000009</v>
          </cell>
          <cell r="J1468">
            <v>982.08</v>
          </cell>
        </row>
        <row r="1469">
          <cell r="D1469" t="str">
            <v>Slikopleskarska dela Vsota</v>
          </cell>
          <cell r="I1469">
            <v>76.600000000000009</v>
          </cell>
          <cell r="J1469">
            <v>982.08</v>
          </cell>
        </row>
        <row r="1470">
          <cell r="C1470" t="str">
            <v>Trg na Stavbah 3 Vsota</v>
          </cell>
          <cell r="I1470">
            <v>528.88</v>
          </cell>
          <cell r="J1470">
            <v>18755.591986056184</v>
          </cell>
        </row>
        <row r="1471">
          <cell r="B1471" t="str">
            <v>44 Vsota</v>
          </cell>
          <cell r="I1471">
            <v>528.88</v>
          </cell>
          <cell r="J1471">
            <v>18755.591986056184</v>
          </cell>
        </row>
        <row r="1472">
          <cell r="I1472">
            <v>528.88</v>
          </cell>
          <cell r="J1472">
            <v>18755.591986056184</v>
          </cell>
        </row>
        <row r="1473">
          <cell r="B1473">
            <v>45</v>
          </cell>
          <cell r="C1473" t="str">
            <v>Parmova ulica 11</v>
          </cell>
          <cell r="D1473" t="str">
            <v>Okna/Vrata</v>
          </cell>
          <cell r="E1473" t="str">
            <v>Enokrilno okno (tip: O1); dim. ŠxV: 1,16x1,19m; Material: PVC Dvostranski dekor; steklo 6/16Ar/4; Rw,st.=36 (Rw,st.+Ctr ≥ 31 dB)</v>
          </cell>
          <cell r="F1473" t="str">
            <v>[kos]</v>
          </cell>
          <cell r="G1473">
            <v>1</v>
          </cell>
          <cell r="H1473" t="str">
            <v>ZAG</v>
          </cell>
          <cell r="I1473">
            <v>1</v>
          </cell>
          <cell r="J1473">
            <v>349.07618457275197</v>
          </cell>
        </row>
        <row r="1474">
          <cell r="E1474" t="str">
            <v>Enokrilno okno (tip: O1); dim. ŠxV: 1,19x1,16m; Material: PVC Dvostranski dekor; steklo 6/16Ar/4; Rw,st.=36 (Rw,st.+Ctr ≥ 31 dB)</v>
          </cell>
          <cell r="F1474" t="str">
            <v>[kos]</v>
          </cell>
          <cell r="G1474">
            <v>1</v>
          </cell>
          <cell r="H1474" t="str">
            <v>ZAG</v>
          </cell>
          <cell r="I1474">
            <v>1</v>
          </cell>
          <cell r="J1474">
            <v>349.07618457275197</v>
          </cell>
        </row>
        <row r="1475">
          <cell r="E1475" t="str">
            <v>Enokrilno okno (tip: O1); dim. ŠxV: 0,77x1,15m; Material: PVC, profil&gt;80mm ; steklo 10/16Ar/44.2; Rw,st.=44 (Rw,st.+Ctr ≥ 39 dB)</v>
          </cell>
          <cell r="F1475" t="str">
            <v>[kos]</v>
          </cell>
          <cell r="G1475">
            <v>1</v>
          </cell>
          <cell r="H1475" t="str">
            <v>ZAG</v>
          </cell>
          <cell r="I1475">
            <v>1</v>
          </cell>
          <cell r="J1475">
            <v>328.01353783870002</v>
          </cell>
        </row>
        <row r="1476">
          <cell r="E1476" t="str">
            <v>Dvokrilno okno (tip: O3); dim. ŠxV: 1,38x1,15m; Material: PVC, profil&gt;80mm ; steklo 10/16Ar/44.2; Rw,st.=44 (Rw,st.+Ctr ≥ 39 dB)</v>
          </cell>
          <cell r="F1476" t="str">
            <v>[kos]</v>
          </cell>
          <cell r="G1476">
            <v>1</v>
          </cell>
          <cell r="H1476" t="str">
            <v>ZAG</v>
          </cell>
          <cell r="I1476">
            <v>1</v>
          </cell>
          <cell r="J1476">
            <v>573.19906236468</v>
          </cell>
        </row>
        <row r="1477">
          <cell r="D1477" t="str">
            <v>Okna/Vrata Vsota</v>
          </cell>
          <cell r="I1477">
            <v>4</v>
          </cell>
          <cell r="J1477">
            <v>1599.364969348884</v>
          </cell>
        </row>
        <row r="1478">
          <cell r="D1478" t="str">
            <v>Senčila</v>
          </cell>
          <cell r="E1478" t="str">
            <v>Notranja rolo omarica, ALU lamele, Dim. ŠxV: 1,16x1,19m</v>
          </cell>
          <cell r="F1478" t="str">
            <v>[kos]</v>
          </cell>
          <cell r="G1478">
            <v>1</v>
          </cell>
          <cell r="H1478" t="str">
            <v>ZAG</v>
          </cell>
          <cell r="I1478">
            <v>1</v>
          </cell>
          <cell r="J1478">
            <v>289.26356335244799</v>
          </cell>
        </row>
        <row r="1479">
          <cell r="E1479" t="str">
            <v>Notranja rolo omarica, ALU lamele, Dim. ŠxV: 1,19x1,16m</v>
          </cell>
          <cell r="F1479" t="str">
            <v>[kos]</v>
          </cell>
          <cell r="G1479">
            <v>1</v>
          </cell>
          <cell r="H1479" t="str">
            <v>ZAG</v>
          </cell>
          <cell r="I1479">
            <v>1</v>
          </cell>
          <cell r="J1479">
            <v>289.88565801020798</v>
          </cell>
        </row>
        <row r="1480">
          <cell r="E1480" t="str">
            <v>Notranja rolo omarica, ALU lamele, Dim. ŠxV: 0,77x1,15m</v>
          </cell>
          <cell r="F1480" t="str">
            <v>[kos]</v>
          </cell>
          <cell r="G1480">
            <v>1</v>
          </cell>
          <cell r="H1480" t="str">
            <v>ZAG</v>
          </cell>
          <cell r="I1480">
            <v>1</v>
          </cell>
          <cell r="J1480">
            <v>247.46984862779999</v>
          </cell>
        </row>
        <row r="1481">
          <cell r="E1481" t="str">
            <v>Notranja rolo omarica, ALU lamele, Dim. ŠxV: 1,38x1,15m</v>
          </cell>
          <cell r="F1481" t="str">
            <v>[kos]</v>
          </cell>
          <cell r="G1481">
            <v>1</v>
          </cell>
          <cell r="H1481" t="str">
            <v>ZAG</v>
          </cell>
          <cell r="I1481">
            <v>1</v>
          </cell>
          <cell r="J1481">
            <v>308.20102852079998</v>
          </cell>
        </row>
        <row r="1482">
          <cell r="D1482" t="str">
            <v>Senčila Vsota</v>
          </cell>
          <cell r="I1482">
            <v>4</v>
          </cell>
          <cell r="J1482">
            <v>1134.820098511256</v>
          </cell>
        </row>
        <row r="1483">
          <cell r="D1483" t="str">
            <v>Notranje police</v>
          </cell>
          <cell r="E1483" t="str">
            <v>Notranja polica, mat. Topalit, dim. ŠxG:1,38x0,2m</v>
          </cell>
          <cell r="F1483" t="str">
            <v>[kos]</v>
          </cell>
          <cell r="G1483">
            <v>1</v>
          </cell>
          <cell r="H1483" t="str">
            <v>ZAG</v>
          </cell>
          <cell r="I1483">
            <v>1</v>
          </cell>
          <cell r="J1483">
            <v>37.791199999999989</v>
          </cell>
        </row>
        <row r="1484">
          <cell r="E1484" t="str">
            <v>Notranja polica, mat. Topalit, dim. ŠxG:0,77x0,2m</v>
          </cell>
          <cell r="F1484" t="str">
            <v>[kos]</v>
          </cell>
          <cell r="G1484">
            <v>1</v>
          </cell>
          <cell r="H1484" t="str">
            <v>ZAG</v>
          </cell>
          <cell r="I1484">
            <v>1</v>
          </cell>
          <cell r="J1484">
            <v>26.5672</v>
          </cell>
        </row>
        <row r="1485">
          <cell r="E1485" t="str">
            <v>Notranja polica, mat. Topalit, dim. ŠxG:1,16x0,25m</v>
          </cell>
          <cell r="F1485" t="str">
            <v>[kos]</v>
          </cell>
          <cell r="G1485">
            <v>1</v>
          </cell>
          <cell r="H1485" t="str">
            <v>ZAG</v>
          </cell>
          <cell r="I1485">
            <v>1</v>
          </cell>
          <cell r="J1485">
            <v>39.459999999999994</v>
          </cell>
        </row>
        <row r="1486">
          <cell r="E1486" t="str">
            <v>Notranja polica, mat. Topalit, dim. ŠxG:1,19x0,25m</v>
          </cell>
          <cell r="F1486" t="str">
            <v>[kos]</v>
          </cell>
          <cell r="G1486">
            <v>1</v>
          </cell>
          <cell r="H1486" t="str">
            <v>ZAG</v>
          </cell>
          <cell r="I1486">
            <v>1</v>
          </cell>
          <cell r="J1486">
            <v>40.386249999999997</v>
          </cell>
        </row>
        <row r="1487">
          <cell r="D1487" t="str">
            <v>Notranje police Vsota</v>
          </cell>
          <cell r="I1487">
            <v>4</v>
          </cell>
          <cell r="J1487">
            <v>144.20464999999999</v>
          </cell>
        </row>
        <row r="1488">
          <cell r="D1488" t="str">
            <v>Demontaža</v>
          </cell>
          <cell r="E1488" t="str">
            <v>Demontaža oken</v>
          </cell>
          <cell r="F1488" t="str">
            <v>[m1]</v>
          </cell>
          <cell r="G1488">
            <v>1</v>
          </cell>
          <cell r="H1488" t="str">
            <v>ZAG</v>
          </cell>
          <cell r="I1488">
            <v>18.299999999999997</v>
          </cell>
          <cell r="J1488">
            <v>128.09999999999997</v>
          </cell>
        </row>
        <row r="1489">
          <cell r="E1489" t="str">
            <v>Demontaža police</v>
          </cell>
          <cell r="F1489" t="str">
            <v>[kos]</v>
          </cell>
          <cell r="G1489">
            <v>1</v>
          </cell>
          <cell r="H1489" t="str">
            <v>ZAG</v>
          </cell>
          <cell r="I1489">
            <v>4</v>
          </cell>
          <cell r="J1489">
            <v>22.5</v>
          </cell>
        </row>
        <row r="1490">
          <cell r="D1490" t="str">
            <v>Demontaža Vsota</v>
          </cell>
          <cell r="I1490">
            <v>22.299999999999997</v>
          </cell>
          <cell r="J1490">
            <v>150.59999999999997</v>
          </cell>
        </row>
        <row r="1491">
          <cell r="D1491" t="str">
            <v>Montaža</v>
          </cell>
          <cell r="E1491" t="str">
            <v>RAL montaža oken z zidarskimi deli ter dodatno zapiranje odprtine nad notr. rolo omarico</v>
          </cell>
          <cell r="F1491" t="str">
            <v>[m1]</v>
          </cell>
          <cell r="G1491">
            <v>1</v>
          </cell>
          <cell r="H1491" t="str">
            <v>ZAG</v>
          </cell>
          <cell r="I1491">
            <v>18.299999999999997</v>
          </cell>
          <cell r="J1491">
            <v>703.8</v>
          </cell>
        </row>
        <row r="1492">
          <cell r="E1492" t="str">
            <v>Montaža police</v>
          </cell>
          <cell r="F1492" t="str">
            <v>[kos]</v>
          </cell>
          <cell r="G1492">
            <v>1</v>
          </cell>
          <cell r="H1492" t="str">
            <v>ZAG</v>
          </cell>
          <cell r="I1492">
            <v>4</v>
          </cell>
          <cell r="J1492">
            <v>45</v>
          </cell>
        </row>
        <row r="1493">
          <cell r="D1493" t="str">
            <v>Montaža Vsota</v>
          </cell>
          <cell r="I1493">
            <v>22.299999999999997</v>
          </cell>
          <cell r="J1493">
            <v>748.8</v>
          </cell>
        </row>
        <row r="1494">
          <cell r="D1494" t="str">
            <v>Odvoz na deponijo</v>
          </cell>
          <cell r="E1494" t="str">
            <v>Odvoz na deponijo</v>
          </cell>
          <cell r="F1494" t="str">
            <v>[m1]</v>
          </cell>
          <cell r="G1494">
            <v>1</v>
          </cell>
          <cell r="H1494" t="str">
            <v>ZAG</v>
          </cell>
          <cell r="I1494">
            <v>18.299999999999997</v>
          </cell>
          <cell r="J1494">
            <v>54.899999999999991</v>
          </cell>
        </row>
        <row r="1495">
          <cell r="D1495" t="str">
            <v>Odvoz na deponijo Vsota</v>
          </cell>
          <cell r="I1495">
            <v>18.299999999999997</v>
          </cell>
          <cell r="J1495">
            <v>54.899999999999991</v>
          </cell>
        </row>
        <row r="1496">
          <cell r="D1496" t="str">
            <v>Slikopleskarska dela</v>
          </cell>
          <cell r="E1496" t="str">
            <v>Slikopleskarska dela na špaletah</v>
          </cell>
          <cell r="F1496" t="str">
            <v>[m1]</v>
          </cell>
          <cell r="G1496">
            <v>1</v>
          </cell>
          <cell r="H1496" t="str">
            <v>ZAG</v>
          </cell>
          <cell r="I1496">
            <v>9.3000000000000007</v>
          </cell>
          <cell r="J1496">
            <v>146.39999999999998</v>
          </cell>
        </row>
        <row r="1497">
          <cell r="D1497" t="str">
            <v>Slikopleskarska dela Vsota</v>
          </cell>
          <cell r="I1497">
            <v>9.3000000000000007</v>
          </cell>
          <cell r="J1497">
            <v>146.39999999999998</v>
          </cell>
        </row>
        <row r="1498">
          <cell r="C1498" t="str">
            <v>Parmova ulica 11 Vsota</v>
          </cell>
          <cell r="I1498">
            <v>84.199999999999989</v>
          </cell>
          <cell r="J1498">
            <v>3979.0897178601399</v>
          </cell>
        </row>
        <row r="1499">
          <cell r="B1499" t="str">
            <v>45 Vsota</v>
          </cell>
          <cell r="I1499">
            <v>84.199999999999989</v>
          </cell>
          <cell r="J1499">
            <v>3979.0897178601399</v>
          </cell>
        </row>
        <row r="1500">
          <cell r="I1500">
            <v>84.199999999999989</v>
          </cell>
          <cell r="J1500">
            <v>3979.0897178601399</v>
          </cell>
        </row>
        <row r="1501">
          <cell r="B1501">
            <v>46</v>
          </cell>
          <cell r="C1501" t="str">
            <v>Parmova ulica 13</v>
          </cell>
          <cell r="D1501" t="str">
            <v>Okna/Vrata</v>
          </cell>
          <cell r="E1501" t="str">
            <v>Enokrilna vrata (tip: V1); dim. ŠxV: 0,86x2,22m; Material: PVC, profil&gt;80mm ; steklo 8/16Ar/66.2; Rw,st.=43 (Rw,st.+Ctr ≥ 37 dB)</v>
          </cell>
          <cell r="F1501" t="str">
            <v>[kos]</v>
          </cell>
          <cell r="G1501">
            <v>1</v>
          </cell>
          <cell r="H1501" t="str">
            <v>ZAG</v>
          </cell>
          <cell r="I1501">
            <v>1</v>
          </cell>
          <cell r="J1501">
            <v>576.55663874726406</v>
          </cell>
        </row>
        <row r="1502">
          <cell r="E1502" t="str">
            <v>Dvokrilno okno (tip: O3); dim. ŠxV: 0,94x1,91m; Material: PVC, profil&gt;80mm ; steklo 8/16Ar/66.2; Rw,st.=43 (Rw,st.+Ctr ≥ 37 dB)</v>
          </cell>
          <cell r="F1502" t="str">
            <v>[kos]</v>
          </cell>
          <cell r="G1502">
            <v>1</v>
          </cell>
          <cell r="H1502" t="str">
            <v>ZAG</v>
          </cell>
          <cell r="I1502">
            <v>1</v>
          </cell>
          <cell r="J1502">
            <v>643.91654653983528</v>
          </cell>
        </row>
        <row r="1503">
          <cell r="E1503" t="str">
            <v>Dvokrilno okno (tip: O3); dim. ŠxV: 2,13x1,37m; Material: PVC, profil&gt;80mm ; steklo 10/16Ar/44.2; Rw,st.=45 (Rw,st.+Ctr ≥ 39 dB)</v>
          </cell>
          <cell r="F1503" t="str">
            <v>[kos]</v>
          </cell>
          <cell r="G1503">
            <v>1</v>
          </cell>
          <cell r="H1503" t="str">
            <v>ZAG</v>
          </cell>
          <cell r="I1503">
            <v>1</v>
          </cell>
          <cell r="J1503">
            <v>831.8326098890293</v>
          </cell>
        </row>
        <row r="1504">
          <cell r="E1504" t="str">
            <v>Strešno okno (tip: O9); dim. ŠxV: 0,72x1,32m; Material: PVC, profil&gt;80mm ; steklo 10/20Ar/4; Rw,st.=39 (Rw,st.+Ctr ≥ 33 dB)</v>
          </cell>
          <cell r="F1504" t="str">
            <v>[kos]</v>
          </cell>
          <cell r="G1504">
            <v>1</v>
          </cell>
          <cell r="H1504" t="str">
            <v>ZAG</v>
          </cell>
          <cell r="I1504">
            <v>1</v>
          </cell>
          <cell r="J1504">
            <v>683.56998312448013</v>
          </cell>
        </row>
        <row r="1505">
          <cell r="E1505" t="str">
            <v>Enokrilno okno (tip: O1); dim. ŠxV: 0,59x1,08m; Material: PVC, profil&gt;80mm ; steklo 10/16Ar/44.2; Rw,st.=45 (Rw,st.+Ctr ≥ 39 dB)</v>
          </cell>
          <cell r="F1505" t="str">
            <v>[kos]</v>
          </cell>
          <cell r="G1505">
            <v>1</v>
          </cell>
          <cell r="H1505" t="str">
            <v>ZAG</v>
          </cell>
          <cell r="I1505">
            <v>1</v>
          </cell>
          <cell r="J1505">
            <v>273.24797646355199</v>
          </cell>
        </row>
        <row r="1506">
          <cell r="E1506" t="str">
            <v>Enokrilno okno (tip: O1); dim. ŠxV: 0,57x1,37m; Material: PVC, profil&gt;80mm ; steklo 10/16Ar/44.2; Rw,st.=45 (Rw,st.+Ctr ≥ 39 dB)</v>
          </cell>
          <cell r="F1506" t="str">
            <v>[kos]</v>
          </cell>
          <cell r="G1506">
            <v>1</v>
          </cell>
          <cell r="H1506" t="str">
            <v>ZAG</v>
          </cell>
          <cell r="I1506">
            <v>1</v>
          </cell>
          <cell r="J1506">
            <v>305.23550775466805</v>
          </cell>
        </row>
        <row r="1507">
          <cell r="D1507" t="str">
            <v>Okna/Vrata Vsota</v>
          </cell>
          <cell r="I1507">
            <v>6</v>
          </cell>
          <cell r="J1507">
            <v>3314.3592625188285</v>
          </cell>
        </row>
        <row r="1508">
          <cell r="D1508" t="str">
            <v>Senčila</v>
          </cell>
          <cell r="E1508" t="str">
            <v>Zunanji rolo - nadometni, ALU lamele, Dim. ŠxV: 1,02x1,48m</v>
          </cell>
          <cell r="F1508" t="str">
            <v>[kos]</v>
          </cell>
          <cell r="G1508">
            <v>1</v>
          </cell>
          <cell r="H1508" t="str">
            <v>ZAG</v>
          </cell>
          <cell r="I1508">
            <v>1</v>
          </cell>
          <cell r="J1508">
            <v>0</v>
          </cell>
        </row>
        <row r="1509">
          <cell r="E1509" t="str">
            <v>Zunanji rolo - nadometni, ALU lamele, Dim. ŠxV: 2,12x1,54m</v>
          </cell>
          <cell r="F1509" t="str">
            <v>[kos]</v>
          </cell>
          <cell r="G1509">
            <v>1</v>
          </cell>
          <cell r="H1509" t="str">
            <v>ZAG</v>
          </cell>
          <cell r="I1509">
            <v>1</v>
          </cell>
          <cell r="J1509">
            <v>0</v>
          </cell>
        </row>
        <row r="1510">
          <cell r="E1510" t="str">
            <v>Zunanji rolo - nadometni, ALU lamele, Dim. ŠxV: 1,02x1,49m</v>
          </cell>
          <cell r="F1510" t="str">
            <v>[kos]</v>
          </cell>
          <cell r="G1510">
            <v>1</v>
          </cell>
          <cell r="H1510" t="str">
            <v>ZAG</v>
          </cell>
          <cell r="I1510">
            <v>1</v>
          </cell>
          <cell r="J1510">
            <v>0</v>
          </cell>
        </row>
        <row r="1511">
          <cell r="E1511" t="str">
            <v>Zunanji rolo - nadometni, ALU lamele, Dim. ŠxV: 1,61x1,57m</v>
          </cell>
          <cell r="F1511" t="str">
            <v>[kos]</v>
          </cell>
          <cell r="G1511">
            <v>1</v>
          </cell>
          <cell r="H1511" t="str">
            <v>ZAG</v>
          </cell>
          <cell r="I1511">
            <v>1</v>
          </cell>
          <cell r="J1511">
            <v>0</v>
          </cell>
        </row>
        <row r="1512">
          <cell r="E1512" t="str">
            <v>Zunanji rolo - nadometni, ALU lamele, Dim. ŠxV: 1,02x1,5m</v>
          </cell>
          <cell r="F1512" t="str">
            <v>[kos]</v>
          </cell>
          <cell r="G1512">
            <v>1</v>
          </cell>
          <cell r="H1512" t="str">
            <v>ZAG</v>
          </cell>
          <cell r="I1512">
            <v>1</v>
          </cell>
          <cell r="J1512">
            <v>0</v>
          </cell>
        </row>
        <row r="1513">
          <cell r="E1513" t="str">
            <v>Zunanji rolo - nadometni, ALU lamele, Dim. ŠxV: 0,86x2,22m</v>
          </cell>
          <cell r="F1513" t="str">
            <v>[kos]</v>
          </cell>
          <cell r="G1513">
            <v>1</v>
          </cell>
          <cell r="H1513" t="str">
            <v>ZAG</v>
          </cell>
          <cell r="I1513">
            <v>1</v>
          </cell>
          <cell r="J1513">
            <v>174.57431178340801</v>
          </cell>
        </row>
        <row r="1514">
          <cell r="E1514" t="str">
            <v>Zunanji rolo - nadometni, ALU lamele, Dim. ŠxV: 0,94x1,91m</v>
          </cell>
          <cell r="F1514" t="str">
            <v>[kos]</v>
          </cell>
          <cell r="G1514">
            <v>1</v>
          </cell>
          <cell r="H1514" t="str">
            <v>ZAG</v>
          </cell>
          <cell r="I1514">
            <v>1</v>
          </cell>
          <cell r="J1514">
            <v>167.406571485852</v>
          </cell>
        </row>
        <row r="1515">
          <cell r="E1515" t="str">
            <v>Zunanji rolo - nadometni, ALU lamele, Dim. ŠxV: 0,59x1,08m</v>
          </cell>
          <cell r="F1515" t="str">
            <v>[kos]</v>
          </cell>
          <cell r="G1515">
            <v>1</v>
          </cell>
          <cell r="H1515" t="str">
            <v>ZAG</v>
          </cell>
          <cell r="I1515">
            <v>1</v>
          </cell>
          <cell r="J1515">
            <v>97.027208193647994</v>
          </cell>
        </row>
        <row r="1516">
          <cell r="E1516" t="str">
            <v>Zunanji rolo - nadometni, ALU lamele, Dim. ŠxV: 0,57x1,37m</v>
          </cell>
          <cell r="F1516" t="str">
            <v>[kos]</v>
          </cell>
          <cell r="G1516">
            <v>1</v>
          </cell>
          <cell r="H1516" t="str">
            <v>ZAG</v>
          </cell>
          <cell r="I1516">
            <v>1</v>
          </cell>
          <cell r="J1516">
            <v>105.50495625200699</v>
          </cell>
        </row>
        <row r="1517">
          <cell r="E1517" t="str">
            <v>Zunanji rolo - nadometni, ALU lamele, Dim. ŠxV: 2,13x1,37m</v>
          </cell>
          <cell r="F1517" t="str">
            <v>[kos]</v>
          </cell>
          <cell r="G1517">
            <v>1</v>
          </cell>
          <cell r="H1517" t="str">
            <v>ZAG</v>
          </cell>
          <cell r="I1517">
            <v>1</v>
          </cell>
          <cell r="J1517">
            <v>240.09650538716699</v>
          </cell>
        </row>
        <row r="1518">
          <cell r="E1518" t="str">
            <v>Screen rolo, Dim. ŠxV: 0,72x1,32m</v>
          </cell>
          <cell r="F1518" t="str">
            <v>[kos]</v>
          </cell>
          <cell r="G1518">
            <v>1</v>
          </cell>
          <cell r="H1518" t="str">
            <v>ZAG</v>
          </cell>
          <cell r="I1518">
            <v>1</v>
          </cell>
          <cell r="J1518">
            <v>142.56</v>
          </cell>
        </row>
        <row r="1519">
          <cell r="D1519" t="str">
            <v>Senčila Vsota</v>
          </cell>
          <cell r="I1519">
            <v>11</v>
          </cell>
          <cell r="J1519">
            <v>927.16955310208209</v>
          </cell>
        </row>
        <row r="1520">
          <cell r="D1520" t="str">
            <v>Notranje police</v>
          </cell>
          <cell r="E1520" t="str">
            <v>Notranja polica, mat. Topalit, dim. ŠxG:0,94x0,15m</v>
          </cell>
          <cell r="F1520" t="str">
            <v>[kos]</v>
          </cell>
          <cell r="G1520">
            <v>1</v>
          </cell>
          <cell r="H1520" t="str">
            <v>ZAG</v>
          </cell>
          <cell r="I1520">
            <v>1</v>
          </cell>
          <cell r="J1520">
            <v>25.722199999999997</v>
          </cell>
        </row>
        <row r="1521">
          <cell r="E1521" t="str">
            <v>Notranja polica, mat. Topalit, dim. ŠxG:0,59x0,15m</v>
          </cell>
          <cell r="F1521" t="str">
            <v>[kos]</v>
          </cell>
          <cell r="G1521">
            <v>1</v>
          </cell>
          <cell r="H1521" t="str">
            <v>ZAG</v>
          </cell>
          <cell r="I1521">
            <v>1</v>
          </cell>
          <cell r="J1521">
            <v>22.997449999999997</v>
          </cell>
        </row>
        <row r="1522">
          <cell r="E1522" t="str">
            <v>Notranja polica, mat. Topalit, dim. ŠxG:0,57x0,35m</v>
          </cell>
          <cell r="F1522" t="str">
            <v>[kos]</v>
          </cell>
          <cell r="G1522">
            <v>1</v>
          </cell>
          <cell r="H1522" t="str">
            <v>ZAG</v>
          </cell>
          <cell r="I1522">
            <v>1</v>
          </cell>
          <cell r="J1522">
            <v>30.057049999999997</v>
          </cell>
        </row>
        <row r="1523">
          <cell r="E1523" t="str">
            <v>Notranja polica, mat. Topalit, dim. ŠxG:2,13x0,25m</v>
          </cell>
          <cell r="F1523" t="str">
            <v>[kos]</v>
          </cell>
          <cell r="G1523">
            <v>1</v>
          </cell>
          <cell r="H1523" t="str">
            <v>ZAG</v>
          </cell>
          <cell r="I1523">
            <v>1</v>
          </cell>
          <cell r="J1523">
            <v>80.806249999999991</v>
          </cell>
        </row>
        <row r="1524">
          <cell r="D1524" t="str">
            <v>Notranje police Vsota</v>
          </cell>
          <cell r="I1524">
            <v>4</v>
          </cell>
          <cell r="J1524">
            <v>159.58294999999998</v>
          </cell>
        </row>
        <row r="1525">
          <cell r="D1525" t="str">
            <v>Demontaža</v>
          </cell>
          <cell r="E1525" t="str">
            <v>Demontaža oken</v>
          </cell>
          <cell r="F1525" t="str">
            <v>[m1]</v>
          </cell>
          <cell r="G1525">
            <v>1</v>
          </cell>
          <cell r="H1525" t="str">
            <v>ZAG</v>
          </cell>
          <cell r="I1525">
            <v>24</v>
          </cell>
          <cell r="J1525">
            <v>184.44</v>
          </cell>
        </row>
        <row r="1526">
          <cell r="E1526" t="str">
            <v>Demontaža vrat</v>
          </cell>
          <cell r="F1526" t="str">
            <v>[m1]</v>
          </cell>
          <cell r="G1526">
            <v>1</v>
          </cell>
          <cell r="H1526" t="str">
            <v>ZAG</v>
          </cell>
          <cell r="I1526">
            <v>6.16</v>
          </cell>
          <cell r="J1526">
            <v>43.120000000000005</v>
          </cell>
        </row>
        <row r="1527">
          <cell r="E1527" t="str">
            <v>Demontaža police</v>
          </cell>
          <cell r="F1527" t="str">
            <v>[kos]</v>
          </cell>
          <cell r="G1527">
            <v>1</v>
          </cell>
          <cell r="H1527" t="str">
            <v>ZAG</v>
          </cell>
          <cell r="I1527">
            <v>4</v>
          </cell>
          <cell r="J1527">
            <v>21.15</v>
          </cell>
        </row>
        <row r="1528">
          <cell r="D1528" t="str">
            <v>Demontaža Vsota</v>
          </cell>
          <cell r="I1528">
            <v>34.159999999999997</v>
          </cell>
          <cell r="J1528">
            <v>248.71</v>
          </cell>
        </row>
        <row r="1529">
          <cell r="D1529" t="str">
            <v>Montaža</v>
          </cell>
          <cell r="E1529" t="str">
            <v>RAL montaža oken z zidarskimi deli</v>
          </cell>
          <cell r="F1529" t="str">
            <v>[m1]</v>
          </cell>
          <cell r="G1529">
            <v>1</v>
          </cell>
          <cell r="H1529" t="str">
            <v>ZAG</v>
          </cell>
          <cell r="I1529">
            <v>24</v>
          </cell>
          <cell r="J1529">
            <v>816</v>
          </cell>
        </row>
        <row r="1530">
          <cell r="E1530" t="str">
            <v>RAL montaža vrat z zidarskimi deli</v>
          </cell>
          <cell r="F1530" t="str">
            <v>[m1]</v>
          </cell>
          <cell r="G1530">
            <v>1</v>
          </cell>
          <cell r="H1530" t="str">
            <v>ZAG</v>
          </cell>
          <cell r="I1530">
            <v>6.16</v>
          </cell>
          <cell r="J1530">
            <v>209.44</v>
          </cell>
        </row>
        <row r="1531">
          <cell r="E1531" t="str">
            <v>Montaža police</v>
          </cell>
          <cell r="F1531" t="str">
            <v>[kos]</v>
          </cell>
          <cell r="G1531">
            <v>1</v>
          </cell>
          <cell r="H1531" t="str">
            <v>ZAG</v>
          </cell>
          <cell r="I1531">
            <v>4</v>
          </cell>
          <cell r="J1531">
            <v>42.3</v>
          </cell>
        </row>
        <row r="1532">
          <cell r="D1532" t="str">
            <v>Montaža Vsota</v>
          </cell>
          <cell r="I1532">
            <v>34.159999999999997</v>
          </cell>
          <cell r="J1532">
            <v>1067.74</v>
          </cell>
        </row>
        <row r="1533">
          <cell r="D1533" t="str">
            <v>Odvoz na deponijo</v>
          </cell>
          <cell r="E1533" t="str">
            <v>Odvoz na deponijo</v>
          </cell>
          <cell r="F1533" t="str">
            <v>[m1]</v>
          </cell>
          <cell r="G1533">
            <v>1</v>
          </cell>
          <cell r="H1533" t="str">
            <v>ZAG</v>
          </cell>
          <cell r="I1533">
            <v>30.16</v>
          </cell>
          <cell r="J1533">
            <v>90.48</v>
          </cell>
        </row>
        <row r="1534">
          <cell r="D1534" t="str">
            <v>Odvoz na deponijo Vsota</v>
          </cell>
          <cell r="I1534">
            <v>30.16</v>
          </cell>
          <cell r="J1534">
            <v>90.48</v>
          </cell>
        </row>
        <row r="1535">
          <cell r="D1535" t="str">
            <v>Slikopleskarska dela</v>
          </cell>
          <cell r="E1535" t="str">
            <v>Slikopleskarska dela na špaletah</v>
          </cell>
          <cell r="F1535" t="str">
            <v>[m1]</v>
          </cell>
          <cell r="G1535">
            <v>1</v>
          </cell>
          <cell r="H1535" t="str">
            <v>ZAG</v>
          </cell>
          <cell r="I1535">
            <v>18.540000000000003</v>
          </cell>
          <cell r="J1535">
            <v>241.28</v>
          </cell>
        </row>
        <row r="1536">
          <cell r="D1536" t="str">
            <v>Slikopleskarska dela Vsota</v>
          </cell>
          <cell r="I1536">
            <v>18.540000000000003</v>
          </cell>
          <cell r="J1536">
            <v>241.28</v>
          </cell>
        </row>
        <row r="1537">
          <cell r="C1537" t="str">
            <v>Parmova ulica 13 Vsota</v>
          </cell>
          <cell r="I1537">
            <v>138.01999999999998</v>
          </cell>
          <cell r="J1537">
            <v>6049.321765620909</v>
          </cell>
        </row>
        <row r="1538">
          <cell r="B1538" t="str">
            <v>46 Vsota</v>
          </cell>
          <cell r="I1538">
            <v>138.01999999999998</v>
          </cell>
          <cell r="J1538">
            <v>6049.321765620909</v>
          </cell>
        </row>
        <row r="1539">
          <cell r="I1539">
            <v>138.01999999999998</v>
          </cell>
          <cell r="J1539">
            <v>6049.321765620909</v>
          </cell>
        </row>
        <row r="1540">
          <cell r="B1540">
            <v>47</v>
          </cell>
          <cell r="C1540" t="str">
            <v>Predilniška ulica 1</v>
          </cell>
          <cell r="D1540" t="str">
            <v>Okna/Vrata</v>
          </cell>
          <cell r="E1540" t="str">
            <v>Enokrilno okno (tip: O1); dim. ŠxV: 1,19x1m; Material: PVC, profil&gt;80mm ; steklo ; Rw,st.=52 (Rw,st.+Ctr ≥  dB)</v>
          </cell>
          <cell r="F1540" t="str">
            <v>[kos]</v>
          </cell>
          <cell r="G1540">
            <v>1</v>
          </cell>
          <cell r="H1540" t="str">
            <v>ZAG</v>
          </cell>
          <cell r="I1540">
            <v>1</v>
          </cell>
          <cell r="J1540">
            <v>282.27333708000003</v>
          </cell>
        </row>
        <row r="1541">
          <cell r="E1541" t="str">
            <v>Enokrilno okno (tip: O1); dim. ŠxV: 1,18x1,4m; Material: PVC, profil&gt;80mm ; steklo 10/20Ar/4; Rw,st.=39 (Rw,st.+Ctr ≥ 33 dB)</v>
          </cell>
          <cell r="F1541" t="str">
            <v>[kos]</v>
          </cell>
          <cell r="G1541">
            <v>1</v>
          </cell>
          <cell r="H1541" t="str">
            <v>ZAG</v>
          </cell>
          <cell r="I1541">
            <v>1</v>
          </cell>
          <cell r="J1541">
            <v>410.22733557119994</v>
          </cell>
        </row>
        <row r="1542">
          <cell r="E1542" t="str">
            <v>Enokrilno okno (tip: O1); dim. ŠxV: 1,78x1,39m; Material: PVC, profil&gt;80mm ; steklo 66.2/16Ar/44.2; Rw,st.=46 (Rw,st.+Ctr ≥ 41 dB)</v>
          </cell>
          <cell r="F1542" t="str">
            <v>[kos]</v>
          </cell>
          <cell r="G1542">
            <v>1</v>
          </cell>
          <cell r="H1542" t="str">
            <v>ZAG</v>
          </cell>
          <cell r="I1542">
            <v>1</v>
          </cell>
          <cell r="J1542">
            <v>715.59701799659206</v>
          </cell>
        </row>
        <row r="1543">
          <cell r="E1543" t="str">
            <v>Enokrilno okno (tip: O1); dim. ŠxV: 1,18x0,99m; Material: PVC, profil&gt;80mm ; steklo 66.2/16Ar/44.2; Rw,st.=46 (Rw,st.+Ctr ≥ 41 dB)</v>
          </cell>
          <cell r="F1543" t="str">
            <v>[kos]</v>
          </cell>
          <cell r="G1543">
            <v>1</v>
          </cell>
          <cell r="H1543" t="str">
            <v>ZAG</v>
          </cell>
          <cell r="I1543">
            <v>1</v>
          </cell>
          <cell r="J1543">
            <v>431.83423978027201</v>
          </cell>
        </row>
        <row r="1544">
          <cell r="E1544" t="str">
            <v>Enokrilno okno (tip: O1); dim. ŠxV: 1,17x1,4m; Material: PVC, profil&gt;80mm ; steklo 10/16Ar/44.2; Rw,st.=44 (Rw,st.+Ctr ≥ 39 dB)</v>
          </cell>
          <cell r="F1544" t="str">
            <v>[kos]</v>
          </cell>
          <cell r="G1544">
            <v>1</v>
          </cell>
          <cell r="H1544" t="str">
            <v>ZAG</v>
          </cell>
          <cell r="I1544">
            <v>2</v>
          </cell>
          <cell r="J1544">
            <v>958.63635080639995</v>
          </cell>
        </row>
        <row r="1545">
          <cell r="E1545" t="str">
            <v>Enokrilno okno (tip: O1); dim. ŠxV: 1,17x1,39m; Material: PVC, profil&gt;80mm ; steklo 10/16Ar/6; Rw,st.=40 (Rw,st.+Ctr ≥ 35 dB)</v>
          </cell>
          <cell r="F1545" t="str">
            <v>[kos]</v>
          </cell>
          <cell r="G1545">
            <v>1</v>
          </cell>
          <cell r="H1545" t="str">
            <v>ZAG</v>
          </cell>
          <cell r="I1545">
            <v>1</v>
          </cell>
          <cell r="J1545">
            <v>406.55306066353194</v>
          </cell>
        </row>
        <row r="1546">
          <cell r="D1546" t="str">
            <v>Okna/Vrata Vsota</v>
          </cell>
          <cell r="I1546">
            <v>7</v>
          </cell>
          <cell r="J1546">
            <v>3205.121341897996</v>
          </cell>
        </row>
        <row r="1547">
          <cell r="D1547" t="str">
            <v>Senčila</v>
          </cell>
          <cell r="E1547" t="str">
            <v>Zunanji rolo - nadometni, ALU lamele, Dim. ŠxV: 1,18x1,4m</v>
          </cell>
          <cell r="F1547" t="str">
            <v>[kos]</v>
          </cell>
          <cell r="G1547">
            <v>1</v>
          </cell>
          <cell r="H1547" t="str">
            <v>ZAG</v>
          </cell>
          <cell r="I1547">
            <v>1</v>
          </cell>
          <cell r="J1547">
            <v>180.7068676092</v>
          </cell>
        </row>
        <row r="1548">
          <cell r="E1548" t="str">
            <v>Zunanji rolo - nadometni, ALU lamele, Dim. ŠxV: 1,78x1,39m</v>
          </cell>
          <cell r="F1548" t="str">
            <v>[kos]</v>
          </cell>
          <cell r="G1548">
            <v>1</v>
          </cell>
          <cell r="H1548" t="str">
            <v>ZAG</v>
          </cell>
          <cell r="I1548">
            <v>1</v>
          </cell>
          <cell r="J1548">
            <v>246.12073695362798</v>
          </cell>
        </row>
        <row r="1549">
          <cell r="E1549" t="str">
            <v>Zunanji rolo - nadometni, ALU lamele, Dim. ŠxV: 1,18x0,99m</v>
          </cell>
          <cell r="F1549" t="str">
            <v>[kos]</v>
          </cell>
          <cell r="G1549">
            <v>1</v>
          </cell>
          <cell r="H1549" t="str">
            <v>ZAG</v>
          </cell>
          <cell r="I1549">
            <v>1</v>
          </cell>
          <cell r="J1549">
            <v>128.71297720642798</v>
          </cell>
        </row>
        <row r="1550">
          <cell r="E1550" t="str">
            <v>Zunanji rolo - nadometni, ALU lamele, Dim. ŠxV: 1,19x1m</v>
          </cell>
          <cell r="F1550" t="str">
            <v>[kos]</v>
          </cell>
          <cell r="G1550">
            <v>1</v>
          </cell>
          <cell r="H1550" t="str">
            <v>ZAG</v>
          </cell>
          <cell r="I1550">
            <v>1</v>
          </cell>
          <cell r="J1550">
            <v>130.03484967</v>
          </cell>
        </row>
        <row r="1551">
          <cell r="E1551" t="str">
            <v>Zunanji rolo - nadometni, ALU lamele, Dim. ŠxV: 1,17x1,4m</v>
          </cell>
          <cell r="F1551" t="str">
            <v>[kos]</v>
          </cell>
          <cell r="G1551">
            <v>1</v>
          </cell>
          <cell r="H1551" t="str">
            <v>ZAG</v>
          </cell>
          <cell r="I1551">
            <v>2</v>
          </cell>
          <cell r="J1551">
            <v>315.1342857336</v>
          </cell>
        </row>
        <row r="1552">
          <cell r="E1552" t="str">
            <v>Zunanji rolo - nadometni, ALU lamele, Dim. ŠxV: 1,17x1,39m</v>
          </cell>
          <cell r="F1552" t="str">
            <v>[kos]</v>
          </cell>
          <cell r="G1552">
            <v>1</v>
          </cell>
          <cell r="H1552" t="str">
            <v>ZAG</v>
          </cell>
          <cell r="I1552">
            <v>1</v>
          </cell>
          <cell r="J1552">
            <v>156.83920134354298</v>
          </cell>
        </row>
        <row r="1553">
          <cell r="D1553" t="str">
            <v>Senčila Vsota</v>
          </cell>
          <cell r="I1553">
            <v>7</v>
          </cell>
          <cell r="J1553">
            <v>1157.548918516399</v>
          </cell>
        </row>
        <row r="1554">
          <cell r="D1554" t="str">
            <v>Notranje police</v>
          </cell>
          <cell r="E1554" t="str">
            <v>Notranja polica, mat. Marmor, dim. ŠxG:1,18x0,15m</v>
          </cell>
          <cell r="F1554" t="str">
            <v>[kos]</v>
          </cell>
          <cell r="G1554">
            <v>1</v>
          </cell>
          <cell r="H1554" t="str">
            <v>ZAG</v>
          </cell>
          <cell r="I1554">
            <v>1</v>
          </cell>
          <cell r="J1554">
            <v>51.935899999999997</v>
          </cell>
        </row>
        <row r="1555">
          <cell r="E1555" t="str">
            <v>Notranja polica, mat. Marmor, dim. ŠxG:1,78x0,15m</v>
          </cell>
          <cell r="F1555" t="str">
            <v>[kos]</v>
          </cell>
          <cell r="G1555">
            <v>1</v>
          </cell>
          <cell r="H1555" t="str">
            <v>ZAG</v>
          </cell>
          <cell r="I1555">
            <v>1</v>
          </cell>
          <cell r="J1555">
            <v>72.941900000000004</v>
          </cell>
        </row>
        <row r="1556">
          <cell r="E1556" t="str">
            <v>Notranja polica, mat. Marmor, dim. ŠxG:1,18x0,18m</v>
          </cell>
          <cell r="F1556" t="str">
            <v>[kos]</v>
          </cell>
          <cell r="G1556">
            <v>1</v>
          </cell>
          <cell r="H1556" t="str">
            <v>ZAG</v>
          </cell>
          <cell r="I1556">
            <v>1</v>
          </cell>
          <cell r="J1556">
            <v>60.004975999999999</v>
          </cell>
        </row>
        <row r="1557">
          <cell r="E1557" t="str">
            <v>Notranja polica, mat. Marmor, dim. ŠxG:1,19x0,18m</v>
          </cell>
          <cell r="F1557" t="str">
            <v>[kos]</v>
          </cell>
          <cell r="G1557">
            <v>1</v>
          </cell>
          <cell r="H1557" t="str">
            <v>ZAG</v>
          </cell>
          <cell r="I1557">
            <v>1</v>
          </cell>
          <cell r="J1557">
            <v>60.421963999999996</v>
          </cell>
        </row>
        <row r="1558">
          <cell r="E1558" t="str">
            <v>Notranja polica, mat. Marmor, dim. ŠxG:1,17x0,18m</v>
          </cell>
          <cell r="F1558" t="str">
            <v>[kos]</v>
          </cell>
          <cell r="G1558">
            <v>1</v>
          </cell>
          <cell r="H1558" t="str">
            <v>ZAG</v>
          </cell>
          <cell r="I1558">
            <v>3</v>
          </cell>
          <cell r="J1558">
            <v>178.765908</v>
          </cell>
        </row>
        <row r="1559">
          <cell r="D1559" t="str">
            <v>Notranje police Vsota</v>
          </cell>
          <cell r="I1559">
            <v>7</v>
          </cell>
          <cell r="J1559">
            <v>424.07064800000001</v>
          </cell>
        </row>
        <row r="1560">
          <cell r="D1560" t="str">
            <v>Demontaža</v>
          </cell>
          <cell r="E1560" t="str">
            <v>Demontaža oken</v>
          </cell>
          <cell r="F1560" t="str">
            <v>[m1]</v>
          </cell>
          <cell r="G1560">
            <v>1</v>
          </cell>
          <cell r="H1560" t="str">
            <v>ZAG</v>
          </cell>
          <cell r="I1560">
            <v>35.619999999999997</v>
          </cell>
          <cell r="J1560">
            <v>249.33999999999997</v>
          </cell>
        </row>
        <row r="1561">
          <cell r="E1561" t="str">
            <v>Demontaža police</v>
          </cell>
          <cell r="F1561" t="str">
            <v>[kos]</v>
          </cell>
          <cell r="G1561">
            <v>1</v>
          </cell>
          <cell r="H1561" t="str">
            <v>ZAG</v>
          </cell>
          <cell r="I1561">
            <v>7</v>
          </cell>
          <cell r="J1561">
            <v>44.199999999999996</v>
          </cell>
        </row>
        <row r="1562">
          <cell r="D1562" t="str">
            <v>Demontaža Vsota</v>
          </cell>
          <cell r="I1562">
            <v>42.62</v>
          </cell>
          <cell r="J1562">
            <v>293.53999999999996</v>
          </cell>
        </row>
        <row r="1563">
          <cell r="D1563" t="str">
            <v>Montaža</v>
          </cell>
          <cell r="E1563" t="str">
            <v>RAL montaža oken z zidarskimi deli</v>
          </cell>
          <cell r="F1563" t="str">
            <v>[m1]</v>
          </cell>
          <cell r="G1563">
            <v>1</v>
          </cell>
          <cell r="H1563" t="str">
            <v>ZAG</v>
          </cell>
          <cell r="I1563">
            <v>35.619999999999997</v>
          </cell>
          <cell r="J1563">
            <v>1251.8799999999999</v>
          </cell>
        </row>
        <row r="1564">
          <cell r="E1564" t="str">
            <v>Montaža police</v>
          </cell>
          <cell r="F1564" t="str">
            <v>[kos]</v>
          </cell>
          <cell r="G1564">
            <v>1</v>
          </cell>
          <cell r="H1564" t="str">
            <v>ZAG</v>
          </cell>
          <cell r="I1564">
            <v>7</v>
          </cell>
          <cell r="J1564">
            <v>88.399999999999991</v>
          </cell>
        </row>
        <row r="1565">
          <cell r="D1565" t="str">
            <v>Montaža Vsota</v>
          </cell>
          <cell r="I1565">
            <v>42.62</v>
          </cell>
          <cell r="J1565">
            <v>1340.28</v>
          </cell>
        </row>
        <row r="1566">
          <cell r="D1566" t="str">
            <v>Odvoz na deponijo</v>
          </cell>
          <cell r="E1566" t="str">
            <v>Odvoz na deponijo</v>
          </cell>
          <cell r="F1566" t="str">
            <v>[m1]</v>
          </cell>
          <cell r="G1566">
            <v>1</v>
          </cell>
          <cell r="H1566" t="str">
            <v>ZAG</v>
          </cell>
          <cell r="I1566">
            <v>35.619999999999997</v>
          </cell>
          <cell r="J1566">
            <v>106.85999999999999</v>
          </cell>
        </row>
        <row r="1567">
          <cell r="D1567" t="str">
            <v>Odvoz na deponijo Vsota</v>
          </cell>
          <cell r="I1567">
            <v>35.619999999999997</v>
          </cell>
          <cell r="J1567">
            <v>106.85999999999999</v>
          </cell>
        </row>
        <row r="1568">
          <cell r="D1568" t="str">
            <v>Slikopleskarska dela</v>
          </cell>
          <cell r="E1568" t="str">
            <v>Slikopleskarska dela na špaletah</v>
          </cell>
          <cell r="F1568" t="str">
            <v>[m1]</v>
          </cell>
          <cell r="G1568">
            <v>1</v>
          </cell>
          <cell r="H1568" t="str">
            <v>ZAG</v>
          </cell>
          <cell r="I1568">
            <v>17.939999999999998</v>
          </cell>
          <cell r="J1568">
            <v>284.95999999999998</v>
          </cell>
        </row>
        <row r="1569">
          <cell r="D1569" t="str">
            <v>Slikopleskarska dela Vsota</v>
          </cell>
          <cell r="I1569">
            <v>17.939999999999998</v>
          </cell>
          <cell r="J1569">
            <v>284.95999999999998</v>
          </cell>
        </row>
        <row r="1570">
          <cell r="C1570" t="str">
            <v>Predilniška ulica 1 Vsota</v>
          </cell>
          <cell r="I1570">
            <v>159.79999999999998</v>
          </cell>
          <cell r="J1570">
            <v>6812.380908414395</v>
          </cell>
        </row>
        <row r="1571">
          <cell r="B1571" t="str">
            <v>47 Vsota</v>
          </cell>
          <cell r="I1571">
            <v>159.79999999999998</v>
          </cell>
          <cell r="J1571">
            <v>6812.380908414395</v>
          </cell>
        </row>
        <row r="1572">
          <cell r="I1572">
            <v>159.79999999999998</v>
          </cell>
          <cell r="J1572">
            <v>6812.380908414395</v>
          </cell>
        </row>
        <row r="1573">
          <cell r="B1573">
            <v>48</v>
          </cell>
          <cell r="C1573" t="str">
            <v>Cankarjeva cesta 8</v>
          </cell>
          <cell r="D1573" t="str">
            <v>Okna/Vrata</v>
          </cell>
          <cell r="E1573" t="str">
            <v>Dvokrilna vrata (tip: V2); dim. ŠxV: 1,36x2,22m; Material: PVC ; steklo 6/16Ar/4; Rw,st.=36 (Rw,st.+Ctr ≥ 31 dB)</v>
          </cell>
          <cell r="F1573" t="str">
            <v>[kos]</v>
          </cell>
          <cell r="G1573">
            <v>1</v>
          </cell>
          <cell r="H1573" t="str">
            <v>ZAG</v>
          </cell>
          <cell r="I1573">
            <v>2</v>
          </cell>
          <cell r="J1573">
            <v>1045.9767030425601</v>
          </cell>
        </row>
        <row r="1574">
          <cell r="E1574" t="str">
            <v>Dvokrilno okno (tip: O3); dim. ŠxV: 0,82x1,38m; Material: PVC ; steklo 6/16Ar/4; Rw,st.=36 (Rw,st.+Ctr ≥ 31 dB)</v>
          </cell>
          <cell r="F1574" t="str">
            <v>[kos]</v>
          </cell>
          <cell r="G1574">
            <v>1</v>
          </cell>
          <cell r="H1574" t="str">
            <v>ZAG</v>
          </cell>
          <cell r="I1574">
            <v>1</v>
          </cell>
          <cell r="J1574">
            <v>332.30327166513598</v>
          </cell>
        </row>
        <row r="1575">
          <cell r="E1575" t="str">
            <v>Dvokrilno okno (tip: O3); dim. ŠxV: 0,82x1,38m; Material: PVC, profil&gt;80mm ; steklo 10/20Ar/4; Rw,st.=39 (Rw,st.+Ctr ≥ 33 dB)</v>
          </cell>
          <cell r="F1575" t="str">
            <v>[kos]</v>
          </cell>
          <cell r="G1575">
            <v>1</v>
          </cell>
          <cell r="H1575" t="str">
            <v>ZAG</v>
          </cell>
          <cell r="I1575">
            <v>1</v>
          </cell>
          <cell r="J1575">
            <v>438.00781399816321</v>
          </cell>
        </row>
        <row r="1576">
          <cell r="E1576" t="str">
            <v>Dvokrilno okno z nadsvetlobo (tip: O6); dim. ŠxV: 1x1,74m; Material: PVC, profil&gt;80mm ; steklo 10/20Ar/4; Rw,st.=39 (Rw,st.+Ctr ≥ 33 dB)</v>
          </cell>
          <cell r="F1576" t="str">
            <v>[kos]</v>
          </cell>
          <cell r="G1576">
            <v>1</v>
          </cell>
          <cell r="H1576" t="str">
            <v>ZAG</v>
          </cell>
          <cell r="I1576">
            <v>1</v>
          </cell>
          <cell r="J1576">
            <v>747.93103480799994</v>
          </cell>
        </row>
        <row r="1577">
          <cell r="E1577" t="str">
            <v>Dvokrilno okno z nadsvetlobo (tip: O6); dim. ŠxV: 1x1,74m; Material: PVC ; steklo 6/16Ar/4; Rw,st.=36 (Rw,st.+Ctr ≥ 31 dB)</v>
          </cell>
          <cell r="F1577" t="str">
            <v>[kos]</v>
          </cell>
          <cell r="G1577">
            <v>1</v>
          </cell>
          <cell r="H1577" t="str">
            <v>ZAG</v>
          </cell>
          <cell r="I1577">
            <v>3</v>
          </cell>
          <cell r="J1577">
            <v>1718.9695870199998</v>
          </cell>
        </row>
        <row r="1578">
          <cell r="E1578" t="str">
            <v>Dvokrilno okno (tip: O3); dim. ŠxV: 0,84x1,35m; Material: PVC ; steklo 6/16Ar/4; Rw,st.=36 (Rw,st.+Ctr ≥ 31 dB)</v>
          </cell>
          <cell r="F1578" t="str">
            <v>[kos]</v>
          </cell>
          <cell r="G1578">
            <v>1</v>
          </cell>
          <cell r="H1578" t="str">
            <v>ZAG</v>
          </cell>
          <cell r="I1578">
            <v>2</v>
          </cell>
          <cell r="J1578">
            <v>665.04494844720011</v>
          </cell>
        </row>
        <row r="1579">
          <cell r="E1579" t="str">
            <v>Enokrilno okno (tip: O1); dim. ŠxV: 0,3x0,3m; Material: PVC ; steklo 6/16Ar/4; Rw,st.=36 (Rw,st.+Ctr ≥ 31 dB)</v>
          </cell>
          <cell r="F1579" t="str">
            <v>[kos]</v>
          </cell>
          <cell r="G1579">
            <v>1</v>
          </cell>
          <cell r="H1579" t="str">
            <v>ZAG</v>
          </cell>
          <cell r="I1579">
            <v>1</v>
          </cell>
          <cell r="J1579">
            <v>114.20902890000001</v>
          </cell>
        </row>
        <row r="1580">
          <cell r="D1580" t="str">
            <v>Okna/Vrata Vsota</v>
          </cell>
          <cell r="I1580">
            <v>11</v>
          </cell>
          <cell r="J1580">
            <v>5062.4423878810594</v>
          </cell>
        </row>
        <row r="1581">
          <cell r="D1581" t="str">
            <v>Senčila</v>
          </cell>
          <cell r="E1581" t="str">
            <v>Polkna - ALU fiksne lamele, Dim. ŠxV: 1,36x2,22m</v>
          </cell>
          <cell r="F1581" t="str">
            <v>[kos]</v>
          </cell>
          <cell r="G1581">
            <v>1</v>
          </cell>
          <cell r="H1581" t="str">
            <v>ZAG</v>
          </cell>
          <cell r="I1581">
            <v>2</v>
          </cell>
          <cell r="J1581">
            <v>1236.0262501248001</v>
          </cell>
        </row>
        <row r="1582">
          <cell r="E1582" t="str">
            <v>Notranje žaluzije - kovinske, Dim. ŠxV: 0,82x1,38m</v>
          </cell>
          <cell r="F1582" t="str">
            <v>[kos]</v>
          </cell>
          <cell r="G1582">
            <v>1</v>
          </cell>
          <cell r="H1582" t="str">
            <v>ZAG</v>
          </cell>
          <cell r="I1582">
            <v>2</v>
          </cell>
          <cell r="J1582">
            <v>101.84399999999999</v>
          </cell>
        </row>
        <row r="1583">
          <cell r="E1583" t="str">
            <v>Notranje žaluzije - kovinske, Dim. ŠxV: 1x1,74m</v>
          </cell>
          <cell r="F1583" t="str">
            <v>[kos]</v>
          </cell>
          <cell r="G1583">
            <v>1</v>
          </cell>
          <cell r="H1583" t="str">
            <v>ZAG</v>
          </cell>
          <cell r="I1583">
            <v>4</v>
          </cell>
          <cell r="J1583">
            <v>313.2</v>
          </cell>
        </row>
        <row r="1584">
          <cell r="D1584" t="str">
            <v>Senčila Vsota</v>
          </cell>
          <cell r="I1584">
            <v>8</v>
          </cell>
          <cell r="J1584">
            <v>1651.0702501248002</v>
          </cell>
        </row>
        <row r="1585">
          <cell r="D1585" t="str">
            <v>Notranje police</v>
          </cell>
          <cell r="E1585" t="str">
            <v>Notranja polica, mat. Topalit, dim. ŠxG:0,82x0,1m</v>
          </cell>
          <cell r="F1585" t="str">
            <v>[kos]</v>
          </cell>
          <cell r="G1585">
            <v>1</v>
          </cell>
          <cell r="H1585" t="str">
            <v>ZAG</v>
          </cell>
          <cell r="I1585">
            <v>2</v>
          </cell>
          <cell r="J1585">
            <v>45.473599999999998</v>
          </cell>
        </row>
        <row r="1586">
          <cell r="E1586" t="str">
            <v>Notranja polica, mat. Topalit, dim. ŠxG:1x0,1m</v>
          </cell>
          <cell r="F1586" t="str">
            <v>[kos]</v>
          </cell>
          <cell r="G1586">
            <v>1</v>
          </cell>
          <cell r="H1586" t="str">
            <v>ZAG</v>
          </cell>
          <cell r="I1586">
            <v>4</v>
          </cell>
          <cell r="J1586">
            <v>94</v>
          </cell>
        </row>
        <row r="1587">
          <cell r="E1587" t="str">
            <v>Notranja polica, mat. Topalit, dim. ŠxG:0,84x0,1m</v>
          </cell>
          <cell r="F1587" t="str">
            <v>[kos]</v>
          </cell>
          <cell r="G1587">
            <v>1</v>
          </cell>
          <cell r="H1587" t="str">
            <v>ZAG</v>
          </cell>
          <cell r="I1587">
            <v>2</v>
          </cell>
          <cell r="J1587">
            <v>45.630399999999995</v>
          </cell>
        </row>
        <row r="1588">
          <cell r="E1588" t="str">
            <v>Notranja polica, mat. Topalit, dim. ŠxG:0,3x0,1m</v>
          </cell>
          <cell r="F1588" t="str">
            <v>[kos]</v>
          </cell>
          <cell r="G1588">
            <v>1</v>
          </cell>
          <cell r="H1588" t="str">
            <v>ZAG</v>
          </cell>
          <cell r="I1588">
            <v>1</v>
          </cell>
          <cell r="J1588">
            <v>21.259999999999998</v>
          </cell>
        </row>
        <row r="1589">
          <cell r="D1589" t="str">
            <v>Notranje police Vsota</v>
          </cell>
          <cell r="I1589">
            <v>9</v>
          </cell>
          <cell r="J1589">
            <v>206.36399999999998</v>
          </cell>
        </row>
        <row r="1590">
          <cell r="D1590" t="str">
            <v>Demontaža</v>
          </cell>
          <cell r="E1590" t="str">
            <v>Demontaža oken</v>
          </cell>
          <cell r="F1590" t="str">
            <v>[m1]</v>
          </cell>
          <cell r="G1590">
            <v>1</v>
          </cell>
          <cell r="H1590" t="str">
            <v>ZAG</v>
          </cell>
          <cell r="I1590">
            <v>40.68</v>
          </cell>
          <cell r="J1590">
            <v>284.76000000000005</v>
          </cell>
        </row>
        <row r="1591">
          <cell r="E1591" t="str">
            <v>Demontaža vrat</v>
          </cell>
          <cell r="F1591" t="str">
            <v>[m1]</v>
          </cell>
          <cell r="G1591">
            <v>1</v>
          </cell>
          <cell r="H1591" t="str">
            <v>ZAG</v>
          </cell>
          <cell r="I1591">
            <v>14.32</v>
          </cell>
          <cell r="J1591">
            <v>100.24000000000001</v>
          </cell>
        </row>
        <row r="1592">
          <cell r="E1592" t="str">
            <v>Demontaža police</v>
          </cell>
          <cell r="F1592" t="str">
            <v>[kos]</v>
          </cell>
          <cell r="G1592">
            <v>1</v>
          </cell>
          <cell r="H1592" t="str">
            <v>ZAG</v>
          </cell>
          <cell r="I1592">
            <v>9</v>
          </cell>
          <cell r="J1592">
            <v>38.1</v>
          </cell>
        </row>
        <row r="1593">
          <cell r="D1593" t="str">
            <v>Demontaža Vsota</v>
          </cell>
          <cell r="I1593">
            <v>64</v>
          </cell>
          <cell r="J1593">
            <v>423.10000000000008</v>
          </cell>
        </row>
        <row r="1594">
          <cell r="D1594" t="str">
            <v>Montaža</v>
          </cell>
          <cell r="E1594" t="str">
            <v>RAL montaža oken z zidarskimi deli</v>
          </cell>
          <cell r="F1594" t="str">
            <v>[m1]</v>
          </cell>
          <cell r="G1594">
            <v>1</v>
          </cell>
          <cell r="H1594" t="str">
            <v>ZAG</v>
          </cell>
          <cell r="I1594">
            <v>40.68</v>
          </cell>
          <cell r="J1594">
            <v>1383.12</v>
          </cell>
        </row>
        <row r="1595">
          <cell r="E1595" t="str">
            <v>RAL montaža vrat z zidarskimi deli</v>
          </cell>
          <cell r="F1595" t="str">
            <v>[m1]</v>
          </cell>
          <cell r="G1595">
            <v>1</v>
          </cell>
          <cell r="H1595" t="str">
            <v>ZAG</v>
          </cell>
          <cell r="I1595">
            <v>14.32</v>
          </cell>
          <cell r="J1595">
            <v>486.88</v>
          </cell>
        </row>
        <row r="1596">
          <cell r="E1596" t="str">
            <v>Montaža police</v>
          </cell>
          <cell r="F1596" t="str">
            <v>[kos]</v>
          </cell>
          <cell r="G1596">
            <v>1</v>
          </cell>
          <cell r="H1596" t="str">
            <v>ZAG</v>
          </cell>
          <cell r="I1596">
            <v>9</v>
          </cell>
          <cell r="J1596">
            <v>76.2</v>
          </cell>
        </row>
        <row r="1597">
          <cell r="D1597" t="str">
            <v>Montaža Vsota</v>
          </cell>
          <cell r="I1597">
            <v>64</v>
          </cell>
          <cell r="J1597">
            <v>1946.2</v>
          </cell>
        </row>
        <row r="1598">
          <cell r="D1598" t="str">
            <v>Odvoz na deponijo</v>
          </cell>
          <cell r="E1598" t="str">
            <v>Odvoz na deponijo</v>
          </cell>
          <cell r="F1598" t="str">
            <v>[m1]</v>
          </cell>
          <cell r="G1598">
            <v>1</v>
          </cell>
          <cell r="H1598" t="str">
            <v>ZAG</v>
          </cell>
          <cell r="I1598">
            <v>55</v>
          </cell>
          <cell r="J1598">
            <v>165</v>
          </cell>
        </row>
        <row r="1599">
          <cell r="D1599" t="str">
            <v>Odvoz na deponijo Vsota</v>
          </cell>
          <cell r="I1599">
            <v>55</v>
          </cell>
          <cell r="J1599">
            <v>165</v>
          </cell>
        </row>
        <row r="1600">
          <cell r="D1600" t="str">
            <v>Obdelava širokih špalet</v>
          </cell>
          <cell r="E1600" t="str">
            <v>Zidarska obdelava špalet</v>
          </cell>
          <cell r="F1600" t="str">
            <v>[m1]</v>
          </cell>
          <cell r="G1600">
            <v>1</v>
          </cell>
          <cell r="H1600" t="str">
            <v>ZAG</v>
          </cell>
          <cell r="I1600">
            <v>24.839999999999996</v>
          </cell>
          <cell r="J1600">
            <v>987</v>
          </cell>
        </row>
        <row r="1601">
          <cell r="D1601" t="str">
            <v>Obdelava širokih špalet Vsota</v>
          </cell>
          <cell r="I1601">
            <v>24.839999999999996</v>
          </cell>
          <cell r="J1601">
            <v>987</v>
          </cell>
        </row>
        <row r="1602">
          <cell r="D1602" t="str">
            <v>Slikopleskarska dela</v>
          </cell>
          <cell r="E1602" t="str">
            <v>Slikopleskarska dela na špaletah</v>
          </cell>
          <cell r="F1602" t="str">
            <v>[m1]</v>
          </cell>
          <cell r="G1602">
            <v>1</v>
          </cell>
          <cell r="H1602" t="str">
            <v>ZAG</v>
          </cell>
          <cell r="I1602">
            <v>34.32</v>
          </cell>
          <cell r="J1602">
            <v>440</v>
          </cell>
        </row>
        <row r="1603">
          <cell r="D1603" t="str">
            <v>Slikopleskarska dela Vsota</v>
          </cell>
          <cell r="I1603">
            <v>34.32</v>
          </cell>
          <cell r="J1603">
            <v>440</v>
          </cell>
        </row>
        <row r="1604">
          <cell r="C1604" t="str">
            <v>Cankarjeva cesta 8 Vsota</v>
          </cell>
          <cell r="I1604">
            <v>270.16000000000003</v>
          </cell>
          <cell r="J1604">
            <v>10881.17663800586</v>
          </cell>
        </row>
        <row r="1605">
          <cell r="B1605" t="str">
            <v>48 Vsota</v>
          </cell>
          <cell r="I1605">
            <v>270.16000000000003</v>
          </cell>
          <cell r="J1605">
            <v>10881.17663800586</v>
          </cell>
        </row>
        <row r="1606">
          <cell r="I1606">
            <v>270.16000000000003</v>
          </cell>
          <cell r="J1606">
            <v>10881.17663800586</v>
          </cell>
        </row>
        <row r="1607">
          <cell r="B1607">
            <v>49</v>
          </cell>
          <cell r="C1607" t="str">
            <v>Cankarjeva cesta 10</v>
          </cell>
          <cell r="D1607" t="str">
            <v>Okna/Vrata</v>
          </cell>
          <cell r="E1607" t="str">
            <v>Dvokrilno okno (tip: O3); dim. ŠxV: 1,28x1,64m; Material: PVC, profil&gt;80mm ; steklo 8/16Ar/66.2; Rw,st.=43 (Rw,st.+Ctr ≥ 37 dB)</v>
          </cell>
          <cell r="F1607" t="str">
            <v>[kos]</v>
          </cell>
          <cell r="G1607">
            <v>1</v>
          </cell>
          <cell r="H1607" t="str">
            <v>ZAG</v>
          </cell>
          <cell r="I1607">
            <v>1</v>
          </cell>
          <cell r="J1607">
            <v>707.62831203246083</v>
          </cell>
        </row>
        <row r="1608">
          <cell r="E1608" t="str">
            <v>Enokrilna vrata (tip: V1); dim. ŠxV: 0,81x2,51m; Material: PVC, profil&gt;80mm ; steklo 8/16Ar/66.2; Rw,st.=43 (Rw,st.+Ctr ≥ 37 dB)</v>
          </cell>
          <cell r="F1608" t="str">
            <v>[kos]</v>
          </cell>
          <cell r="G1608">
            <v>1</v>
          </cell>
          <cell r="H1608" t="str">
            <v>ZAG</v>
          </cell>
          <cell r="I1608">
            <v>1</v>
          </cell>
          <cell r="J1608">
            <v>603.25527317613603</v>
          </cell>
        </row>
        <row r="1609">
          <cell r="E1609" t="str">
            <v>Dvokrilno okno (tip: O3); dim. ŠxV: 1,33x1,63m; Material: PVC, profil&gt;80mm ; steklo 10/20Ar/4; Rw,st.=39 (Rw,st.+Ctr ≥ 33 dB)</v>
          </cell>
          <cell r="F1609" t="str">
            <v>[kos]</v>
          </cell>
          <cell r="G1609">
            <v>1</v>
          </cell>
          <cell r="H1609" t="str">
            <v>ZAG</v>
          </cell>
          <cell r="I1609">
            <v>1</v>
          </cell>
          <cell r="J1609">
            <v>590.69335243064518</v>
          </cell>
        </row>
        <row r="1610">
          <cell r="E1610" t="str">
            <v>Enokrilno okno (tip: O1); dim. ŠxV: 0,72x0,78m; Material: PVC, profil&gt;80mm ; steklo 10/20Ar/4; Rw,st.=39 (Rw,st.+Ctr ≥ 33 dB)</v>
          </cell>
          <cell r="F1610" t="str">
            <v>[kos]</v>
          </cell>
          <cell r="G1610">
            <v>1</v>
          </cell>
          <cell r="H1610" t="str">
            <v>ZAG</v>
          </cell>
          <cell r="I1610">
            <v>1</v>
          </cell>
          <cell r="J1610">
            <v>231.72310907596801</v>
          </cell>
        </row>
        <row r="1611">
          <cell r="E1611" t="str">
            <v>Enokrilno okno (tip: O1); dim. ŠxV: 0,81x1,7m; Material: PVC, profil&gt;80mm ; steklo 10/20Ar/4; Rw,st.=39 (Rw,st.+Ctr ≥ 33 dB)</v>
          </cell>
          <cell r="F1611" t="str">
            <v>[kos]</v>
          </cell>
          <cell r="G1611">
            <v>1</v>
          </cell>
          <cell r="H1611" t="str">
            <v>ZAG</v>
          </cell>
          <cell r="I1611">
            <v>1</v>
          </cell>
          <cell r="J1611">
            <v>369.57585624119997</v>
          </cell>
        </row>
        <row r="1612">
          <cell r="D1612" t="str">
            <v>Okna/Vrata Vsota</v>
          </cell>
          <cell r="I1612">
            <v>5</v>
          </cell>
          <cell r="J1612">
            <v>2502.8759029564098</v>
          </cell>
        </row>
        <row r="1613">
          <cell r="D1613" t="str">
            <v>Senčila</v>
          </cell>
          <cell r="E1613" t="str">
            <v>Notranja rolo omarica, ALU lamele, Dim. ŠxV: 1,28x1,64m</v>
          </cell>
          <cell r="F1613" t="str">
            <v>[kos]</v>
          </cell>
          <cell r="G1613">
            <v>1</v>
          </cell>
          <cell r="H1613" t="str">
            <v>ZAG</v>
          </cell>
          <cell r="I1613">
            <v>1</v>
          </cell>
          <cell r="J1613">
            <v>342.18008638259198</v>
          </cell>
        </row>
        <row r="1614">
          <cell r="E1614" t="str">
            <v>Notranja rolo omarica, ALU lamele, Dim. ŠxV: 0,81x2,51m</v>
          </cell>
          <cell r="F1614" t="str">
            <v>[kos]</v>
          </cell>
          <cell r="G1614">
            <v>1</v>
          </cell>
          <cell r="H1614" t="str">
            <v>ZAG</v>
          </cell>
          <cell r="I1614">
            <v>1</v>
          </cell>
          <cell r="J1614">
            <v>327.51117610216795</v>
          </cell>
        </row>
        <row r="1615">
          <cell r="E1615" t="str">
            <v>Notranja rolo omarica, ALU lamele, Dim. ŠxV: 0,72x0,78m</v>
          </cell>
          <cell r="F1615" t="str">
            <v>[kos]</v>
          </cell>
          <cell r="G1615">
            <v>1</v>
          </cell>
          <cell r="H1615" t="str">
            <v>ZAG</v>
          </cell>
          <cell r="I1615">
            <v>1</v>
          </cell>
          <cell r="J1615">
            <v>224.74805165260801</v>
          </cell>
        </row>
        <row r="1616">
          <cell r="E1616" t="str">
            <v>Notranja rolo omarica, ALU lamele, Dim. ŠxV: 0,81x1,7m</v>
          </cell>
          <cell r="F1616" t="str">
            <v>[kos]</v>
          </cell>
          <cell r="G1616">
            <v>1</v>
          </cell>
          <cell r="H1616" t="str">
            <v>ZAG</v>
          </cell>
          <cell r="I1616">
            <v>1</v>
          </cell>
          <cell r="J1616">
            <v>281.78758751999999</v>
          </cell>
        </row>
        <row r="1617">
          <cell r="E1617" t="str">
            <v>Notranja rolo omarica, ALU lamele, Dim. ŠxV: 1,33x1,63m</v>
          </cell>
          <cell r="F1617" t="str">
            <v>[kos]</v>
          </cell>
          <cell r="G1617">
            <v>1</v>
          </cell>
          <cell r="H1617" t="str">
            <v>ZAG</v>
          </cell>
          <cell r="I1617">
            <v>1</v>
          </cell>
          <cell r="J1617">
            <v>348.14071258568799</v>
          </cell>
        </row>
        <row r="1618">
          <cell r="D1618" t="str">
            <v>Senčila Vsota</v>
          </cell>
          <cell r="I1618">
            <v>5</v>
          </cell>
          <cell r="J1618">
            <v>1524.3676142430559</v>
          </cell>
        </row>
        <row r="1619">
          <cell r="D1619" t="str">
            <v>Notranje police</v>
          </cell>
          <cell r="E1619" t="str">
            <v>Notranja polica, mat. Topalit, dim. ŠxG:1,28x0,05m</v>
          </cell>
          <cell r="F1619" t="str">
            <v>[kos]</v>
          </cell>
          <cell r="G1619">
            <v>1</v>
          </cell>
          <cell r="H1619" t="str">
            <v>ZAG</v>
          </cell>
          <cell r="I1619">
            <v>1</v>
          </cell>
          <cell r="J1619">
            <v>22.103199999999998</v>
          </cell>
        </row>
        <row r="1620">
          <cell r="E1620" t="str">
            <v>Notranja polica, mat. Topalit, dim. ŠxG:0,72x0,05m</v>
          </cell>
          <cell r="F1620" t="str">
            <v>[kos]</v>
          </cell>
          <cell r="G1620">
            <v>1</v>
          </cell>
          <cell r="H1620" t="str">
            <v>ZAG</v>
          </cell>
          <cell r="I1620">
            <v>1</v>
          </cell>
          <cell r="J1620">
            <v>21.3752</v>
          </cell>
        </row>
        <row r="1621">
          <cell r="E1621" t="str">
            <v>Notranja polica, mat. Topalit, dim. ŠxG:0,81x0,05m</v>
          </cell>
          <cell r="F1621" t="str">
            <v>[kos]</v>
          </cell>
          <cell r="G1621">
            <v>1</v>
          </cell>
          <cell r="H1621" t="str">
            <v>ZAG</v>
          </cell>
          <cell r="I1621">
            <v>1</v>
          </cell>
          <cell r="J1621">
            <v>21.471049999999998</v>
          </cell>
        </row>
        <row r="1622">
          <cell r="E1622" t="str">
            <v>Notranja polica, mat. Topalit, dim. ŠxG:1,33x0,05m</v>
          </cell>
          <cell r="F1622" t="str">
            <v>[kos]</v>
          </cell>
          <cell r="G1622">
            <v>1</v>
          </cell>
          <cell r="H1622" t="str">
            <v>ZAG</v>
          </cell>
          <cell r="I1622">
            <v>1</v>
          </cell>
          <cell r="J1622">
            <v>22.183450000000001</v>
          </cell>
        </row>
        <row r="1623">
          <cell r="D1623" t="str">
            <v>Notranje police Vsota</v>
          </cell>
          <cell r="I1623">
            <v>4</v>
          </cell>
          <cell r="J1623">
            <v>87.132899999999978</v>
          </cell>
        </row>
        <row r="1624">
          <cell r="D1624" t="str">
            <v>Demontaža</v>
          </cell>
          <cell r="E1624" t="str">
            <v>Demontaža oken</v>
          </cell>
          <cell r="F1624" t="str">
            <v>[m1]</v>
          </cell>
          <cell r="G1624">
            <v>1</v>
          </cell>
          <cell r="H1624" t="str">
            <v>ZAG</v>
          </cell>
          <cell r="I1624">
            <v>19.78</v>
          </cell>
          <cell r="J1624">
            <v>138.45999999999998</v>
          </cell>
        </row>
        <row r="1625">
          <cell r="E1625" t="str">
            <v>Demontaža vrat</v>
          </cell>
          <cell r="F1625" t="str">
            <v>[m1]</v>
          </cell>
          <cell r="G1625">
            <v>1</v>
          </cell>
          <cell r="H1625" t="str">
            <v>ZAG</v>
          </cell>
          <cell r="I1625">
            <v>6.64</v>
          </cell>
          <cell r="J1625">
            <v>46.48</v>
          </cell>
        </row>
        <row r="1626">
          <cell r="E1626" t="str">
            <v>Demontaža police</v>
          </cell>
          <cell r="F1626" t="str">
            <v>[kos]</v>
          </cell>
          <cell r="G1626">
            <v>1</v>
          </cell>
          <cell r="H1626" t="str">
            <v>ZAG</v>
          </cell>
          <cell r="I1626">
            <v>4</v>
          </cell>
          <cell r="J1626">
            <v>20.700000000000003</v>
          </cell>
        </row>
        <row r="1627">
          <cell r="D1627" t="str">
            <v>Demontaža Vsota</v>
          </cell>
          <cell r="I1627">
            <v>30.42</v>
          </cell>
          <cell r="J1627">
            <v>205.64</v>
          </cell>
        </row>
        <row r="1628">
          <cell r="D1628" t="str">
            <v>Montaža</v>
          </cell>
          <cell r="E1628" t="str">
            <v>RAL montaža oken z zidarskimi deli ter dodatno zapiranje odprtine nad notr. rolo omarico</v>
          </cell>
          <cell r="F1628" t="str">
            <v>[m1]</v>
          </cell>
          <cell r="G1628">
            <v>1</v>
          </cell>
          <cell r="H1628" t="str">
            <v>ZAG</v>
          </cell>
          <cell r="I1628">
            <v>19.78</v>
          </cell>
          <cell r="J1628">
            <v>754.11999999999989</v>
          </cell>
        </row>
        <row r="1629">
          <cell r="E1629" t="str">
            <v>Montaža police</v>
          </cell>
          <cell r="F1629" t="str">
            <v>[kos]</v>
          </cell>
          <cell r="G1629">
            <v>1</v>
          </cell>
          <cell r="H1629" t="str">
            <v>ZAG</v>
          </cell>
          <cell r="I1629">
            <v>4</v>
          </cell>
          <cell r="J1629">
            <v>41.400000000000006</v>
          </cell>
        </row>
        <row r="1630">
          <cell r="E1630" t="str">
            <v>RAL montaža vrat z zidarskimi deli ter dodatno zapiranje odprtine nad notr. rolo omarico</v>
          </cell>
          <cell r="F1630" t="str">
            <v>[m1]</v>
          </cell>
          <cell r="G1630">
            <v>1</v>
          </cell>
          <cell r="H1630" t="str">
            <v>ZAG</v>
          </cell>
          <cell r="I1630">
            <v>6.64</v>
          </cell>
          <cell r="J1630">
            <v>246.15999999999997</v>
          </cell>
        </row>
        <row r="1631">
          <cell r="D1631" t="str">
            <v>Montaža Vsota</v>
          </cell>
          <cell r="I1631">
            <v>30.42</v>
          </cell>
          <cell r="J1631">
            <v>1041.6799999999998</v>
          </cell>
        </row>
        <row r="1632">
          <cell r="D1632" t="str">
            <v>Odvoz na deponijo</v>
          </cell>
          <cell r="E1632" t="str">
            <v>Odvoz na deponijo</v>
          </cell>
          <cell r="F1632" t="str">
            <v>[m1]</v>
          </cell>
          <cell r="G1632">
            <v>1</v>
          </cell>
          <cell r="H1632" t="str">
            <v>ZAG</v>
          </cell>
          <cell r="I1632">
            <v>26.419999999999998</v>
          </cell>
          <cell r="J1632">
            <v>79.259999999999991</v>
          </cell>
        </row>
        <row r="1633">
          <cell r="D1633" t="str">
            <v>Odvoz na deponijo Vsota</v>
          </cell>
          <cell r="I1633">
            <v>26.419999999999998</v>
          </cell>
          <cell r="J1633">
            <v>79.259999999999991</v>
          </cell>
        </row>
        <row r="1634">
          <cell r="D1634" t="str">
            <v>Obdelava širokih špalet</v>
          </cell>
          <cell r="E1634" t="str">
            <v>Zidarska obdelava špalet</v>
          </cell>
          <cell r="F1634" t="str">
            <v>[m1]</v>
          </cell>
          <cell r="G1634">
            <v>1</v>
          </cell>
          <cell r="H1634" t="str">
            <v>ZAG</v>
          </cell>
          <cell r="I1634">
            <v>16.52</v>
          </cell>
          <cell r="J1634">
            <v>660.5</v>
          </cell>
        </row>
        <row r="1635">
          <cell r="D1635" t="str">
            <v>Obdelava širokih špalet Vsota</v>
          </cell>
          <cell r="I1635">
            <v>16.52</v>
          </cell>
          <cell r="J1635">
            <v>660.5</v>
          </cell>
        </row>
        <row r="1636">
          <cell r="D1636" t="str">
            <v>Slikopleskarska dela</v>
          </cell>
          <cell r="E1636" t="str">
            <v>Slikopleskarska dela na špaletah</v>
          </cell>
          <cell r="F1636" t="str">
            <v>[m1]</v>
          </cell>
          <cell r="G1636">
            <v>1</v>
          </cell>
          <cell r="H1636" t="str">
            <v>ZAG</v>
          </cell>
          <cell r="I1636">
            <v>16.52</v>
          </cell>
          <cell r="J1636">
            <v>211.35999999999999</v>
          </cell>
        </row>
        <row r="1637">
          <cell r="D1637" t="str">
            <v>Slikopleskarska dela Vsota</v>
          </cell>
          <cell r="I1637">
            <v>16.52</v>
          </cell>
          <cell r="J1637">
            <v>211.35999999999999</v>
          </cell>
        </row>
        <row r="1638">
          <cell r="C1638" t="str">
            <v>Cankarjeva cesta 10 Vsota</v>
          </cell>
          <cell r="I1638">
            <v>134.30000000000001</v>
          </cell>
          <cell r="J1638">
            <v>6312.8164171994649</v>
          </cell>
        </row>
        <row r="1639">
          <cell r="B1639" t="str">
            <v>49 Vsota</v>
          </cell>
          <cell r="I1639">
            <v>134.30000000000001</v>
          </cell>
          <cell r="J1639">
            <v>6312.8164171994649</v>
          </cell>
        </row>
        <row r="1640">
          <cell r="I1640">
            <v>134.30000000000001</v>
          </cell>
          <cell r="J1640">
            <v>6312.8164171994649</v>
          </cell>
        </row>
        <row r="1641">
          <cell r="B1641">
            <v>50</v>
          </cell>
          <cell r="C1641" t="str">
            <v>Cankarjeva cesta 5</v>
          </cell>
          <cell r="D1641" t="str">
            <v>Okna/Vrata</v>
          </cell>
          <cell r="E1641" t="str">
            <v>Enokrilno okno (tip: O1); dim. ŠxV: 0,98x1,59m; Material: PVC ; steklo 6/16Ar/4; Rw,st.=36 (Rw,st.+Ctr ≥ 31 dB)</v>
          </cell>
          <cell r="F1641" t="str">
            <v>[kos]</v>
          </cell>
          <cell r="G1641">
            <v>1</v>
          </cell>
          <cell r="H1641" t="str">
            <v>ZAG</v>
          </cell>
          <cell r="I1641">
            <v>1</v>
          </cell>
          <cell r="J1641">
            <v>285.54512910756</v>
          </cell>
        </row>
        <row r="1642">
          <cell r="E1642" t="str">
            <v>Enokrilna vrata (tip: V1); dim. ŠxV: 1,01x2,18m; Material: PVC ; steklo 6/16Ar/4; Rw,st.=36 (Rw,st.+Ctr ≥ 31 dB)</v>
          </cell>
          <cell r="F1642" t="str">
            <v>[kos]</v>
          </cell>
          <cell r="G1642">
            <v>1</v>
          </cell>
          <cell r="H1642" t="str">
            <v>ZAG</v>
          </cell>
          <cell r="I1642">
            <v>1</v>
          </cell>
          <cell r="J1642">
            <v>359.91380654552</v>
          </cell>
        </row>
        <row r="1643">
          <cell r="E1643" t="str">
            <v>Dvokrilno okno (tip: O3); dim. ŠxV: 2,12x1,42m; Material: PVC ; steklo 6/16Ar/4; Rw,st.=36 (Rw,st.+Ctr ≥ 31 dB)</v>
          </cell>
          <cell r="F1643" t="str">
            <v>[kos]</v>
          </cell>
          <cell r="G1643">
            <v>1</v>
          </cell>
          <cell r="H1643" t="str">
            <v>ZAG</v>
          </cell>
          <cell r="I1643">
            <v>2</v>
          </cell>
          <cell r="J1643">
            <v>1025.1714108977922</v>
          </cell>
        </row>
        <row r="1644">
          <cell r="D1644" t="str">
            <v>Okna/Vrata Vsota</v>
          </cell>
          <cell r="I1644">
            <v>4</v>
          </cell>
          <cell r="J1644">
            <v>1670.6303465508722</v>
          </cell>
        </row>
        <row r="1645">
          <cell r="D1645" t="str">
            <v>Senčila</v>
          </cell>
          <cell r="E1645" t="str">
            <v>Notranje žaluzije - kovinske, Dim. ŠxV: 2,12x1,42m</v>
          </cell>
          <cell r="F1645" t="str">
            <v>[kos]</v>
          </cell>
          <cell r="G1645">
            <v>1</v>
          </cell>
          <cell r="H1645" t="str">
            <v>ZAG</v>
          </cell>
          <cell r="I1645">
            <v>2</v>
          </cell>
          <cell r="J1645">
            <v>270.93600000000004</v>
          </cell>
        </row>
        <row r="1646">
          <cell r="D1646" t="str">
            <v>Senčila Vsota</v>
          </cell>
          <cell r="I1646">
            <v>2</v>
          </cell>
          <cell r="J1646">
            <v>270.93600000000004</v>
          </cell>
        </row>
        <row r="1647">
          <cell r="D1647" t="str">
            <v>Notranje police</v>
          </cell>
          <cell r="E1647" t="str">
            <v>Notranja polica, mat. Topalit, dim. ŠxG:0,98x0,16m</v>
          </cell>
          <cell r="F1647" t="str">
            <v>[kos]</v>
          </cell>
          <cell r="G1647">
            <v>1</v>
          </cell>
          <cell r="H1647" t="str">
            <v>ZAG</v>
          </cell>
          <cell r="I1647">
            <v>1</v>
          </cell>
          <cell r="J1647">
            <v>26.758047999999999</v>
          </cell>
        </row>
        <row r="1648">
          <cell r="E1648" t="str">
            <v>Notranja polica, mat. Topalit, dim. ŠxG:2,12x0,19m</v>
          </cell>
          <cell r="F1648" t="str">
            <v>[kos]</v>
          </cell>
          <cell r="G1648">
            <v>1</v>
          </cell>
          <cell r="H1648" t="str">
            <v>ZAG</v>
          </cell>
          <cell r="I1648">
            <v>1</v>
          </cell>
          <cell r="J1648">
            <v>55.766368000000007</v>
          </cell>
        </row>
        <row r="1649">
          <cell r="E1649" t="str">
            <v>Notranja polica, mat. Topalit, dim. ŠxG:2,12x0,18m</v>
          </cell>
          <cell r="F1649" t="str">
            <v>[kos]</v>
          </cell>
          <cell r="G1649">
            <v>1</v>
          </cell>
          <cell r="H1649" t="str">
            <v>ZAG</v>
          </cell>
          <cell r="I1649">
            <v>1</v>
          </cell>
          <cell r="J1649">
            <v>52.313311999999996</v>
          </cell>
        </row>
        <row r="1650">
          <cell r="D1650" t="str">
            <v>Notranje police Vsota</v>
          </cell>
          <cell r="I1650">
            <v>3</v>
          </cell>
          <cell r="J1650">
            <v>134.837728</v>
          </cell>
        </row>
        <row r="1651">
          <cell r="D1651" t="str">
            <v>Demontaža</v>
          </cell>
          <cell r="E1651" t="str">
            <v>Demontaža oken</v>
          </cell>
          <cell r="F1651" t="str">
            <v>[m1]</v>
          </cell>
          <cell r="G1651">
            <v>1</v>
          </cell>
          <cell r="H1651" t="str">
            <v>ZAG</v>
          </cell>
          <cell r="I1651">
            <v>19.3</v>
          </cell>
          <cell r="J1651">
            <v>135.10000000000002</v>
          </cell>
        </row>
        <row r="1652">
          <cell r="E1652" t="str">
            <v>Demontaža vrat</v>
          </cell>
          <cell r="F1652" t="str">
            <v>[m1]</v>
          </cell>
          <cell r="G1652">
            <v>1</v>
          </cell>
          <cell r="H1652" t="str">
            <v>ZAG</v>
          </cell>
          <cell r="I1652">
            <v>6.3800000000000008</v>
          </cell>
          <cell r="J1652">
            <v>44.660000000000004</v>
          </cell>
        </row>
        <row r="1653">
          <cell r="E1653" t="str">
            <v>Demontaža police</v>
          </cell>
          <cell r="F1653" t="str">
            <v>[kos]</v>
          </cell>
          <cell r="G1653">
            <v>1</v>
          </cell>
          <cell r="H1653" t="str">
            <v>ZAG</v>
          </cell>
          <cell r="I1653">
            <v>3</v>
          </cell>
          <cell r="J1653">
            <v>26.1</v>
          </cell>
        </row>
        <row r="1654">
          <cell r="D1654" t="str">
            <v>Demontaža Vsota</v>
          </cell>
          <cell r="I1654">
            <v>28.68</v>
          </cell>
          <cell r="J1654">
            <v>205.86</v>
          </cell>
        </row>
        <row r="1655">
          <cell r="D1655" t="str">
            <v>Montaža</v>
          </cell>
          <cell r="E1655" t="str">
            <v>RAL montaža oken z zidarskimi deli</v>
          </cell>
          <cell r="F1655" t="str">
            <v>[m1]</v>
          </cell>
          <cell r="G1655">
            <v>1</v>
          </cell>
          <cell r="H1655" t="str">
            <v>ZAG</v>
          </cell>
          <cell r="I1655">
            <v>19.3</v>
          </cell>
          <cell r="J1655">
            <v>656.2</v>
          </cell>
        </row>
        <row r="1656">
          <cell r="E1656" t="str">
            <v>RAL montaža vrat z zidarskimi deli</v>
          </cell>
          <cell r="F1656" t="str">
            <v>[m1]</v>
          </cell>
          <cell r="G1656">
            <v>1</v>
          </cell>
          <cell r="H1656" t="str">
            <v>ZAG</v>
          </cell>
          <cell r="I1656">
            <v>6.3800000000000008</v>
          </cell>
          <cell r="J1656">
            <v>216.92000000000002</v>
          </cell>
        </row>
        <row r="1657">
          <cell r="E1657" t="str">
            <v>Montaža police</v>
          </cell>
          <cell r="F1657" t="str">
            <v>[kos]</v>
          </cell>
          <cell r="G1657">
            <v>1</v>
          </cell>
          <cell r="H1657" t="str">
            <v>ZAG</v>
          </cell>
          <cell r="I1657">
            <v>3</v>
          </cell>
          <cell r="J1657">
            <v>52.2</v>
          </cell>
        </row>
        <row r="1658">
          <cell r="D1658" t="str">
            <v>Montaža Vsota</v>
          </cell>
          <cell r="I1658">
            <v>28.68</v>
          </cell>
          <cell r="J1658">
            <v>925.32000000000016</v>
          </cell>
        </row>
        <row r="1659">
          <cell r="D1659" t="str">
            <v>Odvoz na deponijo</v>
          </cell>
          <cell r="E1659" t="str">
            <v>Odvoz na deponijo</v>
          </cell>
          <cell r="F1659" t="str">
            <v>[m1]</v>
          </cell>
          <cell r="G1659">
            <v>1</v>
          </cell>
          <cell r="H1659" t="str">
            <v>ZAG</v>
          </cell>
          <cell r="I1659">
            <v>25.68</v>
          </cell>
          <cell r="J1659">
            <v>77.040000000000006</v>
          </cell>
        </row>
        <row r="1660">
          <cell r="D1660" t="str">
            <v>Odvoz na deponijo Vsota</v>
          </cell>
          <cell r="I1660">
            <v>25.68</v>
          </cell>
          <cell r="J1660">
            <v>77.040000000000006</v>
          </cell>
        </row>
        <row r="1661">
          <cell r="D1661" t="str">
            <v>Slikopleskarska dela</v>
          </cell>
          <cell r="E1661" t="str">
            <v>Slikopleskarska dela na špaletah</v>
          </cell>
          <cell r="F1661" t="str">
            <v>[m1]</v>
          </cell>
          <cell r="G1661">
            <v>1</v>
          </cell>
          <cell r="H1661" t="str">
            <v>ZAG</v>
          </cell>
          <cell r="I1661">
            <v>13.219999999999999</v>
          </cell>
          <cell r="J1661">
            <v>205.44</v>
          </cell>
        </row>
        <row r="1662">
          <cell r="D1662" t="str">
            <v>Slikopleskarska dela Vsota</v>
          </cell>
          <cell r="I1662">
            <v>13.219999999999999</v>
          </cell>
          <cell r="J1662">
            <v>205.44</v>
          </cell>
        </row>
        <row r="1663">
          <cell r="C1663" t="str">
            <v>Cankarjeva cesta 5 Vsota</v>
          </cell>
          <cell r="I1663">
            <v>105.26000000000002</v>
          </cell>
          <cell r="J1663">
            <v>3490.0640745508722</v>
          </cell>
        </row>
        <row r="1664">
          <cell r="B1664" t="str">
            <v>50 Vsota</v>
          </cell>
          <cell r="I1664">
            <v>105.26000000000002</v>
          </cell>
          <cell r="J1664">
            <v>3490.0640745508722</v>
          </cell>
        </row>
        <row r="1665">
          <cell r="I1665">
            <v>105.26000000000002</v>
          </cell>
          <cell r="J1665">
            <v>3490.0640745508722</v>
          </cell>
        </row>
        <row r="1666">
          <cell r="B1666">
            <v>51</v>
          </cell>
          <cell r="C1666" t="str">
            <v>Cankarjeva cesta 12</v>
          </cell>
          <cell r="D1666" t="str">
            <v>Okna/Vrata</v>
          </cell>
          <cell r="E1666" t="str">
            <v>Enokrilno okno (tip: O1); dim. ŠxV: 1,29x1,55m; Material: PVC, profil&gt;80mm ; steklo 10/20Ar/4; Rw,st.=39 (Rw,st.+Ctr ≥ 33 dB)</v>
          </cell>
          <cell r="F1666" t="str">
            <v>[kos]</v>
          </cell>
          <cell r="G1666">
            <v>1</v>
          </cell>
          <cell r="H1666" t="str">
            <v>ZAG</v>
          </cell>
          <cell r="I1666">
            <v>1</v>
          </cell>
          <cell r="J1666">
            <v>457.38273953070001</v>
          </cell>
        </row>
        <row r="1667">
          <cell r="E1667" t="str">
            <v>Enokrilno okno (tip: O1); dim. ŠxV: 1,29x1,55m; Material: PVC, profil&gt;80mm ; steklo 44.2/16Ar/66.2; Rw,st.=48 (Rw,st.+Ctr ≥ 41 dB)</v>
          </cell>
          <cell r="F1667" t="str">
            <v>[kos]</v>
          </cell>
          <cell r="G1667">
            <v>1</v>
          </cell>
          <cell r="H1667" t="str">
            <v>ZAG</v>
          </cell>
          <cell r="I1667">
            <v>1</v>
          </cell>
          <cell r="J1667">
            <v>668.13003953070006</v>
          </cell>
        </row>
        <row r="1668">
          <cell r="E1668" t="str">
            <v>Enokrilno okno (tip: O1); dim. ŠxV: 1,55x1,29m; Material: PVC, profil&gt;80mm ; steklo 44.2/16Ar/66.2; Rw,st.=48 (Rw,st.+Ctr ≥ 41 dB)</v>
          </cell>
          <cell r="F1668" t="str">
            <v>[kos]</v>
          </cell>
          <cell r="G1668">
            <v>1</v>
          </cell>
          <cell r="H1668" t="str">
            <v>ZAG</v>
          </cell>
          <cell r="I1668">
            <v>1</v>
          </cell>
          <cell r="J1668">
            <v>668.13003953070006</v>
          </cell>
        </row>
        <row r="1669">
          <cell r="E1669" t="str">
            <v>Enokrilno okno (tip: O1); dim. ŠxV: 1,17x1,5m; Material: PVC, profil&gt;80mm ; steklo 44.2/20Ar/66.2; Rw,st.=50 (Rw,st.+Ctr ≥ 42 dB)</v>
          </cell>
          <cell r="F1669" t="str">
            <v>[kos]</v>
          </cell>
          <cell r="G1669">
            <v>1</v>
          </cell>
          <cell r="H1669" t="str">
            <v>ZAG</v>
          </cell>
          <cell r="I1669">
            <v>1</v>
          </cell>
          <cell r="J1669">
            <v>620.20183707000001</v>
          </cell>
        </row>
        <row r="1670">
          <cell r="E1670" t="str">
            <v>Enokrilno okno (tip: O1); dim. ŠxV: 1,17x1,5m; Material: PVC, profil&gt;80mm ; steklo 44.2/16Ar/66.2; Rw,st.=48 (Rw,st.+Ctr ≥ 41 dB)</v>
          </cell>
          <cell r="F1670" t="str">
            <v>[kos]</v>
          </cell>
          <cell r="G1670">
            <v>1</v>
          </cell>
          <cell r="H1670" t="str">
            <v>ZAG</v>
          </cell>
          <cell r="I1670">
            <v>2</v>
          </cell>
          <cell r="J1670">
            <v>1219.3436741400001</v>
          </cell>
        </row>
        <row r="1671">
          <cell r="E1671" t="str">
            <v>Enokrilno okno (tip: O1); dim. ŠxV: 1,31x1,58m; Material: PVC, profil&gt;80mm ; steklo 44.2/16Ar/66.2; Rw,st.=48 (Rw,st.+Ctr ≥ 41 dB)</v>
          </cell>
          <cell r="F1671" t="str">
            <v>[kos]</v>
          </cell>
          <cell r="G1671">
            <v>1</v>
          </cell>
          <cell r="H1671" t="str">
            <v>ZAG</v>
          </cell>
          <cell r="I1671">
            <v>1</v>
          </cell>
          <cell r="J1671">
            <v>684.50722806251201</v>
          </cell>
        </row>
        <row r="1672">
          <cell r="E1672" t="str">
            <v>Enokrilno okno (tip: O1); dim. ŠxV: 1,31x1,58m; Material: PVC, profil&gt;80mm ; steklo 8/16Ar/66.2; Rw,st.=43 (Rw,st.+Ctr ≥ 37 dB)</v>
          </cell>
          <cell r="F1672" t="str">
            <v>[kos]</v>
          </cell>
          <cell r="G1672">
            <v>1</v>
          </cell>
          <cell r="H1672" t="str">
            <v>ZAG</v>
          </cell>
          <cell r="I1672">
            <v>1</v>
          </cell>
          <cell r="J1672">
            <v>591.82158406251199</v>
          </cell>
        </row>
        <row r="1673">
          <cell r="E1673" t="str">
            <v>Enokrilno okno (tip: O1); dim. ŠxV: 1,31x1,58m; Material: PVC ; steklo 6/16Ar/4; Rw,st.=36 (Rw,st.+Ctr ≥ 31 dB)</v>
          </cell>
          <cell r="F1673" t="str">
            <v>[kos]</v>
          </cell>
          <cell r="G1673">
            <v>1</v>
          </cell>
          <cell r="H1673" t="str">
            <v>ZAG</v>
          </cell>
          <cell r="I1673">
            <v>2</v>
          </cell>
          <cell r="J1673">
            <v>657.61607343751996</v>
          </cell>
        </row>
        <row r="1674">
          <cell r="E1674" t="str">
            <v>Enokrilno okno (tip: O1); dim. ŠxV: 1,31x1,58m; Material: PVC, profil&gt;80mm ; steklo 10/20Ar/4; Rw,st.=39 (Rw,st.+Ctr ≥ 33 dB)</v>
          </cell>
          <cell r="F1674" t="str">
            <v>[kos]</v>
          </cell>
          <cell r="G1674">
            <v>1</v>
          </cell>
          <cell r="H1674" t="str">
            <v>ZAG</v>
          </cell>
          <cell r="I1674">
            <v>1</v>
          </cell>
          <cell r="J1674">
            <v>466.350308062512</v>
          </cell>
        </row>
        <row r="1675">
          <cell r="D1675" t="str">
            <v>Okna/Vrata Vsota</v>
          </cell>
          <cell r="I1675">
            <v>11</v>
          </cell>
          <cell r="J1675">
            <v>6033.4835234271559</v>
          </cell>
        </row>
        <row r="1676">
          <cell r="D1676" t="str">
            <v>Senčila</v>
          </cell>
          <cell r="E1676" t="str">
            <v>Notranje žaluzije - kovinske, Dim. ŠxV: 1,31x1,58m</v>
          </cell>
          <cell r="F1676" t="str">
            <v>[kos]</v>
          </cell>
          <cell r="G1676">
            <v>1</v>
          </cell>
          <cell r="H1676" t="str">
            <v>ZAG</v>
          </cell>
          <cell r="I1676">
            <v>5</v>
          </cell>
          <cell r="J1676">
            <v>465.7050000000001</v>
          </cell>
        </row>
        <row r="1677">
          <cell r="D1677" t="str">
            <v>Senčila Vsota</v>
          </cell>
          <cell r="I1677">
            <v>5</v>
          </cell>
          <cell r="J1677">
            <v>465.7050000000001</v>
          </cell>
        </row>
        <row r="1678">
          <cell r="D1678" t="str">
            <v>Notranje police</v>
          </cell>
          <cell r="E1678" t="str">
            <v>Notranja polica, mat. Topalit, dim. ŠxG:1,29x0,31m</v>
          </cell>
          <cell r="F1678" t="str">
            <v>[kos]</v>
          </cell>
          <cell r="G1678">
            <v>1</v>
          </cell>
          <cell r="H1678" t="str">
            <v>ZAG</v>
          </cell>
          <cell r="I1678">
            <v>2</v>
          </cell>
          <cell r="J1678">
            <v>110.566804</v>
          </cell>
        </row>
        <row r="1679">
          <cell r="E1679" t="str">
            <v>Notranja polica, mat. Topalit, dim. ŠxG:1,55x0,31m</v>
          </cell>
          <cell r="F1679" t="str">
            <v>[kos]</v>
          </cell>
          <cell r="G1679">
            <v>1</v>
          </cell>
          <cell r="H1679" t="str">
            <v>ZAG</v>
          </cell>
          <cell r="I1679">
            <v>1</v>
          </cell>
          <cell r="J1679">
            <v>69.959049999999991</v>
          </cell>
        </row>
        <row r="1680">
          <cell r="E1680" t="str">
            <v>Notranja polica, mat. Topalit, dim. ŠxG:1,17x0,35m</v>
          </cell>
          <cell r="F1680" t="str">
            <v>[kos]</v>
          </cell>
          <cell r="G1680">
            <v>1</v>
          </cell>
          <cell r="H1680" t="str">
            <v>ZAG</v>
          </cell>
          <cell r="I1680">
            <v>3</v>
          </cell>
          <cell r="J1680">
            <v>170.68514999999999</v>
          </cell>
        </row>
        <row r="1681">
          <cell r="E1681" t="str">
            <v>Notranja polica, mat. Topalit, dim. ŠxG:1,31x0,35m</v>
          </cell>
          <cell r="F1681" t="str">
            <v>[kos]</v>
          </cell>
          <cell r="G1681">
            <v>1</v>
          </cell>
          <cell r="H1681" t="str">
            <v>ZAG</v>
          </cell>
          <cell r="I1681">
            <v>5</v>
          </cell>
          <cell r="J1681">
            <v>328.47724999999997</v>
          </cell>
        </row>
        <row r="1682">
          <cell r="D1682" t="str">
            <v>Notranje police Vsota</v>
          </cell>
          <cell r="I1682">
            <v>11</v>
          </cell>
          <cell r="J1682">
            <v>679.68825399999992</v>
          </cell>
        </row>
        <row r="1683">
          <cell r="D1683" t="str">
            <v>Demontaža</v>
          </cell>
          <cell r="E1683" t="str">
            <v>Demontaža oken</v>
          </cell>
          <cell r="F1683" t="str">
            <v>[m1]</v>
          </cell>
          <cell r="G1683">
            <v>1</v>
          </cell>
          <cell r="H1683" t="str">
            <v>ZAG</v>
          </cell>
          <cell r="I1683">
            <v>61.96</v>
          </cell>
          <cell r="J1683">
            <v>433.71999999999997</v>
          </cell>
        </row>
        <row r="1684">
          <cell r="E1684" t="str">
            <v>Demontaža police</v>
          </cell>
          <cell r="F1684" t="str">
            <v>[kos]</v>
          </cell>
          <cell r="G1684">
            <v>1</v>
          </cell>
          <cell r="H1684" t="str">
            <v>ZAG</v>
          </cell>
          <cell r="I1684">
            <v>11</v>
          </cell>
          <cell r="J1684">
            <v>70.95</v>
          </cell>
        </row>
        <row r="1685">
          <cell r="D1685" t="str">
            <v>Demontaža Vsota</v>
          </cell>
          <cell r="I1685">
            <v>72.960000000000008</v>
          </cell>
          <cell r="J1685">
            <v>504.66999999999996</v>
          </cell>
        </row>
        <row r="1686">
          <cell r="D1686" t="str">
            <v>Montaža</v>
          </cell>
          <cell r="E1686" t="str">
            <v>RAL montaža oken z zidarskimi deli</v>
          </cell>
          <cell r="F1686" t="str">
            <v>[m1]</v>
          </cell>
          <cell r="G1686">
            <v>1</v>
          </cell>
          <cell r="H1686" t="str">
            <v>ZAG</v>
          </cell>
          <cell r="I1686">
            <v>61.96</v>
          </cell>
          <cell r="J1686">
            <v>2106.64</v>
          </cell>
        </row>
        <row r="1687">
          <cell r="E1687" t="str">
            <v>Montaža police</v>
          </cell>
          <cell r="F1687" t="str">
            <v>[kos]</v>
          </cell>
          <cell r="G1687">
            <v>1</v>
          </cell>
          <cell r="H1687" t="str">
            <v>ZAG</v>
          </cell>
          <cell r="I1687">
            <v>11</v>
          </cell>
          <cell r="J1687">
            <v>141.9</v>
          </cell>
        </row>
        <row r="1688">
          <cell r="D1688" t="str">
            <v>Montaža Vsota</v>
          </cell>
          <cell r="I1688">
            <v>72.960000000000008</v>
          </cell>
          <cell r="J1688">
            <v>2248.54</v>
          </cell>
        </row>
        <row r="1689">
          <cell r="D1689" t="str">
            <v>Odvoz na deponijo</v>
          </cell>
          <cell r="E1689" t="str">
            <v>Odvoz na deponijo</v>
          </cell>
          <cell r="F1689" t="str">
            <v>[m1]</v>
          </cell>
          <cell r="G1689">
            <v>1</v>
          </cell>
          <cell r="H1689" t="str">
            <v>ZAG</v>
          </cell>
          <cell r="I1689">
            <v>61.96</v>
          </cell>
          <cell r="J1689">
            <v>185.87999999999997</v>
          </cell>
        </row>
        <row r="1690">
          <cell r="D1690" t="str">
            <v>Odvoz na deponijo Vsota</v>
          </cell>
          <cell r="I1690">
            <v>61.96</v>
          </cell>
          <cell r="J1690">
            <v>185.87999999999997</v>
          </cell>
        </row>
        <row r="1691">
          <cell r="D1691" t="str">
            <v>Okrasni križi</v>
          </cell>
          <cell r="E1691" t="str">
            <v>Okrasni križi</v>
          </cell>
          <cell r="F1691" t="str">
            <v>[kos]</v>
          </cell>
          <cell r="G1691">
            <v>1</v>
          </cell>
          <cell r="H1691" t="str">
            <v>ZAG</v>
          </cell>
          <cell r="I1691">
            <v>11</v>
          </cell>
          <cell r="J1691">
            <v>432.25000000000011</v>
          </cell>
        </row>
        <row r="1692">
          <cell r="D1692" t="str">
            <v>Okrasni križi Vsota</v>
          </cell>
          <cell r="I1692">
            <v>11</v>
          </cell>
          <cell r="J1692">
            <v>432.25000000000011</v>
          </cell>
        </row>
        <row r="1693">
          <cell r="D1693" t="str">
            <v>Slikopleskarska dela</v>
          </cell>
          <cell r="E1693" t="str">
            <v>Slikopleskarska dela na špaletah</v>
          </cell>
          <cell r="F1693" t="str">
            <v>[m1]</v>
          </cell>
          <cell r="G1693">
            <v>1</v>
          </cell>
          <cell r="H1693" t="str">
            <v>ZAG</v>
          </cell>
          <cell r="I1693">
            <v>33.580000000000005</v>
          </cell>
          <cell r="J1693">
            <v>495.68</v>
          </cell>
        </row>
        <row r="1694">
          <cell r="D1694" t="str">
            <v>Slikopleskarska dela Vsota</v>
          </cell>
          <cell r="I1694">
            <v>33.580000000000005</v>
          </cell>
          <cell r="J1694">
            <v>495.68</v>
          </cell>
        </row>
        <row r="1695">
          <cell r="C1695" t="str">
            <v>Cankarjeva cesta 12 Vsota</v>
          </cell>
          <cell r="I1695">
            <v>279.46000000000004</v>
          </cell>
          <cell r="J1695">
            <v>11045.896777427155</v>
          </cell>
        </row>
        <row r="1696">
          <cell r="B1696" t="str">
            <v>51 Vsota</v>
          </cell>
          <cell r="I1696">
            <v>279.46000000000004</v>
          </cell>
          <cell r="J1696">
            <v>11045.896777427155</v>
          </cell>
        </row>
        <row r="1697">
          <cell r="I1697">
            <v>279.46000000000004</v>
          </cell>
          <cell r="J1697">
            <v>11045.896777427155</v>
          </cell>
        </row>
        <row r="1698">
          <cell r="B1698">
            <v>52</v>
          </cell>
          <cell r="C1698" t="str">
            <v>Ljubljanska cesta 4</v>
          </cell>
          <cell r="D1698" t="str">
            <v>Okna/Vrata</v>
          </cell>
          <cell r="E1698" t="str">
            <v>Enokrilno okno (tip: O1); dim. ŠxV: 1,23x1,17m; Material: PVC ; steklo 6/16Ar/4; Rw,st.=36 (Rw,st.+Ctr ≥ 31 dB)</v>
          </cell>
          <cell r="F1698" t="str">
            <v>[kos]</v>
          </cell>
          <cell r="G1698">
            <v>1</v>
          </cell>
          <cell r="H1698" t="str">
            <v>ZAG</v>
          </cell>
          <cell r="I1698">
            <v>6</v>
          </cell>
          <cell r="J1698">
            <v>1645.5261060293399</v>
          </cell>
        </row>
        <row r="1699">
          <cell r="E1699" t="str">
            <v>Enokrilna vrata (tip: V1); dim. ŠxV: 0,78x2,12m; Material: PVC ; steklo 6/16Ar/4; Rw,st.=36 (Rw,st.+Ctr ≥ 31 dB)</v>
          </cell>
          <cell r="F1699" t="str">
            <v>[kos]</v>
          </cell>
          <cell r="G1699">
            <v>1</v>
          </cell>
          <cell r="H1699" t="str">
            <v>ZAG</v>
          </cell>
          <cell r="I1699">
            <v>1</v>
          </cell>
          <cell r="J1699">
            <v>306.71449998208004</v>
          </cell>
        </row>
        <row r="1700">
          <cell r="D1700" t="str">
            <v>Okna/Vrata Vsota</v>
          </cell>
          <cell r="I1700">
            <v>7</v>
          </cell>
          <cell r="J1700">
            <v>1952.2406060114199</v>
          </cell>
        </row>
        <row r="1701">
          <cell r="D1701" t="str">
            <v>Senčila</v>
          </cell>
          <cell r="E1701" t="str">
            <v>Zunanji rolo - nadometni, ALU lamele, Dim. ŠxV: 1,23x1,17m</v>
          </cell>
          <cell r="F1701" t="str">
            <v>[kos]</v>
          </cell>
          <cell r="G1701">
            <v>1</v>
          </cell>
          <cell r="H1701" t="str">
            <v>ZAG</v>
          </cell>
          <cell r="I1701">
            <v>6</v>
          </cell>
          <cell r="J1701">
            <v>871.54259562484185</v>
          </cell>
        </row>
        <row r="1702">
          <cell r="E1702" t="str">
            <v>Zunanji rolo - nadometni, ALU lamele, Dim. ŠxV: 0,78x2,12m</v>
          </cell>
          <cell r="F1702" t="str">
            <v>[kos]</v>
          </cell>
          <cell r="G1702">
            <v>1</v>
          </cell>
          <cell r="H1702" t="str">
            <v>ZAG</v>
          </cell>
          <cell r="I1702">
            <v>1</v>
          </cell>
          <cell r="J1702">
            <v>158.53847459731202</v>
          </cell>
        </row>
        <row r="1703">
          <cell r="D1703" t="str">
            <v>Senčila Vsota</v>
          </cell>
          <cell r="I1703">
            <v>7</v>
          </cell>
          <cell r="J1703">
            <v>1030.0810702221538</v>
          </cell>
        </row>
        <row r="1704">
          <cell r="D1704" t="str">
            <v>Notranje police</v>
          </cell>
          <cell r="E1704" t="str">
            <v>Notranja polica, mat. Topalit, dim. ŠxG:1,23x0,15m</v>
          </cell>
          <cell r="F1704" t="str">
            <v>[kos]</v>
          </cell>
          <cell r="G1704">
            <v>1</v>
          </cell>
          <cell r="H1704" t="str">
            <v>ZAG</v>
          </cell>
          <cell r="I1704">
            <v>3</v>
          </cell>
          <cell r="J1704">
            <v>86.445149999999998</v>
          </cell>
        </row>
        <row r="1705">
          <cell r="E1705" t="str">
            <v>Notranja polica, mat. Marmor, dim. ŠxG:1,23x0,15m</v>
          </cell>
          <cell r="F1705" t="str">
            <v>[kos]</v>
          </cell>
          <cell r="G1705">
            <v>1</v>
          </cell>
          <cell r="H1705" t="str">
            <v>ZAG</v>
          </cell>
          <cell r="I1705">
            <v>3</v>
          </cell>
          <cell r="J1705">
            <v>160.87357499999999</v>
          </cell>
        </row>
        <row r="1706">
          <cell r="D1706" t="str">
            <v>Notranje police Vsota</v>
          </cell>
          <cell r="I1706">
            <v>6</v>
          </cell>
          <cell r="J1706">
            <v>247.31872499999997</v>
          </cell>
        </row>
        <row r="1707">
          <cell r="D1707" t="str">
            <v>Demontaža</v>
          </cell>
          <cell r="E1707" t="str">
            <v>Demontaža oken</v>
          </cell>
          <cell r="F1707" t="str">
            <v>[m1]</v>
          </cell>
          <cell r="G1707">
            <v>1</v>
          </cell>
          <cell r="H1707" t="str">
            <v>ZAG</v>
          </cell>
          <cell r="I1707">
            <v>28.8</v>
          </cell>
          <cell r="J1707">
            <v>201.6</v>
          </cell>
        </row>
        <row r="1708">
          <cell r="E1708" t="str">
            <v>Demontaža vrat</v>
          </cell>
          <cell r="F1708" t="str">
            <v>[m1]</v>
          </cell>
          <cell r="G1708">
            <v>1</v>
          </cell>
          <cell r="H1708" t="str">
            <v>ZAG</v>
          </cell>
          <cell r="I1708">
            <v>5.8000000000000007</v>
          </cell>
          <cell r="J1708">
            <v>40.600000000000009</v>
          </cell>
        </row>
        <row r="1709">
          <cell r="E1709" t="str">
            <v>Demontaža police</v>
          </cell>
          <cell r="F1709" t="str">
            <v>[kos]</v>
          </cell>
          <cell r="G1709">
            <v>1</v>
          </cell>
          <cell r="H1709" t="str">
            <v>ZAG</v>
          </cell>
          <cell r="I1709">
            <v>6</v>
          </cell>
          <cell r="J1709">
            <v>36.9</v>
          </cell>
        </row>
        <row r="1710">
          <cell r="D1710" t="str">
            <v>Demontaža Vsota</v>
          </cell>
          <cell r="I1710">
            <v>40.6</v>
          </cell>
          <cell r="J1710">
            <v>279.09999999999997</v>
          </cell>
        </row>
        <row r="1711">
          <cell r="D1711" t="str">
            <v>Montaža</v>
          </cell>
          <cell r="E1711" t="str">
            <v>RAL montaža oken z zidarskimi deli</v>
          </cell>
          <cell r="F1711" t="str">
            <v>[m1]</v>
          </cell>
          <cell r="G1711">
            <v>1</v>
          </cell>
          <cell r="H1711" t="str">
            <v>ZAG</v>
          </cell>
          <cell r="I1711">
            <v>28.8</v>
          </cell>
          <cell r="J1711">
            <v>979.2</v>
          </cell>
        </row>
        <row r="1712">
          <cell r="E1712" t="str">
            <v>RAL montaža vrat z zidarskimi deli</v>
          </cell>
          <cell r="F1712" t="str">
            <v>[m1]</v>
          </cell>
          <cell r="G1712">
            <v>1</v>
          </cell>
          <cell r="H1712" t="str">
            <v>ZAG</v>
          </cell>
          <cell r="I1712">
            <v>5.8000000000000007</v>
          </cell>
          <cell r="J1712">
            <v>197.20000000000002</v>
          </cell>
        </row>
        <row r="1713">
          <cell r="E1713" t="str">
            <v>Montaža police</v>
          </cell>
          <cell r="F1713" t="str">
            <v>[kos]</v>
          </cell>
          <cell r="G1713">
            <v>1</v>
          </cell>
          <cell r="H1713" t="str">
            <v>ZAG</v>
          </cell>
          <cell r="I1713">
            <v>6</v>
          </cell>
          <cell r="J1713">
            <v>73.8</v>
          </cell>
        </row>
        <row r="1714">
          <cell r="D1714" t="str">
            <v>Montaža Vsota</v>
          </cell>
          <cell r="I1714">
            <v>40.6</v>
          </cell>
          <cell r="J1714">
            <v>1250.2</v>
          </cell>
        </row>
        <row r="1715">
          <cell r="D1715" t="str">
            <v>Odvoz na deponijo</v>
          </cell>
          <cell r="E1715" t="str">
            <v>Odvoz na deponijo</v>
          </cell>
          <cell r="F1715" t="str">
            <v>[m1]</v>
          </cell>
          <cell r="G1715">
            <v>1</v>
          </cell>
          <cell r="H1715" t="str">
            <v>ZAG</v>
          </cell>
          <cell r="I1715">
            <v>34.6</v>
          </cell>
          <cell r="J1715">
            <v>103.80000000000001</v>
          </cell>
        </row>
        <row r="1716">
          <cell r="D1716" t="str">
            <v>Odvoz na deponijo Vsota</v>
          </cell>
          <cell r="I1716">
            <v>34.6</v>
          </cell>
          <cell r="J1716">
            <v>103.80000000000001</v>
          </cell>
        </row>
        <row r="1717">
          <cell r="D1717" t="str">
            <v>Slikopleskarska dela</v>
          </cell>
          <cell r="E1717" t="str">
            <v>Slikopleskarska dela na špaletah</v>
          </cell>
          <cell r="F1717" t="str">
            <v>[m1]</v>
          </cell>
          <cell r="G1717">
            <v>1</v>
          </cell>
          <cell r="H1717" t="str">
            <v>ZAG</v>
          </cell>
          <cell r="I1717">
            <v>18.28</v>
          </cell>
          <cell r="J1717">
            <v>276.8</v>
          </cell>
        </row>
        <row r="1718">
          <cell r="D1718" t="str">
            <v>Slikopleskarska dela Vsota</v>
          </cell>
          <cell r="I1718">
            <v>18.28</v>
          </cell>
          <cell r="J1718">
            <v>276.8</v>
          </cell>
        </row>
        <row r="1719">
          <cell r="C1719" t="str">
            <v>Ljubljanska cesta 4 Vsota</v>
          </cell>
          <cell r="I1719">
            <v>154.07999999999998</v>
          </cell>
          <cell r="J1719">
            <v>5139.5404012335739</v>
          </cell>
        </row>
        <row r="1720">
          <cell r="B1720" t="str">
            <v>52 Vsota</v>
          </cell>
          <cell r="I1720">
            <v>154.07999999999998</v>
          </cell>
          <cell r="J1720">
            <v>5139.5404012335739</v>
          </cell>
        </row>
        <row r="1721">
          <cell r="I1721">
            <v>154.07999999999998</v>
          </cell>
          <cell r="J1721">
            <v>5139.5404012335739</v>
          </cell>
        </row>
        <row r="1722">
          <cell r="B1722">
            <v>53</v>
          </cell>
          <cell r="C1722" t="str">
            <v>Graška cesta 3</v>
          </cell>
          <cell r="D1722" t="str">
            <v>Okna/Vrata</v>
          </cell>
          <cell r="E1722" t="str">
            <v>Dvokrilno okno (tip: O3); dim. ŠxV: 1,9x1,5m; Material: PVC Enostranski dekor; steklo 6/16Ar/4; Rw,st.=36 (Rw,st.+Ctr ≥ 31 dB)</v>
          </cell>
          <cell r="F1722" t="str">
            <v>[kos]</v>
          </cell>
          <cell r="G1722">
            <v>1</v>
          </cell>
          <cell r="H1722" t="str">
            <v>Aprojekt</v>
          </cell>
          <cell r="I1722">
            <v>1</v>
          </cell>
          <cell r="J1722">
            <v>570.99274421249993</v>
          </cell>
        </row>
        <row r="1723">
          <cell r="E1723" t="str">
            <v>Dvokrilno okno (tip: O3); dim. ŠxV: 1,3x1,5m; Material: PVC Enostranski dekor; steklo 6/16Ar/4; Rw,st.=36 (Rw,st.+Ctr ≥ 31 dB)</v>
          </cell>
          <cell r="F1723" t="str">
            <v>[kos]</v>
          </cell>
          <cell r="G1723">
            <v>1</v>
          </cell>
          <cell r="H1723" t="str">
            <v>Aprojekt</v>
          </cell>
          <cell r="I1723">
            <v>2</v>
          </cell>
          <cell r="J1723">
            <v>940.00134682500004</v>
          </cell>
        </row>
        <row r="1724">
          <cell r="E1724" t="str">
            <v>Dvokrilno okno (tip: O3); dim. ŠxV: 1,3x1,5m; Material: PVC, profil&gt;80mm Enostranski dekor; steklo 10/16Ar/6; Rw,st.=40 (Rw,st.+Ctr ≥ 35 dB)</v>
          </cell>
          <cell r="F1724" t="str">
            <v>[kos]</v>
          </cell>
          <cell r="G1724">
            <v>1</v>
          </cell>
          <cell r="H1724" t="str">
            <v>Aprojekt</v>
          </cell>
          <cell r="I1724">
            <v>1</v>
          </cell>
          <cell r="J1724">
            <v>641.77070809500003</v>
          </cell>
        </row>
        <row r="1725">
          <cell r="E1725" t="str">
            <v>Enokrilna vrata (tip: V1); dim. ŠxV: 0,9x2,2m; Material: PVC, profil&gt;80mm Enostranski dekor; steklo 10/16Ar/6; Rw,st.=40 (Rw,st.+Ctr ≥ 35 dB)</v>
          </cell>
          <cell r="F1725" t="str">
            <v>[kos]</v>
          </cell>
          <cell r="G1725">
            <v>1</v>
          </cell>
          <cell r="H1725" t="str">
            <v>Aprojekt</v>
          </cell>
          <cell r="I1725">
            <v>1</v>
          </cell>
          <cell r="J1725">
            <v>542.36748849600008</v>
          </cell>
        </row>
        <row r="1726">
          <cell r="E1726" t="str">
            <v>Enokrilno okno (tip: O1); dim. ŠxV: 1x1,35m; Material: PVC, profil&gt;80mm Enostranski dekor; steklo 10/16Ar/6; Rw,st.=40 (Rw,st.+Ctr ≥ 35 dB)</v>
          </cell>
          <cell r="F1726" t="str">
            <v>[kos]</v>
          </cell>
          <cell r="G1726">
            <v>1</v>
          </cell>
          <cell r="H1726" t="str">
            <v>Aprojekt</v>
          </cell>
          <cell r="I1726">
            <v>1</v>
          </cell>
          <cell r="J1726">
            <v>420.23967345000005</v>
          </cell>
        </row>
        <row r="1727">
          <cell r="D1727" t="str">
            <v>Okna/Vrata Vsota</v>
          </cell>
          <cell r="I1727">
            <v>6</v>
          </cell>
          <cell r="J1727">
            <v>3115.3719610785001</v>
          </cell>
        </row>
        <row r="1728">
          <cell r="D1728" t="str">
            <v>Senčila</v>
          </cell>
          <cell r="E1728" t="str">
            <v>Notranja rolo omarica, ALU lamele, Dim. ŠxV: 0,9x2,2m</v>
          </cell>
          <cell r="F1728" t="str">
            <v>[kos]</v>
          </cell>
          <cell r="G1728">
            <v>1</v>
          </cell>
          <cell r="H1728" t="str">
            <v>Aprojekt</v>
          </cell>
          <cell r="I1728">
            <v>1</v>
          </cell>
          <cell r="J1728">
            <v>323.76834766319996</v>
          </cell>
        </row>
        <row r="1729">
          <cell r="E1729" t="str">
            <v>Notranja rolo omarica, ALU lamele, Dim. ŠxV: 1,9x1,5m</v>
          </cell>
          <cell r="F1729" t="str">
            <v>[kos]</v>
          </cell>
          <cell r="G1729">
            <v>1</v>
          </cell>
          <cell r="H1729" t="str">
            <v>Aprojekt</v>
          </cell>
          <cell r="I1729">
            <v>1</v>
          </cell>
          <cell r="J1729">
            <v>405.75941489519994</v>
          </cell>
        </row>
        <row r="1730">
          <cell r="E1730" t="str">
            <v>Notranja rolo omarica, ALU lamele, Dim. ŠxV: 1,3x1,5m</v>
          </cell>
          <cell r="F1730" t="str">
            <v>[kos]</v>
          </cell>
          <cell r="G1730">
            <v>1</v>
          </cell>
          <cell r="H1730" t="str">
            <v>Aprojekt</v>
          </cell>
          <cell r="I1730">
            <v>3</v>
          </cell>
          <cell r="J1730">
            <v>987.80655900240004</v>
          </cell>
        </row>
        <row r="1731">
          <cell r="D1731" t="str">
            <v>Senčila Vsota</v>
          </cell>
          <cell r="I1731">
            <v>5</v>
          </cell>
          <cell r="J1731">
            <v>1717.3343215607999</v>
          </cell>
        </row>
        <row r="1732">
          <cell r="D1732" t="str">
            <v>Notranje police</v>
          </cell>
          <cell r="E1732" t="str">
            <v>Notranja polica, mat. Topalit, dim. ŠxG:1,9x0,22m</v>
          </cell>
          <cell r="F1732" t="str">
            <v>[kos]</v>
          </cell>
          <cell r="G1732">
            <v>1</v>
          </cell>
          <cell r="H1732" t="str">
            <v>Aprojekt</v>
          </cell>
          <cell r="I1732">
            <v>1</v>
          </cell>
          <cell r="J1732">
            <v>58.352800000000002</v>
          </cell>
        </row>
        <row r="1733">
          <cell r="E1733" t="str">
            <v>Notranja polica, mat. Topalit, dim. ŠxG:1,3x0,22m</v>
          </cell>
          <cell r="F1733" t="str">
            <v>[kos]</v>
          </cell>
          <cell r="G1733">
            <v>1</v>
          </cell>
          <cell r="H1733" t="str">
            <v>Aprojekt</v>
          </cell>
          <cell r="I1733">
            <v>3</v>
          </cell>
          <cell r="J1733">
            <v>116.9256</v>
          </cell>
        </row>
        <row r="1734">
          <cell r="E1734" t="str">
            <v>Notranja polica, mat. Topalit, dim. ŠxG:1x0,22m</v>
          </cell>
          <cell r="F1734" t="str">
            <v>[kos]</v>
          </cell>
          <cell r="G1734">
            <v>1</v>
          </cell>
          <cell r="H1734" t="str">
            <v>Aprojekt</v>
          </cell>
          <cell r="I1734">
            <v>1</v>
          </cell>
          <cell r="J1734">
            <v>31.9</v>
          </cell>
        </row>
        <row r="1735">
          <cell r="D1735" t="str">
            <v>Notranje police Vsota</v>
          </cell>
          <cell r="I1735">
            <v>5</v>
          </cell>
          <cell r="J1735">
            <v>207.17840000000001</v>
          </cell>
        </row>
        <row r="1736">
          <cell r="D1736" t="str">
            <v>Demontaža</v>
          </cell>
          <cell r="E1736" t="str">
            <v>Demontaža oken</v>
          </cell>
          <cell r="F1736" t="str">
            <v>[m1]</v>
          </cell>
          <cell r="G1736">
            <v>1</v>
          </cell>
          <cell r="H1736" t="str">
            <v>Aprojekt</v>
          </cell>
          <cell r="I1736">
            <v>28.299999999999997</v>
          </cell>
          <cell r="J1736">
            <v>198.1</v>
          </cell>
        </row>
        <row r="1737">
          <cell r="E1737" t="str">
            <v>Demontaža vrat</v>
          </cell>
          <cell r="F1737" t="str">
            <v>[m1]</v>
          </cell>
          <cell r="G1737">
            <v>1</v>
          </cell>
          <cell r="H1737" t="str">
            <v>Aprojekt</v>
          </cell>
          <cell r="I1737">
            <v>6.2</v>
          </cell>
          <cell r="J1737">
            <v>43.4</v>
          </cell>
        </row>
        <row r="1738">
          <cell r="E1738" t="str">
            <v>Demontaža police</v>
          </cell>
          <cell r="F1738" t="str">
            <v>[kos]</v>
          </cell>
          <cell r="G1738">
            <v>1</v>
          </cell>
          <cell r="H1738" t="str">
            <v>Aprojekt</v>
          </cell>
          <cell r="I1738">
            <v>5</v>
          </cell>
          <cell r="J1738">
            <v>34</v>
          </cell>
        </row>
        <row r="1739">
          <cell r="D1739" t="str">
            <v>Demontaža Vsota</v>
          </cell>
          <cell r="I1739">
            <v>39.5</v>
          </cell>
          <cell r="J1739">
            <v>275.5</v>
          </cell>
        </row>
        <row r="1740">
          <cell r="D1740" t="str">
            <v>Montaža</v>
          </cell>
          <cell r="E1740" t="str">
            <v>RAL montaža oken z zidarskimi deli</v>
          </cell>
          <cell r="F1740" t="str">
            <v>[m1]</v>
          </cell>
          <cell r="G1740">
            <v>1</v>
          </cell>
          <cell r="H1740" t="str">
            <v>Aprojekt</v>
          </cell>
          <cell r="I1740">
            <v>4.7</v>
          </cell>
          <cell r="J1740">
            <v>178.16</v>
          </cell>
        </row>
        <row r="1741">
          <cell r="E1741" t="str">
            <v>RAL montaža oken z zidarskimi deli ter dodatno zapiranje odprtine nad notr. rolo omarico</v>
          </cell>
          <cell r="F1741" t="str">
            <v>[m1]</v>
          </cell>
          <cell r="G1741">
            <v>1</v>
          </cell>
          <cell r="H1741" t="str">
            <v>Aprojekt</v>
          </cell>
          <cell r="I1741">
            <v>23.6</v>
          </cell>
          <cell r="J1741">
            <v>875.84</v>
          </cell>
        </row>
        <row r="1742">
          <cell r="E1742" t="str">
            <v>Montaža police</v>
          </cell>
          <cell r="F1742" t="str">
            <v>[kos]</v>
          </cell>
          <cell r="G1742">
            <v>1</v>
          </cell>
          <cell r="H1742" t="str">
            <v>Aprojekt</v>
          </cell>
          <cell r="I1742">
            <v>5</v>
          </cell>
          <cell r="J1742">
            <v>68</v>
          </cell>
        </row>
        <row r="1743">
          <cell r="E1743" t="str">
            <v>RAL montaža vrat z zidarskimi deli ter dodatno zapiranje odprtine nad notr. rolo omarico</v>
          </cell>
          <cell r="F1743" t="str">
            <v>[m1]</v>
          </cell>
          <cell r="G1743">
            <v>1</v>
          </cell>
          <cell r="H1743" t="str">
            <v>Aprojekt</v>
          </cell>
          <cell r="I1743">
            <v>6.2</v>
          </cell>
          <cell r="J1743">
            <v>229.16</v>
          </cell>
        </row>
        <row r="1744">
          <cell r="D1744" t="str">
            <v>Montaža Vsota</v>
          </cell>
          <cell r="I1744">
            <v>39.5</v>
          </cell>
          <cell r="J1744">
            <v>1351.16</v>
          </cell>
        </row>
        <row r="1745">
          <cell r="D1745" t="str">
            <v>Odvoz na deponijo</v>
          </cell>
          <cell r="E1745" t="str">
            <v>Odvoz na deponijo</v>
          </cell>
          <cell r="F1745" t="str">
            <v>[m1]</v>
          </cell>
          <cell r="G1745">
            <v>1</v>
          </cell>
          <cell r="H1745" t="str">
            <v>Aprojekt</v>
          </cell>
          <cell r="I1745">
            <v>34.5</v>
          </cell>
          <cell r="J1745">
            <v>103.49999999999999</v>
          </cell>
        </row>
        <row r="1746">
          <cell r="D1746" t="str">
            <v>Odvoz na deponijo Vsota</v>
          </cell>
          <cell r="I1746">
            <v>34.5</v>
          </cell>
          <cell r="J1746">
            <v>103.49999999999999</v>
          </cell>
        </row>
        <row r="1747">
          <cell r="D1747" t="str">
            <v>Obdelava širokih špalet</v>
          </cell>
          <cell r="E1747" t="str">
            <v>Zidarska obdelava špalet</v>
          </cell>
          <cell r="F1747" t="str">
            <v>[m1]</v>
          </cell>
          <cell r="G1747">
            <v>1</v>
          </cell>
          <cell r="H1747" t="str">
            <v>Aprojekt</v>
          </cell>
          <cell r="I1747">
            <v>16.399999999999999</v>
          </cell>
          <cell r="J1747">
            <v>745</v>
          </cell>
        </row>
        <row r="1748">
          <cell r="D1748" t="str">
            <v>Obdelava širokih špalet Vsota</v>
          </cell>
          <cell r="I1748">
            <v>16.399999999999999</v>
          </cell>
          <cell r="J1748">
            <v>745</v>
          </cell>
        </row>
        <row r="1749">
          <cell r="D1749" t="str">
            <v>Slikopleskarska dela</v>
          </cell>
          <cell r="E1749" t="str">
            <v>Slikopleskarska dela na špaletah</v>
          </cell>
          <cell r="F1749" t="str">
            <v>[m1]</v>
          </cell>
          <cell r="G1749">
            <v>1</v>
          </cell>
          <cell r="H1749" t="str">
            <v>Aprojekt</v>
          </cell>
          <cell r="I1749">
            <v>19.100000000000001</v>
          </cell>
          <cell r="J1749">
            <v>276</v>
          </cell>
        </row>
        <row r="1750">
          <cell r="D1750" t="str">
            <v>Slikopleskarska dela Vsota</v>
          </cell>
          <cell r="I1750">
            <v>19.100000000000001</v>
          </cell>
          <cell r="J1750">
            <v>276</v>
          </cell>
        </row>
        <row r="1751">
          <cell r="C1751" t="str">
            <v>Graška cesta 3 Vsota</v>
          </cell>
          <cell r="I1751">
            <v>165</v>
          </cell>
          <cell r="J1751">
            <v>7791.044682639299</v>
          </cell>
        </row>
        <row r="1752">
          <cell r="B1752" t="str">
            <v>53 Vsota</v>
          </cell>
          <cell r="I1752">
            <v>165</v>
          </cell>
          <cell r="J1752">
            <v>7791.044682639299</v>
          </cell>
        </row>
        <row r="1753">
          <cell r="I1753">
            <v>165</v>
          </cell>
          <cell r="J1753">
            <v>7791.044682639299</v>
          </cell>
        </row>
        <row r="1754">
          <cell r="B1754">
            <v>54</v>
          </cell>
          <cell r="C1754" t="str">
            <v>Graška cesta 41A</v>
          </cell>
          <cell r="D1754" t="str">
            <v>Okna/Vrata</v>
          </cell>
          <cell r="E1754" t="str">
            <v>Enokrilno fiksno okno (tip: O2); dim. ŠxV: 0,9x1m; Material: PVC Dvostranski dekor; steklo 6/16Ar/4; Rw,st.=36 (Rw,st.+Ctr ≥ 31 dB)</v>
          </cell>
          <cell r="F1754" t="str">
            <v>[kos]</v>
          </cell>
          <cell r="G1754">
            <v>1</v>
          </cell>
          <cell r="H1754" t="str">
            <v>Aprojekt</v>
          </cell>
          <cell r="I1754">
            <v>13</v>
          </cell>
          <cell r="J1754">
            <v>2033.0661130000005</v>
          </cell>
        </row>
        <row r="1755">
          <cell r="E1755" t="str">
            <v>Enokrilno okno (tip: O1); dim. ŠxV: 0,9x1m; Material: PVC Dvostranski dekor; steklo 6/16Ar/4; Rw,st.=36 (Rw,st.+Ctr ≥ 31 dB)</v>
          </cell>
          <cell r="F1755" t="str">
            <v>[kos]</v>
          </cell>
          <cell r="G1755">
            <v>1</v>
          </cell>
          <cell r="H1755" t="str">
            <v>Aprojekt</v>
          </cell>
          <cell r="I1755">
            <v>2</v>
          </cell>
          <cell r="J1755">
            <v>565.20851400000004</v>
          </cell>
        </row>
        <row r="1756">
          <cell r="E1756" t="str">
            <v>Trikotno oz. trapezno okno (tip: O8); dim. ŠxV: 0,9x1m; Material: PVC Dvostranski dekor; steklo 6/16Ar/4; Rw,st.=36 (Rw,st.+Ctr ≥ 31 dB)</v>
          </cell>
          <cell r="F1756" t="str">
            <v>[kos]</v>
          </cell>
          <cell r="G1756">
            <v>1</v>
          </cell>
          <cell r="H1756" t="str">
            <v>Aprojekt</v>
          </cell>
          <cell r="I1756">
            <v>5</v>
          </cell>
          <cell r="J1756">
            <v>1495.45201</v>
          </cell>
        </row>
        <row r="1757">
          <cell r="E1757" t="str">
            <v>Trikotno oz. trapezno okno (tip: O8); dim. ŠxV: 0,8x0,5m; Material: PVC Dvostranski dekor; steklo 6/16Ar/4; Rw,st.=36 (Rw,st.+Ctr ≥ 31 dB)</v>
          </cell>
          <cell r="F1757" t="str">
            <v>[kos]</v>
          </cell>
          <cell r="G1757">
            <v>1</v>
          </cell>
          <cell r="H1757" t="str">
            <v>Aprojekt</v>
          </cell>
          <cell r="I1757">
            <v>1</v>
          </cell>
          <cell r="J1757">
            <v>200.72967200000002</v>
          </cell>
        </row>
        <row r="1758">
          <cell r="E1758" t="str">
            <v>Trikotno oz. trapezno okno (tip: O8); dim. ŠxV: 0,9x0,7m; Material: PVC Dvostranski dekor; steklo 6/16Ar/4; Rw,st.=36 (Rw,st.+Ctr ≥ 31 dB)</v>
          </cell>
          <cell r="F1758" t="str">
            <v>[kos]</v>
          </cell>
          <cell r="G1758">
            <v>1</v>
          </cell>
          <cell r="H1758" t="str">
            <v>Aprojekt</v>
          </cell>
          <cell r="I1758">
            <v>2</v>
          </cell>
          <cell r="J1758">
            <v>487.79620396000007</v>
          </cell>
        </row>
        <row r="1759">
          <cell r="E1759" t="str">
            <v>Trikotno oz. trapezno okno (tip: O8); dim. ŠxV: 0,9x0,8m; Material: PVC Dvostranski dekor; steklo 6/16Ar/4; Rw,st.=36 (Rw,st.+Ctr ≥ 31 dB)</v>
          </cell>
          <cell r="F1759" t="str">
            <v>[kos]</v>
          </cell>
          <cell r="G1759">
            <v>1</v>
          </cell>
          <cell r="H1759" t="str">
            <v>Aprojekt</v>
          </cell>
          <cell r="I1759">
            <v>2</v>
          </cell>
          <cell r="J1759">
            <v>523.50715456</v>
          </cell>
        </row>
        <row r="1760">
          <cell r="E1760" t="str">
            <v>Vhodna vrata (tip: VH); dim. ŠxV: 1x2m; Material: PVC Vhodna vrata; Rw,krilo=39 dBA</v>
          </cell>
          <cell r="F1760" t="str">
            <v>[kos]</v>
          </cell>
          <cell r="G1760">
            <v>1</v>
          </cell>
          <cell r="H1760" t="str">
            <v>Aprojekt</v>
          </cell>
          <cell r="I1760">
            <v>1</v>
          </cell>
          <cell r="J1760">
            <v>1300</v>
          </cell>
        </row>
        <row r="1761">
          <cell r="D1761" t="str">
            <v>Okna/Vrata Vsota</v>
          </cell>
          <cell r="I1761">
            <v>26</v>
          </cell>
          <cell r="J1761">
            <v>6605.7596675200011</v>
          </cell>
        </row>
        <row r="1762">
          <cell r="D1762" t="str">
            <v>Senčila</v>
          </cell>
          <cell r="E1762" t="str">
            <v>Rolo - Plise, Dim. ŠxV: 0,9x1m</v>
          </cell>
          <cell r="F1762" t="str">
            <v>[kos]</v>
          </cell>
          <cell r="G1762">
            <v>1</v>
          </cell>
          <cell r="H1762" t="str">
            <v>Aprojekt</v>
          </cell>
          <cell r="I1762">
            <v>12</v>
          </cell>
          <cell r="J1762">
            <v>1296</v>
          </cell>
        </row>
        <row r="1763">
          <cell r="D1763" t="str">
            <v>Senčila Vsota</v>
          </cell>
          <cell r="I1763">
            <v>12</v>
          </cell>
          <cell r="J1763">
            <v>1296</v>
          </cell>
        </row>
        <row r="1764">
          <cell r="D1764" t="str">
            <v>Notranje police</v>
          </cell>
          <cell r="E1764" t="str">
            <v>Notranja polica, mat. Topalit, dim. ŠxG:0,9x0,2m</v>
          </cell>
          <cell r="F1764" t="str">
            <v>[kos]</v>
          </cell>
          <cell r="G1764">
            <v>1</v>
          </cell>
          <cell r="H1764" t="str">
            <v>Aprojekt</v>
          </cell>
          <cell r="I1764">
            <v>24</v>
          </cell>
          <cell r="J1764">
            <v>683.04000000000008</v>
          </cell>
        </row>
        <row r="1765">
          <cell r="E1765" t="str">
            <v>Notranja polica, mat. Topalit, dim. ŠxG:0,8x0,2m</v>
          </cell>
          <cell r="F1765" t="str">
            <v>[kos]</v>
          </cell>
          <cell r="G1765">
            <v>1</v>
          </cell>
          <cell r="H1765" t="str">
            <v>Aprojekt</v>
          </cell>
          <cell r="I1765">
            <v>1</v>
          </cell>
          <cell r="J1765">
            <v>26.98</v>
          </cell>
        </row>
        <row r="1766">
          <cell r="D1766" t="str">
            <v>Notranje police Vsota</v>
          </cell>
          <cell r="I1766">
            <v>25</v>
          </cell>
          <cell r="J1766">
            <v>710.0200000000001</v>
          </cell>
        </row>
        <row r="1767">
          <cell r="D1767" t="str">
            <v>Demontaža</v>
          </cell>
          <cell r="E1767" t="str">
            <v>Demontaža oken</v>
          </cell>
          <cell r="F1767" t="str">
            <v>[m1]</v>
          </cell>
          <cell r="G1767">
            <v>1</v>
          </cell>
          <cell r="H1767" t="str">
            <v>Aprojekt</v>
          </cell>
          <cell r="I1767">
            <v>91.8</v>
          </cell>
          <cell r="J1767">
            <v>642.6</v>
          </cell>
        </row>
        <row r="1768">
          <cell r="E1768" t="str">
            <v>Demontaža police</v>
          </cell>
          <cell r="F1768" t="str">
            <v>[kos]</v>
          </cell>
          <cell r="G1768">
            <v>1</v>
          </cell>
          <cell r="H1768" t="str">
            <v>Aprojekt</v>
          </cell>
          <cell r="I1768">
            <v>25</v>
          </cell>
          <cell r="J1768">
            <v>112</v>
          </cell>
        </row>
        <row r="1769">
          <cell r="E1769" t="str">
            <v>FALSE</v>
          </cell>
          <cell r="F1769" t="str">
            <v>[m1]</v>
          </cell>
          <cell r="G1769">
            <v>1</v>
          </cell>
          <cell r="H1769" t="str">
            <v>Aprojekt</v>
          </cell>
          <cell r="I1769">
            <v>6</v>
          </cell>
          <cell r="J1769">
            <v>42</v>
          </cell>
        </row>
        <row r="1770">
          <cell r="D1770" t="str">
            <v>Demontaža Vsota</v>
          </cell>
          <cell r="I1770">
            <v>122.8</v>
          </cell>
          <cell r="J1770">
            <v>796.6</v>
          </cell>
        </row>
        <row r="1771">
          <cell r="D1771" t="str">
            <v>Montaža</v>
          </cell>
          <cell r="E1771" t="str">
            <v/>
          </cell>
          <cell r="F1771" t="str">
            <v>[m1]</v>
          </cell>
          <cell r="G1771">
            <v>1</v>
          </cell>
          <cell r="H1771" t="str">
            <v>Aprojekt</v>
          </cell>
          <cell r="I1771">
            <v>6</v>
          </cell>
          <cell r="J1771">
            <v>204</v>
          </cell>
        </row>
        <row r="1772">
          <cell r="E1772" t="str">
            <v>RAL montaža oken z zidarskimi deli</v>
          </cell>
          <cell r="F1772" t="str">
            <v>[m1]</v>
          </cell>
          <cell r="G1772">
            <v>1</v>
          </cell>
          <cell r="H1772" t="str">
            <v>Aprojekt</v>
          </cell>
          <cell r="I1772">
            <v>91.8</v>
          </cell>
          <cell r="J1772">
            <v>3121.2</v>
          </cell>
        </row>
        <row r="1773">
          <cell r="E1773" t="str">
            <v>Montaža police</v>
          </cell>
          <cell r="F1773" t="str">
            <v>[kos]</v>
          </cell>
          <cell r="G1773">
            <v>1</v>
          </cell>
          <cell r="H1773" t="str">
            <v>Aprojekt</v>
          </cell>
          <cell r="I1773">
            <v>25</v>
          </cell>
          <cell r="J1773">
            <v>224</v>
          </cell>
        </row>
        <row r="1774">
          <cell r="D1774" t="str">
            <v>Montaža Vsota</v>
          </cell>
          <cell r="I1774">
            <v>122.8</v>
          </cell>
          <cell r="J1774">
            <v>3549.2</v>
          </cell>
        </row>
        <row r="1775">
          <cell r="D1775" t="str">
            <v>Odvoz na deponijo</v>
          </cell>
          <cell r="E1775" t="str">
            <v>Odvoz na deponijo</v>
          </cell>
          <cell r="F1775" t="str">
            <v>[m1]</v>
          </cell>
          <cell r="G1775">
            <v>1</v>
          </cell>
          <cell r="H1775" t="str">
            <v>Aprojekt</v>
          </cell>
          <cell r="I1775">
            <v>97.799999999999983</v>
          </cell>
          <cell r="J1775">
            <v>293.40000000000003</v>
          </cell>
        </row>
        <row r="1776">
          <cell r="D1776" t="str">
            <v>Odvoz na deponijo Vsota</v>
          </cell>
          <cell r="I1776">
            <v>97.799999999999983</v>
          </cell>
          <cell r="J1776">
            <v>293.40000000000003</v>
          </cell>
        </row>
        <row r="1777">
          <cell r="D1777" t="str">
            <v>Obdelava širokih špalet</v>
          </cell>
          <cell r="E1777" t="str">
            <v>Zidarska obdelava špalet</v>
          </cell>
          <cell r="F1777" t="str">
            <v>[m1]</v>
          </cell>
          <cell r="G1777">
            <v>1</v>
          </cell>
          <cell r="H1777" t="str">
            <v>Aprojekt</v>
          </cell>
          <cell r="I1777">
            <v>43</v>
          </cell>
          <cell r="J1777">
            <v>2105</v>
          </cell>
        </row>
        <row r="1778">
          <cell r="D1778" t="str">
            <v>Obdelava širokih špalet Vsota</v>
          </cell>
          <cell r="I1778">
            <v>43</v>
          </cell>
          <cell r="J1778">
            <v>2105</v>
          </cell>
        </row>
        <row r="1779">
          <cell r="D1779" t="str">
            <v>Slikopleskarska dela</v>
          </cell>
          <cell r="E1779" t="str">
            <v>Slikopleskarska dela na špaletah</v>
          </cell>
          <cell r="F1779" t="str">
            <v>[m1]</v>
          </cell>
          <cell r="G1779">
            <v>1</v>
          </cell>
          <cell r="H1779" t="str">
            <v>Aprojekt</v>
          </cell>
          <cell r="I1779">
            <v>47</v>
          </cell>
          <cell r="J1779">
            <v>734.4</v>
          </cell>
        </row>
        <row r="1780">
          <cell r="D1780" t="str">
            <v>Slikopleskarska dela Vsota</v>
          </cell>
          <cell r="I1780">
            <v>47</v>
          </cell>
          <cell r="J1780">
            <v>734.4</v>
          </cell>
        </row>
        <row r="1781">
          <cell r="C1781" t="str">
            <v>Graška cesta 41A Vsota</v>
          </cell>
          <cell r="I1781">
            <v>496.4</v>
          </cell>
          <cell r="J1781">
            <v>16090.379667519999</v>
          </cell>
        </row>
        <row r="1782">
          <cell r="B1782" t="str">
            <v>54 Vsota</v>
          </cell>
          <cell r="I1782">
            <v>496.4</v>
          </cell>
          <cell r="J1782">
            <v>16090.379667519999</v>
          </cell>
        </row>
        <row r="1783">
          <cell r="I1783">
            <v>496.4</v>
          </cell>
          <cell r="J1783">
            <v>16090.379667519999</v>
          </cell>
        </row>
        <row r="1784">
          <cell r="B1784">
            <v>55</v>
          </cell>
          <cell r="C1784" t="str">
            <v>Graška cesta 86</v>
          </cell>
          <cell r="D1784" t="str">
            <v>Okna/Vrata</v>
          </cell>
          <cell r="E1784" t="str">
            <v>Enokrilno okno (tip: O1); dim. ŠxV: 1,36x1,36m; Material: PVC, profil&gt;80mm Enostranski dekor; steklo 10/20Ar/4; Rw,st.=39 (Rw,st.+Ctr ≥ 33 dB)</v>
          </cell>
          <cell r="F1784" t="str">
            <v>[kos]</v>
          </cell>
          <cell r="G1784">
            <v>1</v>
          </cell>
          <cell r="H1784" t="str">
            <v>Aprojekt</v>
          </cell>
          <cell r="I1784">
            <v>1</v>
          </cell>
          <cell r="J1784">
            <v>503.26113486059518</v>
          </cell>
        </row>
        <row r="1785">
          <cell r="E1785" t="str">
            <v>Enokrilno okno (tip: O1); dim. ŠxV: 1,36x1,36m; Material: PVC, profil&gt;80mm Enostranski dekor; steklo 8/16Ar/44.2; Rw,st.=42 (Rw,st.+Ctr ≥ 34 dB)</v>
          </cell>
          <cell r="F1785" t="str">
            <v>[kos]</v>
          </cell>
          <cell r="G1785">
            <v>1</v>
          </cell>
          <cell r="H1785" t="str">
            <v>Aprojekt</v>
          </cell>
          <cell r="I1785">
            <v>2</v>
          </cell>
          <cell r="J1785">
            <v>1165.6248617211904</v>
          </cell>
        </row>
        <row r="1786">
          <cell r="E1786" t="str">
            <v>Enokrilno okno (tip: O1); dim. ŠxV: 1,4x1,4m; Material: PVC, profil&gt;80mm Enostranski dekor; steklo 66.2/16Ar/44.2; Rw,st.=46 (Rw,st.+Ctr ≥ 41 dB)</v>
          </cell>
          <cell r="F1786" t="str">
            <v>[kos]</v>
          </cell>
          <cell r="G1786">
            <v>1</v>
          </cell>
          <cell r="H1786" t="str">
            <v>Aprojekt</v>
          </cell>
          <cell r="I1786">
            <v>1</v>
          </cell>
          <cell r="J1786">
            <v>703.57412675199987</v>
          </cell>
        </row>
        <row r="1787">
          <cell r="E1787" t="str">
            <v>Enokrilna vrata (tip: V1); dim. ŠxV: 0,95x2,17m; Material: PVC, profil&gt;80mm Enostranski dekor; steklo 66.2/16Ar/44.2; Rw,st.=46 (Rw,st.+Ctr ≥ 41 dB)</v>
          </cell>
          <cell r="F1787" t="str">
            <v>[kos]</v>
          </cell>
          <cell r="G1787">
            <v>1</v>
          </cell>
          <cell r="H1787" t="str">
            <v>Aprojekt</v>
          </cell>
          <cell r="I1787">
            <v>1</v>
          </cell>
          <cell r="J1787">
            <v>750.25865723998993</v>
          </cell>
        </row>
        <row r="1788">
          <cell r="D1788" t="str">
            <v>Okna/Vrata Vsota</v>
          </cell>
          <cell r="I1788">
            <v>5</v>
          </cell>
          <cell r="J1788">
            <v>3122.7187805737753</v>
          </cell>
        </row>
        <row r="1789">
          <cell r="D1789" t="str">
            <v>Senčila</v>
          </cell>
          <cell r="E1789" t="str">
            <v>Zunanji rolo - nadometni, ALU lamele, Dim. ŠxV: 1,4x1,4m</v>
          </cell>
          <cell r="F1789" t="str">
            <v>[kos]</v>
          </cell>
          <cell r="G1789">
            <v>1</v>
          </cell>
          <cell r="H1789" t="str">
            <v>Aprojekt</v>
          </cell>
          <cell r="I1789">
            <v>1</v>
          </cell>
          <cell r="J1789">
            <v>177.78855951999998</v>
          </cell>
        </row>
        <row r="1790">
          <cell r="E1790" t="str">
            <v>Zunanji rolo - nadometni, ALU lamele, Dim. ŠxV: 1,36x1,36m</v>
          </cell>
          <cell r="F1790" t="str">
            <v>[kos]</v>
          </cell>
          <cell r="G1790">
            <v>1</v>
          </cell>
          <cell r="H1790" t="str">
            <v>Aprojekt</v>
          </cell>
          <cell r="I1790">
            <v>3</v>
          </cell>
          <cell r="J1790">
            <v>512.44423521945612</v>
          </cell>
        </row>
        <row r="1791">
          <cell r="E1791" t="str">
            <v>Zunanji rolo - nadometni, ALU lamele, Dim. ŠxV: 0,95x2,17m</v>
          </cell>
          <cell r="F1791" t="str">
            <v>[kos]</v>
          </cell>
          <cell r="G1791">
            <v>1</v>
          </cell>
          <cell r="H1791" t="str">
            <v>Aprojekt</v>
          </cell>
          <cell r="I1791">
            <v>1</v>
          </cell>
          <cell r="J1791">
            <v>184.23769809157497</v>
          </cell>
        </row>
        <row r="1792">
          <cell r="D1792" t="str">
            <v>Senčila Vsota</v>
          </cell>
          <cell r="I1792">
            <v>5</v>
          </cell>
          <cell r="J1792">
            <v>874.47049283103104</v>
          </cell>
        </row>
        <row r="1793">
          <cell r="D1793" t="str">
            <v>Notranje police</v>
          </cell>
          <cell r="E1793" t="str">
            <v>Notranja polica, mat. Topalit, dim. ŠxG:1,36x0,22m</v>
          </cell>
          <cell r="F1793" t="str">
            <v>[kos]</v>
          </cell>
          <cell r="G1793">
            <v>1</v>
          </cell>
          <cell r="H1793" t="str">
            <v>Aprojekt</v>
          </cell>
          <cell r="I1793">
            <v>3</v>
          </cell>
          <cell r="J1793">
            <v>121.797984</v>
          </cell>
        </row>
        <row r="1794">
          <cell r="E1794" t="str">
            <v>Notranja polica, mat. Topalit, dim. ŠxG:1,4x0,22m</v>
          </cell>
          <cell r="F1794" t="str">
            <v>[kos]</v>
          </cell>
          <cell r="G1794">
            <v>1</v>
          </cell>
          <cell r="H1794" t="str">
            <v>Aprojekt</v>
          </cell>
          <cell r="I1794">
            <v>1</v>
          </cell>
          <cell r="J1794">
            <v>41.720799999999997</v>
          </cell>
        </row>
        <row r="1795">
          <cell r="D1795" t="str">
            <v>Notranje police Vsota</v>
          </cell>
          <cell r="I1795">
            <v>4</v>
          </cell>
          <cell r="J1795">
            <v>163.51878399999998</v>
          </cell>
        </row>
        <row r="1796">
          <cell r="D1796" t="str">
            <v>Demontaža</v>
          </cell>
          <cell r="E1796" t="str">
            <v>Demontaža oken</v>
          </cell>
          <cell r="F1796" t="str">
            <v>[m1]</v>
          </cell>
          <cell r="G1796">
            <v>1</v>
          </cell>
          <cell r="H1796" t="str">
            <v>Aprojekt</v>
          </cell>
          <cell r="I1796">
            <v>21.92</v>
          </cell>
          <cell r="J1796">
            <v>153.44000000000003</v>
          </cell>
        </row>
        <row r="1797">
          <cell r="E1797" t="str">
            <v>Demontaža vrat</v>
          </cell>
          <cell r="F1797" t="str">
            <v>[m1]</v>
          </cell>
          <cell r="G1797">
            <v>1</v>
          </cell>
          <cell r="H1797" t="str">
            <v>Aprojekt</v>
          </cell>
          <cell r="I1797">
            <v>6.24</v>
          </cell>
          <cell r="J1797">
            <v>43.68</v>
          </cell>
        </row>
        <row r="1798">
          <cell r="E1798" t="str">
            <v>Demontaža police</v>
          </cell>
          <cell r="F1798" t="str">
            <v>[kos]</v>
          </cell>
          <cell r="G1798">
            <v>1</v>
          </cell>
          <cell r="H1798" t="str">
            <v>Aprojekt</v>
          </cell>
          <cell r="I1798">
            <v>4</v>
          </cell>
          <cell r="J1798">
            <v>27.400000000000002</v>
          </cell>
        </row>
        <row r="1799">
          <cell r="D1799" t="str">
            <v>Demontaža Vsota</v>
          </cell>
          <cell r="I1799">
            <v>32.160000000000004</v>
          </cell>
          <cell r="J1799">
            <v>224.52000000000004</v>
          </cell>
        </row>
        <row r="1800">
          <cell r="D1800" t="str">
            <v>Montaža</v>
          </cell>
          <cell r="E1800" t="str">
            <v>RAL montaža oken z zidarskimi deli</v>
          </cell>
          <cell r="F1800" t="str">
            <v>[m1]</v>
          </cell>
          <cell r="G1800">
            <v>1</v>
          </cell>
          <cell r="H1800" t="str">
            <v>Aprojekt</v>
          </cell>
          <cell r="I1800">
            <v>21.92</v>
          </cell>
          <cell r="J1800">
            <v>745.28</v>
          </cell>
        </row>
        <row r="1801">
          <cell r="E1801" t="str">
            <v>RAL montaža vrat z zidarskimi deli</v>
          </cell>
          <cell r="F1801" t="str">
            <v>[m1]</v>
          </cell>
          <cell r="G1801">
            <v>1</v>
          </cell>
          <cell r="H1801" t="str">
            <v>Aprojekt</v>
          </cell>
          <cell r="I1801">
            <v>6.24</v>
          </cell>
          <cell r="J1801">
            <v>212.16</v>
          </cell>
        </row>
        <row r="1802">
          <cell r="E1802" t="str">
            <v>Montaža police</v>
          </cell>
          <cell r="F1802" t="str">
            <v>[kos]</v>
          </cell>
          <cell r="G1802">
            <v>1</v>
          </cell>
          <cell r="H1802" t="str">
            <v>Aprojekt</v>
          </cell>
          <cell r="I1802">
            <v>4</v>
          </cell>
          <cell r="J1802">
            <v>54.800000000000004</v>
          </cell>
        </row>
        <row r="1803">
          <cell r="D1803" t="str">
            <v>Montaža Vsota</v>
          </cell>
          <cell r="I1803">
            <v>32.160000000000004</v>
          </cell>
          <cell r="J1803">
            <v>1012.2399999999999</v>
          </cell>
        </row>
        <row r="1804">
          <cell r="D1804" t="str">
            <v>Odvoz na deponijo</v>
          </cell>
          <cell r="E1804" t="str">
            <v>Odvoz na deponijo</v>
          </cell>
          <cell r="F1804" t="str">
            <v>[m1]</v>
          </cell>
          <cell r="G1804">
            <v>1</v>
          </cell>
          <cell r="H1804" t="str">
            <v>Aprojekt</v>
          </cell>
          <cell r="I1804">
            <v>28.16</v>
          </cell>
          <cell r="J1804">
            <v>84.47999999999999</v>
          </cell>
        </row>
        <row r="1805">
          <cell r="D1805" t="str">
            <v>Odvoz na deponijo Vsota</v>
          </cell>
          <cell r="I1805">
            <v>28.16</v>
          </cell>
          <cell r="J1805">
            <v>84.47999999999999</v>
          </cell>
        </row>
        <row r="1806">
          <cell r="D1806" t="str">
            <v>Slikopleskarska dela</v>
          </cell>
          <cell r="E1806" t="str">
            <v>Slikopleskarska dela na špaletah</v>
          </cell>
          <cell r="F1806" t="str">
            <v>[m1]</v>
          </cell>
          <cell r="G1806">
            <v>1</v>
          </cell>
          <cell r="H1806" t="str">
            <v>Aprojekt</v>
          </cell>
          <cell r="I1806">
            <v>15.3</v>
          </cell>
          <cell r="J1806">
            <v>225.28</v>
          </cell>
        </row>
        <row r="1807">
          <cell r="D1807" t="str">
            <v>Slikopleskarska dela Vsota</v>
          </cell>
          <cell r="I1807">
            <v>15.3</v>
          </cell>
          <cell r="J1807">
            <v>225.28</v>
          </cell>
        </row>
        <row r="1808">
          <cell r="C1808" t="str">
            <v>Graška cesta 86 Vsota</v>
          </cell>
          <cell r="I1808">
            <v>121.78</v>
          </cell>
          <cell r="J1808">
            <v>5707.2280574048054</v>
          </cell>
        </row>
        <row r="1809">
          <cell r="B1809" t="str">
            <v>55 Vsota</v>
          </cell>
          <cell r="I1809">
            <v>121.78</v>
          </cell>
          <cell r="J1809">
            <v>5707.2280574048054</v>
          </cell>
        </row>
        <row r="1810">
          <cell r="I1810">
            <v>121.78</v>
          </cell>
          <cell r="J1810">
            <v>5707.2280574048054</v>
          </cell>
        </row>
        <row r="1811">
          <cell r="B1811">
            <v>56</v>
          </cell>
          <cell r="C1811" t="str">
            <v>Zgornji Log 18</v>
          </cell>
          <cell r="D1811" t="str">
            <v>Okna/Vrata</v>
          </cell>
          <cell r="E1811" t="str">
            <v>Dvokrilno okno (tip: O3); dim. ŠxV: 1,5x1,5m; Material: PVC, profil&gt;80mm ; steklo 10/20Ar/4; Rw,st.=39 (Rw,st.+Ctr ≥ 33 dB)</v>
          </cell>
          <cell r="F1811" t="str">
            <v>[kos]</v>
          </cell>
          <cell r="G1811">
            <v>1</v>
          </cell>
          <cell r="H1811" t="str">
            <v>Aprojekt</v>
          </cell>
          <cell r="I1811">
            <v>1</v>
          </cell>
          <cell r="J1811">
            <v>603.06113249999999</v>
          </cell>
        </row>
        <row r="1812">
          <cell r="E1812" t="str">
            <v>Dvokrilno okno (tip: O3); dim. ŠxV: 1,5x1,5m; Material: PVC ; steklo 6/16Ar/4; Rw,st.=36 (Rw,st.+Ctr ≥ 31 dB)</v>
          </cell>
          <cell r="F1812" t="str">
            <v>[kos]</v>
          </cell>
          <cell r="G1812">
            <v>1</v>
          </cell>
          <cell r="H1812" t="str">
            <v>Aprojekt</v>
          </cell>
          <cell r="I1812">
            <v>1</v>
          </cell>
          <cell r="J1812">
            <v>437.52594375000001</v>
          </cell>
        </row>
        <row r="1813">
          <cell r="D1813" t="str">
            <v>Okna/Vrata Vsota</v>
          </cell>
          <cell r="I1813">
            <v>2</v>
          </cell>
          <cell r="J1813">
            <v>1040.5870762499999</v>
          </cell>
        </row>
        <row r="1814">
          <cell r="D1814" t="str">
            <v>Senčila</v>
          </cell>
          <cell r="E1814" t="str">
            <v>Notranje žaluzije - kovinske, Dim. ŠxV: 1,5x1,5m</v>
          </cell>
          <cell r="F1814" t="str">
            <v>[kos]</v>
          </cell>
          <cell r="G1814">
            <v>1</v>
          </cell>
          <cell r="H1814" t="str">
            <v>Aprojekt</v>
          </cell>
          <cell r="I1814">
            <v>2</v>
          </cell>
          <cell r="J1814">
            <v>202.5</v>
          </cell>
        </row>
        <row r="1815">
          <cell r="D1815" t="str">
            <v>Senčila Vsota</v>
          </cell>
          <cell r="I1815">
            <v>2</v>
          </cell>
          <cell r="J1815">
            <v>202.5</v>
          </cell>
        </row>
        <row r="1816">
          <cell r="D1816" t="str">
            <v>Notranje police</v>
          </cell>
          <cell r="E1816" t="str">
            <v>Notranja polica, mat. Topalit, dim. ŠxG:1,5x0,38m</v>
          </cell>
          <cell r="F1816" t="str">
            <v>[kos]</v>
          </cell>
          <cell r="G1816">
            <v>1</v>
          </cell>
          <cell r="H1816" t="str">
            <v>Aprojekt</v>
          </cell>
          <cell r="I1816">
            <v>2</v>
          </cell>
          <cell r="J1816">
            <v>178.60000000000002</v>
          </cell>
        </row>
        <row r="1817">
          <cell r="D1817" t="str">
            <v>Notranje police Vsota</v>
          </cell>
          <cell r="I1817">
            <v>2</v>
          </cell>
          <cell r="J1817">
            <v>178.60000000000002</v>
          </cell>
        </row>
        <row r="1818">
          <cell r="D1818" t="str">
            <v>Demontaža</v>
          </cell>
          <cell r="E1818" t="str">
            <v>Demontaža oken</v>
          </cell>
          <cell r="F1818" t="str">
            <v>[m1]</v>
          </cell>
          <cell r="G1818">
            <v>1</v>
          </cell>
          <cell r="H1818" t="str">
            <v>Aprojekt</v>
          </cell>
          <cell r="I1818">
            <v>12</v>
          </cell>
          <cell r="J1818">
            <v>84</v>
          </cell>
        </row>
        <row r="1819">
          <cell r="E1819" t="str">
            <v>Demontaža police</v>
          </cell>
          <cell r="F1819" t="str">
            <v>[kos]</v>
          </cell>
          <cell r="G1819">
            <v>1</v>
          </cell>
          <cell r="H1819" t="str">
            <v>Aprojekt</v>
          </cell>
          <cell r="I1819">
            <v>2</v>
          </cell>
          <cell r="J1819">
            <v>15</v>
          </cell>
        </row>
        <row r="1820">
          <cell r="D1820" t="str">
            <v>Demontaža Vsota</v>
          </cell>
          <cell r="I1820">
            <v>14</v>
          </cell>
          <cell r="J1820">
            <v>99</v>
          </cell>
        </row>
        <row r="1821">
          <cell r="D1821" t="str">
            <v>Montaža</v>
          </cell>
          <cell r="E1821" t="str">
            <v>RAL montaža oken z zidarskimi deli</v>
          </cell>
          <cell r="F1821" t="str">
            <v>[m1]</v>
          </cell>
          <cell r="G1821">
            <v>1</v>
          </cell>
          <cell r="H1821" t="str">
            <v>Aprojekt</v>
          </cell>
          <cell r="I1821">
            <v>12</v>
          </cell>
          <cell r="J1821">
            <v>408</v>
          </cell>
        </row>
        <row r="1822">
          <cell r="E1822" t="str">
            <v>Montaža police</v>
          </cell>
          <cell r="F1822" t="str">
            <v>[kos]</v>
          </cell>
          <cell r="G1822">
            <v>1</v>
          </cell>
          <cell r="H1822" t="str">
            <v>Aprojekt</v>
          </cell>
          <cell r="I1822">
            <v>2</v>
          </cell>
          <cell r="J1822">
            <v>30</v>
          </cell>
        </row>
        <row r="1823">
          <cell r="D1823" t="str">
            <v>Montaža Vsota</v>
          </cell>
          <cell r="I1823">
            <v>14</v>
          </cell>
          <cell r="J1823">
            <v>438</v>
          </cell>
        </row>
        <row r="1824">
          <cell r="D1824" t="str">
            <v>Odvoz na deponijo</v>
          </cell>
          <cell r="E1824" t="str">
            <v>Odvoz na deponijo</v>
          </cell>
          <cell r="F1824" t="str">
            <v>[m1]</v>
          </cell>
          <cell r="G1824">
            <v>1</v>
          </cell>
          <cell r="H1824" t="str">
            <v>Aprojekt</v>
          </cell>
          <cell r="I1824">
            <v>12</v>
          </cell>
          <cell r="J1824">
            <v>36</v>
          </cell>
        </row>
        <row r="1825">
          <cell r="D1825" t="str">
            <v>Odvoz na deponijo Vsota</v>
          </cell>
          <cell r="I1825">
            <v>12</v>
          </cell>
          <cell r="J1825">
            <v>36</v>
          </cell>
        </row>
        <row r="1826">
          <cell r="D1826" t="str">
            <v>Obdelava širokih špalet</v>
          </cell>
          <cell r="E1826" t="str">
            <v>Zidarska obdelava špalet</v>
          </cell>
          <cell r="F1826" t="str">
            <v>[m1]</v>
          </cell>
          <cell r="G1826">
            <v>1</v>
          </cell>
          <cell r="H1826" t="str">
            <v>Aprojekt</v>
          </cell>
          <cell r="I1826">
            <v>6</v>
          </cell>
          <cell r="J1826">
            <v>300</v>
          </cell>
        </row>
        <row r="1827">
          <cell r="D1827" t="str">
            <v>Obdelava širokih špalet Vsota</v>
          </cell>
          <cell r="I1827">
            <v>6</v>
          </cell>
          <cell r="J1827">
            <v>300</v>
          </cell>
        </row>
        <row r="1828">
          <cell r="D1828" t="str">
            <v>Slikopleskarska dela</v>
          </cell>
          <cell r="E1828" t="str">
            <v>Slikopleskarska dela na špaletah</v>
          </cell>
          <cell r="F1828" t="str">
            <v>[m1]</v>
          </cell>
          <cell r="G1828">
            <v>1</v>
          </cell>
          <cell r="H1828" t="str">
            <v>Aprojekt</v>
          </cell>
          <cell r="I1828">
            <v>6</v>
          </cell>
          <cell r="J1828">
            <v>96</v>
          </cell>
        </row>
        <row r="1829">
          <cell r="D1829" t="str">
            <v>Slikopleskarska dela Vsota</v>
          </cell>
          <cell r="I1829">
            <v>6</v>
          </cell>
          <cell r="J1829">
            <v>96</v>
          </cell>
        </row>
        <row r="1830">
          <cell r="C1830" t="str">
            <v>Zgornji Log 18 Vsota</v>
          </cell>
          <cell r="I1830">
            <v>58</v>
          </cell>
          <cell r="J1830">
            <v>2390.6870762499998</v>
          </cell>
        </row>
        <row r="1831">
          <cell r="B1831" t="str">
            <v>56 Vsota</v>
          </cell>
          <cell r="I1831">
            <v>58</v>
          </cell>
          <cell r="J1831">
            <v>2390.6870762499998</v>
          </cell>
        </row>
        <row r="1832">
          <cell r="I1832">
            <v>58</v>
          </cell>
          <cell r="J1832">
            <v>2390.6870762499998</v>
          </cell>
        </row>
        <row r="1833">
          <cell r="B1833">
            <v>57</v>
          </cell>
          <cell r="C1833" t="str">
            <v>Pogonik 1</v>
          </cell>
          <cell r="D1833" t="str">
            <v>Okna/Vrata</v>
          </cell>
          <cell r="E1833" t="str">
            <v>Dvokrilno okno (tip: O3); dim. ŠxV: 1,05x1,4m; Material: PVC ; steklo 6/16Ar/4; Rw,st.=36 (Rw,st.+Ctr ≥ 31 dB)</v>
          </cell>
          <cell r="F1833" t="str">
            <v>[kos]</v>
          </cell>
          <cell r="G1833">
            <v>1</v>
          </cell>
          <cell r="H1833" t="str">
            <v>Aprojekt</v>
          </cell>
          <cell r="I1833">
            <v>2</v>
          </cell>
          <cell r="J1833">
            <v>726.98178558000006</v>
          </cell>
        </row>
        <row r="1834">
          <cell r="D1834" t="str">
            <v>Okna/Vrata Vsota</v>
          </cell>
          <cell r="I1834">
            <v>2</v>
          </cell>
          <cell r="J1834">
            <v>726.98178558000006</v>
          </cell>
        </row>
        <row r="1835">
          <cell r="D1835" t="str">
            <v>Notranje police</v>
          </cell>
          <cell r="E1835" t="str">
            <v>Notranja polica, mat. Topalit, dim. ŠxG:1,05x0,2m</v>
          </cell>
          <cell r="F1835" t="str">
            <v>[kos]</v>
          </cell>
          <cell r="G1835">
            <v>1</v>
          </cell>
          <cell r="H1835" t="str">
            <v>Aprojekt</v>
          </cell>
          <cell r="I1835">
            <v>2</v>
          </cell>
          <cell r="J1835">
            <v>61.96</v>
          </cell>
        </row>
        <row r="1836">
          <cell r="D1836" t="str">
            <v>Notranje police Vsota</v>
          </cell>
          <cell r="I1836">
            <v>2</v>
          </cell>
          <cell r="J1836">
            <v>61.96</v>
          </cell>
        </row>
        <row r="1837">
          <cell r="D1837" t="str">
            <v>Demontaža</v>
          </cell>
          <cell r="E1837" t="str">
            <v>Demontaža oken</v>
          </cell>
          <cell r="F1837" t="str">
            <v>[m1]</v>
          </cell>
          <cell r="G1837">
            <v>1</v>
          </cell>
          <cell r="H1837" t="str">
            <v>Aprojekt</v>
          </cell>
          <cell r="I1837">
            <v>9.8000000000000007</v>
          </cell>
          <cell r="J1837">
            <v>68.600000000000009</v>
          </cell>
        </row>
        <row r="1838">
          <cell r="E1838" t="str">
            <v>Demontaža police</v>
          </cell>
          <cell r="F1838" t="str">
            <v>[kos]</v>
          </cell>
          <cell r="G1838">
            <v>1</v>
          </cell>
          <cell r="H1838" t="str">
            <v>Aprojekt</v>
          </cell>
          <cell r="I1838">
            <v>2</v>
          </cell>
          <cell r="J1838">
            <v>10.5</v>
          </cell>
        </row>
        <row r="1839">
          <cell r="D1839" t="str">
            <v>Demontaža Vsota</v>
          </cell>
          <cell r="I1839">
            <v>11.8</v>
          </cell>
          <cell r="J1839">
            <v>79.100000000000009</v>
          </cell>
        </row>
        <row r="1840">
          <cell r="D1840" t="str">
            <v>Montaža</v>
          </cell>
          <cell r="E1840" t="str">
            <v>RAL montaža oken z zidarskimi deli</v>
          </cell>
          <cell r="F1840" t="str">
            <v>[m1]</v>
          </cell>
          <cell r="G1840">
            <v>1</v>
          </cell>
          <cell r="H1840" t="str">
            <v>Aprojekt</v>
          </cell>
          <cell r="I1840">
            <v>9.8000000000000007</v>
          </cell>
          <cell r="J1840">
            <v>333.20000000000005</v>
          </cell>
        </row>
        <row r="1841">
          <cell r="E1841" t="str">
            <v>Montaža police</v>
          </cell>
          <cell r="F1841" t="str">
            <v>[kos]</v>
          </cell>
          <cell r="G1841">
            <v>1</v>
          </cell>
          <cell r="H1841" t="str">
            <v>Aprojekt</v>
          </cell>
          <cell r="I1841">
            <v>2</v>
          </cell>
          <cell r="J1841">
            <v>21</v>
          </cell>
        </row>
        <row r="1842">
          <cell r="D1842" t="str">
            <v>Montaža Vsota</v>
          </cell>
          <cell r="I1842">
            <v>11.8</v>
          </cell>
          <cell r="J1842">
            <v>354.20000000000005</v>
          </cell>
        </row>
        <row r="1843">
          <cell r="D1843" t="str">
            <v>Odvoz na deponijo</v>
          </cell>
          <cell r="E1843" t="str">
            <v>Odvoz na deponijo</v>
          </cell>
          <cell r="F1843" t="str">
            <v>[m1]</v>
          </cell>
          <cell r="G1843">
            <v>1</v>
          </cell>
          <cell r="H1843" t="str">
            <v>Aprojekt</v>
          </cell>
          <cell r="I1843">
            <v>9.8000000000000007</v>
          </cell>
          <cell r="J1843">
            <v>29.400000000000002</v>
          </cell>
        </row>
        <row r="1844">
          <cell r="D1844" t="str">
            <v>Odvoz na deponijo Vsota</v>
          </cell>
          <cell r="I1844">
            <v>9.8000000000000007</v>
          </cell>
          <cell r="J1844">
            <v>29.400000000000002</v>
          </cell>
        </row>
        <row r="1845">
          <cell r="D1845" t="str">
            <v>Okrasni križi</v>
          </cell>
          <cell r="E1845" t="str">
            <v>Okrasni križi</v>
          </cell>
          <cell r="F1845" t="str">
            <v>[kos]</v>
          </cell>
          <cell r="G1845">
            <v>1</v>
          </cell>
          <cell r="H1845" t="str">
            <v>Aprojekt</v>
          </cell>
          <cell r="I1845">
            <v>2</v>
          </cell>
          <cell r="J1845">
            <v>58.8</v>
          </cell>
        </row>
        <row r="1846">
          <cell r="D1846" t="str">
            <v>Okrasni križi Vsota</v>
          </cell>
          <cell r="I1846">
            <v>2</v>
          </cell>
          <cell r="J1846">
            <v>58.8</v>
          </cell>
        </row>
        <row r="1847">
          <cell r="D1847" t="str">
            <v>Obdelava širokih špalet</v>
          </cell>
          <cell r="E1847" t="str">
            <v>Zidarska obdelava špalet</v>
          </cell>
          <cell r="F1847" t="str">
            <v>[m1]</v>
          </cell>
          <cell r="G1847">
            <v>1</v>
          </cell>
          <cell r="H1847" t="str">
            <v>Aprojekt</v>
          </cell>
          <cell r="I1847">
            <v>5.6</v>
          </cell>
          <cell r="J1847">
            <v>245.00000000000003</v>
          </cell>
        </row>
        <row r="1848">
          <cell r="D1848" t="str">
            <v>Obdelava širokih špalet Vsota</v>
          </cell>
          <cell r="I1848">
            <v>5.6</v>
          </cell>
          <cell r="J1848">
            <v>245.00000000000003</v>
          </cell>
        </row>
        <row r="1849">
          <cell r="D1849" t="str">
            <v>Slikopleskarska dela</v>
          </cell>
          <cell r="E1849" t="str">
            <v>Slikopleskarska dela na špaletah</v>
          </cell>
          <cell r="F1849" t="str">
            <v>[m1]</v>
          </cell>
          <cell r="G1849">
            <v>1</v>
          </cell>
          <cell r="H1849" t="str">
            <v>Aprojekt</v>
          </cell>
          <cell r="I1849">
            <v>5.6</v>
          </cell>
          <cell r="J1849">
            <v>78.400000000000006</v>
          </cell>
        </row>
        <row r="1850">
          <cell r="D1850" t="str">
            <v>Slikopleskarska dela Vsota</v>
          </cell>
          <cell r="I1850">
            <v>5.6</v>
          </cell>
          <cell r="J1850">
            <v>78.400000000000006</v>
          </cell>
        </row>
        <row r="1851">
          <cell r="C1851" t="str">
            <v>Pogonik 1 Vsota</v>
          </cell>
          <cell r="I1851">
            <v>50.600000000000009</v>
          </cell>
          <cell r="J1851">
            <v>1633.8417855800003</v>
          </cell>
        </row>
        <row r="1852">
          <cell r="B1852" t="str">
            <v>57 Vsota</v>
          </cell>
          <cell r="I1852">
            <v>50.600000000000009</v>
          </cell>
          <cell r="J1852">
            <v>1633.8417855800003</v>
          </cell>
        </row>
        <row r="1853">
          <cell r="I1853">
            <v>50.600000000000009</v>
          </cell>
          <cell r="J1853">
            <v>1633.8417855800003</v>
          </cell>
        </row>
        <row r="1854">
          <cell r="B1854">
            <v>58</v>
          </cell>
          <cell r="C1854" t="str">
            <v>Pogonik 5</v>
          </cell>
          <cell r="D1854" t="str">
            <v>Okna/Vrata</v>
          </cell>
          <cell r="E1854" t="str">
            <v>Dvokrilno okno (tip: O3); dim. ŠxV: 1,75x1,35m; Material: Les ; steklo 8/16Ar/4; Rw,st.=37 (Rw,st.+Ctr ≥ 32 dB)</v>
          </cell>
          <cell r="F1854" t="str">
            <v>[kos]</v>
          </cell>
          <cell r="G1854">
            <v>1</v>
          </cell>
          <cell r="H1854" t="str">
            <v>Aprojekt</v>
          </cell>
          <cell r="I1854">
            <v>1</v>
          </cell>
          <cell r="J1854">
            <v>954.82679397890638</v>
          </cell>
        </row>
        <row r="1855">
          <cell r="E1855" t="str">
            <v>Dvokrilno okno (tip: O3); dim. ŠxV: 1,75x1,35m; Material: Les ; steklo 10/16Ar/44.2; Rw,st.=44 (Rw,st.+Ctr ≥ 39 dB)</v>
          </cell>
          <cell r="F1855" t="str">
            <v>[kos]</v>
          </cell>
          <cell r="G1855">
            <v>1</v>
          </cell>
          <cell r="H1855" t="str">
            <v>Aprojekt</v>
          </cell>
          <cell r="I1855">
            <v>1</v>
          </cell>
          <cell r="J1855">
            <v>1122.3752939789065</v>
          </cell>
        </row>
        <row r="1856">
          <cell r="E1856" t="str">
            <v>Dvokrilno okno (tip: O3); dim. ŠxV: 1,75x1,35m; Material: Les ; steklo 66.2/16Ar/44.2; Rw,st.=46 (Rw,st.+Ctr ≥ 41 dB)</v>
          </cell>
          <cell r="F1856" t="str">
            <v>[kos]</v>
          </cell>
          <cell r="G1856">
            <v>1</v>
          </cell>
          <cell r="H1856" t="str">
            <v>Aprojekt</v>
          </cell>
          <cell r="I1856">
            <v>1</v>
          </cell>
          <cell r="J1856">
            <v>1212.1502939789063</v>
          </cell>
        </row>
        <row r="1857">
          <cell r="E1857" t="str">
            <v>Dvokrilno okno (tip: O3); dim. ŠxV: 1,2x1,3m; Material: Les ; steklo 10/16Ar/6; Rw,st.=40 (Rw,st.+Ctr ≥ 35 dB)</v>
          </cell>
          <cell r="F1857" t="str">
            <v>[kos]</v>
          </cell>
          <cell r="G1857">
            <v>1</v>
          </cell>
          <cell r="H1857" t="str">
            <v>Aprojekt</v>
          </cell>
          <cell r="I1857">
            <v>1</v>
          </cell>
          <cell r="J1857">
            <v>836.30434634400001</v>
          </cell>
        </row>
        <row r="1858">
          <cell r="E1858" t="str">
            <v>Dvokrilno okno (tip: O3); dim. ŠxV: 1,2x1,3m; Material: Les ; steklo 10/20Ar/4; Rw,st.=39 (Rw,st.+Ctr ≥ 33 dB)</v>
          </cell>
          <cell r="F1858" t="str">
            <v>[kos]</v>
          </cell>
          <cell r="G1858">
            <v>1</v>
          </cell>
          <cell r="H1858" t="str">
            <v>Aprojekt</v>
          </cell>
          <cell r="I1858">
            <v>1</v>
          </cell>
          <cell r="J1858">
            <v>836.30434634400001</v>
          </cell>
        </row>
        <row r="1859">
          <cell r="E1859" t="str">
            <v>Enokrilno okno (tip: O1); dim. ŠxV: 1x1,2m; Material: Les ; steklo 8/16Ar/66.2; Rw,st.=43 (Rw,st.+Ctr ≥ 37 dB)</v>
          </cell>
          <cell r="F1859" t="str">
            <v>[kos]</v>
          </cell>
          <cell r="G1859">
            <v>1</v>
          </cell>
          <cell r="H1859" t="str">
            <v>Aprojekt</v>
          </cell>
          <cell r="I1859">
            <v>1</v>
          </cell>
          <cell r="J1859">
            <v>638.946324</v>
          </cell>
        </row>
        <row r="1860">
          <cell r="D1860" t="str">
            <v>Okna/Vrata Vsota</v>
          </cell>
          <cell r="I1860">
            <v>6</v>
          </cell>
          <cell r="J1860">
            <v>5600.9073986247186</v>
          </cell>
        </row>
        <row r="1861">
          <cell r="D1861" t="str">
            <v>Senčila</v>
          </cell>
          <cell r="E1861" t="str">
            <v>Zunanji rolo - nadometni, ALU lamele, Dim. ŠxV: 1,2x1,3m</v>
          </cell>
          <cell r="F1861" t="str">
            <v>[kos]</v>
          </cell>
          <cell r="G1861">
            <v>1</v>
          </cell>
          <cell r="H1861" t="str">
            <v>Aprojekt</v>
          </cell>
          <cell r="I1861">
            <v>2</v>
          </cell>
          <cell r="J1861">
            <v>305.44644383999997</v>
          </cell>
        </row>
        <row r="1862">
          <cell r="E1862" t="str">
            <v>Notranja rolo omarica, ALU lamele, Dim. ŠxV: 1,75x1,35m</v>
          </cell>
          <cell r="F1862" t="str">
            <v>[kos]</v>
          </cell>
          <cell r="G1862">
            <v>1</v>
          </cell>
          <cell r="H1862" t="str">
            <v>Aprojekt</v>
          </cell>
          <cell r="I1862">
            <v>3</v>
          </cell>
          <cell r="J1862">
            <v>1094.5148160000001</v>
          </cell>
        </row>
        <row r="1863">
          <cell r="E1863" t="str">
            <v>Zunanji rolo - nadometni, ALU lamele, Dim. ŠxV: 1x1,2m</v>
          </cell>
          <cell r="F1863" t="str">
            <v>[kos]</v>
          </cell>
          <cell r="G1863">
            <v>1</v>
          </cell>
          <cell r="H1863" t="str">
            <v>Aprojekt</v>
          </cell>
          <cell r="I1863">
            <v>1</v>
          </cell>
          <cell r="J1863">
            <v>130.64176799999998</v>
          </cell>
        </row>
        <row r="1864">
          <cell r="D1864" t="str">
            <v>Senčila Vsota</v>
          </cell>
          <cell r="I1864">
            <v>6</v>
          </cell>
          <cell r="J1864">
            <v>1530.6030278400001</v>
          </cell>
        </row>
        <row r="1865">
          <cell r="D1865" t="str">
            <v>Notranje police</v>
          </cell>
          <cell r="E1865" t="str">
            <v>Notranja polica, mat. Topalit, dim. ŠxG:1,2x0,2m</v>
          </cell>
          <cell r="F1865" t="str">
            <v>[kos]</v>
          </cell>
          <cell r="G1865">
            <v>1</v>
          </cell>
          <cell r="H1865" t="str">
            <v>Aprojekt</v>
          </cell>
          <cell r="I1865">
            <v>2</v>
          </cell>
          <cell r="J1865">
            <v>67.72</v>
          </cell>
        </row>
        <row r="1866">
          <cell r="E1866" t="str">
            <v>Notranja polica, mat. Topalit, dim. ŠxG:1x0,2m</v>
          </cell>
          <cell r="F1866" t="str">
            <v>[kos]</v>
          </cell>
          <cell r="G1866">
            <v>1</v>
          </cell>
          <cell r="H1866" t="str">
            <v>Aprojekt</v>
          </cell>
          <cell r="I1866">
            <v>1</v>
          </cell>
          <cell r="J1866">
            <v>30.1</v>
          </cell>
        </row>
        <row r="1867">
          <cell r="E1867" t="str">
            <v>Notranja polica, mat. Topalit, dim. ŠxG:1,75x0,2m</v>
          </cell>
          <cell r="F1867" t="str">
            <v>[kos]</v>
          </cell>
          <cell r="G1867">
            <v>1</v>
          </cell>
          <cell r="H1867" t="str">
            <v>Aprojekt</v>
          </cell>
          <cell r="I1867">
            <v>3</v>
          </cell>
          <cell r="J1867">
            <v>142.5</v>
          </cell>
        </row>
        <row r="1868">
          <cell r="D1868" t="str">
            <v>Notranje police Vsota</v>
          </cell>
          <cell r="I1868">
            <v>6</v>
          </cell>
          <cell r="J1868">
            <v>240.32</v>
          </cell>
        </row>
        <row r="1869">
          <cell r="D1869" t="str">
            <v>Demontaža</v>
          </cell>
          <cell r="E1869" t="str">
            <v>Demontaža oken</v>
          </cell>
          <cell r="F1869" t="str">
            <v>[m1]</v>
          </cell>
          <cell r="G1869">
            <v>1</v>
          </cell>
          <cell r="H1869" t="str">
            <v>Aprojekt</v>
          </cell>
          <cell r="I1869">
            <v>33</v>
          </cell>
          <cell r="J1869">
            <v>231</v>
          </cell>
        </row>
        <row r="1870">
          <cell r="E1870" t="str">
            <v>Demontaža police</v>
          </cell>
          <cell r="F1870" t="str">
            <v>[kos]</v>
          </cell>
          <cell r="G1870">
            <v>1</v>
          </cell>
          <cell r="H1870" t="str">
            <v>Aprojekt</v>
          </cell>
          <cell r="I1870">
            <v>6</v>
          </cell>
          <cell r="J1870">
            <v>43.25</v>
          </cell>
        </row>
        <row r="1871">
          <cell r="D1871" t="str">
            <v>Demontaža Vsota</v>
          </cell>
          <cell r="I1871">
            <v>39</v>
          </cell>
          <cell r="J1871">
            <v>274.25</v>
          </cell>
        </row>
        <row r="1872">
          <cell r="D1872" t="str">
            <v>Montaža</v>
          </cell>
          <cell r="E1872" t="str">
            <v>RAL montaža oken z zidarskimi deli</v>
          </cell>
          <cell r="F1872" t="str">
            <v>[m1]</v>
          </cell>
          <cell r="G1872">
            <v>1</v>
          </cell>
          <cell r="H1872" t="str">
            <v>Aprojekt</v>
          </cell>
          <cell r="I1872">
            <v>14.4</v>
          </cell>
          <cell r="J1872">
            <v>489.6</v>
          </cell>
        </row>
        <row r="1873">
          <cell r="E1873" t="str">
            <v>RAL montaža oken z zidarskimi deli ter dodatno zapiranje odprtine nad notr. rolo omarico</v>
          </cell>
          <cell r="F1873" t="str">
            <v>[m1]</v>
          </cell>
          <cell r="G1873">
            <v>1</v>
          </cell>
          <cell r="H1873" t="str">
            <v>Aprojekt</v>
          </cell>
          <cell r="I1873">
            <v>18.600000000000001</v>
          </cell>
          <cell r="J1873">
            <v>683.40000000000009</v>
          </cell>
        </row>
        <row r="1874">
          <cell r="E1874" t="str">
            <v>Montaža police</v>
          </cell>
          <cell r="F1874" t="str">
            <v>[kos]</v>
          </cell>
          <cell r="G1874">
            <v>1</v>
          </cell>
          <cell r="H1874" t="str">
            <v>Aprojekt</v>
          </cell>
          <cell r="I1874">
            <v>6</v>
          </cell>
          <cell r="J1874">
            <v>86.5</v>
          </cell>
        </row>
        <row r="1875">
          <cell r="D1875" t="str">
            <v>Montaža Vsota</v>
          </cell>
          <cell r="I1875">
            <v>39</v>
          </cell>
          <cell r="J1875">
            <v>1259.5</v>
          </cell>
        </row>
        <row r="1876">
          <cell r="D1876" t="str">
            <v>Odvoz na deponijo</v>
          </cell>
          <cell r="E1876" t="str">
            <v>Odvoz na deponijo</v>
          </cell>
          <cell r="F1876" t="str">
            <v>[m1]</v>
          </cell>
          <cell r="G1876">
            <v>1</v>
          </cell>
          <cell r="H1876" t="str">
            <v>Aprojekt</v>
          </cell>
          <cell r="I1876">
            <v>33</v>
          </cell>
          <cell r="J1876">
            <v>99.000000000000014</v>
          </cell>
        </row>
        <row r="1877">
          <cell r="D1877" t="str">
            <v>Odvoz na deponijo Vsota</v>
          </cell>
          <cell r="I1877">
            <v>33</v>
          </cell>
          <cell r="J1877">
            <v>99.000000000000014</v>
          </cell>
        </row>
        <row r="1878">
          <cell r="D1878" t="str">
            <v>Obdelava širokih špalet</v>
          </cell>
          <cell r="E1878" t="str">
            <v>Zidarska obdelava špalet</v>
          </cell>
          <cell r="F1878" t="str">
            <v>[m1]</v>
          </cell>
          <cell r="G1878">
            <v>1</v>
          </cell>
          <cell r="H1878" t="str">
            <v>Aprojekt</v>
          </cell>
          <cell r="I1878">
            <v>13.3</v>
          </cell>
          <cell r="J1878">
            <v>715</v>
          </cell>
        </row>
        <row r="1879">
          <cell r="D1879" t="str">
            <v>Obdelava širokih špalet Vsota</v>
          </cell>
          <cell r="I1879">
            <v>13.3</v>
          </cell>
          <cell r="J1879">
            <v>715</v>
          </cell>
        </row>
        <row r="1880">
          <cell r="D1880" t="str">
            <v>Slikopleskarska dela</v>
          </cell>
          <cell r="E1880" t="str">
            <v>Slikopleskarska dela na špaletah</v>
          </cell>
          <cell r="F1880" t="str">
            <v>[m1]</v>
          </cell>
          <cell r="G1880">
            <v>1</v>
          </cell>
          <cell r="H1880" t="str">
            <v>Aprojekt</v>
          </cell>
          <cell r="I1880">
            <v>15.700000000000001</v>
          </cell>
          <cell r="J1880">
            <v>264</v>
          </cell>
        </row>
        <row r="1881">
          <cell r="D1881" t="str">
            <v>Slikopleskarska dela Vsota</v>
          </cell>
          <cell r="I1881">
            <v>15.700000000000001</v>
          </cell>
          <cell r="J1881">
            <v>264</v>
          </cell>
        </row>
        <row r="1882">
          <cell r="C1882" t="str">
            <v>Pogonik 5 Vsota</v>
          </cell>
          <cell r="I1882">
            <v>158</v>
          </cell>
          <cell r="J1882">
            <v>9983.5804264647195</v>
          </cell>
        </row>
        <row r="1883">
          <cell r="B1883" t="str">
            <v>58 Vsota</v>
          </cell>
          <cell r="I1883">
            <v>158</v>
          </cell>
          <cell r="J1883">
            <v>9983.5804264647195</v>
          </cell>
        </row>
        <row r="1884">
          <cell r="I1884">
            <v>158</v>
          </cell>
          <cell r="J1884">
            <v>9983.5804264647195</v>
          </cell>
        </row>
        <row r="1885">
          <cell r="B1885">
            <v>59</v>
          </cell>
          <cell r="C1885" t="str">
            <v>Kresniški Vrh 29</v>
          </cell>
          <cell r="D1885" t="str">
            <v>Okna/Vrata</v>
          </cell>
          <cell r="E1885" t="str">
            <v>Strešno okno (tip: O9); dim. ŠxV: 0,7x1,35m; Material: Les ; steklo 6/16Ar/4; Rw,st.=36 (Rw,st.+Ctr ≥ 31 dB)</v>
          </cell>
          <cell r="F1885" t="str">
            <v>[kos]</v>
          </cell>
          <cell r="G1885">
            <v>1</v>
          </cell>
          <cell r="H1885" t="str">
            <v>Aprojekt</v>
          </cell>
          <cell r="I1885">
            <v>1</v>
          </cell>
          <cell r="J1885">
            <v>647.24153282500004</v>
          </cell>
        </row>
        <row r="1886">
          <cell r="E1886" t="str">
            <v>Enokrilno okno (tip: O1); dim. ŠxV: 1,2x1,25m; Material: Les ; steklo 10/20Ar/4; Rw,st.=39 (Rw,st.+Ctr ≥ 33 dB)</v>
          </cell>
          <cell r="F1886" t="str">
            <v>[kos]</v>
          </cell>
          <cell r="G1886">
            <v>1</v>
          </cell>
          <cell r="H1886" t="str">
            <v>Aprojekt</v>
          </cell>
          <cell r="I1886">
            <v>1</v>
          </cell>
          <cell r="J1886">
            <v>637.53078750000009</v>
          </cell>
        </row>
        <row r="1887">
          <cell r="E1887" t="str">
            <v>Enokrilna vrata (tip: V1); dim. ŠxV: 0,85x2,1m; Material: Les ; steklo 10/20Ar/4; Rw,st.=39 (Rw,st.+Ctr ≥ 33 dB)</v>
          </cell>
          <cell r="F1887" t="str">
            <v>[kos]</v>
          </cell>
          <cell r="G1887">
            <v>1</v>
          </cell>
          <cell r="H1887" t="str">
            <v>Aprojekt</v>
          </cell>
          <cell r="I1887">
            <v>1</v>
          </cell>
          <cell r="J1887">
            <v>724.70026948249995</v>
          </cell>
        </row>
        <row r="1888">
          <cell r="E1888" t="str">
            <v>Enokrilno okno (tip: O1); dim. ŠxV: 1,2x1,25m; Material: Les ; steklo 66.2/16Ar/44.2; Rw,st.=46 (Rw,st.+Ctr ≥ 41 dB)</v>
          </cell>
          <cell r="F1888" t="str">
            <v>[kos]</v>
          </cell>
          <cell r="G1888">
            <v>1</v>
          </cell>
          <cell r="H1888" t="str">
            <v>Aprojekt</v>
          </cell>
          <cell r="I1888">
            <v>1</v>
          </cell>
          <cell r="J1888">
            <v>759.6307875</v>
          </cell>
        </row>
        <row r="1889">
          <cell r="E1889" t="str">
            <v>Enokrilna vrata (tip: V1); dim. ŠxV: 0,85x2,1m; Material: Les ; steklo 66.2/16Ar/44.2; Rw,st.=46 (Rw,st.+Ctr ≥ 41 dB)</v>
          </cell>
          <cell r="F1889" t="str">
            <v>[kos]</v>
          </cell>
          <cell r="G1889">
            <v>1</v>
          </cell>
          <cell r="H1889" t="str">
            <v>Aprojekt</v>
          </cell>
          <cell r="I1889">
            <v>1</v>
          </cell>
          <cell r="J1889">
            <v>869.99926948249993</v>
          </cell>
        </row>
        <row r="1890">
          <cell r="E1890" t="str">
            <v>Enokrilno okno (tip: O1); dim. ŠxV: 1,4x1,25m; Material: Les ; steklo 6/16Ar/4; Rw,st.=36 (Rw,st.+Ctr ≥ 31 dB)</v>
          </cell>
          <cell r="F1890" t="str">
            <v>[kos]</v>
          </cell>
          <cell r="G1890">
            <v>1</v>
          </cell>
          <cell r="H1890" t="str">
            <v>Aprojekt</v>
          </cell>
          <cell r="I1890">
            <v>1</v>
          </cell>
          <cell r="J1890">
            <v>627.387884375</v>
          </cell>
        </row>
        <row r="1891">
          <cell r="E1891" t="str">
            <v>Dvokrilno okno (tip: O3); dim. ŠxV: 1,85x1,25m; Material: Les ; steklo 10/20Ar/4; Rw,st.=39 (Rw,st.+Ctr ≥ 33 dB)</v>
          </cell>
          <cell r="F1891" t="str">
            <v>[kos]</v>
          </cell>
          <cell r="G1891">
            <v>1</v>
          </cell>
          <cell r="H1891" t="str">
            <v>Aprojekt</v>
          </cell>
          <cell r="I1891">
            <v>1</v>
          </cell>
          <cell r="J1891">
            <v>1008.2081272851563</v>
          </cell>
        </row>
        <row r="1892">
          <cell r="E1892" t="str">
            <v>Dvokrilno okno (tip: O3); dim. ŠxV: 1,85x1,25m; Material: Les ; steklo 8/16Ar/66.2; Rw,st.=43 (Rw,st.+Ctr ≥ 37 dB)</v>
          </cell>
          <cell r="F1892" t="str">
            <v>[kos]</v>
          </cell>
          <cell r="G1892">
            <v>1</v>
          </cell>
          <cell r="H1892" t="str">
            <v>Aprojekt</v>
          </cell>
          <cell r="I1892">
            <v>1</v>
          </cell>
          <cell r="J1892">
            <v>1148.3918772851562</v>
          </cell>
        </row>
        <row r="1893">
          <cell r="E1893" t="str">
            <v>Dvokrilno okno (tip: O3); dim. ŠxV: 1,85x1,25m; Material: Les ; steklo 10/16Ar/44.2; Rw,st.=44 (Rw,st.+Ctr ≥ 39 dB)</v>
          </cell>
          <cell r="F1893" t="str">
            <v>[kos]</v>
          </cell>
          <cell r="G1893">
            <v>1</v>
          </cell>
          <cell r="H1893" t="str">
            <v>Aprojekt</v>
          </cell>
          <cell r="I1893">
            <v>1</v>
          </cell>
          <cell r="J1893">
            <v>1108.5706272851562</v>
          </cell>
        </row>
        <row r="1894">
          <cell r="E1894" t="str">
            <v>Enokrilno okno (tip: O1); dim. ŠxV: 1,4x1,25m; Material: Les ; steklo 10/16Ar/6; Rw,st.=40 (Rw,st.+Ctr ≥ 35 dB)</v>
          </cell>
          <cell r="F1894" t="str">
            <v>[kos]</v>
          </cell>
          <cell r="G1894">
            <v>1</v>
          </cell>
          <cell r="H1894" t="str">
            <v>Aprojekt</v>
          </cell>
          <cell r="I1894">
            <v>1</v>
          </cell>
          <cell r="J1894">
            <v>692.17288437499997</v>
          </cell>
        </row>
        <row r="1895">
          <cell r="D1895" t="str">
            <v>Okna/Vrata Vsota</v>
          </cell>
          <cell r="I1895">
            <v>10</v>
          </cell>
          <cell r="J1895">
            <v>8223.8340473954704</v>
          </cell>
        </row>
        <row r="1896">
          <cell r="D1896" t="str">
            <v>Senčila</v>
          </cell>
          <cell r="E1896" t="str">
            <v>Notranje žaluzije - kovinske, Dim. ŠxV: 1,2x1,25m</v>
          </cell>
          <cell r="F1896" t="str">
            <v>[kos]</v>
          </cell>
          <cell r="G1896">
            <v>1</v>
          </cell>
          <cell r="H1896" t="str">
            <v>Aprojekt</v>
          </cell>
          <cell r="I1896">
            <v>2</v>
          </cell>
          <cell r="J1896">
            <v>135</v>
          </cell>
        </row>
        <row r="1897">
          <cell r="E1897" t="str">
            <v>Notranje žaluzije - kovinske, Dim. ŠxV: 0,85x2,1m</v>
          </cell>
          <cell r="F1897" t="str">
            <v>[kos]</v>
          </cell>
          <cell r="G1897">
            <v>1</v>
          </cell>
          <cell r="H1897" t="str">
            <v>Aprojekt</v>
          </cell>
          <cell r="I1897">
            <v>2</v>
          </cell>
          <cell r="J1897">
            <v>160.65</v>
          </cell>
        </row>
        <row r="1898">
          <cell r="E1898" t="str">
            <v>Screen rolo, Dim. ŠxV: 0,7x1,35m</v>
          </cell>
          <cell r="F1898" t="str">
            <v>[kos]</v>
          </cell>
          <cell r="G1898">
            <v>1</v>
          </cell>
          <cell r="H1898" t="str">
            <v>Aprojekt</v>
          </cell>
          <cell r="I1898">
            <v>1</v>
          </cell>
          <cell r="J1898">
            <v>141.75</v>
          </cell>
        </row>
        <row r="1899">
          <cell r="E1899" t="str">
            <v>Notranja rolo omarica, ALU lamele, Dim. ŠxV: 1,4x1,25m</v>
          </cell>
          <cell r="F1899" t="str">
            <v>[kos]</v>
          </cell>
          <cell r="G1899">
            <v>1</v>
          </cell>
          <cell r="H1899" t="str">
            <v>Aprojekt</v>
          </cell>
          <cell r="I1899">
            <v>2</v>
          </cell>
          <cell r="J1899">
            <v>640.07999023999992</v>
          </cell>
        </row>
        <row r="1900">
          <cell r="E1900" t="str">
            <v>Notranja rolo omarica, ALU lamele, Dim. ŠxV: 1,85x1,25m</v>
          </cell>
          <cell r="F1900" t="str">
            <v>[kos]</v>
          </cell>
          <cell r="G1900">
            <v>1</v>
          </cell>
          <cell r="H1900" t="str">
            <v>Aprojekt</v>
          </cell>
          <cell r="I1900">
            <v>3</v>
          </cell>
          <cell r="J1900">
            <v>1109.1008168849999</v>
          </cell>
        </row>
        <row r="1901">
          <cell r="D1901" t="str">
            <v>Senčila Vsota</v>
          </cell>
          <cell r="I1901">
            <v>10</v>
          </cell>
          <cell r="J1901">
            <v>2186.5808071249999</v>
          </cell>
        </row>
        <row r="1902">
          <cell r="D1902" t="str">
            <v>Notranje police</v>
          </cell>
          <cell r="E1902" t="str">
            <v>Notranja polica, mat. Marmor, dim. ŠxG:1,4x0,2m</v>
          </cell>
          <cell r="F1902" t="str">
            <v>[kos]</v>
          </cell>
          <cell r="G1902">
            <v>1</v>
          </cell>
          <cell r="H1902" t="str">
            <v>Aprojekt</v>
          </cell>
          <cell r="I1902">
            <v>1</v>
          </cell>
          <cell r="J1902">
            <v>76.109999999999985</v>
          </cell>
        </row>
        <row r="1903">
          <cell r="E1903" t="str">
            <v>Notranja polica, mat. Marmor, dim. ŠxG:1,2x0,2m</v>
          </cell>
          <cell r="F1903" t="str">
            <v>[kos]</v>
          </cell>
          <cell r="G1903">
            <v>1</v>
          </cell>
          <cell r="H1903" t="str">
            <v>Aprojekt</v>
          </cell>
          <cell r="I1903">
            <v>2</v>
          </cell>
          <cell r="J1903">
            <v>132.94</v>
          </cell>
        </row>
        <row r="1904">
          <cell r="E1904" t="str">
            <v>Notranja polica, mat. Marmor, dim. ŠxG:1,4x0,4m</v>
          </cell>
          <cell r="F1904" t="str">
            <v>[kos]</v>
          </cell>
          <cell r="G1904">
            <v>1</v>
          </cell>
          <cell r="H1904" t="str">
            <v>Aprojekt</v>
          </cell>
          <cell r="I1904">
            <v>1</v>
          </cell>
          <cell r="J1904">
            <v>152.54999999999998</v>
          </cell>
        </row>
        <row r="1905">
          <cell r="E1905" t="str">
            <v>Notranja polica, mat. Marmor, dim. ŠxG:1,85x0,4m</v>
          </cell>
          <cell r="F1905" t="str">
            <v>[kos]</v>
          </cell>
          <cell r="G1905">
            <v>1</v>
          </cell>
          <cell r="H1905" t="str">
            <v>Aprojekt</v>
          </cell>
          <cell r="I1905">
            <v>3</v>
          </cell>
          <cell r="J1905">
            <v>629.91000000000008</v>
          </cell>
        </row>
        <row r="1906">
          <cell r="D1906" t="str">
            <v>Notranje police Vsota</v>
          </cell>
          <cell r="I1906">
            <v>7</v>
          </cell>
          <cell r="J1906">
            <v>991.51</v>
          </cell>
        </row>
        <row r="1907">
          <cell r="D1907" t="str">
            <v>Demontaža</v>
          </cell>
          <cell r="E1907" t="str">
            <v>Demontaža oken</v>
          </cell>
          <cell r="F1907" t="str">
            <v>[m1]</v>
          </cell>
          <cell r="G1907">
            <v>1</v>
          </cell>
          <cell r="H1907" t="str">
            <v>Aprojekt</v>
          </cell>
          <cell r="I1907">
            <v>43.1</v>
          </cell>
          <cell r="J1907">
            <v>318</v>
          </cell>
        </row>
        <row r="1908">
          <cell r="E1908" t="str">
            <v>Demontaža vrat</v>
          </cell>
          <cell r="F1908" t="str">
            <v>[m1]</v>
          </cell>
          <cell r="G1908">
            <v>1</v>
          </cell>
          <cell r="H1908" t="str">
            <v>Aprojekt</v>
          </cell>
          <cell r="I1908">
            <v>11.8</v>
          </cell>
          <cell r="J1908">
            <v>82.600000000000009</v>
          </cell>
        </row>
        <row r="1909">
          <cell r="E1909" t="str">
            <v>Demontaža police</v>
          </cell>
          <cell r="F1909" t="str">
            <v>[kos]</v>
          </cell>
          <cell r="G1909">
            <v>1</v>
          </cell>
          <cell r="H1909" t="str">
            <v>Aprojekt</v>
          </cell>
          <cell r="I1909">
            <v>7</v>
          </cell>
          <cell r="J1909">
            <v>53.75</v>
          </cell>
        </row>
        <row r="1910">
          <cell r="D1910" t="str">
            <v>Demontaža Vsota</v>
          </cell>
          <cell r="I1910">
            <v>61.900000000000006</v>
          </cell>
          <cell r="J1910">
            <v>454.35</v>
          </cell>
        </row>
        <row r="1911">
          <cell r="D1911" t="str">
            <v>Montaža</v>
          </cell>
          <cell r="E1911" t="str">
            <v>RAL montaža oken z zidarskimi deli</v>
          </cell>
          <cell r="F1911" t="str">
            <v>[m1]</v>
          </cell>
          <cell r="G1911">
            <v>1</v>
          </cell>
          <cell r="H1911" t="str">
            <v>Aprojekt</v>
          </cell>
          <cell r="I1911">
            <v>13.9</v>
          </cell>
          <cell r="J1911">
            <v>472.6</v>
          </cell>
        </row>
        <row r="1912">
          <cell r="E1912" t="str">
            <v>RAL montaža oken z zidarskimi deli ter dodatno zapiranje odprtine nad notr. rolo omarico</v>
          </cell>
          <cell r="F1912" t="str">
            <v>[m1]</v>
          </cell>
          <cell r="G1912">
            <v>1</v>
          </cell>
          <cell r="H1912" t="str">
            <v>Aprojekt</v>
          </cell>
          <cell r="I1912">
            <v>29.2</v>
          </cell>
          <cell r="J1912">
            <v>1094.8000000000002</v>
          </cell>
        </row>
        <row r="1913">
          <cell r="E1913" t="str">
            <v>RAL montaža vrat z zidarskimi deli</v>
          </cell>
          <cell r="F1913" t="str">
            <v>[m1]</v>
          </cell>
          <cell r="G1913">
            <v>1</v>
          </cell>
          <cell r="H1913" t="str">
            <v>Aprojekt</v>
          </cell>
          <cell r="I1913">
            <v>11.8</v>
          </cell>
          <cell r="J1913">
            <v>401.20000000000005</v>
          </cell>
        </row>
        <row r="1914">
          <cell r="E1914" t="str">
            <v>Montaža police</v>
          </cell>
          <cell r="F1914" t="str">
            <v>[kos]</v>
          </cell>
          <cell r="G1914">
            <v>1</v>
          </cell>
          <cell r="H1914" t="str">
            <v>Aprojekt</v>
          </cell>
          <cell r="I1914">
            <v>7</v>
          </cell>
          <cell r="J1914">
            <v>107.5</v>
          </cell>
        </row>
        <row r="1915">
          <cell r="D1915" t="str">
            <v>Montaža Vsota</v>
          </cell>
          <cell r="I1915">
            <v>61.900000000000006</v>
          </cell>
          <cell r="J1915">
            <v>2076.1000000000004</v>
          </cell>
        </row>
        <row r="1916">
          <cell r="D1916" t="str">
            <v>Odvoz na deponijo</v>
          </cell>
          <cell r="E1916" t="str">
            <v>Odvoz na deponijo</v>
          </cell>
          <cell r="F1916" t="str">
            <v>[m1]</v>
          </cell>
          <cell r="G1916">
            <v>1</v>
          </cell>
          <cell r="H1916" t="str">
            <v>Aprojekt</v>
          </cell>
          <cell r="I1916">
            <v>54.900000000000013</v>
          </cell>
          <cell r="J1916">
            <v>164.7</v>
          </cell>
        </row>
        <row r="1917">
          <cell r="D1917" t="str">
            <v>Odvoz na deponijo Vsota</v>
          </cell>
          <cell r="I1917">
            <v>54.900000000000013</v>
          </cell>
          <cell r="J1917">
            <v>164.7</v>
          </cell>
        </row>
        <row r="1918">
          <cell r="D1918" t="str">
            <v>Slikopleskarska dela</v>
          </cell>
          <cell r="E1918" t="str">
            <v>Slikopleskarska dela na špaletah</v>
          </cell>
          <cell r="F1918" t="str">
            <v>[m1]</v>
          </cell>
          <cell r="G1918">
            <v>1</v>
          </cell>
          <cell r="H1918" t="str">
            <v>Aprojekt</v>
          </cell>
          <cell r="I1918">
            <v>28.6</v>
          </cell>
          <cell r="J1918">
            <v>439.2000000000001</v>
          </cell>
        </row>
        <row r="1919">
          <cell r="D1919" t="str">
            <v>Slikopleskarska dela Vsota</v>
          </cell>
          <cell r="I1919">
            <v>28.6</v>
          </cell>
          <cell r="J1919">
            <v>439.2000000000001</v>
          </cell>
        </row>
        <row r="1920">
          <cell r="C1920" t="str">
            <v>Kresniški Vrh 29 Vsota</v>
          </cell>
          <cell r="I1920">
            <v>234.3</v>
          </cell>
          <cell r="J1920">
            <v>14536.274854520474</v>
          </cell>
        </row>
        <row r="1921">
          <cell r="B1921" t="str">
            <v>59 Vsota</v>
          </cell>
          <cell r="I1921">
            <v>234.3</v>
          </cell>
          <cell r="J1921">
            <v>14536.274854520474</v>
          </cell>
        </row>
        <row r="1922">
          <cell r="I1922">
            <v>234.3</v>
          </cell>
          <cell r="J1922">
            <v>14536.274854520474</v>
          </cell>
        </row>
        <row r="1923">
          <cell r="B1923">
            <v>60</v>
          </cell>
          <cell r="C1923" t="str">
            <v>Kresniški Vrh 38</v>
          </cell>
          <cell r="D1923" t="str">
            <v>Okna/Vrata</v>
          </cell>
          <cell r="E1923" t="str">
            <v>Enokrilno okno (tip: O1); dim. ŠxV: 1,4x1,2m; Material: Les ; steklo 6/16Ar/4; Rw,st.=36 (Rw,st.+Ctr ≥ 31 dB)</v>
          </cell>
          <cell r="F1923" t="str">
            <v>[kos]</v>
          </cell>
          <cell r="G1923">
            <v>1</v>
          </cell>
          <cell r="H1923" t="str">
            <v>Aprojekt</v>
          </cell>
          <cell r="I1923">
            <v>3</v>
          </cell>
          <cell r="J1923">
            <v>1845.3575851199998</v>
          </cell>
        </row>
        <row r="1924">
          <cell r="E1924" t="str">
            <v>Enokrilna vrata (tip: V1); dim. ŠxV: 0,8x2,2m; Material: Les ; steklo 8/16Ar/4; Rw,st.=37 (Rw,st.+Ctr ≥ 32 dB)</v>
          </cell>
          <cell r="F1924" t="str">
            <v>[kos]</v>
          </cell>
          <cell r="G1924">
            <v>1</v>
          </cell>
          <cell r="H1924" t="str">
            <v>Aprojekt</v>
          </cell>
          <cell r="I1924">
            <v>1</v>
          </cell>
          <cell r="J1924">
            <v>671.05710431999989</v>
          </cell>
        </row>
        <row r="1925">
          <cell r="E1925" t="str">
            <v>Enokrilno okno (tip: O1); dim. ŠxV: 1x1,2m; Material: Les ; steklo 8/16Ar/4; Rw,st.=37 (Rw,st.+Ctr ≥ 32 dB)</v>
          </cell>
          <cell r="F1925" t="str">
            <v>[kos]</v>
          </cell>
          <cell r="G1925">
            <v>1</v>
          </cell>
          <cell r="H1925" t="str">
            <v>Aprojekt</v>
          </cell>
          <cell r="I1925">
            <v>1</v>
          </cell>
          <cell r="J1925">
            <v>533.17832399999998</v>
          </cell>
        </row>
        <row r="1926">
          <cell r="E1926" t="str">
            <v>Strešno okno (tip: O9); dim. ŠxV: 0,75x1,2m; Material: Les ; steklo 6/16Ar/4; Rw,st.=36 (Rw,st.+Ctr ≥ 31 dB)</v>
          </cell>
          <cell r="F1926" t="str">
            <v>[kos]</v>
          </cell>
          <cell r="G1926">
            <v>1</v>
          </cell>
          <cell r="H1926" t="str">
            <v>Aprojekt</v>
          </cell>
          <cell r="I1926">
            <v>2</v>
          </cell>
          <cell r="J1926">
            <v>1274.9618599999999</v>
          </cell>
        </row>
        <row r="1927">
          <cell r="E1927" t="str">
            <v>Strešno okno (tip: O9); dim. ŠxV: 0,75x1m; Material: Les ; steklo 6/16Ar/4; Rw,st.=36 (Rw,st.+Ctr ≥ 31 dB)</v>
          </cell>
          <cell r="F1927" t="str">
            <v>[kos]</v>
          </cell>
          <cell r="G1927">
            <v>1</v>
          </cell>
          <cell r="H1927" t="str">
            <v>Aprojekt</v>
          </cell>
          <cell r="I1927">
            <v>1</v>
          </cell>
          <cell r="J1927">
            <v>602.08356249999997</v>
          </cell>
        </row>
        <row r="1928">
          <cell r="E1928" t="str">
            <v>Enokrilno okno (tip: O1); dim. ŠxV: 1,2x1,2m; Material: Les ; steklo 6/16Ar/4; Rw,st.=36 (Rw,st.+Ctr ≥ 31 dB)</v>
          </cell>
          <cell r="F1928" t="str">
            <v>[kos]</v>
          </cell>
          <cell r="G1928">
            <v>1</v>
          </cell>
          <cell r="H1928" t="str">
            <v>Aprojekt</v>
          </cell>
          <cell r="I1928">
            <v>1</v>
          </cell>
          <cell r="J1928">
            <v>570.45880655999986</v>
          </cell>
        </row>
        <row r="1929">
          <cell r="D1929" t="str">
            <v>Okna/Vrata Vsota</v>
          </cell>
          <cell r="I1929">
            <v>9</v>
          </cell>
          <cell r="J1929">
            <v>5497.0972425</v>
          </cell>
        </row>
        <row r="1930">
          <cell r="D1930" t="str">
            <v>Senčila</v>
          </cell>
          <cell r="E1930" t="str">
            <v>Zunanji rolo - nadometni, ALU lamele, Dim. ŠxV: 1x1,2m</v>
          </cell>
          <cell r="F1930" t="str">
            <v>[kos]</v>
          </cell>
          <cell r="G1930">
            <v>1</v>
          </cell>
          <cell r="H1930" t="str">
            <v>Aprojekt</v>
          </cell>
          <cell r="I1930">
            <v>1</v>
          </cell>
          <cell r="J1930">
            <v>130.64176799999998</v>
          </cell>
        </row>
        <row r="1931">
          <cell r="E1931" t="str">
            <v>Zunanji rolo - nadometni, ALU lamele, Dim. ŠxV: 1,4x1,2m</v>
          </cell>
          <cell r="F1931" t="str">
            <v>[kos]</v>
          </cell>
          <cell r="G1931">
            <v>1</v>
          </cell>
          <cell r="H1931" t="str">
            <v>Aprojekt</v>
          </cell>
          <cell r="I1931">
            <v>3</v>
          </cell>
          <cell r="J1931">
            <v>480.55260383999996</v>
          </cell>
        </row>
        <row r="1932">
          <cell r="E1932" t="str">
            <v>Zunanji rolo - nadometni, ALU lamele, Dim. ŠxV: 0,8x2,2m</v>
          </cell>
          <cell r="F1932" t="str">
            <v>[kos]</v>
          </cell>
          <cell r="G1932">
            <v>1</v>
          </cell>
          <cell r="H1932" t="str">
            <v>Aprojekt</v>
          </cell>
          <cell r="I1932">
            <v>1</v>
          </cell>
          <cell r="J1932">
            <v>165.18610272000001</v>
          </cell>
        </row>
        <row r="1933">
          <cell r="E1933" t="str">
            <v>Screen rolo in Rolo - Plise, Dim. ŠxV: 0,75x1,2m</v>
          </cell>
          <cell r="F1933" t="str">
            <v>[kos]</v>
          </cell>
          <cell r="G1933">
            <v>1</v>
          </cell>
          <cell r="H1933" t="str">
            <v>Aprojekt</v>
          </cell>
          <cell r="I1933">
            <v>2</v>
          </cell>
          <cell r="J1933">
            <v>486</v>
          </cell>
        </row>
        <row r="1934">
          <cell r="E1934" t="str">
            <v>Screen rolo in Rolo - Plise, Dim. ŠxV: 0,75x1m</v>
          </cell>
          <cell r="F1934" t="str">
            <v>[kos]</v>
          </cell>
          <cell r="G1934">
            <v>1</v>
          </cell>
          <cell r="H1934" t="str">
            <v>Aprojekt</v>
          </cell>
          <cell r="I1934">
            <v>1</v>
          </cell>
          <cell r="J1934">
            <v>202.5</v>
          </cell>
        </row>
        <row r="1935">
          <cell r="E1935" t="str">
            <v>Zunanji rolo - nadometni, ALU lamele, Dim. ŠxV: 1,2x1,2m</v>
          </cell>
          <cell r="F1935" t="str">
            <v>[kos]</v>
          </cell>
          <cell r="G1935">
            <v>1</v>
          </cell>
          <cell r="H1935" t="str">
            <v>Aprojekt</v>
          </cell>
          <cell r="I1935">
            <v>1</v>
          </cell>
          <cell r="J1935">
            <v>145.31248991999999</v>
          </cell>
        </row>
        <row r="1936">
          <cell r="D1936" t="str">
            <v>Senčila Vsota</v>
          </cell>
          <cell r="I1936">
            <v>9</v>
          </cell>
          <cell r="J1936">
            <v>1610.19296448</v>
          </cell>
        </row>
        <row r="1937">
          <cell r="D1937" t="str">
            <v>Notranje police</v>
          </cell>
          <cell r="E1937" t="str">
            <v>Notranja polica, mat. Granit, dim. ŠxG:1,4x0,25m</v>
          </cell>
          <cell r="F1937" t="str">
            <v>[kos]</v>
          </cell>
          <cell r="G1937">
            <v>1</v>
          </cell>
          <cell r="H1937" t="str">
            <v>Aprojekt</v>
          </cell>
          <cell r="I1937">
            <v>3</v>
          </cell>
          <cell r="J1937">
            <v>208.5</v>
          </cell>
        </row>
        <row r="1938">
          <cell r="E1938" t="str">
            <v>Notranja polica, mat. Granit, dim. ŠxG:1x0,22m</v>
          </cell>
          <cell r="F1938" t="str">
            <v>[kos]</v>
          </cell>
          <cell r="G1938">
            <v>1</v>
          </cell>
          <cell r="H1938" t="str">
            <v>Aprojekt</v>
          </cell>
          <cell r="I1938">
            <v>1</v>
          </cell>
          <cell r="J1938">
            <v>44.54</v>
          </cell>
        </row>
        <row r="1939">
          <cell r="E1939" t="str">
            <v>Notranja polica, mat. Granit, dim. ŠxG:1,2x0,22m</v>
          </cell>
          <cell r="F1939" t="str">
            <v>[kos]</v>
          </cell>
          <cell r="G1939">
            <v>1</v>
          </cell>
          <cell r="H1939" t="str">
            <v>Aprojekt</v>
          </cell>
          <cell r="I1939">
            <v>1</v>
          </cell>
          <cell r="J1939">
            <v>52.231200000000001</v>
          </cell>
        </row>
        <row r="1940">
          <cell r="D1940" t="str">
            <v>Notranje police Vsota</v>
          </cell>
          <cell r="I1940">
            <v>5</v>
          </cell>
          <cell r="J1940">
            <v>305.27120000000002</v>
          </cell>
        </row>
        <row r="1941">
          <cell r="D1941" t="str">
            <v>Demontaža</v>
          </cell>
          <cell r="E1941" t="str">
            <v>Demontaža oken</v>
          </cell>
          <cell r="F1941" t="str">
            <v>[m1]</v>
          </cell>
          <cell r="G1941">
            <v>1</v>
          </cell>
          <cell r="H1941" t="str">
            <v>Aprojekt</v>
          </cell>
          <cell r="I1941">
            <v>36.099999999999994</v>
          </cell>
          <cell r="J1941">
            <v>308.59999999999997</v>
          </cell>
        </row>
        <row r="1942">
          <cell r="E1942" t="str">
            <v>Demontaža vrat</v>
          </cell>
          <cell r="F1942" t="str">
            <v>[m1]</v>
          </cell>
          <cell r="G1942">
            <v>1</v>
          </cell>
          <cell r="H1942" t="str">
            <v>Aprojekt</v>
          </cell>
          <cell r="I1942">
            <v>6</v>
          </cell>
          <cell r="J1942">
            <v>42</v>
          </cell>
        </row>
        <row r="1943">
          <cell r="E1943" t="str">
            <v>Demontaža police</v>
          </cell>
          <cell r="F1943" t="str">
            <v>[kos]</v>
          </cell>
          <cell r="G1943">
            <v>1</v>
          </cell>
          <cell r="H1943" t="str">
            <v>Aprojekt</v>
          </cell>
          <cell r="I1943">
            <v>5</v>
          </cell>
          <cell r="J1943">
            <v>32</v>
          </cell>
        </row>
        <row r="1944">
          <cell r="D1944" t="str">
            <v>Demontaža Vsota</v>
          </cell>
          <cell r="I1944">
            <v>47.099999999999994</v>
          </cell>
          <cell r="J1944">
            <v>382.59999999999997</v>
          </cell>
        </row>
        <row r="1945">
          <cell r="D1945" t="str">
            <v>Montaža</v>
          </cell>
          <cell r="E1945" t="str">
            <v>RAL montaža oken z zidarskimi deli</v>
          </cell>
          <cell r="F1945" t="str">
            <v>[m1]</v>
          </cell>
          <cell r="G1945">
            <v>1</v>
          </cell>
          <cell r="H1945" t="str">
            <v>Aprojekt</v>
          </cell>
          <cell r="I1945">
            <v>36.099999999999994</v>
          </cell>
          <cell r="J1945">
            <v>1227.3999999999999</v>
          </cell>
        </row>
        <row r="1946">
          <cell r="E1946" t="str">
            <v>RAL montaža vrat z zidarskimi deli</v>
          </cell>
          <cell r="F1946" t="str">
            <v>[m1]</v>
          </cell>
          <cell r="G1946">
            <v>1</v>
          </cell>
          <cell r="H1946" t="str">
            <v>Aprojekt</v>
          </cell>
          <cell r="I1946">
            <v>6</v>
          </cell>
          <cell r="J1946">
            <v>204</v>
          </cell>
        </row>
        <row r="1947">
          <cell r="E1947" t="str">
            <v>Montaža police</v>
          </cell>
          <cell r="F1947" t="str">
            <v>[kos]</v>
          </cell>
          <cell r="G1947">
            <v>1</v>
          </cell>
          <cell r="H1947" t="str">
            <v>Aprojekt</v>
          </cell>
          <cell r="I1947">
            <v>5</v>
          </cell>
          <cell r="J1947">
            <v>64</v>
          </cell>
        </row>
        <row r="1948">
          <cell r="D1948" t="str">
            <v>Montaža Vsota</v>
          </cell>
          <cell r="I1948">
            <v>47.099999999999994</v>
          </cell>
          <cell r="J1948">
            <v>1495.3999999999999</v>
          </cell>
        </row>
        <row r="1949">
          <cell r="D1949" t="str">
            <v>Odvoz na deponijo</v>
          </cell>
          <cell r="E1949" t="str">
            <v>Odvoz na deponijo</v>
          </cell>
          <cell r="F1949" t="str">
            <v>[m1]</v>
          </cell>
          <cell r="G1949">
            <v>1</v>
          </cell>
          <cell r="H1949" t="str">
            <v>Aprojekt</v>
          </cell>
          <cell r="I1949">
            <v>42.099999999999994</v>
          </cell>
          <cell r="J1949">
            <v>126.3</v>
          </cell>
        </row>
        <row r="1950">
          <cell r="D1950" t="str">
            <v>Odvoz na deponijo Vsota</v>
          </cell>
          <cell r="I1950">
            <v>42.099999999999994</v>
          </cell>
          <cell r="J1950">
            <v>126.3</v>
          </cell>
        </row>
        <row r="1951">
          <cell r="D1951" t="str">
            <v>Komarniki</v>
          </cell>
          <cell r="E1951" t="str">
            <v>Komarnik-rolo, Dim. ŠxV: 1,4x1,2m</v>
          </cell>
          <cell r="F1951" t="str">
            <v>[kos]</v>
          </cell>
          <cell r="G1951">
            <v>1</v>
          </cell>
          <cell r="H1951" t="str">
            <v>Aprojekt</v>
          </cell>
          <cell r="I1951">
            <v>3</v>
          </cell>
          <cell r="J1951">
            <v>655.20000000000005</v>
          </cell>
        </row>
        <row r="1952">
          <cell r="E1952" t="str">
            <v>Komarnik-rolo, Dim. ŠxV: 1x1,2m</v>
          </cell>
          <cell r="F1952" t="str">
            <v>[kos]</v>
          </cell>
          <cell r="G1952">
            <v>1</v>
          </cell>
          <cell r="H1952" t="str">
            <v>Aprojekt</v>
          </cell>
          <cell r="I1952">
            <v>1</v>
          </cell>
          <cell r="J1952">
            <v>156</v>
          </cell>
        </row>
        <row r="1953">
          <cell r="E1953" t="str">
            <v>Komarnik-rolo, Dim. ŠxV: 1,2x1,2m</v>
          </cell>
          <cell r="F1953" t="str">
            <v>[kos]</v>
          </cell>
          <cell r="G1953">
            <v>1</v>
          </cell>
          <cell r="H1953" t="str">
            <v>Aprojekt</v>
          </cell>
          <cell r="I1953">
            <v>1</v>
          </cell>
          <cell r="J1953">
            <v>187.2</v>
          </cell>
        </row>
        <row r="1954">
          <cell r="D1954" t="str">
            <v>Komarniki Vsota</v>
          </cell>
          <cell r="I1954">
            <v>5</v>
          </cell>
          <cell r="J1954">
            <v>998.40000000000009</v>
          </cell>
        </row>
        <row r="1955">
          <cell r="D1955" t="str">
            <v>Obdelava širokih špalet</v>
          </cell>
          <cell r="E1955" t="str">
            <v>Zidarska obdelava špalet</v>
          </cell>
          <cell r="F1955" t="str">
            <v>[m1]</v>
          </cell>
          <cell r="G1955">
            <v>1</v>
          </cell>
          <cell r="H1955" t="str">
            <v>Aprojekt</v>
          </cell>
          <cell r="I1955">
            <v>7.1999999999999993</v>
          </cell>
          <cell r="J1955">
            <v>389.99999999999989</v>
          </cell>
        </row>
        <row r="1956">
          <cell r="D1956" t="str">
            <v>Obdelava širokih špalet Vsota</v>
          </cell>
          <cell r="I1956">
            <v>7.1999999999999993</v>
          </cell>
          <cell r="J1956">
            <v>389.99999999999989</v>
          </cell>
        </row>
        <row r="1957">
          <cell r="D1957" t="str">
            <v>Slikopleskarska dela</v>
          </cell>
          <cell r="E1957" t="str">
            <v>Slikopleskarska dela na špaletah</v>
          </cell>
          <cell r="F1957" t="str">
            <v>[m1]</v>
          </cell>
          <cell r="G1957">
            <v>1</v>
          </cell>
          <cell r="H1957" t="str">
            <v>Aprojekt</v>
          </cell>
          <cell r="I1957">
            <v>23.199999999999996</v>
          </cell>
          <cell r="J1957">
            <v>336.79999999999995</v>
          </cell>
        </row>
        <row r="1958">
          <cell r="D1958" t="str">
            <v>Slikopleskarska dela Vsota</v>
          </cell>
          <cell r="I1958">
            <v>23.199999999999996</v>
          </cell>
          <cell r="J1958">
            <v>336.79999999999995</v>
          </cell>
        </row>
        <row r="1959">
          <cell r="C1959" t="str">
            <v>Kresniški Vrh 38 Vsota</v>
          </cell>
          <cell r="I1959">
            <v>194.69999999999996</v>
          </cell>
          <cell r="J1959">
            <v>11142.061406980001</v>
          </cell>
        </row>
        <row r="1960">
          <cell r="B1960" t="str">
            <v>60 Vsota</v>
          </cell>
          <cell r="I1960">
            <v>194.69999999999996</v>
          </cell>
          <cell r="J1960">
            <v>11142.061406980001</v>
          </cell>
        </row>
        <row r="1961">
          <cell r="I1961">
            <v>194.69999999999996</v>
          </cell>
          <cell r="J1961">
            <v>11142.061406980001</v>
          </cell>
        </row>
        <row r="1962">
          <cell r="B1962">
            <v>61</v>
          </cell>
          <cell r="C1962" t="str">
            <v>Kresniški Vrh 36</v>
          </cell>
          <cell r="D1962" t="str">
            <v>Okna/Vrata</v>
          </cell>
          <cell r="E1962" t="str">
            <v>Dvokrilno okno (tip: O3); dim. ŠxV: 1,4x1,4m; Material: Les ; steklo 10/16Ar/44.2; Rw,st.=44 (Rw,st.+Ctr ≥ 39 dB)</v>
          </cell>
          <cell r="F1962" t="str">
            <v>[kos]</v>
          </cell>
          <cell r="G1962">
            <v>1</v>
          </cell>
          <cell r="H1962" t="str">
            <v>Aprojekt</v>
          </cell>
          <cell r="I1962">
            <v>2</v>
          </cell>
          <cell r="J1962">
            <v>2023.9981653280001</v>
          </cell>
        </row>
        <row r="1963">
          <cell r="E1963" t="str">
            <v>Dvokrilno okno (tip: O3); dim. ŠxV: 1,4x1,4m; Material: Les ; steklo 6/16Ar/4; Rw,st.=36 (Rw,st.+Ctr ≥ 31 dB)</v>
          </cell>
          <cell r="F1963" t="str">
            <v>[kos]</v>
          </cell>
          <cell r="G1963">
            <v>1</v>
          </cell>
          <cell r="H1963" t="str">
            <v>Aprojekt</v>
          </cell>
          <cell r="I1963">
            <v>1</v>
          </cell>
          <cell r="J1963">
            <v>854.37588266400007</v>
          </cell>
        </row>
        <row r="1964">
          <cell r="E1964" t="str">
            <v>Enokrilna vrata (tip: V1); dim. ŠxV: 0,8x2,2m; Material: Les ; steklo 8/16Ar/44.2; Rw,st.=42 (Rw,st.+Ctr ≥ 34 dB)</v>
          </cell>
          <cell r="F1964" t="str">
            <v>[kos]</v>
          </cell>
          <cell r="G1964">
            <v>1</v>
          </cell>
          <cell r="H1964" t="str">
            <v>Aprojekt</v>
          </cell>
          <cell r="I1964">
            <v>1</v>
          </cell>
          <cell r="J1964">
            <v>785.31630431999997</v>
          </cell>
        </row>
        <row r="1965">
          <cell r="E1965" t="str">
            <v>Enokrilno okno (tip: O1); dim. ŠxV: 1x1,4m; Material: Les ; steklo 8/16Ar/44.2; Rw,st.=42 (Rw,st.+Ctr ≥ 34 dB)</v>
          </cell>
          <cell r="F1965" t="str">
            <v>[kos]</v>
          </cell>
          <cell r="G1965">
            <v>1</v>
          </cell>
          <cell r="H1965" t="str">
            <v>Aprojekt</v>
          </cell>
          <cell r="I1965">
            <v>1</v>
          </cell>
          <cell r="J1965">
            <v>666.81256599999995</v>
          </cell>
        </row>
        <row r="1966">
          <cell r="E1966" t="str">
            <v>Dvokrilno okno (tip: O3); dim. ŠxV: 1,4x1,4m; Material: Les ; steklo 10/16Ar/6; Rw,st.=40 (Rw,st.+Ctr ≥ 35 dB)</v>
          </cell>
          <cell r="F1966" t="str">
            <v>[kos]</v>
          </cell>
          <cell r="G1966">
            <v>1</v>
          </cell>
          <cell r="H1966" t="str">
            <v>Aprojekt</v>
          </cell>
          <cell r="I1966">
            <v>1</v>
          </cell>
          <cell r="J1966">
            <v>926.93508266399999</v>
          </cell>
        </row>
        <row r="1967">
          <cell r="D1967" t="str">
            <v>Okna/Vrata Vsota</v>
          </cell>
          <cell r="I1967">
            <v>6</v>
          </cell>
          <cell r="J1967">
            <v>5257.4380009759998</v>
          </cell>
        </row>
        <row r="1968">
          <cell r="D1968" t="str">
            <v>Senčila</v>
          </cell>
          <cell r="E1968" t="str">
            <v>Zunanji rolo - nadometni, ALU lamele, Dim. ŠxV: 1,4x1,4m</v>
          </cell>
          <cell r="F1968" t="str">
            <v>[kos]</v>
          </cell>
          <cell r="G1968">
            <v>1</v>
          </cell>
          <cell r="H1968" t="str">
            <v>Aprojekt</v>
          </cell>
          <cell r="I1968">
            <v>4</v>
          </cell>
          <cell r="J1968">
            <v>711.15423807999991</v>
          </cell>
        </row>
        <row r="1969">
          <cell r="E1969" t="str">
            <v>Zunanji rolo - nadometni, ALU lamele, Dim. ŠxV: 0,8x2,2m</v>
          </cell>
          <cell r="F1969" t="str">
            <v>[kos]</v>
          </cell>
          <cell r="G1969">
            <v>1</v>
          </cell>
          <cell r="H1969" t="str">
            <v>Aprojekt</v>
          </cell>
          <cell r="I1969">
            <v>1</v>
          </cell>
          <cell r="J1969">
            <v>165.18610272000001</v>
          </cell>
        </row>
        <row r="1970">
          <cell r="E1970" t="str">
            <v>Zunanji rolo - nadometni, ALU lamele, Dim. ŠxV: 1x1,4m</v>
          </cell>
          <cell r="F1970" t="str">
            <v>[kos]</v>
          </cell>
          <cell r="G1970">
            <v>1</v>
          </cell>
          <cell r="H1970" t="str">
            <v>Aprojekt</v>
          </cell>
          <cell r="I1970">
            <v>1</v>
          </cell>
          <cell r="J1970">
            <v>142.85341199999999</v>
          </cell>
        </row>
        <row r="1971">
          <cell r="D1971" t="str">
            <v>Senčila Vsota</v>
          </cell>
          <cell r="I1971">
            <v>6</v>
          </cell>
          <cell r="J1971">
            <v>1019.1937527999999</v>
          </cell>
        </row>
        <row r="1972">
          <cell r="D1972" t="str">
            <v>Notranje police</v>
          </cell>
          <cell r="E1972" t="str">
            <v>Notranja polica, mat. Granit, dim. ŠxG:1,4x0,25m</v>
          </cell>
          <cell r="F1972" t="str">
            <v>[kos]</v>
          </cell>
          <cell r="G1972">
            <v>1</v>
          </cell>
          <cell r="H1972" t="str">
            <v>Aprojekt</v>
          </cell>
          <cell r="I1972">
            <v>4</v>
          </cell>
          <cell r="J1972">
            <v>278</v>
          </cell>
        </row>
        <row r="1973">
          <cell r="E1973" t="str">
            <v>Notranja polica, mat. Granit, dim. ŠxG:1x0,25m</v>
          </cell>
          <cell r="F1973" t="str">
            <v>[kos]</v>
          </cell>
          <cell r="G1973">
            <v>1</v>
          </cell>
          <cell r="H1973" t="str">
            <v>Aprojekt</v>
          </cell>
          <cell r="I1973">
            <v>1</v>
          </cell>
          <cell r="J1973">
            <v>49.7</v>
          </cell>
        </row>
        <row r="1974">
          <cell r="D1974" t="str">
            <v>Notranje police Vsota</v>
          </cell>
          <cell r="I1974">
            <v>5</v>
          </cell>
          <cell r="J1974">
            <v>327.7</v>
          </cell>
        </row>
        <row r="1975">
          <cell r="D1975" t="str">
            <v>Demontaža</v>
          </cell>
          <cell r="E1975" t="str">
            <v>Demontaža oken</v>
          </cell>
          <cell r="F1975" t="str">
            <v>[m1]</v>
          </cell>
          <cell r="G1975">
            <v>1</v>
          </cell>
          <cell r="H1975" t="str">
            <v>Aprojekt</v>
          </cell>
          <cell r="I1975">
            <v>27.199999999999996</v>
          </cell>
          <cell r="J1975">
            <v>190.39999999999998</v>
          </cell>
        </row>
        <row r="1976">
          <cell r="E1976" t="str">
            <v>Demontaža vrat</v>
          </cell>
          <cell r="F1976" t="str">
            <v>[m1]</v>
          </cell>
          <cell r="G1976">
            <v>1</v>
          </cell>
          <cell r="H1976" t="str">
            <v>Aprojekt</v>
          </cell>
          <cell r="I1976">
            <v>6</v>
          </cell>
          <cell r="J1976">
            <v>42</v>
          </cell>
        </row>
        <row r="1977">
          <cell r="E1977" t="str">
            <v>Demontaža police</v>
          </cell>
          <cell r="F1977" t="str">
            <v>[kos]</v>
          </cell>
          <cell r="G1977">
            <v>1</v>
          </cell>
          <cell r="H1977" t="str">
            <v>Aprojekt</v>
          </cell>
          <cell r="I1977">
            <v>5</v>
          </cell>
          <cell r="J1977">
            <v>33</v>
          </cell>
        </row>
        <row r="1978">
          <cell r="D1978" t="str">
            <v>Demontaža Vsota</v>
          </cell>
          <cell r="I1978">
            <v>38.199999999999996</v>
          </cell>
          <cell r="J1978">
            <v>265.39999999999998</v>
          </cell>
        </row>
        <row r="1979">
          <cell r="D1979" t="str">
            <v>Montaža</v>
          </cell>
          <cell r="E1979" t="str">
            <v>RAL montaža oken z zidarskimi deli</v>
          </cell>
          <cell r="F1979" t="str">
            <v>[m1]</v>
          </cell>
          <cell r="G1979">
            <v>1</v>
          </cell>
          <cell r="H1979" t="str">
            <v>Aprojekt</v>
          </cell>
          <cell r="I1979">
            <v>27.199999999999996</v>
          </cell>
          <cell r="J1979">
            <v>924.79999999999984</v>
          </cell>
        </row>
        <row r="1980">
          <cell r="E1980" t="str">
            <v>RAL montaža vrat z zidarskimi deli</v>
          </cell>
          <cell r="F1980" t="str">
            <v>[m1]</v>
          </cell>
          <cell r="G1980">
            <v>1</v>
          </cell>
          <cell r="H1980" t="str">
            <v>Aprojekt</v>
          </cell>
          <cell r="I1980">
            <v>6</v>
          </cell>
          <cell r="J1980">
            <v>204</v>
          </cell>
        </row>
        <row r="1981">
          <cell r="E1981" t="str">
            <v>Montaža police</v>
          </cell>
          <cell r="F1981" t="str">
            <v>[kos]</v>
          </cell>
          <cell r="G1981">
            <v>1</v>
          </cell>
          <cell r="H1981" t="str">
            <v>Aprojekt</v>
          </cell>
          <cell r="I1981">
            <v>5</v>
          </cell>
          <cell r="J1981">
            <v>66</v>
          </cell>
        </row>
        <row r="1982">
          <cell r="D1982" t="str">
            <v>Montaža Vsota</v>
          </cell>
          <cell r="I1982">
            <v>38.199999999999996</v>
          </cell>
          <cell r="J1982">
            <v>1194.7999999999997</v>
          </cell>
        </row>
        <row r="1983">
          <cell r="D1983" t="str">
            <v>Odvoz na deponijo</v>
          </cell>
          <cell r="E1983" t="str">
            <v>Odvoz na deponijo</v>
          </cell>
          <cell r="F1983" t="str">
            <v>[m1]</v>
          </cell>
          <cell r="G1983">
            <v>1</v>
          </cell>
          <cell r="H1983" t="str">
            <v>Aprojekt</v>
          </cell>
          <cell r="I1983">
            <v>33.199999999999996</v>
          </cell>
          <cell r="J1983">
            <v>99.59999999999998</v>
          </cell>
        </row>
        <row r="1984">
          <cell r="D1984" t="str">
            <v>Odvoz na deponijo Vsota</v>
          </cell>
          <cell r="I1984">
            <v>33.199999999999996</v>
          </cell>
          <cell r="J1984">
            <v>99.59999999999998</v>
          </cell>
        </row>
        <row r="1985">
          <cell r="D1985" t="str">
            <v>Obdelava širokih špalet</v>
          </cell>
          <cell r="E1985" t="str">
            <v>Zidarska obdelava špalet</v>
          </cell>
          <cell r="F1985" t="str">
            <v>[m1]</v>
          </cell>
          <cell r="G1985">
            <v>1</v>
          </cell>
          <cell r="H1985" t="str">
            <v>Aprojekt</v>
          </cell>
          <cell r="I1985">
            <v>18.399999999999999</v>
          </cell>
          <cell r="J1985">
            <v>830</v>
          </cell>
        </row>
        <row r="1986">
          <cell r="D1986" t="str">
            <v>Obdelava širokih špalet Vsota</v>
          </cell>
          <cell r="I1986">
            <v>18.399999999999999</v>
          </cell>
          <cell r="J1986">
            <v>830</v>
          </cell>
        </row>
        <row r="1987">
          <cell r="D1987" t="str">
            <v>Slikopleskarska dela</v>
          </cell>
          <cell r="E1987" t="str">
            <v>Slikopleskarska dela na špaletah</v>
          </cell>
          <cell r="F1987" t="str">
            <v>[m1]</v>
          </cell>
          <cell r="G1987">
            <v>1</v>
          </cell>
          <cell r="H1987" t="str">
            <v>Aprojekt</v>
          </cell>
          <cell r="I1987">
            <v>18.399999999999999</v>
          </cell>
          <cell r="J1987">
            <v>265.59999999999997</v>
          </cell>
        </row>
        <row r="1988">
          <cell r="D1988" t="str">
            <v>Slikopleskarska dela Vsota</v>
          </cell>
          <cell r="I1988">
            <v>18.399999999999999</v>
          </cell>
          <cell r="J1988">
            <v>265.59999999999997</v>
          </cell>
        </row>
        <row r="1989">
          <cell r="C1989" t="str">
            <v>Kresniški Vrh 36 Vsota</v>
          </cell>
          <cell r="I1989">
            <v>163.4</v>
          </cell>
          <cell r="J1989">
            <v>9259.7317537760009</v>
          </cell>
        </row>
        <row r="1990">
          <cell r="B1990" t="str">
            <v>61 Vsota</v>
          </cell>
          <cell r="I1990">
            <v>163.4</v>
          </cell>
          <cell r="J1990">
            <v>9259.7317537760009</v>
          </cell>
        </row>
        <row r="1991">
          <cell r="I1991">
            <v>163.4</v>
          </cell>
          <cell r="J1991">
            <v>9259.7317537760009</v>
          </cell>
        </row>
        <row r="1992">
          <cell r="B1992">
            <v>62</v>
          </cell>
          <cell r="C1992" t="str">
            <v>Kresniški Vrh 31</v>
          </cell>
          <cell r="D1992" t="str">
            <v>Okna/Vrata</v>
          </cell>
          <cell r="E1992" t="str">
            <v>Enokrilno okno (tip: O1); dim. ŠxV: 0,76x1,4m; Material: PVC ; steklo 6/16Ar/4; Rw,st.=36 (Rw,st.+Ctr ≥ 31 dB)</v>
          </cell>
          <cell r="F1992" t="str">
            <v>[kos]</v>
          </cell>
          <cell r="G1992">
            <v>1</v>
          </cell>
          <cell r="H1992" t="str">
            <v>Aprojekt</v>
          </cell>
          <cell r="I1992">
            <v>1</v>
          </cell>
          <cell r="J1992">
            <v>235.685749824</v>
          </cell>
        </row>
        <row r="1993">
          <cell r="E1993" t="str">
            <v>Enokrilno okno (tip: O1); dim. ŠxV: 1,2x1,4m; Material: PVC, profil&gt;80mm ; steklo 10/16Ar/44.2; Rw,st.=44 (Rw,st.+Ctr ≥ 39 dB)</v>
          </cell>
          <cell r="F1993" t="str">
            <v>[kos]</v>
          </cell>
          <cell r="G1993">
            <v>1</v>
          </cell>
          <cell r="H1993" t="str">
            <v>Aprojekt</v>
          </cell>
          <cell r="I1993">
            <v>1</v>
          </cell>
          <cell r="J1993">
            <v>487.11315072000002</v>
          </cell>
        </row>
        <row r="1994">
          <cell r="E1994" t="str">
            <v>Dvokrilna vrata (tip: V2); dim. ŠxV: 1,4x2,05m; Material: PVC, profil&gt;80mm ; steklo 66.2/16Ar/44.2; Rw,st.=46 (Rw,st.+Ctr ≥ 41 dB)</v>
          </cell>
          <cell r="F1994" t="str">
            <v>[kos]</v>
          </cell>
          <cell r="G1994">
            <v>1</v>
          </cell>
          <cell r="H1994" t="str">
            <v>Aprojekt</v>
          </cell>
          <cell r="I1994">
            <v>1</v>
          </cell>
          <cell r="J1994">
            <v>948.49666256</v>
          </cell>
        </row>
        <row r="1995">
          <cell r="E1995" t="str">
            <v>Enokrilno okno (tip: O1); dim. ŠxV: 1,2x1,4m; Material: PVC, profil&gt;80mm ; steklo 66.2/16Ar/44.2; Rw,st.=46 (Rw,st.+Ctr ≥ 41 dB)</v>
          </cell>
          <cell r="F1995" t="str">
            <v>[kos]</v>
          </cell>
          <cell r="G1995">
            <v>1</v>
          </cell>
          <cell r="H1995" t="str">
            <v>Aprojekt</v>
          </cell>
          <cell r="I1995">
            <v>2</v>
          </cell>
          <cell r="J1995">
            <v>1101.9063014399999</v>
          </cell>
        </row>
        <row r="1996">
          <cell r="D1996" t="str">
            <v>Okna/Vrata Vsota</v>
          </cell>
          <cell r="I1996">
            <v>5</v>
          </cell>
          <cell r="J1996">
            <v>2773.2018645439998</v>
          </cell>
        </row>
        <row r="1997">
          <cell r="D1997" t="str">
            <v>Senčila</v>
          </cell>
          <cell r="E1997" t="str">
            <v>Zunanji rolo - nadometni, ALU lamele, Dim. ŠxV: 0,76x1,4m</v>
          </cell>
          <cell r="F1997" t="str">
            <v>[kos]</v>
          </cell>
          <cell r="G1997">
            <v>1</v>
          </cell>
          <cell r="H1997" t="str">
            <v>Aprojekt</v>
          </cell>
          <cell r="I1997">
            <v>1</v>
          </cell>
          <cell r="J1997">
            <v>122.41757589119999</v>
          </cell>
        </row>
        <row r="1998">
          <cell r="E1998" t="str">
            <v>Zunanji rolo - nadometni, ALU lamele, Dim. ŠxV: 1,2x1,4m</v>
          </cell>
          <cell r="F1998" t="str">
            <v>[kos]</v>
          </cell>
          <cell r="G1998">
            <v>1</v>
          </cell>
          <cell r="H1998" t="str">
            <v>Aprojekt</v>
          </cell>
          <cell r="I1998">
            <v>3</v>
          </cell>
          <cell r="J1998">
            <v>480.55260383999996</v>
          </cell>
        </row>
        <row r="1999">
          <cell r="E1999" t="str">
            <v>Zunanji rolo - nadometni, ALU lamele, Dim. ŠxV: 1,4x2,05m</v>
          </cell>
          <cell r="F1999" t="str">
            <v>[kos]</v>
          </cell>
          <cell r="G1999">
            <v>1</v>
          </cell>
          <cell r="H1999" t="str">
            <v>Aprojekt</v>
          </cell>
          <cell r="I1999">
            <v>1</v>
          </cell>
          <cell r="J1999">
            <v>236.89205942999996</v>
          </cell>
        </row>
        <row r="2000">
          <cell r="D2000" t="str">
            <v>Senčila Vsota</v>
          </cell>
          <cell r="I2000">
            <v>5</v>
          </cell>
          <cell r="J2000">
            <v>839.86223916120002</v>
          </cell>
        </row>
        <row r="2001">
          <cell r="D2001" t="str">
            <v>Notranje police</v>
          </cell>
          <cell r="E2001" t="str">
            <v>Notranja polica, mat. Granit, dim. ŠxG:0,76x0,25m</v>
          </cell>
          <cell r="F2001" t="str">
            <v>[kos]</v>
          </cell>
          <cell r="G2001">
            <v>1</v>
          </cell>
          <cell r="H2001" t="str">
            <v>Aprojekt</v>
          </cell>
          <cell r="I2001">
            <v>1</v>
          </cell>
          <cell r="J2001">
            <v>39.739999999999995</v>
          </cell>
        </row>
        <row r="2002">
          <cell r="E2002" t="str">
            <v>Notranja polica, mat. Granit, dim. ŠxG:1,2x0,25m</v>
          </cell>
          <cell r="F2002" t="str">
            <v>[kos]</v>
          </cell>
          <cell r="G2002">
            <v>1</v>
          </cell>
          <cell r="H2002" t="str">
            <v>Aprojekt</v>
          </cell>
          <cell r="I2002">
            <v>2</v>
          </cell>
          <cell r="J2002">
            <v>118.19999999999999</v>
          </cell>
        </row>
        <row r="2003">
          <cell r="E2003" t="str">
            <v>Notranja polica, mat. , dim. ŠxG:1,2xm</v>
          </cell>
          <cell r="F2003" t="str">
            <v>[kos]</v>
          </cell>
          <cell r="G2003">
            <v>1</v>
          </cell>
          <cell r="H2003" t="str">
            <v>Aprojekt</v>
          </cell>
          <cell r="I2003">
            <v>1</v>
          </cell>
          <cell r="J2003">
            <v>0</v>
          </cell>
        </row>
        <row r="2004">
          <cell r="D2004" t="str">
            <v>Notranje police Vsota</v>
          </cell>
          <cell r="I2004">
            <v>4</v>
          </cell>
          <cell r="J2004">
            <v>157.94</v>
          </cell>
        </row>
        <row r="2005">
          <cell r="D2005" t="str">
            <v>Demontaža</v>
          </cell>
          <cell r="E2005" t="str">
            <v>Demontaža oken</v>
          </cell>
          <cell r="F2005" t="str">
            <v>[m1]</v>
          </cell>
          <cell r="G2005">
            <v>1</v>
          </cell>
          <cell r="H2005" t="str">
            <v>Aprojekt</v>
          </cell>
          <cell r="I2005">
            <v>19.919999999999998</v>
          </cell>
          <cell r="J2005">
            <v>139.43999999999997</v>
          </cell>
        </row>
        <row r="2006">
          <cell r="E2006" t="str">
            <v>Demontaža vrat</v>
          </cell>
          <cell r="F2006" t="str">
            <v>[m1]</v>
          </cell>
          <cell r="G2006">
            <v>1</v>
          </cell>
          <cell r="H2006" t="str">
            <v>Aprojekt</v>
          </cell>
          <cell r="I2006">
            <v>6.8999999999999995</v>
          </cell>
          <cell r="J2006">
            <v>48.3</v>
          </cell>
        </row>
        <row r="2007">
          <cell r="E2007" t="str">
            <v>Demontaža police</v>
          </cell>
          <cell r="F2007" t="str">
            <v>[kos]</v>
          </cell>
          <cell r="G2007">
            <v>1</v>
          </cell>
          <cell r="H2007" t="str">
            <v>Aprojekt</v>
          </cell>
          <cell r="I2007">
            <v>4</v>
          </cell>
          <cell r="J2007">
            <v>21.8</v>
          </cell>
        </row>
        <row r="2008">
          <cell r="D2008" t="str">
            <v>Demontaža Vsota</v>
          </cell>
          <cell r="I2008">
            <v>30.819999999999997</v>
          </cell>
          <cell r="J2008">
            <v>209.53999999999996</v>
          </cell>
        </row>
        <row r="2009">
          <cell r="D2009" t="str">
            <v>Montaža</v>
          </cell>
          <cell r="E2009" t="str">
            <v>RAL montaža oken z zidarskimi deli</v>
          </cell>
          <cell r="F2009" t="str">
            <v>[m1]</v>
          </cell>
          <cell r="G2009">
            <v>1</v>
          </cell>
          <cell r="H2009" t="str">
            <v>Aprojekt</v>
          </cell>
          <cell r="I2009">
            <v>19.919999999999998</v>
          </cell>
          <cell r="J2009">
            <v>677.27999999999986</v>
          </cell>
        </row>
        <row r="2010">
          <cell r="E2010" t="str">
            <v>RAL montaža vrat z zidarskimi deli</v>
          </cell>
          <cell r="F2010" t="str">
            <v>[m1]</v>
          </cell>
          <cell r="G2010">
            <v>1</v>
          </cell>
          <cell r="H2010" t="str">
            <v>Aprojekt</v>
          </cell>
          <cell r="I2010">
            <v>6.8999999999999995</v>
          </cell>
          <cell r="J2010">
            <v>234.6</v>
          </cell>
        </row>
        <row r="2011">
          <cell r="E2011" t="str">
            <v>Montaža police</v>
          </cell>
          <cell r="F2011" t="str">
            <v>[kos]</v>
          </cell>
          <cell r="G2011">
            <v>1</v>
          </cell>
          <cell r="H2011" t="str">
            <v>Aprojekt</v>
          </cell>
          <cell r="I2011">
            <v>4</v>
          </cell>
          <cell r="J2011">
            <v>43.6</v>
          </cell>
        </row>
        <row r="2012">
          <cell r="D2012" t="str">
            <v>Montaža Vsota</v>
          </cell>
          <cell r="I2012">
            <v>30.819999999999997</v>
          </cell>
          <cell r="J2012">
            <v>955.4799999999999</v>
          </cell>
        </row>
        <row r="2013">
          <cell r="D2013" t="str">
            <v>Odvoz na deponijo</v>
          </cell>
          <cell r="E2013" t="str">
            <v>Odvoz na deponijo</v>
          </cell>
          <cell r="F2013" t="str">
            <v>[m1]</v>
          </cell>
          <cell r="G2013">
            <v>1</v>
          </cell>
          <cell r="H2013" t="str">
            <v>Aprojekt</v>
          </cell>
          <cell r="I2013">
            <v>26.819999999999997</v>
          </cell>
          <cell r="J2013">
            <v>80.459999999999994</v>
          </cell>
        </row>
        <row r="2014">
          <cell r="D2014" t="str">
            <v>Odvoz na deponijo Vsota</v>
          </cell>
          <cell r="I2014">
            <v>26.819999999999997</v>
          </cell>
          <cell r="J2014">
            <v>80.459999999999994</v>
          </cell>
        </row>
        <row r="2015">
          <cell r="D2015" t="str">
            <v>Slikopleskarska dela</v>
          </cell>
          <cell r="E2015" t="str">
            <v>Slikopleskarska dela na špaletah</v>
          </cell>
          <cell r="F2015" t="str">
            <v>[m1]</v>
          </cell>
          <cell r="G2015">
            <v>1</v>
          </cell>
          <cell r="H2015" t="str">
            <v>Aprojekt</v>
          </cell>
          <cell r="I2015">
            <v>15.299999999999997</v>
          </cell>
          <cell r="J2015">
            <v>214.55999999999997</v>
          </cell>
        </row>
        <row r="2016">
          <cell r="D2016" t="str">
            <v>Slikopleskarska dela Vsota</v>
          </cell>
          <cell r="I2016">
            <v>15.299999999999997</v>
          </cell>
          <cell r="J2016">
            <v>214.55999999999997</v>
          </cell>
        </row>
        <row r="2017">
          <cell r="C2017" t="str">
            <v>Kresniški Vrh 31 Vsota</v>
          </cell>
          <cell r="I2017">
            <v>117.75999999999999</v>
          </cell>
          <cell r="J2017">
            <v>5231.0441037052005</v>
          </cell>
        </row>
        <row r="2018">
          <cell r="B2018" t="str">
            <v>62 Vsota</v>
          </cell>
          <cell r="I2018">
            <v>117.75999999999999</v>
          </cell>
          <cell r="J2018">
            <v>5231.0441037052005</v>
          </cell>
        </row>
        <row r="2019">
          <cell r="I2019">
            <v>117.75999999999999</v>
          </cell>
          <cell r="J2019">
            <v>5231.0441037052005</v>
          </cell>
        </row>
        <row r="2020">
          <cell r="B2020">
            <v>63</v>
          </cell>
          <cell r="C2020" t="str">
            <v>Kresniški Vrh 30</v>
          </cell>
          <cell r="D2020" t="str">
            <v>Okna/Vrata</v>
          </cell>
          <cell r="E2020" t="str">
            <v>Dvokrilno okno (tip: O3); dim. ŠxV: 1,85x0,85m; Material: PVC ; steklo 6/16Ar/4; Rw,st.=36 (Rw,st.+Ctr ≥ 31 dB)</v>
          </cell>
          <cell r="F2020" t="str">
            <v>[kos]</v>
          </cell>
          <cell r="G2020">
            <v>1</v>
          </cell>
          <cell r="H2020" t="str">
            <v>Aprojekt</v>
          </cell>
          <cell r="I2020">
            <v>2</v>
          </cell>
          <cell r="J2020">
            <v>746.09762183875011</v>
          </cell>
        </row>
        <row r="2021">
          <cell r="E2021" t="str">
            <v>Dvokrilno okno (tip: O3); dim. ŠxV: 1,75x1,35m; Material: PVC, profil&gt;80mm ; steklo 10/16Ar/4; Rw,st.=38 (Rw,st.+Ctr ≥ 32 dB)</v>
          </cell>
          <cell r="F2021" t="str">
            <v>[kos]</v>
          </cell>
          <cell r="G2021">
            <v>1</v>
          </cell>
          <cell r="H2021" t="str">
            <v>Aprojekt</v>
          </cell>
          <cell r="I2021">
            <v>1</v>
          </cell>
          <cell r="J2021">
            <v>571.97266408125006</v>
          </cell>
        </row>
        <row r="2022">
          <cell r="E2022" t="str">
            <v>Dvokrilno okno (tip: O3); dim. ŠxV: 1,75x1,35m; Material: PVC, profil&gt;80mm ; steklo 10/20Ar/4; Rw,st.=39 (Rw,st.+Ctr ≥ 33 dB)</v>
          </cell>
          <cell r="F2022" t="str">
            <v>[kos]</v>
          </cell>
          <cell r="G2022">
            <v>1</v>
          </cell>
          <cell r="H2022" t="str">
            <v>Aprojekt</v>
          </cell>
          <cell r="I2022">
            <v>1</v>
          </cell>
          <cell r="J2022">
            <v>620.07316408125007</v>
          </cell>
        </row>
        <row r="2023">
          <cell r="E2023" t="str">
            <v>Vhodna vrata (tip: VH); dim. ŠxV: 1,3x2,05m; Material: PVC, profil&gt;80mm; Rw,krilo=39 dBA</v>
          </cell>
          <cell r="F2023" t="str">
            <v>[kos]</v>
          </cell>
          <cell r="G2023">
            <v>1</v>
          </cell>
          <cell r="H2023" t="str">
            <v>Aprojekt</v>
          </cell>
          <cell r="I2023">
            <v>1</v>
          </cell>
          <cell r="J2023">
            <v>1560</v>
          </cell>
        </row>
        <row r="2024">
          <cell r="D2024" t="str">
            <v>Okna/Vrata Vsota</v>
          </cell>
          <cell r="I2024">
            <v>5</v>
          </cell>
          <cell r="J2024">
            <v>3498.1434500012501</v>
          </cell>
        </row>
        <row r="2025">
          <cell r="D2025" t="str">
            <v>Senčila</v>
          </cell>
          <cell r="E2025" t="str">
            <v>Notranja rolo omarica, ALU lamele, Dim. ŠxV: 1,75x1,35m</v>
          </cell>
          <cell r="F2025" t="str">
            <v>[kos]</v>
          </cell>
          <cell r="G2025">
            <v>1</v>
          </cell>
          <cell r="H2025" t="str">
            <v>Aprojekt</v>
          </cell>
          <cell r="I2025">
            <v>2</v>
          </cell>
          <cell r="J2025">
            <v>717.10718474999999</v>
          </cell>
        </row>
        <row r="2026">
          <cell r="D2026" t="str">
            <v>Senčila Vsota</v>
          </cell>
          <cell r="I2026">
            <v>2</v>
          </cell>
          <cell r="J2026">
            <v>717.10718474999999</v>
          </cell>
        </row>
        <row r="2027">
          <cell r="D2027" t="str">
            <v>Notranje police</v>
          </cell>
          <cell r="E2027" t="str">
            <v>Notranja polica, mat. Topalit, dim. ŠxG:1,85x0,25m</v>
          </cell>
          <cell r="F2027" t="str">
            <v>[kos]</v>
          </cell>
          <cell r="G2027">
            <v>1</v>
          </cell>
          <cell r="H2027" t="str">
            <v>Aprojekt</v>
          </cell>
          <cell r="I2027">
            <v>2</v>
          </cell>
          <cell r="J2027">
            <v>132.91250000000002</v>
          </cell>
        </row>
        <row r="2028">
          <cell r="E2028" t="str">
            <v>Notranja polica, mat. Topalit, dim. ŠxG:1,75x0,25m</v>
          </cell>
          <cell r="F2028" t="str">
            <v>[kos]</v>
          </cell>
          <cell r="G2028">
            <v>1</v>
          </cell>
          <cell r="H2028" t="str">
            <v>Aprojekt</v>
          </cell>
          <cell r="I2028">
            <v>2</v>
          </cell>
          <cell r="J2028">
            <v>123.6125</v>
          </cell>
        </row>
        <row r="2029">
          <cell r="D2029" t="str">
            <v>Notranje police Vsota</v>
          </cell>
          <cell r="I2029">
            <v>4</v>
          </cell>
          <cell r="J2029">
            <v>256.52500000000003</v>
          </cell>
        </row>
        <row r="2030">
          <cell r="D2030" t="str">
            <v>Demontaža</v>
          </cell>
          <cell r="E2030" t="str">
            <v>Demontaža oken</v>
          </cell>
          <cell r="F2030" t="str">
            <v>[m1]</v>
          </cell>
          <cell r="G2030">
            <v>1</v>
          </cell>
          <cell r="H2030" t="str">
            <v>Aprojekt</v>
          </cell>
          <cell r="I2030">
            <v>23.2</v>
          </cell>
          <cell r="J2030">
            <v>162.4</v>
          </cell>
        </row>
        <row r="2031">
          <cell r="E2031" t="str">
            <v>Demontaža police</v>
          </cell>
          <cell r="F2031" t="str">
            <v>[kos]</v>
          </cell>
          <cell r="G2031">
            <v>1</v>
          </cell>
          <cell r="H2031" t="str">
            <v>Aprojekt</v>
          </cell>
          <cell r="I2031">
            <v>4</v>
          </cell>
          <cell r="J2031">
            <v>36</v>
          </cell>
        </row>
        <row r="2032">
          <cell r="E2032" t="str">
            <v>FALSE</v>
          </cell>
          <cell r="F2032" t="str">
            <v>[m1]</v>
          </cell>
          <cell r="G2032">
            <v>1</v>
          </cell>
          <cell r="H2032" t="str">
            <v>Aprojekt</v>
          </cell>
          <cell r="I2032">
            <v>6.6999999999999993</v>
          </cell>
          <cell r="J2032">
            <v>46.899999999999991</v>
          </cell>
        </row>
        <row r="2033">
          <cell r="D2033" t="str">
            <v>Demontaža Vsota</v>
          </cell>
          <cell r="I2033">
            <v>33.9</v>
          </cell>
          <cell r="J2033">
            <v>245.3</v>
          </cell>
        </row>
        <row r="2034">
          <cell r="D2034" t="str">
            <v>Montaža</v>
          </cell>
          <cell r="E2034" t="str">
            <v/>
          </cell>
          <cell r="F2034" t="str">
            <v>[m1]</v>
          </cell>
          <cell r="G2034">
            <v>1</v>
          </cell>
          <cell r="H2034" t="str">
            <v>Aprojekt</v>
          </cell>
          <cell r="I2034">
            <v>6.6999999999999993</v>
          </cell>
          <cell r="J2034">
            <v>227.79999999999998</v>
          </cell>
        </row>
        <row r="2035">
          <cell r="E2035" t="str">
            <v>RAL montaža oken z zidarskimi deli</v>
          </cell>
          <cell r="F2035" t="str">
            <v>[m1]</v>
          </cell>
          <cell r="G2035">
            <v>1</v>
          </cell>
          <cell r="H2035" t="str">
            <v>Aprojekt</v>
          </cell>
          <cell r="I2035">
            <v>10.8</v>
          </cell>
          <cell r="J2035">
            <v>367.20000000000005</v>
          </cell>
        </row>
        <row r="2036">
          <cell r="E2036" t="str">
            <v>RAL montaža oken z zidarskimi deli ter dodatno zapiranje odprtine nad notr. rolo omarico</v>
          </cell>
          <cell r="F2036" t="str">
            <v>[m1]</v>
          </cell>
          <cell r="G2036">
            <v>1</v>
          </cell>
          <cell r="H2036" t="str">
            <v>Aprojekt</v>
          </cell>
          <cell r="I2036">
            <v>12.4</v>
          </cell>
          <cell r="J2036">
            <v>448.79999999999995</v>
          </cell>
        </row>
        <row r="2037">
          <cell r="E2037" t="str">
            <v>Montaža police</v>
          </cell>
          <cell r="F2037" t="str">
            <v>[kos]</v>
          </cell>
          <cell r="G2037">
            <v>1</v>
          </cell>
          <cell r="H2037" t="str">
            <v>Aprojekt</v>
          </cell>
          <cell r="I2037">
            <v>4</v>
          </cell>
          <cell r="J2037">
            <v>72</v>
          </cell>
        </row>
        <row r="2038">
          <cell r="D2038" t="str">
            <v>Montaža Vsota</v>
          </cell>
          <cell r="I2038">
            <v>33.9</v>
          </cell>
          <cell r="J2038">
            <v>1115.8</v>
          </cell>
        </row>
        <row r="2039">
          <cell r="D2039" t="str">
            <v>Odvoz na deponijo</v>
          </cell>
          <cell r="E2039" t="str">
            <v>Odvoz na deponijo</v>
          </cell>
          <cell r="F2039" t="str">
            <v>[m1]</v>
          </cell>
          <cell r="G2039">
            <v>1</v>
          </cell>
          <cell r="H2039" t="str">
            <v>Aprojekt</v>
          </cell>
          <cell r="I2039">
            <v>29.9</v>
          </cell>
          <cell r="J2039">
            <v>89.699999999999989</v>
          </cell>
        </row>
        <row r="2040">
          <cell r="D2040" t="str">
            <v>Odvoz na deponijo Vsota</v>
          </cell>
          <cell r="I2040">
            <v>29.9</v>
          </cell>
          <cell r="J2040">
            <v>89.699999999999989</v>
          </cell>
        </row>
        <row r="2041">
          <cell r="D2041" t="str">
            <v>Obdelava širokih špalet</v>
          </cell>
          <cell r="E2041" t="str">
            <v>Zidarska obdelava špalet</v>
          </cell>
          <cell r="F2041" t="str">
            <v>[m1]</v>
          </cell>
          <cell r="G2041">
            <v>1</v>
          </cell>
          <cell r="H2041" t="str">
            <v>Aprojekt</v>
          </cell>
          <cell r="I2041">
            <v>3.4</v>
          </cell>
          <cell r="J2041">
            <v>270</v>
          </cell>
        </row>
        <row r="2042">
          <cell r="D2042" t="str">
            <v>Obdelava širokih špalet Vsota</v>
          </cell>
          <cell r="I2042">
            <v>3.4</v>
          </cell>
          <cell r="J2042">
            <v>270</v>
          </cell>
        </row>
        <row r="2043">
          <cell r="D2043" t="str">
            <v>Slikopleskarska dela</v>
          </cell>
          <cell r="E2043" t="str">
            <v>Slikopleskarska dela na špaletah</v>
          </cell>
          <cell r="F2043" t="str">
            <v>[m1]</v>
          </cell>
          <cell r="G2043">
            <v>1</v>
          </cell>
          <cell r="H2043" t="str">
            <v>Aprojekt</v>
          </cell>
          <cell r="I2043">
            <v>8.8000000000000007</v>
          </cell>
          <cell r="J2043">
            <v>185.6</v>
          </cell>
        </row>
        <row r="2044">
          <cell r="D2044" t="str">
            <v>Slikopleskarska dela Vsota</v>
          </cell>
          <cell r="I2044">
            <v>8.8000000000000007</v>
          </cell>
          <cell r="J2044">
            <v>185.6</v>
          </cell>
        </row>
        <row r="2045">
          <cell r="C2045" t="str">
            <v>Kresniški Vrh 30 Vsota</v>
          </cell>
          <cell r="I2045">
            <v>120.90000000000002</v>
          </cell>
          <cell r="J2045">
            <v>6378.1756347512501</v>
          </cell>
        </row>
        <row r="2046">
          <cell r="B2046" t="str">
            <v>63 Vsota</v>
          </cell>
          <cell r="I2046">
            <v>120.90000000000002</v>
          </cell>
          <cell r="J2046">
            <v>6378.1756347512501</v>
          </cell>
        </row>
        <row r="2047">
          <cell r="I2047">
            <v>120.90000000000002</v>
          </cell>
          <cell r="J2047">
            <v>6378.1756347512501</v>
          </cell>
        </row>
        <row r="2048">
          <cell r="B2048">
            <v>64</v>
          </cell>
          <cell r="C2048" t="str">
            <v>Kresniški Vrh 39A</v>
          </cell>
          <cell r="D2048" t="str">
            <v>Okna/Vrata</v>
          </cell>
          <cell r="E2048" t="str">
            <v>Enokrilno okno (tip: O1); dim. ŠxV: 1,4x1,4m; Material: Les ; steklo 6/16Ar/4; Rw,st.=36 (Rw,st.+Ctr ≥ 31 dB)</v>
          </cell>
          <cell r="F2048" t="str">
            <v>[kos]</v>
          </cell>
          <cell r="G2048">
            <v>1</v>
          </cell>
          <cell r="H2048" t="str">
            <v>Aprojekt</v>
          </cell>
          <cell r="I2048">
            <v>1</v>
          </cell>
          <cell r="J2048">
            <v>662.14202936000015</v>
          </cell>
        </row>
        <row r="2049">
          <cell r="E2049" t="str">
            <v>Enokrilno okno (tip: O1); dim. ŠxV: 1x1,2m; Material: Les ; steklo 6/16Ar/4; Rw,st.=36 (Rw,st.+Ctr ≥ 31 dB)</v>
          </cell>
          <cell r="F2049" t="str">
            <v>[kos]</v>
          </cell>
          <cell r="G2049">
            <v>1</v>
          </cell>
          <cell r="H2049" t="str">
            <v>Aprojekt</v>
          </cell>
          <cell r="I2049">
            <v>2</v>
          </cell>
          <cell r="J2049">
            <v>1043.556648</v>
          </cell>
        </row>
        <row r="2050">
          <cell r="E2050" t="str">
            <v>Enokrilno okno (tip: O1); dim. ŠxV: 1x1,15m; Material: Les ; steklo 6/16Ar/4; Rw,st.=36 (Rw,st.+Ctr ≥ 31 dB)</v>
          </cell>
          <cell r="F2050" t="str">
            <v>[kos]</v>
          </cell>
          <cell r="G2050">
            <v>1</v>
          </cell>
          <cell r="H2050" t="str">
            <v>Aprojekt</v>
          </cell>
          <cell r="I2050">
            <v>1</v>
          </cell>
          <cell r="J2050">
            <v>511.13055537499991</v>
          </cell>
        </row>
        <row r="2051">
          <cell r="E2051" t="str">
            <v>Enokrilna vrata (tip: V1); dim. ŠxV: 0,8x2,1m; Material: Les ; steklo 6/16Ar/4; Rw,st.=36 (Rw,st.+Ctr ≥ 31 dB)</v>
          </cell>
          <cell r="F2051" t="str">
            <v>[kos]</v>
          </cell>
          <cell r="G2051">
            <v>1</v>
          </cell>
          <cell r="H2051" t="str">
            <v>Aprojekt</v>
          </cell>
          <cell r="I2051">
            <v>1</v>
          </cell>
          <cell r="J2051">
            <v>641.27972767999995</v>
          </cell>
        </row>
        <row r="2052">
          <cell r="E2052" t="str">
            <v>Enokrilno okno (tip: O1); dim. ŠxV: 1,2x1,2m; Material: Les ; steklo 6/16Ar/4; Rw,st.=36 (Rw,st.+Ctr ≥ 31 dB)</v>
          </cell>
          <cell r="F2052" t="str">
            <v>[kos]</v>
          </cell>
          <cell r="G2052">
            <v>1</v>
          </cell>
          <cell r="H2052" t="str">
            <v>Aprojekt</v>
          </cell>
          <cell r="I2052">
            <v>1</v>
          </cell>
          <cell r="J2052">
            <v>570.45880655999986</v>
          </cell>
        </row>
        <row r="2053">
          <cell r="E2053" t="str">
            <v>Enokrilno okno (tip: O1); dim. ŠxV: 1,2x0,85m; Material: Les ; steklo 6/16Ar/4; Rw,st.=36 (Rw,st.+Ctr ≥ 31 dB)</v>
          </cell>
          <cell r="F2053" t="str">
            <v>[kos]</v>
          </cell>
          <cell r="G2053">
            <v>1</v>
          </cell>
          <cell r="H2053" t="str">
            <v>Aprojekt</v>
          </cell>
          <cell r="I2053">
            <v>1</v>
          </cell>
          <cell r="J2053">
            <v>482.62977533999998</v>
          </cell>
        </row>
        <row r="2054">
          <cell r="E2054" t="str">
            <v>Enokrilna vrata (tip: V1); dim. ŠxV: 0,85x2,2m; Material: Les ; steklo 6/16Ar/4; Rw,st.=36 (Rw,st.+Ctr ≥ 31 dB)</v>
          </cell>
          <cell r="F2054" t="str">
            <v>[kos]</v>
          </cell>
          <cell r="G2054">
            <v>1</v>
          </cell>
          <cell r="H2054" t="str">
            <v>Aprojekt</v>
          </cell>
          <cell r="I2054">
            <v>1</v>
          </cell>
          <cell r="J2054">
            <v>673.89958033000005</v>
          </cell>
        </row>
        <row r="2055">
          <cell r="E2055" t="str">
            <v>Dvokrilno okno (tip: O3); dim. ŠxV: 1,8x1,4m; Material: Les ; steklo 6/16Ar/4; Rw,st.=36 (Rw,st.+Ctr ≥ 31 dB)</v>
          </cell>
          <cell r="F2055" t="str">
            <v>[kos]</v>
          </cell>
          <cell r="G2055">
            <v>1</v>
          </cell>
          <cell r="H2055" t="str">
            <v>Aprojekt</v>
          </cell>
          <cell r="I2055">
            <v>2</v>
          </cell>
          <cell r="J2055">
            <v>1926.749326032</v>
          </cell>
        </row>
        <row r="2056">
          <cell r="E2056" t="str">
            <v>Enokrilno okno (tip: O1); dim. ŠxV: 1x0,85m; Material: Les ; steklo 6/16Ar/4; Rw,st.=36 (Rw,st.+Ctr ≥ 31 dB)</v>
          </cell>
          <cell r="F2056" t="str">
            <v>[kos]</v>
          </cell>
          <cell r="G2056">
            <v>1</v>
          </cell>
          <cell r="H2056" t="str">
            <v>Aprojekt</v>
          </cell>
          <cell r="I2056">
            <v>2</v>
          </cell>
          <cell r="J2056">
            <v>887.15959075000001</v>
          </cell>
        </row>
        <row r="2057">
          <cell r="E2057" t="str">
            <v>Vhodna vrata (tip: VH); dim. ŠxV: 1,05x2,1m; Material: Les; Rw,krilo=39 dBA</v>
          </cell>
          <cell r="F2057" t="str">
            <v>[kos]</v>
          </cell>
          <cell r="G2057">
            <v>1</v>
          </cell>
          <cell r="H2057" t="str">
            <v>Aprojekt</v>
          </cell>
          <cell r="I2057">
            <v>1</v>
          </cell>
          <cell r="J2057">
            <v>2990</v>
          </cell>
        </row>
        <row r="2058">
          <cell r="D2058" t="str">
            <v>Okna/Vrata Vsota</v>
          </cell>
          <cell r="I2058">
            <v>13</v>
          </cell>
          <cell r="J2058">
            <v>10389.006039427</v>
          </cell>
        </row>
        <row r="2059">
          <cell r="D2059" t="str">
            <v>Senčila</v>
          </cell>
          <cell r="E2059" t="str">
            <v>Notranja rolo omarica, ALU lamele, Dim. ŠxV: 1x1,2m</v>
          </cell>
          <cell r="F2059" t="str">
            <v>[kos]</v>
          </cell>
          <cell r="G2059">
            <v>1</v>
          </cell>
          <cell r="H2059" t="str">
            <v>Aprojekt</v>
          </cell>
          <cell r="I2059">
            <v>2</v>
          </cell>
          <cell r="J2059">
            <v>547.09559999999999</v>
          </cell>
        </row>
        <row r="2060">
          <cell r="E2060" t="str">
            <v>Notranja rolo omarica, ALU lamele, Dim. ŠxV: 0,85x2,2m</v>
          </cell>
          <cell r="F2060" t="str">
            <v>[kos]</v>
          </cell>
          <cell r="G2060">
            <v>1</v>
          </cell>
          <cell r="H2060" t="str">
            <v>Aprojekt</v>
          </cell>
          <cell r="I2060">
            <v>1</v>
          </cell>
          <cell r="J2060">
            <v>316.88023750000002</v>
          </cell>
        </row>
        <row r="2061">
          <cell r="E2061" t="str">
            <v>Notranja rolo omarica, ALU lamele, Dim. ŠxV: 1,4x1,4m</v>
          </cell>
          <cell r="F2061" t="str">
            <v>[kos]</v>
          </cell>
          <cell r="G2061">
            <v>1</v>
          </cell>
          <cell r="H2061" t="str">
            <v>Aprojekt</v>
          </cell>
          <cell r="I2061">
            <v>1</v>
          </cell>
          <cell r="J2061">
            <v>334.85625951999998</v>
          </cell>
        </row>
        <row r="2062">
          <cell r="E2062" t="str">
            <v>Notranja rolo omarica, ALU lamele, Dim. ŠxV: 1,8x1,4m</v>
          </cell>
          <cell r="F2062" t="str">
            <v>[kos]</v>
          </cell>
          <cell r="G2062">
            <v>1</v>
          </cell>
          <cell r="H2062" t="str">
            <v>Aprojekt</v>
          </cell>
          <cell r="I2062">
            <v>2</v>
          </cell>
          <cell r="J2062">
            <v>767.26416575999997</v>
          </cell>
        </row>
        <row r="2063">
          <cell r="E2063" t="str">
            <v>Notranja rolo omarica, ALU lamele, Dim. ŠxV: 1x1,15m</v>
          </cell>
          <cell r="F2063" t="str">
            <v>[kos]</v>
          </cell>
          <cell r="G2063">
            <v>1</v>
          </cell>
          <cell r="H2063" t="str">
            <v>Aprojekt</v>
          </cell>
          <cell r="I2063">
            <v>1</v>
          </cell>
          <cell r="J2063">
            <v>270.12578199999996</v>
          </cell>
        </row>
        <row r="2064">
          <cell r="D2064" t="str">
            <v>Senčila Vsota</v>
          </cell>
          <cell r="I2064">
            <v>7</v>
          </cell>
          <cell r="J2064">
            <v>2236.22204478</v>
          </cell>
        </row>
        <row r="2065">
          <cell r="D2065" t="str">
            <v>Notranje police</v>
          </cell>
          <cell r="E2065" t="str">
            <v>Notranja polica, mat. Granit, dim. ŠxG:1,2x0,23m</v>
          </cell>
          <cell r="F2065" t="str">
            <v>[kos]</v>
          </cell>
          <cell r="G2065">
            <v>1</v>
          </cell>
          <cell r="H2065" t="str">
            <v>Aprojekt</v>
          </cell>
          <cell r="I2065">
            <v>1</v>
          </cell>
          <cell r="J2065">
            <v>54.463200000000001</v>
          </cell>
        </row>
        <row r="2066">
          <cell r="E2066" t="str">
            <v>Notranja polica, mat. Topalit, dim. ŠxG:1x0,23m</v>
          </cell>
          <cell r="F2066" t="str">
            <v>[kos]</v>
          </cell>
          <cell r="G2066">
            <v>1</v>
          </cell>
          <cell r="H2066" t="str">
            <v>Aprojekt</v>
          </cell>
          <cell r="I2066">
            <v>5</v>
          </cell>
          <cell r="J2066">
            <v>164.3</v>
          </cell>
        </row>
        <row r="2067">
          <cell r="E2067" t="str">
            <v>Notranja polica, mat. Topalit, dim. ŠxG:1,4x0,23m</v>
          </cell>
          <cell r="F2067" t="str">
            <v>[kos]</v>
          </cell>
          <cell r="G2067">
            <v>1</v>
          </cell>
          <cell r="H2067" t="str">
            <v>Aprojekt</v>
          </cell>
          <cell r="I2067">
            <v>1</v>
          </cell>
          <cell r="J2067">
            <v>43.568799999999996</v>
          </cell>
        </row>
        <row r="2068">
          <cell r="E2068" t="str">
            <v>Notranja polica, mat. Topalit, dim. ŠxG:1,8x0,23m</v>
          </cell>
          <cell r="F2068" t="str">
            <v>[kos]</v>
          </cell>
          <cell r="G2068">
            <v>1</v>
          </cell>
          <cell r="H2068" t="str">
            <v>Aprojekt</v>
          </cell>
          <cell r="I2068">
            <v>2</v>
          </cell>
          <cell r="J2068">
            <v>115.32640000000001</v>
          </cell>
        </row>
        <row r="2069">
          <cell r="E2069" t="str">
            <v>Notranja polica, mat. Topalit, dim. ŠxG:1,2x0,23m</v>
          </cell>
          <cell r="F2069" t="str">
            <v>[kos]</v>
          </cell>
          <cell r="G2069">
            <v>1</v>
          </cell>
          <cell r="H2069" t="str">
            <v>Aprojekt</v>
          </cell>
          <cell r="I2069">
            <v>1</v>
          </cell>
          <cell r="J2069">
            <v>37.791200000000003</v>
          </cell>
        </row>
        <row r="2070">
          <cell r="D2070" t="str">
            <v>Notranje police Vsota</v>
          </cell>
          <cell r="I2070">
            <v>10</v>
          </cell>
          <cell r="J2070">
            <v>415.44960000000003</v>
          </cell>
        </row>
        <row r="2071">
          <cell r="D2071" t="str">
            <v>Demontaža</v>
          </cell>
          <cell r="E2071" t="str">
            <v>Demontaža oken</v>
          </cell>
          <cell r="F2071" t="str">
            <v>[m1]</v>
          </cell>
          <cell r="G2071">
            <v>1</v>
          </cell>
          <cell r="H2071" t="str">
            <v>Aprojekt</v>
          </cell>
          <cell r="I2071">
            <v>47.8</v>
          </cell>
          <cell r="J2071">
            <v>334.6</v>
          </cell>
        </row>
        <row r="2072">
          <cell r="E2072" t="str">
            <v>Demontaža vrat</v>
          </cell>
          <cell r="F2072" t="str">
            <v>[m1]</v>
          </cell>
          <cell r="G2072">
            <v>1</v>
          </cell>
          <cell r="H2072" t="str">
            <v>Aprojekt</v>
          </cell>
          <cell r="I2072">
            <v>11.900000000000002</v>
          </cell>
          <cell r="J2072">
            <v>83.300000000000011</v>
          </cell>
        </row>
        <row r="2073">
          <cell r="E2073" t="str">
            <v>Demontaža police</v>
          </cell>
          <cell r="F2073" t="str">
            <v>[kos]</v>
          </cell>
          <cell r="G2073">
            <v>1</v>
          </cell>
          <cell r="H2073" t="str">
            <v>Aprojekt</v>
          </cell>
          <cell r="I2073">
            <v>10</v>
          </cell>
          <cell r="J2073">
            <v>62</v>
          </cell>
        </row>
        <row r="2074">
          <cell r="E2074" t="str">
            <v>FALSE</v>
          </cell>
          <cell r="F2074" t="str">
            <v>[m1]</v>
          </cell>
          <cell r="G2074">
            <v>1</v>
          </cell>
          <cell r="H2074" t="str">
            <v>Aprojekt</v>
          </cell>
          <cell r="I2074">
            <v>6.3000000000000007</v>
          </cell>
          <cell r="J2074">
            <v>44.100000000000009</v>
          </cell>
        </row>
        <row r="2075">
          <cell r="D2075" t="str">
            <v>Demontaža Vsota</v>
          </cell>
          <cell r="I2075">
            <v>76</v>
          </cell>
          <cell r="J2075">
            <v>524</v>
          </cell>
        </row>
        <row r="2076">
          <cell r="D2076" t="str">
            <v>Montaža</v>
          </cell>
          <cell r="E2076" t="str">
            <v/>
          </cell>
          <cell r="F2076" t="str">
            <v>[m1]</v>
          </cell>
          <cell r="G2076">
            <v>1</v>
          </cell>
          <cell r="H2076" t="str">
            <v>Aprojekt</v>
          </cell>
          <cell r="I2076">
            <v>6.3000000000000007</v>
          </cell>
          <cell r="J2076">
            <v>214.20000000000002</v>
          </cell>
        </row>
        <row r="2077">
          <cell r="E2077" t="str">
            <v>RAL montaža oken z zidarskimi deli</v>
          </cell>
          <cell r="F2077" t="str">
            <v>[m1]</v>
          </cell>
          <cell r="G2077">
            <v>1</v>
          </cell>
          <cell r="H2077" t="str">
            <v>Aprojekt</v>
          </cell>
          <cell r="I2077">
            <v>16.3</v>
          </cell>
          <cell r="J2077">
            <v>554.20000000000005</v>
          </cell>
        </row>
        <row r="2078">
          <cell r="E2078" t="str">
            <v>RAL montaža oken z zidarskimi deli ter dodatno zapiranje odprtine nad notr. rolo omarico</v>
          </cell>
          <cell r="F2078" t="str">
            <v>[m1]</v>
          </cell>
          <cell r="G2078">
            <v>1</v>
          </cell>
          <cell r="H2078" t="str">
            <v>Aprojekt</v>
          </cell>
          <cell r="I2078">
            <v>31.500000000000004</v>
          </cell>
          <cell r="J2078">
            <v>1193.4000000000001</v>
          </cell>
        </row>
        <row r="2079">
          <cell r="E2079" t="str">
            <v>RAL montaža vrat z zidarskimi deli</v>
          </cell>
          <cell r="F2079" t="str">
            <v>[m1]</v>
          </cell>
          <cell r="G2079">
            <v>1</v>
          </cell>
          <cell r="H2079" t="str">
            <v>Aprojekt</v>
          </cell>
          <cell r="I2079">
            <v>5.8000000000000007</v>
          </cell>
          <cell r="J2079">
            <v>197.20000000000002</v>
          </cell>
        </row>
        <row r="2080">
          <cell r="E2080" t="str">
            <v>Montaža police</v>
          </cell>
          <cell r="F2080" t="str">
            <v>[kos]</v>
          </cell>
          <cell r="G2080">
            <v>1</v>
          </cell>
          <cell r="H2080" t="str">
            <v>Aprojekt</v>
          </cell>
          <cell r="I2080">
            <v>10</v>
          </cell>
          <cell r="J2080">
            <v>124</v>
          </cell>
        </row>
        <row r="2081">
          <cell r="E2081" t="str">
            <v>RAL montaža vrat z zidarskimi deli ter dodatno zapiranje odprtine nad notr. rolo omarico</v>
          </cell>
          <cell r="F2081" t="str">
            <v>[m1]</v>
          </cell>
          <cell r="G2081">
            <v>1</v>
          </cell>
          <cell r="H2081" t="str">
            <v>Aprojekt</v>
          </cell>
          <cell r="I2081">
            <v>6.1000000000000005</v>
          </cell>
          <cell r="J2081">
            <v>227.8</v>
          </cell>
        </row>
        <row r="2082">
          <cell r="D2082" t="str">
            <v>Montaža Vsota</v>
          </cell>
          <cell r="I2082">
            <v>76</v>
          </cell>
          <cell r="J2082">
            <v>2510.8000000000002</v>
          </cell>
        </row>
        <row r="2083">
          <cell r="D2083" t="str">
            <v>Odvoz na deponijo</v>
          </cell>
          <cell r="E2083" t="str">
            <v>Odvoz na deponijo</v>
          </cell>
          <cell r="F2083" t="str">
            <v>[m1]</v>
          </cell>
          <cell r="G2083">
            <v>1</v>
          </cell>
          <cell r="H2083" t="str">
            <v>Aprojekt</v>
          </cell>
          <cell r="I2083">
            <v>66</v>
          </cell>
          <cell r="J2083">
            <v>198.00000000000003</v>
          </cell>
        </row>
        <row r="2084">
          <cell r="D2084" t="str">
            <v>Odvoz na deponijo Vsota</v>
          </cell>
          <cell r="I2084">
            <v>66</v>
          </cell>
          <cell r="J2084">
            <v>198.00000000000003</v>
          </cell>
        </row>
        <row r="2085">
          <cell r="D2085" t="str">
            <v>Komarniki</v>
          </cell>
          <cell r="E2085" t="str">
            <v>Komarnik-rolo, Dim. ŠxV: 1x1,15m</v>
          </cell>
          <cell r="F2085" t="str">
            <v>[kos]</v>
          </cell>
          <cell r="G2085">
            <v>1</v>
          </cell>
          <cell r="H2085" t="str">
            <v>Aprojekt</v>
          </cell>
          <cell r="I2085">
            <v>1</v>
          </cell>
          <cell r="J2085">
            <v>188.5</v>
          </cell>
        </row>
        <row r="2086">
          <cell r="E2086" t="str">
            <v>Komarnik-rolo, Dim. ŠxV: 1x1,2m</v>
          </cell>
          <cell r="F2086" t="str">
            <v>[kos]</v>
          </cell>
          <cell r="G2086">
            <v>1</v>
          </cell>
          <cell r="H2086" t="str">
            <v>Aprojekt</v>
          </cell>
          <cell r="I2086">
            <v>1</v>
          </cell>
          <cell r="J2086">
            <v>195</v>
          </cell>
        </row>
        <row r="2087">
          <cell r="E2087" t="str">
            <v>Komarnik-rolo, Dim. ŠxV: 1,2x1,2m</v>
          </cell>
          <cell r="F2087" t="str">
            <v>[kos]</v>
          </cell>
          <cell r="G2087">
            <v>1</v>
          </cell>
          <cell r="H2087" t="str">
            <v>Aprojekt</v>
          </cell>
          <cell r="I2087">
            <v>1</v>
          </cell>
          <cell r="J2087">
            <v>187.2</v>
          </cell>
        </row>
        <row r="2088">
          <cell r="E2088" t="str">
            <v>Komarnik-rolo, Dim. ŠxV: 1,4x1,4m</v>
          </cell>
          <cell r="F2088" t="str">
            <v>[kos]</v>
          </cell>
          <cell r="G2088">
            <v>1</v>
          </cell>
          <cell r="H2088" t="str">
            <v>Aprojekt</v>
          </cell>
          <cell r="I2088">
            <v>1</v>
          </cell>
          <cell r="J2088">
            <v>309.39999999999998</v>
          </cell>
        </row>
        <row r="2089">
          <cell r="E2089" t="str">
            <v>Komarnik-rolo, Dim. ŠxV: 1,8x1,4m</v>
          </cell>
          <cell r="F2089" t="str">
            <v>[kos]</v>
          </cell>
          <cell r="G2089">
            <v>1</v>
          </cell>
          <cell r="H2089" t="str">
            <v>Aprojekt</v>
          </cell>
          <cell r="I2089">
            <v>1</v>
          </cell>
          <cell r="J2089">
            <v>397.8</v>
          </cell>
        </row>
        <row r="2090">
          <cell r="E2090" t="str">
            <v>Komarnik-rolo, Dim. ŠxV: 1x0,85m</v>
          </cell>
          <cell r="F2090" t="str">
            <v>[kos]</v>
          </cell>
          <cell r="G2090">
            <v>1</v>
          </cell>
          <cell r="H2090" t="str">
            <v>Aprojekt</v>
          </cell>
          <cell r="I2090">
            <v>1</v>
          </cell>
          <cell r="J2090">
            <v>110.5</v>
          </cell>
        </row>
        <row r="2091">
          <cell r="D2091" t="str">
            <v>Komarniki Vsota</v>
          </cell>
          <cell r="I2091">
            <v>6</v>
          </cell>
          <cell r="J2091">
            <v>1388.4</v>
          </cell>
        </row>
        <row r="2092">
          <cell r="D2092" t="str">
            <v>Obdelava širokih špalet</v>
          </cell>
          <cell r="E2092" t="str">
            <v>Zidarska obdelava špalet</v>
          </cell>
          <cell r="F2092" t="str">
            <v>[m1]</v>
          </cell>
          <cell r="G2092">
            <v>1</v>
          </cell>
          <cell r="H2092" t="str">
            <v>Aprojekt</v>
          </cell>
          <cell r="I2092">
            <v>29.9</v>
          </cell>
          <cell r="J2092">
            <v>1390</v>
          </cell>
        </row>
        <row r="2093">
          <cell r="D2093" t="str">
            <v>Obdelava širokih špalet Vsota</v>
          </cell>
          <cell r="I2093">
            <v>29.9</v>
          </cell>
          <cell r="J2093">
            <v>1390</v>
          </cell>
        </row>
        <row r="2094">
          <cell r="D2094" t="str">
            <v>Slikopleskarska dela</v>
          </cell>
          <cell r="E2094" t="str">
            <v>Slikopleskarska dela na špaletah</v>
          </cell>
          <cell r="F2094" t="str">
            <v>[m1]</v>
          </cell>
          <cell r="G2094">
            <v>1</v>
          </cell>
          <cell r="H2094" t="str">
            <v>Aprojekt</v>
          </cell>
          <cell r="I2094">
            <v>31.599999999999998</v>
          </cell>
          <cell r="J2094">
            <v>477.6</v>
          </cell>
        </row>
        <row r="2095">
          <cell r="D2095" t="str">
            <v>Slikopleskarska dela Vsota</v>
          </cell>
          <cell r="I2095">
            <v>31.599999999999998</v>
          </cell>
          <cell r="J2095">
            <v>477.6</v>
          </cell>
        </row>
        <row r="2096">
          <cell r="C2096" t="str">
            <v>Kresniški Vrh 39A Vsota</v>
          </cell>
          <cell r="I2096">
            <v>315.5</v>
          </cell>
          <cell r="J2096">
            <v>19529.477684206999</v>
          </cell>
        </row>
        <row r="2097">
          <cell r="B2097" t="str">
            <v>64 Vsota</v>
          </cell>
          <cell r="I2097">
            <v>315.5</v>
          </cell>
          <cell r="J2097">
            <v>19529.477684206999</v>
          </cell>
        </row>
        <row r="2098">
          <cell r="I2098">
            <v>315.5</v>
          </cell>
          <cell r="J2098">
            <v>19529.477684206999</v>
          </cell>
        </row>
        <row r="2099">
          <cell r="B2099">
            <v>65</v>
          </cell>
          <cell r="C2099" t="str">
            <v>Kresniški Vrh 37</v>
          </cell>
          <cell r="D2099" t="str">
            <v>Okna/Vrata</v>
          </cell>
          <cell r="E2099" t="str">
            <v>Enokrilno okno (tip: O1); dim. ŠxV: 1x1,35m; Material: Les ; steklo 6/16Ar/4; Rw,st.=36 (Rw,st.+Ctr ≥ 31 dB)</v>
          </cell>
          <cell r="F2099" t="str">
            <v>[kos]</v>
          </cell>
          <cell r="G2099">
            <v>1</v>
          </cell>
          <cell r="H2099" t="str">
            <v>Aprojekt</v>
          </cell>
          <cell r="I2099">
            <v>2</v>
          </cell>
          <cell r="J2099">
            <v>1105.3494607499999</v>
          </cell>
        </row>
        <row r="2100">
          <cell r="E2100" t="str">
            <v>Enokrilno okno (tip: O1); dim. ŠxV: 1,15x1,35m; Material: Les ; steklo 6/16Ar/4; Rw,st.=36 (Rw,st.+Ctr ≥ 31 dB)</v>
          </cell>
          <cell r="F2100" t="str">
            <v>[kos]</v>
          </cell>
          <cell r="G2100">
            <v>1</v>
          </cell>
          <cell r="H2100" t="str">
            <v>Aprojekt</v>
          </cell>
          <cell r="I2100">
            <v>1</v>
          </cell>
          <cell r="J2100">
            <v>591.89391248343759</v>
          </cell>
        </row>
        <row r="2101">
          <cell r="E2101" t="str">
            <v>Dvokrilno okno (tip: O3); dim. ŠxV: 1,5x1,3m; Material: Les ; steklo 10/16Ar/6; Rw,st.=40 (Rw,st.+Ctr ≥ 35 dB)</v>
          </cell>
          <cell r="F2101" t="str">
            <v>[kos]</v>
          </cell>
          <cell r="G2101">
            <v>1</v>
          </cell>
          <cell r="H2101" t="str">
            <v>Aprojekt</v>
          </cell>
          <cell r="I2101">
            <v>2</v>
          </cell>
          <cell r="J2101">
            <v>1849.2973223250003</v>
          </cell>
        </row>
        <row r="2102">
          <cell r="E2102" t="str">
            <v>Enokrilno okno (tip: O1); dim. ŠxV: 1,3x1,4m; Material: Les ; steklo 6/16Ar/4; Rw,st.=36 (Rw,st.+Ctr ≥ 31 dB)</v>
          </cell>
          <cell r="F2102" t="str">
            <v>[kos]</v>
          </cell>
          <cell r="G2102">
            <v>1</v>
          </cell>
          <cell r="H2102" t="str">
            <v>Aprojekt</v>
          </cell>
          <cell r="I2102">
            <v>1</v>
          </cell>
          <cell r="J2102">
            <v>639.31458653999994</v>
          </cell>
        </row>
        <row r="2103">
          <cell r="E2103" t="str">
            <v>Enokrilno okno (tip: O1); dim. ŠxV: 1,2x1,35m; Material: Les ; steklo 6/16Ar/4; Rw,st.=36 (Rw,st.+Ctr ≥ 31 dB)</v>
          </cell>
          <cell r="F2103" t="str">
            <v>[kos]</v>
          </cell>
          <cell r="G2103">
            <v>1</v>
          </cell>
          <cell r="H2103" t="str">
            <v>Aprojekt</v>
          </cell>
          <cell r="I2103">
            <v>1</v>
          </cell>
          <cell r="J2103">
            <v>604.33098173999997</v>
          </cell>
        </row>
        <row r="2104">
          <cell r="E2104" t="str">
            <v>Enokrilno okno (tip: O1); dim. ŠxV: 1,2x1,35m; Material: Les ; steklo 10/16Ar/6; Rw,st.=40 (Rw,st.+Ctr ≥ 35 dB)</v>
          </cell>
          <cell r="F2104" t="str">
            <v>[kos]</v>
          </cell>
          <cell r="G2104">
            <v>1</v>
          </cell>
          <cell r="H2104" t="str">
            <v>Aprojekt</v>
          </cell>
          <cell r="I2104">
            <v>1</v>
          </cell>
          <cell r="J2104">
            <v>664.30338173999996</v>
          </cell>
        </row>
        <row r="2105">
          <cell r="E2105" t="str">
            <v>Vhodna vrata (tip: VH); dim. ŠxV: 1,06x2,05m; Material: Les; Rw,krilo=39 dBA</v>
          </cell>
          <cell r="F2105" t="str">
            <v>[kos]</v>
          </cell>
          <cell r="G2105">
            <v>1</v>
          </cell>
          <cell r="H2105" t="str">
            <v>Aprojekt</v>
          </cell>
          <cell r="I2105">
            <v>1</v>
          </cell>
          <cell r="J2105">
            <v>2990</v>
          </cell>
        </row>
        <row r="2106">
          <cell r="D2106" t="str">
            <v>Okna/Vrata Vsota</v>
          </cell>
          <cell r="I2106">
            <v>9</v>
          </cell>
          <cell r="J2106">
            <v>8444.4896455784365</v>
          </cell>
        </row>
        <row r="2107">
          <cell r="D2107" t="str">
            <v>Senčila</v>
          </cell>
          <cell r="E2107" t="str">
            <v>Notranje žaluzije - kovinske, Dim. ŠxV: 1x1,35m</v>
          </cell>
          <cell r="F2107" t="str">
            <v>[kos]</v>
          </cell>
          <cell r="G2107">
            <v>1</v>
          </cell>
          <cell r="H2107" t="str">
            <v>Aprojekt</v>
          </cell>
          <cell r="I2107">
            <v>1</v>
          </cell>
          <cell r="J2107">
            <v>60.750000000000007</v>
          </cell>
        </row>
        <row r="2108">
          <cell r="E2108" t="str">
            <v>Notranje žaluzije - kovinske, Dim. ŠxV: 1,15x1,35m</v>
          </cell>
          <cell r="F2108" t="str">
            <v>[kos]</v>
          </cell>
          <cell r="G2108">
            <v>1</v>
          </cell>
          <cell r="H2108" t="str">
            <v>Aprojekt</v>
          </cell>
          <cell r="I2108">
            <v>1</v>
          </cell>
          <cell r="J2108">
            <v>69.862499999999997</v>
          </cell>
        </row>
        <row r="2109">
          <cell r="E2109" t="str">
            <v>Notranje žaluzije - kovinske, Dim. ŠxV: 1,5x1,3m</v>
          </cell>
          <cell r="F2109" t="str">
            <v>[kos]</v>
          </cell>
          <cell r="G2109">
            <v>1</v>
          </cell>
          <cell r="H2109" t="str">
            <v>Aprojekt</v>
          </cell>
          <cell r="I2109">
            <v>2</v>
          </cell>
          <cell r="J2109">
            <v>175.50000000000003</v>
          </cell>
        </row>
        <row r="2110">
          <cell r="E2110" t="str">
            <v>Notranja rolo omarica, ALU lamele, Dim. ŠxV: 1,3x1,4m</v>
          </cell>
          <cell r="F2110" t="str">
            <v>[kos]</v>
          </cell>
          <cell r="G2110">
            <v>1</v>
          </cell>
          <cell r="H2110" t="str">
            <v>Aprojekt</v>
          </cell>
          <cell r="I2110">
            <v>1</v>
          </cell>
          <cell r="J2110">
            <v>313.72582911999996</v>
          </cell>
        </row>
        <row r="2111">
          <cell r="E2111" t="str">
            <v>Notranje žaluzije - kovinske, Dim. ŠxV: 1,2x1,35m</v>
          </cell>
          <cell r="F2111" t="str">
            <v>[kos]</v>
          </cell>
          <cell r="G2111">
            <v>1</v>
          </cell>
          <cell r="H2111" t="str">
            <v>Aprojekt</v>
          </cell>
          <cell r="I2111">
            <v>2</v>
          </cell>
          <cell r="J2111">
            <v>145.80000000000001</v>
          </cell>
        </row>
        <row r="2112">
          <cell r="D2112" t="str">
            <v>Senčila Vsota</v>
          </cell>
          <cell r="I2112">
            <v>7</v>
          </cell>
          <cell r="J2112">
            <v>765.63832911999998</v>
          </cell>
        </row>
        <row r="2113">
          <cell r="D2113" t="str">
            <v>Notranje police</v>
          </cell>
          <cell r="E2113" t="str">
            <v>Notranja polica, mat. Marmor, dim. ŠxG:1x0,2m</v>
          </cell>
          <cell r="F2113" t="str">
            <v>[kos]</v>
          </cell>
          <cell r="G2113">
            <v>1</v>
          </cell>
          <cell r="H2113" t="str">
            <v>Aprojekt</v>
          </cell>
          <cell r="I2113">
            <v>2</v>
          </cell>
          <cell r="J2113">
            <v>114.30000000000001</v>
          </cell>
        </row>
        <row r="2114">
          <cell r="E2114" t="str">
            <v>Notranja polica, mat. Marmor, dim. ŠxG:1,5x0,2m</v>
          </cell>
          <cell r="F2114" t="str">
            <v>[kos]</v>
          </cell>
          <cell r="G2114">
            <v>1</v>
          </cell>
          <cell r="H2114" t="str">
            <v>Aprojekt</v>
          </cell>
          <cell r="I2114">
            <v>2</v>
          </cell>
          <cell r="J2114">
            <v>162.10000000000002</v>
          </cell>
        </row>
        <row r="2115">
          <cell r="E2115" t="str">
            <v>Notranja polica, mat. Marmor, dim. ŠxG:1,2x0,2m</v>
          </cell>
          <cell r="F2115" t="str">
            <v>[kos]</v>
          </cell>
          <cell r="G2115">
            <v>1</v>
          </cell>
          <cell r="H2115" t="str">
            <v>Aprojekt</v>
          </cell>
          <cell r="I2115">
            <v>2</v>
          </cell>
          <cell r="J2115">
            <v>132.94</v>
          </cell>
        </row>
        <row r="2116">
          <cell r="E2116" t="str">
            <v>Notranja polica, mat. Marmor, dim. ŠxG:1,15x0,2m</v>
          </cell>
          <cell r="F2116" t="str">
            <v>[kos]</v>
          </cell>
          <cell r="G2116">
            <v>1</v>
          </cell>
          <cell r="H2116" t="str">
            <v>Aprojekt</v>
          </cell>
          <cell r="I2116">
            <v>1</v>
          </cell>
          <cell r="J2116">
            <v>64.11</v>
          </cell>
        </row>
        <row r="2117">
          <cell r="E2117" t="str">
            <v>Notranja polica, mat. Marmor, dim. ŠxG:1,3x0,2m</v>
          </cell>
          <cell r="F2117" t="str">
            <v>[kos]</v>
          </cell>
          <cell r="G2117">
            <v>1</v>
          </cell>
          <cell r="H2117" t="str">
            <v>Aprojekt</v>
          </cell>
          <cell r="I2117">
            <v>1</v>
          </cell>
          <cell r="J2117">
            <v>71.25</v>
          </cell>
        </row>
        <row r="2118">
          <cell r="D2118" t="str">
            <v>Notranje police Vsota</v>
          </cell>
          <cell r="I2118">
            <v>8</v>
          </cell>
          <cell r="J2118">
            <v>544.70000000000005</v>
          </cell>
        </row>
        <row r="2119">
          <cell r="D2119" t="str">
            <v>Demontaža</v>
          </cell>
          <cell r="E2119" t="str">
            <v>Demontaža oken</v>
          </cell>
          <cell r="F2119" t="str">
            <v>[m1]</v>
          </cell>
          <cell r="G2119">
            <v>1</v>
          </cell>
          <cell r="H2119" t="str">
            <v>Aprojekt</v>
          </cell>
          <cell r="I2119">
            <v>41.20000000000001</v>
          </cell>
          <cell r="J2119">
            <v>288.39999999999998</v>
          </cell>
        </row>
        <row r="2120">
          <cell r="E2120" t="str">
            <v>Demontaža police</v>
          </cell>
          <cell r="F2120" t="str">
            <v>[kos]</v>
          </cell>
          <cell r="G2120">
            <v>1</v>
          </cell>
          <cell r="H2120" t="str">
            <v>Aprojekt</v>
          </cell>
          <cell r="I2120">
            <v>8</v>
          </cell>
          <cell r="J2120">
            <v>49.25</v>
          </cell>
        </row>
        <row r="2121">
          <cell r="E2121" t="str">
            <v>FALSE</v>
          </cell>
          <cell r="F2121" t="str">
            <v>[m1]</v>
          </cell>
          <cell r="G2121">
            <v>1</v>
          </cell>
          <cell r="H2121" t="str">
            <v>Aprojekt</v>
          </cell>
          <cell r="I2121">
            <v>6.22</v>
          </cell>
          <cell r="J2121">
            <v>43.54</v>
          </cell>
        </row>
        <row r="2122">
          <cell r="D2122" t="str">
            <v>Demontaža Vsota</v>
          </cell>
          <cell r="I2122">
            <v>55.420000000000009</v>
          </cell>
          <cell r="J2122">
            <v>381.19</v>
          </cell>
        </row>
        <row r="2123">
          <cell r="D2123" t="str">
            <v>Montaža</v>
          </cell>
          <cell r="E2123" t="str">
            <v/>
          </cell>
          <cell r="F2123" t="str">
            <v>[m1]</v>
          </cell>
          <cell r="G2123">
            <v>1</v>
          </cell>
          <cell r="H2123" t="str">
            <v>Aprojekt</v>
          </cell>
          <cell r="I2123">
            <v>6.22</v>
          </cell>
          <cell r="J2123">
            <v>211.48</v>
          </cell>
        </row>
        <row r="2124">
          <cell r="E2124" t="str">
            <v>RAL montaža oken z zidarskimi deli</v>
          </cell>
          <cell r="F2124" t="str">
            <v>[m1]</v>
          </cell>
          <cell r="G2124">
            <v>1</v>
          </cell>
          <cell r="H2124" t="str">
            <v>Aprojekt</v>
          </cell>
          <cell r="I2124">
            <v>35.799999999999997</v>
          </cell>
          <cell r="J2124">
            <v>1217.1999999999998</v>
          </cell>
        </row>
        <row r="2125">
          <cell r="E2125" t="str">
            <v>RAL montaža oken z zidarskimi deli ter dodatno zapiranje odprtine nad notr. rolo omarico</v>
          </cell>
          <cell r="F2125" t="str">
            <v>[m1]</v>
          </cell>
          <cell r="G2125">
            <v>1</v>
          </cell>
          <cell r="H2125" t="str">
            <v>Aprojekt</v>
          </cell>
          <cell r="I2125">
            <v>5.4</v>
          </cell>
          <cell r="J2125">
            <v>197.2</v>
          </cell>
        </row>
        <row r="2126">
          <cell r="E2126" t="str">
            <v>Montaža police</v>
          </cell>
          <cell r="F2126" t="str">
            <v>[kos]</v>
          </cell>
          <cell r="G2126">
            <v>1</v>
          </cell>
          <cell r="H2126" t="str">
            <v>Aprojekt</v>
          </cell>
          <cell r="I2126">
            <v>8</v>
          </cell>
          <cell r="J2126">
            <v>98.5</v>
          </cell>
        </row>
        <row r="2127">
          <cell r="D2127" t="str">
            <v>Montaža Vsota</v>
          </cell>
          <cell r="I2127">
            <v>55.419999999999995</v>
          </cell>
          <cell r="J2127">
            <v>1724.3799999999999</v>
          </cell>
        </row>
        <row r="2128">
          <cell r="D2128" t="str">
            <v>Odvoz na deponijo</v>
          </cell>
          <cell r="E2128" t="str">
            <v>Odvoz na deponijo</v>
          </cell>
          <cell r="F2128" t="str">
            <v>[m1]</v>
          </cell>
          <cell r="G2128">
            <v>1</v>
          </cell>
          <cell r="H2128" t="str">
            <v>Aprojekt</v>
          </cell>
          <cell r="I2128">
            <v>47.420000000000009</v>
          </cell>
          <cell r="J2128">
            <v>142.26</v>
          </cell>
        </row>
        <row r="2129">
          <cell r="D2129" t="str">
            <v>Odvoz na deponijo Vsota</v>
          </cell>
          <cell r="I2129">
            <v>47.420000000000009</v>
          </cell>
          <cell r="J2129">
            <v>142.26</v>
          </cell>
        </row>
        <row r="2130">
          <cell r="D2130" t="str">
            <v>Slikopleskarska dela</v>
          </cell>
          <cell r="E2130" t="str">
            <v>Slikopleskarska dela na špaletah</v>
          </cell>
          <cell r="F2130" t="str">
            <v>[m1]</v>
          </cell>
          <cell r="G2130">
            <v>1</v>
          </cell>
          <cell r="H2130" t="str">
            <v>Aprojekt</v>
          </cell>
          <cell r="I2130">
            <v>21.499999999999996</v>
          </cell>
          <cell r="J2130">
            <v>329.60000000000008</v>
          </cell>
        </row>
        <row r="2131">
          <cell r="D2131" t="str">
            <v>Slikopleskarska dela Vsota</v>
          </cell>
          <cell r="I2131">
            <v>21.499999999999996</v>
          </cell>
          <cell r="J2131">
            <v>329.60000000000008</v>
          </cell>
        </row>
        <row r="2132">
          <cell r="C2132" t="str">
            <v>Kresniški Vrh 37 Vsota</v>
          </cell>
          <cell r="I2132">
            <v>203.76000000000005</v>
          </cell>
          <cell r="J2132">
            <v>12332.257974698437</v>
          </cell>
        </row>
        <row r="2133">
          <cell r="B2133" t="str">
            <v>65 Vsota</v>
          </cell>
          <cell r="I2133">
            <v>203.76000000000005</v>
          </cell>
          <cell r="J2133">
            <v>12332.257974698437</v>
          </cell>
        </row>
        <row r="2134">
          <cell r="I2134">
            <v>203.76000000000005</v>
          </cell>
          <cell r="J2134">
            <v>12332.257974698437</v>
          </cell>
        </row>
        <row r="2135">
          <cell r="B2135">
            <v>66</v>
          </cell>
          <cell r="C2135" t="str">
            <v>Kresniški Vrh 32</v>
          </cell>
          <cell r="D2135" t="str">
            <v>Okna/Vrata</v>
          </cell>
          <cell r="E2135" t="str">
            <v>Enokrilno okno (tip: O1); dim. ŠxV: 1,4x1,4m; Material: Les ; steklo 6/16Ar/4; Rw,st.=36 (Rw,st.+Ctr ≥ 31 dB)</v>
          </cell>
          <cell r="F2135" t="str">
            <v>[kos]</v>
          </cell>
          <cell r="G2135">
            <v>1</v>
          </cell>
          <cell r="H2135" t="str">
            <v>Aprojekt</v>
          </cell>
          <cell r="I2135">
            <v>1</v>
          </cell>
          <cell r="J2135">
            <v>662.14202936000015</v>
          </cell>
        </row>
        <row r="2136">
          <cell r="E2136" t="str">
            <v>Dvokrilno okno (tip: O3); dim. ŠxV: 1,6x1,4m; Material: Les ; steklo 10/20Ar/4; Rw,st.=39 (Rw,st.+Ctr ≥ 33 dB)</v>
          </cell>
          <cell r="F2136" t="str">
            <v>[kos]</v>
          </cell>
          <cell r="G2136">
            <v>1</v>
          </cell>
          <cell r="H2136" t="str">
            <v>Aprojekt</v>
          </cell>
          <cell r="I2136">
            <v>1</v>
          </cell>
          <cell r="J2136">
            <v>991.38489270400009</v>
          </cell>
        </row>
        <row r="2137">
          <cell r="E2137" t="str">
            <v>Enokrilno okno (tip: O1); dim. ŠxV: 0,8x1,4m; Material: Les ; steklo 10/16Ar/44.2; Rw,st.=44 (Rw,st.+Ctr ≥ 39 dB)</v>
          </cell>
          <cell r="F2137" t="str">
            <v>[kos]</v>
          </cell>
          <cell r="G2137">
            <v>1</v>
          </cell>
          <cell r="H2137" t="str">
            <v>Aprojekt</v>
          </cell>
          <cell r="I2137">
            <v>1</v>
          </cell>
          <cell r="J2137">
            <v>594.72854224000002</v>
          </cell>
        </row>
        <row r="2138">
          <cell r="E2138" t="str">
            <v>Enokrilna vrata (tip: V1); dim. ŠxV: 0,8x2,1m; Material: Les ; steklo 10/16Ar/44.2; Rw,st.=44 (Rw,st.+Ctr ≥ 39 dB)</v>
          </cell>
          <cell r="F2138" t="str">
            <v>[kos]</v>
          </cell>
          <cell r="G2138">
            <v>1</v>
          </cell>
          <cell r="H2138" t="str">
            <v>Aprojekt</v>
          </cell>
          <cell r="I2138">
            <v>1</v>
          </cell>
          <cell r="J2138">
            <v>776.38532768000005</v>
          </cell>
        </row>
        <row r="2139">
          <cell r="E2139" t="str">
            <v>Dvokrilno okno (tip: O3); dim. ŠxV: 1,6x1,4m; Material: Les ; steklo 10/16Ar/6; Rw,st.=40 (Rw,st.+Ctr ≥ 35 dB)</v>
          </cell>
          <cell r="F2139" t="str">
            <v>[kos]</v>
          </cell>
          <cell r="G2139">
            <v>1</v>
          </cell>
          <cell r="H2139" t="str">
            <v>Aprojekt</v>
          </cell>
          <cell r="I2139">
            <v>1</v>
          </cell>
          <cell r="J2139">
            <v>991.38489270400009</v>
          </cell>
        </row>
        <row r="2140">
          <cell r="E2140" t="str">
            <v>Enokrilno okno (tip: O1); dim. ŠxV: 1,1x1,4m; Material: Les ; steklo 10/16Ar/6; Rw,st.=40 (Rw,st.+Ctr ≥ 35 dB)</v>
          </cell>
          <cell r="F2140" t="str">
            <v>[kos]</v>
          </cell>
          <cell r="G2140">
            <v>1</v>
          </cell>
          <cell r="H2140" t="str">
            <v>Aprojekt</v>
          </cell>
          <cell r="I2140">
            <v>2</v>
          </cell>
          <cell r="J2140">
            <v>1293.1333097199999</v>
          </cell>
        </row>
        <row r="2141">
          <cell r="E2141" t="str">
            <v>Enokrilno okno (tip: O1); dim. ŠxV: 1,1x1,4m; Material: Les ; steklo 10/20Ar/4; Rw,st.=39 (Rw,st.+Ctr ≥ 33 dB)</v>
          </cell>
          <cell r="F2141" t="str">
            <v>[kos]</v>
          </cell>
          <cell r="G2141">
            <v>1</v>
          </cell>
          <cell r="H2141" t="str">
            <v>Aprojekt</v>
          </cell>
          <cell r="I2141">
            <v>2</v>
          </cell>
          <cell r="J2141">
            <v>1293.1333097199999</v>
          </cell>
        </row>
        <row r="2142">
          <cell r="D2142" t="str">
            <v>Okna/Vrata Vsota</v>
          </cell>
          <cell r="I2142">
            <v>9</v>
          </cell>
          <cell r="J2142">
            <v>6602.292304128001</v>
          </cell>
        </row>
        <row r="2143">
          <cell r="D2143" t="str">
            <v>Notranje police</v>
          </cell>
          <cell r="E2143" t="str">
            <v>Notranja polica, mat. Granit, dim. ŠxG:1,4x0,2m</v>
          </cell>
          <cell r="F2143" t="str">
            <v>[kos]</v>
          </cell>
          <cell r="G2143">
            <v>1</v>
          </cell>
          <cell r="H2143" t="str">
            <v>Aprojekt</v>
          </cell>
          <cell r="I2143">
            <v>1</v>
          </cell>
          <cell r="J2143">
            <v>55.22</v>
          </cell>
        </row>
        <row r="2144">
          <cell r="E2144" t="str">
            <v>Notranja polica, mat. Granit, dim. ŠxG:0,8x0,2m</v>
          </cell>
          <cell r="F2144" t="str">
            <v>[kos]</v>
          </cell>
          <cell r="G2144">
            <v>1</v>
          </cell>
          <cell r="H2144" t="str">
            <v>Aprojekt</v>
          </cell>
          <cell r="I2144">
            <v>1</v>
          </cell>
          <cell r="J2144">
            <v>35.300000000000004</v>
          </cell>
        </row>
        <row r="2145">
          <cell r="E2145" t="str">
            <v>Notranja polica, mat. Granit, dim. ŠxG:1,6x0,2m</v>
          </cell>
          <cell r="F2145" t="str">
            <v>[kos]</v>
          </cell>
          <cell r="G2145">
            <v>1</v>
          </cell>
          <cell r="H2145" t="str">
            <v>Aprojekt</v>
          </cell>
          <cell r="I2145">
            <v>2</v>
          </cell>
          <cell r="J2145">
            <v>126.28000000000003</v>
          </cell>
        </row>
        <row r="2146">
          <cell r="E2146" t="str">
            <v>Notranja polica, mat. Granit, dim. ŠxG:1,1x0,2m</v>
          </cell>
          <cell r="F2146" t="str">
            <v>[kos]</v>
          </cell>
          <cell r="G2146">
            <v>1</v>
          </cell>
          <cell r="H2146" t="str">
            <v>Aprojekt</v>
          </cell>
          <cell r="I2146">
            <v>4</v>
          </cell>
          <cell r="J2146">
            <v>178.16000000000003</v>
          </cell>
        </row>
        <row r="2147">
          <cell r="D2147" t="str">
            <v>Notranje police Vsota</v>
          </cell>
          <cell r="I2147">
            <v>8</v>
          </cell>
          <cell r="J2147">
            <v>394.96000000000004</v>
          </cell>
        </row>
        <row r="2148">
          <cell r="D2148" t="str">
            <v>Demontaža</v>
          </cell>
          <cell r="E2148" t="str">
            <v>Demontaža oken</v>
          </cell>
          <cell r="F2148" t="str">
            <v>[m1]</v>
          </cell>
          <cell r="G2148">
            <v>1</v>
          </cell>
          <cell r="H2148" t="str">
            <v>Aprojekt</v>
          </cell>
          <cell r="I2148">
            <v>42</v>
          </cell>
          <cell r="J2148">
            <v>294</v>
          </cell>
        </row>
        <row r="2149">
          <cell r="E2149" t="str">
            <v>Demontaža vrat</v>
          </cell>
          <cell r="F2149" t="str">
            <v>[m1]</v>
          </cell>
          <cell r="G2149">
            <v>1</v>
          </cell>
          <cell r="H2149" t="str">
            <v>Aprojekt</v>
          </cell>
          <cell r="I2149">
            <v>5.8000000000000007</v>
          </cell>
          <cell r="J2149">
            <v>40.600000000000009</v>
          </cell>
        </row>
        <row r="2150">
          <cell r="E2150" t="str">
            <v>Demontaža police</v>
          </cell>
          <cell r="F2150" t="str">
            <v>[kos]</v>
          </cell>
          <cell r="G2150">
            <v>1</v>
          </cell>
          <cell r="H2150" t="str">
            <v>Aprojekt</v>
          </cell>
          <cell r="I2150">
            <v>8</v>
          </cell>
          <cell r="J2150">
            <v>49</v>
          </cell>
        </row>
        <row r="2151">
          <cell r="D2151" t="str">
            <v>Demontaža Vsota</v>
          </cell>
          <cell r="I2151">
            <v>55.8</v>
          </cell>
          <cell r="J2151">
            <v>383.6</v>
          </cell>
        </row>
        <row r="2152">
          <cell r="D2152" t="str">
            <v>Montaža</v>
          </cell>
          <cell r="E2152" t="str">
            <v>RAL montaža oken z zidarskimi deli</v>
          </cell>
          <cell r="F2152" t="str">
            <v>[m1]</v>
          </cell>
          <cell r="G2152">
            <v>1</v>
          </cell>
          <cell r="H2152" t="str">
            <v>Aprojekt</v>
          </cell>
          <cell r="I2152">
            <v>42</v>
          </cell>
          <cell r="J2152">
            <v>1428</v>
          </cell>
        </row>
        <row r="2153">
          <cell r="E2153" t="str">
            <v>RAL montaža vrat z zidarskimi deli</v>
          </cell>
          <cell r="F2153" t="str">
            <v>[m1]</v>
          </cell>
          <cell r="G2153">
            <v>1</v>
          </cell>
          <cell r="H2153" t="str">
            <v>Aprojekt</v>
          </cell>
          <cell r="I2153">
            <v>5.8000000000000007</v>
          </cell>
          <cell r="J2153">
            <v>197.20000000000002</v>
          </cell>
        </row>
        <row r="2154">
          <cell r="E2154" t="str">
            <v>Montaža police</v>
          </cell>
          <cell r="F2154" t="str">
            <v>[kos]</v>
          </cell>
          <cell r="G2154">
            <v>1</v>
          </cell>
          <cell r="H2154" t="str">
            <v>Aprojekt</v>
          </cell>
          <cell r="I2154">
            <v>8</v>
          </cell>
          <cell r="J2154">
            <v>98</v>
          </cell>
        </row>
        <row r="2155">
          <cell r="D2155" t="str">
            <v>Montaža Vsota</v>
          </cell>
          <cell r="I2155">
            <v>55.8</v>
          </cell>
          <cell r="J2155">
            <v>1723.2</v>
          </cell>
        </row>
        <row r="2156">
          <cell r="D2156" t="str">
            <v>Odvoz na deponijo</v>
          </cell>
          <cell r="E2156" t="str">
            <v>Odvoz na deponijo</v>
          </cell>
          <cell r="F2156" t="str">
            <v>[m1]</v>
          </cell>
          <cell r="G2156">
            <v>1</v>
          </cell>
          <cell r="H2156" t="str">
            <v>Aprojekt</v>
          </cell>
          <cell r="I2156">
            <v>47.800000000000004</v>
          </cell>
          <cell r="J2156">
            <v>143.4</v>
          </cell>
        </row>
        <row r="2157">
          <cell r="D2157" t="str">
            <v>Odvoz na deponijo Vsota</v>
          </cell>
          <cell r="I2157">
            <v>47.800000000000004</v>
          </cell>
          <cell r="J2157">
            <v>143.4</v>
          </cell>
        </row>
        <row r="2158">
          <cell r="D2158" t="str">
            <v>Slikopleskarska dela</v>
          </cell>
          <cell r="E2158" t="str">
            <v>Slikopleskarska dela na špaletah</v>
          </cell>
          <cell r="F2158" t="str">
            <v>[m1]</v>
          </cell>
          <cell r="G2158">
            <v>1</v>
          </cell>
          <cell r="H2158" t="str">
            <v>Aprojekt</v>
          </cell>
          <cell r="I2158">
            <v>26.600000000000005</v>
          </cell>
          <cell r="J2158">
            <v>382.40000000000003</v>
          </cell>
        </row>
        <row r="2159">
          <cell r="D2159" t="str">
            <v>Slikopleskarska dela Vsota</v>
          </cell>
          <cell r="I2159">
            <v>26.600000000000005</v>
          </cell>
          <cell r="J2159">
            <v>382.40000000000003</v>
          </cell>
        </row>
        <row r="2160">
          <cell r="C2160" t="str">
            <v>Kresniški Vrh 32 Vsota</v>
          </cell>
          <cell r="I2160">
            <v>203</v>
          </cell>
          <cell r="J2160">
            <v>9629.8523041280023</v>
          </cell>
        </row>
        <row r="2161">
          <cell r="B2161" t="str">
            <v>66 Vsota</v>
          </cell>
          <cell r="I2161">
            <v>203</v>
          </cell>
          <cell r="J2161">
            <v>9629.8523041280023</v>
          </cell>
        </row>
        <row r="2162">
          <cell r="I2162">
            <v>203</v>
          </cell>
          <cell r="J2162">
            <v>9629.8523041280023</v>
          </cell>
        </row>
        <row r="2163">
          <cell r="B2163">
            <v>67</v>
          </cell>
          <cell r="C2163" t="str">
            <v>Kresniški Vrh 32B</v>
          </cell>
          <cell r="D2163" t="str">
            <v>Okna/Vrata</v>
          </cell>
          <cell r="E2163" t="str">
            <v>Dvokrilno okno (tip: O3); dim. ŠxV: 1,75x1,4m; Material: PVC, profil&gt;80mm ; steklo 8/16Ar/66.2; Rw,st.=43 (Rw,st.+Ctr ≥ 37 dB)</v>
          </cell>
          <cell r="F2163" t="str">
            <v>[kos]</v>
          </cell>
          <cell r="G2163">
            <v>1</v>
          </cell>
          <cell r="H2163" t="str">
            <v>Aprojekt</v>
          </cell>
          <cell r="I2163">
            <v>2</v>
          </cell>
          <cell r="J2163">
            <v>1563.7509386000002</v>
          </cell>
        </row>
        <row r="2164">
          <cell r="E2164" t="str">
            <v>Enokrilna vrata (tip: V1); dim. ŠxV: 1x2,36m; Material: PVC, profil&gt;80mm ; steklo 8/16Ar/66.2; Rw,st.=43 (Rw,st.+Ctr ≥ 37 dB)</v>
          </cell>
          <cell r="F2164" t="str">
            <v>[kos]</v>
          </cell>
          <cell r="G2164">
            <v>1</v>
          </cell>
          <cell r="H2164" t="str">
            <v>Aprojekt</v>
          </cell>
          <cell r="I2164">
            <v>1</v>
          </cell>
          <cell r="J2164">
            <v>680.02794496000001</v>
          </cell>
        </row>
        <row r="2165">
          <cell r="E2165" t="str">
            <v>Dvokrilno okno (tip: O3); dim. ŠxV: 1,75x1,4m; Material: PVC, profil&gt;80mm ; steklo 8/16Ar/44.2; Rw,st.=42 (Rw,st.+Ctr ≥ 34 dB)</v>
          </cell>
          <cell r="F2165" t="str">
            <v>[kos]</v>
          </cell>
          <cell r="G2165">
            <v>1</v>
          </cell>
          <cell r="H2165" t="str">
            <v>Aprojekt</v>
          </cell>
          <cell r="I2165">
            <v>1</v>
          </cell>
          <cell r="J2165">
            <v>724.98646930000007</v>
          </cell>
        </row>
        <row r="2166">
          <cell r="E2166" t="str">
            <v>Dvokrilno okno (tip: O3); dim. ŠxV: 1,2x1,4m; Material: PVC, profil&gt;80mm ; steklo 10/20Ar/4; Rw,st.=39 (Rw,st.+Ctr ≥ 33 dB)</v>
          </cell>
          <cell r="F2166" t="str">
            <v>[kos]</v>
          </cell>
          <cell r="G2166">
            <v>1</v>
          </cell>
          <cell r="H2166" t="str">
            <v>Aprojekt</v>
          </cell>
          <cell r="I2166">
            <v>1</v>
          </cell>
          <cell r="J2166">
            <v>518.01668812800006</v>
          </cell>
        </row>
        <row r="2167">
          <cell r="D2167" t="str">
            <v>Okna/Vrata Vsota</v>
          </cell>
          <cell r="I2167">
            <v>5</v>
          </cell>
          <cell r="J2167">
            <v>3486.7820409880005</v>
          </cell>
        </row>
        <row r="2168">
          <cell r="D2168" t="str">
            <v>Senčila</v>
          </cell>
          <cell r="E2168" t="str">
            <v>Notranja rolo omarica, ALU lamele, Dim. ŠxV: 1,75x1,4m</v>
          </cell>
          <cell r="F2168" t="str">
            <v>[kos]</v>
          </cell>
          <cell r="G2168">
            <v>1</v>
          </cell>
          <cell r="H2168" t="str">
            <v>Aprojekt</v>
          </cell>
          <cell r="I2168">
            <v>3</v>
          </cell>
          <cell r="J2168">
            <v>1121.0124031649998</v>
          </cell>
        </row>
        <row r="2169">
          <cell r="E2169" t="str">
            <v>Notranja rolo omarica, ALU lamele, Dim. ŠxV: 1x2,36m</v>
          </cell>
          <cell r="F2169" t="str">
            <v>[kos]</v>
          </cell>
          <cell r="G2169">
            <v>1</v>
          </cell>
          <cell r="H2169" t="str">
            <v>Aprojekt</v>
          </cell>
          <cell r="I2169">
            <v>1</v>
          </cell>
          <cell r="J2169">
            <v>352.64656151999998</v>
          </cell>
        </row>
        <row r="2170">
          <cell r="E2170" t="str">
            <v>Notranja rolo omarica, ALU lamele, Dim. ŠxV: 1,2x1,4m</v>
          </cell>
          <cell r="F2170" t="str">
            <v>[kos]</v>
          </cell>
          <cell r="G2170">
            <v>1</v>
          </cell>
          <cell r="H2170" t="str">
            <v>Aprojekt</v>
          </cell>
          <cell r="I2170">
            <v>1</v>
          </cell>
          <cell r="J2170">
            <v>308.41052993279999</v>
          </cell>
        </row>
        <row r="2171">
          <cell r="D2171" t="str">
            <v>Senčila Vsota</v>
          </cell>
          <cell r="I2171">
            <v>5</v>
          </cell>
          <cell r="J2171">
            <v>1782.0694946177998</v>
          </cell>
        </row>
        <row r="2172">
          <cell r="D2172" t="str">
            <v>Notranje police</v>
          </cell>
          <cell r="E2172" t="str">
            <v>Notranja polica, mat. Marmor, dim. ŠxG:1,75x0,25m</v>
          </cell>
          <cell r="F2172" t="str">
            <v>[kos]</v>
          </cell>
          <cell r="G2172">
            <v>1</v>
          </cell>
          <cell r="H2172" t="str">
            <v>Aprojekt</v>
          </cell>
          <cell r="I2172">
            <v>3</v>
          </cell>
          <cell r="J2172">
            <v>351.53437499999995</v>
          </cell>
        </row>
        <row r="2173">
          <cell r="E2173" t="str">
            <v>Notranja polica, mat. Marmor, dim. ŠxG:1,2x0,25m</v>
          </cell>
          <cell r="F2173" t="str">
            <v>[kos]</v>
          </cell>
          <cell r="G2173">
            <v>1</v>
          </cell>
          <cell r="H2173" t="str">
            <v>Aprojekt</v>
          </cell>
          <cell r="I2173">
            <v>1</v>
          </cell>
          <cell r="J2173">
            <v>81.049999999999983</v>
          </cell>
        </row>
        <row r="2174">
          <cell r="D2174" t="str">
            <v>Notranje police Vsota</v>
          </cell>
          <cell r="I2174">
            <v>4</v>
          </cell>
          <cell r="J2174">
            <v>432.58437499999991</v>
          </cell>
        </row>
        <row r="2175">
          <cell r="D2175" t="str">
            <v>Demontaža</v>
          </cell>
          <cell r="E2175" t="str">
            <v>Demontaža oken</v>
          </cell>
          <cell r="F2175" t="str">
            <v>[m1]</v>
          </cell>
          <cell r="G2175">
            <v>1</v>
          </cell>
          <cell r="H2175" t="str">
            <v>Aprojekt</v>
          </cell>
          <cell r="I2175">
            <v>24.099999999999998</v>
          </cell>
          <cell r="J2175">
            <v>168.7</v>
          </cell>
        </row>
        <row r="2176">
          <cell r="E2176" t="str">
            <v>Demontaža vrat</v>
          </cell>
          <cell r="F2176" t="str">
            <v>[m1]</v>
          </cell>
          <cell r="G2176">
            <v>1</v>
          </cell>
          <cell r="H2176" t="str">
            <v>Aprojekt</v>
          </cell>
          <cell r="I2176">
            <v>6.72</v>
          </cell>
          <cell r="J2176">
            <v>47.04</v>
          </cell>
        </row>
        <row r="2177">
          <cell r="E2177" t="str">
            <v>Demontaža police</v>
          </cell>
          <cell r="F2177" t="str">
            <v>[kos]</v>
          </cell>
          <cell r="G2177">
            <v>1</v>
          </cell>
          <cell r="H2177" t="str">
            <v>Aprojekt</v>
          </cell>
          <cell r="I2177">
            <v>4</v>
          </cell>
          <cell r="J2177">
            <v>32.25</v>
          </cell>
        </row>
        <row r="2178">
          <cell r="D2178" t="str">
            <v>Demontaža Vsota</v>
          </cell>
          <cell r="I2178">
            <v>34.819999999999993</v>
          </cell>
          <cell r="J2178">
            <v>247.98999999999998</v>
          </cell>
        </row>
        <row r="2179">
          <cell r="D2179" t="str">
            <v>Montaža</v>
          </cell>
          <cell r="E2179" t="str">
            <v>RAL montaža oken z zidarskimi deli ter dodatno zapiranje odprtine nad notr. rolo omarico</v>
          </cell>
          <cell r="F2179" t="str">
            <v>[m1]</v>
          </cell>
          <cell r="G2179">
            <v>1</v>
          </cell>
          <cell r="H2179" t="str">
            <v>Aprojekt</v>
          </cell>
          <cell r="I2179">
            <v>24.099999999999998</v>
          </cell>
          <cell r="J2179">
            <v>892.84</v>
          </cell>
        </row>
        <row r="2180">
          <cell r="E2180" t="str">
            <v>Montaža police</v>
          </cell>
          <cell r="F2180" t="str">
            <v>[kos]</v>
          </cell>
          <cell r="G2180">
            <v>1</v>
          </cell>
          <cell r="H2180" t="str">
            <v>Aprojekt</v>
          </cell>
          <cell r="I2180">
            <v>4</v>
          </cell>
          <cell r="J2180">
            <v>64.5</v>
          </cell>
        </row>
        <row r="2181">
          <cell r="E2181" t="str">
            <v>RAL montaža vrat z zidarskimi deli ter dodatno zapiranje odprtine nad notr. rolo omarico</v>
          </cell>
          <cell r="F2181" t="str">
            <v>[m1]</v>
          </cell>
          <cell r="G2181">
            <v>1</v>
          </cell>
          <cell r="H2181" t="str">
            <v>Aprojekt</v>
          </cell>
          <cell r="I2181">
            <v>6.72</v>
          </cell>
          <cell r="J2181">
            <v>246.84</v>
          </cell>
        </row>
        <row r="2182">
          <cell r="D2182" t="str">
            <v>Montaža Vsota</v>
          </cell>
          <cell r="I2182">
            <v>34.82</v>
          </cell>
          <cell r="J2182">
            <v>1204.18</v>
          </cell>
        </row>
        <row r="2183">
          <cell r="D2183" t="str">
            <v>Odvoz na deponijo</v>
          </cell>
          <cell r="E2183" t="str">
            <v>Odvoz na deponijo</v>
          </cell>
          <cell r="F2183" t="str">
            <v>[m1]</v>
          </cell>
          <cell r="G2183">
            <v>1</v>
          </cell>
          <cell r="H2183" t="str">
            <v>Aprojekt</v>
          </cell>
          <cell r="I2183">
            <v>30.82</v>
          </cell>
          <cell r="J2183">
            <v>92.46</v>
          </cell>
        </row>
        <row r="2184">
          <cell r="D2184" t="str">
            <v>Odvoz na deponijo Vsota</v>
          </cell>
          <cell r="I2184">
            <v>30.82</v>
          </cell>
          <cell r="J2184">
            <v>92.46</v>
          </cell>
        </row>
        <row r="2185">
          <cell r="D2185" t="str">
            <v>Komarniki</v>
          </cell>
          <cell r="E2185" t="str">
            <v>Komarnik-rolo polovični, Dim. ŠxV: 0,875x1,4m</v>
          </cell>
          <cell r="F2185" t="str">
            <v>[kos]</v>
          </cell>
          <cell r="G2185">
            <v>1</v>
          </cell>
          <cell r="H2185" t="str">
            <v>Aprojekt</v>
          </cell>
          <cell r="I2185">
            <v>3</v>
          </cell>
          <cell r="J2185">
            <v>569.88750000000005</v>
          </cell>
        </row>
        <row r="2186">
          <cell r="E2186" t="str">
            <v>Komarnik-rolo polovični, Dim. ŠxV: 0,6x1,4m</v>
          </cell>
          <cell r="F2186" t="str">
            <v>[kos]</v>
          </cell>
          <cell r="G2186">
            <v>1</v>
          </cell>
          <cell r="H2186" t="str">
            <v>Aprojekt</v>
          </cell>
          <cell r="I2186">
            <v>1</v>
          </cell>
          <cell r="J2186">
            <v>130.26</v>
          </cell>
        </row>
        <row r="2187">
          <cell r="D2187" t="str">
            <v>Komarniki Vsota</v>
          </cell>
          <cell r="I2187">
            <v>4</v>
          </cell>
          <cell r="J2187">
            <v>700.14750000000004</v>
          </cell>
        </row>
        <row r="2188">
          <cell r="D2188" t="str">
            <v>Obdelava širokih špalet</v>
          </cell>
          <cell r="E2188" t="str">
            <v>Zidarska obdelava špalet</v>
          </cell>
          <cell r="F2188" t="str">
            <v>[m1]</v>
          </cell>
          <cell r="G2188">
            <v>1</v>
          </cell>
          <cell r="H2188" t="str">
            <v>Aprojekt</v>
          </cell>
          <cell r="I2188">
            <v>15.919999999999998</v>
          </cell>
          <cell r="J2188">
            <v>770.5</v>
          </cell>
        </row>
        <row r="2189">
          <cell r="D2189" t="str">
            <v>Obdelava širokih špalet Vsota</v>
          </cell>
          <cell r="I2189">
            <v>15.919999999999998</v>
          </cell>
          <cell r="J2189">
            <v>770.5</v>
          </cell>
        </row>
        <row r="2190">
          <cell r="D2190" t="str">
            <v>Slikopleskarska dela</v>
          </cell>
          <cell r="E2190" t="str">
            <v>Slikopleskarska dela na špaletah</v>
          </cell>
          <cell r="F2190" t="str">
            <v>[m1]</v>
          </cell>
          <cell r="G2190">
            <v>1</v>
          </cell>
          <cell r="H2190" t="str">
            <v>Aprojekt</v>
          </cell>
          <cell r="I2190">
            <v>15.920000000000002</v>
          </cell>
          <cell r="J2190">
            <v>246.56</v>
          </cell>
        </row>
        <row r="2191">
          <cell r="D2191" t="str">
            <v>Slikopleskarska dela Vsota</v>
          </cell>
          <cell r="I2191">
            <v>15.920000000000002</v>
          </cell>
          <cell r="J2191">
            <v>246.56</v>
          </cell>
        </row>
        <row r="2192">
          <cell r="C2192" t="str">
            <v>Kresniški Vrh 32B Vsota</v>
          </cell>
          <cell r="I2192">
            <v>150.29999999999995</v>
          </cell>
          <cell r="J2192">
            <v>8963.2734106057997</v>
          </cell>
        </row>
        <row r="2193">
          <cell r="B2193" t="str">
            <v>67 Vsota</v>
          </cell>
          <cell r="I2193">
            <v>150.29999999999995</v>
          </cell>
          <cell r="J2193">
            <v>8963.2734106057997</v>
          </cell>
        </row>
        <row r="2194">
          <cell r="I2194">
            <v>150.29999999999995</v>
          </cell>
          <cell r="J2194">
            <v>8963.2734106057997</v>
          </cell>
        </row>
        <row r="2195">
          <cell r="B2195">
            <v>68</v>
          </cell>
          <cell r="C2195" t="str">
            <v>Kresnice 1B</v>
          </cell>
          <cell r="D2195" t="str">
            <v>Okna/Vrata</v>
          </cell>
          <cell r="E2195" t="str">
            <v>Enokrilno okno (tip: O1); dim. ŠxV: 0,96x1,36m; Material: PVC, profil&gt;80mm ; steklo 66.2/16Ar/44.2; Rw,st.=46 (Rw,st.+Ctr ≥ 41 dB)</v>
          </cell>
          <cell r="F2195" t="str">
            <v>[kos]</v>
          </cell>
          <cell r="G2195">
            <v>1</v>
          </cell>
          <cell r="H2195" t="str">
            <v>Aprojekt</v>
          </cell>
          <cell r="I2195">
            <v>1</v>
          </cell>
          <cell r="J2195">
            <v>464.81536516300804</v>
          </cell>
        </row>
        <row r="2196">
          <cell r="E2196" t="str">
            <v>Enokrilno okno (tip: O1); dim. ŠxV: 0,96x1,36m; Material: PVC, profil&gt;80mm ; steklo 10/16Ar/44.2; Rw,st.=45 (Rw,st.+Ctr ≥ 39 dB)</v>
          </cell>
          <cell r="F2196" t="str">
            <v>[kos]</v>
          </cell>
          <cell r="G2196">
            <v>1</v>
          </cell>
          <cell r="H2196" t="str">
            <v>Aprojekt</v>
          </cell>
          <cell r="I2196">
            <v>2</v>
          </cell>
          <cell r="J2196">
            <v>830.40513032601609</v>
          </cell>
        </row>
        <row r="2197">
          <cell r="E2197" t="str">
            <v>Enokrilno okno (tip: O1); dim. ŠxV: 0,8x1,2m; Material: PVC, profil&gt;80mm ; steklo 66.2/16Ar/44.2; Rw,st.=46 (Rw,st.+Ctr ≥ 41 dB)</v>
          </cell>
          <cell r="F2197" t="str">
            <v>[kos]</v>
          </cell>
          <cell r="G2197">
            <v>1</v>
          </cell>
          <cell r="H2197" t="str">
            <v>Aprojekt</v>
          </cell>
          <cell r="I2197">
            <v>1</v>
          </cell>
          <cell r="J2197">
            <v>380.45701248</v>
          </cell>
        </row>
        <row r="2198">
          <cell r="E2198" t="str">
            <v>Enokrilno okno (tip: O1); dim. ŠxV: 1x1m; Material: PVC, profil&gt;80mm ; steklo 66.2/16Ar/44.2; Rw,st.=46 (Rw,st.+Ctr ≥ 41 dB)</v>
          </cell>
          <cell r="F2198" t="str">
            <v>[kos]</v>
          </cell>
          <cell r="G2198">
            <v>1</v>
          </cell>
          <cell r="H2198" t="str">
            <v>Aprojekt</v>
          </cell>
          <cell r="I2198">
            <v>1</v>
          </cell>
          <cell r="J2198">
            <v>390.4588</v>
          </cell>
        </row>
        <row r="2199">
          <cell r="E2199" t="str">
            <v>Enokrilno okno (tip: O1); dim. ŠxV: 1x1,2m; Material: PVC, profil&gt;80mm ; steklo 66.2/16Ar/44.2; Rw,st.=46 (Rw,st.+Ctr ≥ 41 dB)</v>
          </cell>
          <cell r="F2199" t="str">
            <v>[kos]</v>
          </cell>
          <cell r="G2199">
            <v>1</v>
          </cell>
          <cell r="H2199" t="str">
            <v>Aprojekt</v>
          </cell>
          <cell r="I2199">
            <v>2</v>
          </cell>
          <cell r="J2199">
            <v>879.06566400000008</v>
          </cell>
        </row>
        <row r="2200">
          <cell r="E2200" t="str">
            <v>Enokrilna vrata (tip: V1); dim. ŠxV: 0,8x2,15m; Material: PVC, profil&gt;80mm ; steklo 66.2/16Ar/44.2; Rw,st.=46 (Rw,st.+Ctr ≥ 41 dB)</v>
          </cell>
          <cell r="F2200" t="str">
            <v>[kos]</v>
          </cell>
          <cell r="G2200">
            <v>1</v>
          </cell>
          <cell r="H2200" t="str">
            <v>Aprojekt</v>
          </cell>
          <cell r="I2200">
            <v>2</v>
          </cell>
          <cell r="J2200">
            <v>1148.1463116800001</v>
          </cell>
        </row>
        <row r="2201">
          <cell r="D2201" t="str">
            <v>Okna/Vrata Vsota</v>
          </cell>
          <cell r="I2201">
            <v>9</v>
          </cell>
          <cell r="J2201">
            <v>4093.3482836490243</v>
          </cell>
        </row>
        <row r="2202">
          <cell r="D2202" t="str">
            <v>Notranje police</v>
          </cell>
          <cell r="E2202" t="str">
            <v>Notranja polica, mat. Granit, dim. ŠxG:1x0,3m</v>
          </cell>
          <cell r="F2202" t="str">
            <v>[kos]</v>
          </cell>
          <cell r="G2202">
            <v>1</v>
          </cell>
          <cell r="H2202" t="str">
            <v>Aprojekt</v>
          </cell>
          <cell r="I2202">
            <v>3</v>
          </cell>
          <cell r="J2202">
            <v>177.29999999999998</v>
          </cell>
        </row>
        <row r="2203">
          <cell r="E2203" t="str">
            <v>Notranja polica, mat. Granit, dim. ŠxG:0,96x0,3m</v>
          </cell>
          <cell r="F2203" t="str">
            <v>[kos]</v>
          </cell>
          <cell r="G2203">
            <v>1</v>
          </cell>
          <cell r="H2203" t="str">
            <v>Aprojekt</v>
          </cell>
          <cell r="I2203">
            <v>3</v>
          </cell>
          <cell r="J2203">
            <v>170.25839999999999</v>
          </cell>
        </row>
        <row r="2204">
          <cell r="E2204" t="str">
            <v>Notranja polica, mat. Granit, dim. ŠxG:0,8x0,3m</v>
          </cell>
          <cell r="F2204" t="str">
            <v>[kos]</v>
          </cell>
          <cell r="G2204">
            <v>1</v>
          </cell>
          <cell r="H2204" t="str">
            <v>Aprojekt</v>
          </cell>
          <cell r="I2204">
            <v>1</v>
          </cell>
          <cell r="J2204">
            <v>47.94</v>
          </cell>
        </row>
        <row r="2205">
          <cell r="D2205" t="str">
            <v>Notranje police Vsota</v>
          </cell>
          <cell r="I2205">
            <v>7</v>
          </cell>
          <cell r="J2205">
            <v>395.4984</v>
          </cell>
        </row>
        <row r="2206">
          <cell r="D2206" t="str">
            <v>Demontaža</v>
          </cell>
          <cell r="E2206" t="str">
            <v>Demontaža oken</v>
          </cell>
          <cell r="F2206" t="str">
            <v>[m1]</v>
          </cell>
          <cell r="G2206">
            <v>1</v>
          </cell>
          <cell r="H2206" t="str">
            <v>Aprojekt</v>
          </cell>
          <cell r="I2206">
            <v>30.72</v>
          </cell>
          <cell r="J2206">
            <v>215.04000000000002</v>
          </cell>
        </row>
        <row r="2207">
          <cell r="E2207" t="str">
            <v>Demontaža vrat</v>
          </cell>
          <cell r="F2207" t="str">
            <v>[m1]</v>
          </cell>
          <cell r="G2207">
            <v>1</v>
          </cell>
          <cell r="H2207" t="str">
            <v>Aprojekt</v>
          </cell>
          <cell r="I2207">
            <v>11.8</v>
          </cell>
          <cell r="J2207">
            <v>82.600000000000009</v>
          </cell>
        </row>
        <row r="2208">
          <cell r="E2208" t="str">
            <v>Demontaža police</v>
          </cell>
          <cell r="F2208" t="str">
            <v>[kos]</v>
          </cell>
          <cell r="G2208">
            <v>1</v>
          </cell>
          <cell r="H2208" t="str">
            <v>Aprojekt</v>
          </cell>
          <cell r="I2208">
            <v>7</v>
          </cell>
          <cell r="J2208">
            <v>33.4</v>
          </cell>
        </row>
        <row r="2209">
          <cell r="D2209" t="str">
            <v>Demontaža Vsota</v>
          </cell>
          <cell r="I2209">
            <v>49.519999999999996</v>
          </cell>
          <cell r="J2209">
            <v>331.04</v>
          </cell>
        </row>
        <row r="2210">
          <cell r="D2210" t="str">
            <v>Montaža</v>
          </cell>
          <cell r="E2210" t="str">
            <v>RAL montaža oken z zidarskimi deli</v>
          </cell>
          <cell r="F2210" t="str">
            <v>[m1]</v>
          </cell>
          <cell r="G2210">
            <v>1</v>
          </cell>
          <cell r="H2210" t="str">
            <v>Aprojekt</v>
          </cell>
          <cell r="I2210">
            <v>30.72</v>
          </cell>
          <cell r="J2210">
            <v>1044.48</v>
          </cell>
        </row>
        <row r="2211">
          <cell r="E2211" t="str">
            <v>RAL montaža vrat z zidarskimi deli</v>
          </cell>
          <cell r="F2211" t="str">
            <v>[m1]</v>
          </cell>
          <cell r="G2211">
            <v>1</v>
          </cell>
          <cell r="H2211" t="str">
            <v>Aprojekt</v>
          </cell>
          <cell r="I2211">
            <v>11.8</v>
          </cell>
          <cell r="J2211">
            <v>401.20000000000005</v>
          </cell>
        </row>
        <row r="2212">
          <cell r="E2212" t="str">
            <v>Montaža police</v>
          </cell>
          <cell r="F2212" t="str">
            <v>[kos]</v>
          </cell>
          <cell r="G2212">
            <v>1</v>
          </cell>
          <cell r="H2212" t="str">
            <v>Aprojekt</v>
          </cell>
          <cell r="I2212">
            <v>7</v>
          </cell>
          <cell r="J2212">
            <v>66.8</v>
          </cell>
        </row>
        <row r="2213">
          <cell r="D2213" t="str">
            <v>Montaža Vsota</v>
          </cell>
          <cell r="I2213">
            <v>49.519999999999996</v>
          </cell>
          <cell r="J2213">
            <v>1512.48</v>
          </cell>
        </row>
        <row r="2214">
          <cell r="D2214" t="str">
            <v>Odvoz na deponijo</v>
          </cell>
          <cell r="E2214" t="str">
            <v>Odvoz na deponijo</v>
          </cell>
          <cell r="F2214" t="str">
            <v>[m1]</v>
          </cell>
          <cell r="G2214">
            <v>1</v>
          </cell>
          <cell r="H2214" t="str">
            <v>Aprojekt</v>
          </cell>
          <cell r="I2214">
            <v>42.519999999999996</v>
          </cell>
          <cell r="J2214">
            <v>127.56000000000002</v>
          </cell>
        </row>
        <row r="2215">
          <cell r="D2215" t="str">
            <v>Odvoz na deponijo Vsota</v>
          </cell>
          <cell r="I2215">
            <v>42.519999999999996</v>
          </cell>
          <cell r="J2215">
            <v>127.56000000000002</v>
          </cell>
        </row>
        <row r="2216">
          <cell r="D2216" t="str">
            <v>Slikopleskarska dela</v>
          </cell>
          <cell r="E2216" t="str">
            <v>Slikopleskarska dela na špaletah</v>
          </cell>
          <cell r="F2216" t="str">
            <v>[m1]</v>
          </cell>
          <cell r="G2216">
            <v>1</v>
          </cell>
          <cell r="H2216" t="str">
            <v>Aprojekt</v>
          </cell>
          <cell r="I2216">
            <v>25.96</v>
          </cell>
          <cell r="J2216">
            <v>340.15999999999997</v>
          </cell>
        </row>
        <row r="2217">
          <cell r="D2217" t="str">
            <v>Slikopleskarska dela Vsota</v>
          </cell>
          <cell r="I2217">
            <v>25.96</v>
          </cell>
          <cell r="J2217">
            <v>340.15999999999997</v>
          </cell>
        </row>
        <row r="2218">
          <cell r="C2218" t="str">
            <v>Kresnice 1B Vsota</v>
          </cell>
          <cell r="I2218">
            <v>183.52</v>
          </cell>
          <cell r="J2218">
            <v>6800.0866836490231</v>
          </cell>
        </row>
        <row r="2219">
          <cell r="B2219" t="str">
            <v>68 Vsota</v>
          </cell>
          <cell r="I2219">
            <v>183.52</v>
          </cell>
          <cell r="J2219">
            <v>6800.0866836490231</v>
          </cell>
        </row>
        <row r="2220">
          <cell r="I2220">
            <v>183.52</v>
          </cell>
          <cell r="J2220">
            <v>6800.0866836490231</v>
          </cell>
        </row>
        <row r="2221">
          <cell r="B2221">
            <v>69</v>
          </cell>
          <cell r="C2221" t="str">
            <v>Kresnice 1A</v>
          </cell>
          <cell r="D2221" t="str">
            <v>Okna/Vrata</v>
          </cell>
          <cell r="E2221" t="str">
            <v>Enokrilno okno (tip: O1); dim. ŠxV: 1x1,4m; Material: Les ; steklo 6/16Ar/4; Rw,st.=36 (Rw,st.+Ctr ≥ 31 dB)</v>
          </cell>
          <cell r="F2221" t="str">
            <v>[kos]</v>
          </cell>
          <cell r="G2221">
            <v>1</v>
          </cell>
          <cell r="H2221" t="str">
            <v>Aprojekt</v>
          </cell>
          <cell r="I2221">
            <v>2</v>
          </cell>
          <cell r="J2221">
            <v>1125.2491319999999</v>
          </cell>
        </row>
        <row r="2222">
          <cell r="E2222" t="str">
            <v>Dvokrilno okno (tip: O3); dim. ŠxV: 1,4x1,4m; Material: Les ; steklo 10/16Ar/6; Rw,st.=40 (Rw,st.+Ctr ≥ 35 dB)</v>
          </cell>
          <cell r="F2222" t="str">
            <v>[kos]</v>
          </cell>
          <cell r="G2222">
            <v>1</v>
          </cell>
          <cell r="H2222" t="str">
            <v>Aprojekt</v>
          </cell>
          <cell r="I2222">
            <v>3</v>
          </cell>
          <cell r="J2222">
            <v>2780.8052479919997</v>
          </cell>
        </row>
        <row r="2223">
          <cell r="E2223" t="str">
            <v>Dvokrilno okno (tip: O3); dim. ŠxV: 1,4x0,95m; Material: Les ; steklo 8/16Ar/4; Rw,st.=37 (Rw,st.+Ctr ≥ 32 dB)</v>
          </cell>
          <cell r="F2223" t="str">
            <v>[kos]</v>
          </cell>
          <cell r="G2223">
            <v>1</v>
          </cell>
          <cell r="H2223" t="str">
            <v>Aprojekt</v>
          </cell>
          <cell r="I2223">
            <v>1</v>
          </cell>
          <cell r="J2223">
            <v>748.35741481850005</v>
          </cell>
        </row>
        <row r="2224">
          <cell r="E2224" t="str">
            <v>Dvokrilno okno (tip: O3); dim. ŠxV: 1,4x0,95m; Material: Les ; steklo 6/16Ar/4; Rw,st.=36 (Rw,st.+Ctr ≥ 31 dB)</v>
          </cell>
          <cell r="F2224" t="str">
            <v>[kos]</v>
          </cell>
          <cell r="G2224">
            <v>1</v>
          </cell>
          <cell r="H2224" t="str">
            <v>Aprojekt</v>
          </cell>
          <cell r="I2224">
            <v>1</v>
          </cell>
          <cell r="J2224">
            <v>735.72241481850006</v>
          </cell>
        </row>
        <row r="2225">
          <cell r="E2225" t="str">
            <v>Enokrilna vrata (tip: V1); dim. ŠxV: 0,8x2,15m; Material: Les ; steklo 6/16Ar/4; Rw,st.=36 (Rw,st.+Ctr ≥ 31 dB)</v>
          </cell>
          <cell r="F2225" t="str">
            <v>[kos]</v>
          </cell>
          <cell r="G2225">
            <v>1</v>
          </cell>
          <cell r="H2225" t="str">
            <v>Aprojekt</v>
          </cell>
          <cell r="I2225">
            <v>2</v>
          </cell>
          <cell r="J2225">
            <v>1295.3705417599999</v>
          </cell>
        </row>
        <row r="2226">
          <cell r="E2226" t="str">
            <v>Dvokrilno okno (tip: O3); dim. ŠxV: 1,4x1,4m; Material: Les ; steklo 8/16Ar/44.2; Rw,st.=42 (Rw,st.+Ctr ≥ 34 dB)</v>
          </cell>
          <cell r="F2226" t="str">
            <v>[kos]</v>
          </cell>
          <cell r="G2226">
            <v>1</v>
          </cell>
          <cell r="H2226" t="str">
            <v>Aprojekt</v>
          </cell>
          <cell r="I2226">
            <v>1</v>
          </cell>
          <cell r="J2226">
            <v>1000.2390826640001</v>
          </cell>
        </row>
        <row r="2227">
          <cell r="E2227" t="str">
            <v>Dvokrilno okno (tip: O3); dim. ŠxV: 1,4x0,95m; Material: Les ; steklo 8/16Ar/44.2; Rw,st.=42 (Rw,st.+Ctr ≥ 34 dB)</v>
          </cell>
          <cell r="F2227" t="str">
            <v>[kos]</v>
          </cell>
          <cell r="G2227">
            <v>1</v>
          </cell>
          <cell r="H2227" t="str">
            <v>Aprojekt</v>
          </cell>
          <cell r="I2227">
            <v>1</v>
          </cell>
          <cell r="J2227">
            <v>834.70101481849997</v>
          </cell>
        </row>
        <row r="2228">
          <cell r="E2228" t="str">
            <v>Strešno okno (tip: O9); dim. ŠxV: 0,75x1m; Material: Les ; steklo 10/20Ar/4; Rw,st.=39 (Rw,st.+Ctr ≥ 33 dB)</v>
          </cell>
          <cell r="F2228" t="str">
            <v>[kos]</v>
          </cell>
          <cell r="G2228">
            <v>1</v>
          </cell>
          <cell r="H2228" t="str">
            <v>Aprojekt</v>
          </cell>
          <cell r="I2228">
            <v>1</v>
          </cell>
          <cell r="J2228">
            <v>629.84856249999996</v>
          </cell>
        </row>
        <row r="2229">
          <cell r="E2229" t="str">
            <v>Dvokrilno okno (tip: O3); dim. ŠxV: 1,4x0,95m; Material: Les ; steklo 10/20Ar/4; Rw,st.=39 (Rw,st.+Ctr ≥ 33 dB)</v>
          </cell>
          <cell r="F2229" t="str">
            <v>[kos]</v>
          </cell>
          <cell r="G2229">
            <v>1</v>
          </cell>
          <cell r="H2229" t="str">
            <v>Aprojekt</v>
          </cell>
          <cell r="I2229">
            <v>1</v>
          </cell>
          <cell r="J2229">
            <v>784.95901481850001</v>
          </cell>
        </row>
        <row r="2230">
          <cell r="D2230" t="str">
            <v>Okna/Vrata Vsota</v>
          </cell>
          <cell r="I2230">
            <v>13</v>
          </cell>
          <cell r="J2230">
            <v>9935.252426189998</v>
          </cell>
        </row>
        <row r="2231">
          <cell r="D2231" t="str">
            <v>Senčila</v>
          </cell>
          <cell r="E2231" t="str">
            <v>Notranja rolo omarica, ALU lamele, Dim. ŠxV: 1,4x1,4m</v>
          </cell>
          <cell r="F2231" t="str">
            <v>[kos]</v>
          </cell>
          <cell r="G2231">
            <v>1</v>
          </cell>
          <cell r="H2231" t="str">
            <v>Aprojekt</v>
          </cell>
          <cell r="I2231">
            <v>4</v>
          </cell>
          <cell r="J2231">
            <v>1339.4250380799999</v>
          </cell>
        </row>
        <row r="2232">
          <cell r="E2232" t="str">
            <v>Notranja rolo omarica, ALU lamele, Dim. ŠxV: 1x1,4m</v>
          </cell>
          <cell r="F2232" t="str">
            <v>[kos]</v>
          </cell>
          <cell r="G2232">
            <v>1</v>
          </cell>
          <cell r="H2232" t="str">
            <v>Aprojekt</v>
          </cell>
          <cell r="I2232">
            <v>2</v>
          </cell>
          <cell r="J2232">
            <v>574.60382399999992</v>
          </cell>
        </row>
        <row r="2233">
          <cell r="E2233" t="str">
            <v>Notranja rolo omarica, ALU lamele, Dim. ŠxV: 0,8x2,15m</v>
          </cell>
          <cell r="F2233" t="str">
            <v>[kos]</v>
          </cell>
          <cell r="G2233">
            <v>1</v>
          </cell>
          <cell r="H2233" t="str">
            <v>Aprojekt</v>
          </cell>
          <cell r="I2233">
            <v>2</v>
          </cell>
          <cell r="J2233">
            <v>610.68045055999994</v>
          </cell>
        </row>
        <row r="2234">
          <cell r="E2234" t="str">
            <v>Screen rolo, Dim. ŠxV: 0,75x1m</v>
          </cell>
          <cell r="F2234" t="str">
            <v>[kos]</v>
          </cell>
          <cell r="G2234">
            <v>1</v>
          </cell>
          <cell r="H2234" t="str">
            <v>Aprojekt</v>
          </cell>
          <cell r="I2234">
            <v>1</v>
          </cell>
          <cell r="J2234">
            <v>112.5</v>
          </cell>
        </row>
        <row r="2235">
          <cell r="D2235" t="str">
            <v>Senčila Vsota</v>
          </cell>
          <cell r="I2235">
            <v>9</v>
          </cell>
          <cell r="J2235">
            <v>2637.2093126399996</v>
          </cell>
        </row>
        <row r="2236">
          <cell r="D2236" t="str">
            <v>Notranje police</v>
          </cell>
          <cell r="E2236" t="str">
            <v>Notranja polica, mat. Marmor, dim. ŠxG:1x0,22m</v>
          </cell>
          <cell r="F2236" t="str">
            <v>[kos]</v>
          </cell>
          <cell r="G2236">
            <v>1</v>
          </cell>
          <cell r="H2236" t="str">
            <v>Aprojekt</v>
          </cell>
          <cell r="I2236">
            <v>2</v>
          </cell>
          <cell r="J2236">
            <v>123.54</v>
          </cell>
        </row>
        <row r="2237">
          <cell r="E2237" t="str">
            <v>Notranja polica, mat. Marmor, dim. ŠxG:1,4x0,22m</v>
          </cell>
          <cell r="F2237" t="str">
            <v>[kos]</v>
          </cell>
          <cell r="G2237">
            <v>1</v>
          </cell>
          <cell r="H2237" t="str">
            <v>Aprojekt</v>
          </cell>
          <cell r="I2237">
            <v>8</v>
          </cell>
          <cell r="J2237">
            <v>664.38720000000001</v>
          </cell>
        </row>
        <row r="2238">
          <cell r="D2238" t="str">
            <v>Notranje police Vsota</v>
          </cell>
          <cell r="I2238">
            <v>10</v>
          </cell>
          <cell r="J2238">
            <v>787.92719999999997</v>
          </cell>
        </row>
        <row r="2239">
          <cell r="D2239" t="str">
            <v>Demontaža</v>
          </cell>
          <cell r="E2239" t="str">
            <v>Demontaža oken</v>
          </cell>
          <cell r="F2239" t="str">
            <v>[m1]</v>
          </cell>
          <cell r="G2239">
            <v>1</v>
          </cell>
          <cell r="H2239" t="str">
            <v>Aprojekt</v>
          </cell>
          <cell r="I2239">
            <v>54.3</v>
          </cell>
          <cell r="J2239">
            <v>400.59999999999991</v>
          </cell>
        </row>
        <row r="2240">
          <cell r="E2240" t="str">
            <v>Demontaža vrat</v>
          </cell>
          <cell r="F2240" t="str">
            <v>[m1]</v>
          </cell>
          <cell r="G2240">
            <v>1</v>
          </cell>
          <cell r="H2240" t="str">
            <v>Aprojekt</v>
          </cell>
          <cell r="I2240">
            <v>11.8</v>
          </cell>
          <cell r="J2240">
            <v>82.600000000000009</v>
          </cell>
        </row>
        <row r="2241">
          <cell r="E2241" t="str">
            <v>Demontaža police</v>
          </cell>
          <cell r="F2241" t="str">
            <v>[kos]</v>
          </cell>
          <cell r="G2241">
            <v>1</v>
          </cell>
          <cell r="H2241" t="str">
            <v>Aprojekt</v>
          </cell>
          <cell r="I2241">
            <v>10</v>
          </cell>
          <cell r="J2241">
            <v>66</v>
          </cell>
        </row>
        <row r="2242">
          <cell r="D2242" t="str">
            <v>Demontaža Vsota</v>
          </cell>
          <cell r="I2242">
            <v>76.099999999999994</v>
          </cell>
          <cell r="J2242">
            <v>549.19999999999993</v>
          </cell>
        </row>
        <row r="2243">
          <cell r="D2243" t="str">
            <v>Montaža</v>
          </cell>
          <cell r="E2243" t="str">
            <v>RAL montaža oken z zidarskimi deli</v>
          </cell>
          <cell r="F2243" t="str">
            <v>[m1]</v>
          </cell>
          <cell r="G2243">
            <v>1</v>
          </cell>
          <cell r="H2243" t="str">
            <v>Aprojekt</v>
          </cell>
          <cell r="I2243">
            <v>22.299999999999997</v>
          </cell>
          <cell r="J2243">
            <v>758.19999999999993</v>
          </cell>
        </row>
        <row r="2244">
          <cell r="E2244" t="str">
            <v>RAL montaža oken z zidarskimi deli ter dodatno zapiranje odprtine nad notr. rolo omarico</v>
          </cell>
          <cell r="F2244" t="str">
            <v>[m1]</v>
          </cell>
          <cell r="G2244">
            <v>1</v>
          </cell>
          <cell r="H2244" t="str">
            <v>Aprojekt</v>
          </cell>
          <cell r="I2244">
            <v>32</v>
          </cell>
          <cell r="J2244">
            <v>1210.3999999999999</v>
          </cell>
        </row>
        <row r="2245">
          <cell r="E2245" t="str">
            <v>Montaža police</v>
          </cell>
          <cell r="F2245" t="str">
            <v>[kos]</v>
          </cell>
          <cell r="G2245">
            <v>1</v>
          </cell>
          <cell r="H2245" t="str">
            <v>Aprojekt</v>
          </cell>
          <cell r="I2245">
            <v>10</v>
          </cell>
          <cell r="J2245">
            <v>132</v>
          </cell>
        </row>
        <row r="2246">
          <cell r="E2246" t="str">
            <v>RAL montaža vrat z zidarskimi deli ter dodatno zapiranje odprtine nad notr. rolo omarico</v>
          </cell>
          <cell r="F2246" t="str">
            <v>[m1]</v>
          </cell>
          <cell r="G2246">
            <v>1</v>
          </cell>
          <cell r="H2246" t="str">
            <v>Aprojekt</v>
          </cell>
          <cell r="I2246">
            <v>11.8</v>
          </cell>
          <cell r="J2246">
            <v>442</v>
          </cell>
        </row>
        <row r="2247">
          <cell r="D2247" t="str">
            <v>Montaža Vsota</v>
          </cell>
          <cell r="I2247">
            <v>76.099999999999994</v>
          </cell>
          <cell r="J2247">
            <v>2542.6</v>
          </cell>
        </row>
        <row r="2248">
          <cell r="D2248" t="str">
            <v>Odvoz na deponijo</v>
          </cell>
          <cell r="E2248" t="str">
            <v>Odvoz na deponijo</v>
          </cell>
          <cell r="F2248" t="str">
            <v>[m1]</v>
          </cell>
          <cell r="G2248">
            <v>1</v>
          </cell>
          <cell r="H2248" t="str">
            <v>Aprojekt</v>
          </cell>
          <cell r="I2248">
            <v>66.100000000000009</v>
          </cell>
          <cell r="J2248">
            <v>198.3</v>
          </cell>
        </row>
        <row r="2249">
          <cell r="D2249" t="str">
            <v>Odvoz na deponijo Vsota</v>
          </cell>
          <cell r="I2249">
            <v>66.100000000000009</v>
          </cell>
          <cell r="J2249">
            <v>198.3</v>
          </cell>
        </row>
        <row r="2250">
          <cell r="D2250" t="str">
            <v>Slikopleskarska dela</v>
          </cell>
          <cell r="E2250" t="str">
            <v>Slikopleskarska dela na špaletah</v>
          </cell>
          <cell r="F2250" t="str">
            <v>[m1]</v>
          </cell>
          <cell r="G2250">
            <v>1</v>
          </cell>
          <cell r="H2250" t="str">
            <v>Aprojekt</v>
          </cell>
          <cell r="I2250">
            <v>35</v>
          </cell>
          <cell r="J2250">
            <v>528.80000000000007</v>
          </cell>
        </row>
        <row r="2251">
          <cell r="D2251" t="str">
            <v>Slikopleskarska dela Vsota</v>
          </cell>
          <cell r="I2251">
            <v>35</v>
          </cell>
          <cell r="J2251">
            <v>528.80000000000007</v>
          </cell>
        </row>
        <row r="2252">
          <cell r="C2252" t="str">
            <v>Kresnice 1A Vsota</v>
          </cell>
          <cell r="I2252">
            <v>285.3</v>
          </cell>
          <cell r="J2252">
            <v>17179.288938829995</v>
          </cell>
        </row>
        <row r="2253">
          <cell r="B2253" t="str">
            <v>69 Vsota</v>
          </cell>
          <cell r="I2253">
            <v>285.3</v>
          </cell>
          <cell r="J2253">
            <v>17179.288938829995</v>
          </cell>
        </row>
        <row r="2254">
          <cell r="I2254">
            <v>285.3</v>
          </cell>
          <cell r="J2254">
            <v>17179.288938829995</v>
          </cell>
        </row>
        <row r="2255">
          <cell r="B2255">
            <v>70</v>
          </cell>
          <cell r="C2255" t="str">
            <v>Kresnice 1</v>
          </cell>
          <cell r="D2255" t="str">
            <v>Okna/Vrata</v>
          </cell>
          <cell r="E2255" t="str">
            <v>Dvokrilno okno (tip: O3); dim. ŠxV: 1,6x1,2m; Material: PVC ; steklo 6/16Ar/4; Rw,st.=36 (Rw,st.+Ctr ≥ 31 dB)</v>
          </cell>
          <cell r="F2255" t="str">
            <v>[kos]</v>
          </cell>
          <cell r="G2255">
            <v>1</v>
          </cell>
          <cell r="H2255" t="str">
            <v>Aprojekt</v>
          </cell>
          <cell r="I2255">
            <v>2</v>
          </cell>
          <cell r="J2255">
            <v>811.67530368000007</v>
          </cell>
        </row>
        <row r="2256">
          <cell r="D2256" t="str">
            <v>Okna/Vrata Vsota</v>
          </cell>
          <cell r="I2256">
            <v>2</v>
          </cell>
          <cell r="J2256">
            <v>811.67530368000007</v>
          </cell>
        </row>
        <row r="2257">
          <cell r="D2257" t="str">
            <v>Senčila</v>
          </cell>
          <cell r="E2257" t="str">
            <v>Notranje žaluzije - kovinske, Dim. ŠxV: 1,6x1,2m</v>
          </cell>
          <cell r="F2257" t="str">
            <v>[kos]</v>
          </cell>
          <cell r="G2257">
            <v>1</v>
          </cell>
          <cell r="H2257" t="str">
            <v>Aprojekt</v>
          </cell>
          <cell r="I2257">
            <v>2</v>
          </cell>
          <cell r="J2257">
            <v>172.79999999999998</v>
          </cell>
        </row>
        <row r="2258">
          <cell r="D2258" t="str">
            <v>Senčila Vsota</v>
          </cell>
          <cell r="I2258">
            <v>2</v>
          </cell>
          <cell r="J2258">
            <v>172.79999999999998</v>
          </cell>
        </row>
        <row r="2259">
          <cell r="D2259" t="str">
            <v>Notranje police</v>
          </cell>
          <cell r="E2259" t="str">
            <v>Notranja polica, mat. Topalit, dim. ŠxG:1,6x0,2m</v>
          </cell>
          <cell r="F2259" t="str">
            <v>[kos]</v>
          </cell>
          <cell r="G2259">
            <v>1</v>
          </cell>
          <cell r="H2259" t="str">
            <v>Aprojekt</v>
          </cell>
          <cell r="I2259">
            <v>2</v>
          </cell>
          <cell r="J2259">
            <v>86.600000000000023</v>
          </cell>
        </row>
        <row r="2260">
          <cell r="D2260" t="str">
            <v>Notranje police Vsota</v>
          </cell>
          <cell r="I2260">
            <v>2</v>
          </cell>
          <cell r="J2260">
            <v>86.600000000000023</v>
          </cell>
        </row>
        <row r="2261">
          <cell r="D2261" t="str">
            <v>Demontaža</v>
          </cell>
          <cell r="E2261" t="str">
            <v>Demontaža oken</v>
          </cell>
          <cell r="F2261" t="str">
            <v>[m1]</v>
          </cell>
          <cell r="G2261">
            <v>1</v>
          </cell>
          <cell r="H2261" t="str">
            <v>Aprojekt</v>
          </cell>
          <cell r="I2261">
            <v>11.2</v>
          </cell>
          <cell r="J2261">
            <v>78.399999999999991</v>
          </cell>
        </row>
        <row r="2262">
          <cell r="E2262" t="str">
            <v>Demontaža police</v>
          </cell>
          <cell r="F2262" t="str">
            <v>[kos]</v>
          </cell>
          <cell r="G2262">
            <v>1</v>
          </cell>
          <cell r="H2262" t="str">
            <v>Aprojekt</v>
          </cell>
          <cell r="I2262">
            <v>2</v>
          </cell>
          <cell r="J2262">
            <v>16</v>
          </cell>
        </row>
        <row r="2263">
          <cell r="D2263" t="str">
            <v>Demontaža Vsota</v>
          </cell>
          <cell r="I2263">
            <v>13.2</v>
          </cell>
          <cell r="J2263">
            <v>94.399999999999991</v>
          </cell>
        </row>
        <row r="2264">
          <cell r="D2264" t="str">
            <v>Montaža</v>
          </cell>
          <cell r="E2264" t="str">
            <v>RAL montaža oken z zidarskimi deli</v>
          </cell>
          <cell r="F2264" t="str">
            <v>[m1]</v>
          </cell>
          <cell r="G2264">
            <v>1</v>
          </cell>
          <cell r="H2264" t="str">
            <v>Aprojekt</v>
          </cell>
          <cell r="I2264">
            <v>11.2</v>
          </cell>
          <cell r="J2264">
            <v>380.79999999999995</v>
          </cell>
        </row>
        <row r="2265">
          <cell r="E2265" t="str">
            <v>Montaža police</v>
          </cell>
          <cell r="F2265" t="str">
            <v>[kos]</v>
          </cell>
          <cell r="G2265">
            <v>1</v>
          </cell>
          <cell r="H2265" t="str">
            <v>Aprojekt</v>
          </cell>
          <cell r="I2265">
            <v>2</v>
          </cell>
          <cell r="J2265">
            <v>32</v>
          </cell>
        </row>
        <row r="2266">
          <cell r="D2266" t="str">
            <v>Montaža Vsota</v>
          </cell>
          <cell r="I2266">
            <v>13.2</v>
          </cell>
          <cell r="J2266">
            <v>412.79999999999995</v>
          </cell>
        </row>
        <row r="2267">
          <cell r="D2267" t="str">
            <v>Odvoz na deponijo</v>
          </cell>
          <cell r="E2267" t="str">
            <v>Odvoz na deponijo</v>
          </cell>
          <cell r="F2267" t="str">
            <v>[m1]</v>
          </cell>
          <cell r="G2267">
            <v>1</v>
          </cell>
          <cell r="H2267" t="str">
            <v>Aprojekt</v>
          </cell>
          <cell r="I2267">
            <v>11.2</v>
          </cell>
          <cell r="J2267">
            <v>33.599999999999994</v>
          </cell>
        </row>
        <row r="2268">
          <cell r="D2268" t="str">
            <v>Odvoz na deponijo Vsota</v>
          </cell>
          <cell r="I2268">
            <v>11.2</v>
          </cell>
          <cell r="J2268">
            <v>33.599999999999994</v>
          </cell>
        </row>
        <row r="2269">
          <cell r="D2269" t="str">
            <v>Slikopleskarska dela</v>
          </cell>
          <cell r="E2269" t="str">
            <v>Slikopleskarska dela na špaletah</v>
          </cell>
          <cell r="F2269" t="str">
            <v>[m1]</v>
          </cell>
          <cell r="G2269">
            <v>1</v>
          </cell>
          <cell r="H2269" t="str">
            <v>Aprojekt</v>
          </cell>
          <cell r="I2269">
            <v>4.8</v>
          </cell>
          <cell r="J2269">
            <v>89.6</v>
          </cell>
        </row>
        <row r="2270">
          <cell r="D2270" t="str">
            <v>Slikopleskarska dela Vsota</v>
          </cell>
          <cell r="I2270">
            <v>4.8</v>
          </cell>
          <cell r="J2270">
            <v>89.6</v>
          </cell>
        </row>
        <row r="2271">
          <cell r="C2271" t="str">
            <v>Kresnice 1 Vsota</v>
          </cell>
          <cell r="I2271">
            <v>48.399999999999991</v>
          </cell>
          <cell r="J2271">
            <v>1701.47530368</v>
          </cell>
        </row>
        <row r="2272">
          <cell r="B2272" t="str">
            <v>70 Vsota</v>
          </cell>
          <cell r="I2272">
            <v>48.399999999999991</v>
          </cell>
          <cell r="J2272">
            <v>1701.47530368</v>
          </cell>
        </row>
        <row r="2273">
          <cell r="I2273">
            <v>48.399999999999991</v>
          </cell>
          <cell r="J2273">
            <v>1701.47530368</v>
          </cell>
        </row>
        <row r="2274">
          <cell r="B2274">
            <v>71</v>
          </cell>
          <cell r="C2274" t="str">
            <v>Kresnice 6</v>
          </cell>
          <cell r="D2274" t="str">
            <v>Okna/Vrata</v>
          </cell>
          <cell r="E2274" t="str">
            <v>Enokrilno okno (tip: O1); dim. ŠxV: 1,4x1,4m; Material: Les ; steklo 6/16Ar/4; Rw,st.=36 (Rw,st.+Ctr ≥ 31 dB)</v>
          </cell>
          <cell r="F2274" t="str">
            <v>[kos]</v>
          </cell>
          <cell r="G2274">
            <v>1</v>
          </cell>
          <cell r="H2274" t="str">
            <v>Aprojekt</v>
          </cell>
          <cell r="I2274">
            <v>7</v>
          </cell>
          <cell r="J2274">
            <v>4634.9942055200017</v>
          </cell>
        </row>
        <row r="2275">
          <cell r="E2275" t="str">
            <v>Enokrilna vrata (tip: V1); dim. ŠxV: 1x2,15m; Material: Les ; steklo 6/16Ar/4; Rw,st.=36 (Rw,st.+Ctr ≥ 31 dB)</v>
          </cell>
          <cell r="F2275" t="str">
            <v>[kos]</v>
          </cell>
          <cell r="G2275">
            <v>1</v>
          </cell>
          <cell r="H2275" t="str">
            <v>Aprojekt</v>
          </cell>
          <cell r="I2275">
            <v>2</v>
          </cell>
          <cell r="J2275">
            <v>1464.1992564999998</v>
          </cell>
        </row>
        <row r="2276">
          <cell r="E2276" t="str">
            <v>Dvokrilno okno (tip: O3); dim. ŠxV: 1,8x1,4m; Material: Les ; steklo 6/16Ar/4; Rw,st.=36 (Rw,st.+Ctr ≥ 31 dB)</v>
          </cell>
          <cell r="F2276" t="str">
            <v>[kos]</v>
          </cell>
          <cell r="G2276">
            <v>1</v>
          </cell>
          <cell r="H2276" t="str">
            <v>Aprojekt</v>
          </cell>
          <cell r="I2276">
            <v>2</v>
          </cell>
          <cell r="J2276">
            <v>1926.749326032</v>
          </cell>
        </row>
        <row r="2277">
          <cell r="D2277" t="str">
            <v>Okna/Vrata Vsota</v>
          </cell>
          <cell r="I2277">
            <v>11</v>
          </cell>
          <cell r="J2277">
            <v>8025.9427880520016</v>
          </cell>
        </row>
        <row r="2278">
          <cell r="D2278" t="str">
            <v>Senčila</v>
          </cell>
          <cell r="E2278" t="str">
            <v>Notranje žaluzije - kovinske, Dim. ŠxV: 1,4x1,4m</v>
          </cell>
          <cell r="F2278" t="str">
            <v>[kos]</v>
          </cell>
          <cell r="G2278">
            <v>1</v>
          </cell>
          <cell r="H2278" t="str">
            <v>Aprojekt</v>
          </cell>
          <cell r="I2278">
            <v>7</v>
          </cell>
          <cell r="J2278">
            <v>617.39999999999986</v>
          </cell>
        </row>
        <row r="2279">
          <cell r="E2279" t="str">
            <v>Notranje žaluzije - kovinske, Dim. ŠxV: 1x2,15m</v>
          </cell>
          <cell r="F2279" t="str">
            <v>[kos]</v>
          </cell>
          <cell r="G2279">
            <v>1</v>
          </cell>
          <cell r="H2279" t="str">
            <v>Aprojekt</v>
          </cell>
          <cell r="I2279">
            <v>2</v>
          </cell>
          <cell r="J2279">
            <v>193.5</v>
          </cell>
        </row>
        <row r="2280">
          <cell r="E2280" t="str">
            <v>Notranje žaluzije - kovinske, Dim. ŠxV: 1,8x1,4m</v>
          </cell>
          <cell r="F2280" t="str">
            <v>[kos]</v>
          </cell>
          <cell r="G2280">
            <v>1</v>
          </cell>
          <cell r="H2280" t="str">
            <v>Aprojekt</v>
          </cell>
          <cell r="I2280">
            <v>2</v>
          </cell>
          <cell r="J2280">
            <v>226.8</v>
          </cell>
        </row>
        <row r="2281">
          <cell r="D2281" t="str">
            <v>Senčila Vsota</v>
          </cell>
          <cell r="I2281">
            <v>11</v>
          </cell>
          <cell r="J2281">
            <v>1037.6999999999998</v>
          </cell>
        </row>
        <row r="2282">
          <cell r="D2282" t="str">
            <v>Notranje police</v>
          </cell>
          <cell r="E2282" t="str">
            <v>Notranja polica, mat. Marmor, dim. ŠxG:1,4x0,2m</v>
          </cell>
          <cell r="F2282" t="str">
            <v>[kos]</v>
          </cell>
          <cell r="G2282">
            <v>1</v>
          </cell>
          <cell r="H2282" t="str">
            <v>Aprojekt</v>
          </cell>
          <cell r="I2282">
            <v>7</v>
          </cell>
          <cell r="J2282">
            <v>532.77</v>
          </cell>
        </row>
        <row r="2283">
          <cell r="E2283" t="str">
            <v>Notranja polica, mat. Marmor, dim. ŠxG:1,8x0,2m</v>
          </cell>
          <cell r="F2283" t="str">
            <v>[kos]</v>
          </cell>
          <cell r="G2283">
            <v>1</v>
          </cell>
          <cell r="H2283" t="str">
            <v>Aprojekt</v>
          </cell>
          <cell r="I2283">
            <v>2</v>
          </cell>
          <cell r="J2283">
            <v>192.70000000000002</v>
          </cell>
        </row>
        <row r="2284">
          <cell r="D2284" t="str">
            <v>Notranje police Vsota</v>
          </cell>
          <cell r="I2284">
            <v>9</v>
          </cell>
          <cell r="J2284">
            <v>725.47</v>
          </cell>
        </row>
        <row r="2285">
          <cell r="D2285" t="str">
            <v>Demontaža</v>
          </cell>
          <cell r="E2285" t="str">
            <v>Demontaža oken</v>
          </cell>
          <cell r="F2285" t="str">
            <v>[m1]</v>
          </cell>
          <cell r="G2285">
            <v>1</v>
          </cell>
          <cell r="H2285" t="str">
            <v>Aprojekt</v>
          </cell>
          <cell r="I2285">
            <v>52</v>
          </cell>
          <cell r="J2285">
            <v>364</v>
          </cell>
        </row>
        <row r="2286">
          <cell r="E2286" t="str">
            <v>Demontaža vrat</v>
          </cell>
          <cell r="F2286" t="str">
            <v>[m1]</v>
          </cell>
          <cell r="G2286">
            <v>1</v>
          </cell>
          <cell r="H2286" t="str">
            <v>Aprojekt</v>
          </cell>
          <cell r="I2286">
            <v>12.6</v>
          </cell>
          <cell r="J2286">
            <v>88.2</v>
          </cell>
        </row>
        <row r="2287">
          <cell r="E2287" t="str">
            <v>Demontaža police</v>
          </cell>
          <cell r="F2287" t="str">
            <v>[kos]</v>
          </cell>
          <cell r="G2287">
            <v>1</v>
          </cell>
          <cell r="H2287" t="str">
            <v>Aprojekt</v>
          </cell>
          <cell r="I2287">
            <v>9</v>
          </cell>
          <cell r="J2287">
            <v>67</v>
          </cell>
        </row>
        <row r="2288">
          <cell r="D2288" t="str">
            <v>Demontaža Vsota</v>
          </cell>
          <cell r="I2288">
            <v>73.599999999999994</v>
          </cell>
          <cell r="J2288">
            <v>519.20000000000005</v>
          </cell>
        </row>
        <row r="2289">
          <cell r="D2289" t="str">
            <v>Montaža</v>
          </cell>
          <cell r="E2289" t="str">
            <v>RAL montaža oken z zidarskimi deli</v>
          </cell>
          <cell r="F2289" t="str">
            <v>[m1]</v>
          </cell>
          <cell r="G2289">
            <v>1</v>
          </cell>
          <cell r="H2289" t="str">
            <v>Aprojekt</v>
          </cell>
          <cell r="I2289">
            <v>52</v>
          </cell>
          <cell r="J2289">
            <v>1768</v>
          </cell>
        </row>
        <row r="2290">
          <cell r="E2290" t="str">
            <v>RAL montaža vrat z zidarskimi deli</v>
          </cell>
          <cell r="F2290" t="str">
            <v>[m1]</v>
          </cell>
          <cell r="G2290">
            <v>1</v>
          </cell>
          <cell r="H2290" t="str">
            <v>Aprojekt</v>
          </cell>
          <cell r="I2290">
            <v>12.6</v>
          </cell>
          <cell r="J2290">
            <v>428.4</v>
          </cell>
        </row>
        <row r="2291">
          <cell r="E2291" t="str">
            <v>Montaža police</v>
          </cell>
          <cell r="F2291" t="str">
            <v>[kos]</v>
          </cell>
          <cell r="G2291">
            <v>1</v>
          </cell>
          <cell r="H2291" t="str">
            <v>Aprojekt</v>
          </cell>
          <cell r="I2291">
            <v>9</v>
          </cell>
          <cell r="J2291">
            <v>134</v>
          </cell>
        </row>
        <row r="2292">
          <cell r="D2292" t="str">
            <v>Montaža Vsota</v>
          </cell>
          <cell r="I2292">
            <v>73.599999999999994</v>
          </cell>
          <cell r="J2292">
            <v>2330.4</v>
          </cell>
        </row>
        <row r="2293">
          <cell r="D2293" t="str">
            <v>Odvoz na deponijo</v>
          </cell>
          <cell r="E2293" t="str">
            <v>Odvoz na deponijo</v>
          </cell>
          <cell r="F2293" t="str">
            <v>[m1]</v>
          </cell>
          <cell r="G2293">
            <v>1</v>
          </cell>
          <cell r="H2293" t="str">
            <v>Aprojekt</v>
          </cell>
          <cell r="I2293">
            <v>64.600000000000009</v>
          </cell>
          <cell r="J2293">
            <v>193.8</v>
          </cell>
        </row>
        <row r="2294">
          <cell r="D2294" t="str">
            <v>Odvoz na deponijo Vsota</v>
          </cell>
          <cell r="I2294">
            <v>64.600000000000009</v>
          </cell>
          <cell r="J2294">
            <v>193.8</v>
          </cell>
        </row>
        <row r="2295">
          <cell r="D2295" t="str">
            <v>Slikopleskarska dela</v>
          </cell>
          <cell r="E2295" t="str">
            <v>Slikopleskarska dela na špaletah</v>
          </cell>
          <cell r="F2295" t="str">
            <v>[m1]</v>
          </cell>
          <cell r="G2295">
            <v>1</v>
          </cell>
          <cell r="H2295" t="str">
            <v>Aprojekt</v>
          </cell>
          <cell r="I2295">
            <v>33.800000000000004</v>
          </cell>
          <cell r="J2295">
            <v>516.80000000000007</v>
          </cell>
        </row>
        <row r="2296">
          <cell r="D2296" t="str">
            <v>Slikopleskarska dela Vsota</v>
          </cell>
          <cell r="I2296">
            <v>33.800000000000004</v>
          </cell>
          <cell r="J2296">
            <v>516.80000000000007</v>
          </cell>
        </row>
        <row r="2297">
          <cell r="C2297" t="str">
            <v>Kresnice 6 Vsota</v>
          </cell>
          <cell r="I2297">
            <v>276.60000000000002</v>
          </cell>
          <cell r="J2297">
            <v>13349.312788052001</v>
          </cell>
        </row>
        <row r="2298">
          <cell r="B2298" t="str">
            <v>71 Vsota</v>
          </cell>
          <cell r="I2298">
            <v>276.60000000000002</v>
          </cell>
          <cell r="J2298">
            <v>13349.312788052001</v>
          </cell>
        </row>
        <row r="2299">
          <cell r="I2299">
            <v>276.60000000000002</v>
          </cell>
          <cell r="J2299">
            <v>13349.312788052001</v>
          </cell>
        </row>
        <row r="2300">
          <cell r="B2300">
            <v>72</v>
          </cell>
          <cell r="C2300" t="str">
            <v>Kresnice 9</v>
          </cell>
          <cell r="D2300" t="str">
            <v>Okna/Vrata</v>
          </cell>
          <cell r="E2300" t="str">
            <v>Enokrilno okno (tip: O1); dim. ŠxV: 1,2x1,35m; Material: Les ; steklo 6/16Ar/4; Rw,st.=36 (Rw,st.+Ctr ≥ 31 dB)</v>
          </cell>
          <cell r="F2300" t="str">
            <v>[kos]</v>
          </cell>
          <cell r="G2300">
            <v>1</v>
          </cell>
          <cell r="H2300" t="str">
            <v>Aprojekt</v>
          </cell>
          <cell r="I2300">
            <v>6</v>
          </cell>
          <cell r="J2300">
            <v>3625.9858904399998</v>
          </cell>
        </row>
        <row r="2301">
          <cell r="E2301" t="str">
            <v>Enokrilna vrata (tip: V1); dim. ŠxV: 1,2x1,9m; Material: Les ; steklo 6/16Ar/4; Rw,st.=36 (Rw,st.+Ctr ≥ 31 dB)</v>
          </cell>
          <cell r="F2301" t="str">
            <v>[kos]</v>
          </cell>
          <cell r="G2301">
            <v>1</v>
          </cell>
          <cell r="H2301" t="str">
            <v>Aprojekt</v>
          </cell>
          <cell r="I2301">
            <v>1</v>
          </cell>
          <cell r="J2301">
            <v>763.22335088</v>
          </cell>
        </row>
        <row r="2302">
          <cell r="E2302" t="str">
            <v>Dvokrilna vrata (tip: V2); dim. ŠxV: 1,2x1,9m; Material: Les ; steklo 6/16Ar/4; Rw,st.=36 (Rw,st.+Ctr ≥ 31 dB)</v>
          </cell>
          <cell r="F2302" t="str">
            <v>[kos]</v>
          </cell>
          <cell r="G2302">
            <v>1</v>
          </cell>
          <cell r="H2302" t="str">
            <v>Aprojekt</v>
          </cell>
          <cell r="I2302">
            <v>1</v>
          </cell>
          <cell r="J2302">
            <v>989.18704711999999</v>
          </cell>
        </row>
        <row r="2303">
          <cell r="D2303" t="str">
            <v>Okna/Vrata Vsota</v>
          </cell>
          <cell r="I2303">
            <v>8</v>
          </cell>
          <cell r="J2303">
            <v>5378.3962884399998</v>
          </cell>
        </row>
        <row r="2304">
          <cell r="D2304" t="str">
            <v>Senčila</v>
          </cell>
          <cell r="E2304" t="str">
            <v>Polkna - ALU pregibne lamele, Dim. ŠxV: 1,2x1,35m</v>
          </cell>
          <cell r="F2304" t="str">
            <v>[kos]</v>
          </cell>
          <cell r="G2304">
            <v>1</v>
          </cell>
          <cell r="H2304" t="str">
            <v>Aprojekt</v>
          </cell>
          <cell r="I2304">
            <v>6</v>
          </cell>
          <cell r="J2304">
            <v>3421.684056000001</v>
          </cell>
        </row>
        <row r="2305">
          <cell r="E2305" t="str">
            <v>Polkna - ALU pregibne lamele, Dim. ŠxV: 1,2x1,9m</v>
          </cell>
          <cell r="F2305" t="str">
            <v>[kos]</v>
          </cell>
          <cell r="G2305">
            <v>1</v>
          </cell>
          <cell r="H2305" t="str">
            <v>Aprojekt</v>
          </cell>
          <cell r="I2305">
            <v>1</v>
          </cell>
          <cell r="J2305">
            <v>704.03363600000012</v>
          </cell>
        </row>
        <row r="2306">
          <cell r="D2306" t="str">
            <v>Senčila Vsota</v>
          </cell>
          <cell r="I2306">
            <v>7</v>
          </cell>
          <cell r="J2306">
            <v>4125.7176920000011</v>
          </cell>
        </row>
        <row r="2307">
          <cell r="D2307" t="str">
            <v>Notranje police</v>
          </cell>
          <cell r="E2307" t="str">
            <v>Notranja polica, mat. Topalit, dim. ŠxG:1,2x0,25m</v>
          </cell>
          <cell r="F2307" t="str">
            <v>[kos]</v>
          </cell>
          <cell r="G2307">
            <v>1</v>
          </cell>
          <cell r="H2307" t="str">
            <v>Aprojekt</v>
          </cell>
          <cell r="I2307">
            <v>6</v>
          </cell>
          <cell r="J2307">
            <v>244.2</v>
          </cell>
        </row>
        <row r="2308">
          <cell r="D2308" t="str">
            <v>Notranje police Vsota</v>
          </cell>
          <cell r="I2308">
            <v>6</v>
          </cell>
          <cell r="J2308">
            <v>244.2</v>
          </cell>
        </row>
        <row r="2309">
          <cell r="D2309" t="str">
            <v>Demontaža</v>
          </cell>
          <cell r="E2309" t="str">
            <v>Demontaža oken</v>
          </cell>
          <cell r="F2309" t="str">
            <v>[m1]</v>
          </cell>
          <cell r="G2309">
            <v>1</v>
          </cell>
          <cell r="H2309" t="str">
            <v>Aprojekt</v>
          </cell>
          <cell r="I2309">
            <v>30.6</v>
          </cell>
          <cell r="J2309">
            <v>214.19999999999996</v>
          </cell>
        </row>
        <row r="2310">
          <cell r="E2310" t="str">
            <v>Demontaža vrat</v>
          </cell>
          <cell r="F2310" t="str">
            <v>[m1]</v>
          </cell>
          <cell r="G2310">
            <v>1</v>
          </cell>
          <cell r="H2310" t="str">
            <v>Aprojekt</v>
          </cell>
          <cell r="I2310">
            <v>12.399999999999999</v>
          </cell>
          <cell r="J2310">
            <v>86.799999999999983</v>
          </cell>
        </row>
        <row r="2311">
          <cell r="E2311" t="str">
            <v>Demontaža police</v>
          </cell>
          <cell r="F2311" t="str">
            <v>[kos]</v>
          </cell>
          <cell r="G2311">
            <v>1</v>
          </cell>
          <cell r="H2311" t="str">
            <v>Aprojekt</v>
          </cell>
          <cell r="I2311">
            <v>6</v>
          </cell>
          <cell r="J2311">
            <v>36</v>
          </cell>
        </row>
        <row r="2312">
          <cell r="D2312" t="str">
            <v>Demontaža Vsota</v>
          </cell>
          <cell r="I2312">
            <v>49</v>
          </cell>
          <cell r="J2312">
            <v>336.99999999999994</v>
          </cell>
        </row>
        <row r="2313">
          <cell r="D2313" t="str">
            <v>Montaža</v>
          </cell>
          <cell r="E2313" t="str">
            <v>RAL montaža oken z zidarskimi deli</v>
          </cell>
          <cell r="F2313" t="str">
            <v>[m1]</v>
          </cell>
          <cell r="G2313">
            <v>1</v>
          </cell>
          <cell r="H2313" t="str">
            <v>Aprojekt</v>
          </cell>
          <cell r="I2313">
            <v>30.6</v>
          </cell>
          <cell r="J2313">
            <v>1040.3999999999999</v>
          </cell>
        </row>
        <row r="2314">
          <cell r="E2314" t="str">
            <v>RAL montaža vrat z zidarskimi deli</v>
          </cell>
          <cell r="F2314" t="str">
            <v>[m1]</v>
          </cell>
          <cell r="G2314">
            <v>1</v>
          </cell>
          <cell r="H2314" t="str">
            <v>Aprojekt</v>
          </cell>
          <cell r="I2314">
            <v>12.399999999999999</v>
          </cell>
          <cell r="J2314">
            <v>421.59999999999997</v>
          </cell>
        </row>
        <row r="2315">
          <cell r="E2315" t="str">
            <v>Montaža police</v>
          </cell>
          <cell r="F2315" t="str">
            <v>[kos]</v>
          </cell>
          <cell r="G2315">
            <v>1</v>
          </cell>
          <cell r="H2315" t="str">
            <v>Aprojekt</v>
          </cell>
          <cell r="I2315">
            <v>6</v>
          </cell>
          <cell r="J2315">
            <v>72</v>
          </cell>
        </row>
        <row r="2316">
          <cell r="D2316" t="str">
            <v>Montaža Vsota</v>
          </cell>
          <cell r="I2316">
            <v>49</v>
          </cell>
          <cell r="J2316">
            <v>1533.9999999999998</v>
          </cell>
        </row>
        <row r="2317">
          <cell r="D2317" t="str">
            <v>Odvoz na deponijo</v>
          </cell>
          <cell r="E2317" t="str">
            <v>Odvoz na deponijo</v>
          </cell>
          <cell r="F2317" t="str">
            <v>[m1]</v>
          </cell>
          <cell r="G2317">
            <v>1</v>
          </cell>
          <cell r="H2317" t="str">
            <v>Aprojekt</v>
          </cell>
          <cell r="I2317">
            <v>43</v>
          </cell>
          <cell r="J2317">
            <v>129</v>
          </cell>
        </row>
        <row r="2318">
          <cell r="D2318" t="str">
            <v>Odvoz na deponijo Vsota</v>
          </cell>
          <cell r="I2318">
            <v>43</v>
          </cell>
          <cell r="J2318">
            <v>129</v>
          </cell>
        </row>
        <row r="2319">
          <cell r="D2319" t="str">
            <v>Obdelava širokih špalet</v>
          </cell>
          <cell r="E2319" t="str">
            <v>Zidarska obdelava špalet</v>
          </cell>
          <cell r="F2319" t="str">
            <v>[m1]</v>
          </cell>
          <cell r="G2319">
            <v>1</v>
          </cell>
          <cell r="H2319" t="str">
            <v>Aprojekt</v>
          </cell>
          <cell r="I2319">
            <v>23.799999999999997</v>
          </cell>
          <cell r="J2319">
            <v>1074.9999999999998</v>
          </cell>
        </row>
        <row r="2320">
          <cell r="D2320" t="str">
            <v>Obdelava širokih špalet Vsota</v>
          </cell>
          <cell r="I2320">
            <v>23.799999999999997</v>
          </cell>
          <cell r="J2320">
            <v>1074.9999999999998</v>
          </cell>
        </row>
        <row r="2321">
          <cell r="D2321" t="str">
            <v>Slikopleskarska dela</v>
          </cell>
          <cell r="E2321" t="str">
            <v>Slikopleskarska dela na špaletah</v>
          </cell>
          <cell r="F2321" t="str">
            <v>[m1]</v>
          </cell>
          <cell r="G2321">
            <v>1</v>
          </cell>
          <cell r="H2321" t="str">
            <v>Aprojekt</v>
          </cell>
          <cell r="I2321">
            <v>23.8</v>
          </cell>
          <cell r="J2321">
            <v>344</v>
          </cell>
        </row>
        <row r="2322">
          <cell r="D2322" t="str">
            <v>Slikopleskarska dela Vsota</v>
          </cell>
          <cell r="I2322">
            <v>23.8</v>
          </cell>
          <cell r="J2322">
            <v>344</v>
          </cell>
        </row>
        <row r="2323">
          <cell r="C2323" t="str">
            <v>Kresnice 9 Vsota</v>
          </cell>
          <cell r="I2323">
            <v>209.60000000000002</v>
          </cell>
          <cell r="J2323">
            <v>13167.313980440002</v>
          </cell>
        </row>
        <row r="2324">
          <cell r="B2324" t="str">
            <v>72 Vsota</v>
          </cell>
          <cell r="I2324">
            <v>209.60000000000002</v>
          </cell>
          <cell r="J2324">
            <v>13167.313980440002</v>
          </cell>
        </row>
        <row r="2325">
          <cell r="I2325">
            <v>209.60000000000002</v>
          </cell>
          <cell r="J2325">
            <v>13167.313980440002</v>
          </cell>
        </row>
        <row r="2326">
          <cell r="B2326">
            <v>73</v>
          </cell>
          <cell r="C2326" t="str">
            <v>Kresnice 10</v>
          </cell>
          <cell r="D2326" t="str">
            <v>Okna/Vrata</v>
          </cell>
          <cell r="E2326" t="str">
            <v>Enokrilno okno (tip: O1); dim. ŠxV: 1,55x1,25m; Material: PVC Dvostranski dekor; steklo 6/16Ar/4; Rw,st.=36 (Rw,st.+Ctr ≥ 31 dB)</v>
          </cell>
          <cell r="F2326" t="str">
            <v>[kos]</v>
          </cell>
          <cell r="G2326">
            <v>1</v>
          </cell>
          <cell r="H2326" t="str">
            <v>Aprojekt</v>
          </cell>
          <cell r="I2326">
            <v>1</v>
          </cell>
          <cell r="J2326">
            <v>413.965139453125</v>
          </cell>
        </row>
        <row r="2327">
          <cell r="E2327" t="str">
            <v>Enokrilno okno (tip: O1); dim. ŠxV: 1,25x1,25m; Material: PVC Dvostranski dekor; steklo 6/16Ar/4; Rw,st.=36 (Rw,st.+Ctr ≥ 31 dB)</v>
          </cell>
          <cell r="F2327" t="str">
            <v>[kos]</v>
          </cell>
          <cell r="G2327">
            <v>1</v>
          </cell>
          <cell r="H2327" t="str">
            <v>Aprojekt</v>
          </cell>
          <cell r="I2327">
            <v>2</v>
          </cell>
          <cell r="J2327">
            <v>743.45481640625007</v>
          </cell>
        </row>
        <row r="2328">
          <cell r="D2328" t="str">
            <v>Okna/Vrata Vsota</v>
          </cell>
          <cell r="I2328">
            <v>3</v>
          </cell>
          <cell r="J2328">
            <v>1157.419955859375</v>
          </cell>
        </row>
        <row r="2329">
          <cell r="D2329" t="str">
            <v>Senčila</v>
          </cell>
          <cell r="E2329" t="str">
            <v>Notranja rolo omarica, ALU lamele, Dim. ŠxV: 1,55x1,25m</v>
          </cell>
          <cell r="F2329" t="str">
            <v>[kos]</v>
          </cell>
          <cell r="G2329">
            <v>1</v>
          </cell>
          <cell r="H2329" t="str">
            <v>Aprojekt</v>
          </cell>
          <cell r="I2329">
            <v>1</v>
          </cell>
          <cell r="J2329">
            <v>336.450625855</v>
          </cell>
        </row>
        <row r="2330">
          <cell r="D2330" t="str">
            <v>Senčila Vsota</v>
          </cell>
          <cell r="I2330">
            <v>1</v>
          </cell>
          <cell r="J2330">
            <v>336.450625855</v>
          </cell>
        </row>
        <row r="2331">
          <cell r="D2331" t="str">
            <v>Notranje police</v>
          </cell>
          <cell r="E2331" t="str">
            <v>Notranja polica, mat. Topalit, dim. ŠxG:1,55x0,3m</v>
          </cell>
          <cell r="F2331" t="str">
            <v>[kos]</v>
          </cell>
          <cell r="G2331">
            <v>1</v>
          </cell>
          <cell r="H2331" t="str">
            <v>Aprojekt</v>
          </cell>
          <cell r="I2331">
            <v>1</v>
          </cell>
          <cell r="J2331">
            <v>66.935000000000002</v>
          </cell>
        </row>
        <row r="2332">
          <cell r="E2332" t="str">
            <v>Notranja polica, mat. Topalit, dim. ŠxG:1,25x0,2m</v>
          </cell>
          <cell r="F2332" t="str">
            <v>[kos]</v>
          </cell>
          <cell r="G2332">
            <v>1</v>
          </cell>
          <cell r="H2332" t="str">
            <v>Aprojekt</v>
          </cell>
          <cell r="I2332">
            <v>2</v>
          </cell>
          <cell r="J2332">
            <v>69.8</v>
          </cell>
        </row>
        <row r="2333">
          <cell r="D2333" t="str">
            <v>Notranje police Vsota</v>
          </cell>
          <cell r="I2333">
            <v>3</v>
          </cell>
          <cell r="J2333">
            <v>136.73500000000001</v>
          </cell>
        </row>
        <row r="2334">
          <cell r="D2334" t="str">
            <v>Demontaža</v>
          </cell>
          <cell r="E2334" t="str">
            <v>Demontaža oken</v>
          </cell>
          <cell r="F2334" t="str">
            <v>[m1]</v>
          </cell>
          <cell r="G2334">
            <v>1</v>
          </cell>
          <cell r="H2334" t="str">
            <v>Aprojekt</v>
          </cell>
          <cell r="I2334">
            <v>15.6</v>
          </cell>
          <cell r="J2334">
            <v>109.19999999999999</v>
          </cell>
        </row>
        <row r="2335">
          <cell r="E2335" t="str">
            <v>Demontaža police</v>
          </cell>
          <cell r="F2335" t="str">
            <v>[kos]</v>
          </cell>
          <cell r="G2335">
            <v>1</v>
          </cell>
          <cell r="H2335" t="str">
            <v>Aprojekt</v>
          </cell>
          <cell r="I2335">
            <v>3</v>
          </cell>
          <cell r="J2335">
            <v>20.25</v>
          </cell>
        </row>
        <row r="2336">
          <cell r="D2336" t="str">
            <v>Demontaža Vsota</v>
          </cell>
          <cell r="I2336">
            <v>18.600000000000001</v>
          </cell>
          <cell r="J2336">
            <v>129.44999999999999</v>
          </cell>
        </row>
        <row r="2337">
          <cell r="D2337" t="str">
            <v>Montaža</v>
          </cell>
          <cell r="E2337" t="str">
            <v>RAL montaža oken z zidarskimi deli</v>
          </cell>
          <cell r="F2337" t="str">
            <v>[m1]</v>
          </cell>
          <cell r="G2337">
            <v>1</v>
          </cell>
          <cell r="H2337" t="str">
            <v>Aprojekt</v>
          </cell>
          <cell r="I2337">
            <v>10</v>
          </cell>
          <cell r="J2337">
            <v>340</v>
          </cell>
        </row>
        <row r="2338">
          <cell r="E2338" t="str">
            <v>RAL montaža oken z zidarskimi deli ter dodatno zapiranje odprtine nad notr. rolo omarico</v>
          </cell>
          <cell r="F2338" t="str">
            <v>[m1]</v>
          </cell>
          <cell r="G2338">
            <v>1</v>
          </cell>
          <cell r="H2338" t="str">
            <v>Aprojekt</v>
          </cell>
          <cell r="I2338">
            <v>5.6</v>
          </cell>
          <cell r="J2338">
            <v>210.8</v>
          </cell>
        </row>
        <row r="2339">
          <cell r="E2339" t="str">
            <v>Montaža police</v>
          </cell>
          <cell r="F2339" t="str">
            <v>[kos]</v>
          </cell>
          <cell r="G2339">
            <v>1</v>
          </cell>
          <cell r="H2339" t="str">
            <v>Aprojekt</v>
          </cell>
          <cell r="I2339">
            <v>3</v>
          </cell>
          <cell r="J2339">
            <v>40.5</v>
          </cell>
        </row>
        <row r="2340">
          <cell r="D2340" t="str">
            <v>Montaža Vsota</v>
          </cell>
          <cell r="I2340">
            <v>18.600000000000001</v>
          </cell>
          <cell r="J2340">
            <v>591.29999999999995</v>
          </cell>
        </row>
        <row r="2341">
          <cell r="D2341" t="str">
            <v>Odvoz na deponijo</v>
          </cell>
          <cell r="E2341" t="str">
            <v>Odvoz na deponijo</v>
          </cell>
          <cell r="F2341" t="str">
            <v>[m1]</v>
          </cell>
          <cell r="G2341">
            <v>1</v>
          </cell>
          <cell r="H2341" t="str">
            <v>Aprojekt</v>
          </cell>
          <cell r="I2341">
            <v>15.6</v>
          </cell>
          <cell r="J2341">
            <v>46.8</v>
          </cell>
        </row>
        <row r="2342">
          <cell r="D2342" t="str">
            <v>Odvoz na deponijo Vsota</v>
          </cell>
          <cell r="I2342">
            <v>15.6</v>
          </cell>
          <cell r="J2342">
            <v>46.8</v>
          </cell>
        </row>
        <row r="2343">
          <cell r="D2343" t="str">
            <v>Obdelava širokih špalet</v>
          </cell>
          <cell r="E2343" t="str">
            <v>Zidarska obdelava špalet</v>
          </cell>
          <cell r="F2343" t="str">
            <v>[m1]</v>
          </cell>
          <cell r="G2343">
            <v>1</v>
          </cell>
          <cell r="H2343" t="str">
            <v>Aprojekt</v>
          </cell>
          <cell r="I2343">
            <v>2.5</v>
          </cell>
          <cell r="J2343">
            <v>140</v>
          </cell>
        </row>
        <row r="2344">
          <cell r="D2344" t="str">
            <v>Obdelava širokih špalet Vsota</v>
          </cell>
          <cell r="I2344">
            <v>2.5</v>
          </cell>
          <cell r="J2344">
            <v>140</v>
          </cell>
        </row>
        <row r="2345">
          <cell r="D2345" t="str">
            <v>Slikopleskarska dela</v>
          </cell>
          <cell r="E2345" t="str">
            <v>Slikopleskarska dela na špaletah</v>
          </cell>
          <cell r="F2345" t="str">
            <v>[m1]</v>
          </cell>
          <cell r="G2345">
            <v>1</v>
          </cell>
          <cell r="H2345" t="str">
            <v>Aprojekt</v>
          </cell>
          <cell r="I2345">
            <v>7.5</v>
          </cell>
          <cell r="J2345">
            <v>124.8</v>
          </cell>
        </row>
        <row r="2346">
          <cell r="D2346" t="str">
            <v>Slikopleskarska dela Vsota</v>
          </cell>
          <cell r="I2346">
            <v>7.5</v>
          </cell>
          <cell r="J2346">
            <v>124.8</v>
          </cell>
        </row>
        <row r="2347">
          <cell r="C2347" t="str">
            <v>Kresnice 10 Vsota</v>
          </cell>
          <cell r="I2347">
            <v>69.800000000000011</v>
          </cell>
          <cell r="J2347">
            <v>2662.9555817143755</v>
          </cell>
        </row>
        <row r="2348">
          <cell r="B2348" t="str">
            <v>73 Vsota</v>
          </cell>
          <cell r="I2348">
            <v>69.800000000000011</v>
          </cell>
          <cell r="J2348">
            <v>2662.9555817143755</v>
          </cell>
        </row>
        <row r="2349">
          <cell r="I2349">
            <v>69.800000000000011</v>
          </cell>
          <cell r="J2349">
            <v>2662.9555817143755</v>
          </cell>
        </row>
        <row r="2350">
          <cell r="B2350">
            <v>74</v>
          </cell>
          <cell r="C2350" t="str">
            <v>Kresnice 8</v>
          </cell>
          <cell r="D2350" t="str">
            <v>Okna/Vrata</v>
          </cell>
          <cell r="E2350" t="str">
            <v>Dvokrilno okno (tip: O3); dim. ŠxV: 1,4x1,3m; Material: Les ; steklo 6/16Ar/4; Rw,st.=36 (Rw,st.+Ctr ≥ 31 dB)</v>
          </cell>
          <cell r="F2350" t="str">
            <v>[kos]</v>
          </cell>
          <cell r="G2350">
            <v>1</v>
          </cell>
          <cell r="H2350" t="str">
            <v>Aprojekt</v>
          </cell>
          <cell r="I2350">
            <v>1</v>
          </cell>
          <cell r="J2350">
            <v>827.64516274599998</v>
          </cell>
        </row>
        <row r="2351">
          <cell r="E2351" t="str">
            <v>Enokrilno okno (tip: O1); dim. ŠxV: 1,1x1,3m; Material: Les ; steklo 6/16Ar/4; Rw,st.=36 (Rw,st.+Ctr ≥ 31 dB)</v>
          </cell>
          <cell r="F2351" t="str">
            <v>[kos]</v>
          </cell>
          <cell r="G2351">
            <v>1</v>
          </cell>
          <cell r="H2351" t="str">
            <v>Aprojekt</v>
          </cell>
          <cell r="I2351">
            <v>5</v>
          </cell>
          <cell r="J2351">
            <v>2842.5535770750002</v>
          </cell>
        </row>
        <row r="2352">
          <cell r="E2352" t="str">
            <v>Dvokrilno okno (tip: O3); dim. ŠxV: 1,55x1,25m; Material: Les ; steklo 6/16Ar/4; Rw,st.=36 (Rw,st.+Ctr ≥ 31 dB)</v>
          </cell>
          <cell r="F2352" t="str">
            <v>[kos]</v>
          </cell>
          <cell r="G2352">
            <v>1</v>
          </cell>
          <cell r="H2352" t="str">
            <v>Aprojekt</v>
          </cell>
          <cell r="I2352">
            <v>1</v>
          </cell>
          <cell r="J2352">
            <v>850.0658736914063</v>
          </cell>
        </row>
        <row r="2353">
          <cell r="D2353" t="str">
            <v>Okna/Vrata Vsota</v>
          </cell>
          <cell r="I2353">
            <v>7</v>
          </cell>
          <cell r="J2353">
            <v>4520.2646135124069</v>
          </cell>
        </row>
        <row r="2354">
          <cell r="D2354" t="str">
            <v>Senčila</v>
          </cell>
          <cell r="E2354" t="str">
            <v>Zunanji rolo - nadometni, ALU lamele, Dim. ŠxV: 1,4x1,3m</v>
          </cell>
          <cell r="F2354" t="str">
            <v>[kos]</v>
          </cell>
          <cell r="G2354">
            <v>1</v>
          </cell>
          <cell r="H2354" t="str">
            <v>Aprojekt</v>
          </cell>
          <cell r="I2354">
            <v>1</v>
          </cell>
          <cell r="J2354">
            <v>168.95218427999998</v>
          </cell>
        </row>
        <row r="2355">
          <cell r="E2355" t="str">
            <v>Zunanji rolo - nadometni, ALU lamele, Dim. ŠxV: 1,1x1,3m</v>
          </cell>
          <cell r="F2355" t="str">
            <v>[kos]</v>
          </cell>
          <cell r="G2355">
            <v>1</v>
          </cell>
          <cell r="H2355" t="str">
            <v>Aprojekt</v>
          </cell>
          <cell r="I2355">
            <v>5</v>
          </cell>
          <cell r="J2355">
            <v>723.48598515000003</v>
          </cell>
        </row>
        <row r="2356">
          <cell r="E2356" t="str">
            <v>Zunanji rolo - nadometni, ALU lamele, Dim. ŠxV: 1,55x1,25m</v>
          </cell>
          <cell r="F2356" t="str">
            <v>[kos]</v>
          </cell>
          <cell r="G2356">
            <v>1</v>
          </cell>
          <cell r="H2356" t="str">
            <v>Aprojekt</v>
          </cell>
          <cell r="I2356">
            <v>1</v>
          </cell>
          <cell r="J2356">
            <v>176.36381523437501</v>
          </cell>
        </row>
        <row r="2357">
          <cell r="D2357" t="str">
            <v>Senčila Vsota</v>
          </cell>
          <cell r="I2357">
            <v>7</v>
          </cell>
          <cell r="J2357">
            <v>1068.8019846643751</v>
          </cell>
        </row>
        <row r="2358">
          <cell r="D2358" t="str">
            <v>Notranje police</v>
          </cell>
          <cell r="E2358" t="str">
            <v>Notranja polica, mat. Topalit, dim. ŠxG:1,4x0,25m</v>
          </cell>
          <cell r="F2358" t="str">
            <v>[kos]</v>
          </cell>
          <cell r="G2358">
            <v>1</v>
          </cell>
          <cell r="H2358" t="str">
            <v>Aprojekt</v>
          </cell>
          <cell r="I2358">
            <v>1</v>
          </cell>
          <cell r="J2358">
            <v>47.499999999999993</v>
          </cell>
        </row>
        <row r="2359">
          <cell r="E2359" t="str">
            <v>Notranja polica, mat. Topalit, dim. ŠxG:1,1x0,25m</v>
          </cell>
          <cell r="F2359" t="str">
            <v>[kos]</v>
          </cell>
          <cell r="G2359">
            <v>1</v>
          </cell>
          <cell r="H2359" t="str">
            <v>Aprojekt</v>
          </cell>
          <cell r="I2359">
            <v>5</v>
          </cell>
          <cell r="J2359">
            <v>188.375</v>
          </cell>
        </row>
        <row r="2360">
          <cell r="E2360" t="str">
            <v>Notranja polica, mat. Topalit, dim. ŠxG:1,55x0,25m</v>
          </cell>
          <cell r="F2360" t="str">
            <v>[kos]</v>
          </cell>
          <cell r="G2360">
            <v>1</v>
          </cell>
          <cell r="H2360" t="str">
            <v>Aprojekt</v>
          </cell>
          <cell r="I2360">
            <v>1</v>
          </cell>
          <cell r="J2360">
            <v>53.256250000000001</v>
          </cell>
        </row>
        <row r="2361">
          <cell r="D2361" t="str">
            <v>Notranje police Vsota</v>
          </cell>
          <cell r="I2361">
            <v>7</v>
          </cell>
          <cell r="J2361">
            <v>289.13125000000002</v>
          </cell>
        </row>
        <row r="2362">
          <cell r="D2362" t="str">
            <v>Demontaža</v>
          </cell>
          <cell r="E2362" t="str">
            <v>Demontaža oken</v>
          </cell>
          <cell r="F2362" t="str">
            <v>[m1]</v>
          </cell>
          <cell r="G2362">
            <v>1</v>
          </cell>
          <cell r="H2362" t="str">
            <v>Aprojekt</v>
          </cell>
          <cell r="I2362">
            <v>35.000000000000007</v>
          </cell>
          <cell r="J2362">
            <v>245.00000000000006</v>
          </cell>
        </row>
        <row r="2363">
          <cell r="E2363" t="str">
            <v>Demontaža police</v>
          </cell>
          <cell r="F2363" t="str">
            <v>[kos]</v>
          </cell>
          <cell r="G2363">
            <v>1</v>
          </cell>
          <cell r="H2363" t="str">
            <v>Aprojekt</v>
          </cell>
          <cell r="I2363">
            <v>7</v>
          </cell>
          <cell r="J2363">
            <v>42.25</v>
          </cell>
        </row>
        <row r="2364">
          <cell r="D2364" t="str">
            <v>Demontaža Vsota</v>
          </cell>
          <cell r="I2364">
            <v>42.000000000000007</v>
          </cell>
          <cell r="J2364">
            <v>287.25000000000006</v>
          </cell>
        </row>
        <row r="2365">
          <cell r="D2365" t="str">
            <v>Montaža</v>
          </cell>
          <cell r="E2365" t="str">
            <v>RAL montaža oken z zidarskimi deli</v>
          </cell>
          <cell r="F2365" t="str">
            <v>[m1]</v>
          </cell>
          <cell r="G2365">
            <v>1</v>
          </cell>
          <cell r="H2365" t="str">
            <v>Aprojekt</v>
          </cell>
          <cell r="I2365">
            <v>35.000000000000007</v>
          </cell>
          <cell r="J2365">
            <v>1190.0000000000002</v>
          </cell>
        </row>
        <row r="2366">
          <cell r="E2366" t="str">
            <v>Montaža police</v>
          </cell>
          <cell r="F2366" t="str">
            <v>[kos]</v>
          </cell>
          <cell r="G2366">
            <v>1</v>
          </cell>
          <cell r="H2366" t="str">
            <v>Aprojekt</v>
          </cell>
          <cell r="I2366">
            <v>7</v>
          </cell>
          <cell r="J2366">
            <v>84.5</v>
          </cell>
        </row>
        <row r="2367">
          <cell r="D2367" t="str">
            <v>Montaža Vsota</v>
          </cell>
          <cell r="I2367">
            <v>42.000000000000007</v>
          </cell>
          <cell r="J2367">
            <v>1274.5000000000002</v>
          </cell>
        </row>
        <row r="2368">
          <cell r="D2368" t="str">
            <v>Odvoz na deponijo</v>
          </cell>
          <cell r="E2368" t="str">
            <v>Odvoz na deponijo</v>
          </cell>
          <cell r="F2368" t="str">
            <v>[m1]</v>
          </cell>
          <cell r="G2368">
            <v>1</v>
          </cell>
          <cell r="H2368" t="str">
            <v>Aprojekt</v>
          </cell>
          <cell r="I2368">
            <v>35.000000000000007</v>
          </cell>
          <cell r="J2368">
            <v>105.00000000000001</v>
          </cell>
        </row>
        <row r="2369">
          <cell r="D2369" t="str">
            <v>Odvoz na deponijo Vsota</v>
          </cell>
          <cell r="I2369">
            <v>35.000000000000007</v>
          </cell>
          <cell r="J2369">
            <v>105.00000000000001</v>
          </cell>
        </row>
        <row r="2370">
          <cell r="D2370" t="str">
            <v>Slikopleskarska dela</v>
          </cell>
          <cell r="E2370" t="str">
            <v>Slikopleskarska dela na špaletah</v>
          </cell>
          <cell r="F2370" t="str">
            <v>[m1]</v>
          </cell>
          <cell r="G2370">
            <v>1</v>
          </cell>
          <cell r="H2370" t="str">
            <v>Aprojekt</v>
          </cell>
          <cell r="I2370">
            <v>18.100000000000001</v>
          </cell>
          <cell r="J2370">
            <v>280.00000000000006</v>
          </cell>
        </row>
        <row r="2371">
          <cell r="D2371" t="str">
            <v>Slikopleskarska dela Vsota</v>
          </cell>
          <cell r="I2371">
            <v>18.100000000000001</v>
          </cell>
          <cell r="J2371">
            <v>280.00000000000006</v>
          </cell>
        </row>
        <row r="2372">
          <cell r="C2372" t="str">
            <v>Kresnice 8 Vsota</v>
          </cell>
          <cell r="I2372">
            <v>158.10000000000002</v>
          </cell>
          <cell r="J2372">
            <v>7824.9478481767828</v>
          </cell>
        </row>
        <row r="2373">
          <cell r="B2373" t="str">
            <v>74 Vsota</v>
          </cell>
          <cell r="I2373">
            <v>158.10000000000002</v>
          </cell>
          <cell r="J2373">
            <v>7824.9478481767828</v>
          </cell>
        </row>
        <row r="2374">
          <cell r="I2374">
            <v>158.10000000000002</v>
          </cell>
          <cell r="J2374">
            <v>7824.9478481767828</v>
          </cell>
        </row>
        <row r="2375">
          <cell r="B2375">
            <v>75</v>
          </cell>
          <cell r="C2375" t="str">
            <v>Kresnice 7</v>
          </cell>
          <cell r="D2375" t="str">
            <v>Okna/Vrata</v>
          </cell>
          <cell r="E2375" t="str">
            <v>Dvokrilna vrata (tip: V2); dim. ŠxV: 2x2m; Material: PVC, profil&gt;80mm ; steklo 6/16Ar/44.2; Rw,st.=41 (Rw,st.+Ctr ≥ 35 dB)</v>
          </cell>
          <cell r="F2375" t="str">
            <v>[kos]</v>
          </cell>
          <cell r="G2375">
            <v>1</v>
          </cell>
          <cell r="H2375" t="str">
            <v>Aprojekt</v>
          </cell>
          <cell r="I2375">
            <v>1</v>
          </cell>
          <cell r="J2375">
            <v>962.82959999999991</v>
          </cell>
        </row>
        <row r="2376">
          <cell r="E2376" t="str">
            <v>Trikotno oz. trapezno okno (tip: O8); dim. ŠxV: 2x1,3m; Material: PVC, profil&gt;80mm ; steklo 6/16Ar/44.2; Rw,st.=41 (Rw,st.+Ctr ≥ 35 dB)</v>
          </cell>
          <cell r="F2376" t="str">
            <v>[kos]</v>
          </cell>
          <cell r="G2376">
            <v>1</v>
          </cell>
          <cell r="H2376" t="str">
            <v>Aprojekt</v>
          </cell>
          <cell r="I2376">
            <v>1</v>
          </cell>
          <cell r="J2376">
            <v>862.12900800000011</v>
          </cell>
        </row>
        <row r="2377">
          <cell r="E2377" t="str">
            <v>Strešno okno (tip: O9); dim. ŠxV: 0,7x1,6m; Material: Les ; steklo 66.2/16Ar/44.2; Rw,st.=46 (Rw,st.+Ctr ≥ 41 dB)</v>
          </cell>
          <cell r="F2377" t="str">
            <v>[kos]</v>
          </cell>
          <cell r="G2377">
            <v>1</v>
          </cell>
          <cell r="H2377" t="str">
            <v>Aprojekt</v>
          </cell>
          <cell r="I2377">
            <v>3</v>
          </cell>
          <cell r="J2377">
            <v>2442.1881696</v>
          </cell>
        </row>
        <row r="2378">
          <cell r="E2378" t="str">
            <v>Trikotno oz. trapezno okno (tip: O8); dim. ŠxV: 2x1,3m; Material: PVC, profil&gt;80mm ; steklo 10/16Ar/6; Rw,st.=40 (Rw,st.+Ctr ≥ 35 dB)</v>
          </cell>
          <cell r="F2378" t="str">
            <v>[kos]</v>
          </cell>
          <cell r="G2378">
            <v>1</v>
          </cell>
          <cell r="H2378" t="str">
            <v>Aprojekt</v>
          </cell>
          <cell r="I2378">
            <v>1</v>
          </cell>
          <cell r="J2378">
            <v>790.44700800000021</v>
          </cell>
        </row>
        <row r="2379">
          <cell r="E2379" t="str">
            <v>Dvokrilna vrata (tip: V2); dim. ŠxV: 2x2m; Material: PVC, profil&gt;80mm ; steklo 10/16Ar/6; Rw,st.=40 (Rw,st.+Ctr ≥ 35 dB)</v>
          </cell>
          <cell r="F2379" t="str">
            <v>[kos]</v>
          </cell>
          <cell r="G2379">
            <v>1</v>
          </cell>
          <cell r="H2379" t="str">
            <v>Aprojekt</v>
          </cell>
          <cell r="I2379">
            <v>1</v>
          </cell>
          <cell r="J2379">
            <v>852.54959999999994</v>
          </cell>
        </row>
        <row r="2380">
          <cell r="E2380" t="str">
            <v>Enokrilna vrata (tip: V1); dim. ŠxV: 0,8x2,4m; Material: PVC, profil&gt;80mm ; steklo 10/20Ar/4; Rw,st.=39 (Rw,st.+Ctr ≥ 33 dB)</v>
          </cell>
          <cell r="F2380" t="str">
            <v>[kos]</v>
          </cell>
          <cell r="G2380">
            <v>1</v>
          </cell>
          <cell r="H2380" t="str">
            <v>Aprojekt</v>
          </cell>
          <cell r="I2380">
            <v>1</v>
          </cell>
          <cell r="J2380">
            <v>462.44100863999995</v>
          </cell>
        </row>
        <row r="2381">
          <cell r="E2381" t="str">
            <v>Enokrilno okno (tip: O1); dim. ŠxV: 0,8x1,2m; Material: Les ; steklo 6/16Ar/4; Rw,st.=36 (Rw,st.+Ctr ≥ 31 dB)</v>
          </cell>
          <cell r="F2381" t="str">
            <v>[kos]</v>
          </cell>
          <cell r="G2381">
            <v>1</v>
          </cell>
          <cell r="H2381" t="str">
            <v>Aprojekt</v>
          </cell>
          <cell r="I2381">
            <v>1</v>
          </cell>
          <cell r="J2381">
            <v>469.07774735999993</v>
          </cell>
        </row>
        <row r="2382">
          <cell r="E2382" t="str">
            <v>Strešno okno (tip: O9); dim. ŠxV: 0,6x1,1m; Material: PVC ; steklo 6/16Ar/4; Rw,st.=36 (Rw,st.+Ctr ≥ 31 dB)</v>
          </cell>
          <cell r="F2382" t="str">
            <v>[kos]</v>
          </cell>
          <cell r="G2382">
            <v>1</v>
          </cell>
          <cell r="H2382" t="str">
            <v>Aprojekt</v>
          </cell>
          <cell r="I2382">
            <v>1</v>
          </cell>
          <cell r="J2382">
            <v>578.73164680000002</v>
          </cell>
        </row>
        <row r="2383">
          <cell r="E2383" t="str">
            <v>Dvokrilna vrata (tip: V2); dim. ŠxV: 2,4x1,85m; Material: PVC, profil&gt;80mm ; steklo 66.2/16Ar/44.2; Rw,st.=46 (Rw,st.+Ctr ≥ 41 dB)</v>
          </cell>
          <cell r="F2383" t="str">
            <v>[kos]</v>
          </cell>
          <cell r="G2383">
            <v>1</v>
          </cell>
          <cell r="H2383" t="str">
            <v>Aprojekt</v>
          </cell>
          <cell r="I2383">
            <v>3</v>
          </cell>
          <cell r="J2383">
            <v>3813.5388499200008</v>
          </cell>
        </row>
        <row r="2384">
          <cell r="D2384" t="str">
            <v>Okna/Vrata Vsota</v>
          </cell>
          <cell r="I2384">
            <v>13</v>
          </cell>
          <cell r="J2384">
            <v>11233.932638320002</v>
          </cell>
        </row>
        <row r="2385">
          <cell r="D2385" t="str">
            <v>Senčila</v>
          </cell>
          <cell r="E2385" t="str">
            <v>Notranje žaluzije - kovinske, Dim. ŠxV: 0,8x2,4m</v>
          </cell>
          <cell r="F2385" t="str">
            <v>[kos]</v>
          </cell>
          <cell r="G2385">
            <v>1</v>
          </cell>
          <cell r="H2385" t="str">
            <v>Aprojekt</v>
          </cell>
          <cell r="I2385">
            <v>1</v>
          </cell>
          <cell r="J2385">
            <v>86.399999999999991</v>
          </cell>
        </row>
        <row r="2386">
          <cell r="D2386" t="str">
            <v>Senčila Vsota</v>
          </cell>
          <cell r="I2386">
            <v>1</v>
          </cell>
          <cell r="J2386">
            <v>86.399999999999991</v>
          </cell>
        </row>
        <row r="2387">
          <cell r="D2387" t="str">
            <v>Notranje police</v>
          </cell>
          <cell r="E2387" t="str">
            <v>Notranja polica, mat. , dim. ŠxG:0,8xm</v>
          </cell>
          <cell r="F2387" t="str">
            <v>[kos]</v>
          </cell>
          <cell r="G2387">
            <v>1</v>
          </cell>
          <cell r="H2387" t="str">
            <v>Aprojekt</v>
          </cell>
          <cell r="I2387">
            <v>1</v>
          </cell>
          <cell r="J2387">
            <v>0</v>
          </cell>
        </row>
        <row r="2388">
          <cell r="E2388" t="str">
            <v>Notranja polica, mat. Topalit, dim. ŠxG:2x0,1m</v>
          </cell>
          <cell r="F2388" t="str">
            <v>[kos]</v>
          </cell>
          <cell r="G2388">
            <v>1</v>
          </cell>
          <cell r="H2388" t="str">
            <v>Aprojekt</v>
          </cell>
          <cell r="I2388">
            <v>2</v>
          </cell>
          <cell r="J2388">
            <v>60.2</v>
          </cell>
        </row>
        <row r="2389">
          <cell r="D2389" t="str">
            <v>Notranje police Vsota</v>
          </cell>
          <cell r="I2389">
            <v>3</v>
          </cell>
          <cell r="J2389">
            <v>60.2</v>
          </cell>
        </row>
        <row r="2390">
          <cell r="D2390" t="str">
            <v>Demontaža</v>
          </cell>
          <cell r="E2390" t="str">
            <v>Demontaža oken</v>
          </cell>
          <cell r="F2390" t="str">
            <v>[m1]</v>
          </cell>
          <cell r="G2390">
            <v>1</v>
          </cell>
          <cell r="H2390" t="str">
            <v>Aprojekt</v>
          </cell>
          <cell r="I2390">
            <v>34.4</v>
          </cell>
          <cell r="J2390">
            <v>300.39999999999998</v>
          </cell>
        </row>
        <row r="2391">
          <cell r="E2391" t="str">
            <v>Demontaža vrat</v>
          </cell>
          <cell r="F2391" t="str">
            <v>[m1]</v>
          </cell>
          <cell r="G2391">
            <v>1</v>
          </cell>
          <cell r="H2391" t="str">
            <v>Aprojekt</v>
          </cell>
          <cell r="I2391">
            <v>47.9</v>
          </cell>
          <cell r="J2391">
            <v>335.3</v>
          </cell>
        </row>
        <row r="2392">
          <cell r="E2392" t="str">
            <v>Demontaža police</v>
          </cell>
          <cell r="F2392" t="str">
            <v>[kos]</v>
          </cell>
          <cell r="G2392">
            <v>1</v>
          </cell>
          <cell r="H2392" t="str">
            <v>Aprojekt</v>
          </cell>
          <cell r="I2392">
            <v>3</v>
          </cell>
          <cell r="J2392">
            <v>24</v>
          </cell>
        </row>
        <row r="2393">
          <cell r="D2393" t="str">
            <v>Demontaža Vsota</v>
          </cell>
          <cell r="I2393">
            <v>85.3</v>
          </cell>
          <cell r="J2393">
            <v>659.7</v>
          </cell>
        </row>
        <row r="2394">
          <cell r="D2394" t="str">
            <v>Montaža</v>
          </cell>
          <cell r="E2394" t="str">
            <v>RAL montaža oken z zidarskimi deli</v>
          </cell>
          <cell r="F2394" t="str">
            <v>[m1]</v>
          </cell>
          <cell r="G2394">
            <v>1</v>
          </cell>
          <cell r="H2394" t="str">
            <v>Aprojekt</v>
          </cell>
          <cell r="I2394">
            <v>34.4</v>
          </cell>
          <cell r="J2394">
            <v>1169.5999999999999</v>
          </cell>
        </row>
        <row r="2395">
          <cell r="E2395" t="str">
            <v>RAL montaža vrat z zidarskimi deli</v>
          </cell>
          <cell r="F2395" t="str">
            <v>[m1]</v>
          </cell>
          <cell r="G2395">
            <v>1</v>
          </cell>
          <cell r="H2395" t="str">
            <v>Aprojekt</v>
          </cell>
          <cell r="I2395">
            <v>47.9</v>
          </cell>
          <cell r="J2395">
            <v>1628.6</v>
          </cell>
        </row>
        <row r="2396">
          <cell r="E2396" t="str">
            <v>Montaža police</v>
          </cell>
          <cell r="F2396" t="str">
            <v>[kos]</v>
          </cell>
          <cell r="G2396">
            <v>1</v>
          </cell>
          <cell r="H2396" t="str">
            <v>Aprojekt</v>
          </cell>
          <cell r="I2396">
            <v>3</v>
          </cell>
          <cell r="J2396">
            <v>48</v>
          </cell>
        </row>
        <row r="2397">
          <cell r="D2397" t="str">
            <v>Montaža Vsota</v>
          </cell>
          <cell r="I2397">
            <v>85.3</v>
          </cell>
          <cell r="J2397">
            <v>2846.2</v>
          </cell>
        </row>
        <row r="2398">
          <cell r="D2398" t="str">
            <v>Odvoz na deponijo</v>
          </cell>
          <cell r="E2398" t="str">
            <v>Odvoz na deponijo</v>
          </cell>
          <cell r="F2398" t="str">
            <v>[m1]</v>
          </cell>
          <cell r="G2398">
            <v>1</v>
          </cell>
          <cell r="H2398" t="str">
            <v>Aprojekt</v>
          </cell>
          <cell r="I2398">
            <v>82.300000000000011</v>
          </cell>
          <cell r="J2398">
            <v>246.89999999999998</v>
          </cell>
        </row>
        <row r="2399">
          <cell r="D2399" t="str">
            <v>Odvoz na deponijo Vsota</v>
          </cell>
          <cell r="I2399">
            <v>82.300000000000011</v>
          </cell>
          <cell r="J2399">
            <v>246.89999999999998</v>
          </cell>
        </row>
        <row r="2400">
          <cell r="D2400" t="str">
            <v>Slikopleskarska dela</v>
          </cell>
          <cell r="E2400" t="str">
            <v>Slikopleskarska dela na špaletah</v>
          </cell>
          <cell r="F2400" t="str">
            <v>[m1]</v>
          </cell>
          <cell r="G2400">
            <v>1</v>
          </cell>
          <cell r="H2400" t="str">
            <v>Aprojekt</v>
          </cell>
          <cell r="I2400">
            <v>43.3</v>
          </cell>
          <cell r="J2400">
            <v>658.40000000000009</v>
          </cell>
        </row>
        <row r="2401">
          <cell r="D2401" t="str">
            <v>Slikopleskarska dela Vsota</v>
          </cell>
          <cell r="I2401">
            <v>43.3</v>
          </cell>
          <cell r="J2401">
            <v>658.40000000000009</v>
          </cell>
        </row>
        <row r="2402">
          <cell r="C2402" t="str">
            <v>Kresnice 7 Vsota</v>
          </cell>
          <cell r="I2402">
            <v>313.2</v>
          </cell>
          <cell r="J2402">
            <v>15791.732638320002</v>
          </cell>
        </row>
        <row r="2403">
          <cell r="B2403" t="str">
            <v>75 Vsota</v>
          </cell>
          <cell r="I2403">
            <v>313.2</v>
          </cell>
          <cell r="J2403">
            <v>15791.732638320002</v>
          </cell>
        </row>
        <row r="2404">
          <cell r="I2404">
            <v>313.2</v>
          </cell>
          <cell r="J2404">
            <v>15791.732638320002</v>
          </cell>
        </row>
        <row r="2405">
          <cell r="B2405">
            <v>76</v>
          </cell>
          <cell r="C2405" t="str">
            <v>Kresnice 13</v>
          </cell>
          <cell r="D2405" t="str">
            <v>Okna/Vrata</v>
          </cell>
          <cell r="E2405" t="str">
            <v>Dvokrilno okno (tip: O3); dim. ŠxV: 1,8x1,4m; Material: PVC ; steklo 6/16Ar/4; Rw,st.=36 (Rw,st.+Ctr ≥ 31 dB)</v>
          </cell>
          <cell r="F2405" t="str">
            <v>[kos]</v>
          </cell>
          <cell r="G2405">
            <v>1</v>
          </cell>
          <cell r="H2405" t="str">
            <v>Aprojekt</v>
          </cell>
          <cell r="I2405">
            <v>2</v>
          </cell>
          <cell r="J2405">
            <v>927.70350048</v>
          </cell>
        </row>
        <row r="2406">
          <cell r="E2406" t="str">
            <v>Enokrilno okno (tip: O1); dim. ŠxV: 1,2x1,1m; Material: PVC ; steklo 6/16Ar/4; Rw,st.=36 (Rw,st.+Ctr ≥ 31 dB)</v>
          </cell>
          <cell r="F2406" t="str">
            <v>[kos]</v>
          </cell>
          <cell r="G2406">
            <v>1</v>
          </cell>
          <cell r="H2406" t="str">
            <v>Aprojekt</v>
          </cell>
          <cell r="I2406">
            <v>3</v>
          </cell>
          <cell r="J2406">
            <v>787.50931680000008</v>
          </cell>
        </row>
        <row r="2407">
          <cell r="E2407" t="str">
            <v>Enokrilna vrata (tip: V1); dim. ŠxV: 0,7x2m; Material: PVC ; steklo 6/16Ar/4; Rw,st.=36 (Rw,st.+Ctr ≥ 31 dB)</v>
          </cell>
          <cell r="F2407" t="str">
            <v>[kos]</v>
          </cell>
          <cell r="G2407">
            <v>1</v>
          </cell>
          <cell r="H2407" t="str">
            <v>Aprojekt</v>
          </cell>
          <cell r="I2407">
            <v>1</v>
          </cell>
          <cell r="J2407">
            <v>289.38328000000001</v>
          </cell>
        </row>
        <row r="2408">
          <cell r="D2408" t="str">
            <v>Okna/Vrata Vsota</v>
          </cell>
          <cell r="I2408">
            <v>6</v>
          </cell>
          <cell r="J2408">
            <v>2004.5960972800001</v>
          </cell>
        </row>
        <row r="2409">
          <cell r="D2409" t="str">
            <v>Senčila</v>
          </cell>
          <cell r="E2409" t="str">
            <v>Notranja rolo omarica, ALU lamele, Dim. ŠxV: 1,8x1,4m</v>
          </cell>
          <cell r="F2409" t="str">
            <v>[kos]</v>
          </cell>
          <cell r="G2409">
            <v>1</v>
          </cell>
          <cell r="H2409" t="str">
            <v>Aprojekt</v>
          </cell>
          <cell r="I2409">
            <v>2</v>
          </cell>
          <cell r="J2409">
            <v>741.20392704000005</v>
          </cell>
        </row>
        <row r="2410">
          <cell r="E2410" t="str">
            <v>Zunanji rolo - nadometni, ALU lamele, Dim. ŠxV: 1,2x1,1m</v>
          </cell>
          <cell r="F2410" t="str">
            <v>[kos]</v>
          </cell>
          <cell r="G2410">
            <v>1</v>
          </cell>
          <cell r="H2410" t="str">
            <v>Aprojekt</v>
          </cell>
          <cell r="I2410">
            <v>3</v>
          </cell>
          <cell r="J2410">
            <v>413.85601584000005</v>
          </cell>
        </row>
        <row r="2411">
          <cell r="E2411" t="str">
            <v>Zunanji rolo - nadometni, ALU lamele, Dim. ŠxV: 0,7x2m</v>
          </cell>
          <cell r="F2411" t="str">
            <v>[kos]</v>
          </cell>
          <cell r="G2411">
            <v>1</v>
          </cell>
          <cell r="H2411" t="str">
            <v>Aprojekt</v>
          </cell>
          <cell r="I2411">
            <v>1</v>
          </cell>
          <cell r="J2411">
            <v>142.85341199999999</v>
          </cell>
        </row>
        <row r="2412">
          <cell r="D2412" t="str">
            <v>Senčila Vsota</v>
          </cell>
          <cell r="I2412">
            <v>6</v>
          </cell>
          <cell r="J2412">
            <v>1297.91335488</v>
          </cell>
        </row>
        <row r="2413">
          <cell r="D2413" t="str">
            <v>Notranje police</v>
          </cell>
          <cell r="E2413" t="str">
            <v>Notranja polica, mat. Topalit, dim. ŠxG:1,8x0,25m</v>
          </cell>
          <cell r="F2413" t="str">
            <v>[kos]</v>
          </cell>
          <cell r="G2413">
            <v>1</v>
          </cell>
          <cell r="H2413" t="str">
            <v>Aprojekt</v>
          </cell>
          <cell r="I2413">
            <v>2</v>
          </cell>
          <cell r="J2413">
            <v>128.19999999999999</v>
          </cell>
        </row>
        <row r="2414">
          <cell r="E2414" t="str">
            <v>Notranja polica, mat. Topalit, dim. ŠxG:1,2x0,25m</v>
          </cell>
          <cell r="F2414" t="str">
            <v>[kos]</v>
          </cell>
          <cell r="G2414">
            <v>1</v>
          </cell>
          <cell r="H2414" t="str">
            <v>Aprojekt</v>
          </cell>
          <cell r="I2414">
            <v>3</v>
          </cell>
          <cell r="J2414">
            <v>122.10000000000001</v>
          </cell>
        </row>
        <row r="2415">
          <cell r="D2415" t="str">
            <v>Notranje police Vsota</v>
          </cell>
          <cell r="I2415">
            <v>5</v>
          </cell>
          <cell r="J2415">
            <v>250.3</v>
          </cell>
        </row>
        <row r="2416">
          <cell r="D2416" t="str">
            <v>Demontaža</v>
          </cell>
          <cell r="E2416" t="str">
            <v>Demontaža oken</v>
          </cell>
          <cell r="F2416" t="str">
            <v>[m1]</v>
          </cell>
          <cell r="G2416">
            <v>1</v>
          </cell>
          <cell r="H2416" t="str">
            <v>Aprojekt</v>
          </cell>
          <cell r="I2416">
            <v>26.6</v>
          </cell>
          <cell r="J2416">
            <v>186.2</v>
          </cell>
        </row>
        <row r="2417">
          <cell r="E2417" t="str">
            <v>Demontaža vrat</v>
          </cell>
          <cell r="F2417" t="str">
            <v>[m1]</v>
          </cell>
          <cell r="G2417">
            <v>1</v>
          </cell>
          <cell r="H2417" t="str">
            <v>Aprojekt</v>
          </cell>
          <cell r="I2417">
            <v>5.4</v>
          </cell>
          <cell r="J2417">
            <v>37.800000000000004</v>
          </cell>
        </row>
        <row r="2418">
          <cell r="E2418" t="str">
            <v>Demontaža police</v>
          </cell>
          <cell r="F2418" t="str">
            <v>[kos]</v>
          </cell>
          <cell r="G2418">
            <v>1</v>
          </cell>
          <cell r="H2418" t="str">
            <v>Aprojekt</v>
          </cell>
          <cell r="I2418">
            <v>5</v>
          </cell>
          <cell r="J2418">
            <v>36</v>
          </cell>
        </row>
        <row r="2419">
          <cell r="D2419" t="str">
            <v>Demontaža Vsota</v>
          </cell>
          <cell r="I2419">
            <v>37</v>
          </cell>
          <cell r="J2419">
            <v>260</v>
          </cell>
        </row>
        <row r="2420">
          <cell r="D2420" t="str">
            <v>Montaža</v>
          </cell>
          <cell r="E2420" t="str">
            <v>RAL montaža oken z zidarskimi deli</v>
          </cell>
          <cell r="F2420" t="str">
            <v>[m1]</v>
          </cell>
          <cell r="G2420">
            <v>1</v>
          </cell>
          <cell r="H2420" t="str">
            <v>Aprojekt</v>
          </cell>
          <cell r="I2420">
            <v>13.799999999999999</v>
          </cell>
          <cell r="J2420">
            <v>469.19999999999993</v>
          </cell>
        </row>
        <row r="2421">
          <cell r="E2421" t="str">
            <v>RAL montaža oken z zidarskimi deli ter dodatno zapiranje odprtine nad notr. rolo omarico</v>
          </cell>
          <cell r="F2421" t="str">
            <v>[m1]</v>
          </cell>
          <cell r="G2421">
            <v>1</v>
          </cell>
          <cell r="H2421" t="str">
            <v>Aprojekt</v>
          </cell>
          <cell r="I2421">
            <v>12.8</v>
          </cell>
          <cell r="J2421">
            <v>462.4</v>
          </cell>
        </row>
        <row r="2422">
          <cell r="E2422" t="str">
            <v>RAL montaža vrat z zidarskimi deli</v>
          </cell>
          <cell r="F2422" t="str">
            <v>[m1]</v>
          </cell>
          <cell r="G2422">
            <v>1</v>
          </cell>
          <cell r="H2422" t="str">
            <v>Aprojekt</v>
          </cell>
          <cell r="I2422">
            <v>5.4</v>
          </cell>
          <cell r="J2422">
            <v>183.60000000000002</v>
          </cell>
        </row>
        <row r="2423">
          <cell r="E2423" t="str">
            <v>Montaža police</v>
          </cell>
          <cell r="F2423" t="str">
            <v>[kos]</v>
          </cell>
          <cell r="G2423">
            <v>1</v>
          </cell>
          <cell r="H2423" t="str">
            <v>Aprojekt</v>
          </cell>
          <cell r="I2423">
            <v>5</v>
          </cell>
          <cell r="J2423">
            <v>72</v>
          </cell>
        </row>
        <row r="2424">
          <cell r="D2424" t="str">
            <v>Montaža Vsota</v>
          </cell>
          <cell r="I2424">
            <v>37</v>
          </cell>
          <cell r="J2424">
            <v>1187.1999999999998</v>
          </cell>
        </row>
        <row r="2425">
          <cell r="D2425" t="str">
            <v>Odvoz na deponijo</v>
          </cell>
          <cell r="E2425" t="str">
            <v>Odvoz na deponijo</v>
          </cell>
          <cell r="F2425" t="str">
            <v>[m1]</v>
          </cell>
          <cell r="G2425">
            <v>1</v>
          </cell>
          <cell r="H2425" t="str">
            <v>Aprojekt</v>
          </cell>
          <cell r="I2425">
            <v>32</v>
          </cell>
          <cell r="J2425">
            <v>96</v>
          </cell>
        </row>
        <row r="2426">
          <cell r="D2426" t="str">
            <v>Odvoz na deponijo Vsota</v>
          </cell>
          <cell r="I2426">
            <v>32</v>
          </cell>
          <cell r="J2426">
            <v>96</v>
          </cell>
        </row>
        <row r="2427">
          <cell r="D2427" t="str">
            <v>Obdelava širokih špalet</v>
          </cell>
          <cell r="E2427" t="str">
            <v>Zidarska obdelava špalet</v>
          </cell>
          <cell r="F2427" t="str">
            <v>[m1]</v>
          </cell>
          <cell r="G2427">
            <v>1</v>
          </cell>
          <cell r="H2427" t="str">
            <v>Aprojekt</v>
          </cell>
          <cell r="I2427">
            <v>14</v>
          </cell>
          <cell r="J2427">
            <v>685</v>
          </cell>
        </row>
        <row r="2428">
          <cell r="D2428" t="str">
            <v>Obdelava širokih špalet Vsota</v>
          </cell>
          <cell r="I2428">
            <v>14</v>
          </cell>
          <cell r="J2428">
            <v>685</v>
          </cell>
        </row>
        <row r="2429">
          <cell r="D2429" t="str">
            <v>Slikopleskarska dela</v>
          </cell>
          <cell r="E2429" t="str">
            <v>Slikopleskarska dela na špaletah</v>
          </cell>
          <cell r="F2429" t="str">
            <v>[m1]</v>
          </cell>
          <cell r="G2429">
            <v>1</v>
          </cell>
          <cell r="H2429" t="str">
            <v>Aprojekt</v>
          </cell>
          <cell r="I2429">
            <v>16.2</v>
          </cell>
          <cell r="J2429">
            <v>256</v>
          </cell>
        </row>
        <row r="2430">
          <cell r="D2430" t="str">
            <v>Slikopleskarska dela Vsota</v>
          </cell>
          <cell r="I2430">
            <v>16.2</v>
          </cell>
          <cell r="J2430">
            <v>256</v>
          </cell>
        </row>
        <row r="2431">
          <cell r="C2431" t="str">
            <v>Kresnice 13 Vsota</v>
          </cell>
          <cell r="I2431">
            <v>153.19999999999999</v>
          </cell>
          <cell r="J2431">
            <v>6037.0094521600004</v>
          </cell>
        </row>
        <row r="2432">
          <cell r="B2432" t="str">
            <v>76 Vsota</v>
          </cell>
          <cell r="I2432">
            <v>153.19999999999999</v>
          </cell>
          <cell r="J2432">
            <v>6037.0094521600004</v>
          </cell>
        </row>
        <row r="2433">
          <cell r="I2433">
            <v>153.19999999999999</v>
          </cell>
          <cell r="J2433">
            <v>6037.0094521600004</v>
          </cell>
        </row>
        <row r="2434">
          <cell r="B2434">
            <v>77</v>
          </cell>
          <cell r="C2434" t="str">
            <v>Kresnice 15</v>
          </cell>
          <cell r="D2434" t="str">
            <v>Okna/Vrata</v>
          </cell>
          <cell r="E2434" t="str">
            <v>Dvokrilno okno z nadsvetlobo (tip: O6); dim. ŠxV: 1,3x1,75m; Material: PVC, profil&gt;80mm ; steklo 66.2/16Ar/44.2; Rw,st.=46 (Rw,st.+Ctr ≥ 41 dB)</v>
          </cell>
          <cell r="F2434" t="str">
            <v>[kos]</v>
          </cell>
          <cell r="G2434">
            <v>1</v>
          </cell>
          <cell r="H2434" t="str">
            <v>Aprojekt</v>
          </cell>
          <cell r="I2434">
            <v>3</v>
          </cell>
          <cell r="J2434">
            <v>3120.0560324625003</v>
          </cell>
        </row>
        <row r="2435">
          <cell r="D2435" t="str">
            <v>Okna/Vrata Vsota</v>
          </cell>
          <cell r="I2435">
            <v>3</v>
          </cell>
          <cell r="J2435">
            <v>3120.0560324625003</v>
          </cell>
        </row>
        <row r="2436">
          <cell r="D2436" t="str">
            <v>Notranje police</v>
          </cell>
          <cell r="E2436" t="str">
            <v>Notranja polica, mat. Topalit, dim. ŠxG:1,3x0,25m</v>
          </cell>
          <cell r="F2436" t="str">
            <v>[kos]</v>
          </cell>
          <cell r="G2436">
            <v>1</v>
          </cell>
          <cell r="H2436" t="str">
            <v>Aprojekt</v>
          </cell>
          <cell r="I2436">
            <v>3</v>
          </cell>
          <cell r="J2436">
            <v>131.92500000000001</v>
          </cell>
        </row>
        <row r="2437">
          <cell r="D2437" t="str">
            <v>Notranje police Vsota</v>
          </cell>
          <cell r="I2437">
            <v>3</v>
          </cell>
          <cell r="J2437">
            <v>131.92500000000001</v>
          </cell>
        </row>
        <row r="2438">
          <cell r="D2438" t="str">
            <v>Demontaža</v>
          </cell>
          <cell r="E2438" t="str">
            <v>Demontaža oken</v>
          </cell>
          <cell r="F2438" t="str">
            <v>[m1]</v>
          </cell>
          <cell r="G2438">
            <v>1</v>
          </cell>
          <cell r="H2438" t="str">
            <v>Aprojekt</v>
          </cell>
          <cell r="I2438">
            <v>18.299999999999997</v>
          </cell>
          <cell r="J2438">
            <v>128.1</v>
          </cell>
        </row>
        <row r="2439">
          <cell r="E2439" t="str">
            <v>Demontaža police</v>
          </cell>
          <cell r="F2439" t="str">
            <v>[kos]</v>
          </cell>
          <cell r="G2439">
            <v>1</v>
          </cell>
          <cell r="H2439" t="str">
            <v>Aprojekt</v>
          </cell>
          <cell r="I2439">
            <v>3</v>
          </cell>
          <cell r="J2439">
            <v>19.5</v>
          </cell>
        </row>
        <row r="2440">
          <cell r="D2440" t="str">
            <v>Demontaža Vsota</v>
          </cell>
          <cell r="I2440">
            <v>21.299999999999997</v>
          </cell>
          <cell r="J2440">
            <v>147.6</v>
          </cell>
        </row>
        <row r="2441">
          <cell r="D2441" t="str">
            <v>Montaža</v>
          </cell>
          <cell r="E2441" t="str">
            <v>RAL montaža oken z zidarskimi deli</v>
          </cell>
          <cell r="F2441" t="str">
            <v>[m1]</v>
          </cell>
          <cell r="G2441">
            <v>1</v>
          </cell>
          <cell r="H2441" t="str">
            <v>Aprojekt</v>
          </cell>
          <cell r="I2441">
            <v>18.299999999999997</v>
          </cell>
          <cell r="J2441">
            <v>622.19999999999993</v>
          </cell>
        </row>
        <row r="2442">
          <cell r="E2442" t="str">
            <v>Montaža police</v>
          </cell>
          <cell r="F2442" t="str">
            <v>[kos]</v>
          </cell>
          <cell r="G2442">
            <v>1</v>
          </cell>
          <cell r="H2442" t="str">
            <v>Aprojekt</v>
          </cell>
          <cell r="I2442">
            <v>3</v>
          </cell>
          <cell r="J2442">
            <v>39</v>
          </cell>
        </row>
        <row r="2443">
          <cell r="D2443" t="str">
            <v>Montaža Vsota</v>
          </cell>
          <cell r="I2443">
            <v>21.299999999999997</v>
          </cell>
          <cell r="J2443">
            <v>661.19999999999993</v>
          </cell>
        </row>
        <row r="2444">
          <cell r="D2444" t="str">
            <v>Odvoz na deponijo</v>
          </cell>
          <cell r="E2444" t="str">
            <v>Odvoz na deponijo</v>
          </cell>
          <cell r="F2444" t="str">
            <v>[m1]</v>
          </cell>
          <cell r="G2444">
            <v>1</v>
          </cell>
          <cell r="H2444" t="str">
            <v>Aprojekt</v>
          </cell>
          <cell r="I2444">
            <v>18.299999999999997</v>
          </cell>
          <cell r="J2444">
            <v>54.899999999999991</v>
          </cell>
        </row>
        <row r="2445">
          <cell r="D2445" t="str">
            <v>Odvoz na deponijo Vsota</v>
          </cell>
          <cell r="I2445">
            <v>18.299999999999997</v>
          </cell>
          <cell r="J2445">
            <v>54.899999999999991</v>
          </cell>
        </row>
        <row r="2446">
          <cell r="D2446" t="str">
            <v>Slikopleskarska dela</v>
          </cell>
          <cell r="E2446" t="str">
            <v>Slikopleskarska dela na špaletah</v>
          </cell>
          <cell r="F2446" t="str">
            <v>[m1]</v>
          </cell>
          <cell r="G2446">
            <v>1</v>
          </cell>
          <cell r="H2446" t="str">
            <v>Aprojekt</v>
          </cell>
          <cell r="I2446">
            <v>10.5</v>
          </cell>
          <cell r="J2446">
            <v>146.39999999999998</v>
          </cell>
        </row>
        <row r="2447">
          <cell r="D2447" t="str">
            <v>Slikopleskarska dela Vsota</v>
          </cell>
          <cell r="I2447">
            <v>10.5</v>
          </cell>
          <cell r="J2447">
            <v>146.39999999999998</v>
          </cell>
        </row>
        <row r="2448">
          <cell r="C2448" t="str">
            <v>Kresnice 15 Vsota</v>
          </cell>
          <cell r="I2448">
            <v>77.399999999999991</v>
          </cell>
          <cell r="J2448">
            <v>4262.0810324624999</v>
          </cell>
        </row>
        <row r="2449">
          <cell r="B2449" t="str">
            <v>77 Vsota</v>
          </cell>
          <cell r="I2449">
            <v>77.399999999999991</v>
          </cell>
          <cell r="J2449">
            <v>4262.0810324624999</v>
          </cell>
        </row>
        <row r="2450">
          <cell r="I2450">
            <v>77.399999999999991</v>
          </cell>
          <cell r="J2450">
            <v>4262.0810324624999</v>
          </cell>
        </row>
        <row r="2451">
          <cell r="B2451">
            <v>78</v>
          </cell>
          <cell r="C2451" t="str">
            <v>Kresnice 12</v>
          </cell>
          <cell r="D2451" t="str">
            <v>Okna/Vrata</v>
          </cell>
          <cell r="E2451" t="str">
            <v>Enokrilno okno (tip: O1); dim. ŠxV: 1x1,4m; Material: Les ; steklo 6/16Ar/4; Rw,st.=36 (Rw,st.+Ctr ≥ 31 dB)</v>
          </cell>
          <cell r="F2451" t="str">
            <v>[kos]</v>
          </cell>
          <cell r="G2451">
            <v>1</v>
          </cell>
          <cell r="H2451" t="str">
            <v>Aprojekt</v>
          </cell>
          <cell r="I2451">
            <v>5</v>
          </cell>
          <cell r="J2451">
            <v>2813.1228299999998</v>
          </cell>
        </row>
        <row r="2452">
          <cell r="D2452" t="str">
            <v>Okna/Vrata Vsota</v>
          </cell>
          <cell r="I2452">
            <v>5</v>
          </cell>
          <cell r="J2452">
            <v>2813.1228299999998</v>
          </cell>
        </row>
        <row r="2453">
          <cell r="D2453" t="str">
            <v>Senčila</v>
          </cell>
          <cell r="E2453" t="str">
            <v>Zunanji rolo - nadometni, ALU lamele, Dim. ŠxV: 1x1,4m</v>
          </cell>
          <cell r="F2453" t="str">
            <v>[kos]</v>
          </cell>
          <cell r="G2453">
            <v>1</v>
          </cell>
          <cell r="H2453" t="str">
            <v>Aprojekt</v>
          </cell>
          <cell r="I2453">
            <v>5</v>
          </cell>
          <cell r="J2453">
            <v>714.2670599999999</v>
          </cell>
        </row>
        <row r="2454">
          <cell r="D2454" t="str">
            <v>Senčila Vsota</v>
          </cell>
          <cell r="I2454">
            <v>5</v>
          </cell>
          <cell r="J2454">
            <v>714.2670599999999</v>
          </cell>
        </row>
        <row r="2455">
          <cell r="D2455" t="str">
            <v>Notranje police</v>
          </cell>
          <cell r="E2455" t="str">
            <v>Notranja polica, mat. Marmor, dim. ŠxG:1x0,3m</v>
          </cell>
          <cell r="F2455" t="str">
            <v>[kos]</v>
          </cell>
          <cell r="G2455">
            <v>1</v>
          </cell>
          <cell r="H2455" t="str">
            <v>Aprojekt</v>
          </cell>
          <cell r="I2455">
            <v>5</v>
          </cell>
          <cell r="J2455">
            <v>405.24999999999989</v>
          </cell>
        </row>
        <row r="2456">
          <cell r="D2456" t="str">
            <v>Notranje police Vsota</v>
          </cell>
          <cell r="I2456">
            <v>5</v>
          </cell>
          <cell r="J2456">
            <v>405.24999999999989</v>
          </cell>
        </row>
        <row r="2457">
          <cell r="D2457" t="str">
            <v>Demontaža</v>
          </cell>
          <cell r="E2457" t="str">
            <v>Demontaža oken</v>
          </cell>
          <cell r="F2457" t="str">
            <v>[m1]</v>
          </cell>
          <cell r="G2457">
            <v>1</v>
          </cell>
          <cell r="H2457" t="str">
            <v>Aprojekt</v>
          </cell>
          <cell r="I2457">
            <v>24</v>
          </cell>
          <cell r="J2457">
            <v>168</v>
          </cell>
        </row>
        <row r="2458">
          <cell r="E2458" t="str">
            <v>Demontaža police</v>
          </cell>
          <cell r="F2458" t="str">
            <v>[kos]</v>
          </cell>
          <cell r="G2458">
            <v>1</v>
          </cell>
          <cell r="H2458" t="str">
            <v>Aprojekt</v>
          </cell>
          <cell r="I2458">
            <v>5</v>
          </cell>
          <cell r="J2458">
            <v>25</v>
          </cell>
        </row>
        <row r="2459">
          <cell r="D2459" t="str">
            <v>Demontaža Vsota</v>
          </cell>
          <cell r="I2459">
            <v>29</v>
          </cell>
          <cell r="J2459">
            <v>193</v>
          </cell>
        </row>
        <row r="2460">
          <cell r="D2460" t="str">
            <v>Montaža</v>
          </cell>
          <cell r="E2460" t="str">
            <v>RAL montaža oken z zidarskimi deli</v>
          </cell>
          <cell r="F2460" t="str">
            <v>[m1]</v>
          </cell>
          <cell r="G2460">
            <v>1</v>
          </cell>
          <cell r="H2460" t="str">
            <v>Aprojekt</v>
          </cell>
          <cell r="I2460">
            <v>24</v>
          </cell>
          <cell r="J2460">
            <v>816</v>
          </cell>
        </row>
        <row r="2461">
          <cell r="E2461" t="str">
            <v>Montaža police</v>
          </cell>
          <cell r="F2461" t="str">
            <v>[kos]</v>
          </cell>
          <cell r="G2461">
            <v>1</v>
          </cell>
          <cell r="H2461" t="str">
            <v>Aprojekt</v>
          </cell>
          <cell r="I2461">
            <v>5</v>
          </cell>
          <cell r="J2461">
            <v>50</v>
          </cell>
        </row>
        <row r="2462">
          <cell r="D2462" t="str">
            <v>Montaža Vsota</v>
          </cell>
          <cell r="I2462">
            <v>29</v>
          </cell>
          <cell r="J2462">
            <v>866</v>
          </cell>
        </row>
        <row r="2463">
          <cell r="D2463" t="str">
            <v>Odvoz na deponijo</v>
          </cell>
          <cell r="E2463" t="str">
            <v>Odvoz na deponijo</v>
          </cell>
          <cell r="F2463" t="str">
            <v>[m1]</v>
          </cell>
          <cell r="G2463">
            <v>1</v>
          </cell>
          <cell r="H2463" t="str">
            <v>Aprojekt</v>
          </cell>
          <cell r="I2463">
            <v>24</v>
          </cell>
          <cell r="J2463">
            <v>72</v>
          </cell>
        </row>
        <row r="2464">
          <cell r="D2464" t="str">
            <v>Odvoz na deponijo Vsota</v>
          </cell>
          <cell r="I2464">
            <v>24</v>
          </cell>
          <cell r="J2464">
            <v>72</v>
          </cell>
        </row>
        <row r="2465">
          <cell r="D2465" t="str">
            <v>Slikopleskarska dela</v>
          </cell>
          <cell r="E2465" t="str">
            <v>Slikopleskarska dela na špaletah</v>
          </cell>
          <cell r="F2465" t="str">
            <v>[m1]</v>
          </cell>
          <cell r="G2465">
            <v>1</v>
          </cell>
          <cell r="H2465" t="str">
            <v>Aprojekt</v>
          </cell>
          <cell r="I2465">
            <v>14</v>
          </cell>
          <cell r="J2465">
            <v>192</v>
          </cell>
        </row>
        <row r="2466">
          <cell r="D2466" t="str">
            <v>Slikopleskarska dela Vsota</v>
          </cell>
          <cell r="I2466">
            <v>14</v>
          </cell>
          <cell r="J2466">
            <v>192</v>
          </cell>
        </row>
        <row r="2467">
          <cell r="C2467" t="str">
            <v>Kresnice 12 Vsota</v>
          </cell>
          <cell r="I2467">
            <v>111</v>
          </cell>
          <cell r="J2467">
            <v>5255.6398899999995</v>
          </cell>
        </row>
        <row r="2468">
          <cell r="B2468" t="str">
            <v>78 Vsota</v>
          </cell>
          <cell r="I2468">
            <v>111</v>
          </cell>
          <cell r="J2468">
            <v>5255.6398899999995</v>
          </cell>
        </row>
        <row r="2469">
          <cell r="I2469">
            <v>111</v>
          </cell>
          <cell r="J2469">
            <v>5255.6398899999995</v>
          </cell>
        </row>
        <row r="2470">
          <cell r="B2470">
            <v>79</v>
          </cell>
          <cell r="C2470" t="str">
            <v>Kresnice 16</v>
          </cell>
          <cell r="D2470" t="str">
            <v>Okna/Vrata</v>
          </cell>
          <cell r="E2470" t="str">
            <v>Enokrilno okno (tip: O1); dim. ŠxV: 1,05x1,5m; Material: PVC, profil&gt;80mm Dvostranski dekor; steklo 6/16Ar/44.2; Rw,st.=41 (Rw,st.+Ctr ≥ 35 dB)</v>
          </cell>
          <cell r="F2470" t="str">
            <v>[kos]</v>
          </cell>
          <cell r="G2470">
            <v>1</v>
          </cell>
          <cell r="H2470" t="str">
            <v>Aprojekt</v>
          </cell>
          <cell r="I2470">
            <v>1</v>
          </cell>
          <cell r="J2470">
            <v>575.33400697499997</v>
          </cell>
        </row>
        <row r="2471">
          <cell r="E2471" t="str">
            <v>Enokrilno okno (tip: O1); dim. ŠxV: 1,05x1,5m; Material: PVC, profil&gt;80mm Dvostranski dekor; steklo 66.2/16Ar/44.2; Rw,st.=46 (Rw,st.+Ctr ≥ 41 dB)</v>
          </cell>
          <cell r="F2471" t="str">
            <v>[kos]</v>
          </cell>
          <cell r="G2471">
            <v>1</v>
          </cell>
          <cell r="H2471" t="str">
            <v>Aprojekt</v>
          </cell>
          <cell r="I2471">
            <v>2</v>
          </cell>
          <cell r="J2471">
            <v>1371.1018639500001</v>
          </cell>
        </row>
        <row r="2472">
          <cell r="E2472" t="str">
            <v>Dvokrilno okno (tip: O3); dim. ŠxV: 1,6x1,5m; Material: PVC, profil&gt;80mm Dvostranski dekor; steklo 66.2/16Ar/44.2; Rw,st.=46 (Rw,st.+Ctr ≥ 41 dB)</v>
          </cell>
          <cell r="F2472" t="str">
            <v>[kos]</v>
          </cell>
          <cell r="G2472">
            <v>1</v>
          </cell>
          <cell r="H2472" t="str">
            <v>Aprojekt</v>
          </cell>
          <cell r="I2472">
            <v>2</v>
          </cell>
          <cell r="J2472">
            <v>2134.9132147200003</v>
          </cell>
        </row>
        <row r="2473">
          <cell r="E2473" t="str">
            <v>Strešno okno (tip: O9); dim. ŠxV: 0,7x1,25m; Material: Les ; steklo 10/16Ar/44.2; Rw,st.=44 (Rw,st.+Ctr ≥ 39 dB)</v>
          </cell>
          <cell r="F2473" t="str">
            <v>[kos]</v>
          </cell>
          <cell r="G2473">
            <v>1</v>
          </cell>
          <cell r="H2473" t="str">
            <v>Aprojekt</v>
          </cell>
          <cell r="I2473">
            <v>1</v>
          </cell>
          <cell r="J2473">
            <v>702.25464062500009</v>
          </cell>
        </row>
        <row r="2474">
          <cell r="D2474" t="str">
            <v>Okna/Vrata Vsota</v>
          </cell>
          <cell r="I2474">
            <v>6</v>
          </cell>
          <cell r="J2474">
            <v>4783.6037262700002</v>
          </cell>
        </row>
        <row r="2475">
          <cell r="D2475" t="str">
            <v>Senčila</v>
          </cell>
          <cell r="E2475" t="str">
            <v>Notranja rolo omarica, ALU lamele, Dim. ŠxV: 1,05x1,5m</v>
          </cell>
          <cell r="F2475" t="str">
            <v>[kos]</v>
          </cell>
          <cell r="G2475">
            <v>1</v>
          </cell>
          <cell r="H2475" t="str">
            <v>Aprojekt</v>
          </cell>
          <cell r="I2475">
            <v>3</v>
          </cell>
          <cell r="J2475">
            <v>868.64080648499987</v>
          </cell>
        </row>
        <row r="2476">
          <cell r="E2476" t="str">
            <v>Notranja rolo omarica, ALU lamele, Dim. ŠxV: 1,6x1,5m</v>
          </cell>
          <cell r="F2476" t="str">
            <v>[kos]</v>
          </cell>
          <cell r="G2476">
            <v>1</v>
          </cell>
          <cell r="H2476" t="str">
            <v>Aprojekt</v>
          </cell>
          <cell r="I2476">
            <v>2</v>
          </cell>
          <cell r="J2476">
            <v>706.72321536000004</v>
          </cell>
        </row>
        <row r="2477">
          <cell r="E2477" t="str">
            <v>Screen rolo in Rolo - Plise, Dim. ŠxV: 0,7x1,25m</v>
          </cell>
          <cell r="F2477" t="str">
            <v>[kos]</v>
          </cell>
          <cell r="G2477">
            <v>1</v>
          </cell>
          <cell r="H2477" t="str">
            <v>Aprojekt</v>
          </cell>
          <cell r="I2477">
            <v>1</v>
          </cell>
          <cell r="J2477">
            <v>236.25</v>
          </cell>
        </row>
        <row r="2478">
          <cell r="D2478" t="str">
            <v>Senčila Vsota</v>
          </cell>
          <cell r="I2478">
            <v>6</v>
          </cell>
          <cell r="J2478">
            <v>1811.614021845</v>
          </cell>
        </row>
        <row r="2479">
          <cell r="D2479" t="str">
            <v>Notranje police</v>
          </cell>
          <cell r="E2479" t="str">
            <v>Notranja polica, mat. Topalit, dim. ŠxG:1,6x0,25m</v>
          </cell>
          <cell r="F2479" t="str">
            <v>[kos]</v>
          </cell>
          <cell r="G2479">
            <v>1</v>
          </cell>
          <cell r="H2479" t="str">
            <v>Aprojekt</v>
          </cell>
          <cell r="I2479">
            <v>2</v>
          </cell>
          <cell r="J2479">
            <v>110.60000000000001</v>
          </cell>
        </row>
        <row r="2480">
          <cell r="E2480" t="str">
            <v>Notranja polica, mat. Topalit, dim. ŠxG:1,05x0,25m</v>
          </cell>
          <cell r="F2480" t="str">
            <v>[kos]</v>
          </cell>
          <cell r="G2480">
            <v>1</v>
          </cell>
          <cell r="H2480" t="str">
            <v>Aprojekt</v>
          </cell>
          <cell r="I2480">
            <v>3</v>
          </cell>
          <cell r="J2480">
            <v>108.76874999999998</v>
          </cell>
        </row>
        <row r="2481">
          <cell r="D2481" t="str">
            <v>Notranje police Vsota</v>
          </cell>
          <cell r="I2481">
            <v>5</v>
          </cell>
          <cell r="J2481">
            <v>219.36874999999998</v>
          </cell>
        </row>
        <row r="2482">
          <cell r="D2482" t="str">
            <v>Demontaža</v>
          </cell>
          <cell r="E2482" t="str">
            <v>Demontaža oken</v>
          </cell>
          <cell r="F2482" t="str">
            <v>[m1]</v>
          </cell>
          <cell r="G2482">
            <v>1</v>
          </cell>
          <cell r="H2482" t="str">
            <v>Aprojekt</v>
          </cell>
          <cell r="I2482">
            <v>31.599999999999994</v>
          </cell>
          <cell r="J2482">
            <v>238.89999999999998</v>
          </cell>
        </row>
        <row r="2483">
          <cell r="E2483" t="str">
            <v>Demontaža police</v>
          </cell>
          <cell r="F2483" t="str">
            <v>[kos]</v>
          </cell>
          <cell r="G2483">
            <v>1</v>
          </cell>
          <cell r="H2483" t="str">
            <v>Aprojekt</v>
          </cell>
          <cell r="I2483">
            <v>5</v>
          </cell>
          <cell r="J2483">
            <v>31.75</v>
          </cell>
        </row>
        <row r="2484">
          <cell r="D2484" t="str">
            <v>Demontaža Vsota</v>
          </cell>
          <cell r="I2484">
            <v>36.599999999999994</v>
          </cell>
          <cell r="J2484">
            <v>270.64999999999998</v>
          </cell>
        </row>
        <row r="2485">
          <cell r="D2485" t="str">
            <v>Montaža</v>
          </cell>
          <cell r="E2485" t="str">
            <v>RAL montaža oken z zidarskimi deli</v>
          </cell>
          <cell r="F2485" t="str">
            <v>[m1]</v>
          </cell>
          <cell r="G2485">
            <v>1</v>
          </cell>
          <cell r="H2485" t="str">
            <v>Aprojekt</v>
          </cell>
          <cell r="I2485">
            <v>3.9</v>
          </cell>
          <cell r="J2485">
            <v>132.6</v>
          </cell>
        </row>
        <row r="2486">
          <cell r="E2486" t="str">
            <v>RAL montaža oken z zidarskimi deli ter dodatno zapiranje odprtine nad notr. rolo omarico</v>
          </cell>
          <cell r="F2486" t="str">
            <v>[m1]</v>
          </cell>
          <cell r="G2486">
            <v>1</v>
          </cell>
          <cell r="H2486" t="str">
            <v>Aprojekt</v>
          </cell>
          <cell r="I2486">
            <v>27.699999999999996</v>
          </cell>
          <cell r="J2486">
            <v>992.80000000000007</v>
          </cell>
        </row>
        <row r="2487">
          <cell r="E2487" t="str">
            <v>Montaža police</v>
          </cell>
          <cell r="F2487" t="str">
            <v>[kos]</v>
          </cell>
          <cell r="G2487">
            <v>1</v>
          </cell>
          <cell r="H2487" t="str">
            <v>Aprojekt</v>
          </cell>
          <cell r="I2487">
            <v>5</v>
          </cell>
          <cell r="J2487">
            <v>63.5</v>
          </cell>
        </row>
        <row r="2488">
          <cell r="D2488" t="str">
            <v>Montaža Vsota</v>
          </cell>
          <cell r="I2488">
            <v>36.599999999999994</v>
          </cell>
          <cell r="J2488">
            <v>1188.9000000000001</v>
          </cell>
        </row>
        <row r="2489">
          <cell r="D2489" t="str">
            <v>Odvoz na deponijo</v>
          </cell>
          <cell r="E2489" t="str">
            <v>Odvoz na deponijo</v>
          </cell>
          <cell r="F2489" t="str">
            <v>[m1]</v>
          </cell>
          <cell r="G2489">
            <v>1</v>
          </cell>
          <cell r="H2489" t="str">
            <v>Aprojekt</v>
          </cell>
          <cell r="I2489">
            <v>31.599999999999994</v>
          </cell>
          <cell r="J2489">
            <v>94.800000000000011</v>
          </cell>
        </row>
        <row r="2490">
          <cell r="D2490" t="str">
            <v>Odvoz na deponijo Vsota</v>
          </cell>
          <cell r="I2490">
            <v>31.599999999999994</v>
          </cell>
          <cell r="J2490">
            <v>94.800000000000011</v>
          </cell>
        </row>
        <row r="2491">
          <cell r="D2491" t="str">
            <v>Komarniki</v>
          </cell>
          <cell r="E2491" t="str">
            <v>Komarnik-rolo, Dim. ŠxV: 1,05x1,5m</v>
          </cell>
          <cell r="F2491" t="str">
            <v>[kos]</v>
          </cell>
          <cell r="G2491">
            <v>1</v>
          </cell>
          <cell r="H2491" t="str">
            <v>Aprojekt</v>
          </cell>
          <cell r="I2491">
            <v>3</v>
          </cell>
          <cell r="J2491">
            <v>675.67499999999995</v>
          </cell>
        </row>
        <row r="2492">
          <cell r="E2492" t="str">
            <v>Komarnik-rolo, Dim. ŠxV: 1,6x1,5m</v>
          </cell>
          <cell r="F2492" t="str">
            <v>[kos]</v>
          </cell>
          <cell r="G2492">
            <v>1</v>
          </cell>
          <cell r="H2492" t="str">
            <v>Aprojekt</v>
          </cell>
          <cell r="I2492">
            <v>2</v>
          </cell>
          <cell r="J2492">
            <v>686.4</v>
          </cell>
        </row>
        <row r="2493">
          <cell r="D2493" t="str">
            <v>Komarniki Vsota</v>
          </cell>
          <cell r="I2493">
            <v>5</v>
          </cell>
          <cell r="J2493">
            <v>1362.0749999999998</v>
          </cell>
        </row>
        <row r="2494">
          <cell r="D2494" t="str">
            <v>Slikopleskarska dela</v>
          </cell>
          <cell r="E2494" t="str">
            <v>Slikopleskarska dela na špaletah</v>
          </cell>
          <cell r="F2494" t="str">
            <v>[m1]</v>
          </cell>
          <cell r="G2494">
            <v>1</v>
          </cell>
          <cell r="H2494" t="str">
            <v>Aprojekt</v>
          </cell>
          <cell r="I2494">
            <v>17.5</v>
          </cell>
          <cell r="J2494">
            <v>252.79999999999995</v>
          </cell>
        </row>
        <row r="2495">
          <cell r="D2495" t="str">
            <v>Slikopleskarska dela Vsota</v>
          </cell>
          <cell r="I2495">
            <v>17.5</v>
          </cell>
          <cell r="J2495">
            <v>252.79999999999995</v>
          </cell>
        </row>
        <row r="2496">
          <cell r="C2496" t="str">
            <v>Kresnice 16 Vsota</v>
          </cell>
          <cell r="I2496">
            <v>144.29999999999998</v>
          </cell>
          <cell r="J2496">
            <v>9983.8114981149974</v>
          </cell>
        </row>
        <row r="2497">
          <cell r="B2497" t="str">
            <v>79 Vsota</v>
          </cell>
          <cell r="I2497">
            <v>144.29999999999998</v>
          </cell>
          <cell r="J2497">
            <v>9983.8114981149974</v>
          </cell>
        </row>
        <row r="2498">
          <cell r="I2498">
            <v>144.29999999999998</v>
          </cell>
          <cell r="J2498">
            <v>9983.8114981149974</v>
          </cell>
        </row>
        <row r="2499">
          <cell r="B2499">
            <v>80</v>
          </cell>
          <cell r="C2499" t="str">
            <v>Kresnice 17</v>
          </cell>
          <cell r="D2499" t="str">
            <v>Okna/Vrata</v>
          </cell>
          <cell r="E2499" t="str">
            <v>Enokrilna vrata (tip: V1); dim. ŠxV: 0,95x2,1m; Material: PVC ; steklo 6/16Ar/4; Rw,st.=36 (Rw,st.+Ctr ≥ 31 dB)</v>
          </cell>
          <cell r="F2499" t="str">
            <v>[kos]</v>
          </cell>
          <cell r="G2499">
            <v>1</v>
          </cell>
          <cell r="H2499" t="str">
            <v>Aprojekt</v>
          </cell>
          <cell r="I2499">
            <v>1</v>
          </cell>
          <cell r="J2499">
            <v>337.31779495000001</v>
          </cell>
        </row>
        <row r="2500">
          <cell r="E2500" t="str">
            <v>Dvokrilno okno (tip: O3); dim. ŠxV: 1,65x1,35m; Material: PVC ; steklo 6/16Ar/4; Rw,st.=36 (Rw,st.+Ctr ≥ 31 dB)</v>
          </cell>
          <cell r="F2500" t="str">
            <v>[kos]</v>
          </cell>
          <cell r="G2500">
            <v>1</v>
          </cell>
          <cell r="H2500" t="str">
            <v>Aprojekt</v>
          </cell>
          <cell r="I2500">
            <v>1</v>
          </cell>
          <cell r="J2500">
            <v>435.34833681937505</v>
          </cell>
        </row>
        <row r="2501">
          <cell r="E2501" t="str">
            <v>Dvokrilno okno (tip: O3); dim. ŠxV: 1,65x1,35m; Material: PVC, profil&gt;80mm ; steklo 8/16Ar/4; Rw,st.=37 (Rw,st.+Ctr ≥ 32 dB)</v>
          </cell>
          <cell r="F2501" t="str">
            <v>[kos]</v>
          </cell>
          <cell r="G2501">
            <v>1</v>
          </cell>
          <cell r="H2501" t="str">
            <v>Aprojekt</v>
          </cell>
          <cell r="I2501">
            <v>2</v>
          </cell>
          <cell r="J2501">
            <v>1076.7338083664999</v>
          </cell>
        </row>
        <row r="2502">
          <cell r="E2502" t="str">
            <v>Enokrilno okno (tip: O1); dim. ŠxV: 1,37x1,2m; Material: PVC ; steklo 6/16Ar/4; Rw,st.=36 (Rw,st.+Ctr ≥ 31 dB)</v>
          </cell>
          <cell r="F2502" t="str">
            <v>[kos]</v>
          </cell>
          <cell r="G2502">
            <v>1</v>
          </cell>
          <cell r="H2502" t="str">
            <v>Aprojekt</v>
          </cell>
          <cell r="I2502">
            <v>1</v>
          </cell>
          <cell r="J2502">
            <v>293.39369198399999</v>
          </cell>
        </row>
        <row r="2503">
          <cell r="D2503" t="str">
            <v>Okna/Vrata Vsota</v>
          </cell>
          <cell r="I2503">
            <v>5</v>
          </cell>
          <cell r="J2503">
            <v>2142.7936321198749</v>
          </cell>
        </row>
        <row r="2504">
          <cell r="D2504" t="str">
            <v>Senčila</v>
          </cell>
          <cell r="E2504" t="str">
            <v>Notranja rolo omarica, ALU lamele, Dim. ŠxV: 0,95x2,1m</v>
          </cell>
          <cell r="F2504" t="str">
            <v>[kos]</v>
          </cell>
          <cell r="G2504">
            <v>1</v>
          </cell>
          <cell r="H2504" t="str">
            <v>Aprojekt</v>
          </cell>
          <cell r="I2504">
            <v>1</v>
          </cell>
          <cell r="J2504">
            <v>321.76255659419996</v>
          </cell>
        </row>
        <row r="2505">
          <cell r="E2505" t="str">
            <v>Notranja rolo omarica, ALU lamele, Dim. ŠxV: 1,65x1,35m</v>
          </cell>
          <cell r="F2505" t="str">
            <v>[kos]</v>
          </cell>
          <cell r="G2505">
            <v>1</v>
          </cell>
          <cell r="H2505" t="str">
            <v>Aprojekt</v>
          </cell>
          <cell r="I2505">
            <v>3</v>
          </cell>
          <cell r="J2505">
            <v>1045.9415541023998</v>
          </cell>
        </row>
        <row r="2506">
          <cell r="E2506" t="str">
            <v>Notranja rolo omarica, ALU lamele, Dim. ŠxV: 1,37x1,2m</v>
          </cell>
          <cell r="F2506" t="str">
            <v>[kos]</v>
          </cell>
          <cell r="G2506">
            <v>1</v>
          </cell>
          <cell r="H2506" t="str">
            <v>Aprojekt</v>
          </cell>
          <cell r="I2506">
            <v>1</v>
          </cell>
          <cell r="J2506">
            <v>303.36816362671198</v>
          </cell>
        </row>
        <row r="2507">
          <cell r="D2507" t="str">
            <v>Senčila Vsota</v>
          </cell>
          <cell r="I2507">
            <v>5</v>
          </cell>
          <cell r="J2507">
            <v>1671.0722743233118</v>
          </cell>
        </row>
        <row r="2508">
          <cell r="D2508" t="str">
            <v>Notranje police</v>
          </cell>
          <cell r="E2508" t="str">
            <v>Notranja polica, mat. Topalit, dim. ŠxG:1,37x0,25m</v>
          </cell>
          <cell r="F2508" t="str">
            <v>[kos]</v>
          </cell>
          <cell r="G2508">
            <v>1</v>
          </cell>
          <cell r="H2508" t="str">
            <v>Aprojekt</v>
          </cell>
          <cell r="I2508">
            <v>1</v>
          </cell>
          <cell r="J2508">
            <v>46.416250000000005</v>
          </cell>
        </row>
        <row r="2509">
          <cell r="E2509" t="str">
            <v>Notranja polica, mat. Topalit, dim. ŠxG:1,65x0,25m</v>
          </cell>
          <cell r="F2509" t="str">
            <v>[kos]</v>
          </cell>
          <cell r="G2509">
            <v>1</v>
          </cell>
          <cell r="H2509" t="str">
            <v>Aprojekt</v>
          </cell>
          <cell r="I2509">
            <v>3</v>
          </cell>
          <cell r="J2509">
            <v>172.21874999999997</v>
          </cell>
        </row>
        <row r="2510">
          <cell r="D2510" t="str">
            <v>Notranje police Vsota</v>
          </cell>
          <cell r="I2510">
            <v>4</v>
          </cell>
          <cell r="J2510">
            <v>218.63499999999999</v>
          </cell>
        </row>
        <row r="2511">
          <cell r="D2511" t="str">
            <v>Demontaža</v>
          </cell>
          <cell r="E2511" t="str">
            <v>Demontaža oken</v>
          </cell>
          <cell r="F2511" t="str">
            <v>[m1]</v>
          </cell>
          <cell r="G2511">
            <v>1</v>
          </cell>
          <cell r="H2511" t="str">
            <v>Aprojekt</v>
          </cell>
          <cell r="I2511">
            <v>23.14</v>
          </cell>
          <cell r="J2511">
            <v>161.98000000000002</v>
          </cell>
        </row>
        <row r="2512">
          <cell r="E2512" t="str">
            <v>Demontaža vrat</v>
          </cell>
          <cell r="F2512" t="str">
            <v>[m1]</v>
          </cell>
          <cell r="G2512">
            <v>1</v>
          </cell>
          <cell r="H2512" t="str">
            <v>Aprojekt</v>
          </cell>
          <cell r="I2512">
            <v>6.1</v>
          </cell>
          <cell r="J2512">
            <v>42.699999999999996</v>
          </cell>
        </row>
        <row r="2513">
          <cell r="E2513" t="str">
            <v>Demontaža police</v>
          </cell>
          <cell r="F2513" t="str">
            <v>[kos]</v>
          </cell>
          <cell r="G2513">
            <v>1</v>
          </cell>
          <cell r="H2513" t="str">
            <v>Aprojekt</v>
          </cell>
          <cell r="I2513">
            <v>4</v>
          </cell>
          <cell r="J2513">
            <v>31.6</v>
          </cell>
        </row>
        <row r="2514">
          <cell r="D2514" t="str">
            <v>Demontaža Vsota</v>
          </cell>
          <cell r="I2514">
            <v>33.24</v>
          </cell>
          <cell r="J2514">
            <v>236.28</v>
          </cell>
        </row>
        <row r="2515">
          <cell r="D2515" t="str">
            <v>Montaža</v>
          </cell>
          <cell r="E2515" t="str">
            <v>RAL montaža oken z zidarskimi deli ter dodatno zapiranje odprtine nad notr. rolo omarico</v>
          </cell>
          <cell r="F2515" t="str">
            <v>[m1]</v>
          </cell>
          <cell r="G2515">
            <v>1</v>
          </cell>
          <cell r="H2515" t="str">
            <v>Aprojekt</v>
          </cell>
          <cell r="I2515">
            <v>23.14</v>
          </cell>
          <cell r="J2515">
            <v>843.88000000000011</v>
          </cell>
        </row>
        <row r="2516">
          <cell r="E2516" t="str">
            <v>Montaža police</v>
          </cell>
          <cell r="F2516" t="str">
            <v>[kos]</v>
          </cell>
          <cell r="G2516">
            <v>1</v>
          </cell>
          <cell r="H2516" t="str">
            <v>Aprojekt</v>
          </cell>
          <cell r="I2516">
            <v>4</v>
          </cell>
          <cell r="J2516">
            <v>63.2</v>
          </cell>
        </row>
        <row r="2517">
          <cell r="E2517" t="str">
            <v>RAL montaža vrat z zidarskimi deli ter dodatno zapiranje odprtine nad notr. rolo omarico</v>
          </cell>
          <cell r="F2517" t="str">
            <v>[m1]</v>
          </cell>
          <cell r="G2517">
            <v>1</v>
          </cell>
          <cell r="H2517" t="str">
            <v>Aprojekt</v>
          </cell>
          <cell r="I2517">
            <v>6.1</v>
          </cell>
          <cell r="J2517">
            <v>221.67999999999998</v>
          </cell>
        </row>
        <row r="2518">
          <cell r="D2518" t="str">
            <v>Montaža Vsota</v>
          </cell>
          <cell r="I2518">
            <v>33.24</v>
          </cell>
          <cell r="J2518">
            <v>1128.7600000000002</v>
          </cell>
        </row>
        <row r="2519">
          <cell r="D2519" t="str">
            <v>Odvoz na deponijo</v>
          </cell>
          <cell r="E2519" t="str">
            <v>Odvoz na deponijo</v>
          </cell>
          <cell r="F2519" t="str">
            <v>[m1]</v>
          </cell>
          <cell r="G2519">
            <v>1</v>
          </cell>
          <cell r="H2519" t="str">
            <v>Aprojekt</v>
          </cell>
          <cell r="I2519">
            <v>29.240000000000002</v>
          </cell>
          <cell r="J2519">
            <v>87.72</v>
          </cell>
        </row>
        <row r="2520">
          <cell r="D2520" t="str">
            <v>Odvoz na deponijo Vsota</v>
          </cell>
          <cell r="I2520">
            <v>29.240000000000002</v>
          </cell>
          <cell r="J2520">
            <v>87.72</v>
          </cell>
        </row>
        <row r="2521">
          <cell r="D2521" t="str">
            <v>Slikopleskarska dela</v>
          </cell>
          <cell r="E2521" t="str">
            <v>Slikopleskarska dela na špaletah</v>
          </cell>
          <cell r="F2521" t="str">
            <v>[m1]</v>
          </cell>
          <cell r="G2521">
            <v>1</v>
          </cell>
          <cell r="H2521" t="str">
            <v>Aprojekt</v>
          </cell>
          <cell r="I2521">
            <v>14.700000000000001</v>
          </cell>
          <cell r="J2521">
            <v>233.92000000000002</v>
          </cell>
        </row>
        <row r="2522">
          <cell r="D2522" t="str">
            <v>Slikopleskarska dela Vsota</v>
          </cell>
          <cell r="I2522">
            <v>14.700000000000001</v>
          </cell>
          <cell r="J2522">
            <v>233.92000000000002</v>
          </cell>
        </row>
        <row r="2523">
          <cell r="C2523" t="str">
            <v>Kresnice 17 Vsota</v>
          </cell>
          <cell r="I2523">
            <v>124.42</v>
          </cell>
          <cell r="J2523">
            <v>5719.1809064431873</v>
          </cell>
        </row>
        <row r="2524">
          <cell r="B2524" t="str">
            <v>80 Vsota</v>
          </cell>
          <cell r="I2524">
            <v>124.42</v>
          </cell>
          <cell r="J2524">
            <v>5719.1809064431873</v>
          </cell>
        </row>
        <row r="2525">
          <cell r="I2525">
            <v>124.42</v>
          </cell>
          <cell r="J2525">
            <v>5719.1809064431873</v>
          </cell>
        </row>
        <row r="2526">
          <cell r="B2526">
            <v>81</v>
          </cell>
          <cell r="C2526" t="str">
            <v>Kresnice 107</v>
          </cell>
          <cell r="D2526" t="str">
            <v>Okna/Vrata</v>
          </cell>
          <cell r="E2526" t="str">
            <v>Enokrilno okno (tip: O1); dim. ŠxV: 1x1m; Material: PVC ; steklo 6/16Ar/4; Rw,st.=36 (Rw,st.+Ctr ≥ 31 dB)</v>
          </cell>
          <cell r="F2526" t="str">
            <v>[kos]</v>
          </cell>
          <cell r="G2526">
            <v>1</v>
          </cell>
          <cell r="H2526" t="str">
            <v>Aprojekt</v>
          </cell>
          <cell r="I2526">
            <v>1</v>
          </cell>
          <cell r="J2526">
            <v>228.649</v>
          </cell>
        </row>
        <row r="2527">
          <cell r="E2527" t="str">
            <v>Dvokrilno okno (tip: O3); dim. ŠxV: 1,8x1,2m; Material: PVC Enostranski dekor; steklo 6/16Ar/4; Rw,st.=36 (Rw,st.+Ctr ≥ 31 dB)</v>
          </cell>
          <cell r="F2527" t="str">
            <v>[kos]</v>
          </cell>
          <cell r="G2527">
            <v>1</v>
          </cell>
          <cell r="H2527" t="str">
            <v>Aprojekt</v>
          </cell>
          <cell r="I2527">
            <v>1</v>
          </cell>
          <cell r="J2527">
            <v>493.15505126400001</v>
          </cell>
        </row>
        <row r="2528">
          <cell r="E2528" t="str">
            <v>Dvokrilno okno (tip: O3); dim. ŠxV: 1,2x1,2m; Material: PVC ; steklo 6/16Ar/4; Rw,st.=36 (Rw,st.+Ctr ≥ 31 dB)</v>
          </cell>
          <cell r="F2528" t="str">
            <v>[kos]</v>
          </cell>
          <cell r="G2528">
            <v>1</v>
          </cell>
          <cell r="H2528" t="str">
            <v>Aprojekt</v>
          </cell>
          <cell r="I2528">
            <v>1</v>
          </cell>
          <cell r="J2528">
            <v>360.70324416</v>
          </cell>
        </row>
        <row r="2529">
          <cell r="E2529" t="str">
            <v>Dvokrilno okno (tip: O3); dim. ŠxV: 1,8x1,2m; Material: PVC ; steklo 6/16Ar/4; Rw,st.=36 (Rw,st.+Ctr ≥ 31 dB)</v>
          </cell>
          <cell r="F2529" t="str">
            <v>[kos]</v>
          </cell>
          <cell r="G2529">
            <v>1</v>
          </cell>
          <cell r="H2529" t="str">
            <v>Aprojekt</v>
          </cell>
          <cell r="I2529">
            <v>1</v>
          </cell>
          <cell r="J2529">
            <v>428.83047936000003</v>
          </cell>
        </row>
        <row r="2530">
          <cell r="D2530" t="str">
            <v>Okna/Vrata Vsota</v>
          </cell>
          <cell r="I2530">
            <v>4</v>
          </cell>
          <cell r="J2530">
            <v>1511.337774784</v>
          </cell>
        </row>
        <row r="2531">
          <cell r="D2531" t="str">
            <v>Senčila</v>
          </cell>
          <cell r="E2531" t="str">
            <v>Notranje žaluzije - kovinske, Dim. ŠxV: 1x1m</v>
          </cell>
          <cell r="F2531" t="str">
            <v>[kos]</v>
          </cell>
          <cell r="G2531">
            <v>1</v>
          </cell>
          <cell r="H2531" t="str">
            <v>Aprojekt</v>
          </cell>
          <cell r="I2531">
            <v>1</v>
          </cell>
          <cell r="J2531">
            <v>45</v>
          </cell>
        </row>
        <row r="2532">
          <cell r="E2532" t="str">
            <v>Notranje žaluzije - kovinske, Dim. ŠxV: 1,2x1,2m</v>
          </cell>
          <cell r="F2532" t="str">
            <v>[kos]</v>
          </cell>
          <cell r="G2532">
            <v>1</v>
          </cell>
          <cell r="H2532" t="str">
            <v>Aprojekt</v>
          </cell>
          <cell r="I2532">
            <v>1</v>
          </cell>
          <cell r="J2532">
            <v>64.8</v>
          </cell>
        </row>
        <row r="2533">
          <cell r="E2533" t="str">
            <v>Notranje žaluzije - kovinske, Dim. ŠxV: 1,8x1,2m</v>
          </cell>
          <cell r="F2533" t="str">
            <v>[kos]</v>
          </cell>
          <cell r="G2533">
            <v>1</v>
          </cell>
          <cell r="H2533" t="str">
            <v>Aprojekt</v>
          </cell>
          <cell r="I2533">
            <v>2</v>
          </cell>
          <cell r="J2533">
            <v>194.4</v>
          </cell>
        </row>
        <row r="2534">
          <cell r="D2534" t="str">
            <v>Senčila Vsota</v>
          </cell>
          <cell r="I2534">
            <v>4</v>
          </cell>
          <cell r="J2534">
            <v>304.2</v>
          </cell>
        </row>
        <row r="2535">
          <cell r="D2535" t="str">
            <v>Notranje police</v>
          </cell>
          <cell r="E2535" t="str">
            <v>Notranja polica, mat. Marmor, dim. ŠxG:1x0,2m</v>
          </cell>
          <cell r="F2535" t="str">
            <v>[kos]</v>
          </cell>
          <cell r="G2535">
            <v>1</v>
          </cell>
          <cell r="H2535" t="str">
            <v>Aprojekt</v>
          </cell>
          <cell r="I2535">
            <v>1</v>
          </cell>
          <cell r="J2535">
            <v>57.150000000000006</v>
          </cell>
        </row>
        <row r="2536">
          <cell r="E2536" t="str">
            <v>Notranja polica, mat. Marmor, dim. ŠxG:1,2x0,2m</v>
          </cell>
          <cell r="F2536" t="str">
            <v>[kos]</v>
          </cell>
          <cell r="G2536">
            <v>1</v>
          </cell>
          <cell r="H2536" t="str">
            <v>Aprojekt</v>
          </cell>
          <cell r="I2536">
            <v>1</v>
          </cell>
          <cell r="J2536">
            <v>66.47</v>
          </cell>
        </row>
        <row r="2537">
          <cell r="E2537" t="str">
            <v>Notranja polica, mat. Marmor, dim. ŠxG:1,8x0,2m</v>
          </cell>
          <cell r="F2537" t="str">
            <v>[kos]</v>
          </cell>
          <cell r="G2537">
            <v>1</v>
          </cell>
          <cell r="H2537" t="str">
            <v>Aprojekt</v>
          </cell>
          <cell r="I2537">
            <v>2</v>
          </cell>
          <cell r="J2537">
            <v>192.70000000000002</v>
          </cell>
        </row>
        <row r="2538">
          <cell r="D2538" t="str">
            <v>Notranje police Vsota</v>
          </cell>
          <cell r="I2538">
            <v>4</v>
          </cell>
          <cell r="J2538">
            <v>316.32000000000005</v>
          </cell>
        </row>
        <row r="2539">
          <cell r="D2539" t="str">
            <v>Demontaža</v>
          </cell>
          <cell r="E2539" t="str">
            <v>Demontaža oken</v>
          </cell>
          <cell r="F2539" t="str">
            <v>[m1]</v>
          </cell>
          <cell r="G2539">
            <v>1</v>
          </cell>
          <cell r="H2539" t="str">
            <v>Aprojekt</v>
          </cell>
          <cell r="I2539">
            <v>20.8</v>
          </cell>
          <cell r="J2539">
            <v>145.6</v>
          </cell>
        </row>
        <row r="2540">
          <cell r="E2540" t="str">
            <v>Demontaža police</v>
          </cell>
          <cell r="F2540" t="str">
            <v>[kos]</v>
          </cell>
          <cell r="G2540">
            <v>1</v>
          </cell>
          <cell r="H2540" t="str">
            <v>Aprojekt</v>
          </cell>
          <cell r="I2540">
            <v>4</v>
          </cell>
          <cell r="J2540">
            <v>29</v>
          </cell>
        </row>
        <row r="2541">
          <cell r="D2541" t="str">
            <v>Demontaža Vsota</v>
          </cell>
          <cell r="I2541">
            <v>24.8</v>
          </cell>
          <cell r="J2541">
            <v>174.6</v>
          </cell>
        </row>
        <row r="2542">
          <cell r="D2542" t="str">
            <v>Montaža</v>
          </cell>
          <cell r="E2542" t="str">
            <v>RAL montaža oken z zidarskimi deli</v>
          </cell>
          <cell r="F2542" t="str">
            <v>[m1]</v>
          </cell>
          <cell r="G2542">
            <v>1</v>
          </cell>
          <cell r="H2542" t="str">
            <v>Aprojekt</v>
          </cell>
          <cell r="I2542">
            <v>20.8</v>
          </cell>
          <cell r="J2542">
            <v>707.2</v>
          </cell>
        </row>
        <row r="2543">
          <cell r="E2543" t="str">
            <v>Montaža police</v>
          </cell>
          <cell r="F2543" t="str">
            <v>[kos]</v>
          </cell>
          <cell r="G2543">
            <v>1</v>
          </cell>
          <cell r="H2543" t="str">
            <v>Aprojekt</v>
          </cell>
          <cell r="I2543">
            <v>4</v>
          </cell>
          <cell r="J2543">
            <v>58</v>
          </cell>
        </row>
        <row r="2544">
          <cell r="D2544" t="str">
            <v>Montaža Vsota</v>
          </cell>
          <cell r="I2544">
            <v>24.8</v>
          </cell>
          <cell r="J2544">
            <v>765.2</v>
          </cell>
        </row>
        <row r="2545">
          <cell r="D2545" t="str">
            <v>Odvoz na deponijo</v>
          </cell>
          <cell r="E2545" t="str">
            <v>Odvoz na deponijo</v>
          </cell>
          <cell r="F2545" t="str">
            <v>[m1]</v>
          </cell>
          <cell r="G2545">
            <v>1</v>
          </cell>
          <cell r="H2545" t="str">
            <v>Aprojekt</v>
          </cell>
          <cell r="I2545">
            <v>20.8</v>
          </cell>
          <cell r="J2545">
            <v>62.4</v>
          </cell>
        </row>
        <row r="2546">
          <cell r="D2546" t="str">
            <v>Odvoz na deponijo Vsota</v>
          </cell>
          <cell r="I2546">
            <v>20.8</v>
          </cell>
          <cell r="J2546">
            <v>62.4</v>
          </cell>
        </row>
        <row r="2547">
          <cell r="D2547" t="str">
            <v>Slikopleskarska dela</v>
          </cell>
          <cell r="E2547" t="str">
            <v>Slikopleskarska dela na špaletah</v>
          </cell>
          <cell r="F2547" t="str">
            <v>[m1]</v>
          </cell>
          <cell r="G2547">
            <v>1</v>
          </cell>
          <cell r="H2547" t="str">
            <v>Aprojekt</v>
          </cell>
          <cell r="I2547">
            <v>9.2000000000000011</v>
          </cell>
          <cell r="J2547">
            <v>166.4</v>
          </cell>
        </row>
        <row r="2548">
          <cell r="D2548" t="str">
            <v>Slikopleskarska dela Vsota</v>
          </cell>
          <cell r="I2548">
            <v>9.2000000000000011</v>
          </cell>
          <cell r="J2548">
            <v>166.4</v>
          </cell>
        </row>
        <row r="2549">
          <cell r="C2549" t="str">
            <v>Kresnice 107 Vsota</v>
          </cell>
          <cell r="I2549">
            <v>91.6</v>
          </cell>
          <cell r="J2549">
            <v>3300.4577747840003</v>
          </cell>
        </row>
        <row r="2550">
          <cell r="B2550" t="str">
            <v>81 Vsota</v>
          </cell>
          <cell r="I2550">
            <v>91.6</v>
          </cell>
          <cell r="J2550">
            <v>3300.4577747840003</v>
          </cell>
        </row>
        <row r="2551">
          <cell r="I2551">
            <v>91.6</v>
          </cell>
          <cell r="J2551">
            <v>3300.4577747840003</v>
          </cell>
        </row>
        <row r="2552">
          <cell r="B2552">
            <v>82</v>
          </cell>
          <cell r="C2552" t="str">
            <v>Kresnice 50</v>
          </cell>
          <cell r="D2552" t="str">
            <v>Okna/Vrata</v>
          </cell>
          <cell r="E2552" t="str">
            <v>Enokrilno okno (tip: O1); dim. ŠxV: 1,15x1,15m; Material: PVC, profil&gt;80mm ; steklo 10/16Ar/44.2; Rw,st.=44 (Rw,st.+Ctr ≥ 39 dB)</v>
          </cell>
          <cell r="F2552" t="str">
            <v>[kos]</v>
          </cell>
          <cell r="G2552">
            <v>1</v>
          </cell>
          <cell r="H2552" t="str">
            <v>Aprojekt</v>
          </cell>
          <cell r="I2552">
            <v>1</v>
          </cell>
          <cell r="J2552">
            <v>418.56620546749997</v>
          </cell>
        </row>
        <row r="2553">
          <cell r="E2553" t="str">
            <v>Enokrilno okno (tip: O1); dim. ŠxV: 1,15x1,15m; Material: PVC, profil&gt;80mm ; steklo 66.2/16Ar/44.2; Rw,st.=44 (Rw,st.+Ctr ≥ 41 dB)</v>
          </cell>
          <cell r="F2553" t="str">
            <v>[kos]</v>
          </cell>
          <cell r="G2553">
            <v>1</v>
          </cell>
          <cell r="H2553" t="str">
            <v>Aprojekt</v>
          </cell>
          <cell r="I2553">
            <v>2</v>
          </cell>
          <cell r="J2553">
            <v>937.64241093499993</v>
          </cell>
        </row>
        <row r="2554">
          <cell r="D2554" t="str">
            <v>Okna/Vrata Vsota</v>
          </cell>
          <cell r="I2554">
            <v>3</v>
          </cell>
          <cell r="J2554">
            <v>1356.2086164025</v>
          </cell>
        </row>
        <row r="2555">
          <cell r="D2555" t="str">
            <v>Senčila</v>
          </cell>
          <cell r="E2555" t="str">
            <v>Zunanji rolo - nadometni, ALU lamele, Dim. ŠxV: 1,15x1,15m</v>
          </cell>
          <cell r="F2555" t="str">
            <v>[kos]</v>
          </cell>
          <cell r="G2555">
            <v>1</v>
          </cell>
          <cell r="H2555" t="str">
            <v>Aprojekt</v>
          </cell>
          <cell r="I2555">
            <v>3</v>
          </cell>
          <cell r="J2555">
            <v>414.31450861312493</v>
          </cell>
        </row>
        <row r="2556">
          <cell r="D2556" t="str">
            <v>Senčila Vsota</v>
          </cell>
          <cell r="I2556">
            <v>3</v>
          </cell>
          <cell r="J2556">
            <v>414.31450861312493</v>
          </cell>
        </row>
        <row r="2557">
          <cell r="D2557" t="str">
            <v>Notranje police</v>
          </cell>
          <cell r="E2557" t="str">
            <v>Notranja polica, mat. Topalit, dim. ŠxG:1,15x0,3m</v>
          </cell>
          <cell r="F2557" t="str">
            <v>[kos]</v>
          </cell>
          <cell r="G2557">
            <v>1</v>
          </cell>
          <cell r="H2557" t="str">
            <v>Aprojekt</v>
          </cell>
          <cell r="I2557">
            <v>3</v>
          </cell>
          <cell r="J2557">
            <v>140.32499999999999</v>
          </cell>
        </row>
        <row r="2558">
          <cell r="D2558" t="str">
            <v>Notranje police Vsota</v>
          </cell>
          <cell r="I2558">
            <v>3</v>
          </cell>
          <cell r="J2558">
            <v>140.32499999999999</v>
          </cell>
        </row>
        <row r="2559">
          <cell r="D2559" t="str">
            <v>Demontaža</v>
          </cell>
          <cell r="E2559" t="str">
            <v>Demontaža oken</v>
          </cell>
          <cell r="F2559" t="str">
            <v>[m1]</v>
          </cell>
          <cell r="G2559">
            <v>1</v>
          </cell>
          <cell r="H2559" t="str">
            <v>Aprojekt</v>
          </cell>
          <cell r="I2559">
            <v>13.799999999999999</v>
          </cell>
          <cell r="J2559">
            <v>96.6</v>
          </cell>
        </row>
        <row r="2560">
          <cell r="E2560" t="str">
            <v>Demontaža police</v>
          </cell>
          <cell r="F2560" t="str">
            <v>[kos]</v>
          </cell>
          <cell r="G2560">
            <v>1</v>
          </cell>
          <cell r="H2560" t="str">
            <v>Aprojekt</v>
          </cell>
          <cell r="I2560">
            <v>3</v>
          </cell>
          <cell r="J2560">
            <v>17.25</v>
          </cell>
        </row>
        <row r="2561">
          <cell r="D2561" t="str">
            <v>Demontaža Vsota</v>
          </cell>
          <cell r="I2561">
            <v>16.799999999999997</v>
          </cell>
          <cell r="J2561">
            <v>113.85</v>
          </cell>
        </row>
        <row r="2562">
          <cell r="D2562" t="str">
            <v>Montaža</v>
          </cell>
          <cell r="E2562" t="str">
            <v>RAL montaža oken z zidarskimi deli</v>
          </cell>
          <cell r="F2562" t="str">
            <v>[m1]</v>
          </cell>
          <cell r="G2562">
            <v>1</v>
          </cell>
          <cell r="H2562" t="str">
            <v>Aprojekt</v>
          </cell>
          <cell r="I2562">
            <v>13.799999999999999</v>
          </cell>
          <cell r="J2562">
            <v>469.19999999999993</v>
          </cell>
        </row>
        <row r="2563">
          <cell r="E2563" t="str">
            <v>Montaža police</v>
          </cell>
          <cell r="F2563" t="str">
            <v>[kos]</v>
          </cell>
          <cell r="G2563">
            <v>1</v>
          </cell>
          <cell r="H2563" t="str">
            <v>Aprojekt</v>
          </cell>
          <cell r="I2563">
            <v>3</v>
          </cell>
          <cell r="J2563">
            <v>34.5</v>
          </cell>
        </row>
        <row r="2564">
          <cell r="D2564" t="str">
            <v>Montaža Vsota</v>
          </cell>
          <cell r="I2564">
            <v>16.799999999999997</v>
          </cell>
          <cell r="J2564">
            <v>503.69999999999993</v>
          </cell>
        </row>
        <row r="2565">
          <cell r="D2565" t="str">
            <v>Odvoz na deponijo</v>
          </cell>
          <cell r="E2565" t="str">
            <v>Odvoz na deponijo</v>
          </cell>
          <cell r="F2565" t="str">
            <v>[m1]</v>
          </cell>
          <cell r="G2565">
            <v>1</v>
          </cell>
          <cell r="H2565" t="str">
            <v>Aprojekt</v>
          </cell>
          <cell r="I2565">
            <v>13.799999999999999</v>
          </cell>
          <cell r="J2565">
            <v>41.4</v>
          </cell>
        </row>
        <row r="2566">
          <cell r="D2566" t="str">
            <v>Odvoz na deponijo Vsota</v>
          </cell>
          <cell r="I2566">
            <v>13.799999999999999</v>
          </cell>
          <cell r="J2566">
            <v>41.4</v>
          </cell>
        </row>
        <row r="2567">
          <cell r="D2567" t="str">
            <v>Slikopleskarska dela</v>
          </cell>
          <cell r="E2567" t="str">
            <v>Slikopleskarska dela na špaletah</v>
          </cell>
          <cell r="F2567" t="str">
            <v>[m1]</v>
          </cell>
          <cell r="G2567">
            <v>1</v>
          </cell>
          <cell r="H2567" t="str">
            <v>Aprojekt</v>
          </cell>
          <cell r="I2567">
            <v>6.8999999999999995</v>
          </cell>
          <cell r="J2567">
            <v>110.39999999999999</v>
          </cell>
        </row>
        <row r="2568">
          <cell r="D2568" t="str">
            <v>Slikopleskarska dela Vsota</v>
          </cell>
          <cell r="I2568">
            <v>6.8999999999999995</v>
          </cell>
          <cell r="J2568">
            <v>110.39999999999999</v>
          </cell>
        </row>
        <row r="2569">
          <cell r="C2569" t="str">
            <v>Kresnice 50 Vsota</v>
          </cell>
          <cell r="I2569">
            <v>63.29999999999999</v>
          </cell>
          <cell r="J2569">
            <v>2680.198125015625</v>
          </cell>
        </row>
        <row r="2570">
          <cell r="B2570" t="str">
            <v>82 Vsota</v>
          </cell>
          <cell r="I2570">
            <v>63.29999999999999</v>
          </cell>
          <cell r="J2570">
            <v>2680.198125015625</v>
          </cell>
        </row>
        <row r="2571">
          <cell r="I2571">
            <v>63.29999999999999</v>
          </cell>
          <cell r="J2571">
            <v>2680.198125015625</v>
          </cell>
        </row>
        <row r="2572">
          <cell r="B2572">
            <v>83</v>
          </cell>
          <cell r="C2572" t="str">
            <v>Kresnice 56A</v>
          </cell>
          <cell r="D2572" t="str">
            <v>Okna/Vrata</v>
          </cell>
          <cell r="E2572" t="str">
            <v>Dvokrilno okno (tip: O3); dim. ŠxV: 2,1x1,4m; Material: Les ; steklo 6/16Ar/4; Rw,st.=36 (Rw,st.+Ctr ≥ 31 dB)</v>
          </cell>
          <cell r="F2572" t="str">
            <v>[kos]</v>
          </cell>
          <cell r="G2572">
            <v>1</v>
          </cell>
          <cell r="H2572" t="str">
            <v>Aprojekt</v>
          </cell>
          <cell r="I2572">
            <v>1</v>
          </cell>
          <cell r="J2572">
            <v>1047.303443994</v>
          </cell>
        </row>
        <row r="2573">
          <cell r="E2573" t="str">
            <v>Enokrilno okno (tip: O1); dim. ŠxV: 1,25x1,4m; Material: Les ; steklo 6/16Ar/4; Rw,st.=36 (Rw,st.+Ctr ≥ 31 dB)</v>
          </cell>
          <cell r="F2573" t="str">
            <v>[kos]</v>
          </cell>
          <cell r="G2573">
            <v>1</v>
          </cell>
          <cell r="H2573" t="str">
            <v>Aprojekt</v>
          </cell>
          <cell r="I2573">
            <v>2</v>
          </cell>
          <cell r="J2573">
            <v>1254.77576875</v>
          </cell>
        </row>
        <row r="2574">
          <cell r="E2574" t="str">
            <v>Enokrilno okno (tip: O1); dim. ŠxV: 1x1,2m; Material: Les ; steklo 6/16Ar/4; Rw,st.=36 (Rw,st.+Ctr ≥ 31 dB)</v>
          </cell>
          <cell r="F2574" t="str">
            <v>[kos]</v>
          </cell>
          <cell r="G2574">
            <v>1</v>
          </cell>
          <cell r="H2574" t="str">
            <v>Aprojekt</v>
          </cell>
          <cell r="I2574">
            <v>2</v>
          </cell>
          <cell r="J2574">
            <v>1043.556648</v>
          </cell>
        </row>
        <row r="2575">
          <cell r="E2575" t="str">
            <v>Enokrilno okno (tip: O1); dim. ŠxV: 1x1,4m; Material: Les ; steklo 6/16Ar/4; Rw,st.=36 (Rw,st.+Ctr ≥ 31 dB)</v>
          </cell>
          <cell r="F2575" t="str">
            <v>[kos]</v>
          </cell>
          <cell r="G2575">
            <v>1</v>
          </cell>
          <cell r="H2575" t="str">
            <v>Aprojekt</v>
          </cell>
          <cell r="I2575">
            <v>2</v>
          </cell>
          <cell r="J2575">
            <v>1125.2491319999999</v>
          </cell>
        </row>
        <row r="2576">
          <cell r="E2576" t="str">
            <v>Enokrilna vrata (tip: V1); dim. ŠxV: 1x2,15m; Material: Les ; steklo 6/16Ar/4; Rw,st.=36 (Rw,st.+Ctr ≥ 31 dB)</v>
          </cell>
          <cell r="F2576" t="str">
            <v>[kos]</v>
          </cell>
          <cell r="G2576">
            <v>1</v>
          </cell>
          <cell r="H2576" t="str">
            <v>Aprojekt</v>
          </cell>
          <cell r="I2576">
            <v>2</v>
          </cell>
          <cell r="J2576">
            <v>1464.1992564999998</v>
          </cell>
        </row>
        <row r="2577">
          <cell r="E2577" t="str">
            <v>Enokrilno okno (tip: O1); dim. ŠxV: 1,2x1,2m; Material: Les ; steklo 6/16Ar/4; Rw,st.=36 (Rw,st.+Ctr ≥ 31 dB)</v>
          </cell>
          <cell r="F2577" t="str">
            <v>[kos]</v>
          </cell>
          <cell r="G2577">
            <v>1</v>
          </cell>
          <cell r="H2577" t="str">
            <v>Aprojekt</v>
          </cell>
          <cell r="I2577">
            <v>2</v>
          </cell>
          <cell r="J2577">
            <v>1140.9176131199997</v>
          </cell>
        </row>
        <row r="2578">
          <cell r="E2578" t="str">
            <v>Enokrilna vrata (tip: V1); dim. ŠxV: 0,8x2,15m; Material: Les ; steklo 6/16Ar/4; Rw,st.=36 (Rw,st.+Ctr ≥ 31 dB)</v>
          </cell>
          <cell r="F2578" t="str">
            <v>[kos]</v>
          </cell>
          <cell r="G2578">
            <v>1</v>
          </cell>
          <cell r="H2578" t="str">
            <v>Aprojekt</v>
          </cell>
          <cell r="I2578">
            <v>2</v>
          </cell>
          <cell r="J2578">
            <v>1295.3705417599999</v>
          </cell>
        </row>
        <row r="2579">
          <cell r="E2579" t="str">
            <v>Enokrilna vrata (tip: V1); dim. ŠxV: 0,8x2,2m; Material: Les ; steklo 6/16Ar/4; Rw,st.=36 (Rw,st.+Ctr ≥ 31 dB)</v>
          </cell>
          <cell r="F2579" t="str">
            <v>[kos]</v>
          </cell>
          <cell r="G2579">
            <v>1</v>
          </cell>
          <cell r="H2579" t="str">
            <v>Aprojekt</v>
          </cell>
          <cell r="I2579">
            <v>2</v>
          </cell>
          <cell r="J2579">
            <v>1308.6742086399997</v>
          </cell>
        </row>
        <row r="2580">
          <cell r="E2580" t="str">
            <v>Strešno okno (tip: O9); dim. ŠxV: 0,75x1,15m; Material: Les ; steklo 6/16Ar/4; Rw,st.=36 (Rw,st.+Ctr ≥ 31 dB)</v>
          </cell>
          <cell r="F2580" t="str">
            <v>[kos]</v>
          </cell>
          <cell r="G2580">
            <v>1</v>
          </cell>
          <cell r="H2580" t="str">
            <v>Aprojekt</v>
          </cell>
          <cell r="I2580">
            <v>3</v>
          </cell>
          <cell r="J2580">
            <v>1887.1331404687496</v>
          </cell>
        </row>
        <row r="2581">
          <cell r="D2581" t="str">
            <v>Okna/Vrata Vsota</v>
          </cell>
          <cell r="I2581">
            <v>18</v>
          </cell>
          <cell r="J2581">
            <v>11567.179753232747</v>
          </cell>
        </row>
        <row r="2582">
          <cell r="D2582" t="str">
            <v>Senčila</v>
          </cell>
          <cell r="E2582" t="str">
            <v>Notranja rolo omarica, ALU lamele, Dim. ŠxV: 1x1,2m</v>
          </cell>
          <cell r="F2582" t="str">
            <v>[kos]</v>
          </cell>
          <cell r="G2582">
            <v>1</v>
          </cell>
          <cell r="H2582" t="str">
            <v>Aprojekt</v>
          </cell>
          <cell r="I2582">
            <v>2</v>
          </cell>
          <cell r="J2582">
            <v>547.09559999999999</v>
          </cell>
        </row>
        <row r="2583">
          <cell r="E2583" t="str">
            <v>Notranja rolo omarica, ALU lamele, Dim. ŠxV: 1x1,4m</v>
          </cell>
          <cell r="F2583" t="str">
            <v>[kos]</v>
          </cell>
          <cell r="G2583">
            <v>1</v>
          </cell>
          <cell r="H2583" t="str">
            <v>Aprojekt</v>
          </cell>
          <cell r="I2583">
            <v>2</v>
          </cell>
          <cell r="J2583">
            <v>574.60382399999992</v>
          </cell>
        </row>
        <row r="2584">
          <cell r="E2584" t="str">
            <v>Notranja rolo omarica, ALU lamele, Dim. ŠxV: 0,8x2,15m</v>
          </cell>
          <cell r="F2584" t="str">
            <v>[kos]</v>
          </cell>
          <cell r="G2584">
            <v>1</v>
          </cell>
          <cell r="H2584" t="str">
            <v>Aprojekt</v>
          </cell>
          <cell r="I2584">
            <v>2</v>
          </cell>
          <cell r="J2584">
            <v>610.68045055999994</v>
          </cell>
        </row>
        <row r="2585">
          <cell r="E2585" t="str">
            <v>Notranja rolo omarica, ALU lamele, Dim. ŠxV: 2,1x1,4m</v>
          </cell>
          <cell r="F2585" t="str">
            <v>[kos]</v>
          </cell>
          <cell r="G2585">
            <v>1</v>
          </cell>
          <cell r="H2585" t="str">
            <v>Aprojekt</v>
          </cell>
          <cell r="I2585">
            <v>1</v>
          </cell>
          <cell r="J2585">
            <v>421.01554391999997</v>
          </cell>
        </row>
        <row r="2586">
          <cell r="E2586" t="str">
            <v>Notranja rolo omarica, ALU lamele, Dim. ŠxV: 1x2,15m</v>
          </cell>
          <cell r="F2586" t="str">
            <v>[kos]</v>
          </cell>
          <cell r="G2586">
            <v>1</v>
          </cell>
          <cell r="H2586" t="str">
            <v>Aprojekt</v>
          </cell>
          <cell r="I2586">
            <v>2</v>
          </cell>
          <cell r="J2586">
            <v>679.64180399999987</v>
          </cell>
        </row>
        <row r="2587">
          <cell r="E2587" t="str">
            <v>Notranja rolo omarica, ALU lamele, Dim. ŠxV: 0,8x2,2m</v>
          </cell>
          <cell r="F2587" t="str">
            <v>[kos]</v>
          </cell>
          <cell r="G2587">
            <v>1</v>
          </cell>
          <cell r="H2587" t="str">
            <v>Aprojekt</v>
          </cell>
          <cell r="I2587">
            <v>2</v>
          </cell>
          <cell r="J2587">
            <v>616.26239999999996</v>
          </cell>
        </row>
        <row r="2588">
          <cell r="E2588" t="str">
            <v>Notranja rolo omarica, ALU lamele, Dim. ŠxV: 1,25x1,4m</v>
          </cell>
          <cell r="F2588" t="str">
            <v>[kos]</v>
          </cell>
          <cell r="G2588">
            <v>1</v>
          </cell>
          <cell r="H2588" t="str">
            <v>Aprojekt</v>
          </cell>
          <cell r="I2588">
            <v>2</v>
          </cell>
          <cell r="J2588">
            <v>633.76047500000004</v>
          </cell>
        </row>
        <row r="2589">
          <cell r="E2589" t="str">
            <v>Screen rolo, Dim. ŠxV: 0,75x1,15m</v>
          </cell>
          <cell r="F2589" t="str">
            <v>[kos]</v>
          </cell>
          <cell r="G2589">
            <v>1</v>
          </cell>
          <cell r="H2589" t="str">
            <v>Aprojekt</v>
          </cell>
          <cell r="I2589">
            <v>3</v>
          </cell>
          <cell r="J2589">
            <v>388.125</v>
          </cell>
        </row>
        <row r="2590">
          <cell r="E2590" t="str">
            <v>Notranja rolo omarica, ALU lamele in Rolo - Plise, Dim. ŠxV: 1,2x1,2m</v>
          </cell>
          <cell r="F2590" t="str">
            <v>[kos]</v>
          </cell>
          <cell r="G2590">
            <v>1</v>
          </cell>
          <cell r="H2590" t="str">
            <v>Aprojekt</v>
          </cell>
          <cell r="I2590">
            <v>2</v>
          </cell>
          <cell r="J2590">
            <v>1020.4371839999999</v>
          </cell>
        </row>
        <row r="2591">
          <cell r="D2591" t="str">
            <v>Senčila Vsota</v>
          </cell>
          <cell r="I2591">
            <v>18</v>
          </cell>
          <cell r="J2591">
            <v>5491.6222814800003</v>
          </cell>
        </row>
        <row r="2592">
          <cell r="D2592" t="str">
            <v>Notranje police</v>
          </cell>
          <cell r="E2592" t="str">
            <v>Notranja polica, mat. Topalit, dim. ŠxG:2,1x0,25m</v>
          </cell>
          <cell r="F2592" t="str">
            <v>[kos]</v>
          </cell>
          <cell r="G2592">
            <v>1</v>
          </cell>
          <cell r="H2592" t="str">
            <v>Aprojekt</v>
          </cell>
          <cell r="I2592">
            <v>1</v>
          </cell>
          <cell r="J2592">
            <v>79.174999999999997</v>
          </cell>
        </row>
        <row r="2593">
          <cell r="E2593" t="str">
            <v>Notranja polica, mat. Topalit, dim. ŠxG:1x0,25m</v>
          </cell>
          <cell r="F2593" t="str">
            <v>[kos]</v>
          </cell>
          <cell r="G2593">
            <v>1</v>
          </cell>
          <cell r="H2593" t="str">
            <v>Aprojekt</v>
          </cell>
          <cell r="I2593">
            <v>4</v>
          </cell>
          <cell r="J2593">
            <v>139.6</v>
          </cell>
        </row>
        <row r="2594">
          <cell r="E2594" t="str">
            <v>Notranja polica, mat. Topalit, dim. ŠxG:1,25x0,25m</v>
          </cell>
          <cell r="F2594" t="str">
            <v>[kos]</v>
          </cell>
          <cell r="G2594">
            <v>1</v>
          </cell>
          <cell r="H2594" t="str">
            <v>Aprojekt</v>
          </cell>
          <cell r="I2594">
            <v>2</v>
          </cell>
          <cell r="J2594">
            <v>84.612499999999997</v>
          </cell>
        </row>
        <row r="2595">
          <cell r="E2595" t="str">
            <v>Notranja polica, mat. Topalit, dim. ŠxG:1,2x0,25m</v>
          </cell>
          <cell r="F2595" t="str">
            <v>[kos]</v>
          </cell>
          <cell r="G2595">
            <v>1</v>
          </cell>
          <cell r="H2595" t="str">
            <v>Aprojekt</v>
          </cell>
          <cell r="I2595">
            <v>2</v>
          </cell>
          <cell r="J2595">
            <v>81.400000000000006</v>
          </cell>
        </row>
        <row r="2596">
          <cell r="D2596" t="str">
            <v>Notranje police Vsota</v>
          </cell>
          <cell r="I2596">
            <v>9</v>
          </cell>
          <cell r="J2596">
            <v>384.78750000000002</v>
          </cell>
        </row>
        <row r="2597">
          <cell r="D2597" t="str">
            <v>Demontaža</v>
          </cell>
          <cell r="E2597" t="str">
            <v>Demontaža oken</v>
          </cell>
          <cell r="F2597" t="str">
            <v>[m1]</v>
          </cell>
          <cell r="G2597">
            <v>1</v>
          </cell>
          <cell r="H2597" t="str">
            <v>Aprojekt</v>
          </cell>
          <cell r="I2597">
            <v>56.999999999999986</v>
          </cell>
          <cell r="J2597">
            <v>454.20000000000005</v>
          </cell>
        </row>
        <row r="2598">
          <cell r="E2598" t="str">
            <v>Demontaža vrat</v>
          </cell>
          <cell r="F2598" t="str">
            <v>[m1]</v>
          </cell>
          <cell r="G2598">
            <v>1</v>
          </cell>
          <cell r="H2598" t="str">
            <v>Aprojekt</v>
          </cell>
          <cell r="I2598">
            <v>36.400000000000006</v>
          </cell>
          <cell r="J2598">
            <v>254.8</v>
          </cell>
        </row>
        <row r="2599">
          <cell r="E2599" t="str">
            <v>Demontaža police</v>
          </cell>
          <cell r="F2599" t="str">
            <v>[kos]</v>
          </cell>
          <cell r="G2599">
            <v>1</v>
          </cell>
          <cell r="H2599" t="str">
            <v>Aprojekt</v>
          </cell>
          <cell r="I2599">
            <v>9</v>
          </cell>
          <cell r="J2599">
            <v>55</v>
          </cell>
        </row>
        <row r="2600">
          <cell r="D2600" t="str">
            <v>Demontaža Vsota</v>
          </cell>
          <cell r="I2600">
            <v>102.39999999999999</v>
          </cell>
          <cell r="J2600">
            <v>764</v>
          </cell>
        </row>
        <row r="2601">
          <cell r="D2601" t="str">
            <v>Montaža</v>
          </cell>
          <cell r="E2601" t="str">
            <v>RAL montaža oken z zidarskimi deli</v>
          </cell>
          <cell r="F2601" t="str">
            <v>[m1]</v>
          </cell>
          <cell r="G2601">
            <v>1</v>
          </cell>
          <cell r="H2601" t="str">
            <v>Aprojekt</v>
          </cell>
          <cell r="I2601">
            <v>11.399999999999999</v>
          </cell>
          <cell r="J2601">
            <v>387.59999999999997</v>
          </cell>
        </row>
        <row r="2602">
          <cell r="E2602" t="str">
            <v>RAL montaža oken z zidarskimi deli ter dodatno zapiranje odprtine nad notr. rolo omarico</v>
          </cell>
          <cell r="F2602" t="str">
            <v>[m1]</v>
          </cell>
          <cell r="G2602">
            <v>1</v>
          </cell>
          <cell r="H2602" t="str">
            <v>Aprojekt</v>
          </cell>
          <cell r="I2602">
            <v>45.599999999999994</v>
          </cell>
          <cell r="J2602">
            <v>1734</v>
          </cell>
        </row>
        <row r="2603">
          <cell r="E2603" t="str">
            <v>Montaža police</v>
          </cell>
          <cell r="F2603" t="str">
            <v>[kos]</v>
          </cell>
          <cell r="G2603">
            <v>1</v>
          </cell>
          <cell r="H2603" t="str">
            <v>Aprojekt</v>
          </cell>
          <cell r="I2603">
            <v>9</v>
          </cell>
          <cell r="J2603">
            <v>110</v>
          </cell>
        </row>
        <row r="2604">
          <cell r="E2604" t="str">
            <v>RAL montaža vrat z zidarskimi deli ter dodatno zapiranje odprtine nad notr. rolo omarico</v>
          </cell>
          <cell r="F2604" t="str">
            <v>[m1]</v>
          </cell>
          <cell r="G2604">
            <v>1</v>
          </cell>
          <cell r="H2604" t="str">
            <v>Aprojekt</v>
          </cell>
          <cell r="I2604">
            <v>36.400000000000006</v>
          </cell>
          <cell r="J2604">
            <v>1360</v>
          </cell>
        </row>
        <row r="2605">
          <cell r="D2605" t="str">
            <v>Montaža Vsota</v>
          </cell>
          <cell r="I2605">
            <v>102.4</v>
          </cell>
          <cell r="J2605">
            <v>3591.6</v>
          </cell>
        </row>
        <row r="2606">
          <cell r="D2606" t="str">
            <v>Odvoz na deponijo</v>
          </cell>
          <cell r="E2606" t="str">
            <v>Odvoz na deponijo</v>
          </cell>
          <cell r="F2606" t="str">
            <v>[m1]</v>
          </cell>
          <cell r="G2606">
            <v>1</v>
          </cell>
          <cell r="H2606" t="str">
            <v>Aprojekt</v>
          </cell>
          <cell r="I2606">
            <v>93.399999999999977</v>
          </cell>
          <cell r="J2606">
            <v>280.2</v>
          </cell>
        </row>
        <row r="2607">
          <cell r="D2607" t="str">
            <v>Odvoz na deponijo Vsota</v>
          </cell>
          <cell r="I2607">
            <v>93.399999999999977</v>
          </cell>
          <cell r="J2607">
            <v>280.2</v>
          </cell>
        </row>
        <row r="2608">
          <cell r="D2608" t="str">
            <v>Slikopleskarska dela</v>
          </cell>
          <cell r="E2608" t="str">
            <v>Slikopleskarska dela na špaletah</v>
          </cell>
          <cell r="F2608" t="str">
            <v>[m1]</v>
          </cell>
          <cell r="G2608">
            <v>1</v>
          </cell>
          <cell r="H2608" t="str">
            <v>Aprojekt</v>
          </cell>
          <cell r="I2608">
            <v>56.499999999999979</v>
          </cell>
          <cell r="J2608">
            <v>747.19999999999982</v>
          </cell>
        </row>
        <row r="2609">
          <cell r="D2609" t="str">
            <v>Slikopleskarska dela Vsota</v>
          </cell>
          <cell r="I2609">
            <v>56.499999999999979</v>
          </cell>
          <cell r="J2609">
            <v>747.19999999999982</v>
          </cell>
        </row>
        <row r="2610">
          <cell r="C2610" t="str">
            <v>Kresnice 56A Vsota</v>
          </cell>
          <cell r="I2610">
            <v>399.69999999999993</v>
          </cell>
          <cell r="J2610">
            <v>22826.589534712744</v>
          </cell>
        </row>
        <row r="2611">
          <cell r="B2611" t="str">
            <v>83 Vsota</v>
          </cell>
          <cell r="I2611">
            <v>399.69999999999993</v>
          </cell>
          <cell r="J2611">
            <v>22826.589534712744</v>
          </cell>
        </row>
        <row r="2612">
          <cell r="I2612">
            <v>399.69999999999993</v>
          </cell>
          <cell r="J2612">
            <v>22826.589534712744</v>
          </cell>
        </row>
        <row r="2613">
          <cell r="B2613">
            <v>84</v>
          </cell>
          <cell r="C2613" t="str">
            <v>Kresnice 57</v>
          </cell>
          <cell r="D2613" t="str">
            <v>Okna/Vrata</v>
          </cell>
          <cell r="E2613" t="str">
            <v>Enokrilno okno (tip: O1); dim. ŠxV: 1x1,2m; Material: Les ; steklo 6/16Ar/4; Rw,st.=36 (Rw,st.+Ctr ≥ 31 dB)</v>
          </cell>
          <cell r="F2613" t="str">
            <v>[kos]</v>
          </cell>
          <cell r="G2613">
            <v>1</v>
          </cell>
          <cell r="H2613" t="str">
            <v>Aprojekt</v>
          </cell>
          <cell r="I2613">
            <v>3</v>
          </cell>
          <cell r="J2613">
            <v>1565.3349720000001</v>
          </cell>
        </row>
        <row r="2614">
          <cell r="E2614" t="str">
            <v>Enokrilno okno (tip: O1); dim. ŠxV: 1,4x1,2m; Material: Les ; steklo 6/16Ar/4; Rw,st.=36 (Rw,st.+Ctr ≥ 31 dB)</v>
          </cell>
          <cell r="F2614" t="str">
            <v>[kos]</v>
          </cell>
          <cell r="G2614">
            <v>1</v>
          </cell>
          <cell r="H2614" t="str">
            <v>Aprojekt</v>
          </cell>
          <cell r="I2614">
            <v>2</v>
          </cell>
          <cell r="J2614">
            <v>1230.2383900799998</v>
          </cell>
        </row>
        <row r="2615">
          <cell r="E2615" t="str">
            <v>Enokrilna vrata (tip: V1); dim. ŠxV: 0,8x2,2m; Material: Les ; steklo 6/16Ar/4; Rw,st.=36 (Rw,st.+Ctr ≥ 31 dB)</v>
          </cell>
          <cell r="F2615" t="str">
            <v>[kos]</v>
          </cell>
          <cell r="G2615">
            <v>1</v>
          </cell>
          <cell r="H2615" t="str">
            <v>Aprojekt</v>
          </cell>
          <cell r="I2615">
            <v>1</v>
          </cell>
          <cell r="J2615">
            <v>654.33710431999987</v>
          </cell>
        </row>
        <row r="2616">
          <cell r="E2616" t="str">
            <v>Dvokrilno okno (tip: O3); dim. ŠxV: 1,75x1,2m; Material: Les ; steklo 6/16Ar/4; Rw,st.=36 (Rw,st.+Ctr ≥ 31 dB)</v>
          </cell>
          <cell r="F2616" t="str">
            <v>[kos]</v>
          </cell>
          <cell r="G2616">
            <v>1</v>
          </cell>
          <cell r="H2616" t="str">
            <v>Aprojekt</v>
          </cell>
          <cell r="I2616">
            <v>1</v>
          </cell>
          <cell r="J2616">
            <v>881.31419265</v>
          </cell>
        </row>
        <row r="2617">
          <cell r="D2617" t="str">
            <v>Okna/Vrata Vsota</v>
          </cell>
          <cell r="I2617">
            <v>7</v>
          </cell>
          <cell r="J2617">
            <v>4331.2246590499999</v>
          </cell>
        </row>
        <row r="2618">
          <cell r="D2618" t="str">
            <v>Senčila</v>
          </cell>
          <cell r="E2618" t="str">
            <v>Zunanji rolo - nadometni, ALU lamele, Dim. ŠxV: 1x1,2m</v>
          </cell>
          <cell r="F2618" t="str">
            <v>[kos]</v>
          </cell>
          <cell r="G2618">
            <v>1</v>
          </cell>
          <cell r="H2618" t="str">
            <v>Aprojekt</v>
          </cell>
          <cell r="I2618">
            <v>3</v>
          </cell>
          <cell r="J2618">
            <v>391.92530399999998</v>
          </cell>
        </row>
        <row r="2619">
          <cell r="E2619" t="str">
            <v>Zunanji rolo - nadometni, ALU lamele, Dim. ŠxV: 1,4x1,2m</v>
          </cell>
          <cell r="F2619" t="str">
            <v>[kos]</v>
          </cell>
          <cell r="G2619">
            <v>1</v>
          </cell>
          <cell r="H2619" t="str">
            <v>Aprojekt</v>
          </cell>
          <cell r="I2619">
            <v>2</v>
          </cell>
          <cell r="J2619">
            <v>320.36840255999999</v>
          </cell>
        </row>
        <row r="2620">
          <cell r="E2620" t="str">
            <v>Zunanji rolo - nadometni, ALU lamele, Dim. ŠxV: 0,8x2,2m</v>
          </cell>
          <cell r="F2620" t="str">
            <v>[kos]</v>
          </cell>
          <cell r="G2620">
            <v>1</v>
          </cell>
          <cell r="H2620" t="str">
            <v>Aprojekt</v>
          </cell>
          <cell r="I2620">
            <v>1</v>
          </cell>
          <cell r="J2620">
            <v>165.18610272000001</v>
          </cell>
        </row>
        <row r="2621">
          <cell r="E2621" t="str">
            <v>Zunanji rolo - nadometni, ALU lamele, Dim. ŠxV: 1,75x1,2m</v>
          </cell>
          <cell r="F2621" t="str">
            <v>[kos]</v>
          </cell>
          <cell r="G2621">
            <v>1</v>
          </cell>
          <cell r="H2621" t="str">
            <v>Aprojekt</v>
          </cell>
          <cell r="I2621">
            <v>1</v>
          </cell>
          <cell r="J2621">
            <v>186.69332700000001</v>
          </cell>
        </row>
        <row r="2622">
          <cell r="D2622" t="str">
            <v>Senčila Vsota</v>
          </cell>
          <cell r="I2622">
            <v>7</v>
          </cell>
          <cell r="J2622">
            <v>1064.1731362799999</v>
          </cell>
        </row>
        <row r="2623">
          <cell r="D2623" t="str">
            <v>Notranje police</v>
          </cell>
          <cell r="E2623" t="str">
            <v>Notranja polica, mat. Topalit, dim. ŠxG:1x0,22m</v>
          </cell>
          <cell r="F2623" t="str">
            <v>[kos]</v>
          </cell>
          <cell r="G2623">
            <v>1</v>
          </cell>
          <cell r="H2623" t="str">
            <v>Aprojekt</v>
          </cell>
          <cell r="I2623">
            <v>3</v>
          </cell>
          <cell r="J2623">
            <v>95.699999999999989</v>
          </cell>
        </row>
        <row r="2624">
          <cell r="E2624" t="str">
            <v>Notranja polica, mat. Topalit, dim. ŠxG:1,4x0,22m</v>
          </cell>
          <cell r="F2624" t="str">
            <v>[kos]</v>
          </cell>
          <cell r="G2624">
            <v>1</v>
          </cell>
          <cell r="H2624" t="str">
            <v>Aprojekt</v>
          </cell>
          <cell r="I2624">
            <v>2</v>
          </cell>
          <cell r="J2624">
            <v>83.441599999999994</v>
          </cell>
        </row>
        <row r="2625">
          <cell r="E2625" t="str">
            <v>Notranja polica, mat. Topalit, dim. ŠxG:1,75x0,22m</v>
          </cell>
          <cell r="F2625" t="str">
            <v>[kos]</v>
          </cell>
          <cell r="G2625">
            <v>1</v>
          </cell>
          <cell r="H2625" t="str">
            <v>Aprojekt</v>
          </cell>
          <cell r="I2625">
            <v>1</v>
          </cell>
          <cell r="J2625">
            <v>52.854999999999997</v>
          </cell>
        </row>
        <row r="2626">
          <cell r="D2626" t="str">
            <v>Notranje police Vsota</v>
          </cell>
          <cell r="I2626">
            <v>6</v>
          </cell>
          <cell r="J2626">
            <v>231.99659999999997</v>
          </cell>
        </row>
        <row r="2627">
          <cell r="D2627" t="str">
            <v>Demontaža</v>
          </cell>
          <cell r="E2627" t="str">
            <v>Demontaža oken</v>
          </cell>
          <cell r="F2627" t="str">
            <v>[m1]</v>
          </cell>
          <cell r="G2627">
            <v>1</v>
          </cell>
          <cell r="H2627" t="str">
            <v>Aprojekt</v>
          </cell>
          <cell r="I2627">
            <v>29.5</v>
          </cell>
          <cell r="J2627">
            <v>206.50000000000003</v>
          </cell>
        </row>
        <row r="2628">
          <cell r="E2628" t="str">
            <v>Demontaža vrat</v>
          </cell>
          <cell r="F2628" t="str">
            <v>[m1]</v>
          </cell>
          <cell r="G2628">
            <v>1</v>
          </cell>
          <cell r="H2628" t="str">
            <v>Aprojekt</v>
          </cell>
          <cell r="I2628">
            <v>6</v>
          </cell>
          <cell r="J2628">
            <v>42</v>
          </cell>
        </row>
        <row r="2629">
          <cell r="E2629" t="str">
            <v>Demontaža police</v>
          </cell>
          <cell r="F2629" t="str">
            <v>[kos]</v>
          </cell>
          <cell r="G2629">
            <v>1</v>
          </cell>
          <cell r="H2629" t="str">
            <v>Aprojekt</v>
          </cell>
          <cell r="I2629">
            <v>6</v>
          </cell>
          <cell r="J2629">
            <v>37.75</v>
          </cell>
        </row>
        <row r="2630">
          <cell r="D2630" t="str">
            <v>Demontaža Vsota</v>
          </cell>
          <cell r="I2630">
            <v>41.5</v>
          </cell>
          <cell r="J2630">
            <v>286.25</v>
          </cell>
        </row>
        <row r="2631">
          <cell r="D2631" t="str">
            <v>Montaža</v>
          </cell>
          <cell r="E2631" t="str">
            <v>RAL montaža oken z zidarskimi deli</v>
          </cell>
          <cell r="F2631" t="str">
            <v>[m1]</v>
          </cell>
          <cell r="G2631">
            <v>1</v>
          </cell>
          <cell r="H2631" t="str">
            <v>Aprojekt</v>
          </cell>
          <cell r="I2631">
            <v>29.5</v>
          </cell>
          <cell r="J2631">
            <v>1003</v>
          </cell>
        </row>
        <row r="2632">
          <cell r="E2632" t="str">
            <v>RAL montaža vrat z zidarskimi deli</v>
          </cell>
          <cell r="F2632" t="str">
            <v>[m1]</v>
          </cell>
          <cell r="G2632">
            <v>1</v>
          </cell>
          <cell r="H2632" t="str">
            <v>Aprojekt</v>
          </cell>
          <cell r="I2632">
            <v>6</v>
          </cell>
          <cell r="J2632">
            <v>204</v>
          </cell>
        </row>
        <row r="2633">
          <cell r="E2633" t="str">
            <v>Montaža police</v>
          </cell>
          <cell r="F2633" t="str">
            <v>[kos]</v>
          </cell>
          <cell r="G2633">
            <v>1</v>
          </cell>
          <cell r="H2633" t="str">
            <v>Aprojekt</v>
          </cell>
          <cell r="I2633">
            <v>6</v>
          </cell>
          <cell r="J2633">
            <v>75.5</v>
          </cell>
        </row>
        <row r="2634">
          <cell r="D2634" t="str">
            <v>Montaža Vsota</v>
          </cell>
          <cell r="I2634">
            <v>41.5</v>
          </cell>
          <cell r="J2634">
            <v>1282.5</v>
          </cell>
        </row>
        <row r="2635">
          <cell r="D2635" t="str">
            <v>Odvoz na deponijo</v>
          </cell>
          <cell r="E2635" t="str">
            <v>Odvoz na deponijo</v>
          </cell>
          <cell r="F2635" t="str">
            <v>[m1]</v>
          </cell>
          <cell r="G2635">
            <v>1</v>
          </cell>
          <cell r="H2635" t="str">
            <v>Aprojekt</v>
          </cell>
          <cell r="I2635">
            <v>35.499999999999993</v>
          </cell>
          <cell r="J2635">
            <v>106.5</v>
          </cell>
        </row>
        <row r="2636">
          <cell r="D2636" t="str">
            <v>Odvoz na deponijo Vsota</v>
          </cell>
          <cell r="I2636">
            <v>35.499999999999993</v>
          </cell>
          <cell r="J2636">
            <v>106.5</v>
          </cell>
        </row>
        <row r="2637">
          <cell r="D2637" t="str">
            <v>Slikopleskarska dela</v>
          </cell>
          <cell r="E2637" t="str">
            <v>Slikopleskarska dela na špaletah</v>
          </cell>
          <cell r="F2637" t="str">
            <v>[m1]</v>
          </cell>
          <cell r="G2637">
            <v>1</v>
          </cell>
          <cell r="H2637" t="str">
            <v>Aprojekt</v>
          </cell>
          <cell r="I2637">
            <v>18.799999999999997</v>
          </cell>
          <cell r="J2637">
            <v>283.99999999999994</v>
          </cell>
        </row>
        <row r="2638">
          <cell r="D2638" t="str">
            <v>Slikopleskarska dela Vsota</v>
          </cell>
          <cell r="I2638">
            <v>18.799999999999997</v>
          </cell>
          <cell r="J2638">
            <v>283.99999999999994</v>
          </cell>
        </row>
        <row r="2639">
          <cell r="C2639" t="str">
            <v>Kresnice 57 Vsota</v>
          </cell>
          <cell r="I2639">
            <v>157.30000000000001</v>
          </cell>
          <cell r="J2639">
            <v>7586.6443953299995</v>
          </cell>
        </row>
        <row r="2640">
          <cell r="B2640" t="str">
            <v>84 Vsota</v>
          </cell>
          <cell r="I2640">
            <v>157.30000000000001</v>
          </cell>
          <cell r="J2640">
            <v>7586.6443953299995</v>
          </cell>
        </row>
        <row r="2641">
          <cell r="I2641">
            <v>157.30000000000001</v>
          </cell>
          <cell r="J2641">
            <v>7586.6443953299995</v>
          </cell>
        </row>
        <row r="2642">
          <cell r="B2642">
            <v>85</v>
          </cell>
          <cell r="C2642" t="str">
            <v>Kresnice 57A</v>
          </cell>
          <cell r="D2642" t="str">
            <v>Okna/Vrata</v>
          </cell>
          <cell r="E2642" t="str">
            <v>Dvokrilno okno (tip: O3); dim. ŠxV: 1,8x1,4m; Material: Les ; steklo 6/16Ar/4; Rw,st.=36 (Rw,st.+Ctr ≥ 31 dB)</v>
          </cell>
          <cell r="F2642" t="str">
            <v>[kos]</v>
          </cell>
          <cell r="G2642">
            <v>1</v>
          </cell>
          <cell r="H2642" t="str">
            <v>Aprojekt</v>
          </cell>
          <cell r="I2642">
            <v>3</v>
          </cell>
          <cell r="J2642">
            <v>2890.1239890480001</v>
          </cell>
        </row>
        <row r="2643">
          <cell r="E2643" t="str">
            <v>Enokrilno okno (tip: O1); dim. ŠxV: 1,2x1,4m; Material: Les ; steklo 6/16Ar/4; Rw,st.=36 (Rw,st.+Ctr ≥ 31 dB)</v>
          </cell>
          <cell r="F2643" t="str">
            <v>[kos]</v>
          </cell>
          <cell r="G2643">
            <v>1</v>
          </cell>
          <cell r="H2643" t="str">
            <v>Aprojekt</v>
          </cell>
          <cell r="I2643">
            <v>2</v>
          </cell>
          <cell r="J2643">
            <v>1230.2383900799998</v>
          </cell>
        </row>
        <row r="2644">
          <cell r="E2644" t="str">
            <v>Enokrilna vrata (tip: V1); dim. ŠxV: 0,95x2,2m; Material: Les ; steklo 6/16Ar/4; Rw,st.=36 (Rw,st.+Ctr ≥ 31 dB)</v>
          </cell>
          <cell r="F2644" t="str">
            <v>[kos]</v>
          </cell>
          <cell r="G2644">
            <v>1</v>
          </cell>
          <cell r="H2644" t="str">
            <v>Aprojekt</v>
          </cell>
          <cell r="I2644">
            <v>2</v>
          </cell>
          <cell r="J2644">
            <v>1437.2244843399999</v>
          </cell>
        </row>
        <row r="2645">
          <cell r="E2645" t="str">
            <v>Dvokrilno okno (tip: O3); dim. ŠxV: 1,4x0,5m; Material: Les ; steklo 6/16Ar/4; Rw,st.=36 (Rw,st.+Ctr ≥ 31 dB)</v>
          </cell>
          <cell r="F2645" t="str">
            <v>[kos]</v>
          </cell>
          <cell r="G2645">
            <v>1</v>
          </cell>
          <cell r="H2645" t="str">
            <v>Aprojekt</v>
          </cell>
          <cell r="I2645">
            <v>1</v>
          </cell>
          <cell r="J2645">
            <v>621.27264585</v>
          </cell>
        </row>
        <row r="2646">
          <cell r="D2646" t="str">
            <v>Okna/Vrata Vsota</v>
          </cell>
          <cell r="I2646">
            <v>8</v>
          </cell>
          <cell r="J2646">
            <v>6178.8595093179993</v>
          </cell>
        </row>
        <row r="2647">
          <cell r="D2647" t="str">
            <v>Senčila</v>
          </cell>
          <cell r="E2647" t="str">
            <v>Notranja rolo omarica, ALU lamele, Dim. ŠxV: 1,8x1,4m</v>
          </cell>
          <cell r="F2647" t="str">
            <v>[kos]</v>
          </cell>
          <cell r="G2647">
            <v>1</v>
          </cell>
          <cell r="H2647" t="str">
            <v>Aprojekt</v>
          </cell>
          <cell r="I2647">
            <v>3</v>
          </cell>
          <cell r="J2647">
            <v>1123.5060378143999</v>
          </cell>
        </row>
        <row r="2648">
          <cell r="E2648" t="str">
            <v>Notranja rolo omarica, ALU lamele, Dim. ŠxV: 1,2x1,4m</v>
          </cell>
          <cell r="F2648" t="str">
            <v>[kos]</v>
          </cell>
          <cell r="G2648">
            <v>1</v>
          </cell>
          <cell r="H2648" t="str">
            <v>Aprojekt</v>
          </cell>
          <cell r="I2648">
            <v>2</v>
          </cell>
          <cell r="J2648">
            <v>610.12272053759989</v>
          </cell>
        </row>
        <row r="2649">
          <cell r="E2649" t="str">
            <v>Notranja rolo omarica, ALU lamele, Dim. ŠxV: 0,95x2,2m</v>
          </cell>
          <cell r="F2649" t="str">
            <v>[kos]</v>
          </cell>
          <cell r="G2649">
            <v>1</v>
          </cell>
          <cell r="H2649" t="str">
            <v>Aprojekt</v>
          </cell>
          <cell r="I2649">
            <v>2</v>
          </cell>
          <cell r="J2649">
            <v>659.59718941560004</v>
          </cell>
        </row>
        <row r="2650">
          <cell r="D2650" t="str">
            <v>Senčila Vsota</v>
          </cell>
          <cell r="I2650">
            <v>7</v>
          </cell>
          <cell r="J2650">
            <v>2393.2259477675998</v>
          </cell>
        </row>
        <row r="2651">
          <cell r="D2651" t="str">
            <v>Notranje police</v>
          </cell>
          <cell r="E2651" t="str">
            <v>Notranja polica, mat. Topalit, dim. ŠxG:1,4x0,25m</v>
          </cell>
          <cell r="F2651" t="str">
            <v>[kos]</v>
          </cell>
          <cell r="G2651">
            <v>1</v>
          </cell>
          <cell r="H2651" t="str">
            <v>Aprojekt</v>
          </cell>
          <cell r="I2651">
            <v>1</v>
          </cell>
          <cell r="J2651">
            <v>47.499999999999993</v>
          </cell>
        </row>
        <row r="2652">
          <cell r="E2652" t="str">
            <v>Notranja polica, mat. Topalit, dim. ŠxG:1,8x0,25m</v>
          </cell>
          <cell r="F2652" t="str">
            <v>[kos]</v>
          </cell>
          <cell r="G2652">
            <v>1</v>
          </cell>
          <cell r="H2652" t="str">
            <v>Aprojekt</v>
          </cell>
          <cell r="I2652">
            <v>3</v>
          </cell>
          <cell r="J2652">
            <v>192.29999999999998</v>
          </cell>
        </row>
        <row r="2653">
          <cell r="E2653" t="str">
            <v>Notranja polica, mat. Topalit, dim. ŠxG:1,2x0,25m</v>
          </cell>
          <cell r="F2653" t="str">
            <v>[kos]</v>
          </cell>
          <cell r="G2653">
            <v>1</v>
          </cell>
          <cell r="H2653" t="str">
            <v>Aprojekt</v>
          </cell>
          <cell r="I2653">
            <v>2</v>
          </cell>
          <cell r="J2653">
            <v>81.400000000000006</v>
          </cell>
        </row>
        <row r="2654">
          <cell r="D2654" t="str">
            <v>Notranje police Vsota</v>
          </cell>
          <cell r="I2654">
            <v>6</v>
          </cell>
          <cell r="J2654">
            <v>321.2</v>
          </cell>
        </row>
        <row r="2655">
          <cell r="D2655" t="str">
            <v>Demontaža</v>
          </cell>
          <cell r="E2655" t="str">
            <v>Demontaža oken</v>
          </cell>
          <cell r="F2655" t="str">
            <v>[m1]</v>
          </cell>
          <cell r="G2655">
            <v>1</v>
          </cell>
          <cell r="H2655" t="str">
            <v>Aprojekt</v>
          </cell>
          <cell r="I2655">
            <v>33.399999999999991</v>
          </cell>
          <cell r="J2655">
            <v>233.8</v>
          </cell>
        </row>
        <row r="2656">
          <cell r="E2656" t="str">
            <v>Demontaža vrat</v>
          </cell>
          <cell r="F2656" t="str">
            <v>[m1]</v>
          </cell>
          <cell r="G2656">
            <v>1</v>
          </cell>
          <cell r="H2656" t="str">
            <v>Aprojekt</v>
          </cell>
          <cell r="I2656">
            <v>12.600000000000001</v>
          </cell>
          <cell r="J2656">
            <v>88.200000000000017</v>
          </cell>
        </row>
        <row r="2657">
          <cell r="E2657" t="str">
            <v>Demontaža police</v>
          </cell>
          <cell r="F2657" t="str">
            <v>[kos]</v>
          </cell>
          <cell r="G2657">
            <v>1</v>
          </cell>
          <cell r="H2657" t="str">
            <v>Aprojekt</v>
          </cell>
          <cell r="I2657">
            <v>6</v>
          </cell>
          <cell r="J2657">
            <v>46</v>
          </cell>
        </row>
        <row r="2658">
          <cell r="D2658" t="str">
            <v>Demontaža Vsota</v>
          </cell>
          <cell r="I2658">
            <v>51.999999999999993</v>
          </cell>
          <cell r="J2658">
            <v>368</v>
          </cell>
        </row>
        <row r="2659">
          <cell r="D2659" t="str">
            <v>Montaža</v>
          </cell>
          <cell r="E2659" t="str">
            <v>RAL montaža oken z zidarskimi deli</v>
          </cell>
          <cell r="F2659" t="str">
            <v>[m1]</v>
          </cell>
          <cell r="G2659">
            <v>1</v>
          </cell>
          <cell r="H2659" t="str">
            <v>Aprojekt</v>
          </cell>
          <cell r="I2659">
            <v>3.8</v>
          </cell>
          <cell r="J2659">
            <v>129.19999999999999</v>
          </cell>
        </row>
        <row r="2660">
          <cell r="E2660" t="str">
            <v>RAL montaža oken z zidarskimi deli ter dodatno zapiranje odprtine nad notr. rolo omarico</v>
          </cell>
          <cell r="F2660" t="str">
            <v>[m1]</v>
          </cell>
          <cell r="G2660">
            <v>1</v>
          </cell>
          <cell r="H2660" t="str">
            <v>Aprojekt</v>
          </cell>
          <cell r="I2660">
            <v>29.599999999999994</v>
          </cell>
          <cell r="J2660">
            <v>1084.5999999999999</v>
          </cell>
        </row>
        <row r="2661">
          <cell r="E2661" t="str">
            <v>Montaža police</v>
          </cell>
          <cell r="F2661" t="str">
            <v>[kos]</v>
          </cell>
          <cell r="G2661">
            <v>1</v>
          </cell>
          <cell r="H2661" t="str">
            <v>Aprojekt</v>
          </cell>
          <cell r="I2661">
            <v>6</v>
          </cell>
          <cell r="J2661">
            <v>92</v>
          </cell>
        </row>
        <row r="2662">
          <cell r="E2662" t="str">
            <v>RAL montaža vrat z zidarskimi deli ter dodatno zapiranje odprtine nad notr. rolo omarico</v>
          </cell>
          <cell r="F2662" t="str">
            <v>[m1]</v>
          </cell>
          <cell r="G2662">
            <v>1</v>
          </cell>
          <cell r="H2662" t="str">
            <v>Aprojekt</v>
          </cell>
          <cell r="I2662">
            <v>12.600000000000001</v>
          </cell>
          <cell r="J2662">
            <v>459.68</v>
          </cell>
        </row>
        <row r="2663">
          <cell r="D2663" t="str">
            <v>Montaža Vsota</v>
          </cell>
          <cell r="I2663">
            <v>51.999999999999993</v>
          </cell>
          <cell r="J2663">
            <v>1765.48</v>
          </cell>
        </row>
        <row r="2664">
          <cell r="D2664" t="str">
            <v>Odvoz na deponijo</v>
          </cell>
          <cell r="E2664" t="str">
            <v>Odvoz na deponijo</v>
          </cell>
          <cell r="F2664" t="str">
            <v>[m1]</v>
          </cell>
          <cell r="G2664">
            <v>1</v>
          </cell>
          <cell r="H2664" t="str">
            <v>Aprojekt</v>
          </cell>
          <cell r="I2664">
            <v>45.999999999999993</v>
          </cell>
          <cell r="J2664">
            <v>138</v>
          </cell>
        </row>
        <row r="2665">
          <cell r="D2665" t="str">
            <v>Odvoz na deponijo Vsota</v>
          </cell>
          <cell r="I2665">
            <v>45.999999999999993</v>
          </cell>
          <cell r="J2665">
            <v>138</v>
          </cell>
        </row>
        <row r="2666">
          <cell r="D2666" t="str">
            <v>Slikopleskarska dela</v>
          </cell>
          <cell r="E2666" t="str">
            <v>Slikopleskarska dela na špaletah</v>
          </cell>
          <cell r="F2666" t="str">
            <v>[m1]</v>
          </cell>
          <cell r="G2666">
            <v>1</v>
          </cell>
          <cell r="H2666" t="str">
            <v>Aprojekt</v>
          </cell>
          <cell r="I2666">
            <v>23.800000000000004</v>
          </cell>
          <cell r="J2666">
            <v>367.99999999999994</v>
          </cell>
        </row>
        <row r="2667">
          <cell r="D2667" t="str">
            <v>Slikopleskarska dela Vsota</v>
          </cell>
          <cell r="I2667">
            <v>23.800000000000004</v>
          </cell>
          <cell r="J2667">
            <v>367.99999999999994</v>
          </cell>
        </row>
        <row r="2668">
          <cell r="C2668" t="str">
            <v>Kresnice 57A Vsota</v>
          </cell>
          <cell r="I2668">
            <v>194.8</v>
          </cell>
          <cell r="J2668">
            <v>11532.765457085599</v>
          </cell>
        </row>
        <row r="2669">
          <cell r="B2669" t="str">
            <v>85 Vsota</v>
          </cell>
          <cell r="I2669">
            <v>194.8</v>
          </cell>
          <cell r="J2669">
            <v>11532.765457085599</v>
          </cell>
        </row>
        <row r="2670">
          <cell r="I2670">
            <v>194.8</v>
          </cell>
          <cell r="J2670">
            <v>11532.765457085599</v>
          </cell>
        </row>
        <row r="2671">
          <cell r="B2671">
            <v>86</v>
          </cell>
          <cell r="C2671" t="str">
            <v>Kresnice 58A</v>
          </cell>
          <cell r="D2671" t="str">
            <v>Okna/Vrata</v>
          </cell>
          <cell r="E2671" t="str">
            <v>Dvokrilno okno (tip: O3); dim. ŠxV: 1,8x1,4m; Material: Les ; steklo 6/16Ar/4; Rw,st.=36 (Rw,st.+Ctr ≥ 31 dB)</v>
          </cell>
          <cell r="F2671" t="str">
            <v>[kos]</v>
          </cell>
          <cell r="G2671">
            <v>1</v>
          </cell>
          <cell r="H2671" t="str">
            <v>Aprojekt</v>
          </cell>
          <cell r="I2671">
            <v>4</v>
          </cell>
          <cell r="J2671">
            <v>3853.498652064</v>
          </cell>
        </row>
        <row r="2672">
          <cell r="E2672" t="str">
            <v>Enokrilna vrata (tip: V1); dim. ŠxV: 0,8x2,2m; Material: Les ; steklo 6/16Ar/4; Rw,st.=36 (Rw,st.+Ctr ≥ 31 dB)</v>
          </cell>
          <cell r="F2672" t="str">
            <v>[kos]</v>
          </cell>
          <cell r="G2672">
            <v>1</v>
          </cell>
          <cell r="H2672" t="str">
            <v>Aprojekt</v>
          </cell>
          <cell r="I2672">
            <v>2</v>
          </cell>
          <cell r="J2672">
            <v>1308.6742086399997</v>
          </cell>
        </row>
        <row r="2673">
          <cell r="D2673" t="str">
            <v>Okna/Vrata Vsota</v>
          </cell>
          <cell r="I2673">
            <v>6</v>
          </cell>
          <cell r="J2673">
            <v>5162.1728607039995</v>
          </cell>
        </row>
        <row r="2674">
          <cell r="D2674" t="str">
            <v>Senčila</v>
          </cell>
          <cell r="E2674" t="str">
            <v>Notranja rolo omarica, ALU lamele, Dim. ŠxV: 1,8x1,4m</v>
          </cell>
          <cell r="F2674" t="str">
            <v>[kos]</v>
          </cell>
          <cell r="G2674">
            <v>1</v>
          </cell>
          <cell r="H2674" t="str">
            <v>Aprojekt</v>
          </cell>
          <cell r="I2674">
            <v>4</v>
          </cell>
          <cell r="J2674">
            <v>1534.5283315199999</v>
          </cell>
        </row>
        <row r="2675">
          <cell r="E2675" t="str">
            <v>Notranja rolo omarica, ALU lamele, Dim. ŠxV: 0,8x2,2m</v>
          </cell>
          <cell r="F2675" t="str">
            <v>[kos]</v>
          </cell>
          <cell r="G2675">
            <v>1</v>
          </cell>
          <cell r="H2675" t="str">
            <v>Aprojekt</v>
          </cell>
          <cell r="I2675">
            <v>2</v>
          </cell>
          <cell r="J2675">
            <v>616.26239999999996</v>
          </cell>
        </row>
        <row r="2676">
          <cell r="D2676" t="str">
            <v>Senčila Vsota</v>
          </cell>
          <cell r="I2676">
            <v>6</v>
          </cell>
          <cell r="J2676">
            <v>2150.79073152</v>
          </cell>
        </row>
        <row r="2677">
          <cell r="D2677" t="str">
            <v>Notranje police</v>
          </cell>
          <cell r="E2677" t="str">
            <v>Notranja polica, mat. Marmor, dim. ŠxG:1,8x0,2m</v>
          </cell>
          <cell r="F2677" t="str">
            <v>[kos]</v>
          </cell>
          <cell r="G2677">
            <v>1</v>
          </cell>
          <cell r="H2677" t="str">
            <v>Aprojekt</v>
          </cell>
          <cell r="I2677">
            <v>4</v>
          </cell>
          <cell r="J2677">
            <v>385.40000000000003</v>
          </cell>
        </row>
        <row r="2678">
          <cell r="D2678" t="str">
            <v>Notranje police Vsota</v>
          </cell>
          <cell r="I2678">
            <v>4</v>
          </cell>
          <cell r="J2678">
            <v>385.40000000000003</v>
          </cell>
        </row>
        <row r="2679">
          <cell r="D2679" t="str">
            <v>Demontaža</v>
          </cell>
          <cell r="E2679" t="str">
            <v>Demontaža oken</v>
          </cell>
          <cell r="F2679" t="str">
            <v>[m1]</v>
          </cell>
          <cell r="G2679">
            <v>1</v>
          </cell>
          <cell r="H2679" t="str">
            <v>Aprojekt</v>
          </cell>
          <cell r="I2679">
            <v>25.6</v>
          </cell>
          <cell r="J2679">
            <v>179.20000000000002</v>
          </cell>
        </row>
        <row r="2680">
          <cell r="E2680" t="str">
            <v>Demontaža vrat</v>
          </cell>
          <cell r="F2680" t="str">
            <v>[m1]</v>
          </cell>
          <cell r="G2680">
            <v>1</v>
          </cell>
          <cell r="H2680" t="str">
            <v>Aprojekt</v>
          </cell>
          <cell r="I2680">
            <v>12</v>
          </cell>
          <cell r="J2680">
            <v>84</v>
          </cell>
        </row>
        <row r="2681">
          <cell r="E2681" t="str">
            <v>Demontaža police</v>
          </cell>
          <cell r="F2681" t="str">
            <v>[kos]</v>
          </cell>
          <cell r="G2681">
            <v>1</v>
          </cell>
          <cell r="H2681" t="str">
            <v>Aprojekt</v>
          </cell>
          <cell r="I2681">
            <v>4</v>
          </cell>
          <cell r="J2681">
            <v>36</v>
          </cell>
        </row>
        <row r="2682">
          <cell r="D2682" t="str">
            <v>Demontaža Vsota</v>
          </cell>
          <cell r="I2682">
            <v>41.6</v>
          </cell>
          <cell r="J2682">
            <v>299.20000000000005</v>
          </cell>
        </row>
        <row r="2683">
          <cell r="D2683" t="str">
            <v>Montaža</v>
          </cell>
          <cell r="E2683" t="str">
            <v>RAL montaža oken z zidarskimi deli ter dodatno zapiranje odprtine nad notr. rolo omarico</v>
          </cell>
          <cell r="F2683" t="str">
            <v>[m1]</v>
          </cell>
          <cell r="G2683">
            <v>1</v>
          </cell>
          <cell r="H2683" t="str">
            <v>Aprojekt</v>
          </cell>
          <cell r="I2683">
            <v>25.6</v>
          </cell>
          <cell r="J2683">
            <v>952</v>
          </cell>
        </row>
        <row r="2684">
          <cell r="E2684" t="str">
            <v>Montaža police</v>
          </cell>
          <cell r="F2684" t="str">
            <v>[kos]</v>
          </cell>
          <cell r="G2684">
            <v>1</v>
          </cell>
          <cell r="H2684" t="str">
            <v>Aprojekt</v>
          </cell>
          <cell r="I2684">
            <v>4</v>
          </cell>
          <cell r="J2684">
            <v>72</v>
          </cell>
        </row>
        <row r="2685">
          <cell r="E2685" t="str">
            <v>RAL montaža vrat z zidarskimi deli ter dodatno zapiranje odprtine nad notr. rolo omarico</v>
          </cell>
          <cell r="F2685" t="str">
            <v>[m1]</v>
          </cell>
          <cell r="G2685">
            <v>1</v>
          </cell>
          <cell r="H2685" t="str">
            <v>Aprojekt</v>
          </cell>
          <cell r="I2685">
            <v>12</v>
          </cell>
          <cell r="J2685">
            <v>448.79999999999995</v>
          </cell>
        </row>
        <row r="2686">
          <cell r="D2686" t="str">
            <v>Montaža Vsota</v>
          </cell>
          <cell r="I2686">
            <v>41.6</v>
          </cell>
          <cell r="J2686">
            <v>1472.8</v>
          </cell>
        </row>
        <row r="2687">
          <cell r="D2687" t="str">
            <v>Odvoz na deponijo</v>
          </cell>
          <cell r="E2687" t="str">
            <v>Odvoz na deponijo</v>
          </cell>
          <cell r="F2687" t="str">
            <v>[m1]</v>
          </cell>
          <cell r="G2687">
            <v>1</v>
          </cell>
          <cell r="H2687" t="str">
            <v>Aprojekt</v>
          </cell>
          <cell r="I2687">
            <v>37.599999999999994</v>
          </cell>
          <cell r="J2687">
            <v>112.80000000000001</v>
          </cell>
        </row>
        <row r="2688">
          <cell r="D2688" t="str">
            <v>Odvoz na deponijo Vsota</v>
          </cell>
          <cell r="I2688">
            <v>37.599999999999994</v>
          </cell>
          <cell r="J2688">
            <v>112.80000000000001</v>
          </cell>
        </row>
        <row r="2689">
          <cell r="D2689" t="str">
            <v>Slikopleskarska dela</v>
          </cell>
          <cell r="E2689" t="str">
            <v>Slikopleskarska dela na špaletah</v>
          </cell>
          <cell r="F2689" t="str">
            <v>[m1]</v>
          </cell>
          <cell r="G2689">
            <v>1</v>
          </cell>
          <cell r="H2689" t="str">
            <v>Aprojekt</v>
          </cell>
          <cell r="I2689">
            <v>20.000000000000004</v>
          </cell>
          <cell r="J2689">
            <v>300.79999999999995</v>
          </cell>
        </row>
        <row r="2690">
          <cell r="D2690" t="str">
            <v>Slikopleskarska dela Vsota</v>
          </cell>
          <cell r="I2690">
            <v>20.000000000000004</v>
          </cell>
          <cell r="J2690">
            <v>300.79999999999995</v>
          </cell>
        </row>
        <row r="2691">
          <cell r="C2691" t="str">
            <v>Kresnice 58A Vsota</v>
          </cell>
          <cell r="I2691">
            <v>156.80000000000001</v>
          </cell>
          <cell r="J2691">
            <v>9883.9635922239977</v>
          </cell>
        </row>
        <row r="2692">
          <cell r="B2692" t="str">
            <v>86 Vsota</v>
          </cell>
          <cell r="I2692">
            <v>156.80000000000001</v>
          </cell>
          <cell r="J2692">
            <v>9883.9635922239977</v>
          </cell>
        </row>
        <row r="2693">
          <cell r="I2693">
            <v>156.80000000000001</v>
          </cell>
          <cell r="J2693">
            <v>9883.9635922239977</v>
          </cell>
        </row>
        <row r="2694">
          <cell r="B2694">
            <v>87</v>
          </cell>
          <cell r="C2694" t="str">
            <v>Kresnice 58</v>
          </cell>
          <cell r="D2694" t="str">
            <v>Okna/Vrata</v>
          </cell>
          <cell r="E2694" t="str">
            <v>Enokrilno okno (tip: O1); dim. ŠxV: 1,05x1,3m; Material: PVC, profil&gt;80mm Dvostranski dekor; steklo 10/20Ar/4; Rw,st.=39 (Rw,st.+Ctr ≥ 33 dB)</v>
          </cell>
          <cell r="F2694" t="str">
            <v>[kos]</v>
          </cell>
          <cell r="G2694">
            <v>1</v>
          </cell>
          <cell r="H2694" t="str">
            <v>Aprojekt</v>
          </cell>
          <cell r="I2694">
            <v>3</v>
          </cell>
          <cell r="J2694">
            <v>1434.1660867170001</v>
          </cell>
        </row>
        <row r="2695">
          <cell r="E2695" t="str">
            <v>Enokrilno okno (tip: O1); dim. ŠxV: 1,05x1,3m; Material: PVC Dvostranski dekor; steklo 6/16Ar/4; Rw,st.=36 (Rw,st.+Ctr ≥ 31 dB)</v>
          </cell>
          <cell r="F2695" t="str">
            <v>[kos]</v>
          </cell>
          <cell r="G2695">
            <v>1</v>
          </cell>
          <cell r="H2695" t="str">
            <v>Aprojekt</v>
          </cell>
          <cell r="I2695">
            <v>1</v>
          </cell>
          <cell r="J2695">
            <v>347.09641853250002</v>
          </cell>
        </row>
        <row r="2696">
          <cell r="E2696" t="str">
            <v>Enokrilno okno (tip: O1); dim. ŠxV: 0,8x1,3m; Material: PVC, profil&gt;80mm Dvostranski dekor; steklo 6/16Ar/44.2; Rw,st.=41 (Rw,st.+Ctr ≥ 35 dB)</v>
          </cell>
          <cell r="F2696" t="str">
            <v>[kos]</v>
          </cell>
          <cell r="G2696">
            <v>1</v>
          </cell>
          <cell r="H2696" t="str">
            <v>Aprojekt</v>
          </cell>
          <cell r="I2696">
            <v>1</v>
          </cell>
          <cell r="J2696">
            <v>447.73957862399993</v>
          </cell>
        </row>
        <row r="2697">
          <cell r="E2697" t="str">
            <v>Enokrilno okno (tip: O1); dim. ŠxV: 1,16x1,1m; Material: PVC, profil&gt;80mm Dvostranski dekor; steklo 66.2/16Ar/44.2; Rw,st.=46 (Rw,st.+Ctr ≥ 41 dB)</v>
          </cell>
          <cell r="F2697" t="str">
            <v>[kos]</v>
          </cell>
          <cell r="G2697">
            <v>1</v>
          </cell>
          <cell r="H2697" t="str">
            <v>Aprojekt</v>
          </cell>
          <cell r="I2697">
            <v>1</v>
          </cell>
          <cell r="J2697">
            <v>595.10413353664001</v>
          </cell>
        </row>
        <row r="2698">
          <cell r="E2698" t="str">
            <v>Enokrilno okno (tip: O1); dim. ŠxV: 0,8x1,15m; Material: PVC, profil&gt;80mm Dvostranski dekor; steklo 8/16Ar/66.2; Rw,st.=43 (Rw,st.+Ctr ≥ 37 dB)</v>
          </cell>
          <cell r="F2698" t="str">
            <v>[kos]</v>
          </cell>
          <cell r="G2698">
            <v>1</v>
          </cell>
          <cell r="H2698" t="str">
            <v>Aprojekt</v>
          </cell>
          <cell r="I2698">
            <v>1</v>
          </cell>
          <cell r="J2698">
            <v>456.65788729600001</v>
          </cell>
        </row>
        <row r="2699">
          <cell r="E2699" t="str">
            <v>Enokrilno okno (tip: O1); dim. ŠxV: 1x1,15m; Material: PVC, profil&gt;80mm Dvostranski dekor; steklo 10/20Ar/4; Rw,st.=39 (Rw,st.+Ctr ≥ 33 dB)</v>
          </cell>
          <cell r="F2699" t="str">
            <v>[kos]</v>
          </cell>
          <cell r="G2699">
            <v>1</v>
          </cell>
          <cell r="H2699" t="str">
            <v>Aprojekt</v>
          </cell>
          <cell r="I2699">
            <v>1</v>
          </cell>
          <cell r="J2699">
            <v>433.94052389999996</v>
          </cell>
        </row>
        <row r="2700">
          <cell r="E2700" t="str">
            <v>Enokrilno okno (tip: O1); dim. ŠxV: 0,8x1,3m; Material: PVC Dvostranski dekor; steklo 6/16Ar/4; Rw,st.=36 (Rw,st.+Ctr ≥ 31 dB)</v>
          </cell>
          <cell r="F2700" t="str">
            <v>[kos]</v>
          </cell>
          <cell r="G2700">
            <v>1</v>
          </cell>
          <cell r="H2700" t="str">
            <v>Aprojekt</v>
          </cell>
          <cell r="I2700">
            <v>1</v>
          </cell>
          <cell r="J2700">
            <v>302.98131552000001</v>
          </cell>
        </row>
        <row r="2701">
          <cell r="D2701" t="str">
            <v>Okna/Vrata Vsota</v>
          </cell>
          <cell r="I2701">
            <v>9</v>
          </cell>
          <cell r="J2701">
            <v>4017.6859441261395</v>
          </cell>
        </row>
        <row r="2702">
          <cell r="D2702" t="str">
            <v>Senčila</v>
          </cell>
          <cell r="E2702" t="str">
            <v>Notranje žaluzije - kovinske, Dim. ŠxV: 1x1,15m</v>
          </cell>
          <cell r="F2702" t="str">
            <v>[kos]</v>
          </cell>
          <cell r="G2702">
            <v>1</v>
          </cell>
          <cell r="H2702" t="str">
            <v>Aprojekt</v>
          </cell>
          <cell r="I2702">
            <v>1</v>
          </cell>
          <cell r="J2702">
            <v>51.749999999999993</v>
          </cell>
        </row>
        <row r="2703">
          <cell r="E2703" t="str">
            <v>Notranje žaluzije - kovinske, Dim. ŠxV: 1,05x1,3m</v>
          </cell>
          <cell r="F2703" t="str">
            <v>[kos]</v>
          </cell>
          <cell r="G2703">
            <v>1</v>
          </cell>
          <cell r="H2703" t="str">
            <v>Aprojekt</v>
          </cell>
          <cell r="I2703">
            <v>1</v>
          </cell>
          <cell r="J2703">
            <v>61.425000000000011</v>
          </cell>
        </row>
        <row r="2704">
          <cell r="E2704" t="str">
            <v>Notranje žaluzije - kovinske, Dim. ŠxV: 0,8x1,3m</v>
          </cell>
          <cell r="F2704" t="str">
            <v>[kos]</v>
          </cell>
          <cell r="G2704">
            <v>1</v>
          </cell>
          <cell r="H2704" t="str">
            <v>Aprojekt</v>
          </cell>
          <cell r="I2704">
            <v>2</v>
          </cell>
          <cell r="J2704">
            <v>93.600000000000009</v>
          </cell>
        </row>
        <row r="2705">
          <cell r="D2705" t="str">
            <v>Senčila Vsota</v>
          </cell>
          <cell r="I2705">
            <v>4</v>
          </cell>
          <cell r="J2705">
            <v>206.77500000000003</v>
          </cell>
        </row>
        <row r="2706">
          <cell r="D2706" t="str">
            <v>Notranje police</v>
          </cell>
          <cell r="E2706" t="str">
            <v>Notranja polica, mat. Topalit, dim. ŠxG:1x0,2m</v>
          </cell>
          <cell r="F2706" t="str">
            <v>[kos]</v>
          </cell>
          <cell r="G2706">
            <v>1</v>
          </cell>
          <cell r="H2706" t="str">
            <v>Aprojekt</v>
          </cell>
          <cell r="I2706">
            <v>1</v>
          </cell>
          <cell r="J2706">
            <v>30.1</v>
          </cell>
        </row>
        <row r="2707">
          <cell r="E2707" t="str">
            <v>Notranja polica, mat. Topalit, dim. ŠxG:1,16x0,2m</v>
          </cell>
          <cell r="F2707" t="str">
            <v>[kos]</v>
          </cell>
          <cell r="G2707">
            <v>1</v>
          </cell>
          <cell r="H2707" t="str">
            <v>Aprojekt</v>
          </cell>
          <cell r="I2707">
            <v>1</v>
          </cell>
          <cell r="J2707">
            <v>33.056799999999996</v>
          </cell>
        </row>
        <row r="2708">
          <cell r="E2708" t="str">
            <v>Notranja polica, mat. Topalit, dim. ŠxG:0,8x0,3m</v>
          </cell>
          <cell r="F2708" t="str">
            <v>[kos]</v>
          </cell>
          <cell r="G2708">
            <v>1</v>
          </cell>
          <cell r="H2708" t="str">
            <v>Aprojekt</v>
          </cell>
          <cell r="I2708">
            <v>1</v>
          </cell>
          <cell r="J2708">
            <v>33.86</v>
          </cell>
        </row>
        <row r="2709">
          <cell r="E2709" t="str">
            <v>Notranja polica, mat. Topalit, dim. ŠxG:1,05x0,3m</v>
          </cell>
          <cell r="F2709" t="str">
            <v>[kos]</v>
          </cell>
          <cell r="G2709">
            <v>1</v>
          </cell>
          <cell r="H2709" t="str">
            <v>Aprojekt</v>
          </cell>
          <cell r="I2709">
            <v>4</v>
          </cell>
          <cell r="J2709">
            <v>170.54000000000002</v>
          </cell>
        </row>
        <row r="2710">
          <cell r="E2710" t="str">
            <v>Notranja polica, mat. Topalit, dim. ŠxG:0,8x0,2m</v>
          </cell>
          <cell r="F2710" t="str">
            <v>[kos]</v>
          </cell>
          <cell r="G2710">
            <v>1</v>
          </cell>
          <cell r="H2710" t="str">
            <v>Aprojekt</v>
          </cell>
          <cell r="I2710">
            <v>2</v>
          </cell>
          <cell r="J2710">
            <v>53.96</v>
          </cell>
        </row>
        <row r="2711">
          <cell r="D2711" t="str">
            <v>Notranje police Vsota</v>
          </cell>
          <cell r="I2711">
            <v>9</v>
          </cell>
          <cell r="J2711">
            <v>321.51679999999999</v>
          </cell>
        </row>
        <row r="2712">
          <cell r="D2712" t="str">
            <v>Demontaža</v>
          </cell>
          <cell r="E2712" t="str">
            <v>Demontaža oken</v>
          </cell>
          <cell r="F2712" t="str">
            <v>[m1]</v>
          </cell>
          <cell r="G2712">
            <v>1</v>
          </cell>
          <cell r="H2712" t="str">
            <v>Aprojekt</v>
          </cell>
          <cell r="I2712">
            <v>39.919999999999995</v>
          </cell>
          <cell r="J2712">
            <v>279.44</v>
          </cell>
        </row>
        <row r="2713">
          <cell r="E2713" t="str">
            <v>Demontaža police</v>
          </cell>
          <cell r="F2713" t="str">
            <v>[kos]</v>
          </cell>
          <cell r="G2713">
            <v>1</v>
          </cell>
          <cell r="H2713" t="str">
            <v>Aprojekt</v>
          </cell>
          <cell r="I2713">
            <v>9</v>
          </cell>
          <cell r="J2713">
            <v>43.8</v>
          </cell>
        </row>
        <row r="2714">
          <cell r="D2714" t="str">
            <v>Demontaža Vsota</v>
          </cell>
          <cell r="I2714">
            <v>48.919999999999995</v>
          </cell>
          <cell r="J2714">
            <v>323.24</v>
          </cell>
        </row>
        <row r="2715">
          <cell r="D2715" t="str">
            <v>Montaža</v>
          </cell>
          <cell r="E2715" t="str">
            <v>RAL montaža oken z zidarskimi deli</v>
          </cell>
          <cell r="F2715" t="str">
            <v>[m1]</v>
          </cell>
          <cell r="G2715">
            <v>1</v>
          </cell>
          <cell r="H2715" t="str">
            <v>Aprojekt</v>
          </cell>
          <cell r="I2715">
            <v>39.919999999999995</v>
          </cell>
          <cell r="J2715">
            <v>1357.28</v>
          </cell>
        </row>
        <row r="2716">
          <cell r="E2716" t="str">
            <v>Montaža police</v>
          </cell>
          <cell r="F2716" t="str">
            <v>[kos]</v>
          </cell>
          <cell r="G2716">
            <v>1</v>
          </cell>
          <cell r="H2716" t="str">
            <v>Aprojekt</v>
          </cell>
          <cell r="I2716">
            <v>9</v>
          </cell>
          <cell r="J2716">
            <v>87.6</v>
          </cell>
        </row>
        <row r="2717">
          <cell r="D2717" t="str">
            <v>Montaža Vsota</v>
          </cell>
          <cell r="I2717">
            <v>48.919999999999995</v>
          </cell>
          <cell r="J2717">
            <v>1444.8799999999999</v>
          </cell>
        </row>
        <row r="2718">
          <cell r="D2718" t="str">
            <v>Odvoz na deponijo</v>
          </cell>
          <cell r="E2718" t="str">
            <v>Odvoz na deponijo</v>
          </cell>
          <cell r="F2718" t="str">
            <v>[m1]</v>
          </cell>
          <cell r="G2718">
            <v>1</v>
          </cell>
          <cell r="H2718" t="str">
            <v>Aprojekt</v>
          </cell>
          <cell r="I2718">
            <v>39.919999999999995</v>
          </cell>
          <cell r="J2718">
            <v>119.75999999999999</v>
          </cell>
        </row>
        <row r="2719">
          <cell r="D2719" t="str">
            <v>Odvoz na deponijo Vsota</v>
          </cell>
          <cell r="I2719">
            <v>39.919999999999995</v>
          </cell>
          <cell r="J2719">
            <v>119.75999999999999</v>
          </cell>
        </row>
        <row r="2720">
          <cell r="D2720" t="str">
            <v>Slikopleskarska dela</v>
          </cell>
          <cell r="E2720" t="str">
            <v>Slikopleskarska dela na špaletah</v>
          </cell>
          <cell r="F2720" t="str">
            <v>[m1]</v>
          </cell>
          <cell r="G2720">
            <v>1</v>
          </cell>
          <cell r="H2720" t="str">
            <v>Aprojekt</v>
          </cell>
          <cell r="I2720">
            <v>22.400000000000002</v>
          </cell>
          <cell r="J2720">
            <v>319.35999999999996</v>
          </cell>
        </row>
        <row r="2721">
          <cell r="D2721" t="str">
            <v>Slikopleskarska dela Vsota</v>
          </cell>
          <cell r="I2721">
            <v>22.400000000000002</v>
          </cell>
          <cell r="J2721">
            <v>319.35999999999996</v>
          </cell>
        </row>
        <row r="2722">
          <cell r="C2722" t="str">
            <v>Kresnice 58 Vsota</v>
          </cell>
          <cell r="I2722">
            <v>182.15999999999997</v>
          </cell>
          <cell r="J2722">
            <v>6753.2177441261401</v>
          </cell>
        </row>
        <row r="2723">
          <cell r="B2723" t="str">
            <v>87 Vsota</v>
          </cell>
          <cell r="I2723">
            <v>182.15999999999997</v>
          </cell>
          <cell r="J2723">
            <v>6753.2177441261401</v>
          </cell>
        </row>
        <row r="2724">
          <cell r="I2724">
            <v>182.15999999999997</v>
          </cell>
          <cell r="J2724">
            <v>6753.2177441261401</v>
          </cell>
        </row>
        <row r="2725">
          <cell r="B2725">
            <v>88</v>
          </cell>
          <cell r="C2725" t="str">
            <v>Kresnice 59</v>
          </cell>
          <cell r="D2725" t="str">
            <v>Okna/Vrata</v>
          </cell>
          <cell r="E2725" t="str">
            <v>Enokrilno okno (tip: O1); dim. ŠxV: 1,1x1,2m; Material: PVC ; steklo 6/16Ar/4; Rw,st.=36 (Rw,st.+Ctr ≥ 31 dB)</v>
          </cell>
          <cell r="F2725" t="str">
            <v>[kos]</v>
          </cell>
          <cell r="G2725">
            <v>1</v>
          </cell>
          <cell r="H2725" t="str">
            <v>Aprojekt</v>
          </cell>
          <cell r="I2725">
            <v>3</v>
          </cell>
          <cell r="J2725">
            <v>787.50931680000008</v>
          </cell>
        </row>
        <row r="2726">
          <cell r="E2726" t="str">
            <v>Enokrilno okno (tip: O1); dim. ŠxV: 0,8x1,15m; Material: PVC, profil&gt;80mm ; steklo 10/20Ar/4; Rw,st.=39 (Rw,st.+Ctr ≥ 33 dB)</v>
          </cell>
          <cell r="F2726" t="str">
            <v>[kos]</v>
          </cell>
          <cell r="G2726">
            <v>1</v>
          </cell>
          <cell r="H2726" t="str">
            <v>Aprojekt</v>
          </cell>
          <cell r="I2726">
            <v>1</v>
          </cell>
          <cell r="J2726">
            <v>295.50489791999996</v>
          </cell>
        </row>
        <row r="2727">
          <cell r="D2727" t="str">
            <v>Okna/Vrata Vsota</v>
          </cell>
          <cell r="I2727">
            <v>4</v>
          </cell>
          <cell r="J2727">
            <v>1083.0142147199999</v>
          </cell>
        </row>
        <row r="2728">
          <cell r="D2728" t="str">
            <v>Senčila</v>
          </cell>
          <cell r="E2728" t="str">
            <v>Notranje žaluzije - kovinske, Dim. ŠxV: 1,1x1,2m</v>
          </cell>
          <cell r="F2728" t="str">
            <v>[kos]</v>
          </cell>
          <cell r="G2728">
            <v>1</v>
          </cell>
          <cell r="H2728" t="str">
            <v>Aprojekt</v>
          </cell>
          <cell r="I2728">
            <v>3</v>
          </cell>
          <cell r="J2728">
            <v>178.20000000000002</v>
          </cell>
        </row>
        <row r="2729">
          <cell r="E2729" t="str">
            <v>Notranje žaluzije - kovinske, Dim. ŠxV: 0,8x1,15m</v>
          </cell>
          <cell r="F2729" t="str">
            <v>[kos]</v>
          </cell>
          <cell r="G2729">
            <v>1</v>
          </cell>
          <cell r="H2729" t="str">
            <v>Aprojekt</v>
          </cell>
          <cell r="I2729">
            <v>1</v>
          </cell>
          <cell r="J2729">
            <v>41.4</v>
          </cell>
        </row>
        <row r="2730">
          <cell r="D2730" t="str">
            <v>Senčila Vsota</v>
          </cell>
          <cell r="I2730">
            <v>4</v>
          </cell>
          <cell r="J2730">
            <v>219.60000000000002</v>
          </cell>
        </row>
        <row r="2731">
          <cell r="D2731" t="str">
            <v>Notranje police</v>
          </cell>
          <cell r="E2731" t="str">
            <v>Notranja polica, mat. Topalit, dim. ŠxG:0,8xm</v>
          </cell>
          <cell r="F2731" t="str">
            <v>[kos]</v>
          </cell>
          <cell r="G2731">
            <v>1</v>
          </cell>
          <cell r="H2731" t="str">
            <v>Aprojekt</v>
          </cell>
          <cell r="I2731">
            <v>1</v>
          </cell>
          <cell r="J2731">
            <v>20.9</v>
          </cell>
        </row>
        <row r="2732">
          <cell r="E2732" t="str">
            <v>Notranja polica, mat. Topalit, dim. ŠxG:1,1xm</v>
          </cell>
          <cell r="F2732" t="str">
            <v>[kos]</v>
          </cell>
          <cell r="G2732">
            <v>1</v>
          </cell>
          <cell r="H2732" t="str">
            <v>Aprojekt</v>
          </cell>
          <cell r="I2732">
            <v>3</v>
          </cell>
          <cell r="J2732">
            <v>62.699999999999996</v>
          </cell>
        </row>
        <row r="2733">
          <cell r="D2733" t="str">
            <v>Notranje police Vsota</v>
          </cell>
          <cell r="I2733">
            <v>4</v>
          </cell>
          <cell r="J2733">
            <v>83.6</v>
          </cell>
        </row>
        <row r="2734">
          <cell r="D2734" t="str">
            <v>Demontaža</v>
          </cell>
          <cell r="E2734" t="str">
            <v>Demontaža oken</v>
          </cell>
          <cell r="F2734" t="str">
            <v>[m1]</v>
          </cell>
          <cell r="G2734">
            <v>1</v>
          </cell>
          <cell r="H2734" t="str">
            <v>Aprojekt</v>
          </cell>
          <cell r="I2734">
            <v>17.7</v>
          </cell>
          <cell r="J2734">
            <v>123.89999999999998</v>
          </cell>
        </row>
        <row r="2735">
          <cell r="E2735" t="str">
            <v>Demontaža police</v>
          </cell>
          <cell r="F2735" t="str">
            <v>[kos]</v>
          </cell>
          <cell r="G2735">
            <v>1</v>
          </cell>
          <cell r="H2735" t="str">
            <v>Aprojekt</v>
          </cell>
          <cell r="I2735">
            <v>4</v>
          </cell>
          <cell r="J2735">
            <v>20.5</v>
          </cell>
        </row>
        <row r="2736">
          <cell r="D2736" t="str">
            <v>Demontaža Vsota</v>
          </cell>
          <cell r="I2736">
            <v>21.7</v>
          </cell>
          <cell r="J2736">
            <v>144.39999999999998</v>
          </cell>
        </row>
        <row r="2737">
          <cell r="D2737" t="str">
            <v>Montaža</v>
          </cell>
          <cell r="E2737" t="str">
            <v>RAL montaža oken z zidarskimi deli</v>
          </cell>
          <cell r="F2737" t="str">
            <v>[m1]</v>
          </cell>
          <cell r="G2737">
            <v>1</v>
          </cell>
          <cell r="H2737" t="str">
            <v>Aprojekt</v>
          </cell>
          <cell r="I2737">
            <v>17.7</v>
          </cell>
          <cell r="J2737">
            <v>601.79999999999995</v>
          </cell>
        </row>
        <row r="2738">
          <cell r="E2738" t="str">
            <v>Montaža police</v>
          </cell>
          <cell r="F2738" t="str">
            <v>[kos]</v>
          </cell>
          <cell r="G2738">
            <v>1</v>
          </cell>
          <cell r="H2738" t="str">
            <v>Aprojekt</v>
          </cell>
          <cell r="I2738">
            <v>4</v>
          </cell>
          <cell r="J2738">
            <v>41</v>
          </cell>
        </row>
        <row r="2739">
          <cell r="D2739" t="str">
            <v>Montaža Vsota</v>
          </cell>
          <cell r="I2739">
            <v>21.7</v>
          </cell>
          <cell r="J2739">
            <v>642.79999999999995</v>
          </cell>
        </row>
        <row r="2740">
          <cell r="D2740" t="str">
            <v>Odvoz na deponijo</v>
          </cell>
          <cell r="E2740" t="str">
            <v>Odvoz na deponijo</v>
          </cell>
          <cell r="F2740" t="str">
            <v>[m1]</v>
          </cell>
          <cell r="G2740">
            <v>1</v>
          </cell>
          <cell r="H2740" t="str">
            <v>Aprojekt</v>
          </cell>
          <cell r="I2740">
            <v>17.7</v>
          </cell>
          <cell r="J2740">
            <v>53.099999999999994</v>
          </cell>
        </row>
        <row r="2741">
          <cell r="D2741" t="str">
            <v>Odvoz na deponijo Vsota</v>
          </cell>
          <cell r="I2741">
            <v>17.7</v>
          </cell>
          <cell r="J2741">
            <v>53.099999999999994</v>
          </cell>
        </row>
        <row r="2742">
          <cell r="D2742" t="str">
            <v>Slikopleskarska dela</v>
          </cell>
          <cell r="E2742" t="str">
            <v>Slikopleskarska dela na špaletah</v>
          </cell>
          <cell r="F2742" t="str">
            <v>[m1]</v>
          </cell>
          <cell r="G2742">
            <v>1</v>
          </cell>
          <cell r="H2742" t="str">
            <v>Aprojekt</v>
          </cell>
          <cell r="I2742">
            <v>9.5</v>
          </cell>
          <cell r="J2742">
            <v>141.6</v>
          </cell>
        </row>
        <row r="2743">
          <cell r="D2743" t="str">
            <v>Slikopleskarska dela Vsota</v>
          </cell>
          <cell r="I2743">
            <v>9.5</v>
          </cell>
          <cell r="J2743">
            <v>141.6</v>
          </cell>
        </row>
        <row r="2744">
          <cell r="C2744" t="str">
            <v>Kresnice 59 Vsota</v>
          </cell>
          <cell r="I2744">
            <v>82.600000000000009</v>
          </cell>
          <cell r="J2744">
            <v>2368.1142147199998</v>
          </cell>
        </row>
        <row r="2745">
          <cell r="B2745" t="str">
            <v>88 Vsota</v>
          </cell>
          <cell r="I2745">
            <v>82.600000000000009</v>
          </cell>
          <cell r="J2745">
            <v>2368.1142147199998</v>
          </cell>
        </row>
        <row r="2746">
          <cell r="I2746">
            <v>82.600000000000009</v>
          </cell>
          <cell r="J2746">
            <v>2368.1142147199998</v>
          </cell>
        </row>
        <row r="2747">
          <cell r="B2747">
            <v>89</v>
          </cell>
          <cell r="C2747" t="str">
            <v>Kresniške Poljane 1</v>
          </cell>
          <cell r="D2747" t="str">
            <v>Okna/Vrata</v>
          </cell>
          <cell r="E2747" t="str">
            <v>Trikotno oz. trapezno okno (tip: O8); dim. ŠxV: 1,2x1,4m; Material: PVC ; steklo 6/16Ar/4; Rw,st.=36 (Rw,st.+Ctr ≥ 31 dB)</v>
          </cell>
          <cell r="F2747" t="str">
            <v>[kos]</v>
          </cell>
          <cell r="G2747">
            <v>1</v>
          </cell>
          <cell r="H2747" t="str">
            <v>Aprojekt</v>
          </cell>
          <cell r="I2747">
            <v>1</v>
          </cell>
          <cell r="J2747">
            <v>373.7952416</v>
          </cell>
        </row>
        <row r="2748">
          <cell r="E2748" t="str">
            <v>Enokrilno okno (tip: O1); dim. ŠxV: 1,2x1,4m; Material: PVC ; steklo 6/16Ar/4; Rw,st.=36 (Rw,st.+Ctr ≥ 31 dB)</v>
          </cell>
          <cell r="F2748" t="str">
            <v>[kos]</v>
          </cell>
          <cell r="G2748">
            <v>1</v>
          </cell>
          <cell r="H2748" t="str">
            <v>Aprojekt</v>
          </cell>
          <cell r="I2748">
            <v>1</v>
          </cell>
          <cell r="J2748">
            <v>296.61562559999999</v>
          </cell>
        </row>
        <row r="2749">
          <cell r="E2749" t="str">
            <v>Enokrilno okno (tip: O1); dim. ŠxV: 1,2x1,15m; Material: PVC, profil&gt;80mm ; steklo 10/16Ar/6; Rw,st.=40 (Rw,st.+Ctr ≥ 35 dB)</v>
          </cell>
          <cell r="F2749" t="str">
            <v>[kos]</v>
          </cell>
          <cell r="G2749">
            <v>1</v>
          </cell>
          <cell r="H2749" t="str">
            <v>Aprojekt</v>
          </cell>
          <cell r="I2749">
            <v>1</v>
          </cell>
          <cell r="J2749">
            <v>370.03522031999995</v>
          </cell>
        </row>
        <row r="2750">
          <cell r="E2750" t="str">
            <v>Enokrilna vrata (tip: V1); dim. ŠxV: 0,75x2,15m; Material: PVC, profil&gt;80mm ; steklo 8/16Ar/66.2; Rw,st.=43 (Rw,st.+Ctr ≥ 37 dB)</v>
          </cell>
          <cell r="F2750" t="str">
            <v>[kos]</v>
          </cell>
          <cell r="G2750">
            <v>1</v>
          </cell>
          <cell r="H2750" t="str">
            <v>Aprojekt</v>
          </cell>
          <cell r="I2750">
            <v>1</v>
          </cell>
          <cell r="J2750">
            <v>517.98290212500001</v>
          </cell>
        </row>
        <row r="2751">
          <cell r="E2751" t="str">
            <v>Enokrilno okno (tip: O1); dim. ŠxV: 1,2x1,15m; Material: PVC, profil&gt;80mm ; steklo 8/16Ar/66.2; Rw,st.=43 (Rw,st.+Ctr ≥ 37 dB)</v>
          </cell>
          <cell r="F2751" t="str">
            <v>[kos]</v>
          </cell>
          <cell r="G2751">
            <v>1</v>
          </cell>
          <cell r="H2751" t="str">
            <v>Aprojekt</v>
          </cell>
          <cell r="I2751">
            <v>1</v>
          </cell>
          <cell r="J2751">
            <v>453.69082031999994</v>
          </cell>
        </row>
        <row r="2752">
          <cell r="E2752" t="str">
            <v>Enokrilno okno (tip: O1); dim. ŠxV: 1,2x1,15m; Material: PVC, profil&gt;80mm ; steklo 10/16Ar/44.2; Rw,st.=44 (Rw,st.+Ctr ≥ 39 dB)</v>
          </cell>
          <cell r="F2752" t="str">
            <v>[kos]</v>
          </cell>
          <cell r="G2752">
            <v>1</v>
          </cell>
          <cell r="H2752" t="str">
            <v>Aprojekt</v>
          </cell>
          <cell r="I2752">
            <v>1</v>
          </cell>
          <cell r="J2752">
            <v>429.92722031999995</v>
          </cell>
        </row>
        <row r="2753">
          <cell r="E2753" t="str">
            <v>Enokrilno okno (tip: O1); dim. ŠxV: 1x1,3m; Material: PVC, profil&gt;80mm ; steklo 10/16Ar/44.2; Rw,st.=44 (Rw,st.+Ctr ≥ 39 dB)</v>
          </cell>
          <cell r="F2753" t="str">
            <v>[kos]</v>
          </cell>
          <cell r="G2753">
            <v>1</v>
          </cell>
          <cell r="H2753" t="str">
            <v>Aprojekt</v>
          </cell>
          <cell r="I2753">
            <v>1</v>
          </cell>
          <cell r="J2753">
            <v>414.085532</v>
          </cell>
        </row>
        <row r="2754">
          <cell r="D2754" t="str">
            <v>Okna/Vrata Vsota</v>
          </cell>
          <cell r="I2754">
            <v>7</v>
          </cell>
          <cell r="J2754">
            <v>2856.1325622849999</v>
          </cell>
        </row>
        <row r="2755">
          <cell r="D2755" t="str">
            <v>Senčila</v>
          </cell>
          <cell r="E2755" t="str">
            <v>Notranje žaluzije - kovinske, Dim. ŠxV: 1,2x1,4m</v>
          </cell>
          <cell r="F2755" t="str">
            <v>[kos]</v>
          </cell>
          <cell r="G2755">
            <v>1</v>
          </cell>
          <cell r="H2755" t="str">
            <v>Aprojekt</v>
          </cell>
          <cell r="I2755">
            <v>2</v>
          </cell>
          <cell r="J2755">
            <v>135</v>
          </cell>
        </row>
        <row r="2756">
          <cell r="E2756" t="str">
            <v>Notranja rolo omarica, ALU lamele, Dim. ŠxV: 1,2x1,15m</v>
          </cell>
          <cell r="F2756" t="str">
            <v>[kos]</v>
          </cell>
          <cell r="G2756">
            <v>1</v>
          </cell>
          <cell r="H2756" t="str">
            <v>Aprojekt</v>
          </cell>
          <cell r="I2756">
            <v>3</v>
          </cell>
          <cell r="J2756">
            <v>845.36276255999996</v>
          </cell>
        </row>
        <row r="2757">
          <cell r="E2757" t="str">
            <v>Notranja rolo omarica, ALU lamele, Dim. ŠxV: 0,75x2,15m</v>
          </cell>
          <cell r="F2757" t="str">
            <v>[kos]</v>
          </cell>
          <cell r="G2757">
            <v>1</v>
          </cell>
          <cell r="H2757" t="str">
            <v>Aprojekt</v>
          </cell>
          <cell r="I2757">
            <v>1</v>
          </cell>
          <cell r="J2757">
            <v>291.621741375</v>
          </cell>
        </row>
        <row r="2758">
          <cell r="E2758" t="str">
            <v>Notranja rolo omarica, ALU lamele, Dim. ŠxV: 1x1,3m</v>
          </cell>
          <cell r="F2758" t="str">
            <v>[kos]</v>
          </cell>
          <cell r="G2758">
            <v>1</v>
          </cell>
          <cell r="H2758" t="str">
            <v>Aprojekt</v>
          </cell>
          <cell r="I2758">
            <v>1</v>
          </cell>
          <cell r="J2758">
            <v>273.5478</v>
          </cell>
        </row>
        <row r="2759">
          <cell r="D2759" t="str">
            <v>Senčila Vsota</v>
          </cell>
          <cell r="I2759">
            <v>7</v>
          </cell>
          <cell r="J2759">
            <v>1545.5323039350001</v>
          </cell>
        </row>
        <row r="2760">
          <cell r="D2760" t="str">
            <v>Notranje police</v>
          </cell>
          <cell r="E2760" t="str">
            <v>Notranja polica, mat. Granit, dim. ŠxG:1x0,25m</v>
          </cell>
          <cell r="F2760" t="str">
            <v>[kos]</v>
          </cell>
          <cell r="G2760">
            <v>1</v>
          </cell>
          <cell r="H2760" t="str">
            <v>Aprojekt</v>
          </cell>
          <cell r="I2760">
            <v>1</v>
          </cell>
          <cell r="J2760">
            <v>49.7</v>
          </cell>
        </row>
        <row r="2761">
          <cell r="E2761" t="str">
            <v>Notranja polica, mat. Granit, dim. ŠxG:1,2x0,25m</v>
          </cell>
          <cell r="F2761" t="str">
            <v>[kos]</v>
          </cell>
          <cell r="G2761">
            <v>1</v>
          </cell>
          <cell r="H2761" t="str">
            <v>Aprojekt</v>
          </cell>
          <cell r="I2761">
            <v>5</v>
          </cell>
          <cell r="J2761">
            <v>295.5</v>
          </cell>
        </row>
        <row r="2762">
          <cell r="D2762" t="str">
            <v>Notranje police Vsota</v>
          </cell>
          <cell r="I2762">
            <v>6</v>
          </cell>
          <cell r="J2762">
            <v>345.2</v>
          </cell>
        </row>
        <row r="2763">
          <cell r="D2763" t="str">
            <v>Demontaža</v>
          </cell>
          <cell r="E2763" t="str">
            <v>Demontaža oken</v>
          </cell>
          <cell r="F2763" t="str">
            <v>[m1]</v>
          </cell>
          <cell r="G2763">
            <v>1</v>
          </cell>
          <cell r="H2763" t="str">
            <v>Aprojekt</v>
          </cell>
          <cell r="I2763">
            <v>29.099999999999994</v>
          </cell>
          <cell r="J2763">
            <v>203.69999999999993</v>
          </cell>
        </row>
        <row r="2764">
          <cell r="E2764" t="str">
            <v>Demontaža vrat</v>
          </cell>
          <cell r="F2764" t="str">
            <v>[m1]</v>
          </cell>
          <cell r="G2764">
            <v>1</v>
          </cell>
          <cell r="H2764" t="str">
            <v>Aprojekt</v>
          </cell>
          <cell r="I2764">
            <v>5.8</v>
          </cell>
          <cell r="J2764">
            <v>40.6</v>
          </cell>
        </row>
        <row r="2765">
          <cell r="E2765" t="str">
            <v>Demontaža police</v>
          </cell>
          <cell r="F2765" t="str">
            <v>[kos]</v>
          </cell>
          <cell r="G2765">
            <v>1</v>
          </cell>
          <cell r="H2765" t="str">
            <v>Aprojekt</v>
          </cell>
          <cell r="I2765">
            <v>6</v>
          </cell>
          <cell r="J2765">
            <v>35</v>
          </cell>
        </row>
        <row r="2766">
          <cell r="D2766" t="str">
            <v>Demontaža Vsota</v>
          </cell>
          <cell r="I2766">
            <v>40.899999999999991</v>
          </cell>
          <cell r="J2766">
            <v>279.29999999999995</v>
          </cell>
        </row>
        <row r="2767">
          <cell r="D2767" t="str">
            <v>Montaža</v>
          </cell>
          <cell r="E2767" t="str">
            <v>RAL montaža oken z zidarskimi deli</v>
          </cell>
          <cell r="F2767" t="str">
            <v>[m1]</v>
          </cell>
          <cell r="G2767">
            <v>1</v>
          </cell>
          <cell r="H2767" t="str">
            <v>Aprojekt</v>
          </cell>
          <cell r="I2767">
            <v>10.399999999999999</v>
          </cell>
          <cell r="J2767">
            <v>353.59999999999997</v>
          </cell>
        </row>
        <row r="2768">
          <cell r="E2768" t="str">
            <v>RAL montaža oken z zidarskimi deli ter dodatno zapiranje odprtine nad notr. rolo omarico</v>
          </cell>
          <cell r="F2768" t="str">
            <v>[m1]</v>
          </cell>
          <cell r="G2768">
            <v>1</v>
          </cell>
          <cell r="H2768" t="str">
            <v>Aprojekt</v>
          </cell>
          <cell r="I2768">
            <v>18.699999999999996</v>
          </cell>
          <cell r="J2768">
            <v>690.19999999999993</v>
          </cell>
        </row>
        <row r="2769">
          <cell r="E2769" t="str">
            <v>Montaža police</v>
          </cell>
          <cell r="F2769" t="str">
            <v>[kos]</v>
          </cell>
          <cell r="G2769">
            <v>1</v>
          </cell>
          <cell r="H2769" t="str">
            <v>Aprojekt</v>
          </cell>
          <cell r="I2769">
            <v>6</v>
          </cell>
          <cell r="J2769">
            <v>70</v>
          </cell>
        </row>
        <row r="2770">
          <cell r="E2770" t="str">
            <v>RAL montaža vrat z zidarskimi deli ter dodatno zapiranje odprtine nad notr. rolo omarico</v>
          </cell>
          <cell r="F2770" t="str">
            <v>[m1]</v>
          </cell>
          <cell r="G2770">
            <v>1</v>
          </cell>
          <cell r="H2770" t="str">
            <v>Aprojekt</v>
          </cell>
          <cell r="I2770">
            <v>5.8</v>
          </cell>
          <cell r="J2770">
            <v>210.8</v>
          </cell>
        </row>
        <row r="2771">
          <cell r="D2771" t="str">
            <v>Montaža Vsota</v>
          </cell>
          <cell r="I2771">
            <v>40.899999999999991</v>
          </cell>
          <cell r="J2771">
            <v>1324.6</v>
          </cell>
        </row>
        <row r="2772">
          <cell r="D2772" t="str">
            <v>Odvoz na deponijo</v>
          </cell>
          <cell r="E2772" t="str">
            <v>Odvoz na deponijo</v>
          </cell>
          <cell r="F2772" t="str">
            <v>[m1]</v>
          </cell>
          <cell r="G2772">
            <v>1</v>
          </cell>
          <cell r="H2772" t="str">
            <v>Aprojekt</v>
          </cell>
          <cell r="I2772">
            <v>34.9</v>
          </cell>
          <cell r="J2772">
            <v>104.69999999999999</v>
          </cell>
        </row>
        <row r="2773">
          <cell r="D2773" t="str">
            <v>Odvoz na deponijo Vsota</v>
          </cell>
          <cell r="I2773">
            <v>34.9</v>
          </cell>
          <cell r="J2773">
            <v>104.69999999999999</v>
          </cell>
        </row>
        <row r="2774">
          <cell r="D2774" t="str">
            <v>Komarniki</v>
          </cell>
          <cell r="E2774" t="str">
            <v>Komarnik-rolo, Dim. ŠxV: 1,2x1,4m</v>
          </cell>
          <cell r="F2774" t="str">
            <v>[kos]</v>
          </cell>
          <cell r="G2774">
            <v>1</v>
          </cell>
          <cell r="H2774" t="str">
            <v>Aprojekt</v>
          </cell>
          <cell r="I2774">
            <v>2</v>
          </cell>
          <cell r="J2774">
            <v>390</v>
          </cell>
        </row>
        <row r="2775">
          <cell r="E2775" t="str">
            <v>Komarnik-rolo, Dim. ŠxV: 1,2x1,15m</v>
          </cell>
          <cell r="F2775" t="str">
            <v>[kos]</v>
          </cell>
          <cell r="G2775">
            <v>1</v>
          </cell>
          <cell r="H2775" t="str">
            <v>Aprojekt</v>
          </cell>
          <cell r="I2775">
            <v>2</v>
          </cell>
          <cell r="J2775">
            <v>421.2</v>
          </cell>
        </row>
        <row r="2776">
          <cell r="D2776" t="str">
            <v>Komarniki Vsota</v>
          </cell>
          <cell r="I2776">
            <v>4</v>
          </cell>
          <cell r="J2776">
            <v>811.2</v>
          </cell>
        </row>
        <row r="2777">
          <cell r="D2777" t="str">
            <v>Slikopleskarska dela</v>
          </cell>
          <cell r="E2777" t="str">
            <v>Slikopleskarska dela na špaletah</v>
          </cell>
          <cell r="F2777" t="str">
            <v>[m1]</v>
          </cell>
          <cell r="G2777">
            <v>1</v>
          </cell>
          <cell r="H2777" t="str">
            <v>Aprojekt</v>
          </cell>
          <cell r="I2777">
            <v>19.400000000000002</v>
          </cell>
          <cell r="J2777">
            <v>279.2</v>
          </cell>
        </row>
        <row r="2778">
          <cell r="D2778" t="str">
            <v>Slikopleskarska dela Vsota</v>
          </cell>
          <cell r="I2778">
            <v>19.400000000000002</v>
          </cell>
          <cell r="J2778">
            <v>279.2</v>
          </cell>
        </row>
        <row r="2779">
          <cell r="C2779" t="str">
            <v>Kresniške Poljane 1 Vsota</v>
          </cell>
          <cell r="I2779">
            <v>160.09999999999997</v>
          </cell>
          <cell r="J2779">
            <v>7545.8648662200003</v>
          </cell>
        </row>
        <row r="2780">
          <cell r="B2780" t="str">
            <v>89 Vsota</v>
          </cell>
          <cell r="I2780">
            <v>160.09999999999997</v>
          </cell>
          <cell r="J2780">
            <v>7545.8648662200003</v>
          </cell>
        </row>
        <row r="2781">
          <cell r="I2781">
            <v>160.09999999999997</v>
          </cell>
          <cell r="J2781">
            <v>7545.8648662200003</v>
          </cell>
        </row>
        <row r="2782">
          <cell r="B2782">
            <v>90</v>
          </cell>
          <cell r="C2782" t="str">
            <v>Kresniške Poljane 2</v>
          </cell>
          <cell r="D2782" t="str">
            <v>Okna/Vrata</v>
          </cell>
          <cell r="E2782" t="str">
            <v>Enokrilno okno (tip: O1); dim. ŠxV: 0,94x1,35m; Material: PVC, profil&gt;80mm ; steklo 66.2/16Ar/44.2; Rw,st.=46 (Rw,st.+Ctr ≥ 41 dB)</v>
          </cell>
          <cell r="F2782" t="str">
            <v>[kos]</v>
          </cell>
          <cell r="G2782">
            <v>1</v>
          </cell>
          <cell r="H2782" t="str">
            <v>Aprojekt</v>
          </cell>
          <cell r="I2782">
            <v>2</v>
          </cell>
          <cell r="J2782">
            <v>912.20371346159993</v>
          </cell>
        </row>
        <row r="2783">
          <cell r="E2783" t="str">
            <v>Enokrilno okno (tip: O1); dim. ŠxV: 0,94x1,35m; Material: PVC, profil&gt;80mm ; steklo 6/16Ar/44.2; Rw,st.=41 (Rw,st.+Ctr ≥ 35 dB)</v>
          </cell>
          <cell r="F2783" t="str">
            <v>[kos]</v>
          </cell>
          <cell r="G2783">
            <v>1</v>
          </cell>
          <cell r="H2783" t="str">
            <v>Aprojekt</v>
          </cell>
          <cell r="I2783">
            <v>1</v>
          </cell>
          <cell r="J2783">
            <v>387.79158673079996</v>
          </cell>
        </row>
        <row r="2784">
          <cell r="D2784" t="str">
            <v>Okna/Vrata Vsota</v>
          </cell>
          <cell r="I2784">
            <v>3</v>
          </cell>
          <cell r="J2784">
            <v>1299.9953001924</v>
          </cell>
        </row>
        <row r="2785">
          <cell r="D2785" t="str">
            <v>Senčila</v>
          </cell>
          <cell r="E2785" t="str">
            <v>Zunanji rolo - nadometni, ALU lamele, Dim. ŠxV: 0,94x1,35m</v>
          </cell>
          <cell r="F2785" t="str">
            <v>[kos]</v>
          </cell>
          <cell r="G2785">
            <v>1</v>
          </cell>
          <cell r="H2785" t="str">
            <v>Aprojekt</v>
          </cell>
          <cell r="I2785">
            <v>2</v>
          </cell>
          <cell r="J2785">
            <v>269.67802967339998</v>
          </cell>
        </row>
        <row r="2786">
          <cell r="D2786" t="str">
            <v>Senčila Vsota</v>
          </cell>
          <cell r="I2786">
            <v>2</v>
          </cell>
          <cell r="J2786">
            <v>269.67802967339998</v>
          </cell>
        </row>
        <row r="2787">
          <cell r="D2787" t="str">
            <v>Notranje police</v>
          </cell>
          <cell r="E2787" t="str">
            <v>Notranja polica, mat. Topalit, dim. ŠxG:0,94x0,3m</v>
          </cell>
          <cell r="F2787" t="str">
            <v>[kos]</v>
          </cell>
          <cell r="G2787">
            <v>1</v>
          </cell>
          <cell r="H2787" t="str">
            <v>Aprojekt</v>
          </cell>
          <cell r="I2787">
            <v>3</v>
          </cell>
          <cell r="J2787">
            <v>115.49039999999998</v>
          </cell>
        </row>
        <row r="2788">
          <cell r="D2788" t="str">
            <v>Notranje police Vsota</v>
          </cell>
          <cell r="I2788">
            <v>3</v>
          </cell>
          <cell r="J2788">
            <v>115.49039999999998</v>
          </cell>
        </row>
        <row r="2789">
          <cell r="D2789" t="str">
            <v>Demontaža</v>
          </cell>
          <cell r="E2789" t="str">
            <v>Demontaža oken</v>
          </cell>
          <cell r="F2789" t="str">
            <v>[m1]</v>
          </cell>
          <cell r="G2789">
            <v>1</v>
          </cell>
          <cell r="H2789" t="str">
            <v>Aprojekt</v>
          </cell>
          <cell r="I2789">
            <v>13.74</v>
          </cell>
          <cell r="J2789">
            <v>96.18</v>
          </cell>
        </row>
        <row r="2790">
          <cell r="E2790" t="str">
            <v>Demontaža police</v>
          </cell>
          <cell r="F2790" t="str">
            <v>[kos]</v>
          </cell>
          <cell r="G2790">
            <v>1</v>
          </cell>
          <cell r="H2790" t="str">
            <v>Aprojekt</v>
          </cell>
          <cell r="I2790">
            <v>3</v>
          </cell>
          <cell r="J2790">
            <v>14.099999999999998</v>
          </cell>
        </row>
        <row r="2791">
          <cell r="D2791" t="str">
            <v>Demontaža Vsota</v>
          </cell>
          <cell r="I2791">
            <v>16.740000000000002</v>
          </cell>
          <cell r="J2791">
            <v>110.28</v>
          </cell>
        </row>
        <row r="2792">
          <cell r="D2792" t="str">
            <v>Montaža</v>
          </cell>
          <cell r="E2792" t="str">
            <v>RAL montaža oken z zidarskimi deli</v>
          </cell>
          <cell r="F2792" t="str">
            <v>[m1]</v>
          </cell>
          <cell r="G2792">
            <v>1</v>
          </cell>
          <cell r="H2792" t="str">
            <v>Aprojekt</v>
          </cell>
          <cell r="I2792">
            <v>13.74</v>
          </cell>
          <cell r="J2792">
            <v>467.15999999999997</v>
          </cell>
        </row>
        <row r="2793">
          <cell r="E2793" t="str">
            <v>Montaža police</v>
          </cell>
          <cell r="F2793" t="str">
            <v>[kos]</v>
          </cell>
          <cell r="G2793">
            <v>1</v>
          </cell>
          <cell r="H2793" t="str">
            <v>Aprojekt</v>
          </cell>
          <cell r="I2793">
            <v>3</v>
          </cell>
          <cell r="J2793">
            <v>28.199999999999996</v>
          </cell>
        </row>
        <row r="2794">
          <cell r="D2794" t="str">
            <v>Montaža Vsota</v>
          </cell>
          <cell r="I2794">
            <v>16.740000000000002</v>
          </cell>
          <cell r="J2794">
            <v>495.35999999999996</v>
          </cell>
        </row>
        <row r="2795">
          <cell r="D2795" t="str">
            <v>Odvoz na deponijo</v>
          </cell>
          <cell r="E2795" t="str">
            <v>Odvoz na deponijo</v>
          </cell>
          <cell r="F2795" t="str">
            <v>[m1]</v>
          </cell>
          <cell r="G2795">
            <v>1</v>
          </cell>
          <cell r="H2795" t="str">
            <v>Aprojekt</v>
          </cell>
          <cell r="I2795">
            <v>13.74</v>
          </cell>
          <cell r="J2795">
            <v>41.22</v>
          </cell>
        </row>
        <row r="2796">
          <cell r="D2796" t="str">
            <v>Odvoz na deponijo Vsota</v>
          </cell>
          <cell r="I2796">
            <v>13.74</v>
          </cell>
          <cell r="J2796">
            <v>41.22</v>
          </cell>
        </row>
        <row r="2797">
          <cell r="D2797" t="str">
            <v>Slikopleskarska dela</v>
          </cell>
          <cell r="E2797" t="str">
            <v>Slikopleskarska dela na špaletah</v>
          </cell>
          <cell r="F2797" t="str">
            <v>[m1]</v>
          </cell>
          <cell r="G2797">
            <v>1</v>
          </cell>
          <cell r="H2797" t="str">
            <v>Aprojekt</v>
          </cell>
          <cell r="I2797">
            <v>8.1000000000000014</v>
          </cell>
          <cell r="J2797">
            <v>109.92</v>
          </cell>
        </row>
        <row r="2798">
          <cell r="D2798" t="str">
            <v>Slikopleskarska dela Vsota</v>
          </cell>
          <cell r="I2798">
            <v>8.1000000000000014</v>
          </cell>
          <cell r="J2798">
            <v>109.92</v>
          </cell>
        </row>
        <row r="2799">
          <cell r="C2799" t="str">
            <v>Kresniške Poljane 2 Vsota</v>
          </cell>
          <cell r="I2799">
            <v>63.320000000000007</v>
          </cell>
          <cell r="J2799">
            <v>2441.9437298657995</v>
          </cell>
        </row>
        <row r="2800">
          <cell r="B2800" t="str">
            <v>90 Vsota</v>
          </cell>
          <cell r="I2800">
            <v>63.320000000000007</v>
          </cell>
          <cell r="J2800">
            <v>2441.9437298657995</v>
          </cell>
        </row>
        <row r="2801">
          <cell r="I2801">
            <v>63.320000000000007</v>
          </cell>
          <cell r="J2801">
            <v>2441.9437298657995</v>
          </cell>
        </row>
        <row r="2802">
          <cell r="B2802">
            <v>91</v>
          </cell>
          <cell r="C2802" t="str">
            <v>Kresniške Poljane 27A</v>
          </cell>
          <cell r="D2802" t="str">
            <v>Okna/Vrata</v>
          </cell>
          <cell r="E2802" t="str">
            <v>Enokrilna vrata (tip: V1); dim. ŠxV: 0,9x2,2m; Material: Les ; steklo 6/16Ar/4; Rw,st.=36 (Rw,st.+Ctr ≥ 31 dB)</v>
          </cell>
          <cell r="F2802" t="str">
            <v>[kos]</v>
          </cell>
          <cell r="G2802">
            <v>1</v>
          </cell>
          <cell r="H2802" t="str">
            <v>Aprojekt</v>
          </cell>
          <cell r="I2802">
            <v>1</v>
          </cell>
          <cell r="J2802">
            <v>695.32462628000007</v>
          </cell>
        </row>
        <row r="2803">
          <cell r="E2803" t="str">
            <v>Drsna vrata (tip: V4); dim. ŠxV: 3,25x2,08m; Material: Les ; steklo 6/16Ar/4; Rw,st.=36 (Rw,st.+Ctr ≥ 31 dB)</v>
          </cell>
          <cell r="F2803" t="str">
            <v>[kos]</v>
          </cell>
          <cell r="G2803">
            <v>1</v>
          </cell>
          <cell r="H2803" t="str">
            <v>Aprojekt</v>
          </cell>
          <cell r="I2803">
            <v>2</v>
          </cell>
          <cell r="J2803">
            <v>6719.4851587200001</v>
          </cell>
        </row>
        <row r="2804">
          <cell r="E2804" t="str">
            <v>Enokrilna vrata (tip: V1); dim. ŠxV: 1x2,08m; Material: Les ; steklo 6/16Ar/4; Rw,st.=36 (Rw,st.+Ctr ≥ 31 dB)</v>
          </cell>
          <cell r="F2804" t="str">
            <v>[kos]</v>
          </cell>
          <cell r="G2804">
            <v>1</v>
          </cell>
          <cell r="H2804" t="str">
            <v>Aprojekt</v>
          </cell>
          <cell r="I2804">
            <v>1</v>
          </cell>
          <cell r="J2804">
            <v>716.41822047999995</v>
          </cell>
        </row>
        <row r="2805">
          <cell r="E2805" t="str">
            <v>Enokrilno okno (tip: O1); dim. ŠxV: 0,83x1,25m; Material: Les ; steklo 6/16Ar/4; Rw,st.=36 (Rw,st.+Ctr ≥ 31 dB)</v>
          </cell>
          <cell r="F2805" t="str">
            <v>[kos]</v>
          </cell>
          <cell r="G2805">
            <v>1</v>
          </cell>
          <cell r="H2805" t="str">
            <v>Aprojekt</v>
          </cell>
          <cell r="I2805">
            <v>6</v>
          </cell>
          <cell r="J2805">
            <v>2919.2107295156247</v>
          </cell>
        </row>
        <row r="2806">
          <cell r="E2806" t="str">
            <v>Enokrilna vrata (tip: V1); dim. ŠxV: 0,83x2,15m; Material: Les ; steklo 6/16Ar/4; Rw,st.=36 (Rw,st.+Ctr ≥ 31 dB)</v>
          </cell>
          <cell r="F2806" t="str">
            <v>[kos]</v>
          </cell>
          <cell r="G2806">
            <v>1</v>
          </cell>
          <cell r="H2806" t="str">
            <v>Aprojekt</v>
          </cell>
          <cell r="I2806">
            <v>1</v>
          </cell>
          <cell r="J2806">
            <v>658.53297734942487</v>
          </cell>
        </row>
        <row r="2807">
          <cell r="E2807" t="str">
            <v>Enokrilna vrata (tip: V1); dim. ŠxV: 1,2x2,2m; Material: Les ; steklo 6/16Ar/4; Rw,st.=36 (Rw,st.+Ctr ≥ 31 dB)</v>
          </cell>
          <cell r="F2807" t="str">
            <v>[kos]</v>
          </cell>
          <cell r="G2807">
            <v>1</v>
          </cell>
          <cell r="H2807" t="str">
            <v>Aprojekt</v>
          </cell>
          <cell r="I2807">
            <v>1</v>
          </cell>
          <cell r="J2807">
            <v>862.98887072000014</v>
          </cell>
        </row>
        <row r="2808">
          <cell r="E2808" t="str">
            <v>Enokrilno fiksno okno (tip: O2); dim. ŠxV: 1x2,2m; Material: Les ; steklo 6/16Ar/4; Rw,st.=36 (Rw,st.+Ctr ≥ 31 dB)</v>
          </cell>
          <cell r="F2808" t="str">
            <v>[kos]</v>
          </cell>
          <cell r="G2808">
            <v>1</v>
          </cell>
          <cell r="H2808" t="str">
            <v>Aprojekt</v>
          </cell>
          <cell r="I2808">
            <v>1</v>
          </cell>
          <cell r="J2808">
            <v>521.603702</v>
          </cell>
        </row>
        <row r="2809">
          <cell r="E2809" t="str">
            <v>Enokrilno fiksno okno (tip: O2); dim. ŠxV: 1,8x2,2m; Material: Les ; steklo 6/16Ar/4; Rw,st.=36 (Rw,st.+Ctr ≥ 31 dB)</v>
          </cell>
          <cell r="F2809" t="str">
            <v>[kos]</v>
          </cell>
          <cell r="G2809">
            <v>1</v>
          </cell>
          <cell r="H2809" t="str">
            <v>Aprojekt</v>
          </cell>
          <cell r="I2809">
            <v>1</v>
          </cell>
          <cell r="J2809">
            <v>1042.9919064800001</v>
          </cell>
        </row>
        <row r="2810">
          <cell r="E2810" t="str">
            <v>Enokrilno okno (tip: O1); dim. ŠxV: 0,9x1,35m; Material: Les ; steklo 6/16Ar/4; Rw,st.=36 (Rw,st.+Ctr ≥ 31 dB)</v>
          </cell>
          <cell r="F2810" t="str">
            <v>[kos]</v>
          </cell>
          <cell r="G2810">
            <v>1</v>
          </cell>
          <cell r="H2810" t="str">
            <v>Aprojekt</v>
          </cell>
          <cell r="I2810">
            <v>1</v>
          </cell>
          <cell r="J2810">
            <v>524.93863035375</v>
          </cell>
        </row>
        <row r="2811">
          <cell r="E2811" t="str">
            <v>Drsna vrata (tip: V4); dim. ŠxV: 2,6x2,2m; Material: Les ; steklo 6/16Ar/4; Rw,st.=36 (Rw,st.+Ctr ≥ 31 dB)</v>
          </cell>
          <cell r="F2811" t="str">
            <v>[kos]</v>
          </cell>
          <cell r="G2811">
            <v>1</v>
          </cell>
          <cell r="H2811" t="str">
            <v>Aprojekt</v>
          </cell>
          <cell r="I2811">
            <v>1</v>
          </cell>
          <cell r="J2811">
            <v>2965.9253342400007</v>
          </cell>
        </row>
        <row r="2812">
          <cell r="D2812" t="str">
            <v>Okna/Vrata Vsota</v>
          </cell>
          <cell r="I2812">
            <v>16</v>
          </cell>
          <cell r="J2812">
            <v>17627.420156138804</v>
          </cell>
        </row>
        <row r="2813">
          <cell r="D2813" t="str">
            <v>Senčila</v>
          </cell>
          <cell r="E2813" t="str">
            <v>Notranje žaluzije - kovinske, Dim. ŠxV: 0,9x2,2m</v>
          </cell>
          <cell r="F2813" t="str">
            <v>[kos]</v>
          </cell>
          <cell r="G2813">
            <v>1</v>
          </cell>
          <cell r="H2813" t="str">
            <v>Aprojekt</v>
          </cell>
          <cell r="I2813">
            <v>1</v>
          </cell>
          <cell r="J2813">
            <v>89.100000000000009</v>
          </cell>
        </row>
        <row r="2814">
          <cell r="E2814" t="str">
            <v>Notranje žaluzije - kovinske, Dim. ŠxV: 0,9x1,35m</v>
          </cell>
          <cell r="F2814" t="str">
            <v>[kos]</v>
          </cell>
          <cell r="G2814">
            <v>1</v>
          </cell>
          <cell r="H2814" t="str">
            <v>Aprojekt</v>
          </cell>
          <cell r="I2814">
            <v>1</v>
          </cell>
          <cell r="J2814">
            <v>54.675000000000004</v>
          </cell>
        </row>
        <row r="2815">
          <cell r="E2815" t="str">
            <v>Notranje žaluzije - kovinske, Dim. ŠxV: 1x2,2m</v>
          </cell>
          <cell r="F2815" t="str">
            <v>[kos]</v>
          </cell>
          <cell r="G2815">
            <v>1</v>
          </cell>
          <cell r="H2815" t="str">
            <v>Aprojekt</v>
          </cell>
          <cell r="I2815">
            <v>1</v>
          </cell>
          <cell r="J2815">
            <v>99.000000000000014</v>
          </cell>
        </row>
        <row r="2816">
          <cell r="E2816" t="str">
            <v>Notranje žaluzije - kovinske, Dim. ŠxV: 3,25x2,08m</v>
          </cell>
          <cell r="F2816" t="str">
            <v>[kos]</v>
          </cell>
          <cell r="G2816">
            <v>1</v>
          </cell>
          <cell r="H2816" t="str">
            <v>Aprojekt</v>
          </cell>
          <cell r="I2816">
            <v>2</v>
          </cell>
          <cell r="J2816">
            <v>608.4</v>
          </cell>
        </row>
        <row r="2817">
          <cell r="E2817" t="str">
            <v>Notranje žaluzije - kovinske, Dim. ŠxV: 1x2,08m</v>
          </cell>
          <cell r="F2817" t="str">
            <v>[kos]</v>
          </cell>
          <cell r="G2817">
            <v>1</v>
          </cell>
          <cell r="H2817" t="str">
            <v>Aprojekt</v>
          </cell>
          <cell r="I2817">
            <v>1</v>
          </cell>
          <cell r="J2817">
            <v>93.600000000000009</v>
          </cell>
        </row>
        <row r="2818">
          <cell r="E2818" t="str">
            <v>Notranje žaluzije - kovinske, Dim. ŠxV: 0,83x1,25m</v>
          </cell>
          <cell r="F2818" t="str">
            <v>[kos]</v>
          </cell>
          <cell r="G2818">
            <v>1</v>
          </cell>
          <cell r="H2818" t="str">
            <v>Aprojekt</v>
          </cell>
          <cell r="I2818">
            <v>4</v>
          </cell>
          <cell r="J2818">
            <v>186.74999999999997</v>
          </cell>
        </row>
        <row r="2819">
          <cell r="E2819" t="str">
            <v>Rolo - Plise, Dim. ŠxV: 0,83x1,25m</v>
          </cell>
          <cell r="F2819" t="str">
            <v>[kos]</v>
          </cell>
          <cell r="G2819">
            <v>1</v>
          </cell>
          <cell r="H2819" t="str">
            <v>Aprojekt</v>
          </cell>
          <cell r="I2819">
            <v>2</v>
          </cell>
          <cell r="J2819">
            <v>248.99999999999997</v>
          </cell>
        </row>
        <row r="2820">
          <cell r="E2820" t="str">
            <v>Notranje žaluzije - kovinske, Dim. ŠxV: 0,83x2,15m</v>
          </cell>
          <cell r="F2820" t="str">
            <v>[kos]</v>
          </cell>
          <cell r="G2820">
            <v>1</v>
          </cell>
          <cell r="H2820" t="str">
            <v>Aprojekt</v>
          </cell>
          <cell r="I2820">
            <v>1</v>
          </cell>
          <cell r="J2820">
            <v>80.302499999999995</v>
          </cell>
        </row>
        <row r="2821">
          <cell r="E2821" t="str">
            <v>Notranje žaluzije - kovinske, Dim. ŠxV: 1,2x2,2m</v>
          </cell>
          <cell r="F2821" t="str">
            <v>[kos]</v>
          </cell>
          <cell r="G2821">
            <v>1</v>
          </cell>
          <cell r="H2821" t="str">
            <v>Aprojekt</v>
          </cell>
          <cell r="I2821">
            <v>1</v>
          </cell>
          <cell r="J2821">
            <v>118.80000000000001</v>
          </cell>
        </row>
        <row r="2822">
          <cell r="E2822" t="str">
            <v>Notranje žaluzije - kovinske, Dim. ŠxV: 1,8x2,2m</v>
          </cell>
          <cell r="F2822" t="str">
            <v>[kos]</v>
          </cell>
          <cell r="G2822">
            <v>1</v>
          </cell>
          <cell r="H2822" t="str">
            <v>Aprojekt</v>
          </cell>
          <cell r="I2822">
            <v>1</v>
          </cell>
          <cell r="J2822">
            <v>178.20000000000002</v>
          </cell>
        </row>
        <row r="2823">
          <cell r="E2823" t="str">
            <v>Notranje žaluzije - kovinske, Dim. ŠxV: 2,6x2,2m</v>
          </cell>
          <cell r="F2823" t="str">
            <v>[kos]</v>
          </cell>
          <cell r="G2823">
            <v>1</v>
          </cell>
          <cell r="H2823" t="str">
            <v>Aprojekt</v>
          </cell>
          <cell r="I2823">
            <v>1</v>
          </cell>
          <cell r="J2823">
            <v>257.40000000000003</v>
          </cell>
        </row>
        <row r="2824">
          <cell r="D2824" t="str">
            <v>Senčila Vsota</v>
          </cell>
          <cell r="I2824">
            <v>16</v>
          </cell>
          <cell r="J2824">
            <v>2015.2275</v>
          </cell>
        </row>
        <row r="2825">
          <cell r="D2825" t="str">
            <v>Notranje police</v>
          </cell>
          <cell r="E2825" t="str">
            <v>Notranja polica, mat. Marmor, dim. ŠxG:0,9x0,25m</v>
          </cell>
          <cell r="F2825" t="str">
            <v>[kos]</v>
          </cell>
          <cell r="G2825">
            <v>1</v>
          </cell>
          <cell r="H2825" t="str">
            <v>Aprojekt</v>
          </cell>
          <cell r="I2825">
            <v>1</v>
          </cell>
          <cell r="J2825">
            <v>62.9375</v>
          </cell>
        </row>
        <row r="2826">
          <cell r="E2826" t="str">
            <v>Notranja polica, mat. Marmor, dim. ŠxG:0,83x0,25m</v>
          </cell>
          <cell r="F2826" t="str">
            <v>[kos]</v>
          </cell>
          <cell r="G2826">
            <v>1</v>
          </cell>
          <cell r="H2826" t="str">
            <v>Aprojekt</v>
          </cell>
          <cell r="I2826">
            <v>6</v>
          </cell>
          <cell r="J2826">
            <v>353.23875000000004</v>
          </cell>
        </row>
        <row r="2827">
          <cell r="E2827" t="str">
            <v>Notranja polica, mat. Marmor, dim. ŠxG:1x0,05m</v>
          </cell>
          <cell r="F2827" t="str">
            <v>[kos]</v>
          </cell>
          <cell r="G2827">
            <v>1</v>
          </cell>
          <cell r="H2827" t="str">
            <v>Aprojekt</v>
          </cell>
          <cell r="I2827">
            <v>1</v>
          </cell>
          <cell r="J2827">
            <v>25.05</v>
          </cell>
        </row>
        <row r="2828">
          <cell r="E2828" t="str">
            <v>Notranja polica, mat. Marmor, dim. ŠxG:1,8x0,05m</v>
          </cell>
          <cell r="F2828" t="str">
            <v>[kos]</v>
          </cell>
          <cell r="G2828">
            <v>1</v>
          </cell>
          <cell r="H2828" t="str">
            <v>Aprojekt</v>
          </cell>
          <cell r="I2828">
            <v>1</v>
          </cell>
          <cell r="J2828">
            <v>33.17</v>
          </cell>
        </row>
        <row r="2829">
          <cell r="D2829" t="str">
            <v>Notranje police Vsota</v>
          </cell>
          <cell r="I2829">
            <v>9</v>
          </cell>
          <cell r="J2829">
            <v>474.39625000000007</v>
          </cell>
        </row>
        <row r="2830">
          <cell r="D2830" t="str">
            <v>Demontaža</v>
          </cell>
          <cell r="E2830" t="str">
            <v>Demontaža oken</v>
          </cell>
          <cell r="F2830" t="str">
            <v>[m1]</v>
          </cell>
          <cell r="G2830">
            <v>1</v>
          </cell>
          <cell r="H2830" t="str">
            <v>Aprojekt</v>
          </cell>
          <cell r="I2830">
            <v>43.86</v>
          </cell>
          <cell r="J2830">
            <v>307.02</v>
          </cell>
        </row>
        <row r="2831">
          <cell r="E2831" t="str">
            <v>Demontaža vrat</v>
          </cell>
          <cell r="F2831" t="str">
            <v>[m1]</v>
          </cell>
          <cell r="G2831">
            <v>1</v>
          </cell>
          <cell r="H2831" t="str">
            <v>Aprojekt</v>
          </cell>
          <cell r="I2831">
            <v>56.04</v>
          </cell>
          <cell r="J2831">
            <v>392.28</v>
          </cell>
        </row>
        <row r="2832">
          <cell r="E2832" t="str">
            <v>Demontaža police</v>
          </cell>
          <cell r="F2832" t="str">
            <v>[kos]</v>
          </cell>
          <cell r="G2832">
            <v>1</v>
          </cell>
          <cell r="H2832" t="str">
            <v>Aprojekt</v>
          </cell>
          <cell r="I2832">
            <v>9</v>
          </cell>
          <cell r="J2832">
            <v>43.399999999999991</v>
          </cell>
        </row>
        <row r="2833">
          <cell r="D2833" t="str">
            <v>Demontaža Vsota</v>
          </cell>
          <cell r="I2833">
            <v>108.9</v>
          </cell>
          <cell r="J2833">
            <v>742.69999999999993</v>
          </cell>
        </row>
        <row r="2834">
          <cell r="D2834" t="str">
            <v>Montaža</v>
          </cell>
          <cell r="E2834" t="str">
            <v>RAL montaža oken z zidarskimi deli</v>
          </cell>
          <cell r="F2834" t="str">
            <v>[m1]</v>
          </cell>
          <cell r="G2834">
            <v>1</v>
          </cell>
          <cell r="H2834" t="str">
            <v>Aprojekt</v>
          </cell>
          <cell r="I2834">
            <v>43.86</v>
          </cell>
          <cell r="J2834">
            <v>1491.2400000000002</v>
          </cell>
        </row>
        <row r="2835">
          <cell r="E2835" t="str">
            <v>RAL montaža vrat z zidarskimi deli</v>
          </cell>
          <cell r="F2835" t="str">
            <v>[m1]</v>
          </cell>
          <cell r="G2835">
            <v>1</v>
          </cell>
          <cell r="H2835" t="str">
            <v>Aprojekt</v>
          </cell>
          <cell r="I2835">
            <v>56.04</v>
          </cell>
          <cell r="J2835">
            <v>1905.3600000000001</v>
          </cell>
        </row>
        <row r="2836">
          <cell r="E2836" t="str">
            <v>Montaža police</v>
          </cell>
          <cell r="F2836" t="str">
            <v>[kos]</v>
          </cell>
          <cell r="G2836">
            <v>1</v>
          </cell>
          <cell r="H2836" t="str">
            <v>Aprojekt</v>
          </cell>
          <cell r="I2836">
            <v>9</v>
          </cell>
          <cell r="J2836">
            <v>86.799999999999983</v>
          </cell>
        </row>
        <row r="2837">
          <cell r="D2837" t="str">
            <v>Montaža Vsota</v>
          </cell>
          <cell r="I2837">
            <v>108.9</v>
          </cell>
          <cell r="J2837">
            <v>3483.4000000000005</v>
          </cell>
        </row>
        <row r="2838">
          <cell r="D2838" t="str">
            <v>Odvoz na deponijo</v>
          </cell>
          <cell r="E2838" t="str">
            <v>Odvoz na deponijo</v>
          </cell>
          <cell r="F2838" t="str">
            <v>[m1]</v>
          </cell>
          <cell r="G2838">
            <v>1</v>
          </cell>
          <cell r="H2838" t="str">
            <v>Aprojekt</v>
          </cell>
          <cell r="I2838">
            <v>99.9</v>
          </cell>
          <cell r="J2838">
            <v>299.70000000000005</v>
          </cell>
        </row>
        <row r="2839">
          <cell r="D2839" t="str">
            <v>Odvoz na deponijo Vsota</v>
          </cell>
          <cell r="I2839">
            <v>99.9</v>
          </cell>
          <cell r="J2839">
            <v>299.70000000000005</v>
          </cell>
        </row>
        <row r="2840">
          <cell r="D2840" t="str">
            <v>Slikopleskarska dela</v>
          </cell>
          <cell r="E2840" t="str">
            <v>Slikopleskarska dela na špaletah</v>
          </cell>
          <cell r="F2840" t="str">
            <v>[m1]</v>
          </cell>
          <cell r="G2840">
            <v>1</v>
          </cell>
          <cell r="H2840" t="str">
            <v>Aprojekt</v>
          </cell>
          <cell r="I2840">
            <v>56.48</v>
          </cell>
          <cell r="J2840">
            <v>799.2</v>
          </cell>
        </row>
        <row r="2841">
          <cell r="D2841" t="str">
            <v>Slikopleskarska dela Vsota</v>
          </cell>
          <cell r="I2841">
            <v>56.48</v>
          </cell>
          <cell r="J2841">
            <v>799.2</v>
          </cell>
        </row>
        <row r="2842">
          <cell r="C2842" t="str">
            <v>Kresniške Poljane 27A Vsota</v>
          </cell>
          <cell r="I2842">
            <v>415.17999999999995</v>
          </cell>
          <cell r="J2842">
            <v>25442.043906138806</v>
          </cell>
        </row>
        <row r="2843">
          <cell r="B2843" t="str">
            <v>91 Vsota</v>
          </cell>
          <cell r="I2843">
            <v>415.17999999999995</v>
          </cell>
          <cell r="J2843">
            <v>25442.043906138806</v>
          </cell>
        </row>
        <row r="2844">
          <cell r="I2844">
            <v>415.17999999999995</v>
          </cell>
          <cell r="J2844">
            <v>25442.043906138806</v>
          </cell>
        </row>
        <row r="2845">
          <cell r="B2845">
            <v>92</v>
          </cell>
          <cell r="C2845" t="str">
            <v>Kresniške Poljane 32</v>
          </cell>
          <cell r="D2845" t="str">
            <v>Okna/Vrata</v>
          </cell>
          <cell r="E2845" t="str">
            <v>Enokrilno okno (tip: O1); dim. ŠxV: 1,25x1,2m; Material: PVC ; steklo 6/16Ar/4; Rw,st.=36 (Rw,st.+Ctr ≥ 31 dB)</v>
          </cell>
          <cell r="F2845" t="str">
            <v>[kos]</v>
          </cell>
          <cell r="G2845">
            <v>1</v>
          </cell>
          <cell r="H2845" t="str">
            <v>Aprojekt</v>
          </cell>
          <cell r="I2845">
            <v>1</v>
          </cell>
          <cell r="J2845">
            <v>280.08525000000003</v>
          </cell>
        </row>
        <row r="2846">
          <cell r="E2846" t="str">
            <v>Dvokrilno okno (tip: O3); dim. ŠxV: 1,75x1,5m; Material: PVC, profil&gt;80mm ; steklo 10/16Ar/44.2; Rw,st.=44 (Rw,st.+Ctr ≥ 39 dB)</v>
          </cell>
          <cell r="F2846" t="str">
            <v>[kos]</v>
          </cell>
          <cell r="G2846">
            <v>1</v>
          </cell>
          <cell r="H2846" t="str">
            <v>Aprojekt</v>
          </cell>
          <cell r="I2846">
            <v>2</v>
          </cell>
          <cell r="J2846">
            <v>1547.9677162500002</v>
          </cell>
        </row>
        <row r="2847">
          <cell r="E2847" t="str">
            <v>Enokrilno okno (tip: O1); dim. ŠxV: 0,7x0,85m; Material: PVC, profil&gt;80mm ; steklo 10/16Ar/44.2; Rw,st.=44 (Rw,st.+Ctr ≥ 39 dB)</v>
          </cell>
          <cell r="F2847" t="str">
            <v>[kos]</v>
          </cell>
          <cell r="G2847">
            <v>1</v>
          </cell>
          <cell r="H2847" t="str">
            <v>Aprojekt</v>
          </cell>
          <cell r="I2847">
            <v>1</v>
          </cell>
          <cell r="J2847">
            <v>263.70148426999998</v>
          </cell>
        </row>
        <row r="2848">
          <cell r="E2848" t="str">
            <v>Enokrilna vrata (tip: V1); dim. ŠxV: 0,75x1,95m; Material: PVC, profil&gt;80mm ; steklo 10/16Ar/44.2; Rw,st.=44 (Rw,st.+Ctr ≥ 39 dB)</v>
          </cell>
          <cell r="F2848" t="str">
            <v>[kos]</v>
          </cell>
          <cell r="G2848">
            <v>1</v>
          </cell>
          <cell r="H2848" t="str">
            <v>Aprojekt</v>
          </cell>
          <cell r="I2848">
            <v>1</v>
          </cell>
          <cell r="J2848">
            <v>466.06441912499997</v>
          </cell>
        </row>
        <row r="2849">
          <cell r="E2849" t="str">
            <v>Enokrilno okno (tip: O1); dim. ŠxV: 1,2x1,2m; Material: PVC, profil&gt;80mm ; steklo 10/20Ar/4; Rw,st.=39 (Rw,st.+Ctr ≥ 33 dB)</v>
          </cell>
          <cell r="F2849" t="str">
            <v>[kos]</v>
          </cell>
          <cell r="G2849">
            <v>1</v>
          </cell>
          <cell r="H2849" t="str">
            <v>Aprojekt</v>
          </cell>
          <cell r="I2849">
            <v>1</v>
          </cell>
          <cell r="J2849">
            <v>379.14887807999997</v>
          </cell>
        </row>
        <row r="2850">
          <cell r="E2850" t="str">
            <v>Enokrilno okno (tip: O1); dim. ŠxV: 0,8x1,35m; Material: PVC ; steklo 6/16Ar/4; Rw,st.=36 (Rw,st.+Ctr ≥ 31 dB)</v>
          </cell>
          <cell r="F2850" t="str">
            <v>[kos]</v>
          </cell>
          <cell r="G2850">
            <v>1</v>
          </cell>
          <cell r="H2850" t="str">
            <v>Aprojekt</v>
          </cell>
          <cell r="I2850">
            <v>1</v>
          </cell>
          <cell r="J2850">
            <v>237.42416160000002</v>
          </cell>
        </row>
        <row r="2851">
          <cell r="E2851" t="str">
            <v>Enokrilna vrata (tip: V1); dim. ŠxV: 0,75x2,05m; Material: PVC ; steklo 6/16Ar/4; Rw,st.=36 (Rw,st.+Ctr ≥ 31 dB)</v>
          </cell>
          <cell r="F2851" t="str">
            <v>[kos]</v>
          </cell>
          <cell r="G2851">
            <v>1</v>
          </cell>
          <cell r="H2851" t="str">
            <v>Aprojekt</v>
          </cell>
          <cell r="I2851">
            <v>1</v>
          </cell>
          <cell r="J2851">
            <v>298.20866593749997</v>
          </cell>
        </row>
        <row r="2852">
          <cell r="D2852" t="str">
            <v>Okna/Vrata Vsota</v>
          </cell>
          <cell r="I2852">
            <v>8</v>
          </cell>
          <cell r="J2852">
            <v>3472.6005752625001</v>
          </cell>
        </row>
        <row r="2853">
          <cell r="D2853" t="str">
            <v>Senčila</v>
          </cell>
          <cell r="E2853" t="str">
            <v>Notranja rolo omarica, ALU lamele, Dim. ŠxV: 0,8x1,35m</v>
          </cell>
          <cell r="F2853" t="str">
            <v>[kos]</v>
          </cell>
          <cell r="G2853">
            <v>1</v>
          </cell>
          <cell r="H2853" t="str">
            <v>Aprojekt</v>
          </cell>
          <cell r="I2853">
            <v>1</v>
          </cell>
          <cell r="J2853">
            <v>254.19851284480001</v>
          </cell>
        </row>
        <row r="2854">
          <cell r="E2854" t="str">
            <v>Notranja rolo omarica, ALU lamele, Dim. ŠxV: 0,75x2,05m</v>
          </cell>
          <cell r="F2854" t="str">
            <v>[kos]</v>
          </cell>
          <cell r="G2854">
            <v>1</v>
          </cell>
          <cell r="H2854" t="str">
            <v>Aprojekt</v>
          </cell>
          <cell r="I2854">
            <v>1</v>
          </cell>
          <cell r="J2854">
            <v>284.88731478</v>
          </cell>
        </row>
        <row r="2855">
          <cell r="E2855" t="str">
            <v>Notranja rolo omarica, ALU lamele, Dim. ŠxV: 1,25x1,2m</v>
          </cell>
          <cell r="F2855" t="str">
            <v>[kos]</v>
          </cell>
          <cell r="G2855">
            <v>1</v>
          </cell>
          <cell r="H2855" t="str">
            <v>Aprojekt</v>
          </cell>
          <cell r="I2855">
            <v>1</v>
          </cell>
          <cell r="J2855">
            <v>288.16505237499996</v>
          </cell>
        </row>
        <row r="2856">
          <cell r="D2856" t="str">
            <v>Senčila Vsota</v>
          </cell>
          <cell r="I2856">
            <v>3</v>
          </cell>
          <cell r="J2856">
            <v>827.25087999979996</v>
          </cell>
        </row>
        <row r="2857">
          <cell r="D2857" t="str">
            <v>Notranje police</v>
          </cell>
          <cell r="E2857" t="str">
            <v>Notranja polica, mat. Granit, dim. ŠxG:1,75x0,18m</v>
          </cell>
          <cell r="F2857" t="str">
            <v>[kos]</v>
          </cell>
          <cell r="G2857">
            <v>1</v>
          </cell>
          <cell r="H2857" t="str">
            <v>Aprojekt</v>
          </cell>
          <cell r="I2857">
            <v>2</v>
          </cell>
          <cell r="J2857">
            <v>124.23000000000002</v>
          </cell>
        </row>
        <row r="2858">
          <cell r="E2858" t="str">
            <v>Notranja polica, mat. Granit, dim. ŠxG:0,7x0,18m</v>
          </cell>
          <cell r="F2858" t="str">
            <v>[kos]</v>
          </cell>
          <cell r="G2858">
            <v>1</v>
          </cell>
          <cell r="H2858" t="str">
            <v>Aprojekt</v>
          </cell>
          <cell r="I2858">
            <v>1</v>
          </cell>
          <cell r="J2858">
            <v>30.703199999999999</v>
          </cell>
        </row>
        <row r="2859">
          <cell r="E2859" t="str">
            <v>Notranja polica, mat. Granit, dim. ŠxG:1,2x0,18m</v>
          </cell>
          <cell r="F2859" t="str">
            <v>[kos]</v>
          </cell>
          <cell r="G2859">
            <v>1</v>
          </cell>
          <cell r="H2859" t="str">
            <v>Aprojekt</v>
          </cell>
          <cell r="I2859">
            <v>1</v>
          </cell>
          <cell r="J2859">
            <v>43.879199999999997</v>
          </cell>
        </row>
        <row r="2860">
          <cell r="E2860" t="str">
            <v>Notranja polica, mat. Granit, dim. ŠxG:0,8x0,18m</v>
          </cell>
          <cell r="F2860" t="str">
            <v>[kos]</v>
          </cell>
          <cell r="G2860">
            <v>1</v>
          </cell>
          <cell r="H2860" t="str">
            <v>Aprojekt</v>
          </cell>
          <cell r="I2860">
            <v>1</v>
          </cell>
          <cell r="J2860">
            <v>33.0792</v>
          </cell>
        </row>
        <row r="2861">
          <cell r="E2861" t="str">
            <v>Notranja polica, mat. Granit, dim. ŠxG:1,25x0,18m</v>
          </cell>
          <cell r="F2861" t="str">
            <v>[kos]</v>
          </cell>
          <cell r="G2861">
            <v>1</v>
          </cell>
          <cell r="H2861" t="str">
            <v>Aprojekt</v>
          </cell>
          <cell r="I2861">
            <v>1</v>
          </cell>
          <cell r="J2861">
            <v>45.375</v>
          </cell>
        </row>
        <row r="2862">
          <cell r="D2862" t="str">
            <v>Notranje police Vsota</v>
          </cell>
          <cell r="I2862">
            <v>6</v>
          </cell>
          <cell r="J2862">
            <v>277.26660000000004</v>
          </cell>
        </row>
        <row r="2863">
          <cell r="D2863" t="str">
            <v>Demontaža</v>
          </cell>
          <cell r="E2863" t="str">
            <v>Demontaža oken</v>
          </cell>
          <cell r="F2863" t="str">
            <v>[m1]</v>
          </cell>
          <cell r="G2863">
            <v>1</v>
          </cell>
          <cell r="H2863" t="str">
            <v>Aprojekt</v>
          </cell>
          <cell r="I2863">
            <v>30.1</v>
          </cell>
          <cell r="J2863">
            <v>210.7</v>
          </cell>
        </row>
        <row r="2864">
          <cell r="E2864" t="str">
            <v>Demontaža vrat</v>
          </cell>
          <cell r="F2864" t="str">
            <v>[m1]</v>
          </cell>
          <cell r="G2864">
            <v>1</v>
          </cell>
          <cell r="H2864" t="str">
            <v>Aprojekt</v>
          </cell>
          <cell r="I2864">
            <v>11</v>
          </cell>
          <cell r="J2864">
            <v>77</v>
          </cell>
        </row>
        <row r="2865">
          <cell r="E2865" t="str">
            <v>Demontaža police</v>
          </cell>
          <cell r="F2865" t="str">
            <v>[kos]</v>
          </cell>
          <cell r="G2865">
            <v>1</v>
          </cell>
          <cell r="H2865" t="str">
            <v>Aprojekt</v>
          </cell>
          <cell r="I2865">
            <v>6</v>
          </cell>
          <cell r="J2865">
            <v>37.25</v>
          </cell>
        </row>
        <row r="2866">
          <cell r="D2866" t="str">
            <v>Demontaža Vsota</v>
          </cell>
          <cell r="I2866">
            <v>47.1</v>
          </cell>
          <cell r="J2866">
            <v>324.95</v>
          </cell>
        </row>
        <row r="2867">
          <cell r="D2867" t="str">
            <v>Montaža</v>
          </cell>
          <cell r="E2867" t="str">
            <v>RAL montaža oken z zidarskimi deli</v>
          </cell>
          <cell r="F2867" t="str">
            <v>[m1]</v>
          </cell>
          <cell r="G2867">
            <v>1</v>
          </cell>
          <cell r="H2867" t="str">
            <v>Aprojekt</v>
          </cell>
          <cell r="I2867">
            <v>20.900000000000002</v>
          </cell>
          <cell r="J2867">
            <v>710.59999999999991</v>
          </cell>
        </row>
        <row r="2868">
          <cell r="E2868" t="str">
            <v>RAL montaža oken z zidarskimi deli ter dodatno zapiranje odprtine nad notr. rolo omarico</v>
          </cell>
          <cell r="F2868" t="str">
            <v>[m1]</v>
          </cell>
          <cell r="G2868">
            <v>1</v>
          </cell>
          <cell r="H2868" t="str">
            <v>Aprojekt</v>
          </cell>
          <cell r="I2868">
            <v>9.2000000000000011</v>
          </cell>
          <cell r="J2868">
            <v>335.92</v>
          </cell>
        </row>
        <row r="2869">
          <cell r="E2869" t="str">
            <v>RAL montaža vrat z zidarskimi deli</v>
          </cell>
          <cell r="F2869" t="str">
            <v>[m1]</v>
          </cell>
          <cell r="G2869">
            <v>1</v>
          </cell>
          <cell r="H2869" t="str">
            <v>Aprojekt</v>
          </cell>
          <cell r="I2869">
            <v>5.4</v>
          </cell>
          <cell r="J2869">
            <v>183.60000000000002</v>
          </cell>
        </row>
        <row r="2870">
          <cell r="E2870" t="str">
            <v>Montaža police</v>
          </cell>
          <cell r="F2870" t="str">
            <v>[kos]</v>
          </cell>
          <cell r="G2870">
            <v>1</v>
          </cell>
          <cell r="H2870" t="str">
            <v>Aprojekt</v>
          </cell>
          <cell r="I2870">
            <v>6</v>
          </cell>
          <cell r="J2870">
            <v>74.5</v>
          </cell>
        </row>
        <row r="2871">
          <cell r="E2871" t="str">
            <v>RAL montaža vrat z zidarskimi deli ter dodatno zapiranje odprtine nad notr. rolo omarico</v>
          </cell>
          <cell r="F2871" t="str">
            <v>[m1]</v>
          </cell>
          <cell r="G2871">
            <v>1</v>
          </cell>
          <cell r="H2871" t="str">
            <v>Aprojekt</v>
          </cell>
          <cell r="I2871">
            <v>5.6</v>
          </cell>
          <cell r="J2871">
            <v>201.95999999999998</v>
          </cell>
        </row>
        <row r="2872">
          <cell r="D2872" t="str">
            <v>Montaža Vsota</v>
          </cell>
          <cell r="I2872">
            <v>47.1</v>
          </cell>
          <cell r="J2872">
            <v>1506.58</v>
          </cell>
        </row>
        <row r="2873">
          <cell r="D2873" t="str">
            <v>Odvoz na deponijo</v>
          </cell>
          <cell r="E2873" t="str">
            <v>Odvoz na deponijo</v>
          </cell>
          <cell r="F2873" t="str">
            <v>[m1]</v>
          </cell>
          <cell r="G2873">
            <v>1</v>
          </cell>
          <cell r="H2873" t="str">
            <v>Aprojekt</v>
          </cell>
          <cell r="I2873">
            <v>41.1</v>
          </cell>
          <cell r="J2873">
            <v>123.30000000000001</v>
          </cell>
        </row>
        <row r="2874">
          <cell r="D2874" t="str">
            <v>Odvoz na deponijo Vsota</v>
          </cell>
          <cell r="I2874">
            <v>41.1</v>
          </cell>
          <cell r="J2874">
            <v>123.30000000000001</v>
          </cell>
        </row>
        <row r="2875">
          <cell r="D2875" t="str">
            <v>Obdelava širokih špalet</v>
          </cell>
          <cell r="E2875" t="str">
            <v>Zidarska obdelava špalet</v>
          </cell>
          <cell r="F2875" t="str">
            <v>[m1]</v>
          </cell>
          <cell r="G2875">
            <v>1</v>
          </cell>
          <cell r="H2875" t="str">
            <v>Aprojekt</v>
          </cell>
          <cell r="I2875">
            <v>6</v>
          </cell>
          <cell r="J2875">
            <v>325</v>
          </cell>
        </row>
        <row r="2876">
          <cell r="D2876" t="str">
            <v>Obdelava širokih špalet Vsota</v>
          </cell>
          <cell r="I2876">
            <v>6</v>
          </cell>
          <cell r="J2876">
            <v>325</v>
          </cell>
        </row>
        <row r="2877">
          <cell r="D2877" t="str">
            <v>Slikopleskarska dela</v>
          </cell>
          <cell r="E2877" t="str">
            <v>Slikopleskarska dela na špaletah</v>
          </cell>
          <cell r="F2877" t="str">
            <v>[m1]</v>
          </cell>
          <cell r="G2877">
            <v>1</v>
          </cell>
          <cell r="H2877" t="str">
            <v>Aprojekt</v>
          </cell>
          <cell r="I2877">
            <v>23.199999999999996</v>
          </cell>
          <cell r="J2877">
            <v>328.8</v>
          </cell>
        </row>
        <row r="2878">
          <cell r="D2878" t="str">
            <v>Slikopleskarska dela Vsota</v>
          </cell>
          <cell r="I2878">
            <v>23.199999999999996</v>
          </cell>
          <cell r="J2878">
            <v>328.8</v>
          </cell>
        </row>
        <row r="2879">
          <cell r="C2879" t="str">
            <v>Kresniške Poljane 32 Vsota</v>
          </cell>
          <cell r="I2879">
            <v>181.5</v>
          </cell>
          <cell r="J2879">
            <v>7185.748055262301</v>
          </cell>
        </row>
        <row r="2880">
          <cell r="B2880" t="str">
            <v>92 Vsota</v>
          </cell>
          <cell r="I2880">
            <v>181.5</v>
          </cell>
          <cell r="J2880">
            <v>7185.748055262301</v>
          </cell>
        </row>
        <row r="2881">
          <cell r="I2881">
            <v>181.5</v>
          </cell>
          <cell r="J2881">
            <v>7185.748055262301</v>
          </cell>
        </row>
        <row r="2882">
          <cell r="B2882">
            <v>93</v>
          </cell>
          <cell r="C2882" t="str">
            <v>Kresniške Poljane 72</v>
          </cell>
          <cell r="D2882" t="str">
            <v>Okna/Vrata</v>
          </cell>
          <cell r="E2882" t="str">
            <v>Enokrilno okno (tip: O1); dim. ŠxV: 1x1,35m; Material: Les ; steklo 8/16Ar/4; Rw,st.=37 (Rw,st.+Ctr ≥ 32 dB)</v>
          </cell>
          <cell r="F2882" t="str">
            <v>[kos]</v>
          </cell>
          <cell r="G2882">
            <v>1</v>
          </cell>
          <cell r="H2882" t="str">
            <v>Aprojekt</v>
          </cell>
          <cell r="I2882">
            <v>1</v>
          </cell>
          <cell r="J2882">
            <v>565.49973037500001</v>
          </cell>
        </row>
        <row r="2883">
          <cell r="E2883" t="str">
            <v>Enokrilno okno (tip: O1); dim. ŠxV: 1,4x1,4m; Material: PVC, profil&gt;80mm ; steklo 10/16Ar/6; Rw,st.=40 (Rw,st.+Ctr ≥ 35 dB)</v>
          </cell>
          <cell r="F2883" t="str">
            <v>[kos]</v>
          </cell>
          <cell r="G2883">
            <v>1</v>
          </cell>
          <cell r="H2883" t="str">
            <v>Aprojekt</v>
          </cell>
          <cell r="I2883">
            <v>2</v>
          </cell>
          <cell r="J2883">
            <v>904.51917695999998</v>
          </cell>
        </row>
        <row r="2884">
          <cell r="E2884" t="str">
            <v>Enokrilno okno (tip: O1); dim. ŠxV: 0,6x1,4m; Material: PVC, profil&gt;80mm ; steklo 10/16Ar/6; Rw,st.=40 (Rw,st.+Ctr ≥ 35 dB)</v>
          </cell>
          <cell r="F2884" t="str">
            <v>[kos]</v>
          </cell>
          <cell r="G2884">
            <v>1</v>
          </cell>
          <cell r="H2884" t="str">
            <v>Aprojekt</v>
          </cell>
          <cell r="I2884">
            <v>1</v>
          </cell>
          <cell r="J2884">
            <v>281.70168768000002</v>
          </cell>
        </row>
        <row r="2885">
          <cell r="E2885" t="str">
            <v>Enokrilna vrata (tip: V1); dim. ŠxV: 0,95x2,15m; Material: PVC, profil&gt;80mm ; steklo 10/16Ar/6; Rw,st.=40 (Rw,st.+Ctr ≥ 35 dB)</v>
          </cell>
          <cell r="F2885" t="str">
            <v>[kos]</v>
          </cell>
          <cell r="G2885">
            <v>1</v>
          </cell>
          <cell r="H2885" t="str">
            <v>Aprojekt</v>
          </cell>
          <cell r="I2885">
            <v>1</v>
          </cell>
          <cell r="J2885">
            <v>481.518312165</v>
          </cell>
        </row>
        <row r="2886">
          <cell r="E2886" t="str">
            <v>Enokrilna vrata (tip: V1); dim. ŠxV: 0,9x2,15m; Material: PVC, profil&gt;80mm ; steklo 10/16Ar/6; Rw,st.=40 (Rw,st.+Ctr ≥ 35 dB)</v>
          </cell>
          <cell r="F2886" t="str">
            <v>[kos]</v>
          </cell>
          <cell r="G2886">
            <v>1</v>
          </cell>
          <cell r="H2886" t="str">
            <v>Aprojekt</v>
          </cell>
          <cell r="I2886">
            <v>1</v>
          </cell>
          <cell r="J2886">
            <v>464.70773585999996</v>
          </cell>
        </row>
        <row r="2887">
          <cell r="E2887" t="str">
            <v>Enokrilno okno (tip: O1); dim. ŠxV: 0,95x1,4m; Material: PVC, profil&gt;80mm ; steklo 8/16Ar/44.2; Rw,st.=42 (Rw,st.+Ctr ≥ 34 dB)</v>
          </cell>
          <cell r="F2887" t="str">
            <v>[kos]</v>
          </cell>
          <cell r="G2887">
            <v>1</v>
          </cell>
          <cell r="H2887" t="str">
            <v>Aprojekt</v>
          </cell>
          <cell r="I2887">
            <v>1</v>
          </cell>
          <cell r="J2887">
            <v>412.07538091999999</v>
          </cell>
        </row>
        <row r="2888">
          <cell r="E2888" t="str">
            <v>Enokrilno okno (tip: O1); dim. ŠxV: 1x1,4m; Material: PVC, profil&gt;80mm ; steklo 8/16Ar/44.2; Rw,st.=42 (Rw,st.+Ctr ≥ 34 dB)</v>
          </cell>
          <cell r="F2888" t="str">
            <v>[kos]</v>
          </cell>
          <cell r="G2888">
            <v>1</v>
          </cell>
          <cell r="H2888" t="str">
            <v>Aprojekt</v>
          </cell>
          <cell r="I2888">
            <v>1</v>
          </cell>
          <cell r="J2888">
            <v>425.448688</v>
          </cell>
        </row>
        <row r="2889">
          <cell r="E2889" t="str">
            <v>Enokrilna vrata (tip: V1); dim. ŠxV: 1x2,15m; Material: PVC, profil&gt;80mm ; steklo 8/16Ar/44.2; Rw,st.=42 (Rw,st.+Ctr ≥ 34 dB)</v>
          </cell>
          <cell r="F2889" t="str">
            <v>[kos]</v>
          </cell>
          <cell r="G2889">
            <v>1</v>
          </cell>
          <cell r="H2889" t="str">
            <v>Aprojekt</v>
          </cell>
          <cell r="I2889">
            <v>1</v>
          </cell>
          <cell r="J2889">
            <v>579.73174599999993</v>
          </cell>
        </row>
        <row r="2890">
          <cell r="E2890" t="str">
            <v>Trikotno oz. trapezno okno (tip: O8); dim. ŠxV: 1,4x1,4m; Material: PVC, profil&gt;80mm ; steklo 10/16Ar/6; Rw,st.=40 (Rw,st.+Ctr ≥ 35 dB)</v>
          </cell>
          <cell r="F2890" t="str">
            <v>[kos]</v>
          </cell>
          <cell r="G2890">
            <v>1</v>
          </cell>
          <cell r="H2890" t="str">
            <v>Aprojekt</v>
          </cell>
          <cell r="I2890">
            <v>1</v>
          </cell>
          <cell r="J2890">
            <v>587.60512127999993</v>
          </cell>
        </row>
        <row r="2891">
          <cell r="E2891" t="str">
            <v>Dvokrilno okno (tip: O3); dim. ŠxV: 1,6x1,4m; Material: PVC, profil&gt;80mm ; steklo 10/16Ar/6; Rw,st.=40 (Rw,st.+Ctr ≥ 35 dB)</v>
          </cell>
          <cell r="F2891" t="str">
            <v>[kos]</v>
          </cell>
          <cell r="G2891">
            <v>1</v>
          </cell>
          <cell r="H2891" t="str">
            <v>Aprojekt</v>
          </cell>
          <cell r="I2891">
            <v>1</v>
          </cell>
          <cell r="J2891">
            <v>601.552572672</v>
          </cell>
        </row>
        <row r="2892">
          <cell r="E2892" t="str">
            <v>Enokrilna vrata (tip: V1); dim. ŠxV: 1x2,1m; Material: PVC, profil&gt;80mm ; steklo 6/16Ar/44.2; Rw,st.=41 (Rw,st.+Ctr ≥ 35 dB)</v>
          </cell>
          <cell r="F2892" t="str">
            <v>[kos]</v>
          </cell>
          <cell r="G2892">
            <v>1</v>
          </cell>
          <cell r="H2892" t="str">
            <v>Aprojekt</v>
          </cell>
          <cell r="I2892">
            <v>1</v>
          </cell>
          <cell r="J2892">
            <v>548.81457599999999</v>
          </cell>
        </row>
        <row r="2893">
          <cell r="E2893" t="str">
            <v>Trikotno oz. trapezno okno (tip: O8); dim. ŠxV: 1,4x1,4m; Material: PVC, profil&gt;80mm ; steklo 6/16Ar/44.2; Rw,st.=41 (Rw,st.+Ctr ≥ 35 dB)</v>
          </cell>
          <cell r="F2893" t="str">
            <v>[kos]</v>
          </cell>
          <cell r="G2893">
            <v>1</v>
          </cell>
          <cell r="H2893" t="str">
            <v>Aprojekt</v>
          </cell>
          <cell r="I2893">
            <v>1</v>
          </cell>
          <cell r="J2893">
            <v>641.64232127999992</v>
          </cell>
        </row>
        <row r="2894">
          <cell r="E2894" t="str">
            <v>Enokrilno okno (tip: O1); dim. ŠxV: 1,4x1,4m; Material: PVC ; steklo 6/16Ar/4; Rw,st.=36 (Rw,st.+Ctr ≥ 31 dB)</v>
          </cell>
          <cell r="F2894" t="str">
            <v>[kos]</v>
          </cell>
          <cell r="G2894">
            <v>1</v>
          </cell>
          <cell r="H2894" t="str">
            <v>Aprojekt</v>
          </cell>
          <cell r="I2894">
            <v>1</v>
          </cell>
          <cell r="J2894">
            <v>320.23899040000003</v>
          </cell>
        </row>
        <row r="2895">
          <cell r="E2895" t="str">
            <v>Vhodna vrata (tip: VH); dim. ŠxV: 1x2,05m; Material: Les; Rw,krilo=40 dBA</v>
          </cell>
          <cell r="F2895" t="str">
            <v>[kos]</v>
          </cell>
          <cell r="G2895">
            <v>1</v>
          </cell>
          <cell r="H2895" t="str">
            <v>Aprojekt</v>
          </cell>
          <cell r="I2895">
            <v>1</v>
          </cell>
          <cell r="J2895">
            <v>2990</v>
          </cell>
        </row>
        <row r="2896">
          <cell r="E2896" t="str">
            <v>Strešno okno (tip: O9); dim. ŠxV: 0,75x1,4m; Material: PVC ; steklo 6/16Ar/4; Rw,st.=36 (Rw,st.+Ctr ≥ 31 dB)</v>
          </cell>
          <cell r="F2896" t="str">
            <v>[kos]</v>
          </cell>
          <cell r="G2896">
            <v>1</v>
          </cell>
          <cell r="H2896" t="str">
            <v>Aprojekt</v>
          </cell>
          <cell r="I2896">
            <v>1</v>
          </cell>
          <cell r="J2896">
            <v>668.47518249999996</v>
          </cell>
        </row>
        <row r="2897">
          <cell r="E2897" t="str">
            <v>Enokrilno okno (tip: O1); dim. ŠxV: 0,95x1,4m; Material: PVC ; steklo 6/16Ar/4; Rw,st.=36 (Rw,st.+Ctr ≥ 31 dB)</v>
          </cell>
          <cell r="F2897" t="str">
            <v>[kos]</v>
          </cell>
          <cell r="G2897">
            <v>1</v>
          </cell>
          <cell r="H2897" t="str">
            <v>Aprojekt</v>
          </cell>
          <cell r="I2897">
            <v>1</v>
          </cell>
          <cell r="J2897">
            <v>263.5074841</v>
          </cell>
        </row>
        <row r="2898">
          <cell r="E2898" t="str">
            <v>Trikotno oz. trapezno okno (tip: O8); dim. ŠxV: 1,4x1,4m; Material: PVC ; steklo 6/16Ar/4; Rw,st.=36 (Rw,st.+Ctr ≥ 31 dB)</v>
          </cell>
          <cell r="F2898" t="str">
            <v>[kos]</v>
          </cell>
          <cell r="G2898">
            <v>1</v>
          </cell>
          <cell r="H2898" t="str">
            <v>Aprojekt</v>
          </cell>
          <cell r="I2898">
            <v>1</v>
          </cell>
          <cell r="J2898">
            <v>433.02693439999996</v>
          </cell>
        </row>
        <row r="2899">
          <cell r="D2899" t="str">
            <v>Okna/Vrata Vsota</v>
          </cell>
          <cell r="I2899">
            <v>18</v>
          </cell>
          <cell r="J2899">
            <v>11170.065640592002</v>
          </cell>
        </row>
        <row r="2900">
          <cell r="D2900" t="str">
            <v>Senčila</v>
          </cell>
          <cell r="E2900" t="str">
            <v>Notranje žaluzije - kovinske, Dim. ŠxV: 1,4x1,4m</v>
          </cell>
          <cell r="F2900" t="str">
            <v>[kos]</v>
          </cell>
          <cell r="G2900">
            <v>1</v>
          </cell>
          <cell r="H2900" t="str">
            <v>Aprojekt</v>
          </cell>
          <cell r="I2900">
            <v>3</v>
          </cell>
          <cell r="J2900">
            <v>233.09999999999997</v>
          </cell>
        </row>
        <row r="2901">
          <cell r="E2901" t="str">
            <v>Notranje žaluzije - kovinske, Dim. ŠxV: 1x2,1m</v>
          </cell>
          <cell r="F2901" t="str">
            <v>[kos]</v>
          </cell>
          <cell r="G2901">
            <v>1</v>
          </cell>
          <cell r="H2901" t="str">
            <v>Aprojekt</v>
          </cell>
          <cell r="I2901">
            <v>1</v>
          </cell>
          <cell r="J2901">
            <v>94.5</v>
          </cell>
        </row>
        <row r="2902">
          <cell r="E2902" t="str">
            <v>Notranja rolo omarica, ALU lamele, Dim. ŠxV: 1,4x1,4m</v>
          </cell>
          <cell r="F2902" t="str">
            <v>[kos]</v>
          </cell>
          <cell r="G2902">
            <v>1</v>
          </cell>
          <cell r="H2902" t="str">
            <v>Aprojekt</v>
          </cell>
          <cell r="I2902">
            <v>2</v>
          </cell>
          <cell r="J2902">
            <v>649.93161215999999</v>
          </cell>
        </row>
        <row r="2903">
          <cell r="E2903" t="str">
            <v>Notranja rolo omarica, ALU lamele, Dim. ŠxV: 1x1,4m</v>
          </cell>
          <cell r="F2903" t="str">
            <v>[kos]</v>
          </cell>
          <cell r="G2903">
            <v>1</v>
          </cell>
          <cell r="H2903" t="str">
            <v>Aprojekt</v>
          </cell>
          <cell r="I2903">
            <v>1</v>
          </cell>
          <cell r="J2903">
            <v>280.41164799999996</v>
          </cell>
        </row>
        <row r="2904">
          <cell r="E2904" t="str">
            <v>Notranja rolo omarica, ALU lamele, Dim. ŠxV: 1x2,15m</v>
          </cell>
          <cell r="F2904" t="str">
            <v>[kos]</v>
          </cell>
          <cell r="G2904">
            <v>1</v>
          </cell>
          <cell r="H2904" t="str">
            <v>Aprojekt</v>
          </cell>
          <cell r="I2904">
            <v>1</v>
          </cell>
          <cell r="J2904">
            <v>332.73251800000003</v>
          </cell>
        </row>
        <row r="2905">
          <cell r="E2905" t="str">
            <v>Notranja rolo omarica, ALU lamele, Dim. ŠxV: 0,6x1,4m</v>
          </cell>
          <cell r="F2905" t="str">
            <v>[kos]</v>
          </cell>
          <cell r="G2905">
            <v>1</v>
          </cell>
          <cell r="H2905" t="str">
            <v>Aprojekt</v>
          </cell>
          <cell r="I2905">
            <v>1</v>
          </cell>
          <cell r="J2905">
            <v>236.93948927999998</v>
          </cell>
        </row>
        <row r="2906">
          <cell r="E2906" t="str">
            <v>Notranja rolo omarica, ALU lamele, Dim. ŠxV: 0,95x2,15m</v>
          </cell>
          <cell r="F2906" t="str">
            <v>[kos]</v>
          </cell>
          <cell r="G2906">
            <v>1</v>
          </cell>
          <cell r="H2906" t="str">
            <v>Aprojekt</v>
          </cell>
          <cell r="I2906">
            <v>1</v>
          </cell>
          <cell r="J2906">
            <v>324.43742149499997</v>
          </cell>
        </row>
        <row r="2907">
          <cell r="E2907" t="str">
            <v>Notranja rolo omarica, ALU lamele, Dim. ŠxV: 0,9x2,15m</v>
          </cell>
          <cell r="F2907" t="str">
            <v>[kos]</v>
          </cell>
          <cell r="G2907">
            <v>1</v>
          </cell>
          <cell r="H2907" t="str">
            <v>Aprojekt</v>
          </cell>
          <cell r="I2907">
            <v>1</v>
          </cell>
          <cell r="J2907">
            <v>316.17879557999998</v>
          </cell>
        </row>
        <row r="2908">
          <cell r="E2908" t="str">
            <v>Notranja rolo omarica, ALU lamele, Dim. ŠxV: 0,95x1,4m</v>
          </cell>
          <cell r="F2908" t="str">
            <v>[kos]</v>
          </cell>
          <cell r="G2908">
            <v>1</v>
          </cell>
          <cell r="H2908" t="str">
            <v>Aprojekt</v>
          </cell>
          <cell r="I2908">
            <v>1</v>
          </cell>
          <cell r="J2908">
            <v>274.91845631999996</v>
          </cell>
        </row>
        <row r="2909">
          <cell r="E2909" t="str">
            <v>Notranje žaluzije - kovinske, Dim. ŠxV: 1,6x1,4m</v>
          </cell>
          <cell r="F2909" t="str">
            <v>[kos]</v>
          </cell>
          <cell r="G2909">
            <v>1</v>
          </cell>
          <cell r="H2909" t="str">
            <v>Aprojekt</v>
          </cell>
          <cell r="I2909">
            <v>1</v>
          </cell>
          <cell r="J2909">
            <v>100.79999999999998</v>
          </cell>
        </row>
        <row r="2910">
          <cell r="E2910" t="str">
            <v>Screen rolo, Dim. ŠxV: 0,75x1,4m</v>
          </cell>
          <cell r="F2910" t="str">
            <v>[kos]</v>
          </cell>
          <cell r="G2910">
            <v>1</v>
          </cell>
          <cell r="H2910" t="str">
            <v>Aprojekt</v>
          </cell>
          <cell r="I2910">
            <v>1</v>
          </cell>
          <cell r="J2910">
            <v>157.49999999999997</v>
          </cell>
        </row>
        <row r="2911">
          <cell r="D2911" t="str">
            <v>Senčila Vsota</v>
          </cell>
          <cell r="I2911">
            <v>14</v>
          </cell>
          <cell r="J2911">
            <v>3001.4499408350002</v>
          </cell>
        </row>
        <row r="2912">
          <cell r="D2912" t="str">
            <v>Notranje police</v>
          </cell>
          <cell r="E2912" t="str">
            <v>Notranja polica, mat. Granit, dim. ŠxG:0,95x0,25m</v>
          </cell>
          <cell r="F2912" t="str">
            <v>[kos]</v>
          </cell>
          <cell r="G2912">
            <v>1</v>
          </cell>
          <cell r="H2912" t="str">
            <v>Aprojekt</v>
          </cell>
          <cell r="I2912">
            <v>2</v>
          </cell>
          <cell r="J2912">
            <v>95.012499999999989</v>
          </cell>
        </row>
        <row r="2913">
          <cell r="E2913" t="str">
            <v>Notranja polica, mat. Granit, dim. ŠxG:1,4x0,25m</v>
          </cell>
          <cell r="F2913" t="str">
            <v>[kos]</v>
          </cell>
          <cell r="G2913">
            <v>1</v>
          </cell>
          <cell r="H2913" t="str">
            <v>Aprojekt</v>
          </cell>
          <cell r="I2913">
            <v>6</v>
          </cell>
          <cell r="J2913">
            <v>417</v>
          </cell>
        </row>
        <row r="2914">
          <cell r="E2914" t="str">
            <v>Notranja polica, mat. Granit, dim. ŠxG:1x0,25m</v>
          </cell>
          <cell r="F2914" t="str">
            <v>[kos]</v>
          </cell>
          <cell r="G2914">
            <v>1</v>
          </cell>
          <cell r="H2914" t="str">
            <v>Aprojekt</v>
          </cell>
          <cell r="I2914">
            <v>2</v>
          </cell>
          <cell r="J2914">
            <v>99.4</v>
          </cell>
        </row>
        <row r="2915">
          <cell r="E2915" t="str">
            <v>Notranja polica, mat. Granit, dim. ŠxG:0,6x0,25m</v>
          </cell>
          <cell r="F2915" t="str">
            <v>[kos]</v>
          </cell>
          <cell r="G2915">
            <v>1</v>
          </cell>
          <cell r="H2915" t="str">
            <v>Aprojekt</v>
          </cell>
          <cell r="I2915">
            <v>1</v>
          </cell>
          <cell r="J2915">
            <v>33.9</v>
          </cell>
        </row>
        <row r="2916">
          <cell r="E2916" t="str">
            <v>Notranja polica, mat. Granit, dim. ŠxG:1,6x0,25m</v>
          </cell>
          <cell r="F2916" t="str">
            <v>[kos]</v>
          </cell>
          <cell r="G2916">
            <v>1</v>
          </cell>
          <cell r="H2916" t="str">
            <v>Aprojekt</v>
          </cell>
          <cell r="I2916">
            <v>1</v>
          </cell>
          <cell r="J2916">
            <v>80.900000000000006</v>
          </cell>
        </row>
        <row r="2917">
          <cell r="D2917" t="str">
            <v>Notranje police Vsota</v>
          </cell>
          <cell r="I2917">
            <v>12</v>
          </cell>
          <cell r="J2917">
            <v>726.21249999999998</v>
          </cell>
        </row>
        <row r="2918">
          <cell r="D2918" t="str">
            <v>Demontaža</v>
          </cell>
          <cell r="E2918" t="str">
            <v>Demontaža oken</v>
          </cell>
          <cell r="F2918" t="str">
            <v>[m1]</v>
          </cell>
          <cell r="G2918">
            <v>1</v>
          </cell>
          <cell r="H2918" t="str">
            <v>Aprojekt</v>
          </cell>
          <cell r="I2918">
            <v>66.8</v>
          </cell>
          <cell r="J2918">
            <v>482.49999999999994</v>
          </cell>
        </row>
        <row r="2919">
          <cell r="E2919" t="str">
            <v>Demontaža vrat</v>
          </cell>
          <cell r="F2919" t="str">
            <v>[m1]</v>
          </cell>
          <cell r="G2919">
            <v>1</v>
          </cell>
          <cell r="H2919" t="str">
            <v>Aprojekt</v>
          </cell>
          <cell r="I2919">
            <v>24.799999999999997</v>
          </cell>
          <cell r="J2919">
            <v>173.6</v>
          </cell>
        </row>
        <row r="2920">
          <cell r="E2920" t="str">
            <v>Demontaža police</v>
          </cell>
          <cell r="F2920" t="str">
            <v>[kos]</v>
          </cell>
          <cell r="G2920">
            <v>1</v>
          </cell>
          <cell r="H2920" t="str">
            <v>Aprojekt</v>
          </cell>
          <cell r="I2920">
            <v>12</v>
          </cell>
          <cell r="J2920">
            <v>72.5</v>
          </cell>
        </row>
        <row r="2921">
          <cell r="E2921" t="str">
            <v>FALSE</v>
          </cell>
          <cell r="F2921" t="str">
            <v>[m1]</v>
          </cell>
          <cell r="G2921">
            <v>1</v>
          </cell>
          <cell r="H2921" t="str">
            <v>Aprojekt</v>
          </cell>
          <cell r="I2921">
            <v>6.1</v>
          </cell>
          <cell r="J2921">
            <v>42.699999999999996</v>
          </cell>
        </row>
        <row r="2922">
          <cell r="D2922" t="str">
            <v>Demontaža Vsota</v>
          </cell>
          <cell r="I2922">
            <v>109.69999999999999</v>
          </cell>
          <cell r="J2922">
            <v>771.3</v>
          </cell>
        </row>
        <row r="2923">
          <cell r="D2923" t="str">
            <v>Montaža</v>
          </cell>
          <cell r="E2923" t="str">
            <v/>
          </cell>
          <cell r="F2923" t="str">
            <v>[m1]</v>
          </cell>
          <cell r="G2923">
            <v>1</v>
          </cell>
          <cell r="H2923" t="str">
            <v>Aprojekt</v>
          </cell>
          <cell r="I2923">
            <v>6.1</v>
          </cell>
          <cell r="J2923">
            <v>207.39999999999998</v>
          </cell>
        </row>
        <row r="2924">
          <cell r="E2924" t="str">
            <v>RAL montaža oken z zidarskimi deli</v>
          </cell>
          <cell r="F2924" t="str">
            <v>[m1]</v>
          </cell>
          <cell r="G2924">
            <v>1</v>
          </cell>
          <cell r="H2924" t="str">
            <v>Aprojekt</v>
          </cell>
          <cell r="I2924">
            <v>42.1</v>
          </cell>
          <cell r="J2924">
            <v>1445</v>
          </cell>
        </row>
        <row r="2925">
          <cell r="E2925" t="str">
            <v>RAL montaža oken z zidarskimi deli ter dodatno zapiranje odprtine nad notr. rolo omarico</v>
          </cell>
          <cell r="F2925" t="str">
            <v>[m1]</v>
          </cell>
          <cell r="G2925">
            <v>1</v>
          </cell>
          <cell r="H2925" t="str">
            <v>Aprojekt</v>
          </cell>
          <cell r="I2925">
            <v>24.7</v>
          </cell>
          <cell r="J2925">
            <v>907.8</v>
          </cell>
        </row>
        <row r="2926">
          <cell r="E2926" t="str">
            <v>RAL montaža vrat z zidarskimi deli</v>
          </cell>
          <cell r="F2926" t="str">
            <v>[m1]</v>
          </cell>
          <cell r="G2926">
            <v>1</v>
          </cell>
          <cell r="H2926" t="str">
            <v>Aprojekt</v>
          </cell>
          <cell r="I2926">
            <v>6.2</v>
          </cell>
          <cell r="J2926">
            <v>210.8</v>
          </cell>
        </row>
        <row r="2927">
          <cell r="E2927" t="str">
            <v>Montaža police</v>
          </cell>
          <cell r="F2927" t="str">
            <v>[kos]</v>
          </cell>
          <cell r="G2927">
            <v>1</v>
          </cell>
          <cell r="H2927" t="str">
            <v>Aprojekt</v>
          </cell>
          <cell r="I2927">
            <v>12</v>
          </cell>
          <cell r="J2927">
            <v>145</v>
          </cell>
        </row>
        <row r="2928">
          <cell r="E2928" t="str">
            <v>RAL montaža vrat z zidarskimi deli ter dodatno zapiranje odprtine nad notr. rolo omarico</v>
          </cell>
          <cell r="F2928" t="str">
            <v>[m1]</v>
          </cell>
          <cell r="G2928">
            <v>1</v>
          </cell>
          <cell r="H2928" t="str">
            <v>Aprojekt</v>
          </cell>
          <cell r="I2928">
            <v>18.599999999999998</v>
          </cell>
          <cell r="J2928">
            <v>673.2</v>
          </cell>
        </row>
        <row r="2929">
          <cell r="D2929" t="str">
            <v>Montaža Vsota</v>
          </cell>
          <cell r="I2929">
            <v>109.7</v>
          </cell>
          <cell r="J2929">
            <v>3589.2</v>
          </cell>
        </row>
        <row r="2930">
          <cell r="D2930" t="str">
            <v>Odvoz na deponijo</v>
          </cell>
          <cell r="E2930" t="str">
            <v>Odvoz na deponijo</v>
          </cell>
          <cell r="F2930" t="str">
            <v>[m1]</v>
          </cell>
          <cell r="G2930">
            <v>1</v>
          </cell>
          <cell r="H2930" t="str">
            <v>Aprojekt</v>
          </cell>
          <cell r="I2930">
            <v>97.699999999999989</v>
          </cell>
          <cell r="J2930">
            <v>293.10000000000002</v>
          </cell>
        </row>
        <row r="2931">
          <cell r="D2931" t="str">
            <v>Odvoz na deponijo Vsota</v>
          </cell>
          <cell r="I2931">
            <v>97.699999999999989</v>
          </cell>
          <cell r="J2931">
            <v>293.10000000000002</v>
          </cell>
        </row>
        <row r="2932">
          <cell r="D2932" t="str">
            <v>Slikopleskarska dela</v>
          </cell>
          <cell r="E2932" t="str">
            <v>Slikopleskarska dela na špaletah</v>
          </cell>
          <cell r="F2932" t="str">
            <v>[m1]</v>
          </cell>
          <cell r="G2932">
            <v>1</v>
          </cell>
          <cell r="H2932" t="str">
            <v>Aprojekt</v>
          </cell>
          <cell r="I2932">
            <v>53.399999999999991</v>
          </cell>
          <cell r="J2932">
            <v>732.8</v>
          </cell>
        </row>
        <row r="2933">
          <cell r="D2933" t="str">
            <v>Slikopleskarska dela Vsota</v>
          </cell>
          <cell r="I2933">
            <v>53.399999999999991</v>
          </cell>
          <cell r="J2933">
            <v>732.8</v>
          </cell>
        </row>
        <row r="2934">
          <cell r="C2934" t="str">
            <v>Kresniške Poljane 72 Vsota</v>
          </cell>
          <cell r="I2934">
            <v>414.49999999999994</v>
          </cell>
          <cell r="J2934">
            <v>20284.128081426999</v>
          </cell>
        </row>
        <row r="2935">
          <cell r="B2935" t="str">
            <v>93 Vsota</v>
          </cell>
          <cell r="I2935">
            <v>414.49999999999994</v>
          </cell>
          <cell r="J2935">
            <v>20284.128081426999</v>
          </cell>
        </row>
        <row r="2936">
          <cell r="I2936">
            <v>414.49999999999994</v>
          </cell>
          <cell r="J2936">
            <v>20284.128081426999</v>
          </cell>
        </row>
        <row r="2937">
          <cell r="B2937">
            <v>94</v>
          </cell>
          <cell r="C2937" t="str">
            <v>Kresniške Poljane 87</v>
          </cell>
          <cell r="D2937" t="str">
            <v>Okna/Vrata</v>
          </cell>
          <cell r="E2937" t="str">
            <v>Dvokrilno okno (tip: O3); dim. ŠxV: 1,85x1,4m; Material: Les ; steklo 6/16Ar/4; Rw,st.=36 (Rw,st.+Ctr ≥ 31 dB)</v>
          </cell>
          <cell r="F2937" t="str">
            <v>[kos]</v>
          </cell>
          <cell r="G2937">
            <v>1</v>
          </cell>
          <cell r="H2937" t="str">
            <v>Aprojekt</v>
          </cell>
          <cell r="I2937">
            <v>3</v>
          </cell>
          <cell r="J2937">
            <v>2931.6991481595001</v>
          </cell>
        </row>
        <row r="2938">
          <cell r="E2938" t="str">
            <v>Enokrilno okno (tip: O1); dim. ŠxV: 0,83x1,3m; Material: Les ; steklo 10/16Ar/4; Rw,st.=38 (Rw,st.+Ctr ≥ 32 dB)</v>
          </cell>
          <cell r="F2938" t="str">
            <v>[kos]</v>
          </cell>
          <cell r="G2938">
            <v>1</v>
          </cell>
          <cell r="H2938" t="str">
            <v>Aprojekt</v>
          </cell>
          <cell r="I2938">
            <v>1</v>
          </cell>
          <cell r="J2938">
            <v>513.68706680734999</v>
          </cell>
        </row>
        <row r="2939">
          <cell r="E2939" t="str">
            <v>Enokrilna vrata (tip: V1); dim. ŠxV: 0,83x2,1m; Material: Les ; steklo 10/16Ar/4; Rw,st.=38 (Rw,st.+Ctr ≥ 32 dB)</v>
          </cell>
          <cell r="F2939" t="str">
            <v>[kos]</v>
          </cell>
          <cell r="G2939">
            <v>1</v>
          </cell>
          <cell r="H2939" t="str">
            <v>Aprojekt</v>
          </cell>
          <cell r="I2939">
            <v>1</v>
          </cell>
          <cell r="J2939">
            <v>680.5183615192999</v>
          </cell>
        </row>
        <row r="2940">
          <cell r="D2940" t="str">
            <v>Okna/Vrata Vsota</v>
          </cell>
          <cell r="I2940">
            <v>5</v>
          </cell>
          <cell r="J2940">
            <v>4125.9045764861503</v>
          </cell>
        </row>
        <row r="2941">
          <cell r="D2941" t="str">
            <v>Senčila</v>
          </cell>
          <cell r="E2941" t="str">
            <v>Notranja rolo omarica, ALU lamele, Dim. ŠxV: 1,85x1,4m</v>
          </cell>
          <cell r="F2941" t="str">
            <v>[kos]</v>
          </cell>
          <cell r="G2941">
            <v>1</v>
          </cell>
          <cell r="H2941" t="str">
            <v>Aprojekt</v>
          </cell>
          <cell r="I2941">
            <v>3</v>
          </cell>
          <cell r="J2941">
            <v>1149.2623573649998</v>
          </cell>
        </row>
        <row r="2942">
          <cell r="D2942" t="str">
            <v>Senčila Vsota</v>
          </cell>
          <cell r="I2942">
            <v>3</v>
          </cell>
          <cell r="J2942">
            <v>1149.2623573649998</v>
          </cell>
        </row>
        <row r="2943">
          <cell r="D2943" t="str">
            <v>Notranje police</v>
          </cell>
          <cell r="E2943" t="str">
            <v>Notranja polica, mat. Topalit, dim. ŠxG:1,85x0,2m</v>
          </cell>
          <cell r="F2943" t="str">
            <v>[kos]</v>
          </cell>
          <cell r="G2943">
            <v>1</v>
          </cell>
          <cell r="H2943" t="str">
            <v>Aprojekt</v>
          </cell>
          <cell r="I2943">
            <v>3</v>
          </cell>
          <cell r="J2943">
            <v>151.50000000000003</v>
          </cell>
        </row>
        <row r="2944">
          <cell r="E2944" t="str">
            <v>Notranja polica, mat. Topalit, dim. ŠxG:0,83x0,2m</v>
          </cell>
          <cell r="F2944" t="str">
            <v>[kos]</v>
          </cell>
          <cell r="G2944">
            <v>1</v>
          </cell>
          <cell r="H2944" t="str">
            <v>Aprojekt</v>
          </cell>
          <cell r="I2944">
            <v>1</v>
          </cell>
          <cell r="J2944">
            <v>27.4072</v>
          </cell>
        </row>
        <row r="2945">
          <cell r="D2945" t="str">
            <v>Notranje police Vsota</v>
          </cell>
          <cell r="I2945">
            <v>4</v>
          </cell>
          <cell r="J2945">
            <v>178.90720000000002</v>
          </cell>
        </row>
        <row r="2946">
          <cell r="D2946" t="str">
            <v>Demontaža</v>
          </cell>
          <cell r="E2946" t="str">
            <v>Demontaža oken</v>
          </cell>
          <cell r="F2946" t="str">
            <v>[m1]</v>
          </cell>
          <cell r="G2946">
            <v>1</v>
          </cell>
          <cell r="H2946" t="str">
            <v>Aprojekt</v>
          </cell>
          <cell r="I2946">
            <v>23.759999999999998</v>
          </cell>
          <cell r="J2946">
            <v>166.32</v>
          </cell>
        </row>
        <row r="2947">
          <cell r="E2947" t="str">
            <v>Demontaža vrat</v>
          </cell>
          <cell r="F2947" t="str">
            <v>[m1]</v>
          </cell>
          <cell r="G2947">
            <v>1</v>
          </cell>
          <cell r="H2947" t="str">
            <v>Aprojekt</v>
          </cell>
          <cell r="I2947">
            <v>5.86</v>
          </cell>
          <cell r="J2947">
            <v>41.02</v>
          </cell>
        </row>
        <row r="2948">
          <cell r="E2948" t="str">
            <v>Demontaža police</v>
          </cell>
          <cell r="F2948" t="str">
            <v>[kos]</v>
          </cell>
          <cell r="G2948">
            <v>1</v>
          </cell>
          <cell r="H2948" t="str">
            <v>Aprojekt</v>
          </cell>
          <cell r="I2948">
            <v>4</v>
          </cell>
          <cell r="J2948">
            <v>31.9</v>
          </cell>
        </row>
        <row r="2949">
          <cell r="D2949" t="str">
            <v>Demontaža Vsota</v>
          </cell>
          <cell r="I2949">
            <v>33.619999999999997</v>
          </cell>
          <cell r="J2949">
            <v>239.24</v>
          </cell>
        </row>
        <row r="2950">
          <cell r="D2950" t="str">
            <v>Montaža</v>
          </cell>
          <cell r="E2950" t="str">
            <v>RAL montaža oken z zidarskimi deli</v>
          </cell>
          <cell r="F2950" t="str">
            <v>[m1]</v>
          </cell>
          <cell r="G2950">
            <v>1</v>
          </cell>
          <cell r="H2950" t="str">
            <v>Aprojekt</v>
          </cell>
          <cell r="I2950">
            <v>4.26</v>
          </cell>
          <cell r="J2950">
            <v>144.84</v>
          </cell>
        </row>
        <row r="2951">
          <cell r="E2951" t="str">
            <v>RAL montaža oken z zidarskimi deli ter dodatno zapiranje odprtine nad notr. rolo omarico</v>
          </cell>
          <cell r="F2951" t="str">
            <v>[m1]</v>
          </cell>
          <cell r="G2951">
            <v>1</v>
          </cell>
          <cell r="H2951" t="str">
            <v>Aprojekt</v>
          </cell>
          <cell r="I2951">
            <v>19.5</v>
          </cell>
          <cell r="J2951">
            <v>714</v>
          </cell>
        </row>
        <row r="2952">
          <cell r="E2952" t="str">
            <v>RAL montaža vrat z zidarskimi deli</v>
          </cell>
          <cell r="F2952" t="str">
            <v>[m1]</v>
          </cell>
          <cell r="G2952">
            <v>1</v>
          </cell>
          <cell r="H2952" t="str">
            <v>Aprojekt</v>
          </cell>
          <cell r="I2952">
            <v>5.86</v>
          </cell>
          <cell r="J2952">
            <v>199.24</v>
          </cell>
        </row>
        <row r="2953">
          <cell r="E2953" t="str">
            <v>Montaža police</v>
          </cell>
          <cell r="F2953" t="str">
            <v>[kos]</v>
          </cell>
          <cell r="G2953">
            <v>1</v>
          </cell>
          <cell r="H2953" t="str">
            <v>Aprojekt</v>
          </cell>
          <cell r="I2953">
            <v>4</v>
          </cell>
          <cell r="J2953">
            <v>63.8</v>
          </cell>
        </row>
        <row r="2954">
          <cell r="D2954" t="str">
            <v>Montaža Vsota</v>
          </cell>
          <cell r="I2954">
            <v>33.619999999999997</v>
          </cell>
          <cell r="J2954">
            <v>1121.8799999999999</v>
          </cell>
        </row>
        <row r="2955">
          <cell r="D2955" t="str">
            <v>Odvoz na deponijo</v>
          </cell>
          <cell r="E2955" t="str">
            <v>Odvoz na deponijo</v>
          </cell>
          <cell r="F2955" t="str">
            <v>[m1]</v>
          </cell>
          <cell r="G2955">
            <v>1</v>
          </cell>
          <cell r="H2955" t="str">
            <v>Aprojekt</v>
          </cell>
          <cell r="I2955">
            <v>29.62</v>
          </cell>
          <cell r="J2955">
            <v>88.86</v>
          </cell>
        </row>
        <row r="2956">
          <cell r="D2956" t="str">
            <v>Odvoz na deponijo Vsota</v>
          </cell>
          <cell r="I2956">
            <v>29.62</v>
          </cell>
          <cell r="J2956">
            <v>88.86</v>
          </cell>
        </row>
        <row r="2957">
          <cell r="D2957" t="str">
            <v>Obdelava širokih špalet</v>
          </cell>
          <cell r="E2957" t="str">
            <v>Zidarska obdelava špalet</v>
          </cell>
          <cell r="F2957" t="str">
            <v>[m1]</v>
          </cell>
          <cell r="G2957">
            <v>1</v>
          </cell>
          <cell r="H2957" t="str">
            <v>Aprojekt</v>
          </cell>
          <cell r="I2957">
            <v>15.2</v>
          </cell>
          <cell r="J2957">
            <v>740.5</v>
          </cell>
        </row>
        <row r="2958">
          <cell r="D2958" t="str">
            <v>Obdelava širokih špalet Vsota</v>
          </cell>
          <cell r="I2958">
            <v>15.2</v>
          </cell>
          <cell r="J2958">
            <v>740.5</v>
          </cell>
        </row>
        <row r="2959">
          <cell r="D2959" t="str">
            <v>Slikopleskarska dela</v>
          </cell>
          <cell r="E2959" t="str">
            <v>Slikopleskarska dela na špaletah</v>
          </cell>
          <cell r="F2959" t="str">
            <v>[m1]</v>
          </cell>
          <cell r="G2959">
            <v>1</v>
          </cell>
          <cell r="H2959" t="str">
            <v>Aprojekt</v>
          </cell>
          <cell r="I2959">
            <v>15.200000000000003</v>
          </cell>
          <cell r="J2959">
            <v>236.96</v>
          </cell>
        </row>
        <row r="2960">
          <cell r="D2960" t="str">
            <v>Slikopleskarska dela Vsota</v>
          </cell>
          <cell r="I2960">
            <v>15.200000000000003</v>
          </cell>
          <cell r="J2960">
            <v>236.96</v>
          </cell>
        </row>
        <row r="2961">
          <cell r="C2961" t="str">
            <v>Kresniške Poljane 87 Vsota</v>
          </cell>
          <cell r="I2961">
            <v>139.26</v>
          </cell>
          <cell r="J2961">
            <v>7881.5141338511494</v>
          </cell>
        </row>
        <row r="2962">
          <cell r="B2962" t="str">
            <v>94 Vsota</v>
          </cell>
          <cell r="I2962">
            <v>139.26</v>
          </cell>
          <cell r="J2962">
            <v>7881.5141338511494</v>
          </cell>
        </row>
        <row r="2963">
          <cell r="I2963">
            <v>139.26</v>
          </cell>
          <cell r="J2963">
            <v>7881.5141338511494</v>
          </cell>
        </row>
        <row r="2964">
          <cell r="B2964">
            <v>95</v>
          </cell>
          <cell r="C2964" t="str">
            <v>Kresniške Poljane 89</v>
          </cell>
          <cell r="D2964" t="str">
            <v>Okna/Vrata</v>
          </cell>
          <cell r="E2964" t="str">
            <v>Enokrilno okno (tip: O1); dim. ŠxV: 1x1,35m; Material: Les ; steklo 6/16Ar/4; Rw,st.=36 (Rw,st.+Ctr ≥ 31 dB)</v>
          </cell>
          <cell r="F2964" t="str">
            <v>[kos]</v>
          </cell>
          <cell r="G2964">
            <v>1</v>
          </cell>
          <cell r="H2964" t="str">
            <v>Aprojekt</v>
          </cell>
          <cell r="I2964">
            <v>2</v>
          </cell>
          <cell r="J2964">
            <v>1105.3494607499999</v>
          </cell>
        </row>
        <row r="2965">
          <cell r="E2965" t="str">
            <v>Dvokrilno okno (tip: O3); dim. ŠxV: 1,8x1,35m; Material: Les ; steklo 6/16Ar/4; Rw,st.=36 (Rw,st.+Ctr ≥ 31 dB)</v>
          </cell>
          <cell r="F2965" t="str">
            <v>[kos]</v>
          </cell>
          <cell r="G2965">
            <v>1</v>
          </cell>
          <cell r="H2965" t="str">
            <v>Aprojekt</v>
          </cell>
          <cell r="I2965">
            <v>1</v>
          </cell>
          <cell r="J2965">
            <v>945.63299525850016</v>
          </cell>
        </row>
        <row r="2966">
          <cell r="E2966" t="str">
            <v>Dvokrilno okno (tip: O3); dim. ŠxV: 1,8x1,35m; Material: Les ; steklo 10/20Ar/4; Rw,st.=39 (Rw,st.+Ctr ≥ 33 dB)</v>
          </cell>
          <cell r="F2966" t="str">
            <v>[kos]</v>
          </cell>
          <cell r="G2966">
            <v>1</v>
          </cell>
          <cell r="H2966" t="str">
            <v>Aprojekt</v>
          </cell>
          <cell r="I2966">
            <v>4</v>
          </cell>
          <cell r="J2966">
            <v>4142.3663810340004</v>
          </cell>
        </row>
        <row r="2967">
          <cell r="E2967" t="str">
            <v>Enokrilna vrata (tip: V1); dim. ŠxV: 0,8x2,1m; Material: Les ; steklo 10/20Ar/4; Rw,st.=39 (Rw,st.+Ctr ≥ 33 dB)</v>
          </cell>
          <cell r="F2967" t="str">
            <v>[kos]</v>
          </cell>
          <cell r="G2967">
            <v>1</v>
          </cell>
          <cell r="H2967" t="str">
            <v>Aprojekt</v>
          </cell>
          <cell r="I2967">
            <v>2</v>
          </cell>
          <cell r="J2967">
            <v>1406.94665536</v>
          </cell>
        </row>
        <row r="2968">
          <cell r="E2968" t="str">
            <v>Enokrilna vrata (tip: V1); dim. ŠxV: 0,65x2m; Material: Les ; steklo 6/16Ar/4; Rw,st.=36 (Rw,st.+Ctr ≥ 31 dB)</v>
          </cell>
          <cell r="F2968" t="str">
            <v>[kos]</v>
          </cell>
          <cell r="G2968">
            <v>1</v>
          </cell>
          <cell r="H2968" t="str">
            <v>Aprojekt</v>
          </cell>
          <cell r="I2968">
            <v>1</v>
          </cell>
          <cell r="J2968">
            <v>592.71079299999997</v>
          </cell>
        </row>
        <row r="2969">
          <cell r="E2969" t="str">
            <v>Enokrilno okno (tip: O1); dim. ŠxV: 1,3x1,35m; Material: Les ; steklo 6/16Ar/4; Rw,st.=36 (Rw,st.+Ctr ≥ 31 dB)</v>
          </cell>
          <cell r="F2969" t="str">
            <v>[kos]</v>
          </cell>
          <cell r="G2969">
            <v>1</v>
          </cell>
          <cell r="H2969" t="str">
            <v>Aprojekt</v>
          </cell>
          <cell r="I2969">
            <v>1</v>
          </cell>
          <cell r="J2969">
            <v>628.25113308374989</v>
          </cell>
        </row>
        <row r="2970">
          <cell r="D2970" t="str">
            <v>Okna/Vrata Vsota</v>
          </cell>
          <cell r="I2970">
            <v>11</v>
          </cell>
          <cell r="J2970">
            <v>8821.2574184862497</v>
          </cell>
        </row>
        <row r="2971">
          <cell r="D2971" t="str">
            <v>Senčila</v>
          </cell>
          <cell r="E2971" t="str">
            <v>Notranja rolo omarica, ALU lamele, Dim. ŠxV: 1,8x1,35m</v>
          </cell>
          <cell r="F2971" t="str">
            <v>[kos]</v>
          </cell>
          <cell r="G2971">
            <v>1</v>
          </cell>
          <cell r="H2971" t="str">
            <v>Aprojekt</v>
          </cell>
          <cell r="I2971">
            <v>3</v>
          </cell>
          <cell r="J2971">
            <v>1131.3189741599999</v>
          </cell>
        </row>
        <row r="2972">
          <cell r="E2972" t="str">
            <v>Notranja rolo omarica, ALU lamele, Dim. ŠxV: 1x1,35m</v>
          </cell>
          <cell r="F2972" t="str">
            <v>[kos]</v>
          </cell>
          <cell r="G2972">
            <v>1</v>
          </cell>
          <cell r="H2972" t="str">
            <v>Aprojekt</v>
          </cell>
          <cell r="I2972">
            <v>1</v>
          </cell>
          <cell r="J2972">
            <v>283.853478</v>
          </cell>
        </row>
        <row r="2973">
          <cell r="E2973" t="str">
            <v>Notranja rolo omarica, ALU lamele, Dim. ŠxV: 0,8x2,1m</v>
          </cell>
          <cell r="F2973" t="str">
            <v>[kos]</v>
          </cell>
          <cell r="G2973">
            <v>1</v>
          </cell>
          <cell r="H2973" t="str">
            <v>Aprojekt</v>
          </cell>
          <cell r="I2973">
            <v>1</v>
          </cell>
          <cell r="J2973">
            <v>302.55347711999997</v>
          </cell>
        </row>
        <row r="2974">
          <cell r="E2974" t="str">
            <v>Zunanji rolo - nadometni, ALU lamele in Rolo - Plise, Dim. ŠxV: 1x1,35m</v>
          </cell>
          <cell r="F2974" t="str">
            <v>[kos]</v>
          </cell>
          <cell r="G2974">
            <v>1</v>
          </cell>
          <cell r="H2974" t="str">
            <v>Aprojekt</v>
          </cell>
          <cell r="I2974">
            <v>1</v>
          </cell>
          <cell r="J2974">
            <v>301.78741574999998</v>
          </cell>
        </row>
        <row r="2975">
          <cell r="E2975" t="str">
            <v>Zunanji rolo - nadometni, ALU lamele in Notranje žaluzije - kovinske, Dim. ŠxV: 1,3x1,35m</v>
          </cell>
          <cell r="F2975" t="str">
            <v>[kos]</v>
          </cell>
          <cell r="G2975">
            <v>1</v>
          </cell>
          <cell r="H2975" t="str">
            <v>Aprojekt</v>
          </cell>
          <cell r="I2975">
            <v>1</v>
          </cell>
          <cell r="J2975">
            <v>243.8478296175</v>
          </cell>
        </row>
        <row r="2976">
          <cell r="E2976" t="str">
            <v>Zunanji rolo - nadometni, ALU lamele in Rolo - Plise, Dim. ŠxV: 0,65x2m</v>
          </cell>
          <cell r="F2976" t="str">
            <v>[kos]</v>
          </cell>
          <cell r="G2976">
            <v>1</v>
          </cell>
          <cell r="H2976" t="str">
            <v>Aprojekt</v>
          </cell>
          <cell r="I2976">
            <v>1</v>
          </cell>
          <cell r="J2976">
            <v>292.730143</v>
          </cell>
        </row>
        <row r="2977">
          <cell r="D2977" t="str">
            <v>Senčila Vsota</v>
          </cell>
          <cell r="I2977">
            <v>8</v>
          </cell>
          <cell r="J2977">
            <v>2556.0913176474996</v>
          </cell>
        </row>
        <row r="2978">
          <cell r="D2978" t="str">
            <v>Notranje police</v>
          </cell>
          <cell r="E2978" t="str">
            <v>Notranja polica, mat. Topalit, dim. ŠxG:1,8x0,3m</v>
          </cell>
          <cell r="F2978" t="str">
            <v>[kos]</v>
          </cell>
          <cell r="G2978">
            <v>1</v>
          </cell>
          <cell r="H2978" t="str">
            <v>Aprojekt</v>
          </cell>
          <cell r="I2978">
            <v>1</v>
          </cell>
          <cell r="J2978">
            <v>82.460000000000008</v>
          </cell>
        </row>
        <row r="2979">
          <cell r="E2979" t="str">
            <v>Notranja polica, mat. Topalit, dim. ŠxG:1x0,3m</v>
          </cell>
          <cell r="F2979" t="str">
            <v>[kos]</v>
          </cell>
          <cell r="G2979">
            <v>1</v>
          </cell>
          <cell r="H2979" t="str">
            <v>Aprojekt</v>
          </cell>
          <cell r="I2979">
            <v>2</v>
          </cell>
          <cell r="J2979">
            <v>81.400000000000006</v>
          </cell>
        </row>
        <row r="2980">
          <cell r="E2980" t="str">
            <v>Notranja polica, mat. Marmor, dim. ŠxG:1,8x0,35m</v>
          </cell>
          <cell r="F2980" t="str">
            <v>[kos]</v>
          </cell>
          <cell r="G2980">
            <v>1</v>
          </cell>
          <cell r="H2980" t="str">
            <v>Aprojekt</v>
          </cell>
          <cell r="I2980">
            <v>2</v>
          </cell>
          <cell r="J2980">
            <v>348.22</v>
          </cell>
        </row>
        <row r="2981">
          <cell r="E2981" t="str">
            <v>Notranja polica, mat. Topalit, dim. ŠxG:1,3x0,3m</v>
          </cell>
          <cell r="F2981" t="str">
            <v>[kos]</v>
          </cell>
          <cell r="G2981">
            <v>1</v>
          </cell>
          <cell r="H2981" t="str">
            <v>Aprojekt</v>
          </cell>
          <cell r="I2981">
            <v>1</v>
          </cell>
          <cell r="J2981">
            <v>53.660000000000004</v>
          </cell>
        </row>
        <row r="2982">
          <cell r="E2982" t="str">
            <v>Notranja polica, mat. Marmor, dim. ŠxG:1,8x0,3m</v>
          </cell>
          <cell r="F2982" t="str">
            <v>[kos]</v>
          </cell>
          <cell r="G2982">
            <v>1</v>
          </cell>
          <cell r="H2982" t="str">
            <v>Aprojekt</v>
          </cell>
          <cell r="I2982">
            <v>2</v>
          </cell>
          <cell r="J2982">
            <v>293.14</v>
          </cell>
        </row>
        <row r="2983">
          <cell r="D2983" t="str">
            <v>Notranje police Vsota</v>
          </cell>
          <cell r="I2983">
            <v>8</v>
          </cell>
          <cell r="J2983">
            <v>858.88</v>
          </cell>
        </row>
        <row r="2984">
          <cell r="D2984" t="str">
            <v>Demontaža</v>
          </cell>
          <cell r="E2984" t="str">
            <v>Demontaža oken</v>
          </cell>
          <cell r="F2984" t="str">
            <v>[m1]</v>
          </cell>
          <cell r="G2984">
            <v>1</v>
          </cell>
          <cell r="H2984" t="str">
            <v>Aprojekt</v>
          </cell>
          <cell r="I2984">
            <v>46.2</v>
          </cell>
          <cell r="J2984">
            <v>323.40000000000009</v>
          </cell>
        </row>
        <row r="2985">
          <cell r="E2985" t="str">
            <v>Demontaža vrat</v>
          </cell>
          <cell r="F2985" t="str">
            <v>[m1]</v>
          </cell>
          <cell r="G2985">
            <v>1</v>
          </cell>
          <cell r="H2985" t="str">
            <v>Aprojekt</v>
          </cell>
          <cell r="I2985">
            <v>16.900000000000002</v>
          </cell>
          <cell r="J2985">
            <v>118.30000000000003</v>
          </cell>
        </row>
        <row r="2986">
          <cell r="E2986" t="str">
            <v>Demontaža police</v>
          </cell>
          <cell r="F2986" t="str">
            <v>[kos]</v>
          </cell>
          <cell r="G2986">
            <v>1</v>
          </cell>
          <cell r="H2986" t="str">
            <v>Aprojekt</v>
          </cell>
          <cell r="I2986">
            <v>8</v>
          </cell>
          <cell r="J2986">
            <v>61.5</v>
          </cell>
        </row>
        <row r="2987">
          <cell r="D2987" t="str">
            <v>Demontaža Vsota</v>
          </cell>
          <cell r="I2987">
            <v>71.100000000000009</v>
          </cell>
          <cell r="J2987">
            <v>503.2000000000001</v>
          </cell>
        </row>
        <row r="2988">
          <cell r="D2988" t="str">
            <v>Montaža</v>
          </cell>
          <cell r="E2988" t="str">
            <v>RAL montaža oken z zidarskimi deli</v>
          </cell>
          <cell r="F2988" t="str">
            <v>[m1]</v>
          </cell>
          <cell r="G2988">
            <v>1</v>
          </cell>
          <cell r="H2988" t="str">
            <v>Aprojekt</v>
          </cell>
          <cell r="I2988">
            <v>22.6</v>
          </cell>
          <cell r="J2988">
            <v>768.40000000000009</v>
          </cell>
        </row>
        <row r="2989">
          <cell r="E2989" t="str">
            <v>RAL montaža oken z zidarskimi deli ter dodatno zapiranje odprtine nad notr. rolo omarico</v>
          </cell>
          <cell r="F2989" t="str">
            <v>[m1]</v>
          </cell>
          <cell r="G2989">
            <v>1</v>
          </cell>
          <cell r="H2989" t="str">
            <v>Aprojekt</v>
          </cell>
          <cell r="I2989">
            <v>23.6</v>
          </cell>
          <cell r="J2989">
            <v>884.00000000000011</v>
          </cell>
        </row>
        <row r="2990">
          <cell r="E2990" t="str">
            <v>RAL montaža vrat z zidarskimi deli</v>
          </cell>
          <cell r="F2990" t="str">
            <v>[m1]</v>
          </cell>
          <cell r="G2990">
            <v>1</v>
          </cell>
          <cell r="H2990" t="str">
            <v>Aprojekt</v>
          </cell>
          <cell r="I2990">
            <v>11.100000000000001</v>
          </cell>
          <cell r="J2990">
            <v>377.4</v>
          </cell>
        </row>
        <row r="2991">
          <cell r="E2991" t="str">
            <v>Montaža police</v>
          </cell>
          <cell r="F2991" t="str">
            <v>[kos]</v>
          </cell>
          <cell r="G2991">
            <v>1</v>
          </cell>
          <cell r="H2991" t="str">
            <v>Aprojekt</v>
          </cell>
          <cell r="I2991">
            <v>8</v>
          </cell>
          <cell r="J2991">
            <v>123</v>
          </cell>
        </row>
        <row r="2992">
          <cell r="E2992" t="str">
            <v>RAL montaža vrat z zidarskimi deli ter dodatno zapiranje odprtine nad notr. rolo omarico</v>
          </cell>
          <cell r="F2992" t="str">
            <v>[m1]</v>
          </cell>
          <cell r="G2992">
            <v>1</v>
          </cell>
          <cell r="H2992" t="str">
            <v>Aprojekt</v>
          </cell>
          <cell r="I2992">
            <v>5.8000000000000007</v>
          </cell>
          <cell r="J2992">
            <v>217.60000000000002</v>
          </cell>
        </row>
        <row r="2993">
          <cell r="D2993" t="str">
            <v>Montaža Vsota</v>
          </cell>
          <cell r="I2993">
            <v>71.100000000000009</v>
          </cell>
          <cell r="J2993">
            <v>2370.4</v>
          </cell>
        </row>
        <row r="2994">
          <cell r="D2994" t="str">
            <v>Odvoz na deponijo</v>
          </cell>
          <cell r="E2994" t="str">
            <v>Odvoz na deponijo</v>
          </cell>
          <cell r="F2994" t="str">
            <v>[m1]</v>
          </cell>
          <cell r="G2994">
            <v>1</v>
          </cell>
          <cell r="H2994" t="str">
            <v>Aprojekt</v>
          </cell>
          <cell r="I2994">
            <v>63.099999999999994</v>
          </cell>
          <cell r="J2994">
            <v>189.30000000000004</v>
          </cell>
        </row>
        <row r="2995">
          <cell r="D2995" t="str">
            <v>Odvoz na deponijo Vsota</v>
          </cell>
          <cell r="I2995">
            <v>63.099999999999994</v>
          </cell>
          <cell r="J2995">
            <v>189.30000000000004</v>
          </cell>
        </row>
        <row r="2996">
          <cell r="D2996" t="str">
            <v>Slikopleskarska dela</v>
          </cell>
          <cell r="E2996" t="str">
            <v>Slikopleskarska dela na špaletah</v>
          </cell>
          <cell r="F2996" t="str">
            <v>[m1]</v>
          </cell>
          <cell r="G2996">
            <v>1</v>
          </cell>
          <cell r="H2996" t="str">
            <v>Aprojekt</v>
          </cell>
          <cell r="I2996">
            <v>34</v>
          </cell>
          <cell r="J2996">
            <v>504.79999999999995</v>
          </cell>
        </row>
        <row r="2997">
          <cell r="D2997" t="str">
            <v>Slikopleskarska dela Vsota</v>
          </cell>
          <cell r="I2997">
            <v>34</v>
          </cell>
          <cell r="J2997">
            <v>504.79999999999995</v>
          </cell>
        </row>
        <row r="2998">
          <cell r="C2998" t="str">
            <v>Kresniške Poljane 89 Vsota</v>
          </cell>
          <cell r="I2998">
            <v>266.3</v>
          </cell>
          <cell r="J2998">
            <v>15803.928736133745</v>
          </cell>
        </row>
        <row r="2999">
          <cell r="B2999" t="str">
            <v>95 Vsota</v>
          </cell>
          <cell r="I2999">
            <v>266.3</v>
          </cell>
          <cell r="J2999">
            <v>15803.928736133745</v>
          </cell>
        </row>
        <row r="3000">
          <cell r="I3000">
            <v>266.3</v>
          </cell>
          <cell r="J3000">
            <v>15803.928736133745</v>
          </cell>
        </row>
        <row r="3001">
          <cell r="B3001">
            <v>96</v>
          </cell>
          <cell r="C3001" t="str">
            <v>Kresniške Poljane 90</v>
          </cell>
          <cell r="D3001" t="str">
            <v>Okna/Vrata</v>
          </cell>
          <cell r="E3001" t="str">
            <v>Dvokrilno okno (tip: O3); dim. ŠxV: 1,85x1,4m; Material: Les ; steklo 6/16Ar/4; Rw,st.=36 (Rw,st.+Ctr ≥ 31 dB)</v>
          </cell>
          <cell r="F3001" t="str">
            <v>[kos]</v>
          </cell>
          <cell r="G3001">
            <v>1</v>
          </cell>
          <cell r="H3001" t="str">
            <v>Aprojekt</v>
          </cell>
          <cell r="I3001">
            <v>2</v>
          </cell>
          <cell r="J3001">
            <v>1954.4660987730001</v>
          </cell>
        </row>
        <row r="3002">
          <cell r="E3002" t="str">
            <v>Enokrilno okno (tip: O1); dim. ŠxV: 0,65x1,2m; Material: Les ; steklo 10/16Ar/6; Rw,st.=40 (Rw,st.+Ctr ≥ 35 dB)</v>
          </cell>
          <cell r="F3002" t="str">
            <v>[kos]</v>
          </cell>
          <cell r="G3002">
            <v>1</v>
          </cell>
          <cell r="H3002" t="str">
            <v>Aprojekt</v>
          </cell>
          <cell r="I3002">
            <v>1</v>
          </cell>
          <cell r="J3002">
            <v>455.78972814000002</v>
          </cell>
        </row>
        <row r="3003">
          <cell r="E3003" t="str">
            <v>Enokrilno okno (tip: O1); dim. ŠxV: 1,05x1,15m; Material: Les ; steklo 6/16Ar/4; Rw,st.=36 (Rw,st.+Ctr ≥ 31 dB)</v>
          </cell>
          <cell r="F3003" t="str">
            <v>[kos]</v>
          </cell>
          <cell r="G3003">
            <v>1</v>
          </cell>
          <cell r="H3003" t="str">
            <v>Aprojekt</v>
          </cell>
          <cell r="I3003">
            <v>1</v>
          </cell>
          <cell r="J3003">
            <v>523.36044011343756</v>
          </cell>
        </row>
        <row r="3004">
          <cell r="E3004" t="str">
            <v>Enokrilno okno (tip: O1); dim. ŠxV: 1,2x0,5m; Material: Les ; steklo 6/16Ar/4; Rw,st.=36 (Rw,st.+Ctr ≥ 31 dB)</v>
          </cell>
          <cell r="F3004" t="str">
            <v>[kos]</v>
          </cell>
          <cell r="G3004">
            <v>1</v>
          </cell>
          <cell r="H3004" t="str">
            <v>Aprojekt</v>
          </cell>
          <cell r="I3004">
            <v>1</v>
          </cell>
          <cell r="J3004">
            <v>382.48920599999997</v>
          </cell>
        </row>
        <row r="3005">
          <cell r="E3005" t="str">
            <v>Enokrilna vrata (tip: V1); dim. ŠxV: 0,85x2,35m; Material: Les ; steklo 66.2/16Ar/44.2; Rw,st.=46 (Rw,st.+Ctr ≥ 41 dB)</v>
          </cell>
          <cell r="F3005" t="str">
            <v>[kos]</v>
          </cell>
          <cell r="G3005">
            <v>1</v>
          </cell>
          <cell r="H3005" t="str">
            <v>Aprojekt</v>
          </cell>
          <cell r="I3005">
            <v>1</v>
          </cell>
          <cell r="J3005">
            <v>935.44883603562505</v>
          </cell>
        </row>
        <row r="3006">
          <cell r="E3006" t="str">
            <v>Dvokrilno okno (tip: O3); dim. ŠxV: 1,45x1,4m; Material: Les ; steklo 66.2/16Ar/44.2; Rw,st.=46 (Rw,st.+Ctr ≥ 41 dB)</v>
          </cell>
          <cell r="F3006" t="str">
            <v>[kos]</v>
          </cell>
          <cell r="G3006">
            <v>1</v>
          </cell>
          <cell r="H3006" t="str">
            <v>Aprojekt</v>
          </cell>
          <cell r="I3006">
            <v>1</v>
          </cell>
          <cell r="J3006">
            <v>1108.2116888985001</v>
          </cell>
        </row>
        <row r="3007">
          <cell r="E3007" t="str">
            <v>Enokrilna vrata (tip: V1); dim. ŠxV: 0,95x2,3m; Material: Les ; steklo 6/16Ar/4; Rw,st.=36 (Rw,st.+Ctr ≥ 31 dB)</v>
          </cell>
          <cell r="F3007" t="str">
            <v>[kos]</v>
          </cell>
          <cell r="G3007">
            <v>1</v>
          </cell>
          <cell r="H3007" t="str">
            <v>Aprojekt</v>
          </cell>
          <cell r="I3007">
            <v>1</v>
          </cell>
          <cell r="J3007">
            <v>740.22318108249988</v>
          </cell>
        </row>
        <row r="3008">
          <cell r="E3008" t="str">
            <v>Enokrilna vrata (tip: V1); dim. ŠxV: 0,85x1,95m; Material: Les ; steklo 10/16Ar/6; Rw,st.=40 (Rw,st.+Ctr ≥ 35 dB)</v>
          </cell>
          <cell r="F3008" t="str">
            <v>[kos]</v>
          </cell>
          <cell r="G3008">
            <v>1</v>
          </cell>
          <cell r="H3008" t="str">
            <v>Aprojekt</v>
          </cell>
          <cell r="I3008">
            <v>1</v>
          </cell>
          <cell r="J3008">
            <v>699.14549264562493</v>
          </cell>
        </row>
        <row r="3009">
          <cell r="D3009" t="str">
            <v>Okna/Vrata Vsota</v>
          </cell>
          <cell r="I3009">
            <v>9</v>
          </cell>
          <cell r="J3009">
            <v>6799.1346716886874</v>
          </cell>
        </row>
        <row r="3010">
          <cell r="D3010" t="str">
            <v>Senčila</v>
          </cell>
          <cell r="E3010" t="str">
            <v>Notranja rolo omarica, ALU lamele, Dim. ŠxV: 1,85x1,4m</v>
          </cell>
          <cell r="F3010" t="str">
            <v>[kos]</v>
          </cell>
          <cell r="G3010">
            <v>1</v>
          </cell>
          <cell r="H3010" t="str">
            <v>Aprojekt</v>
          </cell>
          <cell r="I3010">
            <v>2</v>
          </cell>
          <cell r="J3010">
            <v>771.55147507640004</v>
          </cell>
        </row>
        <row r="3011">
          <cell r="E3011" t="str">
            <v>Notranje žaluzije - kovinske, Dim. ŠxV: 1,05x1,15m</v>
          </cell>
          <cell r="F3011" t="str">
            <v>[kos]</v>
          </cell>
          <cell r="G3011">
            <v>1</v>
          </cell>
          <cell r="H3011" t="str">
            <v>Aprojekt</v>
          </cell>
          <cell r="I3011">
            <v>1</v>
          </cell>
          <cell r="J3011">
            <v>54.337499999999999</v>
          </cell>
        </row>
        <row r="3012">
          <cell r="E3012" t="str">
            <v>Notranje žaluzije - kovinske, Dim. ŠxV: 1,2x0,5m</v>
          </cell>
          <cell r="F3012" t="str">
            <v>[kos]</v>
          </cell>
          <cell r="G3012">
            <v>1</v>
          </cell>
          <cell r="H3012" t="str">
            <v>Aprojekt</v>
          </cell>
          <cell r="I3012">
            <v>1</v>
          </cell>
          <cell r="J3012">
            <v>27</v>
          </cell>
        </row>
        <row r="3013">
          <cell r="E3013" t="str">
            <v>Notranja rolo omarica, ALU lamele, Dim. ŠxV: 0,85x2,35m</v>
          </cell>
          <cell r="F3013" t="str">
            <v>[kos]</v>
          </cell>
          <cell r="G3013">
            <v>1</v>
          </cell>
          <cell r="H3013" t="str">
            <v>Aprojekt</v>
          </cell>
          <cell r="I3013">
            <v>1</v>
          </cell>
          <cell r="J3013">
            <v>324.05003390319996</v>
          </cell>
        </row>
        <row r="3014">
          <cell r="E3014" t="str">
            <v>Notranja rolo omarica, ALU lamele, Dim. ŠxV: 1,45x1,4m</v>
          </cell>
          <cell r="F3014" t="str">
            <v>[kos]</v>
          </cell>
          <cell r="G3014">
            <v>1</v>
          </cell>
          <cell r="H3014" t="str">
            <v>Aprojekt</v>
          </cell>
          <cell r="I3014">
            <v>1</v>
          </cell>
          <cell r="J3014">
            <v>337.7980210998</v>
          </cell>
        </row>
        <row r="3015">
          <cell r="E3015" t="str">
            <v>Notranja rolo omarica, ALU lamele, Dim. ŠxV: 0,95x2,3m</v>
          </cell>
          <cell r="F3015" t="str">
            <v>[kos]</v>
          </cell>
          <cell r="G3015">
            <v>1</v>
          </cell>
          <cell r="H3015" t="str">
            <v>Aprojekt</v>
          </cell>
          <cell r="I3015">
            <v>1</v>
          </cell>
          <cell r="J3015">
            <v>339.21736210779994</v>
          </cell>
        </row>
        <row r="3016">
          <cell r="D3016" t="str">
            <v>Senčila Vsota</v>
          </cell>
          <cell r="I3016">
            <v>7</v>
          </cell>
          <cell r="J3016">
            <v>1853.9543921872</v>
          </cell>
        </row>
        <row r="3017">
          <cell r="D3017" t="str">
            <v>Notranje police</v>
          </cell>
          <cell r="E3017" t="str">
            <v>Notranja polica, mat. Granit, dim. ŠxG:0,65x0,2m</v>
          </cell>
          <cell r="F3017" t="str">
            <v>[kos]</v>
          </cell>
          <cell r="G3017">
            <v>1</v>
          </cell>
          <cell r="H3017" t="str">
            <v>Aprojekt</v>
          </cell>
          <cell r="I3017">
            <v>1</v>
          </cell>
          <cell r="J3017">
            <v>31.22</v>
          </cell>
        </row>
        <row r="3018">
          <cell r="E3018" t="str">
            <v>Notranja polica, mat. Granit, dim. ŠxG:1,05x0,2m</v>
          </cell>
          <cell r="F3018" t="str">
            <v>[kos]</v>
          </cell>
          <cell r="G3018">
            <v>1</v>
          </cell>
          <cell r="H3018" t="str">
            <v>Aprojekt</v>
          </cell>
          <cell r="I3018">
            <v>1</v>
          </cell>
          <cell r="J3018">
            <v>42.900000000000006</v>
          </cell>
        </row>
        <row r="3019">
          <cell r="E3019" t="str">
            <v>Notranja polica, mat. Granit, dim. ŠxG:1,2x0,2m</v>
          </cell>
          <cell r="F3019" t="str">
            <v>[kos]</v>
          </cell>
          <cell r="G3019">
            <v>1</v>
          </cell>
          <cell r="H3019" t="str">
            <v>Aprojekt</v>
          </cell>
          <cell r="I3019">
            <v>1</v>
          </cell>
          <cell r="J3019">
            <v>47.94</v>
          </cell>
        </row>
        <row r="3020">
          <cell r="E3020" t="str">
            <v>Notranja polica, mat. Marmor, dim. ŠxG:1,45x0,2m</v>
          </cell>
          <cell r="F3020" t="str">
            <v>[kos]</v>
          </cell>
          <cell r="G3020">
            <v>1</v>
          </cell>
          <cell r="H3020" t="str">
            <v>Aprojekt</v>
          </cell>
          <cell r="I3020">
            <v>1</v>
          </cell>
          <cell r="J3020">
            <v>78.569999999999993</v>
          </cell>
        </row>
        <row r="3021">
          <cell r="E3021" t="str">
            <v>Notranja polica, mat. Marmor, dim. ŠxG:1,85x0,2m</v>
          </cell>
          <cell r="F3021" t="str">
            <v>[kos]</v>
          </cell>
          <cell r="G3021">
            <v>1</v>
          </cell>
          <cell r="H3021" t="str">
            <v>Aprojekt</v>
          </cell>
          <cell r="I3021">
            <v>2</v>
          </cell>
          <cell r="J3021">
            <v>197.94</v>
          </cell>
        </row>
        <row r="3022">
          <cell r="D3022" t="str">
            <v>Notranje police Vsota</v>
          </cell>
          <cell r="I3022">
            <v>6</v>
          </cell>
          <cell r="J3022">
            <v>398.57</v>
          </cell>
        </row>
        <row r="3023">
          <cell r="D3023" t="str">
            <v>Demontaža</v>
          </cell>
          <cell r="E3023" t="str">
            <v>Demontaža oken</v>
          </cell>
          <cell r="F3023" t="str">
            <v>[m1]</v>
          </cell>
          <cell r="G3023">
            <v>1</v>
          </cell>
          <cell r="H3023" t="str">
            <v>Aprojekt</v>
          </cell>
          <cell r="I3023">
            <v>30.200000000000003</v>
          </cell>
          <cell r="J3023">
            <v>211.39999999999998</v>
          </cell>
        </row>
        <row r="3024">
          <cell r="E3024" t="str">
            <v>Demontaža vrat</v>
          </cell>
          <cell r="F3024" t="str">
            <v>[m1]</v>
          </cell>
          <cell r="G3024">
            <v>1</v>
          </cell>
          <cell r="H3024" t="str">
            <v>Aprojekt</v>
          </cell>
          <cell r="I3024">
            <v>18.5</v>
          </cell>
          <cell r="J3024">
            <v>129.5</v>
          </cell>
        </row>
        <row r="3025">
          <cell r="E3025" t="str">
            <v>Demontaža police</v>
          </cell>
          <cell r="F3025" t="str">
            <v>[kos]</v>
          </cell>
          <cell r="G3025">
            <v>1</v>
          </cell>
          <cell r="H3025" t="str">
            <v>Aprojekt</v>
          </cell>
          <cell r="I3025">
            <v>6</v>
          </cell>
          <cell r="J3025">
            <v>40.25</v>
          </cell>
        </row>
        <row r="3026">
          <cell r="D3026" t="str">
            <v>Demontaža Vsota</v>
          </cell>
          <cell r="I3026">
            <v>54.7</v>
          </cell>
          <cell r="J3026">
            <v>381.15</v>
          </cell>
        </row>
        <row r="3027">
          <cell r="D3027" t="str">
            <v>Montaža</v>
          </cell>
          <cell r="E3027" t="str">
            <v>RAL montaža oken z zidarskimi deli</v>
          </cell>
          <cell r="F3027" t="str">
            <v>[m1]</v>
          </cell>
          <cell r="G3027">
            <v>1</v>
          </cell>
          <cell r="H3027" t="str">
            <v>Aprojekt</v>
          </cell>
          <cell r="I3027">
            <v>11.500000000000002</v>
          </cell>
          <cell r="J3027">
            <v>391</v>
          </cell>
        </row>
        <row r="3028">
          <cell r="E3028" t="str">
            <v>RAL montaža oken z zidarskimi deli ter dodatno zapiranje odprtine nad notr. rolo omarico</v>
          </cell>
          <cell r="F3028" t="str">
            <v>[m1]</v>
          </cell>
          <cell r="G3028">
            <v>1</v>
          </cell>
          <cell r="H3028" t="str">
            <v>Aprojekt</v>
          </cell>
          <cell r="I3028">
            <v>18.7</v>
          </cell>
          <cell r="J3028">
            <v>690.88</v>
          </cell>
        </row>
        <row r="3029">
          <cell r="E3029" t="str">
            <v>RAL montaža vrat z zidarskimi deli</v>
          </cell>
          <cell r="F3029" t="str">
            <v>[m1]</v>
          </cell>
          <cell r="G3029">
            <v>1</v>
          </cell>
          <cell r="H3029" t="str">
            <v>Aprojekt</v>
          </cell>
          <cell r="I3029">
            <v>5.6</v>
          </cell>
          <cell r="J3029">
            <v>190.39999999999998</v>
          </cell>
        </row>
        <row r="3030">
          <cell r="E3030" t="str">
            <v>Montaža police</v>
          </cell>
          <cell r="F3030" t="str">
            <v>[kos]</v>
          </cell>
          <cell r="G3030">
            <v>1</v>
          </cell>
          <cell r="H3030" t="str">
            <v>Aprojekt</v>
          </cell>
          <cell r="I3030">
            <v>6</v>
          </cell>
          <cell r="J3030">
            <v>80.5</v>
          </cell>
        </row>
        <row r="3031">
          <cell r="E3031" t="str">
            <v>RAL montaža vrat z zidarskimi deli ter dodatno zapiranje odprtine nad notr. rolo omarico</v>
          </cell>
          <cell r="F3031" t="str">
            <v>[m1]</v>
          </cell>
          <cell r="G3031">
            <v>1</v>
          </cell>
          <cell r="H3031" t="str">
            <v>Aprojekt</v>
          </cell>
          <cell r="I3031">
            <v>12.9</v>
          </cell>
          <cell r="J3031">
            <v>475.31999999999994</v>
          </cell>
        </row>
        <row r="3032">
          <cell r="D3032" t="str">
            <v>Montaža Vsota</v>
          </cell>
          <cell r="I3032">
            <v>54.7</v>
          </cell>
          <cell r="J3032">
            <v>1828.1000000000001</v>
          </cell>
        </row>
        <row r="3033">
          <cell r="D3033" t="str">
            <v>Odvoz na deponijo</v>
          </cell>
          <cell r="E3033" t="str">
            <v>Odvoz na deponijo</v>
          </cell>
          <cell r="F3033" t="str">
            <v>[m1]</v>
          </cell>
          <cell r="G3033">
            <v>1</v>
          </cell>
          <cell r="H3033" t="str">
            <v>Aprojekt</v>
          </cell>
          <cell r="I3033">
            <v>48.7</v>
          </cell>
          <cell r="J3033">
            <v>146.1</v>
          </cell>
        </row>
        <row r="3034">
          <cell r="D3034" t="str">
            <v>Odvoz na deponijo Vsota</v>
          </cell>
          <cell r="I3034">
            <v>48.7</v>
          </cell>
          <cell r="J3034">
            <v>146.1</v>
          </cell>
        </row>
        <row r="3035">
          <cell r="D3035" t="str">
            <v>Slikopleskarska dela</v>
          </cell>
          <cell r="E3035" t="str">
            <v>Slikopleskarska dela na špaletah</v>
          </cell>
          <cell r="F3035" t="str">
            <v>[m1]</v>
          </cell>
          <cell r="G3035">
            <v>1</v>
          </cell>
          <cell r="H3035" t="str">
            <v>Aprojekt</v>
          </cell>
          <cell r="I3035">
            <v>27.300000000000004</v>
          </cell>
          <cell r="J3035">
            <v>389.6</v>
          </cell>
        </row>
        <row r="3036">
          <cell r="D3036" t="str">
            <v>Slikopleskarska dela Vsota</v>
          </cell>
          <cell r="I3036">
            <v>27.300000000000004</v>
          </cell>
          <cell r="J3036">
            <v>389.6</v>
          </cell>
        </row>
        <row r="3037">
          <cell r="C3037" t="str">
            <v>Kresniške Poljane 90 Vsota</v>
          </cell>
          <cell r="I3037">
            <v>207.40000000000003</v>
          </cell>
          <cell r="J3037">
            <v>11796.609063875885</v>
          </cell>
        </row>
        <row r="3038">
          <cell r="B3038" t="str">
            <v>96 Vsota</v>
          </cell>
          <cell r="I3038">
            <v>207.40000000000003</v>
          </cell>
          <cell r="J3038">
            <v>11796.609063875885</v>
          </cell>
        </row>
        <row r="3039">
          <cell r="I3039">
            <v>207.40000000000003</v>
          </cell>
          <cell r="J3039">
            <v>11796.609063875885</v>
          </cell>
        </row>
        <row r="3040">
          <cell r="B3040">
            <v>97</v>
          </cell>
          <cell r="C3040" t="str">
            <v>Jevnica 1</v>
          </cell>
          <cell r="D3040" t="str">
            <v>Okna/Vrata</v>
          </cell>
          <cell r="E3040" t="str">
            <v>Dvokrilno okno (tip: O3); dim. ŠxV: 1,1x1,3m; Material: PVC, profil&gt;80mm ; steklo 10/20Ar/4; Rw,st.=39 (Rw,st.+Ctr ≥ 33 dB)</v>
          </cell>
          <cell r="F3040" t="str">
            <v>[kos]</v>
          </cell>
          <cell r="G3040">
            <v>1</v>
          </cell>
          <cell r="H3040" t="str">
            <v>Aprojekt</v>
          </cell>
          <cell r="I3040">
            <v>1</v>
          </cell>
          <cell r="J3040">
            <v>481.32241582800003</v>
          </cell>
        </row>
        <row r="3041">
          <cell r="E3041" t="str">
            <v>Dvokrilno okno (tip: O3); dim. ŠxV: 1,1x1,3m; Material: PVC, profil&gt;80mm ; steklo 66.2/16Ar/44.2; Rw,st.=46 (Rw,st.+Ctr ≥ 41 dB)</v>
          </cell>
          <cell r="F3041" t="str">
            <v>[kos]</v>
          </cell>
          <cell r="G3041">
            <v>1</v>
          </cell>
          <cell r="H3041" t="str">
            <v>Aprojekt</v>
          </cell>
          <cell r="I3041">
            <v>1</v>
          </cell>
          <cell r="J3041">
            <v>597.72441582800002</v>
          </cell>
        </row>
        <row r="3042">
          <cell r="E3042" t="str">
            <v>Enokrilna vrata (tip: V1); dim. ŠxV: 0,8x2,05m; Material: PVC, profil&gt;80mm ; steklo 66.2/16Ar/44.2; Rw,st.=46 (Rw,st.+Ctr ≥ 41 dB)</v>
          </cell>
          <cell r="F3042" t="str">
            <v>[kos]</v>
          </cell>
          <cell r="G3042">
            <v>1</v>
          </cell>
          <cell r="H3042" t="str">
            <v>Aprojekt</v>
          </cell>
          <cell r="I3042">
            <v>1</v>
          </cell>
          <cell r="J3042">
            <v>557.17306495999992</v>
          </cell>
        </row>
        <row r="3043">
          <cell r="E3043" t="str">
            <v>Dvokrilno okno (tip: O3); dim. ŠxV: 1,1x1,3m; Material: PVC, profil&gt;80mm ; steklo 10/16Ar/6; Rw,st.=40 (Rw,st.+Ctr ≥ 35 dB)</v>
          </cell>
          <cell r="F3043" t="str">
            <v>[kos]</v>
          </cell>
          <cell r="G3043">
            <v>1</v>
          </cell>
          <cell r="H3043" t="str">
            <v>Aprojekt</v>
          </cell>
          <cell r="I3043">
            <v>3</v>
          </cell>
          <cell r="J3043">
            <v>1443.9672474840002</v>
          </cell>
        </row>
        <row r="3044">
          <cell r="E3044" t="str">
            <v>Enokrilno okno (tip: O1); dim. ŠxV: 0,6x1,3m; Material: PVC, profil&gt;80mm ; steklo 10/16Ar/6; Rw,st.=40 (Rw,st.+Ctr ≥ 35 dB)</v>
          </cell>
          <cell r="F3044" t="str">
            <v>[kos]</v>
          </cell>
          <cell r="G3044">
            <v>1</v>
          </cell>
          <cell r="H3044" t="str">
            <v>Aprojekt</v>
          </cell>
          <cell r="I3044">
            <v>1</v>
          </cell>
          <cell r="J3044">
            <v>271.18567152000003</v>
          </cell>
        </row>
        <row r="3045">
          <cell r="D3045" t="str">
            <v>Okna/Vrata Vsota</v>
          </cell>
          <cell r="I3045">
            <v>7</v>
          </cell>
          <cell r="J3045">
            <v>3351.3728156200004</v>
          </cell>
        </row>
        <row r="3046">
          <cell r="D3046" t="str">
            <v>Senčila</v>
          </cell>
          <cell r="E3046" t="str">
            <v>Zunanji rolo - nadometni, ALU lamele, Dim. ŠxV: 1,1x1,3m</v>
          </cell>
          <cell r="F3046" t="str">
            <v>[kos]</v>
          </cell>
          <cell r="G3046">
            <v>1</v>
          </cell>
          <cell r="H3046" t="str">
            <v>Aprojekt</v>
          </cell>
          <cell r="I3046">
            <v>2</v>
          </cell>
          <cell r="J3046">
            <v>289.39439406000002</v>
          </cell>
        </row>
        <row r="3047">
          <cell r="E3047" t="str">
            <v>Notranja rolo omarica, ALU lamele, Dim. ŠxV: 1,1x1,3m</v>
          </cell>
          <cell r="F3047" t="str">
            <v>[kos]</v>
          </cell>
          <cell r="G3047">
            <v>1</v>
          </cell>
          <cell r="H3047" t="str">
            <v>Aprojekt</v>
          </cell>
          <cell r="I3047">
            <v>3</v>
          </cell>
          <cell r="J3047">
            <v>844.74338769359986</v>
          </cell>
        </row>
        <row r="3048">
          <cell r="E3048" t="str">
            <v>Notranja rolo omarica, ALU lamele, Dim. ŠxV: 0,8x2,05m</v>
          </cell>
          <cell r="F3048" t="str">
            <v>[kos]</v>
          </cell>
          <cell r="G3048">
            <v>1</v>
          </cell>
          <cell r="H3048" t="str">
            <v>Aprojekt</v>
          </cell>
          <cell r="I3048">
            <v>1</v>
          </cell>
          <cell r="J3048">
            <v>292.55617966080001</v>
          </cell>
        </row>
        <row r="3049">
          <cell r="E3049" t="str">
            <v>Notranja rolo omarica, ALU lamele, Dim. ŠxV: 0,6x1,3m</v>
          </cell>
          <cell r="F3049" t="str">
            <v>[kos]</v>
          </cell>
          <cell r="G3049">
            <v>1</v>
          </cell>
          <cell r="H3049" t="str">
            <v>Aprojekt</v>
          </cell>
          <cell r="I3049">
            <v>1</v>
          </cell>
          <cell r="J3049">
            <v>231.71529001919998</v>
          </cell>
        </row>
        <row r="3050">
          <cell r="D3050" t="str">
            <v>Senčila Vsota</v>
          </cell>
          <cell r="I3050">
            <v>7</v>
          </cell>
          <cell r="J3050">
            <v>1658.4092514335998</v>
          </cell>
        </row>
        <row r="3051">
          <cell r="D3051" t="str">
            <v>Notranje police</v>
          </cell>
          <cell r="E3051" t="str">
            <v>Notranja polica, mat. Topalit, dim. ŠxG:1,1x0,22m</v>
          </cell>
          <cell r="F3051" t="str">
            <v>[kos]</v>
          </cell>
          <cell r="G3051">
            <v>1</v>
          </cell>
          <cell r="H3051" t="str">
            <v>Aprojekt</v>
          </cell>
          <cell r="I3051">
            <v>5</v>
          </cell>
          <cell r="J3051">
            <v>170.32400000000001</v>
          </cell>
        </row>
        <row r="3052">
          <cell r="E3052" t="str">
            <v>Notranja polica, mat. Topalit, dim. ŠxG:0,6x0,22m</v>
          </cell>
          <cell r="F3052" t="str">
            <v>[kos]</v>
          </cell>
          <cell r="G3052">
            <v>1</v>
          </cell>
          <cell r="H3052" t="str">
            <v>Aprojekt</v>
          </cell>
          <cell r="I3052">
            <v>1</v>
          </cell>
          <cell r="J3052">
            <v>25.1768</v>
          </cell>
        </row>
        <row r="3053">
          <cell r="D3053" t="str">
            <v>Notranje police Vsota</v>
          </cell>
          <cell r="I3053">
            <v>6</v>
          </cell>
          <cell r="J3053">
            <v>195.50080000000003</v>
          </cell>
        </row>
        <row r="3054">
          <cell r="D3054" t="str">
            <v>Demontaža</v>
          </cell>
          <cell r="E3054" t="str">
            <v>Demontaža oken</v>
          </cell>
          <cell r="F3054" t="str">
            <v>[m1]</v>
          </cell>
          <cell r="G3054">
            <v>1</v>
          </cell>
          <cell r="H3054" t="str">
            <v>Aprojekt</v>
          </cell>
          <cell r="I3054">
            <v>27.800000000000004</v>
          </cell>
          <cell r="J3054">
            <v>194.60000000000002</v>
          </cell>
        </row>
        <row r="3055">
          <cell r="E3055" t="str">
            <v>Demontaža vrat</v>
          </cell>
          <cell r="F3055" t="str">
            <v>[m1]</v>
          </cell>
          <cell r="G3055">
            <v>1</v>
          </cell>
          <cell r="H3055" t="str">
            <v>Aprojekt</v>
          </cell>
          <cell r="I3055">
            <v>5.6999999999999993</v>
          </cell>
          <cell r="J3055">
            <v>39.899999999999991</v>
          </cell>
        </row>
        <row r="3056">
          <cell r="E3056" t="str">
            <v>Demontaža police</v>
          </cell>
          <cell r="F3056" t="str">
            <v>[kos]</v>
          </cell>
          <cell r="G3056">
            <v>1</v>
          </cell>
          <cell r="H3056" t="str">
            <v>Aprojekt</v>
          </cell>
          <cell r="I3056">
            <v>6</v>
          </cell>
          <cell r="J3056">
            <v>30.5</v>
          </cell>
        </row>
        <row r="3057">
          <cell r="D3057" t="str">
            <v>Demontaža Vsota</v>
          </cell>
          <cell r="I3057">
            <v>39.5</v>
          </cell>
          <cell r="J3057">
            <v>265</v>
          </cell>
        </row>
        <row r="3058">
          <cell r="D3058" t="str">
            <v>Montaža</v>
          </cell>
          <cell r="E3058" t="str">
            <v>RAL montaža oken z zidarskimi deli</v>
          </cell>
          <cell r="F3058" t="str">
            <v>[m1]</v>
          </cell>
          <cell r="G3058">
            <v>1</v>
          </cell>
          <cell r="H3058" t="str">
            <v>Aprojekt</v>
          </cell>
          <cell r="I3058">
            <v>9.6000000000000014</v>
          </cell>
          <cell r="J3058">
            <v>326.40000000000003</v>
          </cell>
        </row>
        <row r="3059">
          <cell r="E3059" t="str">
            <v>RAL montaža oken z zidarskimi deli ter dodatno zapiranje odprtine nad notr. rolo omarico</v>
          </cell>
          <cell r="F3059" t="str">
            <v>[m1]</v>
          </cell>
          <cell r="G3059">
            <v>1</v>
          </cell>
          <cell r="H3059" t="str">
            <v>Aprojekt</v>
          </cell>
          <cell r="I3059">
            <v>18.200000000000003</v>
          </cell>
          <cell r="J3059">
            <v>665.04000000000008</v>
          </cell>
        </row>
        <row r="3060">
          <cell r="E3060" t="str">
            <v>Montaža police</v>
          </cell>
          <cell r="F3060" t="str">
            <v>[kos]</v>
          </cell>
          <cell r="G3060">
            <v>1</v>
          </cell>
          <cell r="H3060" t="str">
            <v>Aprojekt</v>
          </cell>
          <cell r="I3060">
            <v>6</v>
          </cell>
          <cell r="J3060">
            <v>61</v>
          </cell>
        </row>
        <row r="3061">
          <cell r="E3061" t="str">
            <v>RAL montaža vrat z zidarskimi deli ter dodatno zapiranje odprtine nad notr. rolo omarico</v>
          </cell>
          <cell r="F3061" t="str">
            <v>[m1]</v>
          </cell>
          <cell r="G3061">
            <v>1</v>
          </cell>
          <cell r="H3061" t="str">
            <v>Aprojekt</v>
          </cell>
          <cell r="I3061">
            <v>5.6999999999999993</v>
          </cell>
          <cell r="J3061">
            <v>205.35999999999996</v>
          </cell>
        </row>
        <row r="3062">
          <cell r="D3062" t="str">
            <v>Montaža Vsota</v>
          </cell>
          <cell r="I3062">
            <v>39.5</v>
          </cell>
          <cell r="J3062">
            <v>1257.8</v>
          </cell>
        </row>
        <row r="3063">
          <cell r="D3063" t="str">
            <v>Odvoz na deponijo</v>
          </cell>
          <cell r="E3063" t="str">
            <v>Odvoz na deponijo</v>
          </cell>
          <cell r="F3063" t="str">
            <v>[m1]</v>
          </cell>
          <cell r="G3063">
            <v>1</v>
          </cell>
          <cell r="H3063" t="str">
            <v>Aprojekt</v>
          </cell>
          <cell r="I3063">
            <v>33.5</v>
          </cell>
          <cell r="J3063">
            <v>100.50000000000003</v>
          </cell>
        </row>
        <row r="3064">
          <cell r="D3064" t="str">
            <v>Odvoz na deponijo Vsota</v>
          </cell>
          <cell r="I3064">
            <v>33.5</v>
          </cell>
          <cell r="J3064">
            <v>100.50000000000003</v>
          </cell>
        </row>
        <row r="3065">
          <cell r="D3065" t="str">
            <v>Slikopleskarska dela</v>
          </cell>
          <cell r="E3065" t="str">
            <v>Slikopleskarska dela na špaletah</v>
          </cell>
          <cell r="F3065" t="str">
            <v>[m1]</v>
          </cell>
          <cell r="G3065">
            <v>1</v>
          </cell>
          <cell r="H3065" t="str">
            <v>Aprojekt</v>
          </cell>
          <cell r="I3065">
            <v>19.700000000000003</v>
          </cell>
          <cell r="J3065">
            <v>268</v>
          </cell>
        </row>
        <row r="3066">
          <cell r="D3066" t="str">
            <v>Slikopleskarska dela Vsota</v>
          </cell>
          <cell r="I3066">
            <v>19.700000000000003</v>
          </cell>
          <cell r="J3066">
            <v>268</v>
          </cell>
        </row>
        <row r="3067">
          <cell r="C3067" t="str">
            <v>Jevnica 1 Vsota</v>
          </cell>
          <cell r="I3067">
            <v>152.19999999999999</v>
          </cell>
          <cell r="J3067">
            <v>7096.5828670535993</v>
          </cell>
        </row>
        <row r="3068">
          <cell r="B3068" t="str">
            <v>97 Vsota</v>
          </cell>
          <cell r="I3068">
            <v>152.19999999999999</v>
          </cell>
          <cell r="J3068">
            <v>7096.5828670535993</v>
          </cell>
        </row>
        <row r="3069">
          <cell r="I3069">
            <v>152.19999999999999</v>
          </cell>
          <cell r="J3069">
            <v>7096.5828670535993</v>
          </cell>
        </row>
        <row r="3070">
          <cell r="B3070">
            <v>98</v>
          </cell>
          <cell r="C3070" t="str">
            <v>Jevnica 2</v>
          </cell>
          <cell r="D3070" t="str">
            <v>Okna/Vrata</v>
          </cell>
          <cell r="E3070" t="str">
            <v>Enokrilno okno (tip: O1); dim. ŠxV: 1,2x1,2m; Material: PVC, profil&gt;80mm ; steklo 10/20Ar/4; Rw,st.=39 (Rw,st.+Ctr ≥ 33 dB)</v>
          </cell>
          <cell r="F3070" t="str">
            <v>[kos]</v>
          </cell>
          <cell r="G3070">
            <v>1</v>
          </cell>
          <cell r="H3070" t="str">
            <v>Aprojekt</v>
          </cell>
          <cell r="I3070">
            <v>2</v>
          </cell>
          <cell r="J3070">
            <v>758.29775615999995</v>
          </cell>
        </row>
        <row r="3071">
          <cell r="E3071" t="str">
            <v>Enokrilna vrata (tip: V1); dim. ŠxV: 0,85x2,4m; Material: PVC, profil&gt;80mm ; steklo 8/16Ar/44.2; Rw,st.=42 (Rw,st.+Ctr ≥ 34 dB)</v>
          </cell>
          <cell r="F3071" t="str">
            <v>[kos]</v>
          </cell>
          <cell r="G3071">
            <v>1</v>
          </cell>
          <cell r="H3071" t="str">
            <v>Aprojekt</v>
          </cell>
          <cell r="I3071">
            <v>1</v>
          </cell>
          <cell r="J3071">
            <v>557.41209216000004</v>
          </cell>
        </row>
        <row r="3072">
          <cell r="E3072" t="str">
            <v>Enokrilno fiksno okno (tip: O2); dim. ŠxV: 1,8x1,8m; Material: PVC, profil&gt;80mm ; steklo 8/16Ar/44.2; Rw,st.=42 (Rw,st.+Ctr ≥ 34 dB)</v>
          </cell>
          <cell r="F3072" t="str">
            <v>[kos]</v>
          </cell>
          <cell r="G3072">
            <v>1</v>
          </cell>
          <cell r="H3072" t="str">
            <v>Aprojekt</v>
          </cell>
          <cell r="I3072">
            <v>1</v>
          </cell>
          <cell r="J3072">
            <v>709.39562304000015</v>
          </cell>
        </row>
        <row r="3073">
          <cell r="E3073" t="str">
            <v>Enokrilno okno (tip: O1); dim. ŠxV: 0,9x1,4m; Material: PVC, profil&gt;80mm ; steklo 66.2/16Ar/44.2; Rw,st.=46 (Rw,st.+Ctr ≥ 41 dB)</v>
          </cell>
          <cell r="F3073" t="str">
            <v>[kos]</v>
          </cell>
          <cell r="G3073">
            <v>1</v>
          </cell>
          <cell r="H3073" t="str">
            <v>Aprojekt</v>
          </cell>
          <cell r="I3073">
            <v>2</v>
          </cell>
          <cell r="J3073">
            <v>907.90239455999995</v>
          </cell>
        </row>
        <row r="3074">
          <cell r="E3074" t="str">
            <v>Enokrilno okno (tip: O1); dim. ŠxV: 1,3x1,35m; Material: PVC, profil&gt;80mm ; steklo 10/16Ar/6; Rw,st.=40 (Rw,st.+Ctr ≥ 35 dB)</v>
          </cell>
          <cell r="F3074" t="str">
            <v>[kos]</v>
          </cell>
          <cell r="G3074">
            <v>1</v>
          </cell>
          <cell r="H3074" t="str">
            <v>Aprojekt</v>
          </cell>
          <cell r="I3074">
            <v>1</v>
          </cell>
          <cell r="J3074">
            <v>424.69483707000001</v>
          </cell>
        </row>
        <row r="3075">
          <cell r="E3075" t="str">
            <v>Enokrilno okno (tip: O1); dim. ŠxV: 2x0,65m; Material: PVC, profil&gt;80mm ; steklo 10/20Ar/4; Rw,st.=39 (Rw,st.+Ctr ≥ 33 dB)</v>
          </cell>
          <cell r="F3075" t="str">
            <v>[kos]</v>
          </cell>
          <cell r="G3075">
            <v>1</v>
          </cell>
          <cell r="H3075" t="str">
            <v>Aprojekt</v>
          </cell>
          <cell r="I3075">
            <v>2</v>
          </cell>
          <cell r="J3075">
            <v>715.33106399999997</v>
          </cell>
        </row>
        <row r="3076">
          <cell r="E3076" t="str">
            <v>Enokrilno okno (tip: O1); dim. ŠxV: 1x1,2m; Material: PVC, profil&gt;80mm ; steklo 8/16Ar/66.2; Rw,st.=43 (Rw,st.+Ctr ≥ 37 dB)</v>
          </cell>
          <cell r="F3076" t="str">
            <v>[kos]</v>
          </cell>
          <cell r="G3076">
            <v>1</v>
          </cell>
          <cell r="H3076" t="str">
            <v>Aprojekt</v>
          </cell>
          <cell r="I3076">
            <v>1</v>
          </cell>
          <cell r="J3076">
            <v>414.59683200000006</v>
          </cell>
        </row>
        <row r="3077">
          <cell r="E3077" t="str">
            <v>Enokrilno okno (tip: O1); dim. ŠxV: 1,2x1,2m; Material: PVC, profil&gt;80mm ; steklo 8/16Ar/4; Rw,st.=37 (Rw,st.+Ctr ≥ 32 dB)</v>
          </cell>
          <cell r="F3077" t="str">
            <v>[kos]</v>
          </cell>
          <cell r="G3077">
            <v>1</v>
          </cell>
          <cell r="H3077" t="str">
            <v>Aprojekt</v>
          </cell>
          <cell r="I3077">
            <v>1</v>
          </cell>
          <cell r="J3077">
            <v>339.52007807999996</v>
          </cell>
        </row>
        <row r="3078">
          <cell r="D3078" t="str">
            <v>Okna/Vrata Vsota</v>
          </cell>
          <cell r="I3078">
            <v>11</v>
          </cell>
          <cell r="J3078">
            <v>4827.1506770699998</v>
          </cell>
        </row>
        <row r="3079">
          <cell r="D3079" t="str">
            <v>Senčila</v>
          </cell>
          <cell r="E3079" t="str">
            <v>Notranje žaluzije - kovinske, Dim. ŠxV: 0,9x1,4m</v>
          </cell>
          <cell r="F3079" t="str">
            <v>[kos]</v>
          </cell>
          <cell r="G3079">
            <v>1</v>
          </cell>
          <cell r="H3079" t="str">
            <v>Aprojekt</v>
          </cell>
          <cell r="I3079">
            <v>2</v>
          </cell>
          <cell r="J3079">
            <v>113.4</v>
          </cell>
        </row>
        <row r="3080">
          <cell r="E3080" t="str">
            <v>Notranje žaluzije - kovinske in Zunanje žaluzije, Dim. ŠxV: 0,85x2,4m</v>
          </cell>
          <cell r="F3080" t="str">
            <v>[kos]</v>
          </cell>
          <cell r="G3080">
            <v>1</v>
          </cell>
          <cell r="H3080" t="str">
            <v>Aprojekt</v>
          </cell>
          <cell r="I3080">
            <v>1</v>
          </cell>
          <cell r="J3080">
            <v>289.69054320000004</v>
          </cell>
        </row>
        <row r="3081">
          <cell r="E3081" t="str">
            <v>Notranje žaluzije - kovinske in Zunanje žaluzije, Dim. ŠxV: 1,8x1,8m</v>
          </cell>
          <cell r="F3081" t="str">
            <v>[kos]</v>
          </cell>
          <cell r="G3081">
            <v>1</v>
          </cell>
          <cell r="H3081" t="str">
            <v>Aprojekt</v>
          </cell>
          <cell r="I3081">
            <v>1</v>
          </cell>
          <cell r="J3081">
            <v>431.51561520000007</v>
          </cell>
        </row>
        <row r="3082">
          <cell r="E3082" t="str">
            <v>Notranje žaluzije - kovinske, Dim. ŠxV: 1,3x1,35m</v>
          </cell>
          <cell r="F3082" t="str">
            <v>[kos]</v>
          </cell>
          <cell r="G3082">
            <v>1</v>
          </cell>
          <cell r="H3082" t="str">
            <v>Aprojekt</v>
          </cell>
          <cell r="I3082">
            <v>1</v>
          </cell>
          <cell r="J3082">
            <v>78.975000000000009</v>
          </cell>
        </row>
        <row r="3083">
          <cell r="E3083" t="str">
            <v>Notranje žaluzije - kovinske, Dim. ŠxV: 2x0,65m</v>
          </cell>
          <cell r="F3083" t="str">
            <v>[kos]</v>
          </cell>
          <cell r="G3083">
            <v>1</v>
          </cell>
          <cell r="H3083" t="str">
            <v>Aprojekt</v>
          </cell>
          <cell r="I3083">
            <v>2</v>
          </cell>
          <cell r="J3083">
            <v>117</v>
          </cell>
        </row>
        <row r="3084">
          <cell r="E3084" t="str">
            <v>Notranje žaluzije - kovinske, Dim. ŠxV: 1,2x1,2m</v>
          </cell>
          <cell r="F3084" t="str">
            <v>[kos]</v>
          </cell>
          <cell r="G3084">
            <v>1</v>
          </cell>
          <cell r="H3084" t="str">
            <v>Aprojekt</v>
          </cell>
          <cell r="I3084">
            <v>1</v>
          </cell>
          <cell r="J3084">
            <v>64.8</v>
          </cell>
        </row>
        <row r="3085">
          <cell r="E3085" t="str">
            <v>Notranje žaluzije - kovinske in Screen rolo, Dim. ŠxV: 1,2x1,2m</v>
          </cell>
          <cell r="F3085" t="str">
            <v>[kos]</v>
          </cell>
          <cell r="G3085">
            <v>1</v>
          </cell>
          <cell r="H3085" t="str">
            <v>Aprojekt</v>
          </cell>
          <cell r="I3085">
            <v>1</v>
          </cell>
          <cell r="J3085">
            <v>280.8</v>
          </cell>
        </row>
        <row r="3086">
          <cell r="D3086" t="str">
            <v>Senčila Vsota</v>
          </cell>
          <cell r="I3086">
            <v>9</v>
          </cell>
          <cell r="J3086">
            <v>1376.1811584000002</v>
          </cell>
        </row>
        <row r="3087">
          <cell r="D3087" t="str">
            <v>Notranje police</v>
          </cell>
          <cell r="E3087" t="str">
            <v>Notranja polica, mat. Marmor, dim. ŠxG:0,9x0,22m</v>
          </cell>
          <cell r="F3087" t="str">
            <v>[kos]</v>
          </cell>
          <cell r="G3087">
            <v>1</v>
          </cell>
          <cell r="H3087" t="str">
            <v>Aprojekt</v>
          </cell>
          <cell r="I3087">
            <v>2</v>
          </cell>
          <cell r="J3087">
            <v>113.38480000000001</v>
          </cell>
        </row>
        <row r="3088">
          <cell r="E3088" t="str">
            <v>Notranja polica, mat. Marmor, dim. ŠxG:2x0,22m</v>
          </cell>
          <cell r="F3088" t="str">
            <v>[kos]</v>
          </cell>
          <cell r="G3088">
            <v>1</v>
          </cell>
          <cell r="H3088" t="str">
            <v>Aprojekt</v>
          </cell>
          <cell r="I3088">
            <v>2</v>
          </cell>
          <cell r="J3088">
            <v>235.73999999999998</v>
          </cell>
        </row>
        <row r="3089">
          <cell r="E3089" t="str">
            <v>Notranja polica, mat. Marmor, dim. ŠxG:1x0,22m</v>
          </cell>
          <cell r="F3089" t="str">
            <v>[kos]</v>
          </cell>
          <cell r="G3089">
            <v>1</v>
          </cell>
          <cell r="H3089" t="str">
            <v>Aprojekt</v>
          </cell>
          <cell r="I3089">
            <v>1</v>
          </cell>
          <cell r="J3089">
            <v>61.77</v>
          </cell>
        </row>
        <row r="3090">
          <cell r="E3090" t="str">
            <v>Notranja polica, mat. Marmor, dim. ŠxG:1,8x0,22m</v>
          </cell>
          <cell r="F3090" t="str">
            <v>[kos]</v>
          </cell>
          <cell r="G3090">
            <v>1</v>
          </cell>
          <cell r="H3090" t="str">
            <v>Aprojekt</v>
          </cell>
          <cell r="I3090">
            <v>1</v>
          </cell>
          <cell r="J3090">
            <v>105.87560000000001</v>
          </cell>
        </row>
        <row r="3091">
          <cell r="E3091" t="str">
            <v>Notranja polica, mat. Marmor, dim. ŠxG:1,3x0,22m</v>
          </cell>
          <cell r="F3091" t="str">
            <v>[kos]</v>
          </cell>
          <cell r="G3091">
            <v>1</v>
          </cell>
          <cell r="H3091" t="str">
            <v>Aprojekt</v>
          </cell>
          <cell r="I3091">
            <v>1</v>
          </cell>
          <cell r="J3091">
            <v>77.583600000000004</v>
          </cell>
        </row>
        <row r="3092">
          <cell r="E3092" t="str">
            <v>Notranja polica, mat. Marmor, dim. ŠxG:1,2x0,22m</v>
          </cell>
          <cell r="F3092" t="str">
            <v>[kos]</v>
          </cell>
          <cell r="G3092">
            <v>1</v>
          </cell>
          <cell r="H3092" t="str">
            <v>Aprojekt</v>
          </cell>
          <cell r="I3092">
            <v>3</v>
          </cell>
          <cell r="J3092">
            <v>216.64679999999998</v>
          </cell>
        </row>
        <row r="3093">
          <cell r="D3093" t="str">
            <v>Notranje police Vsota</v>
          </cell>
          <cell r="I3093">
            <v>10</v>
          </cell>
          <cell r="J3093">
            <v>811.00080000000003</v>
          </cell>
        </row>
        <row r="3094">
          <cell r="D3094" t="str">
            <v>Demontaža</v>
          </cell>
          <cell r="E3094" t="str">
            <v>Demontaža oken</v>
          </cell>
          <cell r="F3094" t="str">
            <v>[m1]</v>
          </cell>
          <cell r="G3094">
            <v>1</v>
          </cell>
          <cell r="H3094" t="str">
            <v>Aprojekt</v>
          </cell>
          <cell r="I3094">
            <v>51.099999999999987</v>
          </cell>
          <cell r="J3094">
            <v>357.70000000000005</v>
          </cell>
        </row>
        <row r="3095">
          <cell r="E3095" t="str">
            <v>Demontaža vrat</v>
          </cell>
          <cell r="F3095" t="str">
            <v>[m1]</v>
          </cell>
          <cell r="G3095">
            <v>1</v>
          </cell>
          <cell r="H3095" t="str">
            <v>Aprojekt</v>
          </cell>
          <cell r="I3095">
            <v>6.5</v>
          </cell>
          <cell r="J3095">
            <v>45.5</v>
          </cell>
        </row>
        <row r="3096">
          <cell r="E3096" t="str">
            <v>Demontaža police</v>
          </cell>
          <cell r="F3096" t="str">
            <v>[kos]</v>
          </cell>
          <cell r="G3096">
            <v>1</v>
          </cell>
          <cell r="H3096" t="str">
            <v>Aprojekt</v>
          </cell>
          <cell r="I3096">
            <v>10</v>
          </cell>
          <cell r="J3096">
            <v>67.5</v>
          </cell>
        </row>
        <row r="3097">
          <cell r="D3097" t="str">
            <v>Demontaža Vsota</v>
          </cell>
          <cell r="I3097">
            <v>67.599999999999994</v>
          </cell>
          <cell r="J3097">
            <v>470.70000000000005</v>
          </cell>
        </row>
        <row r="3098">
          <cell r="D3098" t="str">
            <v>Montaža</v>
          </cell>
          <cell r="E3098" t="str">
            <v>RAL montaža oken z zidarskimi deli</v>
          </cell>
          <cell r="F3098" t="str">
            <v>[m1]</v>
          </cell>
          <cell r="G3098">
            <v>1</v>
          </cell>
          <cell r="H3098" t="str">
            <v>Aprojekt</v>
          </cell>
          <cell r="I3098">
            <v>51.099999999999987</v>
          </cell>
          <cell r="J3098">
            <v>1737.4</v>
          </cell>
        </row>
        <row r="3099">
          <cell r="E3099" t="str">
            <v>RAL montaža vrat z zidarskimi deli</v>
          </cell>
          <cell r="F3099" t="str">
            <v>[m1]</v>
          </cell>
          <cell r="G3099">
            <v>1</v>
          </cell>
          <cell r="H3099" t="str">
            <v>Aprojekt</v>
          </cell>
          <cell r="I3099">
            <v>6.5</v>
          </cell>
          <cell r="J3099">
            <v>221</v>
          </cell>
        </row>
        <row r="3100">
          <cell r="E3100" t="str">
            <v>Montaža police</v>
          </cell>
          <cell r="F3100" t="str">
            <v>[kos]</v>
          </cell>
          <cell r="G3100">
            <v>1</v>
          </cell>
          <cell r="H3100" t="str">
            <v>Aprojekt</v>
          </cell>
          <cell r="I3100">
            <v>10</v>
          </cell>
          <cell r="J3100">
            <v>135</v>
          </cell>
        </row>
        <row r="3101">
          <cell r="D3101" t="str">
            <v>Montaža Vsota</v>
          </cell>
          <cell r="I3101">
            <v>67.599999999999994</v>
          </cell>
          <cell r="J3101">
            <v>2093.4</v>
          </cell>
        </row>
        <row r="3102">
          <cell r="D3102" t="str">
            <v>Odvoz na deponijo</v>
          </cell>
          <cell r="E3102" t="str">
            <v>Odvoz na deponijo</v>
          </cell>
          <cell r="F3102" t="str">
            <v>[m1]</v>
          </cell>
          <cell r="G3102">
            <v>1</v>
          </cell>
          <cell r="H3102" t="str">
            <v>Aprojekt</v>
          </cell>
          <cell r="I3102">
            <v>57.599999999999987</v>
          </cell>
          <cell r="J3102">
            <v>172.8</v>
          </cell>
        </row>
        <row r="3103">
          <cell r="D3103" t="str">
            <v>Odvoz na deponijo Vsota</v>
          </cell>
          <cell r="I3103">
            <v>57.599999999999987</v>
          </cell>
          <cell r="J3103">
            <v>172.8</v>
          </cell>
        </row>
        <row r="3104">
          <cell r="D3104" t="str">
            <v>Slikopleskarska dela</v>
          </cell>
          <cell r="E3104" t="str">
            <v>Slikopleskarska dela na špaletah</v>
          </cell>
          <cell r="F3104" t="str">
            <v>[m1]</v>
          </cell>
          <cell r="G3104">
            <v>1</v>
          </cell>
          <cell r="H3104" t="str">
            <v>Aprojekt</v>
          </cell>
          <cell r="I3104">
            <v>28.899999999999995</v>
          </cell>
          <cell r="J3104">
            <v>460.7999999999999</v>
          </cell>
        </row>
        <row r="3105">
          <cell r="D3105" t="str">
            <v>Slikopleskarska dela Vsota</v>
          </cell>
          <cell r="I3105">
            <v>28.899999999999995</v>
          </cell>
          <cell r="J3105">
            <v>460.7999999999999</v>
          </cell>
        </row>
        <row r="3106">
          <cell r="C3106" t="str">
            <v>Jevnica 2 Vsota</v>
          </cell>
          <cell r="I3106">
            <v>251.7</v>
          </cell>
          <cell r="J3106">
            <v>10212.032635469999</v>
          </cell>
        </row>
        <row r="3107">
          <cell r="B3107" t="str">
            <v>98 Vsota</v>
          </cell>
          <cell r="I3107">
            <v>251.7</v>
          </cell>
          <cell r="J3107">
            <v>10212.032635469999</v>
          </cell>
        </row>
        <row r="3108">
          <cell r="I3108">
            <v>251.7</v>
          </cell>
          <cell r="J3108">
            <v>10212.032635469999</v>
          </cell>
        </row>
        <row r="3109">
          <cell r="B3109">
            <v>99</v>
          </cell>
          <cell r="C3109" t="str">
            <v>Jevnica 4</v>
          </cell>
          <cell r="D3109" t="str">
            <v>Okna/Vrata</v>
          </cell>
          <cell r="E3109" t="str">
            <v>Dvokrilno okno (tip: O3); dim. ŠxV: 1,75x1,4m; Material: Les ; steklo 6/16Ar/4; Rw,st.=36 (Rw,st.+Ctr ≥ 31 dB)</v>
          </cell>
          <cell r="F3109" t="str">
            <v>[kos]</v>
          </cell>
          <cell r="G3109">
            <v>1</v>
          </cell>
          <cell r="H3109" t="str">
            <v>Aprojekt</v>
          </cell>
          <cell r="I3109">
            <v>2</v>
          </cell>
          <cell r="J3109">
            <v>1899.1363483249997</v>
          </cell>
        </row>
        <row r="3110">
          <cell r="E3110" t="str">
            <v>Dvokrilno okno (tip: O3); dim. ŠxV: 1,9x1,2m; Material: Les ; steklo 8/16Ar/44.2; Rw,st.=42 (Rw,st.+Ctr ≥ 34 dB)</v>
          </cell>
          <cell r="F3110" t="str">
            <v>[kos]</v>
          </cell>
          <cell r="G3110">
            <v>1</v>
          </cell>
          <cell r="H3110" t="str">
            <v>Aprojekt</v>
          </cell>
          <cell r="I3110">
            <v>2</v>
          </cell>
          <cell r="J3110">
            <v>2171.8635858719999</v>
          </cell>
        </row>
        <row r="3111">
          <cell r="D3111" t="str">
            <v>Okna/Vrata Vsota</v>
          </cell>
          <cell r="I3111">
            <v>4</v>
          </cell>
          <cell r="J3111">
            <v>4070.9999341969997</v>
          </cell>
        </row>
        <row r="3112">
          <cell r="D3112" t="str">
            <v>Senčila</v>
          </cell>
          <cell r="E3112" t="str">
            <v>Notranje žaluzije - kovinske, Dim. ŠxV: 1,75x1,4m</v>
          </cell>
          <cell r="F3112" t="str">
            <v>[kos]</v>
          </cell>
          <cell r="G3112">
            <v>1</v>
          </cell>
          <cell r="H3112" t="str">
            <v>Aprojekt</v>
          </cell>
          <cell r="I3112">
            <v>2</v>
          </cell>
          <cell r="J3112">
            <v>220.49999999999997</v>
          </cell>
        </row>
        <row r="3113">
          <cell r="D3113" t="str">
            <v>Senčila Vsota</v>
          </cell>
          <cell r="I3113">
            <v>2</v>
          </cell>
          <cell r="J3113">
            <v>220.49999999999997</v>
          </cell>
        </row>
        <row r="3114">
          <cell r="D3114" t="str">
            <v>Notranje police</v>
          </cell>
          <cell r="E3114" t="str">
            <v>Notranja polica, mat. Topalit, dim. ŠxG:1,75x0,25m</v>
          </cell>
          <cell r="F3114" t="str">
            <v>[kos]</v>
          </cell>
          <cell r="G3114">
            <v>1</v>
          </cell>
          <cell r="H3114" t="str">
            <v>Aprojekt</v>
          </cell>
          <cell r="I3114">
            <v>2</v>
          </cell>
          <cell r="J3114">
            <v>123.6125</v>
          </cell>
        </row>
        <row r="3115">
          <cell r="E3115" t="str">
            <v>Notranja polica, mat. Les, dim. ŠxG:1,9x0,15m</v>
          </cell>
          <cell r="F3115" t="str">
            <v>[kos]</v>
          </cell>
          <cell r="G3115">
            <v>1</v>
          </cell>
          <cell r="H3115" t="str">
            <v>Aprojekt</v>
          </cell>
          <cell r="I3115">
            <v>2</v>
          </cell>
          <cell r="J3115">
            <v>154.67499999999998</v>
          </cell>
        </row>
        <row r="3116">
          <cell r="D3116" t="str">
            <v>Notranje police Vsota</v>
          </cell>
          <cell r="I3116">
            <v>4</v>
          </cell>
          <cell r="J3116">
            <v>278.28749999999997</v>
          </cell>
        </row>
        <row r="3117">
          <cell r="D3117" t="str">
            <v>Demontaža</v>
          </cell>
          <cell r="E3117" t="str">
            <v>Demontaža oken</v>
          </cell>
          <cell r="F3117" t="str">
            <v>[m1]</v>
          </cell>
          <cell r="G3117">
            <v>1</v>
          </cell>
          <cell r="H3117" t="str">
            <v>Aprojekt</v>
          </cell>
          <cell r="I3117">
            <v>24.999999999999996</v>
          </cell>
          <cell r="J3117">
            <v>175</v>
          </cell>
        </row>
        <row r="3118">
          <cell r="E3118" t="str">
            <v>Demontaža police</v>
          </cell>
          <cell r="F3118" t="str">
            <v>[kos]</v>
          </cell>
          <cell r="G3118">
            <v>1</v>
          </cell>
          <cell r="H3118" t="str">
            <v>Aprojekt</v>
          </cell>
          <cell r="I3118">
            <v>4</v>
          </cell>
          <cell r="J3118">
            <v>36.5</v>
          </cell>
        </row>
        <row r="3119">
          <cell r="D3119" t="str">
            <v>Demontaža Vsota</v>
          </cell>
          <cell r="I3119">
            <v>28.999999999999996</v>
          </cell>
          <cell r="J3119">
            <v>211.5</v>
          </cell>
        </row>
        <row r="3120">
          <cell r="D3120" t="str">
            <v>Montaža</v>
          </cell>
          <cell r="E3120" t="str">
            <v>RAL montaža oken z zidarskimi deli</v>
          </cell>
          <cell r="F3120" t="str">
            <v>[m1]</v>
          </cell>
          <cell r="G3120">
            <v>1</v>
          </cell>
          <cell r="H3120" t="str">
            <v>Aprojekt</v>
          </cell>
          <cell r="I3120">
            <v>24.999999999999996</v>
          </cell>
          <cell r="J3120">
            <v>849.99999999999989</v>
          </cell>
        </row>
        <row r="3121">
          <cell r="E3121" t="str">
            <v>Montaža police</v>
          </cell>
          <cell r="F3121" t="str">
            <v>[kos]</v>
          </cell>
          <cell r="G3121">
            <v>1</v>
          </cell>
          <cell r="H3121" t="str">
            <v>Aprojekt</v>
          </cell>
          <cell r="I3121">
            <v>4</v>
          </cell>
          <cell r="J3121">
            <v>73</v>
          </cell>
        </row>
        <row r="3122">
          <cell r="D3122" t="str">
            <v>Montaža Vsota</v>
          </cell>
          <cell r="I3122">
            <v>28.999999999999996</v>
          </cell>
          <cell r="J3122">
            <v>922.99999999999989</v>
          </cell>
        </row>
        <row r="3123">
          <cell r="D3123" t="str">
            <v>Odvoz na deponijo</v>
          </cell>
          <cell r="E3123" t="str">
            <v>Odvoz na deponijo</v>
          </cell>
          <cell r="F3123" t="str">
            <v>[m1]</v>
          </cell>
          <cell r="G3123">
            <v>1</v>
          </cell>
          <cell r="H3123" t="str">
            <v>Aprojekt</v>
          </cell>
          <cell r="I3123">
            <v>24.999999999999996</v>
          </cell>
          <cell r="J3123">
            <v>74.999999999999986</v>
          </cell>
        </row>
        <row r="3124">
          <cell r="D3124" t="str">
            <v>Odvoz na deponijo Vsota</v>
          </cell>
          <cell r="I3124">
            <v>24.999999999999996</v>
          </cell>
          <cell r="J3124">
            <v>74.999999999999986</v>
          </cell>
        </row>
        <row r="3125">
          <cell r="D3125" t="str">
            <v>Obdelava širokih špalet</v>
          </cell>
          <cell r="E3125" t="str">
            <v>Zidarska obdelava špalet</v>
          </cell>
          <cell r="F3125" t="str">
            <v>[m1]</v>
          </cell>
          <cell r="G3125">
            <v>1</v>
          </cell>
          <cell r="H3125" t="str">
            <v>Aprojekt</v>
          </cell>
          <cell r="I3125">
            <v>5.6</v>
          </cell>
          <cell r="J3125">
            <v>315</v>
          </cell>
        </row>
        <row r="3126">
          <cell r="D3126" t="str">
            <v>Obdelava širokih špalet Vsota</v>
          </cell>
          <cell r="I3126">
            <v>5.6</v>
          </cell>
          <cell r="J3126">
            <v>315</v>
          </cell>
        </row>
        <row r="3127">
          <cell r="D3127" t="str">
            <v>Slikopleskarska dela</v>
          </cell>
          <cell r="E3127" t="str">
            <v>Slikopleskarska dela na špaletah</v>
          </cell>
          <cell r="F3127" t="str">
            <v>[m1]</v>
          </cell>
          <cell r="G3127">
            <v>1</v>
          </cell>
          <cell r="H3127" t="str">
            <v>Aprojekt</v>
          </cell>
          <cell r="I3127">
            <v>10.4</v>
          </cell>
          <cell r="J3127">
            <v>199.99999999999997</v>
          </cell>
        </row>
        <row r="3128">
          <cell r="D3128" t="str">
            <v>Slikopleskarska dela Vsota</v>
          </cell>
          <cell r="I3128">
            <v>10.4</v>
          </cell>
          <cell r="J3128">
            <v>199.99999999999997</v>
          </cell>
        </row>
        <row r="3129">
          <cell r="C3129" t="str">
            <v>Jevnica 4 Vsota</v>
          </cell>
          <cell r="I3129">
            <v>109</v>
          </cell>
          <cell r="J3129">
            <v>6294.287434197</v>
          </cell>
        </row>
        <row r="3130">
          <cell r="B3130" t="str">
            <v>99 Vsota</v>
          </cell>
          <cell r="I3130">
            <v>109</v>
          </cell>
          <cell r="J3130">
            <v>6294.287434197</v>
          </cell>
        </row>
        <row r="3131">
          <cell r="I3131">
            <v>109</v>
          </cell>
          <cell r="J3131">
            <v>6294.287434197</v>
          </cell>
        </row>
        <row r="3132">
          <cell r="B3132">
            <v>100</v>
          </cell>
          <cell r="C3132" t="str">
            <v>Jevnica 5</v>
          </cell>
          <cell r="D3132" t="str">
            <v>Okna/Vrata</v>
          </cell>
          <cell r="E3132" t="str">
            <v>Dvokrilno okno (tip: O3); dim. ŠxV: 1,95x1,65m; Material: PVC, profil&gt;80mm ; steklo 10/16Ar/6; Rw,st.=40 (Rw,st.+Ctr ≥ 35 dB)</v>
          </cell>
          <cell r="F3132" t="str">
            <v>[kos]</v>
          </cell>
          <cell r="G3132">
            <v>1</v>
          </cell>
          <cell r="H3132" t="str">
            <v>Aprojekt</v>
          </cell>
          <cell r="I3132">
            <v>1</v>
          </cell>
          <cell r="J3132">
            <v>751.80961262924995</v>
          </cell>
        </row>
        <row r="3133">
          <cell r="E3133" t="str">
            <v>Enokrilno fiksno okno (tip: O2); dim. ŠxV: 1x1,65m; Material: PVC, profil&gt;80mm ; steklo 10/16Ar/6; Rw,st.=40 (Rw,st.+Ctr ≥ 35 dB)</v>
          </cell>
          <cell r="F3133" t="str">
            <v>[kos]</v>
          </cell>
          <cell r="G3133">
            <v>1</v>
          </cell>
          <cell r="H3133" t="str">
            <v>Aprojekt</v>
          </cell>
          <cell r="I3133">
            <v>1</v>
          </cell>
          <cell r="J3133">
            <v>289.41798899999998</v>
          </cell>
        </row>
        <row r="3134">
          <cell r="E3134" t="str">
            <v>Enokrilna vrata (tip: V1); dim. ŠxV: 0,75x2,45m; Material: PVC, profil&gt;80mm ; steklo 10/16Ar/6; Rw,st.=40 (Rw,st.+Ctr ≥ 35 dB)</v>
          </cell>
          <cell r="F3134" t="str">
            <v>[kos]</v>
          </cell>
          <cell r="G3134">
            <v>1</v>
          </cell>
          <cell r="H3134" t="str">
            <v>Aprojekt</v>
          </cell>
          <cell r="I3134">
            <v>1</v>
          </cell>
          <cell r="J3134">
            <v>450.31954912500009</v>
          </cell>
        </row>
        <row r="3135">
          <cell r="E3135" t="str">
            <v>Dvokrilno okno (tip: O3); dim. ŠxV: 2x1,65m; Material: PVC, profil&gt;80mm ; steklo 10/16Ar/6; Rw,st.=40 (Rw,st.+Ctr ≥ 35 dB)</v>
          </cell>
          <cell r="F3135" t="str">
            <v>[kos]</v>
          </cell>
          <cell r="G3135">
            <v>1</v>
          </cell>
          <cell r="H3135" t="str">
            <v>Aprojekt</v>
          </cell>
          <cell r="I3135">
            <v>1</v>
          </cell>
          <cell r="J3135">
            <v>764.74963079999998</v>
          </cell>
        </row>
        <row r="3136">
          <cell r="E3136" t="str">
            <v>Enokrilna vrata (tip: V1); dim. ŠxV: 0,75x2,45m; Material: PVC, profil&gt;80mm ; steklo 66.2/16Ar/44.2; Rw,st.=46 (Rw,st.+Ctr ≥ 41 dB)</v>
          </cell>
          <cell r="F3136" t="str">
            <v>[kos]</v>
          </cell>
          <cell r="G3136">
            <v>1</v>
          </cell>
          <cell r="H3136" t="str">
            <v>Aprojekt</v>
          </cell>
          <cell r="I3136">
            <v>1</v>
          </cell>
          <cell r="J3136">
            <v>599.89204912500009</v>
          </cell>
        </row>
        <row r="3137">
          <cell r="E3137" t="str">
            <v>Enokrilno okno (tip: O1); dim. ŠxV: 1,25x1,65m; Material: PVC, profil&gt;80mm ; steklo 66.2/16Ar/44.2; Rw,st.=46 (Rw,st.+Ctr ≥ 41 dB)</v>
          </cell>
          <cell r="F3137" t="str">
            <v>[kos]</v>
          </cell>
          <cell r="G3137">
            <v>1</v>
          </cell>
          <cell r="H3137" t="str">
            <v>Aprojekt</v>
          </cell>
          <cell r="I3137">
            <v>1</v>
          </cell>
          <cell r="J3137">
            <v>633.31556718750005</v>
          </cell>
        </row>
        <row r="3138">
          <cell r="E3138" t="str">
            <v>Dvokrilno okno (tip: O3); dim. ŠxV: 1,95x1,65m; Material: PVC ; steklo 6/16Ar/4; Rw,st.=36 (Rw,st.+Ctr ≥ 31 dB)</v>
          </cell>
          <cell r="F3138" t="str">
            <v>[kos]</v>
          </cell>
          <cell r="G3138">
            <v>1</v>
          </cell>
          <cell r="H3138" t="str">
            <v>Aprojekt</v>
          </cell>
          <cell r="I3138">
            <v>1</v>
          </cell>
          <cell r="J3138">
            <v>533.52226052437493</v>
          </cell>
        </row>
        <row r="3139">
          <cell r="E3139" t="str">
            <v>Enokrilno okno (tip: O1); dim. ŠxV: 0,9x1,6m; Material: PVC ; steklo 6/16Ar/4; Rw,st.=36 (Rw,st.+Ctr ≥ 31 dB)</v>
          </cell>
          <cell r="F3139" t="str">
            <v>[kos]</v>
          </cell>
          <cell r="G3139">
            <v>1</v>
          </cell>
          <cell r="H3139" t="str">
            <v>Aprojekt</v>
          </cell>
          <cell r="I3139">
            <v>1</v>
          </cell>
          <cell r="J3139">
            <v>274.34139840000006</v>
          </cell>
        </row>
        <row r="3140">
          <cell r="E3140" t="str">
            <v>Enokrilno okno (tip: O1); dim. ŠxV: 0,9x1,6m; Material: PVC, profil&gt;80mm ; steklo 10/16Ar/6; Rw,st.=40 (Rw,st.+Ctr ≥ 35 dB)</v>
          </cell>
          <cell r="F3140" t="str">
            <v>[kos]</v>
          </cell>
          <cell r="G3140">
            <v>1</v>
          </cell>
          <cell r="H3140" t="str">
            <v>Aprojekt</v>
          </cell>
          <cell r="I3140">
            <v>1</v>
          </cell>
          <cell r="J3140">
            <v>379.14887808000003</v>
          </cell>
        </row>
        <row r="3141">
          <cell r="E3141" t="str">
            <v>Enokrilno fiksno okno (tip: O2); dim. ŠxV: 1x1,6m; Material: PVC, profil&gt;80mm ; steklo 10/16Ar/6; Rw,st.=40 (Rw,st.+Ctr ≥ 35 dB)</v>
          </cell>
          <cell r="F3141" t="str">
            <v>[kos]</v>
          </cell>
          <cell r="G3141">
            <v>1</v>
          </cell>
          <cell r="H3141" t="str">
            <v>Aprojekt</v>
          </cell>
          <cell r="I3141">
            <v>1</v>
          </cell>
          <cell r="J3141">
            <v>281.287824</v>
          </cell>
        </row>
        <row r="3142">
          <cell r="E3142" t="str">
            <v>Enokrilna vrata (tip: V1); dim. ŠxV: 1x2,3m; Material: PVC, profil&gt;80mm ; steklo 10/16Ar/6; Rw,st.=40 (Rw,st.+Ctr ≥ 35 dB)</v>
          </cell>
          <cell r="F3142" t="str">
            <v>[kos]</v>
          </cell>
          <cell r="G3142">
            <v>1</v>
          </cell>
          <cell r="H3142" t="str">
            <v>Aprojekt</v>
          </cell>
          <cell r="I3142">
            <v>1</v>
          </cell>
          <cell r="J3142">
            <v>525.82298399999991</v>
          </cell>
        </row>
        <row r="3143">
          <cell r="E3143" t="str">
            <v>Dvokrilno okno (tip: O3); dim. ŠxV: 2x1,6m; Material: PVC, profil&gt;80mm ; steklo 10/16Ar/6; Rw,st.=40 (Rw,st.+Ctr ≥ 35 dB)</v>
          </cell>
          <cell r="F3143" t="str">
            <v>[kos]</v>
          </cell>
          <cell r="G3143">
            <v>1</v>
          </cell>
          <cell r="H3143" t="str">
            <v>Aprojekt</v>
          </cell>
          <cell r="I3143">
            <v>1</v>
          </cell>
          <cell r="J3143">
            <v>749.06993280000006</v>
          </cell>
        </row>
        <row r="3144">
          <cell r="E3144" t="str">
            <v>Enokrilna vrata (tip: V1); dim. ŠxV: 0,75x2,3m; Material: PVC, profil&gt;80mm ; steklo 66.2/16Ar/44.2; Rw,st.=46 (Rw,st.+Ctr ≥ 41 dB)</v>
          </cell>
          <cell r="F3144" t="str">
            <v>[kos]</v>
          </cell>
          <cell r="G3144">
            <v>1</v>
          </cell>
          <cell r="H3144" t="str">
            <v>Aprojekt</v>
          </cell>
          <cell r="I3144">
            <v>1</v>
          </cell>
          <cell r="J3144">
            <v>575.14766850000001</v>
          </cell>
        </row>
        <row r="3145">
          <cell r="E3145" t="str">
            <v>Enokrilno okno (tip: O1); dim. ŠxV: 1,25x1,6m; Material: PVC, profil&gt;80mm ; steklo 66.2/16Ar/44.2; Rw,st.=46 (Rw,st.+Ctr ≥ 41 dB)</v>
          </cell>
          <cell r="F3145" t="str">
            <v>[kos]</v>
          </cell>
          <cell r="G3145">
            <v>1</v>
          </cell>
          <cell r="H3145" t="str">
            <v>Aprojekt</v>
          </cell>
          <cell r="I3145">
            <v>1</v>
          </cell>
          <cell r="J3145">
            <v>620.24720000000002</v>
          </cell>
        </row>
        <row r="3146">
          <cell r="E3146" t="str">
            <v>Dvokrilno okno (tip: O3); dim. ŠxV: 1,95x1,6m; Material: PVC ; steklo 6/16Ar/4; Rw,st.=36 (Rw,st.+Ctr ≥ 31 dB)</v>
          </cell>
          <cell r="F3146" t="str">
            <v>[kos]</v>
          </cell>
          <cell r="G3146">
            <v>1</v>
          </cell>
          <cell r="H3146" t="str">
            <v>Aprojekt</v>
          </cell>
          <cell r="I3146">
            <v>1</v>
          </cell>
          <cell r="J3146">
            <v>523.63928064000004</v>
          </cell>
        </row>
        <row r="3147">
          <cell r="E3147" t="str">
            <v>Strešno okno (tip: O9); dim. ŠxV: 0,75x1,15m; Material: Les ; steklo 10/16Ar/6; Rw,st.=40 (Rw,st.+Ctr ≥ 35 dB)</v>
          </cell>
          <cell r="F3147" t="str">
            <v>[kos]</v>
          </cell>
          <cell r="G3147">
            <v>1</v>
          </cell>
          <cell r="H3147" t="str">
            <v>Aprojekt</v>
          </cell>
          <cell r="I3147">
            <v>2</v>
          </cell>
          <cell r="J3147">
            <v>1321.9482603124998</v>
          </cell>
        </row>
        <row r="3148">
          <cell r="E3148" t="str">
            <v>Enokrilno okno (tip: O1); dim. ŠxV: 0,8x1m; Material: PVC ; steklo 6/16Ar/4; Rw,st.=36 (Rw,st.+Ctr ≥ 31 dB)</v>
          </cell>
          <cell r="F3148" t="str">
            <v>[kos]</v>
          </cell>
          <cell r="G3148">
            <v>1</v>
          </cell>
          <cell r="H3148" t="str">
            <v>Aprojekt</v>
          </cell>
          <cell r="I3148">
            <v>1</v>
          </cell>
          <cell r="J3148">
            <v>205.80215999999999</v>
          </cell>
        </row>
        <row r="3149">
          <cell r="D3149" t="str">
            <v>Okna/Vrata Vsota</v>
          </cell>
          <cell r="I3149">
            <v>18</v>
          </cell>
          <cell r="J3149">
            <v>9479.482245123625</v>
          </cell>
        </row>
        <row r="3150">
          <cell r="D3150" t="str">
            <v>Senčila</v>
          </cell>
          <cell r="E3150" t="str">
            <v>Notranje žaluzije - kovinske, Dim. ŠxV: 1,95x1,65m</v>
          </cell>
          <cell r="F3150" t="str">
            <v>[kos]</v>
          </cell>
          <cell r="G3150">
            <v>1</v>
          </cell>
          <cell r="H3150" t="str">
            <v>Aprojekt</v>
          </cell>
          <cell r="I3150">
            <v>2</v>
          </cell>
          <cell r="J3150">
            <v>289.57499999999999</v>
          </cell>
        </row>
        <row r="3151">
          <cell r="E3151" t="str">
            <v>Notranje žaluzije - kovinske, Dim. ŠxV: 1x1,65m</v>
          </cell>
          <cell r="F3151" t="str">
            <v>[kos]</v>
          </cell>
          <cell r="G3151">
            <v>1</v>
          </cell>
          <cell r="H3151" t="str">
            <v>Aprojekt</v>
          </cell>
          <cell r="I3151">
            <v>1</v>
          </cell>
          <cell r="J3151">
            <v>74.25</v>
          </cell>
        </row>
        <row r="3152">
          <cell r="E3152" t="str">
            <v>Notranje žaluzije - kovinske, Dim. ŠxV: 0,75x2,45m</v>
          </cell>
          <cell r="F3152" t="str">
            <v>[kos]</v>
          </cell>
          <cell r="G3152">
            <v>1</v>
          </cell>
          <cell r="H3152" t="str">
            <v>Aprojekt</v>
          </cell>
          <cell r="I3152">
            <v>2</v>
          </cell>
          <cell r="J3152">
            <v>165.375</v>
          </cell>
        </row>
        <row r="3153">
          <cell r="E3153" t="str">
            <v>Notranje žaluzije - kovinske, Dim. ŠxV: 2x1,65m</v>
          </cell>
          <cell r="F3153" t="str">
            <v>[kos]</v>
          </cell>
          <cell r="G3153">
            <v>1</v>
          </cell>
          <cell r="H3153" t="str">
            <v>Aprojekt</v>
          </cell>
          <cell r="I3153">
            <v>1</v>
          </cell>
          <cell r="J3153">
            <v>148.5</v>
          </cell>
        </row>
        <row r="3154">
          <cell r="E3154" t="str">
            <v>Notranje žaluzije - kovinske, Dim. ŠxV: 1,25x1,65m</v>
          </cell>
          <cell r="F3154" t="str">
            <v>[kos]</v>
          </cell>
          <cell r="G3154">
            <v>1</v>
          </cell>
          <cell r="H3154" t="str">
            <v>Aprojekt</v>
          </cell>
          <cell r="I3154">
            <v>1</v>
          </cell>
          <cell r="J3154">
            <v>92.8125</v>
          </cell>
        </row>
        <row r="3155">
          <cell r="E3155" t="str">
            <v>Notranje žaluzije - kovinske in Zunanje žaluzije, Dim. ŠxV: 0,9x1,6m</v>
          </cell>
          <cell r="F3155" t="str">
            <v>[kos]</v>
          </cell>
          <cell r="G3155">
            <v>1</v>
          </cell>
          <cell r="H3155" t="str">
            <v>Aprojekt</v>
          </cell>
          <cell r="I3155">
            <v>2</v>
          </cell>
          <cell r="J3155">
            <v>452.49133440000003</v>
          </cell>
        </row>
        <row r="3156">
          <cell r="E3156" t="str">
            <v>Notranje žaluzije - kovinske in Zunanje žaluzije, Dim. ŠxV: 1x1,6m</v>
          </cell>
          <cell r="F3156" t="str">
            <v>[kos]</v>
          </cell>
          <cell r="G3156">
            <v>1</v>
          </cell>
          <cell r="H3156" t="str">
            <v>Aprojekt</v>
          </cell>
          <cell r="I3156">
            <v>1</v>
          </cell>
          <cell r="J3156">
            <v>242.67752000000002</v>
          </cell>
        </row>
        <row r="3157">
          <cell r="E3157" t="str">
            <v>Notranje žaluzije - kovinske in Zunanje žaluzije, Dim. ŠxV: 1x2,3m</v>
          </cell>
          <cell r="F3157" t="str">
            <v>[kos]</v>
          </cell>
          <cell r="G3157">
            <v>1</v>
          </cell>
          <cell r="H3157" t="str">
            <v>Aprojekt</v>
          </cell>
          <cell r="I3157">
            <v>1</v>
          </cell>
          <cell r="J3157">
            <v>318.72940499999999</v>
          </cell>
        </row>
        <row r="3158">
          <cell r="E3158" t="str">
            <v>Notranje žaluzije - kovinske in Zunanje žaluzije, Dim. ŠxV: 2x1,6m</v>
          </cell>
          <cell r="F3158" t="str">
            <v>[kos]</v>
          </cell>
          <cell r="G3158">
            <v>1</v>
          </cell>
          <cell r="H3158" t="str">
            <v>Aprojekt</v>
          </cell>
          <cell r="I3158">
            <v>1</v>
          </cell>
          <cell r="J3158">
            <v>426.46728000000002</v>
          </cell>
        </row>
        <row r="3159">
          <cell r="E3159" t="str">
            <v>Notranje žaluzije - kovinske, Dim. ŠxV: 0,75x2,3m</v>
          </cell>
          <cell r="F3159" t="str">
            <v>[kos]</v>
          </cell>
          <cell r="G3159">
            <v>1</v>
          </cell>
          <cell r="H3159" t="str">
            <v>Aprojekt</v>
          </cell>
          <cell r="I3159">
            <v>1</v>
          </cell>
          <cell r="J3159">
            <v>77.625</v>
          </cell>
        </row>
        <row r="3160">
          <cell r="E3160" t="str">
            <v>Notranje žaluzije - kovinske, Dim. ŠxV: 1,25x1,6m</v>
          </cell>
          <cell r="F3160" t="str">
            <v>[kos]</v>
          </cell>
          <cell r="G3160">
            <v>1</v>
          </cell>
          <cell r="H3160" t="str">
            <v>Aprojekt</v>
          </cell>
          <cell r="I3160">
            <v>1</v>
          </cell>
          <cell r="J3160">
            <v>90</v>
          </cell>
        </row>
        <row r="3161">
          <cell r="E3161" t="str">
            <v>Notranje žaluzije - kovinske, Dim. ŠxV: 1,95x1,6m</v>
          </cell>
          <cell r="F3161" t="str">
            <v>[kos]</v>
          </cell>
          <cell r="G3161">
            <v>1</v>
          </cell>
          <cell r="H3161" t="str">
            <v>Aprojekt</v>
          </cell>
          <cell r="I3161">
            <v>1</v>
          </cell>
          <cell r="J3161">
            <v>140.4</v>
          </cell>
        </row>
        <row r="3162">
          <cell r="E3162" t="str">
            <v>Rolo - Plise, Dim. ŠxV: 0,75x1,15m</v>
          </cell>
          <cell r="F3162" t="str">
            <v>[kos]</v>
          </cell>
          <cell r="G3162">
            <v>1</v>
          </cell>
          <cell r="H3162" t="str">
            <v>Aprojekt</v>
          </cell>
          <cell r="I3162">
            <v>2</v>
          </cell>
          <cell r="J3162">
            <v>206.99999999999997</v>
          </cell>
        </row>
        <row r="3163">
          <cell r="E3163" t="str">
            <v>Notranje žaluzije - kovinske, Dim. ŠxV: 0,8x1m</v>
          </cell>
          <cell r="F3163" t="str">
            <v>[kos]</v>
          </cell>
          <cell r="G3163">
            <v>1</v>
          </cell>
          <cell r="H3163" t="str">
            <v>Aprojekt</v>
          </cell>
          <cell r="I3163">
            <v>1</v>
          </cell>
          <cell r="J3163">
            <v>36</v>
          </cell>
        </row>
        <row r="3164">
          <cell r="D3164" t="str">
            <v>Senčila Vsota</v>
          </cell>
          <cell r="I3164">
            <v>18</v>
          </cell>
          <cell r="J3164">
            <v>2761.9030394000001</v>
          </cell>
        </row>
        <row r="3165">
          <cell r="D3165" t="str">
            <v>Notranje police</v>
          </cell>
          <cell r="E3165" t="str">
            <v>Notranja polica, mat. Granit, dim. ŠxG:1x0,25m</v>
          </cell>
          <cell r="F3165" t="str">
            <v>[kos]</v>
          </cell>
          <cell r="G3165">
            <v>1</v>
          </cell>
          <cell r="H3165" t="str">
            <v>Aprojekt</v>
          </cell>
          <cell r="I3165">
            <v>2</v>
          </cell>
          <cell r="J3165">
            <v>99.4</v>
          </cell>
        </row>
        <row r="3166">
          <cell r="E3166" t="str">
            <v>Notranja polica, mat. Granit, dim. ŠxG:0,8x0,25m</v>
          </cell>
          <cell r="F3166" t="str">
            <v>[kos]</v>
          </cell>
          <cell r="G3166">
            <v>1</v>
          </cell>
          <cell r="H3166" t="str">
            <v>Aprojekt</v>
          </cell>
          <cell r="I3166">
            <v>1</v>
          </cell>
          <cell r="J3166">
            <v>41.3</v>
          </cell>
        </row>
        <row r="3167">
          <cell r="E3167" t="str">
            <v>Notranja polica, mat. Granit, dim. ŠxG:1,95x0,25m</v>
          </cell>
          <cell r="F3167" t="str">
            <v>[kos]</v>
          </cell>
          <cell r="G3167">
            <v>1</v>
          </cell>
          <cell r="H3167" t="str">
            <v>Aprojekt</v>
          </cell>
          <cell r="I3167">
            <v>3</v>
          </cell>
          <cell r="J3167">
            <v>309.76875000000001</v>
          </cell>
        </row>
        <row r="3168">
          <cell r="E3168" t="str">
            <v>Notranja polica, mat. Granit, dim. ŠxG:2x0,25m</v>
          </cell>
          <cell r="F3168" t="str">
            <v>[kos]</v>
          </cell>
          <cell r="G3168">
            <v>1</v>
          </cell>
          <cell r="H3168" t="str">
            <v>Aprojekt</v>
          </cell>
          <cell r="I3168">
            <v>2</v>
          </cell>
          <cell r="J3168">
            <v>213.4</v>
          </cell>
        </row>
        <row r="3169">
          <cell r="E3169" t="str">
            <v>Notranja polica, mat. Granit, dim. ŠxG:1,25x0,25m</v>
          </cell>
          <cell r="F3169" t="str">
            <v>[kos]</v>
          </cell>
          <cell r="G3169">
            <v>1</v>
          </cell>
          <cell r="H3169" t="str">
            <v>Aprojekt</v>
          </cell>
          <cell r="I3169">
            <v>2</v>
          </cell>
          <cell r="J3169">
            <v>123.21250000000001</v>
          </cell>
        </row>
        <row r="3170">
          <cell r="E3170" t="str">
            <v>Notranja polica, mat. Granit, dim. ŠxG:0,9x0,25m</v>
          </cell>
          <cell r="F3170" t="str">
            <v>[kos]</v>
          </cell>
          <cell r="G3170">
            <v>1</v>
          </cell>
          <cell r="H3170" t="str">
            <v>Aprojekt</v>
          </cell>
          <cell r="I3170">
            <v>2</v>
          </cell>
          <cell r="J3170">
            <v>90.75</v>
          </cell>
        </row>
        <row r="3171">
          <cell r="D3171" t="str">
            <v>Notranje police Vsota</v>
          </cell>
          <cell r="I3171">
            <v>12</v>
          </cell>
          <cell r="J3171">
            <v>877.83124999999995</v>
          </cell>
        </row>
        <row r="3172">
          <cell r="D3172" t="str">
            <v>Demontaža</v>
          </cell>
          <cell r="E3172" t="str">
            <v>Demontaža oken</v>
          </cell>
          <cell r="F3172" t="str">
            <v>[m1]</v>
          </cell>
          <cell r="G3172">
            <v>1</v>
          </cell>
          <cell r="H3172" t="str">
            <v>Aprojekt</v>
          </cell>
          <cell r="I3172">
            <v>79.199999999999989</v>
          </cell>
          <cell r="J3172">
            <v>591.19999999999993</v>
          </cell>
        </row>
        <row r="3173">
          <cell r="E3173" t="str">
            <v>Demontaža vrat</v>
          </cell>
          <cell r="F3173" t="str">
            <v>[m1]</v>
          </cell>
          <cell r="G3173">
            <v>1</v>
          </cell>
          <cell r="H3173" t="str">
            <v>Aprojekt</v>
          </cell>
          <cell r="I3173">
            <v>25.5</v>
          </cell>
          <cell r="J3173">
            <v>178.5</v>
          </cell>
        </row>
        <row r="3174">
          <cell r="E3174" t="str">
            <v>Demontaža police</v>
          </cell>
          <cell r="F3174" t="str">
            <v>[kos]</v>
          </cell>
          <cell r="G3174">
            <v>1</v>
          </cell>
          <cell r="H3174" t="str">
            <v>Aprojekt</v>
          </cell>
          <cell r="I3174">
            <v>12</v>
          </cell>
          <cell r="J3174">
            <v>84.75</v>
          </cell>
        </row>
        <row r="3175">
          <cell r="D3175" t="str">
            <v>Demontaža Vsota</v>
          </cell>
          <cell r="I3175">
            <v>116.69999999999999</v>
          </cell>
          <cell r="J3175">
            <v>854.44999999999993</v>
          </cell>
        </row>
        <row r="3176">
          <cell r="D3176" t="str">
            <v>Montaža</v>
          </cell>
          <cell r="E3176" t="str">
            <v>RAL montaža oken z zidarskimi deli</v>
          </cell>
          <cell r="F3176" t="str">
            <v>[m1]</v>
          </cell>
          <cell r="G3176">
            <v>1</v>
          </cell>
          <cell r="H3176" t="str">
            <v>Aprojekt</v>
          </cell>
          <cell r="I3176">
            <v>79.199999999999989</v>
          </cell>
          <cell r="J3176">
            <v>2692.7999999999997</v>
          </cell>
        </row>
        <row r="3177">
          <cell r="E3177" t="str">
            <v>RAL montaža vrat z zidarskimi deli</v>
          </cell>
          <cell r="F3177" t="str">
            <v>[m1]</v>
          </cell>
          <cell r="G3177">
            <v>1</v>
          </cell>
          <cell r="H3177" t="str">
            <v>Aprojekt</v>
          </cell>
          <cell r="I3177">
            <v>25.5</v>
          </cell>
          <cell r="J3177">
            <v>867</v>
          </cell>
        </row>
        <row r="3178">
          <cell r="E3178" t="str">
            <v>Montaža police</v>
          </cell>
          <cell r="F3178" t="str">
            <v>[kos]</v>
          </cell>
          <cell r="G3178">
            <v>1</v>
          </cell>
          <cell r="H3178" t="str">
            <v>Aprojekt</v>
          </cell>
          <cell r="I3178">
            <v>12</v>
          </cell>
          <cell r="J3178">
            <v>169.5</v>
          </cell>
        </row>
        <row r="3179">
          <cell r="D3179" t="str">
            <v>Montaža Vsota</v>
          </cell>
          <cell r="I3179">
            <v>116.69999999999999</v>
          </cell>
          <cell r="J3179">
            <v>3729.2999999999997</v>
          </cell>
        </row>
        <row r="3180">
          <cell r="D3180" t="str">
            <v>Odvoz na deponijo</v>
          </cell>
          <cell r="E3180" t="str">
            <v>Odvoz na deponijo</v>
          </cell>
          <cell r="F3180" t="str">
            <v>[m1]</v>
          </cell>
          <cell r="G3180">
            <v>1</v>
          </cell>
          <cell r="H3180" t="str">
            <v>Aprojekt</v>
          </cell>
          <cell r="I3180">
            <v>104.69999999999997</v>
          </cell>
          <cell r="J3180">
            <v>314.09999999999997</v>
          </cell>
        </row>
        <row r="3181">
          <cell r="D3181" t="str">
            <v>Odvoz na deponijo Vsota</v>
          </cell>
          <cell r="I3181">
            <v>104.69999999999997</v>
          </cell>
          <cell r="J3181">
            <v>314.09999999999997</v>
          </cell>
        </row>
        <row r="3182">
          <cell r="D3182" t="str">
            <v>Slikopleskarska dela</v>
          </cell>
          <cell r="E3182" t="str">
            <v>Slikopleskarska dela na špaletah</v>
          </cell>
          <cell r="F3182" t="str">
            <v>[m1]</v>
          </cell>
          <cell r="G3182">
            <v>1</v>
          </cell>
          <cell r="H3182" t="str">
            <v>Aprojekt</v>
          </cell>
          <cell r="I3182">
            <v>61.300000000000011</v>
          </cell>
          <cell r="J3182">
            <v>837.5999999999998</v>
          </cell>
        </row>
        <row r="3183">
          <cell r="D3183" t="str">
            <v>Slikopleskarska dela Vsota</v>
          </cell>
          <cell r="I3183">
            <v>61.300000000000011</v>
          </cell>
          <cell r="J3183">
            <v>837.5999999999998</v>
          </cell>
        </row>
        <row r="3184">
          <cell r="C3184" t="str">
            <v>Jevnica 5 Vsota</v>
          </cell>
          <cell r="I3184">
            <v>447.4</v>
          </cell>
          <cell r="J3184">
            <v>18854.666534523622</v>
          </cell>
        </row>
        <row r="3185">
          <cell r="B3185" t="str">
            <v>100 Vsota</v>
          </cell>
          <cell r="I3185">
            <v>447.4</v>
          </cell>
          <cell r="J3185">
            <v>18854.666534523622</v>
          </cell>
        </row>
        <row r="3186">
          <cell r="I3186">
            <v>447.4</v>
          </cell>
          <cell r="J3186">
            <v>18854.666534523622</v>
          </cell>
        </row>
        <row r="3187">
          <cell r="B3187">
            <v>101</v>
          </cell>
          <cell r="C3187" t="str">
            <v>Jevnica 6</v>
          </cell>
          <cell r="D3187" t="str">
            <v>Okna/Vrata</v>
          </cell>
          <cell r="E3187" t="str">
            <v>Enokrilno okno (tip: O1); dim. ŠxV: 1,4x1,4m; Material: PVC, profil&gt;80mm ; steklo 10/16Ar/6; Rw,st.=40 (Rw,st.+Ctr ≥ 35 dB)</v>
          </cell>
          <cell r="F3187" t="str">
            <v>[kos]</v>
          </cell>
          <cell r="G3187">
            <v>1</v>
          </cell>
          <cell r="H3187" t="str">
            <v>Aprojekt</v>
          </cell>
          <cell r="I3187">
            <v>1</v>
          </cell>
          <cell r="J3187">
            <v>452.25958847999999</v>
          </cell>
        </row>
        <row r="3188">
          <cell r="E3188" t="str">
            <v>Dvokrilno okno (tip: O3); dim. ŠxV: 1,85x1,4m; Material: PVC, profil&gt;80mm ; steklo 8/16Ar/44.2; Rw,st.=42 (Rw,st.+Ctr ≥ 34 dB)</v>
          </cell>
          <cell r="F3188" t="str">
            <v>[kos]</v>
          </cell>
          <cell r="G3188">
            <v>1</v>
          </cell>
          <cell r="H3188" t="str">
            <v>Aprojekt</v>
          </cell>
          <cell r="I3188">
            <v>1</v>
          </cell>
          <cell r="J3188">
            <v>751.56989733199998</v>
          </cell>
        </row>
        <row r="3189">
          <cell r="E3189" t="str">
            <v>Dvokrilna vrata (tip: V2); dim. ŠxV: 1,75x2,4m; Material: PVC, profil&gt;80mm ; steklo 66.2/16Ar/44.2; Rw,st.=46 (Rw,st.+Ctr ≥ 41 dB)</v>
          </cell>
          <cell r="F3189" t="str">
            <v>[kos]</v>
          </cell>
          <cell r="G3189">
            <v>1</v>
          </cell>
          <cell r="H3189" t="str">
            <v>Aprojekt</v>
          </cell>
          <cell r="I3189">
            <v>1</v>
          </cell>
          <cell r="J3189">
            <v>1220.1852960000001</v>
          </cell>
        </row>
        <row r="3190">
          <cell r="E3190" t="str">
            <v>Enokrilno fiksno okno (tip: O2); dim. ŠxV: 1,85x2,4m; Material: PVC, profil&gt;80mm ; steklo 66.2/16Ar/44.2; Rw,st.=46 (Rw,st.+Ctr ≥ 41 dB)</v>
          </cell>
          <cell r="F3190" t="str">
            <v>[kos]</v>
          </cell>
          <cell r="G3190">
            <v>1</v>
          </cell>
          <cell r="H3190" t="str">
            <v>Aprojekt</v>
          </cell>
          <cell r="I3190">
            <v>1</v>
          </cell>
          <cell r="J3190">
            <v>1226.8407494400003</v>
          </cell>
        </row>
        <row r="3191">
          <cell r="E3191" t="str">
            <v>Dvokrilna vrata z enim fiksnim krilom (tip: V3); dim. ŠxV: 2,5x2,4m; Material: PVC, profil&gt;80mm ; steklo 66.2/16Ar/44.2; Rw,st.=46 (Rw,st.+Ctr ≥ 41 dB)</v>
          </cell>
          <cell r="F3191" t="str">
            <v>[kos]</v>
          </cell>
          <cell r="G3191">
            <v>1</v>
          </cell>
          <cell r="H3191" t="str">
            <v>Aprojekt</v>
          </cell>
          <cell r="I3191">
            <v>1</v>
          </cell>
          <cell r="J3191">
            <v>1701.5700000000002</v>
          </cell>
        </row>
        <row r="3192">
          <cell r="E3192" t="str">
            <v>Enokrilno okno (tip: O1); dim. ŠxV: 0,9x0,8m; Material: PVC, profil&gt;80mm ; steklo 10/16Ar/6; Rw,st.=40 (Rw,st.+Ctr ≥ 35 dB)</v>
          </cell>
          <cell r="F3192" t="str">
            <v>[kos]</v>
          </cell>
          <cell r="G3192">
            <v>1</v>
          </cell>
          <cell r="H3192" t="str">
            <v>Aprojekt</v>
          </cell>
          <cell r="I3192">
            <v>1</v>
          </cell>
          <cell r="J3192">
            <v>260.52941952000003</v>
          </cell>
        </row>
        <row r="3193">
          <cell r="E3193" t="str">
            <v>Enokrilno okno (tip: O1); dim. ŠxV: 1,4x1,4m; Material: PVC, profil&gt;80mm ; steklo 6/16Ar/44.2; Rw,st.=41 (Rw,st.+Ctr ≥ 35 dB)</v>
          </cell>
          <cell r="F3193" t="str">
            <v>[kos]</v>
          </cell>
          <cell r="G3193">
            <v>1</v>
          </cell>
          <cell r="H3193" t="str">
            <v>Aprojekt</v>
          </cell>
          <cell r="I3193">
            <v>1</v>
          </cell>
          <cell r="J3193">
            <v>506.29678847999998</v>
          </cell>
        </row>
        <row r="3194">
          <cell r="E3194" t="str">
            <v>Dvokrilno okno (tip: O3); dim. ŠxV: 1,8x1,4m; Material: PVC, profil&gt;80mm ; steklo 10/16Ar/44.2; Rw,st.=44 (Rw,st.+Ctr ≥ 39 dB)</v>
          </cell>
          <cell r="F3194" t="str">
            <v>[kos]</v>
          </cell>
          <cell r="G3194">
            <v>1</v>
          </cell>
          <cell r="H3194" t="str">
            <v>Aprojekt</v>
          </cell>
          <cell r="I3194">
            <v>1</v>
          </cell>
          <cell r="J3194">
            <v>753.383700288</v>
          </cell>
        </row>
        <row r="3195">
          <cell r="E3195" t="str">
            <v>Enokrilno fiksno okno (tip: O2); dim. ŠxV: 1,35x2,1m; Material: PVC, profil&gt;80mm ; steklo 66.2/16Ar/44.2; Rw,st.=46 (Rw,st.+Ctr ≥ 41 dB)</v>
          </cell>
          <cell r="F3195" t="str">
            <v>[kos]</v>
          </cell>
          <cell r="G3195">
            <v>1</v>
          </cell>
          <cell r="H3195" t="str">
            <v>Aprojekt</v>
          </cell>
          <cell r="I3195">
            <v>2</v>
          </cell>
          <cell r="J3195">
            <v>1470.9370777800004</v>
          </cell>
        </row>
        <row r="3196">
          <cell r="E3196" t="str">
            <v>Dvokrilna vrata (tip: V2); dim. ŠxV: 1,35x2,1m; Material: PVC, profil&gt;80mm ; steklo 66.2/16Ar/44.2; Rw,st.=46 (Rw,st.+Ctr ≥ 41 dB)</v>
          </cell>
          <cell r="F3196" t="str">
            <v>[kos]</v>
          </cell>
          <cell r="G3196">
            <v>1</v>
          </cell>
          <cell r="H3196" t="str">
            <v>Aprojekt</v>
          </cell>
          <cell r="I3196">
            <v>3</v>
          </cell>
          <cell r="J3196">
            <v>2824.78938552</v>
          </cell>
        </row>
        <row r="3197">
          <cell r="E3197" t="str">
            <v>Enokrilno okno (tip: O1); dim. ŠxV: 0,85x1,4m; Material: PVC, profil&gt;80mm ; steklo 10/20Ar/4; Rw,st.=39 (Rw,st.+Ctr ≥ 33 dB)</v>
          </cell>
          <cell r="F3197" t="str">
            <v>[kos]</v>
          </cell>
          <cell r="G3197">
            <v>1</v>
          </cell>
          <cell r="H3197" t="str">
            <v>Aprojekt</v>
          </cell>
          <cell r="I3197">
            <v>1</v>
          </cell>
          <cell r="J3197">
            <v>340.25013708</v>
          </cell>
        </row>
        <row r="3198">
          <cell r="E3198" t="str">
            <v>Dvokrilna vrata (tip: V2); dim. ŠxV: 1,35x2,1m; Material: PVC, profil&gt;80mm ; steklo 10/16Ar/6; Rw,st.=40 (Rw,st.+Ctr ≥ 35 dB)</v>
          </cell>
          <cell r="F3198" t="str">
            <v>[kos]</v>
          </cell>
          <cell r="G3198">
            <v>1</v>
          </cell>
          <cell r="H3198" t="str">
            <v>Aprojekt</v>
          </cell>
          <cell r="I3198">
            <v>2</v>
          </cell>
          <cell r="J3198">
            <v>1421.6549236800001</v>
          </cell>
        </row>
        <row r="3199">
          <cell r="D3199" t="str">
            <v>Okna/Vrata Vsota</v>
          </cell>
          <cell r="I3199">
            <v>16</v>
          </cell>
          <cell r="J3199">
            <v>12930.266963600001</v>
          </cell>
        </row>
        <row r="3200">
          <cell r="D3200" t="str">
            <v>Senčila</v>
          </cell>
          <cell r="E3200" t="str">
            <v>Notranje žaluzije - kovinske, Dim. ŠxV: 1,4x1,4m</v>
          </cell>
          <cell r="F3200" t="str">
            <v>[kos]</v>
          </cell>
          <cell r="G3200">
            <v>1</v>
          </cell>
          <cell r="H3200" t="str">
            <v>Aprojekt</v>
          </cell>
          <cell r="I3200">
            <v>2</v>
          </cell>
          <cell r="J3200">
            <v>176.39999999999998</v>
          </cell>
        </row>
        <row r="3201">
          <cell r="E3201" t="str">
            <v>Notranje žaluzije - kovinske, Dim. ŠxV: 1,8x1,4m</v>
          </cell>
          <cell r="F3201" t="str">
            <v>[kos]</v>
          </cell>
          <cell r="G3201">
            <v>1</v>
          </cell>
          <cell r="H3201" t="str">
            <v>Aprojekt</v>
          </cell>
          <cell r="I3201">
            <v>1</v>
          </cell>
          <cell r="J3201">
            <v>113.4</v>
          </cell>
        </row>
        <row r="3202">
          <cell r="E3202" t="str">
            <v>Notranje žaluzije - kovinske in Zunanje žaluzije, Dim. ŠxV: 1,85x1,4m</v>
          </cell>
          <cell r="F3202" t="str">
            <v>[kos]</v>
          </cell>
          <cell r="G3202">
            <v>1</v>
          </cell>
          <cell r="H3202" t="str">
            <v>Aprojekt</v>
          </cell>
          <cell r="I3202">
            <v>1</v>
          </cell>
          <cell r="J3202">
            <v>352.22176745000002</v>
          </cell>
        </row>
        <row r="3203">
          <cell r="E3203" t="str">
            <v>Notranje žaluzije - kovinske, Dim. ŠxV: 1,75x2,4m</v>
          </cell>
          <cell r="F3203" t="str">
            <v>[kos]</v>
          </cell>
          <cell r="G3203">
            <v>1</v>
          </cell>
          <cell r="H3203" t="str">
            <v>Aprojekt</v>
          </cell>
          <cell r="I3203">
            <v>1</v>
          </cell>
          <cell r="J3203">
            <v>189</v>
          </cell>
        </row>
        <row r="3204">
          <cell r="E3204" t="str">
            <v>Notranje žaluzije - kovinske, Dim. ŠxV: 1,85x2,4m</v>
          </cell>
          <cell r="F3204" t="str">
            <v>[kos]</v>
          </cell>
          <cell r="G3204">
            <v>1</v>
          </cell>
          <cell r="H3204" t="str">
            <v>Aprojekt</v>
          </cell>
          <cell r="I3204">
            <v>1</v>
          </cell>
          <cell r="J3204">
            <v>199.8</v>
          </cell>
        </row>
        <row r="3205">
          <cell r="E3205" t="str">
            <v>Notranje žaluzije - kovinske, Dim. ŠxV: 2,5x2,4m</v>
          </cell>
          <cell r="F3205" t="str">
            <v>[kos]</v>
          </cell>
          <cell r="G3205">
            <v>1</v>
          </cell>
          <cell r="H3205" t="str">
            <v>Aprojekt</v>
          </cell>
          <cell r="I3205">
            <v>1</v>
          </cell>
          <cell r="J3205">
            <v>270</v>
          </cell>
        </row>
        <row r="3206">
          <cell r="E3206" t="str">
            <v>Notranje žaluzije - kovinske, Dim. ŠxV: 0,9x0,8m</v>
          </cell>
          <cell r="F3206" t="str">
            <v>[kos]</v>
          </cell>
          <cell r="G3206">
            <v>1</v>
          </cell>
          <cell r="H3206" t="str">
            <v>Aprojekt</v>
          </cell>
          <cell r="I3206">
            <v>1</v>
          </cell>
          <cell r="J3206">
            <v>32.400000000000006</v>
          </cell>
        </row>
        <row r="3207">
          <cell r="E3207" t="str">
            <v>Notranje žaluzije - kovinske, Dim. ŠxV: 1,35x2,1m</v>
          </cell>
          <cell r="F3207" t="str">
            <v>[kos]</v>
          </cell>
          <cell r="G3207">
            <v>1</v>
          </cell>
          <cell r="H3207" t="str">
            <v>Aprojekt</v>
          </cell>
          <cell r="I3207">
            <v>7</v>
          </cell>
          <cell r="J3207">
            <v>893.0250000000002</v>
          </cell>
        </row>
        <row r="3208">
          <cell r="E3208" t="str">
            <v>Notranje žaluzije - kovinske, Dim. ŠxV: 0,85x1,4m</v>
          </cell>
          <cell r="F3208" t="str">
            <v>[kos]</v>
          </cell>
          <cell r="G3208">
            <v>1</v>
          </cell>
          <cell r="H3208" t="str">
            <v>Aprojekt</v>
          </cell>
          <cell r="I3208">
            <v>1</v>
          </cell>
          <cell r="J3208">
            <v>53.55</v>
          </cell>
        </row>
        <row r="3209">
          <cell r="D3209" t="str">
            <v>Senčila Vsota</v>
          </cell>
          <cell r="I3209">
            <v>16</v>
          </cell>
          <cell r="J3209">
            <v>2279.7967674500005</v>
          </cell>
        </row>
        <row r="3210">
          <cell r="D3210" t="str">
            <v>Notranje police</v>
          </cell>
          <cell r="E3210" t="str">
            <v>Notranja polica, mat. Les, dim. ŠxG:1,85x0,3m</v>
          </cell>
          <cell r="F3210" t="str">
            <v>[kos]</v>
          </cell>
          <cell r="G3210">
            <v>1</v>
          </cell>
          <cell r="H3210" t="str">
            <v>Aprojekt</v>
          </cell>
          <cell r="I3210">
            <v>1</v>
          </cell>
          <cell r="J3210">
            <v>151.04750000000001</v>
          </cell>
        </row>
        <row r="3211">
          <cell r="E3211" t="str">
            <v>Notranja polica, mat. Les, dim. ŠxG:0,9x0,3m</v>
          </cell>
          <cell r="F3211" t="str">
            <v>[kos]</v>
          </cell>
          <cell r="G3211">
            <v>1</v>
          </cell>
          <cell r="H3211" t="str">
            <v>Aprojekt</v>
          </cell>
          <cell r="I3211">
            <v>1</v>
          </cell>
          <cell r="J3211">
            <v>73.67</v>
          </cell>
        </row>
        <row r="3212">
          <cell r="E3212" t="str">
            <v>Notranja polica, mat. Les, dim. ŠxG:1,4x0,3m</v>
          </cell>
          <cell r="F3212" t="str">
            <v>[kos]</v>
          </cell>
          <cell r="G3212">
            <v>1</v>
          </cell>
          <cell r="H3212" t="str">
            <v>Aprojekt</v>
          </cell>
          <cell r="I3212">
            <v>2</v>
          </cell>
          <cell r="J3212">
            <v>224.73999999999998</v>
          </cell>
        </row>
        <row r="3213">
          <cell r="E3213" t="str">
            <v>Notranja polica, mat. Les, dim. ŠxG:1,8x0,3m</v>
          </cell>
          <cell r="F3213" t="str">
            <v>[kos]</v>
          </cell>
          <cell r="G3213">
            <v>1</v>
          </cell>
          <cell r="H3213" t="str">
            <v>Aprojekt</v>
          </cell>
          <cell r="I3213">
            <v>1</v>
          </cell>
          <cell r="J3213">
            <v>146.57</v>
          </cell>
        </row>
        <row r="3214">
          <cell r="E3214" t="str">
            <v>Notranja polica, mat. Les, dim. ŠxG:0,85x0,3m</v>
          </cell>
          <cell r="F3214" t="str">
            <v>[kos]</v>
          </cell>
          <cell r="G3214">
            <v>1</v>
          </cell>
          <cell r="H3214" t="str">
            <v>Aprojekt</v>
          </cell>
          <cell r="I3214">
            <v>1</v>
          </cell>
          <cell r="J3214">
            <v>70.047499999999999</v>
          </cell>
        </row>
        <row r="3215">
          <cell r="E3215" t="str">
            <v>Notranja polica, mat. Les, dim. ŠxG:1,85x0,05m</v>
          </cell>
          <cell r="F3215" t="str">
            <v>[kos]</v>
          </cell>
          <cell r="G3215">
            <v>1</v>
          </cell>
          <cell r="H3215" t="str">
            <v>Aprojekt</v>
          </cell>
          <cell r="I3215">
            <v>1</v>
          </cell>
          <cell r="J3215">
            <v>33.688124999999999</v>
          </cell>
        </row>
        <row r="3216">
          <cell r="E3216" t="str">
            <v>Notranja polica, mat. Les, dim. ŠxG:1,35x0,05m</v>
          </cell>
          <cell r="F3216" t="str">
            <v>[kos]</v>
          </cell>
          <cell r="G3216">
            <v>1</v>
          </cell>
          <cell r="H3216" t="str">
            <v>Aprojekt</v>
          </cell>
          <cell r="I3216">
            <v>2</v>
          </cell>
          <cell r="J3216">
            <v>57.126249999999999</v>
          </cell>
        </row>
        <row r="3217">
          <cell r="D3217" t="str">
            <v>Notranje police Vsota</v>
          </cell>
          <cell r="I3217">
            <v>9</v>
          </cell>
          <cell r="J3217">
            <v>756.88937499999997</v>
          </cell>
        </row>
        <row r="3218">
          <cell r="D3218" t="str">
            <v>Demontaža</v>
          </cell>
          <cell r="E3218" t="str">
            <v>Demontaža oken</v>
          </cell>
          <cell r="F3218" t="str">
            <v>[m1]</v>
          </cell>
          <cell r="G3218">
            <v>1</v>
          </cell>
          <cell r="H3218" t="str">
            <v>Aprojekt</v>
          </cell>
          <cell r="I3218">
            <v>54.3</v>
          </cell>
          <cell r="J3218">
            <v>380.1</v>
          </cell>
        </row>
        <row r="3219">
          <cell r="E3219" t="str">
            <v>Demontaža vrat</v>
          </cell>
          <cell r="F3219" t="str">
            <v>[m1]</v>
          </cell>
          <cell r="G3219">
            <v>1</v>
          </cell>
          <cell r="H3219" t="str">
            <v>Aprojekt</v>
          </cell>
          <cell r="I3219">
            <v>52.599999999999994</v>
          </cell>
          <cell r="J3219">
            <v>368.20000000000005</v>
          </cell>
        </row>
        <row r="3220">
          <cell r="E3220" t="str">
            <v>Demontaža police</v>
          </cell>
          <cell r="F3220" t="str">
            <v>[kos]</v>
          </cell>
          <cell r="G3220">
            <v>1</v>
          </cell>
          <cell r="H3220" t="str">
            <v>Aprojekt</v>
          </cell>
          <cell r="I3220">
            <v>9</v>
          </cell>
          <cell r="J3220">
            <v>63.75</v>
          </cell>
        </row>
        <row r="3221">
          <cell r="D3221" t="str">
            <v>Demontaža Vsota</v>
          </cell>
          <cell r="I3221">
            <v>115.89999999999999</v>
          </cell>
          <cell r="J3221">
            <v>812.05000000000007</v>
          </cell>
        </row>
        <row r="3222">
          <cell r="D3222" t="str">
            <v>Montaža</v>
          </cell>
          <cell r="E3222" t="str">
            <v>RAL montaža oken z zidarskimi deli</v>
          </cell>
          <cell r="F3222" t="str">
            <v>[m1]</v>
          </cell>
          <cell r="G3222">
            <v>1</v>
          </cell>
          <cell r="H3222" t="str">
            <v>Aprojekt</v>
          </cell>
          <cell r="I3222">
            <v>54.3</v>
          </cell>
          <cell r="J3222">
            <v>1846.1999999999998</v>
          </cell>
        </row>
        <row r="3223">
          <cell r="E3223" t="str">
            <v>RAL montaža vrat z zidarskimi deli</v>
          </cell>
          <cell r="F3223" t="str">
            <v>[m1]</v>
          </cell>
          <cell r="G3223">
            <v>1</v>
          </cell>
          <cell r="H3223" t="str">
            <v>Aprojekt</v>
          </cell>
          <cell r="I3223">
            <v>52.599999999999994</v>
          </cell>
          <cell r="J3223">
            <v>1788.4</v>
          </cell>
        </row>
        <row r="3224">
          <cell r="E3224" t="str">
            <v>Montaža police</v>
          </cell>
          <cell r="F3224" t="str">
            <v>[kos]</v>
          </cell>
          <cell r="G3224">
            <v>1</v>
          </cell>
          <cell r="H3224" t="str">
            <v>Aprojekt</v>
          </cell>
          <cell r="I3224">
            <v>9</v>
          </cell>
          <cell r="J3224">
            <v>127.5</v>
          </cell>
        </row>
        <row r="3225">
          <cell r="D3225" t="str">
            <v>Montaža Vsota</v>
          </cell>
          <cell r="I3225">
            <v>115.89999999999999</v>
          </cell>
          <cell r="J3225">
            <v>3762.1</v>
          </cell>
        </row>
        <row r="3226">
          <cell r="D3226" t="str">
            <v>Odvoz na deponijo</v>
          </cell>
          <cell r="E3226" t="str">
            <v>Odvoz na deponijo</v>
          </cell>
          <cell r="F3226" t="str">
            <v>[m1]</v>
          </cell>
          <cell r="G3226">
            <v>1</v>
          </cell>
          <cell r="H3226" t="str">
            <v>Aprojekt</v>
          </cell>
          <cell r="I3226">
            <v>106.90000000000002</v>
          </cell>
          <cell r="J3226">
            <v>320.69999999999993</v>
          </cell>
        </row>
        <row r="3227">
          <cell r="D3227" t="str">
            <v>Odvoz na deponijo Vsota</v>
          </cell>
          <cell r="I3227">
            <v>106.90000000000002</v>
          </cell>
          <cell r="J3227">
            <v>320.69999999999993</v>
          </cell>
        </row>
        <row r="3228">
          <cell r="D3228" t="str">
            <v>Komarniki</v>
          </cell>
          <cell r="E3228" t="str">
            <v>Komarnik-rolo, Dim. ŠxV: 1,4x1,4m</v>
          </cell>
          <cell r="F3228" t="str">
            <v>[kos]</v>
          </cell>
          <cell r="G3228">
            <v>1</v>
          </cell>
          <cell r="H3228" t="str">
            <v>Aprojekt</v>
          </cell>
          <cell r="I3228">
            <v>2</v>
          </cell>
          <cell r="J3228">
            <v>509.59999999999991</v>
          </cell>
        </row>
        <row r="3229">
          <cell r="E3229" t="str">
            <v>Komarnik-rolo, Dim. ŠxV: 1,8x1,4m</v>
          </cell>
          <cell r="F3229" t="str">
            <v>[kos]</v>
          </cell>
          <cell r="G3229">
            <v>1</v>
          </cell>
          <cell r="H3229" t="str">
            <v>Aprojekt</v>
          </cell>
          <cell r="I3229">
            <v>1</v>
          </cell>
          <cell r="J3229">
            <v>327.60000000000002</v>
          </cell>
        </row>
        <row r="3230">
          <cell r="E3230" t="str">
            <v>Komarnik-rolo, Dim. ŠxV: 1,85x1,4m</v>
          </cell>
          <cell r="F3230" t="str">
            <v>[kos]</v>
          </cell>
          <cell r="G3230">
            <v>1</v>
          </cell>
          <cell r="H3230" t="str">
            <v>Aprojekt</v>
          </cell>
          <cell r="I3230">
            <v>1</v>
          </cell>
          <cell r="J3230">
            <v>336.7</v>
          </cell>
        </row>
        <row r="3231">
          <cell r="E3231" t="str">
            <v>Komarnik-rolo, Dim. ŠxV: 1,75x2,4m</v>
          </cell>
          <cell r="F3231" t="str">
            <v>[kos]</v>
          </cell>
          <cell r="G3231">
            <v>1</v>
          </cell>
          <cell r="H3231" t="str">
            <v>Aprojekt</v>
          </cell>
          <cell r="I3231">
            <v>1</v>
          </cell>
          <cell r="J3231">
            <v>546</v>
          </cell>
        </row>
        <row r="3232">
          <cell r="E3232" t="str">
            <v>Komarnik-rolo, Dim. ŠxV: 2,5x2,4m</v>
          </cell>
          <cell r="F3232" t="str">
            <v>[kos]</v>
          </cell>
          <cell r="G3232">
            <v>1</v>
          </cell>
          <cell r="H3232" t="str">
            <v>Aprojekt</v>
          </cell>
          <cell r="I3232">
            <v>1</v>
          </cell>
          <cell r="J3232">
            <v>780</v>
          </cell>
        </row>
        <row r="3233">
          <cell r="E3233" t="str">
            <v>Komarnik-rolo, Dim. ŠxV: 0,9x0,8m</v>
          </cell>
          <cell r="F3233" t="str">
            <v>[kos]</v>
          </cell>
          <cell r="G3233">
            <v>1</v>
          </cell>
          <cell r="H3233" t="str">
            <v>Aprojekt</v>
          </cell>
          <cell r="I3233">
            <v>1</v>
          </cell>
          <cell r="J3233">
            <v>93.600000000000009</v>
          </cell>
        </row>
        <row r="3234">
          <cell r="E3234" t="str">
            <v>Komarnik-rolo, Dim. ŠxV: 1,35x2,1m</v>
          </cell>
          <cell r="F3234" t="str">
            <v>[kos]</v>
          </cell>
          <cell r="G3234">
            <v>1</v>
          </cell>
          <cell r="H3234" t="str">
            <v>Aprojekt</v>
          </cell>
          <cell r="I3234">
            <v>5</v>
          </cell>
          <cell r="J3234">
            <v>1842.7500000000005</v>
          </cell>
        </row>
        <row r="3235">
          <cell r="E3235" t="str">
            <v>Komarnik-rolo, Dim. ŠxV: 0,85x1,4m</v>
          </cell>
          <cell r="F3235" t="str">
            <v>[kos]</v>
          </cell>
          <cell r="G3235">
            <v>1</v>
          </cell>
          <cell r="H3235" t="str">
            <v>Aprojekt</v>
          </cell>
          <cell r="I3235">
            <v>1</v>
          </cell>
          <cell r="J3235">
            <v>154.69999999999999</v>
          </cell>
        </row>
        <row r="3236">
          <cell r="D3236" t="str">
            <v>Komarniki Vsota</v>
          </cell>
          <cell r="I3236">
            <v>13</v>
          </cell>
          <cell r="J3236">
            <v>4590.95</v>
          </cell>
        </row>
        <row r="3237">
          <cell r="D3237" t="str">
            <v>Slikopleskarska dela</v>
          </cell>
          <cell r="E3237" t="str">
            <v>Slikopleskarska dela na špaletah</v>
          </cell>
          <cell r="F3237" t="str">
            <v>[m1]</v>
          </cell>
          <cell r="G3237">
            <v>1</v>
          </cell>
          <cell r="H3237" t="str">
            <v>Aprojekt</v>
          </cell>
          <cell r="I3237">
            <v>59.400000000000013</v>
          </cell>
          <cell r="J3237">
            <v>855.20000000000016</v>
          </cell>
        </row>
        <row r="3238">
          <cell r="D3238" t="str">
            <v>Slikopleskarska dela Vsota</v>
          </cell>
          <cell r="I3238">
            <v>59.400000000000013</v>
          </cell>
          <cell r="J3238">
            <v>855.20000000000016</v>
          </cell>
        </row>
        <row r="3239">
          <cell r="C3239" t="str">
            <v>Jevnica 6 Vsota</v>
          </cell>
          <cell r="I3239">
            <v>452.1</v>
          </cell>
          <cell r="J3239">
            <v>26307.953106050001</v>
          </cell>
        </row>
        <row r="3240">
          <cell r="B3240" t="str">
            <v>101 Vsota</v>
          </cell>
          <cell r="I3240">
            <v>452.1</v>
          </cell>
          <cell r="J3240">
            <v>26307.953106050001</v>
          </cell>
        </row>
        <row r="3241">
          <cell r="I3241">
            <v>452.1</v>
          </cell>
          <cell r="J3241">
            <v>26307.953106050001</v>
          </cell>
        </row>
        <row r="3242">
          <cell r="B3242">
            <v>102</v>
          </cell>
          <cell r="C3242" t="str">
            <v>Jevnica 7</v>
          </cell>
          <cell r="D3242" t="str">
            <v>Okna/Vrata</v>
          </cell>
          <cell r="E3242" t="str">
            <v>Dvokrilno okno (tip: O3); dim. ŠxV: 1,8x1,4m; Material: PVC, profil&gt;80mm ; steklo 10/16Ar/44.2; Rw,st.=44 (Rw,st.+Ctr ≥ 39 dB)</v>
          </cell>
          <cell r="F3242" t="str">
            <v>[kos]</v>
          </cell>
          <cell r="G3242">
            <v>1</v>
          </cell>
          <cell r="H3242" t="str">
            <v>Aprojekt</v>
          </cell>
          <cell r="I3242">
            <v>1</v>
          </cell>
          <cell r="J3242">
            <v>753.383700288</v>
          </cell>
        </row>
        <row r="3243">
          <cell r="E3243" t="str">
            <v>Dvokrilna vrata (tip: V2); dim. ŠxV: 1,4x2,05m; Material: PVC, profil&gt;80mm ; steklo 66.2/16Ar/44.2; Rw,st.=46 (Rw,st.+Ctr ≥ 41 dB)</v>
          </cell>
          <cell r="F3243" t="str">
            <v>[kos]</v>
          </cell>
          <cell r="G3243">
            <v>1</v>
          </cell>
          <cell r="H3243" t="str">
            <v>Aprojekt</v>
          </cell>
          <cell r="I3243">
            <v>1</v>
          </cell>
          <cell r="J3243">
            <v>948.49666256</v>
          </cell>
        </row>
        <row r="3244">
          <cell r="E3244" t="str">
            <v>Dvokrilno okno (tip: O3); dim. ŠxV: 1,4x1,2m; Material: PVC, profil&gt;80mm ; steklo 66.2/16Ar/44.2; Rw,st.=46 (Rw,st.+Ctr ≥ 41 dB)</v>
          </cell>
          <cell r="F3244" t="str">
            <v>[kos]</v>
          </cell>
          <cell r="G3244">
            <v>1</v>
          </cell>
          <cell r="H3244" t="str">
            <v>Aprojekt</v>
          </cell>
          <cell r="I3244">
            <v>1</v>
          </cell>
          <cell r="J3244">
            <v>654.76868812800001</v>
          </cell>
        </row>
        <row r="3245">
          <cell r="E3245" t="str">
            <v>Dvokrilno okno (tip: O3); dim. ŠxV: 1,8x1,4m; Material: PVC, profil&gt;80mm ; steklo 10/16Ar/6; Rw,st.=40 (Rw,st.+Ctr ≥ 35 dB)</v>
          </cell>
          <cell r="F3245" t="str">
            <v>[kos]</v>
          </cell>
          <cell r="G3245">
            <v>1</v>
          </cell>
          <cell r="H3245" t="str">
            <v>Aprojekt</v>
          </cell>
          <cell r="I3245">
            <v>1</v>
          </cell>
          <cell r="J3245">
            <v>644.01570028800006</v>
          </cell>
        </row>
        <row r="3246">
          <cell r="E3246" t="str">
            <v>Enokrilno okno (tip: O1); dim. ŠxV: 0,8x1,4m; Material: PVC, profil&gt;80mm ; steklo 10/20Ar/4; Rw,st.=39 (Rw,st.+Ctr ≥ 33 dB)</v>
          </cell>
          <cell r="F3246" t="str">
            <v>[kos]</v>
          </cell>
          <cell r="G3246">
            <v>1</v>
          </cell>
          <cell r="H3246" t="str">
            <v>Aprojekt</v>
          </cell>
          <cell r="I3246">
            <v>1</v>
          </cell>
          <cell r="J3246">
            <v>328.92220031999994</v>
          </cell>
        </row>
        <row r="3247">
          <cell r="E3247" t="str">
            <v>Enokrilna vrata (tip: V1); dim. ŠxV: 0,8x2,2m; Material: PVC, profil&gt;80mm ; steklo 10/20Ar/4; Rw,st.=39 (Rw,st.+Ctr ≥ 33 dB)</v>
          </cell>
          <cell r="F3247" t="str">
            <v>[kos]</v>
          </cell>
          <cell r="G3247">
            <v>1</v>
          </cell>
          <cell r="H3247" t="str">
            <v>Aprojekt</v>
          </cell>
          <cell r="I3247">
            <v>1</v>
          </cell>
          <cell r="J3247">
            <v>439.46539775999997</v>
          </cell>
        </row>
        <row r="3248">
          <cell r="E3248" t="str">
            <v>Dvokrilno okno (tip: O3); dim. ŠxV: 1,4x1,4m; Material: PVC, profil&gt;80mm ; steklo 10/16Ar/44.2; Rw,st.=44 (Rw,st.+Ctr ≥ 39 dB)</v>
          </cell>
          <cell r="F3248" t="str">
            <v>[kos]</v>
          </cell>
          <cell r="G3248">
            <v>1</v>
          </cell>
          <cell r="H3248" t="str">
            <v>Aprojekt</v>
          </cell>
          <cell r="I3248">
            <v>1</v>
          </cell>
          <cell r="J3248">
            <v>644.61690195200003</v>
          </cell>
        </row>
        <row r="3249">
          <cell r="E3249" t="str">
            <v>Dvokrilno okno (tip: O3); dim. ŠxV: 1,8x1,2m; Material: PVC, profil&gt;80mm ; steklo 10/16Ar/6; Rw,st.=40 (Rw,st.+Ctr ≥ 35 dB)</v>
          </cell>
          <cell r="F3249" t="str">
            <v>[kos]</v>
          </cell>
          <cell r="G3249">
            <v>1</v>
          </cell>
          <cell r="H3249" t="str">
            <v>Aprojekt</v>
          </cell>
          <cell r="I3249">
            <v>2</v>
          </cell>
          <cell r="J3249">
            <v>1179.010750464</v>
          </cell>
        </row>
        <row r="3250">
          <cell r="D3250" t="str">
            <v>Okna/Vrata Vsota</v>
          </cell>
          <cell r="I3250">
            <v>9</v>
          </cell>
          <cell r="J3250">
            <v>5592.6800017599999</v>
          </cell>
        </row>
        <row r="3251">
          <cell r="D3251" t="str">
            <v>Senčila</v>
          </cell>
          <cell r="E3251" t="str">
            <v>Zunanji rolo - podometni, ALU lamele, Dim. ŠxV: 1,8x1,4m</v>
          </cell>
          <cell r="F3251" t="str">
            <v>[kos]</v>
          </cell>
          <cell r="G3251">
            <v>1</v>
          </cell>
          <cell r="H3251" t="str">
            <v>Aprojekt</v>
          </cell>
          <cell r="I3251">
            <v>2</v>
          </cell>
          <cell r="J3251">
            <v>540.56169727999998</v>
          </cell>
        </row>
        <row r="3252">
          <cell r="E3252" t="str">
            <v>Zunanji rolo - podometni, ALU lamele, Dim. ŠxV: 0,8x1,4m</v>
          </cell>
          <cell r="F3252" t="str">
            <v>[kos]</v>
          </cell>
          <cell r="G3252">
            <v>1</v>
          </cell>
          <cell r="H3252" t="str">
            <v>Aprojekt</v>
          </cell>
          <cell r="I3252">
            <v>1</v>
          </cell>
          <cell r="J3252">
            <v>158.54317503999999</v>
          </cell>
        </row>
        <row r="3253">
          <cell r="E3253" t="str">
            <v>Zunanji rolo - podometni, ALU lamele, Dim. ŠxV: 0,8x2,2m</v>
          </cell>
          <cell r="F3253" t="str">
            <v>[kos]</v>
          </cell>
          <cell r="G3253">
            <v>1</v>
          </cell>
          <cell r="H3253" t="str">
            <v>Aprojekt</v>
          </cell>
          <cell r="I3253">
            <v>1</v>
          </cell>
          <cell r="J3253">
            <v>209.61274816</v>
          </cell>
        </row>
        <row r="3254">
          <cell r="E3254" t="str">
            <v>Zunanji rolo - podometni, ALU lamele, Dim. ŠxV: 1,4x1,4m</v>
          </cell>
          <cell r="F3254" t="str">
            <v>[kos]</v>
          </cell>
          <cell r="G3254">
            <v>1</v>
          </cell>
          <cell r="H3254" t="str">
            <v>Aprojekt</v>
          </cell>
          <cell r="I3254">
            <v>1</v>
          </cell>
          <cell r="J3254">
            <v>225.57561855999995</v>
          </cell>
        </row>
        <row r="3255">
          <cell r="E3255" t="str">
            <v>Notranje žaluzije - kovinske, Dim. ŠxV: 1,8x1,2m</v>
          </cell>
          <cell r="F3255" t="str">
            <v>[kos]</v>
          </cell>
          <cell r="G3255">
            <v>1</v>
          </cell>
          <cell r="H3255" t="str">
            <v>Aprojekt</v>
          </cell>
          <cell r="I3255">
            <v>2</v>
          </cell>
          <cell r="J3255">
            <v>194.4</v>
          </cell>
        </row>
        <row r="3256">
          <cell r="D3256" t="str">
            <v>Senčila Vsota</v>
          </cell>
          <cell r="I3256">
            <v>7</v>
          </cell>
          <cell r="J3256">
            <v>1328.69323904</v>
          </cell>
        </row>
        <row r="3257">
          <cell r="D3257" t="str">
            <v>Notranje police</v>
          </cell>
          <cell r="E3257" t="str">
            <v>Notranja polica, mat. Topalit, dim. ŠxG:1,4x0,25m</v>
          </cell>
          <cell r="F3257" t="str">
            <v>[kos]</v>
          </cell>
          <cell r="G3257">
            <v>1</v>
          </cell>
          <cell r="H3257" t="str">
            <v>Aprojekt</v>
          </cell>
          <cell r="I3257">
            <v>2</v>
          </cell>
          <cell r="J3257">
            <v>94.999999999999986</v>
          </cell>
        </row>
        <row r="3258">
          <cell r="E3258" t="str">
            <v>Notranja polica, mat. , dim. ŠxG:0,8xm</v>
          </cell>
          <cell r="F3258" t="str">
            <v>[kos]</v>
          </cell>
          <cell r="G3258">
            <v>1</v>
          </cell>
          <cell r="H3258" t="str">
            <v>Aprojekt</v>
          </cell>
          <cell r="I3258">
            <v>1</v>
          </cell>
          <cell r="J3258">
            <v>0</v>
          </cell>
        </row>
        <row r="3259">
          <cell r="E3259" t="str">
            <v>Notranja polica, mat. Topalit, dim. ŠxG:1,8x0,25m</v>
          </cell>
          <cell r="F3259" t="str">
            <v>[kos]</v>
          </cell>
          <cell r="G3259">
            <v>1</v>
          </cell>
          <cell r="H3259" t="str">
            <v>Aprojekt</v>
          </cell>
          <cell r="I3259">
            <v>4</v>
          </cell>
          <cell r="J3259">
            <v>256.39999999999998</v>
          </cell>
        </row>
        <row r="3260">
          <cell r="D3260" t="str">
            <v>Notranje police Vsota</v>
          </cell>
          <cell r="I3260">
            <v>7</v>
          </cell>
          <cell r="J3260">
            <v>351.4</v>
          </cell>
        </row>
        <row r="3261">
          <cell r="D3261" t="str">
            <v>Demontaža</v>
          </cell>
          <cell r="E3261" t="str">
            <v>Demontaža oken</v>
          </cell>
          <cell r="F3261" t="str">
            <v>[m1]</v>
          </cell>
          <cell r="G3261">
            <v>1</v>
          </cell>
          <cell r="H3261" t="str">
            <v>Aprojekt</v>
          </cell>
          <cell r="I3261">
            <v>40</v>
          </cell>
          <cell r="J3261">
            <v>280</v>
          </cell>
        </row>
        <row r="3262">
          <cell r="E3262" t="str">
            <v>Demontaža vrat</v>
          </cell>
          <cell r="F3262" t="str">
            <v>[m1]</v>
          </cell>
          <cell r="G3262">
            <v>1</v>
          </cell>
          <cell r="H3262" t="str">
            <v>Aprojekt</v>
          </cell>
          <cell r="I3262">
            <v>12.899999999999999</v>
          </cell>
          <cell r="J3262">
            <v>90.3</v>
          </cell>
        </row>
        <row r="3263">
          <cell r="E3263" t="str">
            <v>Demontaža police</v>
          </cell>
          <cell r="F3263" t="str">
            <v>[kos]</v>
          </cell>
          <cell r="G3263">
            <v>1</v>
          </cell>
          <cell r="H3263" t="str">
            <v>Aprojekt</v>
          </cell>
          <cell r="I3263">
            <v>7</v>
          </cell>
          <cell r="J3263">
            <v>54</v>
          </cell>
        </row>
        <row r="3264">
          <cell r="D3264" t="str">
            <v>Demontaža Vsota</v>
          </cell>
          <cell r="I3264">
            <v>59.9</v>
          </cell>
          <cell r="J3264">
            <v>424.3</v>
          </cell>
        </row>
        <row r="3265">
          <cell r="D3265" t="str">
            <v>Montaža</v>
          </cell>
          <cell r="E3265" t="str">
            <v>RAL montaža oken z zidarskimi deli</v>
          </cell>
          <cell r="F3265" t="str">
            <v>[m1]</v>
          </cell>
          <cell r="G3265">
            <v>1</v>
          </cell>
          <cell r="H3265" t="str">
            <v>Aprojekt</v>
          </cell>
          <cell r="I3265">
            <v>40</v>
          </cell>
          <cell r="J3265">
            <v>1360</v>
          </cell>
        </row>
        <row r="3266">
          <cell r="E3266" t="str">
            <v>RAL montaža vrat z zidarskimi deli</v>
          </cell>
          <cell r="F3266" t="str">
            <v>[m1]</v>
          </cell>
          <cell r="G3266">
            <v>1</v>
          </cell>
          <cell r="H3266" t="str">
            <v>Aprojekt</v>
          </cell>
          <cell r="I3266">
            <v>12.899999999999999</v>
          </cell>
          <cell r="J3266">
            <v>438.6</v>
          </cell>
        </row>
        <row r="3267">
          <cell r="E3267" t="str">
            <v>Montaža police</v>
          </cell>
          <cell r="F3267" t="str">
            <v>[kos]</v>
          </cell>
          <cell r="G3267">
            <v>1</v>
          </cell>
          <cell r="H3267" t="str">
            <v>Aprojekt</v>
          </cell>
          <cell r="I3267">
            <v>7</v>
          </cell>
          <cell r="J3267">
            <v>108</v>
          </cell>
        </row>
        <row r="3268">
          <cell r="D3268" t="str">
            <v>Montaža Vsota</v>
          </cell>
          <cell r="I3268">
            <v>59.9</v>
          </cell>
          <cell r="J3268">
            <v>1906.6</v>
          </cell>
        </row>
        <row r="3269">
          <cell r="D3269" t="str">
            <v>Odvoz na deponijo</v>
          </cell>
          <cell r="E3269" t="str">
            <v>Odvoz na deponijo</v>
          </cell>
          <cell r="F3269" t="str">
            <v>[m1]</v>
          </cell>
          <cell r="G3269">
            <v>1</v>
          </cell>
          <cell r="H3269" t="str">
            <v>Aprojekt</v>
          </cell>
          <cell r="I3269">
            <v>52.9</v>
          </cell>
          <cell r="J3269">
            <v>158.69999999999999</v>
          </cell>
        </row>
        <row r="3270">
          <cell r="D3270" t="str">
            <v>Odvoz na deponijo Vsota</v>
          </cell>
          <cell r="I3270">
            <v>52.9</v>
          </cell>
          <cell r="J3270">
            <v>158.69999999999999</v>
          </cell>
        </row>
        <row r="3271">
          <cell r="D3271" t="str">
            <v>Obdelava širokih špalet</v>
          </cell>
          <cell r="E3271" t="str">
            <v>Zidarska obdelava špalet</v>
          </cell>
          <cell r="F3271" t="str">
            <v>[m1]</v>
          </cell>
          <cell r="G3271">
            <v>1</v>
          </cell>
          <cell r="H3271" t="str">
            <v>Aprojekt</v>
          </cell>
          <cell r="I3271">
            <v>15.600000000000001</v>
          </cell>
          <cell r="J3271">
            <v>720</v>
          </cell>
        </row>
        <row r="3272">
          <cell r="D3272" t="str">
            <v>Obdelava širokih špalet Vsota</v>
          </cell>
          <cell r="I3272">
            <v>15.600000000000001</v>
          </cell>
          <cell r="J3272">
            <v>720</v>
          </cell>
        </row>
        <row r="3273">
          <cell r="D3273" t="str">
            <v>Slikopleskarska dela</v>
          </cell>
          <cell r="E3273" t="str">
            <v>Slikopleskarska dela na špaletah</v>
          </cell>
          <cell r="F3273" t="str">
            <v>[m1]</v>
          </cell>
          <cell r="G3273">
            <v>1</v>
          </cell>
          <cell r="H3273" t="str">
            <v>Aprojekt</v>
          </cell>
          <cell r="I3273">
            <v>26.9</v>
          </cell>
          <cell r="J3273">
            <v>423.2</v>
          </cell>
        </row>
        <row r="3274">
          <cell r="D3274" t="str">
            <v>Slikopleskarska dela Vsota</v>
          </cell>
          <cell r="I3274">
            <v>26.9</v>
          </cell>
          <cell r="J3274">
            <v>423.2</v>
          </cell>
        </row>
        <row r="3275">
          <cell r="C3275" t="str">
            <v>Jevnica 7 Vsota</v>
          </cell>
          <cell r="I3275">
            <v>238.20000000000002</v>
          </cell>
          <cell r="J3275">
            <v>10905.573240800002</v>
          </cell>
        </row>
        <row r="3276">
          <cell r="B3276" t="str">
            <v>102 Vsota</v>
          </cell>
          <cell r="I3276">
            <v>238.20000000000002</v>
          </cell>
          <cell r="J3276">
            <v>10905.573240800002</v>
          </cell>
        </row>
        <row r="3277">
          <cell r="I3277">
            <v>238.20000000000002</v>
          </cell>
          <cell r="J3277">
            <v>10905.573240800002</v>
          </cell>
        </row>
        <row r="3278">
          <cell r="B3278">
            <v>103</v>
          </cell>
          <cell r="C3278" t="str">
            <v>Jevnica 8</v>
          </cell>
          <cell r="D3278" t="str">
            <v>Okna/Vrata</v>
          </cell>
          <cell r="E3278" t="str">
            <v>Enokrilno okno (tip: O1); dim. ŠxV: 1,2x1,35m; Material: Les ; steklo 6/16Ar/4; Rw,st.=36 (Rw,st.+Ctr ≥ 31 dB)</v>
          </cell>
          <cell r="F3278" t="str">
            <v>[kos]</v>
          </cell>
          <cell r="G3278">
            <v>1</v>
          </cell>
          <cell r="H3278" t="str">
            <v>Aprojekt</v>
          </cell>
          <cell r="I3278">
            <v>2</v>
          </cell>
          <cell r="J3278">
            <v>1208.6619634799999</v>
          </cell>
        </row>
        <row r="3279">
          <cell r="E3279" t="str">
            <v>Dvokrilno okno (tip: O3); dim. ŠxV: 1,8x1,35m; Material: Les ; steklo 6/16Ar/4; Rw,st.=36 (Rw,st.+Ctr ≥ 31 dB)</v>
          </cell>
          <cell r="F3279" t="str">
            <v>[kos]</v>
          </cell>
          <cell r="G3279">
            <v>1</v>
          </cell>
          <cell r="H3279" t="str">
            <v>Aprojekt</v>
          </cell>
          <cell r="I3279">
            <v>1</v>
          </cell>
          <cell r="J3279">
            <v>945.63299525850016</v>
          </cell>
        </row>
        <row r="3280">
          <cell r="E3280" t="str">
            <v>Dvokrilno okno (tip: O3); dim. ŠxV: 1,7x1,35m; Material: Les ; steklo 6/16Ar/4; Rw,st.=36 (Rw,st.+Ctr ≥ 31 dB)</v>
          </cell>
          <cell r="F3280" t="str">
            <v>[kos]</v>
          </cell>
          <cell r="G3280">
            <v>1</v>
          </cell>
          <cell r="H3280" t="str">
            <v>Aprojekt</v>
          </cell>
          <cell r="I3280">
            <v>3</v>
          </cell>
          <cell r="J3280">
            <v>2757.5440483398747</v>
          </cell>
        </row>
        <row r="3281">
          <cell r="E3281" t="str">
            <v>Strešno okno (tip: O9); dim. ŠxV: 0,7x1,45m; Material: Les ; steklo 6/16Ar/4; Rw,st.=36 (Rw,st.+Ctr ≥ 31 dB)</v>
          </cell>
          <cell r="F3281" t="str">
            <v>[kos]</v>
          </cell>
          <cell r="G3281">
            <v>1</v>
          </cell>
          <cell r="H3281" t="str">
            <v>Aprojekt</v>
          </cell>
          <cell r="I3281">
            <v>1</v>
          </cell>
          <cell r="J3281">
            <v>661.63702442500005</v>
          </cell>
        </row>
        <row r="3282">
          <cell r="D3282" t="str">
            <v>Okna/Vrata Vsota</v>
          </cell>
          <cell r="I3282">
            <v>7</v>
          </cell>
          <cell r="J3282">
            <v>5573.4760315033755</v>
          </cell>
        </row>
        <row r="3283">
          <cell r="D3283" t="str">
            <v>Senčila</v>
          </cell>
          <cell r="E3283" t="str">
            <v>Notranja rolo omarica, ALU lamele, Dim. ŠxV: 1,7x1,35m</v>
          </cell>
          <cell r="F3283" t="str">
            <v>[kos]</v>
          </cell>
          <cell r="G3283">
            <v>1</v>
          </cell>
          <cell r="H3283" t="str">
            <v>Aprojekt</v>
          </cell>
          <cell r="I3283">
            <v>3</v>
          </cell>
          <cell r="J3283">
            <v>1084.5954141983998</v>
          </cell>
        </row>
        <row r="3284">
          <cell r="E3284" t="str">
            <v>Rolo - Plise, Dim. ŠxV: 0,7x1,45m</v>
          </cell>
          <cell r="F3284" t="str">
            <v>[kos]</v>
          </cell>
          <cell r="G3284">
            <v>1</v>
          </cell>
          <cell r="H3284" t="str">
            <v>Aprojekt</v>
          </cell>
          <cell r="I3284">
            <v>1</v>
          </cell>
          <cell r="J3284">
            <v>121.79999999999998</v>
          </cell>
        </row>
        <row r="3285">
          <cell r="D3285" t="str">
            <v>Senčila Vsota</v>
          </cell>
          <cell r="I3285">
            <v>4</v>
          </cell>
          <cell r="J3285">
            <v>1206.3954141983997</v>
          </cell>
        </row>
        <row r="3286">
          <cell r="D3286" t="str">
            <v>Notranje police</v>
          </cell>
          <cell r="E3286" t="str">
            <v>Notranja polica, mat. Granit, dim. ŠxG:1,2x0,2m</v>
          </cell>
          <cell r="F3286" t="str">
            <v>[kos]</v>
          </cell>
          <cell r="G3286">
            <v>1</v>
          </cell>
          <cell r="H3286" t="str">
            <v>Aprojekt</v>
          </cell>
          <cell r="I3286">
            <v>2</v>
          </cell>
          <cell r="J3286">
            <v>95.88</v>
          </cell>
        </row>
        <row r="3287">
          <cell r="E3287" t="str">
            <v>Notranja polica, mat. Granit, dim. ŠxG:1,7x0,2m</v>
          </cell>
          <cell r="F3287" t="str">
            <v>[kos]</v>
          </cell>
          <cell r="G3287">
            <v>1</v>
          </cell>
          <cell r="H3287" t="str">
            <v>Aprojekt</v>
          </cell>
          <cell r="I3287">
            <v>3</v>
          </cell>
          <cell r="J3287">
            <v>202.02</v>
          </cell>
        </row>
        <row r="3288">
          <cell r="E3288" t="str">
            <v>Notranja polica, mat. Granit, dim. ŠxG:1,8x0,2m</v>
          </cell>
          <cell r="F3288" t="str">
            <v>[kos]</v>
          </cell>
          <cell r="G3288">
            <v>1</v>
          </cell>
          <cell r="H3288" t="str">
            <v>Aprojekt</v>
          </cell>
          <cell r="I3288">
            <v>1</v>
          </cell>
          <cell r="J3288">
            <v>71.7</v>
          </cell>
        </row>
        <row r="3289">
          <cell r="D3289" t="str">
            <v>Notranje police Vsota</v>
          </cell>
          <cell r="I3289">
            <v>6</v>
          </cell>
          <cell r="J3289">
            <v>369.59999999999997</v>
          </cell>
        </row>
        <row r="3290">
          <cell r="D3290" t="str">
            <v>Demontaža</v>
          </cell>
          <cell r="E3290" t="str">
            <v>Demontaža oken</v>
          </cell>
          <cell r="F3290" t="str">
            <v>[m1]</v>
          </cell>
          <cell r="G3290">
            <v>1</v>
          </cell>
          <cell r="H3290" t="str">
            <v>Aprojekt</v>
          </cell>
          <cell r="I3290">
            <v>39.1</v>
          </cell>
          <cell r="J3290">
            <v>288.59999999999997</v>
          </cell>
        </row>
        <row r="3291">
          <cell r="E3291" t="str">
            <v>Demontaža police</v>
          </cell>
          <cell r="F3291" t="str">
            <v>[kos]</v>
          </cell>
          <cell r="G3291">
            <v>1</v>
          </cell>
          <cell r="H3291" t="str">
            <v>Aprojekt</v>
          </cell>
          <cell r="I3291">
            <v>6</v>
          </cell>
          <cell r="J3291">
            <v>46.5</v>
          </cell>
        </row>
        <row r="3292">
          <cell r="D3292" t="str">
            <v>Demontaža Vsota</v>
          </cell>
          <cell r="I3292">
            <v>45.1</v>
          </cell>
          <cell r="J3292">
            <v>335.09999999999997</v>
          </cell>
        </row>
        <row r="3293">
          <cell r="D3293" t="str">
            <v>Montaža</v>
          </cell>
          <cell r="E3293" t="str">
            <v>RAL montaža oken z zidarskimi deli</v>
          </cell>
          <cell r="F3293" t="str">
            <v>[m1]</v>
          </cell>
          <cell r="G3293">
            <v>1</v>
          </cell>
          <cell r="H3293" t="str">
            <v>Aprojekt</v>
          </cell>
          <cell r="I3293">
            <v>20.8</v>
          </cell>
          <cell r="J3293">
            <v>707.19999999999993</v>
          </cell>
        </row>
        <row r="3294">
          <cell r="E3294" t="str">
            <v>RAL montaža oken z zidarskimi deli ter dodatno zapiranje odprtine nad notr. rolo omarico</v>
          </cell>
          <cell r="F3294" t="str">
            <v>[m1]</v>
          </cell>
          <cell r="G3294">
            <v>1</v>
          </cell>
          <cell r="H3294" t="str">
            <v>Aprojekt</v>
          </cell>
          <cell r="I3294">
            <v>18.299999999999997</v>
          </cell>
          <cell r="J3294">
            <v>677.28000000000009</v>
          </cell>
        </row>
        <row r="3295">
          <cell r="E3295" t="str">
            <v>Montaža police</v>
          </cell>
          <cell r="F3295" t="str">
            <v>[kos]</v>
          </cell>
          <cell r="G3295">
            <v>1</v>
          </cell>
          <cell r="H3295" t="str">
            <v>Aprojekt</v>
          </cell>
          <cell r="I3295">
            <v>6</v>
          </cell>
          <cell r="J3295">
            <v>93</v>
          </cell>
        </row>
        <row r="3296">
          <cell r="D3296" t="str">
            <v>Montaža Vsota</v>
          </cell>
          <cell r="I3296">
            <v>45.099999999999994</v>
          </cell>
          <cell r="J3296">
            <v>1477.48</v>
          </cell>
        </row>
        <row r="3297">
          <cell r="D3297" t="str">
            <v>Odvoz na deponijo</v>
          </cell>
          <cell r="E3297" t="str">
            <v>Odvoz na deponijo</v>
          </cell>
          <cell r="F3297" t="str">
            <v>[m1]</v>
          </cell>
          <cell r="G3297">
            <v>1</v>
          </cell>
          <cell r="H3297" t="str">
            <v>Aprojekt</v>
          </cell>
          <cell r="I3297">
            <v>39.1</v>
          </cell>
          <cell r="J3297">
            <v>117.29999999999998</v>
          </cell>
        </row>
        <row r="3298">
          <cell r="D3298" t="str">
            <v>Odvoz na deponijo Vsota</v>
          </cell>
          <cell r="I3298">
            <v>39.1</v>
          </cell>
          <cell r="J3298">
            <v>117.29999999999998</v>
          </cell>
        </row>
        <row r="3299">
          <cell r="D3299" t="str">
            <v>Slikopleskarska dela</v>
          </cell>
          <cell r="E3299" t="str">
            <v>Slikopleskarska dela na špaletah</v>
          </cell>
          <cell r="F3299" t="str">
            <v>[m1]</v>
          </cell>
          <cell r="G3299">
            <v>1</v>
          </cell>
          <cell r="H3299" t="str">
            <v>Aprojekt</v>
          </cell>
          <cell r="I3299">
            <v>19.100000000000001</v>
          </cell>
          <cell r="J3299">
            <v>312.8</v>
          </cell>
        </row>
        <row r="3300">
          <cell r="D3300" t="str">
            <v>Slikopleskarska dela Vsota</v>
          </cell>
          <cell r="I3300">
            <v>19.100000000000001</v>
          </cell>
          <cell r="J3300">
            <v>312.8</v>
          </cell>
        </row>
        <row r="3301">
          <cell r="C3301" t="str">
            <v>Jevnica 8 Vsota</v>
          </cell>
          <cell r="I3301">
            <v>165.4</v>
          </cell>
          <cell r="J3301">
            <v>9392.1514457017747</v>
          </cell>
        </row>
        <row r="3302">
          <cell r="B3302" t="str">
            <v>103 Vsota</v>
          </cell>
          <cell r="I3302">
            <v>165.4</v>
          </cell>
          <cell r="J3302">
            <v>9392.1514457017747</v>
          </cell>
        </row>
        <row r="3303">
          <cell r="I3303">
            <v>165.4</v>
          </cell>
          <cell r="J3303">
            <v>9392.1514457017747</v>
          </cell>
        </row>
        <row r="3304">
          <cell r="B3304">
            <v>104</v>
          </cell>
          <cell r="C3304" t="str">
            <v>Jevnica 9</v>
          </cell>
          <cell r="D3304" t="str">
            <v>Okna/Vrata</v>
          </cell>
          <cell r="E3304" t="str">
            <v>Dvokrilno okno (tip: O3); dim. ŠxV: 1,7x1,55m; Material: PVC ; steklo 6/16Ar/4; Rw,st.=36 (Rw,st.+Ctr ≥ 31 dB)</v>
          </cell>
          <cell r="F3304" t="str">
            <v>[kos]</v>
          </cell>
          <cell r="G3304">
            <v>1</v>
          </cell>
          <cell r="H3304" t="str">
            <v>Aprojekt</v>
          </cell>
          <cell r="I3304">
            <v>2</v>
          </cell>
          <cell r="J3304">
            <v>950.34729499499997</v>
          </cell>
        </row>
        <row r="3305">
          <cell r="E3305" t="str">
            <v>Enokrilna vrata (tip: V1); dim. ŠxV: 0,85x2,35m; Material: PVC, profil&gt;80mm ; steklo 8/16Ar/4; Rw,st.=37 (Rw,st.+Ctr ≥ 32 dB)</v>
          </cell>
          <cell r="F3305" t="str">
            <v>[kos]</v>
          </cell>
          <cell r="G3305">
            <v>1</v>
          </cell>
          <cell r="H3305" t="str">
            <v>Aprojekt</v>
          </cell>
          <cell r="I3305">
            <v>1</v>
          </cell>
          <cell r="J3305">
            <v>419.38930848500002</v>
          </cell>
        </row>
        <row r="3306">
          <cell r="E3306" t="str">
            <v>Dvokrilno okno (tip: O3); dim. ŠxV: 1,7x1,55m; Material: PVC, profil&gt;80mm ; steklo 8/16Ar/4; Rw,st.=37 (Rw,st.+Ctr ≥ 32 dB)</v>
          </cell>
          <cell r="F3306" t="str">
            <v>[kos]</v>
          </cell>
          <cell r="G3306">
            <v>1</v>
          </cell>
          <cell r="H3306" t="str">
            <v>Aprojekt</v>
          </cell>
          <cell r="I3306">
            <v>1</v>
          </cell>
          <cell r="J3306">
            <v>589.07497699699991</v>
          </cell>
        </row>
        <row r="3307">
          <cell r="E3307" t="str">
            <v>Dvokrilno okno (tip: O3); dim. ŠxV: 1,65x1,25m; Material: PVC ; steklo 6/16Ar/4; Rw,st.=36 (Rw,st.+Ctr ≥ 31 dB)</v>
          </cell>
          <cell r="F3307" t="str">
            <v>[kos]</v>
          </cell>
          <cell r="G3307">
            <v>1</v>
          </cell>
          <cell r="H3307" t="str">
            <v>Aprojekt</v>
          </cell>
          <cell r="I3307">
            <v>2</v>
          </cell>
          <cell r="J3307">
            <v>838.91084296874999</v>
          </cell>
        </row>
        <row r="3308">
          <cell r="E3308" t="str">
            <v>Enokrilna vrata (tip: V1); dim. ŠxV: 0,8x2,1m; Material: PVC ; steklo 6/16Ar/4; Rw,st.=36 (Rw,st.+Ctr ≥ 31 dB)</v>
          </cell>
          <cell r="F3308" t="str">
            <v>[kos]</v>
          </cell>
          <cell r="G3308">
            <v>1</v>
          </cell>
          <cell r="H3308" t="str">
            <v>Aprojekt</v>
          </cell>
          <cell r="I3308">
            <v>1</v>
          </cell>
          <cell r="J3308">
            <v>308.7833152</v>
          </cell>
        </row>
        <row r="3309">
          <cell r="E3309" t="str">
            <v>Dvokrilno okno (tip: O3); dim. ŠxV: 1,7x1,25m; Material: PVC ; steklo 6/16Ar/4; Rw,st.=36 (Rw,st.+Ctr ≥ 31 dB)</v>
          </cell>
          <cell r="F3309" t="str">
            <v>[kos]</v>
          </cell>
          <cell r="G3309">
            <v>1</v>
          </cell>
          <cell r="H3309" t="str">
            <v>Aprojekt</v>
          </cell>
          <cell r="I3309">
            <v>1</v>
          </cell>
          <cell r="J3309">
            <v>425.45968593750007</v>
          </cell>
        </row>
        <row r="3310">
          <cell r="D3310" t="str">
            <v>Okna/Vrata Vsota</v>
          </cell>
          <cell r="I3310">
            <v>8</v>
          </cell>
          <cell r="J3310">
            <v>3531.9654245832498</v>
          </cell>
        </row>
        <row r="3311">
          <cell r="D3311" t="str">
            <v>Senčila</v>
          </cell>
          <cell r="E3311" t="str">
            <v>Notranje žaluzije - kovinske, Dim. ŠxV: 1,7x1,55m</v>
          </cell>
          <cell r="F3311" t="str">
            <v>[kos]</v>
          </cell>
          <cell r="G3311">
            <v>1</v>
          </cell>
          <cell r="H3311" t="str">
            <v>Aprojekt</v>
          </cell>
          <cell r="I3311">
            <v>3</v>
          </cell>
          <cell r="J3311">
            <v>355.72499999999997</v>
          </cell>
        </row>
        <row r="3312">
          <cell r="E3312" t="str">
            <v>Notranje žaluzije - kovinske, Dim. ŠxV: 0,85x2,35m</v>
          </cell>
          <cell r="F3312" t="str">
            <v>[kos]</v>
          </cell>
          <cell r="G3312">
            <v>1</v>
          </cell>
          <cell r="H3312" t="str">
            <v>Aprojekt</v>
          </cell>
          <cell r="I3312">
            <v>1</v>
          </cell>
          <cell r="J3312">
            <v>89.887500000000003</v>
          </cell>
        </row>
        <row r="3313">
          <cell r="E3313" t="str">
            <v>Notranje žaluzije - kovinske, Dim. ŠxV: 1,65x1,25m</v>
          </cell>
          <cell r="F3313" t="str">
            <v>[kos]</v>
          </cell>
          <cell r="G3313">
            <v>1</v>
          </cell>
          <cell r="H3313" t="str">
            <v>Aprojekt</v>
          </cell>
          <cell r="I3313">
            <v>2</v>
          </cell>
          <cell r="J3313">
            <v>185.625</v>
          </cell>
        </row>
        <row r="3314">
          <cell r="D3314" t="str">
            <v>Senčila Vsota</v>
          </cell>
          <cell r="I3314">
            <v>6</v>
          </cell>
          <cell r="J3314">
            <v>631.23749999999995</v>
          </cell>
        </row>
        <row r="3315">
          <cell r="D3315" t="str">
            <v>Notranje police</v>
          </cell>
          <cell r="E3315" t="str">
            <v>Notranja polica, mat. Topalit, dim. ŠxG:1,7x0,3m</v>
          </cell>
          <cell r="F3315" t="str">
            <v>[kos]</v>
          </cell>
          <cell r="G3315">
            <v>1</v>
          </cell>
          <cell r="H3315" t="str">
            <v>Aprojekt</v>
          </cell>
          <cell r="I3315">
            <v>4</v>
          </cell>
          <cell r="J3315">
            <v>303.91999999999996</v>
          </cell>
        </row>
        <row r="3316">
          <cell r="E3316" t="str">
            <v>Notranja polica, mat. Topalit, dim. ŠxG:1,65x0,3m</v>
          </cell>
          <cell r="F3316" t="str">
            <v>[kos]</v>
          </cell>
          <cell r="G3316">
            <v>1</v>
          </cell>
          <cell r="H3316" t="str">
            <v>Aprojekt</v>
          </cell>
          <cell r="I3316">
            <v>2</v>
          </cell>
          <cell r="J3316">
            <v>145.74999999999997</v>
          </cell>
        </row>
        <row r="3317">
          <cell r="D3317" t="str">
            <v>Notranje police Vsota</v>
          </cell>
          <cell r="I3317">
            <v>6</v>
          </cell>
          <cell r="J3317">
            <v>449.66999999999996</v>
          </cell>
        </row>
        <row r="3318">
          <cell r="D3318" t="str">
            <v>Demontaža</v>
          </cell>
          <cell r="E3318" t="str">
            <v>Demontaža oken</v>
          </cell>
          <cell r="F3318" t="str">
            <v>[m1]</v>
          </cell>
          <cell r="G3318">
            <v>1</v>
          </cell>
          <cell r="H3318" t="str">
            <v>Aprojekt</v>
          </cell>
          <cell r="I3318">
            <v>37</v>
          </cell>
          <cell r="J3318">
            <v>259</v>
          </cell>
        </row>
        <row r="3319">
          <cell r="E3319" t="str">
            <v>Demontaža vrat</v>
          </cell>
          <cell r="F3319" t="str">
            <v>[m1]</v>
          </cell>
          <cell r="G3319">
            <v>1</v>
          </cell>
          <cell r="H3319" t="str">
            <v>Aprojekt</v>
          </cell>
          <cell r="I3319">
            <v>12.200000000000001</v>
          </cell>
          <cell r="J3319">
            <v>85.4</v>
          </cell>
        </row>
        <row r="3320">
          <cell r="E3320" t="str">
            <v>Demontaža police</v>
          </cell>
          <cell r="F3320" t="str">
            <v>[kos]</v>
          </cell>
          <cell r="G3320">
            <v>1</v>
          </cell>
          <cell r="H3320" t="str">
            <v>Aprojekt</v>
          </cell>
          <cell r="I3320">
            <v>6</v>
          </cell>
          <cell r="J3320">
            <v>50.5</v>
          </cell>
        </row>
        <row r="3321">
          <cell r="D3321" t="str">
            <v>Demontaža Vsota</v>
          </cell>
          <cell r="I3321">
            <v>55.2</v>
          </cell>
          <cell r="J3321">
            <v>394.9</v>
          </cell>
        </row>
        <row r="3322">
          <cell r="D3322" t="str">
            <v>Montaža</v>
          </cell>
          <cell r="E3322" t="str">
            <v>RAL montaža oken z zidarskimi deli</v>
          </cell>
          <cell r="F3322" t="str">
            <v>[m1]</v>
          </cell>
          <cell r="G3322">
            <v>1</v>
          </cell>
          <cell r="H3322" t="str">
            <v>Aprojekt</v>
          </cell>
          <cell r="I3322">
            <v>37</v>
          </cell>
          <cell r="J3322">
            <v>1258</v>
          </cell>
        </row>
        <row r="3323">
          <cell r="E3323" t="str">
            <v>RAL montaža vrat z zidarskimi deli</v>
          </cell>
          <cell r="F3323" t="str">
            <v>[m1]</v>
          </cell>
          <cell r="G3323">
            <v>1</v>
          </cell>
          <cell r="H3323" t="str">
            <v>Aprojekt</v>
          </cell>
          <cell r="I3323">
            <v>12.200000000000001</v>
          </cell>
          <cell r="J3323">
            <v>414.80000000000007</v>
          </cell>
        </row>
        <row r="3324">
          <cell r="E3324" t="str">
            <v>Montaža police</v>
          </cell>
          <cell r="F3324" t="str">
            <v>[kos]</v>
          </cell>
          <cell r="G3324">
            <v>1</v>
          </cell>
          <cell r="H3324" t="str">
            <v>Aprojekt</v>
          </cell>
          <cell r="I3324">
            <v>6</v>
          </cell>
          <cell r="J3324">
            <v>101</v>
          </cell>
        </row>
        <row r="3325">
          <cell r="D3325" t="str">
            <v>Montaža Vsota</v>
          </cell>
          <cell r="I3325">
            <v>55.2</v>
          </cell>
          <cell r="J3325">
            <v>1773.8000000000002</v>
          </cell>
        </row>
        <row r="3326">
          <cell r="D3326" t="str">
            <v>Odvoz na deponijo</v>
          </cell>
          <cell r="E3326" t="str">
            <v>Odvoz na deponijo</v>
          </cell>
          <cell r="F3326" t="str">
            <v>[m1]</v>
          </cell>
          <cell r="G3326">
            <v>1</v>
          </cell>
          <cell r="H3326" t="str">
            <v>Aprojekt</v>
          </cell>
          <cell r="I3326">
            <v>49.199999999999996</v>
          </cell>
          <cell r="J3326">
            <v>147.60000000000002</v>
          </cell>
        </row>
        <row r="3327">
          <cell r="D3327" t="str">
            <v>Odvoz na deponijo Vsota</v>
          </cell>
          <cell r="I3327">
            <v>49.199999999999996</v>
          </cell>
          <cell r="J3327">
            <v>147.60000000000002</v>
          </cell>
        </row>
        <row r="3328">
          <cell r="D3328" t="str">
            <v>Obdelava širokih špalet</v>
          </cell>
          <cell r="E3328" t="str">
            <v>Zidarska obdelava špalet</v>
          </cell>
          <cell r="F3328" t="str">
            <v>[m1]</v>
          </cell>
          <cell r="G3328">
            <v>1</v>
          </cell>
          <cell r="H3328" t="str">
            <v>Aprojekt</v>
          </cell>
          <cell r="I3328">
            <v>25.700000000000003</v>
          </cell>
          <cell r="J3328">
            <v>1230</v>
          </cell>
        </row>
        <row r="3329">
          <cell r="D3329" t="str">
            <v>Obdelava širokih špalet Vsota</v>
          </cell>
          <cell r="I3329">
            <v>25.700000000000003</v>
          </cell>
          <cell r="J3329">
            <v>1230</v>
          </cell>
        </row>
        <row r="3330">
          <cell r="D3330" t="str">
            <v>Slikopleskarska dela</v>
          </cell>
          <cell r="E3330" t="str">
            <v>Slikopleskarska dela na špaletah</v>
          </cell>
          <cell r="F3330" t="str">
            <v>[m1]</v>
          </cell>
          <cell r="G3330">
            <v>1</v>
          </cell>
          <cell r="H3330" t="str">
            <v>Aprojekt</v>
          </cell>
          <cell r="I3330">
            <v>25.7</v>
          </cell>
          <cell r="J3330">
            <v>393.59999999999997</v>
          </cell>
        </row>
        <row r="3331">
          <cell r="D3331" t="str">
            <v>Slikopleskarska dela Vsota</v>
          </cell>
          <cell r="I3331">
            <v>25.7</v>
          </cell>
          <cell r="J3331">
            <v>393.59999999999997</v>
          </cell>
        </row>
        <row r="3332">
          <cell r="C3332" t="str">
            <v>Jevnica 9 Vsota</v>
          </cell>
          <cell r="I3332">
            <v>231</v>
          </cell>
          <cell r="J3332">
            <v>8552.7729245832488</v>
          </cell>
        </row>
        <row r="3333">
          <cell r="B3333" t="str">
            <v>104 Vsota</v>
          </cell>
          <cell r="I3333">
            <v>231</v>
          </cell>
          <cell r="J3333">
            <v>8552.7729245832488</v>
          </cell>
        </row>
        <row r="3334">
          <cell r="I3334">
            <v>231</v>
          </cell>
          <cell r="J3334">
            <v>8552.7729245832488</v>
          </cell>
        </row>
        <row r="3335">
          <cell r="B3335">
            <v>105</v>
          </cell>
          <cell r="C3335" t="str">
            <v>Jevnica 11</v>
          </cell>
          <cell r="D3335" t="str">
            <v>Okna/Vrata</v>
          </cell>
          <cell r="E3335" t="str">
            <v>Enokrilno okno (tip: O1); dim. ŠxV: 1,25x1,4m; Material: Les ; steklo 6/16Ar/4; Rw,st.=36 (Rw,st.+Ctr ≥ 31 dB)</v>
          </cell>
          <cell r="F3335" t="str">
            <v>[kos]</v>
          </cell>
          <cell r="G3335">
            <v>1</v>
          </cell>
          <cell r="H3335" t="str">
            <v>Aprojekt</v>
          </cell>
          <cell r="I3335">
            <v>1</v>
          </cell>
          <cell r="J3335">
            <v>627.387884375</v>
          </cell>
        </row>
        <row r="3336">
          <cell r="E3336" t="str">
            <v>Enokrilna vrata (tip: V1); dim. ŠxV: 0,85x2,1m; Material: Les ; steklo 10/20Ar/4; Rw,st.=39 (Rw,st.+Ctr ≥ 33 dB)</v>
          </cell>
          <cell r="F3336" t="str">
            <v>[kos]</v>
          </cell>
          <cell r="G3336">
            <v>1</v>
          </cell>
          <cell r="H3336" t="str">
            <v>Aprojekt</v>
          </cell>
          <cell r="I3336">
            <v>1</v>
          </cell>
          <cell r="J3336">
            <v>724.70026948249995</v>
          </cell>
        </row>
        <row r="3337">
          <cell r="E3337" t="str">
            <v>Dvokrilno okno (tip: O3); dim. ŠxV: 1,85x1,4m; Material: Les ; steklo 6/16Ar/4; Rw,st.=36 (Rw,st.+Ctr ≥ 31 dB)</v>
          </cell>
          <cell r="F3337" t="str">
            <v>[kos]</v>
          </cell>
          <cell r="G3337">
            <v>1</v>
          </cell>
          <cell r="H3337" t="str">
            <v>Aprojekt</v>
          </cell>
          <cell r="I3337">
            <v>1</v>
          </cell>
          <cell r="J3337">
            <v>977.23304938650006</v>
          </cell>
        </row>
        <row r="3338">
          <cell r="E3338" t="str">
            <v>Dvokrilno okno (tip: O3); dim. ŠxV: 1,85x1,4m; Material: Les ; steklo 6/16Ar/44.2; Rw,st.=41 (Rw,st.+Ctr ≥ 35 dB)</v>
          </cell>
          <cell r="F3338" t="str">
            <v>[kos]</v>
          </cell>
          <cell r="G3338">
            <v>1</v>
          </cell>
          <cell r="H3338" t="str">
            <v>Aprojekt</v>
          </cell>
          <cell r="I3338">
            <v>2</v>
          </cell>
          <cell r="J3338">
            <v>2289.0422987729999</v>
          </cell>
        </row>
        <row r="3339">
          <cell r="E3339" t="str">
            <v>Enokrilna vrata (tip: V1); dim. ŠxV: 0,85x2,15m; Material: Les ; steklo 6/16Ar/44.2; Rw,st.=41 (Rw,st.+Ctr ≥ 35 dB)</v>
          </cell>
          <cell r="F3339" t="str">
            <v>[kos]</v>
          </cell>
          <cell r="G3339">
            <v>1</v>
          </cell>
          <cell r="H3339" t="str">
            <v>Aprojekt</v>
          </cell>
          <cell r="I3339">
            <v>1</v>
          </cell>
          <cell r="J3339">
            <v>784.15878061062494</v>
          </cell>
        </row>
        <row r="3340">
          <cell r="E3340" t="str">
            <v>Enokrilno okno (tip: O1); dim. ŠxV: 1,25x1,4m; Material: Les ; steklo 6/16Ar/44.2; Rw,st.=41 (Rw,st.+Ctr ≥ 35 dB)</v>
          </cell>
          <cell r="F3340" t="str">
            <v>[kos]</v>
          </cell>
          <cell r="G3340">
            <v>1</v>
          </cell>
          <cell r="H3340" t="str">
            <v>Aprojekt</v>
          </cell>
          <cell r="I3340">
            <v>1</v>
          </cell>
          <cell r="J3340">
            <v>740.42038437499991</v>
          </cell>
        </row>
        <row r="3341">
          <cell r="E3341" t="str">
            <v>Enokrilno okno (tip: O1); dim. ŠxV: 0,9x1,4m; Material: Les ; steklo 10/20Ar/4; Rw,st.=39 (Rw,st.+Ctr ≥ 33 dB)</v>
          </cell>
          <cell r="F3341" t="str">
            <v>[kos]</v>
          </cell>
          <cell r="G3341">
            <v>1</v>
          </cell>
          <cell r="H3341" t="str">
            <v>Aprojekt</v>
          </cell>
          <cell r="I3341">
            <v>1</v>
          </cell>
          <cell r="J3341">
            <v>580.97052846000008</v>
          </cell>
        </row>
        <row r="3342">
          <cell r="E3342" t="str">
            <v>Dvokrilno okno (tip: O3); dim. ŠxV: 1,85x1,4m; Material: Les ; steklo 8/16Ar/44.2; Rw,st.=42 (Rw,st.+Ctr ≥ 34 dB)</v>
          </cell>
          <cell r="F3342" t="str">
            <v>[kos]</v>
          </cell>
          <cell r="G3342">
            <v>1</v>
          </cell>
          <cell r="H3342" t="str">
            <v>Aprojekt</v>
          </cell>
          <cell r="I3342">
            <v>2</v>
          </cell>
          <cell r="J3342">
            <v>2339.9616987730001</v>
          </cell>
        </row>
        <row r="3343">
          <cell r="E3343" t="str">
            <v>Enokrilno okno (tip: O1); dim. ŠxV: 1,45x1,4m; Material: Les ; steklo 10/20Ar/4; Rw,st.=39 (Rw,st.+Ctr ≥ 33 dB)</v>
          </cell>
          <cell r="F3343" t="str">
            <v>[kos]</v>
          </cell>
          <cell r="G3343">
            <v>1</v>
          </cell>
          <cell r="H3343" t="str">
            <v>Aprojekt</v>
          </cell>
          <cell r="I3343">
            <v>1</v>
          </cell>
          <cell r="J3343">
            <v>748.19337001500003</v>
          </cell>
        </row>
        <row r="3344">
          <cell r="D3344" t="str">
            <v>Okna/Vrata Vsota</v>
          </cell>
          <cell r="I3344">
            <v>11</v>
          </cell>
          <cell r="J3344">
            <v>9812.0682642506272</v>
          </cell>
        </row>
        <row r="3345">
          <cell r="D3345" t="str">
            <v>Senčila</v>
          </cell>
          <cell r="E3345" t="str">
            <v>Notranja rolo omarica, ALU lamele, Dim. ŠxV: 1,25x1,4m</v>
          </cell>
          <cell r="F3345" t="str">
            <v>[kos]</v>
          </cell>
          <cell r="G3345">
            <v>1</v>
          </cell>
          <cell r="H3345" t="str">
            <v>Aprojekt</v>
          </cell>
          <cell r="I3345">
            <v>2</v>
          </cell>
          <cell r="J3345">
            <v>646.05824474999997</v>
          </cell>
        </row>
        <row r="3346">
          <cell r="E3346" t="str">
            <v>Notranja rolo omarica, ALU lamele, Dim. ŠxV: 1,85x1,4m</v>
          </cell>
          <cell r="F3346" t="str">
            <v>[kos]</v>
          </cell>
          <cell r="G3346">
            <v>1</v>
          </cell>
          <cell r="H3346" t="str">
            <v>Aprojekt</v>
          </cell>
          <cell r="I3346">
            <v>5</v>
          </cell>
          <cell r="J3346">
            <v>1996.3570410509999</v>
          </cell>
        </row>
        <row r="3347">
          <cell r="E3347" t="str">
            <v>Notranja rolo omarica, ALU lamele, Dim. ŠxV: 1,45x1,4m</v>
          </cell>
          <cell r="F3347" t="str">
            <v>[kos]</v>
          </cell>
          <cell r="G3347">
            <v>1</v>
          </cell>
          <cell r="H3347" t="str">
            <v>Aprojekt</v>
          </cell>
          <cell r="I3347">
            <v>1</v>
          </cell>
          <cell r="J3347">
            <v>348.11218290779999</v>
          </cell>
        </row>
        <row r="3348">
          <cell r="E3348" t="str">
            <v>Notranja rolo omarica, ALU lamele, Dim. ŠxV: 0,85x2,15m</v>
          </cell>
          <cell r="F3348" t="str">
            <v>[kos]</v>
          </cell>
          <cell r="G3348">
            <v>1</v>
          </cell>
          <cell r="H3348" t="str">
            <v>Aprojekt</v>
          </cell>
          <cell r="I3348">
            <v>1</v>
          </cell>
          <cell r="J3348">
            <v>318.0732950112</v>
          </cell>
        </row>
        <row r="3349">
          <cell r="E3349" t="str">
            <v>Notranja rolo omarica, ALU lamele, Dim. ŠxV: 0,9x1,4m</v>
          </cell>
          <cell r="F3349" t="str">
            <v>[kos]</v>
          </cell>
          <cell r="G3349">
            <v>1</v>
          </cell>
          <cell r="H3349" t="str">
            <v>Aprojekt</v>
          </cell>
          <cell r="I3349">
            <v>1</v>
          </cell>
          <cell r="J3349">
            <v>279.93031879919999</v>
          </cell>
        </row>
        <row r="3350">
          <cell r="E3350" t="str">
            <v>Notranja rolo omarica, ALU lamele, Dim. ŠxV: 0,85x2,1m</v>
          </cell>
          <cell r="F3350" t="str">
            <v>[kos]</v>
          </cell>
          <cell r="G3350">
            <v>1</v>
          </cell>
          <cell r="H3350" t="str">
            <v>Aprojekt</v>
          </cell>
          <cell r="I3350">
            <v>1</v>
          </cell>
          <cell r="J3350">
            <v>315.09208265019998</v>
          </cell>
        </row>
        <row r="3351">
          <cell r="D3351" t="str">
            <v>Senčila Vsota</v>
          </cell>
          <cell r="I3351">
            <v>11</v>
          </cell>
          <cell r="J3351">
            <v>3903.6231651694002</v>
          </cell>
        </row>
        <row r="3352">
          <cell r="D3352" t="str">
            <v>Notranje police</v>
          </cell>
          <cell r="E3352" t="str">
            <v>Notranja polica, mat. Granit, dim. ŠxG:1,25x0,18m</v>
          </cell>
          <cell r="F3352" t="str">
            <v>[kos]</v>
          </cell>
          <cell r="G3352">
            <v>1</v>
          </cell>
          <cell r="H3352" t="str">
            <v>Aprojekt</v>
          </cell>
          <cell r="I3352">
            <v>2</v>
          </cell>
          <cell r="J3352">
            <v>90.75</v>
          </cell>
        </row>
        <row r="3353">
          <cell r="E3353" t="str">
            <v>Notranja polica, mat. Granit, dim. ŠxG:1,85x0,18m</v>
          </cell>
          <cell r="F3353" t="str">
            <v>[kos]</v>
          </cell>
          <cell r="G3353">
            <v>1</v>
          </cell>
          <cell r="H3353" t="str">
            <v>Aprojekt</v>
          </cell>
          <cell r="I3353">
            <v>5</v>
          </cell>
          <cell r="J3353">
            <v>329.25900000000007</v>
          </cell>
        </row>
        <row r="3354">
          <cell r="E3354" t="str">
            <v>Notranja polica, mat. Granit, dim. ŠxG:0,9x0,18m</v>
          </cell>
          <cell r="F3354" t="str">
            <v>[kos]</v>
          </cell>
          <cell r="G3354">
            <v>1</v>
          </cell>
          <cell r="H3354" t="str">
            <v>Aprojekt</v>
          </cell>
          <cell r="I3354">
            <v>1</v>
          </cell>
          <cell r="J3354">
            <v>35.584800000000001</v>
          </cell>
        </row>
        <row r="3355">
          <cell r="E3355" t="str">
            <v>Notranja polica, mat. Granit, dim. ŠxG:1,45x0,18m</v>
          </cell>
          <cell r="F3355" t="str">
            <v>[kos]</v>
          </cell>
          <cell r="G3355">
            <v>1</v>
          </cell>
          <cell r="H3355" t="str">
            <v>Aprojekt</v>
          </cell>
          <cell r="I3355">
            <v>1</v>
          </cell>
          <cell r="J3355">
            <v>51.682199999999995</v>
          </cell>
        </row>
        <row r="3356">
          <cell r="D3356" t="str">
            <v>Notranje police Vsota</v>
          </cell>
          <cell r="I3356">
            <v>9</v>
          </cell>
          <cell r="J3356">
            <v>507.27600000000007</v>
          </cell>
        </row>
        <row r="3357">
          <cell r="D3357" t="str">
            <v>Demontaža</v>
          </cell>
          <cell r="E3357" t="str">
            <v>Demontaža oken</v>
          </cell>
          <cell r="F3357" t="str">
            <v>[m1]</v>
          </cell>
          <cell r="G3357">
            <v>1</v>
          </cell>
          <cell r="H3357" t="str">
            <v>Aprojekt</v>
          </cell>
          <cell r="I3357">
            <v>53.399999999999991</v>
          </cell>
          <cell r="J3357">
            <v>373.79999999999995</v>
          </cell>
        </row>
        <row r="3358">
          <cell r="E3358" t="str">
            <v>Demontaža vrat</v>
          </cell>
          <cell r="F3358" t="str">
            <v>[m1]</v>
          </cell>
          <cell r="G3358">
            <v>1</v>
          </cell>
          <cell r="H3358" t="str">
            <v>Aprojekt</v>
          </cell>
          <cell r="I3358">
            <v>11.9</v>
          </cell>
          <cell r="J3358">
            <v>83.300000000000011</v>
          </cell>
        </row>
        <row r="3359">
          <cell r="E3359" t="str">
            <v>Demontaža police</v>
          </cell>
          <cell r="F3359" t="str">
            <v>[kos]</v>
          </cell>
          <cell r="G3359">
            <v>1</v>
          </cell>
          <cell r="H3359" t="str">
            <v>Aprojekt</v>
          </cell>
          <cell r="I3359">
            <v>9</v>
          </cell>
          <cell r="J3359">
            <v>70.5</v>
          </cell>
        </row>
        <row r="3360">
          <cell r="D3360" t="str">
            <v>Demontaža Vsota</v>
          </cell>
          <cell r="I3360">
            <v>74.3</v>
          </cell>
          <cell r="J3360">
            <v>527.59999999999991</v>
          </cell>
        </row>
        <row r="3361">
          <cell r="D3361" t="str">
            <v>Montaža</v>
          </cell>
          <cell r="E3361" t="str">
            <v>RAL montaža oken z zidarskimi deli ter dodatno zapiranje odprtine nad notr. rolo omarico</v>
          </cell>
          <cell r="F3361" t="str">
            <v>[m1]</v>
          </cell>
          <cell r="G3361">
            <v>1</v>
          </cell>
          <cell r="H3361" t="str">
            <v>Aprojekt</v>
          </cell>
          <cell r="I3361">
            <v>53.399999999999991</v>
          </cell>
          <cell r="J3361">
            <v>2042.0400000000004</v>
          </cell>
        </row>
        <row r="3362">
          <cell r="E3362" t="str">
            <v>Montaža police</v>
          </cell>
          <cell r="F3362" t="str">
            <v>[kos]</v>
          </cell>
          <cell r="G3362">
            <v>1</v>
          </cell>
          <cell r="H3362" t="str">
            <v>Aprojekt</v>
          </cell>
          <cell r="I3362">
            <v>9</v>
          </cell>
          <cell r="J3362">
            <v>141</v>
          </cell>
        </row>
        <row r="3363">
          <cell r="E3363" t="str">
            <v>RAL montaža vrat z zidarskimi deli ter dodatno zapiranje odprtine nad notr. rolo omarico</v>
          </cell>
          <cell r="F3363" t="str">
            <v>[m1]</v>
          </cell>
          <cell r="G3363">
            <v>1</v>
          </cell>
          <cell r="H3363" t="str">
            <v>Aprojekt</v>
          </cell>
          <cell r="I3363">
            <v>11.9</v>
          </cell>
          <cell r="J3363">
            <v>454.92</v>
          </cell>
        </row>
        <row r="3364">
          <cell r="D3364" t="str">
            <v>Montaža Vsota</v>
          </cell>
          <cell r="I3364">
            <v>74.3</v>
          </cell>
          <cell r="J3364">
            <v>2637.9600000000005</v>
          </cell>
        </row>
        <row r="3365">
          <cell r="D3365" t="str">
            <v>Odvoz na deponijo</v>
          </cell>
          <cell r="E3365" t="str">
            <v>Odvoz na deponijo</v>
          </cell>
          <cell r="F3365" t="str">
            <v>[m1]</v>
          </cell>
          <cell r="G3365">
            <v>1</v>
          </cell>
          <cell r="H3365" t="str">
            <v>Aprojekt</v>
          </cell>
          <cell r="I3365">
            <v>65.3</v>
          </cell>
          <cell r="J3365">
            <v>195.9</v>
          </cell>
        </row>
        <row r="3366">
          <cell r="D3366" t="str">
            <v>Odvoz na deponijo Vsota</v>
          </cell>
          <cell r="I3366">
            <v>65.3</v>
          </cell>
          <cell r="J3366">
            <v>195.9</v>
          </cell>
        </row>
        <row r="3367">
          <cell r="D3367" t="str">
            <v>Slikopleskarska dela</v>
          </cell>
          <cell r="E3367" t="str">
            <v>Slikopleskarska dela na špaletah</v>
          </cell>
          <cell r="F3367" t="str">
            <v>[m1]</v>
          </cell>
          <cell r="G3367">
            <v>1</v>
          </cell>
          <cell r="H3367" t="str">
            <v>Aprojekt</v>
          </cell>
          <cell r="I3367">
            <v>33.700000000000003</v>
          </cell>
          <cell r="J3367">
            <v>522.4</v>
          </cell>
        </row>
        <row r="3368">
          <cell r="D3368" t="str">
            <v>Slikopleskarska dela Vsota</v>
          </cell>
          <cell r="I3368">
            <v>33.700000000000003</v>
          </cell>
          <cell r="J3368">
            <v>522.4</v>
          </cell>
        </row>
        <row r="3369">
          <cell r="C3369" t="str">
            <v>Jevnica 11 Vsota</v>
          </cell>
          <cell r="I3369">
            <v>278.59999999999997</v>
          </cell>
          <cell r="J3369">
            <v>18106.827429420027</v>
          </cell>
        </row>
        <row r="3370">
          <cell r="B3370" t="str">
            <v>105 Vsota</v>
          </cell>
          <cell r="I3370">
            <v>278.59999999999997</v>
          </cell>
          <cell r="J3370">
            <v>18106.827429420027</v>
          </cell>
        </row>
        <row r="3371">
          <cell r="I3371">
            <v>278.59999999999997</v>
          </cell>
          <cell r="J3371">
            <v>18106.827429420027</v>
          </cell>
        </row>
        <row r="3372">
          <cell r="B3372">
            <v>106</v>
          </cell>
          <cell r="C3372" t="str">
            <v>Jevnica 16</v>
          </cell>
          <cell r="D3372" t="str">
            <v>Okna/Vrata</v>
          </cell>
          <cell r="E3372" t="str">
            <v>Dvokrilno okno (tip: O3); dim. ŠxV: 1,8x1,4m; Material: PVC ; steklo 6/16Ar/4; Rw,st.=36 (Rw,st.+Ctr ≥ 31 dB)</v>
          </cell>
          <cell r="F3372" t="str">
            <v>[kos]</v>
          </cell>
          <cell r="G3372">
            <v>1</v>
          </cell>
          <cell r="H3372" t="str">
            <v>Aprojekt</v>
          </cell>
          <cell r="I3372">
            <v>3</v>
          </cell>
          <cell r="J3372">
            <v>1391.55525072</v>
          </cell>
        </row>
        <row r="3373">
          <cell r="E3373" t="str">
            <v>Dvokrilno okno (tip: O3); dim. ŠxV: 1,8x1,2m; Material: PVC ; steklo 6/16Ar/4; Rw,st.=36 (Rw,st.+Ctr ≥ 31 dB)</v>
          </cell>
          <cell r="F3373" t="str">
            <v>[kos]</v>
          </cell>
          <cell r="G3373">
            <v>1</v>
          </cell>
          <cell r="H3373" t="str">
            <v>Aprojekt</v>
          </cell>
          <cell r="I3373">
            <v>2</v>
          </cell>
          <cell r="J3373">
            <v>857.66095872000005</v>
          </cell>
        </row>
        <row r="3374">
          <cell r="E3374" t="str">
            <v>Enokrilna vrata (tip: V1); dim. ŠxV: 0,8x2,1m; Material: PVC ; steklo 6/16Ar/4; Rw,st.=36 (Rw,st.+Ctr ≥ 31 dB)</v>
          </cell>
          <cell r="F3374" t="str">
            <v>[kos]</v>
          </cell>
          <cell r="G3374">
            <v>1</v>
          </cell>
          <cell r="H3374" t="str">
            <v>Aprojekt</v>
          </cell>
          <cell r="I3374">
            <v>1</v>
          </cell>
          <cell r="J3374">
            <v>308.7833152</v>
          </cell>
        </row>
        <row r="3375">
          <cell r="E3375" t="str">
            <v>Enokrilno okno (tip: O1); dim. ŠxV: 1,4x1,4m; Material: PVC ; steklo 6/16Ar/4; Rw,st.=36 (Rw,st.+Ctr ≥ 31 dB)</v>
          </cell>
          <cell r="F3375" t="str">
            <v>[kos]</v>
          </cell>
          <cell r="G3375">
            <v>1</v>
          </cell>
          <cell r="H3375" t="str">
            <v>Aprojekt</v>
          </cell>
          <cell r="I3375">
            <v>1</v>
          </cell>
          <cell r="J3375">
            <v>320.23899040000003</v>
          </cell>
        </row>
        <row r="3376">
          <cell r="E3376" t="str">
            <v>Dvokrilno okno (tip: O3); dim. ŠxV: 1,4x1,2m; Material: PVC ; steklo 6/16Ar/4; Rw,st.=36 (Rw,st.+Ctr ≥ 31 dB)</v>
          </cell>
          <cell r="F3376" t="str">
            <v>[kos]</v>
          </cell>
          <cell r="G3376">
            <v>1</v>
          </cell>
          <cell r="H3376" t="str">
            <v>Aprojekt</v>
          </cell>
          <cell r="I3376">
            <v>1</v>
          </cell>
          <cell r="J3376">
            <v>383.12857344000003</v>
          </cell>
        </row>
        <row r="3377">
          <cell r="D3377" t="str">
            <v>Okna/Vrata Vsota</v>
          </cell>
          <cell r="I3377">
            <v>8</v>
          </cell>
          <cell r="J3377">
            <v>3261.3670884799999</v>
          </cell>
        </row>
        <row r="3378">
          <cell r="D3378" t="str">
            <v>Senčila</v>
          </cell>
          <cell r="E3378" t="str">
            <v>Notranja rolo omarica, ALU lamele, Dim. ŠxV: 1,4x1,4m</v>
          </cell>
          <cell r="F3378" t="str">
            <v>[kos]</v>
          </cell>
          <cell r="G3378">
            <v>1</v>
          </cell>
          <cell r="H3378" t="str">
            <v>Aprojekt</v>
          </cell>
          <cell r="I3378">
            <v>1</v>
          </cell>
          <cell r="J3378">
            <v>334.85625951999998</v>
          </cell>
        </row>
        <row r="3379">
          <cell r="E3379" t="str">
            <v>Notranja rolo omarica, ALU lamele, Dim. ŠxV: 1,8x1,4m</v>
          </cell>
          <cell r="F3379" t="str">
            <v>[kos]</v>
          </cell>
          <cell r="G3379">
            <v>1</v>
          </cell>
          <cell r="H3379" t="str">
            <v>Aprojekt</v>
          </cell>
          <cell r="I3379">
            <v>3</v>
          </cell>
          <cell r="J3379">
            <v>1150.8962486400001</v>
          </cell>
        </row>
        <row r="3380">
          <cell r="E3380" t="str">
            <v>Notranja rolo omarica, ALU lamele, Dim. ŠxV: 0,8x2,1m</v>
          </cell>
          <cell r="F3380" t="str">
            <v>[kos]</v>
          </cell>
          <cell r="G3380">
            <v>1</v>
          </cell>
          <cell r="H3380" t="str">
            <v>Aprojekt</v>
          </cell>
          <cell r="I3380">
            <v>1</v>
          </cell>
          <cell r="J3380">
            <v>302.55347711999997</v>
          </cell>
        </row>
        <row r="3381">
          <cell r="E3381" t="str">
            <v>Notranja rolo omarica, ALU lamele, Dim. ŠxV: 1,8x1,2m</v>
          </cell>
          <cell r="F3381" t="str">
            <v>[kos]</v>
          </cell>
          <cell r="G3381">
            <v>1</v>
          </cell>
          <cell r="H3381" t="str">
            <v>Aprojekt</v>
          </cell>
          <cell r="I3381">
            <v>2</v>
          </cell>
          <cell r="J3381">
            <v>715.31486399999994</v>
          </cell>
        </row>
        <row r="3382">
          <cell r="E3382" t="str">
            <v>Notranja rolo omarica, ALU lamele, Dim. ŠxV: 1,4x1,2m</v>
          </cell>
          <cell r="F3382" t="str">
            <v>[kos]</v>
          </cell>
          <cell r="G3382">
            <v>1</v>
          </cell>
          <cell r="H3382" t="str">
            <v>Aprojekt</v>
          </cell>
          <cell r="I3382">
            <v>1</v>
          </cell>
          <cell r="J3382">
            <v>315.12712799999997</v>
          </cell>
        </row>
        <row r="3383">
          <cell r="D3383" t="str">
            <v>Senčila Vsota</v>
          </cell>
          <cell r="I3383">
            <v>8</v>
          </cell>
          <cell r="J3383">
            <v>2818.7479772800002</v>
          </cell>
        </row>
        <row r="3384">
          <cell r="D3384" t="str">
            <v>Notranje police</v>
          </cell>
          <cell r="E3384" t="str">
            <v>Notranja polica, mat. Granit, dim. ŠxG:1,4x0,25m</v>
          </cell>
          <cell r="F3384" t="str">
            <v>[kos]</v>
          </cell>
          <cell r="G3384">
            <v>1</v>
          </cell>
          <cell r="H3384" t="str">
            <v>Aprojekt</v>
          </cell>
          <cell r="I3384">
            <v>2</v>
          </cell>
          <cell r="J3384">
            <v>139</v>
          </cell>
        </row>
        <row r="3385">
          <cell r="E3385" t="str">
            <v>Notranja polica, mat. Granit, dim. ŠxG:1,8x0,25m</v>
          </cell>
          <cell r="F3385" t="str">
            <v>[kos]</v>
          </cell>
          <cell r="G3385">
            <v>1</v>
          </cell>
          <cell r="H3385" t="str">
            <v>Aprojekt</v>
          </cell>
          <cell r="I3385">
            <v>5</v>
          </cell>
          <cell r="J3385">
            <v>466.5</v>
          </cell>
        </row>
        <row r="3386">
          <cell r="D3386" t="str">
            <v>Notranje police Vsota</v>
          </cell>
          <cell r="I3386">
            <v>7</v>
          </cell>
          <cell r="J3386">
            <v>605.5</v>
          </cell>
        </row>
        <row r="3387">
          <cell r="D3387" t="str">
            <v>Demontaža</v>
          </cell>
          <cell r="E3387" t="str">
            <v>Demontaža oken</v>
          </cell>
          <cell r="F3387" t="str">
            <v>[m1]</v>
          </cell>
          <cell r="G3387">
            <v>1</v>
          </cell>
          <cell r="H3387" t="str">
            <v>Aprojekt</v>
          </cell>
          <cell r="I3387">
            <v>42</v>
          </cell>
          <cell r="J3387">
            <v>294</v>
          </cell>
        </row>
        <row r="3388">
          <cell r="E3388" t="str">
            <v>Demontaža vrat</v>
          </cell>
          <cell r="F3388" t="str">
            <v>[m1]</v>
          </cell>
          <cell r="G3388">
            <v>1</v>
          </cell>
          <cell r="H3388" t="str">
            <v>Aprojekt</v>
          </cell>
          <cell r="I3388">
            <v>5.8000000000000007</v>
          </cell>
          <cell r="J3388">
            <v>40.600000000000009</v>
          </cell>
        </row>
        <row r="3389">
          <cell r="E3389" t="str">
            <v>Demontaža police</v>
          </cell>
          <cell r="F3389" t="str">
            <v>[kos]</v>
          </cell>
          <cell r="G3389">
            <v>1</v>
          </cell>
          <cell r="H3389" t="str">
            <v>Aprojekt</v>
          </cell>
          <cell r="I3389">
            <v>7</v>
          </cell>
          <cell r="J3389">
            <v>59</v>
          </cell>
        </row>
        <row r="3390">
          <cell r="D3390" t="str">
            <v>Demontaža Vsota</v>
          </cell>
          <cell r="I3390">
            <v>54.8</v>
          </cell>
          <cell r="J3390">
            <v>393.6</v>
          </cell>
        </row>
        <row r="3391">
          <cell r="D3391" t="str">
            <v>Montaža</v>
          </cell>
          <cell r="E3391" t="str">
            <v>RAL montaža oken z zidarskimi deli ter dodatno zapiranje odprtine nad notr. rolo omarico</v>
          </cell>
          <cell r="F3391" t="str">
            <v>[m1]</v>
          </cell>
          <cell r="G3391">
            <v>1</v>
          </cell>
          <cell r="H3391" t="str">
            <v>Aprojekt</v>
          </cell>
          <cell r="I3391">
            <v>42</v>
          </cell>
          <cell r="J3391">
            <v>1570.8</v>
          </cell>
        </row>
        <row r="3392">
          <cell r="E3392" t="str">
            <v>Montaža police</v>
          </cell>
          <cell r="F3392" t="str">
            <v>[kos]</v>
          </cell>
          <cell r="G3392">
            <v>1</v>
          </cell>
          <cell r="H3392" t="str">
            <v>Aprojekt</v>
          </cell>
          <cell r="I3392">
            <v>7</v>
          </cell>
          <cell r="J3392">
            <v>118</v>
          </cell>
        </row>
        <row r="3393">
          <cell r="E3393" t="str">
            <v>RAL montaža vrat z zidarskimi deli ter dodatno zapiranje odprtine nad notr. rolo omarico</v>
          </cell>
          <cell r="F3393" t="str">
            <v>[m1]</v>
          </cell>
          <cell r="G3393">
            <v>1</v>
          </cell>
          <cell r="H3393" t="str">
            <v>Aprojekt</v>
          </cell>
          <cell r="I3393">
            <v>5.8000000000000007</v>
          </cell>
          <cell r="J3393">
            <v>217.60000000000002</v>
          </cell>
        </row>
        <row r="3394">
          <cell r="D3394" t="str">
            <v>Montaža Vsota</v>
          </cell>
          <cell r="I3394">
            <v>54.8</v>
          </cell>
          <cell r="J3394">
            <v>1906.4</v>
          </cell>
        </row>
        <row r="3395">
          <cell r="D3395" t="str">
            <v>Odvoz na deponijo</v>
          </cell>
          <cell r="E3395" t="str">
            <v>Odvoz na deponijo</v>
          </cell>
          <cell r="F3395" t="str">
            <v>[m1]</v>
          </cell>
          <cell r="G3395">
            <v>1</v>
          </cell>
          <cell r="H3395" t="str">
            <v>Aprojekt</v>
          </cell>
          <cell r="I3395">
            <v>47.800000000000004</v>
          </cell>
          <cell r="J3395">
            <v>143.4</v>
          </cell>
        </row>
        <row r="3396">
          <cell r="D3396" t="str">
            <v>Odvoz na deponijo Vsota</v>
          </cell>
          <cell r="I3396">
            <v>47.800000000000004</v>
          </cell>
          <cell r="J3396">
            <v>143.4</v>
          </cell>
        </row>
        <row r="3397">
          <cell r="D3397" t="str">
            <v>Slikopleskarska dela</v>
          </cell>
          <cell r="E3397" t="str">
            <v>Slikopleskarska dela na špaletah</v>
          </cell>
          <cell r="F3397" t="str">
            <v>[m1]</v>
          </cell>
          <cell r="G3397">
            <v>1</v>
          </cell>
          <cell r="H3397" t="str">
            <v>Aprojekt</v>
          </cell>
          <cell r="I3397">
            <v>22.6</v>
          </cell>
          <cell r="J3397">
            <v>382.40000000000003</v>
          </cell>
        </row>
        <row r="3398">
          <cell r="D3398" t="str">
            <v>Slikopleskarska dela Vsota</v>
          </cell>
          <cell r="I3398">
            <v>22.6</v>
          </cell>
          <cell r="J3398">
            <v>382.40000000000003</v>
          </cell>
        </row>
        <row r="3399">
          <cell r="C3399" t="str">
            <v>Jevnica 16 Vsota</v>
          </cell>
          <cell r="I3399">
            <v>203</v>
          </cell>
          <cell r="J3399">
            <v>9511.4150657600003</v>
          </cell>
        </row>
        <row r="3400">
          <cell r="B3400" t="str">
            <v>106 Vsota</v>
          </cell>
          <cell r="I3400">
            <v>203</v>
          </cell>
          <cell r="J3400">
            <v>9511.4150657600003</v>
          </cell>
        </row>
        <row r="3401">
          <cell r="I3401">
            <v>203</v>
          </cell>
          <cell r="J3401">
            <v>9511.4150657600003</v>
          </cell>
        </row>
        <row r="3402">
          <cell r="B3402">
            <v>107</v>
          </cell>
          <cell r="C3402" t="str">
            <v>Jevnica 29</v>
          </cell>
          <cell r="D3402" t="str">
            <v>Okna/Vrata</v>
          </cell>
          <cell r="E3402" t="str">
            <v>Enokrilno okno (tip: O1); dim. ŠxV: 1,05x1,52m; Material: PVC, profil&gt;80mm ; steklo 6/16Ar/44.2; Rw,st.=41 (Rw,st.+Ctr ≥ 35 dB)</v>
          </cell>
          <cell r="F3402" t="str">
            <v>[kos]</v>
          </cell>
          <cell r="G3402">
            <v>1</v>
          </cell>
          <cell r="H3402" t="str">
            <v>Aprojekt</v>
          </cell>
          <cell r="I3402">
            <v>1</v>
          </cell>
          <cell r="J3402">
            <v>446.18980452480002</v>
          </cell>
        </row>
        <row r="3403">
          <cell r="E3403" t="str">
            <v>Enokrilno okno (tip: O1); dim. ŠxV: 1,05x1,52m; Material: PVC, profil&gt;80mm ; steklo 66.2/16Ar/44.2; Rw,st.=46 (Rw,st.+Ctr ≥ 41 dB)</v>
          </cell>
          <cell r="F3403" t="str">
            <v>[kos]</v>
          </cell>
          <cell r="G3403">
            <v>1</v>
          </cell>
          <cell r="H3403" t="str">
            <v>Aprojekt</v>
          </cell>
          <cell r="I3403">
            <v>4</v>
          </cell>
          <cell r="J3403">
            <v>2128.4099380992002</v>
          </cell>
        </row>
        <row r="3404">
          <cell r="E3404" t="str">
            <v>Enokrilno okno (tip: O1); dim. ŠxV: 1,05x1,52m; Material: PVC, profil&gt;80mm ; steklo 10/16Ar/44.2; Rw,st.=44 (Rw,st.+Ctr ≥ 39 dB)</v>
          </cell>
          <cell r="F3404" t="str">
            <v>[kos]</v>
          </cell>
          <cell r="G3404">
            <v>1</v>
          </cell>
          <cell r="H3404" t="str">
            <v>Aprojekt</v>
          </cell>
          <cell r="I3404">
            <v>2</v>
          </cell>
          <cell r="J3404">
            <v>942.90896904960005</v>
          </cell>
        </row>
        <row r="3405">
          <cell r="D3405" t="str">
            <v>Okna/Vrata Vsota</v>
          </cell>
          <cell r="I3405">
            <v>7</v>
          </cell>
          <cell r="J3405">
            <v>3517.5087116736004</v>
          </cell>
        </row>
        <row r="3406">
          <cell r="D3406" t="str">
            <v>Notranje police</v>
          </cell>
          <cell r="E3406" t="str">
            <v>Notranja polica, mat. Topalit, dim. ŠxG:1,05x0,4m</v>
          </cell>
          <cell r="F3406" t="str">
            <v>[kos]</v>
          </cell>
          <cell r="G3406">
            <v>1</v>
          </cell>
          <cell r="H3406" t="str">
            <v>Aprojekt</v>
          </cell>
          <cell r="I3406">
            <v>7</v>
          </cell>
          <cell r="J3406">
            <v>410.90000000000003</v>
          </cell>
        </row>
        <row r="3407">
          <cell r="D3407" t="str">
            <v>Notranje police Vsota</v>
          </cell>
          <cell r="I3407">
            <v>7</v>
          </cell>
          <cell r="J3407">
            <v>410.90000000000003</v>
          </cell>
        </row>
        <row r="3408">
          <cell r="D3408" t="str">
            <v>Demontaža</v>
          </cell>
          <cell r="E3408" t="str">
            <v>Demontaža oken</v>
          </cell>
          <cell r="F3408" t="str">
            <v>[m1]</v>
          </cell>
          <cell r="G3408">
            <v>1</v>
          </cell>
          <cell r="H3408" t="str">
            <v>Aprojekt</v>
          </cell>
          <cell r="I3408">
            <v>35.980000000000004</v>
          </cell>
          <cell r="J3408">
            <v>251.86000000000007</v>
          </cell>
        </row>
        <row r="3409">
          <cell r="E3409" t="str">
            <v>Demontaža police</v>
          </cell>
          <cell r="F3409" t="str">
            <v>[kos]</v>
          </cell>
          <cell r="G3409">
            <v>1</v>
          </cell>
          <cell r="H3409" t="str">
            <v>Aprojekt</v>
          </cell>
          <cell r="I3409">
            <v>7</v>
          </cell>
          <cell r="J3409">
            <v>36.75</v>
          </cell>
        </row>
        <row r="3410">
          <cell r="D3410" t="str">
            <v>Demontaža Vsota</v>
          </cell>
          <cell r="I3410">
            <v>42.980000000000004</v>
          </cell>
          <cell r="J3410">
            <v>288.61000000000007</v>
          </cell>
        </row>
        <row r="3411">
          <cell r="D3411" t="str">
            <v>Montaža</v>
          </cell>
          <cell r="E3411" t="str">
            <v>RAL montaža oken z zidarskimi deli</v>
          </cell>
          <cell r="F3411" t="str">
            <v>[m1]</v>
          </cell>
          <cell r="G3411">
            <v>1</v>
          </cell>
          <cell r="H3411" t="str">
            <v>Aprojekt</v>
          </cell>
          <cell r="I3411">
            <v>35.980000000000004</v>
          </cell>
          <cell r="J3411">
            <v>1223.3200000000002</v>
          </cell>
        </row>
        <row r="3412">
          <cell r="E3412" t="str">
            <v>Montaža police</v>
          </cell>
          <cell r="F3412" t="str">
            <v>[kos]</v>
          </cell>
          <cell r="G3412">
            <v>1</v>
          </cell>
          <cell r="H3412" t="str">
            <v>Aprojekt</v>
          </cell>
          <cell r="I3412">
            <v>7</v>
          </cell>
          <cell r="J3412">
            <v>73.5</v>
          </cell>
        </row>
        <row r="3413">
          <cell r="D3413" t="str">
            <v>Montaža Vsota</v>
          </cell>
          <cell r="I3413">
            <v>42.980000000000004</v>
          </cell>
          <cell r="J3413">
            <v>1296.8200000000002</v>
          </cell>
        </row>
        <row r="3414">
          <cell r="D3414" t="str">
            <v>Odvoz na deponijo</v>
          </cell>
          <cell r="E3414" t="str">
            <v>Odvoz na deponijo</v>
          </cell>
          <cell r="F3414" t="str">
            <v>[m1]</v>
          </cell>
          <cell r="G3414">
            <v>1</v>
          </cell>
          <cell r="H3414" t="str">
            <v>Aprojekt</v>
          </cell>
          <cell r="I3414">
            <v>35.980000000000004</v>
          </cell>
          <cell r="J3414">
            <v>107.94000000000001</v>
          </cell>
        </row>
        <row r="3415">
          <cell r="D3415" t="str">
            <v>Odvoz na deponijo Vsota</v>
          </cell>
          <cell r="I3415">
            <v>35.980000000000004</v>
          </cell>
          <cell r="J3415">
            <v>107.94000000000001</v>
          </cell>
        </row>
        <row r="3416">
          <cell r="D3416" t="str">
            <v>Slikopleskarska dela</v>
          </cell>
          <cell r="E3416" t="str">
            <v>Slikopleskarska dela na špaletah</v>
          </cell>
          <cell r="F3416" t="str">
            <v>[m1]</v>
          </cell>
          <cell r="G3416">
            <v>1</v>
          </cell>
          <cell r="H3416" t="str">
            <v>Aprojekt</v>
          </cell>
          <cell r="I3416">
            <v>21.279999999999998</v>
          </cell>
          <cell r="J3416">
            <v>287.84000000000003</v>
          </cell>
        </row>
        <row r="3417">
          <cell r="D3417" t="str">
            <v>Slikopleskarska dela Vsota</v>
          </cell>
          <cell r="I3417">
            <v>21.279999999999998</v>
          </cell>
          <cell r="J3417">
            <v>287.84000000000003</v>
          </cell>
        </row>
        <row r="3418">
          <cell r="C3418" t="str">
            <v>Jevnica 29 Vsota</v>
          </cell>
          <cell r="I3418">
            <v>157.22</v>
          </cell>
          <cell r="J3418">
            <v>5909.618711673601</v>
          </cell>
        </row>
        <row r="3419">
          <cell r="B3419" t="str">
            <v>107 Vsota</v>
          </cell>
          <cell r="I3419">
            <v>157.22</v>
          </cell>
          <cell r="J3419">
            <v>5909.618711673601</v>
          </cell>
        </row>
        <row r="3420">
          <cell r="I3420">
            <v>157.22</v>
          </cell>
          <cell r="J3420">
            <v>5909.618711673601</v>
          </cell>
        </row>
        <row r="3421">
          <cell r="B3421">
            <v>108</v>
          </cell>
          <cell r="C3421" t="str">
            <v>Jevnica 39</v>
          </cell>
          <cell r="D3421" t="str">
            <v>Okna/Vrata</v>
          </cell>
          <cell r="E3421" t="str">
            <v>Enokrilno okno (tip: O1); dim. ŠxV: 1x1,2m; Material: Les ; steklo 6/16Ar/4; Rw,st.=36 (Rw,st.+Ctr ≥ 31 dB)</v>
          </cell>
          <cell r="F3421" t="str">
            <v>[kos]</v>
          </cell>
          <cell r="G3421">
            <v>1</v>
          </cell>
          <cell r="H3421" t="str">
            <v>Aprojekt</v>
          </cell>
          <cell r="I3421">
            <v>2</v>
          </cell>
          <cell r="J3421">
            <v>1043.556648</v>
          </cell>
        </row>
        <row r="3422">
          <cell r="D3422" t="str">
            <v>Okna/Vrata Vsota</v>
          </cell>
          <cell r="I3422">
            <v>2</v>
          </cell>
          <cell r="J3422">
            <v>1043.556648</v>
          </cell>
        </row>
        <row r="3423">
          <cell r="D3423" t="str">
            <v>Senčila</v>
          </cell>
          <cell r="E3423" t="str">
            <v>Notranje žaluzije - kovinske, Dim. ŠxV: 1x1,2m</v>
          </cell>
          <cell r="F3423" t="str">
            <v>[kos]</v>
          </cell>
          <cell r="G3423">
            <v>1</v>
          </cell>
          <cell r="H3423" t="str">
            <v>Aprojekt</v>
          </cell>
          <cell r="I3423">
            <v>2</v>
          </cell>
          <cell r="J3423">
            <v>108</v>
          </cell>
        </row>
        <row r="3424">
          <cell r="D3424" t="str">
            <v>Senčila Vsota</v>
          </cell>
          <cell r="I3424">
            <v>2</v>
          </cell>
          <cell r="J3424">
            <v>108</v>
          </cell>
        </row>
        <row r="3425">
          <cell r="D3425" t="str">
            <v>Notranje police</v>
          </cell>
          <cell r="E3425" t="str">
            <v>Notranja polica, mat. Marmor, dim. ŠxG:1x0,2m</v>
          </cell>
          <cell r="F3425" t="str">
            <v>[kos]</v>
          </cell>
          <cell r="G3425">
            <v>1</v>
          </cell>
          <cell r="H3425" t="str">
            <v>Aprojekt</v>
          </cell>
          <cell r="I3425">
            <v>2</v>
          </cell>
          <cell r="J3425">
            <v>114.30000000000001</v>
          </cell>
        </row>
        <row r="3426">
          <cell r="D3426" t="str">
            <v>Notranje police Vsota</v>
          </cell>
          <cell r="I3426">
            <v>2</v>
          </cell>
          <cell r="J3426">
            <v>114.30000000000001</v>
          </cell>
        </row>
        <row r="3427">
          <cell r="D3427" t="str">
            <v>Demontaža</v>
          </cell>
          <cell r="E3427" t="str">
            <v>Demontaža oken</v>
          </cell>
          <cell r="F3427" t="str">
            <v>[m1]</v>
          </cell>
          <cell r="G3427">
            <v>1</v>
          </cell>
          <cell r="H3427" t="str">
            <v>Aprojekt</v>
          </cell>
          <cell r="I3427">
            <v>8.8000000000000007</v>
          </cell>
          <cell r="J3427">
            <v>61.600000000000009</v>
          </cell>
        </row>
        <row r="3428">
          <cell r="E3428" t="str">
            <v>Demontaža police</v>
          </cell>
          <cell r="F3428" t="str">
            <v>[kos]</v>
          </cell>
          <cell r="G3428">
            <v>1</v>
          </cell>
          <cell r="H3428" t="str">
            <v>Aprojekt</v>
          </cell>
          <cell r="I3428">
            <v>2</v>
          </cell>
          <cell r="J3428">
            <v>10</v>
          </cell>
        </row>
        <row r="3429">
          <cell r="D3429" t="str">
            <v>Demontaža Vsota</v>
          </cell>
          <cell r="I3429">
            <v>10.8</v>
          </cell>
          <cell r="J3429">
            <v>71.600000000000009</v>
          </cell>
        </row>
        <row r="3430">
          <cell r="D3430" t="str">
            <v>Montaža</v>
          </cell>
          <cell r="E3430" t="str">
            <v>RAL montaža oken z zidarskimi deli</v>
          </cell>
          <cell r="F3430" t="str">
            <v>[m1]</v>
          </cell>
          <cell r="G3430">
            <v>1</v>
          </cell>
          <cell r="H3430" t="str">
            <v>Aprojekt</v>
          </cell>
          <cell r="I3430">
            <v>8.8000000000000007</v>
          </cell>
          <cell r="J3430">
            <v>299.20000000000005</v>
          </cell>
        </row>
        <row r="3431">
          <cell r="E3431" t="str">
            <v>Montaža police</v>
          </cell>
          <cell r="F3431" t="str">
            <v>[kos]</v>
          </cell>
          <cell r="G3431">
            <v>1</v>
          </cell>
          <cell r="H3431" t="str">
            <v>Aprojekt</v>
          </cell>
          <cell r="I3431">
            <v>2</v>
          </cell>
          <cell r="J3431">
            <v>20</v>
          </cell>
        </row>
        <row r="3432">
          <cell r="D3432" t="str">
            <v>Montaža Vsota</v>
          </cell>
          <cell r="I3432">
            <v>10.8</v>
          </cell>
          <cell r="J3432">
            <v>319.20000000000005</v>
          </cell>
        </row>
        <row r="3433">
          <cell r="D3433" t="str">
            <v>Odvoz na deponijo</v>
          </cell>
          <cell r="E3433" t="str">
            <v>Odvoz na deponijo</v>
          </cell>
          <cell r="F3433" t="str">
            <v>[m1]</v>
          </cell>
          <cell r="G3433">
            <v>1</v>
          </cell>
          <cell r="H3433" t="str">
            <v>Aprojekt</v>
          </cell>
          <cell r="I3433">
            <v>8.8000000000000007</v>
          </cell>
          <cell r="J3433">
            <v>26.400000000000002</v>
          </cell>
        </row>
        <row r="3434">
          <cell r="D3434" t="str">
            <v>Odvoz na deponijo Vsota</v>
          </cell>
          <cell r="I3434">
            <v>8.8000000000000007</v>
          </cell>
          <cell r="J3434">
            <v>26.400000000000002</v>
          </cell>
        </row>
        <row r="3435">
          <cell r="D3435" t="str">
            <v>Slikopleskarska dela</v>
          </cell>
          <cell r="E3435" t="str">
            <v>Slikopleskarska dela na špaletah</v>
          </cell>
          <cell r="F3435" t="str">
            <v>[m1]</v>
          </cell>
          <cell r="G3435">
            <v>1</v>
          </cell>
          <cell r="H3435" t="str">
            <v>Aprojekt</v>
          </cell>
          <cell r="I3435">
            <v>4.8</v>
          </cell>
          <cell r="J3435">
            <v>70.400000000000006</v>
          </cell>
        </row>
        <row r="3436">
          <cell r="D3436" t="str">
            <v>Slikopleskarska dela Vsota</v>
          </cell>
          <cell r="I3436">
            <v>4.8</v>
          </cell>
          <cell r="J3436">
            <v>70.400000000000006</v>
          </cell>
        </row>
        <row r="3437">
          <cell r="C3437" t="str">
            <v>Jevnica 39 Vsota</v>
          </cell>
          <cell r="I3437">
            <v>41.2</v>
          </cell>
          <cell r="J3437">
            <v>1753.4566480000001</v>
          </cell>
        </row>
        <row r="3438">
          <cell r="B3438" t="str">
            <v>108 Vsota</v>
          </cell>
          <cell r="I3438">
            <v>41.2</v>
          </cell>
          <cell r="J3438">
            <v>1753.4566480000001</v>
          </cell>
        </row>
        <row r="3439">
          <cell r="I3439">
            <v>41.2</v>
          </cell>
          <cell r="J3439">
            <v>1753.4566480000001</v>
          </cell>
        </row>
        <row r="3440">
          <cell r="B3440">
            <v>109</v>
          </cell>
          <cell r="C3440" t="str">
            <v>Jevnica 45A</v>
          </cell>
          <cell r="D3440" t="str">
            <v>Okna/Vrata</v>
          </cell>
          <cell r="E3440" t="str">
            <v>Enokrilna vrata (tip: V1); dim. ŠxV: 1x2,1m; Material: PVC, profil&gt;80mm Enostranski dekor; steklo 8/16Ar/44.2; Rw,st.=42 (Rw,st.+Ctr ≥ 34 dB)</v>
          </cell>
          <cell r="F3440" t="str">
            <v>[kos]</v>
          </cell>
          <cell r="G3440">
            <v>1</v>
          </cell>
          <cell r="H3440" t="str">
            <v>Aprojekt</v>
          </cell>
          <cell r="I3440">
            <v>1</v>
          </cell>
          <cell r="J3440">
            <v>654.87621239999999</v>
          </cell>
        </row>
        <row r="3441">
          <cell r="E3441" t="str">
            <v>Enokrilno okno (tip: O1); dim. ŠxV: 1,36x1,36m; Material: PVC, profil&gt;80mm Enostranski dekor; steklo 10/20Ar/4; Rw,st.=39 (Rw,st.+Ctr ≥ 33 dB)</v>
          </cell>
          <cell r="F3441" t="str">
            <v>[kos]</v>
          </cell>
          <cell r="G3441">
            <v>1</v>
          </cell>
          <cell r="H3441" t="str">
            <v>Aprojekt</v>
          </cell>
          <cell r="I3441">
            <v>1</v>
          </cell>
          <cell r="J3441">
            <v>503.26113486059518</v>
          </cell>
        </row>
        <row r="3442">
          <cell r="E3442" t="str">
            <v>Enokrilna vrata (tip: V1); dim. ŠxV: 1x2,1m; Material: PVC, profil&gt;80mm Enostranski dekor; steklo 10/20Ar/4; Rw,st.=39 (Rw,st.+Ctr ≥ 33 dB)</v>
          </cell>
          <cell r="F3442" t="str">
            <v>[kos]</v>
          </cell>
          <cell r="G3442">
            <v>1</v>
          </cell>
          <cell r="H3442" t="str">
            <v>Aprojekt</v>
          </cell>
          <cell r="I3442">
            <v>1</v>
          </cell>
          <cell r="J3442">
            <v>564.55521240000007</v>
          </cell>
        </row>
        <row r="3443">
          <cell r="E3443" t="str">
            <v>Enokrilno okno (tip: O1); dim. ŠxV: 1,45x1,36m; Material: PVC, profil&gt;80mm Enostranski dekor; steklo 10/20Ar/4; Rw,st.=39 (Rw,st.+Ctr ≥ 33 dB)</v>
          </cell>
          <cell r="F3443" t="str">
            <v>[kos]</v>
          </cell>
          <cell r="G3443">
            <v>1</v>
          </cell>
          <cell r="H3443" t="str">
            <v>Aprojekt</v>
          </cell>
          <cell r="I3443">
            <v>1</v>
          </cell>
          <cell r="J3443">
            <v>521.89577871647998</v>
          </cell>
        </row>
        <row r="3444">
          <cell r="E3444" t="str">
            <v>Enokrilno okno (tip: O1); dim. ŠxV: 1,4x1,36m; Material: PVC, profil&gt;80mm Enostranski dekor; steklo 10/20Ar/4; Rw,st.=39 (Rw,st.+Ctr ≥ 33 dB)</v>
          </cell>
          <cell r="F3444" t="str">
            <v>[kos]</v>
          </cell>
          <cell r="G3444">
            <v>1</v>
          </cell>
          <cell r="H3444" t="str">
            <v>Aprojekt</v>
          </cell>
          <cell r="I3444">
            <v>1</v>
          </cell>
          <cell r="J3444">
            <v>511.62605636351998</v>
          </cell>
        </row>
        <row r="3445">
          <cell r="E3445" t="str">
            <v>Enokrilno okno (tip: O1); dim. ŠxV: 1x1,36m; Material: PVC, profil&gt;80mm Enostranski dekor; steklo 10/16Ar/6; Rw,st.=40 (Rw,st.+Ctr ≥ 35 dB)</v>
          </cell>
          <cell r="F3445" t="str">
            <v>[kos]</v>
          </cell>
          <cell r="G3445">
            <v>1</v>
          </cell>
          <cell r="H3445" t="str">
            <v>Aprojekt</v>
          </cell>
          <cell r="I3445">
            <v>1</v>
          </cell>
          <cell r="J3445">
            <v>422.01109651200005</v>
          </cell>
        </row>
        <row r="3446">
          <cell r="E3446" t="str">
            <v>Enokrilno okno (tip: O1); dim. ŠxV: 1,45x1,36m; Material: PVC, profil&gt;80mm Enostranski dekor; steklo 8/16Ar/44.2; Rw,st.=42 (Rw,st.+Ctr ≥ 34 dB)</v>
          </cell>
          <cell r="F3446" t="str">
            <v>[kos]</v>
          </cell>
          <cell r="G3446">
            <v>1</v>
          </cell>
          <cell r="H3446" t="str">
            <v>Aprojekt</v>
          </cell>
          <cell r="I3446">
            <v>1</v>
          </cell>
          <cell r="J3446">
            <v>606.71149871648015</v>
          </cell>
        </row>
        <row r="3447">
          <cell r="E3447" t="str">
            <v>Enokrilno okno (tip: O1); dim. ŠxV: 1x0,9m; Material: PVC, profil&gt;80mm Enostranski dekor; steklo 10/16Ar/6; Rw,st.=40 (Rw,st.+Ctr ≥ 35 dB)</v>
          </cell>
          <cell r="F3447" t="str">
            <v>[kos]</v>
          </cell>
          <cell r="G3447">
            <v>1</v>
          </cell>
          <cell r="H3447" t="str">
            <v>Aprojekt</v>
          </cell>
          <cell r="I3447">
            <v>1</v>
          </cell>
          <cell r="J3447">
            <v>335.8890882</v>
          </cell>
        </row>
        <row r="3448">
          <cell r="E3448" t="str">
            <v>Enokrilna vrata (tip: V1); dim. ŠxV: 0,8x2,2m; Material: PVC, profil&gt;80mm Enostranski dekor; steklo 10/16Ar/6; Rw,st.=40 (Rw,st.+Ctr ≥ 35 dB)</v>
          </cell>
          <cell r="F3448" t="str">
            <v>[kos]</v>
          </cell>
          <cell r="G3448">
            <v>1</v>
          </cell>
          <cell r="H3448" t="str">
            <v>Aprojekt</v>
          </cell>
          <cell r="I3448">
            <v>1</v>
          </cell>
          <cell r="J3448">
            <v>505.38520742399999</v>
          </cell>
        </row>
        <row r="3449">
          <cell r="E3449" t="str">
            <v>Enokrilno okno (tip: O1); dim. ŠxV: 1,4x1,36m; Material: PVC, profil&gt;80mm Enostranski dekor; steklo 10/16Ar/6; Rw,st.=40 (Rw,st.+Ctr ≥ 35 dB)</v>
          </cell>
          <cell r="F3449" t="str">
            <v>[kos]</v>
          </cell>
          <cell r="G3449">
            <v>1</v>
          </cell>
          <cell r="H3449" t="str">
            <v>Aprojekt</v>
          </cell>
          <cell r="I3449">
            <v>1</v>
          </cell>
          <cell r="J3449">
            <v>511.62605636351998</v>
          </cell>
        </row>
        <row r="3450">
          <cell r="E3450" t="str">
            <v>Enokrilno okno (tip: O1); dim. ŠxV: 1,05x0,85m; Material: PVC, profil&gt;80mm Enostranski dekor; steklo 10/16Ar/6; Rw,st.=40 (Rw,st.+Ctr ≥ 35 dB)</v>
          </cell>
          <cell r="F3450" t="str">
            <v>[kos]</v>
          </cell>
          <cell r="G3450">
            <v>1</v>
          </cell>
          <cell r="H3450" t="str">
            <v>Aprojekt</v>
          </cell>
          <cell r="I3450">
            <v>1</v>
          </cell>
          <cell r="J3450">
            <v>334.40638929862496</v>
          </cell>
        </row>
        <row r="3451">
          <cell r="E3451" t="str">
            <v>Enokrilno okno (tip: O1); dim. ŠxV: 1,36x1,36m; Material: PVC, profil&gt;80mm Enostranski dekor; steklo 10/16Ar/6; Rw,st.=40 (Rw,st.+Ctr ≥ 35 dB)</v>
          </cell>
          <cell r="F3451" t="str">
            <v>[kos]</v>
          </cell>
          <cell r="G3451">
            <v>1</v>
          </cell>
          <cell r="H3451" t="str">
            <v>Aprojekt</v>
          </cell>
          <cell r="I3451">
            <v>1</v>
          </cell>
          <cell r="J3451">
            <v>503.26113486059518</v>
          </cell>
        </row>
        <row r="3452">
          <cell r="E3452" t="str">
            <v>Enokrilno okno (tip: O1); dim. ŠxV: 1,36x1,36m; Material: PVC, profil&gt;80mm Enostranski dekor; steklo 8/16Ar/4; Rw,st.=37 (Rw,st.+Ctr ≥ 32 dB)</v>
          </cell>
          <cell r="F3452" t="str">
            <v>[kos]</v>
          </cell>
          <cell r="G3452">
            <v>1</v>
          </cell>
          <cell r="H3452" t="str">
            <v>Aprojekt</v>
          </cell>
          <cell r="I3452">
            <v>1</v>
          </cell>
          <cell r="J3452">
            <v>444.72499406059518</v>
          </cell>
        </row>
        <row r="3453">
          <cell r="D3453" t="str">
            <v>Okna/Vrata Vsota</v>
          </cell>
          <cell r="I3453">
            <v>13</v>
          </cell>
          <cell r="J3453">
            <v>6420.2298601764105</v>
          </cell>
        </row>
        <row r="3454">
          <cell r="D3454" t="str">
            <v>Senčila</v>
          </cell>
          <cell r="E3454" t="str">
            <v>Notranja rolo omarica, ALU lamele, Dim. ŠxV: 0,8x2,2m</v>
          </cell>
          <cell r="F3454" t="str">
            <v>[kos]</v>
          </cell>
          <cell r="G3454">
            <v>1</v>
          </cell>
          <cell r="H3454" t="str">
            <v>Aprojekt</v>
          </cell>
          <cell r="I3454">
            <v>1</v>
          </cell>
          <cell r="J3454">
            <v>308.13119999999998</v>
          </cell>
        </row>
        <row r="3455">
          <cell r="E3455" t="str">
            <v>Notranja rolo omarica, ALU lamele, Dim. ŠxV: 1x2,1m</v>
          </cell>
          <cell r="F3455" t="str">
            <v>[kos]</v>
          </cell>
          <cell r="G3455">
            <v>1</v>
          </cell>
          <cell r="H3455" t="str">
            <v>Aprojekt</v>
          </cell>
          <cell r="I3455">
            <v>2</v>
          </cell>
          <cell r="J3455">
            <v>658.39646399999992</v>
          </cell>
        </row>
        <row r="3456">
          <cell r="E3456" t="str">
            <v>Notranja rolo omarica, ALU lamele, Dim. ŠxV: 1,45x1,36m</v>
          </cell>
          <cell r="F3456" t="str">
            <v>[kos]</v>
          </cell>
          <cell r="G3456">
            <v>1</v>
          </cell>
          <cell r="H3456" t="str">
            <v>Aprojekt</v>
          </cell>
          <cell r="I3456">
            <v>2</v>
          </cell>
          <cell r="J3456">
            <v>653.03318279039991</v>
          </cell>
        </row>
        <row r="3457">
          <cell r="E3457" t="str">
            <v>Notranja rolo omarica, ALU lamele, Dim. ŠxV: 1,4x1,36m</v>
          </cell>
          <cell r="F3457" t="str">
            <v>[kos]</v>
          </cell>
          <cell r="G3457">
            <v>1</v>
          </cell>
          <cell r="H3457" t="str">
            <v>Aprojekt</v>
          </cell>
          <cell r="I3457">
            <v>2</v>
          </cell>
          <cell r="J3457">
            <v>651.91798690559995</v>
          </cell>
        </row>
        <row r="3458">
          <cell r="E3458" t="str">
            <v>Notranja rolo omarica, ALU lamele, Dim. ŠxV: 1x1,36m</v>
          </cell>
          <cell r="F3458" t="str">
            <v>[kos]</v>
          </cell>
          <cell r="G3458">
            <v>1</v>
          </cell>
          <cell r="H3458" t="str">
            <v>Aprojekt</v>
          </cell>
          <cell r="I3458">
            <v>1</v>
          </cell>
          <cell r="J3458">
            <v>277.66293887999996</v>
          </cell>
        </row>
        <row r="3459">
          <cell r="E3459" t="str">
            <v>Notranja rolo omarica, ALU lamele, Dim. ŠxV: 1,36x1,36m</v>
          </cell>
          <cell r="F3459" t="str">
            <v>[kos]</v>
          </cell>
          <cell r="G3459">
            <v>1</v>
          </cell>
          <cell r="H3459" t="str">
            <v>Aprojekt</v>
          </cell>
          <cell r="I3459">
            <v>3</v>
          </cell>
          <cell r="J3459">
            <v>949.92515282534396</v>
          </cell>
        </row>
        <row r="3460">
          <cell r="E3460" t="str">
            <v>Notranja rolo omarica, ALU lamele, Dim. ŠxV: 1x0,9m</v>
          </cell>
          <cell r="F3460" t="str">
            <v>[kos]</v>
          </cell>
          <cell r="G3460">
            <v>1</v>
          </cell>
          <cell r="H3460" t="str">
            <v>Aprojekt</v>
          </cell>
          <cell r="I3460">
            <v>1</v>
          </cell>
          <cell r="J3460">
            <v>253.11475199999998</v>
          </cell>
        </row>
        <row r="3461">
          <cell r="E3461" t="str">
            <v>Notranja rolo omarica, ALU lamele, Dim. ŠxV: 1,05x0,85m</v>
          </cell>
          <cell r="F3461" t="str">
            <v>[kos]</v>
          </cell>
          <cell r="G3461">
            <v>1</v>
          </cell>
          <cell r="H3461" t="str">
            <v>Aprojekt</v>
          </cell>
          <cell r="I3461">
            <v>1</v>
          </cell>
          <cell r="J3461">
            <v>253.62268069499999</v>
          </cell>
        </row>
        <row r="3462">
          <cell r="D3462" t="str">
            <v>Senčila Vsota</v>
          </cell>
          <cell r="I3462">
            <v>13</v>
          </cell>
          <cell r="J3462">
            <v>4005.804358096344</v>
          </cell>
        </row>
        <row r="3463">
          <cell r="D3463" t="str">
            <v>Notranje police</v>
          </cell>
          <cell r="E3463" t="str">
            <v>Notranja polica, mat. Granit, dim. ŠxG:1,4x0,2m</v>
          </cell>
          <cell r="F3463" t="str">
            <v>[kos]</v>
          </cell>
          <cell r="G3463">
            <v>1</v>
          </cell>
          <cell r="H3463" t="str">
            <v>Aprojekt</v>
          </cell>
          <cell r="I3463">
            <v>2</v>
          </cell>
          <cell r="J3463">
            <v>110.44</v>
          </cell>
        </row>
        <row r="3464">
          <cell r="E3464" t="str">
            <v>Notranja polica, mat. Granit, dim. ŠxG:1x0,2m</v>
          </cell>
          <cell r="F3464" t="str">
            <v>[kos]</v>
          </cell>
          <cell r="G3464">
            <v>1</v>
          </cell>
          <cell r="H3464" t="str">
            <v>Aprojekt</v>
          </cell>
          <cell r="I3464">
            <v>2</v>
          </cell>
          <cell r="J3464">
            <v>82.6</v>
          </cell>
        </row>
        <row r="3465">
          <cell r="E3465" t="str">
            <v>Notranja polica, mat. Granit, dim. ŠxG:1,05x0,2m</v>
          </cell>
          <cell r="F3465" t="str">
            <v>[kos]</v>
          </cell>
          <cell r="G3465">
            <v>1</v>
          </cell>
          <cell r="H3465" t="str">
            <v>Aprojekt</v>
          </cell>
          <cell r="I3465">
            <v>1</v>
          </cell>
          <cell r="J3465">
            <v>42.900000000000006</v>
          </cell>
        </row>
        <row r="3466">
          <cell r="E3466" t="str">
            <v>Notranja polica, mat. Granit, dim. ŠxG:1,45x0,2m</v>
          </cell>
          <cell r="F3466" t="str">
            <v>[kos]</v>
          </cell>
          <cell r="G3466">
            <v>1</v>
          </cell>
          <cell r="H3466" t="str">
            <v>Aprojekt</v>
          </cell>
          <cell r="I3466">
            <v>2</v>
          </cell>
          <cell r="J3466">
            <v>114.28</v>
          </cell>
        </row>
        <row r="3467">
          <cell r="E3467" t="str">
            <v>Notranja polica, mat. Granit, dim. ŠxG:1,36x0,2m</v>
          </cell>
          <cell r="F3467" t="str">
            <v>[kos]</v>
          </cell>
          <cell r="G3467">
            <v>1</v>
          </cell>
          <cell r="H3467" t="str">
            <v>Aprojekt</v>
          </cell>
          <cell r="I3467">
            <v>3</v>
          </cell>
          <cell r="J3467">
            <v>161.13839999999999</v>
          </cell>
        </row>
        <row r="3468">
          <cell r="D3468" t="str">
            <v>Notranje police Vsota</v>
          </cell>
          <cell r="I3468">
            <v>10</v>
          </cell>
          <cell r="J3468">
            <v>511.35840000000002</v>
          </cell>
        </row>
        <row r="3469">
          <cell r="D3469" t="str">
            <v>Demontaža</v>
          </cell>
          <cell r="E3469" t="str">
            <v>Demontaža oken</v>
          </cell>
          <cell r="F3469" t="str">
            <v>[m1]</v>
          </cell>
          <cell r="G3469">
            <v>1</v>
          </cell>
          <cell r="H3469" t="str">
            <v>Aprojekt</v>
          </cell>
          <cell r="I3469">
            <v>50.919999999999995</v>
          </cell>
          <cell r="J3469">
            <v>356.44</v>
          </cell>
        </row>
        <row r="3470">
          <cell r="E3470" t="str">
            <v>Demontaža vrat</v>
          </cell>
          <cell r="F3470" t="str">
            <v>[m1]</v>
          </cell>
          <cell r="G3470">
            <v>1</v>
          </cell>
          <cell r="H3470" t="str">
            <v>Aprojekt</v>
          </cell>
          <cell r="I3470">
            <v>18.399999999999999</v>
          </cell>
          <cell r="J3470">
            <v>128.80000000000001</v>
          </cell>
        </row>
        <row r="3471">
          <cell r="E3471" t="str">
            <v>Demontaža police</v>
          </cell>
          <cell r="F3471" t="str">
            <v>[kos]</v>
          </cell>
          <cell r="G3471">
            <v>1</v>
          </cell>
          <cell r="H3471" t="str">
            <v>Aprojekt</v>
          </cell>
          <cell r="I3471">
            <v>10</v>
          </cell>
          <cell r="J3471">
            <v>64.149999999999991</v>
          </cell>
        </row>
        <row r="3472">
          <cell r="D3472" t="str">
            <v>Demontaža Vsota</v>
          </cell>
          <cell r="I3472">
            <v>79.319999999999993</v>
          </cell>
          <cell r="J3472">
            <v>549.39</v>
          </cell>
        </row>
        <row r="3473">
          <cell r="D3473" t="str">
            <v>Montaža</v>
          </cell>
          <cell r="E3473" t="str">
            <v>RAL montaža oken z zidarskimi deli ter dodatno zapiranje odprtine nad notr. rolo omarico</v>
          </cell>
          <cell r="F3473" t="str">
            <v>[m1]</v>
          </cell>
          <cell r="G3473">
            <v>1</v>
          </cell>
          <cell r="H3473" t="str">
            <v>Aprojekt</v>
          </cell>
          <cell r="I3473">
            <v>50.919999999999995</v>
          </cell>
          <cell r="J3473">
            <v>1887.6799999999998</v>
          </cell>
        </row>
        <row r="3474">
          <cell r="E3474" t="str">
            <v>Montaža police</v>
          </cell>
          <cell r="F3474" t="str">
            <v>[kos]</v>
          </cell>
          <cell r="G3474">
            <v>1</v>
          </cell>
          <cell r="H3474" t="str">
            <v>Aprojekt</v>
          </cell>
          <cell r="I3474">
            <v>10</v>
          </cell>
          <cell r="J3474">
            <v>128.29999999999998</v>
          </cell>
        </row>
        <row r="3475">
          <cell r="E3475" t="str">
            <v>RAL montaža vrat z zidarskimi deli ter dodatno zapiranje odprtine nad notr. rolo omarico</v>
          </cell>
          <cell r="F3475" t="str">
            <v>[m1]</v>
          </cell>
          <cell r="G3475">
            <v>1</v>
          </cell>
          <cell r="H3475" t="str">
            <v>Aprojekt</v>
          </cell>
          <cell r="I3475">
            <v>18.399999999999999</v>
          </cell>
          <cell r="J3475">
            <v>673.2</v>
          </cell>
        </row>
        <row r="3476">
          <cell r="D3476" t="str">
            <v>Montaža Vsota</v>
          </cell>
          <cell r="I3476">
            <v>79.319999999999993</v>
          </cell>
          <cell r="J3476">
            <v>2689.18</v>
          </cell>
        </row>
        <row r="3477">
          <cell r="D3477" t="str">
            <v>Odvoz na deponijo</v>
          </cell>
          <cell r="E3477" t="str">
            <v>Odvoz na deponijo</v>
          </cell>
          <cell r="F3477" t="str">
            <v>[m1]</v>
          </cell>
          <cell r="G3477">
            <v>1</v>
          </cell>
          <cell r="H3477" t="str">
            <v>Aprojekt</v>
          </cell>
          <cell r="I3477">
            <v>69.319999999999993</v>
          </cell>
          <cell r="J3477">
            <v>207.96</v>
          </cell>
        </row>
        <row r="3478">
          <cell r="D3478" t="str">
            <v>Odvoz na deponijo Vsota</v>
          </cell>
          <cell r="I3478">
            <v>69.319999999999993</v>
          </cell>
          <cell r="J3478">
            <v>207.96</v>
          </cell>
        </row>
        <row r="3479">
          <cell r="D3479" t="str">
            <v>Slikopleskarska dela</v>
          </cell>
          <cell r="E3479" t="str">
            <v>Slikopleskarska dela na špaletah</v>
          </cell>
          <cell r="F3479" t="str">
            <v>[m1]</v>
          </cell>
          <cell r="G3479">
            <v>1</v>
          </cell>
          <cell r="H3479" t="str">
            <v>Aprojekt</v>
          </cell>
          <cell r="I3479">
            <v>38.06</v>
          </cell>
          <cell r="J3479">
            <v>554.55999999999995</v>
          </cell>
        </row>
        <row r="3480">
          <cell r="D3480" t="str">
            <v>Slikopleskarska dela Vsota</v>
          </cell>
          <cell r="I3480">
            <v>38.06</v>
          </cell>
          <cell r="J3480">
            <v>554.55999999999995</v>
          </cell>
        </row>
        <row r="3481">
          <cell r="C3481" t="str">
            <v>Jevnica 45A Vsota</v>
          </cell>
          <cell r="I3481">
            <v>302.02</v>
          </cell>
          <cell r="J3481">
            <v>14938.482618272752</v>
          </cell>
        </row>
        <row r="3482">
          <cell r="B3482" t="str">
            <v>109 Vsota</v>
          </cell>
          <cell r="I3482">
            <v>302.02</v>
          </cell>
          <cell r="J3482">
            <v>14938.482618272752</v>
          </cell>
        </row>
        <row r="3483">
          <cell r="I3483">
            <v>302.02</v>
          </cell>
          <cell r="J3483">
            <v>14938.482618272752</v>
          </cell>
        </row>
        <row r="3484">
          <cell r="B3484">
            <v>110</v>
          </cell>
          <cell r="C3484" t="str">
            <v>Jevnica 46</v>
          </cell>
          <cell r="D3484" t="str">
            <v>Okna/Vrata</v>
          </cell>
          <cell r="E3484" t="str">
            <v>Enokrilno okno (tip: O1); dim. ŠxV: 1,4x1,4m; Material: PVC, profil&gt;80mm Enostranski dekor; steklo 66.2/16Ar/44.2; Rw,st.=46 (Rw,st.+Ctr ≥ 41 dB)</v>
          </cell>
          <cell r="F3484" t="str">
            <v>[kos]</v>
          </cell>
          <cell r="G3484">
            <v>1</v>
          </cell>
          <cell r="H3484" t="str">
            <v>Aprojekt</v>
          </cell>
          <cell r="I3484">
            <v>1</v>
          </cell>
          <cell r="J3484">
            <v>703.57412675199987</v>
          </cell>
        </row>
        <row r="3485">
          <cell r="E3485" t="str">
            <v>Enokrilno okno (tip: O1); dim. ŠxV: 1x1,3m; Material: PVC, profil&gt;80mm Enostranski dekor; steklo 8/16Ar/44.2; Rw,st.=42 (Rw,st.+Ctr ≥ 34 dB)</v>
          </cell>
          <cell r="F3485" t="str">
            <v>[kos]</v>
          </cell>
          <cell r="G3485">
            <v>1</v>
          </cell>
          <cell r="H3485" t="str">
            <v>Aprojekt</v>
          </cell>
          <cell r="I3485">
            <v>1</v>
          </cell>
          <cell r="J3485">
            <v>467.22836180000002</v>
          </cell>
        </row>
        <row r="3486">
          <cell r="E3486" t="str">
            <v>Enokrilna vrata (tip: V1); dim. ŠxV: 0,75x2,2m; Material: PVC, profil&gt;80mm Enostranski dekor; steklo 8/16Ar/44.2; Rw,st.=42 (Rw,st.+Ctr ≥ 34 dB)</v>
          </cell>
          <cell r="F3486" t="str">
            <v>[kos]</v>
          </cell>
          <cell r="G3486">
            <v>1</v>
          </cell>
          <cell r="H3486" t="str">
            <v>Aprojekt</v>
          </cell>
          <cell r="I3486">
            <v>1</v>
          </cell>
          <cell r="J3486">
            <v>559.6538319</v>
          </cell>
        </row>
        <row r="3487">
          <cell r="E3487" t="str">
            <v>Dvokrilno okno (tip: O3); dim. ŠxV: 1,75x0,95m; Material: PVC, profil&gt;80mm Enostranski dekor; steklo 10/16Ar/6; Rw,st.=40 (Rw,st.+Ctr ≥ 35 dB)</v>
          </cell>
          <cell r="F3487" t="str">
            <v>[kos]</v>
          </cell>
          <cell r="G3487">
            <v>1</v>
          </cell>
          <cell r="H3487" t="str">
            <v>Aprojekt</v>
          </cell>
          <cell r="I3487">
            <v>1</v>
          </cell>
          <cell r="J3487">
            <v>592.75147242843741</v>
          </cell>
        </row>
        <row r="3488">
          <cell r="E3488" t="str">
            <v>Enokrilno okno (tip: O1); dim. ŠxV: 0,8x1m; Material: PVC, profil&gt;80mm Enostranski dekor; steklo 10/16Ar/6; Rw,st.=40 (Rw,st.+Ctr ≥ 35 dB)</v>
          </cell>
          <cell r="F3488" t="str">
            <v>[kos]</v>
          </cell>
          <cell r="G3488">
            <v>1</v>
          </cell>
          <cell r="H3488" t="str">
            <v>Aprojekt</v>
          </cell>
          <cell r="I3488">
            <v>1</v>
          </cell>
          <cell r="J3488">
            <v>315.9125808</v>
          </cell>
        </row>
        <row r="3489">
          <cell r="E3489" t="str">
            <v>Dvokrilno okno (tip: O3); dim. ŠxV: 1,85x1,4m; Material: PVC, profil&gt;80mm Enostranski dekor; steklo 10/16Ar/44.2; Rw,st.=44 (Rw,st.+Ctr ≥ 39 dB)</v>
          </cell>
          <cell r="F3489" t="str">
            <v>[kos]</v>
          </cell>
          <cell r="G3489">
            <v>1</v>
          </cell>
          <cell r="H3489" t="str">
            <v>Aprojekt</v>
          </cell>
          <cell r="I3489">
            <v>2</v>
          </cell>
          <cell r="J3489">
            <v>1764.3527638635999</v>
          </cell>
        </row>
        <row r="3490">
          <cell r="E3490" t="str">
            <v>Enokrilna vrata (tip: V1); dim. ŠxV: 1x2,2m; Material: PVC, profil&gt;80mm Enostranski dekor; steklo 10/16Ar/44.2; Rw,st.=44 (Rw,st.+Ctr ≥ 39 dB)</v>
          </cell>
          <cell r="F3490" t="str">
            <v>[kos]</v>
          </cell>
          <cell r="G3490">
            <v>1</v>
          </cell>
          <cell r="H3490" t="str">
            <v>Aprojekt</v>
          </cell>
          <cell r="I3490">
            <v>1</v>
          </cell>
          <cell r="J3490">
            <v>693.93380960000002</v>
          </cell>
        </row>
        <row r="3491">
          <cell r="E3491" t="str">
            <v>Dvokrilno okno (tip: O3); dim. ŠxV: 2x1,7m; Material: PVC, profil&gt;80mm Enostranski dekor; steklo 10/16Ar/44.2; Rw,st.=44 (Rw,st.+Ctr ≥ 39 dB)</v>
          </cell>
          <cell r="F3491" t="str">
            <v>[kos]</v>
          </cell>
          <cell r="G3491">
            <v>1</v>
          </cell>
          <cell r="H3491" t="str">
            <v>Aprojekt</v>
          </cell>
          <cell r="I3491">
            <v>1</v>
          </cell>
          <cell r="J3491">
            <v>1067.2557096800001</v>
          </cell>
        </row>
        <row r="3492">
          <cell r="E3492" t="str">
            <v>Enokrilna vrata (tip: V1); dim. ŠxV: 0,8x2,2m; Material: PVC, profil&gt;80mm Enostranski dekor; steklo 10/16Ar/44.2; Rw,st.=44 (Rw,st.+Ctr ≥ 39 dB)</v>
          </cell>
          <cell r="F3492" t="str">
            <v>[kos]</v>
          </cell>
          <cell r="G3492">
            <v>1</v>
          </cell>
          <cell r="H3492" t="str">
            <v>Aprojekt</v>
          </cell>
          <cell r="I3492">
            <v>1</v>
          </cell>
          <cell r="J3492">
            <v>593.22680742399996</v>
          </cell>
        </row>
        <row r="3493">
          <cell r="E3493" t="str">
            <v>Enokrilno okno (tip: O1); dim. ŠxV: 1x1,2m; Material: PVC, profil&gt;80mm Enostranski dekor; steklo 10/16Ar/44.2; Rw,st.=44 (Rw,st.+Ctr ≥ 39 dB)</v>
          </cell>
          <cell r="F3493" t="str">
            <v>[kos]</v>
          </cell>
          <cell r="G3493">
            <v>1</v>
          </cell>
          <cell r="H3493" t="str">
            <v>Aprojekt</v>
          </cell>
          <cell r="I3493">
            <v>1</v>
          </cell>
          <cell r="J3493">
            <v>453.02275680000002</v>
          </cell>
        </row>
        <row r="3494">
          <cell r="E3494" t="str">
            <v>Dvokrilno okno (tip: O3); dim. ŠxV: 1,8x1,4m; Material: PVC, profil&gt;80mm Enostranski dekor; steklo 8/16Ar/66.2; Rw,st.=43 (Rw,st.+Ctr ≥ 37 dB)</v>
          </cell>
          <cell r="F3494" t="str">
            <v>[kos]</v>
          </cell>
          <cell r="G3494">
            <v>1</v>
          </cell>
          <cell r="H3494" t="str">
            <v>Aprojekt</v>
          </cell>
          <cell r="I3494">
            <v>3</v>
          </cell>
          <cell r="J3494">
            <v>2748.8844459936008</v>
          </cell>
        </row>
        <row r="3495">
          <cell r="E3495" t="str">
            <v>Enokrilna vrata (tip: V1); dim. ŠxV: 0,75x2,2m; Material: PVC, profil&gt;80mm Enostranski dekor; steklo 8/16Ar/66.2; Rw,st.=43 (Rw,st.+Ctr ≥ 37 dB)</v>
          </cell>
          <cell r="F3495" t="str">
            <v>[kos]</v>
          </cell>
          <cell r="G3495">
            <v>1</v>
          </cell>
          <cell r="H3495" t="str">
            <v>Aprojekt</v>
          </cell>
          <cell r="I3495">
            <v>1</v>
          </cell>
          <cell r="J3495">
            <v>603.71378190000007</v>
          </cell>
        </row>
        <row r="3496">
          <cell r="E3496" t="str">
            <v>Strešno okno (tip: O9); dim. ŠxV: 0,7x0,95m; Material: Les ; steklo 10/16Ar/6; Rw,st.=40 (Rw,st.+Ctr ≥ 35 dB)</v>
          </cell>
          <cell r="F3496" t="str">
            <v>[kos]</v>
          </cell>
          <cell r="G3496">
            <v>1</v>
          </cell>
          <cell r="H3496" t="str">
            <v>Aprojekt</v>
          </cell>
          <cell r="I3496">
            <v>1</v>
          </cell>
          <cell r="J3496">
            <v>604.68886042500003</v>
          </cell>
        </row>
        <row r="3497">
          <cell r="E3497" t="str">
            <v>Enokrilno okno (tip: O1); dim. ŠxV: 0,9x1,2m; Material: PVC, profil&gt;80mm Enostranski dekor; steklo 10/16Ar/6; Rw,st.=40 (Rw,st.+Ctr ≥ 35 dB)</v>
          </cell>
          <cell r="F3497" t="str">
            <v>[kos]</v>
          </cell>
          <cell r="G3497">
            <v>1</v>
          </cell>
          <cell r="H3497" t="str">
            <v>Aprojekt</v>
          </cell>
          <cell r="I3497">
            <v>1</v>
          </cell>
          <cell r="J3497">
            <v>370.71790300800001</v>
          </cell>
        </row>
        <row r="3498">
          <cell r="D3498" t="str">
            <v>Okna/Vrata Vsota</v>
          </cell>
          <cell r="I3498">
            <v>17</v>
          </cell>
          <cell r="J3498">
            <v>11538.917212374639</v>
          </cell>
        </row>
        <row r="3499">
          <cell r="D3499" t="str">
            <v>Senčila</v>
          </cell>
          <cell r="E3499" t="str">
            <v>Notranja rolo omarica, ALU lamele, Dim. ŠxV: 2x1,7m</v>
          </cell>
          <cell r="F3499" t="str">
            <v>[kos]</v>
          </cell>
          <cell r="G3499">
            <v>1</v>
          </cell>
          <cell r="H3499" t="str">
            <v>Aprojekt</v>
          </cell>
          <cell r="I3499">
            <v>1</v>
          </cell>
          <cell r="J3499">
            <v>456.07532927999995</v>
          </cell>
        </row>
        <row r="3500">
          <cell r="E3500" t="str">
            <v>Notranja rolo omarica, ALU lamele, Dim. ŠxV: 1x1,2m</v>
          </cell>
          <cell r="F3500" t="str">
            <v>[kos]</v>
          </cell>
          <cell r="G3500">
            <v>1</v>
          </cell>
          <cell r="H3500" t="str">
            <v>Aprojekt</v>
          </cell>
          <cell r="I3500">
            <v>1</v>
          </cell>
          <cell r="J3500">
            <v>274.91845631999996</v>
          </cell>
        </row>
        <row r="3501">
          <cell r="E3501" t="str">
            <v>Notranja rolo omarica, ALU lamele, Dim. ŠxV: 1,4x1,4m</v>
          </cell>
          <cell r="F3501" t="str">
            <v>[kos]</v>
          </cell>
          <cell r="G3501">
            <v>1</v>
          </cell>
          <cell r="H3501" t="str">
            <v>Aprojekt</v>
          </cell>
          <cell r="I3501">
            <v>1</v>
          </cell>
          <cell r="J3501">
            <v>336.84056325119997</v>
          </cell>
        </row>
        <row r="3502">
          <cell r="E3502" t="str">
            <v>Notranja rolo omarica, ALU lamele, Dim. ŠxV: 0,8x2,2m</v>
          </cell>
          <cell r="F3502" t="str">
            <v>[kos]</v>
          </cell>
          <cell r="G3502">
            <v>1</v>
          </cell>
          <cell r="H3502" t="str">
            <v>Aprojekt</v>
          </cell>
          <cell r="I3502">
            <v>1</v>
          </cell>
          <cell r="J3502">
            <v>309.24877332479997</v>
          </cell>
        </row>
        <row r="3503">
          <cell r="E3503" t="str">
            <v>Notranja rolo omarica, ALU lamele, Dim. ŠxV: 1,85x1,4m</v>
          </cell>
          <cell r="F3503" t="str">
            <v>[kos]</v>
          </cell>
          <cell r="G3503">
            <v>1</v>
          </cell>
          <cell r="H3503" t="str">
            <v>Aprojekt</v>
          </cell>
          <cell r="I3503">
            <v>2</v>
          </cell>
          <cell r="J3503">
            <v>785.02454355839996</v>
          </cell>
        </row>
        <row r="3504">
          <cell r="E3504" t="str">
            <v>Zunanji rolo - nadometni, ALU lamele, Dim. ŠxV: 1x1,3m</v>
          </cell>
          <cell r="F3504" t="str">
            <v>[kos]</v>
          </cell>
          <cell r="G3504">
            <v>1</v>
          </cell>
          <cell r="H3504" t="str">
            <v>Aprojekt</v>
          </cell>
          <cell r="I3504">
            <v>1</v>
          </cell>
          <cell r="J3504">
            <v>136.730143</v>
          </cell>
        </row>
        <row r="3505">
          <cell r="E3505" t="str">
            <v>Zunanji rolo - nadometni, ALU lamele, Dim. ŠxV: 0,75x2,2m</v>
          </cell>
          <cell r="F3505" t="str">
            <v>[kos]</v>
          </cell>
          <cell r="G3505">
            <v>1</v>
          </cell>
          <cell r="H3505" t="str">
            <v>Aprojekt</v>
          </cell>
          <cell r="I3505">
            <v>2</v>
          </cell>
          <cell r="J3505">
            <v>316.6284915</v>
          </cell>
        </row>
        <row r="3506">
          <cell r="E3506" t="str">
            <v>Notranje žaluzije - kovinske, Dim. ŠxV: 1,75x0,95m</v>
          </cell>
          <cell r="F3506" t="str">
            <v>[kos]</v>
          </cell>
          <cell r="G3506">
            <v>1</v>
          </cell>
          <cell r="H3506" t="str">
            <v>Aprojekt</v>
          </cell>
          <cell r="I3506">
            <v>1</v>
          </cell>
          <cell r="J3506">
            <v>74.8125</v>
          </cell>
        </row>
        <row r="3507">
          <cell r="E3507" t="str">
            <v>Notranja rolo omarica, ALU lamele, Dim. ŠxV: 1x2,2m</v>
          </cell>
          <cell r="F3507" t="str">
            <v>[kos]</v>
          </cell>
          <cell r="G3507">
            <v>1</v>
          </cell>
          <cell r="H3507" t="str">
            <v>Aprojekt</v>
          </cell>
          <cell r="I3507">
            <v>1</v>
          </cell>
          <cell r="J3507">
            <v>344.79848831999999</v>
          </cell>
        </row>
        <row r="3508">
          <cell r="E3508" t="str">
            <v>Zunanji rolo - nadometni, ALU lamele, Dim. ŠxV: 1,8x1,4m</v>
          </cell>
          <cell r="F3508" t="str">
            <v>[kos]</v>
          </cell>
          <cell r="G3508">
            <v>1</v>
          </cell>
          <cell r="H3508" t="str">
            <v>Aprojekt</v>
          </cell>
          <cell r="I3508">
            <v>3</v>
          </cell>
          <cell r="J3508">
            <v>641.45394863999991</v>
          </cell>
        </row>
        <row r="3509">
          <cell r="E3509" t="str">
            <v>Zunanji rolo - nadometni, ALU lamele, Dim. ŠxV: 0,9x1,2m</v>
          </cell>
          <cell r="F3509" t="str">
            <v>[kos]</v>
          </cell>
          <cell r="G3509">
            <v>1</v>
          </cell>
          <cell r="H3509" t="str">
            <v>Aprojekt</v>
          </cell>
          <cell r="I3509">
            <v>1</v>
          </cell>
          <cell r="J3509">
            <v>123.38177808</v>
          </cell>
        </row>
        <row r="3510">
          <cell r="E3510" t="str">
            <v>Screen rolo, Dim. ŠxV: 0,7x0,95m</v>
          </cell>
          <cell r="F3510" t="str">
            <v>[kos]</v>
          </cell>
          <cell r="G3510">
            <v>1</v>
          </cell>
          <cell r="H3510" t="str">
            <v>Aprojekt</v>
          </cell>
          <cell r="I3510">
            <v>1</v>
          </cell>
          <cell r="J3510">
            <v>99.749999999999986</v>
          </cell>
        </row>
        <row r="3511">
          <cell r="D3511" t="str">
            <v>Senčila Vsota</v>
          </cell>
          <cell r="I3511">
            <v>16</v>
          </cell>
          <cell r="J3511">
            <v>3899.6630152744001</v>
          </cell>
        </row>
        <row r="3512">
          <cell r="D3512" t="str">
            <v>Notranje police</v>
          </cell>
          <cell r="E3512" t="str">
            <v>Notranja polica, mat. Marmor, dim. ŠxG:2x0,25m</v>
          </cell>
          <cell r="F3512" t="str">
            <v>[kos]</v>
          </cell>
          <cell r="G3512">
            <v>1</v>
          </cell>
          <cell r="H3512" t="str">
            <v>Aprojekt</v>
          </cell>
          <cell r="I3512">
            <v>1</v>
          </cell>
          <cell r="J3512">
            <v>134.85</v>
          </cell>
        </row>
        <row r="3513">
          <cell r="E3513" t="str">
            <v>Notranja polica, mat. Marmor, dim. ŠxG:1x0,25m</v>
          </cell>
          <cell r="F3513" t="str">
            <v>[kos]</v>
          </cell>
          <cell r="G3513">
            <v>1</v>
          </cell>
          <cell r="H3513" t="str">
            <v>Aprojekt</v>
          </cell>
          <cell r="I3513">
            <v>2</v>
          </cell>
          <cell r="J3513">
            <v>137.69999999999999</v>
          </cell>
        </row>
        <row r="3514">
          <cell r="E3514" t="str">
            <v>Notranja polica, mat. Marmor, dim. ŠxG:1,8x0,25m</v>
          </cell>
          <cell r="F3514" t="str">
            <v>[kos]</v>
          </cell>
          <cell r="G3514">
            <v>1</v>
          </cell>
          <cell r="H3514" t="str">
            <v>Aprojekt</v>
          </cell>
          <cell r="I3514">
            <v>3</v>
          </cell>
          <cell r="J3514">
            <v>361.95</v>
          </cell>
        </row>
        <row r="3515">
          <cell r="E3515" t="str">
            <v>Notranja polica, mat. Marmor, dim. ŠxG:1,75x0,25m</v>
          </cell>
          <cell r="F3515" t="str">
            <v>[kos]</v>
          </cell>
          <cell r="G3515">
            <v>1</v>
          </cell>
          <cell r="H3515" t="str">
            <v>Aprojekt</v>
          </cell>
          <cell r="I3515">
            <v>1</v>
          </cell>
          <cell r="J3515">
            <v>117.17812499999999</v>
          </cell>
        </row>
        <row r="3516">
          <cell r="E3516" t="str">
            <v>Notranja polica, mat. Marmor, dim. ŠxG:0,8x0,25m</v>
          </cell>
          <cell r="F3516" t="str">
            <v>[kos]</v>
          </cell>
          <cell r="G3516">
            <v>1</v>
          </cell>
          <cell r="H3516" t="str">
            <v>Aprojekt</v>
          </cell>
          <cell r="I3516">
            <v>1</v>
          </cell>
          <cell r="J3516">
            <v>57.150000000000006</v>
          </cell>
        </row>
        <row r="3517">
          <cell r="E3517" t="str">
            <v>Notranja polica, mat. Marmor, dim. ŠxG:1,85x0,25m</v>
          </cell>
          <cell r="F3517" t="str">
            <v>[kos]</v>
          </cell>
          <cell r="G3517">
            <v>1</v>
          </cell>
          <cell r="H3517" t="str">
            <v>Aprojekt</v>
          </cell>
          <cell r="I3517">
            <v>2</v>
          </cell>
          <cell r="J3517">
            <v>248.30625000000001</v>
          </cell>
        </row>
        <row r="3518">
          <cell r="E3518" t="str">
            <v>Notranja polica, mat. Marmor, dim. ŠxG:1,4x0,25m</v>
          </cell>
          <cell r="F3518" t="str">
            <v>[kos]</v>
          </cell>
          <cell r="G3518">
            <v>1</v>
          </cell>
          <cell r="H3518" t="str">
            <v>Aprojekt</v>
          </cell>
          <cell r="I3518">
            <v>1</v>
          </cell>
          <cell r="J3518">
            <v>93.749999999999986</v>
          </cell>
        </row>
        <row r="3519">
          <cell r="E3519" t="str">
            <v>Notranja polica, mat. Marmor, dim. ŠxG:0,9x0,25m</v>
          </cell>
          <cell r="F3519" t="str">
            <v>[kos]</v>
          </cell>
          <cell r="G3519">
            <v>1</v>
          </cell>
          <cell r="H3519" t="str">
            <v>Aprojekt</v>
          </cell>
          <cell r="I3519">
            <v>1</v>
          </cell>
          <cell r="J3519">
            <v>62.9375</v>
          </cell>
        </row>
        <row r="3520">
          <cell r="D3520" t="str">
            <v>Notranje police Vsota</v>
          </cell>
          <cell r="I3520">
            <v>12</v>
          </cell>
          <cell r="J3520">
            <v>1213.8218750000001</v>
          </cell>
        </row>
        <row r="3521">
          <cell r="D3521" t="str">
            <v>Demontaža</v>
          </cell>
          <cell r="E3521" t="str">
            <v>Demontaža oken</v>
          </cell>
          <cell r="F3521" t="str">
            <v>[m1]</v>
          </cell>
          <cell r="G3521">
            <v>1</v>
          </cell>
          <cell r="H3521" t="str">
            <v>Aprojekt</v>
          </cell>
          <cell r="I3521">
            <v>70.7</v>
          </cell>
          <cell r="J3521">
            <v>516.80000000000007</v>
          </cell>
        </row>
        <row r="3522">
          <cell r="E3522" t="str">
            <v>Demontaža vrat</v>
          </cell>
          <cell r="F3522" t="str">
            <v>[m1]</v>
          </cell>
          <cell r="G3522">
            <v>1</v>
          </cell>
          <cell r="H3522" t="str">
            <v>Aprojekt</v>
          </cell>
          <cell r="I3522">
            <v>24.200000000000003</v>
          </cell>
          <cell r="J3522">
            <v>169.40000000000003</v>
          </cell>
        </row>
        <row r="3523">
          <cell r="E3523" t="str">
            <v>Demontaža police</v>
          </cell>
          <cell r="F3523" t="str">
            <v>[kos]</v>
          </cell>
          <cell r="G3523">
            <v>1</v>
          </cell>
          <cell r="H3523" t="str">
            <v>Aprojekt</v>
          </cell>
          <cell r="I3523">
            <v>12</v>
          </cell>
          <cell r="J3523">
            <v>89.75</v>
          </cell>
        </row>
        <row r="3524">
          <cell r="D3524" t="str">
            <v>Demontaža Vsota</v>
          </cell>
          <cell r="I3524">
            <v>106.9</v>
          </cell>
          <cell r="J3524">
            <v>775.95</v>
          </cell>
        </row>
        <row r="3525">
          <cell r="D3525" t="str">
            <v>Montaža</v>
          </cell>
          <cell r="E3525" t="str">
            <v>RAL montaža oken z zidarskimi deli</v>
          </cell>
          <cell r="F3525" t="str">
            <v>[m1]</v>
          </cell>
          <cell r="G3525">
            <v>1</v>
          </cell>
          <cell r="H3525" t="str">
            <v>Aprojekt</v>
          </cell>
          <cell r="I3525">
            <v>40.300000000000004</v>
          </cell>
          <cell r="J3525">
            <v>1370.2</v>
          </cell>
        </row>
        <row r="3526">
          <cell r="E3526" t="str">
            <v>RAL montaža oken z zidarskimi deli ter dodatno zapiranje odprtine nad notr. rolo omarico</v>
          </cell>
          <cell r="F3526" t="str">
            <v>[m1]</v>
          </cell>
          <cell r="G3526">
            <v>1</v>
          </cell>
          <cell r="H3526" t="str">
            <v>Aprojekt</v>
          </cell>
          <cell r="I3526">
            <v>30.4</v>
          </cell>
          <cell r="J3526">
            <v>1142.4000000000001</v>
          </cell>
        </row>
        <row r="3527">
          <cell r="E3527" t="str">
            <v>RAL montaža vrat z zidarskimi deli</v>
          </cell>
          <cell r="F3527" t="str">
            <v>[m1]</v>
          </cell>
          <cell r="G3527">
            <v>1</v>
          </cell>
          <cell r="H3527" t="str">
            <v>Aprojekt</v>
          </cell>
          <cell r="I3527">
            <v>11.8</v>
          </cell>
          <cell r="J3527">
            <v>401.20000000000005</v>
          </cell>
        </row>
        <row r="3528">
          <cell r="E3528" t="str">
            <v>Montaža police</v>
          </cell>
          <cell r="F3528" t="str">
            <v>[kos]</v>
          </cell>
          <cell r="G3528">
            <v>1</v>
          </cell>
          <cell r="H3528" t="str">
            <v>Aprojekt</v>
          </cell>
          <cell r="I3528">
            <v>12</v>
          </cell>
          <cell r="J3528">
            <v>179.5</v>
          </cell>
        </row>
        <row r="3529">
          <cell r="E3529" t="str">
            <v>RAL montaža vrat z zidarskimi deli ter dodatno zapiranje odprtine nad notr. rolo omarico</v>
          </cell>
          <cell r="F3529" t="str">
            <v>[m1]</v>
          </cell>
          <cell r="G3529">
            <v>1</v>
          </cell>
          <cell r="H3529" t="str">
            <v>Aprojekt</v>
          </cell>
          <cell r="I3529">
            <v>12.4</v>
          </cell>
          <cell r="J3529">
            <v>465.12</v>
          </cell>
        </row>
        <row r="3530">
          <cell r="D3530" t="str">
            <v>Montaža Vsota</v>
          </cell>
          <cell r="I3530">
            <v>106.9</v>
          </cell>
          <cell r="J3530">
            <v>3558.42</v>
          </cell>
        </row>
        <row r="3531">
          <cell r="D3531" t="str">
            <v>Odvoz na deponijo</v>
          </cell>
          <cell r="E3531" t="str">
            <v>Odvoz na deponijo</v>
          </cell>
          <cell r="F3531" t="str">
            <v>[m1]</v>
          </cell>
          <cell r="G3531">
            <v>1</v>
          </cell>
          <cell r="H3531" t="str">
            <v>Aprojekt</v>
          </cell>
          <cell r="I3531">
            <v>94.90000000000002</v>
          </cell>
          <cell r="J3531">
            <v>284.7</v>
          </cell>
        </row>
        <row r="3532">
          <cell r="D3532" t="str">
            <v>Odvoz na deponijo Vsota</v>
          </cell>
          <cell r="I3532">
            <v>94.90000000000002</v>
          </cell>
          <cell r="J3532">
            <v>284.7</v>
          </cell>
        </row>
        <row r="3533">
          <cell r="D3533" t="str">
            <v>Komarniki</v>
          </cell>
          <cell r="E3533" t="str">
            <v>Komarnik-rolo, Dim. ŠxV: 1,8x1,4m</v>
          </cell>
          <cell r="F3533" t="str">
            <v>[kos]</v>
          </cell>
          <cell r="G3533">
            <v>1</v>
          </cell>
          <cell r="H3533" t="str">
            <v>Aprojekt</v>
          </cell>
          <cell r="I3533">
            <v>3</v>
          </cell>
          <cell r="J3533">
            <v>982.80000000000007</v>
          </cell>
        </row>
        <row r="3534">
          <cell r="E3534" t="str">
            <v>Komarnik-rolo, Dim. ŠxV: 0,9x1,2m</v>
          </cell>
          <cell r="F3534" t="str">
            <v>[kos]</v>
          </cell>
          <cell r="G3534">
            <v>1</v>
          </cell>
          <cell r="H3534" t="str">
            <v>Aprojekt</v>
          </cell>
          <cell r="I3534">
            <v>1</v>
          </cell>
          <cell r="J3534">
            <v>140.4</v>
          </cell>
        </row>
        <row r="3535">
          <cell r="D3535" t="str">
            <v>Komarniki Vsota</v>
          </cell>
          <cell r="I3535">
            <v>4</v>
          </cell>
          <cell r="J3535">
            <v>1123.2</v>
          </cell>
        </row>
        <row r="3536">
          <cell r="D3536" t="str">
            <v>Slikopleskarska dela</v>
          </cell>
          <cell r="E3536" t="str">
            <v>Slikopleskarska dela na špaletah</v>
          </cell>
          <cell r="F3536" t="str">
            <v>[m1]</v>
          </cell>
          <cell r="G3536">
            <v>1</v>
          </cell>
          <cell r="H3536" t="str">
            <v>Aprojekt</v>
          </cell>
          <cell r="I3536">
            <v>50.999999999999986</v>
          </cell>
          <cell r="J3536">
            <v>759.20000000000016</v>
          </cell>
        </row>
        <row r="3537">
          <cell r="D3537" t="str">
            <v>Slikopleskarska dela Vsota</v>
          </cell>
          <cell r="I3537">
            <v>50.999999999999986</v>
          </cell>
          <cell r="J3537">
            <v>759.20000000000016</v>
          </cell>
        </row>
        <row r="3538">
          <cell r="C3538" t="str">
            <v>Jevnica 46 Vsota</v>
          </cell>
          <cell r="I3538">
            <v>408.70000000000005</v>
          </cell>
          <cell r="J3538">
            <v>23153.872102649049</v>
          </cell>
        </row>
        <row r="3539">
          <cell r="B3539" t="str">
            <v>110 Vsota</v>
          </cell>
          <cell r="I3539">
            <v>408.70000000000005</v>
          </cell>
          <cell r="J3539">
            <v>23153.872102649049</v>
          </cell>
        </row>
        <row r="3540">
          <cell r="I3540">
            <v>408.70000000000005</v>
          </cell>
          <cell r="J3540">
            <v>23153.872102649049</v>
          </cell>
        </row>
        <row r="3541">
          <cell r="B3541">
            <v>111</v>
          </cell>
          <cell r="C3541" t="str">
            <v>Jevnica 47</v>
          </cell>
          <cell r="D3541" t="str">
            <v>Okna/Vrata</v>
          </cell>
          <cell r="E3541" t="str">
            <v>Dvokrilno okno (tip: O3); dim. ŠxV: 1,8x1,2m; Material: PVC, profil&gt;80mm Enostranski dekor; steklo 8/16Ar/66.2; Rw,st.=43 (Rw,st.+Ctr ≥ 37 dB)</v>
          </cell>
          <cell r="F3541" t="str">
            <v>[kos]</v>
          </cell>
          <cell r="G3541">
            <v>1</v>
          </cell>
          <cell r="H3541" t="str">
            <v>Aprojekt</v>
          </cell>
          <cell r="I3541">
            <v>1</v>
          </cell>
          <cell r="J3541">
            <v>828.5112615168</v>
          </cell>
        </row>
        <row r="3542">
          <cell r="E3542" t="str">
            <v>Dvokrilno okno (tip: O3); dim. ŠxV: 1,8x1,2m; Material: PVC, profil&gt;80mm Enostranski dekor; steklo 10/16Ar/44.2; Rw,st.=44 (Rw,st.+Ctr ≥ 39 dB)</v>
          </cell>
          <cell r="F3542" t="str">
            <v>[kos]</v>
          </cell>
          <cell r="G3542">
            <v>1</v>
          </cell>
          <cell r="H3542" t="str">
            <v>Aprojekt</v>
          </cell>
          <cell r="I3542">
            <v>2</v>
          </cell>
          <cell r="J3542">
            <v>1571.4735630336002</v>
          </cell>
        </row>
        <row r="3543">
          <cell r="E3543" t="str">
            <v>Enokrilna vrata (tip: V1); dim. ŠxV: 1x2,2m; Material: PVC, profil&gt;80mm Enostranski dekor; steklo 8/16Ar/66.2; Rw,st.=43 (Rw,st.+Ctr ≥ 37 dB)</v>
          </cell>
          <cell r="F3543" t="str">
            <v>[kos]</v>
          </cell>
          <cell r="G3543">
            <v>1</v>
          </cell>
          <cell r="H3543" t="str">
            <v>Aprojekt</v>
          </cell>
          <cell r="I3543">
            <v>1</v>
          </cell>
          <cell r="J3543">
            <v>737.50040960000001</v>
          </cell>
        </row>
        <row r="3544">
          <cell r="E3544" t="str">
            <v>Enokrilno okno (tip: O1); dim. ŠxV: 0,8x1,2m; Material: PVC, profil&gt;80mm Enostranski dekor; steklo 10/20Ar/4; Rw,st.=39 (Rw,st.+Ctr ≥ 33 dB)</v>
          </cell>
          <cell r="F3544" t="str">
            <v>[kos]</v>
          </cell>
          <cell r="G3544">
            <v>1</v>
          </cell>
          <cell r="H3544" t="str">
            <v>Aprojekt</v>
          </cell>
          <cell r="I3544">
            <v>1</v>
          </cell>
          <cell r="J3544">
            <v>347.65996435199997</v>
          </cell>
        </row>
        <row r="3545">
          <cell r="E3545" t="str">
            <v>Dvokrilno okno (tip: O3); dim. ŠxV: 1,8x1,2m; Material: PVC, profil&gt;80mm Enostranski dekor; steklo 10/20Ar/4; Rw,st.=39 (Rw,st.+Ctr ≥ 33 dB)</v>
          </cell>
          <cell r="F3545" t="str">
            <v>[kos]</v>
          </cell>
          <cell r="G3545">
            <v>1</v>
          </cell>
          <cell r="H3545" t="str">
            <v>Aprojekt</v>
          </cell>
          <cell r="I3545">
            <v>1</v>
          </cell>
          <cell r="J3545">
            <v>677.93118151680005</v>
          </cell>
        </row>
        <row r="3546">
          <cell r="D3546" t="str">
            <v>Okna/Vrata Vsota</v>
          </cell>
          <cell r="I3546">
            <v>6</v>
          </cell>
          <cell r="J3546">
            <v>4163.0763800191999</v>
          </cell>
        </row>
        <row r="3547">
          <cell r="D3547" t="str">
            <v>Senčila</v>
          </cell>
          <cell r="E3547" t="str">
            <v>Zunanji rolo - nadometni, ALU lamele, Dim. ŠxV: 1,8x1,2m</v>
          </cell>
          <cell r="F3547" t="str">
            <v>[kos]</v>
          </cell>
          <cell r="G3547">
            <v>1</v>
          </cell>
          <cell r="H3547" t="str">
            <v>Aprojekt</v>
          </cell>
          <cell r="I3547">
            <v>4</v>
          </cell>
          <cell r="J3547">
            <v>762.12236927999993</v>
          </cell>
        </row>
        <row r="3548">
          <cell r="E3548" t="str">
            <v>Zunanji rolo - nadometni, ALU lamele, Dim. ŠxV: 1x2,2m</v>
          </cell>
          <cell r="F3548" t="str">
            <v>[kos]</v>
          </cell>
          <cell r="G3548">
            <v>1</v>
          </cell>
          <cell r="H3548" t="str">
            <v>Aprojekt</v>
          </cell>
          <cell r="I3548">
            <v>1</v>
          </cell>
          <cell r="J3548">
            <v>193.09574800000001</v>
          </cell>
        </row>
        <row r="3549">
          <cell r="E3549" t="str">
            <v>Zunanji rolo - nadometni, ALU lamele, Dim. ŠxV: 0,8x1,2m</v>
          </cell>
          <cell r="F3549" t="str">
            <v>[kos]</v>
          </cell>
          <cell r="G3549">
            <v>1</v>
          </cell>
          <cell r="H3549" t="str">
            <v>Aprojekt</v>
          </cell>
          <cell r="I3549">
            <v>1</v>
          </cell>
          <cell r="J3549">
            <v>116.17203551999999</v>
          </cell>
        </row>
        <row r="3550">
          <cell r="D3550" t="str">
            <v>Senčila Vsota</v>
          </cell>
          <cell r="I3550">
            <v>6</v>
          </cell>
          <cell r="J3550">
            <v>1071.3901527999999</v>
          </cell>
        </row>
        <row r="3551">
          <cell r="D3551" t="str">
            <v>Notranje police</v>
          </cell>
          <cell r="E3551" t="str">
            <v>Notranja polica, mat. Marmor, dim. ŠxG:1,8x0,25m</v>
          </cell>
          <cell r="F3551" t="str">
            <v>[kos]</v>
          </cell>
          <cell r="G3551">
            <v>1</v>
          </cell>
          <cell r="H3551" t="str">
            <v>Aprojekt</v>
          </cell>
          <cell r="I3551">
            <v>4</v>
          </cell>
          <cell r="J3551">
            <v>482.59999999999997</v>
          </cell>
        </row>
        <row r="3552">
          <cell r="E3552" t="str">
            <v>Notranja polica, mat. Marmor, dim. ŠxG:0,8x0,25m</v>
          </cell>
          <cell r="F3552" t="str">
            <v>[kos]</v>
          </cell>
          <cell r="G3552">
            <v>1</v>
          </cell>
          <cell r="H3552" t="str">
            <v>Aprojekt</v>
          </cell>
          <cell r="I3552">
            <v>1</v>
          </cell>
          <cell r="J3552">
            <v>57.150000000000006</v>
          </cell>
        </row>
        <row r="3553">
          <cell r="D3553" t="str">
            <v>Notranje police Vsota</v>
          </cell>
          <cell r="I3553">
            <v>5</v>
          </cell>
          <cell r="J3553">
            <v>539.75</v>
          </cell>
        </row>
        <row r="3554">
          <cell r="D3554" t="str">
            <v>Demontaža</v>
          </cell>
          <cell r="E3554" t="str">
            <v>Demontaža oken</v>
          </cell>
          <cell r="F3554" t="str">
            <v>[m1]</v>
          </cell>
          <cell r="G3554">
            <v>1</v>
          </cell>
          <cell r="H3554" t="str">
            <v>Aprojekt</v>
          </cell>
          <cell r="I3554">
            <v>28</v>
          </cell>
          <cell r="J3554">
            <v>196</v>
          </cell>
        </row>
        <row r="3555">
          <cell r="E3555" t="str">
            <v>Demontaža vrat</v>
          </cell>
          <cell r="F3555" t="str">
            <v>[m1]</v>
          </cell>
          <cell r="G3555">
            <v>1</v>
          </cell>
          <cell r="H3555" t="str">
            <v>Aprojekt</v>
          </cell>
          <cell r="I3555">
            <v>6.4</v>
          </cell>
          <cell r="J3555">
            <v>44.800000000000004</v>
          </cell>
        </row>
        <row r="3556">
          <cell r="E3556" t="str">
            <v>Demontaža police</v>
          </cell>
          <cell r="F3556" t="str">
            <v>[kos]</v>
          </cell>
          <cell r="G3556">
            <v>1</v>
          </cell>
          <cell r="H3556" t="str">
            <v>Aprojekt</v>
          </cell>
          <cell r="I3556">
            <v>5</v>
          </cell>
          <cell r="J3556">
            <v>40</v>
          </cell>
        </row>
        <row r="3557">
          <cell r="D3557" t="str">
            <v>Demontaža Vsota</v>
          </cell>
          <cell r="I3557">
            <v>39.4</v>
          </cell>
          <cell r="J3557">
            <v>280.8</v>
          </cell>
        </row>
        <row r="3558">
          <cell r="D3558" t="str">
            <v>Montaža</v>
          </cell>
          <cell r="E3558" t="str">
            <v>RAL montaža oken z zidarskimi deli</v>
          </cell>
          <cell r="F3558" t="str">
            <v>[m1]</v>
          </cell>
          <cell r="G3558">
            <v>1</v>
          </cell>
          <cell r="H3558" t="str">
            <v>Aprojekt</v>
          </cell>
          <cell r="I3558">
            <v>28</v>
          </cell>
          <cell r="J3558">
            <v>952</v>
          </cell>
        </row>
        <row r="3559">
          <cell r="E3559" t="str">
            <v>RAL montaža vrat z zidarskimi deli</v>
          </cell>
          <cell r="F3559" t="str">
            <v>[m1]</v>
          </cell>
          <cell r="G3559">
            <v>1</v>
          </cell>
          <cell r="H3559" t="str">
            <v>Aprojekt</v>
          </cell>
          <cell r="I3559">
            <v>6.4</v>
          </cell>
          <cell r="J3559">
            <v>217.60000000000002</v>
          </cell>
        </row>
        <row r="3560">
          <cell r="E3560" t="str">
            <v>Montaža police</v>
          </cell>
          <cell r="F3560" t="str">
            <v>[kos]</v>
          </cell>
          <cell r="G3560">
            <v>1</v>
          </cell>
          <cell r="H3560" t="str">
            <v>Aprojekt</v>
          </cell>
          <cell r="I3560">
            <v>5</v>
          </cell>
          <cell r="J3560">
            <v>80</v>
          </cell>
        </row>
        <row r="3561">
          <cell r="D3561" t="str">
            <v>Montaža Vsota</v>
          </cell>
          <cell r="I3561">
            <v>39.4</v>
          </cell>
          <cell r="J3561">
            <v>1249.5999999999999</v>
          </cell>
        </row>
        <row r="3562">
          <cell r="D3562" t="str">
            <v>Odvoz na deponijo</v>
          </cell>
          <cell r="E3562" t="str">
            <v>Odvoz na deponijo</v>
          </cell>
          <cell r="F3562" t="str">
            <v>[m1]</v>
          </cell>
          <cell r="G3562">
            <v>1</v>
          </cell>
          <cell r="H3562" t="str">
            <v>Aprojekt</v>
          </cell>
          <cell r="I3562">
            <v>34.4</v>
          </cell>
          <cell r="J3562">
            <v>103.2</v>
          </cell>
        </row>
        <row r="3563">
          <cell r="D3563" t="str">
            <v>Odvoz na deponijo Vsota</v>
          </cell>
          <cell r="I3563">
            <v>34.4</v>
          </cell>
          <cell r="J3563">
            <v>103.2</v>
          </cell>
        </row>
        <row r="3564">
          <cell r="D3564" t="str">
            <v>Komarniki</v>
          </cell>
          <cell r="E3564" t="str">
            <v>Komarnik-rolo polovični, Dim. ŠxV: 0,9x1,2m</v>
          </cell>
          <cell r="F3564" t="str">
            <v>[kos]</v>
          </cell>
          <cell r="G3564">
            <v>1</v>
          </cell>
          <cell r="H3564" t="str">
            <v>Aprojekt</v>
          </cell>
          <cell r="I3564">
            <v>1</v>
          </cell>
          <cell r="J3564">
            <v>140.4</v>
          </cell>
        </row>
        <row r="3565">
          <cell r="E3565" t="str">
            <v>Komarnik-rolo, Dim. ŠxV: 1x2,2m</v>
          </cell>
          <cell r="F3565" t="str">
            <v>[kos]</v>
          </cell>
          <cell r="G3565">
            <v>1</v>
          </cell>
          <cell r="H3565" t="str">
            <v>Aprojekt</v>
          </cell>
          <cell r="I3565">
            <v>1</v>
          </cell>
          <cell r="J3565">
            <v>286</v>
          </cell>
        </row>
        <row r="3566">
          <cell r="D3566" t="str">
            <v>Komarniki Vsota</v>
          </cell>
          <cell r="I3566">
            <v>2</v>
          </cell>
          <cell r="J3566">
            <v>426.4</v>
          </cell>
        </row>
        <row r="3567">
          <cell r="D3567" t="str">
            <v>Slikopleskarska dela</v>
          </cell>
          <cell r="E3567" t="str">
            <v>Slikopleskarska dela na špaletah</v>
          </cell>
          <cell r="F3567" t="str">
            <v>[m1]</v>
          </cell>
          <cell r="G3567">
            <v>1</v>
          </cell>
          <cell r="H3567" t="str">
            <v>Aprojekt</v>
          </cell>
          <cell r="I3567">
            <v>16.399999999999999</v>
          </cell>
          <cell r="J3567">
            <v>275.2</v>
          </cell>
        </row>
        <row r="3568">
          <cell r="D3568" t="str">
            <v>Slikopleskarska dela Vsota</v>
          </cell>
          <cell r="I3568">
            <v>16.399999999999999</v>
          </cell>
          <cell r="J3568">
            <v>275.2</v>
          </cell>
        </row>
        <row r="3569">
          <cell r="C3569" t="str">
            <v>Jevnica 47 Vsota</v>
          </cell>
          <cell r="I3569">
            <v>148.60000000000002</v>
          </cell>
          <cell r="J3569">
            <v>8109.4165328191984</v>
          </cell>
        </row>
        <row r="3570">
          <cell r="B3570" t="str">
            <v>111 Vsota</v>
          </cell>
          <cell r="I3570">
            <v>148.60000000000002</v>
          </cell>
          <cell r="J3570">
            <v>8109.4165328191984</v>
          </cell>
        </row>
        <row r="3571">
          <cell r="I3571">
            <v>148.60000000000002</v>
          </cell>
          <cell r="J3571">
            <v>8109.4165328191984</v>
          </cell>
        </row>
        <row r="3572">
          <cell r="I3572">
            <v>20884.819999999974</v>
          </cell>
          <cell r="J3572">
            <v>1019016.3326110538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7">
          <cell r="A57" t="str">
            <v>Pritličje</v>
          </cell>
          <cell r="B57" t="str">
            <v>S</v>
          </cell>
          <cell r="E57" t="str">
            <v>Les</v>
          </cell>
          <cell r="F57" t="str">
            <v>1 - Škatlasto okno</v>
          </cell>
          <cell r="I57" t="str">
            <v>Les</v>
          </cell>
        </row>
        <row r="58">
          <cell r="A58" t="str">
            <v>1. nad.</v>
          </cell>
          <cell r="B58" t="str">
            <v>SV</v>
          </cell>
          <cell r="E58" t="str">
            <v>Plastika</v>
          </cell>
          <cell r="F58" t="str">
            <v>2 - Vezano okno</v>
          </cell>
          <cell r="I58" t="str">
            <v>Plastika</v>
          </cell>
        </row>
        <row r="59">
          <cell r="A59" t="str">
            <v>Mansarda</v>
          </cell>
          <cell r="B59" t="str">
            <v>V</v>
          </cell>
          <cell r="E59" t="str">
            <v>Aluminij</v>
          </cell>
          <cell r="F59" t="str">
            <v>3 - Termopan 4/10/4, brez tesnil</v>
          </cell>
          <cell r="I59" t="str">
            <v>Umetni kamen</v>
          </cell>
        </row>
        <row r="60">
          <cell r="A60" t="str">
            <v>2. nad.</v>
          </cell>
          <cell r="B60" t="str">
            <v>JV</v>
          </cell>
          <cell r="F60" t="str">
            <v>4 - Termopan 4/10/4, eno tesnilo</v>
          </cell>
          <cell r="I60" t="str">
            <v>Marmor</v>
          </cell>
        </row>
        <row r="61">
          <cell r="A61" t="str">
            <v>3. nad.</v>
          </cell>
          <cell r="B61" t="str">
            <v>J</v>
          </cell>
          <cell r="F61" t="str">
            <v>5 - Termopan 4/12/4, eno tesnilo</v>
          </cell>
          <cell r="I61" t="str">
            <v>Granit</v>
          </cell>
        </row>
        <row r="62">
          <cell r="A62" t="str">
            <v>4. nad.</v>
          </cell>
          <cell r="B62" t="str">
            <v>JZ</v>
          </cell>
          <cell r="F62" t="str">
            <v>6 - Termopan 4/14/4, eno tesnilo</v>
          </cell>
          <cell r="I62" t="str">
            <v>Brez</v>
          </cell>
        </row>
        <row r="63">
          <cell r="A63" t="str">
            <v>5. nad.</v>
          </cell>
          <cell r="B63" t="str">
            <v>Z</v>
          </cell>
          <cell r="F63" t="str">
            <v>7 - Termopan 4/16/4, brez tesnil</v>
          </cell>
        </row>
        <row r="64">
          <cell r="A64" t="str">
            <v>6. nad.</v>
          </cell>
          <cell r="B64" t="str">
            <v>SZ</v>
          </cell>
          <cell r="F64" t="str">
            <v>8 - Termopan 4/16/4, eno tesnilo</v>
          </cell>
        </row>
        <row r="65">
          <cell r="A65" t="str">
            <v>7. nad.</v>
          </cell>
          <cell r="F65" t="str">
            <v>9 - Termopan 4/16/4, dve tesnili</v>
          </cell>
        </row>
        <row r="66">
          <cell r="A66" t="str">
            <v>8. nad.</v>
          </cell>
          <cell r="F66" t="str">
            <v>10 - Termopan 4/16/4, tri tesnila</v>
          </cell>
        </row>
        <row r="67">
          <cell r="A67" t="str">
            <v>9. nad.</v>
          </cell>
          <cell r="F67" t="str">
            <v>11 - Termopan 6/14/4, eno tesnilo</v>
          </cell>
        </row>
        <row r="68">
          <cell r="A68" t="str">
            <v>10. nad.</v>
          </cell>
          <cell r="F68" t="str">
            <v>12 - Termopan 6/16/4, dve tesnili</v>
          </cell>
        </row>
        <row r="69">
          <cell r="A69" t="str">
            <v>11. nad.</v>
          </cell>
          <cell r="F69" t="str">
            <v>13 - Dvojni termopan s tesnili</v>
          </cell>
        </row>
        <row r="70">
          <cell r="A70" t="str">
            <v>12. nad.</v>
          </cell>
        </row>
        <row r="71">
          <cell r="A71" t="str">
            <v>13. nad.</v>
          </cell>
        </row>
        <row r="72">
          <cell r="A72" t="str">
            <v>14. nad.</v>
          </cell>
        </row>
        <row r="73">
          <cell r="A73" t="str">
            <v>15. nad.</v>
          </cell>
        </row>
      </sheetData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VZETEK_ZA_WORD"/>
      <sheetName val="Povzetek_Pgd_Vrtilna"/>
      <sheetName val="PGD_Vrtilne"/>
      <sheetName val="Projekt._Predračun"/>
      <sheetName val="Povzetek_osnovne_vrtilne"/>
      <sheetName val="Osnovna_vrtilna"/>
      <sheetName val="Vrtilna za popis ukrepov"/>
      <sheetName val="Vrtilna z nivoji hrupa"/>
      <sheetName val="IZRAČUN"/>
      <sheetName val="PODLOGE"/>
      <sheetName val="CENIK"/>
      <sheetName val="Izmerjene_R45"/>
      <sheetName val="Izolirnosti_OLD"/>
      <sheetName val="prepisano ukrepi"/>
      <sheetName val="prepisano nivoji hrup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0">
          <cell r="B30">
            <v>28</v>
          </cell>
        </row>
        <row r="56">
          <cell r="A56" t="str">
            <v>Pritličje</v>
          </cell>
        </row>
        <row r="57">
          <cell r="A57" t="str">
            <v>1. nad.</v>
          </cell>
        </row>
        <row r="58">
          <cell r="A58" t="str">
            <v>Mansarda</v>
          </cell>
        </row>
        <row r="59">
          <cell r="A59" t="str">
            <v>2. nad.</v>
          </cell>
        </row>
        <row r="60">
          <cell r="A60" t="str">
            <v>3. nad.</v>
          </cell>
        </row>
        <row r="61">
          <cell r="A61" t="str">
            <v>4. nad.</v>
          </cell>
        </row>
        <row r="62">
          <cell r="A62" t="str">
            <v>5. nad.</v>
          </cell>
        </row>
        <row r="63">
          <cell r="A63" t="str">
            <v>6. nad.</v>
          </cell>
        </row>
        <row r="64">
          <cell r="A64" t="str">
            <v>7. nad.</v>
          </cell>
        </row>
        <row r="65">
          <cell r="A65" t="str">
            <v>8. nad.</v>
          </cell>
        </row>
        <row r="66">
          <cell r="A66" t="str">
            <v>9. nad.</v>
          </cell>
        </row>
        <row r="67">
          <cell r="A67" t="str">
            <v>10. nad.</v>
          </cell>
        </row>
        <row r="68">
          <cell r="A68" t="str">
            <v>11. nad.</v>
          </cell>
        </row>
        <row r="69">
          <cell r="A69" t="str">
            <v>12. nad.</v>
          </cell>
        </row>
        <row r="70">
          <cell r="A70" t="str">
            <v>Nadstropje</v>
          </cell>
        </row>
        <row r="71">
          <cell r="A71" t="str">
            <v>Pol-klet</v>
          </cell>
        </row>
        <row r="72">
          <cell r="A72" t="str">
            <v>Visoko pritličje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Y4000"/>
  <sheetViews>
    <sheetView tabSelected="1" topLeftCell="B1" zoomScale="80" zoomScaleNormal="80" workbookViewId="0">
      <pane ySplit="2" topLeftCell="A3" activePane="bottomLeft" state="frozen"/>
      <selection activeCell="Q3" sqref="Q3"/>
      <selection pane="bottomLeft" activeCell="I3" sqref="I3"/>
    </sheetView>
  </sheetViews>
  <sheetFormatPr defaultColWidth="9.88671875" defaultRowHeight="15" customHeight="1" x14ac:dyDescent="0.3"/>
  <cols>
    <col min="1" max="1" width="4.88671875" style="15" hidden="1" customWidth="1"/>
    <col min="2" max="2" width="11.109375" style="17" bestFit="1" customWidth="1"/>
    <col min="3" max="3" width="30.109375" style="16" bestFit="1" customWidth="1"/>
    <col min="4" max="4" width="9.33203125" style="54" customWidth="1"/>
    <col min="5" max="5" width="18.88671875" style="54" customWidth="1"/>
    <col min="6" max="6" width="96.33203125" style="18" bestFit="1" customWidth="1"/>
    <col min="7" max="7" width="10.5546875" style="15" bestFit="1" customWidth="1"/>
    <col min="8" max="8" width="12.33203125" style="55" bestFit="1" customWidth="1"/>
    <col min="9" max="9" width="12.33203125" style="56" bestFit="1" customWidth="1"/>
    <col min="10" max="10" width="16.44140625" style="31" bestFit="1" customWidth="1"/>
    <col min="11" max="11" width="16.88671875" style="31" hidden="1" customWidth="1"/>
    <col min="12" max="13" width="11.44140625" style="57" hidden="1" customWidth="1"/>
    <col min="14" max="15" width="14.5546875" style="57" hidden="1" customWidth="1"/>
    <col min="16" max="16" width="13.88671875" style="9" hidden="1" customWidth="1"/>
    <col min="17" max="17" width="11.109375" style="9" hidden="1" customWidth="1"/>
    <col min="18" max="18" width="9.88671875" style="9" hidden="1" customWidth="1"/>
    <col min="19" max="19" width="19.5546875" style="10" customWidth="1"/>
    <col min="20" max="20" width="16.109375" style="11" customWidth="1"/>
    <col min="21" max="21" width="12.5546875" style="10" customWidth="1"/>
    <col min="22" max="22" width="17.44140625" style="10" customWidth="1"/>
    <col min="23" max="23" width="14.5546875" style="10" customWidth="1"/>
    <col min="24" max="24" width="18.88671875" style="12" customWidth="1"/>
    <col min="25" max="25" width="85.44140625" style="12" customWidth="1"/>
    <col min="26" max="28" width="17.88671875" style="12" customWidth="1"/>
    <col min="29" max="34" width="22.44140625" style="12" customWidth="1"/>
    <col min="35" max="36" width="22.44140625" style="10" customWidth="1"/>
    <col min="37" max="38" width="23.44140625" style="10" customWidth="1"/>
    <col min="39" max="46" width="23.44140625" style="14" customWidth="1"/>
    <col min="47" max="47" width="26" style="14" customWidth="1"/>
    <col min="48" max="48" width="25.6640625" style="14" customWidth="1"/>
    <col min="49" max="50" width="23.44140625" style="14" customWidth="1"/>
    <col min="51" max="51" width="31.109375" style="14" customWidth="1"/>
    <col min="52" max="16384" width="9.88671875" style="15"/>
  </cols>
  <sheetData>
    <row r="2" spans="2:39" s="14" customFormat="1" ht="30" customHeight="1" x14ac:dyDescent="0.3">
      <c r="B2" s="1" t="s">
        <v>0</v>
      </c>
      <c r="C2" s="2" t="s">
        <v>1</v>
      </c>
      <c r="D2" s="3" t="s">
        <v>2</v>
      </c>
      <c r="E2" s="3" t="s">
        <v>3</v>
      </c>
      <c r="F2" s="2" t="s">
        <v>4</v>
      </c>
      <c r="G2" s="1" t="s">
        <v>5</v>
      </c>
      <c r="H2" s="4" t="s">
        <v>6</v>
      </c>
      <c r="I2" s="5" t="s">
        <v>7</v>
      </c>
      <c r="J2" s="6" t="s">
        <v>8</v>
      </c>
      <c r="K2" s="6" t="s">
        <v>9</v>
      </c>
      <c r="L2" s="7" t="s">
        <v>10</v>
      </c>
      <c r="M2" s="7" t="s">
        <v>11</v>
      </c>
      <c r="N2" s="8" t="s">
        <v>12</v>
      </c>
      <c r="O2" s="8"/>
      <c r="P2" s="6" t="s">
        <v>13</v>
      </c>
      <c r="Q2" s="9"/>
      <c r="R2" s="9"/>
      <c r="S2" s="10"/>
      <c r="T2" s="11"/>
      <c r="U2" s="10"/>
      <c r="V2" s="10"/>
      <c r="W2" s="10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0"/>
      <c r="AJ2" s="10"/>
      <c r="AK2" s="10"/>
      <c r="AL2" s="12"/>
      <c r="AM2" s="13"/>
    </row>
    <row r="3" spans="2:39" s="14" customFormat="1" ht="15" customHeight="1" thickBot="1" x14ac:dyDescent="0.35">
      <c r="B3" s="15">
        <f>IF(AND('[1]Vmesna vrtilna_SKLOP1'!B3&lt;&gt;"",'[1]Vmesna vrtilna_SKLOP1'!C3&lt;&gt;""),IF('[1]Vmesna vrtilna_SKLOP1'!B3&lt;&gt;"",'[1]Vmesna vrtilna_SKLOP1'!B3,""),"")</f>
        <v>1</v>
      </c>
      <c r="C3" s="16" t="str">
        <f>IF(OR(C2="Posebna oblika",C2="Kulturno zaščiten objekt",C2="Kulturno zaščiten objekt, Posebna oblika"),"Glej zavihek POSEBNI POGOJI",IF(SUM(N2:Q2)=1,"Posebna oblika",IF(SUM(N2:Q2)=10,"Kulturno zaščiten objekt",IF(SUM(N2:Q2)=11,"Kulturno zaščiten objekt, Posebna oblika",IF(AND('[1]Vmesna vrtilna_SKLOP1'!C3&lt;&gt;"",'[1]Vmesna vrtilna_SKLOP1'!D3&lt;&gt;""),IF('[1]Vmesna vrtilna_SKLOP1'!C3&lt;&gt;"",'[1]Vmesna vrtilna_SKLOP1'!C3,""),"")))))</f>
        <v>Sava 45</v>
      </c>
      <c r="D3" s="17">
        <f>IF(IFERROR(VLOOKUP(B3,'[1]Vmesna vrtilna_SKLOP1'!B:J,6,0),"")=0,"",IFERROR(VLOOKUP(B3,'[1]Vmesna vrtilna_SKLOP1'!B:J,6,0),""))</f>
        <v>1</v>
      </c>
      <c r="E3" s="16" t="str">
        <f>IF(IF('[1]Vmesna vrtilna_SKLOP1'!E3&lt;&gt;"",'[1]Vmesna vrtilna_SKLOP1'!D3,"")=0,"",IF('[1]Vmesna vrtilna_SKLOP1'!E3&lt;&gt;"",'[1]Vmesna vrtilna_SKLOP1'!D3,""))</f>
        <v>Okna/Vrata</v>
      </c>
      <c r="F3" s="18" t="str">
        <f>IF('[1]Vmesna vrtilna_SKLOP1'!E3&lt;&gt;"",'[1]Vmesna vrtilna_SKLOP1'!E3,"")</f>
        <v>Enokrilno okno (tip: O1); dim. ŠxV: 0,95x1,35m; Material: PVC ; steklo 6/16Ar/4; Rw,st.=36 (Rw,st.+Ctr ≥ 31 dB)</v>
      </c>
      <c r="G3" s="15" t="str">
        <f>IF('[1]Vmesna vrtilna_SKLOP1'!E3&lt;&gt;"",'[1]Vmesna vrtilna_SKLOP1'!F3,"")</f>
        <v>[kos]</v>
      </c>
      <c r="H3" s="19">
        <f>IF('[1]Vmesna vrtilna_SKLOP1'!F3&lt;&gt;"",'[1]Vmesna vrtilna_SKLOP1'!I3,"")</f>
        <v>1</v>
      </c>
      <c r="I3" s="20" t="str">
        <f>IF(I2="Skupaj:","DDV (22%):",IF(I2="DDV (22%):","Skupaj z DDV:",IF(AND('[1]Vmesna vrtilna_SKLOP1'!C3&lt;&gt;"",'[1]Vmesna vrtilna_SKLOP1'!E3=""),"Skupaj:","")))</f>
        <v/>
      </c>
      <c r="J3" s="21">
        <f>IFERROR(IF(I3="Skupaj:",M3,IF(I3="Skupaj z DDV:",SUM(J1,J2),IF(I3="DDV (22%):",J2*0.22,IF(F3&lt;&gt;"",H3*I3,"")))),0)</f>
        <v>0</v>
      </c>
      <c r="K3" s="21">
        <f>IF(I3="Skupaj z DDV:",SUM(K1,K2),IF(I3="DDV (22%):",K2*0.22,IF(AND('[1]Vmesna vrtilna_SKLOP1'!C3&lt;&gt;"",'[1]Vmesna vrtilna_SKLOP1'!D3=""),'[1]Vmesna vrtilna_SKLOP1'!J3,IF(F3&lt;&gt;"",IF('[1]Vmesna vrtilna_SKLOP1'!J3&lt;&gt;"",'[1]Vmesna vrtilna_SKLOP1'!J3,""),""))))</f>
        <v>258.70777475624999</v>
      </c>
      <c r="L3" s="22">
        <f>IF(I2="Skupaj:","DDV (22%):",IF(I2="DDV (22%):","Skupaj z DDV:",IF(AND('[1]Vmesna vrtilna_SKLOP1'!C3&lt;&gt;"",'[1]Vmesna vrtilna_SKLOP1'!E3=""),"Skupaj:",IF(AND('[1]Vmesna vrtilna_SKLOP1'!C3&lt;&gt;"",'[1]Vmesna vrtilna_SKLOP1'!D3=""),'[1]Vmesna vrtilna_SKLOP1'!J3,IF(F3&lt;&gt;"",IF('[1]Vmesna vrtilna_SKLOP1'!J3&lt;&gt;"",'[1]Vmesna vrtilna_SKLOP1'!J3,""),"")))))</f>
        <v>258.70777475624999</v>
      </c>
      <c r="M3" s="22">
        <f t="shared" ref="M3:M66" si="0">IF(AND(B3&gt;0,B3&lt;100000),J3,IF(OR(I3="Skupaj:",I3="DDV (22%):",I3="Skupaj z DDV:"),M2,SUM(M2,J3)))</f>
        <v>0</v>
      </c>
      <c r="N3" s="22" t="str">
        <f>IF(IFERROR(VLOOKUP(B3,'[1]Vmesna vrtilna_SKLOP1'!B:J,7,0),"")=0,"",IFERROR(VLOOKUP(B3,'[1]Vmesna vrtilna_SKLOP1'!B:J,7,0),""))</f>
        <v>ZAG</v>
      </c>
      <c r="O3" s="22"/>
      <c r="P3" s="23" t="s">
        <v>14</v>
      </c>
      <c r="R3" s="9"/>
      <c r="S3" s="10"/>
      <c r="T3" s="11"/>
      <c r="U3" s="10"/>
      <c r="V3" s="10"/>
      <c r="W3" s="10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0"/>
      <c r="AJ3" s="10"/>
      <c r="AK3" s="10"/>
      <c r="AL3" s="12"/>
    </row>
    <row r="4" spans="2:39" s="14" customFormat="1" ht="15" customHeight="1" x14ac:dyDescent="0.3">
      <c r="B4" s="15" t="str">
        <f>IF(AND('[1]Vmesna vrtilna_SKLOP1'!B4&lt;&gt;"",'[1]Vmesna vrtilna_SKLOP1'!C4&lt;&gt;""),IF('[1]Vmesna vrtilna_SKLOP1'!B4&lt;&gt;"",'[1]Vmesna vrtilna_SKLOP1'!B4,""),"")</f>
        <v/>
      </c>
      <c r="C4" s="16" t="str">
        <f>IF(OR(C3="Posebna oblika",C3="Kulturno zaščiten objekt",C3="Kulturno zaščiten objekt, Posebna oblika"),"Glej zavihek POSEBNI POGOJI",IF(SUM(N3:Q3)=1,"Posebna oblika",IF(SUM(N3:Q3)=10,"Kulturno zaščiten objekt",IF(SUM(N3:Q3)=11,"Kulturno zaščiten objekt, Posebna oblika",IF(AND('[1]Vmesna vrtilna_SKLOP1'!C4&lt;&gt;"",'[1]Vmesna vrtilna_SKLOP1'!D4&lt;&gt;""),IF('[1]Vmesna vrtilna_SKLOP1'!C4&lt;&gt;"",'[1]Vmesna vrtilna_SKLOP1'!C4,""),"")))))</f>
        <v/>
      </c>
      <c r="D4" s="17" t="str">
        <f>IF(IFERROR(VLOOKUP(B4,'[1]Vmesna vrtilna_SKLOP1'!B:J,6,0),"")=0,"",IFERROR(VLOOKUP(B4,'[1]Vmesna vrtilna_SKLOP1'!B:J,6,0),""))</f>
        <v/>
      </c>
      <c r="E4" s="16" t="str">
        <f>IF(IF('[1]Vmesna vrtilna_SKLOP1'!E4&lt;&gt;"",'[1]Vmesna vrtilna_SKLOP1'!D4,"")=0,"",IF('[1]Vmesna vrtilna_SKLOP1'!E4&lt;&gt;"",'[1]Vmesna vrtilna_SKLOP1'!D4,""))</f>
        <v/>
      </c>
      <c r="F4" s="18" t="str">
        <f>IF('[1]Vmesna vrtilna_SKLOP1'!E4&lt;&gt;"",'[1]Vmesna vrtilna_SKLOP1'!E4,"")</f>
        <v>Enokrilno okno (tip: O1); dim. ŠxV: 0,95x1,36m; Material: PVC ; steklo 6/16Ar/4; Rw,st.=36 (Rw,st.+Ctr ≥ 31 dB)</v>
      </c>
      <c r="G4" s="15" t="str">
        <f>IF('[1]Vmesna vrtilna_SKLOP1'!E4&lt;&gt;"",'[1]Vmesna vrtilna_SKLOP1'!F4,"")</f>
        <v>[kos]</v>
      </c>
      <c r="H4" s="19">
        <f>IF('[1]Vmesna vrtilna_SKLOP1'!F4&lt;&gt;"",'[1]Vmesna vrtilna_SKLOP1'!I4,"")</f>
        <v>1</v>
      </c>
      <c r="I4" s="20" t="str">
        <f>IF(I3="Skupaj:","DDV (22%):",IF(I3="DDV (22%):","Skupaj z DDV:",IF(AND('[1]Vmesna vrtilna_SKLOP1'!C4&lt;&gt;"",'[1]Vmesna vrtilna_SKLOP1'!E4=""),"Skupaj:","")))</f>
        <v/>
      </c>
      <c r="J4" s="21">
        <f t="shared" ref="J4:J67" si="1">IFERROR(IF(I4="Skupaj:",M4,IF(I4="Skupaj z DDV:",SUM(J2,J3),IF(I4="DDV (22%):",J3*0.22,IF(F4&lt;&gt;"",H4*I4,"")))),0)</f>
        <v>0</v>
      </c>
      <c r="K4" s="21">
        <f>IF(I4="Skupaj z DDV:",SUM(K2,K3),IF(I4="DDV (22%):",K3*0.22,IF(AND('[1]Vmesna vrtilna_SKLOP1'!C4&lt;&gt;"",'[1]Vmesna vrtilna_SKLOP1'!D4=""),'[1]Vmesna vrtilna_SKLOP1'!J4,IF(F4&lt;&gt;"",IF('[1]Vmesna vrtilna_SKLOP1'!J4&lt;&gt;"",'[1]Vmesna vrtilna_SKLOP1'!J4,""),""))))</f>
        <v>259.67357601599997</v>
      </c>
      <c r="L4" s="22">
        <f>IF(I3="Skupaj:","DDV (22%):",IF(I3="DDV (22%):","Skupaj z DDV:",IF(AND('[1]Vmesna vrtilna_SKLOP1'!C4&lt;&gt;"",'[1]Vmesna vrtilna_SKLOP1'!E4=""),"Skupaj:",IF(AND('[1]Vmesna vrtilna_SKLOP1'!C4&lt;&gt;"",'[1]Vmesna vrtilna_SKLOP1'!D4=""),'[1]Vmesna vrtilna_SKLOP1'!J4,IF(F4&lt;&gt;"",IF('[1]Vmesna vrtilna_SKLOP1'!J4&lt;&gt;"",'[1]Vmesna vrtilna_SKLOP1'!J4,""),"")))))</f>
        <v>259.67357601599997</v>
      </c>
      <c r="M4" s="22">
        <f t="shared" si="0"/>
        <v>0</v>
      </c>
      <c r="N4" s="22" t="str">
        <f>IF(IFERROR(VLOOKUP(B4,'[1]Vmesna vrtilna_SKLOP1'!B:J,7,0),"")=0,"",IFERROR(VLOOKUP(B4,'[1]Vmesna vrtilna_SKLOP1'!B:J,7,0),""))</f>
        <v/>
      </c>
      <c r="O4" s="22"/>
      <c r="P4" s="24" t="s">
        <v>15</v>
      </c>
      <c r="Q4" s="25">
        <f>SUMIF(I1:I3585,P4,J1:J3585)</f>
        <v>0</v>
      </c>
      <c r="R4" s="9"/>
      <c r="S4" s="10"/>
      <c r="T4" s="11"/>
      <c r="U4" s="10"/>
      <c r="V4" s="10"/>
      <c r="W4" s="10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0"/>
      <c r="AJ4" s="10"/>
      <c r="AK4" s="10"/>
      <c r="AL4" s="12"/>
    </row>
    <row r="5" spans="2:39" s="14" customFormat="1" ht="15" customHeight="1" x14ac:dyDescent="0.3">
      <c r="B5" s="15" t="str">
        <f>IF(AND('[1]Vmesna vrtilna_SKLOP1'!B5&lt;&gt;"",'[1]Vmesna vrtilna_SKLOP1'!C5&lt;&gt;""),IF('[1]Vmesna vrtilna_SKLOP1'!B5&lt;&gt;"",'[1]Vmesna vrtilna_SKLOP1'!B5,""),"")</f>
        <v/>
      </c>
      <c r="C5" s="16" t="str">
        <f>IF(OR(C4="Posebna oblika",C4="Kulturno zaščiten objekt",C4="Kulturno zaščiten objekt, Posebna oblika"),"Glej zavihek POSEBNI POGOJI",IF(SUM(N4:Q4)=1,"Posebna oblika",IF(SUM(N4:Q4)=10,"Kulturno zaščiten objekt",IF(SUM(N4:Q4)=11,"Kulturno zaščiten objekt, Posebna oblika",IF(AND('[1]Vmesna vrtilna_SKLOP1'!C5&lt;&gt;"",'[1]Vmesna vrtilna_SKLOP1'!D5&lt;&gt;""),IF('[1]Vmesna vrtilna_SKLOP1'!C5&lt;&gt;"",'[1]Vmesna vrtilna_SKLOP1'!C5,""),"")))))</f>
        <v/>
      </c>
      <c r="D5" s="17" t="str">
        <f>IF(IFERROR(VLOOKUP(B5,'[1]Vmesna vrtilna_SKLOP1'!B:J,6,0),"")=0,"",IFERROR(VLOOKUP(B5,'[1]Vmesna vrtilna_SKLOP1'!B:J,6,0),""))</f>
        <v/>
      </c>
      <c r="E5" s="16" t="str">
        <f>IF(IF('[1]Vmesna vrtilna_SKLOP1'!E5&lt;&gt;"",'[1]Vmesna vrtilna_SKLOP1'!D5,"")=0,"",IF('[1]Vmesna vrtilna_SKLOP1'!E5&lt;&gt;"",'[1]Vmesna vrtilna_SKLOP1'!D5,""))</f>
        <v/>
      </c>
      <c r="F5" s="18" t="str">
        <f>IF('[1]Vmesna vrtilna_SKLOP1'!E5&lt;&gt;"",'[1]Vmesna vrtilna_SKLOP1'!E5,"")</f>
        <v>Enokrilno okno (tip: O1); dim. ŠxV: 0,96x1,33m; Material: PVC ; steklo 6/16Ar/4; Rw,st.=36 (Rw,st.+Ctr ≥ 31 dB)</v>
      </c>
      <c r="G5" s="15" t="str">
        <f>IF('[1]Vmesna vrtilna_SKLOP1'!E5&lt;&gt;"",'[1]Vmesna vrtilna_SKLOP1'!F5,"")</f>
        <v>[kos]</v>
      </c>
      <c r="H5" s="19">
        <f>IF('[1]Vmesna vrtilna_SKLOP1'!F5&lt;&gt;"",'[1]Vmesna vrtilna_SKLOP1'!I5,"")</f>
        <v>1</v>
      </c>
      <c r="I5" s="20" t="str">
        <f>IF(I4="Skupaj:","DDV (22%):",IF(I4="DDV (22%):","Skupaj z DDV:",IF(AND('[1]Vmesna vrtilna_SKLOP1'!C5&lt;&gt;"",'[1]Vmesna vrtilna_SKLOP1'!E5=""),"Skupaj:","")))</f>
        <v/>
      </c>
      <c r="J5" s="21">
        <f t="shared" si="1"/>
        <v>0</v>
      </c>
      <c r="K5" s="21">
        <f>IF(I5="Skupaj z DDV:",SUM(K3,K4),IF(I5="DDV (22%):",K4*0.22,IF(AND('[1]Vmesna vrtilna_SKLOP1'!C5&lt;&gt;"",'[1]Vmesna vrtilna_SKLOP1'!D5=""),'[1]Vmesna vrtilna_SKLOP1'!J5,IF(F5&lt;&gt;"",IF('[1]Vmesna vrtilna_SKLOP1'!J5&lt;&gt;"",'[1]Vmesna vrtilna_SKLOP1'!J5,""),""))))</f>
        <v>258.12688774655999</v>
      </c>
      <c r="L5" s="22">
        <f>IF(I4="Skupaj:","DDV (22%):",IF(I4="DDV (22%):","Skupaj z DDV:",IF(AND('[1]Vmesna vrtilna_SKLOP1'!C5&lt;&gt;"",'[1]Vmesna vrtilna_SKLOP1'!E5=""),"Skupaj:",IF(AND('[1]Vmesna vrtilna_SKLOP1'!C5&lt;&gt;"",'[1]Vmesna vrtilna_SKLOP1'!D5=""),'[1]Vmesna vrtilna_SKLOP1'!J5,IF(F5&lt;&gt;"",IF('[1]Vmesna vrtilna_SKLOP1'!J5&lt;&gt;"",'[1]Vmesna vrtilna_SKLOP1'!J5,""),"")))))</f>
        <v>258.12688774655999</v>
      </c>
      <c r="M5" s="22">
        <f t="shared" si="0"/>
        <v>0</v>
      </c>
      <c r="N5" s="22" t="str">
        <f>IF(IFERROR(VLOOKUP(B5,'[1]Vmesna vrtilna_SKLOP1'!B:J,7,0),"")=0,"",IFERROR(VLOOKUP(B5,'[1]Vmesna vrtilna_SKLOP1'!B:J,7,0),""))</f>
        <v/>
      </c>
      <c r="O5" s="22"/>
      <c r="P5" s="26" t="s">
        <v>16</v>
      </c>
      <c r="Q5" s="27">
        <f>SUMIF(I1:I3585,P5,J1:J3585)</f>
        <v>0</v>
      </c>
      <c r="R5" s="9"/>
      <c r="S5" s="10"/>
      <c r="T5" s="11"/>
      <c r="U5" s="10"/>
      <c r="V5" s="10"/>
      <c r="W5" s="10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0"/>
      <c r="AJ5" s="10"/>
      <c r="AK5" s="10"/>
      <c r="AL5" s="12"/>
    </row>
    <row r="6" spans="2:39" s="14" customFormat="1" ht="15" customHeight="1" thickBot="1" x14ac:dyDescent="0.35">
      <c r="B6" s="15" t="str">
        <f>IF(AND('[1]Vmesna vrtilna_SKLOP1'!B6&lt;&gt;"",'[1]Vmesna vrtilna_SKLOP1'!C6&lt;&gt;""),IF('[1]Vmesna vrtilna_SKLOP1'!B6&lt;&gt;"",'[1]Vmesna vrtilna_SKLOP1'!B6,""),"")</f>
        <v/>
      </c>
      <c r="C6" s="16" t="str">
        <f>IF(OR(C5="Posebna oblika",C5="Kulturno zaščiten objekt",C5="Kulturno zaščiten objekt, Posebna oblika"),"Glej zavihek POSEBNI POGOJI",IF(SUM(N5:Q5)=1,"Posebna oblika",IF(SUM(N5:Q5)=10,"Kulturno zaščiten objekt",IF(SUM(N5:Q5)=11,"Kulturno zaščiten objekt, Posebna oblika",IF(AND('[1]Vmesna vrtilna_SKLOP1'!C6&lt;&gt;"",'[1]Vmesna vrtilna_SKLOP1'!D6&lt;&gt;""),IF('[1]Vmesna vrtilna_SKLOP1'!C6&lt;&gt;"",'[1]Vmesna vrtilna_SKLOP1'!C6,""),"")))))</f>
        <v/>
      </c>
      <c r="D6" s="17" t="str">
        <f>IF(IFERROR(VLOOKUP(B6,'[1]Vmesna vrtilna_SKLOP1'!B:J,6,0),"")=0,"",IFERROR(VLOOKUP(B6,'[1]Vmesna vrtilna_SKLOP1'!B:J,6,0),""))</f>
        <v/>
      </c>
      <c r="E6" s="16" t="str">
        <f>IF(IF('[1]Vmesna vrtilna_SKLOP1'!E6&lt;&gt;"",'[1]Vmesna vrtilna_SKLOP1'!D6,"")=0,"",IF('[1]Vmesna vrtilna_SKLOP1'!E6&lt;&gt;"",'[1]Vmesna vrtilna_SKLOP1'!D6,""))</f>
        <v/>
      </c>
      <c r="F6" s="18" t="str">
        <f>IF('[1]Vmesna vrtilna_SKLOP1'!E6&lt;&gt;"",'[1]Vmesna vrtilna_SKLOP1'!E6,"")</f>
        <v>Enokrilno okno (tip: O1); dim. ŠxV: 1,02x1,33m; Material: PVC ; steklo 6/16Ar/4; Rw,st.=36 (Rw,st.+Ctr ≥ 31 dB)</v>
      </c>
      <c r="G6" s="15" t="str">
        <f>IF('[1]Vmesna vrtilna_SKLOP1'!E6&lt;&gt;"",'[1]Vmesna vrtilna_SKLOP1'!F6,"")</f>
        <v>[kos]</v>
      </c>
      <c r="H6" s="19">
        <f>IF('[1]Vmesna vrtilna_SKLOP1'!F6&lt;&gt;"",'[1]Vmesna vrtilna_SKLOP1'!I6,"")</f>
        <v>1</v>
      </c>
      <c r="I6" s="20" t="str">
        <f>IF(I5="Skupaj:","DDV (22%):",IF(I5="DDV (22%):","Skupaj z DDV:",IF(AND('[1]Vmesna vrtilna_SKLOP1'!C6&lt;&gt;"",'[1]Vmesna vrtilna_SKLOP1'!E6=""),"Skupaj:","")))</f>
        <v/>
      </c>
      <c r="J6" s="21">
        <f t="shared" si="1"/>
        <v>0</v>
      </c>
      <c r="K6" s="21">
        <f>IF(I6="Skupaj z DDV:",SUM(K4,K5),IF(I6="DDV (22%):",K5*0.22,IF(AND('[1]Vmesna vrtilna_SKLOP1'!C6&lt;&gt;"",'[1]Vmesna vrtilna_SKLOP1'!D6=""),'[1]Vmesna vrtilna_SKLOP1'!J6,IF(F6&lt;&gt;"",IF('[1]Vmesna vrtilna_SKLOP1'!J6&lt;&gt;"",'[1]Vmesna vrtilna_SKLOP1'!J6,""),""))))</f>
        <v>266.16332905764</v>
      </c>
      <c r="L6" s="22">
        <f>IF(I5="Skupaj:","DDV (22%):",IF(I5="DDV (22%):","Skupaj z DDV:",IF(AND('[1]Vmesna vrtilna_SKLOP1'!C6&lt;&gt;"",'[1]Vmesna vrtilna_SKLOP1'!E6=""),"Skupaj:",IF(AND('[1]Vmesna vrtilna_SKLOP1'!C6&lt;&gt;"",'[1]Vmesna vrtilna_SKLOP1'!D6=""),'[1]Vmesna vrtilna_SKLOP1'!J6,IF(F6&lt;&gt;"",IF('[1]Vmesna vrtilna_SKLOP1'!J6&lt;&gt;"",'[1]Vmesna vrtilna_SKLOP1'!J6,""),"")))))</f>
        <v>266.16332905764</v>
      </c>
      <c r="M6" s="22">
        <f t="shared" si="0"/>
        <v>0</v>
      </c>
      <c r="N6" s="22" t="str">
        <f>IF(IFERROR(VLOOKUP(B6,'[1]Vmesna vrtilna_SKLOP1'!B:J,7,0),"")=0,"",IFERROR(VLOOKUP(B6,'[1]Vmesna vrtilna_SKLOP1'!B:J,7,0),""))</f>
        <v/>
      </c>
      <c r="O6" s="22"/>
      <c r="P6" s="28" t="s">
        <v>17</v>
      </c>
      <c r="Q6" s="29">
        <f>SUMIF(I1:I3585,P6,J1:J3585)</f>
        <v>0</v>
      </c>
      <c r="R6" s="9"/>
      <c r="S6" s="10"/>
      <c r="T6" s="11"/>
      <c r="U6" s="10"/>
      <c r="V6" s="10"/>
      <c r="W6" s="10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0"/>
      <c r="AJ6" s="10"/>
      <c r="AK6" s="10"/>
      <c r="AL6" s="12"/>
    </row>
    <row r="7" spans="2:39" s="14" customFormat="1" ht="15" customHeight="1" x14ac:dyDescent="0.3">
      <c r="B7" s="15" t="str">
        <f>IF(AND('[1]Vmesna vrtilna_SKLOP1'!B7&lt;&gt;"",'[1]Vmesna vrtilna_SKLOP1'!C7&lt;&gt;""),IF('[1]Vmesna vrtilna_SKLOP1'!B7&lt;&gt;"",'[1]Vmesna vrtilna_SKLOP1'!B7,""),"")</f>
        <v/>
      </c>
      <c r="C7" s="16" t="str">
        <f>IF(OR(C6="Posebna oblika",C6="Kulturno zaščiten objekt",C6="Kulturno zaščiten objekt, Posebna oblika"),"Glej zavihek POSEBNI POGOJI",IF(SUM(N6:Q6)=1,"Posebna oblika",IF(SUM(N6:Q6)=10,"Kulturno zaščiten objekt",IF(SUM(N6:Q6)=11,"Kulturno zaščiten objekt, Posebna oblika",IF(AND('[1]Vmesna vrtilna_SKLOP1'!C7&lt;&gt;"",'[1]Vmesna vrtilna_SKLOP1'!D7&lt;&gt;""),IF('[1]Vmesna vrtilna_SKLOP1'!C7&lt;&gt;"",'[1]Vmesna vrtilna_SKLOP1'!C7,""),"")))))</f>
        <v/>
      </c>
      <c r="D7" s="17" t="str">
        <f>IF(IFERROR(VLOOKUP(B7,'[1]Vmesna vrtilna_SKLOP1'!B:J,6,0),"")=0,"",IFERROR(VLOOKUP(B7,'[1]Vmesna vrtilna_SKLOP1'!B:J,6,0),""))</f>
        <v/>
      </c>
      <c r="E7" s="16" t="str">
        <f>IF(IF('[1]Vmesna vrtilna_SKLOP1'!E7&lt;&gt;"",'[1]Vmesna vrtilna_SKLOP1'!D7,"")=0,"",IF('[1]Vmesna vrtilna_SKLOP1'!E7&lt;&gt;"",'[1]Vmesna vrtilna_SKLOP1'!D7,""))</f>
        <v/>
      </c>
      <c r="F7" s="18" t="str">
        <f>IF('[1]Vmesna vrtilna_SKLOP1'!E7&lt;&gt;"",'[1]Vmesna vrtilna_SKLOP1'!E7,"")</f>
        <v/>
      </c>
      <c r="G7" s="15" t="str">
        <f>IF('[1]Vmesna vrtilna_SKLOP1'!E7&lt;&gt;"",'[1]Vmesna vrtilna_SKLOP1'!F7,"")</f>
        <v/>
      </c>
      <c r="H7" s="19" t="str">
        <f>IF('[1]Vmesna vrtilna_SKLOP1'!F7&lt;&gt;"",'[1]Vmesna vrtilna_SKLOP1'!I7,"")</f>
        <v/>
      </c>
      <c r="I7" s="20" t="str">
        <f>IF(I6="Skupaj:","DDV (22%):",IF(I6="DDV (22%):","Skupaj z DDV:",IF(AND('[1]Vmesna vrtilna_SKLOP1'!C7&lt;&gt;"",'[1]Vmesna vrtilna_SKLOP1'!E7=""),"Skupaj:","")))</f>
        <v/>
      </c>
      <c r="J7" s="21" t="str">
        <f t="shared" si="1"/>
        <v/>
      </c>
      <c r="K7" s="21" t="str">
        <f>IF(I7="Skupaj z DDV:",SUM(K5,K6),IF(I7="DDV (22%):",K6*0.22,IF(AND('[1]Vmesna vrtilna_SKLOP1'!C7&lt;&gt;"",'[1]Vmesna vrtilna_SKLOP1'!D7=""),'[1]Vmesna vrtilna_SKLOP1'!J7,IF(F7&lt;&gt;"",IF('[1]Vmesna vrtilna_SKLOP1'!J7&lt;&gt;"",'[1]Vmesna vrtilna_SKLOP1'!J7,""),""))))</f>
        <v/>
      </c>
      <c r="L7" s="22" t="str">
        <f>IF(I6="Skupaj:","DDV (22%):",IF(I6="DDV (22%):","Skupaj z DDV:",IF(AND('[1]Vmesna vrtilna_SKLOP1'!C7&lt;&gt;"",'[1]Vmesna vrtilna_SKLOP1'!E7=""),"Skupaj:",IF(AND('[1]Vmesna vrtilna_SKLOP1'!C7&lt;&gt;"",'[1]Vmesna vrtilna_SKLOP1'!D7=""),'[1]Vmesna vrtilna_SKLOP1'!J7,IF(F7&lt;&gt;"",IF('[1]Vmesna vrtilna_SKLOP1'!J7&lt;&gt;"",'[1]Vmesna vrtilna_SKLOP1'!J7,""),"")))))</f>
        <v/>
      </c>
      <c r="M7" s="22">
        <f t="shared" si="0"/>
        <v>0</v>
      </c>
      <c r="N7" s="22" t="str">
        <f>IF(IFERROR(VLOOKUP(B7,'[1]Vmesna vrtilna_SKLOP1'!B:J,7,0),"")=0,"",IFERROR(VLOOKUP(B7,'[1]Vmesna vrtilna_SKLOP1'!B:J,7,0),""))</f>
        <v/>
      </c>
      <c r="O7" s="22"/>
      <c r="P7" s="9"/>
      <c r="Q7" s="9"/>
      <c r="R7" s="9"/>
      <c r="S7" s="10"/>
      <c r="T7" s="11"/>
      <c r="U7" s="10"/>
      <c r="V7" s="10"/>
      <c r="W7" s="10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0"/>
      <c r="AJ7" s="10"/>
      <c r="AK7" s="10"/>
      <c r="AL7" s="12"/>
    </row>
    <row r="8" spans="2:39" s="14" customFormat="1" ht="15" customHeight="1" thickBot="1" x14ac:dyDescent="0.35">
      <c r="B8" s="15" t="str">
        <f>IF(AND('[1]Vmesna vrtilna_SKLOP1'!B8&lt;&gt;"",'[1]Vmesna vrtilna_SKLOP1'!C8&lt;&gt;""),IF('[1]Vmesna vrtilna_SKLOP1'!B8&lt;&gt;"",'[1]Vmesna vrtilna_SKLOP1'!B8,""),"")</f>
        <v/>
      </c>
      <c r="C8" s="16" t="str">
        <f>IF(OR(C7="Posebna oblika",C7="Kulturno zaščiten objekt",C7="Kulturno zaščiten objekt, Posebna oblika"),"Glej zavihek POSEBNI POGOJI",IF(SUM(N7:Q7)=1,"Posebna oblika",IF(SUM(N7:Q7)=10,"Kulturno zaščiten objekt",IF(SUM(N7:Q7)=11,"Kulturno zaščiten objekt, Posebna oblika",IF(AND('[1]Vmesna vrtilna_SKLOP1'!C8&lt;&gt;"",'[1]Vmesna vrtilna_SKLOP1'!D8&lt;&gt;""),IF('[1]Vmesna vrtilna_SKLOP1'!C8&lt;&gt;"",'[1]Vmesna vrtilna_SKLOP1'!C8,""),"")))))</f>
        <v/>
      </c>
      <c r="D8" s="17" t="str">
        <f>IF(IFERROR(VLOOKUP(B8,'[1]Vmesna vrtilna_SKLOP1'!B:J,6,0),"")=0,"",IFERROR(VLOOKUP(B8,'[1]Vmesna vrtilna_SKLOP1'!B:J,6,0),""))</f>
        <v/>
      </c>
      <c r="E8" s="16" t="str">
        <f>IF(IF('[1]Vmesna vrtilna_SKLOP1'!E8&lt;&gt;"",'[1]Vmesna vrtilna_SKLOP1'!D8,"")=0,"",IF('[1]Vmesna vrtilna_SKLOP1'!E8&lt;&gt;"",'[1]Vmesna vrtilna_SKLOP1'!D8,""))</f>
        <v>Senčila</v>
      </c>
      <c r="F8" s="18" t="str">
        <f>IF('[1]Vmesna vrtilna_SKLOP1'!E8&lt;&gt;"",'[1]Vmesna vrtilna_SKLOP1'!E8,"")</f>
        <v>Zunanji rolo - nadometni, ALU lamele, Dim. ŠxV: 0,95x1,35m</v>
      </c>
      <c r="G8" s="15" t="str">
        <f>IF('[1]Vmesna vrtilna_SKLOP1'!E8&lt;&gt;"",'[1]Vmesna vrtilna_SKLOP1'!F8,"")</f>
        <v>[kos]</v>
      </c>
      <c r="H8" s="19">
        <f>IF('[1]Vmesna vrtilna_SKLOP1'!F8&lt;&gt;"",'[1]Vmesna vrtilna_SKLOP1'!I8,"")</f>
        <v>1</v>
      </c>
      <c r="I8" s="20" t="str">
        <f>IF(I7="Skupaj:","DDV (22%):",IF(I7="DDV (22%):","Skupaj z DDV:",IF(AND('[1]Vmesna vrtilna_SKLOP1'!C8&lt;&gt;"",'[1]Vmesna vrtilna_SKLOP1'!E8=""),"Skupaj:","")))</f>
        <v/>
      </c>
      <c r="J8" s="21">
        <f t="shared" si="1"/>
        <v>0</v>
      </c>
      <c r="K8" s="21">
        <f>IF(I8="Skupaj z DDV:",SUM(K6,K7),IF(I8="DDV (22%):",K7*0.22,IF(AND('[1]Vmesna vrtilna_SKLOP1'!C8&lt;&gt;"",'[1]Vmesna vrtilna_SKLOP1'!D8=""),'[1]Vmesna vrtilna_SKLOP1'!J8,IF(F8&lt;&gt;"",IF('[1]Vmesna vrtilna_SKLOP1'!J8&lt;&gt;"",'[1]Vmesna vrtilna_SKLOP1'!J8,""),""))))</f>
        <v>135.66215846437501</v>
      </c>
      <c r="L8" s="22">
        <f>IF(I7="Skupaj:","DDV (22%):",IF(I7="DDV (22%):","Skupaj z DDV:",IF(AND('[1]Vmesna vrtilna_SKLOP1'!C8&lt;&gt;"",'[1]Vmesna vrtilna_SKLOP1'!E8=""),"Skupaj:",IF(AND('[1]Vmesna vrtilna_SKLOP1'!C8&lt;&gt;"",'[1]Vmesna vrtilna_SKLOP1'!D8=""),'[1]Vmesna vrtilna_SKLOP1'!J8,IF(F8&lt;&gt;"",IF('[1]Vmesna vrtilna_SKLOP1'!J8&lt;&gt;"",'[1]Vmesna vrtilna_SKLOP1'!J8,""),"")))))</f>
        <v>135.66215846437501</v>
      </c>
      <c r="M8" s="22">
        <f t="shared" si="0"/>
        <v>0</v>
      </c>
      <c r="N8" s="22" t="str">
        <f>IF(IFERROR(VLOOKUP(B8,'[1]Vmesna vrtilna_SKLOP1'!B:J,7,0),"")=0,"",IFERROR(VLOOKUP(B8,'[1]Vmesna vrtilna_SKLOP1'!B:J,7,0),""))</f>
        <v/>
      </c>
      <c r="O8" s="22"/>
      <c r="P8" s="23" t="s">
        <v>18</v>
      </c>
      <c r="Q8" s="23"/>
      <c r="R8" s="9"/>
      <c r="S8" s="10"/>
      <c r="T8" s="11"/>
      <c r="U8" s="10"/>
      <c r="V8" s="10"/>
      <c r="W8" s="10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0"/>
      <c r="AJ8" s="10"/>
      <c r="AK8" s="10"/>
      <c r="AL8" s="12"/>
    </row>
    <row r="9" spans="2:39" s="14" customFormat="1" ht="15" customHeight="1" x14ac:dyDescent="0.3">
      <c r="B9" s="15" t="str">
        <f>IF(AND('[1]Vmesna vrtilna_SKLOP1'!B9&lt;&gt;"",'[1]Vmesna vrtilna_SKLOP1'!C9&lt;&gt;""),IF('[1]Vmesna vrtilna_SKLOP1'!B9&lt;&gt;"",'[1]Vmesna vrtilna_SKLOP1'!B9,""),"")</f>
        <v/>
      </c>
      <c r="C9" s="16" t="str">
        <f>IF(OR(C8="Posebna oblika",C8="Kulturno zaščiten objekt",C8="Kulturno zaščiten objekt, Posebna oblika"),"Glej zavihek POSEBNI POGOJI",IF(SUM(N8:Q8)=1,"Posebna oblika",IF(SUM(N8:Q8)=10,"Kulturno zaščiten objekt",IF(SUM(N8:Q8)=11,"Kulturno zaščiten objekt, Posebna oblika",IF(AND('[1]Vmesna vrtilna_SKLOP1'!C9&lt;&gt;"",'[1]Vmesna vrtilna_SKLOP1'!D9&lt;&gt;""),IF('[1]Vmesna vrtilna_SKLOP1'!C9&lt;&gt;"",'[1]Vmesna vrtilna_SKLOP1'!C9,""),"")))))</f>
        <v/>
      </c>
      <c r="D9" s="17" t="str">
        <f>IF(IFERROR(VLOOKUP(B9,'[1]Vmesna vrtilna_SKLOP1'!B:J,6,0),"")=0,"",IFERROR(VLOOKUP(B9,'[1]Vmesna vrtilna_SKLOP1'!B:J,6,0),""))</f>
        <v/>
      </c>
      <c r="E9" s="16" t="str">
        <f>IF(IF('[1]Vmesna vrtilna_SKLOP1'!E9&lt;&gt;"",'[1]Vmesna vrtilna_SKLOP1'!D9,"")=0,"",IF('[1]Vmesna vrtilna_SKLOP1'!E9&lt;&gt;"",'[1]Vmesna vrtilna_SKLOP1'!D9,""))</f>
        <v/>
      </c>
      <c r="F9" s="18" t="str">
        <f>IF('[1]Vmesna vrtilna_SKLOP1'!E9&lt;&gt;"",'[1]Vmesna vrtilna_SKLOP1'!E9,"")</f>
        <v>Zunanji rolo - nadometni, ALU lamele, Dim. ŠxV: 0,95x1,36m</v>
      </c>
      <c r="G9" s="15" t="str">
        <f>IF('[1]Vmesna vrtilna_SKLOP1'!E9&lt;&gt;"",'[1]Vmesna vrtilna_SKLOP1'!F9,"")</f>
        <v>[kos]</v>
      </c>
      <c r="H9" s="19">
        <f>IF('[1]Vmesna vrtilna_SKLOP1'!F9&lt;&gt;"",'[1]Vmesna vrtilna_SKLOP1'!I9,"")</f>
        <v>1</v>
      </c>
      <c r="I9" s="20" t="str">
        <f>IF(I8="Skupaj:","DDV (22%):",IF(I8="DDV (22%):","Skupaj z DDV:",IF(AND('[1]Vmesna vrtilna_SKLOP1'!C9&lt;&gt;"",'[1]Vmesna vrtilna_SKLOP1'!E9=""),"Skupaj:","")))</f>
        <v/>
      </c>
      <c r="J9" s="21">
        <f t="shared" si="1"/>
        <v>0</v>
      </c>
      <c r="K9" s="21">
        <f>IF(I9="Skupaj z DDV:",SUM(K7,K8),IF(I9="DDV (22%):",K8*0.22,IF(AND('[1]Vmesna vrtilna_SKLOP1'!C9&lt;&gt;"",'[1]Vmesna vrtilna_SKLOP1'!D9=""),'[1]Vmesna vrtilna_SKLOP1'!J9,IF(F9&lt;&gt;"",IF('[1]Vmesna vrtilna_SKLOP1'!J9&lt;&gt;"",'[1]Vmesna vrtilna_SKLOP1'!J9,""),""))))</f>
        <v>136.2417889008</v>
      </c>
      <c r="L9" s="22">
        <f>IF(I8="Skupaj:","DDV (22%):",IF(I8="DDV (22%):","Skupaj z DDV:",IF(AND('[1]Vmesna vrtilna_SKLOP1'!C9&lt;&gt;"",'[1]Vmesna vrtilna_SKLOP1'!E9=""),"Skupaj:",IF(AND('[1]Vmesna vrtilna_SKLOP1'!C9&lt;&gt;"",'[1]Vmesna vrtilna_SKLOP1'!D9=""),'[1]Vmesna vrtilna_SKLOP1'!J9,IF(F9&lt;&gt;"",IF('[1]Vmesna vrtilna_SKLOP1'!J9&lt;&gt;"",'[1]Vmesna vrtilna_SKLOP1'!J9,""),"")))))</f>
        <v>136.2417889008</v>
      </c>
      <c r="M9" s="22">
        <f t="shared" si="0"/>
        <v>0</v>
      </c>
      <c r="N9" s="22" t="str">
        <f>IF(IFERROR(VLOOKUP(B9,'[1]Vmesna vrtilna_SKLOP1'!B:J,7,0),"")=0,"",IFERROR(VLOOKUP(B9,'[1]Vmesna vrtilna_SKLOP1'!B:J,7,0),""))</f>
        <v/>
      </c>
      <c r="O9" s="22"/>
      <c r="P9" s="24" t="s">
        <v>15</v>
      </c>
      <c r="Q9" s="25">
        <f>SUMIF(I1:I3585,P9,K1:K3585)</f>
        <v>1019016.3326110521</v>
      </c>
      <c r="R9" s="9"/>
      <c r="S9" s="10"/>
      <c r="T9" s="11"/>
      <c r="U9" s="10"/>
      <c r="V9" s="10"/>
      <c r="W9" s="10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0"/>
      <c r="AJ9" s="10"/>
      <c r="AK9" s="10"/>
      <c r="AL9" s="12"/>
    </row>
    <row r="10" spans="2:39" s="14" customFormat="1" ht="15" customHeight="1" x14ac:dyDescent="0.3">
      <c r="B10" s="15" t="str">
        <f>IF(AND('[1]Vmesna vrtilna_SKLOP1'!B10&lt;&gt;"",'[1]Vmesna vrtilna_SKLOP1'!C10&lt;&gt;""),IF('[1]Vmesna vrtilna_SKLOP1'!B10&lt;&gt;"",'[1]Vmesna vrtilna_SKLOP1'!B10,""),"")</f>
        <v/>
      </c>
      <c r="C10" s="16" t="str">
        <f>IF(OR(C9="Posebna oblika",C9="Kulturno zaščiten objekt",C9="Kulturno zaščiten objekt, Posebna oblika"),"Glej zavihek POSEBNI POGOJI",IF(SUM(N9:Q9)=1,"Posebna oblika",IF(SUM(N9:Q9)=10,"Kulturno zaščiten objekt",IF(SUM(N9:Q9)=11,"Kulturno zaščiten objekt, Posebna oblika",IF(AND('[1]Vmesna vrtilna_SKLOP1'!C10&lt;&gt;"",'[1]Vmesna vrtilna_SKLOP1'!D10&lt;&gt;""),IF('[1]Vmesna vrtilna_SKLOP1'!C10&lt;&gt;"",'[1]Vmesna vrtilna_SKLOP1'!C10,""),"")))))</f>
        <v/>
      </c>
      <c r="D10" s="17" t="str">
        <f>IF(IFERROR(VLOOKUP(B10,'[1]Vmesna vrtilna_SKLOP1'!B:J,6,0),"")=0,"",IFERROR(VLOOKUP(B10,'[1]Vmesna vrtilna_SKLOP1'!B:J,6,0),""))</f>
        <v/>
      </c>
      <c r="E10" s="16" t="str">
        <f>IF(IF('[1]Vmesna vrtilna_SKLOP1'!E10&lt;&gt;"",'[1]Vmesna vrtilna_SKLOP1'!D10,"")=0,"",IF('[1]Vmesna vrtilna_SKLOP1'!E10&lt;&gt;"",'[1]Vmesna vrtilna_SKLOP1'!D10,""))</f>
        <v/>
      </c>
      <c r="F10" s="18" t="str">
        <f>IF('[1]Vmesna vrtilna_SKLOP1'!E10&lt;&gt;"",'[1]Vmesna vrtilna_SKLOP1'!E10,"")</f>
        <v>Zunanji rolo - nadometni, ALU lamele, Dim. ŠxV: 1,02x1,33m</v>
      </c>
      <c r="G10" s="15" t="str">
        <f>IF('[1]Vmesna vrtilna_SKLOP1'!E10&lt;&gt;"",'[1]Vmesna vrtilna_SKLOP1'!F10,"")</f>
        <v>[kos]</v>
      </c>
      <c r="H10" s="19">
        <f>IF('[1]Vmesna vrtilna_SKLOP1'!F10&lt;&gt;"",'[1]Vmesna vrtilna_SKLOP1'!I10,"")</f>
        <v>1</v>
      </c>
      <c r="I10" s="20" t="str">
        <f>IF(I9="Skupaj:","DDV (22%):",IF(I9="DDV (22%):","Skupaj z DDV:",IF(AND('[1]Vmesna vrtilna_SKLOP1'!C10&lt;&gt;"",'[1]Vmesna vrtilna_SKLOP1'!E10=""),"Skupaj:","")))</f>
        <v/>
      </c>
      <c r="J10" s="21">
        <f t="shared" si="1"/>
        <v>0</v>
      </c>
      <c r="K10" s="21">
        <f>IF(I10="Skupaj z DDV:",SUM(K8,K9),IF(I10="DDV (22%):",K9*0.22,IF(AND('[1]Vmesna vrtilna_SKLOP1'!C10&lt;&gt;"",'[1]Vmesna vrtilna_SKLOP1'!D10=""),'[1]Vmesna vrtilna_SKLOP1'!J10,IF(F10&lt;&gt;"",IF('[1]Vmesna vrtilna_SKLOP1'!J10&lt;&gt;"",'[1]Vmesna vrtilna_SKLOP1'!J10,""),""))))</f>
        <v>140.191627503132</v>
      </c>
      <c r="L10" s="22">
        <f>IF(I9="Skupaj:","DDV (22%):",IF(I9="DDV (22%):","Skupaj z DDV:",IF(AND('[1]Vmesna vrtilna_SKLOP1'!C10&lt;&gt;"",'[1]Vmesna vrtilna_SKLOP1'!E10=""),"Skupaj:",IF(AND('[1]Vmesna vrtilna_SKLOP1'!C10&lt;&gt;"",'[1]Vmesna vrtilna_SKLOP1'!D10=""),'[1]Vmesna vrtilna_SKLOP1'!J10,IF(F10&lt;&gt;"",IF('[1]Vmesna vrtilna_SKLOP1'!J10&lt;&gt;"",'[1]Vmesna vrtilna_SKLOP1'!J10,""),"")))))</f>
        <v>140.191627503132</v>
      </c>
      <c r="M10" s="22">
        <f t="shared" si="0"/>
        <v>0</v>
      </c>
      <c r="N10" s="22" t="str">
        <f>IF(IFERROR(VLOOKUP(B10,'[1]Vmesna vrtilna_SKLOP1'!B:J,7,0),"")=0,"",IFERROR(VLOOKUP(B10,'[1]Vmesna vrtilna_SKLOP1'!B:J,7,0),""))</f>
        <v/>
      </c>
      <c r="O10" s="22"/>
      <c r="P10" s="26" t="s">
        <v>16</v>
      </c>
      <c r="Q10" s="27">
        <f>SUMIF(I1:I3585,P10,K1:K3585)</f>
        <v>224183.5931744315</v>
      </c>
      <c r="R10" s="9"/>
      <c r="S10" s="10"/>
      <c r="T10" s="11"/>
      <c r="U10" s="10"/>
      <c r="V10" s="10"/>
      <c r="W10" s="10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0"/>
      <c r="AJ10" s="10"/>
      <c r="AK10" s="10"/>
      <c r="AL10" s="12"/>
    </row>
    <row r="11" spans="2:39" s="14" customFormat="1" ht="15" customHeight="1" thickBot="1" x14ac:dyDescent="0.35">
      <c r="B11" s="15" t="str">
        <f>IF(AND('[1]Vmesna vrtilna_SKLOP1'!B11&lt;&gt;"",'[1]Vmesna vrtilna_SKLOP1'!C11&lt;&gt;""),IF('[1]Vmesna vrtilna_SKLOP1'!B11&lt;&gt;"",'[1]Vmesna vrtilna_SKLOP1'!B11,""),"")</f>
        <v/>
      </c>
      <c r="C11" s="16" t="str">
        <f>IF(OR(C10="Posebna oblika",C10="Kulturno zaščiten objekt",C10="Kulturno zaščiten objekt, Posebna oblika"),"Glej zavihek POSEBNI POGOJI",IF(SUM(N10:Q10)=1,"Posebna oblika",IF(SUM(N10:Q10)=10,"Kulturno zaščiten objekt",IF(SUM(N10:Q10)=11,"Kulturno zaščiten objekt, Posebna oblika",IF(AND('[1]Vmesna vrtilna_SKLOP1'!C11&lt;&gt;"",'[1]Vmesna vrtilna_SKLOP1'!D11&lt;&gt;""),IF('[1]Vmesna vrtilna_SKLOP1'!C11&lt;&gt;"",'[1]Vmesna vrtilna_SKLOP1'!C11,""),"")))))</f>
        <v/>
      </c>
      <c r="D11" s="17" t="str">
        <f>IF(IFERROR(VLOOKUP(B11,'[1]Vmesna vrtilna_SKLOP1'!B:J,6,0),"")=0,"",IFERROR(VLOOKUP(B11,'[1]Vmesna vrtilna_SKLOP1'!B:J,6,0),""))</f>
        <v/>
      </c>
      <c r="E11" s="16" t="str">
        <f>IF(IF('[1]Vmesna vrtilna_SKLOP1'!E11&lt;&gt;"",'[1]Vmesna vrtilna_SKLOP1'!D11,"")=0,"",IF('[1]Vmesna vrtilna_SKLOP1'!E11&lt;&gt;"",'[1]Vmesna vrtilna_SKLOP1'!D11,""))</f>
        <v/>
      </c>
      <c r="F11" s="18" t="str">
        <f>IF('[1]Vmesna vrtilna_SKLOP1'!E11&lt;&gt;"",'[1]Vmesna vrtilna_SKLOP1'!E11,"")</f>
        <v>Zunanji rolo - nadometni, ALU lamele, Dim. ŠxV: 0,96x1,33m</v>
      </c>
      <c r="G11" s="15" t="str">
        <f>IF('[1]Vmesna vrtilna_SKLOP1'!E11&lt;&gt;"",'[1]Vmesna vrtilna_SKLOP1'!F11,"")</f>
        <v>[kos]</v>
      </c>
      <c r="H11" s="19">
        <f>IF('[1]Vmesna vrtilna_SKLOP1'!F11&lt;&gt;"",'[1]Vmesna vrtilna_SKLOP1'!I11,"")</f>
        <v>1</v>
      </c>
      <c r="I11" s="20" t="str">
        <f>IF(I10="Skupaj:","DDV (22%):",IF(I10="DDV (22%):","Skupaj z DDV:",IF(AND('[1]Vmesna vrtilna_SKLOP1'!C11&lt;&gt;"",'[1]Vmesna vrtilna_SKLOP1'!E11=""),"Skupaj:","")))</f>
        <v/>
      </c>
      <c r="J11" s="21">
        <f t="shared" si="1"/>
        <v>0</v>
      </c>
      <c r="K11" s="21">
        <f>IF(I11="Skupaj z DDV:",SUM(K9,K10),IF(I11="DDV (22%):",K10*0.22,IF(AND('[1]Vmesna vrtilna_SKLOP1'!C11&lt;&gt;"",'[1]Vmesna vrtilna_SKLOP1'!D11=""),'[1]Vmesna vrtilna_SKLOP1'!J11,IF(F11&lt;&gt;"",IF('[1]Vmesna vrtilna_SKLOP1'!J11&lt;&gt;"",'[1]Vmesna vrtilna_SKLOP1'!J11,""),""))))</f>
        <v>135.314531363328</v>
      </c>
      <c r="L11" s="22">
        <f>IF(I10="Skupaj:","DDV (22%):",IF(I10="DDV (22%):","Skupaj z DDV:",IF(AND('[1]Vmesna vrtilna_SKLOP1'!C11&lt;&gt;"",'[1]Vmesna vrtilna_SKLOP1'!E11=""),"Skupaj:",IF(AND('[1]Vmesna vrtilna_SKLOP1'!C11&lt;&gt;"",'[1]Vmesna vrtilna_SKLOP1'!D11=""),'[1]Vmesna vrtilna_SKLOP1'!J11,IF(F11&lt;&gt;"",IF('[1]Vmesna vrtilna_SKLOP1'!J11&lt;&gt;"",'[1]Vmesna vrtilna_SKLOP1'!J11,""),"")))))</f>
        <v>135.314531363328</v>
      </c>
      <c r="M11" s="22">
        <f t="shared" si="0"/>
        <v>0</v>
      </c>
      <c r="N11" s="22" t="str">
        <f>IF(IFERROR(VLOOKUP(B11,'[1]Vmesna vrtilna_SKLOP1'!B:J,7,0),"")=0,"",IFERROR(VLOOKUP(B11,'[1]Vmesna vrtilna_SKLOP1'!B:J,7,0),""))</f>
        <v/>
      </c>
      <c r="O11" s="22"/>
      <c r="P11" s="28" t="s">
        <v>17</v>
      </c>
      <c r="Q11" s="29">
        <f>SUMIF(I1:I3585,P11,K1:K3585)</f>
        <v>1243199.9257854836</v>
      </c>
      <c r="R11" s="9"/>
      <c r="S11" s="10"/>
      <c r="T11" s="11"/>
      <c r="U11" s="10"/>
      <c r="V11" s="10"/>
      <c r="W11" s="10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0"/>
      <c r="AJ11" s="10"/>
      <c r="AK11" s="10"/>
      <c r="AL11" s="12"/>
    </row>
    <row r="12" spans="2:39" s="14" customFormat="1" ht="15" customHeight="1" x14ac:dyDescent="0.3">
      <c r="B12" s="15" t="str">
        <f>IF(AND('[1]Vmesna vrtilna_SKLOP1'!B12&lt;&gt;"",'[1]Vmesna vrtilna_SKLOP1'!C12&lt;&gt;""),IF('[1]Vmesna vrtilna_SKLOP1'!B12&lt;&gt;"",'[1]Vmesna vrtilna_SKLOP1'!B12,""),"")</f>
        <v/>
      </c>
      <c r="C12" s="16" t="str">
        <f>IF(OR(C11="Posebna oblika",C11="Kulturno zaščiten objekt",C11="Kulturno zaščiten objekt, Posebna oblika"),"Glej zavihek POSEBNI POGOJI",IF(SUM(N11:Q11)=1,"Posebna oblika",IF(SUM(N11:Q11)=10,"Kulturno zaščiten objekt",IF(SUM(N11:Q11)=11,"Kulturno zaščiten objekt, Posebna oblika",IF(AND('[1]Vmesna vrtilna_SKLOP1'!C12&lt;&gt;"",'[1]Vmesna vrtilna_SKLOP1'!D12&lt;&gt;""),IF('[1]Vmesna vrtilna_SKLOP1'!C12&lt;&gt;"",'[1]Vmesna vrtilna_SKLOP1'!C12,""),"")))))</f>
        <v/>
      </c>
      <c r="D12" s="17" t="str">
        <f>IF(IFERROR(VLOOKUP(B12,'[1]Vmesna vrtilna_SKLOP1'!B:J,6,0),"")=0,"",IFERROR(VLOOKUP(B12,'[1]Vmesna vrtilna_SKLOP1'!B:J,6,0),""))</f>
        <v/>
      </c>
      <c r="E12" s="16" t="str">
        <f>IF(IF('[1]Vmesna vrtilna_SKLOP1'!E12&lt;&gt;"",'[1]Vmesna vrtilna_SKLOP1'!D12,"")=0,"",IF('[1]Vmesna vrtilna_SKLOP1'!E12&lt;&gt;"",'[1]Vmesna vrtilna_SKLOP1'!D12,""))</f>
        <v/>
      </c>
      <c r="F12" s="18" t="str">
        <f>IF('[1]Vmesna vrtilna_SKLOP1'!E12&lt;&gt;"",'[1]Vmesna vrtilna_SKLOP1'!E12,"")</f>
        <v/>
      </c>
      <c r="G12" s="15" t="str">
        <f>IF('[1]Vmesna vrtilna_SKLOP1'!E12&lt;&gt;"",'[1]Vmesna vrtilna_SKLOP1'!F12,"")</f>
        <v/>
      </c>
      <c r="H12" s="19" t="str">
        <f>IF('[1]Vmesna vrtilna_SKLOP1'!F12&lt;&gt;"",'[1]Vmesna vrtilna_SKLOP1'!I12,"")</f>
        <v/>
      </c>
      <c r="I12" s="20" t="str">
        <f>IF(I11="Skupaj:","DDV (22%):",IF(I11="DDV (22%):","Skupaj z DDV:",IF(AND('[1]Vmesna vrtilna_SKLOP1'!C12&lt;&gt;"",'[1]Vmesna vrtilna_SKLOP1'!E12=""),"Skupaj:","")))</f>
        <v/>
      </c>
      <c r="J12" s="21" t="str">
        <f t="shared" si="1"/>
        <v/>
      </c>
      <c r="K12" s="21" t="str">
        <f>IF(I12="Skupaj z DDV:",SUM(K10,K11),IF(I12="DDV (22%):",K11*0.22,IF(AND('[1]Vmesna vrtilna_SKLOP1'!C12&lt;&gt;"",'[1]Vmesna vrtilna_SKLOP1'!D12=""),'[1]Vmesna vrtilna_SKLOP1'!J12,IF(F12&lt;&gt;"",IF('[1]Vmesna vrtilna_SKLOP1'!J12&lt;&gt;"",'[1]Vmesna vrtilna_SKLOP1'!J12,""),""))))</f>
        <v/>
      </c>
      <c r="L12" s="22" t="str">
        <f>IF(I11="Skupaj:","DDV (22%):",IF(I11="DDV (22%):","Skupaj z DDV:",IF(AND('[1]Vmesna vrtilna_SKLOP1'!C12&lt;&gt;"",'[1]Vmesna vrtilna_SKLOP1'!E12=""),"Skupaj:",IF(AND('[1]Vmesna vrtilna_SKLOP1'!C12&lt;&gt;"",'[1]Vmesna vrtilna_SKLOP1'!D12=""),'[1]Vmesna vrtilna_SKLOP1'!J12,IF(F12&lt;&gt;"",IF('[1]Vmesna vrtilna_SKLOP1'!J12&lt;&gt;"",'[1]Vmesna vrtilna_SKLOP1'!J12,""),"")))))</f>
        <v/>
      </c>
      <c r="M12" s="22">
        <f t="shared" si="0"/>
        <v>0</v>
      </c>
      <c r="N12" s="22" t="str">
        <f>IF(IFERROR(VLOOKUP(B12,'[1]Vmesna vrtilna_SKLOP1'!B:J,7,0),"")=0,"",IFERROR(VLOOKUP(B12,'[1]Vmesna vrtilna_SKLOP1'!B:J,7,0),""))</f>
        <v/>
      </c>
      <c r="O12" s="22"/>
      <c r="P12" s="9"/>
      <c r="Q12" s="9"/>
      <c r="R12" s="9"/>
      <c r="S12" s="10"/>
      <c r="T12" s="11"/>
      <c r="U12" s="10"/>
      <c r="V12" s="10"/>
      <c r="W12" s="10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0"/>
      <c r="AJ12" s="10"/>
      <c r="AK12" s="10"/>
      <c r="AL12" s="12"/>
    </row>
    <row r="13" spans="2:39" s="14" customFormat="1" ht="15" customHeight="1" x14ac:dyDescent="0.3">
      <c r="B13" s="15" t="str">
        <f>IF(AND('[1]Vmesna vrtilna_SKLOP1'!B13&lt;&gt;"",'[1]Vmesna vrtilna_SKLOP1'!C13&lt;&gt;""),IF('[1]Vmesna vrtilna_SKLOP1'!B13&lt;&gt;"",'[1]Vmesna vrtilna_SKLOP1'!B13,""),"")</f>
        <v/>
      </c>
      <c r="C13" s="16" t="str">
        <f>IF(OR(C12="Posebna oblika",C12="Kulturno zaščiten objekt",C12="Kulturno zaščiten objekt, Posebna oblika"),"Glej zavihek POSEBNI POGOJI",IF(SUM(N12:Q12)=1,"Posebna oblika",IF(SUM(N12:Q12)=10,"Kulturno zaščiten objekt",IF(SUM(N12:Q12)=11,"Kulturno zaščiten objekt, Posebna oblika",IF(AND('[1]Vmesna vrtilna_SKLOP1'!C13&lt;&gt;"",'[1]Vmesna vrtilna_SKLOP1'!D13&lt;&gt;""),IF('[1]Vmesna vrtilna_SKLOP1'!C13&lt;&gt;"",'[1]Vmesna vrtilna_SKLOP1'!C13,""),"")))))</f>
        <v/>
      </c>
      <c r="D13" s="17" t="str">
        <f>IF(IFERROR(VLOOKUP(B13,'[1]Vmesna vrtilna_SKLOP1'!B:J,6,0),"")=0,"",IFERROR(VLOOKUP(B13,'[1]Vmesna vrtilna_SKLOP1'!B:J,6,0),""))</f>
        <v/>
      </c>
      <c r="E13" s="16" t="str">
        <f>IF(IF('[1]Vmesna vrtilna_SKLOP1'!E13&lt;&gt;"",'[1]Vmesna vrtilna_SKLOP1'!D13,"")=0,"",IF('[1]Vmesna vrtilna_SKLOP1'!E13&lt;&gt;"",'[1]Vmesna vrtilna_SKLOP1'!D13,""))</f>
        <v>Notranje police</v>
      </c>
      <c r="F13" s="18" t="str">
        <f>IF('[1]Vmesna vrtilna_SKLOP1'!E13&lt;&gt;"",'[1]Vmesna vrtilna_SKLOP1'!E13,"")</f>
        <v>Notranja polica, mat. Topalit, dim. ŠxG:0,95x0,36m</v>
      </c>
      <c r="G13" s="15" t="str">
        <f>IF('[1]Vmesna vrtilna_SKLOP1'!E13&lt;&gt;"",'[1]Vmesna vrtilna_SKLOP1'!F13,"")</f>
        <v>[kos]</v>
      </c>
      <c r="H13" s="19">
        <f>IF('[1]Vmesna vrtilna_SKLOP1'!F13&lt;&gt;"",'[1]Vmesna vrtilna_SKLOP1'!I13,"")</f>
        <v>2</v>
      </c>
      <c r="I13" s="20" t="str">
        <f>IF(I12="Skupaj:","DDV (22%):",IF(I12="DDV (22%):","Skupaj z DDV:",IF(AND('[1]Vmesna vrtilna_SKLOP1'!C13&lt;&gt;"",'[1]Vmesna vrtilna_SKLOP1'!E13=""),"Skupaj:","")))</f>
        <v/>
      </c>
      <c r="J13" s="21">
        <f t="shared" si="1"/>
        <v>0</v>
      </c>
      <c r="K13" s="21">
        <f>IF(I13="Skupaj z DDV:",SUM(K11,K12),IF(I13="DDV (22%):",K12*0.22,IF(AND('[1]Vmesna vrtilna_SKLOP1'!C13&lt;&gt;"",'[1]Vmesna vrtilna_SKLOP1'!D13=""),'[1]Vmesna vrtilna_SKLOP1'!J13,IF(F13&lt;&gt;"",IF('[1]Vmesna vrtilna_SKLOP1'!J13&lt;&gt;"",'[1]Vmesna vrtilna_SKLOP1'!J13,""),""))))</f>
        <v>92.689599999999984</v>
      </c>
      <c r="L13" s="22">
        <f>IF(I12="Skupaj:","DDV (22%):",IF(I12="DDV (22%):","Skupaj z DDV:",IF(AND('[1]Vmesna vrtilna_SKLOP1'!C13&lt;&gt;"",'[1]Vmesna vrtilna_SKLOP1'!E13=""),"Skupaj:",IF(AND('[1]Vmesna vrtilna_SKLOP1'!C13&lt;&gt;"",'[1]Vmesna vrtilna_SKLOP1'!D13=""),'[1]Vmesna vrtilna_SKLOP1'!J13,IF(F13&lt;&gt;"",IF('[1]Vmesna vrtilna_SKLOP1'!J13&lt;&gt;"",'[1]Vmesna vrtilna_SKLOP1'!J13,""),"")))))</f>
        <v>92.689599999999984</v>
      </c>
      <c r="M13" s="22">
        <f t="shared" si="0"/>
        <v>0</v>
      </c>
      <c r="N13" s="22" t="str">
        <f>IF(IFERROR(VLOOKUP(B13,'[1]Vmesna vrtilna_SKLOP1'!B:J,7,0),"")=0,"",IFERROR(VLOOKUP(B13,'[1]Vmesna vrtilna_SKLOP1'!B:J,7,0),""))</f>
        <v/>
      </c>
      <c r="O13" s="22"/>
      <c r="P13" s="9"/>
      <c r="Q13" s="9"/>
      <c r="R13" s="9"/>
      <c r="S13" s="10"/>
      <c r="T13" s="11"/>
      <c r="U13" s="10"/>
      <c r="V13" s="10"/>
      <c r="W13" s="10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0"/>
      <c r="AJ13" s="10"/>
      <c r="AK13" s="10"/>
      <c r="AL13" s="12"/>
    </row>
    <row r="14" spans="2:39" s="14" customFormat="1" ht="15" customHeight="1" x14ac:dyDescent="0.3">
      <c r="B14" s="15" t="str">
        <f>IF(AND('[1]Vmesna vrtilna_SKLOP1'!B14&lt;&gt;"",'[1]Vmesna vrtilna_SKLOP1'!C14&lt;&gt;""),IF('[1]Vmesna vrtilna_SKLOP1'!B14&lt;&gt;"",'[1]Vmesna vrtilna_SKLOP1'!B14,""),"")</f>
        <v/>
      </c>
      <c r="C14" s="16" t="str">
        <f>IF(OR(C13="Posebna oblika",C13="Kulturno zaščiten objekt",C13="Kulturno zaščiten objekt, Posebna oblika"),"Glej zavihek POSEBNI POGOJI",IF(SUM(N13:Q13)=1,"Posebna oblika",IF(SUM(N13:Q13)=10,"Kulturno zaščiten objekt",IF(SUM(N13:Q13)=11,"Kulturno zaščiten objekt, Posebna oblika",IF(AND('[1]Vmesna vrtilna_SKLOP1'!C14&lt;&gt;"",'[1]Vmesna vrtilna_SKLOP1'!D14&lt;&gt;""),IF('[1]Vmesna vrtilna_SKLOP1'!C14&lt;&gt;"",'[1]Vmesna vrtilna_SKLOP1'!C14,""),"")))))</f>
        <v/>
      </c>
      <c r="D14" s="17" t="str">
        <f>IF(IFERROR(VLOOKUP(B14,'[1]Vmesna vrtilna_SKLOP1'!B:J,6,0),"")=0,"",IFERROR(VLOOKUP(B14,'[1]Vmesna vrtilna_SKLOP1'!B:J,6,0),""))</f>
        <v/>
      </c>
      <c r="E14" s="16" t="str">
        <f>IF(IF('[1]Vmesna vrtilna_SKLOP1'!E14&lt;&gt;"",'[1]Vmesna vrtilna_SKLOP1'!D14,"")=0,"",IF('[1]Vmesna vrtilna_SKLOP1'!E14&lt;&gt;"",'[1]Vmesna vrtilna_SKLOP1'!D14,""))</f>
        <v/>
      </c>
      <c r="F14" s="18" t="str">
        <f>IF('[1]Vmesna vrtilna_SKLOP1'!E14&lt;&gt;"",'[1]Vmesna vrtilna_SKLOP1'!E14,"")</f>
        <v>Notranja polica, mat. Topalit, dim. ŠxG:1,02x0,36m</v>
      </c>
      <c r="G14" s="15" t="str">
        <f>IF('[1]Vmesna vrtilna_SKLOP1'!E14&lt;&gt;"",'[1]Vmesna vrtilna_SKLOP1'!F14,"")</f>
        <v>[kos]</v>
      </c>
      <c r="H14" s="19">
        <f>IF('[1]Vmesna vrtilna_SKLOP1'!F14&lt;&gt;"",'[1]Vmesna vrtilna_SKLOP1'!I14,"")</f>
        <v>1</v>
      </c>
      <c r="I14" s="20" t="str">
        <f>IF(I13="Skupaj:","DDV (22%):",IF(I13="DDV (22%):","Skupaj z DDV:",IF(AND('[1]Vmesna vrtilna_SKLOP1'!C14&lt;&gt;"",'[1]Vmesna vrtilna_SKLOP1'!E14=""),"Skupaj:","")))</f>
        <v/>
      </c>
      <c r="J14" s="21">
        <f t="shared" si="1"/>
        <v>0</v>
      </c>
      <c r="K14" s="21">
        <f>IF(I14="Skupaj z DDV:",SUM(K12,K13),IF(I14="DDV (22%):",K13*0.22,IF(AND('[1]Vmesna vrtilna_SKLOP1'!C14&lt;&gt;"",'[1]Vmesna vrtilna_SKLOP1'!D14=""),'[1]Vmesna vrtilna_SKLOP1'!J14,IF(F14&lt;&gt;"",IF('[1]Vmesna vrtilna_SKLOP1'!J14&lt;&gt;"",'[1]Vmesna vrtilna_SKLOP1'!J14,""),""))))</f>
        <v>50.070367999999995</v>
      </c>
      <c r="L14" s="22">
        <f>IF(I13="Skupaj:","DDV (22%):",IF(I13="DDV (22%):","Skupaj z DDV:",IF(AND('[1]Vmesna vrtilna_SKLOP1'!C14&lt;&gt;"",'[1]Vmesna vrtilna_SKLOP1'!E14=""),"Skupaj:",IF(AND('[1]Vmesna vrtilna_SKLOP1'!C14&lt;&gt;"",'[1]Vmesna vrtilna_SKLOP1'!D14=""),'[1]Vmesna vrtilna_SKLOP1'!J14,IF(F14&lt;&gt;"",IF('[1]Vmesna vrtilna_SKLOP1'!J14&lt;&gt;"",'[1]Vmesna vrtilna_SKLOP1'!J14,""),"")))))</f>
        <v>50.070367999999995</v>
      </c>
      <c r="M14" s="22">
        <f t="shared" si="0"/>
        <v>0</v>
      </c>
      <c r="N14" s="22" t="str">
        <f>IF(IFERROR(VLOOKUP(B14,'[1]Vmesna vrtilna_SKLOP1'!B:J,7,0),"")=0,"",IFERROR(VLOOKUP(B14,'[1]Vmesna vrtilna_SKLOP1'!B:J,7,0),""))</f>
        <v/>
      </c>
      <c r="O14" s="22"/>
      <c r="P14" s="9"/>
      <c r="Q14" s="9"/>
      <c r="R14" s="9"/>
      <c r="S14" s="10"/>
      <c r="T14" s="11"/>
      <c r="U14" s="10"/>
      <c r="V14" s="10"/>
      <c r="W14" s="10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0"/>
      <c r="AJ14" s="10"/>
      <c r="AK14" s="10"/>
      <c r="AL14" s="12"/>
    </row>
    <row r="15" spans="2:39" s="14" customFormat="1" ht="15" customHeight="1" x14ac:dyDescent="0.3">
      <c r="B15" s="15" t="str">
        <f>IF(AND('[1]Vmesna vrtilna_SKLOP1'!B15&lt;&gt;"",'[1]Vmesna vrtilna_SKLOP1'!C15&lt;&gt;""),IF('[1]Vmesna vrtilna_SKLOP1'!B15&lt;&gt;"",'[1]Vmesna vrtilna_SKLOP1'!B15,""),"")</f>
        <v/>
      </c>
      <c r="C15" s="16" t="str">
        <f>IF(OR(C14="Posebna oblika",C14="Kulturno zaščiten objekt",C14="Kulturno zaščiten objekt, Posebna oblika"),"Glej zavihek POSEBNI POGOJI",IF(SUM(N14:Q14)=1,"Posebna oblika",IF(SUM(N14:Q14)=10,"Kulturno zaščiten objekt",IF(SUM(N14:Q14)=11,"Kulturno zaščiten objekt, Posebna oblika",IF(AND('[1]Vmesna vrtilna_SKLOP1'!C15&lt;&gt;"",'[1]Vmesna vrtilna_SKLOP1'!D15&lt;&gt;""),IF('[1]Vmesna vrtilna_SKLOP1'!C15&lt;&gt;"",'[1]Vmesna vrtilna_SKLOP1'!C15,""),"")))))</f>
        <v/>
      </c>
      <c r="D15" s="17" t="str">
        <f>IF(IFERROR(VLOOKUP(B15,'[1]Vmesna vrtilna_SKLOP1'!B:J,6,0),"")=0,"",IFERROR(VLOOKUP(B15,'[1]Vmesna vrtilna_SKLOP1'!B:J,6,0),""))</f>
        <v/>
      </c>
      <c r="E15" s="16" t="str">
        <f>IF(IF('[1]Vmesna vrtilna_SKLOP1'!E15&lt;&gt;"",'[1]Vmesna vrtilna_SKLOP1'!D15,"")=0,"",IF('[1]Vmesna vrtilna_SKLOP1'!E15&lt;&gt;"",'[1]Vmesna vrtilna_SKLOP1'!D15,""))</f>
        <v/>
      </c>
      <c r="F15" s="18" t="str">
        <f>IF('[1]Vmesna vrtilna_SKLOP1'!E15&lt;&gt;"",'[1]Vmesna vrtilna_SKLOP1'!E15,"")</f>
        <v>Notranja polica, mat. Topalit, dim. ŠxG:0,96x0,12m</v>
      </c>
      <c r="G15" s="15" t="str">
        <f>IF('[1]Vmesna vrtilna_SKLOP1'!E15&lt;&gt;"",'[1]Vmesna vrtilna_SKLOP1'!F15,"")</f>
        <v>[kos]</v>
      </c>
      <c r="H15" s="19">
        <f>IF('[1]Vmesna vrtilna_SKLOP1'!F15&lt;&gt;"",'[1]Vmesna vrtilna_SKLOP1'!I15,"")</f>
        <v>1</v>
      </c>
      <c r="I15" s="20" t="str">
        <f>IF(I14="Skupaj:","DDV (22%):",IF(I14="DDV (22%):","Skupaj z DDV:",IF(AND('[1]Vmesna vrtilna_SKLOP1'!C15&lt;&gt;"",'[1]Vmesna vrtilna_SKLOP1'!E15=""),"Skupaj:","")))</f>
        <v/>
      </c>
      <c r="J15" s="21">
        <f t="shared" si="1"/>
        <v>0</v>
      </c>
      <c r="K15" s="21">
        <f>IF(I15="Skupaj z DDV:",SUM(K13,K14),IF(I15="DDV (22%):",K14*0.22,IF(AND('[1]Vmesna vrtilna_SKLOP1'!C15&lt;&gt;"",'[1]Vmesna vrtilna_SKLOP1'!D15=""),'[1]Vmesna vrtilna_SKLOP1'!J15,IF(F15&lt;&gt;"",IF('[1]Vmesna vrtilna_SKLOP1'!J15&lt;&gt;"",'[1]Vmesna vrtilna_SKLOP1'!J15,""),""))))</f>
        <v>24.245407999999998</v>
      </c>
      <c r="L15" s="22">
        <f>IF(I14="Skupaj:","DDV (22%):",IF(I14="DDV (22%):","Skupaj z DDV:",IF(AND('[1]Vmesna vrtilna_SKLOP1'!C15&lt;&gt;"",'[1]Vmesna vrtilna_SKLOP1'!E15=""),"Skupaj:",IF(AND('[1]Vmesna vrtilna_SKLOP1'!C15&lt;&gt;"",'[1]Vmesna vrtilna_SKLOP1'!D15=""),'[1]Vmesna vrtilna_SKLOP1'!J15,IF(F15&lt;&gt;"",IF('[1]Vmesna vrtilna_SKLOP1'!J15&lt;&gt;"",'[1]Vmesna vrtilna_SKLOP1'!J15,""),"")))))</f>
        <v>24.245407999999998</v>
      </c>
      <c r="M15" s="22">
        <f t="shared" si="0"/>
        <v>0</v>
      </c>
      <c r="N15" s="22" t="str">
        <f>IF(IFERROR(VLOOKUP(B15,'[1]Vmesna vrtilna_SKLOP1'!B:J,7,0),"")=0,"",IFERROR(VLOOKUP(B15,'[1]Vmesna vrtilna_SKLOP1'!B:J,7,0),""))</f>
        <v/>
      </c>
      <c r="O15" s="22"/>
      <c r="P15" s="9"/>
      <c r="Q15" s="9"/>
      <c r="R15" s="9"/>
      <c r="S15" s="10"/>
      <c r="T15" s="11"/>
      <c r="U15" s="10"/>
      <c r="V15" s="10"/>
      <c r="W15" s="10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0"/>
      <c r="AJ15" s="10"/>
      <c r="AK15" s="10"/>
      <c r="AL15" s="12"/>
    </row>
    <row r="16" spans="2:39" s="14" customFormat="1" ht="15" customHeight="1" x14ac:dyDescent="0.3">
      <c r="B16" s="15" t="str">
        <f>IF(AND('[1]Vmesna vrtilna_SKLOP1'!B16&lt;&gt;"",'[1]Vmesna vrtilna_SKLOP1'!C16&lt;&gt;""),IF('[1]Vmesna vrtilna_SKLOP1'!B16&lt;&gt;"",'[1]Vmesna vrtilna_SKLOP1'!B16,""),"")</f>
        <v/>
      </c>
      <c r="C16" s="16" t="str">
        <f>IF(OR(C15="Posebna oblika",C15="Kulturno zaščiten objekt",C15="Kulturno zaščiten objekt, Posebna oblika"),"Glej zavihek POSEBNI POGOJI",IF(SUM(N15:Q15)=1,"Posebna oblika",IF(SUM(N15:Q15)=10,"Kulturno zaščiten objekt",IF(SUM(N15:Q15)=11,"Kulturno zaščiten objekt, Posebna oblika",IF(AND('[1]Vmesna vrtilna_SKLOP1'!C16&lt;&gt;"",'[1]Vmesna vrtilna_SKLOP1'!D16&lt;&gt;""),IF('[1]Vmesna vrtilna_SKLOP1'!C16&lt;&gt;"",'[1]Vmesna vrtilna_SKLOP1'!C16,""),"")))))</f>
        <v/>
      </c>
      <c r="D16" s="17" t="str">
        <f>IF(IFERROR(VLOOKUP(B16,'[1]Vmesna vrtilna_SKLOP1'!B:J,6,0),"")=0,"",IFERROR(VLOOKUP(B16,'[1]Vmesna vrtilna_SKLOP1'!B:J,6,0),""))</f>
        <v/>
      </c>
      <c r="E16" s="16" t="str">
        <f>IF(IF('[1]Vmesna vrtilna_SKLOP1'!E16&lt;&gt;"",'[1]Vmesna vrtilna_SKLOP1'!D16,"")=0,"",IF('[1]Vmesna vrtilna_SKLOP1'!E16&lt;&gt;"",'[1]Vmesna vrtilna_SKLOP1'!D16,""))</f>
        <v/>
      </c>
      <c r="F16" s="18" t="str">
        <f>IF('[1]Vmesna vrtilna_SKLOP1'!E16&lt;&gt;"",'[1]Vmesna vrtilna_SKLOP1'!E16,"")</f>
        <v/>
      </c>
      <c r="G16" s="15" t="str">
        <f>IF('[1]Vmesna vrtilna_SKLOP1'!E16&lt;&gt;"",'[1]Vmesna vrtilna_SKLOP1'!F16,"")</f>
        <v/>
      </c>
      <c r="H16" s="19" t="str">
        <f>IF('[1]Vmesna vrtilna_SKLOP1'!F16&lt;&gt;"",'[1]Vmesna vrtilna_SKLOP1'!I16,"")</f>
        <v/>
      </c>
      <c r="I16" s="20" t="str">
        <f>IF(I15="Skupaj:","DDV (22%):",IF(I15="DDV (22%):","Skupaj z DDV:",IF(AND('[1]Vmesna vrtilna_SKLOP1'!C16&lt;&gt;"",'[1]Vmesna vrtilna_SKLOP1'!E16=""),"Skupaj:","")))</f>
        <v/>
      </c>
      <c r="J16" s="21" t="str">
        <f t="shared" si="1"/>
        <v/>
      </c>
      <c r="K16" s="21" t="str">
        <f>IF(I16="Skupaj z DDV:",SUM(K14,K15),IF(I16="DDV (22%):",K15*0.22,IF(AND('[1]Vmesna vrtilna_SKLOP1'!C16&lt;&gt;"",'[1]Vmesna vrtilna_SKLOP1'!D16=""),'[1]Vmesna vrtilna_SKLOP1'!J16,IF(F16&lt;&gt;"",IF('[1]Vmesna vrtilna_SKLOP1'!J16&lt;&gt;"",'[1]Vmesna vrtilna_SKLOP1'!J16,""),""))))</f>
        <v/>
      </c>
      <c r="L16" s="22" t="str">
        <f>IF(I15="Skupaj:","DDV (22%):",IF(I15="DDV (22%):","Skupaj z DDV:",IF(AND('[1]Vmesna vrtilna_SKLOP1'!C16&lt;&gt;"",'[1]Vmesna vrtilna_SKLOP1'!E16=""),"Skupaj:",IF(AND('[1]Vmesna vrtilna_SKLOP1'!C16&lt;&gt;"",'[1]Vmesna vrtilna_SKLOP1'!D16=""),'[1]Vmesna vrtilna_SKLOP1'!J16,IF(F16&lt;&gt;"",IF('[1]Vmesna vrtilna_SKLOP1'!J16&lt;&gt;"",'[1]Vmesna vrtilna_SKLOP1'!J16,""),"")))))</f>
        <v/>
      </c>
      <c r="M16" s="22">
        <f t="shared" si="0"/>
        <v>0</v>
      </c>
      <c r="N16" s="22" t="str">
        <f>IF(IFERROR(VLOOKUP(B16,'[1]Vmesna vrtilna_SKLOP1'!B:J,7,0),"")=0,"",IFERROR(VLOOKUP(B16,'[1]Vmesna vrtilna_SKLOP1'!B:J,7,0),""))</f>
        <v/>
      </c>
      <c r="O16" s="22"/>
      <c r="P16" s="9"/>
      <c r="Q16" s="9"/>
      <c r="R16" s="9"/>
      <c r="S16" s="10"/>
      <c r="T16" s="11"/>
      <c r="U16" s="10"/>
      <c r="V16" s="10"/>
      <c r="W16" s="10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0"/>
      <c r="AJ16" s="10"/>
      <c r="AK16" s="10"/>
      <c r="AL16" s="12"/>
    </row>
    <row r="17" spans="2:38" s="14" customFormat="1" ht="15" customHeight="1" x14ac:dyDescent="0.3">
      <c r="B17" s="15" t="str">
        <f>IF(AND('[1]Vmesna vrtilna_SKLOP1'!B17&lt;&gt;"",'[1]Vmesna vrtilna_SKLOP1'!C17&lt;&gt;""),IF('[1]Vmesna vrtilna_SKLOP1'!B17&lt;&gt;"",'[1]Vmesna vrtilna_SKLOP1'!B17,""),"")</f>
        <v/>
      </c>
      <c r="C17" s="16" t="str">
        <f>IF(OR(C16="Posebna oblika",C16="Kulturno zaščiten objekt",C16="Kulturno zaščiten objekt, Posebna oblika"),"Glej zavihek POSEBNI POGOJI",IF(SUM(N16:Q16)=1,"Posebna oblika",IF(SUM(N16:Q16)=10,"Kulturno zaščiten objekt",IF(SUM(N16:Q16)=11,"Kulturno zaščiten objekt, Posebna oblika",IF(AND('[1]Vmesna vrtilna_SKLOP1'!C17&lt;&gt;"",'[1]Vmesna vrtilna_SKLOP1'!D17&lt;&gt;""),IF('[1]Vmesna vrtilna_SKLOP1'!C17&lt;&gt;"",'[1]Vmesna vrtilna_SKLOP1'!C17,""),"")))))</f>
        <v/>
      </c>
      <c r="D17" s="17" t="str">
        <f>IF(IFERROR(VLOOKUP(B17,'[1]Vmesna vrtilna_SKLOP1'!B:J,6,0),"")=0,"",IFERROR(VLOOKUP(B17,'[1]Vmesna vrtilna_SKLOP1'!B:J,6,0),""))</f>
        <v/>
      </c>
      <c r="E17" s="16" t="str">
        <f>IF(IF('[1]Vmesna vrtilna_SKLOP1'!E17&lt;&gt;"",'[1]Vmesna vrtilna_SKLOP1'!D17,"")=0,"",IF('[1]Vmesna vrtilna_SKLOP1'!E17&lt;&gt;"",'[1]Vmesna vrtilna_SKLOP1'!D17,""))</f>
        <v>Demontaža</v>
      </c>
      <c r="F17" s="18" t="str">
        <f>IF('[1]Vmesna vrtilna_SKLOP1'!E17&lt;&gt;"",'[1]Vmesna vrtilna_SKLOP1'!E17,"")</f>
        <v>Demontaža oken</v>
      </c>
      <c r="G17" s="15" t="str">
        <f>IF('[1]Vmesna vrtilna_SKLOP1'!E17&lt;&gt;"",'[1]Vmesna vrtilna_SKLOP1'!F17,"")</f>
        <v>[m1]</v>
      </c>
      <c r="H17" s="19">
        <f>IF('[1]Vmesna vrtilna_SKLOP1'!F17&lt;&gt;"",'[1]Vmesna vrtilna_SKLOP1'!I17,"")</f>
        <v>18.5</v>
      </c>
      <c r="I17" s="20" t="str">
        <f>IF(I16="Skupaj:","DDV (22%):",IF(I16="DDV (22%):","Skupaj z DDV:",IF(AND('[1]Vmesna vrtilna_SKLOP1'!C17&lt;&gt;"",'[1]Vmesna vrtilna_SKLOP1'!E17=""),"Skupaj:","")))</f>
        <v/>
      </c>
      <c r="J17" s="21">
        <f t="shared" si="1"/>
        <v>0</v>
      </c>
      <c r="K17" s="21">
        <f>IF(I17="Skupaj z DDV:",SUM(K15,K16),IF(I17="DDV (22%):",K16*0.22,IF(AND('[1]Vmesna vrtilna_SKLOP1'!C17&lt;&gt;"",'[1]Vmesna vrtilna_SKLOP1'!D17=""),'[1]Vmesna vrtilna_SKLOP1'!J17,IF(F17&lt;&gt;"",IF('[1]Vmesna vrtilna_SKLOP1'!J17&lt;&gt;"",'[1]Vmesna vrtilna_SKLOP1'!J17,""),""))))</f>
        <v>129.5</v>
      </c>
      <c r="L17" s="22">
        <f>IF(I16="Skupaj:","DDV (22%):",IF(I16="DDV (22%):","Skupaj z DDV:",IF(AND('[1]Vmesna vrtilna_SKLOP1'!C17&lt;&gt;"",'[1]Vmesna vrtilna_SKLOP1'!E17=""),"Skupaj:",IF(AND('[1]Vmesna vrtilna_SKLOP1'!C17&lt;&gt;"",'[1]Vmesna vrtilna_SKLOP1'!D17=""),'[1]Vmesna vrtilna_SKLOP1'!J17,IF(F17&lt;&gt;"",IF('[1]Vmesna vrtilna_SKLOP1'!J17&lt;&gt;"",'[1]Vmesna vrtilna_SKLOP1'!J17,""),"")))))</f>
        <v>129.5</v>
      </c>
      <c r="M17" s="22">
        <f t="shared" si="0"/>
        <v>0</v>
      </c>
      <c r="N17" s="22" t="str">
        <f>IF(IFERROR(VLOOKUP(B17,'[1]Vmesna vrtilna_SKLOP1'!B:J,7,0),"")=0,"",IFERROR(VLOOKUP(B17,'[1]Vmesna vrtilna_SKLOP1'!B:J,7,0),""))</f>
        <v/>
      </c>
      <c r="O17" s="22"/>
      <c r="P17" s="9"/>
      <c r="Q17" s="9"/>
      <c r="R17" s="9"/>
      <c r="S17" s="10"/>
      <c r="T17" s="11"/>
      <c r="U17" s="10"/>
      <c r="V17" s="10"/>
      <c r="W17" s="10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0"/>
      <c r="AJ17" s="10"/>
      <c r="AK17" s="10"/>
      <c r="AL17" s="12"/>
    </row>
    <row r="18" spans="2:38" s="14" customFormat="1" ht="15" customHeight="1" x14ac:dyDescent="0.3">
      <c r="B18" s="15" t="str">
        <f>IF(AND('[1]Vmesna vrtilna_SKLOP1'!B18&lt;&gt;"",'[1]Vmesna vrtilna_SKLOP1'!C18&lt;&gt;""),IF('[1]Vmesna vrtilna_SKLOP1'!B18&lt;&gt;"",'[1]Vmesna vrtilna_SKLOP1'!B18,""),"")</f>
        <v/>
      </c>
      <c r="C18" s="16" t="str">
        <f>IF(OR(C17="Posebna oblika",C17="Kulturno zaščiten objekt",C17="Kulturno zaščiten objekt, Posebna oblika"),"Glej zavihek POSEBNI POGOJI",IF(SUM(N17:Q17)=1,"Posebna oblika",IF(SUM(N17:Q17)=10,"Kulturno zaščiten objekt",IF(SUM(N17:Q17)=11,"Kulturno zaščiten objekt, Posebna oblika",IF(AND('[1]Vmesna vrtilna_SKLOP1'!C18&lt;&gt;"",'[1]Vmesna vrtilna_SKLOP1'!D18&lt;&gt;""),IF('[1]Vmesna vrtilna_SKLOP1'!C18&lt;&gt;"",'[1]Vmesna vrtilna_SKLOP1'!C18,""),"")))))</f>
        <v/>
      </c>
      <c r="D18" s="17" t="str">
        <f>IF(IFERROR(VLOOKUP(B18,'[1]Vmesna vrtilna_SKLOP1'!B:J,6,0),"")=0,"",IFERROR(VLOOKUP(B18,'[1]Vmesna vrtilna_SKLOP1'!B:J,6,0),""))</f>
        <v/>
      </c>
      <c r="E18" s="16" t="str">
        <f>IF(IF('[1]Vmesna vrtilna_SKLOP1'!E18&lt;&gt;"",'[1]Vmesna vrtilna_SKLOP1'!D18,"")=0,"",IF('[1]Vmesna vrtilna_SKLOP1'!E18&lt;&gt;"",'[1]Vmesna vrtilna_SKLOP1'!D18,""))</f>
        <v/>
      </c>
      <c r="F18" s="18" t="str">
        <f>IF('[1]Vmesna vrtilna_SKLOP1'!E18&lt;&gt;"",'[1]Vmesna vrtilna_SKLOP1'!E18,"")</f>
        <v>Demontaža police</v>
      </c>
      <c r="G18" s="15" t="str">
        <f>IF('[1]Vmesna vrtilna_SKLOP1'!E18&lt;&gt;"",'[1]Vmesna vrtilna_SKLOP1'!F18,"")</f>
        <v>[kos]</v>
      </c>
      <c r="H18" s="19">
        <f>IF('[1]Vmesna vrtilna_SKLOP1'!F18&lt;&gt;"",'[1]Vmesna vrtilna_SKLOP1'!I18,"")</f>
        <v>4</v>
      </c>
      <c r="I18" s="20" t="str">
        <f>IF(I17="Skupaj:","DDV (22%):",IF(I17="DDV (22%):","Skupaj z DDV:",IF(AND('[1]Vmesna vrtilna_SKLOP1'!C18&lt;&gt;"",'[1]Vmesna vrtilna_SKLOP1'!E18=""),"Skupaj:","")))</f>
        <v/>
      </c>
      <c r="J18" s="21">
        <f t="shared" si="1"/>
        <v>0</v>
      </c>
      <c r="K18" s="21">
        <f>IF(I18="Skupaj z DDV:",SUM(K16,K17),IF(I18="DDV (22%):",K17*0.22,IF(AND('[1]Vmesna vrtilna_SKLOP1'!C18&lt;&gt;"",'[1]Vmesna vrtilna_SKLOP1'!D18=""),'[1]Vmesna vrtilna_SKLOP1'!J18,IF(F18&lt;&gt;"",IF('[1]Vmesna vrtilna_SKLOP1'!J18&lt;&gt;"",'[1]Vmesna vrtilna_SKLOP1'!J18,""),""))))</f>
        <v>19.399999999999999</v>
      </c>
      <c r="L18" s="22">
        <f>IF(I17="Skupaj:","DDV (22%):",IF(I17="DDV (22%):","Skupaj z DDV:",IF(AND('[1]Vmesna vrtilna_SKLOP1'!C18&lt;&gt;"",'[1]Vmesna vrtilna_SKLOP1'!E18=""),"Skupaj:",IF(AND('[1]Vmesna vrtilna_SKLOP1'!C18&lt;&gt;"",'[1]Vmesna vrtilna_SKLOP1'!D18=""),'[1]Vmesna vrtilna_SKLOP1'!J18,IF(F18&lt;&gt;"",IF('[1]Vmesna vrtilna_SKLOP1'!J18&lt;&gt;"",'[1]Vmesna vrtilna_SKLOP1'!J18,""),"")))))</f>
        <v>19.399999999999999</v>
      </c>
      <c r="M18" s="22">
        <f t="shared" si="0"/>
        <v>0</v>
      </c>
      <c r="N18" s="22" t="str">
        <f>IF(IFERROR(VLOOKUP(B18,'[1]Vmesna vrtilna_SKLOP1'!B:J,7,0),"")=0,"",IFERROR(VLOOKUP(B18,'[1]Vmesna vrtilna_SKLOP1'!B:J,7,0),""))</f>
        <v/>
      </c>
      <c r="O18" s="22"/>
      <c r="P18" s="9"/>
      <c r="Q18" s="9"/>
      <c r="R18" s="9"/>
      <c r="S18" s="10"/>
      <c r="T18" s="11"/>
      <c r="U18" s="10"/>
      <c r="V18" s="10"/>
      <c r="W18" s="10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0"/>
      <c r="AJ18" s="10"/>
      <c r="AK18" s="10"/>
      <c r="AL18" s="12"/>
    </row>
    <row r="19" spans="2:38" s="14" customFormat="1" ht="15" customHeight="1" x14ac:dyDescent="0.3">
      <c r="B19" s="15" t="str">
        <f>IF(AND('[1]Vmesna vrtilna_SKLOP1'!B19&lt;&gt;"",'[1]Vmesna vrtilna_SKLOP1'!C19&lt;&gt;""),IF('[1]Vmesna vrtilna_SKLOP1'!B19&lt;&gt;"",'[1]Vmesna vrtilna_SKLOP1'!B19,""),"")</f>
        <v/>
      </c>
      <c r="C19" s="16" t="str">
        <f>IF(OR(C18="Posebna oblika",C18="Kulturno zaščiten objekt",C18="Kulturno zaščiten objekt, Posebna oblika"),"Glej zavihek POSEBNI POGOJI",IF(SUM(N18:Q18)=1,"Posebna oblika",IF(SUM(N18:Q18)=10,"Kulturno zaščiten objekt",IF(SUM(N18:Q18)=11,"Kulturno zaščiten objekt, Posebna oblika",IF(AND('[1]Vmesna vrtilna_SKLOP1'!C19&lt;&gt;"",'[1]Vmesna vrtilna_SKLOP1'!D19&lt;&gt;""),IF('[1]Vmesna vrtilna_SKLOP1'!C19&lt;&gt;"",'[1]Vmesna vrtilna_SKLOP1'!C19,""),"")))))</f>
        <v/>
      </c>
      <c r="D19" s="17" t="str">
        <f>IF(IFERROR(VLOOKUP(B19,'[1]Vmesna vrtilna_SKLOP1'!B:J,6,0),"")=0,"",IFERROR(VLOOKUP(B19,'[1]Vmesna vrtilna_SKLOP1'!B:J,6,0),""))</f>
        <v/>
      </c>
      <c r="E19" s="16" t="str">
        <f>IF(IF('[1]Vmesna vrtilna_SKLOP1'!E19&lt;&gt;"",'[1]Vmesna vrtilna_SKLOP1'!D19,"")=0,"",IF('[1]Vmesna vrtilna_SKLOP1'!E19&lt;&gt;"",'[1]Vmesna vrtilna_SKLOP1'!D19,""))</f>
        <v/>
      </c>
      <c r="F19" s="18" t="str">
        <f>IF('[1]Vmesna vrtilna_SKLOP1'!E19&lt;&gt;"",'[1]Vmesna vrtilna_SKLOP1'!E19,"")</f>
        <v/>
      </c>
      <c r="G19" s="15" t="str">
        <f>IF('[1]Vmesna vrtilna_SKLOP1'!E19&lt;&gt;"",'[1]Vmesna vrtilna_SKLOP1'!F19,"")</f>
        <v/>
      </c>
      <c r="H19" s="19" t="str">
        <f>IF('[1]Vmesna vrtilna_SKLOP1'!F19&lt;&gt;"",'[1]Vmesna vrtilna_SKLOP1'!I19,"")</f>
        <v/>
      </c>
      <c r="I19" s="20" t="str">
        <f>IF(I18="Skupaj:","DDV (22%):",IF(I18="DDV (22%):","Skupaj z DDV:",IF(AND('[1]Vmesna vrtilna_SKLOP1'!C19&lt;&gt;"",'[1]Vmesna vrtilna_SKLOP1'!E19=""),"Skupaj:","")))</f>
        <v/>
      </c>
      <c r="J19" s="21" t="str">
        <f t="shared" si="1"/>
        <v/>
      </c>
      <c r="K19" s="21" t="str">
        <f>IF(I19="Skupaj z DDV:",SUM(K17,K18),IF(I19="DDV (22%):",K18*0.22,IF(AND('[1]Vmesna vrtilna_SKLOP1'!C19&lt;&gt;"",'[1]Vmesna vrtilna_SKLOP1'!D19=""),'[1]Vmesna vrtilna_SKLOP1'!J19,IF(F19&lt;&gt;"",IF('[1]Vmesna vrtilna_SKLOP1'!J19&lt;&gt;"",'[1]Vmesna vrtilna_SKLOP1'!J19,""),""))))</f>
        <v/>
      </c>
      <c r="L19" s="22" t="str">
        <f>IF(I18="Skupaj:","DDV (22%):",IF(I18="DDV (22%):","Skupaj z DDV:",IF(AND('[1]Vmesna vrtilna_SKLOP1'!C19&lt;&gt;"",'[1]Vmesna vrtilna_SKLOP1'!E19=""),"Skupaj:",IF(AND('[1]Vmesna vrtilna_SKLOP1'!C19&lt;&gt;"",'[1]Vmesna vrtilna_SKLOP1'!D19=""),'[1]Vmesna vrtilna_SKLOP1'!J19,IF(F19&lt;&gt;"",IF('[1]Vmesna vrtilna_SKLOP1'!J19&lt;&gt;"",'[1]Vmesna vrtilna_SKLOP1'!J19,""),"")))))</f>
        <v/>
      </c>
      <c r="M19" s="22">
        <f t="shared" si="0"/>
        <v>0</v>
      </c>
      <c r="N19" s="22" t="str">
        <f>IF(IFERROR(VLOOKUP(B19,'[1]Vmesna vrtilna_SKLOP1'!B:J,7,0),"")=0,"",IFERROR(VLOOKUP(B19,'[1]Vmesna vrtilna_SKLOP1'!B:J,7,0),""))</f>
        <v/>
      </c>
      <c r="O19" s="22"/>
      <c r="P19" s="9"/>
      <c r="Q19" s="9"/>
      <c r="R19" s="9"/>
      <c r="S19" s="10"/>
      <c r="T19" s="11"/>
      <c r="U19" s="10"/>
      <c r="V19" s="10"/>
      <c r="W19" s="10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0"/>
      <c r="AJ19" s="10"/>
      <c r="AK19" s="10"/>
      <c r="AL19" s="12"/>
    </row>
    <row r="20" spans="2:38" s="14" customFormat="1" ht="15" customHeight="1" x14ac:dyDescent="0.3">
      <c r="B20" s="15" t="str">
        <f>IF(AND('[1]Vmesna vrtilna_SKLOP1'!B20&lt;&gt;"",'[1]Vmesna vrtilna_SKLOP1'!C20&lt;&gt;""),IF('[1]Vmesna vrtilna_SKLOP1'!B20&lt;&gt;"",'[1]Vmesna vrtilna_SKLOP1'!B20,""),"")</f>
        <v/>
      </c>
      <c r="C20" s="16" t="str">
        <f>IF(OR(C19="Posebna oblika",C19="Kulturno zaščiten objekt",C19="Kulturno zaščiten objekt, Posebna oblika"),"Glej zavihek POSEBNI POGOJI",IF(SUM(N19:Q19)=1,"Posebna oblika",IF(SUM(N19:Q19)=10,"Kulturno zaščiten objekt",IF(SUM(N19:Q19)=11,"Kulturno zaščiten objekt, Posebna oblika",IF(AND('[1]Vmesna vrtilna_SKLOP1'!C20&lt;&gt;"",'[1]Vmesna vrtilna_SKLOP1'!D20&lt;&gt;""),IF('[1]Vmesna vrtilna_SKLOP1'!C20&lt;&gt;"",'[1]Vmesna vrtilna_SKLOP1'!C20,""),"")))))</f>
        <v/>
      </c>
      <c r="D20" s="17" t="str">
        <f>IF(IFERROR(VLOOKUP(B20,'[1]Vmesna vrtilna_SKLOP1'!B:J,6,0),"")=0,"",IFERROR(VLOOKUP(B20,'[1]Vmesna vrtilna_SKLOP1'!B:J,6,0),""))</f>
        <v/>
      </c>
      <c r="E20" s="16" t="str">
        <f>IF(IF('[1]Vmesna vrtilna_SKLOP1'!E20&lt;&gt;"",'[1]Vmesna vrtilna_SKLOP1'!D20,"")=0,"",IF('[1]Vmesna vrtilna_SKLOP1'!E20&lt;&gt;"",'[1]Vmesna vrtilna_SKLOP1'!D20,""))</f>
        <v>Montaža</v>
      </c>
      <c r="F20" s="18" t="str">
        <f>IF('[1]Vmesna vrtilna_SKLOP1'!E20&lt;&gt;"",'[1]Vmesna vrtilna_SKLOP1'!E20,"")</f>
        <v>RAL montaža oken z zidarskimi deli</v>
      </c>
      <c r="G20" s="15" t="str">
        <f>IF('[1]Vmesna vrtilna_SKLOP1'!E20&lt;&gt;"",'[1]Vmesna vrtilna_SKLOP1'!F20,"")</f>
        <v>[m1]</v>
      </c>
      <c r="H20" s="19">
        <f>IF('[1]Vmesna vrtilna_SKLOP1'!F20&lt;&gt;"",'[1]Vmesna vrtilna_SKLOP1'!I20,"")</f>
        <v>18.5</v>
      </c>
      <c r="I20" s="20" t="str">
        <f>IF(I19="Skupaj:","DDV (22%):",IF(I19="DDV (22%):","Skupaj z DDV:",IF(AND('[1]Vmesna vrtilna_SKLOP1'!C20&lt;&gt;"",'[1]Vmesna vrtilna_SKLOP1'!E20=""),"Skupaj:","")))</f>
        <v/>
      </c>
      <c r="J20" s="21">
        <f t="shared" si="1"/>
        <v>0</v>
      </c>
      <c r="K20" s="21">
        <f>IF(I20="Skupaj z DDV:",SUM(K18,K19),IF(I20="DDV (22%):",K19*0.22,IF(AND('[1]Vmesna vrtilna_SKLOP1'!C20&lt;&gt;"",'[1]Vmesna vrtilna_SKLOP1'!D20=""),'[1]Vmesna vrtilna_SKLOP1'!J20,IF(F20&lt;&gt;"",IF('[1]Vmesna vrtilna_SKLOP1'!J20&lt;&gt;"",'[1]Vmesna vrtilna_SKLOP1'!J20,""),""))))</f>
        <v>629</v>
      </c>
      <c r="L20" s="22">
        <f>IF(I19="Skupaj:","DDV (22%):",IF(I19="DDV (22%):","Skupaj z DDV:",IF(AND('[1]Vmesna vrtilna_SKLOP1'!C20&lt;&gt;"",'[1]Vmesna vrtilna_SKLOP1'!E20=""),"Skupaj:",IF(AND('[1]Vmesna vrtilna_SKLOP1'!C20&lt;&gt;"",'[1]Vmesna vrtilna_SKLOP1'!D20=""),'[1]Vmesna vrtilna_SKLOP1'!J20,IF(F20&lt;&gt;"",IF('[1]Vmesna vrtilna_SKLOP1'!J20&lt;&gt;"",'[1]Vmesna vrtilna_SKLOP1'!J20,""),"")))))</f>
        <v>629</v>
      </c>
      <c r="M20" s="22">
        <f t="shared" si="0"/>
        <v>0</v>
      </c>
      <c r="N20" s="22" t="str">
        <f>IF(IFERROR(VLOOKUP(B20,'[1]Vmesna vrtilna_SKLOP1'!B:J,7,0),"")=0,"",IFERROR(VLOOKUP(B20,'[1]Vmesna vrtilna_SKLOP1'!B:J,7,0),""))</f>
        <v/>
      </c>
      <c r="O20" s="22"/>
      <c r="P20" s="9"/>
      <c r="Q20" s="9"/>
      <c r="R20" s="9"/>
      <c r="S20" s="10"/>
      <c r="T20" s="11"/>
      <c r="U20" s="10"/>
      <c r="V20" s="10"/>
      <c r="W20" s="10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0"/>
      <c r="AJ20" s="10"/>
      <c r="AK20" s="10"/>
      <c r="AL20" s="12"/>
    </row>
    <row r="21" spans="2:38" s="14" customFormat="1" ht="15" customHeight="1" x14ac:dyDescent="0.3">
      <c r="B21" s="15" t="str">
        <f>IF(AND('[1]Vmesna vrtilna_SKLOP1'!B21&lt;&gt;"",'[1]Vmesna vrtilna_SKLOP1'!C21&lt;&gt;""),IF('[1]Vmesna vrtilna_SKLOP1'!B21&lt;&gt;"",'[1]Vmesna vrtilna_SKLOP1'!B21,""),"")</f>
        <v/>
      </c>
      <c r="C21" s="16" t="str">
        <f>IF(OR(C20="Posebna oblika",C20="Kulturno zaščiten objekt",C20="Kulturno zaščiten objekt, Posebna oblika"),"Glej zavihek POSEBNI POGOJI",IF(SUM(N20:Q20)=1,"Posebna oblika",IF(SUM(N20:Q20)=10,"Kulturno zaščiten objekt",IF(SUM(N20:Q20)=11,"Kulturno zaščiten objekt, Posebna oblika",IF(AND('[1]Vmesna vrtilna_SKLOP1'!C21&lt;&gt;"",'[1]Vmesna vrtilna_SKLOP1'!D21&lt;&gt;""),IF('[1]Vmesna vrtilna_SKLOP1'!C21&lt;&gt;"",'[1]Vmesna vrtilna_SKLOP1'!C21,""),"")))))</f>
        <v/>
      </c>
      <c r="D21" s="17" t="str">
        <f>IF(IFERROR(VLOOKUP(B21,'[1]Vmesna vrtilna_SKLOP1'!B:J,6,0),"")=0,"",IFERROR(VLOOKUP(B21,'[1]Vmesna vrtilna_SKLOP1'!B:J,6,0),""))</f>
        <v/>
      </c>
      <c r="E21" s="16" t="str">
        <f>IF(IF('[1]Vmesna vrtilna_SKLOP1'!E21&lt;&gt;"",'[1]Vmesna vrtilna_SKLOP1'!D21,"")=0,"",IF('[1]Vmesna vrtilna_SKLOP1'!E21&lt;&gt;"",'[1]Vmesna vrtilna_SKLOP1'!D21,""))</f>
        <v/>
      </c>
      <c r="F21" s="18" t="str">
        <f>IF('[1]Vmesna vrtilna_SKLOP1'!E21&lt;&gt;"",'[1]Vmesna vrtilna_SKLOP1'!E21,"")</f>
        <v>Montaža police</v>
      </c>
      <c r="G21" s="15" t="str">
        <f>IF('[1]Vmesna vrtilna_SKLOP1'!E21&lt;&gt;"",'[1]Vmesna vrtilna_SKLOP1'!F21,"")</f>
        <v>[kos]</v>
      </c>
      <c r="H21" s="19">
        <f>IF('[1]Vmesna vrtilna_SKLOP1'!F21&lt;&gt;"",'[1]Vmesna vrtilna_SKLOP1'!I21,"")</f>
        <v>4</v>
      </c>
      <c r="I21" s="20" t="str">
        <f>IF(I20="Skupaj:","DDV (22%):",IF(I20="DDV (22%):","Skupaj z DDV:",IF(AND('[1]Vmesna vrtilna_SKLOP1'!C21&lt;&gt;"",'[1]Vmesna vrtilna_SKLOP1'!E21=""),"Skupaj:","")))</f>
        <v/>
      </c>
      <c r="J21" s="21">
        <f t="shared" si="1"/>
        <v>0</v>
      </c>
      <c r="K21" s="21">
        <f>IF(I21="Skupaj z DDV:",SUM(K19,K20),IF(I21="DDV (22%):",K20*0.22,IF(AND('[1]Vmesna vrtilna_SKLOP1'!C21&lt;&gt;"",'[1]Vmesna vrtilna_SKLOP1'!D21=""),'[1]Vmesna vrtilna_SKLOP1'!J21,IF(F21&lt;&gt;"",IF('[1]Vmesna vrtilna_SKLOP1'!J21&lt;&gt;"",'[1]Vmesna vrtilna_SKLOP1'!J21,""),""))))</f>
        <v>38.799999999999997</v>
      </c>
      <c r="L21" s="22">
        <f>IF(I20="Skupaj:","DDV (22%):",IF(I20="DDV (22%):","Skupaj z DDV:",IF(AND('[1]Vmesna vrtilna_SKLOP1'!C21&lt;&gt;"",'[1]Vmesna vrtilna_SKLOP1'!E21=""),"Skupaj:",IF(AND('[1]Vmesna vrtilna_SKLOP1'!C21&lt;&gt;"",'[1]Vmesna vrtilna_SKLOP1'!D21=""),'[1]Vmesna vrtilna_SKLOP1'!J21,IF(F21&lt;&gt;"",IF('[1]Vmesna vrtilna_SKLOP1'!J21&lt;&gt;"",'[1]Vmesna vrtilna_SKLOP1'!J21,""),"")))))</f>
        <v>38.799999999999997</v>
      </c>
      <c r="M21" s="22">
        <f t="shared" si="0"/>
        <v>0</v>
      </c>
      <c r="N21" s="22" t="str">
        <f>IF(IFERROR(VLOOKUP(B21,'[1]Vmesna vrtilna_SKLOP1'!B:J,7,0),"")=0,"",IFERROR(VLOOKUP(B21,'[1]Vmesna vrtilna_SKLOP1'!B:J,7,0),""))</f>
        <v/>
      </c>
      <c r="O21" s="22"/>
      <c r="P21" s="9"/>
      <c r="Q21" s="9"/>
      <c r="R21" s="9"/>
      <c r="S21" s="10"/>
      <c r="T21" s="11"/>
      <c r="U21" s="10"/>
      <c r="V21" s="10"/>
      <c r="W21" s="10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0"/>
      <c r="AJ21" s="10"/>
      <c r="AK21" s="10"/>
      <c r="AL21" s="12"/>
    </row>
    <row r="22" spans="2:38" s="14" customFormat="1" ht="15" customHeight="1" x14ac:dyDescent="0.3">
      <c r="B22" s="15" t="str">
        <f>IF(AND('[1]Vmesna vrtilna_SKLOP1'!B22&lt;&gt;"",'[1]Vmesna vrtilna_SKLOP1'!C22&lt;&gt;""),IF('[1]Vmesna vrtilna_SKLOP1'!B22&lt;&gt;"",'[1]Vmesna vrtilna_SKLOP1'!B22,""),"")</f>
        <v/>
      </c>
      <c r="C22" s="16" t="str">
        <f>IF(OR(C21="Posebna oblika",C21="Kulturno zaščiten objekt",C21="Kulturno zaščiten objekt, Posebna oblika"),"Glej zavihek POSEBNI POGOJI",IF(SUM(N21:Q21)=1,"Posebna oblika",IF(SUM(N21:Q21)=10,"Kulturno zaščiten objekt",IF(SUM(N21:Q21)=11,"Kulturno zaščiten objekt, Posebna oblika",IF(AND('[1]Vmesna vrtilna_SKLOP1'!C22&lt;&gt;"",'[1]Vmesna vrtilna_SKLOP1'!D22&lt;&gt;""),IF('[1]Vmesna vrtilna_SKLOP1'!C22&lt;&gt;"",'[1]Vmesna vrtilna_SKLOP1'!C22,""),"")))))</f>
        <v/>
      </c>
      <c r="D22" s="17" t="str">
        <f>IF(IFERROR(VLOOKUP(B22,'[1]Vmesna vrtilna_SKLOP1'!B:J,6,0),"")=0,"",IFERROR(VLOOKUP(B22,'[1]Vmesna vrtilna_SKLOP1'!B:J,6,0),""))</f>
        <v/>
      </c>
      <c r="E22" s="16" t="str">
        <f>IF(IF('[1]Vmesna vrtilna_SKLOP1'!E22&lt;&gt;"",'[1]Vmesna vrtilna_SKLOP1'!D22,"")=0,"",IF('[1]Vmesna vrtilna_SKLOP1'!E22&lt;&gt;"",'[1]Vmesna vrtilna_SKLOP1'!D22,""))</f>
        <v/>
      </c>
      <c r="F22" s="18" t="str">
        <f>IF('[1]Vmesna vrtilna_SKLOP1'!E22&lt;&gt;"",'[1]Vmesna vrtilna_SKLOP1'!E22,"")</f>
        <v/>
      </c>
      <c r="G22" s="15" t="str">
        <f>IF('[1]Vmesna vrtilna_SKLOP1'!E22&lt;&gt;"",'[1]Vmesna vrtilna_SKLOP1'!F22,"")</f>
        <v/>
      </c>
      <c r="H22" s="19" t="str">
        <f>IF('[1]Vmesna vrtilna_SKLOP1'!F22&lt;&gt;"",'[1]Vmesna vrtilna_SKLOP1'!I22,"")</f>
        <v/>
      </c>
      <c r="I22" s="20" t="str">
        <f>IF(I21="Skupaj:","DDV (22%):",IF(I21="DDV (22%):","Skupaj z DDV:",IF(AND('[1]Vmesna vrtilna_SKLOP1'!C22&lt;&gt;"",'[1]Vmesna vrtilna_SKLOP1'!E22=""),"Skupaj:","")))</f>
        <v/>
      </c>
      <c r="J22" s="21" t="str">
        <f t="shared" si="1"/>
        <v/>
      </c>
      <c r="K22" s="21" t="str">
        <f>IF(I22="Skupaj z DDV:",SUM(K20,K21),IF(I22="DDV (22%):",K21*0.22,IF(AND('[1]Vmesna vrtilna_SKLOP1'!C22&lt;&gt;"",'[1]Vmesna vrtilna_SKLOP1'!D22=""),'[1]Vmesna vrtilna_SKLOP1'!J22,IF(F22&lt;&gt;"",IF('[1]Vmesna vrtilna_SKLOP1'!J22&lt;&gt;"",'[1]Vmesna vrtilna_SKLOP1'!J22,""),""))))</f>
        <v/>
      </c>
      <c r="L22" s="22" t="str">
        <f>IF(I21="Skupaj:","DDV (22%):",IF(I21="DDV (22%):","Skupaj z DDV:",IF(AND('[1]Vmesna vrtilna_SKLOP1'!C22&lt;&gt;"",'[1]Vmesna vrtilna_SKLOP1'!E22=""),"Skupaj:",IF(AND('[1]Vmesna vrtilna_SKLOP1'!C22&lt;&gt;"",'[1]Vmesna vrtilna_SKLOP1'!D22=""),'[1]Vmesna vrtilna_SKLOP1'!J22,IF(F22&lt;&gt;"",IF('[1]Vmesna vrtilna_SKLOP1'!J22&lt;&gt;"",'[1]Vmesna vrtilna_SKLOP1'!J22,""),"")))))</f>
        <v/>
      </c>
      <c r="M22" s="22">
        <f t="shared" si="0"/>
        <v>0</v>
      </c>
      <c r="N22" s="22" t="str">
        <f>IF(IFERROR(VLOOKUP(B22,'[1]Vmesna vrtilna_SKLOP1'!B:J,7,0),"")=0,"",IFERROR(VLOOKUP(B22,'[1]Vmesna vrtilna_SKLOP1'!B:J,7,0),""))</f>
        <v/>
      </c>
      <c r="O22" s="22"/>
      <c r="P22" s="9"/>
      <c r="Q22" s="9"/>
      <c r="R22" s="9"/>
      <c r="S22" s="10"/>
      <c r="T22" s="11"/>
      <c r="U22" s="10"/>
      <c r="V22" s="10"/>
      <c r="W22" s="10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0"/>
      <c r="AJ22" s="10"/>
      <c r="AK22" s="10"/>
      <c r="AL22" s="12"/>
    </row>
    <row r="23" spans="2:38" s="14" customFormat="1" ht="15" customHeight="1" x14ac:dyDescent="0.3">
      <c r="B23" s="15" t="str">
        <f>IF(AND('[1]Vmesna vrtilna_SKLOP1'!B23&lt;&gt;"",'[1]Vmesna vrtilna_SKLOP1'!C23&lt;&gt;""),IF('[1]Vmesna vrtilna_SKLOP1'!B23&lt;&gt;"",'[1]Vmesna vrtilna_SKLOP1'!B23,""),"")</f>
        <v/>
      </c>
      <c r="C23" s="16" t="str">
        <f>IF(OR(C22="Posebna oblika",C22="Kulturno zaščiten objekt",C22="Kulturno zaščiten objekt, Posebna oblika"),"Glej zavihek POSEBNI POGOJI",IF(SUM(N22:Q22)=1,"Posebna oblika",IF(SUM(N22:Q22)=10,"Kulturno zaščiten objekt",IF(SUM(N22:Q22)=11,"Kulturno zaščiten objekt, Posebna oblika",IF(AND('[1]Vmesna vrtilna_SKLOP1'!C23&lt;&gt;"",'[1]Vmesna vrtilna_SKLOP1'!D23&lt;&gt;""),IF('[1]Vmesna vrtilna_SKLOP1'!C23&lt;&gt;"",'[1]Vmesna vrtilna_SKLOP1'!C23,""),"")))))</f>
        <v/>
      </c>
      <c r="D23" s="17" t="str">
        <f>IF(IFERROR(VLOOKUP(B23,'[1]Vmesna vrtilna_SKLOP1'!B:J,6,0),"")=0,"",IFERROR(VLOOKUP(B23,'[1]Vmesna vrtilna_SKLOP1'!B:J,6,0),""))</f>
        <v/>
      </c>
      <c r="E23" s="16" t="str">
        <f>IF(IF('[1]Vmesna vrtilna_SKLOP1'!E23&lt;&gt;"",'[1]Vmesna vrtilna_SKLOP1'!D23,"")=0,"",IF('[1]Vmesna vrtilna_SKLOP1'!E23&lt;&gt;"",'[1]Vmesna vrtilna_SKLOP1'!D23,""))</f>
        <v>Odvoz na deponijo</v>
      </c>
      <c r="F23" s="18" t="str">
        <f>IF('[1]Vmesna vrtilna_SKLOP1'!E23&lt;&gt;"",'[1]Vmesna vrtilna_SKLOP1'!E23,"")</f>
        <v>Odvoz na deponijo</v>
      </c>
      <c r="G23" s="15" t="str">
        <f>IF('[1]Vmesna vrtilna_SKLOP1'!E23&lt;&gt;"",'[1]Vmesna vrtilna_SKLOP1'!F23,"")</f>
        <v>[m1]</v>
      </c>
      <c r="H23" s="19">
        <f>IF('[1]Vmesna vrtilna_SKLOP1'!F23&lt;&gt;"",'[1]Vmesna vrtilna_SKLOP1'!I23,"")</f>
        <v>18.5</v>
      </c>
      <c r="I23" s="20" t="str">
        <f>IF(I22="Skupaj:","DDV (22%):",IF(I22="DDV (22%):","Skupaj z DDV:",IF(AND('[1]Vmesna vrtilna_SKLOP1'!C23&lt;&gt;"",'[1]Vmesna vrtilna_SKLOP1'!E23=""),"Skupaj:","")))</f>
        <v/>
      </c>
      <c r="J23" s="21">
        <f t="shared" si="1"/>
        <v>0</v>
      </c>
      <c r="K23" s="21">
        <f>IF(I23="Skupaj z DDV:",SUM(K21,K22),IF(I23="DDV (22%):",K22*0.22,IF(AND('[1]Vmesna vrtilna_SKLOP1'!C23&lt;&gt;"",'[1]Vmesna vrtilna_SKLOP1'!D23=""),'[1]Vmesna vrtilna_SKLOP1'!J23,IF(F23&lt;&gt;"",IF('[1]Vmesna vrtilna_SKLOP1'!J23&lt;&gt;"",'[1]Vmesna vrtilna_SKLOP1'!J23,""),""))))</f>
        <v>55.5</v>
      </c>
      <c r="L23" s="22">
        <f>IF(I22="Skupaj:","DDV (22%):",IF(I22="DDV (22%):","Skupaj z DDV:",IF(AND('[1]Vmesna vrtilna_SKLOP1'!C23&lt;&gt;"",'[1]Vmesna vrtilna_SKLOP1'!E23=""),"Skupaj:",IF(AND('[1]Vmesna vrtilna_SKLOP1'!C23&lt;&gt;"",'[1]Vmesna vrtilna_SKLOP1'!D23=""),'[1]Vmesna vrtilna_SKLOP1'!J23,IF(F23&lt;&gt;"",IF('[1]Vmesna vrtilna_SKLOP1'!J23&lt;&gt;"",'[1]Vmesna vrtilna_SKLOP1'!J23,""),"")))))</f>
        <v>55.5</v>
      </c>
      <c r="M23" s="22">
        <f t="shared" si="0"/>
        <v>0</v>
      </c>
      <c r="N23" s="22" t="str">
        <f>IF(IFERROR(VLOOKUP(B23,'[1]Vmesna vrtilna_SKLOP1'!B:J,7,0),"")=0,"",IFERROR(VLOOKUP(B23,'[1]Vmesna vrtilna_SKLOP1'!B:J,7,0),""))</f>
        <v/>
      </c>
      <c r="O23" s="22"/>
      <c r="P23" s="9"/>
      <c r="Q23" s="9"/>
      <c r="R23" s="9"/>
      <c r="S23" s="10"/>
      <c r="T23" s="11"/>
      <c r="U23" s="10"/>
      <c r="V23" s="10"/>
      <c r="W23" s="10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0"/>
      <c r="AJ23" s="10"/>
      <c r="AK23" s="10"/>
      <c r="AL23" s="12"/>
    </row>
    <row r="24" spans="2:38" s="14" customFormat="1" ht="15" customHeight="1" x14ac:dyDescent="0.3">
      <c r="B24" s="15" t="str">
        <f>IF(AND('[1]Vmesna vrtilna_SKLOP1'!B24&lt;&gt;"",'[1]Vmesna vrtilna_SKLOP1'!C24&lt;&gt;""),IF('[1]Vmesna vrtilna_SKLOP1'!B24&lt;&gt;"",'[1]Vmesna vrtilna_SKLOP1'!B24,""),"")</f>
        <v/>
      </c>
      <c r="C24" s="16" t="str">
        <f>IF(OR(C23="Posebna oblika",C23="Kulturno zaščiten objekt",C23="Kulturno zaščiten objekt, Posebna oblika"),"Glej zavihek POSEBNI POGOJI",IF(SUM(N23:Q23)=1,"Posebna oblika",IF(SUM(N23:Q23)=10,"Kulturno zaščiten objekt",IF(SUM(N23:Q23)=11,"Kulturno zaščiten objekt, Posebna oblika",IF(AND('[1]Vmesna vrtilna_SKLOP1'!C24&lt;&gt;"",'[1]Vmesna vrtilna_SKLOP1'!D24&lt;&gt;""),IF('[1]Vmesna vrtilna_SKLOP1'!C24&lt;&gt;"",'[1]Vmesna vrtilna_SKLOP1'!C24,""),"")))))</f>
        <v/>
      </c>
      <c r="D24" s="17" t="str">
        <f>IF(IFERROR(VLOOKUP(B24,'[1]Vmesna vrtilna_SKLOP1'!B:J,6,0),"")=0,"",IFERROR(VLOOKUP(B24,'[1]Vmesna vrtilna_SKLOP1'!B:J,6,0),""))</f>
        <v/>
      </c>
      <c r="E24" s="16" t="str">
        <f>IF(IF('[1]Vmesna vrtilna_SKLOP1'!E24&lt;&gt;"",'[1]Vmesna vrtilna_SKLOP1'!D24,"")=0,"",IF('[1]Vmesna vrtilna_SKLOP1'!E24&lt;&gt;"",'[1]Vmesna vrtilna_SKLOP1'!D24,""))</f>
        <v/>
      </c>
      <c r="F24" s="18" t="str">
        <f>IF('[1]Vmesna vrtilna_SKLOP1'!E24&lt;&gt;"",'[1]Vmesna vrtilna_SKLOP1'!E24,"")</f>
        <v/>
      </c>
      <c r="G24" s="15" t="str">
        <f>IF('[1]Vmesna vrtilna_SKLOP1'!E24&lt;&gt;"",'[1]Vmesna vrtilna_SKLOP1'!F24,"")</f>
        <v/>
      </c>
      <c r="H24" s="19" t="str">
        <f>IF('[1]Vmesna vrtilna_SKLOP1'!F24&lt;&gt;"",'[1]Vmesna vrtilna_SKLOP1'!I24,"")</f>
        <v/>
      </c>
      <c r="I24" s="20" t="str">
        <f>IF(I23="Skupaj:","DDV (22%):",IF(I23="DDV (22%):","Skupaj z DDV:",IF(AND('[1]Vmesna vrtilna_SKLOP1'!C24&lt;&gt;"",'[1]Vmesna vrtilna_SKLOP1'!E24=""),"Skupaj:","")))</f>
        <v/>
      </c>
      <c r="J24" s="21" t="str">
        <f t="shared" si="1"/>
        <v/>
      </c>
      <c r="K24" s="21" t="str">
        <f>IF(I24="Skupaj z DDV:",SUM(K22,K23),IF(I24="DDV (22%):",K23*0.22,IF(AND('[1]Vmesna vrtilna_SKLOP1'!C24&lt;&gt;"",'[1]Vmesna vrtilna_SKLOP1'!D24=""),'[1]Vmesna vrtilna_SKLOP1'!J24,IF(F24&lt;&gt;"",IF('[1]Vmesna vrtilna_SKLOP1'!J24&lt;&gt;"",'[1]Vmesna vrtilna_SKLOP1'!J24,""),""))))</f>
        <v/>
      </c>
      <c r="L24" s="22" t="str">
        <f>IF(I23="Skupaj:","DDV (22%):",IF(I23="DDV (22%):","Skupaj z DDV:",IF(AND('[1]Vmesna vrtilna_SKLOP1'!C24&lt;&gt;"",'[1]Vmesna vrtilna_SKLOP1'!E24=""),"Skupaj:",IF(AND('[1]Vmesna vrtilna_SKLOP1'!C24&lt;&gt;"",'[1]Vmesna vrtilna_SKLOP1'!D24=""),'[1]Vmesna vrtilna_SKLOP1'!J24,IF(F24&lt;&gt;"",IF('[1]Vmesna vrtilna_SKLOP1'!J24&lt;&gt;"",'[1]Vmesna vrtilna_SKLOP1'!J24,""),"")))))</f>
        <v/>
      </c>
      <c r="M24" s="22">
        <f t="shared" si="0"/>
        <v>0</v>
      </c>
      <c r="N24" s="22" t="str">
        <f>IF(IFERROR(VLOOKUP(B24,'[1]Vmesna vrtilna_SKLOP1'!B:J,7,0),"")=0,"",IFERROR(VLOOKUP(B24,'[1]Vmesna vrtilna_SKLOP1'!B:J,7,0),""))</f>
        <v/>
      </c>
      <c r="O24" s="22"/>
      <c r="P24" s="9"/>
      <c r="Q24" s="9"/>
      <c r="R24" s="9"/>
      <c r="S24" s="10"/>
      <c r="T24" s="11"/>
      <c r="U24" s="10"/>
      <c r="V24" s="10"/>
      <c r="W24" s="10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0"/>
      <c r="AJ24" s="10"/>
      <c r="AK24" s="10"/>
      <c r="AL24" s="12"/>
    </row>
    <row r="25" spans="2:38" s="14" customFormat="1" ht="15" customHeight="1" x14ac:dyDescent="0.3">
      <c r="B25" s="15" t="str">
        <f>IF(AND('[1]Vmesna vrtilna_SKLOP1'!B25&lt;&gt;"",'[1]Vmesna vrtilna_SKLOP1'!C25&lt;&gt;""),IF('[1]Vmesna vrtilna_SKLOP1'!B25&lt;&gt;"",'[1]Vmesna vrtilna_SKLOP1'!B25,""),"")</f>
        <v/>
      </c>
      <c r="C25" s="16" t="str">
        <f>IF(OR(C24="Posebna oblika",C24="Kulturno zaščiten objekt",C24="Kulturno zaščiten objekt, Posebna oblika"),"Glej zavihek POSEBNI POGOJI",IF(SUM(N24:Q24)=1,"Posebna oblika",IF(SUM(N24:Q24)=10,"Kulturno zaščiten objekt",IF(SUM(N24:Q24)=11,"Kulturno zaščiten objekt, Posebna oblika",IF(AND('[1]Vmesna vrtilna_SKLOP1'!C25&lt;&gt;"",'[1]Vmesna vrtilna_SKLOP1'!D25&lt;&gt;""),IF('[1]Vmesna vrtilna_SKLOP1'!C25&lt;&gt;"",'[1]Vmesna vrtilna_SKLOP1'!C25,""),"")))))</f>
        <v/>
      </c>
      <c r="D25" s="17" t="str">
        <f>IF(IFERROR(VLOOKUP(B25,'[1]Vmesna vrtilna_SKLOP1'!B:J,6,0),"")=0,"",IFERROR(VLOOKUP(B25,'[1]Vmesna vrtilna_SKLOP1'!B:J,6,0),""))</f>
        <v/>
      </c>
      <c r="E25" s="16" t="str">
        <f>IF(IF('[1]Vmesna vrtilna_SKLOP1'!E25&lt;&gt;"",'[1]Vmesna vrtilna_SKLOP1'!D25,"")=0,"",IF('[1]Vmesna vrtilna_SKLOP1'!E25&lt;&gt;"",'[1]Vmesna vrtilna_SKLOP1'!D25,""))</f>
        <v>Slikopleskarska dela</v>
      </c>
      <c r="F25" s="18" t="str">
        <f>IF('[1]Vmesna vrtilna_SKLOP1'!E25&lt;&gt;"",'[1]Vmesna vrtilna_SKLOP1'!E25,"")</f>
        <v>Slikopleskarska dela na špaletah</v>
      </c>
      <c r="G25" s="15" t="str">
        <f>IF('[1]Vmesna vrtilna_SKLOP1'!E25&lt;&gt;"",'[1]Vmesna vrtilna_SKLOP1'!F25,"")</f>
        <v>[m1]</v>
      </c>
      <c r="H25" s="19">
        <f>IF('[1]Vmesna vrtilna_SKLOP1'!F25&lt;&gt;"",'[1]Vmesna vrtilna_SKLOP1'!I25,"")</f>
        <v>10.74</v>
      </c>
      <c r="I25" s="20" t="str">
        <f>IF(I24="Skupaj:","DDV (22%):",IF(I24="DDV (22%):","Skupaj z DDV:",IF(AND('[1]Vmesna vrtilna_SKLOP1'!C25&lt;&gt;"",'[1]Vmesna vrtilna_SKLOP1'!E25=""),"Skupaj:","")))</f>
        <v/>
      </c>
      <c r="J25" s="21">
        <f t="shared" si="1"/>
        <v>0</v>
      </c>
      <c r="K25" s="21">
        <f>IF(I25="Skupaj z DDV:",SUM(K23,K24),IF(I25="DDV (22%):",K24*0.22,IF(AND('[1]Vmesna vrtilna_SKLOP1'!C25&lt;&gt;"",'[1]Vmesna vrtilna_SKLOP1'!D25=""),'[1]Vmesna vrtilna_SKLOP1'!J25,IF(F25&lt;&gt;"",IF('[1]Vmesna vrtilna_SKLOP1'!J25&lt;&gt;"",'[1]Vmesna vrtilna_SKLOP1'!J25,""),""))))</f>
        <v>148</v>
      </c>
      <c r="L25" s="22">
        <f>IF(I24="Skupaj:","DDV (22%):",IF(I24="DDV (22%):","Skupaj z DDV:",IF(AND('[1]Vmesna vrtilna_SKLOP1'!C25&lt;&gt;"",'[1]Vmesna vrtilna_SKLOP1'!E25=""),"Skupaj:",IF(AND('[1]Vmesna vrtilna_SKLOP1'!C25&lt;&gt;"",'[1]Vmesna vrtilna_SKLOP1'!D25=""),'[1]Vmesna vrtilna_SKLOP1'!J25,IF(F25&lt;&gt;"",IF('[1]Vmesna vrtilna_SKLOP1'!J25&lt;&gt;"",'[1]Vmesna vrtilna_SKLOP1'!J25,""),"")))))</f>
        <v>148</v>
      </c>
      <c r="M25" s="22">
        <f t="shared" si="0"/>
        <v>0</v>
      </c>
      <c r="N25" s="22" t="str">
        <f>IF(IFERROR(VLOOKUP(B25,'[1]Vmesna vrtilna_SKLOP1'!B:J,7,0),"")=0,"",IFERROR(VLOOKUP(B25,'[1]Vmesna vrtilna_SKLOP1'!B:J,7,0),""))</f>
        <v/>
      </c>
      <c r="O25" s="22"/>
      <c r="P25" s="9"/>
      <c r="Q25" s="9"/>
      <c r="R25" s="9"/>
      <c r="S25" s="10"/>
      <c r="T25" s="11"/>
      <c r="U25" s="10"/>
      <c r="V25" s="10"/>
      <c r="W25" s="10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0"/>
      <c r="AJ25" s="10"/>
      <c r="AK25" s="10"/>
      <c r="AL25" s="12"/>
    </row>
    <row r="26" spans="2:38" s="14" customFormat="1" ht="15" customHeight="1" x14ac:dyDescent="0.3">
      <c r="B26" s="15" t="str">
        <f>IF(AND('[1]Vmesna vrtilna_SKLOP1'!B26&lt;&gt;"",'[1]Vmesna vrtilna_SKLOP1'!C26&lt;&gt;""),IF('[1]Vmesna vrtilna_SKLOP1'!B26&lt;&gt;"",'[1]Vmesna vrtilna_SKLOP1'!B26,""),"")</f>
        <v/>
      </c>
      <c r="C26" s="16" t="str">
        <f>IF(OR(C25="Posebna oblika",C25="Kulturno zaščiten objekt",C25="Kulturno zaščiten objekt, Posebna oblika"),"Glej zavihek POSEBNI POGOJI",IF(SUM(N25:Q25)=1,"Posebna oblika",IF(SUM(N25:Q25)=10,"Kulturno zaščiten objekt",IF(SUM(N25:Q25)=11,"Kulturno zaščiten objekt, Posebna oblika",IF(AND('[1]Vmesna vrtilna_SKLOP1'!C26&lt;&gt;"",'[1]Vmesna vrtilna_SKLOP1'!D26&lt;&gt;""),IF('[1]Vmesna vrtilna_SKLOP1'!C26&lt;&gt;"",'[1]Vmesna vrtilna_SKLOP1'!C26,""),"")))))</f>
        <v/>
      </c>
      <c r="D26" s="17" t="str">
        <f>IF(IFERROR(VLOOKUP(B26,'[1]Vmesna vrtilna_SKLOP1'!B:J,6,0),"")=0,"",IFERROR(VLOOKUP(B26,'[1]Vmesna vrtilna_SKLOP1'!B:J,6,0),""))</f>
        <v/>
      </c>
      <c r="E26" s="16" t="str">
        <f>IF(IF('[1]Vmesna vrtilna_SKLOP1'!E26&lt;&gt;"",'[1]Vmesna vrtilna_SKLOP1'!D26,"")=0,"",IF('[1]Vmesna vrtilna_SKLOP1'!E26&lt;&gt;"",'[1]Vmesna vrtilna_SKLOP1'!D26,""))</f>
        <v/>
      </c>
      <c r="F26" s="18" t="str">
        <f>IF('[1]Vmesna vrtilna_SKLOP1'!E26&lt;&gt;"",'[1]Vmesna vrtilna_SKLOP1'!E26,"")</f>
        <v/>
      </c>
      <c r="G26" s="15" t="str">
        <f>IF('[1]Vmesna vrtilna_SKLOP1'!E26&lt;&gt;"",'[1]Vmesna vrtilna_SKLOP1'!F26,"")</f>
        <v/>
      </c>
      <c r="H26" s="19" t="str">
        <f>IF('[1]Vmesna vrtilna_SKLOP1'!F26&lt;&gt;"",'[1]Vmesna vrtilna_SKLOP1'!I26,"")</f>
        <v/>
      </c>
      <c r="I26" s="20" t="str">
        <f>IF(I25="Skupaj:","DDV (22%):",IF(I25="DDV (22%):","Skupaj z DDV:",IF(AND('[1]Vmesna vrtilna_SKLOP1'!C26&lt;&gt;"",'[1]Vmesna vrtilna_SKLOP1'!E26=""),"Skupaj:","")))</f>
        <v/>
      </c>
      <c r="J26" s="21" t="str">
        <f t="shared" si="1"/>
        <v/>
      </c>
      <c r="K26" s="21" t="str">
        <f>IF(I26="Skupaj z DDV:",SUM(K24,K25),IF(I26="DDV (22%):",K25*0.22,IF(AND('[1]Vmesna vrtilna_SKLOP1'!C26&lt;&gt;"",'[1]Vmesna vrtilna_SKLOP1'!D26=""),'[1]Vmesna vrtilna_SKLOP1'!J26,IF(F26&lt;&gt;"",IF('[1]Vmesna vrtilna_SKLOP1'!J26&lt;&gt;"",'[1]Vmesna vrtilna_SKLOP1'!J26,""),""))))</f>
        <v/>
      </c>
      <c r="L26" s="22" t="str">
        <f>IF(I25="Skupaj:","DDV (22%):",IF(I25="DDV (22%):","Skupaj z DDV:",IF(AND('[1]Vmesna vrtilna_SKLOP1'!C26&lt;&gt;"",'[1]Vmesna vrtilna_SKLOP1'!E26=""),"Skupaj:",IF(AND('[1]Vmesna vrtilna_SKLOP1'!C26&lt;&gt;"",'[1]Vmesna vrtilna_SKLOP1'!D26=""),'[1]Vmesna vrtilna_SKLOP1'!J26,IF(F26&lt;&gt;"",IF('[1]Vmesna vrtilna_SKLOP1'!J26&lt;&gt;"",'[1]Vmesna vrtilna_SKLOP1'!J26,""),"")))))</f>
        <v/>
      </c>
      <c r="M26" s="22">
        <f t="shared" si="0"/>
        <v>0</v>
      </c>
      <c r="N26" s="22" t="str">
        <f>IF(IFERROR(VLOOKUP(B26,'[1]Vmesna vrtilna_SKLOP1'!B:J,7,0),"")=0,"",IFERROR(VLOOKUP(B26,'[1]Vmesna vrtilna_SKLOP1'!B:J,7,0),""))</f>
        <v/>
      </c>
      <c r="O26" s="22"/>
      <c r="P26" s="9"/>
      <c r="Q26" s="9"/>
      <c r="R26" s="9"/>
      <c r="S26" s="10"/>
      <c r="T26" s="11"/>
      <c r="U26" s="10"/>
      <c r="V26" s="10"/>
      <c r="W26" s="10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0"/>
      <c r="AJ26" s="10"/>
      <c r="AK26" s="10"/>
      <c r="AL26" s="12"/>
    </row>
    <row r="27" spans="2:38" s="14" customFormat="1" ht="15" customHeight="1" x14ac:dyDescent="0.3">
      <c r="B27" s="15" t="str">
        <f>IF(AND('[1]Vmesna vrtilna_SKLOP1'!B27&lt;&gt;"",'[1]Vmesna vrtilna_SKLOP1'!C27&lt;&gt;""),IF('[1]Vmesna vrtilna_SKLOP1'!B27&lt;&gt;"",'[1]Vmesna vrtilna_SKLOP1'!B27,""),"")</f>
        <v/>
      </c>
      <c r="C27" s="16" t="str">
        <f>IF(OR(C26="Posebna oblika",C26="Kulturno zaščiten objekt",C26="Kulturno zaščiten objekt, Posebna oblika"),"Glej zavihek POSEBNI POGOJI",IF(SUM(N26:Q26)=1,"Posebna oblika",IF(SUM(N26:Q26)=10,"Kulturno zaščiten objekt",IF(SUM(N26:Q26)=11,"Kulturno zaščiten objekt, Posebna oblika",IF(AND('[1]Vmesna vrtilna_SKLOP1'!C27&lt;&gt;"",'[1]Vmesna vrtilna_SKLOP1'!D27&lt;&gt;""),IF('[1]Vmesna vrtilna_SKLOP1'!C27&lt;&gt;"",'[1]Vmesna vrtilna_SKLOP1'!C27,""),"")))))</f>
        <v/>
      </c>
      <c r="D27" s="17" t="str">
        <f>IF(IFERROR(VLOOKUP(B27,'[1]Vmesna vrtilna_SKLOP1'!B:J,6,0),"")=0,"",IFERROR(VLOOKUP(B27,'[1]Vmesna vrtilna_SKLOP1'!B:J,6,0),""))</f>
        <v/>
      </c>
      <c r="E27" s="16" t="str">
        <f>IF(IF('[1]Vmesna vrtilna_SKLOP1'!E27&lt;&gt;"",'[1]Vmesna vrtilna_SKLOP1'!D27,"")=0,"",IF('[1]Vmesna vrtilna_SKLOP1'!E27&lt;&gt;"",'[1]Vmesna vrtilna_SKLOP1'!D27,""))</f>
        <v/>
      </c>
      <c r="F27" s="18" t="str">
        <f>IF('[1]Vmesna vrtilna_SKLOP1'!E27&lt;&gt;"",'[1]Vmesna vrtilna_SKLOP1'!E27,"")</f>
        <v/>
      </c>
      <c r="G27" s="15" t="str">
        <f>IF('[1]Vmesna vrtilna_SKLOP1'!E27&lt;&gt;"",'[1]Vmesna vrtilna_SKLOP1'!F27,"")</f>
        <v/>
      </c>
      <c r="H27" s="19" t="str">
        <f>IF('[1]Vmesna vrtilna_SKLOP1'!F27&lt;&gt;"",'[1]Vmesna vrtilna_SKLOP1'!I27,"")</f>
        <v/>
      </c>
      <c r="I27" s="20" t="str">
        <f>IF(I26="Skupaj:","DDV (22%):",IF(I26="DDV (22%):","Skupaj z DDV:",IF(AND('[1]Vmesna vrtilna_SKLOP1'!C27&lt;&gt;"",'[1]Vmesna vrtilna_SKLOP1'!E27=""),"Skupaj:","")))</f>
        <v>Skupaj:</v>
      </c>
      <c r="J27" s="21">
        <f t="shared" si="1"/>
        <v>0</v>
      </c>
      <c r="K27" s="21">
        <f>IF(I27="Skupaj z DDV:",SUM(K25,K26),IF(I27="DDV (22%):",K26*0.22,IF(AND('[1]Vmesna vrtilna_SKLOP1'!C27&lt;&gt;"",'[1]Vmesna vrtilna_SKLOP1'!D27=""),'[1]Vmesna vrtilna_SKLOP1'!J27,IF(F27&lt;&gt;"",IF('[1]Vmesna vrtilna_SKLOP1'!J27&lt;&gt;"",'[1]Vmesna vrtilna_SKLOP1'!J27,""),""))))</f>
        <v>2777.2870498080847</v>
      </c>
      <c r="L27" s="22" t="str">
        <f>IF(I26="Skupaj:","DDV (22%):",IF(I26="DDV (22%):","Skupaj z DDV:",IF(AND('[1]Vmesna vrtilna_SKLOP1'!C27&lt;&gt;"",'[1]Vmesna vrtilna_SKLOP1'!E27=""),"Skupaj:",IF(AND('[1]Vmesna vrtilna_SKLOP1'!C27&lt;&gt;"",'[1]Vmesna vrtilna_SKLOP1'!D27=""),'[1]Vmesna vrtilna_SKLOP1'!J27,IF(F27&lt;&gt;"",IF('[1]Vmesna vrtilna_SKLOP1'!J27&lt;&gt;"",'[1]Vmesna vrtilna_SKLOP1'!J27,""),"")))))</f>
        <v>Skupaj:</v>
      </c>
      <c r="M27" s="22">
        <f t="shared" si="0"/>
        <v>0</v>
      </c>
      <c r="N27" s="22" t="str">
        <f>IF(IFERROR(VLOOKUP(B27,'[1]Vmesna vrtilna_SKLOP1'!B:J,7,0),"")=0,"",IFERROR(VLOOKUP(B27,'[1]Vmesna vrtilna_SKLOP1'!B:J,7,0),""))</f>
        <v/>
      </c>
      <c r="O27" s="22"/>
      <c r="P27" s="30"/>
      <c r="Q27" s="9"/>
      <c r="R27" s="9"/>
      <c r="S27" s="12"/>
      <c r="T27" s="11"/>
      <c r="U27" s="10"/>
      <c r="V27" s="10"/>
      <c r="W27" s="10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0"/>
      <c r="AJ27" s="10"/>
      <c r="AK27" s="10"/>
      <c r="AL27" s="12"/>
    </row>
    <row r="28" spans="2:38" s="14" customFormat="1" ht="15" customHeight="1" x14ac:dyDescent="0.3">
      <c r="B28" s="15" t="str">
        <f>IF(AND('[1]Vmesna vrtilna_SKLOP1'!B28&lt;&gt;"",'[1]Vmesna vrtilna_SKLOP1'!C28&lt;&gt;""),IF('[1]Vmesna vrtilna_SKLOP1'!B28&lt;&gt;"",'[1]Vmesna vrtilna_SKLOP1'!B28,""),"")</f>
        <v/>
      </c>
      <c r="C28" s="16" t="str">
        <f>IF(OR(C27="Posebna oblika",C27="Kulturno zaščiten objekt",C27="Kulturno zaščiten objekt, Posebna oblika"),"Glej zavihek POSEBNI POGOJI",IF(SUM(N27:Q27)=1,"Posebna oblika",IF(SUM(N27:Q27)=10,"Kulturno zaščiten objekt",IF(SUM(N27:Q27)=11,"Kulturno zaščiten objekt, Posebna oblika",IF(AND('[1]Vmesna vrtilna_SKLOP1'!C28&lt;&gt;"",'[1]Vmesna vrtilna_SKLOP1'!D28&lt;&gt;""),IF('[1]Vmesna vrtilna_SKLOP1'!C28&lt;&gt;"",'[1]Vmesna vrtilna_SKLOP1'!C28,""),"")))))</f>
        <v/>
      </c>
      <c r="D28" s="17" t="str">
        <f>IF(IFERROR(VLOOKUP(B28,'[1]Vmesna vrtilna_SKLOP1'!B:J,6,0),"")=0,"",IFERROR(VLOOKUP(B28,'[1]Vmesna vrtilna_SKLOP1'!B:J,6,0),""))</f>
        <v/>
      </c>
      <c r="E28" s="16" t="str">
        <f>IF(IF('[1]Vmesna vrtilna_SKLOP1'!E28&lt;&gt;"",'[1]Vmesna vrtilna_SKLOP1'!D28,"")=0,"",IF('[1]Vmesna vrtilna_SKLOP1'!E28&lt;&gt;"",'[1]Vmesna vrtilna_SKLOP1'!D28,""))</f>
        <v/>
      </c>
      <c r="F28" s="18" t="str">
        <f>IF('[1]Vmesna vrtilna_SKLOP1'!E28&lt;&gt;"",'[1]Vmesna vrtilna_SKLOP1'!E28,"")</f>
        <v/>
      </c>
      <c r="G28" s="15" t="str">
        <f>IF('[1]Vmesna vrtilna_SKLOP1'!E28&lt;&gt;"",'[1]Vmesna vrtilna_SKLOP1'!F28,"")</f>
        <v/>
      </c>
      <c r="H28" s="19" t="str">
        <f>IF('[1]Vmesna vrtilna_SKLOP1'!F28&lt;&gt;"",'[1]Vmesna vrtilna_SKLOP1'!I28,"")</f>
        <v/>
      </c>
      <c r="I28" s="20" t="str">
        <f>IF(I27="Skupaj:","DDV (22%):",IF(I27="DDV (22%):","Skupaj z DDV:",IF(AND('[1]Vmesna vrtilna_SKLOP1'!C28&lt;&gt;"",'[1]Vmesna vrtilna_SKLOP1'!E28=""),"Skupaj:","")))</f>
        <v>DDV (22%):</v>
      </c>
      <c r="J28" s="21">
        <f t="shared" si="1"/>
        <v>0</v>
      </c>
      <c r="K28" s="21">
        <f>IF(I28="Skupaj z DDV:",SUM(K26,K27),IF(I28="DDV (22%):",K27*0.22,IF(AND('[1]Vmesna vrtilna_SKLOP1'!C28&lt;&gt;"",'[1]Vmesna vrtilna_SKLOP1'!D28=""),'[1]Vmesna vrtilna_SKLOP1'!J28,IF(F28&lt;&gt;"",IF('[1]Vmesna vrtilna_SKLOP1'!J28&lt;&gt;"",'[1]Vmesna vrtilna_SKLOP1'!J28,""),""))))</f>
        <v>611.00315095777864</v>
      </c>
      <c r="L28" s="22" t="str">
        <f>IF(I27="Skupaj:","DDV (22%):",IF(I27="DDV (22%):","Skupaj z DDV:",IF(AND('[1]Vmesna vrtilna_SKLOP1'!C28&lt;&gt;"",'[1]Vmesna vrtilna_SKLOP1'!E28=""),"Skupaj:",IF(AND('[1]Vmesna vrtilna_SKLOP1'!C28&lt;&gt;"",'[1]Vmesna vrtilna_SKLOP1'!D28=""),'[1]Vmesna vrtilna_SKLOP1'!J28,IF(F28&lt;&gt;"",IF('[1]Vmesna vrtilna_SKLOP1'!J28&lt;&gt;"",'[1]Vmesna vrtilna_SKLOP1'!J28,""),"")))))</f>
        <v>DDV (22%):</v>
      </c>
      <c r="M28" s="22">
        <f t="shared" si="0"/>
        <v>0</v>
      </c>
      <c r="N28" s="22" t="str">
        <f>IF(IFERROR(VLOOKUP(B28,'[1]Vmesna vrtilna_SKLOP1'!B:J,7,0),"")=0,"",IFERROR(VLOOKUP(B28,'[1]Vmesna vrtilna_SKLOP1'!B:J,7,0),""))</f>
        <v/>
      </c>
      <c r="O28" s="22"/>
      <c r="P28" s="9"/>
      <c r="Q28" s="9"/>
      <c r="R28" s="9"/>
      <c r="S28" s="10"/>
      <c r="T28" s="11"/>
      <c r="U28" s="10"/>
      <c r="V28" s="10"/>
      <c r="W28" s="10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0"/>
      <c r="AJ28" s="10"/>
      <c r="AK28" s="10"/>
      <c r="AL28" s="12"/>
    </row>
    <row r="29" spans="2:38" s="14" customFormat="1" ht="15" customHeight="1" x14ac:dyDescent="0.3">
      <c r="B29" s="15" t="str">
        <f>IF(AND('[1]Vmesna vrtilna_SKLOP1'!B29&lt;&gt;"",'[1]Vmesna vrtilna_SKLOP1'!C29&lt;&gt;""),IF('[1]Vmesna vrtilna_SKLOP1'!B29&lt;&gt;"",'[1]Vmesna vrtilna_SKLOP1'!B29,""),"")</f>
        <v/>
      </c>
      <c r="C29" s="16" t="str">
        <f>IF(OR(C28="Posebna oblika",C28="Kulturno zaščiten objekt",C28="Kulturno zaščiten objekt, Posebna oblika"),"Glej zavihek POSEBNI POGOJI",IF(SUM(N28:Q28)=1,"Posebna oblika",IF(SUM(N28:Q28)=10,"Kulturno zaščiten objekt",IF(SUM(N28:Q28)=11,"Kulturno zaščiten objekt, Posebna oblika",IF(AND('[1]Vmesna vrtilna_SKLOP1'!C29&lt;&gt;"",'[1]Vmesna vrtilna_SKLOP1'!D29&lt;&gt;""),IF('[1]Vmesna vrtilna_SKLOP1'!C29&lt;&gt;"",'[1]Vmesna vrtilna_SKLOP1'!C29,""),"")))))</f>
        <v/>
      </c>
      <c r="D29" s="17" t="str">
        <f>IF(IFERROR(VLOOKUP(B29,'[1]Vmesna vrtilna_SKLOP1'!B:J,6,0),"")=0,"",IFERROR(VLOOKUP(B29,'[1]Vmesna vrtilna_SKLOP1'!B:J,6,0),""))</f>
        <v/>
      </c>
      <c r="E29" s="16" t="str">
        <f>IF(IF('[1]Vmesna vrtilna_SKLOP1'!E29&lt;&gt;"",'[1]Vmesna vrtilna_SKLOP1'!D29,"")=0,"",IF('[1]Vmesna vrtilna_SKLOP1'!E29&lt;&gt;"",'[1]Vmesna vrtilna_SKLOP1'!D29,""))</f>
        <v/>
      </c>
      <c r="F29" s="18" t="str">
        <f>IF('[1]Vmesna vrtilna_SKLOP1'!E29&lt;&gt;"",'[1]Vmesna vrtilna_SKLOP1'!E29,"")</f>
        <v/>
      </c>
      <c r="G29" s="15" t="str">
        <f>IF('[1]Vmesna vrtilna_SKLOP1'!E29&lt;&gt;"",'[1]Vmesna vrtilna_SKLOP1'!F29,"")</f>
        <v/>
      </c>
      <c r="H29" s="19" t="str">
        <f>IF('[1]Vmesna vrtilna_SKLOP1'!F29&lt;&gt;"",'[1]Vmesna vrtilna_SKLOP1'!I29,"")</f>
        <v/>
      </c>
      <c r="I29" s="20" t="str">
        <f>IF(I28="Skupaj:","DDV (22%):",IF(I28="DDV (22%):","Skupaj z DDV:",IF(AND('[1]Vmesna vrtilna_SKLOP1'!C29&lt;&gt;"",'[1]Vmesna vrtilna_SKLOP1'!E29=""),"Skupaj:","")))</f>
        <v>Skupaj z DDV:</v>
      </c>
      <c r="J29" s="21">
        <f t="shared" si="1"/>
        <v>0</v>
      </c>
      <c r="K29" s="21">
        <f>IF(I29="Skupaj z DDV:",SUM(K27,K28),IF(I29="DDV (22%):",K28*0.22,IF(AND('[1]Vmesna vrtilna_SKLOP1'!C29&lt;&gt;"",'[1]Vmesna vrtilna_SKLOP1'!D29=""),'[1]Vmesna vrtilna_SKLOP1'!J29,IF(F29&lt;&gt;"",IF('[1]Vmesna vrtilna_SKLOP1'!J29&lt;&gt;"",'[1]Vmesna vrtilna_SKLOP1'!J29,""),""))))</f>
        <v>3388.2902007658631</v>
      </c>
      <c r="L29" s="22" t="str">
        <f>IF(I28="Skupaj:","DDV (22%):",IF(I28="DDV (22%):","Skupaj z DDV:",IF(AND('[1]Vmesna vrtilna_SKLOP1'!C29&lt;&gt;"",'[1]Vmesna vrtilna_SKLOP1'!E29=""),"Skupaj:",IF(AND('[1]Vmesna vrtilna_SKLOP1'!C29&lt;&gt;"",'[1]Vmesna vrtilna_SKLOP1'!D29=""),'[1]Vmesna vrtilna_SKLOP1'!J29,IF(F29&lt;&gt;"",IF('[1]Vmesna vrtilna_SKLOP1'!J29&lt;&gt;"",'[1]Vmesna vrtilna_SKLOP1'!J29,""),"")))))</f>
        <v>Skupaj z DDV:</v>
      </c>
      <c r="M29" s="22">
        <f t="shared" si="0"/>
        <v>0</v>
      </c>
      <c r="N29" s="22" t="str">
        <f>IF(IFERROR(VLOOKUP(B29,'[1]Vmesna vrtilna_SKLOP1'!B:J,7,0),"")=0,"",IFERROR(VLOOKUP(B29,'[1]Vmesna vrtilna_SKLOP1'!B:J,7,0),""))</f>
        <v/>
      </c>
      <c r="O29" s="22"/>
      <c r="P29" s="9"/>
      <c r="Q29" s="9"/>
      <c r="R29" s="9"/>
      <c r="S29" s="10"/>
      <c r="T29" s="11"/>
      <c r="U29" s="10"/>
      <c r="V29" s="10"/>
      <c r="W29" s="10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0"/>
      <c r="AJ29" s="10"/>
      <c r="AK29" s="10"/>
      <c r="AL29" s="12"/>
    </row>
    <row r="30" spans="2:38" s="14" customFormat="1" ht="15" customHeight="1" x14ac:dyDescent="0.3">
      <c r="B30" s="15">
        <f>IF(AND('[1]Vmesna vrtilna_SKLOP1'!B30&lt;&gt;"",'[1]Vmesna vrtilna_SKLOP1'!C30&lt;&gt;""),IF('[1]Vmesna vrtilna_SKLOP1'!B30&lt;&gt;"",'[1]Vmesna vrtilna_SKLOP1'!B30,""),"")</f>
        <v>2</v>
      </c>
      <c r="C30" s="16" t="str">
        <f>IF(OR(C29="Posebna oblika",C29="Kulturno zaščiten objekt",C29="Kulturno zaščiten objekt, Posebna oblika"),"Glej zavihek POSEBNI POGOJI",IF(SUM(N29:Q29)=1,"Posebna oblika",IF(SUM(N29:Q29)=10,"Kulturno zaščiten objekt",IF(SUM(N29:Q29)=11,"Kulturno zaščiten objekt, Posebna oblika",IF(AND('[1]Vmesna vrtilna_SKLOP1'!C30&lt;&gt;"",'[1]Vmesna vrtilna_SKLOP1'!D30&lt;&gt;""),IF('[1]Vmesna vrtilna_SKLOP1'!C30&lt;&gt;"",'[1]Vmesna vrtilna_SKLOP1'!C30,""),"")))))</f>
        <v>Sava 44</v>
      </c>
      <c r="D30" s="17">
        <f>IF(IFERROR(VLOOKUP(B30,'[1]Vmesna vrtilna_SKLOP1'!B:J,6,0),"")=0,"",IFERROR(VLOOKUP(B30,'[1]Vmesna vrtilna_SKLOP1'!B:J,6,0),""))</f>
        <v>1</v>
      </c>
      <c r="E30" s="16" t="str">
        <f>IF(IF('[1]Vmesna vrtilna_SKLOP1'!E30&lt;&gt;"",'[1]Vmesna vrtilna_SKLOP1'!D30,"")=0,"",IF('[1]Vmesna vrtilna_SKLOP1'!E30&lt;&gt;"",'[1]Vmesna vrtilna_SKLOP1'!D30,""))</f>
        <v>Okna/Vrata</v>
      </c>
      <c r="F30" s="18" t="str">
        <f>IF('[1]Vmesna vrtilna_SKLOP1'!E30&lt;&gt;"",'[1]Vmesna vrtilna_SKLOP1'!E30,"")</f>
        <v>Dvokrilno okno (tip: O3); dim. ŠxV: 1,39x1,2m; Material: PVC ; steklo 6/16Ar/4; Rw,st.=36 (Rw,st.+Ctr ≥ 31 dB)</v>
      </c>
      <c r="G30" s="15" t="str">
        <f>IF('[1]Vmesna vrtilna_SKLOP1'!E30&lt;&gt;"",'[1]Vmesna vrtilna_SKLOP1'!F30,"")</f>
        <v>[kos]</v>
      </c>
      <c r="H30" s="19">
        <f>IF('[1]Vmesna vrtilna_SKLOP1'!F30&lt;&gt;"",'[1]Vmesna vrtilna_SKLOP1'!I30,"")</f>
        <v>3</v>
      </c>
      <c r="I30" s="20" t="str">
        <f>IF(I29="Skupaj:","DDV (22%):",IF(I29="DDV (22%):","Skupaj z DDV:",IF(AND('[1]Vmesna vrtilna_SKLOP1'!C30&lt;&gt;"",'[1]Vmesna vrtilna_SKLOP1'!E30=""),"Skupaj:","")))</f>
        <v/>
      </c>
      <c r="J30" s="21">
        <f t="shared" si="1"/>
        <v>0</v>
      </c>
      <c r="K30" s="21">
        <f>IF(I30="Skupaj z DDV:",SUM(K28,K29),IF(I30="DDV (22%):",K29*0.22,IF(AND('[1]Vmesna vrtilna_SKLOP1'!C30&lt;&gt;"",'[1]Vmesna vrtilna_SKLOP1'!D30=""),'[1]Vmesna vrtilna_SKLOP1'!J30,IF(F30&lt;&gt;"",IF('[1]Vmesna vrtilna_SKLOP1'!J30&lt;&gt;"",'[1]Vmesna vrtilna_SKLOP1'!J30,""),""))))</f>
        <v>1146.0017038032001</v>
      </c>
      <c r="L30" s="22">
        <f>IF(I29="Skupaj:","DDV (22%):",IF(I29="DDV (22%):","Skupaj z DDV:",IF(AND('[1]Vmesna vrtilna_SKLOP1'!C30&lt;&gt;"",'[1]Vmesna vrtilna_SKLOP1'!E30=""),"Skupaj:",IF(AND('[1]Vmesna vrtilna_SKLOP1'!C30&lt;&gt;"",'[1]Vmesna vrtilna_SKLOP1'!D30=""),'[1]Vmesna vrtilna_SKLOP1'!J30,IF(F30&lt;&gt;"",IF('[1]Vmesna vrtilna_SKLOP1'!J30&lt;&gt;"",'[1]Vmesna vrtilna_SKLOP1'!J30,""),"")))))</f>
        <v>1146.0017038032001</v>
      </c>
      <c r="M30" s="22">
        <f t="shared" si="0"/>
        <v>0</v>
      </c>
      <c r="N30" s="22" t="str">
        <f>IF(IFERROR(VLOOKUP(B30,'[1]Vmesna vrtilna_SKLOP1'!B:J,7,0),"")=0,"",IFERROR(VLOOKUP(B30,'[1]Vmesna vrtilna_SKLOP1'!B:J,7,0),""))</f>
        <v>ZAG</v>
      </c>
      <c r="O30" s="22"/>
      <c r="P30" s="9"/>
      <c r="Q30" s="9"/>
      <c r="R30" s="9"/>
      <c r="S30" s="10"/>
      <c r="T30" s="11"/>
      <c r="U30" s="10"/>
      <c r="V30" s="10"/>
      <c r="W30" s="10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0"/>
      <c r="AJ30" s="10"/>
      <c r="AK30" s="10"/>
      <c r="AL30" s="12"/>
    </row>
    <row r="31" spans="2:38" s="14" customFormat="1" ht="15" customHeight="1" x14ac:dyDescent="0.3">
      <c r="B31" s="15" t="str">
        <f>IF(AND('[1]Vmesna vrtilna_SKLOP1'!B31&lt;&gt;"",'[1]Vmesna vrtilna_SKLOP1'!C31&lt;&gt;""),IF('[1]Vmesna vrtilna_SKLOP1'!B31&lt;&gt;"",'[1]Vmesna vrtilna_SKLOP1'!B31,""),"")</f>
        <v/>
      </c>
      <c r="C31" s="16" t="str">
        <f>IF(OR(C30="Posebna oblika",C30="Kulturno zaščiten objekt",C30="Kulturno zaščiten objekt, Posebna oblika"),"Glej zavihek POSEBNI POGOJI",IF(SUM(N30:Q30)=1,"Posebna oblika",IF(SUM(N30:Q30)=10,"Kulturno zaščiten objekt",IF(SUM(N30:Q30)=11,"Kulturno zaščiten objekt, Posebna oblika",IF(AND('[1]Vmesna vrtilna_SKLOP1'!C31&lt;&gt;"",'[1]Vmesna vrtilna_SKLOP1'!D31&lt;&gt;""),IF('[1]Vmesna vrtilna_SKLOP1'!C31&lt;&gt;"",'[1]Vmesna vrtilna_SKLOP1'!C31,""),"")))))</f>
        <v/>
      </c>
      <c r="D31" s="17" t="str">
        <f>IF(IFERROR(VLOOKUP(B31,'[1]Vmesna vrtilna_SKLOP1'!B:J,6,0),"")=0,"",IFERROR(VLOOKUP(B31,'[1]Vmesna vrtilna_SKLOP1'!B:J,6,0),""))</f>
        <v/>
      </c>
      <c r="E31" s="16" t="str">
        <f>IF(IF('[1]Vmesna vrtilna_SKLOP1'!E31&lt;&gt;"",'[1]Vmesna vrtilna_SKLOP1'!D31,"")=0,"",IF('[1]Vmesna vrtilna_SKLOP1'!E31&lt;&gt;"",'[1]Vmesna vrtilna_SKLOP1'!D31,""))</f>
        <v/>
      </c>
      <c r="F31" s="18" t="str">
        <f>IF('[1]Vmesna vrtilna_SKLOP1'!E31&lt;&gt;"",'[1]Vmesna vrtilna_SKLOP1'!E31,"")</f>
        <v>Enokrilno okno (tip: O1); dim. ŠxV: 1,18x1,17m; Material: PVC ; steklo 6/16Ar/4; Rw,st.=36 (Rw,st.+Ctr ≥ 31 dB)</v>
      </c>
      <c r="G31" s="15" t="str">
        <f>IF('[1]Vmesna vrtilna_SKLOP1'!E31&lt;&gt;"",'[1]Vmesna vrtilna_SKLOP1'!F31,"")</f>
        <v>[kos]</v>
      </c>
      <c r="H31" s="19">
        <f>IF('[1]Vmesna vrtilna_SKLOP1'!F31&lt;&gt;"",'[1]Vmesna vrtilna_SKLOP1'!I31,"")</f>
        <v>1</v>
      </c>
      <c r="I31" s="20" t="str">
        <f>IF(I30="Skupaj:","DDV (22%):",IF(I30="DDV (22%):","Skupaj z DDV:",IF(AND('[1]Vmesna vrtilna_SKLOP1'!C31&lt;&gt;"",'[1]Vmesna vrtilna_SKLOP1'!E31=""),"Skupaj:","")))</f>
        <v/>
      </c>
      <c r="J31" s="21">
        <f t="shared" si="1"/>
        <v>0</v>
      </c>
      <c r="K31" s="21">
        <f>IF(I31="Skupaj z DDV:",SUM(K29,K30),IF(I31="DDV (22%):",K30*0.22,IF(AND('[1]Vmesna vrtilna_SKLOP1'!C31&lt;&gt;"",'[1]Vmesna vrtilna_SKLOP1'!D31=""),'[1]Vmesna vrtilna_SKLOP1'!J31,IF(F31&lt;&gt;"",IF('[1]Vmesna vrtilna_SKLOP1'!J31&lt;&gt;"",'[1]Vmesna vrtilna_SKLOP1'!J31,""),""))))</f>
        <v>268.53986922083993</v>
      </c>
      <c r="L31" s="22">
        <f>IF(I30="Skupaj:","DDV (22%):",IF(I30="DDV (22%):","Skupaj z DDV:",IF(AND('[1]Vmesna vrtilna_SKLOP1'!C31&lt;&gt;"",'[1]Vmesna vrtilna_SKLOP1'!E31=""),"Skupaj:",IF(AND('[1]Vmesna vrtilna_SKLOP1'!C31&lt;&gt;"",'[1]Vmesna vrtilna_SKLOP1'!D31=""),'[1]Vmesna vrtilna_SKLOP1'!J31,IF(F31&lt;&gt;"",IF('[1]Vmesna vrtilna_SKLOP1'!J31&lt;&gt;"",'[1]Vmesna vrtilna_SKLOP1'!J31,""),"")))))</f>
        <v>268.53986922083993</v>
      </c>
      <c r="M31" s="22">
        <f t="shared" si="0"/>
        <v>0</v>
      </c>
      <c r="N31" s="22" t="str">
        <f>IF(IFERROR(VLOOKUP(B31,'[1]Vmesna vrtilna_SKLOP1'!B:J,7,0),"")=0,"",IFERROR(VLOOKUP(B31,'[1]Vmesna vrtilna_SKLOP1'!B:J,7,0),""))</f>
        <v/>
      </c>
      <c r="O31" s="22"/>
      <c r="P31" s="9"/>
      <c r="Q31" s="9"/>
      <c r="R31" s="9"/>
      <c r="S31" s="10"/>
      <c r="T31" s="11"/>
      <c r="U31" s="10"/>
      <c r="V31" s="10"/>
      <c r="W31" s="10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0"/>
      <c r="AJ31" s="10"/>
      <c r="AK31" s="10"/>
      <c r="AL31" s="12"/>
    </row>
    <row r="32" spans="2:38" s="14" customFormat="1" ht="15" customHeight="1" x14ac:dyDescent="0.3">
      <c r="B32" s="15" t="str">
        <f>IF(AND('[1]Vmesna vrtilna_SKLOP1'!B32&lt;&gt;"",'[1]Vmesna vrtilna_SKLOP1'!C32&lt;&gt;""),IF('[1]Vmesna vrtilna_SKLOP1'!B32&lt;&gt;"",'[1]Vmesna vrtilna_SKLOP1'!B32,""),"")</f>
        <v/>
      </c>
      <c r="C32" s="16" t="str">
        <f>IF(OR(C31="Posebna oblika",C31="Kulturno zaščiten objekt",C31="Kulturno zaščiten objekt, Posebna oblika"),"Glej zavihek POSEBNI POGOJI",IF(SUM(N31:Q31)=1,"Posebna oblika",IF(SUM(N31:Q31)=10,"Kulturno zaščiten objekt",IF(SUM(N31:Q31)=11,"Kulturno zaščiten objekt, Posebna oblika",IF(AND('[1]Vmesna vrtilna_SKLOP1'!C32&lt;&gt;"",'[1]Vmesna vrtilna_SKLOP1'!D32&lt;&gt;""),IF('[1]Vmesna vrtilna_SKLOP1'!C32&lt;&gt;"",'[1]Vmesna vrtilna_SKLOP1'!C32,""),"")))))</f>
        <v/>
      </c>
      <c r="D32" s="17" t="str">
        <f>IF(IFERROR(VLOOKUP(B32,'[1]Vmesna vrtilna_SKLOP1'!B:J,6,0),"")=0,"",IFERROR(VLOOKUP(B32,'[1]Vmesna vrtilna_SKLOP1'!B:J,6,0),""))</f>
        <v/>
      </c>
      <c r="E32" s="16" t="str">
        <f>IF(IF('[1]Vmesna vrtilna_SKLOP1'!E32&lt;&gt;"",'[1]Vmesna vrtilna_SKLOP1'!D32,"")=0,"",IF('[1]Vmesna vrtilna_SKLOP1'!E32&lt;&gt;"",'[1]Vmesna vrtilna_SKLOP1'!D32,""))</f>
        <v/>
      </c>
      <c r="F32" s="18" t="str">
        <f>IF('[1]Vmesna vrtilna_SKLOP1'!E32&lt;&gt;"",'[1]Vmesna vrtilna_SKLOP1'!E32,"")</f>
        <v>Enokrilna vrata (tip: V1); dim. ŠxV: 0,79x2,06m; Material: PVC ; steklo 6/16Ar/4; Rw,st.=36 (Rw,st.+Ctr ≥ 31 dB)</v>
      </c>
      <c r="G32" s="15" t="str">
        <f>IF('[1]Vmesna vrtilna_SKLOP1'!E32&lt;&gt;"",'[1]Vmesna vrtilna_SKLOP1'!F32,"")</f>
        <v>[kos]</v>
      </c>
      <c r="H32" s="19">
        <f>IF('[1]Vmesna vrtilna_SKLOP1'!F32&lt;&gt;"",'[1]Vmesna vrtilna_SKLOP1'!I32,"")</f>
        <v>1</v>
      </c>
      <c r="I32" s="20" t="str">
        <f>IF(I31="Skupaj:","DDV (22%):",IF(I31="DDV (22%):","Skupaj z DDV:",IF(AND('[1]Vmesna vrtilna_SKLOP1'!C32&lt;&gt;"",'[1]Vmesna vrtilna_SKLOP1'!E32=""),"Skupaj:","")))</f>
        <v/>
      </c>
      <c r="J32" s="21">
        <f t="shared" si="1"/>
        <v>0</v>
      </c>
      <c r="K32" s="21">
        <f>IF(I32="Skupaj z DDV:",SUM(K30,K31),IF(I32="DDV (22%):",K31*0.22,IF(AND('[1]Vmesna vrtilna_SKLOP1'!C32&lt;&gt;"",'[1]Vmesna vrtilna_SKLOP1'!D32=""),'[1]Vmesna vrtilna_SKLOP1'!J32,IF(F32&lt;&gt;"",IF('[1]Vmesna vrtilna_SKLOP1'!J32&lt;&gt;"",'[1]Vmesna vrtilna_SKLOP1'!J32,""),""))))</f>
        <v>304.71069154648001</v>
      </c>
      <c r="L32" s="22">
        <f>IF(I31="Skupaj:","DDV (22%):",IF(I31="DDV (22%):","Skupaj z DDV:",IF(AND('[1]Vmesna vrtilna_SKLOP1'!C32&lt;&gt;"",'[1]Vmesna vrtilna_SKLOP1'!E32=""),"Skupaj:",IF(AND('[1]Vmesna vrtilna_SKLOP1'!C32&lt;&gt;"",'[1]Vmesna vrtilna_SKLOP1'!D32=""),'[1]Vmesna vrtilna_SKLOP1'!J32,IF(F32&lt;&gt;"",IF('[1]Vmesna vrtilna_SKLOP1'!J32&lt;&gt;"",'[1]Vmesna vrtilna_SKLOP1'!J32,""),"")))))</f>
        <v>304.71069154648001</v>
      </c>
      <c r="M32" s="22">
        <f t="shared" si="0"/>
        <v>0</v>
      </c>
      <c r="N32" s="22" t="str">
        <f>IF(IFERROR(VLOOKUP(B32,'[1]Vmesna vrtilna_SKLOP1'!B:J,7,0),"")=0,"",IFERROR(VLOOKUP(B32,'[1]Vmesna vrtilna_SKLOP1'!B:J,7,0),""))</f>
        <v/>
      </c>
      <c r="O32" s="22"/>
      <c r="P32" s="9"/>
      <c r="Q32" s="9"/>
      <c r="R32" s="9"/>
      <c r="S32" s="10"/>
      <c r="T32" s="11"/>
      <c r="U32" s="10"/>
      <c r="V32" s="10"/>
      <c r="W32" s="10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0"/>
      <c r="AJ32" s="10"/>
      <c r="AK32" s="10"/>
      <c r="AL32" s="12"/>
    </row>
    <row r="33" spans="2:38" s="14" customFormat="1" ht="15" customHeight="1" x14ac:dyDescent="0.3">
      <c r="B33" s="15" t="str">
        <f>IF(AND('[1]Vmesna vrtilna_SKLOP1'!B33&lt;&gt;"",'[1]Vmesna vrtilna_SKLOP1'!C33&lt;&gt;""),IF('[1]Vmesna vrtilna_SKLOP1'!B33&lt;&gt;"",'[1]Vmesna vrtilna_SKLOP1'!B33,""),"")</f>
        <v/>
      </c>
      <c r="C33" s="16" t="str">
        <f>IF(OR(C32="Posebna oblika",C32="Kulturno zaščiten objekt",C32="Kulturno zaščiten objekt, Posebna oblika"),"Glej zavihek POSEBNI POGOJI",IF(SUM(N32:Q32)=1,"Posebna oblika",IF(SUM(N32:Q32)=10,"Kulturno zaščiten objekt",IF(SUM(N32:Q32)=11,"Kulturno zaščiten objekt, Posebna oblika",IF(AND('[1]Vmesna vrtilna_SKLOP1'!C33&lt;&gt;"",'[1]Vmesna vrtilna_SKLOP1'!D33&lt;&gt;""),IF('[1]Vmesna vrtilna_SKLOP1'!C33&lt;&gt;"",'[1]Vmesna vrtilna_SKLOP1'!C33,""),"")))))</f>
        <v/>
      </c>
      <c r="D33" s="17" t="str">
        <f>IF(IFERROR(VLOOKUP(B33,'[1]Vmesna vrtilna_SKLOP1'!B:J,6,0),"")=0,"",IFERROR(VLOOKUP(B33,'[1]Vmesna vrtilna_SKLOP1'!B:J,6,0),""))</f>
        <v/>
      </c>
      <c r="E33" s="16" t="str">
        <f>IF(IF('[1]Vmesna vrtilna_SKLOP1'!E33&lt;&gt;"",'[1]Vmesna vrtilna_SKLOP1'!D33,"")=0,"",IF('[1]Vmesna vrtilna_SKLOP1'!E33&lt;&gt;"",'[1]Vmesna vrtilna_SKLOP1'!D33,""))</f>
        <v/>
      </c>
      <c r="F33" s="18" t="str">
        <f>IF('[1]Vmesna vrtilna_SKLOP1'!E33&lt;&gt;"",'[1]Vmesna vrtilna_SKLOP1'!E33,"")</f>
        <v>Enokrilno okno (tip: O1); dim. ŠxV: 1,18x1,19m; Material: PVC ; steklo 6/16Ar/4; Rw,st.=36 (Rw,st.+Ctr ≥ 31 dB)</v>
      </c>
      <c r="G33" s="15" t="str">
        <f>IF('[1]Vmesna vrtilna_SKLOP1'!E33&lt;&gt;"",'[1]Vmesna vrtilna_SKLOP1'!F33,"")</f>
        <v>[kos]</v>
      </c>
      <c r="H33" s="19">
        <f>IF('[1]Vmesna vrtilna_SKLOP1'!F33&lt;&gt;"",'[1]Vmesna vrtilna_SKLOP1'!I33,"")</f>
        <v>1</v>
      </c>
      <c r="I33" s="20" t="str">
        <f>IF(I32="Skupaj:","DDV (22%):",IF(I32="DDV (22%):","Skupaj z DDV:",IF(AND('[1]Vmesna vrtilna_SKLOP1'!C33&lt;&gt;"",'[1]Vmesna vrtilna_SKLOP1'!E33=""),"Skupaj:","")))</f>
        <v/>
      </c>
      <c r="J33" s="21">
        <f t="shared" si="1"/>
        <v>0</v>
      </c>
      <c r="K33" s="21">
        <f>IF(I33="Skupaj z DDV:",SUM(K31,K32),IF(I33="DDV (22%):",K32*0.22,IF(AND('[1]Vmesna vrtilna_SKLOP1'!C33&lt;&gt;"",'[1]Vmesna vrtilna_SKLOP1'!D33=""),'[1]Vmesna vrtilna_SKLOP1'!J33,IF(F33&lt;&gt;"",IF('[1]Vmesna vrtilna_SKLOP1'!J33&lt;&gt;"",'[1]Vmesna vrtilna_SKLOP1'!J33,""),""))))</f>
        <v>270.85856712515999</v>
      </c>
      <c r="L33" s="22">
        <f>IF(I32="Skupaj:","DDV (22%):",IF(I32="DDV (22%):","Skupaj z DDV:",IF(AND('[1]Vmesna vrtilna_SKLOP1'!C33&lt;&gt;"",'[1]Vmesna vrtilna_SKLOP1'!E33=""),"Skupaj:",IF(AND('[1]Vmesna vrtilna_SKLOP1'!C33&lt;&gt;"",'[1]Vmesna vrtilna_SKLOP1'!D33=""),'[1]Vmesna vrtilna_SKLOP1'!J33,IF(F33&lt;&gt;"",IF('[1]Vmesna vrtilna_SKLOP1'!J33&lt;&gt;"",'[1]Vmesna vrtilna_SKLOP1'!J33,""),"")))))</f>
        <v>270.85856712515999</v>
      </c>
      <c r="M33" s="22">
        <f t="shared" si="0"/>
        <v>0</v>
      </c>
      <c r="N33" s="22" t="str">
        <f>IF(IFERROR(VLOOKUP(B33,'[1]Vmesna vrtilna_SKLOP1'!B:J,7,0),"")=0,"",IFERROR(VLOOKUP(B33,'[1]Vmesna vrtilna_SKLOP1'!B:J,7,0),""))</f>
        <v/>
      </c>
      <c r="O33" s="22"/>
      <c r="P33" s="9"/>
      <c r="Q33" s="9"/>
      <c r="R33" s="9"/>
      <c r="S33" s="10"/>
      <c r="T33" s="11"/>
      <c r="U33" s="10"/>
      <c r="V33" s="10"/>
      <c r="W33" s="10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0"/>
      <c r="AJ33" s="10"/>
      <c r="AK33" s="10"/>
      <c r="AL33" s="12"/>
    </row>
    <row r="34" spans="2:38" s="14" customFormat="1" ht="15" customHeight="1" x14ac:dyDescent="0.3">
      <c r="B34" s="15" t="str">
        <f>IF(AND('[1]Vmesna vrtilna_SKLOP1'!B34&lt;&gt;"",'[1]Vmesna vrtilna_SKLOP1'!C34&lt;&gt;""),IF('[1]Vmesna vrtilna_SKLOP1'!B34&lt;&gt;"",'[1]Vmesna vrtilna_SKLOP1'!B34,""),"")</f>
        <v/>
      </c>
      <c r="C34" s="16" t="str">
        <f>IF(OR(C33="Posebna oblika",C33="Kulturno zaščiten objekt",C33="Kulturno zaščiten objekt, Posebna oblika"),"Glej zavihek POSEBNI POGOJI",IF(SUM(N33:Q33)=1,"Posebna oblika",IF(SUM(N33:Q33)=10,"Kulturno zaščiten objekt",IF(SUM(N33:Q33)=11,"Kulturno zaščiten objekt, Posebna oblika",IF(AND('[1]Vmesna vrtilna_SKLOP1'!C34&lt;&gt;"",'[1]Vmesna vrtilna_SKLOP1'!D34&lt;&gt;""),IF('[1]Vmesna vrtilna_SKLOP1'!C34&lt;&gt;"",'[1]Vmesna vrtilna_SKLOP1'!C34,""),"")))))</f>
        <v/>
      </c>
      <c r="D34" s="17" t="str">
        <f>IF(IFERROR(VLOOKUP(B34,'[1]Vmesna vrtilna_SKLOP1'!B:J,6,0),"")=0,"",IFERROR(VLOOKUP(B34,'[1]Vmesna vrtilna_SKLOP1'!B:J,6,0),""))</f>
        <v/>
      </c>
      <c r="E34" s="16" t="str">
        <f>IF(IF('[1]Vmesna vrtilna_SKLOP1'!E34&lt;&gt;"",'[1]Vmesna vrtilna_SKLOP1'!D34,"")=0,"",IF('[1]Vmesna vrtilna_SKLOP1'!E34&lt;&gt;"",'[1]Vmesna vrtilna_SKLOP1'!D34,""))</f>
        <v/>
      </c>
      <c r="F34" s="18" t="str">
        <f>IF('[1]Vmesna vrtilna_SKLOP1'!E34&lt;&gt;"",'[1]Vmesna vrtilna_SKLOP1'!E34,"")</f>
        <v/>
      </c>
      <c r="G34" s="15" t="str">
        <f>IF('[1]Vmesna vrtilna_SKLOP1'!E34&lt;&gt;"",'[1]Vmesna vrtilna_SKLOP1'!F34,"")</f>
        <v/>
      </c>
      <c r="H34" s="19" t="str">
        <f>IF('[1]Vmesna vrtilna_SKLOP1'!F34&lt;&gt;"",'[1]Vmesna vrtilna_SKLOP1'!I34,"")</f>
        <v/>
      </c>
      <c r="I34" s="20" t="str">
        <f>IF(I33="Skupaj:","DDV (22%):",IF(I33="DDV (22%):","Skupaj z DDV:",IF(AND('[1]Vmesna vrtilna_SKLOP1'!C34&lt;&gt;"",'[1]Vmesna vrtilna_SKLOP1'!E34=""),"Skupaj:","")))</f>
        <v/>
      </c>
      <c r="J34" s="21" t="str">
        <f t="shared" si="1"/>
        <v/>
      </c>
      <c r="K34" s="21" t="str">
        <f>IF(I34="Skupaj z DDV:",SUM(K32,K33),IF(I34="DDV (22%):",K33*0.22,IF(AND('[1]Vmesna vrtilna_SKLOP1'!C34&lt;&gt;"",'[1]Vmesna vrtilna_SKLOP1'!D34=""),'[1]Vmesna vrtilna_SKLOP1'!J34,IF(F34&lt;&gt;"",IF('[1]Vmesna vrtilna_SKLOP1'!J34&lt;&gt;"",'[1]Vmesna vrtilna_SKLOP1'!J34,""),""))))</f>
        <v/>
      </c>
      <c r="L34" s="22" t="str">
        <f>IF(I33="Skupaj:","DDV (22%):",IF(I33="DDV (22%):","Skupaj z DDV:",IF(AND('[1]Vmesna vrtilna_SKLOP1'!C34&lt;&gt;"",'[1]Vmesna vrtilna_SKLOP1'!E34=""),"Skupaj:",IF(AND('[1]Vmesna vrtilna_SKLOP1'!C34&lt;&gt;"",'[1]Vmesna vrtilna_SKLOP1'!D34=""),'[1]Vmesna vrtilna_SKLOP1'!J34,IF(F34&lt;&gt;"",IF('[1]Vmesna vrtilna_SKLOP1'!J34&lt;&gt;"",'[1]Vmesna vrtilna_SKLOP1'!J34,""),"")))))</f>
        <v/>
      </c>
      <c r="M34" s="22">
        <f t="shared" si="0"/>
        <v>0</v>
      </c>
      <c r="N34" s="22" t="str">
        <f>IF(IFERROR(VLOOKUP(B34,'[1]Vmesna vrtilna_SKLOP1'!B:J,7,0),"")=0,"",IFERROR(VLOOKUP(B34,'[1]Vmesna vrtilna_SKLOP1'!B:J,7,0),""))</f>
        <v/>
      </c>
      <c r="O34" s="22"/>
      <c r="P34" s="9"/>
      <c r="Q34" s="9"/>
      <c r="R34" s="9"/>
      <c r="S34" s="10"/>
      <c r="T34" s="11"/>
      <c r="U34" s="10"/>
      <c r="V34" s="10"/>
      <c r="W34" s="10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0"/>
      <c r="AJ34" s="10"/>
      <c r="AK34" s="10"/>
      <c r="AL34" s="12"/>
    </row>
    <row r="35" spans="2:38" s="14" customFormat="1" ht="15" customHeight="1" x14ac:dyDescent="0.3">
      <c r="B35" s="15" t="str">
        <f>IF(AND('[1]Vmesna vrtilna_SKLOP1'!B35&lt;&gt;"",'[1]Vmesna vrtilna_SKLOP1'!C35&lt;&gt;""),IF('[1]Vmesna vrtilna_SKLOP1'!B35&lt;&gt;"",'[1]Vmesna vrtilna_SKLOP1'!B35,""),"")</f>
        <v/>
      </c>
      <c r="C35" s="16" t="str">
        <f>IF(OR(C34="Posebna oblika",C34="Kulturno zaščiten objekt",C34="Kulturno zaščiten objekt, Posebna oblika"),"Glej zavihek POSEBNI POGOJI",IF(SUM(N34:Q34)=1,"Posebna oblika",IF(SUM(N34:Q34)=10,"Kulturno zaščiten objekt",IF(SUM(N34:Q34)=11,"Kulturno zaščiten objekt, Posebna oblika",IF(AND('[1]Vmesna vrtilna_SKLOP1'!C35&lt;&gt;"",'[1]Vmesna vrtilna_SKLOP1'!D35&lt;&gt;""),IF('[1]Vmesna vrtilna_SKLOP1'!C35&lt;&gt;"",'[1]Vmesna vrtilna_SKLOP1'!C35,""),"")))))</f>
        <v/>
      </c>
      <c r="D35" s="17" t="str">
        <f>IF(IFERROR(VLOOKUP(B35,'[1]Vmesna vrtilna_SKLOP1'!B:J,6,0),"")=0,"",IFERROR(VLOOKUP(B35,'[1]Vmesna vrtilna_SKLOP1'!B:J,6,0),""))</f>
        <v/>
      </c>
      <c r="E35" s="16" t="str">
        <f>IF(IF('[1]Vmesna vrtilna_SKLOP1'!E35&lt;&gt;"",'[1]Vmesna vrtilna_SKLOP1'!D35,"")=0,"",IF('[1]Vmesna vrtilna_SKLOP1'!E35&lt;&gt;"",'[1]Vmesna vrtilna_SKLOP1'!D35,""))</f>
        <v>Senčila</v>
      </c>
      <c r="F35" s="18" t="str">
        <f>IF('[1]Vmesna vrtilna_SKLOP1'!E35&lt;&gt;"",'[1]Vmesna vrtilna_SKLOP1'!E35,"")</f>
        <v>Rolo - Plise, Dim. ŠxV: 1,39x1,2m</v>
      </c>
      <c r="G35" s="15" t="str">
        <f>IF('[1]Vmesna vrtilna_SKLOP1'!E35&lt;&gt;"",'[1]Vmesna vrtilna_SKLOP1'!F35,"")</f>
        <v>[kos]</v>
      </c>
      <c r="H35" s="19">
        <f>IF('[1]Vmesna vrtilna_SKLOP1'!F35&lt;&gt;"",'[1]Vmesna vrtilna_SKLOP1'!I35,"")</f>
        <v>3</v>
      </c>
      <c r="I35" s="20" t="str">
        <f>IF(I34="Skupaj:","DDV (22%):",IF(I34="DDV (22%):","Skupaj z DDV:",IF(AND('[1]Vmesna vrtilna_SKLOP1'!C35&lt;&gt;"",'[1]Vmesna vrtilna_SKLOP1'!E35=""),"Skupaj:","")))</f>
        <v/>
      </c>
      <c r="J35" s="21">
        <f t="shared" si="1"/>
        <v>0</v>
      </c>
      <c r="K35" s="21">
        <f>IF(I35="Skupaj z DDV:",SUM(K33,K34),IF(I35="DDV (22%):",K34*0.22,IF(AND('[1]Vmesna vrtilna_SKLOP1'!C35&lt;&gt;"",'[1]Vmesna vrtilna_SKLOP1'!D35=""),'[1]Vmesna vrtilna_SKLOP1'!J35,IF(F35&lt;&gt;"",IF('[1]Vmesna vrtilna_SKLOP1'!J35&lt;&gt;"",'[1]Vmesna vrtilna_SKLOP1'!J35,""),""))))</f>
        <v>600.48</v>
      </c>
      <c r="L35" s="22">
        <f>IF(I34="Skupaj:","DDV (22%):",IF(I34="DDV (22%):","Skupaj z DDV:",IF(AND('[1]Vmesna vrtilna_SKLOP1'!C35&lt;&gt;"",'[1]Vmesna vrtilna_SKLOP1'!E35=""),"Skupaj:",IF(AND('[1]Vmesna vrtilna_SKLOP1'!C35&lt;&gt;"",'[1]Vmesna vrtilna_SKLOP1'!D35=""),'[1]Vmesna vrtilna_SKLOP1'!J35,IF(F35&lt;&gt;"",IF('[1]Vmesna vrtilna_SKLOP1'!J35&lt;&gt;"",'[1]Vmesna vrtilna_SKLOP1'!J35,""),"")))))</f>
        <v>600.48</v>
      </c>
      <c r="M35" s="22">
        <f t="shared" si="0"/>
        <v>0</v>
      </c>
      <c r="N35" s="22" t="str">
        <f>IF(IFERROR(VLOOKUP(B35,'[1]Vmesna vrtilna_SKLOP1'!B:J,7,0),"")=0,"",IFERROR(VLOOKUP(B35,'[1]Vmesna vrtilna_SKLOP1'!B:J,7,0),""))</f>
        <v/>
      </c>
      <c r="O35" s="22"/>
      <c r="P35" s="9"/>
      <c r="Q35" s="9"/>
      <c r="R35" s="9"/>
      <c r="S35" s="10"/>
      <c r="T35" s="11"/>
      <c r="U35" s="10"/>
      <c r="V35" s="10"/>
      <c r="W35" s="10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0"/>
      <c r="AJ35" s="10"/>
      <c r="AK35" s="10"/>
      <c r="AL35" s="12"/>
    </row>
    <row r="36" spans="2:38" s="14" customFormat="1" ht="15" customHeight="1" x14ac:dyDescent="0.3">
      <c r="B36" s="15" t="str">
        <f>IF(AND('[1]Vmesna vrtilna_SKLOP1'!B36&lt;&gt;"",'[1]Vmesna vrtilna_SKLOP1'!C36&lt;&gt;""),IF('[1]Vmesna vrtilna_SKLOP1'!B36&lt;&gt;"",'[1]Vmesna vrtilna_SKLOP1'!B36,""),"")</f>
        <v/>
      </c>
      <c r="C36" s="16" t="str">
        <f>IF(OR(C35="Posebna oblika",C35="Kulturno zaščiten objekt",C35="Kulturno zaščiten objekt, Posebna oblika"),"Glej zavihek POSEBNI POGOJI",IF(SUM(N35:Q35)=1,"Posebna oblika",IF(SUM(N35:Q35)=10,"Kulturno zaščiten objekt",IF(SUM(N35:Q35)=11,"Kulturno zaščiten objekt, Posebna oblika",IF(AND('[1]Vmesna vrtilna_SKLOP1'!C36&lt;&gt;"",'[1]Vmesna vrtilna_SKLOP1'!D36&lt;&gt;""),IF('[1]Vmesna vrtilna_SKLOP1'!C36&lt;&gt;"",'[1]Vmesna vrtilna_SKLOP1'!C36,""),"")))))</f>
        <v/>
      </c>
      <c r="D36" s="17" t="str">
        <f>IF(IFERROR(VLOOKUP(B36,'[1]Vmesna vrtilna_SKLOP1'!B:J,6,0),"")=0,"",IFERROR(VLOOKUP(B36,'[1]Vmesna vrtilna_SKLOP1'!B:J,6,0),""))</f>
        <v/>
      </c>
      <c r="E36" s="16" t="str">
        <f>IF(IF('[1]Vmesna vrtilna_SKLOP1'!E36&lt;&gt;"",'[1]Vmesna vrtilna_SKLOP1'!D36,"")=0,"",IF('[1]Vmesna vrtilna_SKLOP1'!E36&lt;&gt;"",'[1]Vmesna vrtilna_SKLOP1'!D36,""))</f>
        <v/>
      </c>
      <c r="F36" s="18" t="str">
        <f>IF('[1]Vmesna vrtilna_SKLOP1'!E36&lt;&gt;"",'[1]Vmesna vrtilna_SKLOP1'!E36,"")</f>
        <v>Rolo - Plise, Dim. ŠxV: 1,18x1,17m</v>
      </c>
      <c r="G36" s="15" t="str">
        <f>IF('[1]Vmesna vrtilna_SKLOP1'!E36&lt;&gt;"",'[1]Vmesna vrtilna_SKLOP1'!F36,"")</f>
        <v>[kos]</v>
      </c>
      <c r="H36" s="19">
        <f>IF('[1]Vmesna vrtilna_SKLOP1'!F36&lt;&gt;"",'[1]Vmesna vrtilna_SKLOP1'!I36,"")</f>
        <v>1</v>
      </c>
      <c r="I36" s="20" t="str">
        <f>IF(I35="Skupaj:","DDV (22%):",IF(I35="DDV (22%):","Skupaj z DDV:",IF(AND('[1]Vmesna vrtilna_SKLOP1'!C36&lt;&gt;"",'[1]Vmesna vrtilna_SKLOP1'!E36=""),"Skupaj:","")))</f>
        <v/>
      </c>
      <c r="J36" s="21">
        <f t="shared" si="1"/>
        <v>0</v>
      </c>
      <c r="K36" s="21">
        <f>IF(I36="Skupaj z DDV:",SUM(K34,K35),IF(I36="DDV (22%):",K35*0.22,IF(AND('[1]Vmesna vrtilna_SKLOP1'!C36&lt;&gt;"",'[1]Vmesna vrtilna_SKLOP1'!D36=""),'[1]Vmesna vrtilna_SKLOP1'!J36,IF(F36&lt;&gt;"",IF('[1]Vmesna vrtilna_SKLOP1'!J36&lt;&gt;"",'[1]Vmesna vrtilna_SKLOP1'!J36,""),""))))</f>
        <v>165.67199999999997</v>
      </c>
      <c r="L36" s="22">
        <f>IF(I35="Skupaj:","DDV (22%):",IF(I35="DDV (22%):","Skupaj z DDV:",IF(AND('[1]Vmesna vrtilna_SKLOP1'!C36&lt;&gt;"",'[1]Vmesna vrtilna_SKLOP1'!E36=""),"Skupaj:",IF(AND('[1]Vmesna vrtilna_SKLOP1'!C36&lt;&gt;"",'[1]Vmesna vrtilna_SKLOP1'!D36=""),'[1]Vmesna vrtilna_SKLOP1'!J36,IF(F36&lt;&gt;"",IF('[1]Vmesna vrtilna_SKLOP1'!J36&lt;&gt;"",'[1]Vmesna vrtilna_SKLOP1'!J36,""),"")))))</f>
        <v>165.67199999999997</v>
      </c>
      <c r="M36" s="22">
        <f t="shared" si="0"/>
        <v>0</v>
      </c>
      <c r="N36" s="22" t="str">
        <f>IF(IFERROR(VLOOKUP(B36,'[1]Vmesna vrtilna_SKLOP1'!B:J,7,0),"")=0,"",IFERROR(VLOOKUP(B36,'[1]Vmesna vrtilna_SKLOP1'!B:J,7,0),""))</f>
        <v/>
      </c>
      <c r="O36" s="22"/>
      <c r="P36" s="9"/>
      <c r="Q36" s="9"/>
      <c r="R36" s="9"/>
      <c r="S36" s="10"/>
      <c r="T36" s="11"/>
      <c r="U36" s="10"/>
      <c r="V36" s="10"/>
      <c r="W36" s="10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0"/>
      <c r="AJ36" s="10"/>
      <c r="AK36" s="10"/>
      <c r="AL36" s="12"/>
    </row>
    <row r="37" spans="2:38" s="14" customFormat="1" ht="15" customHeight="1" x14ac:dyDescent="0.3">
      <c r="B37" s="15" t="str">
        <f>IF(AND('[1]Vmesna vrtilna_SKLOP1'!B37&lt;&gt;"",'[1]Vmesna vrtilna_SKLOP1'!C37&lt;&gt;""),IF('[1]Vmesna vrtilna_SKLOP1'!B37&lt;&gt;"",'[1]Vmesna vrtilna_SKLOP1'!B37,""),"")</f>
        <v/>
      </c>
      <c r="C37" s="16" t="str">
        <f>IF(OR(C36="Posebna oblika",C36="Kulturno zaščiten objekt",C36="Kulturno zaščiten objekt, Posebna oblika"),"Glej zavihek POSEBNI POGOJI",IF(SUM(N36:Q36)=1,"Posebna oblika",IF(SUM(N36:Q36)=10,"Kulturno zaščiten objekt",IF(SUM(N36:Q36)=11,"Kulturno zaščiten objekt, Posebna oblika",IF(AND('[1]Vmesna vrtilna_SKLOP1'!C37&lt;&gt;"",'[1]Vmesna vrtilna_SKLOP1'!D37&lt;&gt;""),IF('[1]Vmesna vrtilna_SKLOP1'!C37&lt;&gt;"",'[1]Vmesna vrtilna_SKLOP1'!C37,""),"")))))</f>
        <v/>
      </c>
      <c r="D37" s="17" t="str">
        <f>IF(IFERROR(VLOOKUP(B37,'[1]Vmesna vrtilna_SKLOP1'!B:J,6,0),"")=0,"",IFERROR(VLOOKUP(B37,'[1]Vmesna vrtilna_SKLOP1'!B:J,6,0),""))</f>
        <v/>
      </c>
      <c r="E37" s="16" t="str">
        <f>IF(IF('[1]Vmesna vrtilna_SKLOP1'!E37&lt;&gt;"",'[1]Vmesna vrtilna_SKLOP1'!D37,"")=0,"",IF('[1]Vmesna vrtilna_SKLOP1'!E37&lt;&gt;"",'[1]Vmesna vrtilna_SKLOP1'!D37,""))</f>
        <v/>
      </c>
      <c r="F37" s="18" t="str">
        <f>IF('[1]Vmesna vrtilna_SKLOP1'!E37&lt;&gt;"",'[1]Vmesna vrtilna_SKLOP1'!E37,"")</f>
        <v>Rolo - Plise, Dim. ŠxV: 0,79x2,06m</v>
      </c>
      <c r="G37" s="15" t="str">
        <f>IF('[1]Vmesna vrtilna_SKLOP1'!E37&lt;&gt;"",'[1]Vmesna vrtilna_SKLOP1'!F37,"")</f>
        <v>[kos]</v>
      </c>
      <c r="H37" s="19">
        <f>IF('[1]Vmesna vrtilna_SKLOP1'!F37&lt;&gt;"",'[1]Vmesna vrtilna_SKLOP1'!I37,"")</f>
        <v>1</v>
      </c>
      <c r="I37" s="20" t="str">
        <f>IF(I36="Skupaj:","DDV (22%):",IF(I36="DDV (22%):","Skupaj z DDV:",IF(AND('[1]Vmesna vrtilna_SKLOP1'!C37&lt;&gt;"",'[1]Vmesna vrtilna_SKLOP1'!E37=""),"Skupaj:","")))</f>
        <v/>
      </c>
      <c r="J37" s="21">
        <f t="shared" si="1"/>
        <v>0</v>
      </c>
      <c r="K37" s="21">
        <f>IF(I37="Skupaj z DDV:",SUM(K35,K36),IF(I37="DDV (22%):",K36*0.22,IF(AND('[1]Vmesna vrtilna_SKLOP1'!C37&lt;&gt;"",'[1]Vmesna vrtilna_SKLOP1'!D37=""),'[1]Vmesna vrtilna_SKLOP1'!J37,IF(F37&lt;&gt;"",IF('[1]Vmesna vrtilna_SKLOP1'!J37&lt;&gt;"",'[1]Vmesna vrtilna_SKLOP1'!J37,""),""))))</f>
        <v>195.28800000000001</v>
      </c>
      <c r="L37" s="22">
        <f>IF(I36="Skupaj:","DDV (22%):",IF(I36="DDV (22%):","Skupaj z DDV:",IF(AND('[1]Vmesna vrtilna_SKLOP1'!C37&lt;&gt;"",'[1]Vmesna vrtilna_SKLOP1'!E37=""),"Skupaj:",IF(AND('[1]Vmesna vrtilna_SKLOP1'!C37&lt;&gt;"",'[1]Vmesna vrtilna_SKLOP1'!D37=""),'[1]Vmesna vrtilna_SKLOP1'!J37,IF(F37&lt;&gt;"",IF('[1]Vmesna vrtilna_SKLOP1'!J37&lt;&gt;"",'[1]Vmesna vrtilna_SKLOP1'!J37,""),"")))))</f>
        <v>195.28800000000001</v>
      </c>
      <c r="M37" s="22">
        <f t="shared" si="0"/>
        <v>0</v>
      </c>
      <c r="N37" s="22" t="str">
        <f>IF(IFERROR(VLOOKUP(B37,'[1]Vmesna vrtilna_SKLOP1'!B:J,7,0),"")=0,"",IFERROR(VLOOKUP(B37,'[1]Vmesna vrtilna_SKLOP1'!B:J,7,0),""))</f>
        <v/>
      </c>
      <c r="O37" s="22"/>
      <c r="P37" s="9"/>
      <c r="Q37" s="9"/>
      <c r="R37" s="9"/>
      <c r="S37" s="10"/>
      <c r="T37" s="11"/>
      <c r="U37" s="10"/>
      <c r="V37" s="10"/>
      <c r="W37" s="10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0"/>
      <c r="AJ37" s="10"/>
      <c r="AK37" s="10"/>
      <c r="AL37" s="12"/>
    </row>
    <row r="38" spans="2:38" s="14" customFormat="1" ht="15" customHeight="1" x14ac:dyDescent="0.3">
      <c r="B38" s="15" t="str">
        <f>IF(AND('[1]Vmesna vrtilna_SKLOP1'!B38&lt;&gt;"",'[1]Vmesna vrtilna_SKLOP1'!C38&lt;&gt;""),IF('[1]Vmesna vrtilna_SKLOP1'!B38&lt;&gt;"",'[1]Vmesna vrtilna_SKLOP1'!B38,""),"")</f>
        <v/>
      </c>
      <c r="C38" s="16" t="str">
        <f>IF(OR(C37="Posebna oblika",C37="Kulturno zaščiten objekt",C37="Kulturno zaščiten objekt, Posebna oblika"),"Glej zavihek POSEBNI POGOJI",IF(SUM(N37:Q37)=1,"Posebna oblika",IF(SUM(N37:Q37)=10,"Kulturno zaščiten objekt",IF(SUM(N37:Q37)=11,"Kulturno zaščiten objekt, Posebna oblika",IF(AND('[1]Vmesna vrtilna_SKLOP1'!C38&lt;&gt;"",'[1]Vmesna vrtilna_SKLOP1'!D38&lt;&gt;""),IF('[1]Vmesna vrtilna_SKLOP1'!C38&lt;&gt;"",'[1]Vmesna vrtilna_SKLOP1'!C38,""),"")))))</f>
        <v/>
      </c>
      <c r="D38" s="17" t="str">
        <f>IF(IFERROR(VLOOKUP(B38,'[1]Vmesna vrtilna_SKLOP1'!B:J,6,0),"")=0,"",IFERROR(VLOOKUP(B38,'[1]Vmesna vrtilna_SKLOP1'!B:J,6,0),""))</f>
        <v/>
      </c>
      <c r="E38" s="16" t="str">
        <f>IF(IF('[1]Vmesna vrtilna_SKLOP1'!E38&lt;&gt;"",'[1]Vmesna vrtilna_SKLOP1'!D38,"")=0,"",IF('[1]Vmesna vrtilna_SKLOP1'!E38&lt;&gt;"",'[1]Vmesna vrtilna_SKLOP1'!D38,""))</f>
        <v/>
      </c>
      <c r="F38" s="18" t="str">
        <f>IF('[1]Vmesna vrtilna_SKLOP1'!E38&lt;&gt;"",'[1]Vmesna vrtilna_SKLOP1'!E38,"")</f>
        <v>Rolo - Plise, Dim. ŠxV: 1,18x1,19m</v>
      </c>
      <c r="G38" s="15" t="str">
        <f>IF('[1]Vmesna vrtilna_SKLOP1'!E38&lt;&gt;"",'[1]Vmesna vrtilna_SKLOP1'!F38,"")</f>
        <v>[kos]</v>
      </c>
      <c r="H38" s="19">
        <f>IF('[1]Vmesna vrtilna_SKLOP1'!F38&lt;&gt;"",'[1]Vmesna vrtilna_SKLOP1'!I38,"")</f>
        <v>1</v>
      </c>
      <c r="I38" s="20" t="str">
        <f>IF(I37="Skupaj:","DDV (22%):",IF(I37="DDV (22%):","Skupaj z DDV:",IF(AND('[1]Vmesna vrtilna_SKLOP1'!C38&lt;&gt;"",'[1]Vmesna vrtilna_SKLOP1'!E38=""),"Skupaj:","")))</f>
        <v/>
      </c>
      <c r="J38" s="21">
        <f t="shared" si="1"/>
        <v>0</v>
      </c>
      <c r="K38" s="21">
        <f>IF(I38="Skupaj z DDV:",SUM(K36,K37),IF(I38="DDV (22%):",K37*0.22,IF(AND('[1]Vmesna vrtilna_SKLOP1'!C38&lt;&gt;"",'[1]Vmesna vrtilna_SKLOP1'!D38=""),'[1]Vmesna vrtilna_SKLOP1'!J38,IF(F38&lt;&gt;"",IF('[1]Vmesna vrtilna_SKLOP1'!J38&lt;&gt;"",'[1]Vmesna vrtilna_SKLOP1'!J38,""),""))))</f>
        <v>168.50399999999999</v>
      </c>
      <c r="L38" s="22">
        <f>IF(I37="Skupaj:","DDV (22%):",IF(I37="DDV (22%):","Skupaj z DDV:",IF(AND('[1]Vmesna vrtilna_SKLOP1'!C38&lt;&gt;"",'[1]Vmesna vrtilna_SKLOP1'!E38=""),"Skupaj:",IF(AND('[1]Vmesna vrtilna_SKLOP1'!C38&lt;&gt;"",'[1]Vmesna vrtilna_SKLOP1'!D38=""),'[1]Vmesna vrtilna_SKLOP1'!J38,IF(F38&lt;&gt;"",IF('[1]Vmesna vrtilna_SKLOP1'!J38&lt;&gt;"",'[1]Vmesna vrtilna_SKLOP1'!J38,""),"")))))</f>
        <v>168.50399999999999</v>
      </c>
      <c r="M38" s="22">
        <f t="shared" si="0"/>
        <v>0</v>
      </c>
      <c r="N38" s="22" t="str">
        <f>IF(IFERROR(VLOOKUP(B38,'[1]Vmesna vrtilna_SKLOP1'!B:J,7,0),"")=0,"",IFERROR(VLOOKUP(B38,'[1]Vmesna vrtilna_SKLOP1'!B:J,7,0),""))</f>
        <v/>
      </c>
      <c r="O38" s="22"/>
      <c r="P38" s="9"/>
      <c r="Q38" s="9"/>
      <c r="R38" s="9"/>
      <c r="S38" s="10"/>
      <c r="T38" s="11"/>
      <c r="U38" s="10"/>
      <c r="V38" s="10"/>
      <c r="W38" s="10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0"/>
      <c r="AJ38" s="10"/>
      <c r="AK38" s="10"/>
      <c r="AL38" s="12"/>
    </row>
    <row r="39" spans="2:38" s="14" customFormat="1" ht="15" customHeight="1" x14ac:dyDescent="0.3">
      <c r="B39" s="15" t="str">
        <f>IF(AND('[1]Vmesna vrtilna_SKLOP1'!B39&lt;&gt;"",'[1]Vmesna vrtilna_SKLOP1'!C39&lt;&gt;""),IF('[1]Vmesna vrtilna_SKLOP1'!B39&lt;&gt;"",'[1]Vmesna vrtilna_SKLOP1'!B39,""),"")</f>
        <v/>
      </c>
      <c r="C39" s="16" t="str">
        <f>IF(OR(C38="Posebna oblika",C38="Kulturno zaščiten objekt",C38="Kulturno zaščiten objekt, Posebna oblika"),"Glej zavihek POSEBNI POGOJI",IF(SUM(N38:Q38)=1,"Posebna oblika",IF(SUM(N38:Q38)=10,"Kulturno zaščiten objekt",IF(SUM(N38:Q38)=11,"Kulturno zaščiten objekt, Posebna oblika",IF(AND('[1]Vmesna vrtilna_SKLOP1'!C39&lt;&gt;"",'[1]Vmesna vrtilna_SKLOP1'!D39&lt;&gt;""),IF('[1]Vmesna vrtilna_SKLOP1'!C39&lt;&gt;"",'[1]Vmesna vrtilna_SKLOP1'!C39,""),"")))))</f>
        <v/>
      </c>
      <c r="D39" s="17" t="str">
        <f>IF(IFERROR(VLOOKUP(B39,'[1]Vmesna vrtilna_SKLOP1'!B:J,6,0),"")=0,"",IFERROR(VLOOKUP(B39,'[1]Vmesna vrtilna_SKLOP1'!B:J,6,0),""))</f>
        <v/>
      </c>
      <c r="E39" s="16" t="str">
        <f>IF(IF('[1]Vmesna vrtilna_SKLOP1'!E39&lt;&gt;"",'[1]Vmesna vrtilna_SKLOP1'!D39,"")=0,"",IF('[1]Vmesna vrtilna_SKLOP1'!E39&lt;&gt;"",'[1]Vmesna vrtilna_SKLOP1'!D39,""))</f>
        <v/>
      </c>
      <c r="F39" s="18" t="str">
        <f>IF('[1]Vmesna vrtilna_SKLOP1'!E39&lt;&gt;"",'[1]Vmesna vrtilna_SKLOP1'!E39,"")</f>
        <v/>
      </c>
      <c r="G39" s="15" t="str">
        <f>IF('[1]Vmesna vrtilna_SKLOP1'!E39&lt;&gt;"",'[1]Vmesna vrtilna_SKLOP1'!F39,"")</f>
        <v/>
      </c>
      <c r="H39" s="19" t="str">
        <f>IF('[1]Vmesna vrtilna_SKLOP1'!F39&lt;&gt;"",'[1]Vmesna vrtilna_SKLOP1'!I39,"")</f>
        <v/>
      </c>
      <c r="I39" s="20" t="str">
        <f>IF(I38="Skupaj:","DDV (22%):",IF(I38="DDV (22%):","Skupaj z DDV:",IF(AND('[1]Vmesna vrtilna_SKLOP1'!C39&lt;&gt;"",'[1]Vmesna vrtilna_SKLOP1'!E39=""),"Skupaj:","")))</f>
        <v/>
      </c>
      <c r="J39" s="21" t="str">
        <f t="shared" si="1"/>
        <v/>
      </c>
      <c r="K39" s="21" t="str">
        <f>IF(I39="Skupaj z DDV:",SUM(K37,K38),IF(I39="DDV (22%):",K38*0.22,IF(AND('[1]Vmesna vrtilna_SKLOP1'!C39&lt;&gt;"",'[1]Vmesna vrtilna_SKLOP1'!D39=""),'[1]Vmesna vrtilna_SKLOP1'!J39,IF(F39&lt;&gt;"",IF('[1]Vmesna vrtilna_SKLOP1'!J39&lt;&gt;"",'[1]Vmesna vrtilna_SKLOP1'!J39,""),""))))</f>
        <v/>
      </c>
      <c r="L39" s="22" t="str">
        <f>IF(I38="Skupaj:","DDV (22%):",IF(I38="DDV (22%):","Skupaj z DDV:",IF(AND('[1]Vmesna vrtilna_SKLOP1'!C39&lt;&gt;"",'[1]Vmesna vrtilna_SKLOP1'!E39=""),"Skupaj:",IF(AND('[1]Vmesna vrtilna_SKLOP1'!C39&lt;&gt;"",'[1]Vmesna vrtilna_SKLOP1'!D39=""),'[1]Vmesna vrtilna_SKLOP1'!J39,IF(F39&lt;&gt;"",IF('[1]Vmesna vrtilna_SKLOP1'!J39&lt;&gt;"",'[1]Vmesna vrtilna_SKLOP1'!J39,""),"")))))</f>
        <v/>
      </c>
      <c r="M39" s="22">
        <f t="shared" si="0"/>
        <v>0</v>
      </c>
      <c r="N39" s="22" t="str">
        <f>IF(IFERROR(VLOOKUP(B39,'[1]Vmesna vrtilna_SKLOP1'!B:J,7,0),"")=0,"",IFERROR(VLOOKUP(B39,'[1]Vmesna vrtilna_SKLOP1'!B:J,7,0),""))</f>
        <v/>
      </c>
      <c r="O39" s="22"/>
      <c r="P39" s="9"/>
      <c r="Q39" s="9"/>
      <c r="R39" s="9"/>
      <c r="S39" s="10"/>
      <c r="T39" s="11"/>
      <c r="U39" s="10"/>
      <c r="V39" s="10"/>
      <c r="W39" s="10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0"/>
      <c r="AJ39" s="10"/>
      <c r="AK39" s="10"/>
      <c r="AL39" s="12"/>
    </row>
    <row r="40" spans="2:38" s="14" customFormat="1" ht="15" customHeight="1" x14ac:dyDescent="0.3">
      <c r="B40" s="15" t="str">
        <f>IF(AND('[1]Vmesna vrtilna_SKLOP1'!B40&lt;&gt;"",'[1]Vmesna vrtilna_SKLOP1'!C40&lt;&gt;""),IF('[1]Vmesna vrtilna_SKLOP1'!B40&lt;&gt;"",'[1]Vmesna vrtilna_SKLOP1'!B40,""),"")</f>
        <v/>
      </c>
      <c r="C40" s="16" t="str">
        <f>IF(OR(C39="Posebna oblika",C39="Kulturno zaščiten objekt",C39="Kulturno zaščiten objekt, Posebna oblika"),"Glej zavihek POSEBNI POGOJI",IF(SUM(N39:Q39)=1,"Posebna oblika",IF(SUM(N39:Q39)=10,"Kulturno zaščiten objekt",IF(SUM(N39:Q39)=11,"Kulturno zaščiten objekt, Posebna oblika",IF(AND('[1]Vmesna vrtilna_SKLOP1'!C40&lt;&gt;"",'[1]Vmesna vrtilna_SKLOP1'!D40&lt;&gt;""),IF('[1]Vmesna vrtilna_SKLOP1'!C40&lt;&gt;"",'[1]Vmesna vrtilna_SKLOP1'!C40,""),"")))))</f>
        <v/>
      </c>
      <c r="D40" s="17" t="str">
        <f>IF(IFERROR(VLOOKUP(B40,'[1]Vmesna vrtilna_SKLOP1'!B:J,6,0),"")=0,"",IFERROR(VLOOKUP(B40,'[1]Vmesna vrtilna_SKLOP1'!B:J,6,0),""))</f>
        <v/>
      </c>
      <c r="E40" s="16" t="str">
        <f>IF(IF('[1]Vmesna vrtilna_SKLOP1'!E40&lt;&gt;"",'[1]Vmesna vrtilna_SKLOP1'!D40,"")=0,"",IF('[1]Vmesna vrtilna_SKLOP1'!E40&lt;&gt;"",'[1]Vmesna vrtilna_SKLOP1'!D40,""))</f>
        <v>Notranje police</v>
      </c>
      <c r="F40" s="18" t="str">
        <f>IF('[1]Vmesna vrtilna_SKLOP1'!E40&lt;&gt;"",'[1]Vmesna vrtilna_SKLOP1'!E40,"")</f>
        <v>Notranja polica, mat. Topalit, dim. ŠxG:1,39x0,36m</v>
      </c>
      <c r="G40" s="15" t="str">
        <f>IF('[1]Vmesna vrtilna_SKLOP1'!E40&lt;&gt;"",'[1]Vmesna vrtilna_SKLOP1'!F40,"")</f>
        <v>[kos]</v>
      </c>
      <c r="H40" s="19">
        <f>IF('[1]Vmesna vrtilna_SKLOP1'!F40&lt;&gt;"",'[1]Vmesna vrtilna_SKLOP1'!I40,"")</f>
        <v>3</v>
      </c>
      <c r="I40" s="20" t="str">
        <f>IF(I39="Skupaj:","DDV (22%):",IF(I39="DDV (22%):","Skupaj z DDV:",IF(AND('[1]Vmesna vrtilna_SKLOP1'!C40&lt;&gt;"",'[1]Vmesna vrtilna_SKLOP1'!E40=""),"Skupaj:","")))</f>
        <v/>
      </c>
      <c r="J40" s="21">
        <f t="shared" si="1"/>
        <v>0</v>
      </c>
      <c r="K40" s="21">
        <f>IF(I40="Skupaj z DDV:",SUM(K38,K39),IF(I40="DDV (22%):",K39*0.22,IF(AND('[1]Vmesna vrtilna_SKLOP1'!C40&lt;&gt;"",'[1]Vmesna vrtilna_SKLOP1'!D40=""),'[1]Vmesna vrtilna_SKLOP1'!J40,IF(F40&lt;&gt;"",IF('[1]Vmesna vrtilna_SKLOP1'!J40&lt;&gt;"",'[1]Vmesna vrtilna_SKLOP1'!J40,""),""))))</f>
        <v>221.94729599999997</v>
      </c>
      <c r="L40" s="22">
        <f>IF(I39="Skupaj:","DDV (22%):",IF(I39="DDV (22%):","Skupaj z DDV:",IF(AND('[1]Vmesna vrtilna_SKLOP1'!C40&lt;&gt;"",'[1]Vmesna vrtilna_SKLOP1'!E40=""),"Skupaj:",IF(AND('[1]Vmesna vrtilna_SKLOP1'!C40&lt;&gt;"",'[1]Vmesna vrtilna_SKLOP1'!D40=""),'[1]Vmesna vrtilna_SKLOP1'!J40,IF(F40&lt;&gt;"",IF('[1]Vmesna vrtilna_SKLOP1'!J40&lt;&gt;"",'[1]Vmesna vrtilna_SKLOP1'!J40,""),"")))))</f>
        <v>221.94729599999997</v>
      </c>
      <c r="M40" s="22">
        <f t="shared" si="0"/>
        <v>0</v>
      </c>
      <c r="N40" s="22" t="str">
        <f>IF(IFERROR(VLOOKUP(B40,'[1]Vmesna vrtilna_SKLOP1'!B:J,7,0),"")=0,"",IFERROR(VLOOKUP(B40,'[1]Vmesna vrtilna_SKLOP1'!B:J,7,0),""))</f>
        <v/>
      </c>
      <c r="O40" s="22"/>
      <c r="P40" s="9"/>
      <c r="Q40" s="9"/>
      <c r="R40" s="9"/>
      <c r="S40" s="10"/>
      <c r="T40" s="11"/>
      <c r="U40" s="10"/>
      <c r="V40" s="10"/>
      <c r="W40" s="10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0"/>
      <c r="AJ40" s="10"/>
      <c r="AK40" s="10"/>
      <c r="AL40" s="12"/>
    </row>
    <row r="41" spans="2:38" s="14" customFormat="1" ht="15" customHeight="1" x14ac:dyDescent="0.3">
      <c r="B41" s="15" t="str">
        <f>IF(AND('[1]Vmesna vrtilna_SKLOP1'!B41&lt;&gt;"",'[1]Vmesna vrtilna_SKLOP1'!C41&lt;&gt;""),IF('[1]Vmesna vrtilna_SKLOP1'!B41&lt;&gt;"",'[1]Vmesna vrtilna_SKLOP1'!B41,""),"")</f>
        <v/>
      </c>
      <c r="C41" s="16" t="str">
        <f>IF(OR(C40="Posebna oblika",C40="Kulturno zaščiten objekt",C40="Kulturno zaščiten objekt, Posebna oblika"),"Glej zavihek POSEBNI POGOJI",IF(SUM(N40:Q40)=1,"Posebna oblika",IF(SUM(N40:Q40)=10,"Kulturno zaščiten objekt",IF(SUM(N40:Q40)=11,"Kulturno zaščiten objekt, Posebna oblika",IF(AND('[1]Vmesna vrtilna_SKLOP1'!C41&lt;&gt;"",'[1]Vmesna vrtilna_SKLOP1'!D41&lt;&gt;""),IF('[1]Vmesna vrtilna_SKLOP1'!C41&lt;&gt;"",'[1]Vmesna vrtilna_SKLOP1'!C41,""),"")))))</f>
        <v/>
      </c>
      <c r="D41" s="17" t="str">
        <f>IF(IFERROR(VLOOKUP(B41,'[1]Vmesna vrtilna_SKLOP1'!B:J,6,0),"")=0,"",IFERROR(VLOOKUP(B41,'[1]Vmesna vrtilna_SKLOP1'!B:J,6,0),""))</f>
        <v/>
      </c>
      <c r="E41" s="16" t="str">
        <f>IF(IF('[1]Vmesna vrtilna_SKLOP1'!E41&lt;&gt;"",'[1]Vmesna vrtilna_SKLOP1'!D41,"")=0,"",IF('[1]Vmesna vrtilna_SKLOP1'!E41&lt;&gt;"",'[1]Vmesna vrtilna_SKLOP1'!D41,""))</f>
        <v/>
      </c>
      <c r="F41" s="18" t="str">
        <f>IF('[1]Vmesna vrtilna_SKLOP1'!E41&lt;&gt;"",'[1]Vmesna vrtilna_SKLOP1'!E41,"")</f>
        <v>Notranja polica, mat. Topalit, dim. ŠxG:1,18x0,41m</v>
      </c>
      <c r="G41" s="15" t="str">
        <f>IF('[1]Vmesna vrtilna_SKLOP1'!E41&lt;&gt;"",'[1]Vmesna vrtilna_SKLOP1'!F41,"")</f>
        <v>[kos]</v>
      </c>
      <c r="H41" s="19">
        <f>IF('[1]Vmesna vrtilna_SKLOP1'!F41&lt;&gt;"",'[1]Vmesna vrtilna_SKLOP1'!I41,"")</f>
        <v>2</v>
      </c>
      <c r="I41" s="20" t="str">
        <f>IF(I40="Skupaj:","DDV (22%):",IF(I40="DDV (22%):","Skupaj z DDV:",IF(AND('[1]Vmesna vrtilna_SKLOP1'!C41&lt;&gt;"",'[1]Vmesna vrtilna_SKLOP1'!E41=""),"Skupaj:","")))</f>
        <v/>
      </c>
      <c r="J41" s="21">
        <f t="shared" si="1"/>
        <v>0</v>
      </c>
      <c r="K41" s="21">
        <f>IF(I41="Skupaj z DDV:",SUM(K39,K40),IF(I41="DDV (22%):",K40*0.22,IF(AND('[1]Vmesna vrtilna_SKLOP1'!C41&lt;&gt;"",'[1]Vmesna vrtilna_SKLOP1'!D41=""),'[1]Vmesna vrtilna_SKLOP1'!J41,IF(F41&lt;&gt;"",IF('[1]Vmesna vrtilna_SKLOP1'!J41&lt;&gt;"",'[1]Vmesna vrtilna_SKLOP1'!J41,""),""))))</f>
        <v>141.23057599999999</v>
      </c>
      <c r="L41" s="22">
        <f>IF(I40="Skupaj:","DDV (22%):",IF(I40="DDV (22%):","Skupaj z DDV:",IF(AND('[1]Vmesna vrtilna_SKLOP1'!C41&lt;&gt;"",'[1]Vmesna vrtilna_SKLOP1'!E41=""),"Skupaj:",IF(AND('[1]Vmesna vrtilna_SKLOP1'!C41&lt;&gt;"",'[1]Vmesna vrtilna_SKLOP1'!D41=""),'[1]Vmesna vrtilna_SKLOP1'!J41,IF(F41&lt;&gt;"",IF('[1]Vmesna vrtilna_SKLOP1'!J41&lt;&gt;"",'[1]Vmesna vrtilna_SKLOP1'!J41,""),"")))))</f>
        <v>141.23057599999999</v>
      </c>
      <c r="M41" s="22">
        <f t="shared" si="0"/>
        <v>0</v>
      </c>
      <c r="N41" s="22" t="str">
        <f>IF(IFERROR(VLOOKUP(B41,'[1]Vmesna vrtilna_SKLOP1'!B:J,7,0),"")=0,"",IFERROR(VLOOKUP(B41,'[1]Vmesna vrtilna_SKLOP1'!B:J,7,0),""))</f>
        <v/>
      </c>
      <c r="O41" s="22"/>
      <c r="P41" s="9"/>
      <c r="Q41" s="9"/>
      <c r="R41" s="9"/>
      <c r="S41" s="10"/>
      <c r="T41" s="11"/>
      <c r="U41" s="10"/>
      <c r="V41" s="10"/>
      <c r="W41" s="10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0"/>
      <c r="AJ41" s="10"/>
      <c r="AK41" s="10"/>
      <c r="AL41" s="12"/>
    </row>
    <row r="42" spans="2:38" s="14" customFormat="1" ht="15" customHeight="1" x14ac:dyDescent="0.3">
      <c r="B42" s="15" t="str">
        <f>IF(AND('[1]Vmesna vrtilna_SKLOP1'!B42&lt;&gt;"",'[1]Vmesna vrtilna_SKLOP1'!C42&lt;&gt;""),IF('[1]Vmesna vrtilna_SKLOP1'!B42&lt;&gt;"",'[1]Vmesna vrtilna_SKLOP1'!B42,""),"")</f>
        <v/>
      </c>
      <c r="C42" s="16" t="str">
        <f>IF(OR(C41="Posebna oblika",C41="Kulturno zaščiten objekt",C41="Kulturno zaščiten objekt, Posebna oblika"),"Glej zavihek POSEBNI POGOJI",IF(SUM(N41:Q41)=1,"Posebna oblika",IF(SUM(N41:Q41)=10,"Kulturno zaščiten objekt",IF(SUM(N41:Q41)=11,"Kulturno zaščiten objekt, Posebna oblika",IF(AND('[1]Vmesna vrtilna_SKLOP1'!C42&lt;&gt;"",'[1]Vmesna vrtilna_SKLOP1'!D42&lt;&gt;""),IF('[1]Vmesna vrtilna_SKLOP1'!C42&lt;&gt;"",'[1]Vmesna vrtilna_SKLOP1'!C42,""),"")))))</f>
        <v/>
      </c>
      <c r="D42" s="17" t="str">
        <f>IF(IFERROR(VLOOKUP(B42,'[1]Vmesna vrtilna_SKLOP1'!B:J,6,0),"")=0,"",IFERROR(VLOOKUP(B42,'[1]Vmesna vrtilna_SKLOP1'!B:J,6,0),""))</f>
        <v/>
      </c>
      <c r="E42" s="16" t="str">
        <f>IF(IF('[1]Vmesna vrtilna_SKLOP1'!E42&lt;&gt;"",'[1]Vmesna vrtilna_SKLOP1'!D42,"")=0,"",IF('[1]Vmesna vrtilna_SKLOP1'!E42&lt;&gt;"",'[1]Vmesna vrtilna_SKLOP1'!D42,""))</f>
        <v/>
      </c>
      <c r="F42" s="18" t="str">
        <f>IF('[1]Vmesna vrtilna_SKLOP1'!E42&lt;&gt;"",'[1]Vmesna vrtilna_SKLOP1'!E42,"")</f>
        <v/>
      </c>
      <c r="G42" s="15" t="str">
        <f>IF('[1]Vmesna vrtilna_SKLOP1'!E42&lt;&gt;"",'[1]Vmesna vrtilna_SKLOP1'!F42,"")</f>
        <v/>
      </c>
      <c r="H42" s="19" t="str">
        <f>IF('[1]Vmesna vrtilna_SKLOP1'!F42&lt;&gt;"",'[1]Vmesna vrtilna_SKLOP1'!I42,"")</f>
        <v/>
      </c>
      <c r="I42" s="20" t="str">
        <f>IF(I41="Skupaj:","DDV (22%):",IF(I41="DDV (22%):","Skupaj z DDV:",IF(AND('[1]Vmesna vrtilna_SKLOP1'!C42&lt;&gt;"",'[1]Vmesna vrtilna_SKLOP1'!E42=""),"Skupaj:","")))</f>
        <v/>
      </c>
      <c r="J42" s="21" t="str">
        <f t="shared" si="1"/>
        <v/>
      </c>
      <c r="K42" s="21" t="str">
        <f>IF(I42="Skupaj z DDV:",SUM(K40,K41),IF(I42="DDV (22%):",K41*0.22,IF(AND('[1]Vmesna vrtilna_SKLOP1'!C42&lt;&gt;"",'[1]Vmesna vrtilna_SKLOP1'!D42=""),'[1]Vmesna vrtilna_SKLOP1'!J42,IF(F42&lt;&gt;"",IF('[1]Vmesna vrtilna_SKLOP1'!J42&lt;&gt;"",'[1]Vmesna vrtilna_SKLOP1'!J42,""),""))))</f>
        <v/>
      </c>
      <c r="L42" s="22" t="str">
        <f>IF(I41="Skupaj:","DDV (22%):",IF(I41="DDV (22%):","Skupaj z DDV:",IF(AND('[1]Vmesna vrtilna_SKLOP1'!C42&lt;&gt;"",'[1]Vmesna vrtilna_SKLOP1'!E42=""),"Skupaj:",IF(AND('[1]Vmesna vrtilna_SKLOP1'!C42&lt;&gt;"",'[1]Vmesna vrtilna_SKLOP1'!D42=""),'[1]Vmesna vrtilna_SKLOP1'!J42,IF(F42&lt;&gt;"",IF('[1]Vmesna vrtilna_SKLOP1'!J42&lt;&gt;"",'[1]Vmesna vrtilna_SKLOP1'!J42,""),"")))))</f>
        <v/>
      </c>
      <c r="M42" s="22">
        <f t="shared" si="0"/>
        <v>0</v>
      </c>
      <c r="N42" s="22" t="str">
        <f>IF(IFERROR(VLOOKUP(B42,'[1]Vmesna vrtilna_SKLOP1'!B:J,7,0),"")=0,"",IFERROR(VLOOKUP(B42,'[1]Vmesna vrtilna_SKLOP1'!B:J,7,0),""))</f>
        <v/>
      </c>
      <c r="O42" s="22"/>
      <c r="P42" s="9"/>
      <c r="Q42" s="9"/>
      <c r="R42" s="9"/>
      <c r="S42" s="10"/>
      <c r="T42" s="11"/>
      <c r="U42" s="10"/>
      <c r="V42" s="10"/>
      <c r="W42" s="10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0"/>
      <c r="AJ42" s="10"/>
      <c r="AK42" s="10"/>
      <c r="AL42" s="12"/>
    </row>
    <row r="43" spans="2:38" s="14" customFormat="1" ht="15" customHeight="1" x14ac:dyDescent="0.3">
      <c r="B43" s="15" t="str">
        <f>IF(AND('[1]Vmesna vrtilna_SKLOP1'!B43&lt;&gt;"",'[1]Vmesna vrtilna_SKLOP1'!C43&lt;&gt;""),IF('[1]Vmesna vrtilna_SKLOP1'!B43&lt;&gt;"",'[1]Vmesna vrtilna_SKLOP1'!B43,""),"")</f>
        <v/>
      </c>
      <c r="C43" s="16" t="str">
        <f>IF(OR(C42="Posebna oblika",C42="Kulturno zaščiten objekt",C42="Kulturno zaščiten objekt, Posebna oblika"),"Glej zavihek POSEBNI POGOJI",IF(SUM(N42:Q42)=1,"Posebna oblika",IF(SUM(N42:Q42)=10,"Kulturno zaščiten objekt",IF(SUM(N42:Q42)=11,"Kulturno zaščiten objekt, Posebna oblika",IF(AND('[1]Vmesna vrtilna_SKLOP1'!C43&lt;&gt;"",'[1]Vmesna vrtilna_SKLOP1'!D43&lt;&gt;""),IF('[1]Vmesna vrtilna_SKLOP1'!C43&lt;&gt;"",'[1]Vmesna vrtilna_SKLOP1'!C43,""),"")))))</f>
        <v/>
      </c>
      <c r="D43" s="17" t="str">
        <f>IF(IFERROR(VLOOKUP(B43,'[1]Vmesna vrtilna_SKLOP1'!B:J,6,0),"")=0,"",IFERROR(VLOOKUP(B43,'[1]Vmesna vrtilna_SKLOP1'!B:J,6,0),""))</f>
        <v/>
      </c>
      <c r="E43" s="16" t="str">
        <f>IF(IF('[1]Vmesna vrtilna_SKLOP1'!E43&lt;&gt;"",'[1]Vmesna vrtilna_SKLOP1'!D43,"")=0,"",IF('[1]Vmesna vrtilna_SKLOP1'!E43&lt;&gt;"",'[1]Vmesna vrtilna_SKLOP1'!D43,""))</f>
        <v>Demontaža</v>
      </c>
      <c r="F43" s="18" t="str">
        <f>IF('[1]Vmesna vrtilna_SKLOP1'!E43&lt;&gt;"",'[1]Vmesna vrtilna_SKLOP1'!E43,"")</f>
        <v>Demontaža oken</v>
      </c>
      <c r="G43" s="15" t="str">
        <f>IF('[1]Vmesna vrtilna_SKLOP1'!E43&lt;&gt;"",'[1]Vmesna vrtilna_SKLOP1'!F43,"")</f>
        <v>[m1]</v>
      </c>
      <c r="H43" s="19">
        <f>IF('[1]Vmesna vrtilna_SKLOP1'!F43&lt;&gt;"",'[1]Vmesna vrtilna_SKLOP1'!I43,"")</f>
        <v>24.979999999999997</v>
      </c>
      <c r="I43" s="20" t="str">
        <f>IF(I42="Skupaj:","DDV (22%):",IF(I42="DDV (22%):","Skupaj z DDV:",IF(AND('[1]Vmesna vrtilna_SKLOP1'!C43&lt;&gt;"",'[1]Vmesna vrtilna_SKLOP1'!E43=""),"Skupaj:","")))</f>
        <v/>
      </c>
      <c r="J43" s="21">
        <f t="shared" si="1"/>
        <v>0</v>
      </c>
      <c r="K43" s="21">
        <f>IF(I43="Skupaj z DDV:",SUM(K41,K42),IF(I43="DDV (22%):",K42*0.22,IF(AND('[1]Vmesna vrtilna_SKLOP1'!C43&lt;&gt;"",'[1]Vmesna vrtilna_SKLOP1'!D43=""),'[1]Vmesna vrtilna_SKLOP1'!J43,IF(F43&lt;&gt;"",IF('[1]Vmesna vrtilna_SKLOP1'!J43&lt;&gt;"",'[1]Vmesna vrtilna_SKLOP1'!J43,""),""))))</f>
        <v>174.86</v>
      </c>
      <c r="L43" s="22">
        <f>IF(I42="Skupaj:","DDV (22%):",IF(I42="DDV (22%):","Skupaj z DDV:",IF(AND('[1]Vmesna vrtilna_SKLOP1'!C43&lt;&gt;"",'[1]Vmesna vrtilna_SKLOP1'!E43=""),"Skupaj:",IF(AND('[1]Vmesna vrtilna_SKLOP1'!C43&lt;&gt;"",'[1]Vmesna vrtilna_SKLOP1'!D43=""),'[1]Vmesna vrtilna_SKLOP1'!J43,IF(F43&lt;&gt;"",IF('[1]Vmesna vrtilna_SKLOP1'!J43&lt;&gt;"",'[1]Vmesna vrtilna_SKLOP1'!J43,""),"")))))</f>
        <v>174.86</v>
      </c>
      <c r="M43" s="22">
        <f t="shared" si="0"/>
        <v>0</v>
      </c>
      <c r="N43" s="22" t="str">
        <f>IF(IFERROR(VLOOKUP(B43,'[1]Vmesna vrtilna_SKLOP1'!B:J,7,0),"")=0,"",IFERROR(VLOOKUP(B43,'[1]Vmesna vrtilna_SKLOP1'!B:J,7,0),""))</f>
        <v/>
      </c>
      <c r="O43" s="22"/>
      <c r="P43" s="9"/>
      <c r="Q43" s="9"/>
      <c r="R43" s="9"/>
      <c r="S43" s="10"/>
      <c r="T43" s="11"/>
      <c r="U43" s="10"/>
      <c r="V43" s="10"/>
      <c r="W43" s="10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0"/>
      <c r="AJ43" s="10"/>
      <c r="AK43" s="10"/>
      <c r="AL43" s="12"/>
    </row>
    <row r="44" spans="2:38" s="14" customFormat="1" ht="15" customHeight="1" x14ac:dyDescent="0.3">
      <c r="B44" s="15" t="str">
        <f>IF(AND('[1]Vmesna vrtilna_SKLOP1'!B44&lt;&gt;"",'[1]Vmesna vrtilna_SKLOP1'!C44&lt;&gt;""),IF('[1]Vmesna vrtilna_SKLOP1'!B44&lt;&gt;"",'[1]Vmesna vrtilna_SKLOP1'!B44,""),"")</f>
        <v/>
      </c>
      <c r="C44" s="16" t="str">
        <f>IF(OR(C43="Posebna oblika",C43="Kulturno zaščiten objekt",C43="Kulturno zaščiten objekt, Posebna oblika"),"Glej zavihek POSEBNI POGOJI",IF(SUM(N43:Q43)=1,"Posebna oblika",IF(SUM(N43:Q43)=10,"Kulturno zaščiten objekt",IF(SUM(N43:Q43)=11,"Kulturno zaščiten objekt, Posebna oblika",IF(AND('[1]Vmesna vrtilna_SKLOP1'!C44&lt;&gt;"",'[1]Vmesna vrtilna_SKLOP1'!D44&lt;&gt;""),IF('[1]Vmesna vrtilna_SKLOP1'!C44&lt;&gt;"",'[1]Vmesna vrtilna_SKLOP1'!C44,""),"")))))</f>
        <v/>
      </c>
      <c r="D44" s="17" t="str">
        <f>IF(IFERROR(VLOOKUP(B44,'[1]Vmesna vrtilna_SKLOP1'!B:J,6,0),"")=0,"",IFERROR(VLOOKUP(B44,'[1]Vmesna vrtilna_SKLOP1'!B:J,6,0),""))</f>
        <v/>
      </c>
      <c r="E44" s="16" t="str">
        <f>IF(IF('[1]Vmesna vrtilna_SKLOP1'!E44&lt;&gt;"",'[1]Vmesna vrtilna_SKLOP1'!D44,"")=0,"",IF('[1]Vmesna vrtilna_SKLOP1'!E44&lt;&gt;"",'[1]Vmesna vrtilna_SKLOP1'!D44,""))</f>
        <v/>
      </c>
      <c r="F44" s="18" t="str">
        <f>IF('[1]Vmesna vrtilna_SKLOP1'!E44&lt;&gt;"",'[1]Vmesna vrtilna_SKLOP1'!E44,"")</f>
        <v>Demontaža vrat</v>
      </c>
      <c r="G44" s="15" t="str">
        <f>IF('[1]Vmesna vrtilna_SKLOP1'!E44&lt;&gt;"",'[1]Vmesna vrtilna_SKLOP1'!F44,"")</f>
        <v>[m1]</v>
      </c>
      <c r="H44" s="19">
        <f>IF('[1]Vmesna vrtilna_SKLOP1'!F44&lt;&gt;"",'[1]Vmesna vrtilna_SKLOP1'!I44,"")</f>
        <v>5.7</v>
      </c>
      <c r="I44" s="20" t="str">
        <f>IF(I43="Skupaj:","DDV (22%):",IF(I43="DDV (22%):","Skupaj z DDV:",IF(AND('[1]Vmesna vrtilna_SKLOP1'!C44&lt;&gt;"",'[1]Vmesna vrtilna_SKLOP1'!E44=""),"Skupaj:","")))</f>
        <v/>
      </c>
      <c r="J44" s="21">
        <f t="shared" si="1"/>
        <v>0</v>
      </c>
      <c r="K44" s="21">
        <f>IF(I44="Skupaj z DDV:",SUM(K42,K43),IF(I44="DDV (22%):",K43*0.22,IF(AND('[1]Vmesna vrtilna_SKLOP1'!C44&lt;&gt;"",'[1]Vmesna vrtilna_SKLOP1'!D44=""),'[1]Vmesna vrtilna_SKLOP1'!J44,IF(F44&lt;&gt;"",IF('[1]Vmesna vrtilna_SKLOP1'!J44&lt;&gt;"",'[1]Vmesna vrtilna_SKLOP1'!J44,""),""))))</f>
        <v>39.9</v>
      </c>
      <c r="L44" s="22">
        <f>IF(I43="Skupaj:","DDV (22%):",IF(I43="DDV (22%):","Skupaj z DDV:",IF(AND('[1]Vmesna vrtilna_SKLOP1'!C44&lt;&gt;"",'[1]Vmesna vrtilna_SKLOP1'!E44=""),"Skupaj:",IF(AND('[1]Vmesna vrtilna_SKLOP1'!C44&lt;&gt;"",'[1]Vmesna vrtilna_SKLOP1'!D44=""),'[1]Vmesna vrtilna_SKLOP1'!J44,IF(F44&lt;&gt;"",IF('[1]Vmesna vrtilna_SKLOP1'!J44&lt;&gt;"",'[1]Vmesna vrtilna_SKLOP1'!J44,""),"")))))</f>
        <v>39.9</v>
      </c>
      <c r="M44" s="22">
        <f t="shared" si="0"/>
        <v>0</v>
      </c>
      <c r="N44" s="22" t="str">
        <f>IF(IFERROR(VLOOKUP(B44,'[1]Vmesna vrtilna_SKLOP1'!B:J,7,0),"")=0,"",IFERROR(VLOOKUP(B44,'[1]Vmesna vrtilna_SKLOP1'!B:J,7,0),""))</f>
        <v/>
      </c>
      <c r="O44" s="22"/>
      <c r="P44" s="9"/>
      <c r="Q44" s="9"/>
      <c r="R44" s="9"/>
      <c r="S44" s="10"/>
      <c r="T44" s="11"/>
      <c r="U44" s="10"/>
      <c r="V44" s="10"/>
      <c r="W44" s="10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0"/>
      <c r="AJ44" s="10"/>
      <c r="AK44" s="10"/>
      <c r="AL44" s="12"/>
    </row>
    <row r="45" spans="2:38" s="14" customFormat="1" ht="15" customHeight="1" x14ac:dyDescent="0.3">
      <c r="B45" s="15" t="str">
        <f>IF(AND('[1]Vmesna vrtilna_SKLOP1'!B45&lt;&gt;"",'[1]Vmesna vrtilna_SKLOP1'!C45&lt;&gt;""),IF('[1]Vmesna vrtilna_SKLOP1'!B45&lt;&gt;"",'[1]Vmesna vrtilna_SKLOP1'!B45,""),"")</f>
        <v/>
      </c>
      <c r="C45" s="16" t="str">
        <f>IF(OR(C44="Posebna oblika",C44="Kulturno zaščiten objekt",C44="Kulturno zaščiten objekt, Posebna oblika"),"Glej zavihek POSEBNI POGOJI",IF(SUM(N44:Q44)=1,"Posebna oblika",IF(SUM(N44:Q44)=10,"Kulturno zaščiten objekt",IF(SUM(N44:Q44)=11,"Kulturno zaščiten objekt, Posebna oblika",IF(AND('[1]Vmesna vrtilna_SKLOP1'!C45&lt;&gt;"",'[1]Vmesna vrtilna_SKLOP1'!D45&lt;&gt;""),IF('[1]Vmesna vrtilna_SKLOP1'!C45&lt;&gt;"",'[1]Vmesna vrtilna_SKLOP1'!C45,""),"")))))</f>
        <v/>
      </c>
      <c r="D45" s="17" t="str">
        <f>IF(IFERROR(VLOOKUP(B45,'[1]Vmesna vrtilna_SKLOP1'!B:J,6,0),"")=0,"",IFERROR(VLOOKUP(B45,'[1]Vmesna vrtilna_SKLOP1'!B:J,6,0),""))</f>
        <v/>
      </c>
      <c r="E45" s="16" t="str">
        <f>IF(IF('[1]Vmesna vrtilna_SKLOP1'!E45&lt;&gt;"",'[1]Vmesna vrtilna_SKLOP1'!D45,"")=0,"",IF('[1]Vmesna vrtilna_SKLOP1'!E45&lt;&gt;"",'[1]Vmesna vrtilna_SKLOP1'!D45,""))</f>
        <v/>
      </c>
      <c r="F45" s="18" t="str">
        <f>IF('[1]Vmesna vrtilna_SKLOP1'!E45&lt;&gt;"",'[1]Vmesna vrtilna_SKLOP1'!E45,"")</f>
        <v>Demontaža police</v>
      </c>
      <c r="G45" s="15" t="str">
        <f>IF('[1]Vmesna vrtilna_SKLOP1'!E45&lt;&gt;"",'[1]Vmesna vrtilna_SKLOP1'!F45,"")</f>
        <v>[kos]</v>
      </c>
      <c r="H45" s="19">
        <f>IF('[1]Vmesna vrtilna_SKLOP1'!F45&lt;&gt;"",'[1]Vmesna vrtilna_SKLOP1'!I45,"")</f>
        <v>5</v>
      </c>
      <c r="I45" s="20" t="str">
        <f>IF(I44="Skupaj:","DDV (22%):",IF(I44="DDV (22%):","Skupaj z DDV:",IF(AND('[1]Vmesna vrtilna_SKLOP1'!C45&lt;&gt;"",'[1]Vmesna vrtilna_SKLOP1'!E45=""),"Skupaj:","")))</f>
        <v/>
      </c>
      <c r="J45" s="21">
        <f t="shared" si="1"/>
        <v>0</v>
      </c>
      <c r="K45" s="21">
        <f>IF(I45="Skupaj z DDV:",SUM(K43,K44),IF(I45="DDV (22%):",K44*0.22,IF(AND('[1]Vmesna vrtilna_SKLOP1'!C45&lt;&gt;"",'[1]Vmesna vrtilna_SKLOP1'!D45=""),'[1]Vmesna vrtilna_SKLOP1'!J45,IF(F45&lt;&gt;"",IF('[1]Vmesna vrtilna_SKLOP1'!J45&lt;&gt;"",'[1]Vmesna vrtilna_SKLOP1'!J45,""),""))))</f>
        <v>32.65</v>
      </c>
      <c r="L45" s="22">
        <f>IF(I44="Skupaj:","DDV (22%):",IF(I44="DDV (22%):","Skupaj z DDV:",IF(AND('[1]Vmesna vrtilna_SKLOP1'!C45&lt;&gt;"",'[1]Vmesna vrtilna_SKLOP1'!E45=""),"Skupaj:",IF(AND('[1]Vmesna vrtilna_SKLOP1'!C45&lt;&gt;"",'[1]Vmesna vrtilna_SKLOP1'!D45=""),'[1]Vmesna vrtilna_SKLOP1'!J45,IF(F45&lt;&gt;"",IF('[1]Vmesna vrtilna_SKLOP1'!J45&lt;&gt;"",'[1]Vmesna vrtilna_SKLOP1'!J45,""),"")))))</f>
        <v>32.65</v>
      </c>
      <c r="M45" s="22">
        <f t="shared" si="0"/>
        <v>0</v>
      </c>
      <c r="N45" s="22" t="str">
        <f>IF(IFERROR(VLOOKUP(B45,'[1]Vmesna vrtilna_SKLOP1'!B:J,7,0),"")=0,"",IFERROR(VLOOKUP(B45,'[1]Vmesna vrtilna_SKLOP1'!B:J,7,0),""))</f>
        <v/>
      </c>
      <c r="O45" s="22"/>
      <c r="P45" s="9"/>
      <c r="Q45" s="9"/>
      <c r="R45" s="9"/>
      <c r="S45" s="10"/>
      <c r="T45" s="11"/>
      <c r="U45" s="10"/>
      <c r="V45" s="10"/>
      <c r="W45" s="10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0"/>
      <c r="AJ45" s="10"/>
      <c r="AK45" s="10"/>
      <c r="AL45" s="12"/>
    </row>
    <row r="46" spans="2:38" s="14" customFormat="1" ht="15" customHeight="1" x14ac:dyDescent="0.3">
      <c r="B46" s="15" t="str">
        <f>IF(AND('[1]Vmesna vrtilna_SKLOP1'!B46&lt;&gt;"",'[1]Vmesna vrtilna_SKLOP1'!C46&lt;&gt;""),IF('[1]Vmesna vrtilna_SKLOP1'!B46&lt;&gt;"",'[1]Vmesna vrtilna_SKLOP1'!B46,""),"")</f>
        <v/>
      </c>
      <c r="C46" s="16" t="str">
        <f>IF(OR(C45="Posebna oblika",C45="Kulturno zaščiten objekt",C45="Kulturno zaščiten objekt, Posebna oblika"),"Glej zavihek POSEBNI POGOJI",IF(SUM(N45:Q45)=1,"Posebna oblika",IF(SUM(N45:Q45)=10,"Kulturno zaščiten objekt",IF(SUM(N45:Q45)=11,"Kulturno zaščiten objekt, Posebna oblika",IF(AND('[1]Vmesna vrtilna_SKLOP1'!C46&lt;&gt;"",'[1]Vmesna vrtilna_SKLOP1'!D46&lt;&gt;""),IF('[1]Vmesna vrtilna_SKLOP1'!C46&lt;&gt;"",'[1]Vmesna vrtilna_SKLOP1'!C46,""),"")))))</f>
        <v/>
      </c>
      <c r="D46" s="17" t="str">
        <f>IF(IFERROR(VLOOKUP(B46,'[1]Vmesna vrtilna_SKLOP1'!B:J,6,0),"")=0,"",IFERROR(VLOOKUP(B46,'[1]Vmesna vrtilna_SKLOP1'!B:J,6,0),""))</f>
        <v/>
      </c>
      <c r="E46" s="16" t="str">
        <f>IF(IF('[1]Vmesna vrtilna_SKLOP1'!E46&lt;&gt;"",'[1]Vmesna vrtilna_SKLOP1'!D46,"")=0,"",IF('[1]Vmesna vrtilna_SKLOP1'!E46&lt;&gt;"",'[1]Vmesna vrtilna_SKLOP1'!D46,""))</f>
        <v/>
      </c>
      <c r="F46" s="18" t="str">
        <f>IF('[1]Vmesna vrtilna_SKLOP1'!E46&lt;&gt;"",'[1]Vmesna vrtilna_SKLOP1'!E46,"")</f>
        <v/>
      </c>
      <c r="G46" s="15" t="str">
        <f>IF('[1]Vmesna vrtilna_SKLOP1'!E46&lt;&gt;"",'[1]Vmesna vrtilna_SKLOP1'!F46,"")</f>
        <v/>
      </c>
      <c r="H46" s="19" t="str">
        <f>IF('[1]Vmesna vrtilna_SKLOP1'!F46&lt;&gt;"",'[1]Vmesna vrtilna_SKLOP1'!I46,"")</f>
        <v/>
      </c>
      <c r="I46" s="20" t="str">
        <f>IF(I45="Skupaj:","DDV (22%):",IF(I45="DDV (22%):","Skupaj z DDV:",IF(AND('[1]Vmesna vrtilna_SKLOP1'!C46&lt;&gt;"",'[1]Vmesna vrtilna_SKLOP1'!E46=""),"Skupaj:","")))</f>
        <v/>
      </c>
      <c r="J46" s="21" t="str">
        <f t="shared" si="1"/>
        <v/>
      </c>
      <c r="K46" s="21" t="str">
        <f>IF(I46="Skupaj z DDV:",SUM(K44,K45),IF(I46="DDV (22%):",K45*0.22,IF(AND('[1]Vmesna vrtilna_SKLOP1'!C46&lt;&gt;"",'[1]Vmesna vrtilna_SKLOP1'!D46=""),'[1]Vmesna vrtilna_SKLOP1'!J46,IF(F46&lt;&gt;"",IF('[1]Vmesna vrtilna_SKLOP1'!J46&lt;&gt;"",'[1]Vmesna vrtilna_SKLOP1'!J46,""),""))))</f>
        <v/>
      </c>
      <c r="L46" s="22" t="str">
        <f>IF(I45="Skupaj:","DDV (22%):",IF(I45="DDV (22%):","Skupaj z DDV:",IF(AND('[1]Vmesna vrtilna_SKLOP1'!C46&lt;&gt;"",'[1]Vmesna vrtilna_SKLOP1'!E46=""),"Skupaj:",IF(AND('[1]Vmesna vrtilna_SKLOP1'!C46&lt;&gt;"",'[1]Vmesna vrtilna_SKLOP1'!D46=""),'[1]Vmesna vrtilna_SKLOP1'!J46,IF(F46&lt;&gt;"",IF('[1]Vmesna vrtilna_SKLOP1'!J46&lt;&gt;"",'[1]Vmesna vrtilna_SKLOP1'!J46,""),"")))))</f>
        <v/>
      </c>
      <c r="M46" s="22">
        <f t="shared" si="0"/>
        <v>0</v>
      </c>
      <c r="N46" s="22" t="str">
        <f>IF(IFERROR(VLOOKUP(B46,'[1]Vmesna vrtilna_SKLOP1'!B:J,7,0),"")=0,"",IFERROR(VLOOKUP(B46,'[1]Vmesna vrtilna_SKLOP1'!B:J,7,0),""))</f>
        <v/>
      </c>
      <c r="O46" s="22"/>
      <c r="P46" s="9"/>
      <c r="Q46" s="9"/>
      <c r="R46" s="9"/>
      <c r="S46" s="10"/>
      <c r="T46" s="11"/>
      <c r="U46" s="10"/>
      <c r="V46" s="10"/>
      <c r="W46" s="10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0"/>
      <c r="AJ46" s="10"/>
      <c r="AK46" s="10"/>
      <c r="AL46" s="12"/>
    </row>
    <row r="47" spans="2:38" s="14" customFormat="1" ht="15" customHeight="1" x14ac:dyDescent="0.3">
      <c r="B47" s="15" t="str">
        <f>IF(AND('[1]Vmesna vrtilna_SKLOP1'!B47&lt;&gt;"",'[1]Vmesna vrtilna_SKLOP1'!C47&lt;&gt;""),IF('[1]Vmesna vrtilna_SKLOP1'!B47&lt;&gt;"",'[1]Vmesna vrtilna_SKLOP1'!B47,""),"")</f>
        <v/>
      </c>
      <c r="C47" s="16" t="str">
        <f>IF(OR(C46="Posebna oblika",C46="Kulturno zaščiten objekt",C46="Kulturno zaščiten objekt, Posebna oblika"),"Glej zavihek POSEBNI POGOJI",IF(SUM(N46:Q46)=1,"Posebna oblika",IF(SUM(N46:Q46)=10,"Kulturno zaščiten objekt",IF(SUM(N46:Q46)=11,"Kulturno zaščiten objekt, Posebna oblika",IF(AND('[1]Vmesna vrtilna_SKLOP1'!C47&lt;&gt;"",'[1]Vmesna vrtilna_SKLOP1'!D47&lt;&gt;""),IF('[1]Vmesna vrtilna_SKLOP1'!C47&lt;&gt;"",'[1]Vmesna vrtilna_SKLOP1'!C47,""),"")))))</f>
        <v/>
      </c>
      <c r="D47" s="17" t="str">
        <f>IF(IFERROR(VLOOKUP(B47,'[1]Vmesna vrtilna_SKLOP1'!B:J,6,0),"")=0,"",IFERROR(VLOOKUP(B47,'[1]Vmesna vrtilna_SKLOP1'!B:J,6,0),""))</f>
        <v/>
      </c>
      <c r="E47" s="16" t="str">
        <f>IF(IF('[1]Vmesna vrtilna_SKLOP1'!E47&lt;&gt;"",'[1]Vmesna vrtilna_SKLOP1'!D47,"")=0,"",IF('[1]Vmesna vrtilna_SKLOP1'!E47&lt;&gt;"",'[1]Vmesna vrtilna_SKLOP1'!D47,""))</f>
        <v>Montaža</v>
      </c>
      <c r="F47" s="18" t="str">
        <f>IF('[1]Vmesna vrtilna_SKLOP1'!E47&lt;&gt;"",'[1]Vmesna vrtilna_SKLOP1'!E47,"")</f>
        <v>RAL montaža oken z zidarskimi deli</v>
      </c>
      <c r="G47" s="15" t="str">
        <f>IF('[1]Vmesna vrtilna_SKLOP1'!E47&lt;&gt;"",'[1]Vmesna vrtilna_SKLOP1'!F47,"")</f>
        <v>[m1]</v>
      </c>
      <c r="H47" s="19">
        <f>IF('[1]Vmesna vrtilna_SKLOP1'!F47&lt;&gt;"",'[1]Vmesna vrtilna_SKLOP1'!I47,"")</f>
        <v>24.979999999999997</v>
      </c>
      <c r="I47" s="20" t="str">
        <f>IF(I46="Skupaj:","DDV (22%):",IF(I46="DDV (22%):","Skupaj z DDV:",IF(AND('[1]Vmesna vrtilna_SKLOP1'!C47&lt;&gt;"",'[1]Vmesna vrtilna_SKLOP1'!E47=""),"Skupaj:","")))</f>
        <v/>
      </c>
      <c r="J47" s="21">
        <f t="shared" si="1"/>
        <v>0</v>
      </c>
      <c r="K47" s="21">
        <f>IF(I47="Skupaj z DDV:",SUM(K45,K46),IF(I47="DDV (22%):",K46*0.22,IF(AND('[1]Vmesna vrtilna_SKLOP1'!C47&lt;&gt;"",'[1]Vmesna vrtilna_SKLOP1'!D47=""),'[1]Vmesna vrtilna_SKLOP1'!J47,IF(F47&lt;&gt;"",IF('[1]Vmesna vrtilna_SKLOP1'!J47&lt;&gt;"",'[1]Vmesna vrtilna_SKLOP1'!J47,""),""))))</f>
        <v>849.31999999999994</v>
      </c>
      <c r="L47" s="22">
        <f>IF(I46="Skupaj:","DDV (22%):",IF(I46="DDV (22%):","Skupaj z DDV:",IF(AND('[1]Vmesna vrtilna_SKLOP1'!C47&lt;&gt;"",'[1]Vmesna vrtilna_SKLOP1'!E47=""),"Skupaj:",IF(AND('[1]Vmesna vrtilna_SKLOP1'!C47&lt;&gt;"",'[1]Vmesna vrtilna_SKLOP1'!D47=""),'[1]Vmesna vrtilna_SKLOP1'!J47,IF(F47&lt;&gt;"",IF('[1]Vmesna vrtilna_SKLOP1'!J47&lt;&gt;"",'[1]Vmesna vrtilna_SKLOP1'!J47,""),"")))))</f>
        <v>849.31999999999994</v>
      </c>
      <c r="M47" s="22">
        <f t="shared" si="0"/>
        <v>0</v>
      </c>
      <c r="N47" s="22" t="str">
        <f>IF(IFERROR(VLOOKUP(B47,'[1]Vmesna vrtilna_SKLOP1'!B:J,7,0),"")=0,"",IFERROR(VLOOKUP(B47,'[1]Vmesna vrtilna_SKLOP1'!B:J,7,0),""))</f>
        <v/>
      </c>
      <c r="O47" s="22"/>
      <c r="P47" s="9"/>
      <c r="Q47" s="9"/>
      <c r="R47" s="9"/>
      <c r="S47" s="10"/>
      <c r="T47" s="11"/>
      <c r="U47" s="10"/>
      <c r="V47" s="10"/>
      <c r="W47" s="10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0"/>
      <c r="AJ47" s="10"/>
      <c r="AK47" s="10"/>
      <c r="AL47" s="12"/>
    </row>
    <row r="48" spans="2:38" s="14" customFormat="1" ht="15" customHeight="1" x14ac:dyDescent="0.3">
      <c r="B48" s="15" t="str">
        <f>IF(AND('[1]Vmesna vrtilna_SKLOP1'!B48&lt;&gt;"",'[1]Vmesna vrtilna_SKLOP1'!C48&lt;&gt;""),IF('[1]Vmesna vrtilna_SKLOP1'!B48&lt;&gt;"",'[1]Vmesna vrtilna_SKLOP1'!B48,""),"")</f>
        <v/>
      </c>
      <c r="C48" s="16" t="str">
        <f>IF(OR(C47="Posebna oblika",C47="Kulturno zaščiten objekt",C47="Kulturno zaščiten objekt, Posebna oblika"),"Glej zavihek POSEBNI POGOJI",IF(SUM(N47:Q47)=1,"Posebna oblika",IF(SUM(N47:Q47)=10,"Kulturno zaščiten objekt",IF(SUM(N47:Q47)=11,"Kulturno zaščiten objekt, Posebna oblika",IF(AND('[1]Vmesna vrtilna_SKLOP1'!C48&lt;&gt;"",'[1]Vmesna vrtilna_SKLOP1'!D48&lt;&gt;""),IF('[1]Vmesna vrtilna_SKLOP1'!C48&lt;&gt;"",'[1]Vmesna vrtilna_SKLOP1'!C48,""),"")))))</f>
        <v/>
      </c>
      <c r="D48" s="17" t="str">
        <f>IF(IFERROR(VLOOKUP(B48,'[1]Vmesna vrtilna_SKLOP1'!B:J,6,0),"")=0,"",IFERROR(VLOOKUP(B48,'[1]Vmesna vrtilna_SKLOP1'!B:J,6,0),""))</f>
        <v/>
      </c>
      <c r="E48" s="16" t="str">
        <f>IF(IF('[1]Vmesna vrtilna_SKLOP1'!E48&lt;&gt;"",'[1]Vmesna vrtilna_SKLOP1'!D48,"")=0,"",IF('[1]Vmesna vrtilna_SKLOP1'!E48&lt;&gt;"",'[1]Vmesna vrtilna_SKLOP1'!D48,""))</f>
        <v/>
      </c>
      <c r="F48" s="18" t="str">
        <f>IF('[1]Vmesna vrtilna_SKLOP1'!E48&lt;&gt;"",'[1]Vmesna vrtilna_SKLOP1'!E48,"")</f>
        <v>RAL montaža vrat z zidarskimi deli</v>
      </c>
      <c r="G48" s="15" t="str">
        <f>IF('[1]Vmesna vrtilna_SKLOP1'!E48&lt;&gt;"",'[1]Vmesna vrtilna_SKLOP1'!F48,"")</f>
        <v>[m1]</v>
      </c>
      <c r="H48" s="19">
        <f>IF('[1]Vmesna vrtilna_SKLOP1'!F48&lt;&gt;"",'[1]Vmesna vrtilna_SKLOP1'!I48,"")</f>
        <v>5.7</v>
      </c>
      <c r="I48" s="20" t="str">
        <f>IF(I47="Skupaj:","DDV (22%):",IF(I47="DDV (22%):","Skupaj z DDV:",IF(AND('[1]Vmesna vrtilna_SKLOP1'!C48&lt;&gt;"",'[1]Vmesna vrtilna_SKLOP1'!E48=""),"Skupaj:","")))</f>
        <v/>
      </c>
      <c r="J48" s="21">
        <f t="shared" si="1"/>
        <v>0</v>
      </c>
      <c r="K48" s="21">
        <f>IF(I48="Skupaj z DDV:",SUM(K46,K47),IF(I48="DDV (22%):",K47*0.22,IF(AND('[1]Vmesna vrtilna_SKLOP1'!C48&lt;&gt;"",'[1]Vmesna vrtilna_SKLOP1'!D48=""),'[1]Vmesna vrtilna_SKLOP1'!J48,IF(F48&lt;&gt;"",IF('[1]Vmesna vrtilna_SKLOP1'!J48&lt;&gt;"",'[1]Vmesna vrtilna_SKLOP1'!J48,""),""))))</f>
        <v>193.8</v>
      </c>
      <c r="L48" s="22">
        <f>IF(I47="Skupaj:","DDV (22%):",IF(I47="DDV (22%):","Skupaj z DDV:",IF(AND('[1]Vmesna vrtilna_SKLOP1'!C48&lt;&gt;"",'[1]Vmesna vrtilna_SKLOP1'!E48=""),"Skupaj:",IF(AND('[1]Vmesna vrtilna_SKLOP1'!C48&lt;&gt;"",'[1]Vmesna vrtilna_SKLOP1'!D48=""),'[1]Vmesna vrtilna_SKLOP1'!J48,IF(F48&lt;&gt;"",IF('[1]Vmesna vrtilna_SKLOP1'!J48&lt;&gt;"",'[1]Vmesna vrtilna_SKLOP1'!J48,""),"")))))</f>
        <v>193.8</v>
      </c>
      <c r="M48" s="22">
        <f t="shared" si="0"/>
        <v>0</v>
      </c>
      <c r="N48" s="22" t="str">
        <f>IF(IFERROR(VLOOKUP(B48,'[1]Vmesna vrtilna_SKLOP1'!B:J,7,0),"")=0,"",IFERROR(VLOOKUP(B48,'[1]Vmesna vrtilna_SKLOP1'!B:J,7,0),""))</f>
        <v/>
      </c>
      <c r="O48" s="22"/>
      <c r="P48" s="9"/>
      <c r="Q48" s="9"/>
      <c r="R48" s="9"/>
      <c r="S48" s="10"/>
      <c r="T48" s="11"/>
      <c r="U48" s="10"/>
      <c r="V48" s="10"/>
      <c r="W48" s="10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0"/>
      <c r="AJ48" s="10"/>
      <c r="AK48" s="10"/>
      <c r="AL48" s="12"/>
    </row>
    <row r="49" spans="1:51" s="14" customFormat="1" ht="15" customHeight="1" x14ac:dyDescent="0.3">
      <c r="B49" s="15" t="str">
        <f>IF(AND('[1]Vmesna vrtilna_SKLOP1'!B49&lt;&gt;"",'[1]Vmesna vrtilna_SKLOP1'!C49&lt;&gt;""),IF('[1]Vmesna vrtilna_SKLOP1'!B49&lt;&gt;"",'[1]Vmesna vrtilna_SKLOP1'!B49,""),"")</f>
        <v/>
      </c>
      <c r="C49" s="16" t="str">
        <f>IF(OR(C48="Posebna oblika",C48="Kulturno zaščiten objekt",C48="Kulturno zaščiten objekt, Posebna oblika"),"Glej zavihek POSEBNI POGOJI",IF(SUM(N48:Q48)=1,"Posebna oblika",IF(SUM(N48:Q48)=10,"Kulturno zaščiten objekt",IF(SUM(N48:Q48)=11,"Kulturno zaščiten objekt, Posebna oblika",IF(AND('[1]Vmesna vrtilna_SKLOP1'!C49&lt;&gt;"",'[1]Vmesna vrtilna_SKLOP1'!D49&lt;&gt;""),IF('[1]Vmesna vrtilna_SKLOP1'!C49&lt;&gt;"",'[1]Vmesna vrtilna_SKLOP1'!C49,""),"")))))</f>
        <v/>
      </c>
      <c r="D49" s="17" t="str">
        <f>IF(IFERROR(VLOOKUP(B49,'[1]Vmesna vrtilna_SKLOP1'!B:J,6,0),"")=0,"",IFERROR(VLOOKUP(B49,'[1]Vmesna vrtilna_SKLOP1'!B:J,6,0),""))</f>
        <v/>
      </c>
      <c r="E49" s="16" t="str">
        <f>IF(IF('[1]Vmesna vrtilna_SKLOP1'!E49&lt;&gt;"",'[1]Vmesna vrtilna_SKLOP1'!D49,"")=0,"",IF('[1]Vmesna vrtilna_SKLOP1'!E49&lt;&gt;"",'[1]Vmesna vrtilna_SKLOP1'!D49,""))</f>
        <v/>
      </c>
      <c r="F49" s="18" t="str">
        <f>IF('[1]Vmesna vrtilna_SKLOP1'!E49&lt;&gt;"",'[1]Vmesna vrtilna_SKLOP1'!E49,"")</f>
        <v>Montaža police</v>
      </c>
      <c r="G49" s="15" t="str">
        <f>IF('[1]Vmesna vrtilna_SKLOP1'!E49&lt;&gt;"",'[1]Vmesna vrtilna_SKLOP1'!F49,"")</f>
        <v>[kos]</v>
      </c>
      <c r="H49" s="19">
        <f>IF('[1]Vmesna vrtilna_SKLOP1'!F49&lt;&gt;"",'[1]Vmesna vrtilna_SKLOP1'!I49,"")</f>
        <v>5</v>
      </c>
      <c r="I49" s="20" t="str">
        <f>IF(I48="Skupaj:","DDV (22%):",IF(I48="DDV (22%):","Skupaj z DDV:",IF(AND('[1]Vmesna vrtilna_SKLOP1'!C49&lt;&gt;"",'[1]Vmesna vrtilna_SKLOP1'!E49=""),"Skupaj:","")))</f>
        <v/>
      </c>
      <c r="J49" s="21">
        <f t="shared" si="1"/>
        <v>0</v>
      </c>
      <c r="K49" s="21">
        <f>IF(I49="Skupaj z DDV:",SUM(K47,K48),IF(I49="DDV (22%):",K48*0.22,IF(AND('[1]Vmesna vrtilna_SKLOP1'!C49&lt;&gt;"",'[1]Vmesna vrtilna_SKLOP1'!D49=""),'[1]Vmesna vrtilna_SKLOP1'!J49,IF(F49&lt;&gt;"",IF('[1]Vmesna vrtilna_SKLOP1'!J49&lt;&gt;"",'[1]Vmesna vrtilna_SKLOP1'!J49,""),""))))</f>
        <v>65.3</v>
      </c>
      <c r="L49" s="22">
        <f>IF(I48="Skupaj:","DDV (22%):",IF(I48="DDV (22%):","Skupaj z DDV:",IF(AND('[1]Vmesna vrtilna_SKLOP1'!C49&lt;&gt;"",'[1]Vmesna vrtilna_SKLOP1'!E49=""),"Skupaj:",IF(AND('[1]Vmesna vrtilna_SKLOP1'!C49&lt;&gt;"",'[1]Vmesna vrtilna_SKLOP1'!D49=""),'[1]Vmesna vrtilna_SKLOP1'!J49,IF(F49&lt;&gt;"",IF('[1]Vmesna vrtilna_SKLOP1'!J49&lt;&gt;"",'[1]Vmesna vrtilna_SKLOP1'!J49,""),"")))))</f>
        <v>65.3</v>
      </c>
      <c r="M49" s="22">
        <f t="shared" si="0"/>
        <v>0</v>
      </c>
      <c r="N49" s="22" t="str">
        <f>IF(IFERROR(VLOOKUP(B49,'[1]Vmesna vrtilna_SKLOP1'!B:J,7,0),"")=0,"",IFERROR(VLOOKUP(B49,'[1]Vmesna vrtilna_SKLOP1'!B:J,7,0),""))</f>
        <v/>
      </c>
      <c r="O49" s="22"/>
      <c r="P49" s="9"/>
      <c r="Q49" s="9"/>
      <c r="R49" s="9"/>
      <c r="S49" s="10"/>
      <c r="T49" s="11"/>
      <c r="U49" s="10"/>
      <c r="V49" s="10"/>
      <c r="W49" s="10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0"/>
      <c r="AJ49" s="10"/>
      <c r="AK49" s="10"/>
      <c r="AL49" s="12"/>
    </row>
    <row r="50" spans="1:51" s="14" customFormat="1" ht="15" customHeight="1" x14ac:dyDescent="0.3">
      <c r="A50" s="15"/>
      <c r="B50" s="15" t="str">
        <f>IF(AND('[1]Vmesna vrtilna_SKLOP1'!B50&lt;&gt;"",'[1]Vmesna vrtilna_SKLOP1'!C50&lt;&gt;""),IF('[1]Vmesna vrtilna_SKLOP1'!B50&lt;&gt;"",'[1]Vmesna vrtilna_SKLOP1'!B50,""),"")</f>
        <v/>
      </c>
      <c r="C50" s="16" t="str">
        <f>IF(OR(C49="Posebna oblika",C49="Kulturno zaščiten objekt",C49="Kulturno zaščiten objekt, Posebna oblika"),"Glej zavihek POSEBNI POGOJI",IF(SUM(N49:Q49)=1,"Posebna oblika",IF(SUM(N49:Q49)=10,"Kulturno zaščiten objekt",IF(SUM(N49:Q49)=11,"Kulturno zaščiten objekt, Posebna oblika",IF(AND('[1]Vmesna vrtilna_SKLOP1'!C50&lt;&gt;"",'[1]Vmesna vrtilna_SKLOP1'!D50&lt;&gt;""),IF('[1]Vmesna vrtilna_SKLOP1'!C50&lt;&gt;"",'[1]Vmesna vrtilna_SKLOP1'!C50,""),"")))))</f>
        <v/>
      </c>
      <c r="D50" s="17" t="str">
        <f>IF(IFERROR(VLOOKUP(B50,'[1]Vmesna vrtilna_SKLOP1'!B:J,6,0),"")=0,"",IFERROR(VLOOKUP(B50,'[1]Vmesna vrtilna_SKLOP1'!B:J,6,0),""))</f>
        <v/>
      </c>
      <c r="E50" s="16" t="str">
        <f>IF(IF('[1]Vmesna vrtilna_SKLOP1'!E50&lt;&gt;"",'[1]Vmesna vrtilna_SKLOP1'!D50,"")=0,"",IF('[1]Vmesna vrtilna_SKLOP1'!E50&lt;&gt;"",'[1]Vmesna vrtilna_SKLOP1'!D50,""))</f>
        <v/>
      </c>
      <c r="F50" s="18" t="str">
        <f>IF('[1]Vmesna vrtilna_SKLOP1'!E50&lt;&gt;"",'[1]Vmesna vrtilna_SKLOP1'!E50,"")</f>
        <v/>
      </c>
      <c r="G50" s="15" t="str">
        <f>IF('[1]Vmesna vrtilna_SKLOP1'!E50&lt;&gt;"",'[1]Vmesna vrtilna_SKLOP1'!F50,"")</f>
        <v/>
      </c>
      <c r="H50" s="19" t="str">
        <f>IF('[1]Vmesna vrtilna_SKLOP1'!F50&lt;&gt;"",'[1]Vmesna vrtilna_SKLOP1'!I50,"")</f>
        <v/>
      </c>
      <c r="I50" s="20" t="str">
        <f>IF(I49="Skupaj:","DDV (22%):",IF(I49="DDV (22%):","Skupaj z DDV:",IF(AND('[1]Vmesna vrtilna_SKLOP1'!C50&lt;&gt;"",'[1]Vmesna vrtilna_SKLOP1'!E50=""),"Skupaj:","")))</f>
        <v/>
      </c>
      <c r="J50" s="21" t="str">
        <f t="shared" si="1"/>
        <v/>
      </c>
      <c r="K50" s="21" t="str">
        <f>IF(I50="Skupaj z DDV:",SUM(K48,K49),IF(I50="DDV (22%):",K49*0.22,IF(AND('[1]Vmesna vrtilna_SKLOP1'!C50&lt;&gt;"",'[1]Vmesna vrtilna_SKLOP1'!D50=""),'[1]Vmesna vrtilna_SKLOP1'!J50,IF(F50&lt;&gt;"",IF('[1]Vmesna vrtilna_SKLOP1'!J50&lt;&gt;"",'[1]Vmesna vrtilna_SKLOP1'!J50,""),""))))</f>
        <v/>
      </c>
      <c r="L50" s="22" t="str">
        <f>IF(I49="Skupaj:","DDV (22%):",IF(I49="DDV (22%):","Skupaj z DDV:",IF(AND('[1]Vmesna vrtilna_SKLOP1'!C50&lt;&gt;"",'[1]Vmesna vrtilna_SKLOP1'!E50=""),"Skupaj:",IF(AND('[1]Vmesna vrtilna_SKLOP1'!C50&lt;&gt;"",'[1]Vmesna vrtilna_SKLOP1'!D50=""),'[1]Vmesna vrtilna_SKLOP1'!J50,IF(F50&lt;&gt;"",IF('[1]Vmesna vrtilna_SKLOP1'!J50&lt;&gt;"",'[1]Vmesna vrtilna_SKLOP1'!J50,""),"")))))</f>
        <v/>
      </c>
      <c r="M50" s="22">
        <f t="shared" si="0"/>
        <v>0</v>
      </c>
      <c r="N50" s="22" t="str">
        <f>IF(IFERROR(VLOOKUP(B50,'[1]Vmesna vrtilna_SKLOP1'!B:J,7,0),"")=0,"",IFERROR(VLOOKUP(B50,'[1]Vmesna vrtilna_SKLOP1'!B:J,7,0),""))</f>
        <v/>
      </c>
      <c r="O50" s="22"/>
      <c r="P50" s="9"/>
      <c r="Q50" s="9"/>
      <c r="R50" s="9"/>
      <c r="S50" s="10"/>
      <c r="T50" s="11"/>
      <c r="U50" s="10"/>
      <c r="V50" s="10"/>
      <c r="W50" s="10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0"/>
      <c r="AJ50" s="10"/>
      <c r="AK50" s="10"/>
      <c r="AL50" s="12"/>
    </row>
    <row r="51" spans="1:51" s="14" customFormat="1" ht="15" customHeight="1" x14ac:dyDescent="0.3">
      <c r="A51" s="15"/>
      <c r="B51" s="15" t="str">
        <f>IF(AND('[1]Vmesna vrtilna_SKLOP1'!B51&lt;&gt;"",'[1]Vmesna vrtilna_SKLOP1'!C51&lt;&gt;""),IF('[1]Vmesna vrtilna_SKLOP1'!B51&lt;&gt;"",'[1]Vmesna vrtilna_SKLOP1'!B51,""),"")</f>
        <v/>
      </c>
      <c r="C51" s="16" t="str">
        <f>IF(OR(C50="Posebna oblika",C50="Kulturno zaščiten objekt",C50="Kulturno zaščiten objekt, Posebna oblika"),"Glej zavihek POSEBNI POGOJI",IF(SUM(N50:Q50)=1,"Posebna oblika",IF(SUM(N50:Q50)=10,"Kulturno zaščiten objekt",IF(SUM(N50:Q50)=11,"Kulturno zaščiten objekt, Posebna oblika",IF(AND('[1]Vmesna vrtilna_SKLOP1'!C51&lt;&gt;"",'[1]Vmesna vrtilna_SKLOP1'!D51&lt;&gt;""),IF('[1]Vmesna vrtilna_SKLOP1'!C51&lt;&gt;"",'[1]Vmesna vrtilna_SKLOP1'!C51,""),"")))))</f>
        <v/>
      </c>
      <c r="D51" s="17" t="str">
        <f>IF(IFERROR(VLOOKUP(B51,'[1]Vmesna vrtilna_SKLOP1'!B:J,6,0),"")=0,"",IFERROR(VLOOKUP(B51,'[1]Vmesna vrtilna_SKLOP1'!B:J,6,0),""))</f>
        <v/>
      </c>
      <c r="E51" s="16" t="str">
        <f>IF(IF('[1]Vmesna vrtilna_SKLOP1'!E51&lt;&gt;"",'[1]Vmesna vrtilna_SKLOP1'!D51,"")=0,"",IF('[1]Vmesna vrtilna_SKLOP1'!E51&lt;&gt;"",'[1]Vmesna vrtilna_SKLOP1'!D51,""))</f>
        <v>Odvoz na deponijo</v>
      </c>
      <c r="F51" s="18" t="str">
        <f>IF('[1]Vmesna vrtilna_SKLOP1'!E51&lt;&gt;"",'[1]Vmesna vrtilna_SKLOP1'!E51,"")</f>
        <v>Odvoz na deponijo</v>
      </c>
      <c r="G51" s="15" t="str">
        <f>IF('[1]Vmesna vrtilna_SKLOP1'!E51&lt;&gt;"",'[1]Vmesna vrtilna_SKLOP1'!F51,"")</f>
        <v>[m1]</v>
      </c>
      <c r="H51" s="19">
        <f>IF('[1]Vmesna vrtilna_SKLOP1'!F51&lt;&gt;"",'[1]Vmesna vrtilna_SKLOP1'!I51,"")</f>
        <v>30.68</v>
      </c>
      <c r="I51" s="20" t="str">
        <f>IF(I50="Skupaj:","DDV (22%):",IF(I50="DDV (22%):","Skupaj z DDV:",IF(AND('[1]Vmesna vrtilna_SKLOP1'!C51&lt;&gt;"",'[1]Vmesna vrtilna_SKLOP1'!E51=""),"Skupaj:","")))</f>
        <v/>
      </c>
      <c r="J51" s="21">
        <f t="shared" si="1"/>
        <v>0</v>
      </c>
      <c r="K51" s="21">
        <f>IF(I51="Skupaj z DDV:",SUM(K49,K50),IF(I51="DDV (22%):",K50*0.22,IF(AND('[1]Vmesna vrtilna_SKLOP1'!C51&lt;&gt;"",'[1]Vmesna vrtilna_SKLOP1'!D51=""),'[1]Vmesna vrtilna_SKLOP1'!J51,IF(F51&lt;&gt;"",IF('[1]Vmesna vrtilna_SKLOP1'!J51&lt;&gt;"",'[1]Vmesna vrtilna_SKLOP1'!J51,""),""))))</f>
        <v>92.039999999999992</v>
      </c>
      <c r="L51" s="22">
        <f>IF(I50="Skupaj:","DDV (22%):",IF(I50="DDV (22%):","Skupaj z DDV:",IF(AND('[1]Vmesna vrtilna_SKLOP1'!C51&lt;&gt;"",'[1]Vmesna vrtilna_SKLOP1'!E51=""),"Skupaj:",IF(AND('[1]Vmesna vrtilna_SKLOP1'!C51&lt;&gt;"",'[1]Vmesna vrtilna_SKLOP1'!D51=""),'[1]Vmesna vrtilna_SKLOP1'!J51,IF(F51&lt;&gt;"",IF('[1]Vmesna vrtilna_SKLOP1'!J51&lt;&gt;"",'[1]Vmesna vrtilna_SKLOP1'!J51,""),"")))))</f>
        <v>92.039999999999992</v>
      </c>
      <c r="M51" s="22">
        <f t="shared" si="0"/>
        <v>0</v>
      </c>
      <c r="N51" s="22" t="str">
        <f>IF(IFERROR(VLOOKUP(B51,'[1]Vmesna vrtilna_SKLOP1'!B:J,7,0),"")=0,"",IFERROR(VLOOKUP(B51,'[1]Vmesna vrtilna_SKLOP1'!B:J,7,0),""))</f>
        <v/>
      </c>
      <c r="O51" s="22"/>
      <c r="P51" s="9"/>
      <c r="Q51" s="9"/>
      <c r="R51" s="9"/>
      <c r="S51" s="10"/>
      <c r="T51" s="11"/>
      <c r="U51" s="10"/>
      <c r="V51" s="10"/>
      <c r="W51" s="10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0"/>
      <c r="AJ51" s="10"/>
      <c r="AK51" s="10"/>
      <c r="AL51" s="12"/>
    </row>
    <row r="52" spans="1:51" s="14" customFormat="1" ht="15" customHeight="1" x14ac:dyDescent="0.3">
      <c r="A52" s="15"/>
      <c r="B52" s="15" t="str">
        <f>IF(AND('[1]Vmesna vrtilna_SKLOP1'!B52&lt;&gt;"",'[1]Vmesna vrtilna_SKLOP1'!C52&lt;&gt;""),IF('[1]Vmesna vrtilna_SKLOP1'!B52&lt;&gt;"",'[1]Vmesna vrtilna_SKLOP1'!B52,""),"")</f>
        <v/>
      </c>
      <c r="C52" s="16" t="str">
        <f>IF(OR(C51="Posebna oblika",C51="Kulturno zaščiten objekt",C51="Kulturno zaščiten objekt, Posebna oblika"),"Glej zavihek POSEBNI POGOJI",IF(SUM(N51:Q51)=1,"Posebna oblika",IF(SUM(N51:Q51)=10,"Kulturno zaščiten objekt",IF(SUM(N51:Q51)=11,"Kulturno zaščiten objekt, Posebna oblika",IF(AND('[1]Vmesna vrtilna_SKLOP1'!C52&lt;&gt;"",'[1]Vmesna vrtilna_SKLOP1'!D52&lt;&gt;""),IF('[1]Vmesna vrtilna_SKLOP1'!C52&lt;&gt;"",'[1]Vmesna vrtilna_SKLOP1'!C52,""),"")))))</f>
        <v/>
      </c>
      <c r="D52" s="17" t="str">
        <f>IF(IFERROR(VLOOKUP(B52,'[1]Vmesna vrtilna_SKLOP1'!B:J,6,0),"")=0,"",IFERROR(VLOOKUP(B52,'[1]Vmesna vrtilna_SKLOP1'!B:J,6,0),""))</f>
        <v/>
      </c>
      <c r="E52" s="16" t="str">
        <f>IF(IF('[1]Vmesna vrtilna_SKLOP1'!E52&lt;&gt;"",'[1]Vmesna vrtilna_SKLOP1'!D52,"")=0,"",IF('[1]Vmesna vrtilna_SKLOP1'!E52&lt;&gt;"",'[1]Vmesna vrtilna_SKLOP1'!D52,""))</f>
        <v/>
      </c>
      <c r="F52" s="18" t="str">
        <f>IF('[1]Vmesna vrtilna_SKLOP1'!E52&lt;&gt;"",'[1]Vmesna vrtilna_SKLOP1'!E52,"")</f>
        <v/>
      </c>
      <c r="G52" s="15" t="str">
        <f>IF('[1]Vmesna vrtilna_SKLOP1'!E52&lt;&gt;"",'[1]Vmesna vrtilna_SKLOP1'!F52,"")</f>
        <v/>
      </c>
      <c r="H52" s="19" t="str">
        <f>IF('[1]Vmesna vrtilna_SKLOP1'!F52&lt;&gt;"",'[1]Vmesna vrtilna_SKLOP1'!I52,"")</f>
        <v/>
      </c>
      <c r="I52" s="20" t="str">
        <f>IF(I51="Skupaj:","DDV (22%):",IF(I51="DDV (22%):","Skupaj z DDV:",IF(AND('[1]Vmesna vrtilna_SKLOP1'!C52&lt;&gt;"",'[1]Vmesna vrtilna_SKLOP1'!E52=""),"Skupaj:","")))</f>
        <v/>
      </c>
      <c r="J52" s="21" t="str">
        <f t="shared" si="1"/>
        <v/>
      </c>
      <c r="K52" s="21" t="str">
        <f>IF(I52="Skupaj z DDV:",SUM(K50,K51),IF(I52="DDV (22%):",K51*0.22,IF(AND('[1]Vmesna vrtilna_SKLOP1'!C52&lt;&gt;"",'[1]Vmesna vrtilna_SKLOP1'!D52=""),'[1]Vmesna vrtilna_SKLOP1'!J52,IF(F52&lt;&gt;"",IF('[1]Vmesna vrtilna_SKLOP1'!J52&lt;&gt;"",'[1]Vmesna vrtilna_SKLOP1'!J52,""),""))))</f>
        <v/>
      </c>
      <c r="L52" s="22" t="str">
        <f>IF(I51="Skupaj:","DDV (22%):",IF(I51="DDV (22%):","Skupaj z DDV:",IF(AND('[1]Vmesna vrtilna_SKLOP1'!C52&lt;&gt;"",'[1]Vmesna vrtilna_SKLOP1'!E52=""),"Skupaj:",IF(AND('[1]Vmesna vrtilna_SKLOP1'!C52&lt;&gt;"",'[1]Vmesna vrtilna_SKLOP1'!D52=""),'[1]Vmesna vrtilna_SKLOP1'!J52,IF(F52&lt;&gt;"",IF('[1]Vmesna vrtilna_SKLOP1'!J52&lt;&gt;"",'[1]Vmesna vrtilna_SKLOP1'!J52,""),"")))))</f>
        <v/>
      </c>
      <c r="M52" s="22">
        <f t="shared" si="0"/>
        <v>0</v>
      </c>
      <c r="N52" s="22" t="str">
        <f>IF(IFERROR(VLOOKUP(B52,'[1]Vmesna vrtilna_SKLOP1'!B:J,7,0),"")=0,"",IFERROR(VLOOKUP(B52,'[1]Vmesna vrtilna_SKLOP1'!B:J,7,0),""))</f>
        <v/>
      </c>
      <c r="O52" s="22"/>
      <c r="P52" s="9"/>
      <c r="Q52" s="9"/>
      <c r="R52" s="9"/>
      <c r="S52" s="10"/>
      <c r="T52" s="11"/>
      <c r="U52" s="10"/>
      <c r="V52" s="10"/>
      <c r="W52" s="10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0"/>
      <c r="AJ52" s="10"/>
      <c r="AK52" s="10"/>
      <c r="AL52" s="12"/>
    </row>
    <row r="53" spans="1:51" s="14" customFormat="1" ht="15" customHeight="1" x14ac:dyDescent="0.3">
      <c r="A53" s="15"/>
      <c r="B53" s="15" t="str">
        <f>IF(AND('[1]Vmesna vrtilna_SKLOP1'!B53&lt;&gt;"",'[1]Vmesna vrtilna_SKLOP1'!C53&lt;&gt;""),IF('[1]Vmesna vrtilna_SKLOP1'!B53&lt;&gt;"",'[1]Vmesna vrtilna_SKLOP1'!B53,""),"")</f>
        <v/>
      </c>
      <c r="C53" s="16" t="str">
        <f>IF(OR(C52="Posebna oblika",C52="Kulturno zaščiten objekt",C52="Kulturno zaščiten objekt, Posebna oblika"),"Glej zavihek POSEBNI POGOJI",IF(SUM(N52:Q52)=1,"Posebna oblika",IF(SUM(N52:Q52)=10,"Kulturno zaščiten objekt",IF(SUM(N52:Q52)=11,"Kulturno zaščiten objekt, Posebna oblika",IF(AND('[1]Vmesna vrtilna_SKLOP1'!C53&lt;&gt;"",'[1]Vmesna vrtilna_SKLOP1'!D53&lt;&gt;""),IF('[1]Vmesna vrtilna_SKLOP1'!C53&lt;&gt;"",'[1]Vmesna vrtilna_SKLOP1'!C53,""),"")))))</f>
        <v/>
      </c>
      <c r="D53" s="17" t="str">
        <f>IF(IFERROR(VLOOKUP(B53,'[1]Vmesna vrtilna_SKLOP1'!B:J,6,0),"")=0,"",IFERROR(VLOOKUP(B53,'[1]Vmesna vrtilna_SKLOP1'!B:J,6,0),""))</f>
        <v/>
      </c>
      <c r="E53" s="16" t="str">
        <f>IF(IF('[1]Vmesna vrtilna_SKLOP1'!E53&lt;&gt;"",'[1]Vmesna vrtilna_SKLOP1'!D53,"")=0,"",IF('[1]Vmesna vrtilna_SKLOP1'!E53&lt;&gt;"",'[1]Vmesna vrtilna_SKLOP1'!D53,""))</f>
        <v>Slikopleskarska dela</v>
      </c>
      <c r="F53" s="18" t="str">
        <f>IF('[1]Vmesna vrtilna_SKLOP1'!E53&lt;&gt;"",'[1]Vmesna vrtilna_SKLOP1'!E53,"")</f>
        <v>Slikopleskarska dela na špaletah</v>
      </c>
      <c r="G53" s="15" t="str">
        <f>IF('[1]Vmesna vrtilna_SKLOP1'!E53&lt;&gt;"",'[1]Vmesna vrtilna_SKLOP1'!F53,"")</f>
        <v>[m1]</v>
      </c>
      <c r="H53" s="19">
        <f>IF('[1]Vmesna vrtilna_SKLOP1'!F53&lt;&gt;"",'[1]Vmesna vrtilna_SKLOP1'!I53,"")</f>
        <v>16.04</v>
      </c>
      <c r="I53" s="20" t="str">
        <f>IF(I52="Skupaj:","DDV (22%):",IF(I52="DDV (22%):","Skupaj z DDV:",IF(AND('[1]Vmesna vrtilna_SKLOP1'!C53&lt;&gt;"",'[1]Vmesna vrtilna_SKLOP1'!E53=""),"Skupaj:","")))</f>
        <v/>
      </c>
      <c r="J53" s="21">
        <f t="shared" si="1"/>
        <v>0</v>
      </c>
      <c r="K53" s="21">
        <f>IF(I53="Skupaj z DDV:",SUM(K51,K52),IF(I53="DDV (22%):",K52*0.22,IF(AND('[1]Vmesna vrtilna_SKLOP1'!C53&lt;&gt;"",'[1]Vmesna vrtilna_SKLOP1'!D53=""),'[1]Vmesna vrtilna_SKLOP1'!J53,IF(F53&lt;&gt;"",IF('[1]Vmesna vrtilna_SKLOP1'!J53&lt;&gt;"",'[1]Vmesna vrtilna_SKLOP1'!J53,""),""))))</f>
        <v>245.44</v>
      </c>
      <c r="L53" s="22">
        <f>IF(I52="Skupaj:","DDV (22%):",IF(I52="DDV (22%):","Skupaj z DDV:",IF(AND('[1]Vmesna vrtilna_SKLOP1'!C53&lt;&gt;"",'[1]Vmesna vrtilna_SKLOP1'!E53=""),"Skupaj:",IF(AND('[1]Vmesna vrtilna_SKLOP1'!C53&lt;&gt;"",'[1]Vmesna vrtilna_SKLOP1'!D53=""),'[1]Vmesna vrtilna_SKLOP1'!J53,IF(F53&lt;&gt;"",IF('[1]Vmesna vrtilna_SKLOP1'!J53&lt;&gt;"",'[1]Vmesna vrtilna_SKLOP1'!J53,""),"")))))</f>
        <v>245.44</v>
      </c>
      <c r="M53" s="22">
        <f t="shared" si="0"/>
        <v>0</v>
      </c>
      <c r="N53" s="22" t="str">
        <f>IF(IFERROR(VLOOKUP(B53,'[1]Vmesna vrtilna_SKLOP1'!B:J,7,0),"")=0,"",IFERROR(VLOOKUP(B53,'[1]Vmesna vrtilna_SKLOP1'!B:J,7,0),""))</f>
        <v/>
      </c>
      <c r="O53" s="22"/>
      <c r="P53" s="9"/>
      <c r="Q53" s="9"/>
      <c r="R53" s="9"/>
      <c r="S53" s="10"/>
      <c r="T53" s="11"/>
      <c r="U53" s="10"/>
      <c r="V53" s="10"/>
      <c r="W53" s="10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0"/>
      <c r="AJ53" s="10"/>
      <c r="AK53" s="10"/>
      <c r="AL53" s="12"/>
    </row>
    <row r="54" spans="1:51" s="14" customFormat="1" ht="15" customHeight="1" x14ac:dyDescent="0.3">
      <c r="A54" s="15"/>
      <c r="B54" s="15" t="str">
        <f>IF(AND('[1]Vmesna vrtilna_SKLOP1'!B54&lt;&gt;"",'[1]Vmesna vrtilna_SKLOP1'!C54&lt;&gt;""),IF('[1]Vmesna vrtilna_SKLOP1'!B54&lt;&gt;"",'[1]Vmesna vrtilna_SKLOP1'!B54,""),"")</f>
        <v/>
      </c>
      <c r="C54" s="16" t="str">
        <f>IF(OR(C53="Posebna oblika",C53="Kulturno zaščiten objekt",C53="Kulturno zaščiten objekt, Posebna oblika"),"Glej zavihek POSEBNI POGOJI",IF(SUM(N53:Q53)=1,"Posebna oblika",IF(SUM(N53:Q53)=10,"Kulturno zaščiten objekt",IF(SUM(N53:Q53)=11,"Kulturno zaščiten objekt, Posebna oblika",IF(AND('[1]Vmesna vrtilna_SKLOP1'!C54&lt;&gt;"",'[1]Vmesna vrtilna_SKLOP1'!D54&lt;&gt;""),IF('[1]Vmesna vrtilna_SKLOP1'!C54&lt;&gt;"",'[1]Vmesna vrtilna_SKLOP1'!C54,""),"")))))</f>
        <v/>
      </c>
      <c r="D54" s="17" t="str">
        <f>IF(IFERROR(VLOOKUP(B54,'[1]Vmesna vrtilna_SKLOP1'!B:J,6,0),"")=0,"",IFERROR(VLOOKUP(B54,'[1]Vmesna vrtilna_SKLOP1'!B:J,6,0),""))</f>
        <v/>
      </c>
      <c r="E54" s="16" t="str">
        <f>IF(IF('[1]Vmesna vrtilna_SKLOP1'!E54&lt;&gt;"",'[1]Vmesna vrtilna_SKLOP1'!D54,"")=0,"",IF('[1]Vmesna vrtilna_SKLOP1'!E54&lt;&gt;"",'[1]Vmesna vrtilna_SKLOP1'!D54,""))</f>
        <v/>
      </c>
      <c r="F54" s="18" t="str">
        <f>IF('[1]Vmesna vrtilna_SKLOP1'!E54&lt;&gt;"",'[1]Vmesna vrtilna_SKLOP1'!E54,"")</f>
        <v/>
      </c>
      <c r="G54" s="15" t="str">
        <f>IF('[1]Vmesna vrtilna_SKLOP1'!E54&lt;&gt;"",'[1]Vmesna vrtilna_SKLOP1'!F54,"")</f>
        <v/>
      </c>
      <c r="H54" s="19" t="str">
        <f>IF('[1]Vmesna vrtilna_SKLOP1'!F54&lt;&gt;"",'[1]Vmesna vrtilna_SKLOP1'!I54,"")</f>
        <v/>
      </c>
      <c r="I54" s="20" t="str">
        <f>IF(I53="Skupaj:","DDV (22%):",IF(I53="DDV (22%):","Skupaj z DDV:",IF(AND('[1]Vmesna vrtilna_SKLOP1'!C54&lt;&gt;"",'[1]Vmesna vrtilna_SKLOP1'!E54=""),"Skupaj:","")))</f>
        <v/>
      </c>
      <c r="J54" s="21" t="str">
        <f t="shared" si="1"/>
        <v/>
      </c>
      <c r="K54" s="21" t="str">
        <f>IF(I54="Skupaj z DDV:",SUM(K52,K53),IF(I54="DDV (22%):",K53*0.22,IF(AND('[1]Vmesna vrtilna_SKLOP1'!C54&lt;&gt;"",'[1]Vmesna vrtilna_SKLOP1'!D54=""),'[1]Vmesna vrtilna_SKLOP1'!J54,IF(F54&lt;&gt;"",IF('[1]Vmesna vrtilna_SKLOP1'!J54&lt;&gt;"",'[1]Vmesna vrtilna_SKLOP1'!J54,""),""))))</f>
        <v/>
      </c>
      <c r="L54" s="22" t="str">
        <f>IF(I53="Skupaj:","DDV (22%):",IF(I53="DDV (22%):","Skupaj z DDV:",IF(AND('[1]Vmesna vrtilna_SKLOP1'!C54&lt;&gt;"",'[1]Vmesna vrtilna_SKLOP1'!E54=""),"Skupaj:",IF(AND('[1]Vmesna vrtilna_SKLOP1'!C54&lt;&gt;"",'[1]Vmesna vrtilna_SKLOP1'!D54=""),'[1]Vmesna vrtilna_SKLOP1'!J54,IF(F54&lt;&gt;"",IF('[1]Vmesna vrtilna_SKLOP1'!J54&lt;&gt;"",'[1]Vmesna vrtilna_SKLOP1'!J54,""),"")))))</f>
        <v/>
      </c>
      <c r="M54" s="22">
        <f t="shared" si="0"/>
        <v>0</v>
      </c>
      <c r="N54" s="22" t="str">
        <f>IF(IFERROR(VLOOKUP(B54,'[1]Vmesna vrtilna_SKLOP1'!B:J,7,0),"")=0,"",IFERROR(VLOOKUP(B54,'[1]Vmesna vrtilna_SKLOP1'!B:J,7,0),""))</f>
        <v/>
      </c>
      <c r="O54" s="22"/>
      <c r="P54" s="9"/>
      <c r="Q54" s="9"/>
      <c r="R54" s="9"/>
      <c r="S54" s="10"/>
      <c r="T54" s="11"/>
      <c r="U54" s="10"/>
      <c r="V54" s="10"/>
      <c r="W54" s="10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0"/>
      <c r="AJ54" s="10"/>
      <c r="AK54" s="10"/>
      <c r="AL54" s="12"/>
    </row>
    <row r="55" spans="1:51" s="31" customFormat="1" ht="15" customHeight="1" x14ac:dyDescent="0.3">
      <c r="A55" s="15"/>
      <c r="B55" s="15" t="str">
        <f>IF(AND('[1]Vmesna vrtilna_SKLOP1'!B55&lt;&gt;"",'[1]Vmesna vrtilna_SKLOP1'!C55&lt;&gt;""),IF('[1]Vmesna vrtilna_SKLOP1'!B55&lt;&gt;"",'[1]Vmesna vrtilna_SKLOP1'!B55,""),"")</f>
        <v/>
      </c>
      <c r="C55" s="16" t="str">
        <f>IF(OR(C54="Posebna oblika",C54="Kulturno zaščiten objekt",C54="Kulturno zaščiten objekt, Posebna oblika"),"Glej zavihek POSEBNI POGOJI",IF(SUM(N54:Q54)=1,"Posebna oblika",IF(SUM(N54:Q54)=10,"Kulturno zaščiten objekt",IF(SUM(N54:Q54)=11,"Kulturno zaščiten objekt, Posebna oblika",IF(AND('[1]Vmesna vrtilna_SKLOP1'!C55&lt;&gt;"",'[1]Vmesna vrtilna_SKLOP1'!D55&lt;&gt;""),IF('[1]Vmesna vrtilna_SKLOP1'!C55&lt;&gt;"",'[1]Vmesna vrtilna_SKLOP1'!C55,""),"")))))</f>
        <v/>
      </c>
      <c r="D55" s="17" t="str">
        <f>IF(IFERROR(VLOOKUP(B55,'[1]Vmesna vrtilna_SKLOP1'!B:J,6,0),"")=0,"",IFERROR(VLOOKUP(B55,'[1]Vmesna vrtilna_SKLOP1'!B:J,6,0),""))</f>
        <v/>
      </c>
      <c r="E55" s="16" t="str">
        <f>IF(IF('[1]Vmesna vrtilna_SKLOP1'!E55&lt;&gt;"",'[1]Vmesna vrtilna_SKLOP1'!D55,"")=0,"",IF('[1]Vmesna vrtilna_SKLOP1'!E55&lt;&gt;"",'[1]Vmesna vrtilna_SKLOP1'!D55,""))</f>
        <v/>
      </c>
      <c r="F55" s="18" t="str">
        <f>IF('[1]Vmesna vrtilna_SKLOP1'!E55&lt;&gt;"",'[1]Vmesna vrtilna_SKLOP1'!E55,"")</f>
        <v/>
      </c>
      <c r="G55" s="15" t="str">
        <f>IF('[1]Vmesna vrtilna_SKLOP1'!E55&lt;&gt;"",'[1]Vmesna vrtilna_SKLOP1'!F55,"")</f>
        <v/>
      </c>
      <c r="H55" s="19" t="str">
        <f>IF('[1]Vmesna vrtilna_SKLOP1'!F55&lt;&gt;"",'[1]Vmesna vrtilna_SKLOP1'!I55,"")</f>
        <v/>
      </c>
      <c r="I55" s="20" t="str">
        <f>IF(I54="Skupaj:","DDV (22%):",IF(I54="DDV (22%):","Skupaj z DDV:",IF(AND('[1]Vmesna vrtilna_SKLOP1'!C55&lt;&gt;"",'[1]Vmesna vrtilna_SKLOP1'!E55=""),"Skupaj:","")))</f>
        <v>Skupaj:</v>
      </c>
      <c r="J55" s="21">
        <f t="shared" si="1"/>
        <v>0</v>
      </c>
      <c r="K55" s="21">
        <f>IF(I55="Skupaj z DDV:",SUM(K53,K54),IF(I55="DDV (22%):",K54*0.22,IF(AND('[1]Vmesna vrtilna_SKLOP1'!C55&lt;&gt;"",'[1]Vmesna vrtilna_SKLOP1'!D55=""),'[1]Vmesna vrtilna_SKLOP1'!J55,IF(F55&lt;&gt;"",IF('[1]Vmesna vrtilna_SKLOP1'!J55&lt;&gt;"",'[1]Vmesna vrtilna_SKLOP1'!J55,""),""))))</f>
        <v>5176.5427036956798</v>
      </c>
      <c r="L55" s="22" t="str">
        <f>IF(I54="Skupaj:","DDV (22%):",IF(I54="DDV (22%):","Skupaj z DDV:",IF(AND('[1]Vmesna vrtilna_SKLOP1'!C55&lt;&gt;"",'[1]Vmesna vrtilna_SKLOP1'!E55=""),"Skupaj:",IF(AND('[1]Vmesna vrtilna_SKLOP1'!C55&lt;&gt;"",'[1]Vmesna vrtilna_SKLOP1'!D55=""),'[1]Vmesna vrtilna_SKLOP1'!J55,IF(F55&lt;&gt;"",IF('[1]Vmesna vrtilna_SKLOP1'!J55&lt;&gt;"",'[1]Vmesna vrtilna_SKLOP1'!J55,""),"")))))</f>
        <v>Skupaj:</v>
      </c>
      <c r="M55" s="22">
        <f t="shared" si="0"/>
        <v>0</v>
      </c>
      <c r="N55" s="22" t="str">
        <f>IF(IFERROR(VLOOKUP(B55,'[1]Vmesna vrtilna_SKLOP1'!B:J,7,0),"")=0,"",IFERROR(VLOOKUP(B55,'[1]Vmesna vrtilna_SKLOP1'!B:J,7,0),""))</f>
        <v/>
      </c>
      <c r="O55" s="22"/>
      <c r="P55" s="9"/>
      <c r="Q55" s="9"/>
      <c r="R55" s="9"/>
      <c r="S55" s="10"/>
      <c r="T55" s="11"/>
      <c r="U55" s="10"/>
      <c r="V55" s="10"/>
      <c r="W55" s="10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0"/>
      <c r="AJ55" s="10"/>
      <c r="AK55" s="10"/>
      <c r="AL55" s="10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</row>
    <row r="56" spans="1:51" s="31" customFormat="1" ht="15" customHeight="1" x14ac:dyDescent="0.3">
      <c r="A56" s="15"/>
      <c r="B56" s="15" t="str">
        <f>IF(AND('[1]Vmesna vrtilna_SKLOP1'!B56&lt;&gt;"",'[1]Vmesna vrtilna_SKLOP1'!C56&lt;&gt;""),IF('[1]Vmesna vrtilna_SKLOP1'!B56&lt;&gt;"",'[1]Vmesna vrtilna_SKLOP1'!B56,""),"")</f>
        <v/>
      </c>
      <c r="C56" s="16" t="str">
        <f>IF(OR(C55="Posebna oblika",C55="Kulturno zaščiten objekt",C55="Kulturno zaščiten objekt, Posebna oblika"),"Glej zavihek POSEBNI POGOJI",IF(SUM(N55:Q55)=1,"Posebna oblika",IF(SUM(N55:Q55)=10,"Kulturno zaščiten objekt",IF(SUM(N55:Q55)=11,"Kulturno zaščiten objekt, Posebna oblika",IF(AND('[1]Vmesna vrtilna_SKLOP1'!C56&lt;&gt;"",'[1]Vmesna vrtilna_SKLOP1'!D56&lt;&gt;""),IF('[1]Vmesna vrtilna_SKLOP1'!C56&lt;&gt;"",'[1]Vmesna vrtilna_SKLOP1'!C56,""),"")))))</f>
        <v/>
      </c>
      <c r="D56" s="17" t="str">
        <f>IF(IFERROR(VLOOKUP(B56,'[1]Vmesna vrtilna_SKLOP1'!B:J,6,0),"")=0,"",IFERROR(VLOOKUP(B56,'[1]Vmesna vrtilna_SKLOP1'!B:J,6,0),""))</f>
        <v/>
      </c>
      <c r="E56" s="16" t="str">
        <f>IF(IF('[1]Vmesna vrtilna_SKLOP1'!E56&lt;&gt;"",'[1]Vmesna vrtilna_SKLOP1'!D56,"")=0,"",IF('[1]Vmesna vrtilna_SKLOP1'!E56&lt;&gt;"",'[1]Vmesna vrtilna_SKLOP1'!D56,""))</f>
        <v/>
      </c>
      <c r="F56" s="18" t="str">
        <f>IF('[1]Vmesna vrtilna_SKLOP1'!E56&lt;&gt;"",'[1]Vmesna vrtilna_SKLOP1'!E56,"")</f>
        <v/>
      </c>
      <c r="G56" s="15" t="str">
        <f>IF('[1]Vmesna vrtilna_SKLOP1'!E56&lt;&gt;"",'[1]Vmesna vrtilna_SKLOP1'!F56,"")</f>
        <v/>
      </c>
      <c r="H56" s="19" t="str">
        <f>IF('[1]Vmesna vrtilna_SKLOP1'!F56&lt;&gt;"",'[1]Vmesna vrtilna_SKLOP1'!I56,"")</f>
        <v/>
      </c>
      <c r="I56" s="20" t="str">
        <f>IF(I55="Skupaj:","DDV (22%):",IF(I55="DDV (22%):","Skupaj z DDV:",IF(AND('[1]Vmesna vrtilna_SKLOP1'!C56&lt;&gt;"",'[1]Vmesna vrtilna_SKLOP1'!E56=""),"Skupaj:","")))</f>
        <v>DDV (22%):</v>
      </c>
      <c r="J56" s="21">
        <f t="shared" si="1"/>
        <v>0</v>
      </c>
      <c r="K56" s="21">
        <f>IF(I56="Skupaj z DDV:",SUM(K54,K55),IF(I56="DDV (22%):",K55*0.22,IF(AND('[1]Vmesna vrtilna_SKLOP1'!C56&lt;&gt;"",'[1]Vmesna vrtilna_SKLOP1'!D56=""),'[1]Vmesna vrtilna_SKLOP1'!J56,IF(F56&lt;&gt;"",IF('[1]Vmesna vrtilna_SKLOP1'!J56&lt;&gt;"",'[1]Vmesna vrtilna_SKLOP1'!J56,""),""))))</f>
        <v>1138.8393948130495</v>
      </c>
      <c r="L56" s="22" t="str">
        <f>IF(I55="Skupaj:","DDV (22%):",IF(I55="DDV (22%):","Skupaj z DDV:",IF(AND('[1]Vmesna vrtilna_SKLOP1'!C56&lt;&gt;"",'[1]Vmesna vrtilna_SKLOP1'!E56=""),"Skupaj:",IF(AND('[1]Vmesna vrtilna_SKLOP1'!C56&lt;&gt;"",'[1]Vmesna vrtilna_SKLOP1'!D56=""),'[1]Vmesna vrtilna_SKLOP1'!J56,IF(F56&lt;&gt;"",IF('[1]Vmesna vrtilna_SKLOP1'!J56&lt;&gt;"",'[1]Vmesna vrtilna_SKLOP1'!J56,""),"")))))</f>
        <v>DDV (22%):</v>
      </c>
      <c r="M56" s="22">
        <f t="shared" si="0"/>
        <v>0</v>
      </c>
      <c r="N56" s="22" t="str">
        <f>IF(IFERROR(VLOOKUP(B56,'[1]Vmesna vrtilna_SKLOP1'!B:J,7,0),"")=0,"",IFERROR(VLOOKUP(B56,'[1]Vmesna vrtilna_SKLOP1'!B:J,7,0),""))</f>
        <v/>
      </c>
      <c r="O56" s="22"/>
      <c r="P56" s="9"/>
      <c r="Q56" s="9"/>
      <c r="R56" s="9"/>
      <c r="S56" s="10"/>
      <c r="T56" s="11"/>
      <c r="U56" s="10"/>
      <c r="V56" s="10"/>
      <c r="W56" s="10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0"/>
      <c r="AJ56" s="10"/>
      <c r="AK56" s="10"/>
      <c r="AL56" s="10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</row>
    <row r="57" spans="1:51" s="31" customFormat="1" ht="15" customHeight="1" x14ac:dyDescent="0.3">
      <c r="A57" s="15"/>
      <c r="B57" s="15" t="str">
        <f>IF(AND('[1]Vmesna vrtilna_SKLOP1'!B57&lt;&gt;"",'[1]Vmesna vrtilna_SKLOP1'!C57&lt;&gt;""),IF('[1]Vmesna vrtilna_SKLOP1'!B57&lt;&gt;"",'[1]Vmesna vrtilna_SKLOP1'!B57,""),"")</f>
        <v/>
      </c>
      <c r="C57" s="16" t="str">
        <f>IF(OR(C56="Posebna oblika",C56="Kulturno zaščiten objekt",C56="Kulturno zaščiten objekt, Posebna oblika"),"Glej zavihek POSEBNI POGOJI",IF(SUM(N56:Q56)=1,"Posebna oblika",IF(SUM(N56:Q56)=10,"Kulturno zaščiten objekt",IF(SUM(N56:Q56)=11,"Kulturno zaščiten objekt, Posebna oblika",IF(AND('[1]Vmesna vrtilna_SKLOP1'!C57&lt;&gt;"",'[1]Vmesna vrtilna_SKLOP1'!D57&lt;&gt;""),IF('[1]Vmesna vrtilna_SKLOP1'!C57&lt;&gt;"",'[1]Vmesna vrtilna_SKLOP1'!C57,""),"")))))</f>
        <v/>
      </c>
      <c r="D57" s="17" t="str">
        <f>IF(IFERROR(VLOOKUP(B57,'[1]Vmesna vrtilna_SKLOP1'!B:J,6,0),"")=0,"",IFERROR(VLOOKUP(B57,'[1]Vmesna vrtilna_SKLOP1'!B:J,6,0),""))</f>
        <v/>
      </c>
      <c r="E57" s="16" t="str">
        <f>IF(IF('[1]Vmesna vrtilna_SKLOP1'!E57&lt;&gt;"",'[1]Vmesna vrtilna_SKLOP1'!D57,"")=0,"",IF('[1]Vmesna vrtilna_SKLOP1'!E57&lt;&gt;"",'[1]Vmesna vrtilna_SKLOP1'!D57,""))</f>
        <v/>
      </c>
      <c r="F57" s="18" t="str">
        <f>IF('[1]Vmesna vrtilna_SKLOP1'!E57&lt;&gt;"",'[1]Vmesna vrtilna_SKLOP1'!E57,"")</f>
        <v/>
      </c>
      <c r="G57" s="15" t="str">
        <f>IF('[1]Vmesna vrtilna_SKLOP1'!E57&lt;&gt;"",'[1]Vmesna vrtilna_SKLOP1'!F57,"")</f>
        <v/>
      </c>
      <c r="H57" s="19" t="str">
        <f>IF('[1]Vmesna vrtilna_SKLOP1'!F57&lt;&gt;"",'[1]Vmesna vrtilna_SKLOP1'!I57,"")</f>
        <v/>
      </c>
      <c r="I57" s="20" t="str">
        <f>IF(I56="Skupaj:","DDV (22%):",IF(I56="DDV (22%):","Skupaj z DDV:",IF(AND('[1]Vmesna vrtilna_SKLOP1'!C57&lt;&gt;"",'[1]Vmesna vrtilna_SKLOP1'!E57=""),"Skupaj:","")))</f>
        <v>Skupaj z DDV:</v>
      </c>
      <c r="J57" s="21">
        <f t="shared" si="1"/>
        <v>0</v>
      </c>
      <c r="K57" s="21">
        <f>IF(I57="Skupaj z DDV:",SUM(K55,K56),IF(I57="DDV (22%):",K56*0.22,IF(AND('[1]Vmesna vrtilna_SKLOP1'!C57&lt;&gt;"",'[1]Vmesna vrtilna_SKLOP1'!D57=""),'[1]Vmesna vrtilna_SKLOP1'!J57,IF(F57&lt;&gt;"",IF('[1]Vmesna vrtilna_SKLOP1'!J57&lt;&gt;"",'[1]Vmesna vrtilna_SKLOP1'!J57,""),""))))</f>
        <v>6315.3820985087295</v>
      </c>
      <c r="L57" s="22" t="str">
        <f>IF(I56="Skupaj:","DDV (22%):",IF(I56="DDV (22%):","Skupaj z DDV:",IF(AND('[1]Vmesna vrtilna_SKLOP1'!C57&lt;&gt;"",'[1]Vmesna vrtilna_SKLOP1'!E57=""),"Skupaj:",IF(AND('[1]Vmesna vrtilna_SKLOP1'!C57&lt;&gt;"",'[1]Vmesna vrtilna_SKLOP1'!D57=""),'[1]Vmesna vrtilna_SKLOP1'!J57,IF(F57&lt;&gt;"",IF('[1]Vmesna vrtilna_SKLOP1'!J57&lt;&gt;"",'[1]Vmesna vrtilna_SKLOP1'!J57,""),"")))))</f>
        <v>Skupaj z DDV:</v>
      </c>
      <c r="M57" s="22">
        <f t="shared" si="0"/>
        <v>0</v>
      </c>
      <c r="N57" s="22" t="str">
        <f>IF(IFERROR(VLOOKUP(B57,'[1]Vmesna vrtilna_SKLOP1'!B:J,7,0),"")=0,"",IFERROR(VLOOKUP(B57,'[1]Vmesna vrtilna_SKLOP1'!B:J,7,0),""))</f>
        <v/>
      </c>
      <c r="O57" s="22"/>
      <c r="P57" s="9"/>
      <c r="Q57" s="9"/>
      <c r="R57" s="9"/>
      <c r="S57" s="10"/>
      <c r="T57" s="11"/>
      <c r="U57" s="10"/>
      <c r="V57" s="10"/>
      <c r="W57" s="10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0"/>
      <c r="AJ57" s="10"/>
      <c r="AK57" s="10"/>
      <c r="AL57" s="10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</row>
    <row r="58" spans="1:51" s="31" customFormat="1" ht="15" customHeight="1" x14ac:dyDescent="0.3">
      <c r="A58" s="15"/>
      <c r="B58" s="15">
        <f>IF(AND('[1]Vmesna vrtilna_SKLOP1'!B58&lt;&gt;"",'[1]Vmesna vrtilna_SKLOP1'!C58&lt;&gt;""),IF('[1]Vmesna vrtilna_SKLOP1'!B58&lt;&gt;"",'[1]Vmesna vrtilna_SKLOP1'!B58,""),"")</f>
        <v>3</v>
      </c>
      <c r="C58" s="16" t="str">
        <f>IF(OR(C57="Posebna oblika",C57="Kulturno zaščiten objekt",C57="Kulturno zaščiten objekt, Posebna oblika"),"Glej zavihek POSEBNI POGOJI",IF(SUM(N57:Q57)=1,"Posebna oblika",IF(SUM(N57:Q57)=10,"Kulturno zaščiten objekt",IF(SUM(N57:Q57)=11,"Kulturno zaščiten objekt, Posebna oblika",IF(AND('[1]Vmesna vrtilna_SKLOP1'!C58&lt;&gt;"",'[1]Vmesna vrtilna_SKLOP1'!D58&lt;&gt;""),IF('[1]Vmesna vrtilna_SKLOP1'!C58&lt;&gt;"",'[1]Vmesna vrtilna_SKLOP1'!C58,""),"")))))</f>
        <v>Sava 41A</v>
      </c>
      <c r="D58" s="17">
        <f>IF(IFERROR(VLOOKUP(B58,'[1]Vmesna vrtilna_SKLOP1'!B:J,6,0),"")=0,"",IFERROR(VLOOKUP(B58,'[1]Vmesna vrtilna_SKLOP1'!B:J,6,0),""))</f>
        <v>1</v>
      </c>
      <c r="E58" s="16" t="str">
        <f>IF(IF('[1]Vmesna vrtilna_SKLOP1'!E58&lt;&gt;"",'[1]Vmesna vrtilna_SKLOP1'!D58,"")=0,"",IF('[1]Vmesna vrtilna_SKLOP1'!E58&lt;&gt;"",'[1]Vmesna vrtilna_SKLOP1'!D58,""))</f>
        <v>Okna/Vrata</v>
      </c>
      <c r="F58" s="18" t="str">
        <f>IF('[1]Vmesna vrtilna_SKLOP1'!E58&lt;&gt;"",'[1]Vmesna vrtilna_SKLOP1'!E58,"")</f>
        <v>Enokrilna vrata (tip: V1); dim. ŠxV: 0,8x2,1m; Material: Les ; steklo 6/16Ar/4; Rw,st.=36 (Rw,st.+Ctr ≥ 31 dB)</v>
      </c>
      <c r="G58" s="15" t="str">
        <f>IF('[1]Vmesna vrtilna_SKLOP1'!E58&lt;&gt;"",'[1]Vmesna vrtilna_SKLOP1'!F58,"")</f>
        <v>[kos]</v>
      </c>
      <c r="H58" s="19">
        <f>IF('[1]Vmesna vrtilna_SKLOP1'!F58&lt;&gt;"",'[1]Vmesna vrtilna_SKLOP1'!I58,"")</f>
        <v>1</v>
      </c>
      <c r="I58" s="20" t="str">
        <f>IF(I57="Skupaj:","DDV (22%):",IF(I57="DDV (22%):","Skupaj z DDV:",IF(AND('[1]Vmesna vrtilna_SKLOP1'!C58&lt;&gt;"",'[1]Vmesna vrtilna_SKLOP1'!E58=""),"Skupaj:","")))</f>
        <v/>
      </c>
      <c r="J58" s="21">
        <f t="shared" si="1"/>
        <v>0</v>
      </c>
      <c r="K58" s="21">
        <f>IF(I58="Skupaj z DDV:",SUM(K56,K57),IF(I58="DDV (22%):",K57*0.22,IF(AND('[1]Vmesna vrtilna_SKLOP1'!C58&lt;&gt;"",'[1]Vmesna vrtilna_SKLOP1'!D58=""),'[1]Vmesna vrtilna_SKLOP1'!J58,IF(F58&lt;&gt;"",IF('[1]Vmesna vrtilna_SKLOP1'!J58&lt;&gt;"",'[1]Vmesna vrtilna_SKLOP1'!J58,""),""))))</f>
        <v>641.27972767999995</v>
      </c>
      <c r="L58" s="22">
        <f>IF(I57="Skupaj:","DDV (22%):",IF(I57="DDV (22%):","Skupaj z DDV:",IF(AND('[1]Vmesna vrtilna_SKLOP1'!C58&lt;&gt;"",'[1]Vmesna vrtilna_SKLOP1'!E58=""),"Skupaj:",IF(AND('[1]Vmesna vrtilna_SKLOP1'!C58&lt;&gt;"",'[1]Vmesna vrtilna_SKLOP1'!D58=""),'[1]Vmesna vrtilna_SKLOP1'!J58,IF(F58&lt;&gt;"",IF('[1]Vmesna vrtilna_SKLOP1'!J58&lt;&gt;"",'[1]Vmesna vrtilna_SKLOP1'!J58,""),"")))))</f>
        <v>641.27972767999995</v>
      </c>
      <c r="M58" s="22">
        <f t="shared" si="0"/>
        <v>0</v>
      </c>
      <c r="N58" s="22" t="str">
        <f>IF(IFERROR(VLOOKUP(B58,'[1]Vmesna vrtilna_SKLOP1'!B:J,7,0),"")=0,"",IFERROR(VLOOKUP(B58,'[1]Vmesna vrtilna_SKLOP1'!B:J,7,0),""))</f>
        <v>ZAG</v>
      </c>
      <c r="O58" s="22"/>
      <c r="P58" s="9"/>
      <c r="Q58" s="9"/>
      <c r="R58" s="9"/>
      <c r="S58" s="10"/>
      <c r="T58" s="11"/>
      <c r="U58" s="10"/>
      <c r="V58" s="10"/>
      <c r="W58" s="10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0"/>
      <c r="AJ58" s="10"/>
      <c r="AK58" s="10"/>
      <c r="AL58" s="10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</row>
    <row r="59" spans="1:51" s="31" customFormat="1" ht="15" customHeight="1" x14ac:dyDescent="0.3">
      <c r="A59" s="15"/>
      <c r="B59" s="15" t="str">
        <f>IF(AND('[1]Vmesna vrtilna_SKLOP1'!B59&lt;&gt;"",'[1]Vmesna vrtilna_SKLOP1'!C59&lt;&gt;""),IF('[1]Vmesna vrtilna_SKLOP1'!B59&lt;&gt;"",'[1]Vmesna vrtilna_SKLOP1'!B59,""),"")</f>
        <v/>
      </c>
      <c r="C59" s="16" t="str">
        <f>IF(OR(C58="Posebna oblika",C58="Kulturno zaščiten objekt",C58="Kulturno zaščiten objekt, Posebna oblika"),"Glej zavihek POSEBNI POGOJI",IF(SUM(N58:Q58)=1,"Posebna oblika",IF(SUM(N58:Q58)=10,"Kulturno zaščiten objekt",IF(SUM(N58:Q58)=11,"Kulturno zaščiten objekt, Posebna oblika",IF(AND('[1]Vmesna vrtilna_SKLOP1'!C59&lt;&gt;"",'[1]Vmesna vrtilna_SKLOP1'!D59&lt;&gt;""),IF('[1]Vmesna vrtilna_SKLOP1'!C59&lt;&gt;"",'[1]Vmesna vrtilna_SKLOP1'!C59,""),"")))))</f>
        <v/>
      </c>
      <c r="D59" s="17" t="str">
        <f>IF(IFERROR(VLOOKUP(B59,'[1]Vmesna vrtilna_SKLOP1'!B:J,6,0),"")=0,"",IFERROR(VLOOKUP(B59,'[1]Vmesna vrtilna_SKLOP1'!B:J,6,0),""))</f>
        <v/>
      </c>
      <c r="E59" s="16" t="str">
        <f>IF(IF('[1]Vmesna vrtilna_SKLOP1'!E59&lt;&gt;"",'[1]Vmesna vrtilna_SKLOP1'!D59,"")=0,"",IF('[1]Vmesna vrtilna_SKLOP1'!E59&lt;&gt;"",'[1]Vmesna vrtilna_SKLOP1'!D59,""))</f>
        <v/>
      </c>
      <c r="F59" s="18" t="str">
        <f>IF('[1]Vmesna vrtilna_SKLOP1'!E59&lt;&gt;"",'[1]Vmesna vrtilna_SKLOP1'!E59,"")</f>
        <v>Dvokrilno okno (tip: O3); dim. ŠxV: 1,76x1,16m; Material: Les ; steklo 6/16Ar/4; Rw,st.=36 (Rw,st.+Ctr ≥ 31 dB)</v>
      </c>
      <c r="G59" s="15" t="str">
        <f>IF('[1]Vmesna vrtilna_SKLOP1'!E59&lt;&gt;"",'[1]Vmesna vrtilna_SKLOP1'!F59,"")</f>
        <v>[kos]</v>
      </c>
      <c r="H59" s="19">
        <f>IF('[1]Vmesna vrtilna_SKLOP1'!F59&lt;&gt;"",'[1]Vmesna vrtilna_SKLOP1'!I59,"")</f>
        <v>1</v>
      </c>
      <c r="I59" s="20" t="str">
        <f>IF(I58="Skupaj:","DDV (22%):",IF(I58="DDV (22%):","Skupaj z DDV:",IF(AND('[1]Vmesna vrtilna_SKLOP1'!C59&lt;&gt;"",'[1]Vmesna vrtilna_SKLOP1'!E59=""),"Skupaj:","")))</f>
        <v/>
      </c>
      <c r="J59" s="21">
        <f t="shared" si="1"/>
        <v>0</v>
      </c>
      <c r="K59" s="21">
        <f>IF(I59="Skupaj z DDV:",SUM(K57,K58),IF(I59="DDV (22%):",K58*0.22,IF(AND('[1]Vmesna vrtilna_SKLOP1'!C59&lt;&gt;"",'[1]Vmesna vrtilna_SKLOP1'!D59=""),'[1]Vmesna vrtilna_SKLOP1'!J59,IF(F59&lt;&gt;"",IF('[1]Vmesna vrtilna_SKLOP1'!J59&lt;&gt;"",'[1]Vmesna vrtilna_SKLOP1'!J59,""),""))))</f>
        <v>870.05183288202238</v>
      </c>
      <c r="L59" s="22">
        <f>IF(I58="Skupaj:","DDV (22%):",IF(I58="DDV (22%):","Skupaj z DDV:",IF(AND('[1]Vmesna vrtilna_SKLOP1'!C59&lt;&gt;"",'[1]Vmesna vrtilna_SKLOP1'!E59=""),"Skupaj:",IF(AND('[1]Vmesna vrtilna_SKLOP1'!C59&lt;&gt;"",'[1]Vmesna vrtilna_SKLOP1'!D59=""),'[1]Vmesna vrtilna_SKLOP1'!J59,IF(F59&lt;&gt;"",IF('[1]Vmesna vrtilna_SKLOP1'!J59&lt;&gt;"",'[1]Vmesna vrtilna_SKLOP1'!J59,""),"")))))</f>
        <v>870.05183288202238</v>
      </c>
      <c r="M59" s="22">
        <f t="shared" si="0"/>
        <v>0</v>
      </c>
      <c r="N59" s="22" t="str">
        <f>IF(IFERROR(VLOOKUP(B59,'[1]Vmesna vrtilna_SKLOP1'!B:J,7,0),"")=0,"",IFERROR(VLOOKUP(B59,'[1]Vmesna vrtilna_SKLOP1'!B:J,7,0),""))</f>
        <v/>
      </c>
      <c r="O59" s="22"/>
      <c r="P59" s="9"/>
      <c r="Q59" s="9"/>
      <c r="R59" s="9"/>
      <c r="S59" s="10"/>
      <c r="T59" s="11"/>
      <c r="U59" s="10"/>
      <c r="V59" s="10"/>
      <c r="W59" s="10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0"/>
      <c r="AJ59" s="10"/>
      <c r="AK59" s="10"/>
      <c r="AL59" s="10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</row>
    <row r="60" spans="1:51" s="31" customFormat="1" ht="15" customHeight="1" x14ac:dyDescent="0.3">
      <c r="A60" s="15"/>
      <c r="B60" s="15" t="str">
        <f>IF(AND('[1]Vmesna vrtilna_SKLOP1'!B60&lt;&gt;"",'[1]Vmesna vrtilna_SKLOP1'!C60&lt;&gt;""),IF('[1]Vmesna vrtilna_SKLOP1'!B60&lt;&gt;"",'[1]Vmesna vrtilna_SKLOP1'!B60,""),"")</f>
        <v/>
      </c>
      <c r="C60" s="16" t="str">
        <f>IF(OR(C59="Posebna oblika",C59="Kulturno zaščiten objekt",C59="Kulturno zaščiten objekt, Posebna oblika"),"Glej zavihek POSEBNI POGOJI",IF(SUM(N59:Q59)=1,"Posebna oblika",IF(SUM(N59:Q59)=10,"Kulturno zaščiten objekt",IF(SUM(N59:Q59)=11,"Kulturno zaščiten objekt, Posebna oblika",IF(AND('[1]Vmesna vrtilna_SKLOP1'!C60&lt;&gt;"",'[1]Vmesna vrtilna_SKLOP1'!D60&lt;&gt;""),IF('[1]Vmesna vrtilna_SKLOP1'!C60&lt;&gt;"",'[1]Vmesna vrtilna_SKLOP1'!C60,""),"")))))</f>
        <v/>
      </c>
      <c r="D60" s="17" t="str">
        <f>IF(IFERROR(VLOOKUP(B60,'[1]Vmesna vrtilna_SKLOP1'!B:J,6,0),"")=0,"",IFERROR(VLOOKUP(B60,'[1]Vmesna vrtilna_SKLOP1'!B:J,6,0),""))</f>
        <v/>
      </c>
      <c r="E60" s="16" t="str">
        <f>IF(IF('[1]Vmesna vrtilna_SKLOP1'!E60&lt;&gt;"",'[1]Vmesna vrtilna_SKLOP1'!D60,"")=0,"",IF('[1]Vmesna vrtilna_SKLOP1'!E60&lt;&gt;"",'[1]Vmesna vrtilna_SKLOP1'!D60,""))</f>
        <v/>
      </c>
      <c r="F60" s="18" t="str">
        <f>IF('[1]Vmesna vrtilna_SKLOP1'!E60&lt;&gt;"",'[1]Vmesna vrtilna_SKLOP1'!E60,"")</f>
        <v>Dvokrilno okno (tip: O3); dim. ŠxV: 1,78x1,36m; Material: Les ; steklo 6/16Ar/4; Rw,st.=36 (Rw,st.+Ctr ≥ 31 dB)</v>
      </c>
      <c r="G60" s="15" t="str">
        <f>IF('[1]Vmesna vrtilna_SKLOP1'!E60&lt;&gt;"",'[1]Vmesna vrtilna_SKLOP1'!F60,"")</f>
        <v>[kos]</v>
      </c>
      <c r="H60" s="19">
        <f>IF('[1]Vmesna vrtilna_SKLOP1'!F60&lt;&gt;"",'[1]Vmesna vrtilna_SKLOP1'!I60,"")</f>
        <v>3</v>
      </c>
      <c r="I60" s="20" t="str">
        <f>IF(I59="Skupaj:","DDV (22%):",IF(I59="DDV (22%):","Skupaj z DDV:",IF(AND('[1]Vmesna vrtilna_SKLOP1'!C60&lt;&gt;"",'[1]Vmesna vrtilna_SKLOP1'!E60=""),"Skupaj:","")))</f>
        <v/>
      </c>
      <c r="J60" s="21">
        <f t="shared" si="1"/>
        <v>0</v>
      </c>
      <c r="K60" s="21">
        <f>IF(I60="Skupaj z DDV:",SUM(K58,K59),IF(I60="DDV (22%):",K59*0.22,IF(AND('[1]Vmesna vrtilna_SKLOP1'!C60&lt;&gt;"",'[1]Vmesna vrtilna_SKLOP1'!D60=""),'[1]Vmesna vrtilna_SKLOP1'!J60,IF(F60&lt;&gt;"",IF('[1]Vmesna vrtilna_SKLOP1'!J60&lt;&gt;"",'[1]Vmesna vrtilna_SKLOP1'!J60,""),""))))</f>
        <v>2831.4727067703166</v>
      </c>
      <c r="L60" s="22">
        <f>IF(I59="Skupaj:","DDV (22%):",IF(I59="DDV (22%):","Skupaj z DDV:",IF(AND('[1]Vmesna vrtilna_SKLOP1'!C60&lt;&gt;"",'[1]Vmesna vrtilna_SKLOP1'!E60=""),"Skupaj:",IF(AND('[1]Vmesna vrtilna_SKLOP1'!C60&lt;&gt;"",'[1]Vmesna vrtilna_SKLOP1'!D60=""),'[1]Vmesna vrtilna_SKLOP1'!J60,IF(F60&lt;&gt;"",IF('[1]Vmesna vrtilna_SKLOP1'!J60&lt;&gt;"",'[1]Vmesna vrtilna_SKLOP1'!J60,""),"")))))</f>
        <v>2831.4727067703166</v>
      </c>
      <c r="M60" s="22">
        <f t="shared" si="0"/>
        <v>0</v>
      </c>
      <c r="N60" s="22" t="str">
        <f>IF(IFERROR(VLOOKUP(B60,'[1]Vmesna vrtilna_SKLOP1'!B:J,7,0),"")=0,"",IFERROR(VLOOKUP(B60,'[1]Vmesna vrtilna_SKLOP1'!B:J,7,0),""))</f>
        <v/>
      </c>
      <c r="O60" s="22"/>
      <c r="P60" s="9"/>
      <c r="Q60" s="9"/>
      <c r="R60" s="9"/>
      <c r="S60" s="10"/>
      <c r="T60" s="11"/>
      <c r="U60" s="10"/>
      <c r="V60" s="10"/>
      <c r="W60" s="10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0"/>
      <c r="AJ60" s="10"/>
      <c r="AK60" s="10"/>
      <c r="AL60" s="10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</row>
    <row r="61" spans="1:51" s="31" customFormat="1" ht="15" customHeight="1" x14ac:dyDescent="0.3">
      <c r="A61" s="15"/>
      <c r="B61" s="15" t="str">
        <f>IF(AND('[1]Vmesna vrtilna_SKLOP1'!B61&lt;&gt;"",'[1]Vmesna vrtilna_SKLOP1'!C61&lt;&gt;""),IF('[1]Vmesna vrtilna_SKLOP1'!B61&lt;&gt;"",'[1]Vmesna vrtilna_SKLOP1'!B61,""),"")</f>
        <v/>
      </c>
      <c r="C61" s="16" t="str">
        <f>IF(OR(C60="Posebna oblika",C60="Kulturno zaščiten objekt",C60="Kulturno zaščiten objekt, Posebna oblika"),"Glej zavihek POSEBNI POGOJI",IF(SUM(N60:Q60)=1,"Posebna oblika",IF(SUM(N60:Q60)=10,"Kulturno zaščiten objekt",IF(SUM(N60:Q60)=11,"Kulturno zaščiten objekt, Posebna oblika",IF(AND('[1]Vmesna vrtilna_SKLOP1'!C61&lt;&gt;"",'[1]Vmesna vrtilna_SKLOP1'!D61&lt;&gt;""),IF('[1]Vmesna vrtilna_SKLOP1'!C61&lt;&gt;"",'[1]Vmesna vrtilna_SKLOP1'!C61,""),"")))))</f>
        <v/>
      </c>
      <c r="D61" s="17" t="str">
        <f>IF(IFERROR(VLOOKUP(B61,'[1]Vmesna vrtilna_SKLOP1'!B:J,6,0),"")=0,"",IFERROR(VLOOKUP(B61,'[1]Vmesna vrtilna_SKLOP1'!B:J,6,0),""))</f>
        <v/>
      </c>
      <c r="E61" s="16" t="str">
        <f>IF(IF('[1]Vmesna vrtilna_SKLOP1'!E61&lt;&gt;"",'[1]Vmesna vrtilna_SKLOP1'!D61,"")=0,"",IF('[1]Vmesna vrtilna_SKLOP1'!E61&lt;&gt;"",'[1]Vmesna vrtilna_SKLOP1'!D61,""))</f>
        <v/>
      </c>
      <c r="F61" s="18" t="str">
        <f>IF('[1]Vmesna vrtilna_SKLOP1'!E61&lt;&gt;"",'[1]Vmesna vrtilna_SKLOP1'!E61,"")</f>
        <v>Enokrilno okno (tip: O1); dim. ŠxV: 1,36x1,37m; Material: Les ; steklo 6/16Ar/4; Rw,st.=36 (Rw,st.+Ctr ≥ 31 dB)</v>
      </c>
      <c r="G61" s="15" t="str">
        <f>IF('[1]Vmesna vrtilna_SKLOP1'!E61&lt;&gt;"",'[1]Vmesna vrtilna_SKLOP1'!F61,"")</f>
        <v>[kos]</v>
      </c>
      <c r="H61" s="19">
        <f>IF('[1]Vmesna vrtilna_SKLOP1'!F61&lt;&gt;"",'[1]Vmesna vrtilna_SKLOP1'!I61,"")</f>
        <v>1</v>
      </c>
      <c r="I61" s="20" t="str">
        <f>IF(I60="Skupaj:","DDV (22%):",IF(I60="DDV (22%):","Skupaj z DDV:",IF(AND('[1]Vmesna vrtilna_SKLOP1'!C61&lt;&gt;"",'[1]Vmesna vrtilna_SKLOP1'!E61=""),"Skupaj:","")))</f>
        <v/>
      </c>
      <c r="J61" s="21">
        <f t="shared" si="1"/>
        <v>0</v>
      </c>
      <c r="K61" s="21">
        <f>IF(I61="Skupaj z DDV:",SUM(K59,K60),IF(I61="DDV (22%):",K60*0.22,IF(AND('[1]Vmesna vrtilna_SKLOP1'!C61&lt;&gt;"",'[1]Vmesna vrtilna_SKLOP1'!D61=""),'[1]Vmesna vrtilna_SKLOP1'!J61,IF(F61&lt;&gt;"",IF('[1]Vmesna vrtilna_SKLOP1'!J61&lt;&gt;"",'[1]Vmesna vrtilna_SKLOP1'!J61,""),""))))</f>
        <v>646.50441259670401</v>
      </c>
      <c r="L61" s="22">
        <f>IF(I60="Skupaj:","DDV (22%):",IF(I60="DDV (22%):","Skupaj z DDV:",IF(AND('[1]Vmesna vrtilna_SKLOP1'!C61&lt;&gt;"",'[1]Vmesna vrtilna_SKLOP1'!E61=""),"Skupaj:",IF(AND('[1]Vmesna vrtilna_SKLOP1'!C61&lt;&gt;"",'[1]Vmesna vrtilna_SKLOP1'!D61=""),'[1]Vmesna vrtilna_SKLOP1'!J61,IF(F61&lt;&gt;"",IF('[1]Vmesna vrtilna_SKLOP1'!J61&lt;&gt;"",'[1]Vmesna vrtilna_SKLOP1'!J61,""),"")))))</f>
        <v>646.50441259670401</v>
      </c>
      <c r="M61" s="22">
        <f t="shared" si="0"/>
        <v>0</v>
      </c>
      <c r="N61" s="22" t="str">
        <f>IF(IFERROR(VLOOKUP(B61,'[1]Vmesna vrtilna_SKLOP1'!B:J,7,0),"")=0,"",IFERROR(VLOOKUP(B61,'[1]Vmesna vrtilna_SKLOP1'!B:J,7,0),""))</f>
        <v/>
      </c>
      <c r="O61" s="22"/>
      <c r="P61" s="9"/>
      <c r="Q61" s="9"/>
      <c r="R61" s="9"/>
      <c r="S61" s="10"/>
      <c r="T61" s="11"/>
      <c r="U61" s="10"/>
      <c r="V61" s="10"/>
      <c r="W61" s="10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0"/>
      <c r="AJ61" s="10"/>
      <c r="AK61" s="10"/>
      <c r="AL61" s="10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</row>
    <row r="62" spans="1:51" s="31" customFormat="1" ht="15" customHeight="1" x14ac:dyDescent="0.3">
      <c r="A62" s="15"/>
      <c r="B62" s="15" t="str">
        <f>IF(AND('[1]Vmesna vrtilna_SKLOP1'!B62&lt;&gt;"",'[1]Vmesna vrtilna_SKLOP1'!C62&lt;&gt;""),IF('[1]Vmesna vrtilna_SKLOP1'!B62&lt;&gt;"",'[1]Vmesna vrtilna_SKLOP1'!B62,""),"")</f>
        <v/>
      </c>
      <c r="C62" s="16" t="str">
        <f>IF(OR(C61="Posebna oblika",C61="Kulturno zaščiten objekt",C61="Kulturno zaščiten objekt, Posebna oblika"),"Glej zavihek POSEBNI POGOJI",IF(SUM(N61:Q61)=1,"Posebna oblika",IF(SUM(N61:Q61)=10,"Kulturno zaščiten objekt",IF(SUM(N61:Q61)=11,"Kulturno zaščiten objekt, Posebna oblika",IF(AND('[1]Vmesna vrtilna_SKLOP1'!C62&lt;&gt;"",'[1]Vmesna vrtilna_SKLOP1'!D62&lt;&gt;""),IF('[1]Vmesna vrtilna_SKLOP1'!C62&lt;&gt;"",'[1]Vmesna vrtilna_SKLOP1'!C62,""),"")))))</f>
        <v/>
      </c>
      <c r="D62" s="17" t="str">
        <f>IF(IFERROR(VLOOKUP(B62,'[1]Vmesna vrtilna_SKLOP1'!B:J,6,0),"")=0,"",IFERROR(VLOOKUP(B62,'[1]Vmesna vrtilna_SKLOP1'!B:J,6,0),""))</f>
        <v/>
      </c>
      <c r="E62" s="16" t="str">
        <f>IF(IF('[1]Vmesna vrtilna_SKLOP1'!E62&lt;&gt;"",'[1]Vmesna vrtilna_SKLOP1'!D62,"")=0,"",IF('[1]Vmesna vrtilna_SKLOP1'!E62&lt;&gt;"",'[1]Vmesna vrtilna_SKLOP1'!D62,""))</f>
        <v/>
      </c>
      <c r="F62" s="18" t="str">
        <f>IF('[1]Vmesna vrtilna_SKLOP1'!E62&lt;&gt;"",'[1]Vmesna vrtilna_SKLOP1'!E62,"")</f>
        <v>Enokrilna vrata (tip: V1); dim. ŠxV: 0,82x2,28m; Material: Les ; steklo 6/16Ar/4; Rw,st.=36 (Rw,st.+Ctr ≥ 31 dB)</v>
      </c>
      <c r="G62" s="15" t="str">
        <f>IF('[1]Vmesna vrtilna_SKLOP1'!E62&lt;&gt;"",'[1]Vmesna vrtilna_SKLOP1'!F62,"")</f>
        <v>[kos]</v>
      </c>
      <c r="H62" s="19">
        <f>IF('[1]Vmesna vrtilna_SKLOP1'!F62&lt;&gt;"",'[1]Vmesna vrtilna_SKLOP1'!I62,"")</f>
        <v>1</v>
      </c>
      <c r="I62" s="20" t="str">
        <f>IF(I61="Skupaj:","DDV (22%):",IF(I61="DDV (22%):","Skupaj z DDV:",IF(AND('[1]Vmesna vrtilna_SKLOP1'!C62&lt;&gt;"",'[1]Vmesna vrtilna_SKLOP1'!E62=""),"Skupaj:","")))</f>
        <v/>
      </c>
      <c r="J62" s="21">
        <f t="shared" si="1"/>
        <v>0</v>
      </c>
      <c r="K62" s="21">
        <f>IF(I62="Skupaj z DDV:",SUM(K60,K61),IF(I62="DDV (22%):",K61*0.22,IF(AND('[1]Vmesna vrtilna_SKLOP1'!C62&lt;&gt;"",'[1]Vmesna vrtilna_SKLOP1'!D62=""),'[1]Vmesna vrtilna_SKLOP1'!J62,IF(F62&lt;&gt;"",IF('[1]Vmesna vrtilna_SKLOP1'!J62&lt;&gt;"",'[1]Vmesna vrtilna_SKLOP1'!J62,""),""))))</f>
        <v>673.82506987731188</v>
      </c>
      <c r="L62" s="22">
        <f>IF(I61="Skupaj:","DDV (22%):",IF(I61="DDV (22%):","Skupaj z DDV:",IF(AND('[1]Vmesna vrtilna_SKLOP1'!C62&lt;&gt;"",'[1]Vmesna vrtilna_SKLOP1'!E62=""),"Skupaj:",IF(AND('[1]Vmesna vrtilna_SKLOP1'!C62&lt;&gt;"",'[1]Vmesna vrtilna_SKLOP1'!D62=""),'[1]Vmesna vrtilna_SKLOP1'!J62,IF(F62&lt;&gt;"",IF('[1]Vmesna vrtilna_SKLOP1'!J62&lt;&gt;"",'[1]Vmesna vrtilna_SKLOP1'!J62,""),"")))))</f>
        <v>673.82506987731188</v>
      </c>
      <c r="M62" s="22">
        <f t="shared" si="0"/>
        <v>0</v>
      </c>
      <c r="N62" s="22" t="str">
        <f>IF(IFERROR(VLOOKUP(B62,'[1]Vmesna vrtilna_SKLOP1'!B:J,7,0),"")=0,"",IFERROR(VLOOKUP(B62,'[1]Vmesna vrtilna_SKLOP1'!B:J,7,0),""))</f>
        <v/>
      </c>
      <c r="O62" s="22"/>
      <c r="P62" s="9"/>
      <c r="Q62" s="9"/>
      <c r="R62" s="9"/>
      <c r="S62" s="10"/>
      <c r="T62" s="11"/>
      <c r="U62" s="10"/>
      <c r="V62" s="10"/>
      <c r="W62" s="10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0"/>
      <c r="AJ62" s="10"/>
      <c r="AK62" s="10"/>
      <c r="AL62" s="10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</row>
    <row r="63" spans="1:51" s="31" customFormat="1" ht="15" customHeight="1" x14ac:dyDescent="0.3">
      <c r="A63" s="15"/>
      <c r="B63" s="15" t="str">
        <f>IF(AND('[1]Vmesna vrtilna_SKLOP1'!B63&lt;&gt;"",'[1]Vmesna vrtilna_SKLOP1'!C63&lt;&gt;""),IF('[1]Vmesna vrtilna_SKLOP1'!B63&lt;&gt;"",'[1]Vmesna vrtilna_SKLOP1'!B63,""),"")</f>
        <v/>
      </c>
      <c r="C63" s="16" t="str">
        <f>IF(OR(C62="Posebna oblika",C62="Kulturno zaščiten objekt",C62="Kulturno zaščiten objekt, Posebna oblika"),"Glej zavihek POSEBNI POGOJI",IF(SUM(N62:Q62)=1,"Posebna oblika",IF(SUM(N62:Q62)=10,"Kulturno zaščiten objekt",IF(SUM(N62:Q62)=11,"Kulturno zaščiten objekt, Posebna oblika",IF(AND('[1]Vmesna vrtilna_SKLOP1'!C63&lt;&gt;"",'[1]Vmesna vrtilna_SKLOP1'!D63&lt;&gt;""),IF('[1]Vmesna vrtilna_SKLOP1'!C63&lt;&gt;"",'[1]Vmesna vrtilna_SKLOP1'!C63,""),"")))))</f>
        <v/>
      </c>
      <c r="D63" s="17" t="str">
        <f>IF(IFERROR(VLOOKUP(B63,'[1]Vmesna vrtilna_SKLOP1'!B:J,6,0),"")=0,"",IFERROR(VLOOKUP(B63,'[1]Vmesna vrtilna_SKLOP1'!B:J,6,0),""))</f>
        <v/>
      </c>
      <c r="E63" s="16" t="str">
        <f>IF(IF('[1]Vmesna vrtilna_SKLOP1'!E63&lt;&gt;"",'[1]Vmesna vrtilna_SKLOP1'!D63,"")=0,"",IF('[1]Vmesna vrtilna_SKLOP1'!E63&lt;&gt;"",'[1]Vmesna vrtilna_SKLOP1'!D63,""))</f>
        <v/>
      </c>
      <c r="F63" s="18" t="str">
        <f>IF('[1]Vmesna vrtilna_SKLOP1'!E63&lt;&gt;"",'[1]Vmesna vrtilna_SKLOP1'!E63,"")</f>
        <v>Enokrilno okno (tip: O1); dim. ŠxV: 1,38x1,39m; Material: Les ; steklo 6/16Ar/4; Rw,st.=36 (Rw,st.+Ctr ≥ 31 dB)</v>
      </c>
      <c r="G63" s="15" t="str">
        <f>IF('[1]Vmesna vrtilna_SKLOP1'!E63&lt;&gt;"",'[1]Vmesna vrtilna_SKLOP1'!F63,"")</f>
        <v>[kos]</v>
      </c>
      <c r="H63" s="19">
        <f>IF('[1]Vmesna vrtilna_SKLOP1'!F63&lt;&gt;"",'[1]Vmesna vrtilna_SKLOP1'!I63,"")</f>
        <v>1</v>
      </c>
      <c r="I63" s="20" t="str">
        <f>IF(I62="Skupaj:","DDV (22%):",IF(I62="DDV (22%):","Skupaj z DDV:",IF(AND('[1]Vmesna vrtilna_SKLOP1'!C63&lt;&gt;"",'[1]Vmesna vrtilna_SKLOP1'!E63=""),"Skupaj:","")))</f>
        <v/>
      </c>
      <c r="J63" s="21">
        <f t="shared" si="1"/>
        <v>0</v>
      </c>
      <c r="K63" s="21">
        <f>IF(I63="Skupaj z DDV:",SUM(K61,K62),IF(I63="DDV (22%):",K62*0.22,IF(AND('[1]Vmesna vrtilna_SKLOP1'!C63&lt;&gt;"",'[1]Vmesna vrtilna_SKLOP1'!D63=""),'[1]Vmesna vrtilna_SKLOP1'!J63,IF(F63&lt;&gt;"",IF('[1]Vmesna vrtilna_SKLOP1'!J63&lt;&gt;"",'[1]Vmesna vrtilna_SKLOP1'!J63,""),""))))</f>
        <v>655.46964951965401</v>
      </c>
      <c r="L63" s="22">
        <f>IF(I62="Skupaj:","DDV (22%):",IF(I62="DDV (22%):","Skupaj z DDV:",IF(AND('[1]Vmesna vrtilna_SKLOP1'!C63&lt;&gt;"",'[1]Vmesna vrtilna_SKLOP1'!E63=""),"Skupaj:",IF(AND('[1]Vmesna vrtilna_SKLOP1'!C63&lt;&gt;"",'[1]Vmesna vrtilna_SKLOP1'!D63=""),'[1]Vmesna vrtilna_SKLOP1'!J63,IF(F63&lt;&gt;"",IF('[1]Vmesna vrtilna_SKLOP1'!J63&lt;&gt;"",'[1]Vmesna vrtilna_SKLOP1'!J63,""),"")))))</f>
        <v>655.46964951965401</v>
      </c>
      <c r="M63" s="22">
        <f t="shared" si="0"/>
        <v>0</v>
      </c>
      <c r="N63" s="22" t="str">
        <f>IF(IFERROR(VLOOKUP(B63,'[1]Vmesna vrtilna_SKLOP1'!B:J,7,0),"")=0,"",IFERROR(VLOOKUP(B63,'[1]Vmesna vrtilna_SKLOP1'!B:J,7,0),""))</f>
        <v/>
      </c>
      <c r="O63" s="22"/>
      <c r="P63" s="9"/>
      <c r="Q63" s="9"/>
      <c r="R63" s="9"/>
      <c r="S63" s="10"/>
      <c r="T63" s="11"/>
      <c r="U63" s="10"/>
      <c r="V63" s="10"/>
      <c r="W63" s="10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0"/>
      <c r="AJ63" s="10"/>
      <c r="AK63" s="10"/>
      <c r="AL63" s="10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</row>
    <row r="64" spans="1:51" s="31" customFormat="1" ht="15" customHeight="1" x14ac:dyDescent="0.3">
      <c r="A64" s="15"/>
      <c r="B64" s="15" t="str">
        <f>IF(AND('[1]Vmesna vrtilna_SKLOP1'!B64&lt;&gt;"",'[1]Vmesna vrtilna_SKLOP1'!C64&lt;&gt;""),IF('[1]Vmesna vrtilna_SKLOP1'!B64&lt;&gt;"",'[1]Vmesna vrtilna_SKLOP1'!B64,""),"")</f>
        <v/>
      </c>
      <c r="C64" s="16" t="str">
        <f>IF(OR(C63="Posebna oblika",C63="Kulturno zaščiten objekt",C63="Kulturno zaščiten objekt, Posebna oblika"),"Glej zavihek POSEBNI POGOJI",IF(SUM(N63:Q63)=1,"Posebna oblika",IF(SUM(N63:Q63)=10,"Kulturno zaščiten objekt",IF(SUM(N63:Q63)=11,"Kulturno zaščiten objekt, Posebna oblika",IF(AND('[1]Vmesna vrtilna_SKLOP1'!C64&lt;&gt;"",'[1]Vmesna vrtilna_SKLOP1'!D64&lt;&gt;""),IF('[1]Vmesna vrtilna_SKLOP1'!C64&lt;&gt;"",'[1]Vmesna vrtilna_SKLOP1'!C64,""),"")))))</f>
        <v/>
      </c>
      <c r="D64" s="17" t="str">
        <f>IF(IFERROR(VLOOKUP(B64,'[1]Vmesna vrtilna_SKLOP1'!B:J,6,0),"")=0,"",IFERROR(VLOOKUP(B64,'[1]Vmesna vrtilna_SKLOP1'!B:J,6,0),""))</f>
        <v/>
      </c>
      <c r="E64" s="16" t="str">
        <f>IF(IF('[1]Vmesna vrtilna_SKLOP1'!E64&lt;&gt;"",'[1]Vmesna vrtilna_SKLOP1'!D64,"")=0,"",IF('[1]Vmesna vrtilna_SKLOP1'!E64&lt;&gt;"",'[1]Vmesna vrtilna_SKLOP1'!D64,""))</f>
        <v/>
      </c>
      <c r="F64" s="18" t="str">
        <f>IF('[1]Vmesna vrtilna_SKLOP1'!E64&lt;&gt;"",'[1]Vmesna vrtilna_SKLOP1'!E64,"")</f>
        <v>Strešno okno (tip: O9); dim. ŠxV: 1,1x0,7m; Material: Les ; steklo 6/16Ar/4; Rw,st.=36 (Rw,st.+Ctr ≥ 31 dB)</v>
      </c>
      <c r="G64" s="15" t="str">
        <f>IF('[1]Vmesna vrtilna_SKLOP1'!E64&lt;&gt;"",'[1]Vmesna vrtilna_SKLOP1'!F64,"")</f>
        <v>[kos]</v>
      </c>
      <c r="H64" s="19">
        <f>IF('[1]Vmesna vrtilna_SKLOP1'!F64&lt;&gt;"",'[1]Vmesna vrtilna_SKLOP1'!I64,"")</f>
        <v>1</v>
      </c>
      <c r="I64" s="20" t="str">
        <f>IF(I63="Skupaj:","DDV (22%):",IF(I63="DDV (22%):","Skupaj z DDV:",IF(AND('[1]Vmesna vrtilna_SKLOP1'!C64&lt;&gt;"",'[1]Vmesna vrtilna_SKLOP1'!E64=""),"Skupaj:","")))</f>
        <v/>
      </c>
      <c r="J64" s="21">
        <f t="shared" si="1"/>
        <v>0</v>
      </c>
      <c r="K64" s="21">
        <f>IF(I64="Skupaj z DDV:",SUM(K62,K63),IF(I64="DDV (22%):",K63*0.22,IF(AND('[1]Vmesna vrtilna_SKLOP1'!C64&lt;&gt;"",'[1]Vmesna vrtilna_SKLOP1'!D64=""),'[1]Vmesna vrtilna_SKLOP1'!J64,IF(F64&lt;&gt;"",IF('[1]Vmesna vrtilna_SKLOP1'!J64&lt;&gt;"",'[1]Vmesna vrtilna_SKLOP1'!J64,""),""))))</f>
        <v>607.05761370000005</v>
      </c>
      <c r="L64" s="22">
        <f>IF(I63="Skupaj:","DDV (22%):",IF(I63="DDV (22%):","Skupaj z DDV:",IF(AND('[1]Vmesna vrtilna_SKLOP1'!C64&lt;&gt;"",'[1]Vmesna vrtilna_SKLOP1'!E64=""),"Skupaj:",IF(AND('[1]Vmesna vrtilna_SKLOP1'!C64&lt;&gt;"",'[1]Vmesna vrtilna_SKLOP1'!D64=""),'[1]Vmesna vrtilna_SKLOP1'!J64,IF(F64&lt;&gt;"",IF('[1]Vmesna vrtilna_SKLOP1'!J64&lt;&gt;"",'[1]Vmesna vrtilna_SKLOP1'!J64,""),"")))))</f>
        <v>607.05761370000005</v>
      </c>
      <c r="M64" s="22">
        <f t="shared" si="0"/>
        <v>0</v>
      </c>
      <c r="N64" s="22" t="str">
        <f>IF(IFERROR(VLOOKUP(B64,'[1]Vmesna vrtilna_SKLOP1'!B:J,7,0),"")=0,"",IFERROR(VLOOKUP(B64,'[1]Vmesna vrtilna_SKLOP1'!B:J,7,0),""))</f>
        <v/>
      </c>
      <c r="O64" s="22"/>
      <c r="P64" s="9"/>
      <c r="Q64" s="9"/>
      <c r="R64" s="9"/>
      <c r="S64" s="10"/>
      <c r="T64" s="11"/>
      <c r="U64" s="10"/>
      <c r="V64" s="10"/>
      <c r="W64" s="10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0"/>
      <c r="AJ64" s="10"/>
      <c r="AK64" s="10"/>
      <c r="AL64" s="10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</row>
    <row r="65" spans="2:15" ht="15" customHeight="1" x14ac:dyDescent="0.3">
      <c r="B65" s="15" t="str">
        <f>IF(AND('[1]Vmesna vrtilna_SKLOP1'!B65&lt;&gt;"",'[1]Vmesna vrtilna_SKLOP1'!C65&lt;&gt;""),IF('[1]Vmesna vrtilna_SKLOP1'!B65&lt;&gt;"",'[1]Vmesna vrtilna_SKLOP1'!B65,""),"")</f>
        <v/>
      </c>
      <c r="C65" s="16" t="str">
        <f>IF(OR(C64="Posebna oblika",C64="Kulturno zaščiten objekt",C64="Kulturno zaščiten objekt, Posebna oblika"),"Glej zavihek POSEBNI POGOJI",IF(SUM(N64:Q64)=1,"Posebna oblika",IF(SUM(N64:Q64)=10,"Kulturno zaščiten objekt",IF(SUM(N64:Q64)=11,"Kulturno zaščiten objekt, Posebna oblika",IF(AND('[1]Vmesna vrtilna_SKLOP1'!C65&lt;&gt;"",'[1]Vmesna vrtilna_SKLOP1'!D65&lt;&gt;""),IF('[1]Vmesna vrtilna_SKLOP1'!C65&lt;&gt;"",'[1]Vmesna vrtilna_SKLOP1'!C65,""),"")))))</f>
        <v/>
      </c>
      <c r="D65" s="17" t="str">
        <f>IF(IFERROR(VLOOKUP(B65,'[1]Vmesna vrtilna_SKLOP1'!B:J,6,0),"")=0,"",IFERROR(VLOOKUP(B65,'[1]Vmesna vrtilna_SKLOP1'!B:J,6,0),""))</f>
        <v/>
      </c>
      <c r="E65" s="16" t="str">
        <f>IF(IF('[1]Vmesna vrtilna_SKLOP1'!E65&lt;&gt;"",'[1]Vmesna vrtilna_SKLOP1'!D65,"")=0,"",IF('[1]Vmesna vrtilna_SKLOP1'!E65&lt;&gt;"",'[1]Vmesna vrtilna_SKLOP1'!D65,""))</f>
        <v/>
      </c>
      <c r="F65" s="18" t="str">
        <f>IF('[1]Vmesna vrtilna_SKLOP1'!E65&lt;&gt;"",'[1]Vmesna vrtilna_SKLOP1'!E65,"")</f>
        <v>Enokrilno okno (tip: O1); dim. ŠxV: 1,39x1,4m; Material: Les ; steklo 6/16Ar/4; Rw,st.=36 (Rw,st.+Ctr ≥ 31 dB)</v>
      </c>
      <c r="G65" s="15" t="str">
        <f>IF('[1]Vmesna vrtilna_SKLOP1'!E65&lt;&gt;"",'[1]Vmesna vrtilna_SKLOP1'!F65,"")</f>
        <v>[kos]</v>
      </c>
      <c r="H65" s="19">
        <f>IF('[1]Vmesna vrtilna_SKLOP1'!F65&lt;&gt;"",'[1]Vmesna vrtilna_SKLOP1'!I65,"")</f>
        <v>1</v>
      </c>
      <c r="I65" s="20" t="str">
        <f>IF(I64="Skupaj:","DDV (22%):",IF(I64="DDV (22%):","Skupaj z DDV:",IF(AND('[1]Vmesna vrtilna_SKLOP1'!C65&lt;&gt;"",'[1]Vmesna vrtilna_SKLOP1'!E65=""),"Skupaj:","")))</f>
        <v/>
      </c>
      <c r="J65" s="21">
        <f t="shared" si="1"/>
        <v>0</v>
      </c>
      <c r="K65" s="21">
        <f>IF(I65="Skupaj z DDV:",SUM(K63,K64),IF(I65="DDV (22%):",K64*0.22,IF(AND('[1]Vmesna vrtilna_SKLOP1'!C65&lt;&gt;"",'[1]Vmesna vrtilna_SKLOP1'!D65=""),'[1]Vmesna vrtilna_SKLOP1'!J65,IF(F65&lt;&gt;"",IF('[1]Vmesna vrtilna_SKLOP1'!J65&lt;&gt;"",'[1]Vmesna vrtilna_SKLOP1'!J65,""),""))))</f>
        <v>659.9208427686001</v>
      </c>
      <c r="L65" s="22">
        <f>IF(I64="Skupaj:","DDV (22%):",IF(I64="DDV (22%):","Skupaj z DDV:",IF(AND('[1]Vmesna vrtilna_SKLOP1'!C65&lt;&gt;"",'[1]Vmesna vrtilna_SKLOP1'!E65=""),"Skupaj:",IF(AND('[1]Vmesna vrtilna_SKLOP1'!C65&lt;&gt;"",'[1]Vmesna vrtilna_SKLOP1'!D65=""),'[1]Vmesna vrtilna_SKLOP1'!J65,IF(F65&lt;&gt;"",IF('[1]Vmesna vrtilna_SKLOP1'!J65&lt;&gt;"",'[1]Vmesna vrtilna_SKLOP1'!J65,""),"")))))</f>
        <v>659.9208427686001</v>
      </c>
      <c r="M65" s="22">
        <f t="shared" si="0"/>
        <v>0</v>
      </c>
      <c r="N65" s="22" t="str">
        <f>IF(IFERROR(VLOOKUP(B65,'[1]Vmesna vrtilna_SKLOP1'!B:J,7,0),"")=0,"",IFERROR(VLOOKUP(B65,'[1]Vmesna vrtilna_SKLOP1'!B:J,7,0),""))</f>
        <v/>
      </c>
      <c r="O65" s="22"/>
    </row>
    <row r="66" spans="2:15" ht="15" customHeight="1" x14ac:dyDescent="0.3">
      <c r="B66" s="15" t="str">
        <f>IF(AND('[1]Vmesna vrtilna_SKLOP1'!B66&lt;&gt;"",'[1]Vmesna vrtilna_SKLOP1'!C66&lt;&gt;""),IF('[1]Vmesna vrtilna_SKLOP1'!B66&lt;&gt;"",'[1]Vmesna vrtilna_SKLOP1'!B66,""),"")</f>
        <v/>
      </c>
      <c r="C66" s="16" t="str">
        <f>IF(OR(C65="Posebna oblika",C65="Kulturno zaščiten objekt",C65="Kulturno zaščiten objekt, Posebna oblika"),"Glej zavihek POSEBNI POGOJI",IF(SUM(N65:Q65)=1,"Posebna oblika",IF(SUM(N65:Q65)=10,"Kulturno zaščiten objekt",IF(SUM(N65:Q65)=11,"Kulturno zaščiten objekt, Posebna oblika",IF(AND('[1]Vmesna vrtilna_SKLOP1'!C66&lt;&gt;"",'[1]Vmesna vrtilna_SKLOP1'!D66&lt;&gt;""),IF('[1]Vmesna vrtilna_SKLOP1'!C66&lt;&gt;"",'[1]Vmesna vrtilna_SKLOP1'!C66,""),"")))))</f>
        <v/>
      </c>
      <c r="D66" s="17" t="str">
        <f>IF(IFERROR(VLOOKUP(B66,'[1]Vmesna vrtilna_SKLOP1'!B:J,6,0),"")=0,"",IFERROR(VLOOKUP(B66,'[1]Vmesna vrtilna_SKLOP1'!B:J,6,0),""))</f>
        <v/>
      </c>
      <c r="E66" s="16" t="str">
        <f>IF(IF('[1]Vmesna vrtilna_SKLOP1'!E66&lt;&gt;"",'[1]Vmesna vrtilna_SKLOP1'!D66,"")=0,"",IF('[1]Vmesna vrtilna_SKLOP1'!E66&lt;&gt;"",'[1]Vmesna vrtilna_SKLOP1'!D66,""))</f>
        <v/>
      </c>
      <c r="F66" s="18" t="str">
        <f>IF('[1]Vmesna vrtilna_SKLOP1'!E66&lt;&gt;"",'[1]Vmesna vrtilna_SKLOP1'!E66,"")</f>
        <v>Enokrilna vrata (tip: V1); dim. ŠxV: 0,85x2,32m; Material: Les ; steklo 6/16Ar/4; Rw,st.=36 (Rw,st.+Ctr ≥ 31 dB)</v>
      </c>
      <c r="G66" s="15" t="str">
        <f>IF('[1]Vmesna vrtilna_SKLOP1'!E66&lt;&gt;"",'[1]Vmesna vrtilna_SKLOP1'!F66,"")</f>
        <v>[kos]</v>
      </c>
      <c r="H66" s="19">
        <f>IF('[1]Vmesna vrtilna_SKLOP1'!F66&lt;&gt;"",'[1]Vmesna vrtilna_SKLOP1'!I66,"")</f>
        <v>1</v>
      </c>
      <c r="I66" s="20" t="str">
        <f>IF(I65="Skupaj:","DDV (22%):",IF(I65="DDV (22%):","Skupaj z DDV:",IF(AND('[1]Vmesna vrtilna_SKLOP1'!C66&lt;&gt;"",'[1]Vmesna vrtilna_SKLOP1'!E66=""),"Skupaj:","")))</f>
        <v/>
      </c>
      <c r="J66" s="21">
        <f t="shared" si="1"/>
        <v>0</v>
      </c>
      <c r="K66" s="21">
        <f>IF(I66="Skupaj z DDV:",SUM(K64,K65),IF(I66="DDV (22%):",K65*0.22,IF(AND('[1]Vmesna vrtilna_SKLOP1'!C66&lt;&gt;"",'[1]Vmesna vrtilna_SKLOP1'!D66=""),'[1]Vmesna vrtilna_SKLOP1'!J66,IF(F66&lt;&gt;"",IF('[1]Vmesna vrtilna_SKLOP1'!J66&lt;&gt;"",'[1]Vmesna vrtilna_SKLOP1'!J66,""),""))))</f>
        <v>693.70363710879997</v>
      </c>
      <c r="L66" s="22">
        <f>IF(I65="Skupaj:","DDV (22%):",IF(I65="DDV (22%):","Skupaj z DDV:",IF(AND('[1]Vmesna vrtilna_SKLOP1'!C66&lt;&gt;"",'[1]Vmesna vrtilna_SKLOP1'!E66=""),"Skupaj:",IF(AND('[1]Vmesna vrtilna_SKLOP1'!C66&lt;&gt;"",'[1]Vmesna vrtilna_SKLOP1'!D66=""),'[1]Vmesna vrtilna_SKLOP1'!J66,IF(F66&lt;&gt;"",IF('[1]Vmesna vrtilna_SKLOP1'!J66&lt;&gt;"",'[1]Vmesna vrtilna_SKLOP1'!J66,""),"")))))</f>
        <v>693.70363710879997</v>
      </c>
      <c r="M66" s="22">
        <f t="shared" si="0"/>
        <v>0</v>
      </c>
      <c r="N66" s="22" t="str">
        <f>IF(IFERROR(VLOOKUP(B66,'[1]Vmesna vrtilna_SKLOP1'!B:J,7,0),"")=0,"",IFERROR(VLOOKUP(B66,'[1]Vmesna vrtilna_SKLOP1'!B:J,7,0),""))</f>
        <v/>
      </c>
      <c r="O66" s="22"/>
    </row>
    <row r="67" spans="2:15" ht="15" customHeight="1" x14ac:dyDescent="0.3">
      <c r="B67" s="15" t="str">
        <f>IF(AND('[1]Vmesna vrtilna_SKLOP1'!B67&lt;&gt;"",'[1]Vmesna vrtilna_SKLOP1'!C67&lt;&gt;""),IF('[1]Vmesna vrtilna_SKLOP1'!B67&lt;&gt;"",'[1]Vmesna vrtilna_SKLOP1'!B67,""),"")</f>
        <v/>
      </c>
      <c r="C67" s="16" t="str">
        <f>IF(OR(C66="Posebna oblika",C66="Kulturno zaščiten objekt",C66="Kulturno zaščiten objekt, Posebna oblika"),"Glej zavihek POSEBNI POGOJI",IF(SUM(N66:Q66)=1,"Posebna oblika",IF(SUM(N66:Q66)=10,"Kulturno zaščiten objekt",IF(SUM(N66:Q66)=11,"Kulturno zaščiten objekt, Posebna oblika",IF(AND('[1]Vmesna vrtilna_SKLOP1'!C67&lt;&gt;"",'[1]Vmesna vrtilna_SKLOP1'!D67&lt;&gt;""),IF('[1]Vmesna vrtilna_SKLOP1'!C67&lt;&gt;"",'[1]Vmesna vrtilna_SKLOP1'!C67,""),"")))))</f>
        <v/>
      </c>
      <c r="D67" s="17" t="str">
        <f>IF(IFERROR(VLOOKUP(B67,'[1]Vmesna vrtilna_SKLOP1'!B:J,6,0),"")=0,"",IFERROR(VLOOKUP(B67,'[1]Vmesna vrtilna_SKLOP1'!B:J,6,0),""))</f>
        <v/>
      </c>
      <c r="E67" s="16" t="str">
        <f>IF(IF('[1]Vmesna vrtilna_SKLOP1'!E67&lt;&gt;"",'[1]Vmesna vrtilna_SKLOP1'!D67,"")=0,"",IF('[1]Vmesna vrtilna_SKLOP1'!E67&lt;&gt;"",'[1]Vmesna vrtilna_SKLOP1'!D67,""))</f>
        <v/>
      </c>
      <c r="F67" s="18" t="str">
        <f>IF('[1]Vmesna vrtilna_SKLOP1'!E67&lt;&gt;"",'[1]Vmesna vrtilna_SKLOP1'!E67,"")</f>
        <v>Enokrilno okno (tip: O1); dim. ŠxV: 1,19x1,4m; Material: Les ; steklo 6/16Ar/4; Rw,st.=36 (Rw,st.+Ctr ≥ 31 dB)</v>
      </c>
      <c r="G67" s="15" t="str">
        <f>IF('[1]Vmesna vrtilna_SKLOP1'!E67&lt;&gt;"",'[1]Vmesna vrtilna_SKLOP1'!F67,"")</f>
        <v>[kos]</v>
      </c>
      <c r="H67" s="19">
        <f>IF('[1]Vmesna vrtilna_SKLOP1'!F67&lt;&gt;"",'[1]Vmesna vrtilna_SKLOP1'!I67,"")</f>
        <v>1</v>
      </c>
      <c r="I67" s="20" t="str">
        <f>IF(I66="Skupaj:","DDV (22%):",IF(I66="DDV (22%):","Skupaj z DDV:",IF(AND('[1]Vmesna vrtilna_SKLOP1'!C67&lt;&gt;"",'[1]Vmesna vrtilna_SKLOP1'!E67=""),"Skupaj:","")))</f>
        <v/>
      </c>
      <c r="J67" s="21">
        <f t="shared" si="1"/>
        <v>0</v>
      </c>
      <c r="K67" s="21">
        <f>IF(I67="Skupaj z DDV:",SUM(K65,K66),IF(I67="DDV (22%):",K66*0.22,IF(AND('[1]Vmesna vrtilna_SKLOP1'!C67&lt;&gt;"",'[1]Vmesna vrtilna_SKLOP1'!D67=""),'[1]Vmesna vrtilna_SKLOP1'!J67,IF(F67&lt;&gt;"",IF('[1]Vmesna vrtilna_SKLOP1'!J67&lt;&gt;"",'[1]Vmesna vrtilna_SKLOP1'!J67,""),""))))</f>
        <v>612.6244187126</v>
      </c>
      <c r="L67" s="22">
        <f>IF(I66="Skupaj:","DDV (22%):",IF(I66="DDV (22%):","Skupaj z DDV:",IF(AND('[1]Vmesna vrtilna_SKLOP1'!C67&lt;&gt;"",'[1]Vmesna vrtilna_SKLOP1'!E67=""),"Skupaj:",IF(AND('[1]Vmesna vrtilna_SKLOP1'!C67&lt;&gt;"",'[1]Vmesna vrtilna_SKLOP1'!D67=""),'[1]Vmesna vrtilna_SKLOP1'!J67,IF(F67&lt;&gt;"",IF('[1]Vmesna vrtilna_SKLOP1'!J67&lt;&gt;"",'[1]Vmesna vrtilna_SKLOP1'!J67,""),"")))))</f>
        <v>612.6244187126</v>
      </c>
      <c r="M67" s="22">
        <f t="shared" ref="M67:M130" si="2">IF(AND(B67&gt;0,B67&lt;100000),J67,IF(OR(I67="Skupaj:",I67="DDV (22%):",I67="Skupaj z DDV:"),M66,SUM(M66,J67)))</f>
        <v>0</v>
      </c>
      <c r="N67" s="22" t="str">
        <f>IF(IFERROR(VLOOKUP(B67,'[1]Vmesna vrtilna_SKLOP1'!B:J,7,0),"")=0,"",IFERROR(VLOOKUP(B67,'[1]Vmesna vrtilna_SKLOP1'!B:J,7,0),""))</f>
        <v/>
      </c>
      <c r="O67" s="22"/>
    </row>
    <row r="68" spans="2:15" ht="15" customHeight="1" x14ac:dyDescent="0.3">
      <c r="B68" s="15" t="str">
        <f>IF(AND('[1]Vmesna vrtilna_SKLOP1'!B68&lt;&gt;"",'[1]Vmesna vrtilna_SKLOP1'!C68&lt;&gt;""),IF('[1]Vmesna vrtilna_SKLOP1'!B68&lt;&gt;"",'[1]Vmesna vrtilna_SKLOP1'!B68,""),"")</f>
        <v/>
      </c>
      <c r="C68" s="16" t="str">
        <f>IF(OR(C67="Posebna oblika",C67="Kulturno zaščiten objekt",C67="Kulturno zaščiten objekt, Posebna oblika"),"Glej zavihek POSEBNI POGOJI",IF(SUM(N67:Q67)=1,"Posebna oblika",IF(SUM(N67:Q67)=10,"Kulturno zaščiten objekt",IF(SUM(N67:Q67)=11,"Kulturno zaščiten objekt, Posebna oblika",IF(AND('[1]Vmesna vrtilna_SKLOP1'!C68&lt;&gt;"",'[1]Vmesna vrtilna_SKLOP1'!D68&lt;&gt;""),IF('[1]Vmesna vrtilna_SKLOP1'!C68&lt;&gt;"",'[1]Vmesna vrtilna_SKLOP1'!C68,""),"")))))</f>
        <v/>
      </c>
      <c r="D68" s="17" t="str">
        <f>IF(IFERROR(VLOOKUP(B68,'[1]Vmesna vrtilna_SKLOP1'!B:J,6,0),"")=0,"",IFERROR(VLOOKUP(B68,'[1]Vmesna vrtilna_SKLOP1'!B:J,6,0),""))</f>
        <v/>
      </c>
      <c r="E68" s="16" t="str">
        <f>IF(IF('[1]Vmesna vrtilna_SKLOP1'!E68&lt;&gt;"",'[1]Vmesna vrtilna_SKLOP1'!D68,"")=0,"",IF('[1]Vmesna vrtilna_SKLOP1'!E68&lt;&gt;"",'[1]Vmesna vrtilna_SKLOP1'!D68,""))</f>
        <v/>
      </c>
      <c r="F68" s="18" t="str">
        <f>IF('[1]Vmesna vrtilna_SKLOP1'!E68&lt;&gt;"",'[1]Vmesna vrtilna_SKLOP1'!E68,"")</f>
        <v/>
      </c>
      <c r="G68" s="15" t="str">
        <f>IF('[1]Vmesna vrtilna_SKLOP1'!E68&lt;&gt;"",'[1]Vmesna vrtilna_SKLOP1'!F68,"")</f>
        <v/>
      </c>
      <c r="H68" s="19" t="str">
        <f>IF('[1]Vmesna vrtilna_SKLOP1'!F68&lt;&gt;"",'[1]Vmesna vrtilna_SKLOP1'!I68,"")</f>
        <v/>
      </c>
      <c r="I68" s="20" t="str">
        <f>IF(I67="Skupaj:","DDV (22%):",IF(I67="DDV (22%):","Skupaj z DDV:",IF(AND('[1]Vmesna vrtilna_SKLOP1'!C68&lt;&gt;"",'[1]Vmesna vrtilna_SKLOP1'!E68=""),"Skupaj:","")))</f>
        <v/>
      </c>
      <c r="J68" s="21" t="str">
        <f t="shared" ref="J68:J131" si="3">IFERROR(IF(I68="Skupaj:",M68,IF(I68="Skupaj z DDV:",SUM(J66,J67),IF(I68="DDV (22%):",J67*0.22,IF(F68&lt;&gt;"",H68*I68,"")))),0)</f>
        <v/>
      </c>
      <c r="K68" s="21" t="str">
        <f>IF(I68="Skupaj z DDV:",SUM(K66,K67),IF(I68="DDV (22%):",K67*0.22,IF(AND('[1]Vmesna vrtilna_SKLOP1'!C68&lt;&gt;"",'[1]Vmesna vrtilna_SKLOP1'!D68=""),'[1]Vmesna vrtilna_SKLOP1'!J68,IF(F68&lt;&gt;"",IF('[1]Vmesna vrtilna_SKLOP1'!J68&lt;&gt;"",'[1]Vmesna vrtilna_SKLOP1'!J68,""),""))))</f>
        <v/>
      </c>
      <c r="L68" s="22" t="str">
        <f>IF(I67="Skupaj:","DDV (22%):",IF(I67="DDV (22%):","Skupaj z DDV:",IF(AND('[1]Vmesna vrtilna_SKLOP1'!C68&lt;&gt;"",'[1]Vmesna vrtilna_SKLOP1'!E68=""),"Skupaj:",IF(AND('[1]Vmesna vrtilna_SKLOP1'!C68&lt;&gt;"",'[1]Vmesna vrtilna_SKLOP1'!D68=""),'[1]Vmesna vrtilna_SKLOP1'!J68,IF(F68&lt;&gt;"",IF('[1]Vmesna vrtilna_SKLOP1'!J68&lt;&gt;"",'[1]Vmesna vrtilna_SKLOP1'!J68,""),"")))))</f>
        <v/>
      </c>
      <c r="M68" s="22">
        <f t="shared" si="2"/>
        <v>0</v>
      </c>
      <c r="N68" s="22" t="str">
        <f>IF(IFERROR(VLOOKUP(B68,'[1]Vmesna vrtilna_SKLOP1'!B:J,7,0),"")=0,"",IFERROR(VLOOKUP(B68,'[1]Vmesna vrtilna_SKLOP1'!B:J,7,0),""))</f>
        <v/>
      </c>
      <c r="O68" s="22"/>
    </row>
    <row r="69" spans="2:15" ht="15" customHeight="1" x14ac:dyDescent="0.3">
      <c r="B69" s="15" t="str">
        <f>IF(AND('[1]Vmesna vrtilna_SKLOP1'!B69&lt;&gt;"",'[1]Vmesna vrtilna_SKLOP1'!C69&lt;&gt;""),IF('[1]Vmesna vrtilna_SKLOP1'!B69&lt;&gt;"",'[1]Vmesna vrtilna_SKLOP1'!B69,""),"")</f>
        <v/>
      </c>
      <c r="C69" s="16" t="str">
        <f>IF(OR(C68="Posebna oblika",C68="Kulturno zaščiten objekt",C68="Kulturno zaščiten objekt, Posebna oblika"),"Glej zavihek POSEBNI POGOJI",IF(SUM(N68:Q68)=1,"Posebna oblika",IF(SUM(N68:Q68)=10,"Kulturno zaščiten objekt",IF(SUM(N68:Q68)=11,"Kulturno zaščiten objekt, Posebna oblika",IF(AND('[1]Vmesna vrtilna_SKLOP1'!C69&lt;&gt;"",'[1]Vmesna vrtilna_SKLOP1'!D69&lt;&gt;""),IF('[1]Vmesna vrtilna_SKLOP1'!C69&lt;&gt;"",'[1]Vmesna vrtilna_SKLOP1'!C69,""),"")))))</f>
        <v/>
      </c>
      <c r="D69" s="17" t="str">
        <f>IF(IFERROR(VLOOKUP(B69,'[1]Vmesna vrtilna_SKLOP1'!B:J,6,0),"")=0,"",IFERROR(VLOOKUP(B69,'[1]Vmesna vrtilna_SKLOP1'!B:J,6,0),""))</f>
        <v/>
      </c>
      <c r="E69" s="16" t="str">
        <f>IF(IF('[1]Vmesna vrtilna_SKLOP1'!E69&lt;&gt;"",'[1]Vmesna vrtilna_SKLOP1'!D69,"")=0,"",IF('[1]Vmesna vrtilna_SKLOP1'!E69&lt;&gt;"",'[1]Vmesna vrtilna_SKLOP1'!D69,""))</f>
        <v>Senčila</v>
      </c>
      <c r="F69" s="18" t="str">
        <f>IF('[1]Vmesna vrtilna_SKLOP1'!E69&lt;&gt;"",'[1]Vmesna vrtilna_SKLOP1'!E69,"")</f>
        <v>Notranja rolo omarica, ALU lamele, Dim. ŠxV: 1,78x1,36m</v>
      </c>
      <c r="G69" s="15" t="str">
        <f>IF('[1]Vmesna vrtilna_SKLOP1'!E69&lt;&gt;"",'[1]Vmesna vrtilna_SKLOP1'!F69,"")</f>
        <v>[kos]</v>
      </c>
      <c r="H69" s="19">
        <f>IF('[1]Vmesna vrtilna_SKLOP1'!F69&lt;&gt;"",'[1]Vmesna vrtilna_SKLOP1'!I69,"")</f>
        <v>3</v>
      </c>
      <c r="I69" s="20" t="str">
        <f>IF(I68="Skupaj:","DDV (22%):",IF(I68="DDV (22%):","Skupaj z DDV:",IF(AND('[1]Vmesna vrtilna_SKLOP1'!C69&lt;&gt;"",'[1]Vmesna vrtilna_SKLOP1'!E69=""),"Skupaj:","")))</f>
        <v/>
      </c>
      <c r="J69" s="21">
        <f t="shared" si="3"/>
        <v>0</v>
      </c>
      <c r="K69" s="21">
        <f>IF(I69="Skupaj z DDV:",SUM(K67,K68),IF(I69="DDV (22%):",K68*0.22,IF(AND('[1]Vmesna vrtilna_SKLOP1'!C69&lt;&gt;"",'[1]Vmesna vrtilna_SKLOP1'!D69=""),'[1]Vmesna vrtilna_SKLOP1'!J69,IF(F69&lt;&gt;"",IF('[1]Vmesna vrtilna_SKLOP1'!J69&lt;&gt;"",'[1]Vmesna vrtilna_SKLOP1'!J69,""),""))))</f>
        <v>1128.0189260616962</v>
      </c>
      <c r="L69" s="22">
        <f>IF(I68="Skupaj:","DDV (22%):",IF(I68="DDV (22%):","Skupaj z DDV:",IF(AND('[1]Vmesna vrtilna_SKLOP1'!C69&lt;&gt;"",'[1]Vmesna vrtilna_SKLOP1'!E69=""),"Skupaj:",IF(AND('[1]Vmesna vrtilna_SKLOP1'!C69&lt;&gt;"",'[1]Vmesna vrtilna_SKLOP1'!D69=""),'[1]Vmesna vrtilna_SKLOP1'!J69,IF(F69&lt;&gt;"",IF('[1]Vmesna vrtilna_SKLOP1'!J69&lt;&gt;"",'[1]Vmesna vrtilna_SKLOP1'!J69,""),"")))))</f>
        <v>1128.0189260616962</v>
      </c>
      <c r="M69" s="22">
        <f t="shared" si="2"/>
        <v>0</v>
      </c>
      <c r="N69" s="22" t="str">
        <f>IF(IFERROR(VLOOKUP(B69,'[1]Vmesna vrtilna_SKLOP1'!B:J,7,0),"")=0,"",IFERROR(VLOOKUP(B69,'[1]Vmesna vrtilna_SKLOP1'!B:J,7,0),""))</f>
        <v/>
      </c>
      <c r="O69" s="22"/>
    </row>
    <row r="70" spans="2:15" ht="15" customHeight="1" x14ac:dyDescent="0.3">
      <c r="B70" s="15" t="str">
        <f>IF(AND('[1]Vmesna vrtilna_SKLOP1'!B70&lt;&gt;"",'[1]Vmesna vrtilna_SKLOP1'!C70&lt;&gt;""),IF('[1]Vmesna vrtilna_SKLOP1'!B70&lt;&gt;"",'[1]Vmesna vrtilna_SKLOP1'!B70,""),"")</f>
        <v/>
      </c>
      <c r="C70" s="16" t="str">
        <f>IF(OR(C69="Posebna oblika",C69="Kulturno zaščiten objekt",C69="Kulturno zaščiten objekt, Posebna oblika"),"Glej zavihek POSEBNI POGOJI",IF(SUM(N69:Q69)=1,"Posebna oblika",IF(SUM(N69:Q69)=10,"Kulturno zaščiten objekt",IF(SUM(N69:Q69)=11,"Kulturno zaščiten objekt, Posebna oblika",IF(AND('[1]Vmesna vrtilna_SKLOP1'!C70&lt;&gt;"",'[1]Vmesna vrtilna_SKLOP1'!D70&lt;&gt;""),IF('[1]Vmesna vrtilna_SKLOP1'!C70&lt;&gt;"",'[1]Vmesna vrtilna_SKLOP1'!C70,""),"")))))</f>
        <v/>
      </c>
      <c r="D70" s="17" t="str">
        <f>IF(IFERROR(VLOOKUP(B70,'[1]Vmesna vrtilna_SKLOP1'!B:J,6,0),"")=0,"",IFERROR(VLOOKUP(B70,'[1]Vmesna vrtilna_SKLOP1'!B:J,6,0),""))</f>
        <v/>
      </c>
      <c r="E70" s="16" t="str">
        <f>IF(IF('[1]Vmesna vrtilna_SKLOP1'!E70&lt;&gt;"",'[1]Vmesna vrtilna_SKLOP1'!D70,"")=0,"",IF('[1]Vmesna vrtilna_SKLOP1'!E70&lt;&gt;"",'[1]Vmesna vrtilna_SKLOP1'!D70,""))</f>
        <v/>
      </c>
      <c r="F70" s="18" t="str">
        <f>IF('[1]Vmesna vrtilna_SKLOP1'!E70&lt;&gt;"",'[1]Vmesna vrtilna_SKLOP1'!E70,"")</f>
        <v>Notranja rolo omarica, ALU lamele, Dim. ŠxV: 0,8x2,1m</v>
      </c>
      <c r="G70" s="15" t="str">
        <f>IF('[1]Vmesna vrtilna_SKLOP1'!E70&lt;&gt;"",'[1]Vmesna vrtilna_SKLOP1'!F70,"")</f>
        <v>[kos]</v>
      </c>
      <c r="H70" s="19">
        <f>IF('[1]Vmesna vrtilna_SKLOP1'!F70&lt;&gt;"",'[1]Vmesna vrtilna_SKLOP1'!I70,"")</f>
        <v>1</v>
      </c>
      <c r="I70" s="20" t="str">
        <f>IF(I69="Skupaj:","DDV (22%):",IF(I69="DDV (22%):","Skupaj z DDV:",IF(AND('[1]Vmesna vrtilna_SKLOP1'!C70&lt;&gt;"",'[1]Vmesna vrtilna_SKLOP1'!E70=""),"Skupaj:","")))</f>
        <v/>
      </c>
      <c r="J70" s="21">
        <f t="shared" si="3"/>
        <v>0</v>
      </c>
      <c r="K70" s="21">
        <f>IF(I70="Skupaj z DDV:",SUM(K68,K69),IF(I70="DDV (22%):",K69*0.22,IF(AND('[1]Vmesna vrtilna_SKLOP1'!C70&lt;&gt;"",'[1]Vmesna vrtilna_SKLOP1'!D70=""),'[1]Vmesna vrtilna_SKLOP1'!J70,IF(F70&lt;&gt;"",IF('[1]Vmesna vrtilna_SKLOP1'!J70&lt;&gt;"",'[1]Vmesna vrtilna_SKLOP1'!J70,""),""))))</f>
        <v>302.55347711999997</v>
      </c>
      <c r="L70" s="22">
        <f>IF(I69="Skupaj:","DDV (22%):",IF(I69="DDV (22%):","Skupaj z DDV:",IF(AND('[1]Vmesna vrtilna_SKLOP1'!C70&lt;&gt;"",'[1]Vmesna vrtilna_SKLOP1'!E70=""),"Skupaj:",IF(AND('[1]Vmesna vrtilna_SKLOP1'!C70&lt;&gt;"",'[1]Vmesna vrtilna_SKLOP1'!D70=""),'[1]Vmesna vrtilna_SKLOP1'!J70,IF(F70&lt;&gt;"",IF('[1]Vmesna vrtilna_SKLOP1'!J70&lt;&gt;"",'[1]Vmesna vrtilna_SKLOP1'!J70,""),"")))))</f>
        <v>302.55347711999997</v>
      </c>
      <c r="M70" s="22">
        <f t="shared" si="2"/>
        <v>0</v>
      </c>
      <c r="N70" s="22" t="str">
        <f>IF(IFERROR(VLOOKUP(B70,'[1]Vmesna vrtilna_SKLOP1'!B:J,7,0),"")=0,"",IFERROR(VLOOKUP(B70,'[1]Vmesna vrtilna_SKLOP1'!B:J,7,0),""))</f>
        <v/>
      </c>
      <c r="O70" s="22"/>
    </row>
    <row r="71" spans="2:15" ht="15" customHeight="1" x14ac:dyDescent="0.3">
      <c r="B71" s="15" t="str">
        <f>IF(AND('[1]Vmesna vrtilna_SKLOP1'!B71&lt;&gt;"",'[1]Vmesna vrtilna_SKLOP1'!C71&lt;&gt;""),IF('[1]Vmesna vrtilna_SKLOP1'!B71&lt;&gt;"",'[1]Vmesna vrtilna_SKLOP1'!B71,""),"")</f>
        <v/>
      </c>
      <c r="C71" s="16" t="str">
        <f>IF(OR(C70="Posebna oblika",C70="Kulturno zaščiten objekt",C70="Kulturno zaščiten objekt, Posebna oblika"),"Glej zavihek POSEBNI POGOJI",IF(SUM(N70:Q70)=1,"Posebna oblika",IF(SUM(N70:Q70)=10,"Kulturno zaščiten objekt",IF(SUM(N70:Q70)=11,"Kulturno zaščiten objekt, Posebna oblika",IF(AND('[1]Vmesna vrtilna_SKLOP1'!C71&lt;&gt;"",'[1]Vmesna vrtilna_SKLOP1'!D71&lt;&gt;""),IF('[1]Vmesna vrtilna_SKLOP1'!C71&lt;&gt;"",'[1]Vmesna vrtilna_SKLOP1'!C71,""),"")))))</f>
        <v/>
      </c>
      <c r="D71" s="17" t="str">
        <f>IF(IFERROR(VLOOKUP(B71,'[1]Vmesna vrtilna_SKLOP1'!B:J,6,0),"")=0,"",IFERROR(VLOOKUP(B71,'[1]Vmesna vrtilna_SKLOP1'!B:J,6,0),""))</f>
        <v/>
      </c>
      <c r="E71" s="16" t="str">
        <f>IF(IF('[1]Vmesna vrtilna_SKLOP1'!E71&lt;&gt;"",'[1]Vmesna vrtilna_SKLOP1'!D71,"")=0,"",IF('[1]Vmesna vrtilna_SKLOP1'!E71&lt;&gt;"",'[1]Vmesna vrtilna_SKLOP1'!D71,""))</f>
        <v/>
      </c>
      <c r="F71" s="18" t="str">
        <f>IF('[1]Vmesna vrtilna_SKLOP1'!E71&lt;&gt;"",'[1]Vmesna vrtilna_SKLOP1'!E71,"")</f>
        <v>Zunanji rolo - nadometni, ALU lamele, Dim. ŠxV: 1,76x1,16m</v>
      </c>
      <c r="G71" s="15" t="str">
        <f>IF('[1]Vmesna vrtilna_SKLOP1'!E71&lt;&gt;"",'[1]Vmesna vrtilna_SKLOP1'!F71,"")</f>
        <v>[kos]</v>
      </c>
      <c r="H71" s="19">
        <f>IF('[1]Vmesna vrtilna_SKLOP1'!F71&lt;&gt;"",'[1]Vmesna vrtilna_SKLOP1'!I71,"")</f>
        <v>1</v>
      </c>
      <c r="I71" s="20" t="str">
        <f>IF(I70="Skupaj:","DDV (22%):",IF(I70="DDV (22%):","Skupaj z DDV:",IF(AND('[1]Vmesna vrtilna_SKLOP1'!C71&lt;&gt;"",'[1]Vmesna vrtilna_SKLOP1'!E71=""),"Skupaj:","")))</f>
        <v/>
      </c>
      <c r="J71" s="21">
        <f t="shared" si="3"/>
        <v>0</v>
      </c>
      <c r="K71" s="21">
        <f>IF(I71="Skupaj z DDV:",SUM(K69,K70),IF(I71="DDV (22%):",K70*0.22,IF(AND('[1]Vmesna vrtilna_SKLOP1'!C71&lt;&gt;"",'[1]Vmesna vrtilna_SKLOP1'!D71=""),'[1]Vmesna vrtilna_SKLOP1'!J71,IF(F71&lt;&gt;"",IF('[1]Vmesna vrtilna_SKLOP1'!J71&lt;&gt;"",'[1]Vmesna vrtilna_SKLOP1'!J71,""),""))))</f>
        <v>182.97045258803197</v>
      </c>
      <c r="L71" s="22">
        <f>IF(I70="Skupaj:","DDV (22%):",IF(I70="DDV (22%):","Skupaj z DDV:",IF(AND('[1]Vmesna vrtilna_SKLOP1'!C71&lt;&gt;"",'[1]Vmesna vrtilna_SKLOP1'!E71=""),"Skupaj:",IF(AND('[1]Vmesna vrtilna_SKLOP1'!C71&lt;&gt;"",'[1]Vmesna vrtilna_SKLOP1'!D71=""),'[1]Vmesna vrtilna_SKLOP1'!J71,IF(F71&lt;&gt;"",IF('[1]Vmesna vrtilna_SKLOP1'!J71&lt;&gt;"",'[1]Vmesna vrtilna_SKLOP1'!J71,""),"")))))</f>
        <v>182.97045258803197</v>
      </c>
      <c r="M71" s="22">
        <f t="shared" si="2"/>
        <v>0</v>
      </c>
      <c r="N71" s="22" t="str">
        <f>IF(IFERROR(VLOOKUP(B71,'[1]Vmesna vrtilna_SKLOP1'!B:J,7,0),"")=0,"",IFERROR(VLOOKUP(B71,'[1]Vmesna vrtilna_SKLOP1'!B:J,7,0),""))</f>
        <v/>
      </c>
      <c r="O71" s="22"/>
    </row>
    <row r="72" spans="2:15" ht="15" customHeight="1" x14ac:dyDescent="0.3">
      <c r="B72" s="15" t="str">
        <f>IF(AND('[1]Vmesna vrtilna_SKLOP1'!B72&lt;&gt;"",'[1]Vmesna vrtilna_SKLOP1'!C72&lt;&gt;""),IF('[1]Vmesna vrtilna_SKLOP1'!B72&lt;&gt;"",'[1]Vmesna vrtilna_SKLOP1'!B72,""),"")</f>
        <v/>
      </c>
      <c r="C72" s="16" t="str">
        <f>IF(OR(C71="Posebna oblika",C71="Kulturno zaščiten objekt",C71="Kulturno zaščiten objekt, Posebna oblika"),"Glej zavihek POSEBNI POGOJI",IF(SUM(N71:Q71)=1,"Posebna oblika",IF(SUM(N71:Q71)=10,"Kulturno zaščiten objekt",IF(SUM(N71:Q71)=11,"Kulturno zaščiten objekt, Posebna oblika",IF(AND('[1]Vmesna vrtilna_SKLOP1'!C72&lt;&gt;"",'[1]Vmesna vrtilna_SKLOP1'!D72&lt;&gt;""),IF('[1]Vmesna vrtilna_SKLOP1'!C72&lt;&gt;"",'[1]Vmesna vrtilna_SKLOP1'!C72,""),"")))))</f>
        <v/>
      </c>
      <c r="D72" s="17" t="str">
        <f>IF(IFERROR(VLOOKUP(B72,'[1]Vmesna vrtilna_SKLOP1'!B:J,6,0),"")=0,"",IFERROR(VLOOKUP(B72,'[1]Vmesna vrtilna_SKLOP1'!B:J,6,0),""))</f>
        <v/>
      </c>
      <c r="E72" s="16" t="str">
        <f>IF(IF('[1]Vmesna vrtilna_SKLOP1'!E72&lt;&gt;"",'[1]Vmesna vrtilna_SKLOP1'!D72,"")=0,"",IF('[1]Vmesna vrtilna_SKLOP1'!E72&lt;&gt;"",'[1]Vmesna vrtilna_SKLOP1'!D72,""))</f>
        <v/>
      </c>
      <c r="F72" s="18" t="str">
        <f>IF('[1]Vmesna vrtilna_SKLOP1'!E72&lt;&gt;"",'[1]Vmesna vrtilna_SKLOP1'!E72,"")</f>
        <v>Notranja rolo omarica, ALU lamele, Dim. ŠxV: 1,36x1,37m</v>
      </c>
      <c r="G72" s="15" t="str">
        <f>IF('[1]Vmesna vrtilna_SKLOP1'!E72&lt;&gt;"",'[1]Vmesna vrtilna_SKLOP1'!F72,"")</f>
        <v>[kos]</v>
      </c>
      <c r="H72" s="19">
        <f>IF('[1]Vmesna vrtilna_SKLOP1'!F72&lt;&gt;"",'[1]Vmesna vrtilna_SKLOP1'!I72,"")</f>
        <v>1</v>
      </c>
      <c r="I72" s="20" t="str">
        <f>IF(I71="Skupaj:","DDV (22%):",IF(I71="DDV (22%):","Skupaj z DDV:",IF(AND('[1]Vmesna vrtilna_SKLOP1'!C72&lt;&gt;"",'[1]Vmesna vrtilna_SKLOP1'!E72=""),"Skupaj:","")))</f>
        <v/>
      </c>
      <c r="J72" s="21">
        <f t="shared" si="3"/>
        <v>0</v>
      </c>
      <c r="K72" s="21">
        <f>IF(I72="Skupaj z DDV:",SUM(K70,K71),IF(I72="DDV (22%):",K71*0.22,IF(AND('[1]Vmesna vrtilna_SKLOP1'!C72&lt;&gt;"",'[1]Vmesna vrtilna_SKLOP1'!D72=""),'[1]Vmesna vrtilna_SKLOP1'!J72,IF(F72&lt;&gt;"",IF('[1]Vmesna vrtilna_SKLOP1'!J72&lt;&gt;"",'[1]Vmesna vrtilna_SKLOP1'!J72,""),""))))</f>
        <v>327.165480740352</v>
      </c>
      <c r="L72" s="22">
        <f>IF(I71="Skupaj:","DDV (22%):",IF(I71="DDV (22%):","Skupaj z DDV:",IF(AND('[1]Vmesna vrtilna_SKLOP1'!C72&lt;&gt;"",'[1]Vmesna vrtilna_SKLOP1'!E72=""),"Skupaj:",IF(AND('[1]Vmesna vrtilna_SKLOP1'!C72&lt;&gt;"",'[1]Vmesna vrtilna_SKLOP1'!D72=""),'[1]Vmesna vrtilna_SKLOP1'!J72,IF(F72&lt;&gt;"",IF('[1]Vmesna vrtilna_SKLOP1'!J72&lt;&gt;"",'[1]Vmesna vrtilna_SKLOP1'!J72,""),"")))))</f>
        <v>327.165480740352</v>
      </c>
      <c r="M72" s="22">
        <f t="shared" si="2"/>
        <v>0</v>
      </c>
      <c r="N72" s="22" t="str">
        <f>IF(IFERROR(VLOOKUP(B72,'[1]Vmesna vrtilna_SKLOP1'!B:J,7,0),"")=0,"",IFERROR(VLOOKUP(B72,'[1]Vmesna vrtilna_SKLOP1'!B:J,7,0),""))</f>
        <v/>
      </c>
      <c r="O72" s="22"/>
    </row>
    <row r="73" spans="2:15" ht="15" customHeight="1" x14ac:dyDescent="0.3">
      <c r="B73" s="15" t="str">
        <f>IF(AND('[1]Vmesna vrtilna_SKLOP1'!B73&lt;&gt;"",'[1]Vmesna vrtilna_SKLOP1'!C73&lt;&gt;""),IF('[1]Vmesna vrtilna_SKLOP1'!B73&lt;&gt;"",'[1]Vmesna vrtilna_SKLOP1'!B73,""),"")</f>
        <v/>
      </c>
      <c r="C73" s="16" t="str">
        <f>IF(OR(C72="Posebna oblika",C72="Kulturno zaščiten objekt",C72="Kulturno zaščiten objekt, Posebna oblika"),"Glej zavihek POSEBNI POGOJI",IF(SUM(N72:Q72)=1,"Posebna oblika",IF(SUM(N72:Q72)=10,"Kulturno zaščiten objekt",IF(SUM(N72:Q72)=11,"Kulturno zaščiten objekt, Posebna oblika",IF(AND('[1]Vmesna vrtilna_SKLOP1'!C73&lt;&gt;"",'[1]Vmesna vrtilna_SKLOP1'!D73&lt;&gt;""),IF('[1]Vmesna vrtilna_SKLOP1'!C73&lt;&gt;"",'[1]Vmesna vrtilna_SKLOP1'!C73,""),"")))))</f>
        <v/>
      </c>
      <c r="D73" s="17" t="str">
        <f>IF(IFERROR(VLOOKUP(B73,'[1]Vmesna vrtilna_SKLOP1'!B:J,6,0),"")=0,"",IFERROR(VLOOKUP(B73,'[1]Vmesna vrtilna_SKLOP1'!B:J,6,0),""))</f>
        <v/>
      </c>
      <c r="E73" s="16" t="str">
        <f>IF(IF('[1]Vmesna vrtilna_SKLOP1'!E73&lt;&gt;"",'[1]Vmesna vrtilna_SKLOP1'!D73,"")=0,"",IF('[1]Vmesna vrtilna_SKLOP1'!E73&lt;&gt;"",'[1]Vmesna vrtilna_SKLOP1'!D73,""))</f>
        <v/>
      </c>
      <c r="F73" s="18" t="str">
        <f>IF('[1]Vmesna vrtilna_SKLOP1'!E73&lt;&gt;"",'[1]Vmesna vrtilna_SKLOP1'!E73,"")</f>
        <v>Notranje žaluzije - kovinske, Dim. ŠxV: 0,82x2,28m</v>
      </c>
      <c r="G73" s="15" t="str">
        <f>IF('[1]Vmesna vrtilna_SKLOP1'!E73&lt;&gt;"",'[1]Vmesna vrtilna_SKLOP1'!F73,"")</f>
        <v>[kos]</v>
      </c>
      <c r="H73" s="19">
        <f>IF('[1]Vmesna vrtilna_SKLOP1'!F73&lt;&gt;"",'[1]Vmesna vrtilna_SKLOP1'!I73,"")</f>
        <v>1</v>
      </c>
      <c r="I73" s="20" t="str">
        <f>IF(I72="Skupaj:","DDV (22%):",IF(I72="DDV (22%):","Skupaj z DDV:",IF(AND('[1]Vmesna vrtilna_SKLOP1'!C73&lt;&gt;"",'[1]Vmesna vrtilna_SKLOP1'!E73=""),"Skupaj:","")))</f>
        <v/>
      </c>
      <c r="J73" s="21">
        <f t="shared" si="3"/>
        <v>0</v>
      </c>
      <c r="K73" s="21">
        <f>IF(I73="Skupaj z DDV:",SUM(K71,K72),IF(I73="DDV (22%):",K72*0.22,IF(AND('[1]Vmesna vrtilna_SKLOP1'!C73&lt;&gt;"",'[1]Vmesna vrtilna_SKLOP1'!D73=""),'[1]Vmesna vrtilna_SKLOP1'!J73,IF(F73&lt;&gt;"",IF('[1]Vmesna vrtilna_SKLOP1'!J73&lt;&gt;"",'[1]Vmesna vrtilna_SKLOP1'!J73,""),""))))</f>
        <v>84.131999999999991</v>
      </c>
      <c r="L73" s="22">
        <f>IF(I72="Skupaj:","DDV (22%):",IF(I72="DDV (22%):","Skupaj z DDV:",IF(AND('[1]Vmesna vrtilna_SKLOP1'!C73&lt;&gt;"",'[1]Vmesna vrtilna_SKLOP1'!E73=""),"Skupaj:",IF(AND('[1]Vmesna vrtilna_SKLOP1'!C73&lt;&gt;"",'[1]Vmesna vrtilna_SKLOP1'!D73=""),'[1]Vmesna vrtilna_SKLOP1'!J73,IF(F73&lt;&gt;"",IF('[1]Vmesna vrtilna_SKLOP1'!J73&lt;&gt;"",'[1]Vmesna vrtilna_SKLOP1'!J73,""),"")))))</f>
        <v>84.131999999999991</v>
      </c>
      <c r="M73" s="22">
        <f t="shared" si="2"/>
        <v>0</v>
      </c>
      <c r="N73" s="22" t="str">
        <f>IF(IFERROR(VLOOKUP(B73,'[1]Vmesna vrtilna_SKLOP1'!B:J,7,0),"")=0,"",IFERROR(VLOOKUP(B73,'[1]Vmesna vrtilna_SKLOP1'!B:J,7,0),""))</f>
        <v/>
      </c>
      <c r="O73" s="22"/>
    </row>
    <row r="74" spans="2:15" ht="15" customHeight="1" x14ac:dyDescent="0.3">
      <c r="B74" s="15" t="str">
        <f>IF(AND('[1]Vmesna vrtilna_SKLOP1'!B74&lt;&gt;"",'[1]Vmesna vrtilna_SKLOP1'!C74&lt;&gt;""),IF('[1]Vmesna vrtilna_SKLOP1'!B74&lt;&gt;"",'[1]Vmesna vrtilna_SKLOP1'!B74,""),"")</f>
        <v/>
      </c>
      <c r="C74" s="16" t="str">
        <f>IF(OR(C73="Posebna oblika",C73="Kulturno zaščiten objekt",C73="Kulturno zaščiten objekt, Posebna oblika"),"Glej zavihek POSEBNI POGOJI",IF(SUM(N73:Q73)=1,"Posebna oblika",IF(SUM(N73:Q73)=10,"Kulturno zaščiten objekt",IF(SUM(N73:Q73)=11,"Kulturno zaščiten objekt, Posebna oblika",IF(AND('[1]Vmesna vrtilna_SKLOP1'!C74&lt;&gt;"",'[1]Vmesna vrtilna_SKLOP1'!D74&lt;&gt;""),IF('[1]Vmesna vrtilna_SKLOP1'!C74&lt;&gt;"",'[1]Vmesna vrtilna_SKLOP1'!C74,""),"")))))</f>
        <v/>
      </c>
      <c r="D74" s="17" t="str">
        <f>IF(IFERROR(VLOOKUP(B74,'[1]Vmesna vrtilna_SKLOP1'!B:J,6,0),"")=0,"",IFERROR(VLOOKUP(B74,'[1]Vmesna vrtilna_SKLOP1'!B:J,6,0),""))</f>
        <v/>
      </c>
      <c r="E74" s="16" t="str">
        <f>IF(IF('[1]Vmesna vrtilna_SKLOP1'!E74&lt;&gt;"",'[1]Vmesna vrtilna_SKLOP1'!D74,"")=0,"",IF('[1]Vmesna vrtilna_SKLOP1'!E74&lt;&gt;"",'[1]Vmesna vrtilna_SKLOP1'!D74,""))</f>
        <v/>
      </c>
      <c r="F74" s="18" t="str">
        <f>IF('[1]Vmesna vrtilna_SKLOP1'!E74&lt;&gt;"",'[1]Vmesna vrtilna_SKLOP1'!E74,"")</f>
        <v>Notranje žaluzije - kovinske, Dim. ŠxV: 1,38x1,39m</v>
      </c>
      <c r="G74" s="15" t="str">
        <f>IF('[1]Vmesna vrtilna_SKLOP1'!E74&lt;&gt;"",'[1]Vmesna vrtilna_SKLOP1'!F74,"")</f>
        <v>[kos]</v>
      </c>
      <c r="H74" s="19">
        <f>IF('[1]Vmesna vrtilna_SKLOP1'!F74&lt;&gt;"",'[1]Vmesna vrtilna_SKLOP1'!I74,"")</f>
        <v>1</v>
      </c>
      <c r="I74" s="20" t="str">
        <f>IF(I73="Skupaj:","DDV (22%):",IF(I73="DDV (22%):","Skupaj z DDV:",IF(AND('[1]Vmesna vrtilna_SKLOP1'!C74&lt;&gt;"",'[1]Vmesna vrtilna_SKLOP1'!E74=""),"Skupaj:","")))</f>
        <v/>
      </c>
      <c r="J74" s="21">
        <f t="shared" si="3"/>
        <v>0</v>
      </c>
      <c r="K74" s="21">
        <f>IF(I74="Skupaj z DDV:",SUM(K72,K73),IF(I74="DDV (22%):",K73*0.22,IF(AND('[1]Vmesna vrtilna_SKLOP1'!C74&lt;&gt;"",'[1]Vmesna vrtilna_SKLOP1'!D74=""),'[1]Vmesna vrtilna_SKLOP1'!J74,IF(F74&lt;&gt;"",IF('[1]Vmesna vrtilna_SKLOP1'!J74&lt;&gt;"",'[1]Vmesna vrtilna_SKLOP1'!J74,""),""))))</f>
        <v>86.318999999999988</v>
      </c>
      <c r="L74" s="22">
        <f>IF(I73="Skupaj:","DDV (22%):",IF(I73="DDV (22%):","Skupaj z DDV:",IF(AND('[1]Vmesna vrtilna_SKLOP1'!C74&lt;&gt;"",'[1]Vmesna vrtilna_SKLOP1'!E74=""),"Skupaj:",IF(AND('[1]Vmesna vrtilna_SKLOP1'!C74&lt;&gt;"",'[1]Vmesna vrtilna_SKLOP1'!D74=""),'[1]Vmesna vrtilna_SKLOP1'!J74,IF(F74&lt;&gt;"",IF('[1]Vmesna vrtilna_SKLOP1'!J74&lt;&gt;"",'[1]Vmesna vrtilna_SKLOP1'!J74,""),"")))))</f>
        <v>86.318999999999988</v>
      </c>
      <c r="M74" s="22">
        <f t="shared" si="2"/>
        <v>0</v>
      </c>
      <c r="N74" s="22" t="str">
        <f>IF(IFERROR(VLOOKUP(B74,'[1]Vmesna vrtilna_SKLOP1'!B:J,7,0),"")=0,"",IFERROR(VLOOKUP(B74,'[1]Vmesna vrtilna_SKLOP1'!B:J,7,0),""))</f>
        <v/>
      </c>
      <c r="O74" s="22"/>
    </row>
    <row r="75" spans="2:15" ht="15" customHeight="1" x14ac:dyDescent="0.3">
      <c r="B75" s="15" t="str">
        <f>IF(AND('[1]Vmesna vrtilna_SKLOP1'!B75&lt;&gt;"",'[1]Vmesna vrtilna_SKLOP1'!C75&lt;&gt;""),IF('[1]Vmesna vrtilna_SKLOP1'!B75&lt;&gt;"",'[1]Vmesna vrtilna_SKLOP1'!B75,""),"")</f>
        <v/>
      </c>
      <c r="C75" s="16" t="str">
        <f>IF(OR(C74="Posebna oblika",C74="Kulturno zaščiten objekt",C74="Kulturno zaščiten objekt, Posebna oblika"),"Glej zavihek POSEBNI POGOJI",IF(SUM(N74:Q74)=1,"Posebna oblika",IF(SUM(N74:Q74)=10,"Kulturno zaščiten objekt",IF(SUM(N74:Q74)=11,"Kulturno zaščiten objekt, Posebna oblika",IF(AND('[1]Vmesna vrtilna_SKLOP1'!C75&lt;&gt;"",'[1]Vmesna vrtilna_SKLOP1'!D75&lt;&gt;""),IF('[1]Vmesna vrtilna_SKLOP1'!C75&lt;&gt;"",'[1]Vmesna vrtilna_SKLOP1'!C75,""),"")))))</f>
        <v/>
      </c>
      <c r="D75" s="17" t="str">
        <f>IF(IFERROR(VLOOKUP(B75,'[1]Vmesna vrtilna_SKLOP1'!B:J,6,0),"")=0,"",IFERROR(VLOOKUP(B75,'[1]Vmesna vrtilna_SKLOP1'!B:J,6,0),""))</f>
        <v/>
      </c>
      <c r="E75" s="16" t="str">
        <f>IF(IF('[1]Vmesna vrtilna_SKLOP1'!E75&lt;&gt;"",'[1]Vmesna vrtilna_SKLOP1'!D75,"")=0,"",IF('[1]Vmesna vrtilna_SKLOP1'!E75&lt;&gt;"",'[1]Vmesna vrtilna_SKLOP1'!D75,""))</f>
        <v/>
      </c>
      <c r="F75" s="18" t="str">
        <f>IF('[1]Vmesna vrtilna_SKLOP1'!E75&lt;&gt;"",'[1]Vmesna vrtilna_SKLOP1'!E75,"")</f>
        <v>Notranje žaluzije - kovinske, Dim. ŠxV: 1,1x0,7m</v>
      </c>
      <c r="G75" s="15" t="str">
        <f>IF('[1]Vmesna vrtilna_SKLOP1'!E75&lt;&gt;"",'[1]Vmesna vrtilna_SKLOP1'!F75,"")</f>
        <v>[kos]</v>
      </c>
      <c r="H75" s="19">
        <f>IF('[1]Vmesna vrtilna_SKLOP1'!F75&lt;&gt;"",'[1]Vmesna vrtilna_SKLOP1'!I75,"")</f>
        <v>1</v>
      </c>
      <c r="I75" s="20" t="str">
        <f>IF(I74="Skupaj:","DDV (22%):",IF(I74="DDV (22%):","Skupaj z DDV:",IF(AND('[1]Vmesna vrtilna_SKLOP1'!C75&lt;&gt;"",'[1]Vmesna vrtilna_SKLOP1'!E75=""),"Skupaj:","")))</f>
        <v/>
      </c>
      <c r="J75" s="21">
        <f t="shared" si="3"/>
        <v>0</v>
      </c>
      <c r="K75" s="21">
        <f>IF(I75="Skupaj z DDV:",SUM(K73,K74),IF(I75="DDV (22%):",K74*0.22,IF(AND('[1]Vmesna vrtilna_SKLOP1'!C75&lt;&gt;"",'[1]Vmesna vrtilna_SKLOP1'!D75=""),'[1]Vmesna vrtilna_SKLOP1'!J75,IF(F75&lt;&gt;"",IF('[1]Vmesna vrtilna_SKLOP1'!J75&lt;&gt;"",'[1]Vmesna vrtilna_SKLOP1'!J75,""),""))))</f>
        <v>34.65</v>
      </c>
      <c r="L75" s="22">
        <f>IF(I74="Skupaj:","DDV (22%):",IF(I74="DDV (22%):","Skupaj z DDV:",IF(AND('[1]Vmesna vrtilna_SKLOP1'!C75&lt;&gt;"",'[1]Vmesna vrtilna_SKLOP1'!E75=""),"Skupaj:",IF(AND('[1]Vmesna vrtilna_SKLOP1'!C75&lt;&gt;"",'[1]Vmesna vrtilna_SKLOP1'!D75=""),'[1]Vmesna vrtilna_SKLOP1'!J75,IF(F75&lt;&gt;"",IF('[1]Vmesna vrtilna_SKLOP1'!J75&lt;&gt;"",'[1]Vmesna vrtilna_SKLOP1'!J75,""),"")))))</f>
        <v>34.65</v>
      </c>
      <c r="M75" s="22">
        <f t="shared" si="2"/>
        <v>0</v>
      </c>
      <c r="N75" s="22" t="str">
        <f>IF(IFERROR(VLOOKUP(B75,'[1]Vmesna vrtilna_SKLOP1'!B:J,7,0),"")=0,"",IFERROR(VLOOKUP(B75,'[1]Vmesna vrtilna_SKLOP1'!B:J,7,0),""))</f>
        <v/>
      </c>
      <c r="O75" s="22"/>
    </row>
    <row r="76" spans="2:15" ht="15" customHeight="1" x14ac:dyDescent="0.3">
      <c r="B76" s="15" t="str">
        <f>IF(AND('[1]Vmesna vrtilna_SKLOP1'!B76&lt;&gt;"",'[1]Vmesna vrtilna_SKLOP1'!C76&lt;&gt;""),IF('[1]Vmesna vrtilna_SKLOP1'!B76&lt;&gt;"",'[1]Vmesna vrtilna_SKLOP1'!B76,""),"")</f>
        <v/>
      </c>
      <c r="C76" s="16" t="str">
        <f>IF(OR(C75="Posebna oblika",C75="Kulturno zaščiten objekt",C75="Kulturno zaščiten objekt, Posebna oblika"),"Glej zavihek POSEBNI POGOJI",IF(SUM(N75:Q75)=1,"Posebna oblika",IF(SUM(N75:Q75)=10,"Kulturno zaščiten objekt",IF(SUM(N75:Q75)=11,"Kulturno zaščiten objekt, Posebna oblika",IF(AND('[1]Vmesna vrtilna_SKLOP1'!C76&lt;&gt;"",'[1]Vmesna vrtilna_SKLOP1'!D76&lt;&gt;""),IF('[1]Vmesna vrtilna_SKLOP1'!C76&lt;&gt;"",'[1]Vmesna vrtilna_SKLOP1'!C76,""),"")))))</f>
        <v/>
      </c>
      <c r="D76" s="17" t="str">
        <f>IF(IFERROR(VLOOKUP(B76,'[1]Vmesna vrtilna_SKLOP1'!B:J,6,0),"")=0,"",IFERROR(VLOOKUP(B76,'[1]Vmesna vrtilna_SKLOP1'!B:J,6,0),""))</f>
        <v/>
      </c>
      <c r="E76" s="16" t="str">
        <f>IF(IF('[1]Vmesna vrtilna_SKLOP1'!E76&lt;&gt;"",'[1]Vmesna vrtilna_SKLOP1'!D76,"")=0,"",IF('[1]Vmesna vrtilna_SKLOP1'!E76&lt;&gt;"",'[1]Vmesna vrtilna_SKLOP1'!D76,""))</f>
        <v/>
      </c>
      <c r="F76" s="18" t="str">
        <f>IF('[1]Vmesna vrtilna_SKLOP1'!E76&lt;&gt;"",'[1]Vmesna vrtilna_SKLOP1'!E76,"")</f>
        <v>Notranje žaluzije - kovinske, Dim. ŠxV: 1,39x1,4m</v>
      </c>
      <c r="G76" s="15" t="str">
        <f>IF('[1]Vmesna vrtilna_SKLOP1'!E76&lt;&gt;"",'[1]Vmesna vrtilna_SKLOP1'!F76,"")</f>
        <v>[kos]</v>
      </c>
      <c r="H76" s="19">
        <f>IF('[1]Vmesna vrtilna_SKLOP1'!F76&lt;&gt;"",'[1]Vmesna vrtilna_SKLOP1'!I76,"")</f>
        <v>1</v>
      </c>
      <c r="I76" s="20" t="str">
        <f>IF(I75="Skupaj:","DDV (22%):",IF(I75="DDV (22%):","Skupaj z DDV:",IF(AND('[1]Vmesna vrtilna_SKLOP1'!C76&lt;&gt;"",'[1]Vmesna vrtilna_SKLOP1'!E76=""),"Skupaj:","")))</f>
        <v/>
      </c>
      <c r="J76" s="21">
        <f t="shared" si="3"/>
        <v>0</v>
      </c>
      <c r="K76" s="21">
        <f>IF(I76="Skupaj z DDV:",SUM(K74,K75),IF(I76="DDV (22%):",K75*0.22,IF(AND('[1]Vmesna vrtilna_SKLOP1'!C76&lt;&gt;"",'[1]Vmesna vrtilna_SKLOP1'!D76=""),'[1]Vmesna vrtilna_SKLOP1'!J76,IF(F76&lt;&gt;"",IF('[1]Vmesna vrtilna_SKLOP1'!J76&lt;&gt;"",'[1]Vmesna vrtilna_SKLOP1'!J76,""),""))))</f>
        <v>87.57</v>
      </c>
      <c r="L76" s="22">
        <f>IF(I75="Skupaj:","DDV (22%):",IF(I75="DDV (22%):","Skupaj z DDV:",IF(AND('[1]Vmesna vrtilna_SKLOP1'!C76&lt;&gt;"",'[1]Vmesna vrtilna_SKLOP1'!E76=""),"Skupaj:",IF(AND('[1]Vmesna vrtilna_SKLOP1'!C76&lt;&gt;"",'[1]Vmesna vrtilna_SKLOP1'!D76=""),'[1]Vmesna vrtilna_SKLOP1'!J76,IF(F76&lt;&gt;"",IF('[1]Vmesna vrtilna_SKLOP1'!J76&lt;&gt;"",'[1]Vmesna vrtilna_SKLOP1'!J76,""),"")))))</f>
        <v>87.57</v>
      </c>
      <c r="M76" s="22">
        <f t="shared" si="2"/>
        <v>0</v>
      </c>
      <c r="N76" s="22" t="str">
        <f>IF(IFERROR(VLOOKUP(B76,'[1]Vmesna vrtilna_SKLOP1'!B:J,7,0),"")=0,"",IFERROR(VLOOKUP(B76,'[1]Vmesna vrtilna_SKLOP1'!B:J,7,0),""))</f>
        <v/>
      </c>
      <c r="O76" s="22"/>
    </row>
    <row r="77" spans="2:15" ht="15" customHeight="1" x14ac:dyDescent="0.3">
      <c r="B77" s="15" t="str">
        <f>IF(AND('[1]Vmesna vrtilna_SKLOP1'!B77&lt;&gt;"",'[1]Vmesna vrtilna_SKLOP1'!C77&lt;&gt;""),IF('[1]Vmesna vrtilna_SKLOP1'!B77&lt;&gt;"",'[1]Vmesna vrtilna_SKLOP1'!B77,""),"")</f>
        <v/>
      </c>
      <c r="C77" s="16" t="str">
        <f>IF(OR(C76="Posebna oblika",C76="Kulturno zaščiten objekt",C76="Kulturno zaščiten objekt, Posebna oblika"),"Glej zavihek POSEBNI POGOJI",IF(SUM(N76:Q76)=1,"Posebna oblika",IF(SUM(N76:Q76)=10,"Kulturno zaščiten objekt",IF(SUM(N76:Q76)=11,"Kulturno zaščiten objekt, Posebna oblika",IF(AND('[1]Vmesna vrtilna_SKLOP1'!C77&lt;&gt;"",'[1]Vmesna vrtilna_SKLOP1'!D77&lt;&gt;""),IF('[1]Vmesna vrtilna_SKLOP1'!C77&lt;&gt;"",'[1]Vmesna vrtilna_SKLOP1'!C77,""),"")))))</f>
        <v/>
      </c>
      <c r="D77" s="17" t="str">
        <f>IF(IFERROR(VLOOKUP(B77,'[1]Vmesna vrtilna_SKLOP1'!B:J,6,0),"")=0,"",IFERROR(VLOOKUP(B77,'[1]Vmesna vrtilna_SKLOP1'!B:J,6,0),""))</f>
        <v/>
      </c>
      <c r="E77" s="16" t="str">
        <f>IF(IF('[1]Vmesna vrtilna_SKLOP1'!E77&lt;&gt;"",'[1]Vmesna vrtilna_SKLOP1'!D77,"")=0,"",IF('[1]Vmesna vrtilna_SKLOP1'!E77&lt;&gt;"",'[1]Vmesna vrtilna_SKLOP1'!D77,""))</f>
        <v/>
      </c>
      <c r="F77" s="18" t="str">
        <f>IF('[1]Vmesna vrtilna_SKLOP1'!E77&lt;&gt;"",'[1]Vmesna vrtilna_SKLOP1'!E77,"")</f>
        <v>Notranje žaluzije - kovinske, Dim. ŠxV: 0,85x2,32m</v>
      </c>
      <c r="G77" s="15" t="str">
        <f>IF('[1]Vmesna vrtilna_SKLOP1'!E77&lt;&gt;"",'[1]Vmesna vrtilna_SKLOP1'!F77,"")</f>
        <v>[kos]</v>
      </c>
      <c r="H77" s="19">
        <f>IF('[1]Vmesna vrtilna_SKLOP1'!F77&lt;&gt;"",'[1]Vmesna vrtilna_SKLOP1'!I77,"")</f>
        <v>1</v>
      </c>
      <c r="I77" s="20" t="str">
        <f>IF(I76="Skupaj:","DDV (22%):",IF(I76="DDV (22%):","Skupaj z DDV:",IF(AND('[1]Vmesna vrtilna_SKLOP1'!C77&lt;&gt;"",'[1]Vmesna vrtilna_SKLOP1'!E77=""),"Skupaj:","")))</f>
        <v/>
      </c>
      <c r="J77" s="21">
        <f t="shared" si="3"/>
        <v>0</v>
      </c>
      <c r="K77" s="21">
        <f>IF(I77="Skupaj z DDV:",SUM(K75,K76),IF(I77="DDV (22%):",K76*0.22,IF(AND('[1]Vmesna vrtilna_SKLOP1'!C77&lt;&gt;"",'[1]Vmesna vrtilna_SKLOP1'!D77=""),'[1]Vmesna vrtilna_SKLOP1'!J77,IF(F77&lt;&gt;"",IF('[1]Vmesna vrtilna_SKLOP1'!J77&lt;&gt;"",'[1]Vmesna vrtilna_SKLOP1'!J77,""),""))))</f>
        <v>88.74</v>
      </c>
      <c r="L77" s="22">
        <f>IF(I76="Skupaj:","DDV (22%):",IF(I76="DDV (22%):","Skupaj z DDV:",IF(AND('[1]Vmesna vrtilna_SKLOP1'!C77&lt;&gt;"",'[1]Vmesna vrtilna_SKLOP1'!E77=""),"Skupaj:",IF(AND('[1]Vmesna vrtilna_SKLOP1'!C77&lt;&gt;"",'[1]Vmesna vrtilna_SKLOP1'!D77=""),'[1]Vmesna vrtilna_SKLOP1'!J77,IF(F77&lt;&gt;"",IF('[1]Vmesna vrtilna_SKLOP1'!J77&lt;&gt;"",'[1]Vmesna vrtilna_SKLOP1'!J77,""),"")))))</f>
        <v>88.74</v>
      </c>
      <c r="M77" s="22">
        <f t="shared" si="2"/>
        <v>0</v>
      </c>
      <c r="N77" s="22" t="str">
        <f>IF(IFERROR(VLOOKUP(B77,'[1]Vmesna vrtilna_SKLOP1'!B:J,7,0),"")=0,"",IFERROR(VLOOKUP(B77,'[1]Vmesna vrtilna_SKLOP1'!B:J,7,0),""))</f>
        <v/>
      </c>
      <c r="O77" s="22"/>
    </row>
    <row r="78" spans="2:15" ht="15" customHeight="1" x14ac:dyDescent="0.3">
      <c r="B78" s="15" t="str">
        <f>IF(AND('[1]Vmesna vrtilna_SKLOP1'!B78&lt;&gt;"",'[1]Vmesna vrtilna_SKLOP1'!C78&lt;&gt;""),IF('[1]Vmesna vrtilna_SKLOP1'!B78&lt;&gt;"",'[1]Vmesna vrtilna_SKLOP1'!B78,""),"")</f>
        <v/>
      </c>
      <c r="C78" s="16" t="str">
        <f>IF(OR(C77="Posebna oblika",C77="Kulturno zaščiten objekt",C77="Kulturno zaščiten objekt, Posebna oblika"),"Glej zavihek POSEBNI POGOJI",IF(SUM(N77:Q77)=1,"Posebna oblika",IF(SUM(N77:Q77)=10,"Kulturno zaščiten objekt",IF(SUM(N77:Q77)=11,"Kulturno zaščiten objekt, Posebna oblika",IF(AND('[1]Vmesna vrtilna_SKLOP1'!C78&lt;&gt;"",'[1]Vmesna vrtilna_SKLOP1'!D78&lt;&gt;""),IF('[1]Vmesna vrtilna_SKLOP1'!C78&lt;&gt;"",'[1]Vmesna vrtilna_SKLOP1'!C78,""),"")))))</f>
        <v/>
      </c>
      <c r="D78" s="17" t="str">
        <f>IF(IFERROR(VLOOKUP(B78,'[1]Vmesna vrtilna_SKLOP1'!B:J,6,0),"")=0,"",IFERROR(VLOOKUP(B78,'[1]Vmesna vrtilna_SKLOP1'!B:J,6,0),""))</f>
        <v/>
      </c>
      <c r="E78" s="16" t="str">
        <f>IF(IF('[1]Vmesna vrtilna_SKLOP1'!E78&lt;&gt;"",'[1]Vmesna vrtilna_SKLOP1'!D78,"")=0,"",IF('[1]Vmesna vrtilna_SKLOP1'!E78&lt;&gt;"",'[1]Vmesna vrtilna_SKLOP1'!D78,""))</f>
        <v/>
      </c>
      <c r="F78" s="18" t="str">
        <f>IF('[1]Vmesna vrtilna_SKLOP1'!E78&lt;&gt;"",'[1]Vmesna vrtilna_SKLOP1'!E78,"")</f>
        <v>Notranje žaluzije - kovinske, Dim. ŠxV: 1,19x1,4m</v>
      </c>
      <c r="G78" s="15" t="str">
        <f>IF('[1]Vmesna vrtilna_SKLOP1'!E78&lt;&gt;"",'[1]Vmesna vrtilna_SKLOP1'!F78,"")</f>
        <v>[kos]</v>
      </c>
      <c r="H78" s="19">
        <f>IF('[1]Vmesna vrtilna_SKLOP1'!F78&lt;&gt;"",'[1]Vmesna vrtilna_SKLOP1'!I78,"")</f>
        <v>1</v>
      </c>
      <c r="I78" s="20" t="str">
        <f>IF(I77="Skupaj:","DDV (22%):",IF(I77="DDV (22%):","Skupaj z DDV:",IF(AND('[1]Vmesna vrtilna_SKLOP1'!C78&lt;&gt;"",'[1]Vmesna vrtilna_SKLOP1'!E78=""),"Skupaj:","")))</f>
        <v/>
      </c>
      <c r="J78" s="21">
        <f t="shared" si="3"/>
        <v>0</v>
      </c>
      <c r="K78" s="21">
        <f>IF(I78="Skupaj z DDV:",SUM(K76,K77),IF(I78="DDV (22%):",K77*0.22,IF(AND('[1]Vmesna vrtilna_SKLOP1'!C78&lt;&gt;"",'[1]Vmesna vrtilna_SKLOP1'!D78=""),'[1]Vmesna vrtilna_SKLOP1'!J78,IF(F78&lt;&gt;"",IF('[1]Vmesna vrtilna_SKLOP1'!J78&lt;&gt;"",'[1]Vmesna vrtilna_SKLOP1'!J78,""),""))))</f>
        <v>74.97</v>
      </c>
      <c r="L78" s="22">
        <f>IF(I77="Skupaj:","DDV (22%):",IF(I77="DDV (22%):","Skupaj z DDV:",IF(AND('[1]Vmesna vrtilna_SKLOP1'!C78&lt;&gt;"",'[1]Vmesna vrtilna_SKLOP1'!E78=""),"Skupaj:",IF(AND('[1]Vmesna vrtilna_SKLOP1'!C78&lt;&gt;"",'[1]Vmesna vrtilna_SKLOP1'!D78=""),'[1]Vmesna vrtilna_SKLOP1'!J78,IF(F78&lt;&gt;"",IF('[1]Vmesna vrtilna_SKLOP1'!J78&lt;&gt;"",'[1]Vmesna vrtilna_SKLOP1'!J78,""),"")))))</f>
        <v>74.97</v>
      </c>
      <c r="M78" s="22">
        <f t="shared" si="2"/>
        <v>0</v>
      </c>
      <c r="N78" s="22" t="str">
        <f>IF(IFERROR(VLOOKUP(B78,'[1]Vmesna vrtilna_SKLOP1'!B:J,7,0),"")=0,"",IFERROR(VLOOKUP(B78,'[1]Vmesna vrtilna_SKLOP1'!B:J,7,0),""))</f>
        <v/>
      </c>
      <c r="O78" s="22"/>
    </row>
    <row r="79" spans="2:15" ht="15" customHeight="1" x14ac:dyDescent="0.3">
      <c r="B79" s="15" t="str">
        <f>IF(AND('[1]Vmesna vrtilna_SKLOP1'!B79&lt;&gt;"",'[1]Vmesna vrtilna_SKLOP1'!C79&lt;&gt;""),IF('[1]Vmesna vrtilna_SKLOP1'!B79&lt;&gt;"",'[1]Vmesna vrtilna_SKLOP1'!B79,""),"")</f>
        <v/>
      </c>
      <c r="C79" s="16" t="str">
        <f>IF(OR(C78="Posebna oblika",C78="Kulturno zaščiten objekt",C78="Kulturno zaščiten objekt, Posebna oblika"),"Glej zavihek POSEBNI POGOJI",IF(SUM(N78:Q78)=1,"Posebna oblika",IF(SUM(N78:Q78)=10,"Kulturno zaščiten objekt",IF(SUM(N78:Q78)=11,"Kulturno zaščiten objekt, Posebna oblika",IF(AND('[1]Vmesna vrtilna_SKLOP1'!C79&lt;&gt;"",'[1]Vmesna vrtilna_SKLOP1'!D79&lt;&gt;""),IF('[1]Vmesna vrtilna_SKLOP1'!C79&lt;&gt;"",'[1]Vmesna vrtilna_SKLOP1'!C79,""),"")))))</f>
        <v/>
      </c>
      <c r="D79" s="17" t="str">
        <f>IF(IFERROR(VLOOKUP(B79,'[1]Vmesna vrtilna_SKLOP1'!B:J,6,0),"")=0,"",IFERROR(VLOOKUP(B79,'[1]Vmesna vrtilna_SKLOP1'!B:J,6,0),""))</f>
        <v/>
      </c>
      <c r="E79" s="16" t="str">
        <f>IF(IF('[1]Vmesna vrtilna_SKLOP1'!E79&lt;&gt;"",'[1]Vmesna vrtilna_SKLOP1'!D79,"")=0,"",IF('[1]Vmesna vrtilna_SKLOP1'!E79&lt;&gt;"",'[1]Vmesna vrtilna_SKLOP1'!D79,""))</f>
        <v/>
      </c>
      <c r="F79" s="18" t="str">
        <f>IF('[1]Vmesna vrtilna_SKLOP1'!E79&lt;&gt;"",'[1]Vmesna vrtilna_SKLOP1'!E79,"")</f>
        <v/>
      </c>
      <c r="G79" s="15" t="str">
        <f>IF('[1]Vmesna vrtilna_SKLOP1'!E79&lt;&gt;"",'[1]Vmesna vrtilna_SKLOP1'!F79,"")</f>
        <v/>
      </c>
      <c r="H79" s="19" t="str">
        <f>IF('[1]Vmesna vrtilna_SKLOP1'!F79&lt;&gt;"",'[1]Vmesna vrtilna_SKLOP1'!I79,"")</f>
        <v/>
      </c>
      <c r="I79" s="20" t="str">
        <f>IF(I78="Skupaj:","DDV (22%):",IF(I78="DDV (22%):","Skupaj z DDV:",IF(AND('[1]Vmesna vrtilna_SKLOP1'!C79&lt;&gt;"",'[1]Vmesna vrtilna_SKLOP1'!E79=""),"Skupaj:","")))</f>
        <v/>
      </c>
      <c r="J79" s="21" t="str">
        <f t="shared" si="3"/>
        <v/>
      </c>
      <c r="K79" s="21" t="str">
        <f>IF(I79="Skupaj z DDV:",SUM(K77,K78),IF(I79="DDV (22%):",K78*0.22,IF(AND('[1]Vmesna vrtilna_SKLOP1'!C79&lt;&gt;"",'[1]Vmesna vrtilna_SKLOP1'!D79=""),'[1]Vmesna vrtilna_SKLOP1'!J79,IF(F79&lt;&gt;"",IF('[1]Vmesna vrtilna_SKLOP1'!J79&lt;&gt;"",'[1]Vmesna vrtilna_SKLOP1'!J79,""),""))))</f>
        <v/>
      </c>
      <c r="L79" s="22" t="str">
        <f>IF(I78="Skupaj:","DDV (22%):",IF(I78="DDV (22%):","Skupaj z DDV:",IF(AND('[1]Vmesna vrtilna_SKLOP1'!C79&lt;&gt;"",'[1]Vmesna vrtilna_SKLOP1'!E79=""),"Skupaj:",IF(AND('[1]Vmesna vrtilna_SKLOP1'!C79&lt;&gt;"",'[1]Vmesna vrtilna_SKLOP1'!D79=""),'[1]Vmesna vrtilna_SKLOP1'!J79,IF(F79&lt;&gt;"",IF('[1]Vmesna vrtilna_SKLOP1'!J79&lt;&gt;"",'[1]Vmesna vrtilna_SKLOP1'!J79,""),"")))))</f>
        <v/>
      </c>
      <c r="M79" s="22">
        <f t="shared" si="2"/>
        <v>0</v>
      </c>
      <c r="N79" s="22" t="str">
        <f>IF(IFERROR(VLOOKUP(B79,'[1]Vmesna vrtilna_SKLOP1'!B:J,7,0),"")=0,"",IFERROR(VLOOKUP(B79,'[1]Vmesna vrtilna_SKLOP1'!B:J,7,0),""))</f>
        <v/>
      </c>
      <c r="O79" s="22"/>
    </row>
    <row r="80" spans="2:15" ht="15" customHeight="1" x14ac:dyDescent="0.3">
      <c r="B80" s="15" t="str">
        <f>IF(AND('[1]Vmesna vrtilna_SKLOP1'!B80&lt;&gt;"",'[1]Vmesna vrtilna_SKLOP1'!C80&lt;&gt;""),IF('[1]Vmesna vrtilna_SKLOP1'!B80&lt;&gt;"",'[1]Vmesna vrtilna_SKLOP1'!B80,""),"")</f>
        <v/>
      </c>
      <c r="C80" s="16" t="str">
        <f>IF(OR(C79="Posebna oblika",C79="Kulturno zaščiten objekt",C79="Kulturno zaščiten objekt, Posebna oblika"),"Glej zavihek POSEBNI POGOJI",IF(SUM(N79:Q79)=1,"Posebna oblika",IF(SUM(N79:Q79)=10,"Kulturno zaščiten objekt",IF(SUM(N79:Q79)=11,"Kulturno zaščiten objekt, Posebna oblika",IF(AND('[1]Vmesna vrtilna_SKLOP1'!C80&lt;&gt;"",'[1]Vmesna vrtilna_SKLOP1'!D80&lt;&gt;""),IF('[1]Vmesna vrtilna_SKLOP1'!C80&lt;&gt;"",'[1]Vmesna vrtilna_SKLOP1'!C80,""),"")))))</f>
        <v/>
      </c>
      <c r="D80" s="17" t="str">
        <f>IF(IFERROR(VLOOKUP(B80,'[1]Vmesna vrtilna_SKLOP1'!B:J,6,0),"")=0,"",IFERROR(VLOOKUP(B80,'[1]Vmesna vrtilna_SKLOP1'!B:J,6,0),""))</f>
        <v/>
      </c>
      <c r="E80" s="16" t="str">
        <f>IF(IF('[1]Vmesna vrtilna_SKLOP1'!E80&lt;&gt;"",'[1]Vmesna vrtilna_SKLOP1'!D80,"")=0,"",IF('[1]Vmesna vrtilna_SKLOP1'!E80&lt;&gt;"",'[1]Vmesna vrtilna_SKLOP1'!D80,""))</f>
        <v>Notranje police</v>
      </c>
      <c r="F80" s="18" t="str">
        <f>IF('[1]Vmesna vrtilna_SKLOP1'!E80&lt;&gt;"",'[1]Vmesna vrtilna_SKLOP1'!E80,"")</f>
        <v>Notranja polica, mat. Marmor, dim. ŠxG:1,76x0,22m</v>
      </c>
      <c r="G80" s="15" t="str">
        <f>IF('[1]Vmesna vrtilna_SKLOP1'!E80&lt;&gt;"",'[1]Vmesna vrtilna_SKLOP1'!F80,"")</f>
        <v>[kos]</v>
      </c>
      <c r="H80" s="19">
        <f>IF('[1]Vmesna vrtilna_SKLOP1'!F80&lt;&gt;"",'[1]Vmesna vrtilna_SKLOP1'!I80,"")</f>
        <v>1</v>
      </c>
      <c r="I80" s="20" t="str">
        <f>IF(I79="Skupaj:","DDV (22%):",IF(I79="DDV (22%):","Skupaj z DDV:",IF(AND('[1]Vmesna vrtilna_SKLOP1'!C80&lt;&gt;"",'[1]Vmesna vrtilna_SKLOP1'!E80=""),"Skupaj:","")))</f>
        <v/>
      </c>
      <c r="J80" s="21">
        <f t="shared" si="3"/>
        <v>0</v>
      </c>
      <c r="K80" s="21">
        <f>IF(I80="Skupaj z DDV:",SUM(K78,K79),IF(I80="DDV (22%):",K79*0.22,IF(AND('[1]Vmesna vrtilna_SKLOP1'!C80&lt;&gt;"",'[1]Vmesna vrtilna_SKLOP1'!D80=""),'[1]Vmesna vrtilna_SKLOP1'!J80,IF(F80&lt;&gt;"",IF('[1]Vmesna vrtilna_SKLOP1'!J80&lt;&gt;"",'[1]Vmesna vrtilna_SKLOP1'!J80,""),""))))</f>
        <v>103.523184</v>
      </c>
      <c r="L80" s="22">
        <f>IF(I79="Skupaj:","DDV (22%):",IF(I79="DDV (22%):","Skupaj z DDV:",IF(AND('[1]Vmesna vrtilna_SKLOP1'!C80&lt;&gt;"",'[1]Vmesna vrtilna_SKLOP1'!E80=""),"Skupaj:",IF(AND('[1]Vmesna vrtilna_SKLOP1'!C80&lt;&gt;"",'[1]Vmesna vrtilna_SKLOP1'!D80=""),'[1]Vmesna vrtilna_SKLOP1'!J80,IF(F80&lt;&gt;"",IF('[1]Vmesna vrtilna_SKLOP1'!J80&lt;&gt;"",'[1]Vmesna vrtilna_SKLOP1'!J80,""),"")))))</f>
        <v>103.523184</v>
      </c>
      <c r="M80" s="22">
        <f t="shared" si="2"/>
        <v>0</v>
      </c>
      <c r="N80" s="22" t="str">
        <f>IF(IFERROR(VLOOKUP(B80,'[1]Vmesna vrtilna_SKLOP1'!B:J,7,0),"")=0,"",IFERROR(VLOOKUP(B80,'[1]Vmesna vrtilna_SKLOP1'!B:J,7,0),""))</f>
        <v/>
      </c>
      <c r="O80" s="22"/>
    </row>
    <row r="81" spans="2:15" ht="15" customHeight="1" x14ac:dyDescent="0.3">
      <c r="B81" s="15" t="str">
        <f>IF(AND('[1]Vmesna vrtilna_SKLOP1'!B81&lt;&gt;"",'[1]Vmesna vrtilna_SKLOP1'!C81&lt;&gt;""),IF('[1]Vmesna vrtilna_SKLOP1'!B81&lt;&gt;"",'[1]Vmesna vrtilna_SKLOP1'!B81,""),"")</f>
        <v/>
      </c>
      <c r="C81" s="16" t="str">
        <f>IF(OR(C80="Posebna oblika",C80="Kulturno zaščiten objekt",C80="Kulturno zaščiten objekt, Posebna oblika"),"Glej zavihek POSEBNI POGOJI",IF(SUM(N80:Q80)=1,"Posebna oblika",IF(SUM(N80:Q80)=10,"Kulturno zaščiten objekt",IF(SUM(N80:Q80)=11,"Kulturno zaščiten objekt, Posebna oblika",IF(AND('[1]Vmesna vrtilna_SKLOP1'!C81&lt;&gt;"",'[1]Vmesna vrtilna_SKLOP1'!D81&lt;&gt;""),IF('[1]Vmesna vrtilna_SKLOP1'!C81&lt;&gt;"",'[1]Vmesna vrtilna_SKLOP1'!C81,""),"")))))</f>
        <v/>
      </c>
      <c r="D81" s="17" t="str">
        <f>IF(IFERROR(VLOOKUP(B81,'[1]Vmesna vrtilna_SKLOP1'!B:J,6,0),"")=0,"",IFERROR(VLOOKUP(B81,'[1]Vmesna vrtilna_SKLOP1'!B:J,6,0),""))</f>
        <v/>
      </c>
      <c r="E81" s="16" t="str">
        <f>IF(IF('[1]Vmesna vrtilna_SKLOP1'!E81&lt;&gt;"",'[1]Vmesna vrtilna_SKLOP1'!D81,"")=0,"",IF('[1]Vmesna vrtilna_SKLOP1'!E81&lt;&gt;"",'[1]Vmesna vrtilna_SKLOP1'!D81,""))</f>
        <v/>
      </c>
      <c r="F81" s="18" t="str">
        <f>IF('[1]Vmesna vrtilna_SKLOP1'!E81&lt;&gt;"",'[1]Vmesna vrtilna_SKLOP1'!E81,"")</f>
        <v>Notranja polica, mat. Marmor, dim. ŠxG:1,78x0,22m</v>
      </c>
      <c r="G81" s="15" t="str">
        <f>IF('[1]Vmesna vrtilna_SKLOP1'!E81&lt;&gt;"",'[1]Vmesna vrtilna_SKLOP1'!F81,"")</f>
        <v>[kos]</v>
      </c>
      <c r="H81" s="19">
        <f>IF('[1]Vmesna vrtilna_SKLOP1'!F81&lt;&gt;"",'[1]Vmesna vrtilna_SKLOP1'!I81,"")</f>
        <v>3</v>
      </c>
      <c r="I81" s="20" t="str">
        <f>IF(I80="Skupaj:","DDV (22%):",IF(I80="DDV (22%):","Skupaj z DDV:",IF(AND('[1]Vmesna vrtilna_SKLOP1'!C81&lt;&gt;"",'[1]Vmesna vrtilna_SKLOP1'!E81=""),"Skupaj:","")))</f>
        <v/>
      </c>
      <c r="J81" s="21">
        <f t="shared" si="3"/>
        <v>0</v>
      </c>
      <c r="K81" s="21">
        <f>IF(I81="Skupaj z DDV:",SUM(K79,K80),IF(I81="DDV (22%):",K80*0.22,IF(AND('[1]Vmesna vrtilna_SKLOP1'!C81&lt;&gt;"",'[1]Vmesna vrtilna_SKLOP1'!D81=""),'[1]Vmesna vrtilna_SKLOP1'!J81,IF(F81&lt;&gt;"",IF('[1]Vmesna vrtilna_SKLOP1'!J81&lt;&gt;"",'[1]Vmesna vrtilna_SKLOP1'!J81,""),""))))</f>
        <v>314.09236799999996</v>
      </c>
      <c r="L81" s="22">
        <f>IF(I80="Skupaj:","DDV (22%):",IF(I80="DDV (22%):","Skupaj z DDV:",IF(AND('[1]Vmesna vrtilna_SKLOP1'!C81&lt;&gt;"",'[1]Vmesna vrtilna_SKLOP1'!E81=""),"Skupaj:",IF(AND('[1]Vmesna vrtilna_SKLOP1'!C81&lt;&gt;"",'[1]Vmesna vrtilna_SKLOP1'!D81=""),'[1]Vmesna vrtilna_SKLOP1'!J81,IF(F81&lt;&gt;"",IF('[1]Vmesna vrtilna_SKLOP1'!J81&lt;&gt;"",'[1]Vmesna vrtilna_SKLOP1'!J81,""),"")))))</f>
        <v>314.09236799999996</v>
      </c>
      <c r="M81" s="22">
        <f t="shared" si="2"/>
        <v>0</v>
      </c>
      <c r="N81" s="22" t="str">
        <f>IF(IFERROR(VLOOKUP(B81,'[1]Vmesna vrtilna_SKLOP1'!B:J,7,0),"")=0,"",IFERROR(VLOOKUP(B81,'[1]Vmesna vrtilna_SKLOP1'!B:J,7,0),""))</f>
        <v/>
      </c>
      <c r="O81" s="22"/>
    </row>
    <row r="82" spans="2:15" ht="15" customHeight="1" x14ac:dyDescent="0.3">
      <c r="B82" s="15" t="str">
        <f>IF(AND('[1]Vmesna vrtilna_SKLOP1'!B82&lt;&gt;"",'[1]Vmesna vrtilna_SKLOP1'!C82&lt;&gt;""),IF('[1]Vmesna vrtilna_SKLOP1'!B82&lt;&gt;"",'[1]Vmesna vrtilna_SKLOP1'!B82,""),"")</f>
        <v/>
      </c>
      <c r="C82" s="16" t="str">
        <f>IF(OR(C81="Posebna oblika",C81="Kulturno zaščiten objekt",C81="Kulturno zaščiten objekt, Posebna oblika"),"Glej zavihek POSEBNI POGOJI",IF(SUM(N81:Q81)=1,"Posebna oblika",IF(SUM(N81:Q81)=10,"Kulturno zaščiten objekt",IF(SUM(N81:Q81)=11,"Kulturno zaščiten objekt, Posebna oblika",IF(AND('[1]Vmesna vrtilna_SKLOP1'!C82&lt;&gt;"",'[1]Vmesna vrtilna_SKLOP1'!D82&lt;&gt;""),IF('[1]Vmesna vrtilna_SKLOP1'!C82&lt;&gt;"",'[1]Vmesna vrtilna_SKLOP1'!C82,""),"")))))</f>
        <v/>
      </c>
      <c r="D82" s="17" t="str">
        <f>IF(IFERROR(VLOOKUP(B82,'[1]Vmesna vrtilna_SKLOP1'!B:J,6,0),"")=0,"",IFERROR(VLOOKUP(B82,'[1]Vmesna vrtilna_SKLOP1'!B:J,6,0),""))</f>
        <v/>
      </c>
      <c r="E82" s="16" t="str">
        <f>IF(IF('[1]Vmesna vrtilna_SKLOP1'!E82&lt;&gt;"",'[1]Vmesna vrtilna_SKLOP1'!D82,"")=0,"",IF('[1]Vmesna vrtilna_SKLOP1'!E82&lt;&gt;"",'[1]Vmesna vrtilna_SKLOP1'!D82,""))</f>
        <v/>
      </c>
      <c r="F82" s="18" t="str">
        <f>IF('[1]Vmesna vrtilna_SKLOP1'!E82&lt;&gt;"",'[1]Vmesna vrtilna_SKLOP1'!E82,"")</f>
        <v>Notranja polica, mat. Marmor, dim. ŠxG:1,36x0,22m</v>
      </c>
      <c r="G82" s="15" t="str">
        <f>IF('[1]Vmesna vrtilna_SKLOP1'!E82&lt;&gt;"",'[1]Vmesna vrtilna_SKLOP1'!F82,"")</f>
        <v>[kos]</v>
      </c>
      <c r="H82" s="19">
        <f>IF('[1]Vmesna vrtilna_SKLOP1'!F82&lt;&gt;"",'[1]Vmesna vrtilna_SKLOP1'!I82,"")</f>
        <v>1</v>
      </c>
      <c r="I82" s="20" t="str">
        <f>IF(I81="Skupaj:","DDV (22%):",IF(I81="DDV (22%):","Skupaj z DDV:",IF(AND('[1]Vmesna vrtilna_SKLOP1'!C82&lt;&gt;"",'[1]Vmesna vrtilna_SKLOP1'!E82=""),"Skupaj:","")))</f>
        <v/>
      </c>
      <c r="J82" s="21">
        <f t="shared" si="3"/>
        <v>0</v>
      </c>
      <c r="K82" s="21">
        <f>IF(I82="Skupaj z DDV:",SUM(K80,K81),IF(I82="DDV (22%):",K81*0.22,IF(AND('[1]Vmesna vrtilna_SKLOP1'!C82&lt;&gt;"",'[1]Vmesna vrtilna_SKLOP1'!D82=""),'[1]Vmesna vrtilna_SKLOP1'!J82,IF(F82&lt;&gt;"",IF('[1]Vmesna vrtilna_SKLOP1'!J82&lt;&gt;"",'[1]Vmesna vrtilna_SKLOP1'!J82,""),""))))</f>
        <v>80.850864000000001</v>
      </c>
      <c r="L82" s="22">
        <f>IF(I81="Skupaj:","DDV (22%):",IF(I81="DDV (22%):","Skupaj z DDV:",IF(AND('[1]Vmesna vrtilna_SKLOP1'!C82&lt;&gt;"",'[1]Vmesna vrtilna_SKLOP1'!E82=""),"Skupaj:",IF(AND('[1]Vmesna vrtilna_SKLOP1'!C82&lt;&gt;"",'[1]Vmesna vrtilna_SKLOP1'!D82=""),'[1]Vmesna vrtilna_SKLOP1'!J82,IF(F82&lt;&gt;"",IF('[1]Vmesna vrtilna_SKLOP1'!J82&lt;&gt;"",'[1]Vmesna vrtilna_SKLOP1'!J82,""),"")))))</f>
        <v>80.850864000000001</v>
      </c>
      <c r="M82" s="22">
        <f t="shared" si="2"/>
        <v>0</v>
      </c>
      <c r="N82" s="22" t="str">
        <f>IF(IFERROR(VLOOKUP(B82,'[1]Vmesna vrtilna_SKLOP1'!B:J,7,0),"")=0,"",IFERROR(VLOOKUP(B82,'[1]Vmesna vrtilna_SKLOP1'!B:J,7,0),""))</f>
        <v/>
      </c>
      <c r="O82" s="22"/>
    </row>
    <row r="83" spans="2:15" ht="15" customHeight="1" x14ac:dyDescent="0.3">
      <c r="B83" s="15" t="str">
        <f>IF(AND('[1]Vmesna vrtilna_SKLOP1'!B83&lt;&gt;"",'[1]Vmesna vrtilna_SKLOP1'!C83&lt;&gt;""),IF('[1]Vmesna vrtilna_SKLOP1'!B83&lt;&gt;"",'[1]Vmesna vrtilna_SKLOP1'!B83,""),"")</f>
        <v/>
      </c>
      <c r="C83" s="16" t="str">
        <f>IF(OR(C82="Posebna oblika",C82="Kulturno zaščiten objekt",C82="Kulturno zaščiten objekt, Posebna oblika"),"Glej zavihek POSEBNI POGOJI",IF(SUM(N82:Q82)=1,"Posebna oblika",IF(SUM(N82:Q82)=10,"Kulturno zaščiten objekt",IF(SUM(N82:Q82)=11,"Kulturno zaščiten objekt, Posebna oblika",IF(AND('[1]Vmesna vrtilna_SKLOP1'!C83&lt;&gt;"",'[1]Vmesna vrtilna_SKLOP1'!D83&lt;&gt;""),IF('[1]Vmesna vrtilna_SKLOP1'!C83&lt;&gt;"",'[1]Vmesna vrtilna_SKLOP1'!C83,""),"")))))</f>
        <v/>
      </c>
      <c r="D83" s="17" t="str">
        <f>IF(IFERROR(VLOOKUP(B83,'[1]Vmesna vrtilna_SKLOP1'!B:J,6,0),"")=0,"",IFERROR(VLOOKUP(B83,'[1]Vmesna vrtilna_SKLOP1'!B:J,6,0),""))</f>
        <v/>
      </c>
      <c r="E83" s="16" t="str">
        <f>IF(IF('[1]Vmesna vrtilna_SKLOP1'!E83&lt;&gt;"",'[1]Vmesna vrtilna_SKLOP1'!D83,"")=0,"",IF('[1]Vmesna vrtilna_SKLOP1'!E83&lt;&gt;"",'[1]Vmesna vrtilna_SKLOP1'!D83,""))</f>
        <v/>
      </c>
      <c r="F83" s="18" t="str">
        <f>IF('[1]Vmesna vrtilna_SKLOP1'!E83&lt;&gt;"",'[1]Vmesna vrtilna_SKLOP1'!E83,"")</f>
        <v>Notranja polica, mat. Marmor, dim. ŠxG:1,19x0,17m</v>
      </c>
      <c r="G83" s="15" t="str">
        <f>IF('[1]Vmesna vrtilna_SKLOP1'!E83&lt;&gt;"",'[1]Vmesna vrtilna_SKLOP1'!F83,"")</f>
        <v>[kos]</v>
      </c>
      <c r="H83" s="19">
        <f>IF('[1]Vmesna vrtilna_SKLOP1'!F83&lt;&gt;"",'[1]Vmesna vrtilna_SKLOP1'!I83,"")</f>
        <v>1</v>
      </c>
      <c r="I83" s="20" t="str">
        <f>IF(I82="Skupaj:","DDV (22%):",IF(I82="DDV (22%):","Skupaj z DDV:",IF(AND('[1]Vmesna vrtilna_SKLOP1'!C83&lt;&gt;"",'[1]Vmesna vrtilna_SKLOP1'!E83=""),"Skupaj:","")))</f>
        <v/>
      </c>
      <c r="J83" s="21">
        <f t="shared" si="3"/>
        <v>0</v>
      </c>
      <c r="K83" s="21">
        <f>IF(I83="Skupaj z DDV:",SUM(K81,K82),IF(I83="DDV (22%):",K82*0.22,IF(AND('[1]Vmesna vrtilna_SKLOP1'!C83&lt;&gt;"",'[1]Vmesna vrtilna_SKLOP1'!D83=""),'[1]Vmesna vrtilna_SKLOP1'!J83,IF(F83&lt;&gt;"",IF('[1]Vmesna vrtilna_SKLOP1'!J83&lt;&gt;"",'[1]Vmesna vrtilna_SKLOP1'!J83,""),""))))</f>
        <v>57.677229000000004</v>
      </c>
      <c r="L83" s="22">
        <f>IF(I82="Skupaj:","DDV (22%):",IF(I82="DDV (22%):","Skupaj z DDV:",IF(AND('[1]Vmesna vrtilna_SKLOP1'!C83&lt;&gt;"",'[1]Vmesna vrtilna_SKLOP1'!E83=""),"Skupaj:",IF(AND('[1]Vmesna vrtilna_SKLOP1'!C83&lt;&gt;"",'[1]Vmesna vrtilna_SKLOP1'!D83=""),'[1]Vmesna vrtilna_SKLOP1'!J83,IF(F83&lt;&gt;"",IF('[1]Vmesna vrtilna_SKLOP1'!J83&lt;&gt;"",'[1]Vmesna vrtilna_SKLOP1'!J83,""),"")))))</f>
        <v>57.677229000000004</v>
      </c>
      <c r="M83" s="22">
        <f t="shared" si="2"/>
        <v>0</v>
      </c>
      <c r="N83" s="22" t="str">
        <f>IF(IFERROR(VLOOKUP(B83,'[1]Vmesna vrtilna_SKLOP1'!B:J,7,0),"")=0,"",IFERROR(VLOOKUP(B83,'[1]Vmesna vrtilna_SKLOP1'!B:J,7,0),""))</f>
        <v/>
      </c>
      <c r="O83" s="22"/>
    </row>
    <row r="84" spans="2:15" ht="15" customHeight="1" x14ac:dyDescent="0.3">
      <c r="B84" s="15" t="str">
        <f>IF(AND('[1]Vmesna vrtilna_SKLOP1'!B84&lt;&gt;"",'[1]Vmesna vrtilna_SKLOP1'!C84&lt;&gt;""),IF('[1]Vmesna vrtilna_SKLOP1'!B84&lt;&gt;"",'[1]Vmesna vrtilna_SKLOP1'!B84,""),"")</f>
        <v/>
      </c>
      <c r="C84" s="16" t="str">
        <f>IF(OR(C83="Posebna oblika",C83="Kulturno zaščiten objekt",C83="Kulturno zaščiten objekt, Posebna oblika"),"Glej zavihek POSEBNI POGOJI",IF(SUM(N83:Q83)=1,"Posebna oblika",IF(SUM(N83:Q83)=10,"Kulturno zaščiten objekt",IF(SUM(N83:Q83)=11,"Kulturno zaščiten objekt, Posebna oblika",IF(AND('[1]Vmesna vrtilna_SKLOP1'!C84&lt;&gt;"",'[1]Vmesna vrtilna_SKLOP1'!D84&lt;&gt;""),IF('[1]Vmesna vrtilna_SKLOP1'!C84&lt;&gt;"",'[1]Vmesna vrtilna_SKLOP1'!C84,""),"")))))</f>
        <v/>
      </c>
      <c r="D84" s="17" t="str">
        <f>IF(IFERROR(VLOOKUP(B84,'[1]Vmesna vrtilna_SKLOP1'!B:J,6,0),"")=0,"",IFERROR(VLOOKUP(B84,'[1]Vmesna vrtilna_SKLOP1'!B:J,6,0),""))</f>
        <v/>
      </c>
      <c r="E84" s="16" t="str">
        <f>IF(IF('[1]Vmesna vrtilna_SKLOP1'!E84&lt;&gt;"",'[1]Vmesna vrtilna_SKLOP1'!D84,"")=0,"",IF('[1]Vmesna vrtilna_SKLOP1'!E84&lt;&gt;"",'[1]Vmesna vrtilna_SKLOP1'!D84,""))</f>
        <v/>
      </c>
      <c r="F84" s="18" t="str">
        <f>IF('[1]Vmesna vrtilna_SKLOP1'!E84&lt;&gt;"",'[1]Vmesna vrtilna_SKLOP1'!E84,"")</f>
        <v>Notranja polica, mat. Marmor, dim. ŠxG:1,38x0,17m</v>
      </c>
      <c r="G84" s="15" t="str">
        <f>IF('[1]Vmesna vrtilna_SKLOP1'!E84&lt;&gt;"",'[1]Vmesna vrtilna_SKLOP1'!F84,"")</f>
        <v>[kos]</v>
      </c>
      <c r="H84" s="19">
        <f>IF('[1]Vmesna vrtilna_SKLOP1'!F84&lt;&gt;"",'[1]Vmesna vrtilna_SKLOP1'!I84,"")</f>
        <v>1</v>
      </c>
      <c r="I84" s="20" t="str">
        <f>IF(I83="Skupaj:","DDV (22%):",IF(I83="DDV (22%):","Skupaj z DDV:",IF(AND('[1]Vmesna vrtilna_SKLOP1'!C84&lt;&gt;"",'[1]Vmesna vrtilna_SKLOP1'!E84=""),"Skupaj:","")))</f>
        <v/>
      </c>
      <c r="J84" s="21">
        <f t="shared" si="3"/>
        <v>0</v>
      </c>
      <c r="K84" s="21">
        <f>IF(I84="Skupaj z DDV:",SUM(K82,K83),IF(I84="DDV (22%):",K83*0.22,IF(AND('[1]Vmesna vrtilna_SKLOP1'!C84&lt;&gt;"",'[1]Vmesna vrtilna_SKLOP1'!D84=""),'[1]Vmesna vrtilna_SKLOP1'!J84,IF(F84&lt;&gt;"",IF('[1]Vmesna vrtilna_SKLOP1'!J84&lt;&gt;"",'[1]Vmesna vrtilna_SKLOP1'!J84,""),""))))</f>
        <v>65.193115999999989</v>
      </c>
      <c r="L84" s="22">
        <f>IF(I83="Skupaj:","DDV (22%):",IF(I83="DDV (22%):","Skupaj z DDV:",IF(AND('[1]Vmesna vrtilna_SKLOP1'!C84&lt;&gt;"",'[1]Vmesna vrtilna_SKLOP1'!E84=""),"Skupaj:",IF(AND('[1]Vmesna vrtilna_SKLOP1'!C84&lt;&gt;"",'[1]Vmesna vrtilna_SKLOP1'!D84=""),'[1]Vmesna vrtilna_SKLOP1'!J84,IF(F84&lt;&gt;"",IF('[1]Vmesna vrtilna_SKLOP1'!J84&lt;&gt;"",'[1]Vmesna vrtilna_SKLOP1'!J84,""),"")))))</f>
        <v>65.193115999999989</v>
      </c>
      <c r="M84" s="22">
        <f t="shared" si="2"/>
        <v>0</v>
      </c>
      <c r="N84" s="22" t="str">
        <f>IF(IFERROR(VLOOKUP(B84,'[1]Vmesna vrtilna_SKLOP1'!B:J,7,0),"")=0,"",IFERROR(VLOOKUP(B84,'[1]Vmesna vrtilna_SKLOP1'!B:J,7,0),""))</f>
        <v/>
      </c>
      <c r="O84" s="22"/>
    </row>
    <row r="85" spans="2:15" ht="15" customHeight="1" x14ac:dyDescent="0.3">
      <c r="B85" s="15" t="str">
        <f>IF(AND('[1]Vmesna vrtilna_SKLOP1'!B85&lt;&gt;"",'[1]Vmesna vrtilna_SKLOP1'!C85&lt;&gt;""),IF('[1]Vmesna vrtilna_SKLOP1'!B85&lt;&gt;"",'[1]Vmesna vrtilna_SKLOP1'!B85,""),"")</f>
        <v/>
      </c>
      <c r="C85" s="16" t="str">
        <f>IF(OR(C84="Posebna oblika",C84="Kulturno zaščiten objekt",C84="Kulturno zaščiten objekt, Posebna oblika"),"Glej zavihek POSEBNI POGOJI",IF(SUM(N84:Q84)=1,"Posebna oblika",IF(SUM(N84:Q84)=10,"Kulturno zaščiten objekt",IF(SUM(N84:Q84)=11,"Kulturno zaščiten objekt, Posebna oblika",IF(AND('[1]Vmesna vrtilna_SKLOP1'!C85&lt;&gt;"",'[1]Vmesna vrtilna_SKLOP1'!D85&lt;&gt;""),IF('[1]Vmesna vrtilna_SKLOP1'!C85&lt;&gt;"",'[1]Vmesna vrtilna_SKLOP1'!C85,""),"")))))</f>
        <v/>
      </c>
      <c r="D85" s="17" t="str">
        <f>IF(IFERROR(VLOOKUP(B85,'[1]Vmesna vrtilna_SKLOP1'!B:J,6,0),"")=0,"",IFERROR(VLOOKUP(B85,'[1]Vmesna vrtilna_SKLOP1'!B:J,6,0),""))</f>
        <v/>
      </c>
      <c r="E85" s="16" t="str">
        <f>IF(IF('[1]Vmesna vrtilna_SKLOP1'!E85&lt;&gt;"",'[1]Vmesna vrtilna_SKLOP1'!D85,"")=0,"",IF('[1]Vmesna vrtilna_SKLOP1'!E85&lt;&gt;"",'[1]Vmesna vrtilna_SKLOP1'!D85,""))</f>
        <v/>
      </c>
      <c r="F85" s="18" t="str">
        <f>IF('[1]Vmesna vrtilna_SKLOP1'!E85&lt;&gt;"",'[1]Vmesna vrtilna_SKLOP1'!E85,"")</f>
        <v>Notranja polica, mat. Marmor, dim. ŠxG:1,39x0,17m</v>
      </c>
      <c r="G85" s="15" t="str">
        <f>IF('[1]Vmesna vrtilna_SKLOP1'!E85&lt;&gt;"",'[1]Vmesna vrtilna_SKLOP1'!F85,"")</f>
        <v>[kos]</v>
      </c>
      <c r="H85" s="19">
        <f>IF('[1]Vmesna vrtilna_SKLOP1'!F85&lt;&gt;"",'[1]Vmesna vrtilna_SKLOP1'!I85,"")</f>
        <v>1</v>
      </c>
      <c r="I85" s="20" t="str">
        <f>IF(I84="Skupaj:","DDV (22%):",IF(I84="DDV (22%):","Skupaj z DDV:",IF(AND('[1]Vmesna vrtilna_SKLOP1'!C85&lt;&gt;"",'[1]Vmesna vrtilna_SKLOP1'!E85=""),"Skupaj:","")))</f>
        <v/>
      </c>
      <c r="J85" s="21">
        <f t="shared" si="3"/>
        <v>0</v>
      </c>
      <c r="K85" s="21">
        <f>IF(I85="Skupaj z DDV:",SUM(K83,K84),IF(I85="DDV (22%):",K84*0.22,IF(AND('[1]Vmesna vrtilna_SKLOP1'!C85&lt;&gt;"",'[1]Vmesna vrtilna_SKLOP1'!D85=""),'[1]Vmesna vrtilna_SKLOP1'!J85,IF(F85&lt;&gt;"",IF('[1]Vmesna vrtilna_SKLOP1'!J85&lt;&gt;"",'[1]Vmesna vrtilna_SKLOP1'!J85,""),""))))</f>
        <v>65.594468999999989</v>
      </c>
      <c r="L85" s="22">
        <f>IF(I84="Skupaj:","DDV (22%):",IF(I84="DDV (22%):","Skupaj z DDV:",IF(AND('[1]Vmesna vrtilna_SKLOP1'!C85&lt;&gt;"",'[1]Vmesna vrtilna_SKLOP1'!E85=""),"Skupaj:",IF(AND('[1]Vmesna vrtilna_SKLOP1'!C85&lt;&gt;"",'[1]Vmesna vrtilna_SKLOP1'!D85=""),'[1]Vmesna vrtilna_SKLOP1'!J85,IF(F85&lt;&gt;"",IF('[1]Vmesna vrtilna_SKLOP1'!J85&lt;&gt;"",'[1]Vmesna vrtilna_SKLOP1'!J85,""),"")))))</f>
        <v>65.594468999999989</v>
      </c>
      <c r="M85" s="22">
        <f t="shared" si="2"/>
        <v>0</v>
      </c>
      <c r="N85" s="22" t="str">
        <f>IF(IFERROR(VLOOKUP(B85,'[1]Vmesna vrtilna_SKLOP1'!B:J,7,0),"")=0,"",IFERROR(VLOOKUP(B85,'[1]Vmesna vrtilna_SKLOP1'!B:J,7,0),""))</f>
        <v/>
      </c>
      <c r="O85" s="22"/>
    </row>
    <row r="86" spans="2:15" ht="15" customHeight="1" x14ac:dyDescent="0.3">
      <c r="B86" s="15" t="str">
        <f>IF(AND('[1]Vmesna vrtilna_SKLOP1'!B86&lt;&gt;"",'[1]Vmesna vrtilna_SKLOP1'!C86&lt;&gt;""),IF('[1]Vmesna vrtilna_SKLOP1'!B86&lt;&gt;"",'[1]Vmesna vrtilna_SKLOP1'!B86,""),"")</f>
        <v/>
      </c>
      <c r="C86" s="16" t="str">
        <f>IF(OR(C85="Posebna oblika",C85="Kulturno zaščiten objekt",C85="Kulturno zaščiten objekt, Posebna oblika"),"Glej zavihek POSEBNI POGOJI",IF(SUM(N85:Q85)=1,"Posebna oblika",IF(SUM(N85:Q85)=10,"Kulturno zaščiten objekt",IF(SUM(N85:Q85)=11,"Kulturno zaščiten objekt, Posebna oblika",IF(AND('[1]Vmesna vrtilna_SKLOP1'!C86&lt;&gt;"",'[1]Vmesna vrtilna_SKLOP1'!D86&lt;&gt;""),IF('[1]Vmesna vrtilna_SKLOP1'!C86&lt;&gt;"",'[1]Vmesna vrtilna_SKLOP1'!C86,""),"")))))</f>
        <v/>
      </c>
      <c r="D86" s="17" t="str">
        <f>IF(IFERROR(VLOOKUP(B86,'[1]Vmesna vrtilna_SKLOP1'!B:J,6,0),"")=0,"",IFERROR(VLOOKUP(B86,'[1]Vmesna vrtilna_SKLOP1'!B:J,6,0),""))</f>
        <v/>
      </c>
      <c r="E86" s="16" t="str">
        <f>IF(IF('[1]Vmesna vrtilna_SKLOP1'!E86&lt;&gt;"",'[1]Vmesna vrtilna_SKLOP1'!D86,"")=0,"",IF('[1]Vmesna vrtilna_SKLOP1'!E86&lt;&gt;"",'[1]Vmesna vrtilna_SKLOP1'!D86,""))</f>
        <v/>
      </c>
      <c r="F86" s="18" t="str">
        <f>IF('[1]Vmesna vrtilna_SKLOP1'!E86&lt;&gt;"",'[1]Vmesna vrtilna_SKLOP1'!E86,"")</f>
        <v/>
      </c>
      <c r="G86" s="15" t="str">
        <f>IF('[1]Vmesna vrtilna_SKLOP1'!E86&lt;&gt;"",'[1]Vmesna vrtilna_SKLOP1'!F86,"")</f>
        <v/>
      </c>
      <c r="H86" s="19" t="str">
        <f>IF('[1]Vmesna vrtilna_SKLOP1'!F86&lt;&gt;"",'[1]Vmesna vrtilna_SKLOP1'!I86,"")</f>
        <v/>
      </c>
      <c r="I86" s="20" t="str">
        <f>IF(I85="Skupaj:","DDV (22%):",IF(I85="DDV (22%):","Skupaj z DDV:",IF(AND('[1]Vmesna vrtilna_SKLOP1'!C86&lt;&gt;"",'[1]Vmesna vrtilna_SKLOP1'!E86=""),"Skupaj:","")))</f>
        <v/>
      </c>
      <c r="J86" s="21" t="str">
        <f t="shared" si="3"/>
        <v/>
      </c>
      <c r="K86" s="21" t="str">
        <f>IF(I86="Skupaj z DDV:",SUM(K84,K85),IF(I86="DDV (22%):",K85*0.22,IF(AND('[1]Vmesna vrtilna_SKLOP1'!C86&lt;&gt;"",'[1]Vmesna vrtilna_SKLOP1'!D86=""),'[1]Vmesna vrtilna_SKLOP1'!J86,IF(F86&lt;&gt;"",IF('[1]Vmesna vrtilna_SKLOP1'!J86&lt;&gt;"",'[1]Vmesna vrtilna_SKLOP1'!J86,""),""))))</f>
        <v/>
      </c>
      <c r="L86" s="22" t="str">
        <f>IF(I85="Skupaj:","DDV (22%):",IF(I85="DDV (22%):","Skupaj z DDV:",IF(AND('[1]Vmesna vrtilna_SKLOP1'!C86&lt;&gt;"",'[1]Vmesna vrtilna_SKLOP1'!E86=""),"Skupaj:",IF(AND('[1]Vmesna vrtilna_SKLOP1'!C86&lt;&gt;"",'[1]Vmesna vrtilna_SKLOP1'!D86=""),'[1]Vmesna vrtilna_SKLOP1'!J86,IF(F86&lt;&gt;"",IF('[1]Vmesna vrtilna_SKLOP1'!J86&lt;&gt;"",'[1]Vmesna vrtilna_SKLOP1'!J86,""),"")))))</f>
        <v/>
      </c>
      <c r="M86" s="22">
        <f t="shared" si="2"/>
        <v>0</v>
      </c>
      <c r="N86" s="22" t="str">
        <f>IF(IFERROR(VLOOKUP(B86,'[1]Vmesna vrtilna_SKLOP1'!B:J,7,0),"")=0,"",IFERROR(VLOOKUP(B86,'[1]Vmesna vrtilna_SKLOP1'!B:J,7,0),""))</f>
        <v/>
      </c>
      <c r="O86" s="22"/>
    </row>
    <row r="87" spans="2:15" ht="15" customHeight="1" x14ac:dyDescent="0.3">
      <c r="B87" s="15" t="str">
        <f>IF(AND('[1]Vmesna vrtilna_SKLOP1'!B87&lt;&gt;"",'[1]Vmesna vrtilna_SKLOP1'!C87&lt;&gt;""),IF('[1]Vmesna vrtilna_SKLOP1'!B87&lt;&gt;"",'[1]Vmesna vrtilna_SKLOP1'!B87,""),"")</f>
        <v/>
      </c>
      <c r="C87" s="16" t="str">
        <f>IF(OR(C86="Posebna oblika",C86="Kulturno zaščiten objekt",C86="Kulturno zaščiten objekt, Posebna oblika"),"Glej zavihek POSEBNI POGOJI",IF(SUM(N86:Q86)=1,"Posebna oblika",IF(SUM(N86:Q86)=10,"Kulturno zaščiten objekt",IF(SUM(N86:Q86)=11,"Kulturno zaščiten objekt, Posebna oblika",IF(AND('[1]Vmesna vrtilna_SKLOP1'!C87&lt;&gt;"",'[1]Vmesna vrtilna_SKLOP1'!D87&lt;&gt;""),IF('[1]Vmesna vrtilna_SKLOP1'!C87&lt;&gt;"",'[1]Vmesna vrtilna_SKLOP1'!C87,""),"")))))</f>
        <v/>
      </c>
      <c r="D87" s="17" t="str">
        <f>IF(IFERROR(VLOOKUP(B87,'[1]Vmesna vrtilna_SKLOP1'!B:J,6,0),"")=0,"",IFERROR(VLOOKUP(B87,'[1]Vmesna vrtilna_SKLOP1'!B:J,6,0),""))</f>
        <v/>
      </c>
      <c r="E87" s="16" t="str">
        <f>IF(IF('[1]Vmesna vrtilna_SKLOP1'!E87&lt;&gt;"",'[1]Vmesna vrtilna_SKLOP1'!D87,"")=0,"",IF('[1]Vmesna vrtilna_SKLOP1'!E87&lt;&gt;"",'[1]Vmesna vrtilna_SKLOP1'!D87,""))</f>
        <v>Demontaža</v>
      </c>
      <c r="F87" s="18" t="str">
        <f>IF('[1]Vmesna vrtilna_SKLOP1'!E87&lt;&gt;"",'[1]Vmesna vrtilna_SKLOP1'!E87,"")</f>
        <v>Demontaža oken</v>
      </c>
      <c r="G87" s="15" t="str">
        <f>IF('[1]Vmesna vrtilna_SKLOP1'!E87&lt;&gt;"",'[1]Vmesna vrtilna_SKLOP1'!F87,"")</f>
        <v>[m1]</v>
      </c>
      <c r="H87" s="19">
        <f>IF('[1]Vmesna vrtilna_SKLOP1'!F87&lt;&gt;"",'[1]Vmesna vrtilna_SKLOP1'!I87,"")</f>
        <v>50.040000000000006</v>
      </c>
      <c r="I87" s="20" t="str">
        <f>IF(I86="Skupaj:","DDV (22%):",IF(I86="DDV (22%):","Skupaj z DDV:",IF(AND('[1]Vmesna vrtilna_SKLOP1'!C87&lt;&gt;"",'[1]Vmesna vrtilna_SKLOP1'!E87=""),"Skupaj:","")))</f>
        <v/>
      </c>
      <c r="J87" s="21">
        <f t="shared" si="3"/>
        <v>0</v>
      </c>
      <c r="K87" s="21">
        <f>IF(I87="Skupaj z DDV:",SUM(K85,K86),IF(I87="DDV (22%):",K86*0.22,IF(AND('[1]Vmesna vrtilna_SKLOP1'!C87&lt;&gt;"",'[1]Vmesna vrtilna_SKLOP1'!D87=""),'[1]Vmesna vrtilna_SKLOP1'!J87,IF(F87&lt;&gt;"",IF('[1]Vmesna vrtilna_SKLOP1'!J87&lt;&gt;"",'[1]Vmesna vrtilna_SKLOP1'!J87,""),""))))</f>
        <v>370.08</v>
      </c>
      <c r="L87" s="22">
        <f>IF(I86="Skupaj:","DDV (22%):",IF(I86="DDV (22%):","Skupaj z DDV:",IF(AND('[1]Vmesna vrtilna_SKLOP1'!C87&lt;&gt;"",'[1]Vmesna vrtilna_SKLOP1'!E87=""),"Skupaj:",IF(AND('[1]Vmesna vrtilna_SKLOP1'!C87&lt;&gt;"",'[1]Vmesna vrtilna_SKLOP1'!D87=""),'[1]Vmesna vrtilna_SKLOP1'!J87,IF(F87&lt;&gt;"",IF('[1]Vmesna vrtilna_SKLOP1'!J87&lt;&gt;"",'[1]Vmesna vrtilna_SKLOP1'!J87,""),"")))))</f>
        <v>370.08</v>
      </c>
      <c r="M87" s="22">
        <f t="shared" si="2"/>
        <v>0</v>
      </c>
      <c r="N87" s="22" t="str">
        <f>IF(IFERROR(VLOOKUP(B87,'[1]Vmesna vrtilna_SKLOP1'!B:J,7,0),"")=0,"",IFERROR(VLOOKUP(B87,'[1]Vmesna vrtilna_SKLOP1'!B:J,7,0),""))</f>
        <v/>
      </c>
      <c r="O87" s="22"/>
    </row>
    <row r="88" spans="2:15" ht="15" customHeight="1" x14ac:dyDescent="0.3">
      <c r="B88" s="15" t="str">
        <f>IF(AND('[1]Vmesna vrtilna_SKLOP1'!B88&lt;&gt;"",'[1]Vmesna vrtilna_SKLOP1'!C88&lt;&gt;""),IF('[1]Vmesna vrtilna_SKLOP1'!B88&lt;&gt;"",'[1]Vmesna vrtilna_SKLOP1'!B88,""),"")</f>
        <v/>
      </c>
      <c r="C88" s="16" t="str">
        <f>IF(OR(C87="Posebna oblika",C87="Kulturno zaščiten objekt",C87="Kulturno zaščiten objekt, Posebna oblika"),"Glej zavihek POSEBNI POGOJI",IF(SUM(N87:Q87)=1,"Posebna oblika",IF(SUM(N87:Q87)=10,"Kulturno zaščiten objekt",IF(SUM(N87:Q87)=11,"Kulturno zaščiten objekt, Posebna oblika",IF(AND('[1]Vmesna vrtilna_SKLOP1'!C88&lt;&gt;"",'[1]Vmesna vrtilna_SKLOP1'!D88&lt;&gt;""),IF('[1]Vmesna vrtilna_SKLOP1'!C88&lt;&gt;"",'[1]Vmesna vrtilna_SKLOP1'!C88,""),"")))))</f>
        <v/>
      </c>
      <c r="D88" s="17" t="str">
        <f>IF(IFERROR(VLOOKUP(B88,'[1]Vmesna vrtilna_SKLOP1'!B:J,6,0),"")=0,"",IFERROR(VLOOKUP(B88,'[1]Vmesna vrtilna_SKLOP1'!B:J,6,0),""))</f>
        <v/>
      </c>
      <c r="E88" s="16" t="str">
        <f>IF(IF('[1]Vmesna vrtilna_SKLOP1'!E88&lt;&gt;"",'[1]Vmesna vrtilna_SKLOP1'!D88,"")=0,"",IF('[1]Vmesna vrtilna_SKLOP1'!E88&lt;&gt;"",'[1]Vmesna vrtilna_SKLOP1'!D88,""))</f>
        <v/>
      </c>
      <c r="F88" s="18" t="str">
        <f>IF('[1]Vmesna vrtilna_SKLOP1'!E88&lt;&gt;"",'[1]Vmesna vrtilna_SKLOP1'!E88,"")</f>
        <v>Demontaža vrat</v>
      </c>
      <c r="G88" s="15" t="str">
        <f>IF('[1]Vmesna vrtilna_SKLOP1'!E88&lt;&gt;"",'[1]Vmesna vrtilna_SKLOP1'!F88,"")</f>
        <v>[m1]</v>
      </c>
      <c r="H88" s="19">
        <f>IF('[1]Vmesna vrtilna_SKLOP1'!F88&lt;&gt;"",'[1]Vmesna vrtilna_SKLOP1'!I88,"")</f>
        <v>18.34</v>
      </c>
      <c r="I88" s="20" t="str">
        <f>IF(I87="Skupaj:","DDV (22%):",IF(I87="DDV (22%):","Skupaj z DDV:",IF(AND('[1]Vmesna vrtilna_SKLOP1'!C88&lt;&gt;"",'[1]Vmesna vrtilna_SKLOP1'!E88=""),"Skupaj:","")))</f>
        <v/>
      </c>
      <c r="J88" s="21">
        <f t="shared" si="3"/>
        <v>0</v>
      </c>
      <c r="K88" s="21">
        <f>IF(I88="Skupaj z DDV:",SUM(K86,K87),IF(I88="DDV (22%):",K87*0.22,IF(AND('[1]Vmesna vrtilna_SKLOP1'!C88&lt;&gt;"",'[1]Vmesna vrtilna_SKLOP1'!D88=""),'[1]Vmesna vrtilna_SKLOP1'!J88,IF(F88&lt;&gt;"",IF('[1]Vmesna vrtilna_SKLOP1'!J88&lt;&gt;"",'[1]Vmesna vrtilna_SKLOP1'!J88,""),""))))</f>
        <v>128.38</v>
      </c>
      <c r="L88" s="22">
        <f>IF(I87="Skupaj:","DDV (22%):",IF(I87="DDV (22%):","Skupaj z DDV:",IF(AND('[1]Vmesna vrtilna_SKLOP1'!C88&lt;&gt;"",'[1]Vmesna vrtilna_SKLOP1'!E88=""),"Skupaj:",IF(AND('[1]Vmesna vrtilna_SKLOP1'!C88&lt;&gt;"",'[1]Vmesna vrtilna_SKLOP1'!D88=""),'[1]Vmesna vrtilna_SKLOP1'!J88,IF(F88&lt;&gt;"",IF('[1]Vmesna vrtilna_SKLOP1'!J88&lt;&gt;"",'[1]Vmesna vrtilna_SKLOP1'!J88,""),"")))))</f>
        <v>128.38</v>
      </c>
      <c r="M88" s="22">
        <f t="shared" si="2"/>
        <v>0</v>
      </c>
      <c r="N88" s="22" t="str">
        <f>IF(IFERROR(VLOOKUP(B88,'[1]Vmesna vrtilna_SKLOP1'!B:J,7,0),"")=0,"",IFERROR(VLOOKUP(B88,'[1]Vmesna vrtilna_SKLOP1'!B:J,7,0),""))</f>
        <v/>
      </c>
      <c r="O88" s="22"/>
    </row>
    <row r="89" spans="2:15" ht="15" customHeight="1" x14ac:dyDescent="0.3">
      <c r="B89" s="15" t="str">
        <f>IF(AND('[1]Vmesna vrtilna_SKLOP1'!B89&lt;&gt;"",'[1]Vmesna vrtilna_SKLOP1'!C89&lt;&gt;""),IF('[1]Vmesna vrtilna_SKLOP1'!B89&lt;&gt;"",'[1]Vmesna vrtilna_SKLOP1'!B89,""),"")</f>
        <v/>
      </c>
      <c r="C89" s="16" t="str">
        <f>IF(OR(C88="Posebna oblika",C88="Kulturno zaščiten objekt",C88="Kulturno zaščiten objekt, Posebna oblika"),"Glej zavihek POSEBNI POGOJI",IF(SUM(N88:Q88)=1,"Posebna oblika",IF(SUM(N88:Q88)=10,"Kulturno zaščiten objekt",IF(SUM(N88:Q88)=11,"Kulturno zaščiten objekt, Posebna oblika",IF(AND('[1]Vmesna vrtilna_SKLOP1'!C89&lt;&gt;"",'[1]Vmesna vrtilna_SKLOP1'!D89&lt;&gt;""),IF('[1]Vmesna vrtilna_SKLOP1'!C89&lt;&gt;"",'[1]Vmesna vrtilna_SKLOP1'!C89,""),"")))))</f>
        <v/>
      </c>
      <c r="D89" s="17" t="str">
        <f>IF(IFERROR(VLOOKUP(B89,'[1]Vmesna vrtilna_SKLOP1'!B:J,6,0),"")=0,"",IFERROR(VLOOKUP(B89,'[1]Vmesna vrtilna_SKLOP1'!B:J,6,0),""))</f>
        <v/>
      </c>
      <c r="E89" s="16" t="str">
        <f>IF(IF('[1]Vmesna vrtilna_SKLOP1'!E89&lt;&gt;"",'[1]Vmesna vrtilna_SKLOP1'!D89,"")=0,"",IF('[1]Vmesna vrtilna_SKLOP1'!E89&lt;&gt;"",'[1]Vmesna vrtilna_SKLOP1'!D89,""))</f>
        <v/>
      </c>
      <c r="F89" s="18" t="str">
        <f>IF('[1]Vmesna vrtilna_SKLOP1'!E89&lt;&gt;"",'[1]Vmesna vrtilna_SKLOP1'!E89,"")</f>
        <v>Demontaža police</v>
      </c>
      <c r="G89" s="15" t="str">
        <f>IF('[1]Vmesna vrtilna_SKLOP1'!E89&lt;&gt;"",'[1]Vmesna vrtilna_SKLOP1'!F89,"")</f>
        <v>[kos]</v>
      </c>
      <c r="H89" s="19">
        <f>IF('[1]Vmesna vrtilna_SKLOP1'!F89&lt;&gt;"",'[1]Vmesna vrtilna_SKLOP1'!I89,"")</f>
        <v>8</v>
      </c>
      <c r="I89" s="20" t="str">
        <f>IF(I88="Skupaj:","DDV (22%):",IF(I88="DDV (22%):","Skupaj z DDV:",IF(AND('[1]Vmesna vrtilna_SKLOP1'!C89&lt;&gt;"",'[1]Vmesna vrtilna_SKLOP1'!E89=""),"Skupaj:","")))</f>
        <v/>
      </c>
      <c r="J89" s="21">
        <f t="shared" si="3"/>
        <v>0</v>
      </c>
      <c r="K89" s="21">
        <f>IF(I89="Skupaj z DDV:",SUM(K87,K88),IF(I89="DDV (22%):",K88*0.22,IF(AND('[1]Vmesna vrtilna_SKLOP1'!C89&lt;&gt;"",'[1]Vmesna vrtilna_SKLOP1'!D89=""),'[1]Vmesna vrtilna_SKLOP1'!J89,IF(F89&lt;&gt;"",IF('[1]Vmesna vrtilna_SKLOP1'!J89&lt;&gt;"",'[1]Vmesna vrtilna_SKLOP1'!J89,""),""))))</f>
        <v>62.099999999999994</v>
      </c>
      <c r="L89" s="22">
        <f>IF(I88="Skupaj:","DDV (22%):",IF(I88="DDV (22%):","Skupaj z DDV:",IF(AND('[1]Vmesna vrtilna_SKLOP1'!C89&lt;&gt;"",'[1]Vmesna vrtilna_SKLOP1'!E89=""),"Skupaj:",IF(AND('[1]Vmesna vrtilna_SKLOP1'!C89&lt;&gt;"",'[1]Vmesna vrtilna_SKLOP1'!D89=""),'[1]Vmesna vrtilna_SKLOP1'!J89,IF(F89&lt;&gt;"",IF('[1]Vmesna vrtilna_SKLOP1'!J89&lt;&gt;"",'[1]Vmesna vrtilna_SKLOP1'!J89,""),"")))))</f>
        <v>62.099999999999994</v>
      </c>
      <c r="M89" s="22">
        <f t="shared" si="2"/>
        <v>0</v>
      </c>
      <c r="N89" s="22" t="str">
        <f>IF(IFERROR(VLOOKUP(B89,'[1]Vmesna vrtilna_SKLOP1'!B:J,7,0),"")=0,"",IFERROR(VLOOKUP(B89,'[1]Vmesna vrtilna_SKLOP1'!B:J,7,0),""))</f>
        <v/>
      </c>
      <c r="O89" s="22"/>
    </row>
    <row r="90" spans="2:15" ht="15" customHeight="1" x14ac:dyDescent="0.3">
      <c r="B90" s="15" t="str">
        <f>IF(AND('[1]Vmesna vrtilna_SKLOP1'!B90&lt;&gt;"",'[1]Vmesna vrtilna_SKLOP1'!C90&lt;&gt;""),IF('[1]Vmesna vrtilna_SKLOP1'!B90&lt;&gt;"",'[1]Vmesna vrtilna_SKLOP1'!B90,""),"")</f>
        <v/>
      </c>
      <c r="C90" s="16" t="str">
        <f>IF(OR(C89="Posebna oblika",C89="Kulturno zaščiten objekt",C89="Kulturno zaščiten objekt, Posebna oblika"),"Glej zavihek POSEBNI POGOJI",IF(SUM(N89:Q89)=1,"Posebna oblika",IF(SUM(N89:Q89)=10,"Kulturno zaščiten objekt",IF(SUM(N89:Q89)=11,"Kulturno zaščiten objekt, Posebna oblika",IF(AND('[1]Vmesna vrtilna_SKLOP1'!C90&lt;&gt;"",'[1]Vmesna vrtilna_SKLOP1'!D90&lt;&gt;""),IF('[1]Vmesna vrtilna_SKLOP1'!C90&lt;&gt;"",'[1]Vmesna vrtilna_SKLOP1'!C90,""),"")))))</f>
        <v/>
      </c>
      <c r="D90" s="17" t="str">
        <f>IF(IFERROR(VLOOKUP(B90,'[1]Vmesna vrtilna_SKLOP1'!B:J,6,0),"")=0,"",IFERROR(VLOOKUP(B90,'[1]Vmesna vrtilna_SKLOP1'!B:J,6,0),""))</f>
        <v/>
      </c>
      <c r="E90" s="16" t="str">
        <f>IF(IF('[1]Vmesna vrtilna_SKLOP1'!E90&lt;&gt;"",'[1]Vmesna vrtilna_SKLOP1'!D90,"")=0,"",IF('[1]Vmesna vrtilna_SKLOP1'!E90&lt;&gt;"",'[1]Vmesna vrtilna_SKLOP1'!D90,""))</f>
        <v/>
      </c>
      <c r="F90" s="18" t="str">
        <f>IF('[1]Vmesna vrtilna_SKLOP1'!E90&lt;&gt;"",'[1]Vmesna vrtilna_SKLOP1'!E90,"")</f>
        <v/>
      </c>
      <c r="G90" s="15" t="str">
        <f>IF('[1]Vmesna vrtilna_SKLOP1'!E90&lt;&gt;"",'[1]Vmesna vrtilna_SKLOP1'!F90,"")</f>
        <v/>
      </c>
      <c r="H90" s="19" t="str">
        <f>IF('[1]Vmesna vrtilna_SKLOP1'!F90&lt;&gt;"",'[1]Vmesna vrtilna_SKLOP1'!I90,"")</f>
        <v/>
      </c>
      <c r="I90" s="20" t="str">
        <f>IF(I89="Skupaj:","DDV (22%):",IF(I89="DDV (22%):","Skupaj z DDV:",IF(AND('[1]Vmesna vrtilna_SKLOP1'!C90&lt;&gt;"",'[1]Vmesna vrtilna_SKLOP1'!E90=""),"Skupaj:","")))</f>
        <v/>
      </c>
      <c r="J90" s="21" t="str">
        <f t="shared" si="3"/>
        <v/>
      </c>
      <c r="K90" s="21" t="str">
        <f>IF(I90="Skupaj z DDV:",SUM(K88,K89),IF(I90="DDV (22%):",K89*0.22,IF(AND('[1]Vmesna vrtilna_SKLOP1'!C90&lt;&gt;"",'[1]Vmesna vrtilna_SKLOP1'!D90=""),'[1]Vmesna vrtilna_SKLOP1'!J90,IF(F90&lt;&gt;"",IF('[1]Vmesna vrtilna_SKLOP1'!J90&lt;&gt;"",'[1]Vmesna vrtilna_SKLOP1'!J90,""),""))))</f>
        <v/>
      </c>
      <c r="L90" s="22" t="str">
        <f>IF(I89="Skupaj:","DDV (22%):",IF(I89="DDV (22%):","Skupaj z DDV:",IF(AND('[1]Vmesna vrtilna_SKLOP1'!C90&lt;&gt;"",'[1]Vmesna vrtilna_SKLOP1'!E90=""),"Skupaj:",IF(AND('[1]Vmesna vrtilna_SKLOP1'!C90&lt;&gt;"",'[1]Vmesna vrtilna_SKLOP1'!D90=""),'[1]Vmesna vrtilna_SKLOP1'!J90,IF(F90&lt;&gt;"",IF('[1]Vmesna vrtilna_SKLOP1'!J90&lt;&gt;"",'[1]Vmesna vrtilna_SKLOP1'!J90,""),"")))))</f>
        <v/>
      </c>
      <c r="M90" s="22">
        <f t="shared" si="2"/>
        <v>0</v>
      </c>
      <c r="N90" s="22" t="str">
        <f>IF(IFERROR(VLOOKUP(B90,'[1]Vmesna vrtilna_SKLOP1'!B:J,7,0),"")=0,"",IFERROR(VLOOKUP(B90,'[1]Vmesna vrtilna_SKLOP1'!B:J,7,0),""))</f>
        <v/>
      </c>
      <c r="O90" s="22"/>
    </row>
    <row r="91" spans="2:15" ht="15" customHeight="1" x14ac:dyDescent="0.3">
      <c r="B91" s="15" t="str">
        <f>IF(AND('[1]Vmesna vrtilna_SKLOP1'!B91&lt;&gt;"",'[1]Vmesna vrtilna_SKLOP1'!C91&lt;&gt;""),IF('[1]Vmesna vrtilna_SKLOP1'!B91&lt;&gt;"",'[1]Vmesna vrtilna_SKLOP1'!B91,""),"")</f>
        <v/>
      </c>
      <c r="C91" s="16" t="str">
        <f>IF(OR(C90="Posebna oblika",C90="Kulturno zaščiten objekt",C90="Kulturno zaščiten objekt, Posebna oblika"),"Glej zavihek POSEBNI POGOJI",IF(SUM(N90:Q90)=1,"Posebna oblika",IF(SUM(N90:Q90)=10,"Kulturno zaščiten objekt",IF(SUM(N90:Q90)=11,"Kulturno zaščiten objekt, Posebna oblika",IF(AND('[1]Vmesna vrtilna_SKLOP1'!C91&lt;&gt;"",'[1]Vmesna vrtilna_SKLOP1'!D91&lt;&gt;""),IF('[1]Vmesna vrtilna_SKLOP1'!C91&lt;&gt;"",'[1]Vmesna vrtilna_SKLOP1'!C91,""),"")))))</f>
        <v/>
      </c>
      <c r="D91" s="17" t="str">
        <f>IF(IFERROR(VLOOKUP(B91,'[1]Vmesna vrtilna_SKLOP1'!B:J,6,0),"")=0,"",IFERROR(VLOOKUP(B91,'[1]Vmesna vrtilna_SKLOP1'!B:J,6,0),""))</f>
        <v/>
      </c>
      <c r="E91" s="16" t="str">
        <f>IF(IF('[1]Vmesna vrtilna_SKLOP1'!E91&lt;&gt;"",'[1]Vmesna vrtilna_SKLOP1'!D91,"")=0,"",IF('[1]Vmesna vrtilna_SKLOP1'!E91&lt;&gt;"",'[1]Vmesna vrtilna_SKLOP1'!D91,""))</f>
        <v>Montaža</v>
      </c>
      <c r="F91" s="18" t="str">
        <f>IF('[1]Vmesna vrtilna_SKLOP1'!E91&lt;&gt;"",'[1]Vmesna vrtilna_SKLOP1'!E91,"")</f>
        <v>RAL montaža oken z zidarskimi deli</v>
      </c>
      <c r="G91" s="15" t="str">
        <f>IF('[1]Vmesna vrtilna_SKLOP1'!E91&lt;&gt;"",'[1]Vmesna vrtilna_SKLOP1'!F91,"")</f>
        <v>[m1]</v>
      </c>
      <c r="H91" s="19">
        <f>IF('[1]Vmesna vrtilna_SKLOP1'!F91&lt;&gt;"",'[1]Vmesna vrtilna_SKLOP1'!I91,"")</f>
        <v>25.74</v>
      </c>
      <c r="I91" s="20" t="str">
        <f>IF(I90="Skupaj:","DDV (22%):",IF(I90="DDV (22%):","Skupaj z DDV:",IF(AND('[1]Vmesna vrtilna_SKLOP1'!C91&lt;&gt;"",'[1]Vmesna vrtilna_SKLOP1'!E91=""),"Skupaj:","")))</f>
        <v/>
      </c>
      <c r="J91" s="21">
        <f t="shared" si="3"/>
        <v>0</v>
      </c>
      <c r="K91" s="21">
        <f>IF(I91="Skupaj z DDV:",SUM(K89,K90),IF(I91="DDV (22%):",K90*0.22,IF(AND('[1]Vmesna vrtilna_SKLOP1'!C91&lt;&gt;"",'[1]Vmesna vrtilna_SKLOP1'!D91=""),'[1]Vmesna vrtilna_SKLOP1'!J91,IF(F91&lt;&gt;"",IF('[1]Vmesna vrtilna_SKLOP1'!J91&lt;&gt;"",'[1]Vmesna vrtilna_SKLOP1'!J91,""),""))))</f>
        <v>875.16</v>
      </c>
      <c r="L91" s="22">
        <f>IF(I90="Skupaj:","DDV (22%):",IF(I90="DDV (22%):","Skupaj z DDV:",IF(AND('[1]Vmesna vrtilna_SKLOP1'!C91&lt;&gt;"",'[1]Vmesna vrtilna_SKLOP1'!E91=""),"Skupaj:",IF(AND('[1]Vmesna vrtilna_SKLOP1'!C91&lt;&gt;"",'[1]Vmesna vrtilna_SKLOP1'!D91=""),'[1]Vmesna vrtilna_SKLOP1'!J91,IF(F91&lt;&gt;"",IF('[1]Vmesna vrtilna_SKLOP1'!J91&lt;&gt;"",'[1]Vmesna vrtilna_SKLOP1'!J91,""),"")))))</f>
        <v>875.16</v>
      </c>
      <c r="M91" s="22">
        <f t="shared" si="2"/>
        <v>0</v>
      </c>
      <c r="N91" s="22" t="str">
        <f>IF(IFERROR(VLOOKUP(B91,'[1]Vmesna vrtilna_SKLOP1'!B:J,7,0),"")=0,"",IFERROR(VLOOKUP(B91,'[1]Vmesna vrtilna_SKLOP1'!B:J,7,0),""))</f>
        <v/>
      </c>
      <c r="O91" s="22"/>
    </row>
    <row r="92" spans="2:15" ht="15" customHeight="1" x14ac:dyDescent="0.3">
      <c r="B92" s="15" t="str">
        <f>IF(AND('[1]Vmesna vrtilna_SKLOP1'!B92&lt;&gt;"",'[1]Vmesna vrtilna_SKLOP1'!C92&lt;&gt;""),IF('[1]Vmesna vrtilna_SKLOP1'!B92&lt;&gt;"",'[1]Vmesna vrtilna_SKLOP1'!B92,""),"")</f>
        <v/>
      </c>
      <c r="C92" s="16" t="str">
        <f>IF(OR(C91="Posebna oblika",C91="Kulturno zaščiten objekt",C91="Kulturno zaščiten objekt, Posebna oblika"),"Glej zavihek POSEBNI POGOJI",IF(SUM(N91:Q91)=1,"Posebna oblika",IF(SUM(N91:Q91)=10,"Kulturno zaščiten objekt",IF(SUM(N91:Q91)=11,"Kulturno zaščiten objekt, Posebna oblika",IF(AND('[1]Vmesna vrtilna_SKLOP1'!C92&lt;&gt;"",'[1]Vmesna vrtilna_SKLOP1'!D92&lt;&gt;""),IF('[1]Vmesna vrtilna_SKLOP1'!C92&lt;&gt;"",'[1]Vmesna vrtilna_SKLOP1'!C92,""),"")))))</f>
        <v/>
      </c>
      <c r="D92" s="17" t="str">
        <f>IF(IFERROR(VLOOKUP(B92,'[1]Vmesna vrtilna_SKLOP1'!B:J,6,0),"")=0,"",IFERROR(VLOOKUP(B92,'[1]Vmesna vrtilna_SKLOP1'!B:J,6,0),""))</f>
        <v/>
      </c>
      <c r="E92" s="16" t="str">
        <f>IF(IF('[1]Vmesna vrtilna_SKLOP1'!E92&lt;&gt;"",'[1]Vmesna vrtilna_SKLOP1'!D92,"")=0,"",IF('[1]Vmesna vrtilna_SKLOP1'!E92&lt;&gt;"",'[1]Vmesna vrtilna_SKLOP1'!D92,""))</f>
        <v/>
      </c>
      <c r="F92" s="18" t="str">
        <f>IF('[1]Vmesna vrtilna_SKLOP1'!E92&lt;&gt;"",'[1]Vmesna vrtilna_SKLOP1'!E92,"")</f>
        <v>RAL montaža oken z zidarskimi deli ter dodatno zapiranje odprtine nad notr. rolo omarico</v>
      </c>
      <c r="G92" s="15" t="str">
        <f>IF('[1]Vmesna vrtilna_SKLOP1'!E92&lt;&gt;"",'[1]Vmesna vrtilna_SKLOP1'!F92,"")</f>
        <v>[m1]</v>
      </c>
      <c r="H92" s="19">
        <f>IF('[1]Vmesna vrtilna_SKLOP1'!F92&lt;&gt;"",'[1]Vmesna vrtilna_SKLOP1'!I92,"")</f>
        <v>24.3</v>
      </c>
      <c r="I92" s="20" t="str">
        <f>IF(I91="Skupaj:","DDV (22%):",IF(I91="DDV (22%):","Skupaj z DDV:",IF(AND('[1]Vmesna vrtilna_SKLOP1'!C92&lt;&gt;"",'[1]Vmesna vrtilna_SKLOP1'!E92=""),"Skupaj:","")))</f>
        <v/>
      </c>
      <c r="J92" s="21">
        <f t="shared" si="3"/>
        <v>0</v>
      </c>
      <c r="K92" s="21">
        <f>IF(I92="Skupaj z DDV:",SUM(K90,K91),IF(I92="DDV (22%):",K91*0.22,IF(AND('[1]Vmesna vrtilna_SKLOP1'!C92&lt;&gt;"",'[1]Vmesna vrtilna_SKLOP1'!D92=""),'[1]Vmesna vrtilna_SKLOP1'!J92,IF(F92&lt;&gt;"",IF('[1]Vmesna vrtilna_SKLOP1'!J92&lt;&gt;"",'[1]Vmesna vrtilna_SKLOP1'!J92,""),""))))</f>
        <v>907.8</v>
      </c>
      <c r="L92" s="22">
        <f>IF(I91="Skupaj:","DDV (22%):",IF(I91="DDV (22%):","Skupaj z DDV:",IF(AND('[1]Vmesna vrtilna_SKLOP1'!C92&lt;&gt;"",'[1]Vmesna vrtilna_SKLOP1'!E92=""),"Skupaj:",IF(AND('[1]Vmesna vrtilna_SKLOP1'!C92&lt;&gt;"",'[1]Vmesna vrtilna_SKLOP1'!D92=""),'[1]Vmesna vrtilna_SKLOP1'!J92,IF(F92&lt;&gt;"",IF('[1]Vmesna vrtilna_SKLOP1'!J92&lt;&gt;"",'[1]Vmesna vrtilna_SKLOP1'!J92,""),"")))))</f>
        <v>907.8</v>
      </c>
      <c r="M92" s="22">
        <f t="shared" si="2"/>
        <v>0</v>
      </c>
      <c r="N92" s="22" t="str">
        <f>IF(IFERROR(VLOOKUP(B92,'[1]Vmesna vrtilna_SKLOP1'!B:J,7,0),"")=0,"",IFERROR(VLOOKUP(B92,'[1]Vmesna vrtilna_SKLOP1'!B:J,7,0),""))</f>
        <v/>
      </c>
      <c r="O92" s="22"/>
    </row>
    <row r="93" spans="2:15" ht="15" customHeight="1" x14ac:dyDescent="0.3">
      <c r="B93" s="15" t="str">
        <f>IF(AND('[1]Vmesna vrtilna_SKLOP1'!B93&lt;&gt;"",'[1]Vmesna vrtilna_SKLOP1'!C93&lt;&gt;""),IF('[1]Vmesna vrtilna_SKLOP1'!B93&lt;&gt;"",'[1]Vmesna vrtilna_SKLOP1'!B93,""),"")</f>
        <v/>
      </c>
      <c r="C93" s="16" t="str">
        <f>IF(OR(C92="Posebna oblika",C92="Kulturno zaščiten objekt",C92="Kulturno zaščiten objekt, Posebna oblika"),"Glej zavihek POSEBNI POGOJI",IF(SUM(N92:Q92)=1,"Posebna oblika",IF(SUM(N92:Q92)=10,"Kulturno zaščiten objekt",IF(SUM(N92:Q92)=11,"Kulturno zaščiten objekt, Posebna oblika",IF(AND('[1]Vmesna vrtilna_SKLOP1'!C93&lt;&gt;"",'[1]Vmesna vrtilna_SKLOP1'!D93&lt;&gt;""),IF('[1]Vmesna vrtilna_SKLOP1'!C93&lt;&gt;"",'[1]Vmesna vrtilna_SKLOP1'!C93,""),"")))))</f>
        <v/>
      </c>
      <c r="D93" s="17" t="str">
        <f>IF(IFERROR(VLOOKUP(B93,'[1]Vmesna vrtilna_SKLOP1'!B:J,6,0),"")=0,"",IFERROR(VLOOKUP(B93,'[1]Vmesna vrtilna_SKLOP1'!B:J,6,0),""))</f>
        <v/>
      </c>
      <c r="E93" s="16" t="str">
        <f>IF(IF('[1]Vmesna vrtilna_SKLOP1'!E93&lt;&gt;"",'[1]Vmesna vrtilna_SKLOP1'!D93,"")=0,"",IF('[1]Vmesna vrtilna_SKLOP1'!E93&lt;&gt;"",'[1]Vmesna vrtilna_SKLOP1'!D93,""))</f>
        <v/>
      </c>
      <c r="F93" s="18" t="str">
        <f>IF('[1]Vmesna vrtilna_SKLOP1'!E93&lt;&gt;"",'[1]Vmesna vrtilna_SKLOP1'!E93,"")</f>
        <v>RAL montaža vrat z zidarskimi deli</v>
      </c>
      <c r="G93" s="15" t="str">
        <f>IF('[1]Vmesna vrtilna_SKLOP1'!E93&lt;&gt;"",'[1]Vmesna vrtilna_SKLOP1'!F93,"")</f>
        <v>[m1]</v>
      </c>
      <c r="H93" s="19">
        <f>IF('[1]Vmesna vrtilna_SKLOP1'!F93&lt;&gt;"",'[1]Vmesna vrtilna_SKLOP1'!I93,"")</f>
        <v>12.54</v>
      </c>
      <c r="I93" s="20" t="str">
        <f>IF(I92="Skupaj:","DDV (22%):",IF(I92="DDV (22%):","Skupaj z DDV:",IF(AND('[1]Vmesna vrtilna_SKLOP1'!C93&lt;&gt;"",'[1]Vmesna vrtilna_SKLOP1'!E93=""),"Skupaj:","")))</f>
        <v/>
      </c>
      <c r="J93" s="21">
        <f t="shared" si="3"/>
        <v>0</v>
      </c>
      <c r="K93" s="21">
        <f>IF(I93="Skupaj z DDV:",SUM(K91,K92),IF(I93="DDV (22%):",K92*0.22,IF(AND('[1]Vmesna vrtilna_SKLOP1'!C93&lt;&gt;"",'[1]Vmesna vrtilna_SKLOP1'!D93=""),'[1]Vmesna vrtilna_SKLOP1'!J93,IF(F93&lt;&gt;"",IF('[1]Vmesna vrtilna_SKLOP1'!J93&lt;&gt;"",'[1]Vmesna vrtilna_SKLOP1'!J93,""),""))))</f>
        <v>426.36</v>
      </c>
      <c r="L93" s="22">
        <f>IF(I92="Skupaj:","DDV (22%):",IF(I92="DDV (22%):","Skupaj z DDV:",IF(AND('[1]Vmesna vrtilna_SKLOP1'!C93&lt;&gt;"",'[1]Vmesna vrtilna_SKLOP1'!E93=""),"Skupaj:",IF(AND('[1]Vmesna vrtilna_SKLOP1'!C93&lt;&gt;"",'[1]Vmesna vrtilna_SKLOP1'!D93=""),'[1]Vmesna vrtilna_SKLOP1'!J93,IF(F93&lt;&gt;"",IF('[1]Vmesna vrtilna_SKLOP1'!J93&lt;&gt;"",'[1]Vmesna vrtilna_SKLOP1'!J93,""),"")))))</f>
        <v>426.36</v>
      </c>
      <c r="M93" s="22">
        <f t="shared" si="2"/>
        <v>0</v>
      </c>
      <c r="N93" s="22" t="str">
        <f>IF(IFERROR(VLOOKUP(B93,'[1]Vmesna vrtilna_SKLOP1'!B:J,7,0),"")=0,"",IFERROR(VLOOKUP(B93,'[1]Vmesna vrtilna_SKLOP1'!B:J,7,0),""))</f>
        <v/>
      </c>
      <c r="O93" s="22"/>
    </row>
    <row r="94" spans="2:15" ht="15" customHeight="1" x14ac:dyDescent="0.3">
      <c r="B94" s="15" t="str">
        <f>IF(AND('[1]Vmesna vrtilna_SKLOP1'!B94&lt;&gt;"",'[1]Vmesna vrtilna_SKLOP1'!C94&lt;&gt;""),IF('[1]Vmesna vrtilna_SKLOP1'!B94&lt;&gt;"",'[1]Vmesna vrtilna_SKLOP1'!B94,""),"")</f>
        <v/>
      </c>
      <c r="C94" s="16" t="str">
        <f>IF(OR(C93="Posebna oblika",C93="Kulturno zaščiten objekt",C93="Kulturno zaščiten objekt, Posebna oblika"),"Glej zavihek POSEBNI POGOJI",IF(SUM(N93:Q93)=1,"Posebna oblika",IF(SUM(N93:Q93)=10,"Kulturno zaščiten objekt",IF(SUM(N93:Q93)=11,"Kulturno zaščiten objekt, Posebna oblika",IF(AND('[1]Vmesna vrtilna_SKLOP1'!C94&lt;&gt;"",'[1]Vmesna vrtilna_SKLOP1'!D94&lt;&gt;""),IF('[1]Vmesna vrtilna_SKLOP1'!C94&lt;&gt;"",'[1]Vmesna vrtilna_SKLOP1'!C94,""),"")))))</f>
        <v/>
      </c>
      <c r="D94" s="17" t="str">
        <f>IF(IFERROR(VLOOKUP(B94,'[1]Vmesna vrtilna_SKLOP1'!B:J,6,0),"")=0,"",IFERROR(VLOOKUP(B94,'[1]Vmesna vrtilna_SKLOP1'!B:J,6,0),""))</f>
        <v/>
      </c>
      <c r="E94" s="16" t="str">
        <f>IF(IF('[1]Vmesna vrtilna_SKLOP1'!E94&lt;&gt;"",'[1]Vmesna vrtilna_SKLOP1'!D94,"")=0,"",IF('[1]Vmesna vrtilna_SKLOP1'!E94&lt;&gt;"",'[1]Vmesna vrtilna_SKLOP1'!D94,""))</f>
        <v/>
      </c>
      <c r="F94" s="18" t="str">
        <f>IF('[1]Vmesna vrtilna_SKLOP1'!E94&lt;&gt;"",'[1]Vmesna vrtilna_SKLOP1'!E94,"")</f>
        <v>Montaža police</v>
      </c>
      <c r="G94" s="15" t="str">
        <f>IF('[1]Vmesna vrtilna_SKLOP1'!E94&lt;&gt;"",'[1]Vmesna vrtilna_SKLOP1'!F94,"")</f>
        <v>[kos]</v>
      </c>
      <c r="H94" s="19">
        <f>IF('[1]Vmesna vrtilna_SKLOP1'!F94&lt;&gt;"",'[1]Vmesna vrtilna_SKLOP1'!I94,"")</f>
        <v>8</v>
      </c>
      <c r="I94" s="20" t="str">
        <f>IF(I93="Skupaj:","DDV (22%):",IF(I93="DDV (22%):","Skupaj z DDV:",IF(AND('[1]Vmesna vrtilna_SKLOP1'!C94&lt;&gt;"",'[1]Vmesna vrtilna_SKLOP1'!E94=""),"Skupaj:","")))</f>
        <v/>
      </c>
      <c r="J94" s="21">
        <f t="shared" si="3"/>
        <v>0</v>
      </c>
      <c r="K94" s="21">
        <f>IF(I94="Skupaj z DDV:",SUM(K92,K93),IF(I94="DDV (22%):",K93*0.22,IF(AND('[1]Vmesna vrtilna_SKLOP1'!C94&lt;&gt;"",'[1]Vmesna vrtilna_SKLOP1'!D94=""),'[1]Vmesna vrtilna_SKLOP1'!J94,IF(F94&lt;&gt;"",IF('[1]Vmesna vrtilna_SKLOP1'!J94&lt;&gt;"",'[1]Vmesna vrtilna_SKLOP1'!J94,""),""))))</f>
        <v>124.19999999999999</v>
      </c>
      <c r="L94" s="22">
        <f>IF(I93="Skupaj:","DDV (22%):",IF(I93="DDV (22%):","Skupaj z DDV:",IF(AND('[1]Vmesna vrtilna_SKLOP1'!C94&lt;&gt;"",'[1]Vmesna vrtilna_SKLOP1'!E94=""),"Skupaj:",IF(AND('[1]Vmesna vrtilna_SKLOP1'!C94&lt;&gt;"",'[1]Vmesna vrtilna_SKLOP1'!D94=""),'[1]Vmesna vrtilna_SKLOP1'!J94,IF(F94&lt;&gt;"",IF('[1]Vmesna vrtilna_SKLOP1'!J94&lt;&gt;"",'[1]Vmesna vrtilna_SKLOP1'!J94,""),"")))))</f>
        <v>124.19999999999999</v>
      </c>
      <c r="M94" s="22">
        <f t="shared" si="2"/>
        <v>0</v>
      </c>
      <c r="N94" s="22" t="str">
        <f>IF(IFERROR(VLOOKUP(B94,'[1]Vmesna vrtilna_SKLOP1'!B:J,7,0),"")=0,"",IFERROR(VLOOKUP(B94,'[1]Vmesna vrtilna_SKLOP1'!B:J,7,0),""))</f>
        <v/>
      </c>
      <c r="O94" s="22"/>
    </row>
    <row r="95" spans="2:15" ht="15" customHeight="1" x14ac:dyDescent="0.3">
      <c r="B95" s="15" t="str">
        <f>IF(AND('[1]Vmesna vrtilna_SKLOP1'!B95&lt;&gt;"",'[1]Vmesna vrtilna_SKLOP1'!C95&lt;&gt;""),IF('[1]Vmesna vrtilna_SKLOP1'!B95&lt;&gt;"",'[1]Vmesna vrtilna_SKLOP1'!B95,""),"")</f>
        <v/>
      </c>
      <c r="C95" s="16" t="str">
        <f>IF(OR(C94="Posebna oblika",C94="Kulturno zaščiten objekt",C94="Kulturno zaščiten objekt, Posebna oblika"),"Glej zavihek POSEBNI POGOJI",IF(SUM(N94:Q94)=1,"Posebna oblika",IF(SUM(N94:Q94)=10,"Kulturno zaščiten objekt",IF(SUM(N94:Q94)=11,"Kulturno zaščiten objekt, Posebna oblika",IF(AND('[1]Vmesna vrtilna_SKLOP1'!C95&lt;&gt;"",'[1]Vmesna vrtilna_SKLOP1'!D95&lt;&gt;""),IF('[1]Vmesna vrtilna_SKLOP1'!C95&lt;&gt;"",'[1]Vmesna vrtilna_SKLOP1'!C95,""),"")))))</f>
        <v/>
      </c>
      <c r="D95" s="17" t="str">
        <f>IF(IFERROR(VLOOKUP(B95,'[1]Vmesna vrtilna_SKLOP1'!B:J,6,0),"")=0,"",IFERROR(VLOOKUP(B95,'[1]Vmesna vrtilna_SKLOP1'!B:J,6,0),""))</f>
        <v/>
      </c>
      <c r="E95" s="16" t="str">
        <f>IF(IF('[1]Vmesna vrtilna_SKLOP1'!E95&lt;&gt;"",'[1]Vmesna vrtilna_SKLOP1'!D95,"")=0,"",IF('[1]Vmesna vrtilna_SKLOP1'!E95&lt;&gt;"",'[1]Vmesna vrtilna_SKLOP1'!D95,""))</f>
        <v/>
      </c>
      <c r="F95" s="18" t="str">
        <f>IF('[1]Vmesna vrtilna_SKLOP1'!E95&lt;&gt;"",'[1]Vmesna vrtilna_SKLOP1'!E95,"")</f>
        <v>RAL montaža vrat z zidarskimi deli ter dodatno zapiranje odprtine nad notr. rolo omarico</v>
      </c>
      <c r="G95" s="15" t="str">
        <f>IF('[1]Vmesna vrtilna_SKLOP1'!E95&lt;&gt;"",'[1]Vmesna vrtilna_SKLOP1'!F95,"")</f>
        <v>[m1]</v>
      </c>
      <c r="H95" s="19">
        <f>IF('[1]Vmesna vrtilna_SKLOP1'!F95&lt;&gt;"",'[1]Vmesna vrtilna_SKLOP1'!I95,"")</f>
        <v>5.8000000000000007</v>
      </c>
      <c r="I95" s="20" t="str">
        <f>IF(I94="Skupaj:","DDV (22%):",IF(I94="DDV (22%):","Skupaj z DDV:",IF(AND('[1]Vmesna vrtilna_SKLOP1'!C95&lt;&gt;"",'[1]Vmesna vrtilna_SKLOP1'!E95=""),"Skupaj:","")))</f>
        <v/>
      </c>
      <c r="J95" s="21">
        <f t="shared" si="3"/>
        <v>0</v>
      </c>
      <c r="K95" s="21">
        <f>IF(I95="Skupaj z DDV:",SUM(K93,K94),IF(I95="DDV (22%):",K94*0.22,IF(AND('[1]Vmesna vrtilna_SKLOP1'!C95&lt;&gt;"",'[1]Vmesna vrtilna_SKLOP1'!D95=""),'[1]Vmesna vrtilna_SKLOP1'!J95,IF(F95&lt;&gt;"",IF('[1]Vmesna vrtilna_SKLOP1'!J95&lt;&gt;"",'[1]Vmesna vrtilna_SKLOP1'!J95,""),""))))</f>
        <v>217.60000000000002</v>
      </c>
      <c r="L95" s="22">
        <f>IF(I94="Skupaj:","DDV (22%):",IF(I94="DDV (22%):","Skupaj z DDV:",IF(AND('[1]Vmesna vrtilna_SKLOP1'!C95&lt;&gt;"",'[1]Vmesna vrtilna_SKLOP1'!E95=""),"Skupaj:",IF(AND('[1]Vmesna vrtilna_SKLOP1'!C95&lt;&gt;"",'[1]Vmesna vrtilna_SKLOP1'!D95=""),'[1]Vmesna vrtilna_SKLOP1'!J95,IF(F95&lt;&gt;"",IF('[1]Vmesna vrtilna_SKLOP1'!J95&lt;&gt;"",'[1]Vmesna vrtilna_SKLOP1'!J95,""),"")))))</f>
        <v>217.60000000000002</v>
      </c>
      <c r="M95" s="22">
        <f t="shared" si="2"/>
        <v>0</v>
      </c>
      <c r="N95" s="22" t="str">
        <f>IF(IFERROR(VLOOKUP(B95,'[1]Vmesna vrtilna_SKLOP1'!B:J,7,0),"")=0,"",IFERROR(VLOOKUP(B95,'[1]Vmesna vrtilna_SKLOP1'!B:J,7,0),""))</f>
        <v/>
      </c>
      <c r="O95" s="22"/>
    </row>
    <row r="96" spans="2:15" ht="15" customHeight="1" x14ac:dyDescent="0.3">
      <c r="B96" s="15" t="str">
        <f>IF(AND('[1]Vmesna vrtilna_SKLOP1'!B96&lt;&gt;"",'[1]Vmesna vrtilna_SKLOP1'!C96&lt;&gt;""),IF('[1]Vmesna vrtilna_SKLOP1'!B96&lt;&gt;"",'[1]Vmesna vrtilna_SKLOP1'!B96,""),"")</f>
        <v/>
      </c>
      <c r="C96" s="16" t="str">
        <f>IF(OR(C95="Posebna oblika",C95="Kulturno zaščiten objekt",C95="Kulturno zaščiten objekt, Posebna oblika"),"Glej zavihek POSEBNI POGOJI",IF(SUM(N95:Q95)=1,"Posebna oblika",IF(SUM(N95:Q95)=10,"Kulturno zaščiten objekt",IF(SUM(N95:Q95)=11,"Kulturno zaščiten objekt, Posebna oblika",IF(AND('[1]Vmesna vrtilna_SKLOP1'!C96&lt;&gt;"",'[1]Vmesna vrtilna_SKLOP1'!D96&lt;&gt;""),IF('[1]Vmesna vrtilna_SKLOP1'!C96&lt;&gt;"",'[1]Vmesna vrtilna_SKLOP1'!C96,""),"")))))</f>
        <v/>
      </c>
      <c r="D96" s="17" t="str">
        <f>IF(IFERROR(VLOOKUP(B96,'[1]Vmesna vrtilna_SKLOP1'!B:J,6,0),"")=0,"",IFERROR(VLOOKUP(B96,'[1]Vmesna vrtilna_SKLOP1'!B:J,6,0),""))</f>
        <v/>
      </c>
      <c r="E96" s="16" t="str">
        <f>IF(IF('[1]Vmesna vrtilna_SKLOP1'!E96&lt;&gt;"",'[1]Vmesna vrtilna_SKLOP1'!D96,"")=0,"",IF('[1]Vmesna vrtilna_SKLOP1'!E96&lt;&gt;"",'[1]Vmesna vrtilna_SKLOP1'!D96,""))</f>
        <v/>
      </c>
      <c r="F96" s="18" t="str">
        <f>IF('[1]Vmesna vrtilna_SKLOP1'!E96&lt;&gt;"",'[1]Vmesna vrtilna_SKLOP1'!E96,"")</f>
        <v/>
      </c>
      <c r="G96" s="15" t="str">
        <f>IF('[1]Vmesna vrtilna_SKLOP1'!E96&lt;&gt;"",'[1]Vmesna vrtilna_SKLOP1'!F96,"")</f>
        <v/>
      </c>
      <c r="H96" s="19" t="str">
        <f>IF('[1]Vmesna vrtilna_SKLOP1'!F96&lt;&gt;"",'[1]Vmesna vrtilna_SKLOP1'!I96,"")</f>
        <v/>
      </c>
      <c r="I96" s="20" t="str">
        <f>IF(I95="Skupaj:","DDV (22%):",IF(I95="DDV (22%):","Skupaj z DDV:",IF(AND('[1]Vmesna vrtilna_SKLOP1'!C96&lt;&gt;"",'[1]Vmesna vrtilna_SKLOP1'!E96=""),"Skupaj:","")))</f>
        <v/>
      </c>
      <c r="J96" s="21" t="str">
        <f t="shared" si="3"/>
        <v/>
      </c>
      <c r="K96" s="21" t="str">
        <f>IF(I96="Skupaj z DDV:",SUM(K94,K95),IF(I96="DDV (22%):",K95*0.22,IF(AND('[1]Vmesna vrtilna_SKLOP1'!C96&lt;&gt;"",'[1]Vmesna vrtilna_SKLOP1'!D96=""),'[1]Vmesna vrtilna_SKLOP1'!J96,IF(F96&lt;&gt;"",IF('[1]Vmesna vrtilna_SKLOP1'!J96&lt;&gt;"",'[1]Vmesna vrtilna_SKLOP1'!J96,""),""))))</f>
        <v/>
      </c>
      <c r="L96" s="22" t="str">
        <f>IF(I95="Skupaj:","DDV (22%):",IF(I95="DDV (22%):","Skupaj z DDV:",IF(AND('[1]Vmesna vrtilna_SKLOP1'!C96&lt;&gt;"",'[1]Vmesna vrtilna_SKLOP1'!E96=""),"Skupaj:",IF(AND('[1]Vmesna vrtilna_SKLOP1'!C96&lt;&gt;"",'[1]Vmesna vrtilna_SKLOP1'!D96=""),'[1]Vmesna vrtilna_SKLOP1'!J96,IF(F96&lt;&gt;"",IF('[1]Vmesna vrtilna_SKLOP1'!J96&lt;&gt;"",'[1]Vmesna vrtilna_SKLOP1'!J96,""),"")))))</f>
        <v/>
      </c>
      <c r="M96" s="22">
        <f t="shared" si="2"/>
        <v>0</v>
      </c>
      <c r="N96" s="22" t="str">
        <f>IF(IFERROR(VLOOKUP(B96,'[1]Vmesna vrtilna_SKLOP1'!B:J,7,0),"")=0,"",IFERROR(VLOOKUP(B96,'[1]Vmesna vrtilna_SKLOP1'!B:J,7,0),""))</f>
        <v/>
      </c>
      <c r="O96" s="22"/>
    </row>
    <row r="97" spans="2:15" ht="15" customHeight="1" x14ac:dyDescent="0.3">
      <c r="B97" s="15" t="str">
        <f>IF(AND('[1]Vmesna vrtilna_SKLOP1'!B97&lt;&gt;"",'[1]Vmesna vrtilna_SKLOP1'!C97&lt;&gt;""),IF('[1]Vmesna vrtilna_SKLOP1'!B97&lt;&gt;"",'[1]Vmesna vrtilna_SKLOP1'!B97,""),"")</f>
        <v/>
      </c>
      <c r="C97" s="16" t="str">
        <f>IF(OR(C96="Posebna oblika",C96="Kulturno zaščiten objekt",C96="Kulturno zaščiten objekt, Posebna oblika"),"Glej zavihek POSEBNI POGOJI",IF(SUM(N96:Q96)=1,"Posebna oblika",IF(SUM(N96:Q96)=10,"Kulturno zaščiten objekt",IF(SUM(N96:Q96)=11,"Kulturno zaščiten objekt, Posebna oblika",IF(AND('[1]Vmesna vrtilna_SKLOP1'!C97&lt;&gt;"",'[1]Vmesna vrtilna_SKLOP1'!D97&lt;&gt;""),IF('[1]Vmesna vrtilna_SKLOP1'!C97&lt;&gt;"",'[1]Vmesna vrtilna_SKLOP1'!C97,""),"")))))</f>
        <v/>
      </c>
      <c r="D97" s="17" t="str">
        <f>IF(IFERROR(VLOOKUP(B97,'[1]Vmesna vrtilna_SKLOP1'!B:J,6,0),"")=0,"",IFERROR(VLOOKUP(B97,'[1]Vmesna vrtilna_SKLOP1'!B:J,6,0),""))</f>
        <v/>
      </c>
      <c r="E97" s="16" t="str">
        <f>IF(IF('[1]Vmesna vrtilna_SKLOP1'!E97&lt;&gt;"",'[1]Vmesna vrtilna_SKLOP1'!D97,"")=0,"",IF('[1]Vmesna vrtilna_SKLOP1'!E97&lt;&gt;"",'[1]Vmesna vrtilna_SKLOP1'!D97,""))</f>
        <v>Odvoz na deponijo</v>
      </c>
      <c r="F97" s="18" t="str">
        <f>IF('[1]Vmesna vrtilna_SKLOP1'!E97&lt;&gt;"",'[1]Vmesna vrtilna_SKLOP1'!E97,"")</f>
        <v>Odvoz na deponijo</v>
      </c>
      <c r="G97" s="15" t="str">
        <f>IF('[1]Vmesna vrtilna_SKLOP1'!E97&lt;&gt;"",'[1]Vmesna vrtilna_SKLOP1'!F97,"")</f>
        <v>[m1]</v>
      </c>
      <c r="H97" s="19">
        <f>IF('[1]Vmesna vrtilna_SKLOP1'!F97&lt;&gt;"",'[1]Vmesna vrtilna_SKLOP1'!I97,"")</f>
        <v>68.38</v>
      </c>
      <c r="I97" s="20" t="str">
        <f>IF(I96="Skupaj:","DDV (22%):",IF(I96="DDV (22%):","Skupaj z DDV:",IF(AND('[1]Vmesna vrtilna_SKLOP1'!C97&lt;&gt;"",'[1]Vmesna vrtilna_SKLOP1'!E97=""),"Skupaj:","")))</f>
        <v/>
      </c>
      <c r="J97" s="21">
        <f t="shared" si="3"/>
        <v>0</v>
      </c>
      <c r="K97" s="21">
        <f>IF(I97="Skupaj z DDV:",SUM(K95,K96),IF(I97="DDV (22%):",K96*0.22,IF(AND('[1]Vmesna vrtilna_SKLOP1'!C97&lt;&gt;"",'[1]Vmesna vrtilna_SKLOP1'!D97=""),'[1]Vmesna vrtilna_SKLOP1'!J97,IF(F97&lt;&gt;"",IF('[1]Vmesna vrtilna_SKLOP1'!J97&lt;&gt;"",'[1]Vmesna vrtilna_SKLOP1'!J97,""),""))))</f>
        <v>205.14000000000004</v>
      </c>
      <c r="L97" s="22">
        <f>IF(I96="Skupaj:","DDV (22%):",IF(I96="DDV (22%):","Skupaj z DDV:",IF(AND('[1]Vmesna vrtilna_SKLOP1'!C97&lt;&gt;"",'[1]Vmesna vrtilna_SKLOP1'!E97=""),"Skupaj:",IF(AND('[1]Vmesna vrtilna_SKLOP1'!C97&lt;&gt;"",'[1]Vmesna vrtilna_SKLOP1'!D97=""),'[1]Vmesna vrtilna_SKLOP1'!J97,IF(F97&lt;&gt;"",IF('[1]Vmesna vrtilna_SKLOP1'!J97&lt;&gt;"",'[1]Vmesna vrtilna_SKLOP1'!J97,""),"")))))</f>
        <v>205.14000000000004</v>
      </c>
      <c r="M97" s="22">
        <f t="shared" si="2"/>
        <v>0</v>
      </c>
      <c r="N97" s="22" t="str">
        <f>IF(IFERROR(VLOOKUP(B97,'[1]Vmesna vrtilna_SKLOP1'!B:J,7,0),"")=0,"",IFERROR(VLOOKUP(B97,'[1]Vmesna vrtilna_SKLOP1'!B:J,7,0),""))</f>
        <v/>
      </c>
      <c r="O97" s="22"/>
    </row>
    <row r="98" spans="2:15" ht="15" customHeight="1" x14ac:dyDescent="0.3">
      <c r="B98" s="15" t="str">
        <f>IF(AND('[1]Vmesna vrtilna_SKLOP1'!B98&lt;&gt;"",'[1]Vmesna vrtilna_SKLOP1'!C98&lt;&gt;""),IF('[1]Vmesna vrtilna_SKLOP1'!B98&lt;&gt;"",'[1]Vmesna vrtilna_SKLOP1'!B98,""),"")</f>
        <v/>
      </c>
      <c r="C98" s="16" t="str">
        <f>IF(OR(C97="Posebna oblika",C97="Kulturno zaščiten objekt",C97="Kulturno zaščiten objekt, Posebna oblika"),"Glej zavihek POSEBNI POGOJI",IF(SUM(N97:Q97)=1,"Posebna oblika",IF(SUM(N97:Q97)=10,"Kulturno zaščiten objekt",IF(SUM(N97:Q97)=11,"Kulturno zaščiten objekt, Posebna oblika",IF(AND('[1]Vmesna vrtilna_SKLOP1'!C98&lt;&gt;"",'[1]Vmesna vrtilna_SKLOP1'!D98&lt;&gt;""),IF('[1]Vmesna vrtilna_SKLOP1'!C98&lt;&gt;"",'[1]Vmesna vrtilna_SKLOP1'!C98,""),"")))))</f>
        <v/>
      </c>
      <c r="D98" s="17" t="str">
        <f>IF(IFERROR(VLOOKUP(B98,'[1]Vmesna vrtilna_SKLOP1'!B:J,6,0),"")=0,"",IFERROR(VLOOKUP(B98,'[1]Vmesna vrtilna_SKLOP1'!B:J,6,0),""))</f>
        <v/>
      </c>
      <c r="E98" s="16" t="str">
        <f>IF(IF('[1]Vmesna vrtilna_SKLOP1'!E98&lt;&gt;"",'[1]Vmesna vrtilna_SKLOP1'!D98,"")=0,"",IF('[1]Vmesna vrtilna_SKLOP1'!E98&lt;&gt;"",'[1]Vmesna vrtilna_SKLOP1'!D98,""))</f>
        <v/>
      </c>
      <c r="F98" s="18" t="str">
        <f>IF('[1]Vmesna vrtilna_SKLOP1'!E98&lt;&gt;"",'[1]Vmesna vrtilna_SKLOP1'!E98,"")</f>
        <v/>
      </c>
      <c r="G98" s="15" t="str">
        <f>IF('[1]Vmesna vrtilna_SKLOP1'!E98&lt;&gt;"",'[1]Vmesna vrtilna_SKLOP1'!F98,"")</f>
        <v/>
      </c>
      <c r="H98" s="19" t="str">
        <f>IF('[1]Vmesna vrtilna_SKLOP1'!F98&lt;&gt;"",'[1]Vmesna vrtilna_SKLOP1'!I98,"")</f>
        <v/>
      </c>
      <c r="I98" s="20" t="str">
        <f>IF(I97="Skupaj:","DDV (22%):",IF(I97="DDV (22%):","Skupaj z DDV:",IF(AND('[1]Vmesna vrtilna_SKLOP1'!C98&lt;&gt;"",'[1]Vmesna vrtilna_SKLOP1'!E98=""),"Skupaj:","")))</f>
        <v/>
      </c>
      <c r="J98" s="21" t="str">
        <f t="shared" si="3"/>
        <v/>
      </c>
      <c r="K98" s="21" t="str">
        <f>IF(I98="Skupaj z DDV:",SUM(K96,K97),IF(I98="DDV (22%):",K97*0.22,IF(AND('[1]Vmesna vrtilna_SKLOP1'!C98&lt;&gt;"",'[1]Vmesna vrtilna_SKLOP1'!D98=""),'[1]Vmesna vrtilna_SKLOP1'!J98,IF(F98&lt;&gt;"",IF('[1]Vmesna vrtilna_SKLOP1'!J98&lt;&gt;"",'[1]Vmesna vrtilna_SKLOP1'!J98,""),""))))</f>
        <v/>
      </c>
      <c r="L98" s="22" t="str">
        <f>IF(I97="Skupaj:","DDV (22%):",IF(I97="DDV (22%):","Skupaj z DDV:",IF(AND('[1]Vmesna vrtilna_SKLOP1'!C98&lt;&gt;"",'[1]Vmesna vrtilna_SKLOP1'!E98=""),"Skupaj:",IF(AND('[1]Vmesna vrtilna_SKLOP1'!C98&lt;&gt;"",'[1]Vmesna vrtilna_SKLOP1'!D98=""),'[1]Vmesna vrtilna_SKLOP1'!J98,IF(F98&lt;&gt;"",IF('[1]Vmesna vrtilna_SKLOP1'!J98&lt;&gt;"",'[1]Vmesna vrtilna_SKLOP1'!J98,""),"")))))</f>
        <v/>
      </c>
      <c r="M98" s="22">
        <f t="shared" si="2"/>
        <v>0</v>
      </c>
      <c r="N98" s="22" t="str">
        <f>IF(IFERROR(VLOOKUP(B98,'[1]Vmesna vrtilna_SKLOP1'!B:J,7,0),"")=0,"",IFERROR(VLOOKUP(B98,'[1]Vmesna vrtilna_SKLOP1'!B:J,7,0),""))</f>
        <v/>
      </c>
      <c r="O98" s="22"/>
    </row>
    <row r="99" spans="2:15" ht="15" customHeight="1" x14ac:dyDescent="0.3">
      <c r="B99" s="15" t="str">
        <f>IF(AND('[1]Vmesna vrtilna_SKLOP1'!B99&lt;&gt;"",'[1]Vmesna vrtilna_SKLOP1'!C99&lt;&gt;""),IF('[1]Vmesna vrtilna_SKLOP1'!B99&lt;&gt;"",'[1]Vmesna vrtilna_SKLOP1'!B99,""),"")</f>
        <v/>
      </c>
      <c r="C99" s="16" t="str">
        <f>IF(OR(C98="Posebna oblika",C98="Kulturno zaščiten objekt",C98="Kulturno zaščiten objekt, Posebna oblika"),"Glej zavihek POSEBNI POGOJI",IF(SUM(N98:Q98)=1,"Posebna oblika",IF(SUM(N98:Q98)=10,"Kulturno zaščiten objekt",IF(SUM(N98:Q98)=11,"Kulturno zaščiten objekt, Posebna oblika",IF(AND('[1]Vmesna vrtilna_SKLOP1'!C99&lt;&gt;"",'[1]Vmesna vrtilna_SKLOP1'!D99&lt;&gt;""),IF('[1]Vmesna vrtilna_SKLOP1'!C99&lt;&gt;"",'[1]Vmesna vrtilna_SKLOP1'!C99,""),"")))))</f>
        <v/>
      </c>
      <c r="D99" s="17" t="str">
        <f>IF(IFERROR(VLOOKUP(B99,'[1]Vmesna vrtilna_SKLOP1'!B:J,6,0),"")=0,"",IFERROR(VLOOKUP(B99,'[1]Vmesna vrtilna_SKLOP1'!B:J,6,0),""))</f>
        <v/>
      </c>
      <c r="E99" s="16" t="str">
        <f>IF(IF('[1]Vmesna vrtilna_SKLOP1'!E99&lt;&gt;"",'[1]Vmesna vrtilna_SKLOP1'!D99,"")=0,"",IF('[1]Vmesna vrtilna_SKLOP1'!E99&lt;&gt;"",'[1]Vmesna vrtilna_SKLOP1'!D99,""))</f>
        <v>Slikopleskarska dela</v>
      </c>
      <c r="F99" s="18" t="str">
        <f>IF('[1]Vmesna vrtilna_SKLOP1'!E99&lt;&gt;"",'[1]Vmesna vrtilna_SKLOP1'!E99,"")</f>
        <v>Slikopleskarska dela na špaletah</v>
      </c>
      <c r="G99" s="15" t="str">
        <f>IF('[1]Vmesna vrtilna_SKLOP1'!E99&lt;&gt;"",'[1]Vmesna vrtilna_SKLOP1'!F99,"")</f>
        <v>[m1]</v>
      </c>
      <c r="H99" s="19">
        <f>IF('[1]Vmesna vrtilna_SKLOP1'!F99&lt;&gt;"",'[1]Vmesna vrtilna_SKLOP1'!I99,"")</f>
        <v>36.4</v>
      </c>
      <c r="I99" s="20"/>
      <c r="J99" s="21">
        <f t="shared" si="3"/>
        <v>0</v>
      </c>
      <c r="K99" s="21">
        <f>IF(I99="Skupaj z DDV:",SUM(K97,K98),IF(I99="DDV (22%):",K98*0.22,IF(AND('[1]Vmesna vrtilna_SKLOP1'!C99&lt;&gt;"",'[1]Vmesna vrtilna_SKLOP1'!D99=""),'[1]Vmesna vrtilna_SKLOP1'!J99,IF(F99&lt;&gt;"",IF('[1]Vmesna vrtilna_SKLOP1'!J99&lt;&gt;"",'[1]Vmesna vrtilna_SKLOP1'!J99,""),""))))</f>
        <v>547.04</v>
      </c>
      <c r="L99" s="22">
        <f>IF(I98="Skupaj:","DDV (22%):",IF(I98="DDV (22%):","Skupaj z DDV:",IF(AND('[1]Vmesna vrtilna_SKLOP1'!C99&lt;&gt;"",'[1]Vmesna vrtilna_SKLOP1'!E99=""),"Skupaj:",IF(AND('[1]Vmesna vrtilna_SKLOP1'!C99&lt;&gt;"",'[1]Vmesna vrtilna_SKLOP1'!D99=""),'[1]Vmesna vrtilna_SKLOP1'!J99,IF(F99&lt;&gt;"",IF('[1]Vmesna vrtilna_SKLOP1'!J99&lt;&gt;"",'[1]Vmesna vrtilna_SKLOP1'!J99,""),"")))))</f>
        <v>547.04</v>
      </c>
      <c r="M99" s="22">
        <f t="shared" si="2"/>
        <v>0</v>
      </c>
      <c r="N99" s="22" t="str">
        <f>IF(IFERROR(VLOOKUP(B99,'[1]Vmesna vrtilna_SKLOP1'!B:J,7,0),"")=0,"",IFERROR(VLOOKUP(B99,'[1]Vmesna vrtilna_SKLOP1'!B:J,7,0),""))</f>
        <v/>
      </c>
      <c r="O99" s="22"/>
    </row>
    <row r="100" spans="2:15" ht="15" customHeight="1" x14ac:dyDescent="0.3">
      <c r="B100" s="15" t="str">
        <f>IF(AND('[1]Vmesna vrtilna_SKLOP1'!B100&lt;&gt;"",'[1]Vmesna vrtilna_SKLOP1'!C100&lt;&gt;""),IF('[1]Vmesna vrtilna_SKLOP1'!B100&lt;&gt;"",'[1]Vmesna vrtilna_SKLOP1'!B100,""),"")</f>
        <v/>
      </c>
      <c r="C100" s="16" t="str">
        <f>IF(OR(C99="Posebna oblika",C99="Kulturno zaščiten objekt",C99="Kulturno zaščiten objekt, Posebna oblika"),"Glej zavihek POSEBNI POGOJI",IF(SUM(N99:Q99)=1,"Posebna oblika",IF(SUM(N99:Q99)=10,"Kulturno zaščiten objekt",IF(SUM(N99:Q99)=11,"Kulturno zaščiten objekt, Posebna oblika",IF(AND('[1]Vmesna vrtilna_SKLOP1'!C100&lt;&gt;"",'[1]Vmesna vrtilna_SKLOP1'!D100&lt;&gt;""),IF('[1]Vmesna vrtilna_SKLOP1'!C100&lt;&gt;"",'[1]Vmesna vrtilna_SKLOP1'!C100,""),"")))))</f>
        <v/>
      </c>
      <c r="D100" s="17" t="str">
        <f>IF(IFERROR(VLOOKUP(B100,'[1]Vmesna vrtilna_SKLOP1'!B:J,6,0),"")=0,"",IFERROR(VLOOKUP(B100,'[1]Vmesna vrtilna_SKLOP1'!B:J,6,0),""))</f>
        <v/>
      </c>
      <c r="E100" s="16" t="str">
        <f>IF(IF('[1]Vmesna vrtilna_SKLOP1'!E100&lt;&gt;"",'[1]Vmesna vrtilna_SKLOP1'!D100,"")=0,"",IF('[1]Vmesna vrtilna_SKLOP1'!E100&lt;&gt;"",'[1]Vmesna vrtilna_SKLOP1'!D100,""))</f>
        <v/>
      </c>
      <c r="F100" s="18" t="str">
        <f>IF('[1]Vmesna vrtilna_SKLOP1'!E100&lt;&gt;"",'[1]Vmesna vrtilna_SKLOP1'!E100,"")</f>
        <v/>
      </c>
      <c r="G100" s="15" t="str">
        <f>IF('[1]Vmesna vrtilna_SKLOP1'!E100&lt;&gt;"",'[1]Vmesna vrtilna_SKLOP1'!F100,"")</f>
        <v/>
      </c>
      <c r="H100" s="19" t="str">
        <f>IF('[1]Vmesna vrtilna_SKLOP1'!F100&lt;&gt;"",'[1]Vmesna vrtilna_SKLOP1'!I100,"")</f>
        <v/>
      </c>
      <c r="I100" s="20" t="str">
        <f>IF(I99="Skupaj:","DDV (22%):",IF(I99="DDV (22%):","Skupaj z DDV:",IF(AND('[1]Vmesna vrtilna_SKLOP1'!C100&lt;&gt;"",'[1]Vmesna vrtilna_SKLOP1'!E100=""),"Skupaj:","")))</f>
        <v/>
      </c>
      <c r="J100" s="21" t="str">
        <f t="shared" si="3"/>
        <v/>
      </c>
      <c r="K100" s="21" t="str">
        <f>IF(I100="Skupaj z DDV:",SUM(K98,K99),IF(I100="DDV (22%):",K99*0.22,IF(AND('[1]Vmesna vrtilna_SKLOP1'!C100&lt;&gt;"",'[1]Vmesna vrtilna_SKLOP1'!D100=""),'[1]Vmesna vrtilna_SKLOP1'!J100,IF(F100&lt;&gt;"",IF('[1]Vmesna vrtilna_SKLOP1'!J100&lt;&gt;"",'[1]Vmesna vrtilna_SKLOP1'!J100,""),""))))</f>
        <v/>
      </c>
      <c r="L100" s="22" t="str">
        <f>IF(I99="Skupaj:","DDV (22%):",IF(I99="DDV (22%):","Skupaj z DDV:",IF(AND('[1]Vmesna vrtilna_SKLOP1'!C100&lt;&gt;"",'[1]Vmesna vrtilna_SKLOP1'!E100=""),"Skupaj:",IF(AND('[1]Vmesna vrtilna_SKLOP1'!C100&lt;&gt;"",'[1]Vmesna vrtilna_SKLOP1'!D100=""),'[1]Vmesna vrtilna_SKLOP1'!J100,IF(F100&lt;&gt;"",IF('[1]Vmesna vrtilna_SKLOP1'!J100&lt;&gt;"",'[1]Vmesna vrtilna_SKLOP1'!J100,""),"")))))</f>
        <v/>
      </c>
      <c r="M100" s="22">
        <f t="shared" si="2"/>
        <v>0</v>
      </c>
      <c r="N100" s="22" t="str">
        <f>IF(IFERROR(VLOOKUP(B100,'[1]Vmesna vrtilna_SKLOP1'!B:J,7,0),"")=0,"",IFERROR(VLOOKUP(B100,'[1]Vmesna vrtilna_SKLOP1'!B:J,7,0),""))</f>
        <v/>
      </c>
      <c r="O100" s="22"/>
    </row>
    <row r="101" spans="2:15" ht="15" customHeight="1" x14ac:dyDescent="0.3">
      <c r="B101" s="15" t="str">
        <f>IF(AND('[1]Vmesna vrtilna_SKLOP1'!B101&lt;&gt;"",'[1]Vmesna vrtilna_SKLOP1'!C101&lt;&gt;""),IF('[1]Vmesna vrtilna_SKLOP1'!B101&lt;&gt;"",'[1]Vmesna vrtilna_SKLOP1'!B101,""),"")</f>
        <v/>
      </c>
      <c r="C101" s="16" t="str">
        <f>IF(OR(C100="Posebna oblika",C100="Kulturno zaščiten objekt",C100="Kulturno zaščiten objekt, Posebna oblika"),"Glej zavihek POSEBNI POGOJI",IF(SUM(N100:Q100)=1,"Posebna oblika",IF(SUM(N100:Q100)=10,"Kulturno zaščiten objekt",IF(SUM(N100:Q100)=11,"Kulturno zaščiten objekt, Posebna oblika",IF(AND('[1]Vmesna vrtilna_SKLOP1'!C101&lt;&gt;"",'[1]Vmesna vrtilna_SKLOP1'!D101&lt;&gt;""),IF('[1]Vmesna vrtilna_SKLOP1'!C101&lt;&gt;"",'[1]Vmesna vrtilna_SKLOP1'!C101,""),"")))))</f>
        <v/>
      </c>
      <c r="D101" s="17" t="str">
        <f>IF(IFERROR(VLOOKUP(B101,'[1]Vmesna vrtilna_SKLOP1'!B:J,6,0),"")=0,"",IFERROR(VLOOKUP(B101,'[1]Vmesna vrtilna_SKLOP1'!B:J,6,0),""))</f>
        <v/>
      </c>
      <c r="E101" s="16" t="str">
        <f>IF(IF('[1]Vmesna vrtilna_SKLOP1'!E101&lt;&gt;"",'[1]Vmesna vrtilna_SKLOP1'!D101,"")=0,"",IF('[1]Vmesna vrtilna_SKLOP1'!E101&lt;&gt;"",'[1]Vmesna vrtilna_SKLOP1'!D101,""))</f>
        <v/>
      </c>
      <c r="F101" s="18" t="str">
        <f>IF('[1]Vmesna vrtilna_SKLOP1'!E101&lt;&gt;"",'[1]Vmesna vrtilna_SKLOP1'!E101,"")</f>
        <v/>
      </c>
      <c r="G101" s="15" t="str">
        <f>IF('[1]Vmesna vrtilna_SKLOP1'!E101&lt;&gt;"",'[1]Vmesna vrtilna_SKLOP1'!F101,"")</f>
        <v/>
      </c>
      <c r="H101" s="19" t="str">
        <f>IF('[1]Vmesna vrtilna_SKLOP1'!F101&lt;&gt;"",'[1]Vmesna vrtilna_SKLOP1'!I101,"")</f>
        <v/>
      </c>
      <c r="I101" s="20" t="str">
        <f>IF(I100="Skupaj:","DDV (22%):",IF(I100="DDV (22%):","Skupaj z DDV:",IF(AND('[1]Vmesna vrtilna_SKLOP1'!C101&lt;&gt;"",'[1]Vmesna vrtilna_SKLOP1'!E101=""),"Skupaj:","")))</f>
        <v>Skupaj:</v>
      </c>
      <c r="J101" s="21">
        <f t="shared" si="3"/>
        <v>0</v>
      </c>
      <c r="K101" s="21">
        <f>IF(I101="Skupaj z DDV:",SUM(K99,K100),IF(I101="DDV (22%):",K100*0.22,IF(AND('[1]Vmesna vrtilna_SKLOP1'!C101&lt;&gt;"",'[1]Vmesna vrtilna_SKLOP1'!D101=""),'[1]Vmesna vrtilna_SKLOP1'!J101,IF(F101&lt;&gt;"",IF('[1]Vmesna vrtilna_SKLOP1'!J101&lt;&gt;"",'[1]Vmesna vrtilna_SKLOP1'!J101,""),""))))</f>
        <v>15839.790478126084</v>
      </c>
      <c r="L101" s="22" t="str">
        <f>IF(I100="Skupaj:","DDV (22%):",IF(I100="DDV (22%):","Skupaj z DDV:",IF(AND('[1]Vmesna vrtilna_SKLOP1'!C101&lt;&gt;"",'[1]Vmesna vrtilna_SKLOP1'!E101=""),"Skupaj:",IF(AND('[1]Vmesna vrtilna_SKLOP1'!C101&lt;&gt;"",'[1]Vmesna vrtilna_SKLOP1'!D101=""),'[1]Vmesna vrtilna_SKLOP1'!J101,IF(F101&lt;&gt;"",IF('[1]Vmesna vrtilna_SKLOP1'!J101&lt;&gt;"",'[1]Vmesna vrtilna_SKLOP1'!J101,""),"")))))</f>
        <v>Skupaj:</v>
      </c>
      <c r="M101" s="22">
        <f t="shared" si="2"/>
        <v>0</v>
      </c>
      <c r="N101" s="22" t="str">
        <f>IF(IFERROR(VLOOKUP(B101,'[1]Vmesna vrtilna_SKLOP1'!B:J,7,0),"")=0,"",IFERROR(VLOOKUP(B101,'[1]Vmesna vrtilna_SKLOP1'!B:J,7,0),""))</f>
        <v/>
      </c>
      <c r="O101" s="22"/>
    </row>
    <row r="102" spans="2:15" ht="15" customHeight="1" x14ac:dyDescent="0.3">
      <c r="B102" s="15" t="str">
        <f>IF(AND('[1]Vmesna vrtilna_SKLOP1'!B102&lt;&gt;"",'[1]Vmesna vrtilna_SKLOP1'!C102&lt;&gt;""),IF('[1]Vmesna vrtilna_SKLOP1'!B102&lt;&gt;"",'[1]Vmesna vrtilna_SKLOP1'!B102,""),"")</f>
        <v/>
      </c>
      <c r="C102" s="16" t="str">
        <f>IF(OR(C101="Posebna oblika",C101="Kulturno zaščiten objekt",C101="Kulturno zaščiten objekt, Posebna oblika"),"Glej zavihek POSEBNI POGOJI",IF(SUM(N101:Q101)=1,"Posebna oblika",IF(SUM(N101:Q101)=10,"Kulturno zaščiten objekt",IF(SUM(N101:Q101)=11,"Kulturno zaščiten objekt, Posebna oblika",IF(AND('[1]Vmesna vrtilna_SKLOP1'!C102&lt;&gt;"",'[1]Vmesna vrtilna_SKLOP1'!D102&lt;&gt;""),IF('[1]Vmesna vrtilna_SKLOP1'!C102&lt;&gt;"",'[1]Vmesna vrtilna_SKLOP1'!C102,""),"")))))</f>
        <v/>
      </c>
      <c r="D102" s="17" t="str">
        <f>IF(IFERROR(VLOOKUP(B102,'[1]Vmesna vrtilna_SKLOP1'!B:J,6,0),"")=0,"",IFERROR(VLOOKUP(B102,'[1]Vmesna vrtilna_SKLOP1'!B:J,6,0),""))</f>
        <v/>
      </c>
      <c r="E102" s="16" t="str">
        <f>IF(IF('[1]Vmesna vrtilna_SKLOP1'!E102&lt;&gt;"",'[1]Vmesna vrtilna_SKLOP1'!D102,"")=0,"",IF('[1]Vmesna vrtilna_SKLOP1'!E102&lt;&gt;"",'[1]Vmesna vrtilna_SKLOP1'!D102,""))</f>
        <v/>
      </c>
      <c r="F102" s="18" t="str">
        <f>IF('[1]Vmesna vrtilna_SKLOP1'!E102&lt;&gt;"",'[1]Vmesna vrtilna_SKLOP1'!E102,"")</f>
        <v/>
      </c>
      <c r="G102" s="15" t="str">
        <f>IF('[1]Vmesna vrtilna_SKLOP1'!E102&lt;&gt;"",'[1]Vmesna vrtilna_SKLOP1'!F102,"")</f>
        <v/>
      </c>
      <c r="H102" s="19" t="str">
        <f>IF('[1]Vmesna vrtilna_SKLOP1'!F102&lt;&gt;"",'[1]Vmesna vrtilna_SKLOP1'!I102,"")</f>
        <v/>
      </c>
      <c r="I102" s="20" t="str">
        <f>IF(I101="Skupaj:","DDV (22%):",IF(I101="DDV (22%):","Skupaj z DDV:",IF(AND('[1]Vmesna vrtilna_SKLOP1'!C102&lt;&gt;"",'[1]Vmesna vrtilna_SKLOP1'!E102=""),"Skupaj:","")))</f>
        <v>DDV (22%):</v>
      </c>
      <c r="J102" s="21">
        <f t="shared" si="3"/>
        <v>0</v>
      </c>
      <c r="K102" s="21">
        <f>IF(I102="Skupaj z DDV:",SUM(K100,K101),IF(I102="DDV (22%):",K101*0.22,IF(AND('[1]Vmesna vrtilna_SKLOP1'!C102&lt;&gt;"",'[1]Vmesna vrtilna_SKLOP1'!D102=""),'[1]Vmesna vrtilna_SKLOP1'!J102,IF(F102&lt;&gt;"",IF('[1]Vmesna vrtilna_SKLOP1'!J102&lt;&gt;"",'[1]Vmesna vrtilna_SKLOP1'!J102,""),""))))</f>
        <v>3484.7539051877384</v>
      </c>
      <c r="L102" s="22" t="str">
        <f>IF(I101="Skupaj:","DDV (22%):",IF(I101="DDV (22%):","Skupaj z DDV:",IF(AND('[1]Vmesna vrtilna_SKLOP1'!C102&lt;&gt;"",'[1]Vmesna vrtilna_SKLOP1'!E102=""),"Skupaj:",IF(AND('[1]Vmesna vrtilna_SKLOP1'!C102&lt;&gt;"",'[1]Vmesna vrtilna_SKLOP1'!D102=""),'[1]Vmesna vrtilna_SKLOP1'!J102,IF(F102&lt;&gt;"",IF('[1]Vmesna vrtilna_SKLOP1'!J102&lt;&gt;"",'[1]Vmesna vrtilna_SKLOP1'!J102,""),"")))))</f>
        <v>DDV (22%):</v>
      </c>
      <c r="M102" s="22">
        <f t="shared" si="2"/>
        <v>0</v>
      </c>
      <c r="N102" s="22" t="str">
        <f>IF(IFERROR(VLOOKUP(B102,'[1]Vmesna vrtilna_SKLOP1'!B:J,7,0),"")=0,"",IFERROR(VLOOKUP(B102,'[1]Vmesna vrtilna_SKLOP1'!B:J,7,0),""))</f>
        <v/>
      </c>
      <c r="O102" s="22"/>
    </row>
    <row r="103" spans="2:15" ht="15" customHeight="1" x14ac:dyDescent="0.3">
      <c r="B103" s="15" t="str">
        <f>IF(AND('[1]Vmesna vrtilna_SKLOP1'!B103&lt;&gt;"",'[1]Vmesna vrtilna_SKLOP1'!C103&lt;&gt;""),IF('[1]Vmesna vrtilna_SKLOP1'!B103&lt;&gt;"",'[1]Vmesna vrtilna_SKLOP1'!B103,""),"")</f>
        <v/>
      </c>
      <c r="C103" s="16" t="str">
        <f>IF(OR(C102="Posebna oblika",C102="Kulturno zaščiten objekt",C102="Kulturno zaščiten objekt, Posebna oblika"),"Glej zavihek POSEBNI POGOJI",IF(SUM(N102:Q102)=1,"Posebna oblika",IF(SUM(N102:Q102)=10,"Kulturno zaščiten objekt",IF(SUM(N102:Q102)=11,"Kulturno zaščiten objekt, Posebna oblika",IF(AND('[1]Vmesna vrtilna_SKLOP1'!C103&lt;&gt;"",'[1]Vmesna vrtilna_SKLOP1'!D103&lt;&gt;""),IF('[1]Vmesna vrtilna_SKLOP1'!C103&lt;&gt;"",'[1]Vmesna vrtilna_SKLOP1'!C103,""),"")))))</f>
        <v/>
      </c>
      <c r="D103" s="17" t="str">
        <f>IF(IFERROR(VLOOKUP(B103,'[1]Vmesna vrtilna_SKLOP1'!B:J,6,0),"")=0,"",IFERROR(VLOOKUP(B103,'[1]Vmesna vrtilna_SKLOP1'!B:J,6,0),""))</f>
        <v/>
      </c>
      <c r="E103" s="16" t="str">
        <f>IF(IF('[1]Vmesna vrtilna_SKLOP1'!E103&lt;&gt;"",'[1]Vmesna vrtilna_SKLOP1'!D103,"")=0,"",IF('[1]Vmesna vrtilna_SKLOP1'!E103&lt;&gt;"",'[1]Vmesna vrtilna_SKLOP1'!D103,""))</f>
        <v/>
      </c>
      <c r="F103" s="18" t="str">
        <f>IF('[1]Vmesna vrtilna_SKLOP1'!E103&lt;&gt;"",'[1]Vmesna vrtilna_SKLOP1'!E103,"")</f>
        <v/>
      </c>
      <c r="G103" s="15" t="str">
        <f>IF('[1]Vmesna vrtilna_SKLOP1'!E103&lt;&gt;"",'[1]Vmesna vrtilna_SKLOP1'!F103,"")</f>
        <v/>
      </c>
      <c r="H103" s="19" t="str">
        <f>IF('[1]Vmesna vrtilna_SKLOP1'!F103&lt;&gt;"",'[1]Vmesna vrtilna_SKLOP1'!I103,"")</f>
        <v/>
      </c>
      <c r="I103" s="20" t="str">
        <f>IF(I102="Skupaj:","DDV (22%):",IF(I102="DDV (22%):","Skupaj z DDV:",IF(AND('[1]Vmesna vrtilna_SKLOP1'!C103&lt;&gt;"",'[1]Vmesna vrtilna_SKLOP1'!E103=""),"Skupaj:","")))</f>
        <v>Skupaj z DDV:</v>
      </c>
      <c r="J103" s="21">
        <f t="shared" si="3"/>
        <v>0</v>
      </c>
      <c r="K103" s="21">
        <f>IF(I103="Skupaj z DDV:",SUM(K101,K102),IF(I103="DDV (22%):",K102*0.22,IF(AND('[1]Vmesna vrtilna_SKLOP1'!C103&lt;&gt;"",'[1]Vmesna vrtilna_SKLOP1'!D103=""),'[1]Vmesna vrtilna_SKLOP1'!J103,IF(F103&lt;&gt;"",IF('[1]Vmesna vrtilna_SKLOP1'!J103&lt;&gt;"",'[1]Vmesna vrtilna_SKLOP1'!J103,""),""))))</f>
        <v>19324.544383313823</v>
      </c>
      <c r="L103" s="22" t="str">
        <f>IF(I102="Skupaj:","DDV (22%):",IF(I102="DDV (22%):","Skupaj z DDV:",IF(AND('[1]Vmesna vrtilna_SKLOP1'!C103&lt;&gt;"",'[1]Vmesna vrtilna_SKLOP1'!E103=""),"Skupaj:",IF(AND('[1]Vmesna vrtilna_SKLOP1'!C103&lt;&gt;"",'[1]Vmesna vrtilna_SKLOP1'!D103=""),'[1]Vmesna vrtilna_SKLOP1'!J103,IF(F103&lt;&gt;"",IF('[1]Vmesna vrtilna_SKLOP1'!J103&lt;&gt;"",'[1]Vmesna vrtilna_SKLOP1'!J103,""),"")))))</f>
        <v>Skupaj z DDV:</v>
      </c>
      <c r="M103" s="22">
        <f t="shared" si="2"/>
        <v>0</v>
      </c>
      <c r="N103" s="22" t="str">
        <f>IF(IFERROR(VLOOKUP(B103,'[1]Vmesna vrtilna_SKLOP1'!B:J,7,0),"")=0,"",IFERROR(VLOOKUP(B103,'[1]Vmesna vrtilna_SKLOP1'!B:J,7,0),""))</f>
        <v/>
      </c>
      <c r="O103" s="22"/>
    </row>
    <row r="104" spans="2:15" ht="15" customHeight="1" x14ac:dyDescent="0.3">
      <c r="B104" s="15">
        <f>IF(AND('[1]Vmesna vrtilna_SKLOP1'!B104&lt;&gt;"",'[1]Vmesna vrtilna_SKLOP1'!C104&lt;&gt;""),IF('[1]Vmesna vrtilna_SKLOP1'!B104&lt;&gt;"",'[1]Vmesna vrtilna_SKLOP1'!B104,""),"")</f>
        <v>4</v>
      </c>
      <c r="C104" s="16" t="str">
        <f>IF(OR(C103="Posebna oblika",C103="Kulturno zaščiten objekt",C103="Kulturno zaščiten objekt, Posebna oblika"),"Glej zavihek POSEBNI POGOJI",IF(SUM(N103:Q103)=1,"Posebna oblika",IF(SUM(N103:Q103)=10,"Kulturno zaščiten objekt",IF(SUM(N103:Q103)=11,"Kulturno zaščiten objekt, Posebna oblika",IF(AND('[1]Vmesna vrtilna_SKLOP1'!C104&lt;&gt;"",'[1]Vmesna vrtilna_SKLOP1'!D104&lt;&gt;""),IF('[1]Vmesna vrtilna_SKLOP1'!C104&lt;&gt;"",'[1]Vmesna vrtilna_SKLOP1'!C104,""),"")))))</f>
        <v>Sava 42</v>
      </c>
      <c r="D104" s="17">
        <f>IF(IFERROR(VLOOKUP(B104,'[1]Vmesna vrtilna_SKLOP1'!B:J,6,0),"")=0,"",IFERROR(VLOOKUP(B104,'[1]Vmesna vrtilna_SKLOP1'!B:J,6,0),""))</f>
        <v>1</v>
      </c>
      <c r="E104" s="16" t="str">
        <f>IF(IF('[1]Vmesna vrtilna_SKLOP1'!E104&lt;&gt;"",'[1]Vmesna vrtilna_SKLOP1'!D104,"")=0,"",IF('[1]Vmesna vrtilna_SKLOP1'!E104&lt;&gt;"",'[1]Vmesna vrtilna_SKLOP1'!D104,""))</f>
        <v>Okna/Vrata</v>
      </c>
      <c r="F104" s="18" t="str">
        <f>IF('[1]Vmesna vrtilna_SKLOP1'!E104&lt;&gt;"",'[1]Vmesna vrtilna_SKLOP1'!E104,"")</f>
        <v>Dvokrilno okno (tip: O3); dim. ŠxV: 1,59x1,23m; Material: PVC, profil&gt;80mm ; steklo 10/16Ar/44.2; Rw,st.=45 (Rw,st.+Ctr ≥ 39 dB)</v>
      </c>
      <c r="G104" s="15" t="str">
        <f>IF('[1]Vmesna vrtilna_SKLOP1'!E104&lt;&gt;"",'[1]Vmesna vrtilna_SKLOP1'!F104,"")</f>
        <v>[kos]</v>
      </c>
      <c r="H104" s="19">
        <f>IF('[1]Vmesna vrtilna_SKLOP1'!F104&lt;&gt;"",'[1]Vmesna vrtilna_SKLOP1'!I104,"")</f>
        <v>2</v>
      </c>
      <c r="I104" s="20" t="str">
        <f>IF(I103="Skupaj:","DDV (22%):",IF(I103="DDV (22%):","Skupaj z DDV:",IF(AND('[1]Vmesna vrtilna_SKLOP1'!C104&lt;&gt;"",'[1]Vmesna vrtilna_SKLOP1'!E104=""),"Skupaj:","")))</f>
        <v/>
      </c>
      <c r="J104" s="21">
        <f t="shared" si="3"/>
        <v>0</v>
      </c>
      <c r="K104" s="21">
        <f>IF(I104="Skupaj z DDV:",SUM(K102,K103),IF(I104="DDV (22%):",K103*0.22,IF(AND('[1]Vmesna vrtilna_SKLOP1'!C104&lt;&gt;"",'[1]Vmesna vrtilna_SKLOP1'!D104=""),'[1]Vmesna vrtilna_SKLOP1'!J104,IF(F104&lt;&gt;"",IF('[1]Vmesna vrtilna_SKLOP1'!J104&lt;&gt;"",'[1]Vmesna vrtilna_SKLOP1'!J104,""),""))))</f>
        <v>1287.5778006938856</v>
      </c>
      <c r="L104" s="22">
        <f>IF(I103="Skupaj:","DDV (22%):",IF(I103="DDV (22%):","Skupaj z DDV:",IF(AND('[1]Vmesna vrtilna_SKLOP1'!C104&lt;&gt;"",'[1]Vmesna vrtilna_SKLOP1'!E104=""),"Skupaj:",IF(AND('[1]Vmesna vrtilna_SKLOP1'!C104&lt;&gt;"",'[1]Vmesna vrtilna_SKLOP1'!D104=""),'[1]Vmesna vrtilna_SKLOP1'!J104,IF(F104&lt;&gt;"",IF('[1]Vmesna vrtilna_SKLOP1'!J104&lt;&gt;"",'[1]Vmesna vrtilna_SKLOP1'!J104,""),"")))))</f>
        <v>1287.5778006938856</v>
      </c>
      <c r="M104" s="22">
        <f t="shared" si="2"/>
        <v>0</v>
      </c>
      <c r="N104" s="22" t="str">
        <f>IF(IFERROR(VLOOKUP(B104,'[1]Vmesna vrtilna_SKLOP1'!B:J,7,0),"")=0,"",IFERROR(VLOOKUP(B104,'[1]Vmesna vrtilna_SKLOP1'!B:J,7,0),""))</f>
        <v>ZAG</v>
      </c>
      <c r="O104" s="22"/>
    </row>
    <row r="105" spans="2:15" ht="15" customHeight="1" x14ac:dyDescent="0.3">
      <c r="B105" s="15" t="str">
        <f>IF(AND('[1]Vmesna vrtilna_SKLOP1'!B105&lt;&gt;"",'[1]Vmesna vrtilna_SKLOP1'!C105&lt;&gt;""),IF('[1]Vmesna vrtilna_SKLOP1'!B105&lt;&gt;"",'[1]Vmesna vrtilna_SKLOP1'!B105,""),"")</f>
        <v/>
      </c>
      <c r="C105" s="16" t="str">
        <f>IF(OR(C104="Posebna oblika",C104="Kulturno zaščiten objekt",C104="Kulturno zaščiten objekt, Posebna oblika"),"Glej zavihek POSEBNI POGOJI",IF(SUM(N104:Q104)=1,"Posebna oblika",IF(SUM(N104:Q104)=10,"Kulturno zaščiten objekt",IF(SUM(N104:Q104)=11,"Kulturno zaščiten objekt, Posebna oblika",IF(AND('[1]Vmesna vrtilna_SKLOP1'!C105&lt;&gt;"",'[1]Vmesna vrtilna_SKLOP1'!D105&lt;&gt;""),IF('[1]Vmesna vrtilna_SKLOP1'!C105&lt;&gt;"",'[1]Vmesna vrtilna_SKLOP1'!C105,""),"")))))</f>
        <v/>
      </c>
      <c r="D105" s="17" t="str">
        <f>IF(IFERROR(VLOOKUP(B105,'[1]Vmesna vrtilna_SKLOP1'!B:J,6,0),"")=0,"",IFERROR(VLOOKUP(B105,'[1]Vmesna vrtilna_SKLOP1'!B:J,6,0),""))</f>
        <v/>
      </c>
      <c r="E105" s="16" t="str">
        <f>IF(IF('[1]Vmesna vrtilna_SKLOP1'!E105&lt;&gt;"",'[1]Vmesna vrtilna_SKLOP1'!D105,"")=0,"",IF('[1]Vmesna vrtilna_SKLOP1'!E105&lt;&gt;"",'[1]Vmesna vrtilna_SKLOP1'!D105,""))</f>
        <v/>
      </c>
      <c r="F105" s="18" t="str">
        <f>IF('[1]Vmesna vrtilna_SKLOP1'!E105&lt;&gt;"",'[1]Vmesna vrtilna_SKLOP1'!E105,"")</f>
        <v>Dvokrilno okno (tip: O3); dim. ŠxV: 1,15x1,59m; Material: PVC, profil&gt;80mm ; steklo 66.2/16Ar/44.2; Rw,st.=46 (Rw,st.+Ctr ≥ 41 dB)</v>
      </c>
      <c r="G105" s="15" t="str">
        <f>IF('[1]Vmesna vrtilna_SKLOP1'!E105&lt;&gt;"",'[1]Vmesna vrtilna_SKLOP1'!F105,"")</f>
        <v>[kos]</v>
      </c>
      <c r="H105" s="19">
        <f>IF('[1]Vmesna vrtilna_SKLOP1'!F105&lt;&gt;"",'[1]Vmesna vrtilna_SKLOP1'!I105,"")</f>
        <v>8</v>
      </c>
      <c r="I105" s="20" t="str">
        <f>IF(I104="Skupaj:","DDV (22%):",IF(I104="DDV (22%):","Skupaj z DDV:",IF(AND('[1]Vmesna vrtilna_SKLOP1'!C105&lt;&gt;"",'[1]Vmesna vrtilna_SKLOP1'!E105=""),"Skupaj:","")))</f>
        <v/>
      </c>
      <c r="J105" s="21">
        <f t="shared" si="3"/>
        <v>0</v>
      </c>
      <c r="K105" s="21">
        <f>IF(I105="Skupaj z DDV:",SUM(K103,K104),IF(I105="DDV (22%):",K104*0.22,IF(AND('[1]Vmesna vrtilna_SKLOP1'!C105&lt;&gt;"",'[1]Vmesna vrtilna_SKLOP1'!D105=""),'[1]Vmesna vrtilna_SKLOP1'!J105,IF(F105&lt;&gt;"",IF('[1]Vmesna vrtilna_SKLOP1'!J105&lt;&gt;"",'[1]Vmesna vrtilna_SKLOP1'!J105,""),""))))</f>
        <v>5510.6231780445596</v>
      </c>
      <c r="L105" s="22">
        <f>IF(I104="Skupaj:","DDV (22%):",IF(I104="DDV (22%):","Skupaj z DDV:",IF(AND('[1]Vmesna vrtilna_SKLOP1'!C105&lt;&gt;"",'[1]Vmesna vrtilna_SKLOP1'!E105=""),"Skupaj:",IF(AND('[1]Vmesna vrtilna_SKLOP1'!C105&lt;&gt;"",'[1]Vmesna vrtilna_SKLOP1'!D105=""),'[1]Vmesna vrtilna_SKLOP1'!J105,IF(F105&lt;&gt;"",IF('[1]Vmesna vrtilna_SKLOP1'!J105&lt;&gt;"",'[1]Vmesna vrtilna_SKLOP1'!J105,""),"")))))</f>
        <v>5510.6231780445596</v>
      </c>
      <c r="M105" s="22">
        <f t="shared" si="2"/>
        <v>0</v>
      </c>
      <c r="N105" s="22" t="str">
        <f>IF(IFERROR(VLOOKUP(B105,'[1]Vmesna vrtilna_SKLOP1'!B:J,7,0),"")=0,"",IFERROR(VLOOKUP(B105,'[1]Vmesna vrtilna_SKLOP1'!B:J,7,0),""))</f>
        <v/>
      </c>
      <c r="O105" s="22"/>
    </row>
    <row r="106" spans="2:15" ht="15" customHeight="1" x14ac:dyDescent="0.3">
      <c r="B106" s="15" t="str">
        <f>IF(AND('[1]Vmesna vrtilna_SKLOP1'!B106&lt;&gt;"",'[1]Vmesna vrtilna_SKLOP1'!C106&lt;&gt;""),IF('[1]Vmesna vrtilna_SKLOP1'!B106&lt;&gt;"",'[1]Vmesna vrtilna_SKLOP1'!B106,""),"")</f>
        <v/>
      </c>
      <c r="C106" s="16" t="str">
        <f>IF(OR(C105="Posebna oblika",C105="Kulturno zaščiten objekt",C105="Kulturno zaščiten objekt, Posebna oblika"),"Glej zavihek POSEBNI POGOJI",IF(SUM(N105:Q105)=1,"Posebna oblika",IF(SUM(N105:Q105)=10,"Kulturno zaščiten objekt",IF(SUM(N105:Q105)=11,"Kulturno zaščiten objekt, Posebna oblika",IF(AND('[1]Vmesna vrtilna_SKLOP1'!C106&lt;&gt;"",'[1]Vmesna vrtilna_SKLOP1'!D106&lt;&gt;""),IF('[1]Vmesna vrtilna_SKLOP1'!C106&lt;&gt;"",'[1]Vmesna vrtilna_SKLOP1'!C106,""),"")))))</f>
        <v/>
      </c>
      <c r="D106" s="17" t="str">
        <f>IF(IFERROR(VLOOKUP(B106,'[1]Vmesna vrtilna_SKLOP1'!B:J,6,0),"")=0,"",IFERROR(VLOOKUP(B106,'[1]Vmesna vrtilna_SKLOP1'!B:J,6,0),""))</f>
        <v/>
      </c>
      <c r="E106" s="16" t="str">
        <f>IF(IF('[1]Vmesna vrtilna_SKLOP1'!E106&lt;&gt;"",'[1]Vmesna vrtilna_SKLOP1'!D106,"")=0,"",IF('[1]Vmesna vrtilna_SKLOP1'!E106&lt;&gt;"",'[1]Vmesna vrtilna_SKLOP1'!D106,""))</f>
        <v/>
      </c>
      <c r="F106" s="18" t="str">
        <f>IF('[1]Vmesna vrtilna_SKLOP1'!E106&lt;&gt;"",'[1]Vmesna vrtilna_SKLOP1'!E106,"")</f>
        <v>Dvokrilno okno (tip: O3); dim. ŠxV: 1,62x1,63m; Material: PVC, profil&gt;80mm ; steklo 66.2/16Ar/44.2; Rw,st.=46 (Rw,st.+Ctr ≥ 41 dB)</v>
      </c>
      <c r="G106" s="15" t="str">
        <f>IF('[1]Vmesna vrtilna_SKLOP1'!E106&lt;&gt;"",'[1]Vmesna vrtilna_SKLOP1'!F106,"")</f>
        <v>[kos]</v>
      </c>
      <c r="H106" s="19">
        <f>IF('[1]Vmesna vrtilna_SKLOP1'!F106&lt;&gt;"",'[1]Vmesna vrtilna_SKLOP1'!I106,"")</f>
        <v>1</v>
      </c>
      <c r="I106" s="20" t="str">
        <f>IF(I105="Skupaj:","DDV (22%):",IF(I105="DDV (22%):","Skupaj z DDV:",IF(AND('[1]Vmesna vrtilna_SKLOP1'!C106&lt;&gt;"",'[1]Vmesna vrtilna_SKLOP1'!E106=""),"Skupaj:","")))</f>
        <v/>
      </c>
      <c r="J106" s="21">
        <f t="shared" si="3"/>
        <v>0</v>
      </c>
      <c r="K106" s="21">
        <f>IF(I106="Skupaj z DDV:",SUM(K104,K105),IF(I106="DDV (22%):",K105*0.22,IF(AND('[1]Vmesna vrtilna_SKLOP1'!C106&lt;&gt;"",'[1]Vmesna vrtilna_SKLOP1'!D106=""),'[1]Vmesna vrtilna_SKLOP1'!J106,IF(F106&lt;&gt;"",IF('[1]Vmesna vrtilna_SKLOP1'!J106&lt;&gt;"",'[1]Vmesna vrtilna_SKLOP1'!J106,""),""))))</f>
        <v>877.39281377701923</v>
      </c>
      <c r="L106" s="22">
        <f>IF(I105="Skupaj:","DDV (22%):",IF(I105="DDV (22%):","Skupaj z DDV:",IF(AND('[1]Vmesna vrtilna_SKLOP1'!C106&lt;&gt;"",'[1]Vmesna vrtilna_SKLOP1'!E106=""),"Skupaj:",IF(AND('[1]Vmesna vrtilna_SKLOP1'!C106&lt;&gt;"",'[1]Vmesna vrtilna_SKLOP1'!D106=""),'[1]Vmesna vrtilna_SKLOP1'!J106,IF(F106&lt;&gt;"",IF('[1]Vmesna vrtilna_SKLOP1'!J106&lt;&gt;"",'[1]Vmesna vrtilna_SKLOP1'!J106,""),"")))))</f>
        <v>877.39281377701923</v>
      </c>
      <c r="M106" s="22">
        <f t="shared" si="2"/>
        <v>0</v>
      </c>
      <c r="N106" s="22" t="str">
        <f>IF(IFERROR(VLOOKUP(B106,'[1]Vmesna vrtilna_SKLOP1'!B:J,7,0),"")=0,"",IFERROR(VLOOKUP(B106,'[1]Vmesna vrtilna_SKLOP1'!B:J,7,0),""))</f>
        <v/>
      </c>
      <c r="O106" s="22"/>
    </row>
    <row r="107" spans="2:15" ht="15" customHeight="1" x14ac:dyDescent="0.3">
      <c r="B107" s="15" t="str">
        <f>IF(AND('[1]Vmesna vrtilna_SKLOP1'!B107&lt;&gt;"",'[1]Vmesna vrtilna_SKLOP1'!C107&lt;&gt;""),IF('[1]Vmesna vrtilna_SKLOP1'!B107&lt;&gt;"",'[1]Vmesna vrtilna_SKLOP1'!B107,""),"")</f>
        <v/>
      </c>
      <c r="C107" s="16" t="str">
        <f>IF(OR(C106="Posebna oblika",C106="Kulturno zaščiten objekt",C106="Kulturno zaščiten objekt, Posebna oblika"),"Glej zavihek POSEBNI POGOJI",IF(SUM(N106:Q106)=1,"Posebna oblika",IF(SUM(N106:Q106)=10,"Kulturno zaščiten objekt",IF(SUM(N106:Q106)=11,"Kulturno zaščiten objekt, Posebna oblika",IF(AND('[1]Vmesna vrtilna_SKLOP1'!C107&lt;&gt;"",'[1]Vmesna vrtilna_SKLOP1'!D107&lt;&gt;""),IF('[1]Vmesna vrtilna_SKLOP1'!C107&lt;&gt;"",'[1]Vmesna vrtilna_SKLOP1'!C107,""),"")))))</f>
        <v/>
      </c>
      <c r="D107" s="17" t="str">
        <f>IF(IFERROR(VLOOKUP(B107,'[1]Vmesna vrtilna_SKLOP1'!B:J,6,0),"")=0,"",IFERROR(VLOOKUP(B107,'[1]Vmesna vrtilna_SKLOP1'!B:J,6,0),""))</f>
        <v/>
      </c>
      <c r="E107" s="16" t="str">
        <f>IF(IF('[1]Vmesna vrtilna_SKLOP1'!E107&lt;&gt;"",'[1]Vmesna vrtilna_SKLOP1'!D107,"")=0,"",IF('[1]Vmesna vrtilna_SKLOP1'!E107&lt;&gt;"",'[1]Vmesna vrtilna_SKLOP1'!D107,""))</f>
        <v/>
      </c>
      <c r="F107" s="18" t="str">
        <f>IF('[1]Vmesna vrtilna_SKLOP1'!E107&lt;&gt;"",'[1]Vmesna vrtilna_SKLOP1'!E107,"")</f>
        <v>Dvokrilna vrata (tip: V2); dim. ŠxV: 1,5x2,46m; Material: PVC, profil&gt;80mm ; steklo 66.2/16Ar/44.2; Rw,st.=46 (Rw,st.+Ctr ≥ 41 dB)</v>
      </c>
      <c r="G107" s="15" t="str">
        <f>IF('[1]Vmesna vrtilna_SKLOP1'!E107&lt;&gt;"",'[1]Vmesna vrtilna_SKLOP1'!F107,"")</f>
        <v>[kos]</v>
      </c>
      <c r="H107" s="19">
        <f>IF('[1]Vmesna vrtilna_SKLOP1'!F107&lt;&gt;"",'[1]Vmesna vrtilna_SKLOP1'!I107,"")</f>
        <v>1</v>
      </c>
      <c r="I107" s="20" t="str">
        <f>IF(I106="Skupaj:","DDV (22%):",IF(I106="DDV (22%):","Skupaj z DDV:",IF(AND('[1]Vmesna vrtilna_SKLOP1'!C107&lt;&gt;"",'[1]Vmesna vrtilna_SKLOP1'!E107=""),"Skupaj:","")))</f>
        <v/>
      </c>
      <c r="J107" s="21">
        <f t="shared" si="3"/>
        <v>0</v>
      </c>
      <c r="K107" s="21">
        <f>IF(I107="Skupaj z DDV:",SUM(K105,K106),IF(I107="DDV (22%):",K106*0.22,IF(AND('[1]Vmesna vrtilna_SKLOP1'!C107&lt;&gt;"",'[1]Vmesna vrtilna_SKLOP1'!D107=""),'[1]Vmesna vrtilna_SKLOP1'!J107,IF(F107&lt;&gt;"",IF('[1]Vmesna vrtilna_SKLOP1'!J107&lt;&gt;"",'[1]Vmesna vrtilna_SKLOP1'!J107,""),""))))</f>
        <v>1113.8199326399999</v>
      </c>
      <c r="L107" s="22">
        <f>IF(I106="Skupaj:","DDV (22%):",IF(I106="DDV (22%):","Skupaj z DDV:",IF(AND('[1]Vmesna vrtilna_SKLOP1'!C107&lt;&gt;"",'[1]Vmesna vrtilna_SKLOP1'!E107=""),"Skupaj:",IF(AND('[1]Vmesna vrtilna_SKLOP1'!C107&lt;&gt;"",'[1]Vmesna vrtilna_SKLOP1'!D107=""),'[1]Vmesna vrtilna_SKLOP1'!J107,IF(F107&lt;&gt;"",IF('[1]Vmesna vrtilna_SKLOP1'!J107&lt;&gt;"",'[1]Vmesna vrtilna_SKLOP1'!J107,""),"")))))</f>
        <v>1113.8199326399999</v>
      </c>
      <c r="M107" s="22">
        <f t="shared" si="2"/>
        <v>0</v>
      </c>
      <c r="N107" s="22" t="str">
        <f>IF(IFERROR(VLOOKUP(B107,'[1]Vmesna vrtilna_SKLOP1'!B:J,7,0),"")=0,"",IFERROR(VLOOKUP(B107,'[1]Vmesna vrtilna_SKLOP1'!B:J,7,0),""))</f>
        <v/>
      </c>
      <c r="O107" s="22"/>
    </row>
    <row r="108" spans="2:15" ht="15" customHeight="1" x14ac:dyDescent="0.3">
      <c r="B108" s="15" t="str">
        <f>IF(AND('[1]Vmesna vrtilna_SKLOP1'!B108&lt;&gt;"",'[1]Vmesna vrtilna_SKLOP1'!C108&lt;&gt;""),IF('[1]Vmesna vrtilna_SKLOP1'!B108&lt;&gt;"",'[1]Vmesna vrtilna_SKLOP1'!B108,""),"")</f>
        <v/>
      </c>
      <c r="C108" s="16" t="str">
        <f>IF(OR(C107="Posebna oblika",C107="Kulturno zaščiten objekt",C107="Kulturno zaščiten objekt, Posebna oblika"),"Glej zavihek POSEBNI POGOJI",IF(SUM(N107:Q107)=1,"Posebna oblika",IF(SUM(N107:Q107)=10,"Kulturno zaščiten objekt",IF(SUM(N107:Q107)=11,"Kulturno zaščiten objekt, Posebna oblika",IF(AND('[1]Vmesna vrtilna_SKLOP1'!C108&lt;&gt;"",'[1]Vmesna vrtilna_SKLOP1'!D108&lt;&gt;""),IF('[1]Vmesna vrtilna_SKLOP1'!C108&lt;&gt;"",'[1]Vmesna vrtilna_SKLOP1'!C108,""),"")))))</f>
        <v/>
      </c>
      <c r="D108" s="17" t="str">
        <f>IF(IFERROR(VLOOKUP(B108,'[1]Vmesna vrtilna_SKLOP1'!B:J,6,0),"")=0,"",IFERROR(VLOOKUP(B108,'[1]Vmesna vrtilna_SKLOP1'!B:J,6,0),""))</f>
        <v/>
      </c>
      <c r="E108" s="16" t="str">
        <f>IF(IF('[1]Vmesna vrtilna_SKLOP1'!E108&lt;&gt;"",'[1]Vmesna vrtilna_SKLOP1'!D108,"")=0,"",IF('[1]Vmesna vrtilna_SKLOP1'!E108&lt;&gt;"",'[1]Vmesna vrtilna_SKLOP1'!D108,""))</f>
        <v/>
      </c>
      <c r="F108" s="18" t="str">
        <f>IF('[1]Vmesna vrtilna_SKLOP1'!E108&lt;&gt;"",'[1]Vmesna vrtilna_SKLOP1'!E108,"")</f>
        <v>Dvokrilno okno (tip: O3); dim. ŠxV: 1,62x1,79m; Material: PVC, profil&gt;80mm ; steklo 66.2/16Ar/44.2; Rw,st.=46 (Rw,st.+Ctr ≥ 41 dB)</v>
      </c>
      <c r="G108" s="15" t="str">
        <f>IF('[1]Vmesna vrtilna_SKLOP1'!E108&lt;&gt;"",'[1]Vmesna vrtilna_SKLOP1'!F108,"")</f>
        <v>[kos]</v>
      </c>
      <c r="H108" s="19">
        <f>IF('[1]Vmesna vrtilna_SKLOP1'!F108&lt;&gt;"",'[1]Vmesna vrtilna_SKLOP1'!I108,"")</f>
        <v>1</v>
      </c>
      <c r="I108" s="20" t="str">
        <f>IF(I107="Skupaj:","DDV (22%):",IF(I107="DDV (22%):","Skupaj z DDV:",IF(AND('[1]Vmesna vrtilna_SKLOP1'!C108&lt;&gt;"",'[1]Vmesna vrtilna_SKLOP1'!E108=""),"Skupaj:","")))</f>
        <v/>
      </c>
      <c r="J108" s="21">
        <f t="shared" si="3"/>
        <v>0</v>
      </c>
      <c r="K108" s="21">
        <f>IF(I108="Skupaj z DDV:",SUM(K106,K107),IF(I108="DDV (22%):",K107*0.22,IF(AND('[1]Vmesna vrtilna_SKLOP1'!C108&lt;&gt;"",'[1]Vmesna vrtilna_SKLOP1'!D108=""),'[1]Vmesna vrtilna_SKLOP1'!J108,IF(F108&lt;&gt;"",IF('[1]Vmesna vrtilna_SKLOP1'!J108&lt;&gt;"",'[1]Vmesna vrtilna_SKLOP1'!J108,""),""))))</f>
        <v>938.39829972302891</v>
      </c>
      <c r="L108" s="22">
        <f>IF(I107="Skupaj:","DDV (22%):",IF(I107="DDV (22%):","Skupaj z DDV:",IF(AND('[1]Vmesna vrtilna_SKLOP1'!C108&lt;&gt;"",'[1]Vmesna vrtilna_SKLOP1'!E108=""),"Skupaj:",IF(AND('[1]Vmesna vrtilna_SKLOP1'!C108&lt;&gt;"",'[1]Vmesna vrtilna_SKLOP1'!D108=""),'[1]Vmesna vrtilna_SKLOP1'!J108,IF(F108&lt;&gt;"",IF('[1]Vmesna vrtilna_SKLOP1'!J108&lt;&gt;"",'[1]Vmesna vrtilna_SKLOP1'!J108,""),"")))))</f>
        <v>938.39829972302891</v>
      </c>
      <c r="M108" s="22">
        <f t="shared" si="2"/>
        <v>0</v>
      </c>
      <c r="N108" s="22" t="str">
        <f>IF(IFERROR(VLOOKUP(B108,'[1]Vmesna vrtilna_SKLOP1'!B:J,7,0),"")=0,"",IFERROR(VLOOKUP(B108,'[1]Vmesna vrtilna_SKLOP1'!B:J,7,0),""))</f>
        <v/>
      </c>
      <c r="O108" s="22"/>
    </row>
    <row r="109" spans="2:15" ht="15" customHeight="1" x14ac:dyDescent="0.3">
      <c r="B109" s="15" t="str">
        <f>IF(AND('[1]Vmesna vrtilna_SKLOP1'!B109&lt;&gt;"",'[1]Vmesna vrtilna_SKLOP1'!C109&lt;&gt;""),IF('[1]Vmesna vrtilna_SKLOP1'!B109&lt;&gt;"",'[1]Vmesna vrtilna_SKLOP1'!B109,""),"")</f>
        <v/>
      </c>
      <c r="C109" s="16" t="str">
        <f>IF(OR(C108="Posebna oblika",C108="Kulturno zaščiten objekt",C108="Kulturno zaščiten objekt, Posebna oblika"),"Glej zavihek POSEBNI POGOJI",IF(SUM(N108:Q108)=1,"Posebna oblika",IF(SUM(N108:Q108)=10,"Kulturno zaščiten objekt",IF(SUM(N108:Q108)=11,"Kulturno zaščiten objekt, Posebna oblika",IF(AND('[1]Vmesna vrtilna_SKLOP1'!C109&lt;&gt;"",'[1]Vmesna vrtilna_SKLOP1'!D109&lt;&gt;""),IF('[1]Vmesna vrtilna_SKLOP1'!C109&lt;&gt;"",'[1]Vmesna vrtilna_SKLOP1'!C109,""),"")))))</f>
        <v/>
      </c>
      <c r="D109" s="17" t="str">
        <f>IF(IFERROR(VLOOKUP(B109,'[1]Vmesna vrtilna_SKLOP1'!B:J,6,0),"")=0,"",IFERROR(VLOOKUP(B109,'[1]Vmesna vrtilna_SKLOP1'!B:J,6,0),""))</f>
        <v/>
      </c>
      <c r="E109" s="16" t="str">
        <f>IF(IF('[1]Vmesna vrtilna_SKLOP1'!E109&lt;&gt;"",'[1]Vmesna vrtilna_SKLOP1'!D109,"")=0,"",IF('[1]Vmesna vrtilna_SKLOP1'!E109&lt;&gt;"",'[1]Vmesna vrtilna_SKLOP1'!D109,""))</f>
        <v/>
      </c>
      <c r="F109" s="18" t="str">
        <f>IF('[1]Vmesna vrtilna_SKLOP1'!E109&lt;&gt;"",'[1]Vmesna vrtilna_SKLOP1'!E109,"")</f>
        <v>Dvokrilno okno (tip: O3); dim. ŠxV: 1,18x0,9m; Material: PVC, profil&gt;80mm ; steklo 10/16Ar/44.2; Rw,st.=45 (Rw,st.+Ctr ≥ 39 dB)</v>
      </c>
      <c r="G109" s="15" t="str">
        <f>IF('[1]Vmesna vrtilna_SKLOP1'!E109&lt;&gt;"",'[1]Vmesna vrtilna_SKLOP1'!F109,"")</f>
        <v>[kos]</v>
      </c>
      <c r="H109" s="19">
        <f>IF('[1]Vmesna vrtilna_SKLOP1'!F109&lt;&gt;"",'[1]Vmesna vrtilna_SKLOP1'!I109,"")</f>
        <v>3</v>
      </c>
      <c r="I109" s="20" t="str">
        <f>IF(I108="Skupaj:","DDV (22%):",IF(I108="DDV (22%):","Skupaj z DDV:",IF(AND('[1]Vmesna vrtilna_SKLOP1'!C109&lt;&gt;"",'[1]Vmesna vrtilna_SKLOP1'!E109=""),"Skupaj:","")))</f>
        <v/>
      </c>
      <c r="J109" s="21">
        <f t="shared" si="3"/>
        <v>0</v>
      </c>
      <c r="K109" s="21">
        <f>IF(I109="Skupaj z DDV:",SUM(K107,K108),IF(I109="DDV (22%):",K108*0.22,IF(AND('[1]Vmesna vrtilna_SKLOP1'!C109&lt;&gt;"",'[1]Vmesna vrtilna_SKLOP1'!D109=""),'[1]Vmesna vrtilna_SKLOP1'!J109,IF(F109&lt;&gt;"",IF('[1]Vmesna vrtilna_SKLOP1'!J109&lt;&gt;"",'[1]Vmesna vrtilna_SKLOP1'!J109,""),""))))</f>
        <v>1422.2143460030402</v>
      </c>
      <c r="L109" s="22">
        <f>IF(I108="Skupaj:","DDV (22%):",IF(I108="DDV (22%):","Skupaj z DDV:",IF(AND('[1]Vmesna vrtilna_SKLOP1'!C109&lt;&gt;"",'[1]Vmesna vrtilna_SKLOP1'!E109=""),"Skupaj:",IF(AND('[1]Vmesna vrtilna_SKLOP1'!C109&lt;&gt;"",'[1]Vmesna vrtilna_SKLOP1'!D109=""),'[1]Vmesna vrtilna_SKLOP1'!J109,IF(F109&lt;&gt;"",IF('[1]Vmesna vrtilna_SKLOP1'!J109&lt;&gt;"",'[1]Vmesna vrtilna_SKLOP1'!J109,""),"")))))</f>
        <v>1422.2143460030402</v>
      </c>
      <c r="M109" s="22">
        <f t="shared" si="2"/>
        <v>0</v>
      </c>
      <c r="N109" s="22" t="str">
        <f>IF(IFERROR(VLOOKUP(B109,'[1]Vmesna vrtilna_SKLOP1'!B:J,7,0),"")=0,"",IFERROR(VLOOKUP(B109,'[1]Vmesna vrtilna_SKLOP1'!B:J,7,0),""))</f>
        <v/>
      </c>
      <c r="O109" s="22"/>
    </row>
    <row r="110" spans="2:15" ht="15" customHeight="1" x14ac:dyDescent="0.3">
      <c r="B110" s="15" t="str">
        <f>IF(AND('[1]Vmesna vrtilna_SKLOP1'!B110&lt;&gt;"",'[1]Vmesna vrtilna_SKLOP1'!C110&lt;&gt;""),IF('[1]Vmesna vrtilna_SKLOP1'!B110&lt;&gt;"",'[1]Vmesna vrtilna_SKLOP1'!B110,""),"")</f>
        <v/>
      </c>
      <c r="C110" s="16" t="str">
        <f>IF(OR(C109="Posebna oblika",C109="Kulturno zaščiten objekt",C109="Kulturno zaščiten objekt, Posebna oblika"),"Glej zavihek POSEBNI POGOJI",IF(SUM(N109:Q109)=1,"Posebna oblika",IF(SUM(N109:Q109)=10,"Kulturno zaščiten objekt",IF(SUM(N109:Q109)=11,"Kulturno zaščiten objekt, Posebna oblika",IF(AND('[1]Vmesna vrtilna_SKLOP1'!C110&lt;&gt;"",'[1]Vmesna vrtilna_SKLOP1'!D110&lt;&gt;""),IF('[1]Vmesna vrtilna_SKLOP1'!C110&lt;&gt;"",'[1]Vmesna vrtilna_SKLOP1'!C110,""),"")))))</f>
        <v/>
      </c>
      <c r="D110" s="17" t="str">
        <f>IF(IFERROR(VLOOKUP(B110,'[1]Vmesna vrtilna_SKLOP1'!B:J,6,0),"")=0,"",IFERROR(VLOOKUP(B110,'[1]Vmesna vrtilna_SKLOP1'!B:J,6,0),""))</f>
        <v/>
      </c>
      <c r="E110" s="16" t="str">
        <f>IF(IF('[1]Vmesna vrtilna_SKLOP1'!E110&lt;&gt;"",'[1]Vmesna vrtilna_SKLOP1'!D110,"")=0,"",IF('[1]Vmesna vrtilna_SKLOP1'!E110&lt;&gt;"",'[1]Vmesna vrtilna_SKLOP1'!D110,""))</f>
        <v/>
      </c>
      <c r="F110" s="18" t="str">
        <f>IF('[1]Vmesna vrtilna_SKLOP1'!E110&lt;&gt;"",'[1]Vmesna vrtilna_SKLOP1'!E110,"")</f>
        <v/>
      </c>
      <c r="G110" s="15" t="str">
        <f>IF('[1]Vmesna vrtilna_SKLOP1'!E110&lt;&gt;"",'[1]Vmesna vrtilna_SKLOP1'!F110,"")</f>
        <v/>
      </c>
      <c r="H110" s="19" t="str">
        <f>IF('[1]Vmesna vrtilna_SKLOP1'!F110&lt;&gt;"",'[1]Vmesna vrtilna_SKLOP1'!I110,"")</f>
        <v/>
      </c>
      <c r="I110" s="20" t="str">
        <f>IF(I109="Skupaj:","DDV (22%):",IF(I109="DDV (22%):","Skupaj z DDV:",IF(AND('[1]Vmesna vrtilna_SKLOP1'!C110&lt;&gt;"",'[1]Vmesna vrtilna_SKLOP1'!E110=""),"Skupaj:","")))</f>
        <v/>
      </c>
      <c r="J110" s="21" t="str">
        <f t="shared" si="3"/>
        <v/>
      </c>
      <c r="K110" s="21" t="str">
        <f>IF(I110="Skupaj z DDV:",SUM(K108,K109),IF(I110="DDV (22%):",K109*0.22,IF(AND('[1]Vmesna vrtilna_SKLOP1'!C110&lt;&gt;"",'[1]Vmesna vrtilna_SKLOP1'!D110=""),'[1]Vmesna vrtilna_SKLOP1'!J110,IF(F110&lt;&gt;"",IF('[1]Vmesna vrtilna_SKLOP1'!J110&lt;&gt;"",'[1]Vmesna vrtilna_SKLOP1'!J110,""),""))))</f>
        <v/>
      </c>
      <c r="L110" s="22" t="str">
        <f>IF(I109="Skupaj:","DDV (22%):",IF(I109="DDV (22%):","Skupaj z DDV:",IF(AND('[1]Vmesna vrtilna_SKLOP1'!C110&lt;&gt;"",'[1]Vmesna vrtilna_SKLOP1'!E110=""),"Skupaj:",IF(AND('[1]Vmesna vrtilna_SKLOP1'!C110&lt;&gt;"",'[1]Vmesna vrtilna_SKLOP1'!D110=""),'[1]Vmesna vrtilna_SKLOP1'!J110,IF(F110&lt;&gt;"",IF('[1]Vmesna vrtilna_SKLOP1'!J110&lt;&gt;"",'[1]Vmesna vrtilna_SKLOP1'!J110,""),"")))))</f>
        <v/>
      </c>
      <c r="M110" s="22">
        <f t="shared" si="2"/>
        <v>0</v>
      </c>
      <c r="N110" s="22" t="str">
        <f>IF(IFERROR(VLOOKUP(B110,'[1]Vmesna vrtilna_SKLOP1'!B:J,7,0),"")=0,"",IFERROR(VLOOKUP(B110,'[1]Vmesna vrtilna_SKLOP1'!B:J,7,0),""))</f>
        <v/>
      </c>
      <c r="O110" s="22"/>
    </row>
    <row r="111" spans="2:15" ht="15" customHeight="1" x14ac:dyDescent="0.3">
      <c r="B111" s="15" t="str">
        <f>IF(AND('[1]Vmesna vrtilna_SKLOP1'!B111&lt;&gt;"",'[1]Vmesna vrtilna_SKLOP1'!C111&lt;&gt;""),IF('[1]Vmesna vrtilna_SKLOP1'!B111&lt;&gt;"",'[1]Vmesna vrtilna_SKLOP1'!B111,""),"")</f>
        <v/>
      </c>
      <c r="C111" s="16" t="str">
        <f>IF(OR(C110="Posebna oblika",C110="Kulturno zaščiten objekt",C110="Kulturno zaščiten objekt, Posebna oblika"),"Glej zavihek POSEBNI POGOJI",IF(SUM(N110:Q110)=1,"Posebna oblika",IF(SUM(N110:Q110)=10,"Kulturno zaščiten objekt",IF(SUM(N110:Q110)=11,"Kulturno zaščiten objekt, Posebna oblika",IF(AND('[1]Vmesna vrtilna_SKLOP1'!C111&lt;&gt;"",'[1]Vmesna vrtilna_SKLOP1'!D111&lt;&gt;""),IF('[1]Vmesna vrtilna_SKLOP1'!C111&lt;&gt;"",'[1]Vmesna vrtilna_SKLOP1'!C111,""),"")))))</f>
        <v/>
      </c>
      <c r="D111" s="17" t="str">
        <f>IF(IFERROR(VLOOKUP(B111,'[1]Vmesna vrtilna_SKLOP1'!B:J,6,0),"")=0,"",IFERROR(VLOOKUP(B111,'[1]Vmesna vrtilna_SKLOP1'!B:J,6,0),""))</f>
        <v/>
      </c>
      <c r="E111" s="16" t="str">
        <f>IF(IF('[1]Vmesna vrtilna_SKLOP1'!E111&lt;&gt;"",'[1]Vmesna vrtilna_SKLOP1'!D111,"")=0,"",IF('[1]Vmesna vrtilna_SKLOP1'!E111&lt;&gt;"",'[1]Vmesna vrtilna_SKLOP1'!D111,""))</f>
        <v>Senčila</v>
      </c>
      <c r="F111" s="18" t="str">
        <f>IF('[1]Vmesna vrtilna_SKLOP1'!E111&lt;&gt;"",'[1]Vmesna vrtilna_SKLOP1'!E111,"")</f>
        <v>Zunanji rolo - nadometni, ALU lamele, Dim. ŠxV: 1,15x1,59m</v>
      </c>
      <c r="G111" s="15" t="str">
        <f>IF('[1]Vmesna vrtilna_SKLOP1'!E111&lt;&gt;"",'[1]Vmesna vrtilna_SKLOP1'!F111,"")</f>
        <v>[kos]</v>
      </c>
      <c r="H111" s="19">
        <f>IF('[1]Vmesna vrtilna_SKLOP1'!F111&lt;&gt;"",'[1]Vmesna vrtilna_SKLOP1'!I111,"")</f>
        <v>8</v>
      </c>
      <c r="I111" s="20" t="str">
        <f>IF(I110="Skupaj:","DDV (22%):",IF(I110="DDV (22%):","Skupaj z DDV:",IF(AND('[1]Vmesna vrtilna_SKLOP1'!C111&lt;&gt;"",'[1]Vmesna vrtilna_SKLOP1'!E111=""),"Skupaj:","")))</f>
        <v/>
      </c>
      <c r="J111" s="21">
        <f t="shared" si="3"/>
        <v>0</v>
      </c>
      <c r="K111" s="21">
        <f>IF(I111="Skupaj z DDV:",SUM(K109,K110),IF(I111="DDV (22%):",K110*0.22,IF(AND('[1]Vmesna vrtilna_SKLOP1'!C111&lt;&gt;"",'[1]Vmesna vrtilna_SKLOP1'!D111=""),'[1]Vmesna vrtilna_SKLOP1'!J111,IF(F111&lt;&gt;"",IF('[1]Vmesna vrtilna_SKLOP1'!J111&lt;&gt;"",'[1]Vmesna vrtilna_SKLOP1'!J111,""),""))))</f>
        <v>1531.1656655646</v>
      </c>
      <c r="L111" s="22">
        <f>IF(I110="Skupaj:","DDV (22%):",IF(I110="DDV (22%):","Skupaj z DDV:",IF(AND('[1]Vmesna vrtilna_SKLOP1'!C111&lt;&gt;"",'[1]Vmesna vrtilna_SKLOP1'!E111=""),"Skupaj:",IF(AND('[1]Vmesna vrtilna_SKLOP1'!C111&lt;&gt;"",'[1]Vmesna vrtilna_SKLOP1'!D111=""),'[1]Vmesna vrtilna_SKLOP1'!J111,IF(F111&lt;&gt;"",IF('[1]Vmesna vrtilna_SKLOP1'!J111&lt;&gt;"",'[1]Vmesna vrtilna_SKLOP1'!J111,""),"")))))</f>
        <v>1531.1656655646</v>
      </c>
      <c r="M111" s="22">
        <f t="shared" si="2"/>
        <v>0</v>
      </c>
      <c r="N111" s="22" t="str">
        <f>IF(IFERROR(VLOOKUP(B111,'[1]Vmesna vrtilna_SKLOP1'!B:J,7,0),"")=0,"",IFERROR(VLOOKUP(B111,'[1]Vmesna vrtilna_SKLOP1'!B:J,7,0),""))</f>
        <v/>
      </c>
      <c r="O111" s="22"/>
    </row>
    <row r="112" spans="2:15" ht="15" customHeight="1" x14ac:dyDescent="0.3">
      <c r="B112" s="15" t="str">
        <f>IF(AND('[1]Vmesna vrtilna_SKLOP1'!B112&lt;&gt;"",'[1]Vmesna vrtilna_SKLOP1'!C112&lt;&gt;""),IF('[1]Vmesna vrtilna_SKLOP1'!B112&lt;&gt;"",'[1]Vmesna vrtilna_SKLOP1'!B112,""),"")</f>
        <v/>
      </c>
      <c r="C112" s="16" t="str">
        <f>IF(OR(C111="Posebna oblika",C111="Kulturno zaščiten objekt",C111="Kulturno zaščiten objekt, Posebna oblika"),"Glej zavihek POSEBNI POGOJI",IF(SUM(N111:Q111)=1,"Posebna oblika",IF(SUM(N111:Q111)=10,"Kulturno zaščiten objekt",IF(SUM(N111:Q111)=11,"Kulturno zaščiten objekt, Posebna oblika",IF(AND('[1]Vmesna vrtilna_SKLOP1'!C112&lt;&gt;"",'[1]Vmesna vrtilna_SKLOP1'!D112&lt;&gt;""),IF('[1]Vmesna vrtilna_SKLOP1'!C112&lt;&gt;"",'[1]Vmesna vrtilna_SKLOP1'!C112,""),"")))))</f>
        <v/>
      </c>
      <c r="D112" s="17" t="str">
        <f>IF(IFERROR(VLOOKUP(B112,'[1]Vmesna vrtilna_SKLOP1'!B:J,6,0),"")=0,"",IFERROR(VLOOKUP(B112,'[1]Vmesna vrtilna_SKLOP1'!B:J,6,0),""))</f>
        <v/>
      </c>
      <c r="E112" s="16" t="str">
        <f>IF(IF('[1]Vmesna vrtilna_SKLOP1'!E112&lt;&gt;"",'[1]Vmesna vrtilna_SKLOP1'!D112,"")=0,"",IF('[1]Vmesna vrtilna_SKLOP1'!E112&lt;&gt;"",'[1]Vmesna vrtilna_SKLOP1'!D112,""))</f>
        <v/>
      </c>
      <c r="F112" s="18" t="str">
        <f>IF('[1]Vmesna vrtilna_SKLOP1'!E112&lt;&gt;"",'[1]Vmesna vrtilna_SKLOP1'!E112,"")</f>
        <v>Zunanji rolo - nadometni, ALU lamele, Dim. ŠxV: 1,59x1,23m</v>
      </c>
      <c r="G112" s="15" t="str">
        <f>IF('[1]Vmesna vrtilna_SKLOP1'!E112&lt;&gt;"",'[1]Vmesna vrtilna_SKLOP1'!F112,"")</f>
        <v>[kos]</v>
      </c>
      <c r="H112" s="19">
        <f>IF('[1]Vmesna vrtilna_SKLOP1'!F112&lt;&gt;"",'[1]Vmesna vrtilna_SKLOP1'!I112,"")</f>
        <v>2</v>
      </c>
      <c r="I112" s="20" t="str">
        <f>IF(I111="Skupaj:","DDV (22%):",IF(I111="DDV (22%):","Skupaj z DDV:",IF(AND('[1]Vmesna vrtilna_SKLOP1'!C112&lt;&gt;"",'[1]Vmesna vrtilna_SKLOP1'!E112=""),"Skupaj:","")))</f>
        <v/>
      </c>
      <c r="J112" s="21">
        <f t="shared" si="3"/>
        <v>0</v>
      </c>
      <c r="K112" s="21">
        <f>IF(I112="Skupaj z DDV:",SUM(K110,K111),IF(I112="DDV (22%):",K111*0.22,IF(AND('[1]Vmesna vrtilna_SKLOP1'!C112&lt;&gt;"",'[1]Vmesna vrtilna_SKLOP1'!D112=""),'[1]Vmesna vrtilna_SKLOP1'!J112,IF(F112&lt;&gt;"",IF('[1]Vmesna vrtilna_SKLOP1'!J112&lt;&gt;"",'[1]Vmesna vrtilna_SKLOP1'!J112,""),""))))</f>
        <v>416.25851020452603</v>
      </c>
      <c r="L112" s="22">
        <f>IF(I111="Skupaj:","DDV (22%):",IF(I111="DDV (22%):","Skupaj z DDV:",IF(AND('[1]Vmesna vrtilna_SKLOP1'!C112&lt;&gt;"",'[1]Vmesna vrtilna_SKLOP1'!E112=""),"Skupaj:",IF(AND('[1]Vmesna vrtilna_SKLOP1'!C112&lt;&gt;"",'[1]Vmesna vrtilna_SKLOP1'!D112=""),'[1]Vmesna vrtilna_SKLOP1'!J112,IF(F112&lt;&gt;"",IF('[1]Vmesna vrtilna_SKLOP1'!J112&lt;&gt;"",'[1]Vmesna vrtilna_SKLOP1'!J112,""),"")))))</f>
        <v>416.25851020452603</v>
      </c>
      <c r="M112" s="22">
        <f t="shared" si="2"/>
        <v>0</v>
      </c>
      <c r="N112" s="22" t="str">
        <f>IF(IFERROR(VLOOKUP(B112,'[1]Vmesna vrtilna_SKLOP1'!B:J,7,0),"")=0,"",IFERROR(VLOOKUP(B112,'[1]Vmesna vrtilna_SKLOP1'!B:J,7,0),""))</f>
        <v/>
      </c>
      <c r="O112" s="22"/>
    </row>
    <row r="113" spans="2:15" ht="15" customHeight="1" x14ac:dyDescent="0.3">
      <c r="B113" s="15" t="str">
        <f>IF(AND('[1]Vmesna vrtilna_SKLOP1'!B113&lt;&gt;"",'[1]Vmesna vrtilna_SKLOP1'!C113&lt;&gt;""),IF('[1]Vmesna vrtilna_SKLOP1'!B113&lt;&gt;"",'[1]Vmesna vrtilna_SKLOP1'!B113,""),"")</f>
        <v/>
      </c>
      <c r="C113" s="16" t="str">
        <f>IF(OR(C112="Posebna oblika",C112="Kulturno zaščiten objekt",C112="Kulturno zaščiten objekt, Posebna oblika"),"Glej zavihek POSEBNI POGOJI",IF(SUM(N112:Q112)=1,"Posebna oblika",IF(SUM(N112:Q112)=10,"Kulturno zaščiten objekt",IF(SUM(N112:Q112)=11,"Kulturno zaščiten objekt, Posebna oblika",IF(AND('[1]Vmesna vrtilna_SKLOP1'!C113&lt;&gt;"",'[1]Vmesna vrtilna_SKLOP1'!D113&lt;&gt;""),IF('[1]Vmesna vrtilna_SKLOP1'!C113&lt;&gt;"",'[1]Vmesna vrtilna_SKLOP1'!C113,""),"")))))</f>
        <v/>
      </c>
      <c r="D113" s="17" t="str">
        <f>IF(IFERROR(VLOOKUP(B113,'[1]Vmesna vrtilna_SKLOP1'!B:J,6,0),"")=0,"",IFERROR(VLOOKUP(B113,'[1]Vmesna vrtilna_SKLOP1'!B:J,6,0),""))</f>
        <v/>
      </c>
      <c r="E113" s="16" t="str">
        <f>IF(IF('[1]Vmesna vrtilna_SKLOP1'!E113&lt;&gt;"",'[1]Vmesna vrtilna_SKLOP1'!D113,"")=0,"",IF('[1]Vmesna vrtilna_SKLOP1'!E113&lt;&gt;"",'[1]Vmesna vrtilna_SKLOP1'!D113,""))</f>
        <v/>
      </c>
      <c r="F113" s="18" t="str">
        <f>IF('[1]Vmesna vrtilna_SKLOP1'!E113&lt;&gt;"",'[1]Vmesna vrtilna_SKLOP1'!E113,"")</f>
        <v>Zunanji rolo - nadometni, ALU lamele, Dim. ŠxV: 1,62x1,63m</v>
      </c>
      <c r="G113" s="15" t="str">
        <f>IF('[1]Vmesna vrtilna_SKLOP1'!E113&lt;&gt;"",'[1]Vmesna vrtilna_SKLOP1'!F113,"")</f>
        <v>[kos]</v>
      </c>
      <c r="H113" s="19">
        <f>IF('[1]Vmesna vrtilna_SKLOP1'!F113&lt;&gt;"",'[1]Vmesna vrtilna_SKLOP1'!I113,"")</f>
        <v>1</v>
      </c>
      <c r="I113" s="20" t="str">
        <f>IF(I112="Skupaj:","DDV (22%):",IF(I112="DDV (22%):","Skupaj z DDV:",IF(AND('[1]Vmesna vrtilna_SKLOP1'!C113&lt;&gt;"",'[1]Vmesna vrtilna_SKLOP1'!E113=""),"Skupaj:","")))</f>
        <v/>
      </c>
      <c r="J113" s="21">
        <f t="shared" si="3"/>
        <v>0</v>
      </c>
      <c r="K113" s="21">
        <f>IF(I113="Skupaj z DDV:",SUM(K111,K112),IF(I113="DDV (22%):",K112*0.22,IF(AND('[1]Vmesna vrtilna_SKLOP1'!C113&lt;&gt;"",'[1]Vmesna vrtilna_SKLOP1'!D113=""),'[1]Vmesna vrtilna_SKLOP1'!J113,IF(F113&lt;&gt;"",IF('[1]Vmesna vrtilna_SKLOP1'!J113&lt;&gt;"",'[1]Vmesna vrtilna_SKLOP1'!J113,""),""))))</f>
        <v>254.08022260393201</v>
      </c>
      <c r="L113" s="22">
        <f>IF(I112="Skupaj:","DDV (22%):",IF(I112="DDV (22%):","Skupaj z DDV:",IF(AND('[1]Vmesna vrtilna_SKLOP1'!C113&lt;&gt;"",'[1]Vmesna vrtilna_SKLOP1'!E113=""),"Skupaj:",IF(AND('[1]Vmesna vrtilna_SKLOP1'!C113&lt;&gt;"",'[1]Vmesna vrtilna_SKLOP1'!D113=""),'[1]Vmesna vrtilna_SKLOP1'!J113,IF(F113&lt;&gt;"",IF('[1]Vmesna vrtilna_SKLOP1'!J113&lt;&gt;"",'[1]Vmesna vrtilna_SKLOP1'!J113,""),"")))))</f>
        <v>254.08022260393201</v>
      </c>
      <c r="M113" s="22">
        <f t="shared" si="2"/>
        <v>0</v>
      </c>
      <c r="N113" s="22" t="str">
        <f>IF(IFERROR(VLOOKUP(B113,'[1]Vmesna vrtilna_SKLOP1'!B:J,7,0),"")=0,"",IFERROR(VLOOKUP(B113,'[1]Vmesna vrtilna_SKLOP1'!B:J,7,0),""))</f>
        <v/>
      </c>
      <c r="O113" s="22"/>
    </row>
    <row r="114" spans="2:15" ht="15" customHeight="1" x14ac:dyDescent="0.3">
      <c r="B114" s="15" t="str">
        <f>IF(AND('[1]Vmesna vrtilna_SKLOP1'!B114&lt;&gt;"",'[1]Vmesna vrtilna_SKLOP1'!C114&lt;&gt;""),IF('[1]Vmesna vrtilna_SKLOP1'!B114&lt;&gt;"",'[1]Vmesna vrtilna_SKLOP1'!B114,""),"")</f>
        <v/>
      </c>
      <c r="C114" s="16" t="str">
        <f>IF(OR(C113="Posebna oblika",C113="Kulturno zaščiten objekt",C113="Kulturno zaščiten objekt, Posebna oblika"),"Glej zavihek POSEBNI POGOJI",IF(SUM(N113:Q113)=1,"Posebna oblika",IF(SUM(N113:Q113)=10,"Kulturno zaščiten objekt",IF(SUM(N113:Q113)=11,"Kulturno zaščiten objekt, Posebna oblika",IF(AND('[1]Vmesna vrtilna_SKLOP1'!C114&lt;&gt;"",'[1]Vmesna vrtilna_SKLOP1'!D114&lt;&gt;""),IF('[1]Vmesna vrtilna_SKLOP1'!C114&lt;&gt;"",'[1]Vmesna vrtilna_SKLOP1'!C114,""),"")))))</f>
        <v/>
      </c>
      <c r="D114" s="17" t="str">
        <f>IF(IFERROR(VLOOKUP(B114,'[1]Vmesna vrtilna_SKLOP1'!B:J,6,0),"")=0,"",IFERROR(VLOOKUP(B114,'[1]Vmesna vrtilna_SKLOP1'!B:J,6,0),""))</f>
        <v/>
      </c>
      <c r="E114" s="16" t="str">
        <f>IF(IF('[1]Vmesna vrtilna_SKLOP1'!E114&lt;&gt;"",'[1]Vmesna vrtilna_SKLOP1'!D114,"")=0,"",IF('[1]Vmesna vrtilna_SKLOP1'!E114&lt;&gt;"",'[1]Vmesna vrtilna_SKLOP1'!D114,""))</f>
        <v/>
      </c>
      <c r="F114" s="18" t="str">
        <f>IF('[1]Vmesna vrtilna_SKLOP1'!E114&lt;&gt;"",'[1]Vmesna vrtilna_SKLOP1'!E114,"")</f>
        <v>Zunanji rolo - nadometni, ALU lamele, Dim. ŠxV: 1,5x2,46m</v>
      </c>
      <c r="G114" s="15" t="str">
        <f>IF('[1]Vmesna vrtilna_SKLOP1'!E114&lt;&gt;"",'[1]Vmesna vrtilna_SKLOP1'!F114,"")</f>
        <v>[kos]</v>
      </c>
      <c r="H114" s="19">
        <f>IF('[1]Vmesna vrtilna_SKLOP1'!F114&lt;&gt;"",'[1]Vmesna vrtilna_SKLOP1'!I114,"")</f>
        <v>1</v>
      </c>
      <c r="I114" s="20" t="str">
        <f>IF(I113="Skupaj:","DDV (22%):",IF(I113="DDV (22%):","Skupaj z DDV:",IF(AND('[1]Vmesna vrtilna_SKLOP1'!C114&lt;&gt;"",'[1]Vmesna vrtilna_SKLOP1'!E114=""),"Skupaj:","")))</f>
        <v/>
      </c>
      <c r="J114" s="21">
        <f t="shared" si="3"/>
        <v>0</v>
      </c>
      <c r="K114" s="21">
        <f>IF(I114="Skupaj z DDV:",SUM(K112,K113),IF(I114="DDV (22%):",K113*0.22,IF(AND('[1]Vmesna vrtilna_SKLOP1'!C114&lt;&gt;"",'[1]Vmesna vrtilna_SKLOP1'!D114=""),'[1]Vmesna vrtilna_SKLOP1'!J114,IF(F114&lt;&gt;"",IF('[1]Vmesna vrtilna_SKLOP1'!J114&lt;&gt;"",'[1]Vmesna vrtilna_SKLOP1'!J114,""),""))))</f>
        <v>324.20754011999998</v>
      </c>
      <c r="L114" s="22">
        <f>IF(I113="Skupaj:","DDV (22%):",IF(I113="DDV (22%):","Skupaj z DDV:",IF(AND('[1]Vmesna vrtilna_SKLOP1'!C114&lt;&gt;"",'[1]Vmesna vrtilna_SKLOP1'!E114=""),"Skupaj:",IF(AND('[1]Vmesna vrtilna_SKLOP1'!C114&lt;&gt;"",'[1]Vmesna vrtilna_SKLOP1'!D114=""),'[1]Vmesna vrtilna_SKLOP1'!J114,IF(F114&lt;&gt;"",IF('[1]Vmesna vrtilna_SKLOP1'!J114&lt;&gt;"",'[1]Vmesna vrtilna_SKLOP1'!J114,""),"")))))</f>
        <v>324.20754011999998</v>
      </c>
      <c r="M114" s="22">
        <f t="shared" si="2"/>
        <v>0</v>
      </c>
      <c r="N114" s="22" t="str">
        <f>IF(IFERROR(VLOOKUP(B114,'[1]Vmesna vrtilna_SKLOP1'!B:J,7,0),"")=0,"",IFERROR(VLOOKUP(B114,'[1]Vmesna vrtilna_SKLOP1'!B:J,7,0),""))</f>
        <v/>
      </c>
      <c r="O114" s="22"/>
    </row>
    <row r="115" spans="2:15" ht="15" customHeight="1" x14ac:dyDescent="0.3">
      <c r="B115" s="15" t="str">
        <f>IF(AND('[1]Vmesna vrtilna_SKLOP1'!B115&lt;&gt;"",'[1]Vmesna vrtilna_SKLOP1'!C115&lt;&gt;""),IF('[1]Vmesna vrtilna_SKLOP1'!B115&lt;&gt;"",'[1]Vmesna vrtilna_SKLOP1'!B115,""),"")</f>
        <v/>
      </c>
      <c r="C115" s="16" t="str">
        <f>IF(OR(C114="Posebna oblika",C114="Kulturno zaščiten objekt",C114="Kulturno zaščiten objekt, Posebna oblika"),"Glej zavihek POSEBNI POGOJI",IF(SUM(N114:Q114)=1,"Posebna oblika",IF(SUM(N114:Q114)=10,"Kulturno zaščiten objekt",IF(SUM(N114:Q114)=11,"Kulturno zaščiten objekt, Posebna oblika",IF(AND('[1]Vmesna vrtilna_SKLOP1'!C115&lt;&gt;"",'[1]Vmesna vrtilna_SKLOP1'!D115&lt;&gt;""),IF('[1]Vmesna vrtilna_SKLOP1'!C115&lt;&gt;"",'[1]Vmesna vrtilna_SKLOP1'!C115,""),"")))))</f>
        <v/>
      </c>
      <c r="D115" s="17" t="str">
        <f>IF(IFERROR(VLOOKUP(B115,'[1]Vmesna vrtilna_SKLOP1'!B:J,6,0),"")=0,"",IFERROR(VLOOKUP(B115,'[1]Vmesna vrtilna_SKLOP1'!B:J,6,0),""))</f>
        <v/>
      </c>
      <c r="E115" s="16" t="str">
        <f>IF(IF('[1]Vmesna vrtilna_SKLOP1'!E115&lt;&gt;"",'[1]Vmesna vrtilna_SKLOP1'!D115,"")=0,"",IF('[1]Vmesna vrtilna_SKLOP1'!E115&lt;&gt;"",'[1]Vmesna vrtilna_SKLOP1'!D115,""))</f>
        <v/>
      </c>
      <c r="F115" s="18" t="str">
        <f>IF('[1]Vmesna vrtilna_SKLOP1'!E115&lt;&gt;"",'[1]Vmesna vrtilna_SKLOP1'!E115,"")</f>
        <v>Zunanji rolo - nadometni, ALU lamele, Dim. ŠxV: 1,62x1,79m</v>
      </c>
      <c r="G115" s="15" t="str">
        <f>IF('[1]Vmesna vrtilna_SKLOP1'!E115&lt;&gt;"",'[1]Vmesna vrtilna_SKLOP1'!F115,"")</f>
        <v>[kos]</v>
      </c>
      <c r="H115" s="19">
        <f>IF('[1]Vmesna vrtilna_SKLOP1'!F115&lt;&gt;"",'[1]Vmesna vrtilna_SKLOP1'!I115,"")</f>
        <v>1</v>
      </c>
      <c r="I115" s="20" t="str">
        <f>IF(I114="Skupaj:","DDV (22%):",IF(I114="DDV (22%):","Skupaj z DDV:",IF(AND('[1]Vmesna vrtilna_SKLOP1'!C115&lt;&gt;"",'[1]Vmesna vrtilna_SKLOP1'!E115=""),"Skupaj:","")))</f>
        <v/>
      </c>
      <c r="J115" s="21">
        <f t="shared" si="3"/>
        <v>0</v>
      </c>
      <c r="K115" s="21">
        <f>IF(I115="Skupaj z DDV:",SUM(K113,K114),IF(I115="DDV (22%):",K114*0.22,IF(AND('[1]Vmesna vrtilna_SKLOP1'!C115&lt;&gt;"",'[1]Vmesna vrtilna_SKLOP1'!D115=""),'[1]Vmesna vrtilna_SKLOP1'!J115,IF(F115&lt;&gt;"",IF('[1]Vmesna vrtilna_SKLOP1'!J115&lt;&gt;"",'[1]Vmesna vrtilna_SKLOP1'!J115,""),""))))</f>
        <v>271.67580316930798</v>
      </c>
      <c r="L115" s="22">
        <f>IF(I114="Skupaj:","DDV (22%):",IF(I114="DDV (22%):","Skupaj z DDV:",IF(AND('[1]Vmesna vrtilna_SKLOP1'!C115&lt;&gt;"",'[1]Vmesna vrtilna_SKLOP1'!E115=""),"Skupaj:",IF(AND('[1]Vmesna vrtilna_SKLOP1'!C115&lt;&gt;"",'[1]Vmesna vrtilna_SKLOP1'!D115=""),'[1]Vmesna vrtilna_SKLOP1'!J115,IF(F115&lt;&gt;"",IF('[1]Vmesna vrtilna_SKLOP1'!J115&lt;&gt;"",'[1]Vmesna vrtilna_SKLOP1'!J115,""),"")))))</f>
        <v>271.67580316930798</v>
      </c>
      <c r="M115" s="22">
        <f t="shared" si="2"/>
        <v>0</v>
      </c>
      <c r="N115" s="22" t="str">
        <f>IF(IFERROR(VLOOKUP(B115,'[1]Vmesna vrtilna_SKLOP1'!B:J,7,0),"")=0,"",IFERROR(VLOOKUP(B115,'[1]Vmesna vrtilna_SKLOP1'!B:J,7,0),""))</f>
        <v/>
      </c>
      <c r="O115" s="22"/>
    </row>
    <row r="116" spans="2:15" ht="15" customHeight="1" x14ac:dyDescent="0.3">
      <c r="B116" s="15" t="str">
        <f>IF(AND('[1]Vmesna vrtilna_SKLOP1'!B116&lt;&gt;"",'[1]Vmesna vrtilna_SKLOP1'!C116&lt;&gt;""),IF('[1]Vmesna vrtilna_SKLOP1'!B116&lt;&gt;"",'[1]Vmesna vrtilna_SKLOP1'!B116,""),"")</f>
        <v/>
      </c>
      <c r="C116" s="16" t="str">
        <f>IF(OR(C115="Posebna oblika",C115="Kulturno zaščiten objekt",C115="Kulturno zaščiten objekt, Posebna oblika"),"Glej zavihek POSEBNI POGOJI",IF(SUM(N115:Q115)=1,"Posebna oblika",IF(SUM(N115:Q115)=10,"Kulturno zaščiten objekt",IF(SUM(N115:Q115)=11,"Kulturno zaščiten objekt, Posebna oblika",IF(AND('[1]Vmesna vrtilna_SKLOP1'!C116&lt;&gt;"",'[1]Vmesna vrtilna_SKLOP1'!D116&lt;&gt;""),IF('[1]Vmesna vrtilna_SKLOP1'!C116&lt;&gt;"",'[1]Vmesna vrtilna_SKLOP1'!C116,""),"")))))</f>
        <v/>
      </c>
      <c r="D116" s="17" t="str">
        <f>IF(IFERROR(VLOOKUP(B116,'[1]Vmesna vrtilna_SKLOP1'!B:J,6,0),"")=0,"",IFERROR(VLOOKUP(B116,'[1]Vmesna vrtilna_SKLOP1'!B:J,6,0),""))</f>
        <v/>
      </c>
      <c r="E116" s="16" t="str">
        <f>IF(IF('[1]Vmesna vrtilna_SKLOP1'!E116&lt;&gt;"",'[1]Vmesna vrtilna_SKLOP1'!D116,"")=0,"",IF('[1]Vmesna vrtilna_SKLOP1'!E116&lt;&gt;"",'[1]Vmesna vrtilna_SKLOP1'!D116,""))</f>
        <v/>
      </c>
      <c r="F116" s="18" t="str">
        <f>IF('[1]Vmesna vrtilna_SKLOP1'!E116&lt;&gt;"",'[1]Vmesna vrtilna_SKLOP1'!E116,"")</f>
        <v>Zunanji rolo - nadometni, ALU lamele, Dim. ŠxV: 1,18x0,9m</v>
      </c>
      <c r="G116" s="15" t="str">
        <f>IF('[1]Vmesna vrtilna_SKLOP1'!E116&lt;&gt;"",'[1]Vmesna vrtilna_SKLOP1'!F116,"")</f>
        <v>[kos]</v>
      </c>
      <c r="H116" s="19">
        <f>IF('[1]Vmesna vrtilna_SKLOP1'!F116&lt;&gt;"",'[1]Vmesna vrtilna_SKLOP1'!I116,"")</f>
        <v>1</v>
      </c>
      <c r="I116" s="20" t="str">
        <f>IF(I115="Skupaj:","DDV (22%):",IF(I115="DDV (22%):","Skupaj z DDV:",IF(AND('[1]Vmesna vrtilna_SKLOP1'!C116&lt;&gt;"",'[1]Vmesna vrtilna_SKLOP1'!E116=""),"Skupaj:","")))</f>
        <v/>
      </c>
      <c r="J116" s="21">
        <f t="shared" si="3"/>
        <v>0</v>
      </c>
      <c r="K116" s="21">
        <f>IF(I116="Skupaj z DDV:",SUM(K114,K115),IF(I116="DDV (22%):",K115*0.22,IF(AND('[1]Vmesna vrtilna_SKLOP1'!C116&lt;&gt;"",'[1]Vmesna vrtilna_SKLOP1'!D116=""),'[1]Vmesna vrtilna_SKLOP1'!J116,IF(F116&lt;&gt;"",IF('[1]Vmesna vrtilna_SKLOP1'!J116&lt;&gt;"",'[1]Vmesna vrtilna_SKLOP1'!J116,""),""))))</f>
        <v>122.2971134268</v>
      </c>
      <c r="L116" s="22">
        <f>IF(I115="Skupaj:","DDV (22%):",IF(I115="DDV (22%):","Skupaj z DDV:",IF(AND('[1]Vmesna vrtilna_SKLOP1'!C116&lt;&gt;"",'[1]Vmesna vrtilna_SKLOP1'!E116=""),"Skupaj:",IF(AND('[1]Vmesna vrtilna_SKLOP1'!C116&lt;&gt;"",'[1]Vmesna vrtilna_SKLOP1'!D116=""),'[1]Vmesna vrtilna_SKLOP1'!J116,IF(F116&lt;&gt;"",IF('[1]Vmesna vrtilna_SKLOP1'!J116&lt;&gt;"",'[1]Vmesna vrtilna_SKLOP1'!J116,""),"")))))</f>
        <v>122.2971134268</v>
      </c>
      <c r="M116" s="22">
        <f t="shared" si="2"/>
        <v>0</v>
      </c>
      <c r="N116" s="22" t="str">
        <f>IF(IFERROR(VLOOKUP(B116,'[1]Vmesna vrtilna_SKLOP1'!B:J,7,0),"")=0,"",IFERROR(VLOOKUP(B116,'[1]Vmesna vrtilna_SKLOP1'!B:J,7,0),""))</f>
        <v/>
      </c>
      <c r="O116" s="22"/>
    </row>
    <row r="117" spans="2:15" ht="15" customHeight="1" x14ac:dyDescent="0.3">
      <c r="B117" s="15" t="str">
        <f>IF(AND('[1]Vmesna vrtilna_SKLOP1'!B117&lt;&gt;"",'[1]Vmesna vrtilna_SKLOP1'!C117&lt;&gt;""),IF('[1]Vmesna vrtilna_SKLOP1'!B117&lt;&gt;"",'[1]Vmesna vrtilna_SKLOP1'!B117,""),"")</f>
        <v/>
      </c>
      <c r="C117" s="16" t="str">
        <f>IF(OR(C116="Posebna oblika",C116="Kulturno zaščiten objekt",C116="Kulturno zaščiten objekt, Posebna oblika"),"Glej zavihek POSEBNI POGOJI",IF(SUM(N116:Q116)=1,"Posebna oblika",IF(SUM(N116:Q116)=10,"Kulturno zaščiten objekt",IF(SUM(N116:Q116)=11,"Kulturno zaščiten objekt, Posebna oblika",IF(AND('[1]Vmesna vrtilna_SKLOP1'!C117&lt;&gt;"",'[1]Vmesna vrtilna_SKLOP1'!D117&lt;&gt;""),IF('[1]Vmesna vrtilna_SKLOP1'!C117&lt;&gt;"",'[1]Vmesna vrtilna_SKLOP1'!C117,""),"")))))</f>
        <v/>
      </c>
      <c r="D117" s="17" t="str">
        <f>IF(IFERROR(VLOOKUP(B117,'[1]Vmesna vrtilna_SKLOP1'!B:J,6,0),"")=0,"",IFERROR(VLOOKUP(B117,'[1]Vmesna vrtilna_SKLOP1'!B:J,6,0),""))</f>
        <v/>
      </c>
      <c r="E117" s="16" t="str">
        <f>IF(IF('[1]Vmesna vrtilna_SKLOP1'!E117&lt;&gt;"",'[1]Vmesna vrtilna_SKLOP1'!D117,"")=0,"",IF('[1]Vmesna vrtilna_SKLOP1'!E117&lt;&gt;"",'[1]Vmesna vrtilna_SKLOP1'!D117,""))</f>
        <v/>
      </c>
      <c r="F117" s="18" t="str">
        <f>IF('[1]Vmesna vrtilna_SKLOP1'!E117&lt;&gt;"",'[1]Vmesna vrtilna_SKLOP1'!E117,"")</f>
        <v/>
      </c>
      <c r="G117" s="15" t="str">
        <f>IF('[1]Vmesna vrtilna_SKLOP1'!E117&lt;&gt;"",'[1]Vmesna vrtilna_SKLOP1'!F117,"")</f>
        <v/>
      </c>
      <c r="H117" s="19" t="str">
        <f>IF('[1]Vmesna vrtilna_SKLOP1'!F117&lt;&gt;"",'[1]Vmesna vrtilna_SKLOP1'!I117,"")</f>
        <v/>
      </c>
      <c r="I117" s="20" t="str">
        <f>IF(I116="Skupaj:","DDV (22%):",IF(I116="DDV (22%):","Skupaj z DDV:",IF(AND('[1]Vmesna vrtilna_SKLOP1'!C117&lt;&gt;"",'[1]Vmesna vrtilna_SKLOP1'!E117=""),"Skupaj:","")))</f>
        <v/>
      </c>
      <c r="J117" s="21" t="str">
        <f t="shared" si="3"/>
        <v/>
      </c>
      <c r="K117" s="21" t="str">
        <f>IF(I117="Skupaj z DDV:",SUM(K115,K116),IF(I117="DDV (22%):",K116*0.22,IF(AND('[1]Vmesna vrtilna_SKLOP1'!C117&lt;&gt;"",'[1]Vmesna vrtilna_SKLOP1'!D117=""),'[1]Vmesna vrtilna_SKLOP1'!J117,IF(F117&lt;&gt;"",IF('[1]Vmesna vrtilna_SKLOP1'!J117&lt;&gt;"",'[1]Vmesna vrtilna_SKLOP1'!J117,""),""))))</f>
        <v/>
      </c>
      <c r="L117" s="22" t="str">
        <f>IF(I116="Skupaj:","DDV (22%):",IF(I116="DDV (22%):","Skupaj z DDV:",IF(AND('[1]Vmesna vrtilna_SKLOP1'!C117&lt;&gt;"",'[1]Vmesna vrtilna_SKLOP1'!E117=""),"Skupaj:",IF(AND('[1]Vmesna vrtilna_SKLOP1'!C117&lt;&gt;"",'[1]Vmesna vrtilna_SKLOP1'!D117=""),'[1]Vmesna vrtilna_SKLOP1'!J117,IF(F117&lt;&gt;"",IF('[1]Vmesna vrtilna_SKLOP1'!J117&lt;&gt;"",'[1]Vmesna vrtilna_SKLOP1'!J117,""),"")))))</f>
        <v/>
      </c>
      <c r="M117" s="22">
        <f t="shared" si="2"/>
        <v>0</v>
      </c>
      <c r="N117" s="22" t="str">
        <f>IF(IFERROR(VLOOKUP(B117,'[1]Vmesna vrtilna_SKLOP1'!B:J,7,0),"")=0,"",IFERROR(VLOOKUP(B117,'[1]Vmesna vrtilna_SKLOP1'!B:J,7,0),""))</f>
        <v/>
      </c>
      <c r="O117" s="22"/>
    </row>
    <row r="118" spans="2:15" ht="15" customHeight="1" x14ac:dyDescent="0.3">
      <c r="B118" s="15" t="str">
        <f>IF(AND('[1]Vmesna vrtilna_SKLOP1'!B118&lt;&gt;"",'[1]Vmesna vrtilna_SKLOP1'!C118&lt;&gt;""),IF('[1]Vmesna vrtilna_SKLOP1'!B118&lt;&gt;"",'[1]Vmesna vrtilna_SKLOP1'!B118,""),"")</f>
        <v/>
      </c>
      <c r="C118" s="16" t="str">
        <f>IF(OR(C117="Posebna oblika",C117="Kulturno zaščiten objekt",C117="Kulturno zaščiten objekt, Posebna oblika"),"Glej zavihek POSEBNI POGOJI",IF(SUM(N117:Q117)=1,"Posebna oblika",IF(SUM(N117:Q117)=10,"Kulturno zaščiten objekt",IF(SUM(N117:Q117)=11,"Kulturno zaščiten objekt, Posebna oblika",IF(AND('[1]Vmesna vrtilna_SKLOP1'!C118&lt;&gt;"",'[1]Vmesna vrtilna_SKLOP1'!D118&lt;&gt;""),IF('[1]Vmesna vrtilna_SKLOP1'!C118&lt;&gt;"",'[1]Vmesna vrtilna_SKLOP1'!C118,""),"")))))</f>
        <v/>
      </c>
      <c r="D118" s="17" t="str">
        <f>IF(IFERROR(VLOOKUP(B118,'[1]Vmesna vrtilna_SKLOP1'!B:J,6,0),"")=0,"",IFERROR(VLOOKUP(B118,'[1]Vmesna vrtilna_SKLOP1'!B:J,6,0),""))</f>
        <v/>
      </c>
      <c r="E118" s="16" t="str">
        <f>IF(IF('[1]Vmesna vrtilna_SKLOP1'!E118&lt;&gt;"",'[1]Vmesna vrtilna_SKLOP1'!D118,"")=0,"",IF('[1]Vmesna vrtilna_SKLOP1'!E118&lt;&gt;"",'[1]Vmesna vrtilna_SKLOP1'!D118,""))</f>
        <v>Notranje police</v>
      </c>
      <c r="F118" s="18" t="str">
        <f>IF('[1]Vmesna vrtilna_SKLOP1'!E118&lt;&gt;"",'[1]Vmesna vrtilna_SKLOP1'!E118,"")</f>
        <v>Notranja polica, mat. Topalit, dim. ŠxG:1,15x0,3m</v>
      </c>
      <c r="G118" s="15" t="str">
        <f>IF('[1]Vmesna vrtilna_SKLOP1'!E118&lt;&gt;"",'[1]Vmesna vrtilna_SKLOP1'!F118,"")</f>
        <v>[kos]</v>
      </c>
      <c r="H118" s="19">
        <f>IF('[1]Vmesna vrtilna_SKLOP1'!F118&lt;&gt;"",'[1]Vmesna vrtilna_SKLOP1'!I118,"")</f>
        <v>8</v>
      </c>
      <c r="I118" s="20" t="str">
        <f>IF(I117="Skupaj:","DDV (22%):",IF(I117="DDV (22%):","Skupaj z DDV:",IF(AND('[1]Vmesna vrtilna_SKLOP1'!C118&lt;&gt;"",'[1]Vmesna vrtilna_SKLOP1'!E118=""),"Skupaj:","")))</f>
        <v/>
      </c>
      <c r="J118" s="21">
        <f t="shared" si="3"/>
        <v>0</v>
      </c>
      <c r="K118" s="21">
        <f>IF(I118="Skupaj z DDV:",SUM(K116,K117),IF(I118="DDV (22%):",K117*0.22,IF(AND('[1]Vmesna vrtilna_SKLOP1'!C118&lt;&gt;"",'[1]Vmesna vrtilna_SKLOP1'!D118=""),'[1]Vmesna vrtilna_SKLOP1'!J118,IF(F118&lt;&gt;"",IF('[1]Vmesna vrtilna_SKLOP1'!J118&lt;&gt;"",'[1]Vmesna vrtilna_SKLOP1'!J118,""),""))))</f>
        <v>374.19999999999987</v>
      </c>
      <c r="L118" s="22">
        <f>IF(I117="Skupaj:","DDV (22%):",IF(I117="DDV (22%):","Skupaj z DDV:",IF(AND('[1]Vmesna vrtilna_SKLOP1'!C118&lt;&gt;"",'[1]Vmesna vrtilna_SKLOP1'!E118=""),"Skupaj:",IF(AND('[1]Vmesna vrtilna_SKLOP1'!C118&lt;&gt;"",'[1]Vmesna vrtilna_SKLOP1'!D118=""),'[1]Vmesna vrtilna_SKLOP1'!J118,IF(F118&lt;&gt;"",IF('[1]Vmesna vrtilna_SKLOP1'!J118&lt;&gt;"",'[1]Vmesna vrtilna_SKLOP1'!J118,""),"")))))</f>
        <v>374.19999999999987</v>
      </c>
      <c r="M118" s="22">
        <f t="shared" si="2"/>
        <v>0</v>
      </c>
      <c r="N118" s="22" t="str">
        <f>IF(IFERROR(VLOOKUP(B118,'[1]Vmesna vrtilna_SKLOP1'!B:J,7,0),"")=0,"",IFERROR(VLOOKUP(B118,'[1]Vmesna vrtilna_SKLOP1'!B:J,7,0),""))</f>
        <v/>
      </c>
      <c r="O118" s="22"/>
    </row>
    <row r="119" spans="2:15" ht="15" customHeight="1" x14ac:dyDescent="0.3">
      <c r="B119" s="15" t="str">
        <f>IF(AND('[1]Vmesna vrtilna_SKLOP1'!B119&lt;&gt;"",'[1]Vmesna vrtilna_SKLOP1'!C119&lt;&gt;""),IF('[1]Vmesna vrtilna_SKLOP1'!B119&lt;&gt;"",'[1]Vmesna vrtilna_SKLOP1'!B119,""),"")</f>
        <v/>
      </c>
      <c r="C119" s="16" t="str">
        <f>IF(OR(C118="Posebna oblika",C118="Kulturno zaščiten objekt",C118="Kulturno zaščiten objekt, Posebna oblika"),"Glej zavihek POSEBNI POGOJI",IF(SUM(N118:Q118)=1,"Posebna oblika",IF(SUM(N118:Q118)=10,"Kulturno zaščiten objekt",IF(SUM(N118:Q118)=11,"Kulturno zaščiten objekt, Posebna oblika",IF(AND('[1]Vmesna vrtilna_SKLOP1'!C119&lt;&gt;"",'[1]Vmesna vrtilna_SKLOP1'!D119&lt;&gt;""),IF('[1]Vmesna vrtilna_SKLOP1'!C119&lt;&gt;"",'[1]Vmesna vrtilna_SKLOP1'!C119,""),"")))))</f>
        <v/>
      </c>
      <c r="D119" s="17" t="str">
        <f>IF(IFERROR(VLOOKUP(B119,'[1]Vmesna vrtilna_SKLOP1'!B:J,6,0),"")=0,"",IFERROR(VLOOKUP(B119,'[1]Vmesna vrtilna_SKLOP1'!B:J,6,0),""))</f>
        <v/>
      </c>
      <c r="E119" s="16" t="str">
        <f>IF(IF('[1]Vmesna vrtilna_SKLOP1'!E119&lt;&gt;"",'[1]Vmesna vrtilna_SKLOP1'!D119,"")=0,"",IF('[1]Vmesna vrtilna_SKLOP1'!E119&lt;&gt;"",'[1]Vmesna vrtilna_SKLOP1'!D119,""))</f>
        <v/>
      </c>
      <c r="F119" s="18" t="str">
        <f>IF('[1]Vmesna vrtilna_SKLOP1'!E119&lt;&gt;"",'[1]Vmesna vrtilna_SKLOP1'!E119,"")</f>
        <v>Notranja polica, mat. Topalit, dim. ŠxG:1,59x0,25m</v>
      </c>
      <c r="G119" s="15" t="str">
        <f>IF('[1]Vmesna vrtilna_SKLOP1'!E119&lt;&gt;"",'[1]Vmesna vrtilna_SKLOP1'!F119,"")</f>
        <v>[kos]</v>
      </c>
      <c r="H119" s="19">
        <f>IF('[1]Vmesna vrtilna_SKLOP1'!F119&lt;&gt;"",'[1]Vmesna vrtilna_SKLOP1'!I119,"")</f>
        <v>2</v>
      </c>
      <c r="I119" s="20" t="str">
        <f>IF(I118="Skupaj:","DDV (22%):",IF(I118="DDV (22%):","Skupaj z DDV:",IF(AND('[1]Vmesna vrtilna_SKLOP1'!C119&lt;&gt;"",'[1]Vmesna vrtilna_SKLOP1'!E119=""),"Skupaj:","")))</f>
        <v/>
      </c>
      <c r="J119" s="21">
        <f t="shared" si="3"/>
        <v>0</v>
      </c>
      <c r="K119" s="21">
        <f>IF(I119="Skupaj z DDV:",SUM(K117,K118),IF(I119="DDV (22%):",K118*0.22,IF(AND('[1]Vmesna vrtilna_SKLOP1'!C119&lt;&gt;"",'[1]Vmesna vrtilna_SKLOP1'!D119=""),'[1]Vmesna vrtilna_SKLOP1'!J119,IF(F119&lt;&gt;"",IF('[1]Vmesna vrtilna_SKLOP1'!J119&lt;&gt;"",'[1]Vmesna vrtilna_SKLOP1'!J119,""),""))))</f>
        <v>109.77250000000001</v>
      </c>
      <c r="L119" s="22">
        <f>IF(I118="Skupaj:","DDV (22%):",IF(I118="DDV (22%):","Skupaj z DDV:",IF(AND('[1]Vmesna vrtilna_SKLOP1'!C119&lt;&gt;"",'[1]Vmesna vrtilna_SKLOP1'!E119=""),"Skupaj:",IF(AND('[1]Vmesna vrtilna_SKLOP1'!C119&lt;&gt;"",'[1]Vmesna vrtilna_SKLOP1'!D119=""),'[1]Vmesna vrtilna_SKLOP1'!J119,IF(F119&lt;&gt;"",IF('[1]Vmesna vrtilna_SKLOP1'!J119&lt;&gt;"",'[1]Vmesna vrtilna_SKLOP1'!J119,""),"")))))</f>
        <v>109.77250000000001</v>
      </c>
      <c r="M119" s="22">
        <f t="shared" si="2"/>
        <v>0</v>
      </c>
      <c r="N119" s="22" t="str">
        <f>IF(IFERROR(VLOOKUP(B119,'[1]Vmesna vrtilna_SKLOP1'!B:J,7,0),"")=0,"",IFERROR(VLOOKUP(B119,'[1]Vmesna vrtilna_SKLOP1'!B:J,7,0),""))</f>
        <v/>
      </c>
      <c r="O119" s="22"/>
    </row>
    <row r="120" spans="2:15" ht="15" customHeight="1" x14ac:dyDescent="0.3">
      <c r="B120" s="15" t="str">
        <f>IF(AND('[1]Vmesna vrtilna_SKLOP1'!B120&lt;&gt;"",'[1]Vmesna vrtilna_SKLOP1'!C120&lt;&gt;""),IF('[1]Vmesna vrtilna_SKLOP1'!B120&lt;&gt;"",'[1]Vmesna vrtilna_SKLOP1'!B120,""),"")</f>
        <v/>
      </c>
      <c r="C120" s="16" t="str">
        <f>IF(OR(C119="Posebna oblika",C119="Kulturno zaščiten objekt",C119="Kulturno zaščiten objekt, Posebna oblika"),"Glej zavihek POSEBNI POGOJI",IF(SUM(N119:Q119)=1,"Posebna oblika",IF(SUM(N119:Q119)=10,"Kulturno zaščiten objekt",IF(SUM(N119:Q119)=11,"Kulturno zaščiten objekt, Posebna oblika",IF(AND('[1]Vmesna vrtilna_SKLOP1'!C120&lt;&gt;"",'[1]Vmesna vrtilna_SKLOP1'!D120&lt;&gt;""),IF('[1]Vmesna vrtilna_SKLOP1'!C120&lt;&gt;"",'[1]Vmesna vrtilna_SKLOP1'!C120,""),"")))))</f>
        <v/>
      </c>
      <c r="D120" s="17" t="str">
        <f>IF(IFERROR(VLOOKUP(B120,'[1]Vmesna vrtilna_SKLOP1'!B:J,6,0),"")=0,"",IFERROR(VLOOKUP(B120,'[1]Vmesna vrtilna_SKLOP1'!B:J,6,0),""))</f>
        <v/>
      </c>
      <c r="E120" s="16" t="str">
        <f>IF(IF('[1]Vmesna vrtilna_SKLOP1'!E120&lt;&gt;"",'[1]Vmesna vrtilna_SKLOP1'!D120,"")=0,"",IF('[1]Vmesna vrtilna_SKLOP1'!E120&lt;&gt;"",'[1]Vmesna vrtilna_SKLOP1'!D120,""))</f>
        <v/>
      </c>
      <c r="F120" s="18" t="str">
        <f>IF('[1]Vmesna vrtilna_SKLOP1'!E120&lt;&gt;"",'[1]Vmesna vrtilna_SKLOP1'!E120,"")</f>
        <v>Notranja polica, mat. Topalit, dim. ŠxG:1,62x0,3m</v>
      </c>
      <c r="G120" s="15" t="str">
        <f>IF('[1]Vmesna vrtilna_SKLOP1'!E120&lt;&gt;"",'[1]Vmesna vrtilna_SKLOP1'!F120,"")</f>
        <v>[kos]</v>
      </c>
      <c r="H120" s="19">
        <f>IF('[1]Vmesna vrtilna_SKLOP1'!F120&lt;&gt;"",'[1]Vmesna vrtilna_SKLOP1'!I120,"")</f>
        <v>2</v>
      </c>
      <c r="I120" s="20" t="str">
        <f>IF(I119="Skupaj:","DDV (22%):",IF(I119="DDV (22%):","Skupaj z DDV:",IF(AND('[1]Vmesna vrtilna_SKLOP1'!C120&lt;&gt;"",'[1]Vmesna vrtilna_SKLOP1'!E120=""),"Skupaj:","")))</f>
        <v/>
      </c>
      <c r="J120" s="21">
        <f t="shared" si="3"/>
        <v>0</v>
      </c>
      <c r="K120" s="21">
        <f>IF(I120="Skupaj z DDV:",SUM(K118,K119),IF(I120="DDV (22%):",K119*0.22,IF(AND('[1]Vmesna vrtilna_SKLOP1'!C120&lt;&gt;"",'[1]Vmesna vrtilna_SKLOP1'!D120=""),'[1]Vmesna vrtilna_SKLOP1'!J120,IF(F120&lt;&gt;"",IF('[1]Vmesna vrtilna_SKLOP1'!J120&lt;&gt;"",'[1]Vmesna vrtilna_SKLOP1'!J120,""),""))))</f>
        <v>142.11039999999997</v>
      </c>
      <c r="L120" s="22">
        <f>IF(I119="Skupaj:","DDV (22%):",IF(I119="DDV (22%):","Skupaj z DDV:",IF(AND('[1]Vmesna vrtilna_SKLOP1'!C120&lt;&gt;"",'[1]Vmesna vrtilna_SKLOP1'!E120=""),"Skupaj:",IF(AND('[1]Vmesna vrtilna_SKLOP1'!C120&lt;&gt;"",'[1]Vmesna vrtilna_SKLOP1'!D120=""),'[1]Vmesna vrtilna_SKLOP1'!J120,IF(F120&lt;&gt;"",IF('[1]Vmesna vrtilna_SKLOP1'!J120&lt;&gt;"",'[1]Vmesna vrtilna_SKLOP1'!J120,""),"")))))</f>
        <v>142.11039999999997</v>
      </c>
      <c r="M120" s="22">
        <f t="shared" si="2"/>
        <v>0</v>
      </c>
      <c r="N120" s="22" t="str">
        <f>IF(IFERROR(VLOOKUP(B120,'[1]Vmesna vrtilna_SKLOP1'!B:J,7,0),"")=0,"",IFERROR(VLOOKUP(B120,'[1]Vmesna vrtilna_SKLOP1'!B:J,7,0),""))</f>
        <v/>
      </c>
      <c r="O120" s="22"/>
    </row>
    <row r="121" spans="2:15" ht="15" customHeight="1" x14ac:dyDescent="0.3">
      <c r="B121" s="15" t="str">
        <f>IF(AND('[1]Vmesna vrtilna_SKLOP1'!B121&lt;&gt;"",'[1]Vmesna vrtilna_SKLOP1'!C121&lt;&gt;""),IF('[1]Vmesna vrtilna_SKLOP1'!B121&lt;&gt;"",'[1]Vmesna vrtilna_SKLOP1'!B121,""),"")</f>
        <v/>
      </c>
      <c r="C121" s="16" t="str">
        <f>IF(OR(C120="Posebna oblika",C120="Kulturno zaščiten objekt",C120="Kulturno zaščiten objekt, Posebna oblika"),"Glej zavihek POSEBNI POGOJI",IF(SUM(N120:Q120)=1,"Posebna oblika",IF(SUM(N120:Q120)=10,"Kulturno zaščiten objekt",IF(SUM(N120:Q120)=11,"Kulturno zaščiten objekt, Posebna oblika",IF(AND('[1]Vmesna vrtilna_SKLOP1'!C121&lt;&gt;"",'[1]Vmesna vrtilna_SKLOP1'!D121&lt;&gt;""),IF('[1]Vmesna vrtilna_SKLOP1'!C121&lt;&gt;"",'[1]Vmesna vrtilna_SKLOP1'!C121,""),"")))))</f>
        <v/>
      </c>
      <c r="D121" s="17" t="str">
        <f>IF(IFERROR(VLOOKUP(B121,'[1]Vmesna vrtilna_SKLOP1'!B:J,6,0),"")=0,"",IFERROR(VLOOKUP(B121,'[1]Vmesna vrtilna_SKLOP1'!B:J,6,0),""))</f>
        <v/>
      </c>
      <c r="E121" s="16" t="str">
        <f>IF(IF('[1]Vmesna vrtilna_SKLOP1'!E121&lt;&gt;"",'[1]Vmesna vrtilna_SKLOP1'!D121,"")=0,"",IF('[1]Vmesna vrtilna_SKLOP1'!E121&lt;&gt;"",'[1]Vmesna vrtilna_SKLOP1'!D121,""))</f>
        <v/>
      </c>
      <c r="F121" s="18" t="str">
        <f>IF('[1]Vmesna vrtilna_SKLOP1'!E121&lt;&gt;"",'[1]Vmesna vrtilna_SKLOP1'!E121,"")</f>
        <v>Notranja polica, mat. Topalit, dim. ŠxG:1,18x0,3m</v>
      </c>
      <c r="G121" s="15" t="str">
        <f>IF('[1]Vmesna vrtilna_SKLOP1'!E121&lt;&gt;"",'[1]Vmesna vrtilna_SKLOP1'!F121,"")</f>
        <v>[kos]</v>
      </c>
      <c r="H121" s="19">
        <f>IF('[1]Vmesna vrtilna_SKLOP1'!F121&lt;&gt;"",'[1]Vmesna vrtilna_SKLOP1'!I121,"")</f>
        <v>3</v>
      </c>
      <c r="I121" s="20" t="str">
        <f>IF(I120="Skupaj:","DDV (22%):",IF(I120="DDV (22%):","Skupaj z DDV:",IF(AND('[1]Vmesna vrtilna_SKLOP1'!C121&lt;&gt;"",'[1]Vmesna vrtilna_SKLOP1'!E121=""),"Skupaj:","")))</f>
        <v/>
      </c>
      <c r="J121" s="21">
        <f t="shared" si="3"/>
        <v>0</v>
      </c>
      <c r="K121" s="21">
        <f>IF(I121="Skupaj z DDV:",SUM(K119,K120),IF(I121="DDV (22%):",K120*0.22,IF(AND('[1]Vmesna vrtilna_SKLOP1'!C121&lt;&gt;"",'[1]Vmesna vrtilna_SKLOP1'!D121=""),'[1]Vmesna vrtilna_SKLOP1'!J121,IF(F121&lt;&gt;"",IF('[1]Vmesna vrtilna_SKLOP1'!J121&lt;&gt;"",'[1]Vmesna vrtilna_SKLOP1'!J121,""),""))))</f>
        <v>144.26159999999999</v>
      </c>
      <c r="L121" s="22">
        <f>IF(I120="Skupaj:","DDV (22%):",IF(I120="DDV (22%):","Skupaj z DDV:",IF(AND('[1]Vmesna vrtilna_SKLOP1'!C121&lt;&gt;"",'[1]Vmesna vrtilna_SKLOP1'!E121=""),"Skupaj:",IF(AND('[1]Vmesna vrtilna_SKLOP1'!C121&lt;&gt;"",'[1]Vmesna vrtilna_SKLOP1'!D121=""),'[1]Vmesna vrtilna_SKLOP1'!J121,IF(F121&lt;&gt;"",IF('[1]Vmesna vrtilna_SKLOP1'!J121&lt;&gt;"",'[1]Vmesna vrtilna_SKLOP1'!J121,""),"")))))</f>
        <v>144.26159999999999</v>
      </c>
      <c r="M121" s="22">
        <f t="shared" si="2"/>
        <v>0</v>
      </c>
      <c r="N121" s="22" t="str">
        <f>IF(IFERROR(VLOOKUP(B121,'[1]Vmesna vrtilna_SKLOP1'!B:J,7,0),"")=0,"",IFERROR(VLOOKUP(B121,'[1]Vmesna vrtilna_SKLOP1'!B:J,7,0),""))</f>
        <v/>
      </c>
      <c r="O121" s="22"/>
    </row>
    <row r="122" spans="2:15" ht="15" customHeight="1" x14ac:dyDescent="0.3">
      <c r="B122" s="15" t="str">
        <f>IF(AND('[1]Vmesna vrtilna_SKLOP1'!B122&lt;&gt;"",'[1]Vmesna vrtilna_SKLOP1'!C122&lt;&gt;""),IF('[1]Vmesna vrtilna_SKLOP1'!B122&lt;&gt;"",'[1]Vmesna vrtilna_SKLOP1'!B122,""),"")</f>
        <v/>
      </c>
      <c r="C122" s="16" t="str">
        <f>IF(OR(C121="Posebna oblika",C121="Kulturno zaščiten objekt",C121="Kulturno zaščiten objekt, Posebna oblika"),"Glej zavihek POSEBNI POGOJI",IF(SUM(N121:Q121)=1,"Posebna oblika",IF(SUM(N121:Q121)=10,"Kulturno zaščiten objekt",IF(SUM(N121:Q121)=11,"Kulturno zaščiten objekt, Posebna oblika",IF(AND('[1]Vmesna vrtilna_SKLOP1'!C122&lt;&gt;"",'[1]Vmesna vrtilna_SKLOP1'!D122&lt;&gt;""),IF('[1]Vmesna vrtilna_SKLOP1'!C122&lt;&gt;"",'[1]Vmesna vrtilna_SKLOP1'!C122,""),"")))))</f>
        <v/>
      </c>
      <c r="D122" s="17" t="str">
        <f>IF(IFERROR(VLOOKUP(B122,'[1]Vmesna vrtilna_SKLOP1'!B:J,6,0),"")=0,"",IFERROR(VLOOKUP(B122,'[1]Vmesna vrtilna_SKLOP1'!B:J,6,0),""))</f>
        <v/>
      </c>
      <c r="E122" s="16" t="str">
        <f>IF(IF('[1]Vmesna vrtilna_SKLOP1'!E122&lt;&gt;"",'[1]Vmesna vrtilna_SKLOP1'!D122,"")=0,"",IF('[1]Vmesna vrtilna_SKLOP1'!E122&lt;&gt;"",'[1]Vmesna vrtilna_SKLOP1'!D122,""))</f>
        <v/>
      </c>
      <c r="F122" s="18" t="str">
        <f>IF('[1]Vmesna vrtilna_SKLOP1'!E122&lt;&gt;"",'[1]Vmesna vrtilna_SKLOP1'!E122,"")</f>
        <v/>
      </c>
      <c r="G122" s="15" t="str">
        <f>IF('[1]Vmesna vrtilna_SKLOP1'!E122&lt;&gt;"",'[1]Vmesna vrtilna_SKLOP1'!F122,"")</f>
        <v/>
      </c>
      <c r="H122" s="19" t="str">
        <f>IF('[1]Vmesna vrtilna_SKLOP1'!F122&lt;&gt;"",'[1]Vmesna vrtilna_SKLOP1'!I122,"")</f>
        <v/>
      </c>
      <c r="I122" s="20" t="str">
        <f>IF(I121="Skupaj:","DDV (22%):",IF(I121="DDV (22%):","Skupaj z DDV:",IF(AND('[1]Vmesna vrtilna_SKLOP1'!C122&lt;&gt;"",'[1]Vmesna vrtilna_SKLOP1'!E122=""),"Skupaj:","")))</f>
        <v/>
      </c>
      <c r="J122" s="21" t="str">
        <f t="shared" si="3"/>
        <v/>
      </c>
      <c r="K122" s="21" t="str">
        <f>IF(I122="Skupaj z DDV:",SUM(K120,K121),IF(I122="DDV (22%):",K121*0.22,IF(AND('[1]Vmesna vrtilna_SKLOP1'!C122&lt;&gt;"",'[1]Vmesna vrtilna_SKLOP1'!D122=""),'[1]Vmesna vrtilna_SKLOP1'!J122,IF(F122&lt;&gt;"",IF('[1]Vmesna vrtilna_SKLOP1'!J122&lt;&gt;"",'[1]Vmesna vrtilna_SKLOP1'!J122,""),""))))</f>
        <v/>
      </c>
      <c r="L122" s="22" t="str">
        <f>IF(I121="Skupaj:","DDV (22%):",IF(I121="DDV (22%):","Skupaj z DDV:",IF(AND('[1]Vmesna vrtilna_SKLOP1'!C122&lt;&gt;"",'[1]Vmesna vrtilna_SKLOP1'!E122=""),"Skupaj:",IF(AND('[1]Vmesna vrtilna_SKLOP1'!C122&lt;&gt;"",'[1]Vmesna vrtilna_SKLOP1'!D122=""),'[1]Vmesna vrtilna_SKLOP1'!J122,IF(F122&lt;&gt;"",IF('[1]Vmesna vrtilna_SKLOP1'!J122&lt;&gt;"",'[1]Vmesna vrtilna_SKLOP1'!J122,""),"")))))</f>
        <v/>
      </c>
      <c r="M122" s="22">
        <f t="shared" si="2"/>
        <v>0</v>
      </c>
      <c r="N122" s="22" t="str">
        <f>IF(IFERROR(VLOOKUP(B122,'[1]Vmesna vrtilna_SKLOP1'!B:J,7,0),"")=0,"",IFERROR(VLOOKUP(B122,'[1]Vmesna vrtilna_SKLOP1'!B:J,7,0),""))</f>
        <v/>
      </c>
      <c r="O122" s="22"/>
    </row>
    <row r="123" spans="2:15" ht="15" customHeight="1" x14ac:dyDescent="0.3">
      <c r="B123" s="15" t="str">
        <f>IF(AND('[1]Vmesna vrtilna_SKLOP1'!B123&lt;&gt;"",'[1]Vmesna vrtilna_SKLOP1'!C123&lt;&gt;""),IF('[1]Vmesna vrtilna_SKLOP1'!B123&lt;&gt;"",'[1]Vmesna vrtilna_SKLOP1'!B123,""),"")</f>
        <v/>
      </c>
      <c r="C123" s="16" t="str">
        <f>IF(OR(C122="Posebna oblika",C122="Kulturno zaščiten objekt",C122="Kulturno zaščiten objekt, Posebna oblika"),"Glej zavihek POSEBNI POGOJI",IF(SUM(N122:Q122)=1,"Posebna oblika",IF(SUM(N122:Q122)=10,"Kulturno zaščiten objekt",IF(SUM(N122:Q122)=11,"Kulturno zaščiten objekt, Posebna oblika",IF(AND('[1]Vmesna vrtilna_SKLOP1'!C123&lt;&gt;"",'[1]Vmesna vrtilna_SKLOP1'!D123&lt;&gt;""),IF('[1]Vmesna vrtilna_SKLOP1'!C123&lt;&gt;"",'[1]Vmesna vrtilna_SKLOP1'!C123,""),"")))))</f>
        <v/>
      </c>
      <c r="D123" s="17" t="str">
        <f>IF(IFERROR(VLOOKUP(B123,'[1]Vmesna vrtilna_SKLOP1'!B:J,6,0),"")=0,"",IFERROR(VLOOKUP(B123,'[1]Vmesna vrtilna_SKLOP1'!B:J,6,0),""))</f>
        <v/>
      </c>
      <c r="E123" s="16" t="str">
        <f>IF(IF('[1]Vmesna vrtilna_SKLOP1'!E123&lt;&gt;"",'[1]Vmesna vrtilna_SKLOP1'!D123,"")=0,"",IF('[1]Vmesna vrtilna_SKLOP1'!E123&lt;&gt;"",'[1]Vmesna vrtilna_SKLOP1'!D123,""))</f>
        <v>Demontaža</v>
      </c>
      <c r="F123" s="18" t="str">
        <f>IF('[1]Vmesna vrtilna_SKLOP1'!E123&lt;&gt;"",'[1]Vmesna vrtilna_SKLOP1'!E123,"")</f>
        <v>Demontaža oken</v>
      </c>
      <c r="G123" s="15" t="str">
        <f>IF('[1]Vmesna vrtilna_SKLOP1'!E123&lt;&gt;"",'[1]Vmesna vrtilna_SKLOP1'!F123,"")</f>
        <v>[m1]</v>
      </c>
      <c r="H123" s="19">
        <f>IF('[1]Vmesna vrtilna_SKLOP1'!F123&lt;&gt;"",'[1]Vmesna vrtilna_SKLOP1'!I123,"")</f>
        <v>80.92</v>
      </c>
      <c r="I123" s="20" t="str">
        <f>IF(I122="Skupaj:","DDV (22%):",IF(I122="DDV (22%):","Skupaj z DDV:",IF(AND('[1]Vmesna vrtilna_SKLOP1'!C123&lt;&gt;"",'[1]Vmesna vrtilna_SKLOP1'!E123=""),"Skupaj:","")))</f>
        <v/>
      </c>
      <c r="J123" s="21">
        <f t="shared" si="3"/>
        <v>0</v>
      </c>
      <c r="K123" s="21">
        <f>IF(I123="Skupaj z DDV:",SUM(K121,K122),IF(I123="DDV (22%):",K122*0.22,IF(AND('[1]Vmesna vrtilna_SKLOP1'!C123&lt;&gt;"",'[1]Vmesna vrtilna_SKLOP1'!D123=""),'[1]Vmesna vrtilna_SKLOP1'!J123,IF(F123&lt;&gt;"",IF('[1]Vmesna vrtilna_SKLOP1'!J123&lt;&gt;"",'[1]Vmesna vrtilna_SKLOP1'!J123,""),""))))</f>
        <v>566.44000000000005</v>
      </c>
      <c r="L123" s="22">
        <f>IF(I122="Skupaj:","DDV (22%):",IF(I122="DDV (22%):","Skupaj z DDV:",IF(AND('[1]Vmesna vrtilna_SKLOP1'!C123&lt;&gt;"",'[1]Vmesna vrtilna_SKLOP1'!E123=""),"Skupaj:",IF(AND('[1]Vmesna vrtilna_SKLOP1'!C123&lt;&gt;"",'[1]Vmesna vrtilna_SKLOP1'!D123=""),'[1]Vmesna vrtilna_SKLOP1'!J123,IF(F123&lt;&gt;"",IF('[1]Vmesna vrtilna_SKLOP1'!J123&lt;&gt;"",'[1]Vmesna vrtilna_SKLOP1'!J123,""),"")))))</f>
        <v>566.44000000000005</v>
      </c>
      <c r="M123" s="22">
        <f t="shared" si="2"/>
        <v>0</v>
      </c>
      <c r="N123" s="22" t="str">
        <f>IF(IFERROR(VLOOKUP(B123,'[1]Vmesna vrtilna_SKLOP1'!B:J,7,0),"")=0,"",IFERROR(VLOOKUP(B123,'[1]Vmesna vrtilna_SKLOP1'!B:J,7,0),""))</f>
        <v/>
      </c>
      <c r="O123" s="22"/>
    </row>
    <row r="124" spans="2:15" ht="15" customHeight="1" x14ac:dyDescent="0.3">
      <c r="B124" s="15" t="str">
        <f>IF(AND('[1]Vmesna vrtilna_SKLOP1'!B124&lt;&gt;"",'[1]Vmesna vrtilna_SKLOP1'!C124&lt;&gt;""),IF('[1]Vmesna vrtilna_SKLOP1'!B124&lt;&gt;"",'[1]Vmesna vrtilna_SKLOP1'!B124,""),"")</f>
        <v/>
      </c>
      <c r="C124" s="16" t="str">
        <f>IF(OR(C123="Posebna oblika",C123="Kulturno zaščiten objekt",C123="Kulturno zaščiten objekt, Posebna oblika"),"Glej zavihek POSEBNI POGOJI",IF(SUM(N123:Q123)=1,"Posebna oblika",IF(SUM(N123:Q123)=10,"Kulturno zaščiten objekt",IF(SUM(N123:Q123)=11,"Kulturno zaščiten objekt, Posebna oblika",IF(AND('[1]Vmesna vrtilna_SKLOP1'!C124&lt;&gt;"",'[1]Vmesna vrtilna_SKLOP1'!D124&lt;&gt;""),IF('[1]Vmesna vrtilna_SKLOP1'!C124&lt;&gt;"",'[1]Vmesna vrtilna_SKLOP1'!C124,""),"")))))</f>
        <v/>
      </c>
      <c r="D124" s="17" t="str">
        <f>IF(IFERROR(VLOOKUP(B124,'[1]Vmesna vrtilna_SKLOP1'!B:J,6,0),"")=0,"",IFERROR(VLOOKUP(B124,'[1]Vmesna vrtilna_SKLOP1'!B:J,6,0),""))</f>
        <v/>
      </c>
      <c r="E124" s="16" t="str">
        <f>IF(IF('[1]Vmesna vrtilna_SKLOP1'!E124&lt;&gt;"",'[1]Vmesna vrtilna_SKLOP1'!D124,"")=0,"",IF('[1]Vmesna vrtilna_SKLOP1'!E124&lt;&gt;"",'[1]Vmesna vrtilna_SKLOP1'!D124,""))</f>
        <v/>
      </c>
      <c r="F124" s="18" t="str">
        <f>IF('[1]Vmesna vrtilna_SKLOP1'!E124&lt;&gt;"",'[1]Vmesna vrtilna_SKLOP1'!E124,"")</f>
        <v>Demontaža vrat</v>
      </c>
      <c r="G124" s="15" t="str">
        <f>IF('[1]Vmesna vrtilna_SKLOP1'!E124&lt;&gt;"",'[1]Vmesna vrtilna_SKLOP1'!F124,"")</f>
        <v>[m1]</v>
      </c>
      <c r="H124" s="19">
        <f>IF('[1]Vmesna vrtilna_SKLOP1'!F124&lt;&gt;"",'[1]Vmesna vrtilna_SKLOP1'!I124,"")</f>
        <v>7.92</v>
      </c>
      <c r="I124" s="20" t="str">
        <f>IF(I123="Skupaj:","DDV (22%):",IF(I123="DDV (22%):","Skupaj z DDV:",IF(AND('[1]Vmesna vrtilna_SKLOP1'!C124&lt;&gt;"",'[1]Vmesna vrtilna_SKLOP1'!E124=""),"Skupaj:","")))</f>
        <v/>
      </c>
      <c r="J124" s="21">
        <f t="shared" si="3"/>
        <v>0</v>
      </c>
      <c r="K124" s="21">
        <f>IF(I124="Skupaj z DDV:",SUM(K122,K123),IF(I124="DDV (22%):",K123*0.22,IF(AND('[1]Vmesna vrtilna_SKLOP1'!C124&lt;&gt;"",'[1]Vmesna vrtilna_SKLOP1'!D124=""),'[1]Vmesna vrtilna_SKLOP1'!J124,IF(F124&lt;&gt;"",IF('[1]Vmesna vrtilna_SKLOP1'!J124&lt;&gt;"",'[1]Vmesna vrtilna_SKLOP1'!J124,""),""))))</f>
        <v>55.44</v>
      </c>
      <c r="L124" s="22">
        <f>IF(I123="Skupaj:","DDV (22%):",IF(I123="DDV (22%):","Skupaj z DDV:",IF(AND('[1]Vmesna vrtilna_SKLOP1'!C124&lt;&gt;"",'[1]Vmesna vrtilna_SKLOP1'!E124=""),"Skupaj:",IF(AND('[1]Vmesna vrtilna_SKLOP1'!C124&lt;&gt;"",'[1]Vmesna vrtilna_SKLOP1'!D124=""),'[1]Vmesna vrtilna_SKLOP1'!J124,IF(F124&lt;&gt;"",IF('[1]Vmesna vrtilna_SKLOP1'!J124&lt;&gt;"",'[1]Vmesna vrtilna_SKLOP1'!J124,""),"")))))</f>
        <v>55.44</v>
      </c>
      <c r="M124" s="22">
        <f t="shared" si="2"/>
        <v>0</v>
      </c>
      <c r="N124" s="22" t="str">
        <f>IF(IFERROR(VLOOKUP(B124,'[1]Vmesna vrtilna_SKLOP1'!B:J,7,0),"")=0,"",IFERROR(VLOOKUP(B124,'[1]Vmesna vrtilna_SKLOP1'!B:J,7,0),""))</f>
        <v/>
      </c>
      <c r="O124" s="22"/>
    </row>
    <row r="125" spans="2:15" ht="15" customHeight="1" x14ac:dyDescent="0.3">
      <c r="B125" s="15" t="str">
        <f>IF(AND('[1]Vmesna vrtilna_SKLOP1'!B125&lt;&gt;"",'[1]Vmesna vrtilna_SKLOP1'!C125&lt;&gt;""),IF('[1]Vmesna vrtilna_SKLOP1'!B125&lt;&gt;"",'[1]Vmesna vrtilna_SKLOP1'!B125,""),"")</f>
        <v/>
      </c>
      <c r="C125" s="16" t="str">
        <f>IF(OR(C124="Posebna oblika",C124="Kulturno zaščiten objekt",C124="Kulturno zaščiten objekt, Posebna oblika"),"Glej zavihek POSEBNI POGOJI",IF(SUM(N124:Q124)=1,"Posebna oblika",IF(SUM(N124:Q124)=10,"Kulturno zaščiten objekt",IF(SUM(N124:Q124)=11,"Kulturno zaščiten objekt, Posebna oblika",IF(AND('[1]Vmesna vrtilna_SKLOP1'!C125&lt;&gt;"",'[1]Vmesna vrtilna_SKLOP1'!D125&lt;&gt;""),IF('[1]Vmesna vrtilna_SKLOP1'!C125&lt;&gt;"",'[1]Vmesna vrtilna_SKLOP1'!C125,""),"")))))</f>
        <v/>
      </c>
      <c r="D125" s="17" t="str">
        <f>IF(IFERROR(VLOOKUP(B125,'[1]Vmesna vrtilna_SKLOP1'!B:J,6,0),"")=0,"",IFERROR(VLOOKUP(B125,'[1]Vmesna vrtilna_SKLOP1'!B:J,6,0),""))</f>
        <v/>
      </c>
      <c r="E125" s="16" t="str">
        <f>IF(IF('[1]Vmesna vrtilna_SKLOP1'!E125&lt;&gt;"",'[1]Vmesna vrtilna_SKLOP1'!D125,"")=0,"",IF('[1]Vmesna vrtilna_SKLOP1'!E125&lt;&gt;"",'[1]Vmesna vrtilna_SKLOP1'!D125,""))</f>
        <v/>
      </c>
      <c r="F125" s="18" t="str">
        <f>IF('[1]Vmesna vrtilna_SKLOP1'!E125&lt;&gt;"",'[1]Vmesna vrtilna_SKLOP1'!E125,"")</f>
        <v>Demontaža police</v>
      </c>
      <c r="G125" s="15" t="str">
        <f>IF('[1]Vmesna vrtilna_SKLOP1'!E125&lt;&gt;"",'[1]Vmesna vrtilna_SKLOP1'!F125,"")</f>
        <v>[kos]</v>
      </c>
      <c r="H125" s="19">
        <f>IF('[1]Vmesna vrtilna_SKLOP1'!F125&lt;&gt;"",'[1]Vmesna vrtilna_SKLOP1'!I125,"")</f>
        <v>15</v>
      </c>
      <c r="I125" s="20" t="str">
        <f>IF(I124="Skupaj:","DDV (22%):",IF(I124="DDV (22%):","Skupaj z DDV:",IF(AND('[1]Vmesna vrtilna_SKLOP1'!C125&lt;&gt;"",'[1]Vmesna vrtilna_SKLOP1'!E125=""),"Skupaj:","")))</f>
        <v/>
      </c>
      <c r="J125" s="21">
        <f t="shared" si="3"/>
        <v>0</v>
      </c>
      <c r="K125" s="21">
        <f>IF(I125="Skupaj z DDV:",SUM(K123,K124),IF(I125="DDV (22%):",K124*0.22,IF(AND('[1]Vmesna vrtilna_SKLOP1'!C125&lt;&gt;"",'[1]Vmesna vrtilna_SKLOP1'!D125=""),'[1]Vmesna vrtilna_SKLOP1'!J125,IF(F125&lt;&gt;"",IF('[1]Vmesna vrtilna_SKLOP1'!J125&lt;&gt;"",'[1]Vmesna vrtilna_SKLOP1'!J125,""),""))))</f>
        <v>95.800000000000026</v>
      </c>
      <c r="L125" s="22">
        <f>IF(I124="Skupaj:","DDV (22%):",IF(I124="DDV (22%):","Skupaj z DDV:",IF(AND('[1]Vmesna vrtilna_SKLOP1'!C125&lt;&gt;"",'[1]Vmesna vrtilna_SKLOP1'!E125=""),"Skupaj:",IF(AND('[1]Vmesna vrtilna_SKLOP1'!C125&lt;&gt;"",'[1]Vmesna vrtilna_SKLOP1'!D125=""),'[1]Vmesna vrtilna_SKLOP1'!J125,IF(F125&lt;&gt;"",IF('[1]Vmesna vrtilna_SKLOP1'!J125&lt;&gt;"",'[1]Vmesna vrtilna_SKLOP1'!J125,""),"")))))</f>
        <v>95.800000000000026</v>
      </c>
      <c r="M125" s="22">
        <f t="shared" si="2"/>
        <v>0</v>
      </c>
      <c r="N125" s="22" t="str">
        <f>IF(IFERROR(VLOOKUP(B125,'[1]Vmesna vrtilna_SKLOP1'!B:J,7,0),"")=0,"",IFERROR(VLOOKUP(B125,'[1]Vmesna vrtilna_SKLOP1'!B:J,7,0),""))</f>
        <v/>
      </c>
      <c r="O125" s="22"/>
    </row>
    <row r="126" spans="2:15" ht="15" customHeight="1" x14ac:dyDescent="0.3">
      <c r="B126" s="15" t="str">
        <f>IF(AND('[1]Vmesna vrtilna_SKLOP1'!B126&lt;&gt;"",'[1]Vmesna vrtilna_SKLOP1'!C126&lt;&gt;""),IF('[1]Vmesna vrtilna_SKLOP1'!B126&lt;&gt;"",'[1]Vmesna vrtilna_SKLOP1'!B126,""),"")</f>
        <v/>
      </c>
      <c r="C126" s="16" t="str">
        <f>IF(OR(C125="Posebna oblika",C125="Kulturno zaščiten objekt",C125="Kulturno zaščiten objekt, Posebna oblika"),"Glej zavihek POSEBNI POGOJI",IF(SUM(N125:Q125)=1,"Posebna oblika",IF(SUM(N125:Q125)=10,"Kulturno zaščiten objekt",IF(SUM(N125:Q125)=11,"Kulturno zaščiten objekt, Posebna oblika",IF(AND('[1]Vmesna vrtilna_SKLOP1'!C126&lt;&gt;"",'[1]Vmesna vrtilna_SKLOP1'!D126&lt;&gt;""),IF('[1]Vmesna vrtilna_SKLOP1'!C126&lt;&gt;"",'[1]Vmesna vrtilna_SKLOP1'!C126,""),"")))))</f>
        <v/>
      </c>
      <c r="D126" s="17" t="str">
        <f>IF(IFERROR(VLOOKUP(B126,'[1]Vmesna vrtilna_SKLOP1'!B:J,6,0),"")=0,"",IFERROR(VLOOKUP(B126,'[1]Vmesna vrtilna_SKLOP1'!B:J,6,0),""))</f>
        <v/>
      </c>
      <c r="E126" s="16" t="str">
        <f>IF(IF('[1]Vmesna vrtilna_SKLOP1'!E126&lt;&gt;"",'[1]Vmesna vrtilna_SKLOP1'!D126,"")=0,"",IF('[1]Vmesna vrtilna_SKLOP1'!E126&lt;&gt;"",'[1]Vmesna vrtilna_SKLOP1'!D126,""))</f>
        <v/>
      </c>
      <c r="F126" s="18" t="str">
        <f>IF('[1]Vmesna vrtilna_SKLOP1'!E126&lt;&gt;"",'[1]Vmesna vrtilna_SKLOP1'!E126,"")</f>
        <v/>
      </c>
      <c r="G126" s="15" t="str">
        <f>IF('[1]Vmesna vrtilna_SKLOP1'!E126&lt;&gt;"",'[1]Vmesna vrtilna_SKLOP1'!F126,"")</f>
        <v/>
      </c>
      <c r="H126" s="19" t="str">
        <f>IF('[1]Vmesna vrtilna_SKLOP1'!F126&lt;&gt;"",'[1]Vmesna vrtilna_SKLOP1'!I126,"")</f>
        <v/>
      </c>
      <c r="I126" s="20" t="str">
        <f>IF(I125="Skupaj:","DDV (22%):",IF(I125="DDV (22%):","Skupaj z DDV:",IF(AND('[1]Vmesna vrtilna_SKLOP1'!C126&lt;&gt;"",'[1]Vmesna vrtilna_SKLOP1'!E126=""),"Skupaj:","")))</f>
        <v/>
      </c>
      <c r="J126" s="21" t="str">
        <f t="shared" si="3"/>
        <v/>
      </c>
      <c r="K126" s="21" t="str">
        <f>IF(I126="Skupaj z DDV:",SUM(K124,K125),IF(I126="DDV (22%):",K125*0.22,IF(AND('[1]Vmesna vrtilna_SKLOP1'!C126&lt;&gt;"",'[1]Vmesna vrtilna_SKLOP1'!D126=""),'[1]Vmesna vrtilna_SKLOP1'!J126,IF(F126&lt;&gt;"",IF('[1]Vmesna vrtilna_SKLOP1'!J126&lt;&gt;"",'[1]Vmesna vrtilna_SKLOP1'!J126,""),""))))</f>
        <v/>
      </c>
      <c r="L126" s="22" t="str">
        <f>IF(I125="Skupaj:","DDV (22%):",IF(I125="DDV (22%):","Skupaj z DDV:",IF(AND('[1]Vmesna vrtilna_SKLOP1'!C126&lt;&gt;"",'[1]Vmesna vrtilna_SKLOP1'!E126=""),"Skupaj:",IF(AND('[1]Vmesna vrtilna_SKLOP1'!C126&lt;&gt;"",'[1]Vmesna vrtilna_SKLOP1'!D126=""),'[1]Vmesna vrtilna_SKLOP1'!J126,IF(F126&lt;&gt;"",IF('[1]Vmesna vrtilna_SKLOP1'!J126&lt;&gt;"",'[1]Vmesna vrtilna_SKLOP1'!J126,""),"")))))</f>
        <v/>
      </c>
      <c r="M126" s="22">
        <f t="shared" si="2"/>
        <v>0</v>
      </c>
      <c r="N126" s="22" t="str">
        <f>IF(IFERROR(VLOOKUP(B126,'[1]Vmesna vrtilna_SKLOP1'!B:J,7,0),"")=0,"",IFERROR(VLOOKUP(B126,'[1]Vmesna vrtilna_SKLOP1'!B:J,7,0),""))</f>
        <v/>
      </c>
      <c r="O126" s="22"/>
    </row>
    <row r="127" spans="2:15" ht="15" customHeight="1" x14ac:dyDescent="0.3">
      <c r="B127" s="15" t="str">
        <f>IF(AND('[1]Vmesna vrtilna_SKLOP1'!B127&lt;&gt;"",'[1]Vmesna vrtilna_SKLOP1'!C127&lt;&gt;""),IF('[1]Vmesna vrtilna_SKLOP1'!B127&lt;&gt;"",'[1]Vmesna vrtilna_SKLOP1'!B127,""),"")</f>
        <v/>
      </c>
      <c r="C127" s="16" t="str">
        <f>IF(OR(C126="Posebna oblika",C126="Kulturno zaščiten objekt",C126="Kulturno zaščiten objekt, Posebna oblika"),"Glej zavihek POSEBNI POGOJI",IF(SUM(N126:Q126)=1,"Posebna oblika",IF(SUM(N126:Q126)=10,"Kulturno zaščiten objekt",IF(SUM(N126:Q126)=11,"Kulturno zaščiten objekt, Posebna oblika",IF(AND('[1]Vmesna vrtilna_SKLOP1'!C127&lt;&gt;"",'[1]Vmesna vrtilna_SKLOP1'!D127&lt;&gt;""),IF('[1]Vmesna vrtilna_SKLOP1'!C127&lt;&gt;"",'[1]Vmesna vrtilna_SKLOP1'!C127,""),"")))))</f>
        <v/>
      </c>
      <c r="D127" s="17" t="str">
        <f>IF(IFERROR(VLOOKUP(B127,'[1]Vmesna vrtilna_SKLOP1'!B:J,6,0),"")=0,"",IFERROR(VLOOKUP(B127,'[1]Vmesna vrtilna_SKLOP1'!B:J,6,0),""))</f>
        <v/>
      </c>
      <c r="E127" s="16" t="str">
        <f>IF(IF('[1]Vmesna vrtilna_SKLOP1'!E127&lt;&gt;"",'[1]Vmesna vrtilna_SKLOP1'!D127,"")=0,"",IF('[1]Vmesna vrtilna_SKLOP1'!E127&lt;&gt;"",'[1]Vmesna vrtilna_SKLOP1'!D127,""))</f>
        <v>Montaža</v>
      </c>
      <c r="F127" s="18" t="str">
        <f>IF('[1]Vmesna vrtilna_SKLOP1'!E127&lt;&gt;"",'[1]Vmesna vrtilna_SKLOP1'!E127,"")</f>
        <v>RAL montaža oken z zidarskimi deli</v>
      </c>
      <c r="G127" s="15" t="str">
        <f>IF('[1]Vmesna vrtilna_SKLOP1'!E127&lt;&gt;"",'[1]Vmesna vrtilna_SKLOP1'!F127,"")</f>
        <v>[m1]</v>
      </c>
      <c r="H127" s="19">
        <f>IF('[1]Vmesna vrtilna_SKLOP1'!F127&lt;&gt;"",'[1]Vmesna vrtilna_SKLOP1'!I127,"")</f>
        <v>80.92</v>
      </c>
      <c r="I127" s="20" t="str">
        <f>IF(I126="Skupaj:","DDV (22%):",IF(I126="DDV (22%):","Skupaj z DDV:",IF(AND('[1]Vmesna vrtilna_SKLOP1'!C127&lt;&gt;"",'[1]Vmesna vrtilna_SKLOP1'!E127=""),"Skupaj:","")))</f>
        <v/>
      </c>
      <c r="J127" s="21">
        <f t="shared" si="3"/>
        <v>0</v>
      </c>
      <c r="K127" s="21">
        <f>IF(I127="Skupaj z DDV:",SUM(K125,K126),IF(I127="DDV (22%):",K126*0.22,IF(AND('[1]Vmesna vrtilna_SKLOP1'!C127&lt;&gt;"",'[1]Vmesna vrtilna_SKLOP1'!D127=""),'[1]Vmesna vrtilna_SKLOP1'!J127,IF(F127&lt;&gt;"",IF('[1]Vmesna vrtilna_SKLOP1'!J127&lt;&gt;"",'[1]Vmesna vrtilna_SKLOP1'!J127,""),""))))</f>
        <v>2996.08</v>
      </c>
      <c r="L127" s="22">
        <f>IF(I126="Skupaj:","DDV (22%):",IF(I126="DDV (22%):","Skupaj z DDV:",IF(AND('[1]Vmesna vrtilna_SKLOP1'!C127&lt;&gt;"",'[1]Vmesna vrtilna_SKLOP1'!E127=""),"Skupaj:",IF(AND('[1]Vmesna vrtilna_SKLOP1'!C127&lt;&gt;"",'[1]Vmesna vrtilna_SKLOP1'!D127=""),'[1]Vmesna vrtilna_SKLOP1'!J127,IF(F127&lt;&gt;"",IF('[1]Vmesna vrtilna_SKLOP1'!J127&lt;&gt;"",'[1]Vmesna vrtilna_SKLOP1'!J127,""),"")))))</f>
        <v>2996.08</v>
      </c>
      <c r="M127" s="22">
        <f t="shared" si="2"/>
        <v>0</v>
      </c>
      <c r="N127" s="22" t="str">
        <f>IF(IFERROR(VLOOKUP(B127,'[1]Vmesna vrtilna_SKLOP1'!B:J,7,0),"")=0,"",IFERROR(VLOOKUP(B127,'[1]Vmesna vrtilna_SKLOP1'!B:J,7,0),""))</f>
        <v/>
      </c>
      <c r="O127" s="22"/>
    </row>
    <row r="128" spans="2:15" ht="15" customHeight="1" x14ac:dyDescent="0.3">
      <c r="B128" s="15" t="str">
        <f>IF(AND('[1]Vmesna vrtilna_SKLOP1'!B128&lt;&gt;"",'[1]Vmesna vrtilna_SKLOP1'!C128&lt;&gt;""),IF('[1]Vmesna vrtilna_SKLOP1'!B128&lt;&gt;"",'[1]Vmesna vrtilna_SKLOP1'!B128,""),"")</f>
        <v/>
      </c>
      <c r="C128" s="16" t="str">
        <f>IF(OR(C127="Posebna oblika",C127="Kulturno zaščiten objekt",C127="Kulturno zaščiten objekt, Posebna oblika"),"Glej zavihek POSEBNI POGOJI",IF(SUM(N127:Q127)=1,"Posebna oblika",IF(SUM(N127:Q127)=10,"Kulturno zaščiten objekt",IF(SUM(N127:Q127)=11,"Kulturno zaščiten objekt, Posebna oblika",IF(AND('[1]Vmesna vrtilna_SKLOP1'!C128&lt;&gt;"",'[1]Vmesna vrtilna_SKLOP1'!D128&lt;&gt;""),IF('[1]Vmesna vrtilna_SKLOP1'!C128&lt;&gt;"",'[1]Vmesna vrtilna_SKLOP1'!C128,""),"")))))</f>
        <v/>
      </c>
      <c r="D128" s="17" t="str">
        <f>IF(IFERROR(VLOOKUP(B128,'[1]Vmesna vrtilna_SKLOP1'!B:J,6,0),"")=0,"",IFERROR(VLOOKUP(B128,'[1]Vmesna vrtilna_SKLOP1'!B:J,6,0),""))</f>
        <v/>
      </c>
      <c r="E128" s="16" t="str">
        <f>IF(IF('[1]Vmesna vrtilna_SKLOP1'!E128&lt;&gt;"",'[1]Vmesna vrtilna_SKLOP1'!D128,"")=0,"",IF('[1]Vmesna vrtilna_SKLOP1'!E128&lt;&gt;"",'[1]Vmesna vrtilna_SKLOP1'!D128,""))</f>
        <v/>
      </c>
      <c r="F128" s="18" t="str">
        <f>IF('[1]Vmesna vrtilna_SKLOP1'!E128&lt;&gt;"",'[1]Vmesna vrtilna_SKLOP1'!E128,"")</f>
        <v>RAL montaža vrat z zidarskimi deli</v>
      </c>
      <c r="G128" s="15" t="str">
        <f>IF('[1]Vmesna vrtilna_SKLOP1'!E128&lt;&gt;"",'[1]Vmesna vrtilna_SKLOP1'!F128,"")</f>
        <v>[m1]</v>
      </c>
      <c r="H128" s="19">
        <f>IF('[1]Vmesna vrtilna_SKLOP1'!F128&lt;&gt;"",'[1]Vmesna vrtilna_SKLOP1'!I128,"")</f>
        <v>7.92</v>
      </c>
      <c r="I128" s="20" t="str">
        <f>IF(I127="Skupaj:","DDV (22%):",IF(I127="DDV (22%):","Skupaj z DDV:",IF(AND('[1]Vmesna vrtilna_SKLOP1'!C128&lt;&gt;"",'[1]Vmesna vrtilna_SKLOP1'!E128=""),"Skupaj:","")))</f>
        <v/>
      </c>
      <c r="J128" s="21">
        <f t="shared" si="3"/>
        <v>0</v>
      </c>
      <c r="K128" s="21">
        <f>IF(I128="Skupaj z DDV:",SUM(K126,K127),IF(I128="DDV (22%):",K127*0.22,IF(AND('[1]Vmesna vrtilna_SKLOP1'!C128&lt;&gt;"",'[1]Vmesna vrtilna_SKLOP1'!D128=""),'[1]Vmesna vrtilna_SKLOP1'!J128,IF(F128&lt;&gt;"",IF('[1]Vmesna vrtilna_SKLOP1'!J128&lt;&gt;"",'[1]Vmesna vrtilna_SKLOP1'!J128,""),""))))</f>
        <v>289.68</v>
      </c>
      <c r="L128" s="22">
        <f>IF(I127="Skupaj:","DDV (22%):",IF(I127="DDV (22%):","Skupaj z DDV:",IF(AND('[1]Vmesna vrtilna_SKLOP1'!C128&lt;&gt;"",'[1]Vmesna vrtilna_SKLOP1'!E128=""),"Skupaj:",IF(AND('[1]Vmesna vrtilna_SKLOP1'!C128&lt;&gt;"",'[1]Vmesna vrtilna_SKLOP1'!D128=""),'[1]Vmesna vrtilna_SKLOP1'!J128,IF(F128&lt;&gt;"",IF('[1]Vmesna vrtilna_SKLOP1'!J128&lt;&gt;"",'[1]Vmesna vrtilna_SKLOP1'!J128,""),"")))))</f>
        <v>289.68</v>
      </c>
      <c r="M128" s="22">
        <f t="shared" si="2"/>
        <v>0</v>
      </c>
      <c r="N128" s="22" t="str">
        <f>IF(IFERROR(VLOOKUP(B128,'[1]Vmesna vrtilna_SKLOP1'!B:J,7,0),"")=0,"",IFERROR(VLOOKUP(B128,'[1]Vmesna vrtilna_SKLOP1'!B:J,7,0),""))</f>
        <v/>
      </c>
      <c r="O128" s="22"/>
    </row>
    <row r="129" spans="2:15" ht="15" customHeight="1" x14ac:dyDescent="0.3">
      <c r="B129" s="15" t="str">
        <f>IF(AND('[1]Vmesna vrtilna_SKLOP1'!B129&lt;&gt;"",'[1]Vmesna vrtilna_SKLOP1'!C129&lt;&gt;""),IF('[1]Vmesna vrtilna_SKLOP1'!B129&lt;&gt;"",'[1]Vmesna vrtilna_SKLOP1'!B129,""),"")</f>
        <v/>
      </c>
      <c r="C129" s="16" t="str">
        <f>IF(OR(C128="Posebna oblika",C128="Kulturno zaščiten objekt",C128="Kulturno zaščiten objekt, Posebna oblika"),"Glej zavihek POSEBNI POGOJI",IF(SUM(N128:Q128)=1,"Posebna oblika",IF(SUM(N128:Q128)=10,"Kulturno zaščiten objekt",IF(SUM(N128:Q128)=11,"Kulturno zaščiten objekt, Posebna oblika",IF(AND('[1]Vmesna vrtilna_SKLOP1'!C129&lt;&gt;"",'[1]Vmesna vrtilna_SKLOP1'!D129&lt;&gt;""),IF('[1]Vmesna vrtilna_SKLOP1'!C129&lt;&gt;"",'[1]Vmesna vrtilna_SKLOP1'!C129,""),"")))))</f>
        <v/>
      </c>
      <c r="D129" s="17" t="str">
        <f>IF(IFERROR(VLOOKUP(B129,'[1]Vmesna vrtilna_SKLOP1'!B:J,6,0),"")=0,"",IFERROR(VLOOKUP(B129,'[1]Vmesna vrtilna_SKLOP1'!B:J,6,0),""))</f>
        <v/>
      </c>
      <c r="E129" s="16" t="str">
        <f>IF(IF('[1]Vmesna vrtilna_SKLOP1'!E129&lt;&gt;"",'[1]Vmesna vrtilna_SKLOP1'!D129,"")=0,"",IF('[1]Vmesna vrtilna_SKLOP1'!E129&lt;&gt;"",'[1]Vmesna vrtilna_SKLOP1'!D129,""))</f>
        <v/>
      </c>
      <c r="F129" s="18" t="str">
        <f>IF('[1]Vmesna vrtilna_SKLOP1'!E129&lt;&gt;"",'[1]Vmesna vrtilna_SKLOP1'!E129,"")</f>
        <v>Montaža police</v>
      </c>
      <c r="G129" s="15" t="str">
        <f>IF('[1]Vmesna vrtilna_SKLOP1'!E129&lt;&gt;"",'[1]Vmesna vrtilna_SKLOP1'!F129,"")</f>
        <v>[kos]</v>
      </c>
      <c r="H129" s="19">
        <f>IF('[1]Vmesna vrtilna_SKLOP1'!F129&lt;&gt;"",'[1]Vmesna vrtilna_SKLOP1'!I129,"")</f>
        <v>15</v>
      </c>
      <c r="I129" s="20" t="str">
        <f>IF(I128="Skupaj:","DDV (22%):",IF(I128="DDV (22%):","Skupaj z DDV:",IF(AND('[1]Vmesna vrtilna_SKLOP1'!C129&lt;&gt;"",'[1]Vmesna vrtilna_SKLOP1'!E129=""),"Skupaj:","")))</f>
        <v/>
      </c>
      <c r="J129" s="21">
        <f t="shared" si="3"/>
        <v>0</v>
      </c>
      <c r="K129" s="21">
        <f>IF(I129="Skupaj z DDV:",SUM(K127,K128),IF(I129="DDV (22%):",K128*0.22,IF(AND('[1]Vmesna vrtilna_SKLOP1'!C129&lt;&gt;"",'[1]Vmesna vrtilna_SKLOP1'!D129=""),'[1]Vmesna vrtilna_SKLOP1'!J129,IF(F129&lt;&gt;"",IF('[1]Vmesna vrtilna_SKLOP1'!J129&lt;&gt;"",'[1]Vmesna vrtilna_SKLOP1'!J129,""),""))))</f>
        <v>191.60000000000005</v>
      </c>
      <c r="L129" s="22">
        <f>IF(I128="Skupaj:","DDV (22%):",IF(I128="DDV (22%):","Skupaj z DDV:",IF(AND('[1]Vmesna vrtilna_SKLOP1'!C129&lt;&gt;"",'[1]Vmesna vrtilna_SKLOP1'!E129=""),"Skupaj:",IF(AND('[1]Vmesna vrtilna_SKLOP1'!C129&lt;&gt;"",'[1]Vmesna vrtilna_SKLOP1'!D129=""),'[1]Vmesna vrtilna_SKLOP1'!J129,IF(F129&lt;&gt;"",IF('[1]Vmesna vrtilna_SKLOP1'!J129&lt;&gt;"",'[1]Vmesna vrtilna_SKLOP1'!J129,""),"")))))</f>
        <v>191.60000000000005</v>
      </c>
      <c r="M129" s="22">
        <f t="shared" si="2"/>
        <v>0</v>
      </c>
      <c r="N129" s="22" t="str">
        <f>IF(IFERROR(VLOOKUP(B129,'[1]Vmesna vrtilna_SKLOP1'!B:J,7,0),"")=0,"",IFERROR(VLOOKUP(B129,'[1]Vmesna vrtilna_SKLOP1'!B:J,7,0),""))</f>
        <v/>
      </c>
      <c r="O129" s="22"/>
    </row>
    <row r="130" spans="2:15" ht="15" customHeight="1" x14ac:dyDescent="0.3">
      <c r="B130" s="15" t="str">
        <f>IF(AND('[1]Vmesna vrtilna_SKLOP1'!B130&lt;&gt;"",'[1]Vmesna vrtilna_SKLOP1'!C130&lt;&gt;""),IF('[1]Vmesna vrtilna_SKLOP1'!B130&lt;&gt;"",'[1]Vmesna vrtilna_SKLOP1'!B130,""),"")</f>
        <v/>
      </c>
      <c r="C130" s="16" t="str">
        <f>IF(OR(C129="Posebna oblika",C129="Kulturno zaščiten objekt",C129="Kulturno zaščiten objekt, Posebna oblika"),"Glej zavihek POSEBNI POGOJI",IF(SUM(N129:Q129)=1,"Posebna oblika",IF(SUM(N129:Q129)=10,"Kulturno zaščiten objekt",IF(SUM(N129:Q129)=11,"Kulturno zaščiten objekt, Posebna oblika",IF(AND('[1]Vmesna vrtilna_SKLOP1'!C130&lt;&gt;"",'[1]Vmesna vrtilna_SKLOP1'!D130&lt;&gt;""),IF('[1]Vmesna vrtilna_SKLOP1'!C130&lt;&gt;"",'[1]Vmesna vrtilna_SKLOP1'!C130,""),"")))))</f>
        <v/>
      </c>
      <c r="D130" s="17" t="str">
        <f>IF(IFERROR(VLOOKUP(B130,'[1]Vmesna vrtilna_SKLOP1'!B:J,6,0),"")=0,"",IFERROR(VLOOKUP(B130,'[1]Vmesna vrtilna_SKLOP1'!B:J,6,0),""))</f>
        <v/>
      </c>
      <c r="E130" s="16" t="str">
        <f>IF(IF('[1]Vmesna vrtilna_SKLOP1'!E130&lt;&gt;"",'[1]Vmesna vrtilna_SKLOP1'!D130,"")=0,"",IF('[1]Vmesna vrtilna_SKLOP1'!E130&lt;&gt;"",'[1]Vmesna vrtilna_SKLOP1'!D130,""))</f>
        <v/>
      </c>
      <c r="F130" s="18" t="str">
        <f>IF('[1]Vmesna vrtilna_SKLOP1'!E130&lt;&gt;"",'[1]Vmesna vrtilna_SKLOP1'!E130,"")</f>
        <v/>
      </c>
      <c r="G130" s="15" t="str">
        <f>IF('[1]Vmesna vrtilna_SKLOP1'!E130&lt;&gt;"",'[1]Vmesna vrtilna_SKLOP1'!F130,"")</f>
        <v/>
      </c>
      <c r="H130" s="19" t="str">
        <f>IF('[1]Vmesna vrtilna_SKLOP1'!F130&lt;&gt;"",'[1]Vmesna vrtilna_SKLOP1'!I130,"")</f>
        <v/>
      </c>
      <c r="I130" s="20" t="str">
        <f>IF(I129="Skupaj:","DDV (22%):",IF(I129="DDV (22%):","Skupaj z DDV:",IF(AND('[1]Vmesna vrtilna_SKLOP1'!C130&lt;&gt;"",'[1]Vmesna vrtilna_SKLOP1'!E130=""),"Skupaj:","")))</f>
        <v/>
      </c>
      <c r="J130" s="21" t="str">
        <f t="shared" si="3"/>
        <v/>
      </c>
      <c r="K130" s="21" t="str">
        <f>IF(I130="Skupaj z DDV:",SUM(K128,K129),IF(I130="DDV (22%):",K129*0.22,IF(AND('[1]Vmesna vrtilna_SKLOP1'!C130&lt;&gt;"",'[1]Vmesna vrtilna_SKLOP1'!D130=""),'[1]Vmesna vrtilna_SKLOP1'!J130,IF(F130&lt;&gt;"",IF('[1]Vmesna vrtilna_SKLOP1'!J130&lt;&gt;"",'[1]Vmesna vrtilna_SKLOP1'!J130,""),""))))</f>
        <v/>
      </c>
      <c r="L130" s="22" t="str">
        <f>IF(I129="Skupaj:","DDV (22%):",IF(I129="DDV (22%):","Skupaj z DDV:",IF(AND('[1]Vmesna vrtilna_SKLOP1'!C130&lt;&gt;"",'[1]Vmesna vrtilna_SKLOP1'!E130=""),"Skupaj:",IF(AND('[1]Vmesna vrtilna_SKLOP1'!C130&lt;&gt;"",'[1]Vmesna vrtilna_SKLOP1'!D130=""),'[1]Vmesna vrtilna_SKLOP1'!J130,IF(F130&lt;&gt;"",IF('[1]Vmesna vrtilna_SKLOP1'!J130&lt;&gt;"",'[1]Vmesna vrtilna_SKLOP1'!J130,""),"")))))</f>
        <v/>
      </c>
      <c r="M130" s="22">
        <f t="shared" si="2"/>
        <v>0</v>
      </c>
      <c r="N130" s="22" t="str">
        <f>IF(IFERROR(VLOOKUP(B130,'[1]Vmesna vrtilna_SKLOP1'!B:J,7,0),"")=0,"",IFERROR(VLOOKUP(B130,'[1]Vmesna vrtilna_SKLOP1'!B:J,7,0),""))</f>
        <v/>
      </c>
      <c r="O130" s="22"/>
    </row>
    <row r="131" spans="2:15" ht="15" customHeight="1" x14ac:dyDescent="0.3">
      <c r="B131" s="15" t="str">
        <f>IF(AND('[1]Vmesna vrtilna_SKLOP1'!B131&lt;&gt;"",'[1]Vmesna vrtilna_SKLOP1'!C131&lt;&gt;""),IF('[1]Vmesna vrtilna_SKLOP1'!B131&lt;&gt;"",'[1]Vmesna vrtilna_SKLOP1'!B131,""),"")</f>
        <v/>
      </c>
      <c r="C131" s="16" t="str">
        <f>IF(OR(C130="Posebna oblika",C130="Kulturno zaščiten objekt",C130="Kulturno zaščiten objekt, Posebna oblika"),"Glej zavihek POSEBNI POGOJI",IF(SUM(N130:Q130)=1,"Posebna oblika",IF(SUM(N130:Q130)=10,"Kulturno zaščiten objekt",IF(SUM(N130:Q130)=11,"Kulturno zaščiten objekt, Posebna oblika",IF(AND('[1]Vmesna vrtilna_SKLOP1'!C131&lt;&gt;"",'[1]Vmesna vrtilna_SKLOP1'!D131&lt;&gt;""),IF('[1]Vmesna vrtilna_SKLOP1'!C131&lt;&gt;"",'[1]Vmesna vrtilna_SKLOP1'!C131,""),"")))))</f>
        <v/>
      </c>
      <c r="D131" s="17" t="str">
        <f>IF(IFERROR(VLOOKUP(B131,'[1]Vmesna vrtilna_SKLOP1'!B:J,6,0),"")=0,"",IFERROR(VLOOKUP(B131,'[1]Vmesna vrtilna_SKLOP1'!B:J,6,0),""))</f>
        <v/>
      </c>
      <c r="E131" s="16" t="str">
        <f>IF(IF('[1]Vmesna vrtilna_SKLOP1'!E131&lt;&gt;"",'[1]Vmesna vrtilna_SKLOP1'!D131,"")=0,"",IF('[1]Vmesna vrtilna_SKLOP1'!E131&lt;&gt;"",'[1]Vmesna vrtilna_SKLOP1'!D131,""))</f>
        <v>Odvoz na deponijo</v>
      </c>
      <c r="F131" s="18" t="str">
        <f>IF('[1]Vmesna vrtilna_SKLOP1'!E131&lt;&gt;"",'[1]Vmesna vrtilna_SKLOP1'!E131,"")</f>
        <v>Odvoz na deponijo</v>
      </c>
      <c r="G131" s="15" t="str">
        <f>IF('[1]Vmesna vrtilna_SKLOP1'!E131&lt;&gt;"",'[1]Vmesna vrtilna_SKLOP1'!F131,"")</f>
        <v>[m1]</v>
      </c>
      <c r="H131" s="19">
        <f>IF('[1]Vmesna vrtilna_SKLOP1'!F131&lt;&gt;"",'[1]Vmesna vrtilna_SKLOP1'!I131,"")</f>
        <v>88.84</v>
      </c>
      <c r="I131" s="20" t="str">
        <f>IF(I130="Skupaj:","DDV (22%):",IF(I130="DDV (22%):","Skupaj z DDV:",IF(AND('[1]Vmesna vrtilna_SKLOP1'!C131&lt;&gt;"",'[1]Vmesna vrtilna_SKLOP1'!E131=""),"Skupaj:","")))</f>
        <v/>
      </c>
      <c r="J131" s="21">
        <f t="shared" si="3"/>
        <v>0</v>
      </c>
      <c r="K131" s="21">
        <f>IF(I131="Skupaj z DDV:",SUM(K129,K130),IF(I131="DDV (22%):",K130*0.22,IF(AND('[1]Vmesna vrtilna_SKLOP1'!C131&lt;&gt;"",'[1]Vmesna vrtilna_SKLOP1'!D131=""),'[1]Vmesna vrtilna_SKLOP1'!J131,IF(F131&lt;&gt;"",IF('[1]Vmesna vrtilna_SKLOP1'!J131&lt;&gt;"",'[1]Vmesna vrtilna_SKLOP1'!J131,""),""))))</f>
        <v>266.52</v>
      </c>
      <c r="L131" s="22">
        <f>IF(I130="Skupaj:","DDV (22%):",IF(I130="DDV (22%):","Skupaj z DDV:",IF(AND('[1]Vmesna vrtilna_SKLOP1'!C131&lt;&gt;"",'[1]Vmesna vrtilna_SKLOP1'!E131=""),"Skupaj:",IF(AND('[1]Vmesna vrtilna_SKLOP1'!C131&lt;&gt;"",'[1]Vmesna vrtilna_SKLOP1'!D131=""),'[1]Vmesna vrtilna_SKLOP1'!J131,IF(F131&lt;&gt;"",IF('[1]Vmesna vrtilna_SKLOP1'!J131&lt;&gt;"",'[1]Vmesna vrtilna_SKLOP1'!J131,""),"")))))</f>
        <v>266.52</v>
      </c>
      <c r="M131" s="22">
        <f t="shared" ref="M131:M194" si="4">IF(AND(B131&gt;0,B131&lt;100000),J131,IF(OR(I131="Skupaj:",I131="DDV (22%):",I131="Skupaj z DDV:"),M130,SUM(M130,J131)))</f>
        <v>0</v>
      </c>
      <c r="N131" s="22" t="str">
        <f>IF(IFERROR(VLOOKUP(B131,'[1]Vmesna vrtilna_SKLOP1'!B:J,7,0),"")=0,"",IFERROR(VLOOKUP(B131,'[1]Vmesna vrtilna_SKLOP1'!B:J,7,0),""))</f>
        <v/>
      </c>
      <c r="O131" s="22"/>
    </row>
    <row r="132" spans="2:15" ht="15" customHeight="1" x14ac:dyDescent="0.3">
      <c r="B132" s="15" t="str">
        <f>IF(AND('[1]Vmesna vrtilna_SKLOP1'!B132&lt;&gt;"",'[1]Vmesna vrtilna_SKLOP1'!C132&lt;&gt;""),IF('[1]Vmesna vrtilna_SKLOP1'!B132&lt;&gt;"",'[1]Vmesna vrtilna_SKLOP1'!B132,""),"")</f>
        <v/>
      </c>
      <c r="C132" s="16" t="str">
        <f>IF(OR(C131="Posebna oblika",C131="Kulturno zaščiten objekt",C131="Kulturno zaščiten objekt, Posebna oblika"),"Glej zavihek POSEBNI POGOJI",IF(SUM(N131:Q131)=1,"Posebna oblika",IF(SUM(N131:Q131)=10,"Kulturno zaščiten objekt",IF(SUM(N131:Q131)=11,"Kulturno zaščiten objekt, Posebna oblika",IF(AND('[1]Vmesna vrtilna_SKLOP1'!C132&lt;&gt;"",'[1]Vmesna vrtilna_SKLOP1'!D132&lt;&gt;""),IF('[1]Vmesna vrtilna_SKLOP1'!C132&lt;&gt;"",'[1]Vmesna vrtilna_SKLOP1'!C132,""),"")))))</f>
        <v/>
      </c>
      <c r="D132" s="17" t="str">
        <f>IF(IFERROR(VLOOKUP(B132,'[1]Vmesna vrtilna_SKLOP1'!B:J,6,0),"")=0,"",IFERROR(VLOOKUP(B132,'[1]Vmesna vrtilna_SKLOP1'!B:J,6,0),""))</f>
        <v/>
      </c>
      <c r="E132" s="16" t="str">
        <f>IF(IF('[1]Vmesna vrtilna_SKLOP1'!E132&lt;&gt;"",'[1]Vmesna vrtilna_SKLOP1'!D132,"")=0,"",IF('[1]Vmesna vrtilna_SKLOP1'!E132&lt;&gt;"",'[1]Vmesna vrtilna_SKLOP1'!D132,""))</f>
        <v/>
      </c>
      <c r="F132" s="18" t="str">
        <f>IF('[1]Vmesna vrtilna_SKLOP1'!E132&lt;&gt;"",'[1]Vmesna vrtilna_SKLOP1'!E132,"")</f>
        <v/>
      </c>
      <c r="G132" s="15" t="str">
        <f>IF('[1]Vmesna vrtilna_SKLOP1'!E132&lt;&gt;"",'[1]Vmesna vrtilna_SKLOP1'!F132,"")</f>
        <v/>
      </c>
      <c r="H132" s="19" t="str">
        <f>IF('[1]Vmesna vrtilna_SKLOP1'!F132&lt;&gt;"",'[1]Vmesna vrtilna_SKLOP1'!I132,"")</f>
        <v/>
      </c>
      <c r="I132" s="20" t="str">
        <f>IF(I131="Skupaj:","DDV (22%):",IF(I131="DDV (22%):","Skupaj z DDV:",IF(AND('[1]Vmesna vrtilna_SKLOP1'!C132&lt;&gt;"",'[1]Vmesna vrtilna_SKLOP1'!E132=""),"Skupaj:","")))</f>
        <v/>
      </c>
      <c r="J132" s="21" t="str">
        <f t="shared" ref="J132:J195" si="5">IFERROR(IF(I132="Skupaj:",M132,IF(I132="Skupaj z DDV:",SUM(J130,J131),IF(I132="DDV (22%):",J131*0.22,IF(F132&lt;&gt;"",H132*I132,"")))),0)</f>
        <v/>
      </c>
      <c r="K132" s="21" t="str">
        <f>IF(I132="Skupaj z DDV:",SUM(K130,K131),IF(I132="DDV (22%):",K131*0.22,IF(AND('[1]Vmesna vrtilna_SKLOP1'!C132&lt;&gt;"",'[1]Vmesna vrtilna_SKLOP1'!D132=""),'[1]Vmesna vrtilna_SKLOP1'!J132,IF(F132&lt;&gt;"",IF('[1]Vmesna vrtilna_SKLOP1'!J132&lt;&gt;"",'[1]Vmesna vrtilna_SKLOP1'!J132,""),""))))</f>
        <v/>
      </c>
      <c r="L132" s="22" t="str">
        <f>IF(I131="Skupaj:","DDV (22%):",IF(I131="DDV (22%):","Skupaj z DDV:",IF(AND('[1]Vmesna vrtilna_SKLOP1'!C132&lt;&gt;"",'[1]Vmesna vrtilna_SKLOP1'!E132=""),"Skupaj:",IF(AND('[1]Vmesna vrtilna_SKLOP1'!C132&lt;&gt;"",'[1]Vmesna vrtilna_SKLOP1'!D132=""),'[1]Vmesna vrtilna_SKLOP1'!J132,IF(F132&lt;&gt;"",IF('[1]Vmesna vrtilna_SKLOP1'!J132&lt;&gt;"",'[1]Vmesna vrtilna_SKLOP1'!J132,""),"")))))</f>
        <v/>
      </c>
      <c r="M132" s="22">
        <f t="shared" si="4"/>
        <v>0</v>
      </c>
      <c r="N132" s="22" t="str">
        <f>IF(IFERROR(VLOOKUP(B132,'[1]Vmesna vrtilna_SKLOP1'!B:J,7,0),"")=0,"",IFERROR(VLOOKUP(B132,'[1]Vmesna vrtilna_SKLOP1'!B:J,7,0),""))</f>
        <v/>
      </c>
      <c r="O132" s="22"/>
    </row>
    <row r="133" spans="2:15" ht="15" customHeight="1" x14ac:dyDescent="0.3">
      <c r="B133" s="15" t="str">
        <f>IF(AND('[1]Vmesna vrtilna_SKLOP1'!B133&lt;&gt;"",'[1]Vmesna vrtilna_SKLOP1'!C133&lt;&gt;""),IF('[1]Vmesna vrtilna_SKLOP1'!B133&lt;&gt;"",'[1]Vmesna vrtilna_SKLOP1'!B133,""),"")</f>
        <v/>
      </c>
      <c r="C133" s="16" t="str">
        <f>IF(OR(C132="Posebna oblika",C132="Kulturno zaščiten objekt",C132="Kulturno zaščiten objekt, Posebna oblika"),"Glej zavihek POSEBNI POGOJI",IF(SUM(N132:Q132)=1,"Posebna oblika",IF(SUM(N132:Q132)=10,"Kulturno zaščiten objekt",IF(SUM(N132:Q132)=11,"Kulturno zaščiten objekt, Posebna oblika",IF(AND('[1]Vmesna vrtilna_SKLOP1'!C133&lt;&gt;"",'[1]Vmesna vrtilna_SKLOP1'!D133&lt;&gt;""),IF('[1]Vmesna vrtilna_SKLOP1'!C133&lt;&gt;"",'[1]Vmesna vrtilna_SKLOP1'!C133,""),"")))))</f>
        <v/>
      </c>
      <c r="D133" s="17" t="str">
        <f>IF(IFERROR(VLOOKUP(B133,'[1]Vmesna vrtilna_SKLOP1'!B:J,6,0),"")=0,"",IFERROR(VLOOKUP(B133,'[1]Vmesna vrtilna_SKLOP1'!B:J,6,0),""))</f>
        <v/>
      </c>
      <c r="E133" s="16" t="str">
        <f>IF(IF('[1]Vmesna vrtilna_SKLOP1'!E133&lt;&gt;"",'[1]Vmesna vrtilna_SKLOP1'!D133,"")=0,"",IF('[1]Vmesna vrtilna_SKLOP1'!E133&lt;&gt;"",'[1]Vmesna vrtilna_SKLOP1'!D133,""))</f>
        <v>Komarniki</v>
      </c>
      <c r="F133" s="18" t="str">
        <f>IF('[1]Vmesna vrtilna_SKLOP1'!E133&lt;&gt;"",'[1]Vmesna vrtilna_SKLOP1'!E133,"")</f>
        <v>Komarnik-fix, Dim. ŠxV: 1,18x0,9m</v>
      </c>
      <c r="G133" s="15" t="str">
        <f>IF('[1]Vmesna vrtilna_SKLOP1'!E133&lt;&gt;"",'[1]Vmesna vrtilna_SKLOP1'!F133,"")</f>
        <v>[kos]</v>
      </c>
      <c r="H133" s="19">
        <f>IF('[1]Vmesna vrtilna_SKLOP1'!F133&lt;&gt;"",'[1]Vmesna vrtilna_SKLOP1'!I133,"")</f>
        <v>3</v>
      </c>
      <c r="I133" s="20" t="str">
        <f>IF(I132="Skupaj:","DDV (22%):",IF(I132="DDV (22%):","Skupaj z DDV:",IF(AND('[1]Vmesna vrtilna_SKLOP1'!C133&lt;&gt;"",'[1]Vmesna vrtilna_SKLOP1'!E133=""),"Skupaj:","")))</f>
        <v/>
      </c>
      <c r="J133" s="21">
        <f t="shared" si="5"/>
        <v>0</v>
      </c>
      <c r="K133" s="21">
        <f>IF(I133="Skupaj z DDV:",SUM(K131,K132),IF(I133="DDV (22%):",K132*0.22,IF(AND('[1]Vmesna vrtilna_SKLOP1'!C133&lt;&gt;"",'[1]Vmesna vrtilna_SKLOP1'!D133=""),'[1]Vmesna vrtilna_SKLOP1'!J133,IF(F133&lt;&gt;"",IF('[1]Vmesna vrtilna_SKLOP1'!J133&lt;&gt;"",'[1]Vmesna vrtilna_SKLOP1'!J133,""),""))))</f>
        <v>254.88000000000002</v>
      </c>
      <c r="L133" s="22">
        <f>IF(I132="Skupaj:","DDV (22%):",IF(I132="DDV (22%):","Skupaj z DDV:",IF(AND('[1]Vmesna vrtilna_SKLOP1'!C133&lt;&gt;"",'[1]Vmesna vrtilna_SKLOP1'!E133=""),"Skupaj:",IF(AND('[1]Vmesna vrtilna_SKLOP1'!C133&lt;&gt;"",'[1]Vmesna vrtilna_SKLOP1'!D133=""),'[1]Vmesna vrtilna_SKLOP1'!J133,IF(F133&lt;&gt;"",IF('[1]Vmesna vrtilna_SKLOP1'!J133&lt;&gt;"",'[1]Vmesna vrtilna_SKLOP1'!J133,""),"")))))</f>
        <v>254.88000000000002</v>
      </c>
      <c r="M133" s="22">
        <f t="shared" si="4"/>
        <v>0</v>
      </c>
      <c r="N133" s="22" t="str">
        <f>IF(IFERROR(VLOOKUP(B133,'[1]Vmesna vrtilna_SKLOP1'!B:J,7,0),"")=0,"",IFERROR(VLOOKUP(B133,'[1]Vmesna vrtilna_SKLOP1'!B:J,7,0),""))</f>
        <v/>
      </c>
      <c r="O133" s="22"/>
    </row>
    <row r="134" spans="2:15" ht="15" customHeight="1" x14ac:dyDescent="0.3">
      <c r="B134" s="15" t="str">
        <f>IF(AND('[1]Vmesna vrtilna_SKLOP1'!B134&lt;&gt;"",'[1]Vmesna vrtilna_SKLOP1'!C134&lt;&gt;""),IF('[1]Vmesna vrtilna_SKLOP1'!B134&lt;&gt;"",'[1]Vmesna vrtilna_SKLOP1'!B134,""),"")</f>
        <v/>
      </c>
      <c r="C134" s="16" t="str">
        <f>IF(OR(C133="Posebna oblika",C133="Kulturno zaščiten objekt",C133="Kulturno zaščiten objekt, Posebna oblika"),"Glej zavihek POSEBNI POGOJI",IF(SUM(N133:Q133)=1,"Posebna oblika",IF(SUM(N133:Q133)=10,"Kulturno zaščiten objekt",IF(SUM(N133:Q133)=11,"Kulturno zaščiten objekt, Posebna oblika",IF(AND('[1]Vmesna vrtilna_SKLOP1'!C134&lt;&gt;"",'[1]Vmesna vrtilna_SKLOP1'!D134&lt;&gt;""),IF('[1]Vmesna vrtilna_SKLOP1'!C134&lt;&gt;"",'[1]Vmesna vrtilna_SKLOP1'!C134,""),"")))))</f>
        <v/>
      </c>
      <c r="D134" s="17" t="str">
        <f>IF(IFERROR(VLOOKUP(B134,'[1]Vmesna vrtilna_SKLOP1'!B:J,6,0),"")=0,"",IFERROR(VLOOKUP(B134,'[1]Vmesna vrtilna_SKLOP1'!B:J,6,0),""))</f>
        <v/>
      </c>
      <c r="E134" s="16" t="str">
        <f>IF(IF('[1]Vmesna vrtilna_SKLOP1'!E134&lt;&gt;"",'[1]Vmesna vrtilna_SKLOP1'!D134,"")=0,"",IF('[1]Vmesna vrtilna_SKLOP1'!E134&lt;&gt;"",'[1]Vmesna vrtilna_SKLOP1'!D134,""))</f>
        <v/>
      </c>
      <c r="F134" s="18" t="str">
        <f>IF('[1]Vmesna vrtilna_SKLOP1'!E134&lt;&gt;"",'[1]Vmesna vrtilna_SKLOP1'!E134,"")</f>
        <v/>
      </c>
      <c r="G134" s="15" t="str">
        <f>IF('[1]Vmesna vrtilna_SKLOP1'!E134&lt;&gt;"",'[1]Vmesna vrtilna_SKLOP1'!F134,"")</f>
        <v/>
      </c>
      <c r="H134" s="19" t="str">
        <f>IF('[1]Vmesna vrtilna_SKLOP1'!F134&lt;&gt;"",'[1]Vmesna vrtilna_SKLOP1'!I134,"")</f>
        <v/>
      </c>
      <c r="I134" s="20" t="str">
        <f>IF(I133="Skupaj:","DDV (22%):",IF(I133="DDV (22%):","Skupaj z DDV:",IF(AND('[1]Vmesna vrtilna_SKLOP1'!C134&lt;&gt;"",'[1]Vmesna vrtilna_SKLOP1'!E134=""),"Skupaj:","")))</f>
        <v/>
      </c>
      <c r="J134" s="21" t="str">
        <f t="shared" si="5"/>
        <v/>
      </c>
      <c r="K134" s="21" t="str">
        <f>IF(I134="Skupaj z DDV:",SUM(K132,K133),IF(I134="DDV (22%):",K133*0.22,IF(AND('[1]Vmesna vrtilna_SKLOP1'!C134&lt;&gt;"",'[1]Vmesna vrtilna_SKLOP1'!D134=""),'[1]Vmesna vrtilna_SKLOP1'!J134,IF(F134&lt;&gt;"",IF('[1]Vmesna vrtilna_SKLOP1'!J134&lt;&gt;"",'[1]Vmesna vrtilna_SKLOP1'!J134,""),""))))</f>
        <v/>
      </c>
      <c r="L134" s="22" t="str">
        <f>IF(I133="Skupaj:","DDV (22%):",IF(I133="DDV (22%):","Skupaj z DDV:",IF(AND('[1]Vmesna vrtilna_SKLOP1'!C134&lt;&gt;"",'[1]Vmesna vrtilna_SKLOP1'!E134=""),"Skupaj:",IF(AND('[1]Vmesna vrtilna_SKLOP1'!C134&lt;&gt;"",'[1]Vmesna vrtilna_SKLOP1'!D134=""),'[1]Vmesna vrtilna_SKLOP1'!J134,IF(F134&lt;&gt;"",IF('[1]Vmesna vrtilna_SKLOP1'!J134&lt;&gt;"",'[1]Vmesna vrtilna_SKLOP1'!J134,""),"")))))</f>
        <v/>
      </c>
      <c r="M134" s="22">
        <f t="shared" si="4"/>
        <v>0</v>
      </c>
      <c r="N134" s="22" t="str">
        <f>IF(IFERROR(VLOOKUP(B134,'[1]Vmesna vrtilna_SKLOP1'!B:J,7,0),"")=0,"",IFERROR(VLOOKUP(B134,'[1]Vmesna vrtilna_SKLOP1'!B:J,7,0),""))</f>
        <v/>
      </c>
      <c r="O134" s="22"/>
    </row>
    <row r="135" spans="2:15" ht="15" customHeight="1" x14ac:dyDescent="0.3">
      <c r="B135" s="15" t="str">
        <f>IF(AND('[1]Vmesna vrtilna_SKLOP1'!B135&lt;&gt;"",'[1]Vmesna vrtilna_SKLOP1'!C135&lt;&gt;""),IF('[1]Vmesna vrtilna_SKLOP1'!B135&lt;&gt;"",'[1]Vmesna vrtilna_SKLOP1'!B135,""),"")</f>
        <v/>
      </c>
      <c r="C135" s="16" t="str">
        <f>IF(OR(C134="Posebna oblika",C134="Kulturno zaščiten objekt",C134="Kulturno zaščiten objekt, Posebna oblika"),"Glej zavihek POSEBNI POGOJI",IF(SUM(N134:Q134)=1,"Posebna oblika",IF(SUM(N134:Q134)=10,"Kulturno zaščiten objekt",IF(SUM(N134:Q134)=11,"Kulturno zaščiten objekt, Posebna oblika",IF(AND('[1]Vmesna vrtilna_SKLOP1'!C135&lt;&gt;"",'[1]Vmesna vrtilna_SKLOP1'!D135&lt;&gt;""),IF('[1]Vmesna vrtilna_SKLOP1'!C135&lt;&gt;"",'[1]Vmesna vrtilna_SKLOP1'!C135,""),"")))))</f>
        <v/>
      </c>
      <c r="D135" s="17" t="str">
        <f>IF(IFERROR(VLOOKUP(B135,'[1]Vmesna vrtilna_SKLOP1'!B:J,6,0),"")=0,"",IFERROR(VLOOKUP(B135,'[1]Vmesna vrtilna_SKLOP1'!B:J,6,0),""))</f>
        <v/>
      </c>
      <c r="E135" s="16" t="str">
        <f>IF(IF('[1]Vmesna vrtilna_SKLOP1'!E135&lt;&gt;"",'[1]Vmesna vrtilna_SKLOP1'!D135,"")=0,"",IF('[1]Vmesna vrtilna_SKLOP1'!E135&lt;&gt;"",'[1]Vmesna vrtilna_SKLOP1'!D135,""))</f>
        <v>Slikopleskarska dela</v>
      </c>
      <c r="F135" s="18" t="str">
        <f>IF('[1]Vmesna vrtilna_SKLOP1'!E135&lt;&gt;"",'[1]Vmesna vrtilna_SKLOP1'!E135,"")</f>
        <v>Slikopleskarska dela na špaletah</v>
      </c>
      <c r="G135" s="15" t="str">
        <f>IF('[1]Vmesna vrtilna_SKLOP1'!E135&lt;&gt;"",'[1]Vmesna vrtilna_SKLOP1'!F135,"")</f>
        <v>[m1]</v>
      </c>
      <c r="H135" s="19">
        <f>IF('[1]Vmesna vrtilna_SKLOP1'!F135&lt;&gt;"",'[1]Vmesna vrtilna_SKLOP1'!I135,"")</f>
        <v>47.519999999999989</v>
      </c>
      <c r="I135" s="20" t="str">
        <f>IF(I134="Skupaj:","DDV (22%):",IF(I134="DDV (22%):","Skupaj z DDV:",IF(AND('[1]Vmesna vrtilna_SKLOP1'!C135&lt;&gt;"",'[1]Vmesna vrtilna_SKLOP1'!E135=""),"Skupaj:","")))</f>
        <v/>
      </c>
      <c r="J135" s="21">
        <f t="shared" si="5"/>
        <v>0</v>
      </c>
      <c r="K135" s="21">
        <f>IF(I135="Skupaj z DDV:",SUM(K133,K134),IF(I135="DDV (22%):",K134*0.22,IF(AND('[1]Vmesna vrtilna_SKLOP1'!C135&lt;&gt;"",'[1]Vmesna vrtilna_SKLOP1'!D135=""),'[1]Vmesna vrtilna_SKLOP1'!J135,IF(F135&lt;&gt;"",IF('[1]Vmesna vrtilna_SKLOP1'!J135&lt;&gt;"",'[1]Vmesna vrtilna_SKLOP1'!J135,""),""))))</f>
        <v>710.72</v>
      </c>
      <c r="L135" s="22">
        <f>IF(I134="Skupaj:","DDV (22%):",IF(I134="DDV (22%):","Skupaj z DDV:",IF(AND('[1]Vmesna vrtilna_SKLOP1'!C135&lt;&gt;"",'[1]Vmesna vrtilna_SKLOP1'!E135=""),"Skupaj:",IF(AND('[1]Vmesna vrtilna_SKLOP1'!C135&lt;&gt;"",'[1]Vmesna vrtilna_SKLOP1'!D135=""),'[1]Vmesna vrtilna_SKLOP1'!J135,IF(F135&lt;&gt;"",IF('[1]Vmesna vrtilna_SKLOP1'!J135&lt;&gt;"",'[1]Vmesna vrtilna_SKLOP1'!J135,""),"")))))</f>
        <v>710.72</v>
      </c>
      <c r="M135" s="22">
        <f t="shared" si="4"/>
        <v>0</v>
      </c>
      <c r="N135" s="22" t="str">
        <f>IF(IFERROR(VLOOKUP(B135,'[1]Vmesna vrtilna_SKLOP1'!B:J,7,0),"")=0,"",IFERROR(VLOOKUP(B135,'[1]Vmesna vrtilna_SKLOP1'!B:J,7,0),""))</f>
        <v/>
      </c>
      <c r="O135" s="22"/>
    </row>
    <row r="136" spans="2:15" ht="15" customHeight="1" x14ac:dyDescent="0.3">
      <c r="B136" s="15" t="str">
        <f>IF(AND('[1]Vmesna vrtilna_SKLOP1'!B136&lt;&gt;"",'[1]Vmesna vrtilna_SKLOP1'!C136&lt;&gt;""),IF('[1]Vmesna vrtilna_SKLOP1'!B136&lt;&gt;"",'[1]Vmesna vrtilna_SKLOP1'!B136,""),"")</f>
        <v/>
      </c>
      <c r="C136" s="16" t="str">
        <f>IF(OR(C135="Posebna oblika",C135="Kulturno zaščiten objekt",C135="Kulturno zaščiten objekt, Posebna oblika"),"Glej zavihek POSEBNI POGOJI",IF(SUM(N135:Q135)=1,"Posebna oblika",IF(SUM(N135:Q135)=10,"Kulturno zaščiten objekt",IF(SUM(N135:Q135)=11,"Kulturno zaščiten objekt, Posebna oblika",IF(AND('[1]Vmesna vrtilna_SKLOP1'!C136&lt;&gt;"",'[1]Vmesna vrtilna_SKLOP1'!D136&lt;&gt;""),IF('[1]Vmesna vrtilna_SKLOP1'!C136&lt;&gt;"",'[1]Vmesna vrtilna_SKLOP1'!C136,""),"")))))</f>
        <v/>
      </c>
      <c r="D136" s="17" t="str">
        <f>IF(IFERROR(VLOOKUP(B136,'[1]Vmesna vrtilna_SKLOP1'!B:J,6,0),"")=0,"",IFERROR(VLOOKUP(B136,'[1]Vmesna vrtilna_SKLOP1'!B:J,6,0),""))</f>
        <v/>
      </c>
      <c r="E136" s="16" t="str">
        <f>IF(IF('[1]Vmesna vrtilna_SKLOP1'!E136&lt;&gt;"",'[1]Vmesna vrtilna_SKLOP1'!D136,"")=0,"",IF('[1]Vmesna vrtilna_SKLOP1'!E136&lt;&gt;"",'[1]Vmesna vrtilna_SKLOP1'!D136,""))</f>
        <v/>
      </c>
      <c r="F136" s="18" t="str">
        <f>IF('[1]Vmesna vrtilna_SKLOP1'!E136&lt;&gt;"",'[1]Vmesna vrtilna_SKLOP1'!E136,"")</f>
        <v/>
      </c>
      <c r="G136" s="15" t="str">
        <f>IF('[1]Vmesna vrtilna_SKLOP1'!E136&lt;&gt;"",'[1]Vmesna vrtilna_SKLOP1'!F136,"")</f>
        <v/>
      </c>
      <c r="H136" s="19" t="str">
        <f>IF('[1]Vmesna vrtilna_SKLOP1'!F136&lt;&gt;"",'[1]Vmesna vrtilna_SKLOP1'!I136,"")</f>
        <v/>
      </c>
      <c r="I136" s="20" t="str">
        <f>IF(I135="Skupaj:","DDV (22%):",IF(I135="DDV (22%):","Skupaj z DDV:",IF(AND('[1]Vmesna vrtilna_SKLOP1'!C136&lt;&gt;"",'[1]Vmesna vrtilna_SKLOP1'!E136=""),"Skupaj:","")))</f>
        <v/>
      </c>
      <c r="J136" s="21" t="str">
        <f t="shared" si="5"/>
        <v/>
      </c>
      <c r="K136" s="21" t="str">
        <f>IF(I136="Skupaj z DDV:",SUM(K134,K135),IF(I136="DDV (22%):",K135*0.22,IF(AND('[1]Vmesna vrtilna_SKLOP1'!C136&lt;&gt;"",'[1]Vmesna vrtilna_SKLOP1'!D136=""),'[1]Vmesna vrtilna_SKLOP1'!J136,IF(F136&lt;&gt;"",IF('[1]Vmesna vrtilna_SKLOP1'!J136&lt;&gt;"",'[1]Vmesna vrtilna_SKLOP1'!J136,""),""))))</f>
        <v/>
      </c>
      <c r="L136" s="22" t="str">
        <f>IF(I135="Skupaj:","DDV (22%):",IF(I135="DDV (22%):","Skupaj z DDV:",IF(AND('[1]Vmesna vrtilna_SKLOP1'!C136&lt;&gt;"",'[1]Vmesna vrtilna_SKLOP1'!E136=""),"Skupaj:",IF(AND('[1]Vmesna vrtilna_SKLOP1'!C136&lt;&gt;"",'[1]Vmesna vrtilna_SKLOP1'!D136=""),'[1]Vmesna vrtilna_SKLOP1'!J136,IF(F136&lt;&gt;"",IF('[1]Vmesna vrtilna_SKLOP1'!J136&lt;&gt;"",'[1]Vmesna vrtilna_SKLOP1'!J136,""),"")))))</f>
        <v/>
      </c>
      <c r="M136" s="22">
        <f t="shared" si="4"/>
        <v>0</v>
      </c>
      <c r="N136" s="22" t="str">
        <f>IF(IFERROR(VLOOKUP(B136,'[1]Vmesna vrtilna_SKLOP1'!B:J,7,0),"")=0,"",IFERROR(VLOOKUP(B136,'[1]Vmesna vrtilna_SKLOP1'!B:J,7,0),""))</f>
        <v/>
      </c>
      <c r="O136" s="22"/>
    </row>
    <row r="137" spans="2:15" ht="15" customHeight="1" x14ac:dyDescent="0.3">
      <c r="B137" s="15" t="str">
        <f>IF(AND('[1]Vmesna vrtilna_SKLOP1'!B137&lt;&gt;"",'[1]Vmesna vrtilna_SKLOP1'!C137&lt;&gt;""),IF('[1]Vmesna vrtilna_SKLOP1'!B137&lt;&gt;"",'[1]Vmesna vrtilna_SKLOP1'!B137,""),"")</f>
        <v/>
      </c>
      <c r="C137" s="16" t="str">
        <f>IF(OR(C136="Posebna oblika",C136="Kulturno zaščiten objekt",C136="Kulturno zaščiten objekt, Posebna oblika"),"Glej zavihek POSEBNI POGOJI",IF(SUM(N136:Q136)=1,"Posebna oblika",IF(SUM(N136:Q136)=10,"Kulturno zaščiten objekt",IF(SUM(N136:Q136)=11,"Kulturno zaščiten objekt, Posebna oblika",IF(AND('[1]Vmesna vrtilna_SKLOP1'!C137&lt;&gt;"",'[1]Vmesna vrtilna_SKLOP1'!D137&lt;&gt;""),IF('[1]Vmesna vrtilna_SKLOP1'!C137&lt;&gt;"",'[1]Vmesna vrtilna_SKLOP1'!C137,""),"")))))</f>
        <v/>
      </c>
      <c r="D137" s="17" t="str">
        <f>IF(IFERROR(VLOOKUP(B137,'[1]Vmesna vrtilna_SKLOP1'!B:J,6,0),"")=0,"",IFERROR(VLOOKUP(B137,'[1]Vmesna vrtilna_SKLOP1'!B:J,6,0),""))</f>
        <v/>
      </c>
      <c r="E137" s="16" t="str">
        <f>IF(IF('[1]Vmesna vrtilna_SKLOP1'!E137&lt;&gt;"",'[1]Vmesna vrtilna_SKLOP1'!D137,"")=0,"",IF('[1]Vmesna vrtilna_SKLOP1'!E137&lt;&gt;"",'[1]Vmesna vrtilna_SKLOP1'!D137,""))</f>
        <v/>
      </c>
      <c r="F137" s="18" t="str">
        <f>IF('[1]Vmesna vrtilna_SKLOP1'!E137&lt;&gt;"",'[1]Vmesna vrtilna_SKLOP1'!E137,"")</f>
        <v/>
      </c>
      <c r="G137" s="15" t="str">
        <f>IF('[1]Vmesna vrtilna_SKLOP1'!E137&lt;&gt;"",'[1]Vmesna vrtilna_SKLOP1'!F137,"")</f>
        <v/>
      </c>
      <c r="H137" s="19" t="str">
        <f>IF('[1]Vmesna vrtilna_SKLOP1'!F137&lt;&gt;"",'[1]Vmesna vrtilna_SKLOP1'!I137,"")</f>
        <v/>
      </c>
      <c r="I137" s="20" t="str">
        <f>IF(I136="Skupaj:","DDV (22%):",IF(I136="DDV (22%):","Skupaj z DDV:",IF(AND('[1]Vmesna vrtilna_SKLOP1'!C137&lt;&gt;"",'[1]Vmesna vrtilna_SKLOP1'!E137=""),"Skupaj:","")))</f>
        <v>Skupaj:</v>
      </c>
      <c r="J137" s="21">
        <f t="shared" si="5"/>
        <v>0</v>
      </c>
      <c r="K137" s="21">
        <f>IF(I137="Skupaj z DDV:",SUM(K135,K136),IF(I137="DDV (22%):",K136*0.22,IF(AND('[1]Vmesna vrtilna_SKLOP1'!C137&lt;&gt;"",'[1]Vmesna vrtilna_SKLOP1'!D137=""),'[1]Vmesna vrtilna_SKLOP1'!J137,IF(F137&lt;&gt;"",IF('[1]Vmesna vrtilna_SKLOP1'!J137&lt;&gt;"",'[1]Vmesna vrtilna_SKLOP1'!J137,""),""))))</f>
        <v>20267.215725970702</v>
      </c>
      <c r="L137" s="22" t="str">
        <f>IF(I136="Skupaj:","DDV (22%):",IF(I136="DDV (22%):","Skupaj z DDV:",IF(AND('[1]Vmesna vrtilna_SKLOP1'!C137&lt;&gt;"",'[1]Vmesna vrtilna_SKLOP1'!E137=""),"Skupaj:",IF(AND('[1]Vmesna vrtilna_SKLOP1'!C137&lt;&gt;"",'[1]Vmesna vrtilna_SKLOP1'!D137=""),'[1]Vmesna vrtilna_SKLOP1'!J137,IF(F137&lt;&gt;"",IF('[1]Vmesna vrtilna_SKLOP1'!J137&lt;&gt;"",'[1]Vmesna vrtilna_SKLOP1'!J137,""),"")))))</f>
        <v>Skupaj:</v>
      </c>
      <c r="M137" s="22">
        <f t="shared" si="4"/>
        <v>0</v>
      </c>
      <c r="N137" s="22" t="str">
        <f>IF(IFERROR(VLOOKUP(B137,'[1]Vmesna vrtilna_SKLOP1'!B:J,7,0),"")=0,"",IFERROR(VLOOKUP(B137,'[1]Vmesna vrtilna_SKLOP1'!B:J,7,0),""))</f>
        <v/>
      </c>
      <c r="O137" s="22"/>
    </row>
    <row r="138" spans="2:15" ht="15" customHeight="1" x14ac:dyDescent="0.3">
      <c r="B138" s="15" t="str">
        <f>IF(AND('[1]Vmesna vrtilna_SKLOP1'!B138&lt;&gt;"",'[1]Vmesna vrtilna_SKLOP1'!C138&lt;&gt;""),IF('[1]Vmesna vrtilna_SKLOP1'!B138&lt;&gt;"",'[1]Vmesna vrtilna_SKLOP1'!B138,""),"")</f>
        <v/>
      </c>
      <c r="C138" s="16" t="str">
        <f>IF(OR(C137="Posebna oblika",C137="Kulturno zaščiten objekt",C137="Kulturno zaščiten objekt, Posebna oblika"),"Glej zavihek POSEBNI POGOJI",IF(SUM(N137:Q137)=1,"Posebna oblika",IF(SUM(N137:Q137)=10,"Kulturno zaščiten objekt",IF(SUM(N137:Q137)=11,"Kulturno zaščiten objekt, Posebna oblika",IF(AND('[1]Vmesna vrtilna_SKLOP1'!C138&lt;&gt;"",'[1]Vmesna vrtilna_SKLOP1'!D138&lt;&gt;""),IF('[1]Vmesna vrtilna_SKLOP1'!C138&lt;&gt;"",'[1]Vmesna vrtilna_SKLOP1'!C138,""),"")))))</f>
        <v/>
      </c>
      <c r="D138" s="17" t="str">
        <f>IF(IFERROR(VLOOKUP(B138,'[1]Vmesna vrtilna_SKLOP1'!B:J,6,0),"")=0,"",IFERROR(VLOOKUP(B138,'[1]Vmesna vrtilna_SKLOP1'!B:J,6,0),""))</f>
        <v/>
      </c>
      <c r="E138" s="16" t="str">
        <f>IF(IF('[1]Vmesna vrtilna_SKLOP1'!E138&lt;&gt;"",'[1]Vmesna vrtilna_SKLOP1'!D138,"")=0,"",IF('[1]Vmesna vrtilna_SKLOP1'!E138&lt;&gt;"",'[1]Vmesna vrtilna_SKLOP1'!D138,""))</f>
        <v/>
      </c>
      <c r="F138" s="18" t="str">
        <f>IF('[1]Vmesna vrtilna_SKLOP1'!E138&lt;&gt;"",'[1]Vmesna vrtilna_SKLOP1'!E138,"")</f>
        <v/>
      </c>
      <c r="G138" s="15" t="str">
        <f>IF('[1]Vmesna vrtilna_SKLOP1'!E138&lt;&gt;"",'[1]Vmesna vrtilna_SKLOP1'!F138,"")</f>
        <v/>
      </c>
      <c r="H138" s="19" t="str">
        <f>IF('[1]Vmesna vrtilna_SKLOP1'!F138&lt;&gt;"",'[1]Vmesna vrtilna_SKLOP1'!I138,"")</f>
        <v/>
      </c>
      <c r="I138" s="20" t="str">
        <f>IF(I137="Skupaj:","DDV (22%):",IF(I137="DDV (22%):","Skupaj z DDV:",IF(AND('[1]Vmesna vrtilna_SKLOP1'!C138&lt;&gt;"",'[1]Vmesna vrtilna_SKLOP1'!E138=""),"Skupaj:","")))</f>
        <v>DDV (22%):</v>
      </c>
      <c r="J138" s="21">
        <f t="shared" si="5"/>
        <v>0</v>
      </c>
      <c r="K138" s="21">
        <f>IF(I138="Skupaj z DDV:",SUM(K136,K137),IF(I138="DDV (22%):",K137*0.22,IF(AND('[1]Vmesna vrtilna_SKLOP1'!C138&lt;&gt;"",'[1]Vmesna vrtilna_SKLOP1'!D138=""),'[1]Vmesna vrtilna_SKLOP1'!J138,IF(F138&lt;&gt;"",IF('[1]Vmesna vrtilna_SKLOP1'!J138&lt;&gt;"",'[1]Vmesna vrtilna_SKLOP1'!J138,""),""))))</f>
        <v>4458.7874597135542</v>
      </c>
      <c r="L138" s="22" t="str">
        <f>IF(I137="Skupaj:","DDV (22%):",IF(I137="DDV (22%):","Skupaj z DDV:",IF(AND('[1]Vmesna vrtilna_SKLOP1'!C138&lt;&gt;"",'[1]Vmesna vrtilna_SKLOP1'!E138=""),"Skupaj:",IF(AND('[1]Vmesna vrtilna_SKLOP1'!C138&lt;&gt;"",'[1]Vmesna vrtilna_SKLOP1'!D138=""),'[1]Vmesna vrtilna_SKLOP1'!J138,IF(F138&lt;&gt;"",IF('[1]Vmesna vrtilna_SKLOP1'!J138&lt;&gt;"",'[1]Vmesna vrtilna_SKLOP1'!J138,""),"")))))</f>
        <v>DDV (22%):</v>
      </c>
      <c r="M138" s="22">
        <f t="shared" si="4"/>
        <v>0</v>
      </c>
      <c r="N138" s="22" t="str">
        <f>IF(IFERROR(VLOOKUP(B138,'[1]Vmesna vrtilna_SKLOP1'!B:J,7,0),"")=0,"",IFERROR(VLOOKUP(B138,'[1]Vmesna vrtilna_SKLOP1'!B:J,7,0),""))</f>
        <v/>
      </c>
      <c r="O138" s="22"/>
    </row>
    <row r="139" spans="2:15" ht="15" customHeight="1" x14ac:dyDescent="0.3">
      <c r="B139" s="15" t="str">
        <f>IF(AND('[1]Vmesna vrtilna_SKLOP1'!B139&lt;&gt;"",'[1]Vmesna vrtilna_SKLOP1'!C139&lt;&gt;""),IF('[1]Vmesna vrtilna_SKLOP1'!B139&lt;&gt;"",'[1]Vmesna vrtilna_SKLOP1'!B139,""),"")</f>
        <v/>
      </c>
      <c r="C139" s="16" t="str">
        <f>IF(OR(C138="Posebna oblika",C138="Kulturno zaščiten objekt",C138="Kulturno zaščiten objekt, Posebna oblika"),"Glej zavihek POSEBNI POGOJI",IF(SUM(N138:Q138)=1,"Posebna oblika",IF(SUM(N138:Q138)=10,"Kulturno zaščiten objekt",IF(SUM(N138:Q138)=11,"Kulturno zaščiten objekt, Posebna oblika",IF(AND('[1]Vmesna vrtilna_SKLOP1'!C139&lt;&gt;"",'[1]Vmesna vrtilna_SKLOP1'!D139&lt;&gt;""),IF('[1]Vmesna vrtilna_SKLOP1'!C139&lt;&gt;"",'[1]Vmesna vrtilna_SKLOP1'!C139,""),"")))))</f>
        <v/>
      </c>
      <c r="D139" s="17" t="str">
        <f>IF(IFERROR(VLOOKUP(B139,'[1]Vmesna vrtilna_SKLOP1'!B:J,6,0),"")=0,"",IFERROR(VLOOKUP(B139,'[1]Vmesna vrtilna_SKLOP1'!B:J,6,0),""))</f>
        <v/>
      </c>
      <c r="E139" s="16" t="str">
        <f>IF(IF('[1]Vmesna vrtilna_SKLOP1'!E139&lt;&gt;"",'[1]Vmesna vrtilna_SKLOP1'!D139,"")=0,"",IF('[1]Vmesna vrtilna_SKLOP1'!E139&lt;&gt;"",'[1]Vmesna vrtilna_SKLOP1'!D139,""))</f>
        <v/>
      </c>
      <c r="F139" s="18" t="str">
        <f>IF('[1]Vmesna vrtilna_SKLOP1'!E139&lt;&gt;"",'[1]Vmesna vrtilna_SKLOP1'!E139,"")</f>
        <v/>
      </c>
      <c r="G139" s="15" t="str">
        <f>IF('[1]Vmesna vrtilna_SKLOP1'!E139&lt;&gt;"",'[1]Vmesna vrtilna_SKLOP1'!F139,"")</f>
        <v/>
      </c>
      <c r="H139" s="19" t="str">
        <f>IF('[1]Vmesna vrtilna_SKLOP1'!F139&lt;&gt;"",'[1]Vmesna vrtilna_SKLOP1'!I139,"")</f>
        <v/>
      </c>
      <c r="I139" s="20" t="str">
        <f>IF(I138="Skupaj:","DDV (22%):",IF(I138="DDV (22%):","Skupaj z DDV:",IF(AND('[1]Vmesna vrtilna_SKLOP1'!C139&lt;&gt;"",'[1]Vmesna vrtilna_SKLOP1'!E139=""),"Skupaj:","")))</f>
        <v>Skupaj z DDV:</v>
      </c>
      <c r="J139" s="21">
        <f t="shared" si="5"/>
        <v>0</v>
      </c>
      <c r="K139" s="21">
        <f>IF(I139="Skupaj z DDV:",SUM(K137,K138),IF(I139="DDV (22%):",K138*0.22,IF(AND('[1]Vmesna vrtilna_SKLOP1'!C139&lt;&gt;"",'[1]Vmesna vrtilna_SKLOP1'!D139=""),'[1]Vmesna vrtilna_SKLOP1'!J139,IF(F139&lt;&gt;"",IF('[1]Vmesna vrtilna_SKLOP1'!J139&lt;&gt;"",'[1]Vmesna vrtilna_SKLOP1'!J139,""),""))))</f>
        <v>24726.003185684254</v>
      </c>
      <c r="L139" s="22" t="str">
        <f>IF(I138="Skupaj:","DDV (22%):",IF(I138="DDV (22%):","Skupaj z DDV:",IF(AND('[1]Vmesna vrtilna_SKLOP1'!C139&lt;&gt;"",'[1]Vmesna vrtilna_SKLOP1'!E139=""),"Skupaj:",IF(AND('[1]Vmesna vrtilna_SKLOP1'!C139&lt;&gt;"",'[1]Vmesna vrtilna_SKLOP1'!D139=""),'[1]Vmesna vrtilna_SKLOP1'!J139,IF(F139&lt;&gt;"",IF('[1]Vmesna vrtilna_SKLOP1'!J139&lt;&gt;"",'[1]Vmesna vrtilna_SKLOP1'!J139,""),"")))))</f>
        <v>Skupaj z DDV:</v>
      </c>
      <c r="M139" s="22">
        <f t="shared" si="4"/>
        <v>0</v>
      </c>
      <c r="N139" s="22" t="str">
        <f>IF(IFERROR(VLOOKUP(B139,'[1]Vmesna vrtilna_SKLOP1'!B:J,7,0),"")=0,"",IFERROR(VLOOKUP(B139,'[1]Vmesna vrtilna_SKLOP1'!B:J,7,0),""))</f>
        <v/>
      </c>
      <c r="O139" s="22"/>
    </row>
    <row r="140" spans="2:15" ht="15" customHeight="1" x14ac:dyDescent="0.3">
      <c r="B140" s="15">
        <f>IF(AND('[1]Vmesna vrtilna_SKLOP1'!B140&lt;&gt;"",'[1]Vmesna vrtilna_SKLOP1'!C140&lt;&gt;""),IF('[1]Vmesna vrtilna_SKLOP1'!B140&lt;&gt;"",'[1]Vmesna vrtilna_SKLOP1'!B140,""),"")</f>
        <v>5</v>
      </c>
      <c r="C140" s="16" t="str">
        <f>IF(OR(C139="Posebna oblika",C139="Kulturno zaščiten objekt",C139="Kulturno zaščiten objekt, Posebna oblika"),"Glej zavihek POSEBNI POGOJI",IF(SUM(N139:Q139)=1,"Posebna oblika",IF(SUM(N139:Q139)=10,"Kulturno zaščiten objekt",IF(SUM(N139:Q139)=11,"Kulturno zaščiten objekt, Posebna oblika",IF(AND('[1]Vmesna vrtilna_SKLOP1'!C140&lt;&gt;"",'[1]Vmesna vrtilna_SKLOP1'!D140&lt;&gt;""),IF('[1]Vmesna vrtilna_SKLOP1'!C140&lt;&gt;"",'[1]Vmesna vrtilna_SKLOP1'!C140,""),"")))))</f>
        <v>Sava 40</v>
      </c>
      <c r="D140" s="17">
        <f>IF(IFERROR(VLOOKUP(B140,'[1]Vmesna vrtilna_SKLOP1'!B:J,6,0),"")=0,"",IFERROR(VLOOKUP(B140,'[1]Vmesna vrtilna_SKLOP1'!B:J,6,0),""))</f>
        <v>1</v>
      </c>
      <c r="E140" s="16" t="str">
        <f>IF(IF('[1]Vmesna vrtilna_SKLOP1'!E140&lt;&gt;"",'[1]Vmesna vrtilna_SKLOP1'!D140,"")=0,"",IF('[1]Vmesna vrtilna_SKLOP1'!E140&lt;&gt;"",'[1]Vmesna vrtilna_SKLOP1'!D140,""))</f>
        <v>Nastavitev okovja/tesnil</v>
      </c>
      <c r="F140" s="18" t="str">
        <f>IF('[1]Vmesna vrtilna_SKLOP1'!E140&lt;&gt;"",'[1]Vmesna vrtilna_SKLOP1'!E140,"")</f>
        <v>Nastavitev okovje, zamenjava tesnil</v>
      </c>
      <c r="G140" s="15" t="str">
        <f>IF('[1]Vmesna vrtilna_SKLOP1'!E140&lt;&gt;"",'[1]Vmesna vrtilna_SKLOP1'!F140,"")</f>
        <v>[kos]</v>
      </c>
      <c r="H140" s="19">
        <f>IF('[1]Vmesna vrtilna_SKLOP1'!F140&lt;&gt;"",'[1]Vmesna vrtilna_SKLOP1'!I140,"")</f>
        <v>9</v>
      </c>
      <c r="I140" s="20" t="str">
        <f>IF(I139="Skupaj:","DDV (22%):",IF(I139="DDV (22%):","Skupaj z DDV:",IF(AND('[1]Vmesna vrtilna_SKLOP1'!C140&lt;&gt;"",'[1]Vmesna vrtilna_SKLOP1'!E140=""),"Skupaj:","")))</f>
        <v/>
      </c>
      <c r="J140" s="21">
        <f t="shared" si="5"/>
        <v>0</v>
      </c>
      <c r="K140" s="21">
        <f>IF(I140="Skupaj z DDV:",SUM(K138,K139),IF(I140="DDV (22%):",K139*0.22,IF(AND('[1]Vmesna vrtilna_SKLOP1'!C140&lt;&gt;"",'[1]Vmesna vrtilna_SKLOP1'!D140=""),'[1]Vmesna vrtilna_SKLOP1'!J140,IF(F140&lt;&gt;"",IF('[1]Vmesna vrtilna_SKLOP1'!J140&lt;&gt;"",'[1]Vmesna vrtilna_SKLOP1'!J140,""),""))))</f>
        <v>705.96</v>
      </c>
      <c r="L140" s="22">
        <f>IF(I139="Skupaj:","DDV (22%):",IF(I139="DDV (22%):","Skupaj z DDV:",IF(AND('[1]Vmesna vrtilna_SKLOP1'!C140&lt;&gt;"",'[1]Vmesna vrtilna_SKLOP1'!E140=""),"Skupaj:",IF(AND('[1]Vmesna vrtilna_SKLOP1'!C140&lt;&gt;"",'[1]Vmesna vrtilna_SKLOP1'!D140=""),'[1]Vmesna vrtilna_SKLOP1'!J140,IF(F140&lt;&gt;"",IF('[1]Vmesna vrtilna_SKLOP1'!J140&lt;&gt;"",'[1]Vmesna vrtilna_SKLOP1'!J140,""),"")))))</f>
        <v>705.96</v>
      </c>
      <c r="M140" s="22">
        <f t="shared" si="4"/>
        <v>0</v>
      </c>
      <c r="N140" s="22" t="str">
        <f>IF(IFERROR(VLOOKUP(B140,'[1]Vmesna vrtilna_SKLOP1'!B:J,7,0),"")=0,"",IFERROR(VLOOKUP(B140,'[1]Vmesna vrtilna_SKLOP1'!B:J,7,0),""))</f>
        <v>ZAG</v>
      </c>
      <c r="O140" s="22"/>
    </row>
    <row r="141" spans="2:15" ht="15" customHeight="1" x14ac:dyDescent="0.3">
      <c r="B141" s="15" t="str">
        <f>IF(AND('[1]Vmesna vrtilna_SKLOP1'!B141&lt;&gt;"",'[1]Vmesna vrtilna_SKLOP1'!C141&lt;&gt;""),IF('[1]Vmesna vrtilna_SKLOP1'!B141&lt;&gt;"",'[1]Vmesna vrtilna_SKLOP1'!B141,""),"")</f>
        <v/>
      </c>
      <c r="C141" s="16" t="str">
        <f>IF(OR(C140="Posebna oblika",C140="Kulturno zaščiten objekt",C140="Kulturno zaščiten objekt, Posebna oblika"),"Glej zavihek POSEBNI POGOJI",IF(SUM(N140:Q140)=1,"Posebna oblika",IF(SUM(N140:Q140)=10,"Kulturno zaščiten objekt",IF(SUM(N140:Q140)=11,"Kulturno zaščiten objekt, Posebna oblika",IF(AND('[1]Vmesna vrtilna_SKLOP1'!C141&lt;&gt;"",'[1]Vmesna vrtilna_SKLOP1'!D141&lt;&gt;""),IF('[1]Vmesna vrtilna_SKLOP1'!C141&lt;&gt;"",'[1]Vmesna vrtilna_SKLOP1'!C141,""),"")))))</f>
        <v/>
      </c>
      <c r="D141" s="17" t="str">
        <f>IF(IFERROR(VLOOKUP(B141,'[1]Vmesna vrtilna_SKLOP1'!B:J,6,0),"")=0,"",IFERROR(VLOOKUP(B141,'[1]Vmesna vrtilna_SKLOP1'!B:J,6,0),""))</f>
        <v/>
      </c>
      <c r="E141" s="16" t="str">
        <f>IF(IF('[1]Vmesna vrtilna_SKLOP1'!E141&lt;&gt;"",'[1]Vmesna vrtilna_SKLOP1'!D141,"")=0,"",IF('[1]Vmesna vrtilna_SKLOP1'!E141&lt;&gt;"",'[1]Vmesna vrtilna_SKLOP1'!D141,""))</f>
        <v/>
      </c>
      <c r="F141" s="18" t="str">
        <f>IF('[1]Vmesna vrtilna_SKLOP1'!E141&lt;&gt;"",'[1]Vmesna vrtilna_SKLOP1'!E141,"")</f>
        <v/>
      </c>
      <c r="G141" s="15" t="str">
        <f>IF('[1]Vmesna vrtilna_SKLOP1'!E141&lt;&gt;"",'[1]Vmesna vrtilna_SKLOP1'!F141,"")</f>
        <v/>
      </c>
      <c r="H141" s="19" t="str">
        <f>IF('[1]Vmesna vrtilna_SKLOP1'!F141&lt;&gt;"",'[1]Vmesna vrtilna_SKLOP1'!I141,"")</f>
        <v/>
      </c>
      <c r="I141" s="20" t="str">
        <f>IF(I140="Skupaj:","DDV (22%):",IF(I140="DDV (22%):","Skupaj z DDV:",IF(AND('[1]Vmesna vrtilna_SKLOP1'!C141&lt;&gt;"",'[1]Vmesna vrtilna_SKLOP1'!E141=""),"Skupaj:","")))</f>
        <v/>
      </c>
      <c r="J141" s="21" t="str">
        <f t="shared" si="5"/>
        <v/>
      </c>
      <c r="K141" s="21" t="str">
        <f>IF(I141="Skupaj z DDV:",SUM(K139,K140),IF(I141="DDV (22%):",K140*0.22,IF(AND('[1]Vmesna vrtilna_SKLOP1'!C141&lt;&gt;"",'[1]Vmesna vrtilna_SKLOP1'!D141=""),'[1]Vmesna vrtilna_SKLOP1'!J141,IF(F141&lt;&gt;"",IF('[1]Vmesna vrtilna_SKLOP1'!J141&lt;&gt;"",'[1]Vmesna vrtilna_SKLOP1'!J141,""),""))))</f>
        <v/>
      </c>
      <c r="L141" s="22" t="str">
        <f>IF(I140="Skupaj:","DDV (22%):",IF(I140="DDV (22%):","Skupaj z DDV:",IF(AND('[1]Vmesna vrtilna_SKLOP1'!C141&lt;&gt;"",'[1]Vmesna vrtilna_SKLOP1'!E141=""),"Skupaj:",IF(AND('[1]Vmesna vrtilna_SKLOP1'!C141&lt;&gt;"",'[1]Vmesna vrtilna_SKLOP1'!D141=""),'[1]Vmesna vrtilna_SKLOP1'!J141,IF(F141&lt;&gt;"",IF('[1]Vmesna vrtilna_SKLOP1'!J141&lt;&gt;"",'[1]Vmesna vrtilna_SKLOP1'!J141,""),"")))))</f>
        <v/>
      </c>
      <c r="M141" s="22">
        <f t="shared" si="4"/>
        <v>0</v>
      </c>
      <c r="N141" s="22" t="str">
        <f>IF(IFERROR(VLOOKUP(B141,'[1]Vmesna vrtilna_SKLOP1'!B:J,7,0),"")=0,"",IFERROR(VLOOKUP(B141,'[1]Vmesna vrtilna_SKLOP1'!B:J,7,0),""))</f>
        <v/>
      </c>
      <c r="O141" s="22"/>
    </row>
    <row r="142" spans="2:15" ht="15" customHeight="1" x14ac:dyDescent="0.3">
      <c r="B142" s="15" t="str">
        <f>IF(AND('[1]Vmesna vrtilna_SKLOP1'!B142&lt;&gt;"",'[1]Vmesna vrtilna_SKLOP1'!C142&lt;&gt;""),IF('[1]Vmesna vrtilna_SKLOP1'!B142&lt;&gt;"",'[1]Vmesna vrtilna_SKLOP1'!B142,""),"")</f>
        <v/>
      </c>
      <c r="C142" s="16" t="str">
        <f>IF(OR(C141="Posebna oblika",C141="Kulturno zaščiten objekt",C141="Kulturno zaščiten objekt, Posebna oblika"),"Glej zavihek POSEBNI POGOJI",IF(SUM(N141:Q141)=1,"Posebna oblika",IF(SUM(N141:Q141)=10,"Kulturno zaščiten objekt",IF(SUM(N141:Q141)=11,"Kulturno zaščiten objekt, Posebna oblika",IF(AND('[1]Vmesna vrtilna_SKLOP1'!C142&lt;&gt;"",'[1]Vmesna vrtilna_SKLOP1'!D142&lt;&gt;""),IF('[1]Vmesna vrtilna_SKLOP1'!C142&lt;&gt;"",'[1]Vmesna vrtilna_SKLOP1'!C142,""),"")))))</f>
        <v/>
      </c>
      <c r="D142" s="17" t="str">
        <f>IF(IFERROR(VLOOKUP(B142,'[1]Vmesna vrtilna_SKLOP1'!B:J,6,0),"")=0,"",IFERROR(VLOOKUP(B142,'[1]Vmesna vrtilna_SKLOP1'!B:J,6,0),""))</f>
        <v/>
      </c>
      <c r="E142" s="16" t="str">
        <f>IF(IF('[1]Vmesna vrtilna_SKLOP1'!E142&lt;&gt;"",'[1]Vmesna vrtilna_SKLOP1'!D142,"")=0,"",IF('[1]Vmesna vrtilna_SKLOP1'!E142&lt;&gt;"",'[1]Vmesna vrtilna_SKLOP1'!D142,""))</f>
        <v/>
      </c>
      <c r="F142" s="18" t="str">
        <f>IF('[1]Vmesna vrtilna_SKLOP1'!E142&lt;&gt;"",'[1]Vmesna vrtilna_SKLOP1'!E142,"")</f>
        <v/>
      </c>
      <c r="G142" s="15" t="str">
        <f>IF('[1]Vmesna vrtilna_SKLOP1'!E142&lt;&gt;"",'[1]Vmesna vrtilna_SKLOP1'!F142,"")</f>
        <v/>
      </c>
      <c r="H142" s="19" t="str">
        <f>IF('[1]Vmesna vrtilna_SKLOP1'!F142&lt;&gt;"",'[1]Vmesna vrtilna_SKLOP1'!I142,"")</f>
        <v/>
      </c>
      <c r="I142" s="20" t="str">
        <f>IF(I141="Skupaj:","DDV (22%):",IF(I141="DDV (22%):","Skupaj z DDV:",IF(AND('[1]Vmesna vrtilna_SKLOP1'!C142&lt;&gt;"",'[1]Vmesna vrtilna_SKLOP1'!E142=""),"Skupaj:","")))</f>
        <v>Skupaj:</v>
      </c>
      <c r="J142" s="21">
        <f t="shared" si="5"/>
        <v>0</v>
      </c>
      <c r="K142" s="21">
        <f>IF(I142="Skupaj z DDV:",SUM(K140,K141),IF(I142="DDV (22%):",K141*0.22,IF(AND('[1]Vmesna vrtilna_SKLOP1'!C142&lt;&gt;"",'[1]Vmesna vrtilna_SKLOP1'!D142=""),'[1]Vmesna vrtilna_SKLOP1'!J142,IF(F142&lt;&gt;"",IF('[1]Vmesna vrtilna_SKLOP1'!J142&lt;&gt;"",'[1]Vmesna vrtilna_SKLOP1'!J142,""),""))))</f>
        <v>705.96</v>
      </c>
      <c r="L142" s="22" t="str">
        <f>IF(I141="Skupaj:","DDV (22%):",IF(I141="DDV (22%):","Skupaj z DDV:",IF(AND('[1]Vmesna vrtilna_SKLOP1'!C142&lt;&gt;"",'[1]Vmesna vrtilna_SKLOP1'!E142=""),"Skupaj:",IF(AND('[1]Vmesna vrtilna_SKLOP1'!C142&lt;&gt;"",'[1]Vmesna vrtilna_SKLOP1'!D142=""),'[1]Vmesna vrtilna_SKLOP1'!J142,IF(F142&lt;&gt;"",IF('[1]Vmesna vrtilna_SKLOP1'!J142&lt;&gt;"",'[1]Vmesna vrtilna_SKLOP1'!J142,""),"")))))</f>
        <v>Skupaj:</v>
      </c>
      <c r="M142" s="22">
        <f t="shared" si="4"/>
        <v>0</v>
      </c>
      <c r="N142" s="22" t="str">
        <f>IF(IFERROR(VLOOKUP(B142,'[1]Vmesna vrtilna_SKLOP1'!B:J,7,0),"")=0,"",IFERROR(VLOOKUP(B142,'[1]Vmesna vrtilna_SKLOP1'!B:J,7,0),""))</f>
        <v/>
      </c>
      <c r="O142" s="22"/>
    </row>
    <row r="143" spans="2:15" ht="15" customHeight="1" x14ac:dyDescent="0.3">
      <c r="B143" s="15" t="str">
        <f>IF(AND('[1]Vmesna vrtilna_SKLOP1'!B143&lt;&gt;"",'[1]Vmesna vrtilna_SKLOP1'!C143&lt;&gt;""),IF('[1]Vmesna vrtilna_SKLOP1'!B143&lt;&gt;"",'[1]Vmesna vrtilna_SKLOP1'!B143,""),"")</f>
        <v/>
      </c>
      <c r="C143" s="16" t="str">
        <f>IF(OR(C142="Posebna oblika",C142="Kulturno zaščiten objekt",C142="Kulturno zaščiten objekt, Posebna oblika"),"Glej zavihek POSEBNI POGOJI",IF(SUM(N142:Q142)=1,"Posebna oblika",IF(SUM(N142:Q142)=10,"Kulturno zaščiten objekt",IF(SUM(N142:Q142)=11,"Kulturno zaščiten objekt, Posebna oblika",IF(AND('[1]Vmesna vrtilna_SKLOP1'!C143&lt;&gt;"",'[1]Vmesna vrtilna_SKLOP1'!D143&lt;&gt;""),IF('[1]Vmesna vrtilna_SKLOP1'!C143&lt;&gt;"",'[1]Vmesna vrtilna_SKLOP1'!C143,""),"")))))</f>
        <v/>
      </c>
      <c r="D143" s="17" t="str">
        <f>IF(IFERROR(VLOOKUP(B143,'[1]Vmesna vrtilna_SKLOP1'!B:J,6,0),"")=0,"",IFERROR(VLOOKUP(B143,'[1]Vmesna vrtilna_SKLOP1'!B:J,6,0),""))</f>
        <v/>
      </c>
      <c r="E143" s="16" t="str">
        <f>IF(IF('[1]Vmesna vrtilna_SKLOP1'!E143&lt;&gt;"",'[1]Vmesna vrtilna_SKLOP1'!D143,"")=0,"",IF('[1]Vmesna vrtilna_SKLOP1'!E143&lt;&gt;"",'[1]Vmesna vrtilna_SKLOP1'!D143,""))</f>
        <v/>
      </c>
      <c r="F143" s="18" t="str">
        <f>IF('[1]Vmesna vrtilna_SKLOP1'!E143&lt;&gt;"",'[1]Vmesna vrtilna_SKLOP1'!E143,"")</f>
        <v/>
      </c>
      <c r="G143" s="15" t="str">
        <f>IF('[1]Vmesna vrtilna_SKLOP1'!E143&lt;&gt;"",'[1]Vmesna vrtilna_SKLOP1'!F143,"")</f>
        <v/>
      </c>
      <c r="H143" s="19" t="str">
        <f>IF('[1]Vmesna vrtilna_SKLOP1'!F143&lt;&gt;"",'[1]Vmesna vrtilna_SKLOP1'!I143,"")</f>
        <v/>
      </c>
      <c r="I143" s="20" t="str">
        <f>IF(I142="Skupaj:","DDV (22%):",IF(I142="DDV (22%):","Skupaj z DDV:",IF(AND('[1]Vmesna vrtilna_SKLOP1'!C143&lt;&gt;"",'[1]Vmesna vrtilna_SKLOP1'!E143=""),"Skupaj:","")))</f>
        <v>DDV (22%):</v>
      </c>
      <c r="J143" s="21">
        <f t="shared" si="5"/>
        <v>0</v>
      </c>
      <c r="K143" s="21">
        <f>IF(I143="Skupaj z DDV:",SUM(K141,K142),IF(I143="DDV (22%):",K142*0.22,IF(AND('[1]Vmesna vrtilna_SKLOP1'!C143&lt;&gt;"",'[1]Vmesna vrtilna_SKLOP1'!D143=""),'[1]Vmesna vrtilna_SKLOP1'!J143,IF(F143&lt;&gt;"",IF('[1]Vmesna vrtilna_SKLOP1'!J143&lt;&gt;"",'[1]Vmesna vrtilna_SKLOP1'!J143,""),""))))</f>
        <v>155.31120000000001</v>
      </c>
      <c r="L143" s="22" t="str">
        <f>IF(I142="Skupaj:","DDV (22%):",IF(I142="DDV (22%):","Skupaj z DDV:",IF(AND('[1]Vmesna vrtilna_SKLOP1'!C143&lt;&gt;"",'[1]Vmesna vrtilna_SKLOP1'!E143=""),"Skupaj:",IF(AND('[1]Vmesna vrtilna_SKLOP1'!C143&lt;&gt;"",'[1]Vmesna vrtilna_SKLOP1'!D143=""),'[1]Vmesna vrtilna_SKLOP1'!J143,IF(F143&lt;&gt;"",IF('[1]Vmesna vrtilna_SKLOP1'!J143&lt;&gt;"",'[1]Vmesna vrtilna_SKLOP1'!J143,""),"")))))</f>
        <v>DDV (22%):</v>
      </c>
      <c r="M143" s="22">
        <f t="shared" si="4"/>
        <v>0</v>
      </c>
      <c r="N143" s="22" t="str">
        <f>IF(IFERROR(VLOOKUP(B143,'[1]Vmesna vrtilna_SKLOP1'!B:J,7,0),"")=0,"",IFERROR(VLOOKUP(B143,'[1]Vmesna vrtilna_SKLOP1'!B:J,7,0),""))</f>
        <v/>
      </c>
      <c r="O143" s="22"/>
    </row>
    <row r="144" spans="2:15" ht="15" customHeight="1" x14ac:dyDescent="0.3">
      <c r="B144" s="15" t="str">
        <f>IF(AND('[1]Vmesna vrtilna_SKLOP1'!B144&lt;&gt;"",'[1]Vmesna vrtilna_SKLOP1'!C144&lt;&gt;""),IF('[1]Vmesna vrtilna_SKLOP1'!B144&lt;&gt;"",'[1]Vmesna vrtilna_SKLOP1'!B144,""),"")</f>
        <v/>
      </c>
      <c r="C144" s="16" t="str">
        <f>IF(OR(C143="Posebna oblika",C143="Kulturno zaščiten objekt",C143="Kulturno zaščiten objekt, Posebna oblika"),"Glej zavihek POSEBNI POGOJI",IF(SUM(N143:Q143)=1,"Posebna oblika",IF(SUM(N143:Q143)=10,"Kulturno zaščiten objekt",IF(SUM(N143:Q143)=11,"Kulturno zaščiten objekt, Posebna oblika",IF(AND('[1]Vmesna vrtilna_SKLOP1'!C144&lt;&gt;"",'[1]Vmesna vrtilna_SKLOP1'!D144&lt;&gt;""),IF('[1]Vmesna vrtilna_SKLOP1'!C144&lt;&gt;"",'[1]Vmesna vrtilna_SKLOP1'!C144,""),"")))))</f>
        <v/>
      </c>
      <c r="D144" s="17" t="str">
        <f>IF(IFERROR(VLOOKUP(B144,'[1]Vmesna vrtilna_SKLOP1'!B:J,6,0),"")=0,"",IFERROR(VLOOKUP(B144,'[1]Vmesna vrtilna_SKLOP1'!B:J,6,0),""))</f>
        <v/>
      </c>
      <c r="E144" s="16" t="str">
        <f>IF(IF('[1]Vmesna vrtilna_SKLOP1'!E144&lt;&gt;"",'[1]Vmesna vrtilna_SKLOP1'!D144,"")=0,"",IF('[1]Vmesna vrtilna_SKLOP1'!E144&lt;&gt;"",'[1]Vmesna vrtilna_SKLOP1'!D144,""))</f>
        <v/>
      </c>
      <c r="F144" s="18" t="str">
        <f>IF('[1]Vmesna vrtilna_SKLOP1'!E144&lt;&gt;"",'[1]Vmesna vrtilna_SKLOP1'!E144,"")</f>
        <v/>
      </c>
      <c r="G144" s="15" t="str">
        <f>IF('[1]Vmesna vrtilna_SKLOP1'!E144&lt;&gt;"",'[1]Vmesna vrtilna_SKLOP1'!F144,"")</f>
        <v/>
      </c>
      <c r="H144" s="19" t="str">
        <f>IF('[1]Vmesna vrtilna_SKLOP1'!F144&lt;&gt;"",'[1]Vmesna vrtilna_SKLOP1'!I144,"")</f>
        <v/>
      </c>
      <c r="I144" s="20" t="str">
        <f>IF(I143="Skupaj:","DDV (22%):",IF(I143="DDV (22%):","Skupaj z DDV:",IF(AND('[1]Vmesna vrtilna_SKLOP1'!C144&lt;&gt;"",'[1]Vmesna vrtilna_SKLOP1'!E144=""),"Skupaj:","")))</f>
        <v>Skupaj z DDV:</v>
      </c>
      <c r="J144" s="21">
        <f t="shared" si="5"/>
        <v>0</v>
      </c>
      <c r="K144" s="21">
        <f>IF(I144="Skupaj z DDV:",SUM(K142,K143),IF(I144="DDV (22%):",K143*0.22,IF(AND('[1]Vmesna vrtilna_SKLOP1'!C144&lt;&gt;"",'[1]Vmesna vrtilna_SKLOP1'!D144=""),'[1]Vmesna vrtilna_SKLOP1'!J144,IF(F144&lt;&gt;"",IF('[1]Vmesna vrtilna_SKLOP1'!J144&lt;&gt;"",'[1]Vmesna vrtilna_SKLOP1'!J144,""),""))))</f>
        <v>861.27120000000002</v>
      </c>
      <c r="L144" s="22" t="str">
        <f>IF(I143="Skupaj:","DDV (22%):",IF(I143="DDV (22%):","Skupaj z DDV:",IF(AND('[1]Vmesna vrtilna_SKLOP1'!C144&lt;&gt;"",'[1]Vmesna vrtilna_SKLOP1'!E144=""),"Skupaj:",IF(AND('[1]Vmesna vrtilna_SKLOP1'!C144&lt;&gt;"",'[1]Vmesna vrtilna_SKLOP1'!D144=""),'[1]Vmesna vrtilna_SKLOP1'!J144,IF(F144&lt;&gt;"",IF('[1]Vmesna vrtilna_SKLOP1'!J144&lt;&gt;"",'[1]Vmesna vrtilna_SKLOP1'!J144,""),"")))))</f>
        <v>Skupaj z DDV:</v>
      </c>
      <c r="M144" s="22">
        <f t="shared" si="4"/>
        <v>0</v>
      </c>
      <c r="N144" s="22" t="str">
        <f>IF(IFERROR(VLOOKUP(B144,'[1]Vmesna vrtilna_SKLOP1'!B:J,7,0),"")=0,"",IFERROR(VLOOKUP(B144,'[1]Vmesna vrtilna_SKLOP1'!B:J,7,0),""))</f>
        <v/>
      </c>
      <c r="O144" s="22"/>
    </row>
    <row r="145" spans="2:15" ht="15" customHeight="1" x14ac:dyDescent="0.3">
      <c r="B145" s="15">
        <f>IF(AND('[1]Vmesna vrtilna_SKLOP1'!B145&lt;&gt;"",'[1]Vmesna vrtilna_SKLOP1'!C145&lt;&gt;""),IF('[1]Vmesna vrtilna_SKLOP1'!B145&lt;&gt;"",'[1]Vmesna vrtilna_SKLOP1'!B145,""),"")</f>
        <v>6</v>
      </c>
      <c r="C145" s="16" t="str">
        <f>IF(OR(C144="Posebna oblika",C144="Kulturno zaščiten objekt",C144="Kulturno zaščiten objekt, Posebna oblika"),"Glej zavihek POSEBNI POGOJI",IF(SUM(N144:Q144)=1,"Posebna oblika",IF(SUM(N144:Q144)=10,"Kulturno zaščiten objekt",IF(SUM(N144:Q144)=11,"Kulturno zaščiten objekt, Posebna oblika",IF(AND('[1]Vmesna vrtilna_SKLOP1'!C145&lt;&gt;"",'[1]Vmesna vrtilna_SKLOP1'!D145&lt;&gt;""),IF('[1]Vmesna vrtilna_SKLOP1'!C145&lt;&gt;"",'[1]Vmesna vrtilna_SKLOP1'!C145,""),"")))))</f>
        <v>Sava 41</v>
      </c>
      <c r="D145" s="17">
        <f>IF(IFERROR(VLOOKUP(B145,'[1]Vmesna vrtilna_SKLOP1'!B:J,6,0),"")=0,"",IFERROR(VLOOKUP(B145,'[1]Vmesna vrtilna_SKLOP1'!B:J,6,0),""))</f>
        <v>1</v>
      </c>
      <c r="E145" s="16" t="str">
        <f>IF(IF('[1]Vmesna vrtilna_SKLOP1'!E145&lt;&gt;"",'[1]Vmesna vrtilna_SKLOP1'!D145,"")=0,"",IF('[1]Vmesna vrtilna_SKLOP1'!E145&lt;&gt;"",'[1]Vmesna vrtilna_SKLOP1'!D145,""))</f>
        <v>Okna/Vrata</v>
      </c>
      <c r="F145" s="18" t="str">
        <f>IF('[1]Vmesna vrtilna_SKLOP1'!E145&lt;&gt;"",'[1]Vmesna vrtilna_SKLOP1'!E145,"")</f>
        <v>Dvokrilno okno (tip: O3); dim. ŠxV: 1,53x1,33m; Material: PVC ; steklo 6/16Ar/4; Rw,st.=36 (Rw,st.+Ctr ≥ 31 dB)</v>
      </c>
      <c r="G145" s="15" t="str">
        <f>IF('[1]Vmesna vrtilna_SKLOP1'!E145&lt;&gt;"",'[1]Vmesna vrtilna_SKLOP1'!F145,"")</f>
        <v>[kos]</v>
      </c>
      <c r="H145" s="19">
        <f>IF('[1]Vmesna vrtilna_SKLOP1'!F145&lt;&gt;"",'[1]Vmesna vrtilna_SKLOP1'!I145,"")</f>
        <v>2</v>
      </c>
      <c r="I145" s="20" t="str">
        <f>IF(I144="Skupaj:","DDV (22%):",IF(I144="DDV (22%):","Skupaj z DDV:",IF(AND('[1]Vmesna vrtilna_SKLOP1'!C145&lt;&gt;"",'[1]Vmesna vrtilna_SKLOP1'!E145=""),"Skupaj:","")))</f>
        <v/>
      </c>
      <c r="J145" s="21">
        <f t="shared" si="5"/>
        <v>0</v>
      </c>
      <c r="K145" s="21">
        <f>IF(I145="Skupaj z DDV:",SUM(K143,K144),IF(I145="DDV (22%):",K144*0.22,IF(AND('[1]Vmesna vrtilna_SKLOP1'!C145&lt;&gt;"",'[1]Vmesna vrtilna_SKLOP1'!D145=""),'[1]Vmesna vrtilna_SKLOP1'!J145,IF(F145&lt;&gt;"",IF('[1]Vmesna vrtilna_SKLOP1'!J145&lt;&gt;"",'[1]Vmesna vrtilna_SKLOP1'!J145,""),""))))</f>
        <v>833.62012688086213</v>
      </c>
      <c r="L145" s="22">
        <f>IF(I144="Skupaj:","DDV (22%):",IF(I144="DDV (22%):","Skupaj z DDV:",IF(AND('[1]Vmesna vrtilna_SKLOP1'!C145&lt;&gt;"",'[1]Vmesna vrtilna_SKLOP1'!E145=""),"Skupaj:",IF(AND('[1]Vmesna vrtilna_SKLOP1'!C145&lt;&gt;"",'[1]Vmesna vrtilna_SKLOP1'!D145=""),'[1]Vmesna vrtilna_SKLOP1'!J145,IF(F145&lt;&gt;"",IF('[1]Vmesna vrtilna_SKLOP1'!J145&lt;&gt;"",'[1]Vmesna vrtilna_SKLOP1'!J145,""),"")))))</f>
        <v>833.62012688086213</v>
      </c>
      <c r="M145" s="22">
        <f t="shared" si="4"/>
        <v>0</v>
      </c>
      <c r="N145" s="22" t="str">
        <f>IF(IFERROR(VLOOKUP(B145,'[1]Vmesna vrtilna_SKLOP1'!B:J,7,0),"")=0,"",IFERROR(VLOOKUP(B145,'[1]Vmesna vrtilna_SKLOP1'!B:J,7,0),""))</f>
        <v>ZAG</v>
      </c>
      <c r="O145" s="22"/>
    </row>
    <row r="146" spans="2:15" ht="15" customHeight="1" x14ac:dyDescent="0.3">
      <c r="B146" s="15" t="str">
        <f>IF(AND('[1]Vmesna vrtilna_SKLOP1'!B146&lt;&gt;"",'[1]Vmesna vrtilna_SKLOP1'!C146&lt;&gt;""),IF('[1]Vmesna vrtilna_SKLOP1'!B146&lt;&gt;"",'[1]Vmesna vrtilna_SKLOP1'!B146,""),"")</f>
        <v/>
      </c>
      <c r="C146" s="16" t="str">
        <f>IF(OR(C145="Posebna oblika",C145="Kulturno zaščiten objekt",C145="Kulturno zaščiten objekt, Posebna oblika"),"Glej zavihek POSEBNI POGOJI",IF(SUM(N145:Q145)=1,"Posebna oblika",IF(SUM(N145:Q145)=10,"Kulturno zaščiten objekt",IF(SUM(N145:Q145)=11,"Kulturno zaščiten objekt, Posebna oblika",IF(AND('[1]Vmesna vrtilna_SKLOP1'!C146&lt;&gt;"",'[1]Vmesna vrtilna_SKLOP1'!D146&lt;&gt;""),IF('[1]Vmesna vrtilna_SKLOP1'!C146&lt;&gt;"",'[1]Vmesna vrtilna_SKLOP1'!C146,""),"")))))</f>
        <v/>
      </c>
      <c r="D146" s="17" t="str">
        <f>IF(IFERROR(VLOOKUP(B146,'[1]Vmesna vrtilna_SKLOP1'!B:J,6,0),"")=0,"",IFERROR(VLOOKUP(B146,'[1]Vmesna vrtilna_SKLOP1'!B:J,6,0),""))</f>
        <v/>
      </c>
      <c r="E146" s="16" t="str">
        <f>IF(IF('[1]Vmesna vrtilna_SKLOP1'!E146&lt;&gt;"",'[1]Vmesna vrtilna_SKLOP1'!D146,"")=0,"",IF('[1]Vmesna vrtilna_SKLOP1'!E146&lt;&gt;"",'[1]Vmesna vrtilna_SKLOP1'!D146,""))</f>
        <v/>
      </c>
      <c r="F146" s="18" t="str">
        <f>IF('[1]Vmesna vrtilna_SKLOP1'!E146&lt;&gt;"",'[1]Vmesna vrtilna_SKLOP1'!E146,"")</f>
        <v>Dvokrilno okno (tip: O3); dim. ŠxV: 1,53x1,25m; Material: PVC ; steklo 6/16Ar/4; Rw,st.=36 (Rw,st.+Ctr ≥ 31 dB)</v>
      </c>
      <c r="G146" s="15" t="str">
        <f>IF('[1]Vmesna vrtilna_SKLOP1'!E146&lt;&gt;"",'[1]Vmesna vrtilna_SKLOP1'!F146,"")</f>
        <v>[kos]</v>
      </c>
      <c r="H146" s="19">
        <f>IF('[1]Vmesna vrtilna_SKLOP1'!F146&lt;&gt;"",'[1]Vmesna vrtilna_SKLOP1'!I146,"")</f>
        <v>2</v>
      </c>
      <c r="I146" s="20" t="str">
        <f>IF(I145="Skupaj:","DDV (22%):",IF(I145="DDV (22%):","Skupaj z DDV:",IF(AND('[1]Vmesna vrtilna_SKLOP1'!C146&lt;&gt;"",'[1]Vmesna vrtilna_SKLOP1'!E146=""),"Skupaj:","")))</f>
        <v/>
      </c>
      <c r="J146" s="21">
        <f t="shared" si="5"/>
        <v>0</v>
      </c>
      <c r="K146" s="21">
        <f>IF(I146="Skupaj z DDV:",SUM(K144,K145),IF(I146="DDV (22%):",K145*0.22,IF(AND('[1]Vmesna vrtilna_SKLOP1'!C146&lt;&gt;"",'[1]Vmesna vrtilna_SKLOP1'!D146=""),'[1]Vmesna vrtilna_SKLOP1'!J146,IF(F146&lt;&gt;"",IF('[1]Vmesna vrtilna_SKLOP1'!J146&lt;&gt;"",'[1]Vmesna vrtilna_SKLOP1'!J146,""),""))))</f>
        <v>810.24739621874994</v>
      </c>
      <c r="L146" s="22">
        <f>IF(I145="Skupaj:","DDV (22%):",IF(I145="DDV (22%):","Skupaj z DDV:",IF(AND('[1]Vmesna vrtilna_SKLOP1'!C146&lt;&gt;"",'[1]Vmesna vrtilna_SKLOP1'!E146=""),"Skupaj:",IF(AND('[1]Vmesna vrtilna_SKLOP1'!C146&lt;&gt;"",'[1]Vmesna vrtilna_SKLOP1'!D146=""),'[1]Vmesna vrtilna_SKLOP1'!J146,IF(F146&lt;&gt;"",IF('[1]Vmesna vrtilna_SKLOP1'!J146&lt;&gt;"",'[1]Vmesna vrtilna_SKLOP1'!J146,""),"")))))</f>
        <v>810.24739621874994</v>
      </c>
      <c r="M146" s="22">
        <f t="shared" si="4"/>
        <v>0</v>
      </c>
      <c r="N146" s="22" t="str">
        <f>IF(IFERROR(VLOOKUP(B146,'[1]Vmesna vrtilna_SKLOP1'!B:J,7,0),"")=0,"",IFERROR(VLOOKUP(B146,'[1]Vmesna vrtilna_SKLOP1'!B:J,7,0),""))</f>
        <v/>
      </c>
      <c r="O146" s="22"/>
    </row>
    <row r="147" spans="2:15" ht="15" customHeight="1" x14ac:dyDescent="0.3">
      <c r="B147" s="15" t="str">
        <f>IF(AND('[1]Vmesna vrtilna_SKLOP1'!B147&lt;&gt;"",'[1]Vmesna vrtilna_SKLOP1'!C147&lt;&gt;""),IF('[1]Vmesna vrtilna_SKLOP1'!B147&lt;&gt;"",'[1]Vmesna vrtilna_SKLOP1'!B147,""),"")</f>
        <v/>
      </c>
      <c r="C147" s="16" t="str">
        <f>IF(OR(C146="Posebna oblika",C146="Kulturno zaščiten objekt",C146="Kulturno zaščiten objekt, Posebna oblika"),"Glej zavihek POSEBNI POGOJI",IF(SUM(N146:Q146)=1,"Posebna oblika",IF(SUM(N146:Q146)=10,"Kulturno zaščiten objekt",IF(SUM(N146:Q146)=11,"Kulturno zaščiten objekt, Posebna oblika",IF(AND('[1]Vmesna vrtilna_SKLOP1'!C147&lt;&gt;"",'[1]Vmesna vrtilna_SKLOP1'!D147&lt;&gt;""),IF('[1]Vmesna vrtilna_SKLOP1'!C147&lt;&gt;"",'[1]Vmesna vrtilna_SKLOP1'!C147,""),"")))))</f>
        <v/>
      </c>
      <c r="D147" s="17" t="str">
        <f>IF(IFERROR(VLOOKUP(B147,'[1]Vmesna vrtilna_SKLOP1'!B:J,6,0),"")=0,"",IFERROR(VLOOKUP(B147,'[1]Vmesna vrtilna_SKLOP1'!B:J,6,0),""))</f>
        <v/>
      </c>
      <c r="E147" s="16" t="str">
        <f>IF(IF('[1]Vmesna vrtilna_SKLOP1'!E147&lt;&gt;"",'[1]Vmesna vrtilna_SKLOP1'!D147,"")=0,"",IF('[1]Vmesna vrtilna_SKLOP1'!E147&lt;&gt;"",'[1]Vmesna vrtilna_SKLOP1'!D147,""))</f>
        <v/>
      </c>
      <c r="F147" s="18" t="str">
        <f>IF('[1]Vmesna vrtilna_SKLOP1'!E147&lt;&gt;"",'[1]Vmesna vrtilna_SKLOP1'!E147,"")</f>
        <v>Enokrilna vrata (tip: V1); dim. ŠxV: 0,86x2,06m; Material: PVC, profil&gt;80mm ; steklo 8/16Ar/4; Rw,st.=37 (Rw,st.+Ctr ≥ 32 dB)</v>
      </c>
      <c r="G147" s="15" t="str">
        <f>IF('[1]Vmesna vrtilna_SKLOP1'!E147&lt;&gt;"",'[1]Vmesna vrtilna_SKLOP1'!F147,"")</f>
        <v>[kos]</v>
      </c>
      <c r="H147" s="19">
        <f>IF('[1]Vmesna vrtilna_SKLOP1'!F147&lt;&gt;"",'[1]Vmesna vrtilna_SKLOP1'!I147,"")</f>
        <v>1</v>
      </c>
      <c r="I147" s="20" t="str">
        <f>IF(I146="Skupaj:","DDV (22%):",IF(I146="DDV (22%):","Skupaj z DDV:",IF(AND('[1]Vmesna vrtilna_SKLOP1'!C147&lt;&gt;"",'[1]Vmesna vrtilna_SKLOP1'!E147=""),"Skupaj:","")))</f>
        <v/>
      </c>
      <c r="J147" s="21">
        <f t="shared" si="5"/>
        <v>0</v>
      </c>
      <c r="K147" s="21">
        <f>IF(I147="Skupaj z DDV:",SUM(K145,K146),IF(I147="DDV (22%):",K146*0.22,IF(AND('[1]Vmesna vrtilna_SKLOP1'!C147&lt;&gt;"",'[1]Vmesna vrtilna_SKLOP1'!D147=""),'[1]Vmesna vrtilna_SKLOP1'!J147,IF(F147&lt;&gt;"",IF('[1]Vmesna vrtilna_SKLOP1'!J147&lt;&gt;"",'[1]Vmesna vrtilna_SKLOP1'!J147,""),""))))</f>
        <v>392.30274861785597</v>
      </c>
      <c r="L147" s="22">
        <f>IF(I146="Skupaj:","DDV (22%):",IF(I146="DDV (22%):","Skupaj z DDV:",IF(AND('[1]Vmesna vrtilna_SKLOP1'!C147&lt;&gt;"",'[1]Vmesna vrtilna_SKLOP1'!E147=""),"Skupaj:",IF(AND('[1]Vmesna vrtilna_SKLOP1'!C147&lt;&gt;"",'[1]Vmesna vrtilna_SKLOP1'!D147=""),'[1]Vmesna vrtilna_SKLOP1'!J147,IF(F147&lt;&gt;"",IF('[1]Vmesna vrtilna_SKLOP1'!J147&lt;&gt;"",'[1]Vmesna vrtilna_SKLOP1'!J147,""),"")))))</f>
        <v>392.30274861785597</v>
      </c>
      <c r="M147" s="22">
        <f t="shared" si="4"/>
        <v>0</v>
      </c>
      <c r="N147" s="22" t="str">
        <f>IF(IFERROR(VLOOKUP(B147,'[1]Vmesna vrtilna_SKLOP1'!B:J,7,0),"")=0,"",IFERROR(VLOOKUP(B147,'[1]Vmesna vrtilna_SKLOP1'!B:J,7,0),""))</f>
        <v/>
      </c>
      <c r="O147" s="22"/>
    </row>
    <row r="148" spans="2:15" ht="15" customHeight="1" x14ac:dyDescent="0.3">
      <c r="B148" s="15" t="str">
        <f>IF(AND('[1]Vmesna vrtilna_SKLOP1'!B148&lt;&gt;"",'[1]Vmesna vrtilna_SKLOP1'!C148&lt;&gt;""),IF('[1]Vmesna vrtilna_SKLOP1'!B148&lt;&gt;"",'[1]Vmesna vrtilna_SKLOP1'!B148,""),"")</f>
        <v/>
      </c>
      <c r="C148" s="16" t="str">
        <f>IF(OR(C147="Posebna oblika",C147="Kulturno zaščiten objekt",C147="Kulturno zaščiten objekt, Posebna oblika"),"Glej zavihek POSEBNI POGOJI",IF(SUM(N147:Q147)=1,"Posebna oblika",IF(SUM(N147:Q147)=10,"Kulturno zaščiten objekt",IF(SUM(N147:Q147)=11,"Kulturno zaščiten objekt, Posebna oblika",IF(AND('[1]Vmesna vrtilna_SKLOP1'!C148&lt;&gt;"",'[1]Vmesna vrtilna_SKLOP1'!D148&lt;&gt;""),IF('[1]Vmesna vrtilna_SKLOP1'!C148&lt;&gt;"",'[1]Vmesna vrtilna_SKLOP1'!C148,""),"")))))</f>
        <v/>
      </c>
      <c r="D148" s="17" t="str">
        <f>IF(IFERROR(VLOOKUP(B148,'[1]Vmesna vrtilna_SKLOP1'!B:J,6,0),"")=0,"",IFERROR(VLOOKUP(B148,'[1]Vmesna vrtilna_SKLOP1'!B:J,6,0),""))</f>
        <v/>
      </c>
      <c r="E148" s="16" t="str">
        <f>IF(IF('[1]Vmesna vrtilna_SKLOP1'!E148&lt;&gt;"",'[1]Vmesna vrtilna_SKLOP1'!D148,"")=0,"",IF('[1]Vmesna vrtilna_SKLOP1'!E148&lt;&gt;"",'[1]Vmesna vrtilna_SKLOP1'!D148,""))</f>
        <v/>
      </c>
      <c r="F148" s="18" t="str">
        <f>IF('[1]Vmesna vrtilna_SKLOP1'!E148&lt;&gt;"",'[1]Vmesna vrtilna_SKLOP1'!E148,"")</f>
        <v>Enokrilno okno (tip: O1); dim. ŠxV: 1,01x1,3m; Material: PVC, profil&gt;80mm ; steklo 8/16Ar/4; Rw,st.=37 (Rw,st.+Ctr ≥ 32 dB)</v>
      </c>
      <c r="G148" s="15" t="str">
        <f>IF('[1]Vmesna vrtilna_SKLOP1'!E148&lt;&gt;"",'[1]Vmesna vrtilna_SKLOP1'!F148,"")</f>
        <v>[kos]</v>
      </c>
      <c r="H148" s="19">
        <f>IF('[1]Vmesna vrtilna_SKLOP1'!F148&lt;&gt;"",'[1]Vmesna vrtilna_SKLOP1'!I148,"")</f>
        <v>1</v>
      </c>
      <c r="I148" s="20" t="str">
        <f>IF(I147="Skupaj:","DDV (22%):",IF(I147="DDV (22%):","Skupaj z DDV:",IF(AND('[1]Vmesna vrtilna_SKLOP1'!C148&lt;&gt;"",'[1]Vmesna vrtilna_SKLOP1'!E148=""),"Skupaj:","")))</f>
        <v/>
      </c>
      <c r="J148" s="21">
        <f t="shared" si="5"/>
        <v>0</v>
      </c>
      <c r="K148" s="21">
        <f>IF(I148="Skupaj z DDV:",SUM(K146,K147),IF(I148="DDV (22%):",K147*0.22,IF(AND('[1]Vmesna vrtilna_SKLOP1'!C148&lt;&gt;"",'[1]Vmesna vrtilna_SKLOP1'!D148=""),'[1]Vmesna vrtilna_SKLOP1'!J148,IF(F148&lt;&gt;"",IF('[1]Vmesna vrtilna_SKLOP1'!J148&lt;&gt;"",'[1]Vmesna vrtilna_SKLOP1'!J148,""),""))))</f>
        <v>323.55881099320004</v>
      </c>
      <c r="L148" s="22">
        <f>IF(I147="Skupaj:","DDV (22%):",IF(I147="DDV (22%):","Skupaj z DDV:",IF(AND('[1]Vmesna vrtilna_SKLOP1'!C148&lt;&gt;"",'[1]Vmesna vrtilna_SKLOP1'!E148=""),"Skupaj:",IF(AND('[1]Vmesna vrtilna_SKLOP1'!C148&lt;&gt;"",'[1]Vmesna vrtilna_SKLOP1'!D148=""),'[1]Vmesna vrtilna_SKLOP1'!J148,IF(F148&lt;&gt;"",IF('[1]Vmesna vrtilna_SKLOP1'!J148&lt;&gt;"",'[1]Vmesna vrtilna_SKLOP1'!J148,""),"")))))</f>
        <v>323.55881099320004</v>
      </c>
      <c r="M148" s="22">
        <f t="shared" si="4"/>
        <v>0</v>
      </c>
      <c r="N148" s="22" t="str">
        <f>IF(IFERROR(VLOOKUP(B148,'[1]Vmesna vrtilna_SKLOP1'!B:J,7,0),"")=0,"",IFERROR(VLOOKUP(B148,'[1]Vmesna vrtilna_SKLOP1'!B:J,7,0),""))</f>
        <v/>
      </c>
      <c r="O148" s="22"/>
    </row>
    <row r="149" spans="2:15" ht="15" customHeight="1" x14ac:dyDescent="0.3">
      <c r="B149" s="15" t="str">
        <f>IF(AND('[1]Vmesna vrtilna_SKLOP1'!B149&lt;&gt;"",'[1]Vmesna vrtilna_SKLOP1'!C149&lt;&gt;""),IF('[1]Vmesna vrtilna_SKLOP1'!B149&lt;&gt;"",'[1]Vmesna vrtilna_SKLOP1'!B149,""),"")</f>
        <v/>
      </c>
      <c r="C149" s="16" t="str">
        <f>IF(OR(C148="Posebna oblika",C148="Kulturno zaščiten objekt",C148="Kulturno zaščiten objekt, Posebna oblika"),"Glej zavihek POSEBNI POGOJI",IF(SUM(N148:Q148)=1,"Posebna oblika",IF(SUM(N148:Q148)=10,"Kulturno zaščiten objekt",IF(SUM(N148:Q148)=11,"Kulturno zaščiten objekt, Posebna oblika",IF(AND('[1]Vmesna vrtilna_SKLOP1'!C149&lt;&gt;"",'[1]Vmesna vrtilna_SKLOP1'!D149&lt;&gt;""),IF('[1]Vmesna vrtilna_SKLOP1'!C149&lt;&gt;"",'[1]Vmesna vrtilna_SKLOP1'!C149,""),"")))))</f>
        <v/>
      </c>
      <c r="D149" s="17" t="str">
        <f>IF(IFERROR(VLOOKUP(B149,'[1]Vmesna vrtilna_SKLOP1'!B:J,6,0),"")=0,"",IFERROR(VLOOKUP(B149,'[1]Vmesna vrtilna_SKLOP1'!B:J,6,0),""))</f>
        <v/>
      </c>
      <c r="E149" s="16" t="str">
        <f>IF(IF('[1]Vmesna vrtilna_SKLOP1'!E149&lt;&gt;"",'[1]Vmesna vrtilna_SKLOP1'!D149,"")=0,"",IF('[1]Vmesna vrtilna_SKLOP1'!E149&lt;&gt;"",'[1]Vmesna vrtilna_SKLOP1'!D149,""))</f>
        <v/>
      </c>
      <c r="F149" s="18" t="str">
        <f>IF('[1]Vmesna vrtilna_SKLOP1'!E149&lt;&gt;"",'[1]Vmesna vrtilna_SKLOP1'!E149,"")</f>
        <v>Enokrilna vrata (tip: V1); dim. ŠxV: 0,8x2,09m; Material: PVC, profil&gt;80mm ; steklo 10/20Ar/4; Rw,st.=39 (Rw,st.+Ctr ≥ 33 dB)</v>
      </c>
      <c r="G149" s="15" t="str">
        <f>IF('[1]Vmesna vrtilna_SKLOP1'!E149&lt;&gt;"",'[1]Vmesna vrtilna_SKLOP1'!F149,"")</f>
        <v>[kos]</v>
      </c>
      <c r="H149" s="19">
        <f>IF('[1]Vmesna vrtilna_SKLOP1'!F149&lt;&gt;"",'[1]Vmesna vrtilna_SKLOP1'!I149,"")</f>
        <v>1</v>
      </c>
      <c r="I149" s="20" t="str">
        <f>IF(I148="Skupaj:","DDV (22%):",IF(I148="DDV (22%):","Skupaj z DDV:",IF(AND('[1]Vmesna vrtilna_SKLOP1'!C149&lt;&gt;"",'[1]Vmesna vrtilna_SKLOP1'!E149=""),"Skupaj:","")))</f>
        <v/>
      </c>
      <c r="J149" s="21">
        <f t="shared" si="5"/>
        <v>0</v>
      </c>
      <c r="K149" s="21">
        <f>IF(I149="Skupaj z DDV:",SUM(K147,K148),IF(I149="DDV (22%):",K148*0.22,IF(AND('[1]Vmesna vrtilna_SKLOP1'!C149&lt;&gt;"",'[1]Vmesna vrtilna_SKLOP1'!D149=""),'[1]Vmesna vrtilna_SKLOP1'!J149,IF(F149&lt;&gt;"",IF('[1]Vmesna vrtilna_SKLOP1'!J149&lt;&gt;"",'[1]Vmesna vrtilna_SKLOP1'!J149,""),""))))</f>
        <v>427.76631843839999</v>
      </c>
      <c r="L149" s="22">
        <f>IF(I148="Skupaj:","DDV (22%):",IF(I148="DDV (22%):","Skupaj z DDV:",IF(AND('[1]Vmesna vrtilna_SKLOP1'!C149&lt;&gt;"",'[1]Vmesna vrtilna_SKLOP1'!E149=""),"Skupaj:",IF(AND('[1]Vmesna vrtilna_SKLOP1'!C149&lt;&gt;"",'[1]Vmesna vrtilna_SKLOP1'!D149=""),'[1]Vmesna vrtilna_SKLOP1'!J149,IF(F149&lt;&gt;"",IF('[1]Vmesna vrtilna_SKLOP1'!J149&lt;&gt;"",'[1]Vmesna vrtilna_SKLOP1'!J149,""),"")))))</f>
        <v>427.76631843839999</v>
      </c>
      <c r="M149" s="22">
        <f t="shared" si="4"/>
        <v>0</v>
      </c>
      <c r="N149" s="22" t="str">
        <f>IF(IFERROR(VLOOKUP(B149,'[1]Vmesna vrtilna_SKLOP1'!B:J,7,0),"")=0,"",IFERROR(VLOOKUP(B149,'[1]Vmesna vrtilna_SKLOP1'!B:J,7,0),""))</f>
        <v/>
      </c>
      <c r="O149" s="22"/>
    </row>
    <row r="150" spans="2:15" ht="15" customHeight="1" x14ac:dyDescent="0.3">
      <c r="B150" s="15" t="str">
        <f>IF(AND('[1]Vmesna vrtilna_SKLOP1'!B150&lt;&gt;"",'[1]Vmesna vrtilna_SKLOP1'!C150&lt;&gt;""),IF('[1]Vmesna vrtilna_SKLOP1'!B150&lt;&gt;"",'[1]Vmesna vrtilna_SKLOP1'!B150,""),"")</f>
        <v/>
      </c>
      <c r="C150" s="16" t="str">
        <f>IF(OR(C149="Posebna oblika",C149="Kulturno zaščiten objekt",C149="Kulturno zaščiten objekt, Posebna oblika"),"Glej zavihek POSEBNI POGOJI",IF(SUM(N149:Q149)=1,"Posebna oblika",IF(SUM(N149:Q149)=10,"Kulturno zaščiten objekt",IF(SUM(N149:Q149)=11,"Kulturno zaščiten objekt, Posebna oblika",IF(AND('[1]Vmesna vrtilna_SKLOP1'!C150&lt;&gt;"",'[1]Vmesna vrtilna_SKLOP1'!D150&lt;&gt;""),IF('[1]Vmesna vrtilna_SKLOP1'!C150&lt;&gt;"",'[1]Vmesna vrtilna_SKLOP1'!C150,""),"")))))</f>
        <v/>
      </c>
      <c r="D150" s="17" t="str">
        <f>IF(IFERROR(VLOOKUP(B150,'[1]Vmesna vrtilna_SKLOP1'!B:J,6,0),"")=0,"",IFERROR(VLOOKUP(B150,'[1]Vmesna vrtilna_SKLOP1'!B:J,6,0),""))</f>
        <v/>
      </c>
      <c r="E150" s="16" t="str">
        <f>IF(IF('[1]Vmesna vrtilna_SKLOP1'!E150&lt;&gt;"",'[1]Vmesna vrtilna_SKLOP1'!D150,"")=0,"",IF('[1]Vmesna vrtilna_SKLOP1'!E150&lt;&gt;"",'[1]Vmesna vrtilna_SKLOP1'!D150,""))</f>
        <v/>
      </c>
      <c r="F150" s="18" t="str">
        <f>IF('[1]Vmesna vrtilna_SKLOP1'!E150&lt;&gt;"",'[1]Vmesna vrtilna_SKLOP1'!E150,"")</f>
        <v>Enokrilno okno (tip: O1); dim. ŠxV: 0,99x1,24m; Material: PVC, profil&gt;80mm ; steklo 10/20Ar/4; Rw,st.=39 (Rw,st.+Ctr ≥ 33 dB)</v>
      </c>
      <c r="G150" s="15" t="str">
        <f>IF('[1]Vmesna vrtilna_SKLOP1'!E150&lt;&gt;"",'[1]Vmesna vrtilna_SKLOP1'!F150,"")</f>
        <v>[kos]</v>
      </c>
      <c r="H150" s="19">
        <f>IF('[1]Vmesna vrtilna_SKLOP1'!F150&lt;&gt;"",'[1]Vmesna vrtilna_SKLOP1'!I150,"")</f>
        <v>1</v>
      </c>
      <c r="I150" s="20" t="str">
        <f>IF(I149="Skupaj:","DDV (22%):",IF(I149="DDV (22%):","Skupaj z DDV:",IF(AND('[1]Vmesna vrtilna_SKLOP1'!C150&lt;&gt;"",'[1]Vmesna vrtilna_SKLOP1'!E150=""),"Skupaj:","")))</f>
        <v/>
      </c>
      <c r="J150" s="21">
        <f t="shared" si="5"/>
        <v>0</v>
      </c>
      <c r="K150" s="21">
        <f>IF(I150="Skupaj z DDV:",SUM(K148,K149),IF(I150="DDV (22%):",K149*0.22,IF(AND('[1]Vmesna vrtilna_SKLOP1'!C150&lt;&gt;"",'[1]Vmesna vrtilna_SKLOP1'!D150=""),'[1]Vmesna vrtilna_SKLOP1'!J150,IF(F150&lt;&gt;"",IF('[1]Vmesna vrtilna_SKLOP1'!J150&lt;&gt;"",'[1]Vmesna vrtilna_SKLOP1'!J150,""),""))))</f>
        <v>346.25605732012798</v>
      </c>
      <c r="L150" s="22">
        <f>IF(I149="Skupaj:","DDV (22%):",IF(I149="DDV (22%):","Skupaj z DDV:",IF(AND('[1]Vmesna vrtilna_SKLOP1'!C150&lt;&gt;"",'[1]Vmesna vrtilna_SKLOP1'!E150=""),"Skupaj:",IF(AND('[1]Vmesna vrtilna_SKLOP1'!C150&lt;&gt;"",'[1]Vmesna vrtilna_SKLOP1'!D150=""),'[1]Vmesna vrtilna_SKLOP1'!J150,IF(F150&lt;&gt;"",IF('[1]Vmesna vrtilna_SKLOP1'!J150&lt;&gt;"",'[1]Vmesna vrtilna_SKLOP1'!J150,""),"")))))</f>
        <v>346.25605732012798</v>
      </c>
      <c r="M150" s="22">
        <f t="shared" si="4"/>
        <v>0</v>
      </c>
      <c r="N150" s="22" t="str">
        <f>IF(IFERROR(VLOOKUP(B150,'[1]Vmesna vrtilna_SKLOP1'!B:J,7,0),"")=0,"",IFERROR(VLOOKUP(B150,'[1]Vmesna vrtilna_SKLOP1'!B:J,7,0),""))</f>
        <v/>
      </c>
      <c r="O150" s="22"/>
    </row>
    <row r="151" spans="2:15" ht="15" customHeight="1" x14ac:dyDescent="0.3">
      <c r="B151" s="15" t="str">
        <f>IF(AND('[1]Vmesna vrtilna_SKLOP1'!B151&lt;&gt;"",'[1]Vmesna vrtilna_SKLOP1'!C151&lt;&gt;""),IF('[1]Vmesna vrtilna_SKLOP1'!B151&lt;&gt;"",'[1]Vmesna vrtilna_SKLOP1'!B151,""),"")</f>
        <v/>
      </c>
      <c r="C151" s="16" t="str">
        <f>IF(OR(C150="Posebna oblika",C150="Kulturno zaščiten objekt",C150="Kulturno zaščiten objekt, Posebna oblika"),"Glej zavihek POSEBNI POGOJI",IF(SUM(N150:Q150)=1,"Posebna oblika",IF(SUM(N150:Q150)=10,"Kulturno zaščiten objekt",IF(SUM(N150:Q150)=11,"Kulturno zaščiten objekt, Posebna oblika",IF(AND('[1]Vmesna vrtilna_SKLOP1'!C151&lt;&gt;"",'[1]Vmesna vrtilna_SKLOP1'!D151&lt;&gt;""),IF('[1]Vmesna vrtilna_SKLOP1'!C151&lt;&gt;"",'[1]Vmesna vrtilna_SKLOP1'!C151,""),"")))))</f>
        <v/>
      </c>
      <c r="D151" s="17" t="str">
        <f>IF(IFERROR(VLOOKUP(B151,'[1]Vmesna vrtilna_SKLOP1'!B:J,6,0),"")=0,"",IFERROR(VLOOKUP(B151,'[1]Vmesna vrtilna_SKLOP1'!B:J,6,0),""))</f>
        <v/>
      </c>
      <c r="E151" s="16" t="str">
        <f>IF(IF('[1]Vmesna vrtilna_SKLOP1'!E151&lt;&gt;"",'[1]Vmesna vrtilna_SKLOP1'!D151,"")=0,"",IF('[1]Vmesna vrtilna_SKLOP1'!E151&lt;&gt;"",'[1]Vmesna vrtilna_SKLOP1'!D151,""))</f>
        <v/>
      </c>
      <c r="F151" s="18" t="str">
        <f>IF('[1]Vmesna vrtilna_SKLOP1'!E151&lt;&gt;"",'[1]Vmesna vrtilna_SKLOP1'!E151,"")</f>
        <v/>
      </c>
      <c r="G151" s="15" t="str">
        <f>IF('[1]Vmesna vrtilna_SKLOP1'!E151&lt;&gt;"",'[1]Vmesna vrtilna_SKLOP1'!F151,"")</f>
        <v/>
      </c>
      <c r="H151" s="19" t="str">
        <f>IF('[1]Vmesna vrtilna_SKLOP1'!F151&lt;&gt;"",'[1]Vmesna vrtilna_SKLOP1'!I151,"")</f>
        <v/>
      </c>
      <c r="I151" s="20" t="str">
        <f>IF(I150="Skupaj:","DDV (22%):",IF(I150="DDV (22%):","Skupaj z DDV:",IF(AND('[1]Vmesna vrtilna_SKLOP1'!C151&lt;&gt;"",'[1]Vmesna vrtilna_SKLOP1'!E151=""),"Skupaj:","")))</f>
        <v/>
      </c>
      <c r="J151" s="21" t="str">
        <f t="shared" si="5"/>
        <v/>
      </c>
      <c r="K151" s="21" t="str">
        <f>IF(I151="Skupaj z DDV:",SUM(K149,K150),IF(I151="DDV (22%):",K150*0.22,IF(AND('[1]Vmesna vrtilna_SKLOP1'!C151&lt;&gt;"",'[1]Vmesna vrtilna_SKLOP1'!D151=""),'[1]Vmesna vrtilna_SKLOP1'!J151,IF(F151&lt;&gt;"",IF('[1]Vmesna vrtilna_SKLOP1'!J151&lt;&gt;"",'[1]Vmesna vrtilna_SKLOP1'!J151,""),""))))</f>
        <v/>
      </c>
      <c r="L151" s="22" t="str">
        <f>IF(I150="Skupaj:","DDV (22%):",IF(I150="DDV (22%):","Skupaj z DDV:",IF(AND('[1]Vmesna vrtilna_SKLOP1'!C151&lt;&gt;"",'[1]Vmesna vrtilna_SKLOP1'!E151=""),"Skupaj:",IF(AND('[1]Vmesna vrtilna_SKLOP1'!C151&lt;&gt;"",'[1]Vmesna vrtilna_SKLOP1'!D151=""),'[1]Vmesna vrtilna_SKLOP1'!J151,IF(F151&lt;&gt;"",IF('[1]Vmesna vrtilna_SKLOP1'!J151&lt;&gt;"",'[1]Vmesna vrtilna_SKLOP1'!J151,""),"")))))</f>
        <v/>
      </c>
      <c r="M151" s="22">
        <f t="shared" si="4"/>
        <v>0</v>
      </c>
      <c r="N151" s="22" t="str">
        <f>IF(IFERROR(VLOOKUP(B151,'[1]Vmesna vrtilna_SKLOP1'!B:J,7,0),"")=0,"",IFERROR(VLOOKUP(B151,'[1]Vmesna vrtilna_SKLOP1'!B:J,7,0),""))</f>
        <v/>
      </c>
      <c r="O151" s="22"/>
    </row>
    <row r="152" spans="2:15" ht="15" customHeight="1" x14ac:dyDescent="0.3">
      <c r="B152" s="15" t="str">
        <f>IF(AND('[1]Vmesna vrtilna_SKLOP1'!B152&lt;&gt;"",'[1]Vmesna vrtilna_SKLOP1'!C152&lt;&gt;""),IF('[1]Vmesna vrtilna_SKLOP1'!B152&lt;&gt;"",'[1]Vmesna vrtilna_SKLOP1'!B152,""),"")</f>
        <v/>
      </c>
      <c r="C152" s="16" t="str">
        <f>IF(OR(C151="Posebna oblika",C151="Kulturno zaščiten objekt",C151="Kulturno zaščiten objekt, Posebna oblika"),"Glej zavihek POSEBNI POGOJI",IF(SUM(N151:Q151)=1,"Posebna oblika",IF(SUM(N151:Q151)=10,"Kulturno zaščiten objekt",IF(SUM(N151:Q151)=11,"Kulturno zaščiten objekt, Posebna oblika",IF(AND('[1]Vmesna vrtilna_SKLOP1'!C152&lt;&gt;"",'[1]Vmesna vrtilna_SKLOP1'!D152&lt;&gt;""),IF('[1]Vmesna vrtilna_SKLOP1'!C152&lt;&gt;"",'[1]Vmesna vrtilna_SKLOP1'!C152,""),"")))))</f>
        <v/>
      </c>
      <c r="D152" s="17" t="str">
        <f>IF(IFERROR(VLOOKUP(B152,'[1]Vmesna vrtilna_SKLOP1'!B:J,6,0),"")=0,"",IFERROR(VLOOKUP(B152,'[1]Vmesna vrtilna_SKLOP1'!B:J,6,0),""))</f>
        <v/>
      </c>
      <c r="E152" s="16" t="str">
        <f>IF(IF('[1]Vmesna vrtilna_SKLOP1'!E152&lt;&gt;"",'[1]Vmesna vrtilna_SKLOP1'!D152,"")=0,"",IF('[1]Vmesna vrtilna_SKLOP1'!E152&lt;&gt;"",'[1]Vmesna vrtilna_SKLOP1'!D152,""))</f>
        <v>Senčila</v>
      </c>
      <c r="F152" s="18" t="str">
        <f>IF('[1]Vmesna vrtilna_SKLOP1'!E152&lt;&gt;"",'[1]Vmesna vrtilna_SKLOP1'!E152,"")</f>
        <v>Zunanji rolo - nadometni, ALU lamele, Dim. ŠxV: 1,53x1,33m</v>
      </c>
      <c r="G152" s="15" t="str">
        <f>IF('[1]Vmesna vrtilna_SKLOP1'!E152&lt;&gt;"",'[1]Vmesna vrtilna_SKLOP1'!F152,"")</f>
        <v>[kos]</v>
      </c>
      <c r="H152" s="19">
        <f>IF('[1]Vmesna vrtilna_SKLOP1'!F152&lt;&gt;"",'[1]Vmesna vrtilna_SKLOP1'!I152,"")</f>
        <v>2</v>
      </c>
      <c r="I152" s="20" t="str">
        <f>IF(I151="Skupaj:","DDV (22%):",IF(I151="DDV (22%):","Skupaj z DDV:",IF(AND('[1]Vmesna vrtilna_SKLOP1'!C152&lt;&gt;"",'[1]Vmesna vrtilna_SKLOP1'!E152=""),"Skupaj:","")))</f>
        <v/>
      </c>
      <c r="J152" s="21">
        <f t="shared" si="5"/>
        <v>0</v>
      </c>
      <c r="K152" s="21">
        <f>IF(I152="Skupaj z DDV:",SUM(K150,K151),IF(I152="DDV (22%):",K151*0.22,IF(AND('[1]Vmesna vrtilna_SKLOP1'!C152&lt;&gt;"",'[1]Vmesna vrtilna_SKLOP1'!D152=""),'[1]Vmesna vrtilna_SKLOP1'!J152,IF(F152&lt;&gt;"",IF('[1]Vmesna vrtilna_SKLOP1'!J152&lt;&gt;"",'[1]Vmesna vrtilna_SKLOP1'!J152,""),""))))</f>
        <v>365.08820596409396</v>
      </c>
      <c r="L152" s="22">
        <f>IF(I151="Skupaj:","DDV (22%):",IF(I151="DDV (22%):","Skupaj z DDV:",IF(AND('[1]Vmesna vrtilna_SKLOP1'!C152&lt;&gt;"",'[1]Vmesna vrtilna_SKLOP1'!E152=""),"Skupaj:",IF(AND('[1]Vmesna vrtilna_SKLOP1'!C152&lt;&gt;"",'[1]Vmesna vrtilna_SKLOP1'!D152=""),'[1]Vmesna vrtilna_SKLOP1'!J152,IF(F152&lt;&gt;"",IF('[1]Vmesna vrtilna_SKLOP1'!J152&lt;&gt;"",'[1]Vmesna vrtilna_SKLOP1'!J152,""),"")))))</f>
        <v>365.08820596409396</v>
      </c>
      <c r="M152" s="22">
        <f t="shared" si="4"/>
        <v>0</v>
      </c>
      <c r="N152" s="22" t="str">
        <f>IF(IFERROR(VLOOKUP(B152,'[1]Vmesna vrtilna_SKLOP1'!B:J,7,0),"")=0,"",IFERROR(VLOOKUP(B152,'[1]Vmesna vrtilna_SKLOP1'!B:J,7,0),""))</f>
        <v/>
      </c>
      <c r="O152" s="22"/>
    </row>
    <row r="153" spans="2:15" ht="15" customHeight="1" x14ac:dyDescent="0.3">
      <c r="B153" s="15" t="str">
        <f>IF(AND('[1]Vmesna vrtilna_SKLOP1'!B153&lt;&gt;"",'[1]Vmesna vrtilna_SKLOP1'!C153&lt;&gt;""),IF('[1]Vmesna vrtilna_SKLOP1'!B153&lt;&gt;"",'[1]Vmesna vrtilna_SKLOP1'!B153,""),"")</f>
        <v/>
      </c>
      <c r="C153" s="16" t="str">
        <f>IF(OR(C152="Posebna oblika",C152="Kulturno zaščiten objekt",C152="Kulturno zaščiten objekt, Posebna oblika"),"Glej zavihek POSEBNI POGOJI",IF(SUM(N152:Q152)=1,"Posebna oblika",IF(SUM(N152:Q152)=10,"Kulturno zaščiten objekt",IF(SUM(N152:Q152)=11,"Kulturno zaščiten objekt, Posebna oblika",IF(AND('[1]Vmesna vrtilna_SKLOP1'!C153&lt;&gt;"",'[1]Vmesna vrtilna_SKLOP1'!D153&lt;&gt;""),IF('[1]Vmesna vrtilna_SKLOP1'!C153&lt;&gt;"",'[1]Vmesna vrtilna_SKLOP1'!C153,""),"")))))</f>
        <v/>
      </c>
      <c r="D153" s="17" t="str">
        <f>IF(IFERROR(VLOOKUP(B153,'[1]Vmesna vrtilna_SKLOP1'!B:J,6,0),"")=0,"",IFERROR(VLOOKUP(B153,'[1]Vmesna vrtilna_SKLOP1'!B:J,6,0),""))</f>
        <v/>
      </c>
      <c r="E153" s="16" t="str">
        <f>IF(IF('[1]Vmesna vrtilna_SKLOP1'!E153&lt;&gt;"",'[1]Vmesna vrtilna_SKLOP1'!D153,"")=0,"",IF('[1]Vmesna vrtilna_SKLOP1'!E153&lt;&gt;"",'[1]Vmesna vrtilna_SKLOP1'!D153,""))</f>
        <v/>
      </c>
      <c r="F153" s="18" t="str">
        <f>IF('[1]Vmesna vrtilna_SKLOP1'!E153&lt;&gt;"",'[1]Vmesna vrtilna_SKLOP1'!E153,"")</f>
        <v>Zunanji rolo - nadometni, ALU lamele, Dim. ŠxV: 0,86x2,06m</v>
      </c>
      <c r="G153" s="15" t="str">
        <f>IF('[1]Vmesna vrtilna_SKLOP1'!E153&lt;&gt;"",'[1]Vmesna vrtilna_SKLOP1'!F153,"")</f>
        <v>[kos]</v>
      </c>
      <c r="H153" s="19">
        <f>IF('[1]Vmesna vrtilna_SKLOP1'!F153&lt;&gt;"",'[1]Vmesna vrtilna_SKLOP1'!I153,"")</f>
        <v>1</v>
      </c>
      <c r="I153" s="20" t="str">
        <f>IF(I152="Skupaj:","DDV (22%):",IF(I152="DDV (22%):","Skupaj z DDV:",IF(AND('[1]Vmesna vrtilna_SKLOP1'!C153&lt;&gt;"",'[1]Vmesna vrtilna_SKLOP1'!E153=""),"Skupaj:","")))</f>
        <v/>
      </c>
      <c r="J153" s="21">
        <f t="shared" si="5"/>
        <v>0</v>
      </c>
      <c r="K153" s="21">
        <f>IF(I153="Skupaj z DDV:",SUM(K151,K152),IF(I153="DDV (22%):",K152*0.22,IF(AND('[1]Vmesna vrtilna_SKLOP1'!C153&lt;&gt;"",'[1]Vmesna vrtilna_SKLOP1'!D153=""),'[1]Vmesna vrtilna_SKLOP1'!J153,IF(F153&lt;&gt;"",IF('[1]Vmesna vrtilna_SKLOP1'!J153&lt;&gt;"",'[1]Vmesna vrtilna_SKLOP1'!J153,""),""))))</f>
        <v>165.913232277232</v>
      </c>
      <c r="L153" s="22">
        <f>IF(I152="Skupaj:","DDV (22%):",IF(I152="DDV (22%):","Skupaj z DDV:",IF(AND('[1]Vmesna vrtilna_SKLOP1'!C153&lt;&gt;"",'[1]Vmesna vrtilna_SKLOP1'!E153=""),"Skupaj:",IF(AND('[1]Vmesna vrtilna_SKLOP1'!C153&lt;&gt;"",'[1]Vmesna vrtilna_SKLOP1'!D153=""),'[1]Vmesna vrtilna_SKLOP1'!J153,IF(F153&lt;&gt;"",IF('[1]Vmesna vrtilna_SKLOP1'!J153&lt;&gt;"",'[1]Vmesna vrtilna_SKLOP1'!J153,""),"")))))</f>
        <v>165.913232277232</v>
      </c>
      <c r="M153" s="22">
        <f t="shared" si="4"/>
        <v>0</v>
      </c>
      <c r="N153" s="22" t="str">
        <f>IF(IFERROR(VLOOKUP(B153,'[1]Vmesna vrtilna_SKLOP1'!B:J,7,0),"")=0,"",IFERROR(VLOOKUP(B153,'[1]Vmesna vrtilna_SKLOP1'!B:J,7,0),""))</f>
        <v/>
      </c>
      <c r="O153" s="22"/>
    </row>
    <row r="154" spans="2:15" ht="15" customHeight="1" x14ac:dyDescent="0.3">
      <c r="B154" s="15" t="str">
        <f>IF(AND('[1]Vmesna vrtilna_SKLOP1'!B154&lt;&gt;"",'[1]Vmesna vrtilna_SKLOP1'!C154&lt;&gt;""),IF('[1]Vmesna vrtilna_SKLOP1'!B154&lt;&gt;"",'[1]Vmesna vrtilna_SKLOP1'!B154,""),"")</f>
        <v/>
      </c>
      <c r="C154" s="16" t="str">
        <f>IF(OR(C153="Posebna oblika",C153="Kulturno zaščiten objekt",C153="Kulturno zaščiten objekt, Posebna oblika"),"Glej zavihek POSEBNI POGOJI",IF(SUM(N153:Q153)=1,"Posebna oblika",IF(SUM(N153:Q153)=10,"Kulturno zaščiten objekt",IF(SUM(N153:Q153)=11,"Kulturno zaščiten objekt, Posebna oblika",IF(AND('[1]Vmesna vrtilna_SKLOP1'!C154&lt;&gt;"",'[1]Vmesna vrtilna_SKLOP1'!D154&lt;&gt;""),IF('[1]Vmesna vrtilna_SKLOP1'!C154&lt;&gt;"",'[1]Vmesna vrtilna_SKLOP1'!C154,""),"")))))</f>
        <v/>
      </c>
      <c r="D154" s="17" t="str">
        <f>IF(IFERROR(VLOOKUP(B154,'[1]Vmesna vrtilna_SKLOP1'!B:J,6,0),"")=0,"",IFERROR(VLOOKUP(B154,'[1]Vmesna vrtilna_SKLOP1'!B:J,6,0),""))</f>
        <v/>
      </c>
      <c r="E154" s="16" t="str">
        <f>IF(IF('[1]Vmesna vrtilna_SKLOP1'!E154&lt;&gt;"",'[1]Vmesna vrtilna_SKLOP1'!D154,"")=0,"",IF('[1]Vmesna vrtilna_SKLOP1'!E154&lt;&gt;"",'[1]Vmesna vrtilna_SKLOP1'!D154,""))</f>
        <v/>
      </c>
      <c r="F154" s="18" t="str">
        <f>IF('[1]Vmesna vrtilna_SKLOP1'!E154&lt;&gt;"",'[1]Vmesna vrtilna_SKLOP1'!E154,"")</f>
        <v>Zunanji rolo - nadometni, ALU lamele, Dim. ŠxV: 1,01x1,3m</v>
      </c>
      <c r="G154" s="15" t="str">
        <f>IF('[1]Vmesna vrtilna_SKLOP1'!E154&lt;&gt;"",'[1]Vmesna vrtilna_SKLOP1'!F154,"")</f>
        <v>[kos]</v>
      </c>
      <c r="H154" s="19">
        <f>IF('[1]Vmesna vrtilna_SKLOP1'!F154&lt;&gt;"",'[1]Vmesna vrtilna_SKLOP1'!I154,"")</f>
        <v>1</v>
      </c>
      <c r="I154" s="20" t="str">
        <f>IF(I153="Skupaj:","DDV (22%):",IF(I153="DDV (22%):","Skupaj z DDV:",IF(AND('[1]Vmesna vrtilna_SKLOP1'!C154&lt;&gt;"",'[1]Vmesna vrtilna_SKLOP1'!E154=""),"Skupaj:","")))</f>
        <v/>
      </c>
      <c r="J154" s="21">
        <f t="shared" si="5"/>
        <v>0</v>
      </c>
      <c r="K154" s="21">
        <f>IF(I154="Skupaj z DDV:",SUM(K152,K153),IF(I154="DDV (22%):",K153*0.22,IF(AND('[1]Vmesna vrtilna_SKLOP1'!C154&lt;&gt;"",'[1]Vmesna vrtilna_SKLOP1'!D154=""),'[1]Vmesna vrtilna_SKLOP1'!J154,IF(F154&lt;&gt;"",IF('[1]Vmesna vrtilna_SKLOP1'!J154&lt;&gt;"",'[1]Vmesna vrtilna_SKLOP1'!J154,""),""))))</f>
        <v>137.52419471429999</v>
      </c>
      <c r="L154" s="22">
        <f>IF(I153="Skupaj:","DDV (22%):",IF(I153="DDV (22%):","Skupaj z DDV:",IF(AND('[1]Vmesna vrtilna_SKLOP1'!C154&lt;&gt;"",'[1]Vmesna vrtilna_SKLOP1'!E154=""),"Skupaj:",IF(AND('[1]Vmesna vrtilna_SKLOP1'!C154&lt;&gt;"",'[1]Vmesna vrtilna_SKLOP1'!D154=""),'[1]Vmesna vrtilna_SKLOP1'!J154,IF(F154&lt;&gt;"",IF('[1]Vmesna vrtilna_SKLOP1'!J154&lt;&gt;"",'[1]Vmesna vrtilna_SKLOP1'!J154,""),"")))))</f>
        <v>137.52419471429999</v>
      </c>
      <c r="M154" s="22">
        <f t="shared" si="4"/>
        <v>0</v>
      </c>
      <c r="N154" s="22" t="str">
        <f>IF(IFERROR(VLOOKUP(B154,'[1]Vmesna vrtilna_SKLOP1'!B:J,7,0),"")=0,"",IFERROR(VLOOKUP(B154,'[1]Vmesna vrtilna_SKLOP1'!B:J,7,0),""))</f>
        <v/>
      </c>
      <c r="O154" s="22"/>
    </row>
    <row r="155" spans="2:15" ht="15" customHeight="1" x14ac:dyDescent="0.3">
      <c r="B155" s="15" t="str">
        <f>IF(AND('[1]Vmesna vrtilna_SKLOP1'!B155&lt;&gt;"",'[1]Vmesna vrtilna_SKLOP1'!C155&lt;&gt;""),IF('[1]Vmesna vrtilna_SKLOP1'!B155&lt;&gt;"",'[1]Vmesna vrtilna_SKLOP1'!B155,""),"")</f>
        <v/>
      </c>
      <c r="C155" s="16" t="str">
        <f>IF(OR(C154="Posebna oblika",C154="Kulturno zaščiten objekt",C154="Kulturno zaščiten objekt, Posebna oblika"),"Glej zavihek POSEBNI POGOJI",IF(SUM(N154:Q154)=1,"Posebna oblika",IF(SUM(N154:Q154)=10,"Kulturno zaščiten objekt",IF(SUM(N154:Q154)=11,"Kulturno zaščiten objekt, Posebna oblika",IF(AND('[1]Vmesna vrtilna_SKLOP1'!C155&lt;&gt;"",'[1]Vmesna vrtilna_SKLOP1'!D155&lt;&gt;""),IF('[1]Vmesna vrtilna_SKLOP1'!C155&lt;&gt;"",'[1]Vmesna vrtilna_SKLOP1'!C155,""),"")))))</f>
        <v/>
      </c>
      <c r="D155" s="17" t="str">
        <f>IF(IFERROR(VLOOKUP(B155,'[1]Vmesna vrtilna_SKLOP1'!B:J,6,0),"")=0,"",IFERROR(VLOOKUP(B155,'[1]Vmesna vrtilna_SKLOP1'!B:J,6,0),""))</f>
        <v/>
      </c>
      <c r="E155" s="16" t="str">
        <f>IF(IF('[1]Vmesna vrtilna_SKLOP1'!E155&lt;&gt;"",'[1]Vmesna vrtilna_SKLOP1'!D155,"")=0,"",IF('[1]Vmesna vrtilna_SKLOP1'!E155&lt;&gt;"",'[1]Vmesna vrtilna_SKLOP1'!D155,""))</f>
        <v/>
      </c>
      <c r="F155" s="18" t="str">
        <f>IF('[1]Vmesna vrtilna_SKLOP1'!E155&lt;&gt;"",'[1]Vmesna vrtilna_SKLOP1'!E155,"")</f>
        <v>Zunanji rolo - nadometni, ALU lamele, Dim. ŠxV: 1,53x1,25m</v>
      </c>
      <c r="G155" s="15" t="str">
        <f>IF('[1]Vmesna vrtilna_SKLOP1'!E155&lt;&gt;"",'[1]Vmesna vrtilna_SKLOP1'!F155,"")</f>
        <v>[kos]</v>
      </c>
      <c r="H155" s="19">
        <f>IF('[1]Vmesna vrtilna_SKLOP1'!F155&lt;&gt;"",'[1]Vmesna vrtilna_SKLOP1'!I155,"")</f>
        <v>1</v>
      </c>
      <c r="I155" s="20" t="str">
        <f>IF(I154="Skupaj:","DDV (22%):",IF(I154="DDV (22%):","Skupaj z DDV:",IF(AND('[1]Vmesna vrtilna_SKLOP1'!C155&lt;&gt;"",'[1]Vmesna vrtilna_SKLOP1'!E155=""),"Skupaj:","")))</f>
        <v/>
      </c>
      <c r="J155" s="21">
        <f t="shared" si="5"/>
        <v>0</v>
      </c>
      <c r="K155" s="21">
        <f>IF(I155="Skupaj z DDV:",SUM(K153,K154),IF(I155="DDV (22%):",K154*0.22,IF(AND('[1]Vmesna vrtilna_SKLOP1'!C155&lt;&gt;"",'[1]Vmesna vrtilna_SKLOP1'!D155=""),'[1]Vmesna vrtilna_SKLOP1'!J155,IF(F155&lt;&gt;"",IF('[1]Vmesna vrtilna_SKLOP1'!J155&lt;&gt;"",'[1]Vmesna vrtilna_SKLOP1'!J155,""),""))))</f>
        <v>174.78283785937501</v>
      </c>
      <c r="L155" s="22">
        <f>IF(I154="Skupaj:","DDV (22%):",IF(I154="DDV (22%):","Skupaj z DDV:",IF(AND('[1]Vmesna vrtilna_SKLOP1'!C155&lt;&gt;"",'[1]Vmesna vrtilna_SKLOP1'!E155=""),"Skupaj:",IF(AND('[1]Vmesna vrtilna_SKLOP1'!C155&lt;&gt;"",'[1]Vmesna vrtilna_SKLOP1'!D155=""),'[1]Vmesna vrtilna_SKLOP1'!J155,IF(F155&lt;&gt;"",IF('[1]Vmesna vrtilna_SKLOP1'!J155&lt;&gt;"",'[1]Vmesna vrtilna_SKLOP1'!J155,""),"")))))</f>
        <v>174.78283785937501</v>
      </c>
      <c r="M155" s="22">
        <f t="shared" si="4"/>
        <v>0</v>
      </c>
      <c r="N155" s="22" t="str">
        <f>IF(IFERROR(VLOOKUP(B155,'[1]Vmesna vrtilna_SKLOP1'!B:J,7,0),"")=0,"",IFERROR(VLOOKUP(B155,'[1]Vmesna vrtilna_SKLOP1'!B:J,7,0),""))</f>
        <v/>
      </c>
      <c r="O155" s="22"/>
    </row>
    <row r="156" spans="2:15" ht="15" customHeight="1" x14ac:dyDescent="0.3">
      <c r="B156" s="15" t="str">
        <f>IF(AND('[1]Vmesna vrtilna_SKLOP1'!B156&lt;&gt;"",'[1]Vmesna vrtilna_SKLOP1'!C156&lt;&gt;""),IF('[1]Vmesna vrtilna_SKLOP1'!B156&lt;&gt;"",'[1]Vmesna vrtilna_SKLOP1'!B156,""),"")</f>
        <v/>
      </c>
      <c r="C156" s="16" t="str">
        <f>IF(OR(C155="Posebna oblika",C155="Kulturno zaščiten objekt",C155="Kulturno zaščiten objekt, Posebna oblika"),"Glej zavihek POSEBNI POGOJI",IF(SUM(N155:Q155)=1,"Posebna oblika",IF(SUM(N155:Q155)=10,"Kulturno zaščiten objekt",IF(SUM(N155:Q155)=11,"Kulturno zaščiten objekt, Posebna oblika",IF(AND('[1]Vmesna vrtilna_SKLOP1'!C156&lt;&gt;"",'[1]Vmesna vrtilna_SKLOP1'!D156&lt;&gt;""),IF('[1]Vmesna vrtilna_SKLOP1'!C156&lt;&gt;"",'[1]Vmesna vrtilna_SKLOP1'!C156,""),"")))))</f>
        <v/>
      </c>
      <c r="D156" s="17" t="str">
        <f>IF(IFERROR(VLOOKUP(B156,'[1]Vmesna vrtilna_SKLOP1'!B:J,6,0),"")=0,"",IFERROR(VLOOKUP(B156,'[1]Vmesna vrtilna_SKLOP1'!B:J,6,0),""))</f>
        <v/>
      </c>
      <c r="E156" s="16" t="str">
        <f>IF(IF('[1]Vmesna vrtilna_SKLOP1'!E156&lt;&gt;"",'[1]Vmesna vrtilna_SKLOP1'!D156,"")=0,"",IF('[1]Vmesna vrtilna_SKLOP1'!E156&lt;&gt;"",'[1]Vmesna vrtilna_SKLOP1'!D156,""))</f>
        <v/>
      </c>
      <c r="F156" s="18" t="str">
        <f>IF('[1]Vmesna vrtilna_SKLOP1'!E156&lt;&gt;"",'[1]Vmesna vrtilna_SKLOP1'!E156,"")</f>
        <v>Notranje žaluzije - kovinske, Dim. ŠxV: 1,53x1,25m</v>
      </c>
      <c r="G156" s="15" t="str">
        <f>IF('[1]Vmesna vrtilna_SKLOP1'!E156&lt;&gt;"",'[1]Vmesna vrtilna_SKLOP1'!F156,"")</f>
        <v>[kos]</v>
      </c>
      <c r="H156" s="19">
        <f>IF('[1]Vmesna vrtilna_SKLOP1'!F156&lt;&gt;"",'[1]Vmesna vrtilna_SKLOP1'!I156,"")</f>
        <v>1</v>
      </c>
      <c r="I156" s="20" t="str">
        <f>IF(I155="Skupaj:","DDV (22%):",IF(I155="DDV (22%):","Skupaj z DDV:",IF(AND('[1]Vmesna vrtilna_SKLOP1'!C156&lt;&gt;"",'[1]Vmesna vrtilna_SKLOP1'!E156=""),"Skupaj:","")))</f>
        <v/>
      </c>
      <c r="J156" s="21">
        <f t="shared" si="5"/>
        <v>0</v>
      </c>
      <c r="K156" s="21">
        <f>IF(I156="Skupaj z DDV:",SUM(K154,K155),IF(I156="DDV (22%):",K155*0.22,IF(AND('[1]Vmesna vrtilna_SKLOP1'!C156&lt;&gt;"",'[1]Vmesna vrtilna_SKLOP1'!D156=""),'[1]Vmesna vrtilna_SKLOP1'!J156,IF(F156&lt;&gt;"",IF('[1]Vmesna vrtilna_SKLOP1'!J156&lt;&gt;"",'[1]Vmesna vrtilna_SKLOP1'!J156,""),""))))</f>
        <v>86.0625</v>
      </c>
      <c r="L156" s="22">
        <f>IF(I155="Skupaj:","DDV (22%):",IF(I155="DDV (22%):","Skupaj z DDV:",IF(AND('[1]Vmesna vrtilna_SKLOP1'!C156&lt;&gt;"",'[1]Vmesna vrtilna_SKLOP1'!E156=""),"Skupaj:",IF(AND('[1]Vmesna vrtilna_SKLOP1'!C156&lt;&gt;"",'[1]Vmesna vrtilna_SKLOP1'!D156=""),'[1]Vmesna vrtilna_SKLOP1'!J156,IF(F156&lt;&gt;"",IF('[1]Vmesna vrtilna_SKLOP1'!J156&lt;&gt;"",'[1]Vmesna vrtilna_SKLOP1'!J156,""),"")))))</f>
        <v>86.0625</v>
      </c>
      <c r="M156" s="22">
        <f t="shared" si="4"/>
        <v>0</v>
      </c>
      <c r="N156" s="22" t="str">
        <f>IF(IFERROR(VLOOKUP(B156,'[1]Vmesna vrtilna_SKLOP1'!B:J,7,0),"")=0,"",IFERROR(VLOOKUP(B156,'[1]Vmesna vrtilna_SKLOP1'!B:J,7,0),""))</f>
        <v/>
      </c>
      <c r="O156" s="22"/>
    </row>
    <row r="157" spans="2:15" ht="15" customHeight="1" x14ac:dyDescent="0.3">
      <c r="B157" s="15" t="str">
        <f>IF(AND('[1]Vmesna vrtilna_SKLOP1'!B157&lt;&gt;"",'[1]Vmesna vrtilna_SKLOP1'!C157&lt;&gt;""),IF('[1]Vmesna vrtilna_SKLOP1'!B157&lt;&gt;"",'[1]Vmesna vrtilna_SKLOP1'!B157,""),"")</f>
        <v/>
      </c>
      <c r="C157" s="16" t="str">
        <f>IF(OR(C156="Posebna oblika",C156="Kulturno zaščiten objekt",C156="Kulturno zaščiten objekt, Posebna oblika"),"Glej zavihek POSEBNI POGOJI",IF(SUM(N156:Q156)=1,"Posebna oblika",IF(SUM(N156:Q156)=10,"Kulturno zaščiten objekt",IF(SUM(N156:Q156)=11,"Kulturno zaščiten objekt, Posebna oblika",IF(AND('[1]Vmesna vrtilna_SKLOP1'!C157&lt;&gt;"",'[1]Vmesna vrtilna_SKLOP1'!D157&lt;&gt;""),IF('[1]Vmesna vrtilna_SKLOP1'!C157&lt;&gt;"",'[1]Vmesna vrtilna_SKLOP1'!C157,""),"")))))</f>
        <v/>
      </c>
      <c r="D157" s="17" t="str">
        <f>IF(IFERROR(VLOOKUP(B157,'[1]Vmesna vrtilna_SKLOP1'!B:J,6,0),"")=0,"",IFERROR(VLOOKUP(B157,'[1]Vmesna vrtilna_SKLOP1'!B:J,6,0),""))</f>
        <v/>
      </c>
      <c r="E157" s="16" t="str">
        <f>IF(IF('[1]Vmesna vrtilna_SKLOP1'!E157&lt;&gt;"",'[1]Vmesna vrtilna_SKLOP1'!D157,"")=0,"",IF('[1]Vmesna vrtilna_SKLOP1'!E157&lt;&gt;"",'[1]Vmesna vrtilna_SKLOP1'!D157,""))</f>
        <v/>
      </c>
      <c r="F157" s="18" t="str">
        <f>IF('[1]Vmesna vrtilna_SKLOP1'!E157&lt;&gt;"",'[1]Vmesna vrtilna_SKLOP1'!E157,"")</f>
        <v>Zunanji rolo - nadometni, ALU lamele, Dim. ŠxV: 0,8x2,09m</v>
      </c>
      <c r="G157" s="15" t="str">
        <f>IF('[1]Vmesna vrtilna_SKLOP1'!E157&lt;&gt;"",'[1]Vmesna vrtilna_SKLOP1'!F157,"")</f>
        <v>[kos]</v>
      </c>
      <c r="H157" s="19">
        <f>IF('[1]Vmesna vrtilna_SKLOP1'!F157&lt;&gt;"",'[1]Vmesna vrtilna_SKLOP1'!I157,"")</f>
        <v>1</v>
      </c>
      <c r="I157" s="20" t="str">
        <f>IF(I156="Skupaj:","DDV (22%):",IF(I156="DDV (22%):","Skupaj z DDV:",IF(AND('[1]Vmesna vrtilna_SKLOP1'!C157&lt;&gt;"",'[1]Vmesna vrtilna_SKLOP1'!E157=""),"Skupaj:","")))</f>
        <v/>
      </c>
      <c r="J157" s="21">
        <f t="shared" si="5"/>
        <v>0</v>
      </c>
      <c r="K157" s="21">
        <f>IF(I157="Skupaj z DDV:",SUM(K155,K156),IF(I157="DDV (22%):",K156*0.22,IF(AND('[1]Vmesna vrtilna_SKLOP1'!C157&lt;&gt;"",'[1]Vmesna vrtilna_SKLOP1'!D157=""),'[1]Vmesna vrtilna_SKLOP1'!J157,IF(F157&lt;&gt;"",IF('[1]Vmesna vrtilna_SKLOP1'!J157&lt;&gt;"",'[1]Vmesna vrtilna_SKLOP1'!J157,""),""))))</f>
        <v>159.68523940479997</v>
      </c>
      <c r="L157" s="22">
        <f>IF(I156="Skupaj:","DDV (22%):",IF(I156="DDV (22%):","Skupaj z DDV:",IF(AND('[1]Vmesna vrtilna_SKLOP1'!C157&lt;&gt;"",'[1]Vmesna vrtilna_SKLOP1'!E157=""),"Skupaj:",IF(AND('[1]Vmesna vrtilna_SKLOP1'!C157&lt;&gt;"",'[1]Vmesna vrtilna_SKLOP1'!D157=""),'[1]Vmesna vrtilna_SKLOP1'!J157,IF(F157&lt;&gt;"",IF('[1]Vmesna vrtilna_SKLOP1'!J157&lt;&gt;"",'[1]Vmesna vrtilna_SKLOP1'!J157,""),"")))))</f>
        <v>159.68523940479997</v>
      </c>
      <c r="M157" s="22">
        <f t="shared" si="4"/>
        <v>0</v>
      </c>
      <c r="N157" s="22" t="str">
        <f>IF(IFERROR(VLOOKUP(B157,'[1]Vmesna vrtilna_SKLOP1'!B:J,7,0),"")=0,"",IFERROR(VLOOKUP(B157,'[1]Vmesna vrtilna_SKLOP1'!B:J,7,0),""))</f>
        <v/>
      </c>
      <c r="O157" s="22"/>
    </row>
    <row r="158" spans="2:15" ht="15" customHeight="1" x14ac:dyDescent="0.3">
      <c r="B158" s="15" t="str">
        <f>IF(AND('[1]Vmesna vrtilna_SKLOP1'!B158&lt;&gt;"",'[1]Vmesna vrtilna_SKLOP1'!C158&lt;&gt;""),IF('[1]Vmesna vrtilna_SKLOP1'!B158&lt;&gt;"",'[1]Vmesna vrtilna_SKLOP1'!B158,""),"")</f>
        <v/>
      </c>
      <c r="C158" s="16" t="str">
        <f>IF(OR(C157="Posebna oblika",C157="Kulturno zaščiten objekt",C157="Kulturno zaščiten objekt, Posebna oblika"),"Glej zavihek POSEBNI POGOJI",IF(SUM(N157:Q157)=1,"Posebna oblika",IF(SUM(N157:Q157)=10,"Kulturno zaščiten objekt",IF(SUM(N157:Q157)=11,"Kulturno zaščiten objekt, Posebna oblika",IF(AND('[1]Vmesna vrtilna_SKLOP1'!C158&lt;&gt;"",'[1]Vmesna vrtilna_SKLOP1'!D158&lt;&gt;""),IF('[1]Vmesna vrtilna_SKLOP1'!C158&lt;&gt;"",'[1]Vmesna vrtilna_SKLOP1'!C158,""),"")))))</f>
        <v/>
      </c>
      <c r="D158" s="17" t="str">
        <f>IF(IFERROR(VLOOKUP(B158,'[1]Vmesna vrtilna_SKLOP1'!B:J,6,0),"")=0,"",IFERROR(VLOOKUP(B158,'[1]Vmesna vrtilna_SKLOP1'!B:J,6,0),""))</f>
        <v/>
      </c>
      <c r="E158" s="16" t="str">
        <f>IF(IF('[1]Vmesna vrtilna_SKLOP1'!E158&lt;&gt;"",'[1]Vmesna vrtilna_SKLOP1'!D158,"")=0,"",IF('[1]Vmesna vrtilna_SKLOP1'!E158&lt;&gt;"",'[1]Vmesna vrtilna_SKLOP1'!D158,""))</f>
        <v/>
      </c>
      <c r="F158" s="18" t="str">
        <f>IF('[1]Vmesna vrtilna_SKLOP1'!E158&lt;&gt;"",'[1]Vmesna vrtilna_SKLOP1'!E158,"")</f>
        <v>Zunanji rolo - nadometni, ALU lamele, Dim. ŠxV: 0,99x1,24m</v>
      </c>
      <c r="G158" s="15" t="str">
        <f>IF('[1]Vmesna vrtilna_SKLOP1'!E158&lt;&gt;"",'[1]Vmesna vrtilna_SKLOP1'!F158,"")</f>
        <v>[kos]</v>
      </c>
      <c r="H158" s="19">
        <f>IF('[1]Vmesna vrtilna_SKLOP1'!F158&lt;&gt;"",'[1]Vmesna vrtilna_SKLOP1'!I158,"")</f>
        <v>1</v>
      </c>
      <c r="I158" s="20" t="str">
        <f>IF(I157="Skupaj:","DDV (22%):",IF(I157="DDV (22%):","Skupaj z DDV:",IF(AND('[1]Vmesna vrtilna_SKLOP1'!C158&lt;&gt;"",'[1]Vmesna vrtilna_SKLOP1'!E158=""),"Skupaj:","")))</f>
        <v/>
      </c>
      <c r="J158" s="21">
        <f t="shared" si="5"/>
        <v>0</v>
      </c>
      <c r="K158" s="21">
        <f>IF(I158="Skupaj z DDV:",SUM(K156,K157),IF(I158="DDV (22%):",K157*0.22,IF(AND('[1]Vmesna vrtilna_SKLOP1'!C158&lt;&gt;"",'[1]Vmesna vrtilna_SKLOP1'!D158=""),'[1]Vmesna vrtilna_SKLOP1'!J158,IF(F158&lt;&gt;"",IF('[1]Vmesna vrtilna_SKLOP1'!J158&lt;&gt;"",'[1]Vmesna vrtilna_SKLOP1'!J158,""),""))))</f>
        <v>132.31867317067199</v>
      </c>
      <c r="L158" s="22">
        <f>IF(I157="Skupaj:","DDV (22%):",IF(I157="DDV (22%):","Skupaj z DDV:",IF(AND('[1]Vmesna vrtilna_SKLOP1'!C158&lt;&gt;"",'[1]Vmesna vrtilna_SKLOP1'!E158=""),"Skupaj:",IF(AND('[1]Vmesna vrtilna_SKLOP1'!C158&lt;&gt;"",'[1]Vmesna vrtilna_SKLOP1'!D158=""),'[1]Vmesna vrtilna_SKLOP1'!J158,IF(F158&lt;&gt;"",IF('[1]Vmesna vrtilna_SKLOP1'!J158&lt;&gt;"",'[1]Vmesna vrtilna_SKLOP1'!J158,""),"")))))</f>
        <v>132.31867317067199</v>
      </c>
      <c r="M158" s="22">
        <f t="shared" si="4"/>
        <v>0</v>
      </c>
      <c r="N158" s="22" t="str">
        <f>IF(IFERROR(VLOOKUP(B158,'[1]Vmesna vrtilna_SKLOP1'!B:J,7,0),"")=0,"",IFERROR(VLOOKUP(B158,'[1]Vmesna vrtilna_SKLOP1'!B:J,7,0),""))</f>
        <v/>
      </c>
      <c r="O158" s="22"/>
    </row>
    <row r="159" spans="2:15" ht="15" customHeight="1" x14ac:dyDescent="0.3">
      <c r="B159" s="15" t="str">
        <f>IF(AND('[1]Vmesna vrtilna_SKLOP1'!B159&lt;&gt;"",'[1]Vmesna vrtilna_SKLOP1'!C159&lt;&gt;""),IF('[1]Vmesna vrtilna_SKLOP1'!B159&lt;&gt;"",'[1]Vmesna vrtilna_SKLOP1'!B159,""),"")</f>
        <v/>
      </c>
      <c r="C159" s="16" t="str">
        <f>IF(OR(C158="Posebna oblika",C158="Kulturno zaščiten objekt",C158="Kulturno zaščiten objekt, Posebna oblika"),"Glej zavihek POSEBNI POGOJI",IF(SUM(N158:Q158)=1,"Posebna oblika",IF(SUM(N158:Q158)=10,"Kulturno zaščiten objekt",IF(SUM(N158:Q158)=11,"Kulturno zaščiten objekt, Posebna oblika",IF(AND('[1]Vmesna vrtilna_SKLOP1'!C159&lt;&gt;"",'[1]Vmesna vrtilna_SKLOP1'!D159&lt;&gt;""),IF('[1]Vmesna vrtilna_SKLOP1'!C159&lt;&gt;"",'[1]Vmesna vrtilna_SKLOP1'!C159,""),"")))))</f>
        <v/>
      </c>
      <c r="D159" s="17" t="str">
        <f>IF(IFERROR(VLOOKUP(B159,'[1]Vmesna vrtilna_SKLOP1'!B:J,6,0),"")=0,"",IFERROR(VLOOKUP(B159,'[1]Vmesna vrtilna_SKLOP1'!B:J,6,0),""))</f>
        <v/>
      </c>
      <c r="E159" s="16" t="str">
        <f>IF(IF('[1]Vmesna vrtilna_SKLOP1'!E159&lt;&gt;"",'[1]Vmesna vrtilna_SKLOP1'!D159,"")=0,"",IF('[1]Vmesna vrtilna_SKLOP1'!E159&lt;&gt;"",'[1]Vmesna vrtilna_SKLOP1'!D159,""))</f>
        <v/>
      </c>
      <c r="F159" s="18" t="str">
        <f>IF('[1]Vmesna vrtilna_SKLOP1'!E159&lt;&gt;"",'[1]Vmesna vrtilna_SKLOP1'!E159,"")</f>
        <v/>
      </c>
      <c r="G159" s="15" t="str">
        <f>IF('[1]Vmesna vrtilna_SKLOP1'!E159&lt;&gt;"",'[1]Vmesna vrtilna_SKLOP1'!F159,"")</f>
        <v/>
      </c>
      <c r="H159" s="19" t="str">
        <f>IF('[1]Vmesna vrtilna_SKLOP1'!F159&lt;&gt;"",'[1]Vmesna vrtilna_SKLOP1'!I159,"")</f>
        <v/>
      </c>
      <c r="I159" s="20" t="str">
        <f>IF(I158="Skupaj:","DDV (22%):",IF(I158="DDV (22%):","Skupaj z DDV:",IF(AND('[1]Vmesna vrtilna_SKLOP1'!C159&lt;&gt;"",'[1]Vmesna vrtilna_SKLOP1'!E159=""),"Skupaj:","")))</f>
        <v/>
      </c>
      <c r="J159" s="21" t="str">
        <f t="shared" si="5"/>
        <v/>
      </c>
      <c r="K159" s="21" t="str">
        <f>IF(I159="Skupaj z DDV:",SUM(K157,K158),IF(I159="DDV (22%):",K158*0.22,IF(AND('[1]Vmesna vrtilna_SKLOP1'!C159&lt;&gt;"",'[1]Vmesna vrtilna_SKLOP1'!D159=""),'[1]Vmesna vrtilna_SKLOP1'!J159,IF(F159&lt;&gt;"",IF('[1]Vmesna vrtilna_SKLOP1'!J159&lt;&gt;"",'[1]Vmesna vrtilna_SKLOP1'!J159,""),""))))</f>
        <v/>
      </c>
      <c r="L159" s="22" t="str">
        <f>IF(I158="Skupaj:","DDV (22%):",IF(I158="DDV (22%):","Skupaj z DDV:",IF(AND('[1]Vmesna vrtilna_SKLOP1'!C159&lt;&gt;"",'[1]Vmesna vrtilna_SKLOP1'!E159=""),"Skupaj:",IF(AND('[1]Vmesna vrtilna_SKLOP1'!C159&lt;&gt;"",'[1]Vmesna vrtilna_SKLOP1'!D159=""),'[1]Vmesna vrtilna_SKLOP1'!J159,IF(F159&lt;&gt;"",IF('[1]Vmesna vrtilna_SKLOP1'!J159&lt;&gt;"",'[1]Vmesna vrtilna_SKLOP1'!J159,""),"")))))</f>
        <v/>
      </c>
      <c r="M159" s="22">
        <f t="shared" si="4"/>
        <v>0</v>
      </c>
      <c r="N159" s="22" t="str">
        <f>IF(IFERROR(VLOOKUP(B159,'[1]Vmesna vrtilna_SKLOP1'!B:J,7,0),"")=0,"",IFERROR(VLOOKUP(B159,'[1]Vmesna vrtilna_SKLOP1'!B:J,7,0),""))</f>
        <v/>
      </c>
      <c r="O159" s="22"/>
    </row>
    <row r="160" spans="2:15" ht="15" customHeight="1" x14ac:dyDescent="0.3">
      <c r="B160" s="15" t="str">
        <f>IF(AND('[1]Vmesna vrtilna_SKLOP1'!B160&lt;&gt;"",'[1]Vmesna vrtilna_SKLOP1'!C160&lt;&gt;""),IF('[1]Vmesna vrtilna_SKLOP1'!B160&lt;&gt;"",'[1]Vmesna vrtilna_SKLOP1'!B160,""),"")</f>
        <v/>
      </c>
      <c r="C160" s="16" t="str">
        <f>IF(OR(C159="Posebna oblika",C159="Kulturno zaščiten objekt",C159="Kulturno zaščiten objekt, Posebna oblika"),"Glej zavihek POSEBNI POGOJI",IF(SUM(N159:Q159)=1,"Posebna oblika",IF(SUM(N159:Q159)=10,"Kulturno zaščiten objekt",IF(SUM(N159:Q159)=11,"Kulturno zaščiten objekt, Posebna oblika",IF(AND('[1]Vmesna vrtilna_SKLOP1'!C160&lt;&gt;"",'[1]Vmesna vrtilna_SKLOP1'!D160&lt;&gt;""),IF('[1]Vmesna vrtilna_SKLOP1'!C160&lt;&gt;"",'[1]Vmesna vrtilna_SKLOP1'!C160,""),"")))))</f>
        <v/>
      </c>
      <c r="D160" s="17" t="str">
        <f>IF(IFERROR(VLOOKUP(B160,'[1]Vmesna vrtilna_SKLOP1'!B:J,6,0),"")=0,"",IFERROR(VLOOKUP(B160,'[1]Vmesna vrtilna_SKLOP1'!B:J,6,0),""))</f>
        <v/>
      </c>
      <c r="E160" s="16" t="str">
        <f>IF(IF('[1]Vmesna vrtilna_SKLOP1'!E160&lt;&gt;"",'[1]Vmesna vrtilna_SKLOP1'!D160,"")=0,"",IF('[1]Vmesna vrtilna_SKLOP1'!E160&lt;&gt;"",'[1]Vmesna vrtilna_SKLOP1'!D160,""))</f>
        <v>Notranje police</v>
      </c>
      <c r="F160" s="18" t="str">
        <f>IF('[1]Vmesna vrtilna_SKLOP1'!E160&lt;&gt;"",'[1]Vmesna vrtilna_SKLOP1'!E160,"")</f>
        <v>Notranja polica, mat. Marmor, dim. ŠxG:1,53x0,13m</v>
      </c>
      <c r="G160" s="15" t="str">
        <f>IF('[1]Vmesna vrtilna_SKLOP1'!E160&lt;&gt;"",'[1]Vmesna vrtilna_SKLOP1'!F160,"")</f>
        <v>[kos]</v>
      </c>
      <c r="H160" s="19">
        <f>IF('[1]Vmesna vrtilna_SKLOP1'!F160&lt;&gt;"",'[1]Vmesna vrtilna_SKLOP1'!I160,"")</f>
        <v>2</v>
      </c>
      <c r="I160" s="20" t="str">
        <f>IF(I159="Skupaj:","DDV (22%):",IF(I159="DDV (22%):","Skupaj z DDV:",IF(AND('[1]Vmesna vrtilna_SKLOP1'!C160&lt;&gt;"",'[1]Vmesna vrtilna_SKLOP1'!E160=""),"Skupaj:","")))</f>
        <v/>
      </c>
      <c r="J160" s="21">
        <f t="shared" si="5"/>
        <v>0</v>
      </c>
      <c r="K160" s="21">
        <f>IF(I160="Skupaj z DDV:",SUM(K158,K159),IF(I160="DDV (22%):",K159*0.22,IF(AND('[1]Vmesna vrtilna_SKLOP1'!C160&lt;&gt;"",'[1]Vmesna vrtilna_SKLOP1'!D160=""),'[1]Vmesna vrtilna_SKLOP1'!J160,IF(F160&lt;&gt;"",IF('[1]Vmesna vrtilna_SKLOP1'!J160&lt;&gt;"",'[1]Vmesna vrtilna_SKLOP1'!J160,""),""))))</f>
        <v>113.79644200000001</v>
      </c>
      <c r="L160" s="22">
        <f>IF(I159="Skupaj:","DDV (22%):",IF(I159="DDV (22%):","Skupaj z DDV:",IF(AND('[1]Vmesna vrtilna_SKLOP1'!C160&lt;&gt;"",'[1]Vmesna vrtilna_SKLOP1'!E160=""),"Skupaj:",IF(AND('[1]Vmesna vrtilna_SKLOP1'!C160&lt;&gt;"",'[1]Vmesna vrtilna_SKLOP1'!D160=""),'[1]Vmesna vrtilna_SKLOP1'!J160,IF(F160&lt;&gt;"",IF('[1]Vmesna vrtilna_SKLOP1'!J160&lt;&gt;"",'[1]Vmesna vrtilna_SKLOP1'!J160,""),"")))))</f>
        <v>113.79644200000001</v>
      </c>
      <c r="M160" s="22">
        <f t="shared" si="4"/>
        <v>0</v>
      </c>
      <c r="N160" s="22" t="str">
        <f>IF(IFERROR(VLOOKUP(B160,'[1]Vmesna vrtilna_SKLOP1'!B:J,7,0),"")=0,"",IFERROR(VLOOKUP(B160,'[1]Vmesna vrtilna_SKLOP1'!B:J,7,0),""))</f>
        <v/>
      </c>
      <c r="O160" s="22"/>
    </row>
    <row r="161" spans="2:15" ht="15" customHeight="1" x14ac:dyDescent="0.3">
      <c r="B161" s="15" t="str">
        <f>IF(AND('[1]Vmesna vrtilna_SKLOP1'!B161&lt;&gt;"",'[1]Vmesna vrtilna_SKLOP1'!C161&lt;&gt;""),IF('[1]Vmesna vrtilna_SKLOP1'!B161&lt;&gt;"",'[1]Vmesna vrtilna_SKLOP1'!B161,""),"")</f>
        <v/>
      </c>
      <c r="C161" s="16" t="str">
        <f>IF(OR(C160="Posebna oblika",C160="Kulturno zaščiten objekt",C160="Kulturno zaščiten objekt, Posebna oblika"),"Glej zavihek POSEBNI POGOJI",IF(SUM(N160:Q160)=1,"Posebna oblika",IF(SUM(N160:Q160)=10,"Kulturno zaščiten objekt",IF(SUM(N160:Q160)=11,"Kulturno zaščiten objekt, Posebna oblika",IF(AND('[1]Vmesna vrtilna_SKLOP1'!C161&lt;&gt;"",'[1]Vmesna vrtilna_SKLOP1'!D161&lt;&gt;""),IF('[1]Vmesna vrtilna_SKLOP1'!C161&lt;&gt;"",'[1]Vmesna vrtilna_SKLOP1'!C161,""),"")))))</f>
        <v/>
      </c>
      <c r="D161" s="17" t="str">
        <f>IF(IFERROR(VLOOKUP(B161,'[1]Vmesna vrtilna_SKLOP1'!B:J,6,0),"")=0,"",IFERROR(VLOOKUP(B161,'[1]Vmesna vrtilna_SKLOP1'!B:J,6,0),""))</f>
        <v/>
      </c>
      <c r="E161" s="16" t="str">
        <f>IF(IF('[1]Vmesna vrtilna_SKLOP1'!E161&lt;&gt;"",'[1]Vmesna vrtilna_SKLOP1'!D161,"")=0,"",IF('[1]Vmesna vrtilna_SKLOP1'!E161&lt;&gt;"",'[1]Vmesna vrtilna_SKLOP1'!D161,""))</f>
        <v/>
      </c>
      <c r="F161" s="18" t="str">
        <f>IF('[1]Vmesna vrtilna_SKLOP1'!E161&lt;&gt;"",'[1]Vmesna vrtilna_SKLOP1'!E161,"")</f>
        <v>Notranja polica, mat. Marmor, dim. ŠxG:1,01x0,13m</v>
      </c>
      <c r="G161" s="15" t="str">
        <f>IF('[1]Vmesna vrtilna_SKLOP1'!E161&lt;&gt;"",'[1]Vmesna vrtilna_SKLOP1'!F161,"")</f>
        <v>[kos]</v>
      </c>
      <c r="H161" s="19">
        <f>IF('[1]Vmesna vrtilna_SKLOP1'!F161&lt;&gt;"",'[1]Vmesna vrtilna_SKLOP1'!I161,"")</f>
        <v>1</v>
      </c>
      <c r="I161" s="20" t="str">
        <f>IF(I160="Skupaj:","DDV (22%):",IF(I160="DDV (22%):","Skupaj z DDV:",IF(AND('[1]Vmesna vrtilna_SKLOP1'!C161&lt;&gt;"",'[1]Vmesna vrtilna_SKLOP1'!E161=""),"Skupaj:","")))</f>
        <v/>
      </c>
      <c r="J161" s="21">
        <f t="shared" si="5"/>
        <v>0</v>
      </c>
      <c r="K161" s="21">
        <f>IF(I161="Skupaj z DDV:",SUM(K159,K160),IF(I161="DDV (22%):",K160*0.22,IF(AND('[1]Vmesna vrtilna_SKLOP1'!C161&lt;&gt;"",'[1]Vmesna vrtilna_SKLOP1'!D161=""),'[1]Vmesna vrtilna_SKLOP1'!J161,IF(F161&lt;&gt;"",IF('[1]Vmesna vrtilna_SKLOP1'!J161&lt;&gt;"",'[1]Vmesna vrtilna_SKLOP1'!J161,""),""))))</f>
        <v>41.889668999999998</v>
      </c>
      <c r="L161" s="22">
        <f>IF(I160="Skupaj:","DDV (22%):",IF(I160="DDV (22%):","Skupaj z DDV:",IF(AND('[1]Vmesna vrtilna_SKLOP1'!C161&lt;&gt;"",'[1]Vmesna vrtilna_SKLOP1'!E161=""),"Skupaj:",IF(AND('[1]Vmesna vrtilna_SKLOP1'!C161&lt;&gt;"",'[1]Vmesna vrtilna_SKLOP1'!D161=""),'[1]Vmesna vrtilna_SKLOP1'!J161,IF(F161&lt;&gt;"",IF('[1]Vmesna vrtilna_SKLOP1'!J161&lt;&gt;"",'[1]Vmesna vrtilna_SKLOP1'!J161,""),"")))))</f>
        <v>41.889668999999998</v>
      </c>
      <c r="M161" s="22">
        <f t="shared" si="4"/>
        <v>0</v>
      </c>
      <c r="N161" s="22" t="str">
        <f>IF(IFERROR(VLOOKUP(B161,'[1]Vmesna vrtilna_SKLOP1'!B:J,7,0),"")=0,"",IFERROR(VLOOKUP(B161,'[1]Vmesna vrtilna_SKLOP1'!B:J,7,0),""))</f>
        <v/>
      </c>
      <c r="O161" s="22"/>
    </row>
    <row r="162" spans="2:15" ht="15" customHeight="1" x14ac:dyDescent="0.3">
      <c r="B162" s="15" t="str">
        <f>IF(AND('[1]Vmesna vrtilna_SKLOP1'!B162&lt;&gt;"",'[1]Vmesna vrtilna_SKLOP1'!C162&lt;&gt;""),IF('[1]Vmesna vrtilna_SKLOP1'!B162&lt;&gt;"",'[1]Vmesna vrtilna_SKLOP1'!B162,""),"")</f>
        <v/>
      </c>
      <c r="C162" s="16" t="str">
        <f>IF(OR(C161="Posebna oblika",C161="Kulturno zaščiten objekt",C161="Kulturno zaščiten objekt, Posebna oblika"),"Glej zavihek POSEBNI POGOJI",IF(SUM(N161:Q161)=1,"Posebna oblika",IF(SUM(N161:Q161)=10,"Kulturno zaščiten objekt",IF(SUM(N161:Q161)=11,"Kulturno zaščiten objekt, Posebna oblika",IF(AND('[1]Vmesna vrtilna_SKLOP1'!C162&lt;&gt;"",'[1]Vmesna vrtilna_SKLOP1'!D162&lt;&gt;""),IF('[1]Vmesna vrtilna_SKLOP1'!C162&lt;&gt;"",'[1]Vmesna vrtilna_SKLOP1'!C162,""),"")))))</f>
        <v/>
      </c>
      <c r="D162" s="17" t="str">
        <f>IF(IFERROR(VLOOKUP(B162,'[1]Vmesna vrtilna_SKLOP1'!B:J,6,0),"")=0,"",IFERROR(VLOOKUP(B162,'[1]Vmesna vrtilna_SKLOP1'!B:J,6,0),""))</f>
        <v/>
      </c>
      <c r="E162" s="16" t="str">
        <f>IF(IF('[1]Vmesna vrtilna_SKLOP1'!E162&lt;&gt;"",'[1]Vmesna vrtilna_SKLOP1'!D162,"")=0,"",IF('[1]Vmesna vrtilna_SKLOP1'!E162&lt;&gt;"",'[1]Vmesna vrtilna_SKLOP1'!D162,""))</f>
        <v/>
      </c>
      <c r="F162" s="18" t="str">
        <f>IF('[1]Vmesna vrtilna_SKLOP1'!E162&lt;&gt;"",'[1]Vmesna vrtilna_SKLOP1'!E162,"")</f>
        <v>Notranja polica, mat. Marmor, dim. ŠxG:1,53x0,17m</v>
      </c>
      <c r="G162" s="15" t="str">
        <f>IF('[1]Vmesna vrtilna_SKLOP1'!E162&lt;&gt;"",'[1]Vmesna vrtilna_SKLOP1'!F162,"")</f>
        <v>[kos]</v>
      </c>
      <c r="H162" s="19">
        <f>IF('[1]Vmesna vrtilna_SKLOP1'!F162&lt;&gt;"",'[1]Vmesna vrtilna_SKLOP1'!I162,"")</f>
        <v>2</v>
      </c>
      <c r="I162" s="20" t="str">
        <f>IF(I161="Skupaj:","DDV (22%):",IF(I161="DDV (22%):","Skupaj z DDV:",IF(AND('[1]Vmesna vrtilna_SKLOP1'!C162&lt;&gt;"",'[1]Vmesna vrtilna_SKLOP1'!E162=""),"Skupaj:","")))</f>
        <v/>
      </c>
      <c r="J162" s="21">
        <f t="shared" si="5"/>
        <v>0</v>
      </c>
      <c r="K162" s="21">
        <f>IF(I162="Skupaj z DDV:",SUM(K160,K161),IF(I162="DDV (22%):",K161*0.22,IF(AND('[1]Vmesna vrtilna_SKLOP1'!C162&lt;&gt;"",'[1]Vmesna vrtilna_SKLOP1'!D162=""),'[1]Vmesna vrtilna_SKLOP1'!J162,IF(F162&lt;&gt;"",IF('[1]Vmesna vrtilna_SKLOP1'!J162&lt;&gt;"",'[1]Vmesna vrtilna_SKLOP1'!J162,""),""))))</f>
        <v>142.548202</v>
      </c>
      <c r="L162" s="22">
        <f>IF(I161="Skupaj:","DDV (22%):",IF(I161="DDV (22%):","Skupaj z DDV:",IF(AND('[1]Vmesna vrtilna_SKLOP1'!C162&lt;&gt;"",'[1]Vmesna vrtilna_SKLOP1'!E162=""),"Skupaj:",IF(AND('[1]Vmesna vrtilna_SKLOP1'!C162&lt;&gt;"",'[1]Vmesna vrtilna_SKLOP1'!D162=""),'[1]Vmesna vrtilna_SKLOP1'!J162,IF(F162&lt;&gt;"",IF('[1]Vmesna vrtilna_SKLOP1'!J162&lt;&gt;"",'[1]Vmesna vrtilna_SKLOP1'!J162,""),"")))))</f>
        <v>142.548202</v>
      </c>
      <c r="M162" s="22">
        <f t="shared" si="4"/>
        <v>0</v>
      </c>
      <c r="N162" s="22" t="str">
        <f>IF(IFERROR(VLOOKUP(B162,'[1]Vmesna vrtilna_SKLOP1'!B:J,7,0),"")=0,"",IFERROR(VLOOKUP(B162,'[1]Vmesna vrtilna_SKLOP1'!B:J,7,0),""))</f>
        <v/>
      </c>
      <c r="O162" s="22"/>
    </row>
    <row r="163" spans="2:15" ht="15" customHeight="1" x14ac:dyDescent="0.3">
      <c r="B163" s="15" t="str">
        <f>IF(AND('[1]Vmesna vrtilna_SKLOP1'!B163&lt;&gt;"",'[1]Vmesna vrtilna_SKLOP1'!C163&lt;&gt;""),IF('[1]Vmesna vrtilna_SKLOP1'!B163&lt;&gt;"",'[1]Vmesna vrtilna_SKLOP1'!B163,""),"")</f>
        <v/>
      </c>
      <c r="C163" s="16" t="str">
        <f>IF(OR(C162="Posebna oblika",C162="Kulturno zaščiten objekt",C162="Kulturno zaščiten objekt, Posebna oblika"),"Glej zavihek POSEBNI POGOJI",IF(SUM(N162:Q162)=1,"Posebna oblika",IF(SUM(N162:Q162)=10,"Kulturno zaščiten objekt",IF(SUM(N162:Q162)=11,"Kulturno zaščiten objekt, Posebna oblika",IF(AND('[1]Vmesna vrtilna_SKLOP1'!C163&lt;&gt;"",'[1]Vmesna vrtilna_SKLOP1'!D163&lt;&gt;""),IF('[1]Vmesna vrtilna_SKLOP1'!C163&lt;&gt;"",'[1]Vmesna vrtilna_SKLOP1'!C163,""),"")))))</f>
        <v/>
      </c>
      <c r="D163" s="17" t="str">
        <f>IF(IFERROR(VLOOKUP(B163,'[1]Vmesna vrtilna_SKLOP1'!B:J,6,0),"")=0,"",IFERROR(VLOOKUP(B163,'[1]Vmesna vrtilna_SKLOP1'!B:J,6,0),""))</f>
        <v/>
      </c>
      <c r="E163" s="16" t="str">
        <f>IF(IF('[1]Vmesna vrtilna_SKLOP1'!E163&lt;&gt;"",'[1]Vmesna vrtilna_SKLOP1'!D163,"")=0,"",IF('[1]Vmesna vrtilna_SKLOP1'!E163&lt;&gt;"",'[1]Vmesna vrtilna_SKLOP1'!D163,""))</f>
        <v/>
      </c>
      <c r="F163" s="18" t="str">
        <f>IF('[1]Vmesna vrtilna_SKLOP1'!E163&lt;&gt;"",'[1]Vmesna vrtilna_SKLOP1'!E163,"")</f>
        <v>Notranja polica, mat. Marmor, dim. ŠxG:0,99x0,17m</v>
      </c>
      <c r="G163" s="15" t="str">
        <f>IF('[1]Vmesna vrtilna_SKLOP1'!E163&lt;&gt;"",'[1]Vmesna vrtilna_SKLOP1'!F163,"")</f>
        <v>[kos]</v>
      </c>
      <c r="H163" s="19">
        <f>IF('[1]Vmesna vrtilna_SKLOP1'!F163&lt;&gt;"",'[1]Vmesna vrtilna_SKLOP1'!I163,"")</f>
        <v>1</v>
      </c>
      <c r="I163" s="20" t="str">
        <f>IF(I162="Skupaj:","DDV (22%):",IF(I162="DDV (22%):","Skupaj z DDV:",IF(AND('[1]Vmesna vrtilna_SKLOP1'!C163&lt;&gt;"",'[1]Vmesna vrtilna_SKLOP1'!E163=""),"Skupaj:","")))</f>
        <v/>
      </c>
      <c r="J163" s="21">
        <f t="shared" si="5"/>
        <v>0</v>
      </c>
      <c r="K163" s="21">
        <f>IF(I163="Skupaj z DDV:",SUM(K161,K162),IF(I163="DDV (22%):",K162*0.22,IF(AND('[1]Vmesna vrtilna_SKLOP1'!C163&lt;&gt;"",'[1]Vmesna vrtilna_SKLOP1'!D163=""),'[1]Vmesna vrtilna_SKLOP1'!J163,IF(F163&lt;&gt;"",IF('[1]Vmesna vrtilna_SKLOP1'!J163&lt;&gt;"",'[1]Vmesna vrtilna_SKLOP1'!J163,""),""))))</f>
        <v>49.991189000000006</v>
      </c>
      <c r="L163" s="22">
        <f>IF(I162="Skupaj:","DDV (22%):",IF(I162="DDV (22%):","Skupaj z DDV:",IF(AND('[1]Vmesna vrtilna_SKLOP1'!C163&lt;&gt;"",'[1]Vmesna vrtilna_SKLOP1'!E163=""),"Skupaj:",IF(AND('[1]Vmesna vrtilna_SKLOP1'!C163&lt;&gt;"",'[1]Vmesna vrtilna_SKLOP1'!D163=""),'[1]Vmesna vrtilna_SKLOP1'!J163,IF(F163&lt;&gt;"",IF('[1]Vmesna vrtilna_SKLOP1'!J163&lt;&gt;"",'[1]Vmesna vrtilna_SKLOP1'!J163,""),"")))))</f>
        <v>49.991189000000006</v>
      </c>
      <c r="M163" s="22">
        <f t="shared" si="4"/>
        <v>0</v>
      </c>
      <c r="N163" s="22" t="str">
        <f>IF(IFERROR(VLOOKUP(B163,'[1]Vmesna vrtilna_SKLOP1'!B:J,7,0),"")=0,"",IFERROR(VLOOKUP(B163,'[1]Vmesna vrtilna_SKLOP1'!B:J,7,0),""))</f>
        <v/>
      </c>
      <c r="O163" s="22"/>
    </row>
    <row r="164" spans="2:15" ht="15" customHeight="1" x14ac:dyDescent="0.3">
      <c r="B164" s="15" t="str">
        <f>IF(AND('[1]Vmesna vrtilna_SKLOP1'!B164&lt;&gt;"",'[1]Vmesna vrtilna_SKLOP1'!C164&lt;&gt;""),IF('[1]Vmesna vrtilna_SKLOP1'!B164&lt;&gt;"",'[1]Vmesna vrtilna_SKLOP1'!B164,""),"")</f>
        <v/>
      </c>
      <c r="C164" s="16" t="str">
        <f>IF(OR(C163="Posebna oblika",C163="Kulturno zaščiten objekt",C163="Kulturno zaščiten objekt, Posebna oblika"),"Glej zavihek POSEBNI POGOJI",IF(SUM(N163:Q163)=1,"Posebna oblika",IF(SUM(N163:Q163)=10,"Kulturno zaščiten objekt",IF(SUM(N163:Q163)=11,"Kulturno zaščiten objekt, Posebna oblika",IF(AND('[1]Vmesna vrtilna_SKLOP1'!C164&lt;&gt;"",'[1]Vmesna vrtilna_SKLOP1'!D164&lt;&gt;""),IF('[1]Vmesna vrtilna_SKLOP1'!C164&lt;&gt;"",'[1]Vmesna vrtilna_SKLOP1'!C164,""),"")))))</f>
        <v/>
      </c>
      <c r="D164" s="17" t="str">
        <f>IF(IFERROR(VLOOKUP(B164,'[1]Vmesna vrtilna_SKLOP1'!B:J,6,0),"")=0,"",IFERROR(VLOOKUP(B164,'[1]Vmesna vrtilna_SKLOP1'!B:J,6,0),""))</f>
        <v/>
      </c>
      <c r="E164" s="16" t="str">
        <f>IF(IF('[1]Vmesna vrtilna_SKLOP1'!E164&lt;&gt;"",'[1]Vmesna vrtilna_SKLOP1'!D164,"")=0,"",IF('[1]Vmesna vrtilna_SKLOP1'!E164&lt;&gt;"",'[1]Vmesna vrtilna_SKLOP1'!D164,""))</f>
        <v/>
      </c>
      <c r="F164" s="18" t="str">
        <f>IF('[1]Vmesna vrtilna_SKLOP1'!E164&lt;&gt;"",'[1]Vmesna vrtilna_SKLOP1'!E164,"")</f>
        <v/>
      </c>
      <c r="G164" s="15" t="str">
        <f>IF('[1]Vmesna vrtilna_SKLOP1'!E164&lt;&gt;"",'[1]Vmesna vrtilna_SKLOP1'!F164,"")</f>
        <v/>
      </c>
      <c r="H164" s="19" t="str">
        <f>IF('[1]Vmesna vrtilna_SKLOP1'!F164&lt;&gt;"",'[1]Vmesna vrtilna_SKLOP1'!I164,"")</f>
        <v/>
      </c>
      <c r="I164" s="20" t="str">
        <f>IF(I163="Skupaj:","DDV (22%):",IF(I163="DDV (22%):","Skupaj z DDV:",IF(AND('[1]Vmesna vrtilna_SKLOP1'!C164&lt;&gt;"",'[1]Vmesna vrtilna_SKLOP1'!E164=""),"Skupaj:","")))</f>
        <v/>
      </c>
      <c r="J164" s="21" t="str">
        <f t="shared" si="5"/>
        <v/>
      </c>
      <c r="K164" s="21" t="str">
        <f>IF(I164="Skupaj z DDV:",SUM(K162,K163),IF(I164="DDV (22%):",K163*0.22,IF(AND('[1]Vmesna vrtilna_SKLOP1'!C164&lt;&gt;"",'[1]Vmesna vrtilna_SKLOP1'!D164=""),'[1]Vmesna vrtilna_SKLOP1'!J164,IF(F164&lt;&gt;"",IF('[1]Vmesna vrtilna_SKLOP1'!J164&lt;&gt;"",'[1]Vmesna vrtilna_SKLOP1'!J164,""),""))))</f>
        <v/>
      </c>
      <c r="L164" s="22" t="str">
        <f>IF(I163="Skupaj:","DDV (22%):",IF(I163="DDV (22%):","Skupaj z DDV:",IF(AND('[1]Vmesna vrtilna_SKLOP1'!C164&lt;&gt;"",'[1]Vmesna vrtilna_SKLOP1'!E164=""),"Skupaj:",IF(AND('[1]Vmesna vrtilna_SKLOP1'!C164&lt;&gt;"",'[1]Vmesna vrtilna_SKLOP1'!D164=""),'[1]Vmesna vrtilna_SKLOP1'!J164,IF(F164&lt;&gt;"",IF('[1]Vmesna vrtilna_SKLOP1'!J164&lt;&gt;"",'[1]Vmesna vrtilna_SKLOP1'!J164,""),"")))))</f>
        <v/>
      </c>
      <c r="M164" s="22">
        <f t="shared" si="4"/>
        <v>0</v>
      </c>
      <c r="N164" s="22" t="str">
        <f>IF(IFERROR(VLOOKUP(B164,'[1]Vmesna vrtilna_SKLOP1'!B:J,7,0),"")=0,"",IFERROR(VLOOKUP(B164,'[1]Vmesna vrtilna_SKLOP1'!B:J,7,0),""))</f>
        <v/>
      </c>
      <c r="O164" s="22"/>
    </row>
    <row r="165" spans="2:15" ht="15" customHeight="1" x14ac:dyDescent="0.3">
      <c r="B165" s="15" t="str">
        <f>IF(AND('[1]Vmesna vrtilna_SKLOP1'!B165&lt;&gt;"",'[1]Vmesna vrtilna_SKLOP1'!C165&lt;&gt;""),IF('[1]Vmesna vrtilna_SKLOP1'!B165&lt;&gt;"",'[1]Vmesna vrtilna_SKLOP1'!B165,""),"")</f>
        <v/>
      </c>
      <c r="C165" s="16" t="str">
        <f>IF(OR(C164="Posebna oblika",C164="Kulturno zaščiten objekt",C164="Kulturno zaščiten objekt, Posebna oblika"),"Glej zavihek POSEBNI POGOJI",IF(SUM(N164:Q164)=1,"Posebna oblika",IF(SUM(N164:Q164)=10,"Kulturno zaščiten objekt",IF(SUM(N164:Q164)=11,"Kulturno zaščiten objekt, Posebna oblika",IF(AND('[1]Vmesna vrtilna_SKLOP1'!C165&lt;&gt;"",'[1]Vmesna vrtilna_SKLOP1'!D165&lt;&gt;""),IF('[1]Vmesna vrtilna_SKLOP1'!C165&lt;&gt;"",'[1]Vmesna vrtilna_SKLOP1'!C165,""),"")))))</f>
        <v/>
      </c>
      <c r="D165" s="17" t="str">
        <f>IF(IFERROR(VLOOKUP(B165,'[1]Vmesna vrtilna_SKLOP1'!B:J,6,0),"")=0,"",IFERROR(VLOOKUP(B165,'[1]Vmesna vrtilna_SKLOP1'!B:J,6,0),""))</f>
        <v/>
      </c>
      <c r="E165" s="16" t="str">
        <f>IF(IF('[1]Vmesna vrtilna_SKLOP1'!E165&lt;&gt;"",'[1]Vmesna vrtilna_SKLOP1'!D165,"")=0,"",IF('[1]Vmesna vrtilna_SKLOP1'!E165&lt;&gt;"",'[1]Vmesna vrtilna_SKLOP1'!D165,""))</f>
        <v>Demontaža</v>
      </c>
      <c r="F165" s="18" t="str">
        <f>IF('[1]Vmesna vrtilna_SKLOP1'!E165&lt;&gt;"",'[1]Vmesna vrtilna_SKLOP1'!E165,"")</f>
        <v>Demontaža oken</v>
      </c>
      <c r="G165" s="15" t="str">
        <f>IF('[1]Vmesna vrtilna_SKLOP1'!E165&lt;&gt;"",'[1]Vmesna vrtilna_SKLOP1'!F165,"")</f>
        <v>[m1]</v>
      </c>
      <c r="H165" s="19">
        <f>IF('[1]Vmesna vrtilna_SKLOP1'!F165&lt;&gt;"",'[1]Vmesna vrtilna_SKLOP1'!I165,"")</f>
        <v>31.640000000000008</v>
      </c>
      <c r="I165" s="20" t="str">
        <f>IF(I164="Skupaj:","DDV (22%):",IF(I164="DDV (22%):","Skupaj z DDV:",IF(AND('[1]Vmesna vrtilna_SKLOP1'!C165&lt;&gt;"",'[1]Vmesna vrtilna_SKLOP1'!E165=""),"Skupaj:","")))</f>
        <v/>
      </c>
      <c r="J165" s="21">
        <f t="shared" si="5"/>
        <v>0</v>
      </c>
      <c r="K165" s="21">
        <f>IF(I165="Skupaj z DDV:",SUM(K163,K164),IF(I165="DDV (22%):",K164*0.22,IF(AND('[1]Vmesna vrtilna_SKLOP1'!C165&lt;&gt;"",'[1]Vmesna vrtilna_SKLOP1'!D165=""),'[1]Vmesna vrtilna_SKLOP1'!J165,IF(F165&lt;&gt;"",IF('[1]Vmesna vrtilna_SKLOP1'!J165&lt;&gt;"",'[1]Vmesna vrtilna_SKLOP1'!J165,""),""))))</f>
        <v>221.48000000000005</v>
      </c>
      <c r="L165" s="22">
        <f>IF(I164="Skupaj:","DDV (22%):",IF(I164="DDV (22%):","Skupaj z DDV:",IF(AND('[1]Vmesna vrtilna_SKLOP1'!C165&lt;&gt;"",'[1]Vmesna vrtilna_SKLOP1'!E165=""),"Skupaj:",IF(AND('[1]Vmesna vrtilna_SKLOP1'!C165&lt;&gt;"",'[1]Vmesna vrtilna_SKLOP1'!D165=""),'[1]Vmesna vrtilna_SKLOP1'!J165,IF(F165&lt;&gt;"",IF('[1]Vmesna vrtilna_SKLOP1'!J165&lt;&gt;"",'[1]Vmesna vrtilna_SKLOP1'!J165,""),"")))))</f>
        <v>221.48000000000005</v>
      </c>
      <c r="M165" s="22">
        <f t="shared" si="4"/>
        <v>0</v>
      </c>
      <c r="N165" s="22" t="str">
        <f>IF(IFERROR(VLOOKUP(B165,'[1]Vmesna vrtilna_SKLOP1'!B:J,7,0),"")=0,"",IFERROR(VLOOKUP(B165,'[1]Vmesna vrtilna_SKLOP1'!B:J,7,0),""))</f>
        <v/>
      </c>
      <c r="O165" s="22"/>
    </row>
    <row r="166" spans="2:15" ht="15" customHeight="1" x14ac:dyDescent="0.3">
      <c r="B166" s="15" t="str">
        <f>IF(AND('[1]Vmesna vrtilna_SKLOP1'!B166&lt;&gt;"",'[1]Vmesna vrtilna_SKLOP1'!C166&lt;&gt;""),IF('[1]Vmesna vrtilna_SKLOP1'!B166&lt;&gt;"",'[1]Vmesna vrtilna_SKLOP1'!B166,""),"")</f>
        <v/>
      </c>
      <c r="C166" s="16" t="str">
        <f>IF(OR(C165="Posebna oblika",C165="Kulturno zaščiten objekt",C165="Kulturno zaščiten objekt, Posebna oblika"),"Glej zavihek POSEBNI POGOJI",IF(SUM(N165:Q165)=1,"Posebna oblika",IF(SUM(N165:Q165)=10,"Kulturno zaščiten objekt",IF(SUM(N165:Q165)=11,"Kulturno zaščiten objekt, Posebna oblika",IF(AND('[1]Vmesna vrtilna_SKLOP1'!C166&lt;&gt;"",'[1]Vmesna vrtilna_SKLOP1'!D166&lt;&gt;""),IF('[1]Vmesna vrtilna_SKLOP1'!C166&lt;&gt;"",'[1]Vmesna vrtilna_SKLOP1'!C166,""),"")))))</f>
        <v/>
      </c>
      <c r="D166" s="17" t="str">
        <f>IF(IFERROR(VLOOKUP(B166,'[1]Vmesna vrtilna_SKLOP1'!B:J,6,0),"")=0,"",IFERROR(VLOOKUP(B166,'[1]Vmesna vrtilna_SKLOP1'!B:J,6,0),""))</f>
        <v/>
      </c>
      <c r="E166" s="16" t="str">
        <f>IF(IF('[1]Vmesna vrtilna_SKLOP1'!E166&lt;&gt;"",'[1]Vmesna vrtilna_SKLOP1'!D166,"")=0,"",IF('[1]Vmesna vrtilna_SKLOP1'!E166&lt;&gt;"",'[1]Vmesna vrtilna_SKLOP1'!D166,""))</f>
        <v/>
      </c>
      <c r="F166" s="18" t="str">
        <f>IF('[1]Vmesna vrtilna_SKLOP1'!E166&lt;&gt;"",'[1]Vmesna vrtilna_SKLOP1'!E166,"")</f>
        <v>Demontaža vrat</v>
      </c>
      <c r="G166" s="15" t="str">
        <f>IF('[1]Vmesna vrtilna_SKLOP1'!E166&lt;&gt;"",'[1]Vmesna vrtilna_SKLOP1'!F166,"")</f>
        <v>[m1]</v>
      </c>
      <c r="H166" s="19">
        <f>IF('[1]Vmesna vrtilna_SKLOP1'!F166&lt;&gt;"",'[1]Vmesna vrtilna_SKLOP1'!I166,"")</f>
        <v>11.62</v>
      </c>
      <c r="I166" s="20" t="str">
        <f>IF(I165="Skupaj:","DDV (22%):",IF(I165="DDV (22%):","Skupaj z DDV:",IF(AND('[1]Vmesna vrtilna_SKLOP1'!C166&lt;&gt;"",'[1]Vmesna vrtilna_SKLOP1'!E166=""),"Skupaj:","")))</f>
        <v/>
      </c>
      <c r="J166" s="21">
        <f t="shared" si="5"/>
        <v>0</v>
      </c>
      <c r="K166" s="21">
        <f>IF(I166="Skupaj z DDV:",SUM(K164,K165),IF(I166="DDV (22%):",K165*0.22,IF(AND('[1]Vmesna vrtilna_SKLOP1'!C166&lt;&gt;"",'[1]Vmesna vrtilna_SKLOP1'!D166=""),'[1]Vmesna vrtilna_SKLOP1'!J166,IF(F166&lt;&gt;"",IF('[1]Vmesna vrtilna_SKLOP1'!J166&lt;&gt;"",'[1]Vmesna vrtilna_SKLOP1'!J166,""),""))))</f>
        <v>81.339999999999989</v>
      </c>
      <c r="L166" s="22">
        <f>IF(I165="Skupaj:","DDV (22%):",IF(I165="DDV (22%):","Skupaj z DDV:",IF(AND('[1]Vmesna vrtilna_SKLOP1'!C166&lt;&gt;"",'[1]Vmesna vrtilna_SKLOP1'!E166=""),"Skupaj:",IF(AND('[1]Vmesna vrtilna_SKLOP1'!C166&lt;&gt;"",'[1]Vmesna vrtilna_SKLOP1'!D166=""),'[1]Vmesna vrtilna_SKLOP1'!J166,IF(F166&lt;&gt;"",IF('[1]Vmesna vrtilna_SKLOP1'!J166&lt;&gt;"",'[1]Vmesna vrtilna_SKLOP1'!J166,""),"")))))</f>
        <v>81.339999999999989</v>
      </c>
      <c r="M166" s="22">
        <f t="shared" si="4"/>
        <v>0</v>
      </c>
      <c r="N166" s="22" t="str">
        <f>IF(IFERROR(VLOOKUP(B166,'[1]Vmesna vrtilna_SKLOP1'!B:J,7,0),"")=0,"",IFERROR(VLOOKUP(B166,'[1]Vmesna vrtilna_SKLOP1'!B:J,7,0),""))</f>
        <v/>
      </c>
      <c r="O166" s="22"/>
    </row>
    <row r="167" spans="2:15" ht="15" customHeight="1" x14ac:dyDescent="0.3">
      <c r="B167" s="15" t="str">
        <f>IF(AND('[1]Vmesna vrtilna_SKLOP1'!B167&lt;&gt;"",'[1]Vmesna vrtilna_SKLOP1'!C167&lt;&gt;""),IF('[1]Vmesna vrtilna_SKLOP1'!B167&lt;&gt;"",'[1]Vmesna vrtilna_SKLOP1'!B167,""),"")</f>
        <v/>
      </c>
      <c r="C167" s="16" t="str">
        <f>IF(OR(C166="Posebna oblika",C166="Kulturno zaščiten objekt",C166="Kulturno zaščiten objekt, Posebna oblika"),"Glej zavihek POSEBNI POGOJI",IF(SUM(N166:Q166)=1,"Posebna oblika",IF(SUM(N166:Q166)=10,"Kulturno zaščiten objekt",IF(SUM(N166:Q166)=11,"Kulturno zaščiten objekt, Posebna oblika",IF(AND('[1]Vmesna vrtilna_SKLOP1'!C167&lt;&gt;"",'[1]Vmesna vrtilna_SKLOP1'!D167&lt;&gt;""),IF('[1]Vmesna vrtilna_SKLOP1'!C167&lt;&gt;"",'[1]Vmesna vrtilna_SKLOP1'!C167,""),"")))))</f>
        <v/>
      </c>
      <c r="D167" s="17" t="str">
        <f>IF(IFERROR(VLOOKUP(B167,'[1]Vmesna vrtilna_SKLOP1'!B:J,6,0),"")=0,"",IFERROR(VLOOKUP(B167,'[1]Vmesna vrtilna_SKLOP1'!B:J,6,0),""))</f>
        <v/>
      </c>
      <c r="E167" s="16" t="str">
        <f>IF(IF('[1]Vmesna vrtilna_SKLOP1'!E167&lt;&gt;"",'[1]Vmesna vrtilna_SKLOP1'!D167,"")=0,"",IF('[1]Vmesna vrtilna_SKLOP1'!E167&lt;&gt;"",'[1]Vmesna vrtilna_SKLOP1'!D167,""))</f>
        <v/>
      </c>
      <c r="F167" s="18" t="str">
        <f>IF('[1]Vmesna vrtilna_SKLOP1'!E167&lt;&gt;"",'[1]Vmesna vrtilna_SKLOP1'!E167,"")</f>
        <v>Demontaža police</v>
      </c>
      <c r="G167" s="15" t="str">
        <f>IF('[1]Vmesna vrtilna_SKLOP1'!E167&lt;&gt;"",'[1]Vmesna vrtilna_SKLOP1'!F167,"")</f>
        <v>[kos]</v>
      </c>
      <c r="H167" s="19">
        <f>IF('[1]Vmesna vrtilna_SKLOP1'!F167&lt;&gt;"",'[1]Vmesna vrtilna_SKLOP1'!I167,"")</f>
        <v>6</v>
      </c>
      <c r="I167" s="20" t="str">
        <f>IF(I166="Skupaj:","DDV (22%):",IF(I166="DDV (22%):","Skupaj z DDV:",IF(AND('[1]Vmesna vrtilna_SKLOP1'!C167&lt;&gt;"",'[1]Vmesna vrtilna_SKLOP1'!E167=""),"Skupaj:","")))</f>
        <v/>
      </c>
      <c r="J167" s="21">
        <f t="shared" si="5"/>
        <v>0</v>
      </c>
      <c r="K167" s="21">
        <f>IF(I167="Skupaj z DDV:",SUM(K165,K166),IF(I167="DDV (22%):",K166*0.22,IF(AND('[1]Vmesna vrtilna_SKLOP1'!C167&lt;&gt;"",'[1]Vmesna vrtilna_SKLOP1'!D167=""),'[1]Vmesna vrtilna_SKLOP1'!J167,IF(F167&lt;&gt;"",IF('[1]Vmesna vrtilna_SKLOP1'!J167&lt;&gt;"",'[1]Vmesna vrtilna_SKLOP1'!J167,""),""))))</f>
        <v>40.6</v>
      </c>
      <c r="L167" s="22">
        <f>IF(I166="Skupaj:","DDV (22%):",IF(I166="DDV (22%):","Skupaj z DDV:",IF(AND('[1]Vmesna vrtilna_SKLOP1'!C167&lt;&gt;"",'[1]Vmesna vrtilna_SKLOP1'!E167=""),"Skupaj:",IF(AND('[1]Vmesna vrtilna_SKLOP1'!C167&lt;&gt;"",'[1]Vmesna vrtilna_SKLOP1'!D167=""),'[1]Vmesna vrtilna_SKLOP1'!J167,IF(F167&lt;&gt;"",IF('[1]Vmesna vrtilna_SKLOP1'!J167&lt;&gt;"",'[1]Vmesna vrtilna_SKLOP1'!J167,""),"")))))</f>
        <v>40.6</v>
      </c>
      <c r="M167" s="22">
        <f t="shared" si="4"/>
        <v>0</v>
      </c>
      <c r="N167" s="22" t="str">
        <f>IF(IFERROR(VLOOKUP(B167,'[1]Vmesna vrtilna_SKLOP1'!B:J,7,0),"")=0,"",IFERROR(VLOOKUP(B167,'[1]Vmesna vrtilna_SKLOP1'!B:J,7,0),""))</f>
        <v/>
      </c>
      <c r="O167" s="22"/>
    </row>
    <row r="168" spans="2:15" ht="15" customHeight="1" x14ac:dyDescent="0.3">
      <c r="B168" s="15" t="str">
        <f>IF(AND('[1]Vmesna vrtilna_SKLOP1'!B168&lt;&gt;"",'[1]Vmesna vrtilna_SKLOP1'!C168&lt;&gt;""),IF('[1]Vmesna vrtilna_SKLOP1'!B168&lt;&gt;"",'[1]Vmesna vrtilna_SKLOP1'!B168,""),"")</f>
        <v/>
      </c>
      <c r="C168" s="16" t="str">
        <f>IF(OR(C167="Posebna oblika",C167="Kulturno zaščiten objekt",C167="Kulturno zaščiten objekt, Posebna oblika"),"Glej zavihek POSEBNI POGOJI",IF(SUM(N167:Q167)=1,"Posebna oblika",IF(SUM(N167:Q167)=10,"Kulturno zaščiten objekt",IF(SUM(N167:Q167)=11,"Kulturno zaščiten objekt, Posebna oblika",IF(AND('[1]Vmesna vrtilna_SKLOP1'!C168&lt;&gt;"",'[1]Vmesna vrtilna_SKLOP1'!D168&lt;&gt;""),IF('[1]Vmesna vrtilna_SKLOP1'!C168&lt;&gt;"",'[1]Vmesna vrtilna_SKLOP1'!C168,""),"")))))</f>
        <v/>
      </c>
      <c r="D168" s="17" t="str">
        <f>IF(IFERROR(VLOOKUP(B168,'[1]Vmesna vrtilna_SKLOP1'!B:J,6,0),"")=0,"",IFERROR(VLOOKUP(B168,'[1]Vmesna vrtilna_SKLOP1'!B:J,6,0),""))</f>
        <v/>
      </c>
      <c r="E168" s="16" t="str">
        <f>IF(IF('[1]Vmesna vrtilna_SKLOP1'!E168&lt;&gt;"",'[1]Vmesna vrtilna_SKLOP1'!D168,"")=0,"",IF('[1]Vmesna vrtilna_SKLOP1'!E168&lt;&gt;"",'[1]Vmesna vrtilna_SKLOP1'!D168,""))</f>
        <v/>
      </c>
      <c r="F168" s="18" t="str">
        <f>IF('[1]Vmesna vrtilna_SKLOP1'!E168&lt;&gt;"",'[1]Vmesna vrtilna_SKLOP1'!E168,"")</f>
        <v/>
      </c>
      <c r="G168" s="15" t="str">
        <f>IF('[1]Vmesna vrtilna_SKLOP1'!E168&lt;&gt;"",'[1]Vmesna vrtilna_SKLOP1'!F168,"")</f>
        <v/>
      </c>
      <c r="H168" s="19" t="str">
        <f>IF('[1]Vmesna vrtilna_SKLOP1'!F168&lt;&gt;"",'[1]Vmesna vrtilna_SKLOP1'!I168,"")</f>
        <v/>
      </c>
      <c r="I168" s="20" t="str">
        <f>IF(I167="Skupaj:","DDV (22%):",IF(I167="DDV (22%):","Skupaj z DDV:",IF(AND('[1]Vmesna vrtilna_SKLOP1'!C168&lt;&gt;"",'[1]Vmesna vrtilna_SKLOP1'!E168=""),"Skupaj:","")))</f>
        <v/>
      </c>
      <c r="J168" s="21" t="str">
        <f t="shared" si="5"/>
        <v/>
      </c>
      <c r="K168" s="21" t="str">
        <f>IF(I168="Skupaj z DDV:",SUM(K166,K167),IF(I168="DDV (22%):",K167*0.22,IF(AND('[1]Vmesna vrtilna_SKLOP1'!C168&lt;&gt;"",'[1]Vmesna vrtilna_SKLOP1'!D168=""),'[1]Vmesna vrtilna_SKLOP1'!J168,IF(F168&lt;&gt;"",IF('[1]Vmesna vrtilna_SKLOP1'!J168&lt;&gt;"",'[1]Vmesna vrtilna_SKLOP1'!J168,""),""))))</f>
        <v/>
      </c>
      <c r="L168" s="22" t="str">
        <f>IF(I167="Skupaj:","DDV (22%):",IF(I167="DDV (22%):","Skupaj z DDV:",IF(AND('[1]Vmesna vrtilna_SKLOP1'!C168&lt;&gt;"",'[1]Vmesna vrtilna_SKLOP1'!E168=""),"Skupaj:",IF(AND('[1]Vmesna vrtilna_SKLOP1'!C168&lt;&gt;"",'[1]Vmesna vrtilna_SKLOP1'!D168=""),'[1]Vmesna vrtilna_SKLOP1'!J168,IF(F168&lt;&gt;"",IF('[1]Vmesna vrtilna_SKLOP1'!J168&lt;&gt;"",'[1]Vmesna vrtilna_SKLOP1'!J168,""),"")))))</f>
        <v/>
      </c>
      <c r="M168" s="22">
        <f t="shared" si="4"/>
        <v>0</v>
      </c>
      <c r="N168" s="22" t="str">
        <f>IF(IFERROR(VLOOKUP(B168,'[1]Vmesna vrtilna_SKLOP1'!B:J,7,0),"")=0,"",IFERROR(VLOOKUP(B168,'[1]Vmesna vrtilna_SKLOP1'!B:J,7,0),""))</f>
        <v/>
      </c>
      <c r="O168" s="22"/>
    </row>
    <row r="169" spans="2:15" ht="15" customHeight="1" x14ac:dyDescent="0.3">
      <c r="B169" s="15" t="str">
        <f>IF(AND('[1]Vmesna vrtilna_SKLOP1'!B169&lt;&gt;"",'[1]Vmesna vrtilna_SKLOP1'!C169&lt;&gt;""),IF('[1]Vmesna vrtilna_SKLOP1'!B169&lt;&gt;"",'[1]Vmesna vrtilna_SKLOP1'!B169,""),"")</f>
        <v/>
      </c>
      <c r="C169" s="16" t="str">
        <f>IF(OR(C168="Posebna oblika",C168="Kulturno zaščiten objekt",C168="Kulturno zaščiten objekt, Posebna oblika"),"Glej zavihek POSEBNI POGOJI",IF(SUM(N168:Q168)=1,"Posebna oblika",IF(SUM(N168:Q168)=10,"Kulturno zaščiten objekt",IF(SUM(N168:Q168)=11,"Kulturno zaščiten objekt, Posebna oblika",IF(AND('[1]Vmesna vrtilna_SKLOP1'!C169&lt;&gt;"",'[1]Vmesna vrtilna_SKLOP1'!D169&lt;&gt;""),IF('[1]Vmesna vrtilna_SKLOP1'!C169&lt;&gt;"",'[1]Vmesna vrtilna_SKLOP1'!C169,""),"")))))</f>
        <v/>
      </c>
      <c r="D169" s="17" t="str">
        <f>IF(IFERROR(VLOOKUP(B169,'[1]Vmesna vrtilna_SKLOP1'!B:J,6,0),"")=0,"",IFERROR(VLOOKUP(B169,'[1]Vmesna vrtilna_SKLOP1'!B:J,6,0),""))</f>
        <v/>
      </c>
      <c r="E169" s="16" t="str">
        <f>IF(IF('[1]Vmesna vrtilna_SKLOP1'!E169&lt;&gt;"",'[1]Vmesna vrtilna_SKLOP1'!D169,"")=0,"",IF('[1]Vmesna vrtilna_SKLOP1'!E169&lt;&gt;"",'[1]Vmesna vrtilna_SKLOP1'!D169,""))</f>
        <v>Montaža</v>
      </c>
      <c r="F169" s="18" t="str">
        <f>IF('[1]Vmesna vrtilna_SKLOP1'!E169&lt;&gt;"",'[1]Vmesna vrtilna_SKLOP1'!E169,"")</f>
        <v>RAL montaža oken z zidarskimi deli</v>
      </c>
      <c r="G169" s="15" t="str">
        <f>IF('[1]Vmesna vrtilna_SKLOP1'!E169&lt;&gt;"",'[1]Vmesna vrtilna_SKLOP1'!F169,"")</f>
        <v>[m1]</v>
      </c>
      <c r="H169" s="19">
        <f>IF('[1]Vmesna vrtilna_SKLOP1'!F169&lt;&gt;"",'[1]Vmesna vrtilna_SKLOP1'!I169,"")</f>
        <v>31.640000000000008</v>
      </c>
      <c r="I169" s="20" t="str">
        <f>IF(I168="Skupaj:","DDV (22%):",IF(I168="DDV (22%):","Skupaj z DDV:",IF(AND('[1]Vmesna vrtilna_SKLOP1'!C169&lt;&gt;"",'[1]Vmesna vrtilna_SKLOP1'!E169=""),"Skupaj:","")))</f>
        <v/>
      </c>
      <c r="J169" s="21">
        <f t="shared" si="5"/>
        <v>0</v>
      </c>
      <c r="K169" s="21">
        <f>IF(I169="Skupaj z DDV:",SUM(K167,K168),IF(I169="DDV (22%):",K168*0.22,IF(AND('[1]Vmesna vrtilna_SKLOP1'!C169&lt;&gt;"",'[1]Vmesna vrtilna_SKLOP1'!D169=""),'[1]Vmesna vrtilna_SKLOP1'!J169,IF(F169&lt;&gt;"",IF('[1]Vmesna vrtilna_SKLOP1'!J169&lt;&gt;"",'[1]Vmesna vrtilna_SKLOP1'!J169,""),""))))</f>
        <v>1075.7600000000002</v>
      </c>
      <c r="L169" s="22">
        <f>IF(I168="Skupaj:","DDV (22%):",IF(I168="DDV (22%):","Skupaj z DDV:",IF(AND('[1]Vmesna vrtilna_SKLOP1'!C169&lt;&gt;"",'[1]Vmesna vrtilna_SKLOP1'!E169=""),"Skupaj:",IF(AND('[1]Vmesna vrtilna_SKLOP1'!C169&lt;&gt;"",'[1]Vmesna vrtilna_SKLOP1'!D169=""),'[1]Vmesna vrtilna_SKLOP1'!J169,IF(F169&lt;&gt;"",IF('[1]Vmesna vrtilna_SKLOP1'!J169&lt;&gt;"",'[1]Vmesna vrtilna_SKLOP1'!J169,""),"")))))</f>
        <v>1075.7600000000002</v>
      </c>
      <c r="M169" s="22">
        <f t="shared" si="4"/>
        <v>0</v>
      </c>
      <c r="N169" s="22" t="str">
        <f>IF(IFERROR(VLOOKUP(B169,'[1]Vmesna vrtilna_SKLOP1'!B:J,7,0),"")=0,"",IFERROR(VLOOKUP(B169,'[1]Vmesna vrtilna_SKLOP1'!B:J,7,0),""))</f>
        <v/>
      </c>
      <c r="O169" s="22"/>
    </row>
    <row r="170" spans="2:15" ht="15" customHeight="1" x14ac:dyDescent="0.3">
      <c r="B170" s="15" t="str">
        <f>IF(AND('[1]Vmesna vrtilna_SKLOP1'!B170&lt;&gt;"",'[1]Vmesna vrtilna_SKLOP1'!C170&lt;&gt;""),IF('[1]Vmesna vrtilna_SKLOP1'!B170&lt;&gt;"",'[1]Vmesna vrtilna_SKLOP1'!B170,""),"")</f>
        <v/>
      </c>
      <c r="C170" s="16" t="str">
        <f>IF(OR(C169="Posebna oblika",C169="Kulturno zaščiten objekt",C169="Kulturno zaščiten objekt, Posebna oblika"),"Glej zavihek POSEBNI POGOJI",IF(SUM(N169:Q169)=1,"Posebna oblika",IF(SUM(N169:Q169)=10,"Kulturno zaščiten objekt",IF(SUM(N169:Q169)=11,"Kulturno zaščiten objekt, Posebna oblika",IF(AND('[1]Vmesna vrtilna_SKLOP1'!C170&lt;&gt;"",'[1]Vmesna vrtilna_SKLOP1'!D170&lt;&gt;""),IF('[1]Vmesna vrtilna_SKLOP1'!C170&lt;&gt;"",'[1]Vmesna vrtilna_SKLOP1'!C170,""),"")))))</f>
        <v/>
      </c>
      <c r="D170" s="17" t="str">
        <f>IF(IFERROR(VLOOKUP(B170,'[1]Vmesna vrtilna_SKLOP1'!B:J,6,0),"")=0,"",IFERROR(VLOOKUP(B170,'[1]Vmesna vrtilna_SKLOP1'!B:J,6,0),""))</f>
        <v/>
      </c>
      <c r="E170" s="16" t="str">
        <f>IF(IF('[1]Vmesna vrtilna_SKLOP1'!E170&lt;&gt;"",'[1]Vmesna vrtilna_SKLOP1'!D170,"")=0,"",IF('[1]Vmesna vrtilna_SKLOP1'!E170&lt;&gt;"",'[1]Vmesna vrtilna_SKLOP1'!D170,""))</f>
        <v/>
      </c>
      <c r="F170" s="18" t="str">
        <f>IF('[1]Vmesna vrtilna_SKLOP1'!E170&lt;&gt;"",'[1]Vmesna vrtilna_SKLOP1'!E170,"")</f>
        <v>RAL montaža vrat z zidarskimi deli</v>
      </c>
      <c r="G170" s="15" t="str">
        <f>IF('[1]Vmesna vrtilna_SKLOP1'!E170&lt;&gt;"",'[1]Vmesna vrtilna_SKLOP1'!F170,"")</f>
        <v>[m1]</v>
      </c>
      <c r="H170" s="19">
        <f>IF('[1]Vmesna vrtilna_SKLOP1'!F170&lt;&gt;"",'[1]Vmesna vrtilna_SKLOP1'!I170,"")</f>
        <v>11.62</v>
      </c>
      <c r="I170" s="20" t="str">
        <f>IF(I169="Skupaj:","DDV (22%):",IF(I169="DDV (22%):","Skupaj z DDV:",IF(AND('[1]Vmesna vrtilna_SKLOP1'!C170&lt;&gt;"",'[1]Vmesna vrtilna_SKLOP1'!E170=""),"Skupaj:","")))</f>
        <v/>
      </c>
      <c r="J170" s="21">
        <f t="shared" si="5"/>
        <v>0</v>
      </c>
      <c r="K170" s="21">
        <f>IF(I170="Skupaj z DDV:",SUM(K168,K169),IF(I170="DDV (22%):",K169*0.22,IF(AND('[1]Vmesna vrtilna_SKLOP1'!C170&lt;&gt;"",'[1]Vmesna vrtilna_SKLOP1'!D170=""),'[1]Vmesna vrtilna_SKLOP1'!J170,IF(F170&lt;&gt;"",IF('[1]Vmesna vrtilna_SKLOP1'!J170&lt;&gt;"",'[1]Vmesna vrtilna_SKLOP1'!J170,""),""))))</f>
        <v>395.08</v>
      </c>
      <c r="L170" s="22">
        <f>IF(I169="Skupaj:","DDV (22%):",IF(I169="DDV (22%):","Skupaj z DDV:",IF(AND('[1]Vmesna vrtilna_SKLOP1'!C170&lt;&gt;"",'[1]Vmesna vrtilna_SKLOP1'!E170=""),"Skupaj:",IF(AND('[1]Vmesna vrtilna_SKLOP1'!C170&lt;&gt;"",'[1]Vmesna vrtilna_SKLOP1'!D170=""),'[1]Vmesna vrtilna_SKLOP1'!J170,IF(F170&lt;&gt;"",IF('[1]Vmesna vrtilna_SKLOP1'!J170&lt;&gt;"",'[1]Vmesna vrtilna_SKLOP1'!J170,""),"")))))</f>
        <v>395.08</v>
      </c>
      <c r="M170" s="22">
        <f t="shared" si="4"/>
        <v>0</v>
      </c>
      <c r="N170" s="22" t="str">
        <f>IF(IFERROR(VLOOKUP(B170,'[1]Vmesna vrtilna_SKLOP1'!B:J,7,0),"")=0,"",IFERROR(VLOOKUP(B170,'[1]Vmesna vrtilna_SKLOP1'!B:J,7,0),""))</f>
        <v/>
      </c>
      <c r="O170" s="22"/>
    </row>
    <row r="171" spans="2:15" ht="15" customHeight="1" x14ac:dyDescent="0.3">
      <c r="B171" s="15" t="str">
        <f>IF(AND('[1]Vmesna vrtilna_SKLOP1'!B171&lt;&gt;"",'[1]Vmesna vrtilna_SKLOP1'!C171&lt;&gt;""),IF('[1]Vmesna vrtilna_SKLOP1'!B171&lt;&gt;"",'[1]Vmesna vrtilna_SKLOP1'!B171,""),"")</f>
        <v/>
      </c>
      <c r="C171" s="16" t="str">
        <f>IF(OR(C170="Posebna oblika",C170="Kulturno zaščiten objekt",C170="Kulturno zaščiten objekt, Posebna oblika"),"Glej zavihek POSEBNI POGOJI",IF(SUM(N170:Q170)=1,"Posebna oblika",IF(SUM(N170:Q170)=10,"Kulturno zaščiten objekt",IF(SUM(N170:Q170)=11,"Kulturno zaščiten objekt, Posebna oblika",IF(AND('[1]Vmesna vrtilna_SKLOP1'!C171&lt;&gt;"",'[1]Vmesna vrtilna_SKLOP1'!D171&lt;&gt;""),IF('[1]Vmesna vrtilna_SKLOP1'!C171&lt;&gt;"",'[1]Vmesna vrtilna_SKLOP1'!C171,""),"")))))</f>
        <v/>
      </c>
      <c r="D171" s="17" t="str">
        <f>IF(IFERROR(VLOOKUP(B171,'[1]Vmesna vrtilna_SKLOP1'!B:J,6,0),"")=0,"",IFERROR(VLOOKUP(B171,'[1]Vmesna vrtilna_SKLOP1'!B:J,6,0),""))</f>
        <v/>
      </c>
      <c r="E171" s="16" t="str">
        <f>IF(IF('[1]Vmesna vrtilna_SKLOP1'!E171&lt;&gt;"",'[1]Vmesna vrtilna_SKLOP1'!D171,"")=0,"",IF('[1]Vmesna vrtilna_SKLOP1'!E171&lt;&gt;"",'[1]Vmesna vrtilna_SKLOP1'!D171,""))</f>
        <v/>
      </c>
      <c r="F171" s="18" t="str">
        <f>IF('[1]Vmesna vrtilna_SKLOP1'!E171&lt;&gt;"",'[1]Vmesna vrtilna_SKLOP1'!E171,"")</f>
        <v>Montaža police</v>
      </c>
      <c r="G171" s="15" t="str">
        <f>IF('[1]Vmesna vrtilna_SKLOP1'!E171&lt;&gt;"",'[1]Vmesna vrtilna_SKLOP1'!F171,"")</f>
        <v>[kos]</v>
      </c>
      <c r="H171" s="19">
        <f>IF('[1]Vmesna vrtilna_SKLOP1'!F171&lt;&gt;"",'[1]Vmesna vrtilna_SKLOP1'!I171,"")</f>
        <v>6</v>
      </c>
      <c r="I171" s="20" t="str">
        <f>IF(I170="Skupaj:","DDV (22%):",IF(I170="DDV (22%):","Skupaj z DDV:",IF(AND('[1]Vmesna vrtilna_SKLOP1'!C171&lt;&gt;"",'[1]Vmesna vrtilna_SKLOP1'!E171=""),"Skupaj:","")))</f>
        <v/>
      </c>
      <c r="J171" s="21">
        <f t="shared" si="5"/>
        <v>0</v>
      </c>
      <c r="K171" s="21">
        <f>IF(I171="Skupaj z DDV:",SUM(K169,K170),IF(I171="DDV (22%):",K170*0.22,IF(AND('[1]Vmesna vrtilna_SKLOP1'!C171&lt;&gt;"",'[1]Vmesna vrtilna_SKLOP1'!D171=""),'[1]Vmesna vrtilna_SKLOP1'!J171,IF(F171&lt;&gt;"",IF('[1]Vmesna vrtilna_SKLOP1'!J171&lt;&gt;"",'[1]Vmesna vrtilna_SKLOP1'!J171,""),""))))</f>
        <v>81.2</v>
      </c>
      <c r="L171" s="22">
        <f>IF(I170="Skupaj:","DDV (22%):",IF(I170="DDV (22%):","Skupaj z DDV:",IF(AND('[1]Vmesna vrtilna_SKLOP1'!C171&lt;&gt;"",'[1]Vmesna vrtilna_SKLOP1'!E171=""),"Skupaj:",IF(AND('[1]Vmesna vrtilna_SKLOP1'!C171&lt;&gt;"",'[1]Vmesna vrtilna_SKLOP1'!D171=""),'[1]Vmesna vrtilna_SKLOP1'!J171,IF(F171&lt;&gt;"",IF('[1]Vmesna vrtilna_SKLOP1'!J171&lt;&gt;"",'[1]Vmesna vrtilna_SKLOP1'!J171,""),"")))))</f>
        <v>81.2</v>
      </c>
      <c r="M171" s="22">
        <f t="shared" si="4"/>
        <v>0</v>
      </c>
      <c r="N171" s="22" t="str">
        <f>IF(IFERROR(VLOOKUP(B171,'[1]Vmesna vrtilna_SKLOP1'!B:J,7,0),"")=0,"",IFERROR(VLOOKUP(B171,'[1]Vmesna vrtilna_SKLOP1'!B:J,7,0),""))</f>
        <v/>
      </c>
      <c r="O171" s="22"/>
    </row>
    <row r="172" spans="2:15" ht="15" customHeight="1" x14ac:dyDescent="0.3">
      <c r="B172" s="15" t="str">
        <f>IF(AND('[1]Vmesna vrtilna_SKLOP1'!B172&lt;&gt;"",'[1]Vmesna vrtilna_SKLOP1'!C172&lt;&gt;""),IF('[1]Vmesna vrtilna_SKLOP1'!B172&lt;&gt;"",'[1]Vmesna vrtilna_SKLOP1'!B172,""),"")</f>
        <v/>
      </c>
      <c r="C172" s="16" t="str">
        <f>IF(OR(C171="Posebna oblika",C171="Kulturno zaščiten objekt",C171="Kulturno zaščiten objekt, Posebna oblika"),"Glej zavihek POSEBNI POGOJI",IF(SUM(N171:Q171)=1,"Posebna oblika",IF(SUM(N171:Q171)=10,"Kulturno zaščiten objekt",IF(SUM(N171:Q171)=11,"Kulturno zaščiten objekt, Posebna oblika",IF(AND('[1]Vmesna vrtilna_SKLOP1'!C172&lt;&gt;"",'[1]Vmesna vrtilna_SKLOP1'!D172&lt;&gt;""),IF('[1]Vmesna vrtilna_SKLOP1'!C172&lt;&gt;"",'[1]Vmesna vrtilna_SKLOP1'!C172,""),"")))))</f>
        <v/>
      </c>
      <c r="D172" s="17" t="str">
        <f>IF(IFERROR(VLOOKUP(B172,'[1]Vmesna vrtilna_SKLOP1'!B:J,6,0),"")=0,"",IFERROR(VLOOKUP(B172,'[1]Vmesna vrtilna_SKLOP1'!B:J,6,0),""))</f>
        <v/>
      </c>
      <c r="E172" s="16" t="str">
        <f>IF(IF('[1]Vmesna vrtilna_SKLOP1'!E172&lt;&gt;"",'[1]Vmesna vrtilna_SKLOP1'!D172,"")=0,"",IF('[1]Vmesna vrtilna_SKLOP1'!E172&lt;&gt;"",'[1]Vmesna vrtilna_SKLOP1'!D172,""))</f>
        <v/>
      </c>
      <c r="F172" s="18" t="str">
        <f>IF('[1]Vmesna vrtilna_SKLOP1'!E172&lt;&gt;"",'[1]Vmesna vrtilna_SKLOP1'!E172,"")</f>
        <v/>
      </c>
      <c r="G172" s="15" t="str">
        <f>IF('[1]Vmesna vrtilna_SKLOP1'!E172&lt;&gt;"",'[1]Vmesna vrtilna_SKLOP1'!F172,"")</f>
        <v/>
      </c>
      <c r="H172" s="19" t="str">
        <f>IF('[1]Vmesna vrtilna_SKLOP1'!F172&lt;&gt;"",'[1]Vmesna vrtilna_SKLOP1'!I172,"")</f>
        <v/>
      </c>
      <c r="I172" s="20" t="str">
        <f>IF(I171="Skupaj:","DDV (22%):",IF(I171="DDV (22%):","Skupaj z DDV:",IF(AND('[1]Vmesna vrtilna_SKLOP1'!C172&lt;&gt;"",'[1]Vmesna vrtilna_SKLOP1'!E172=""),"Skupaj:","")))</f>
        <v/>
      </c>
      <c r="J172" s="21" t="str">
        <f t="shared" si="5"/>
        <v/>
      </c>
      <c r="K172" s="21" t="str">
        <f>IF(I172="Skupaj z DDV:",SUM(K170,K171),IF(I172="DDV (22%):",K171*0.22,IF(AND('[1]Vmesna vrtilna_SKLOP1'!C172&lt;&gt;"",'[1]Vmesna vrtilna_SKLOP1'!D172=""),'[1]Vmesna vrtilna_SKLOP1'!J172,IF(F172&lt;&gt;"",IF('[1]Vmesna vrtilna_SKLOP1'!J172&lt;&gt;"",'[1]Vmesna vrtilna_SKLOP1'!J172,""),""))))</f>
        <v/>
      </c>
      <c r="L172" s="22" t="str">
        <f>IF(I171="Skupaj:","DDV (22%):",IF(I171="DDV (22%):","Skupaj z DDV:",IF(AND('[1]Vmesna vrtilna_SKLOP1'!C172&lt;&gt;"",'[1]Vmesna vrtilna_SKLOP1'!E172=""),"Skupaj:",IF(AND('[1]Vmesna vrtilna_SKLOP1'!C172&lt;&gt;"",'[1]Vmesna vrtilna_SKLOP1'!D172=""),'[1]Vmesna vrtilna_SKLOP1'!J172,IF(F172&lt;&gt;"",IF('[1]Vmesna vrtilna_SKLOP1'!J172&lt;&gt;"",'[1]Vmesna vrtilna_SKLOP1'!J172,""),"")))))</f>
        <v/>
      </c>
      <c r="M172" s="22">
        <f t="shared" si="4"/>
        <v>0</v>
      </c>
      <c r="N172" s="22" t="str">
        <f>IF(IFERROR(VLOOKUP(B172,'[1]Vmesna vrtilna_SKLOP1'!B:J,7,0),"")=0,"",IFERROR(VLOOKUP(B172,'[1]Vmesna vrtilna_SKLOP1'!B:J,7,0),""))</f>
        <v/>
      </c>
      <c r="O172" s="22"/>
    </row>
    <row r="173" spans="2:15" ht="15" customHeight="1" x14ac:dyDescent="0.3">
      <c r="B173" s="15" t="str">
        <f>IF(AND('[1]Vmesna vrtilna_SKLOP1'!B173&lt;&gt;"",'[1]Vmesna vrtilna_SKLOP1'!C173&lt;&gt;""),IF('[1]Vmesna vrtilna_SKLOP1'!B173&lt;&gt;"",'[1]Vmesna vrtilna_SKLOP1'!B173,""),"")</f>
        <v/>
      </c>
      <c r="C173" s="16" t="str">
        <f>IF(OR(C172="Posebna oblika",C172="Kulturno zaščiten objekt",C172="Kulturno zaščiten objekt, Posebna oblika"),"Glej zavihek POSEBNI POGOJI",IF(SUM(N172:Q172)=1,"Posebna oblika",IF(SUM(N172:Q172)=10,"Kulturno zaščiten objekt",IF(SUM(N172:Q172)=11,"Kulturno zaščiten objekt, Posebna oblika",IF(AND('[1]Vmesna vrtilna_SKLOP1'!C173&lt;&gt;"",'[1]Vmesna vrtilna_SKLOP1'!D173&lt;&gt;""),IF('[1]Vmesna vrtilna_SKLOP1'!C173&lt;&gt;"",'[1]Vmesna vrtilna_SKLOP1'!C173,""),"")))))</f>
        <v/>
      </c>
      <c r="D173" s="17" t="str">
        <f>IF(IFERROR(VLOOKUP(B173,'[1]Vmesna vrtilna_SKLOP1'!B:J,6,0),"")=0,"",IFERROR(VLOOKUP(B173,'[1]Vmesna vrtilna_SKLOP1'!B:J,6,0),""))</f>
        <v/>
      </c>
      <c r="E173" s="16" t="str">
        <f>IF(IF('[1]Vmesna vrtilna_SKLOP1'!E173&lt;&gt;"",'[1]Vmesna vrtilna_SKLOP1'!D173,"")=0,"",IF('[1]Vmesna vrtilna_SKLOP1'!E173&lt;&gt;"",'[1]Vmesna vrtilna_SKLOP1'!D173,""))</f>
        <v>Odvoz na deponijo</v>
      </c>
      <c r="F173" s="18" t="str">
        <f>IF('[1]Vmesna vrtilna_SKLOP1'!E173&lt;&gt;"",'[1]Vmesna vrtilna_SKLOP1'!E173,"")</f>
        <v>Odvoz na deponijo</v>
      </c>
      <c r="G173" s="15" t="str">
        <f>IF('[1]Vmesna vrtilna_SKLOP1'!E173&lt;&gt;"",'[1]Vmesna vrtilna_SKLOP1'!F173,"")</f>
        <v>[m1]</v>
      </c>
      <c r="H173" s="19">
        <f>IF('[1]Vmesna vrtilna_SKLOP1'!F173&lt;&gt;"",'[1]Vmesna vrtilna_SKLOP1'!I173,"")</f>
        <v>43.260000000000005</v>
      </c>
      <c r="I173" s="20" t="str">
        <f>IF(I172="Skupaj:","DDV (22%):",IF(I172="DDV (22%):","Skupaj z DDV:",IF(AND('[1]Vmesna vrtilna_SKLOP1'!C173&lt;&gt;"",'[1]Vmesna vrtilna_SKLOP1'!E173=""),"Skupaj:","")))</f>
        <v/>
      </c>
      <c r="J173" s="21">
        <f t="shared" si="5"/>
        <v>0</v>
      </c>
      <c r="K173" s="21">
        <f>IF(I173="Skupaj z DDV:",SUM(K171,K172),IF(I173="DDV (22%):",K172*0.22,IF(AND('[1]Vmesna vrtilna_SKLOP1'!C173&lt;&gt;"",'[1]Vmesna vrtilna_SKLOP1'!D173=""),'[1]Vmesna vrtilna_SKLOP1'!J173,IF(F173&lt;&gt;"",IF('[1]Vmesna vrtilna_SKLOP1'!J173&lt;&gt;"",'[1]Vmesna vrtilna_SKLOP1'!J173,""),""))))</f>
        <v>129.78</v>
      </c>
      <c r="L173" s="22">
        <f>IF(I172="Skupaj:","DDV (22%):",IF(I172="DDV (22%):","Skupaj z DDV:",IF(AND('[1]Vmesna vrtilna_SKLOP1'!C173&lt;&gt;"",'[1]Vmesna vrtilna_SKLOP1'!E173=""),"Skupaj:",IF(AND('[1]Vmesna vrtilna_SKLOP1'!C173&lt;&gt;"",'[1]Vmesna vrtilna_SKLOP1'!D173=""),'[1]Vmesna vrtilna_SKLOP1'!J173,IF(F173&lt;&gt;"",IF('[1]Vmesna vrtilna_SKLOP1'!J173&lt;&gt;"",'[1]Vmesna vrtilna_SKLOP1'!J173,""),"")))))</f>
        <v>129.78</v>
      </c>
      <c r="M173" s="22">
        <f t="shared" si="4"/>
        <v>0</v>
      </c>
      <c r="N173" s="22" t="str">
        <f>IF(IFERROR(VLOOKUP(B173,'[1]Vmesna vrtilna_SKLOP1'!B:J,7,0),"")=0,"",IFERROR(VLOOKUP(B173,'[1]Vmesna vrtilna_SKLOP1'!B:J,7,0),""))</f>
        <v/>
      </c>
      <c r="O173" s="22"/>
    </row>
    <row r="174" spans="2:15" ht="15" customHeight="1" x14ac:dyDescent="0.3">
      <c r="B174" s="15" t="str">
        <f>IF(AND('[1]Vmesna vrtilna_SKLOP1'!B174&lt;&gt;"",'[1]Vmesna vrtilna_SKLOP1'!C174&lt;&gt;""),IF('[1]Vmesna vrtilna_SKLOP1'!B174&lt;&gt;"",'[1]Vmesna vrtilna_SKLOP1'!B174,""),"")</f>
        <v/>
      </c>
      <c r="C174" s="16" t="str">
        <f>IF(OR(C173="Posebna oblika",C173="Kulturno zaščiten objekt",C173="Kulturno zaščiten objekt, Posebna oblika"),"Glej zavihek POSEBNI POGOJI",IF(SUM(N173:Q173)=1,"Posebna oblika",IF(SUM(N173:Q173)=10,"Kulturno zaščiten objekt",IF(SUM(N173:Q173)=11,"Kulturno zaščiten objekt, Posebna oblika",IF(AND('[1]Vmesna vrtilna_SKLOP1'!C174&lt;&gt;"",'[1]Vmesna vrtilna_SKLOP1'!D174&lt;&gt;""),IF('[1]Vmesna vrtilna_SKLOP1'!C174&lt;&gt;"",'[1]Vmesna vrtilna_SKLOP1'!C174,""),"")))))</f>
        <v/>
      </c>
      <c r="D174" s="17" t="str">
        <f>IF(IFERROR(VLOOKUP(B174,'[1]Vmesna vrtilna_SKLOP1'!B:J,6,0),"")=0,"",IFERROR(VLOOKUP(B174,'[1]Vmesna vrtilna_SKLOP1'!B:J,6,0),""))</f>
        <v/>
      </c>
      <c r="E174" s="16" t="str">
        <f>IF(IF('[1]Vmesna vrtilna_SKLOP1'!E174&lt;&gt;"",'[1]Vmesna vrtilna_SKLOP1'!D174,"")=0,"",IF('[1]Vmesna vrtilna_SKLOP1'!E174&lt;&gt;"",'[1]Vmesna vrtilna_SKLOP1'!D174,""))</f>
        <v/>
      </c>
      <c r="F174" s="18" t="str">
        <f>IF('[1]Vmesna vrtilna_SKLOP1'!E174&lt;&gt;"",'[1]Vmesna vrtilna_SKLOP1'!E174,"")</f>
        <v/>
      </c>
      <c r="G174" s="15" t="str">
        <f>IF('[1]Vmesna vrtilna_SKLOP1'!E174&lt;&gt;"",'[1]Vmesna vrtilna_SKLOP1'!F174,"")</f>
        <v/>
      </c>
      <c r="H174" s="19" t="str">
        <f>IF('[1]Vmesna vrtilna_SKLOP1'!F174&lt;&gt;"",'[1]Vmesna vrtilna_SKLOP1'!I174,"")</f>
        <v/>
      </c>
      <c r="I174" s="20" t="str">
        <f>IF(I173="Skupaj:","DDV (22%):",IF(I173="DDV (22%):","Skupaj z DDV:",IF(AND('[1]Vmesna vrtilna_SKLOP1'!C174&lt;&gt;"",'[1]Vmesna vrtilna_SKLOP1'!E174=""),"Skupaj:","")))</f>
        <v/>
      </c>
      <c r="J174" s="21" t="str">
        <f t="shared" si="5"/>
        <v/>
      </c>
      <c r="K174" s="21" t="str">
        <f>IF(I174="Skupaj z DDV:",SUM(K172,K173),IF(I174="DDV (22%):",K173*0.22,IF(AND('[1]Vmesna vrtilna_SKLOP1'!C174&lt;&gt;"",'[1]Vmesna vrtilna_SKLOP1'!D174=""),'[1]Vmesna vrtilna_SKLOP1'!J174,IF(F174&lt;&gt;"",IF('[1]Vmesna vrtilna_SKLOP1'!J174&lt;&gt;"",'[1]Vmesna vrtilna_SKLOP1'!J174,""),""))))</f>
        <v/>
      </c>
      <c r="L174" s="22" t="str">
        <f>IF(I173="Skupaj:","DDV (22%):",IF(I173="DDV (22%):","Skupaj z DDV:",IF(AND('[1]Vmesna vrtilna_SKLOP1'!C174&lt;&gt;"",'[1]Vmesna vrtilna_SKLOP1'!E174=""),"Skupaj:",IF(AND('[1]Vmesna vrtilna_SKLOP1'!C174&lt;&gt;"",'[1]Vmesna vrtilna_SKLOP1'!D174=""),'[1]Vmesna vrtilna_SKLOP1'!J174,IF(F174&lt;&gt;"",IF('[1]Vmesna vrtilna_SKLOP1'!J174&lt;&gt;"",'[1]Vmesna vrtilna_SKLOP1'!J174,""),"")))))</f>
        <v/>
      </c>
      <c r="M174" s="22">
        <f t="shared" si="4"/>
        <v>0</v>
      </c>
      <c r="N174" s="22" t="str">
        <f>IF(IFERROR(VLOOKUP(B174,'[1]Vmesna vrtilna_SKLOP1'!B:J,7,0),"")=0,"",IFERROR(VLOOKUP(B174,'[1]Vmesna vrtilna_SKLOP1'!B:J,7,0),""))</f>
        <v/>
      </c>
      <c r="O174" s="22"/>
    </row>
    <row r="175" spans="2:15" ht="15" customHeight="1" x14ac:dyDescent="0.3">
      <c r="B175" s="15" t="str">
        <f>IF(AND('[1]Vmesna vrtilna_SKLOP1'!B175&lt;&gt;"",'[1]Vmesna vrtilna_SKLOP1'!C175&lt;&gt;""),IF('[1]Vmesna vrtilna_SKLOP1'!B175&lt;&gt;"",'[1]Vmesna vrtilna_SKLOP1'!B175,""),"")</f>
        <v/>
      </c>
      <c r="C175" s="16" t="str">
        <f>IF(OR(C174="Posebna oblika",C174="Kulturno zaščiten objekt",C174="Kulturno zaščiten objekt, Posebna oblika"),"Glej zavihek POSEBNI POGOJI",IF(SUM(N174:Q174)=1,"Posebna oblika",IF(SUM(N174:Q174)=10,"Kulturno zaščiten objekt",IF(SUM(N174:Q174)=11,"Kulturno zaščiten objekt, Posebna oblika",IF(AND('[1]Vmesna vrtilna_SKLOP1'!C175&lt;&gt;"",'[1]Vmesna vrtilna_SKLOP1'!D175&lt;&gt;""),IF('[1]Vmesna vrtilna_SKLOP1'!C175&lt;&gt;"",'[1]Vmesna vrtilna_SKLOP1'!C175,""),"")))))</f>
        <v/>
      </c>
      <c r="D175" s="17" t="str">
        <f>IF(IFERROR(VLOOKUP(B175,'[1]Vmesna vrtilna_SKLOP1'!B:J,6,0),"")=0,"",IFERROR(VLOOKUP(B175,'[1]Vmesna vrtilna_SKLOP1'!B:J,6,0),""))</f>
        <v/>
      </c>
      <c r="E175" s="16" t="str">
        <f>IF(IF('[1]Vmesna vrtilna_SKLOP1'!E175&lt;&gt;"",'[1]Vmesna vrtilna_SKLOP1'!D175,"")=0,"",IF('[1]Vmesna vrtilna_SKLOP1'!E175&lt;&gt;"",'[1]Vmesna vrtilna_SKLOP1'!D175,""))</f>
        <v>Komarniki</v>
      </c>
      <c r="F175" s="18" t="str">
        <f>IF('[1]Vmesna vrtilna_SKLOP1'!E175&lt;&gt;"",'[1]Vmesna vrtilna_SKLOP1'!E175,"")</f>
        <v>Komarnik-rolo, Dim. ŠxV: 1,53x1,25m</v>
      </c>
      <c r="G175" s="15" t="str">
        <f>IF('[1]Vmesna vrtilna_SKLOP1'!E175&lt;&gt;"",'[1]Vmesna vrtilna_SKLOP1'!F175,"")</f>
        <v>[kos]</v>
      </c>
      <c r="H175" s="19">
        <f>IF('[1]Vmesna vrtilna_SKLOP1'!F175&lt;&gt;"",'[1]Vmesna vrtilna_SKLOP1'!I175,"")</f>
        <v>2</v>
      </c>
      <c r="I175" s="20" t="str">
        <f>IF(I174="Skupaj:","DDV (22%):",IF(I174="DDV (22%):","Skupaj z DDV:",IF(AND('[1]Vmesna vrtilna_SKLOP1'!C175&lt;&gt;"",'[1]Vmesna vrtilna_SKLOP1'!E175=""),"Skupaj:","")))</f>
        <v/>
      </c>
      <c r="J175" s="21">
        <f t="shared" si="5"/>
        <v>0</v>
      </c>
      <c r="K175" s="21">
        <f>IF(I175="Skupaj z DDV:",SUM(K173,K174),IF(I175="DDV (22%):",K174*0.22,IF(AND('[1]Vmesna vrtilna_SKLOP1'!C175&lt;&gt;"",'[1]Vmesna vrtilna_SKLOP1'!D175=""),'[1]Vmesna vrtilna_SKLOP1'!J175,IF(F175&lt;&gt;"",IF('[1]Vmesna vrtilna_SKLOP1'!J175&lt;&gt;"",'[1]Vmesna vrtilna_SKLOP1'!J175,""),""))))</f>
        <v>497.25</v>
      </c>
      <c r="L175" s="22">
        <f>IF(I174="Skupaj:","DDV (22%):",IF(I174="DDV (22%):","Skupaj z DDV:",IF(AND('[1]Vmesna vrtilna_SKLOP1'!C175&lt;&gt;"",'[1]Vmesna vrtilna_SKLOP1'!E175=""),"Skupaj:",IF(AND('[1]Vmesna vrtilna_SKLOP1'!C175&lt;&gt;"",'[1]Vmesna vrtilna_SKLOP1'!D175=""),'[1]Vmesna vrtilna_SKLOP1'!J175,IF(F175&lt;&gt;"",IF('[1]Vmesna vrtilna_SKLOP1'!J175&lt;&gt;"",'[1]Vmesna vrtilna_SKLOP1'!J175,""),"")))))</f>
        <v>497.25</v>
      </c>
      <c r="M175" s="22">
        <f t="shared" si="4"/>
        <v>0</v>
      </c>
      <c r="N175" s="22" t="str">
        <f>IF(IFERROR(VLOOKUP(B175,'[1]Vmesna vrtilna_SKLOP1'!B:J,7,0),"")=0,"",IFERROR(VLOOKUP(B175,'[1]Vmesna vrtilna_SKLOP1'!B:J,7,0),""))</f>
        <v/>
      </c>
      <c r="O175" s="22"/>
    </row>
    <row r="176" spans="2:15" ht="15" customHeight="1" x14ac:dyDescent="0.3">
      <c r="B176" s="15" t="str">
        <f>IF(AND('[1]Vmesna vrtilna_SKLOP1'!B176&lt;&gt;"",'[1]Vmesna vrtilna_SKLOP1'!C176&lt;&gt;""),IF('[1]Vmesna vrtilna_SKLOP1'!B176&lt;&gt;"",'[1]Vmesna vrtilna_SKLOP1'!B176,""),"")</f>
        <v/>
      </c>
      <c r="C176" s="16" t="str">
        <f>IF(OR(C175="Posebna oblika",C175="Kulturno zaščiten objekt",C175="Kulturno zaščiten objekt, Posebna oblika"),"Glej zavihek POSEBNI POGOJI",IF(SUM(N175:Q175)=1,"Posebna oblika",IF(SUM(N175:Q175)=10,"Kulturno zaščiten objekt",IF(SUM(N175:Q175)=11,"Kulturno zaščiten objekt, Posebna oblika",IF(AND('[1]Vmesna vrtilna_SKLOP1'!C176&lt;&gt;"",'[1]Vmesna vrtilna_SKLOP1'!D176&lt;&gt;""),IF('[1]Vmesna vrtilna_SKLOP1'!C176&lt;&gt;"",'[1]Vmesna vrtilna_SKLOP1'!C176,""),"")))))</f>
        <v/>
      </c>
      <c r="D176" s="17" t="str">
        <f>IF(IFERROR(VLOOKUP(B176,'[1]Vmesna vrtilna_SKLOP1'!B:J,6,0),"")=0,"",IFERROR(VLOOKUP(B176,'[1]Vmesna vrtilna_SKLOP1'!B:J,6,0),""))</f>
        <v/>
      </c>
      <c r="E176" s="16" t="str">
        <f>IF(IF('[1]Vmesna vrtilna_SKLOP1'!E176&lt;&gt;"",'[1]Vmesna vrtilna_SKLOP1'!D176,"")=0,"",IF('[1]Vmesna vrtilna_SKLOP1'!E176&lt;&gt;"",'[1]Vmesna vrtilna_SKLOP1'!D176,""))</f>
        <v/>
      </c>
      <c r="F176" s="18" t="str">
        <f>IF('[1]Vmesna vrtilna_SKLOP1'!E176&lt;&gt;"",'[1]Vmesna vrtilna_SKLOP1'!E176,"")</f>
        <v/>
      </c>
      <c r="G176" s="15" t="str">
        <f>IF('[1]Vmesna vrtilna_SKLOP1'!E176&lt;&gt;"",'[1]Vmesna vrtilna_SKLOP1'!F176,"")</f>
        <v/>
      </c>
      <c r="H176" s="19" t="str">
        <f>IF('[1]Vmesna vrtilna_SKLOP1'!F176&lt;&gt;"",'[1]Vmesna vrtilna_SKLOP1'!I176,"")</f>
        <v/>
      </c>
      <c r="I176" s="20" t="str">
        <f>IF(I175="Skupaj:","DDV (22%):",IF(I175="DDV (22%):","Skupaj z DDV:",IF(AND('[1]Vmesna vrtilna_SKLOP1'!C176&lt;&gt;"",'[1]Vmesna vrtilna_SKLOP1'!E176=""),"Skupaj:","")))</f>
        <v/>
      </c>
      <c r="J176" s="21" t="str">
        <f t="shared" si="5"/>
        <v/>
      </c>
      <c r="K176" s="21" t="str">
        <f>IF(I176="Skupaj z DDV:",SUM(K174,K175),IF(I176="DDV (22%):",K175*0.22,IF(AND('[1]Vmesna vrtilna_SKLOP1'!C176&lt;&gt;"",'[1]Vmesna vrtilna_SKLOP1'!D176=""),'[1]Vmesna vrtilna_SKLOP1'!J176,IF(F176&lt;&gt;"",IF('[1]Vmesna vrtilna_SKLOP1'!J176&lt;&gt;"",'[1]Vmesna vrtilna_SKLOP1'!J176,""),""))))</f>
        <v/>
      </c>
      <c r="L176" s="22" t="str">
        <f>IF(I175="Skupaj:","DDV (22%):",IF(I175="DDV (22%):","Skupaj z DDV:",IF(AND('[1]Vmesna vrtilna_SKLOP1'!C176&lt;&gt;"",'[1]Vmesna vrtilna_SKLOP1'!E176=""),"Skupaj:",IF(AND('[1]Vmesna vrtilna_SKLOP1'!C176&lt;&gt;"",'[1]Vmesna vrtilna_SKLOP1'!D176=""),'[1]Vmesna vrtilna_SKLOP1'!J176,IF(F176&lt;&gt;"",IF('[1]Vmesna vrtilna_SKLOP1'!J176&lt;&gt;"",'[1]Vmesna vrtilna_SKLOP1'!J176,""),"")))))</f>
        <v/>
      </c>
      <c r="M176" s="22">
        <f t="shared" si="4"/>
        <v>0</v>
      </c>
      <c r="N176" s="22" t="str">
        <f>IF(IFERROR(VLOOKUP(B176,'[1]Vmesna vrtilna_SKLOP1'!B:J,7,0),"")=0,"",IFERROR(VLOOKUP(B176,'[1]Vmesna vrtilna_SKLOP1'!B:J,7,0),""))</f>
        <v/>
      </c>
      <c r="O176" s="22"/>
    </row>
    <row r="177" spans="2:15" ht="15" customHeight="1" x14ac:dyDescent="0.3">
      <c r="B177" s="15" t="str">
        <f>IF(AND('[1]Vmesna vrtilna_SKLOP1'!B177&lt;&gt;"",'[1]Vmesna vrtilna_SKLOP1'!C177&lt;&gt;""),IF('[1]Vmesna vrtilna_SKLOP1'!B177&lt;&gt;"",'[1]Vmesna vrtilna_SKLOP1'!B177,""),"")</f>
        <v/>
      </c>
      <c r="C177" s="16" t="str">
        <f>IF(OR(C176="Posebna oblika",C176="Kulturno zaščiten objekt",C176="Kulturno zaščiten objekt, Posebna oblika"),"Glej zavihek POSEBNI POGOJI",IF(SUM(N176:Q176)=1,"Posebna oblika",IF(SUM(N176:Q176)=10,"Kulturno zaščiten objekt",IF(SUM(N176:Q176)=11,"Kulturno zaščiten objekt, Posebna oblika",IF(AND('[1]Vmesna vrtilna_SKLOP1'!C177&lt;&gt;"",'[1]Vmesna vrtilna_SKLOP1'!D177&lt;&gt;""),IF('[1]Vmesna vrtilna_SKLOP1'!C177&lt;&gt;"",'[1]Vmesna vrtilna_SKLOP1'!C177,""),"")))))</f>
        <v/>
      </c>
      <c r="D177" s="17" t="str">
        <f>IF(IFERROR(VLOOKUP(B177,'[1]Vmesna vrtilna_SKLOP1'!B:J,6,0),"")=0,"",IFERROR(VLOOKUP(B177,'[1]Vmesna vrtilna_SKLOP1'!B:J,6,0),""))</f>
        <v/>
      </c>
      <c r="E177" s="16" t="str">
        <f>IF(IF('[1]Vmesna vrtilna_SKLOP1'!E177&lt;&gt;"",'[1]Vmesna vrtilna_SKLOP1'!D177,"")=0,"",IF('[1]Vmesna vrtilna_SKLOP1'!E177&lt;&gt;"",'[1]Vmesna vrtilna_SKLOP1'!D177,""))</f>
        <v>Slikopleskarska dela</v>
      </c>
      <c r="F177" s="18" t="str">
        <f>IF('[1]Vmesna vrtilna_SKLOP1'!E177&lt;&gt;"",'[1]Vmesna vrtilna_SKLOP1'!E177,"")</f>
        <v>Slikopleskarska dela na špaletah</v>
      </c>
      <c r="G177" s="15" t="str">
        <f>IF('[1]Vmesna vrtilna_SKLOP1'!E177&lt;&gt;"",'[1]Vmesna vrtilna_SKLOP1'!F177,"")</f>
        <v>[m1]</v>
      </c>
      <c r="H177" s="19">
        <f>IF('[1]Vmesna vrtilna_SKLOP1'!F177&lt;&gt;"",'[1]Vmesna vrtilna_SKLOP1'!I177,"")</f>
        <v>23.7</v>
      </c>
      <c r="I177" s="20" t="str">
        <f>IF(I176="Skupaj:","DDV (22%):",IF(I176="DDV (22%):","Skupaj z DDV:",IF(AND('[1]Vmesna vrtilna_SKLOP1'!C177&lt;&gt;"",'[1]Vmesna vrtilna_SKLOP1'!E177=""),"Skupaj:","")))</f>
        <v/>
      </c>
      <c r="J177" s="21">
        <f t="shared" si="5"/>
        <v>0</v>
      </c>
      <c r="K177" s="21">
        <f>IF(I177="Skupaj z DDV:",SUM(K175,K176),IF(I177="DDV (22%):",K176*0.22,IF(AND('[1]Vmesna vrtilna_SKLOP1'!C177&lt;&gt;"",'[1]Vmesna vrtilna_SKLOP1'!D177=""),'[1]Vmesna vrtilna_SKLOP1'!J177,IF(F177&lt;&gt;"",IF('[1]Vmesna vrtilna_SKLOP1'!J177&lt;&gt;"",'[1]Vmesna vrtilna_SKLOP1'!J177,""),""))))</f>
        <v>346.08000000000004</v>
      </c>
      <c r="L177" s="22">
        <f>IF(I176="Skupaj:","DDV (22%):",IF(I176="DDV (22%):","Skupaj z DDV:",IF(AND('[1]Vmesna vrtilna_SKLOP1'!C177&lt;&gt;"",'[1]Vmesna vrtilna_SKLOP1'!E177=""),"Skupaj:",IF(AND('[1]Vmesna vrtilna_SKLOP1'!C177&lt;&gt;"",'[1]Vmesna vrtilna_SKLOP1'!D177=""),'[1]Vmesna vrtilna_SKLOP1'!J177,IF(F177&lt;&gt;"",IF('[1]Vmesna vrtilna_SKLOP1'!J177&lt;&gt;"",'[1]Vmesna vrtilna_SKLOP1'!J177,""),"")))))</f>
        <v>346.08000000000004</v>
      </c>
      <c r="M177" s="22">
        <f t="shared" si="4"/>
        <v>0</v>
      </c>
      <c r="N177" s="22" t="str">
        <f>IF(IFERROR(VLOOKUP(B177,'[1]Vmesna vrtilna_SKLOP1'!B:J,7,0),"")=0,"",IFERROR(VLOOKUP(B177,'[1]Vmesna vrtilna_SKLOP1'!B:J,7,0),""))</f>
        <v/>
      </c>
      <c r="O177" s="22"/>
    </row>
    <row r="178" spans="2:15" ht="15" customHeight="1" x14ac:dyDescent="0.3">
      <c r="B178" s="15" t="str">
        <f>IF(AND('[1]Vmesna vrtilna_SKLOP1'!B178&lt;&gt;"",'[1]Vmesna vrtilna_SKLOP1'!C178&lt;&gt;""),IF('[1]Vmesna vrtilna_SKLOP1'!B178&lt;&gt;"",'[1]Vmesna vrtilna_SKLOP1'!B178,""),"")</f>
        <v/>
      </c>
      <c r="C178" s="16" t="str">
        <f>IF(OR(C177="Posebna oblika",C177="Kulturno zaščiten objekt",C177="Kulturno zaščiten objekt, Posebna oblika"),"Glej zavihek POSEBNI POGOJI",IF(SUM(N177:Q177)=1,"Posebna oblika",IF(SUM(N177:Q177)=10,"Kulturno zaščiten objekt",IF(SUM(N177:Q177)=11,"Kulturno zaščiten objekt, Posebna oblika",IF(AND('[1]Vmesna vrtilna_SKLOP1'!C178&lt;&gt;"",'[1]Vmesna vrtilna_SKLOP1'!D178&lt;&gt;""),IF('[1]Vmesna vrtilna_SKLOP1'!C178&lt;&gt;"",'[1]Vmesna vrtilna_SKLOP1'!C178,""),"")))))</f>
        <v/>
      </c>
      <c r="D178" s="17" t="str">
        <f>IF(IFERROR(VLOOKUP(B178,'[1]Vmesna vrtilna_SKLOP1'!B:J,6,0),"")=0,"",IFERROR(VLOOKUP(B178,'[1]Vmesna vrtilna_SKLOP1'!B:J,6,0),""))</f>
        <v/>
      </c>
      <c r="E178" s="16" t="str">
        <f>IF(IF('[1]Vmesna vrtilna_SKLOP1'!E178&lt;&gt;"",'[1]Vmesna vrtilna_SKLOP1'!D178,"")=0,"",IF('[1]Vmesna vrtilna_SKLOP1'!E178&lt;&gt;"",'[1]Vmesna vrtilna_SKLOP1'!D178,""))</f>
        <v/>
      </c>
      <c r="F178" s="18" t="str">
        <f>IF('[1]Vmesna vrtilna_SKLOP1'!E178&lt;&gt;"",'[1]Vmesna vrtilna_SKLOP1'!E178,"")</f>
        <v/>
      </c>
      <c r="G178" s="15" t="str">
        <f>IF('[1]Vmesna vrtilna_SKLOP1'!E178&lt;&gt;"",'[1]Vmesna vrtilna_SKLOP1'!F178,"")</f>
        <v/>
      </c>
      <c r="H178" s="19" t="str">
        <f>IF('[1]Vmesna vrtilna_SKLOP1'!F178&lt;&gt;"",'[1]Vmesna vrtilna_SKLOP1'!I178,"")</f>
        <v/>
      </c>
      <c r="I178" s="20" t="str">
        <f>IF(I177="Skupaj:","DDV (22%):",IF(I177="DDV (22%):","Skupaj z DDV:",IF(AND('[1]Vmesna vrtilna_SKLOP1'!C178&lt;&gt;"",'[1]Vmesna vrtilna_SKLOP1'!E178=""),"Skupaj:","")))</f>
        <v/>
      </c>
      <c r="J178" s="21" t="str">
        <f t="shared" si="5"/>
        <v/>
      </c>
      <c r="K178" s="21" t="str">
        <f>IF(I178="Skupaj z DDV:",SUM(K176,K177),IF(I178="DDV (22%):",K177*0.22,IF(AND('[1]Vmesna vrtilna_SKLOP1'!C178&lt;&gt;"",'[1]Vmesna vrtilna_SKLOP1'!D178=""),'[1]Vmesna vrtilna_SKLOP1'!J178,IF(F178&lt;&gt;"",IF('[1]Vmesna vrtilna_SKLOP1'!J178&lt;&gt;"",'[1]Vmesna vrtilna_SKLOP1'!J178,""),""))))</f>
        <v/>
      </c>
      <c r="L178" s="22" t="str">
        <f>IF(I177="Skupaj:","DDV (22%):",IF(I177="DDV (22%):","Skupaj z DDV:",IF(AND('[1]Vmesna vrtilna_SKLOP1'!C178&lt;&gt;"",'[1]Vmesna vrtilna_SKLOP1'!E178=""),"Skupaj:",IF(AND('[1]Vmesna vrtilna_SKLOP1'!C178&lt;&gt;"",'[1]Vmesna vrtilna_SKLOP1'!D178=""),'[1]Vmesna vrtilna_SKLOP1'!J178,IF(F178&lt;&gt;"",IF('[1]Vmesna vrtilna_SKLOP1'!J178&lt;&gt;"",'[1]Vmesna vrtilna_SKLOP1'!J178,""),"")))))</f>
        <v/>
      </c>
      <c r="M178" s="22">
        <f t="shared" si="4"/>
        <v>0</v>
      </c>
      <c r="N178" s="22" t="str">
        <f>IF(IFERROR(VLOOKUP(B178,'[1]Vmesna vrtilna_SKLOP1'!B:J,7,0),"")=0,"",IFERROR(VLOOKUP(B178,'[1]Vmesna vrtilna_SKLOP1'!B:J,7,0),""))</f>
        <v/>
      </c>
      <c r="O178" s="22"/>
    </row>
    <row r="179" spans="2:15" ht="15" customHeight="1" x14ac:dyDescent="0.3">
      <c r="B179" s="15" t="str">
        <f>IF(AND('[1]Vmesna vrtilna_SKLOP1'!B179&lt;&gt;"",'[1]Vmesna vrtilna_SKLOP1'!C179&lt;&gt;""),IF('[1]Vmesna vrtilna_SKLOP1'!B179&lt;&gt;"",'[1]Vmesna vrtilna_SKLOP1'!B179,""),"")</f>
        <v/>
      </c>
      <c r="C179" s="16" t="str">
        <f>IF(OR(C178="Posebna oblika",C178="Kulturno zaščiten objekt",C178="Kulturno zaščiten objekt, Posebna oblika"),"Glej zavihek POSEBNI POGOJI",IF(SUM(N178:Q178)=1,"Posebna oblika",IF(SUM(N178:Q178)=10,"Kulturno zaščiten objekt",IF(SUM(N178:Q178)=11,"Kulturno zaščiten objekt, Posebna oblika",IF(AND('[1]Vmesna vrtilna_SKLOP1'!C179&lt;&gt;"",'[1]Vmesna vrtilna_SKLOP1'!D179&lt;&gt;""),IF('[1]Vmesna vrtilna_SKLOP1'!C179&lt;&gt;"",'[1]Vmesna vrtilna_SKLOP1'!C179,""),"")))))</f>
        <v/>
      </c>
      <c r="D179" s="17" t="str">
        <f>IF(IFERROR(VLOOKUP(B179,'[1]Vmesna vrtilna_SKLOP1'!B:J,6,0),"")=0,"",IFERROR(VLOOKUP(B179,'[1]Vmesna vrtilna_SKLOP1'!B:J,6,0),""))</f>
        <v/>
      </c>
      <c r="E179" s="16" t="str">
        <f>IF(IF('[1]Vmesna vrtilna_SKLOP1'!E179&lt;&gt;"",'[1]Vmesna vrtilna_SKLOP1'!D179,"")=0,"",IF('[1]Vmesna vrtilna_SKLOP1'!E179&lt;&gt;"",'[1]Vmesna vrtilna_SKLOP1'!D179,""))</f>
        <v/>
      </c>
      <c r="F179" s="18" t="str">
        <f>IF('[1]Vmesna vrtilna_SKLOP1'!E179&lt;&gt;"",'[1]Vmesna vrtilna_SKLOP1'!E179,"")</f>
        <v/>
      </c>
      <c r="G179" s="15" t="str">
        <f>IF('[1]Vmesna vrtilna_SKLOP1'!E179&lt;&gt;"",'[1]Vmesna vrtilna_SKLOP1'!F179,"")</f>
        <v/>
      </c>
      <c r="H179" s="19" t="str">
        <f>IF('[1]Vmesna vrtilna_SKLOP1'!F179&lt;&gt;"",'[1]Vmesna vrtilna_SKLOP1'!I179,"")</f>
        <v/>
      </c>
      <c r="I179" s="20" t="str">
        <f>IF(I178="Skupaj:","DDV (22%):",IF(I178="DDV (22%):","Skupaj z DDV:",IF(AND('[1]Vmesna vrtilna_SKLOP1'!C179&lt;&gt;"",'[1]Vmesna vrtilna_SKLOP1'!E179=""),"Skupaj:","")))</f>
        <v>Skupaj:</v>
      </c>
      <c r="J179" s="21">
        <f t="shared" si="5"/>
        <v>0</v>
      </c>
      <c r="K179" s="21">
        <f>IF(I179="Skupaj z DDV:",SUM(K177,K178),IF(I179="DDV (22%):",K178*0.22,IF(AND('[1]Vmesna vrtilna_SKLOP1'!C179&lt;&gt;"",'[1]Vmesna vrtilna_SKLOP1'!D179=""),'[1]Vmesna vrtilna_SKLOP1'!J179,IF(F179&lt;&gt;"",IF('[1]Vmesna vrtilna_SKLOP1'!J179&lt;&gt;"",'[1]Vmesna vrtilna_SKLOP1'!J179,""),""))))</f>
        <v>7571.9218438596699</v>
      </c>
      <c r="L179" s="22" t="str">
        <f>IF(I178="Skupaj:","DDV (22%):",IF(I178="DDV (22%):","Skupaj z DDV:",IF(AND('[1]Vmesna vrtilna_SKLOP1'!C179&lt;&gt;"",'[1]Vmesna vrtilna_SKLOP1'!E179=""),"Skupaj:",IF(AND('[1]Vmesna vrtilna_SKLOP1'!C179&lt;&gt;"",'[1]Vmesna vrtilna_SKLOP1'!D179=""),'[1]Vmesna vrtilna_SKLOP1'!J179,IF(F179&lt;&gt;"",IF('[1]Vmesna vrtilna_SKLOP1'!J179&lt;&gt;"",'[1]Vmesna vrtilna_SKLOP1'!J179,""),"")))))</f>
        <v>Skupaj:</v>
      </c>
      <c r="M179" s="22">
        <f t="shared" si="4"/>
        <v>0</v>
      </c>
      <c r="N179" s="22" t="str">
        <f>IF(IFERROR(VLOOKUP(B179,'[1]Vmesna vrtilna_SKLOP1'!B:J,7,0),"")=0,"",IFERROR(VLOOKUP(B179,'[1]Vmesna vrtilna_SKLOP1'!B:J,7,0),""))</f>
        <v/>
      </c>
      <c r="O179" s="22"/>
    </row>
    <row r="180" spans="2:15" ht="15" customHeight="1" x14ac:dyDescent="0.3">
      <c r="B180" s="15" t="str">
        <f>IF(AND('[1]Vmesna vrtilna_SKLOP1'!B180&lt;&gt;"",'[1]Vmesna vrtilna_SKLOP1'!C180&lt;&gt;""),IF('[1]Vmesna vrtilna_SKLOP1'!B180&lt;&gt;"",'[1]Vmesna vrtilna_SKLOP1'!B180,""),"")</f>
        <v/>
      </c>
      <c r="C180" s="16" t="str">
        <f>IF(OR(C179="Posebna oblika",C179="Kulturno zaščiten objekt",C179="Kulturno zaščiten objekt, Posebna oblika"),"Glej zavihek POSEBNI POGOJI",IF(SUM(N179:Q179)=1,"Posebna oblika",IF(SUM(N179:Q179)=10,"Kulturno zaščiten objekt",IF(SUM(N179:Q179)=11,"Kulturno zaščiten objekt, Posebna oblika",IF(AND('[1]Vmesna vrtilna_SKLOP1'!C180&lt;&gt;"",'[1]Vmesna vrtilna_SKLOP1'!D180&lt;&gt;""),IF('[1]Vmesna vrtilna_SKLOP1'!C180&lt;&gt;"",'[1]Vmesna vrtilna_SKLOP1'!C180,""),"")))))</f>
        <v/>
      </c>
      <c r="D180" s="17" t="str">
        <f>IF(IFERROR(VLOOKUP(B180,'[1]Vmesna vrtilna_SKLOP1'!B:J,6,0),"")=0,"",IFERROR(VLOOKUP(B180,'[1]Vmesna vrtilna_SKLOP1'!B:J,6,0),""))</f>
        <v/>
      </c>
      <c r="E180" s="16" t="str">
        <f>IF(IF('[1]Vmesna vrtilna_SKLOP1'!E180&lt;&gt;"",'[1]Vmesna vrtilna_SKLOP1'!D180,"")=0,"",IF('[1]Vmesna vrtilna_SKLOP1'!E180&lt;&gt;"",'[1]Vmesna vrtilna_SKLOP1'!D180,""))</f>
        <v/>
      </c>
      <c r="F180" s="18" t="str">
        <f>IF('[1]Vmesna vrtilna_SKLOP1'!E180&lt;&gt;"",'[1]Vmesna vrtilna_SKLOP1'!E180,"")</f>
        <v/>
      </c>
      <c r="G180" s="15" t="str">
        <f>IF('[1]Vmesna vrtilna_SKLOP1'!E180&lt;&gt;"",'[1]Vmesna vrtilna_SKLOP1'!F180,"")</f>
        <v/>
      </c>
      <c r="H180" s="19" t="str">
        <f>IF('[1]Vmesna vrtilna_SKLOP1'!F180&lt;&gt;"",'[1]Vmesna vrtilna_SKLOP1'!I180,"")</f>
        <v/>
      </c>
      <c r="I180" s="20" t="str">
        <f>IF(I179="Skupaj:","DDV (22%):",IF(I179="DDV (22%):","Skupaj z DDV:",IF(AND('[1]Vmesna vrtilna_SKLOP1'!C180&lt;&gt;"",'[1]Vmesna vrtilna_SKLOP1'!E180=""),"Skupaj:","")))</f>
        <v>DDV (22%):</v>
      </c>
      <c r="J180" s="21">
        <f t="shared" si="5"/>
        <v>0</v>
      </c>
      <c r="K180" s="21">
        <f>IF(I180="Skupaj z DDV:",SUM(K178,K179),IF(I180="DDV (22%):",K179*0.22,IF(AND('[1]Vmesna vrtilna_SKLOP1'!C180&lt;&gt;"",'[1]Vmesna vrtilna_SKLOP1'!D180=""),'[1]Vmesna vrtilna_SKLOP1'!J180,IF(F180&lt;&gt;"",IF('[1]Vmesna vrtilna_SKLOP1'!J180&lt;&gt;"",'[1]Vmesna vrtilna_SKLOP1'!J180,""),""))))</f>
        <v>1665.8228056491273</v>
      </c>
      <c r="L180" s="22" t="str">
        <f>IF(I179="Skupaj:","DDV (22%):",IF(I179="DDV (22%):","Skupaj z DDV:",IF(AND('[1]Vmesna vrtilna_SKLOP1'!C180&lt;&gt;"",'[1]Vmesna vrtilna_SKLOP1'!E180=""),"Skupaj:",IF(AND('[1]Vmesna vrtilna_SKLOP1'!C180&lt;&gt;"",'[1]Vmesna vrtilna_SKLOP1'!D180=""),'[1]Vmesna vrtilna_SKLOP1'!J180,IF(F180&lt;&gt;"",IF('[1]Vmesna vrtilna_SKLOP1'!J180&lt;&gt;"",'[1]Vmesna vrtilna_SKLOP1'!J180,""),"")))))</f>
        <v>DDV (22%):</v>
      </c>
      <c r="M180" s="22">
        <f t="shared" si="4"/>
        <v>0</v>
      </c>
      <c r="N180" s="22" t="str">
        <f>IF(IFERROR(VLOOKUP(B180,'[1]Vmesna vrtilna_SKLOP1'!B:J,7,0),"")=0,"",IFERROR(VLOOKUP(B180,'[1]Vmesna vrtilna_SKLOP1'!B:J,7,0),""))</f>
        <v/>
      </c>
      <c r="O180" s="22"/>
    </row>
    <row r="181" spans="2:15" ht="15" customHeight="1" x14ac:dyDescent="0.3">
      <c r="B181" s="15" t="str">
        <f>IF(AND('[1]Vmesna vrtilna_SKLOP1'!B181&lt;&gt;"",'[1]Vmesna vrtilna_SKLOP1'!C181&lt;&gt;""),IF('[1]Vmesna vrtilna_SKLOP1'!B181&lt;&gt;"",'[1]Vmesna vrtilna_SKLOP1'!B181,""),"")</f>
        <v/>
      </c>
      <c r="C181" s="16" t="str">
        <f>IF(OR(C180="Posebna oblika",C180="Kulturno zaščiten objekt",C180="Kulturno zaščiten objekt, Posebna oblika"),"Glej zavihek POSEBNI POGOJI",IF(SUM(N180:Q180)=1,"Posebna oblika",IF(SUM(N180:Q180)=10,"Kulturno zaščiten objekt",IF(SUM(N180:Q180)=11,"Kulturno zaščiten objekt, Posebna oblika",IF(AND('[1]Vmesna vrtilna_SKLOP1'!C181&lt;&gt;"",'[1]Vmesna vrtilna_SKLOP1'!D181&lt;&gt;""),IF('[1]Vmesna vrtilna_SKLOP1'!C181&lt;&gt;"",'[1]Vmesna vrtilna_SKLOP1'!C181,""),"")))))</f>
        <v/>
      </c>
      <c r="D181" s="17" t="str">
        <f>IF(IFERROR(VLOOKUP(B181,'[1]Vmesna vrtilna_SKLOP1'!B:J,6,0),"")=0,"",IFERROR(VLOOKUP(B181,'[1]Vmesna vrtilna_SKLOP1'!B:J,6,0),""))</f>
        <v/>
      </c>
      <c r="E181" s="16" t="str">
        <f>IF(IF('[1]Vmesna vrtilna_SKLOP1'!E181&lt;&gt;"",'[1]Vmesna vrtilna_SKLOP1'!D181,"")=0,"",IF('[1]Vmesna vrtilna_SKLOP1'!E181&lt;&gt;"",'[1]Vmesna vrtilna_SKLOP1'!D181,""))</f>
        <v/>
      </c>
      <c r="F181" s="18" t="str">
        <f>IF('[1]Vmesna vrtilna_SKLOP1'!E181&lt;&gt;"",'[1]Vmesna vrtilna_SKLOP1'!E181,"")</f>
        <v/>
      </c>
      <c r="G181" s="15" t="str">
        <f>IF('[1]Vmesna vrtilna_SKLOP1'!E181&lt;&gt;"",'[1]Vmesna vrtilna_SKLOP1'!F181,"")</f>
        <v/>
      </c>
      <c r="H181" s="19" t="str">
        <f>IF('[1]Vmesna vrtilna_SKLOP1'!F181&lt;&gt;"",'[1]Vmesna vrtilna_SKLOP1'!I181,"")</f>
        <v/>
      </c>
      <c r="I181" s="20" t="str">
        <f>IF(I180="Skupaj:","DDV (22%):",IF(I180="DDV (22%):","Skupaj z DDV:",IF(AND('[1]Vmesna vrtilna_SKLOP1'!C181&lt;&gt;"",'[1]Vmesna vrtilna_SKLOP1'!E181=""),"Skupaj:","")))</f>
        <v>Skupaj z DDV:</v>
      </c>
      <c r="J181" s="21">
        <f t="shared" si="5"/>
        <v>0</v>
      </c>
      <c r="K181" s="21">
        <f>IF(I181="Skupaj z DDV:",SUM(K179,K180),IF(I181="DDV (22%):",K180*0.22,IF(AND('[1]Vmesna vrtilna_SKLOP1'!C181&lt;&gt;"",'[1]Vmesna vrtilna_SKLOP1'!D181=""),'[1]Vmesna vrtilna_SKLOP1'!J181,IF(F181&lt;&gt;"",IF('[1]Vmesna vrtilna_SKLOP1'!J181&lt;&gt;"",'[1]Vmesna vrtilna_SKLOP1'!J181,""),""))))</f>
        <v>9237.744649508797</v>
      </c>
      <c r="L181" s="22" t="str">
        <f>IF(I180="Skupaj:","DDV (22%):",IF(I180="DDV (22%):","Skupaj z DDV:",IF(AND('[1]Vmesna vrtilna_SKLOP1'!C181&lt;&gt;"",'[1]Vmesna vrtilna_SKLOP1'!E181=""),"Skupaj:",IF(AND('[1]Vmesna vrtilna_SKLOP1'!C181&lt;&gt;"",'[1]Vmesna vrtilna_SKLOP1'!D181=""),'[1]Vmesna vrtilna_SKLOP1'!J181,IF(F181&lt;&gt;"",IF('[1]Vmesna vrtilna_SKLOP1'!J181&lt;&gt;"",'[1]Vmesna vrtilna_SKLOP1'!J181,""),"")))))</f>
        <v>Skupaj z DDV:</v>
      </c>
      <c r="M181" s="22">
        <f t="shared" si="4"/>
        <v>0</v>
      </c>
      <c r="N181" s="22" t="str">
        <f>IF(IFERROR(VLOOKUP(B181,'[1]Vmesna vrtilna_SKLOP1'!B:J,7,0),"")=0,"",IFERROR(VLOOKUP(B181,'[1]Vmesna vrtilna_SKLOP1'!B:J,7,0),""))</f>
        <v/>
      </c>
      <c r="O181" s="22"/>
    </row>
    <row r="182" spans="2:15" ht="15" customHeight="1" x14ac:dyDescent="0.3">
      <c r="B182" s="15">
        <f>IF(AND('[1]Vmesna vrtilna_SKLOP1'!B182&lt;&gt;"",'[1]Vmesna vrtilna_SKLOP1'!C182&lt;&gt;""),IF('[1]Vmesna vrtilna_SKLOP1'!B182&lt;&gt;"",'[1]Vmesna vrtilna_SKLOP1'!B182,""),"")</f>
        <v>7</v>
      </c>
      <c r="C182" s="16" t="str">
        <f>IF(OR(C181="Posebna oblika",C181="Kulturno zaščiten objekt",C181="Kulturno zaščiten objekt, Posebna oblika"),"Glej zavihek POSEBNI POGOJI",IF(SUM(N181:Q181)=1,"Posebna oblika",IF(SUM(N181:Q181)=10,"Kulturno zaščiten objekt",IF(SUM(N181:Q181)=11,"Kulturno zaščiten objekt, Posebna oblika",IF(AND('[1]Vmesna vrtilna_SKLOP1'!C182&lt;&gt;"",'[1]Vmesna vrtilna_SKLOP1'!D182&lt;&gt;""),IF('[1]Vmesna vrtilna_SKLOP1'!C182&lt;&gt;"",'[1]Vmesna vrtilna_SKLOP1'!C182,""),"")))))</f>
        <v>Sava 27</v>
      </c>
      <c r="D182" s="17">
        <f>IF(IFERROR(VLOOKUP(B182,'[1]Vmesna vrtilna_SKLOP1'!B:J,6,0),"")=0,"",IFERROR(VLOOKUP(B182,'[1]Vmesna vrtilna_SKLOP1'!B:J,6,0),""))</f>
        <v>1</v>
      </c>
      <c r="E182" s="16" t="str">
        <f>IF(IF('[1]Vmesna vrtilna_SKLOP1'!E182&lt;&gt;"",'[1]Vmesna vrtilna_SKLOP1'!D182,"")=0,"",IF('[1]Vmesna vrtilna_SKLOP1'!E182&lt;&gt;"",'[1]Vmesna vrtilna_SKLOP1'!D182,""))</f>
        <v>Okna/Vrata</v>
      </c>
      <c r="F182" s="18" t="str">
        <f>IF('[1]Vmesna vrtilna_SKLOP1'!E182&lt;&gt;"",'[1]Vmesna vrtilna_SKLOP1'!E182,"")</f>
        <v>Enokrilno okno (tip: O1); dim. ŠxV: 1x1,2m; Material: PVC ; steklo 6/16Ar/4; Rw,st.=36 (Rw,st.+Ctr ≥ 31 dB)</v>
      </c>
      <c r="G182" s="15" t="str">
        <f>IF('[1]Vmesna vrtilna_SKLOP1'!E182&lt;&gt;"",'[1]Vmesna vrtilna_SKLOP1'!F182,"")</f>
        <v>[kos]</v>
      </c>
      <c r="H182" s="19">
        <f>IF('[1]Vmesna vrtilna_SKLOP1'!F182&lt;&gt;"",'[1]Vmesna vrtilna_SKLOP1'!I182,"")</f>
        <v>1</v>
      </c>
      <c r="I182" s="20" t="str">
        <f>IF(I181="Skupaj:","DDV (22%):",IF(I181="DDV (22%):","Skupaj z DDV:",IF(AND('[1]Vmesna vrtilna_SKLOP1'!C182&lt;&gt;"",'[1]Vmesna vrtilna_SKLOP1'!E182=""),"Skupaj:","")))</f>
        <v/>
      </c>
      <c r="J182" s="21">
        <f t="shared" si="5"/>
        <v>0</v>
      </c>
      <c r="K182" s="21">
        <f>IF(I182="Skupaj z DDV:",SUM(K180,K181),IF(I182="DDV (22%):",K181*0.22,IF(AND('[1]Vmesna vrtilna_SKLOP1'!C182&lt;&gt;"",'[1]Vmesna vrtilna_SKLOP1'!D182=""),'[1]Vmesna vrtilna_SKLOP1'!J182,IF(F182&lt;&gt;"",IF('[1]Vmesna vrtilna_SKLOP1'!J182&lt;&gt;"",'[1]Vmesna vrtilna_SKLOP1'!J182,""),""))))</f>
        <v>250.19736</v>
      </c>
      <c r="L182" s="22">
        <f>IF(I181="Skupaj:","DDV (22%):",IF(I181="DDV (22%):","Skupaj z DDV:",IF(AND('[1]Vmesna vrtilna_SKLOP1'!C182&lt;&gt;"",'[1]Vmesna vrtilna_SKLOP1'!E182=""),"Skupaj:",IF(AND('[1]Vmesna vrtilna_SKLOP1'!C182&lt;&gt;"",'[1]Vmesna vrtilna_SKLOP1'!D182=""),'[1]Vmesna vrtilna_SKLOP1'!J182,IF(F182&lt;&gt;"",IF('[1]Vmesna vrtilna_SKLOP1'!J182&lt;&gt;"",'[1]Vmesna vrtilna_SKLOP1'!J182,""),"")))))</f>
        <v>250.19736</v>
      </c>
      <c r="M182" s="22">
        <f t="shared" si="4"/>
        <v>0</v>
      </c>
      <c r="N182" s="22" t="str">
        <f>IF(IFERROR(VLOOKUP(B182,'[1]Vmesna vrtilna_SKLOP1'!B:J,7,0),"")=0,"",IFERROR(VLOOKUP(B182,'[1]Vmesna vrtilna_SKLOP1'!B:J,7,0),""))</f>
        <v>ZAG</v>
      </c>
      <c r="O182" s="22"/>
    </row>
    <row r="183" spans="2:15" ht="15" customHeight="1" x14ac:dyDescent="0.3">
      <c r="B183" s="15" t="str">
        <f>IF(AND('[1]Vmesna vrtilna_SKLOP1'!B183&lt;&gt;"",'[1]Vmesna vrtilna_SKLOP1'!C183&lt;&gt;""),IF('[1]Vmesna vrtilna_SKLOP1'!B183&lt;&gt;"",'[1]Vmesna vrtilna_SKLOP1'!B183,""),"")</f>
        <v/>
      </c>
      <c r="C183" s="16" t="str">
        <f>IF(OR(C182="Posebna oblika",C182="Kulturno zaščiten objekt",C182="Kulturno zaščiten objekt, Posebna oblika"),"Glej zavihek POSEBNI POGOJI",IF(SUM(N182:Q182)=1,"Posebna oblika",IF(SUM(N182:Q182)=10,"Kulturno zaščiten objekt",IF(SUM(N182:Q182)=11,"Kulturno zaščiten objekt, Posebna oblika",IF(AND('[1]Vmesna vrtilna_SKLOP1'!C183&lt;&gt;"",'[1]Vmesna vrtilna_SKLOP1'!D183&lt;&gt;""),IF('[1]Vmesna vrtilna_SKLOP1'!C183&lt;&gt;"",'[1]Vmesna vrtilna_SKLOP1'!C183,""),"")))))</f>
        <v/>
      </c>
      <c r="D183" s="17" t="str">
        <f>IF(IFERROR(VLOOKUP(B183,'[1]Vmesna vrtilna_SKLOP1'!B:J,6,0),"")=0,"",IFERROR(VLOOKUP(B183,'[1]Vmesna vrtilna_SKLOP1'!B:J,6,0),""))</f>
        <v/>
      </c>
      <c r="E183" s="16" t="str">
        <f>IF(IF('[1]Vmesna vrtilna_SKLOP1'!E183&lt;&gt;"",'[1]Vmesna vrtilna_SKLOP1'!D183,"")=0,"",IF('[1]Vmesna vrtilna_SKLOP1'!E183&lt;&gt;"",'[1]Vmesna vrtilna_SKLOP1'!D183,""))</f>
        <v/>
      </c>
      <c r="F183" s="18" t="str">
        <f>IF('[1]Vmesna vrtilna_SKLOP1'!E183&lt;&gt;"",'[1]Vmesna vrtilna_SKLOP1'!E183,"")</f>
        <v>Dvokrilna vrata (tip: V2); dim. ŠxV: 1,39x2,08m; Material: PVC ; steklo 6/16Ar/4; Rw,st.=36 (Rw,st.+Ctr ≥ 31 dB)</v>
      </c>
      <c r="G183" s="15" t="str">
        <f>IF('[1]Vmesna vrtilna_SKLOP1'!E183&lt;&gt;"",'[1]Vmesna vrtilna_SKLOP1'!F183,"")</f>
        <v>[kos]</v>
      </c>
      <c r="H183" s="19">
        <f>IF('[1]Vmesna vrtilna_SKLOP1'!F183&lt;&gt;"",'[1]Vmesna vrtilna_SKLOP1'!I183,"")</f>
        <v>1</v>
      </c>
      <c r="I183" s="20" t="str">
        <f>IF(I182="Skupaj:","DDV (22%):",IF(I182="DDV (22%):","Skupaj z DDV:",IF(AND('[1]Vmesna vrtilna_SKLOP1'!C183&lt;&gt;"",'[1]Vmesna vrtilna_SKLOP1'!E183=""),"Skupaj:","")))</f>
        <v/>
      </c>
      <c r="J183" s="21">
        <f t="shared" si="5"/>
        <v>0</v>
      </c>
      <c r="K183" s="21">
        <f>IF(I183="Skupaj z DDV:",SUM(K181,K182),IF(I183="DDV (22%):",K182*0.22,IF(AND('[1]Vmesna vrtilna_SKLOP1'!C183&lt;&gt;"",'[1]Vmesna vrtilna_SKLOP1'!D183=""),'[1]Vmesna vrtilna_SKLOP1'!J183,IF(F183&lt;&gt;"",IF('[1]Vmesna vrtilna_SKLOP1'!J183&lt;&gt;"",'[1]Vmesna vrtilna_SKLOP1'!J183,""),""))))</f>
        <v>514.22661573888001</v>
      </c>
      <c r="L183" s="22">
        <f>IF(I182="Skupaj:","DDV (22%):",IF(I182="DDV (22%):","Skupaj z DDV:",IF(AND('[1]Vmesna vrtilna_SKLOP1'!C183&lt;&gt;"",'[1]Vmesna vrtilna_SKLOP1'!E183=""),"Skupaj:",IF(AND('[1]Vmesna vrtilna_SKLOP1'!C183&lt;&gt;"",'[1]Vmesna vrtilna_SKLOP1'!D183=""),'[1]Vmesna vrtilna_SKLOP1'!J183,IF(F183&lt;&gt;"",IF('[1]Vmesna vrtilna_SKLOP1'!J183&lt;&gt;"",'[1]Vmesna vrtilna_SKLOP1'!J183,""),"")))))</f>
        <v>514.22661573888001</v>
      </c>
      <c r="M183" s="22">
        <f t="shared" si="4"/>
        <v>0</v>
      </c>
      <c r="N183" s="22" t="str">
        <f>IF(IFERROR(VLOOKUP(B183,'[1]Vmesna vrtilna_SKLOP1'!B:J,7,0),"")=0,"",IFERROR(VLOOKUP(B183,'[1]Vmesna vrtilna_SKLOP1'!B:J,7,0),""))</f>
        <v/>
      </c>
      <c r="O183" s="22"/>
    </row>
    <row r="184" spans="2:15" ht="15" customHeight="1" x14ac:dyDescent="0.3">
      <c r="B184" s="15" t="str">
        <f>IF(AND('[1]Vmesna vrtilna_SKLOP1'!B184&lt;&gt;"",'[1]Vmesna vrtilna_SKLOP1'!C184&lt;&gt;""),IF('[1]Vmesna vrtilna_SKLOP1'!B184&lt;&gt;"",'[1]Vmesna vrtilna_SKLOP1'!B184,""),"")</f>
        <v/>
      </c>
      <c r="C184" s="16" t="str">
        <f>IF(OR(C183="Posebna oblika",C183="Kulturno zaščiten objekt",C183="Kulturno zaščiten objekt, Posebna oblika"),"Glej zavihek POSEBNI POGOJI",IF(SUM(N183:Q183)=1,"Posebna oblika",IF(SUM(N183:Q183)=10,"Kulturno zaščiten objekt",IF(SUM(N183:Q183)=11,"Kulturno zaščiten objekt, Posebna oblika",IF(AND('[1]Vmesna vrtilna_SKLOP1'!C184&lt;&gt;"",'[1]Vmesna vrtilna_SKLOP1'!D184&lt;&gt;""),IF('[1]Vmesna vrtilna_SKLOP1'!C184&lt;&gt;"",'[1]Vmesna vrtilna_SKLOP1'!C184,""),"")))))</f>
        <v/>
      </c>
      <c r="D184" s="17" t="str">
        <f>IF(IFERROR(VLOOKUP(B184,'[1]Vmesna vrtilna_SKLOP1'!B:J,6,0),"")=0,"",IFERROR(VLOOKUP(B184,'[1]Vmesna vrtilna_SKLOP1'!B:J,6,0),""))</f>
        <v/>
      </c>
      <c r="E184" s="16" t="str">
        <f>IF(IF('[1]Vmesna vrtilna_SKLOP1'!E184&lt;&gt;"",'[1]Vmesna vrtilna_SKLOP1'!D184,"")=0,"",IF('[1]Vmesna vrtilna_SKLOP1'!E184&lt;&gt;"",'[1]Vmesna vrtilna_SKLOP1'!D184,""))</f>
        <v/>
      </c>
      <c r="F184" s="18" t="str">
        <f>IF('[1]Vmesna vrtilna_SKLOP1'!E184&lt;&gt;"",'[1]Vmesna vrtilna_SKLOP1'!E184,"")</f>
        <v>Enokrilno okno (tip: O1); dim. ŠxV: 0,99x1,2m; Material: PVC ; steklo 6/16Ar/4; Rw,st.=36 (Rw,st.+Ctr ≥ 31 dB)</v>
      </c>
      <c r="G184" s="15" t="str">
        <f>IF('[1]Vmesna vrtilna_SKLOP1'!E184&lt;&gt;"",'[1]Vmesna vrtilna_SKLOP1'!F184,"")</f>
        <v>[kos]</v>
      </c>
      <c r="H184" s="19">
        <f>IF('[1]Vmesna vrtilna_SKLOP1'!F184&lt;&gt;"",'[1]Vmesna vrtilna_SKLOP1'!I184,"")</f>
        <v>1</v>
      </c>
      <c r="I184" s="20" t="str">
        <f>IF(I183="Skupaj:","DDV (22%):",IF(I183="DDV (22%):","Skupaj z DDV:",IF(AND('[1]Vmesna vrtilna_SKLOP1'!C184&lt;&gt;"",'[1]Vmesna vrtilna_SKLOP1'!E184=""),"Skupaj:","")))</f>
        <v/>
      </c>
      <c r="J184" s="21">
        <f t="shared" si="5"/>
        <v>0</v>
      </c>
      <c r="K184" s="21">
        <f>IF(I184="Skupaj z DDV:",SUM(K182,K183),IF(I184="DDV (22%):",K183*0.22,IF(AND('[1]Vmesna vrtilna_SKLOP1'!C184&lt;&gt;"",'[1]Vmesna vrtilna_SKLOP1'!D184=""),'[1]Vmesna vrtilna_SKLOP1'!J184,IF(F184&lt;&gt;"",IF('[1]Vmesna vrtilna_SKLOP1'!J184&lt;&gt;"",'[1]Vmesna vrtilna_SKLOP1'!J184,""),""))))</f>
        <v>248.941075536</v>
      </c>
      <c r="L184" s="22">
        <f>IF(I183="Skupaj:","DDV (22%):",IF(I183="DDV (22%):","Skupaj z DDV:",IF(AND('[1]Vmesna vrtilna_SKLOP1'!C184&lt;&gt;"",'[1]Vmesna vrtilna_SKLOP1'!E184=""),"Skupaj:",IF(AND('[1]Vmesna vrtilna_SKLOP1'!C184&lt;&gt;"",'[1]Vmesna vrtilna_SKLOP1'!D184=""),'[1]Vmesna vrtilna_SKLOP1'!J184,IF(F184&lt;&gt;"",IF('[1]Vmesna vrtilna_SKLOP1'!J184&lt;&gt;"",'[1]Vmesna vrtilna_SKLOP1'!J184,""),"")))))</f>
        <v>248.941075536</v>
      </c>
      <c r="M184" s="22">
        <f t="shared" si="4"/>
        <v>0</v>
      </c>
      <c r="N184" s="22" t="str">
        <f>IF(IFERROR(VLOOKUP(B184,'[1]Vmesna vrtilna_SKLOP1'!B:J,7,0),"")=0,"",IFERROR(VLOOKUP(B184,'[1]Vmesna vrtilna_SKLOP1'!B:J,7,0),""))</f>
        <v/>
      </c>
      <c r="O184" s="22"/>
    </row>
    <row r="185" spans="2:15" ht="15" customHeight="1" x14ac:dyDescent="0.3">
      <c r="B185" s="15" t="str">
        <f>IF(AND('[1]Vmesna vrtilna_SKLOP1'!B185&lt;&gt;"",'[1]Vmesna vrtilna_SKLOP1'!C185&lt;&gt;""),IF('[1]Vmesna vrtilna_SKLOP1'!B185&lt;&gt;"",'[1]Vmesna vrtilna_SKLOP1'!B185,""),"")</f>
        <v/>
      </c>
      <c r="C185" s="16" t="str">
        <f>IF(OR(C184="Posebna oblika",C184="Kulturno zaščiten objekt",C184="Kulturno zaščiten objekt, Posebna oblika"),"Glej zavihek POSEBNI POGOJI",IF(SUM(N184:Q184)=1,"Posebna oblika",IF(SUM(N184:Q184)=10,"Kulturno zaščiten objekt",IF(SUM(N184:Q184)=11,"Kulturno zaščiten objekt, Posebna oblika",IF(AND('[1]Vmesna vrtilna_SKLOP1'!C185&lt;&gt;"",'[1]Vmesna vrtilna_SKLOP1'!D185&lt;&gt;""),IF('[1]Vmesna vrtilna_SKLOP1'!C185&lt;&gt;"",'[1]Vmesna vrtilna_SKLOP1'!C185,""),"")))))</f>
        <v/>
      </c>
      <c r="D185" s="17" t="str">
        <f>IF(IFERROR(VLOOKUP(B185,'[1]Vmesna vrtilna_SKLOP1'!B:J,6,0),"")=0,"",IFERROR(VLOOKUP(B185,'[1]Vmesna vrtilna_SKLOP1'!B:J,6,0),""))</f>
        <v/>
      </c>
      <c r="E185" s="16" t="str">
        <f>IF(IF('[1]Vmesna vrtilna_SKLOP1'!E185&lt;&gt;"",'[1]Vmesna vrtilna_SKLOP1'!D185,"")=0,"",IF('[1]Vmesna vrtilna_SKLOP1'!E185&lt;&gt;"",'[1]Vmesna vrtilna_SKLOP1'!D185,""))</f>
        <v/>
      </c>
      <c r="F185" s="18" t="str">
        <f>IF('[1]Vmesna vrtilna_SKLOP1'!E185&lt;&gt;"",'[1]Vmesna vrtilna_SKLOP1'!E185,"")</f>
        <v>Enokrilno okno (tip: O1); dim. ŠxV: 1,17x1,17m; Material: PVC ; steklo 6/16Ar/4; Rw,st.=36 (Rw,st.+Ctr ≥ 31 dB)</v>
      </c>
      <c r="G185" s="15" t="str">
        <f>IF('[1]Vmesna vrtilna_SKLOP1'!E185&lt;&gt;"",'[1]Vmesna vrtilna_SKLOP1'!F185,"")</f>
        <v>[kos]</v>
      </c>
      <c r="H185" s="19">
        <f>IF('[1]Vmesna vrtilna_SKLOP1'!F185&lt;&gt;"",'[1]Vmesna vrtilna_SKLOP1'!I185,"")</f>
        <v>2</v>
      </c>
      <c r="I185" s="20" t="str">
        <f>IF(I184="Skupaj:","DDV (22%):",IF(I184="DDV (22%):","Skupaj z DDV:",IF(AND('[1]Vmesna vrtilna_SKLOP1'!C185&lt;&gt;"",'[1]Vmesna vrtilna_SKLOP1'!E185=""),"Skupaj:","")))</f>
        <v/>
      </c>
      <c r="J185" s="21">
        <f t="shared" si="5"/>
        <v>0</v>
      </c>
      <c r="K185" s="21">
        <f>IF(I185="Skupaj z DDV:",SUM(K183,K184),IF(I185="DDV (22%):",K184*0.22,IF(AND('[1]Vmesna vrtilna_SKLOP1'!C185&lt;&gt;"",'[1]Vmesna vrtilna_SKLOP1'!D185=""),'[1]Vmesna vrtilna_SKLOP1'!J185,IF(F185&lt;&gt;"",IF('[1]Vmesna vrtilna_SKLOP1'!J185&lt;&gt;"",'[1]Vmesna vrtilna_SKLOP1'!J185,""),""))))</f>
        <v>534.76728338897999</v>
      </c>
      <c r="L185" s="22">
        <f>IF(I184="Skupaj:","DDV (22%):",IF(I184="DDV (22%):","Skupaj z DDV:",IF(AND('[1]Vmesna vrtilna_SKLOP1'!C185&lt;&gt;"",'[1]Vmesna vrtilna_SKLOP1'!E185=""),"Skupaj:",IF(AND('[1]Vmesna vrtilna_SKLOP1'!C185&lt;&gt;"",'[1]Vmesna vrtilna_SKLOP1'!D185=""),'[1]Vmesna vrtilna_SKLOP1'!J185,IF(F185&lt;&gt;"",IF('[1]Vmesna vrtilna_SKLOP1'!J185&lt;&gt;"",'[1]Vmesna vrtilna_SKLOP1'!J185,""),"")))))</f>
        <v>534.76728338897999</v>
      </c>
      <c r="M185" s="22">
        <f t="shared" si="4"/>
        <v>0</v>
      </c>
      <c r="N185" s="22" t="str">
        <f>IF(IFERROR(VLOOKUP(B185,'[1]Vmesna vrtilna_SKLOP1'!B:J,7,0),"")=0,"",IFERROR(VLOOKUP(B185,'[1]Vmesna vrtilna_SKLOP1'!B:J,7,0),""))</f>
        <v/>
      </c>
      <c r="O185" s="22"/>
    </row>
    <row r="186" spans="2:15" ht="15" customHeight="1" x14ac:dyDescent="0.3">
      <c r="B186" s="15" t="str">
        <f>IF(AND('[1]Vmesna vrtilna_SKLOP1'!B186&lt;&gt;"",'[1]Vmesna vrtilna_SKLOP1'!C186&lt;&gt;""),IF('[1]Vmesna vrtilna_SKLOP1'!B186&lt;&gt;"",'[1]Vmesna vrtilna_SKLOP1'!B186,""),"")</f>
        <v/>
      </c>
      <c r="C186" s="16" t="str">
        <f>IF(OR(C185="Posebna oblika",C185="Kulturno zaščiten objekt",C185="Kulturno zaščiten objekt, Posebna oblika"),"Glej zavihek POSEBNI POGOJI",IF(SUM(N185:Q185)=1,"Posebna oblika",IF(SUM(N185:Q185)=10,"Kulturno zaščiten objekt",IF(SUM(N185:Q185)=11,"Kulturno zaščiten objekt, Posebna oblika",IF(AND('[1]Vmesna vrtilna_SKLOP1'!C186&lt;&gt;"",'[1]Vmesna vrtilna_SKLOP1'!D186&lt;&gt;""),IF('[1]Vmesna vrtilna_SKLOP1'!C186&lt;&gt;"",'[1]Vmesna vrtilna_SKLOP1'!C186,""),"")))))</f>
        <v/>
      </c>
      <c r="D186" s="17" t="str">
        <f>IF(IFERROR(VLOOKUP(B186,'[1]Vmesna vrtilna_SKLOP1'!B:J,6,0),"")=0,"",IFERROR(VLOOKUP(B186,'[1]Vmesna vrtilna_SKLOP1'!B:J,6,0),""))</f>
        <v/>
      </c>
      <c r="E186" s="16" t="str">
        <f>IF(IF('[1]Vmesna vrtilna_SKLOP1'!E186&lt;&gt;"",'[1]Vmesna vrtilna_SKLOP1'!D186,"")=0,"",IF('[1]Vmesna vrtilna_SKLOP1'!E186&lt;&gt;"",'[1]Vmesna vrtilna_SKLOP1'!D186,""))</f>
        <v/>
      </c>
      <c r="F186" s="18" t="str">
        <f>IF('[1]Vmesna vrtilna_SKLOP1'!E186&lt;&gt;"",'[1]Vmesna vrtilna_SKLOP1'!E186,"")</f>
        <v>Enokrilna vrata (tip: V1); dim. ŠxV: 1,97x1,15m; Material: PVC ; steklo 6/16Ar/4; Rw,st.=36 (Rw,st.+Ctr ≥ 31 dB)</v>
      </c>
      <c r="G186" s="15" t="str">
        <f>IF('[1]Vmesna vrtilna_SKLOP1'!E186&lt;&gt;"",'[1]Vmesna vrtilna_SKLOP1'!F186,"")</f>
        <v>[kos]</v>
      </c>
      <c r="H186" s="19">
        <f>IF('[1]Vmesna vrtilna_SKLOP1'!F186&lt;&gt;"",'[1]Vmesna vrtilna_SKLOP1'!I186,"")</f>
        <v>1</v>
      </c>
      <c r="I186" s="20" t="str">
        <f>IF(I185="Skupaj:","DDV (22%):",IF(I185="DDV (22%):","Skupaj z DDV:",IF(AND('[1]Vmesna vrtilna_SKLOP1'!C186&lt;&gt;"",'[1]Vmesna vrtilna_SKLOP1'!E186=""),"Skupaj:","")))</f>
        <v/>
      </c>
      <c r="J186" s="21">
        <f t="shared" si="5"/>
        <v>0</v>
      </c>
      <c r="K186" s="21">
        <f>IF(I186="Skupaj z DDV:",SUM(K184,K185),IF(I186="DDV (22%):",K185*0.22,IF(AND('[1]Vmesna vrtilna_SKLOP1'!C186&lt;&gt;"",'[1]Vmesna vrtilna_SKLOP1'!D186=""),'[1]Vmesna vrtilna_SKLOP1'!J186,IF(F186&lt;&gt;"",IF('[1]Vmesna vrtilna_SKLOP1'!J186&lt;&gt;"",'[1]Vmesna vrtilna_SKLOP1'!J186,""),""))))</f>
        <v>367.49081996949997</v>
      </c>
      <c r="L186" s="22">
        <f>IF(I185="Skupaj:","DDV (22%):",IF(I185="DDV (22%):","Skupaj z DDV:",IF(AND('[1]Vmesna vrtilna_SKLOP1'!C186&lt;&gt;"",'[1]Vmesna vrtilna_SKLOP1'!E186=""),"Skupaj:",IF(AND('[1]Vmesna vrtilna_SKLOP1'!C186&lt;&gt;"",'[1]Vmesna vrtilna_SKLOP1'!D186=""),'[1]Vmesna vrtilna_SKLOP1'!J186,IF(F186&lt;&gt;"",IF('[1]Vmesna vrtilna_SKLOP1'!J186&lt;&gt;"",'[1]Vmesna vrtilna_SKLOP1'!J186,""),"")))))</f>
        <v>367.49081996949997</v>
      </c>
      <c r="M186" s="22">
        <f t="shared" si="4"/>
        <v>0</v>
      </c>
      <c r="N186" s="22" t="str">
        <f>IF(IFERROR(VLOOKUP(B186,'[1]Vmesna vrtilna_SKLOP1'!B:J,7,0),"")=0,"",IFERROR(VLOOKUP(B186,'[1]Vmesna vrtilna_SKLOP1'!B:J,7,0),""))</f>
        <v/>
      </c>
      <c r="O186" s="22"/>
    </row>
    <row r="187" spans="2:15" ht="15" customHeight="1" x14ac:dyDescent="0.3">
      <c r="B187" s="15" t="str">
        <f>IF(AND('[1]Vmesna vrtilna_SKLOP1'!B187&lt;&gt;"",'[1]Vmesna vrtilna_SKLOP1'!C187&lt;&gt;""),IF('[1]Vmesna vrtilna_SKLOP1'!B187&lt;&gt;"",'[1]Vmesna vrtilna_SKLOP1'!B187,""),"")</f>
        <v/>
      </c>
      <c r="C187" s="16" t="str">
        <f>IF(OR(C186="Posebna oblika",C186="Kulturno zaščiten objekt",C186="Kulturno zaščiten objekt, Posebna oblika"),"Glej zavihek POSEBNI POGOJI",IF(SUM(N186:Q186)=1,"Posebna oblika",IF(SUM(N186:Q186)=10,"Kulturno zaščiten objekt",IF(SUM(N186:Q186)=11,"Kulturno zaščiten objekt, Posebna oblika",IF(AND('[1]Vmesna vrtilna_SKLOP1'!C187&lt;&gt;"",'[1]Vmesna vrtilna_SKLOP1'!D187&lt;&gt;""),IF('[1]Vmesna vrtilna_SKLOP1'!C187&lt;&gt;"",'[1]Vmesna vrtilna_SKLOP1'!C187,""),"")))))</f>
        <v/>
      </c>
      <c r="D187" s="17" t="str">
        <f>IF(IFERROR(VLOOKUP(B187,'[1]Vmesna vrtilna_SKLOP1'!B:J,6,0),"")=0,"",IFERROR(VLOOKUP(B187,'[1]Vmesna vrtilna_SKLOP1'!B:J,6,0),""))</f>
        <v/>
      </c>
      <c r="E187" s="16" t="str">
        <f>IF(IF('[1]Vmesna vrtilna_SKLOP1'!E187&lt;&gt;"",'[1]Vmesna vrtilna_SKLOP1'!D187,"")=0,"",IF('[1]Vmesna vrtilna_SKLOP1'!E187&lt;&gt;"",'[1]Vmesna vrtilna_SKLOP1'!D187,""))</f>
        <v/>
      </c>
      <c r="F187" s="18" t="str">
        <f>IF('[1]Vmesna vrtilna_SKLOP1'!E187&lt;&gt;"",'[1]Vmesna vrtilna_SKLOP1'!E187,"")</f>
        <v/>
      </c>
      <c r="G187" s="15" t="str">
        <f>IF('[1]Vmesna vrtilna_SKLOP1'!E187&lt;&gt;"",'[1]Vmesna vrtilna_SKLOP1'!F187,"")</f>
        <v/>
      </c>
      <c r="H187" s="19" t="str">
        <f>IF('[1]Vmesna vrtilna_SKLOP1'!F187&lt;&gt;"",'[1]Vmesna vrtilna_SKLOP1'!I187,"")</f>
        <v/>
      </c>
      <c r="I187" s="20" t="str">
        <f>IF(I186="Skupaj:","DDV (22%):",IF(I186="DDV (22%):","Skupaj z DDV:",IF(AND('[1]Vmesna vrtilna_SKLOP1'!C187&lt;&gt;"",'[1]Vmesna vrtilna_SKLOP1'!E187=""),"Skupaj:","")))</f>
        <v/>
      </c>
      <c r="J187" s="21" t="str">
        <f t="shared" si="5"/>
        <v/>
      </c>
      <c r="K187" s="21" t="str">
        <f>IF(I187="Skupaj z DDV:",SUM(K185,K186),IF(I187="DDV (22%):",K186*0.22,IF(AND('[1]Vmesna vrtilna_SKLOP1'!C187&lt;&gt;"",'[1]Vmesna vrtilna_SKLOP1'!D187=""),'[1]Vmesna vrtilna_SKLOP1'!J187,IF(F187&lt;&gt;"",IF('[1]Vmesna vrtilna_SKLOP1'!J187&lt;&gt;"",'[1]Vmesna vrtilna_SKLOP1'!J187,""),""))))</f>
        <v/>
      </c>
      <c r="L187" s="22" t="str">
        <f>IF(I186="Skupaj:","DDV (22%):",IF(I186="DDV (22%):","Skupaj z DDV:",IF(AND('[1]Vmesna vrtilna_SKLOP1'!C187&lt;&gt;"",'[1]Vmesna vrtilna_SKLOP1'!E187=""),"Skupaj:",IF(AND('[1]Vmesna vrtilna_SKLOP1'!C187&lt;&gt;"",'[1]Vmesna vrtilna_SKLOP1'!D187=""),'[1]Vmesna vrtilna_SKLOP1'!J187,IF(F187&lt;&gt;"",IF('[1]Vmesna vrtilna_SKLOP1'!J187&lt;&gt;"",'[1]Vmesna vrtilna_SKLOP1'!J187,""),"")))))</f>
        <v/>
      </c>
      <c r="M187" s="22">
        <f t="shared" si="4"/>
        <v>0</v>
      </c>
      <c r="N187" s="22" t="str">
        <f>IF(IFERROR(VLOOKUP(B187,'[1]Vmesna vrtilna_SKLOP1'!B:J,7,0),"")=0,"",IFERROR(VLOOKUP(B187,'[1]Vmesna vrtilna_SKLOP1'!B:J,7,0),""))</f>
        <v/>
      </c>
      <c r="O187" s="22"/>
    </row>
    <row r="188" spans="2:15" ht="15" customHeight="1" x14ac:dyDescent="0.3">
      <c r="B188" s="15" t="str">
        <f>IF(AND('[1]Vmesna vrtilna_SKLOP1'!B188&lt;&gt;"",'[1]Vmesna vrtilna_SKLOP1'!C188&lt;&gt;""),IF('[1]Vmesna vrtilna_SKLOP1'!B188&lt;&gt;"",'[1]Vmesna vrtilna_SKLOP1'!B188,""),"")</f>
        <v/>
      </c>
      <c r="C188" s="16" t="str">
        <f>IF(OR(C187="Posebna oblika",C187="Kulturno zaščiten objekt",C187="Kulturno zaščiten objekt, Posebna oblika"),"Glej zavihek POSEBNI POGOJI",IF(SUM(N187:Q187)=1,"Posebna oblika",IF(SUM(N187:Q187)=10,"Kulturno zaščiten objekt",IF(SUM(N187:Q187)=11,"Kulturno zaščiten objekt, Posebna oblika",IF(AND('[1]Vmesna vrtilna_SKLOP1'!C188&lt;&gt;"",'[1]Vmesna vrtilna_SKLOP1'!D188&lt;&gt;""),IF('[1]Vmesna vrtilna_SKLOP1'!C188&lt;&gt;"",'[1]Vmesna vrtilna_SKLOP1'!C188,""),"")))))</f>
        <v/>
      </c>
      <c r="D188" s="17" t="str">
        <f>IF(IFERROR(VLOOKUP(B188,'[1]Vmesna vrtilna_SKLOP1'!B:J,6,0),"")=0,"",IFERROR(VLOOKUP(B188,'[1]Vmesna vrtilna_SKLOP1'!B:J,6,0),""))</f>
        <v/>
      </c>
      <c r="E188" s="16" t="str">
        <f>IF(IF('[1]Vmesna vrtilna_SKLOP1'!E188&lt;&gt;"",'[1]Vmesna vrtilna_SKLOP1'!D188,"")=0,"",IF('[1]Vmesna vrtilna_SKLOP1'!E188&lt;&gt;"",'[1]Vmesna vrtilna_SKLOP1'!D188,""))</f>
        <v>Senčila</v>
      </c>
      <c r="F188" s="18" t="str">
        <f>IF('[1]Vmesna vrtilna_SKLOP1'!E188&lt;&gt;"",'[1]Vmesna vrtilna_SKLOP1'!E188,"")</f>
        <v>Zunanji rolo - nadometni, ALU lamele, Dim. ŠxV: 1x1,2m</v>
      </c>
      <c r="G188" s="15" t="str">
        <f>IF('[1]Vmesna vrtilna_SKLOP1'!E188&lt;&gt;"",'[1]Vmesna vrtilna_SKLOP1'!F188,"")</f>
        <v>[kos]</v>
      </c>
      <c r="H188" s="19">
        <f>IF('[1]Vmesna vrtilna_SKLOP1'!F188&lt;&gt;"",'[1]Vmesna vrtilna_SKLOP1'!I188,"")</f>
        <v>1</v>
      </c>
      <c r="I188" s="20" t="str">
        <f>IF(I187="Skupaj:","DDV (22%):",IF(I187="DDV (22%):","Skupaj z DDV:",IF(AND('[1]Vmesna vrtilna_SKLOP1'!C188&lt;&gt;"",'[1]Vmesna vrtilna_SKLOP1'!E188=""),"Skupaj:","")))</f>
        <v/>
      </c>
      <c r="J188" s="21">
        <f t="shared" si="5"/>
        <v>0</v>
      </c>
      <c r="K188" s="21">
        <f>IF(I188="Skupaj z DDV:",SUM(K186,K187),IF(I188="DDV (22%):",K187*0.22,IF(AND('[1]Vmesna vrtilna_SKLOP1'!C188&lt;&gt;"",'[1]Vmesna vrtilna_SKLOP1'!D188=""),'[1]Vmesna vrtilna_SKLOP1'!J188,IF(F188&lt;&gt;"",IF('[1]Vmesna vrtilna_SKLOP1'!J188&lt;&gt;"",'[1]Vmesna vrtilna_SKLOP1'!J188,""),""))))</f>
        <v>130.64176799999998</v>
      </c>
      <c r="L188" s="22">
        <f>IF(I187="Skupaj:","DDV (22%):",IF(I187="DDV (22%):","Skupaj z DDV:",IF(AND('[1]Vmesna vrtilna_SKLOP1'!C188&lt;&gt;"",'[1]Vmesna vrtilna_SKLOP1'!E188=""),"Skupaj:",IF(AND('[1]Vmesna vrtilna_SKLOP1'!C188&lt;&gt;"",'[1]Vmesna vrtilna_SKLOP1'!D188=""),'[1]Vmesna vrtilna_SKLOP1'!J188,IF(F188&lt;&gt;"",IF('[1]Vmesna vrtilna_SKLOP1'!J188&lt;&gt;"",'[1]Vmesna vrtilna_SKLOP1'!J188,""),"")))))</f>
        <v>130.64176799999998</v>
      </c>
      <c r="M188" s="22">
        <f t="shared" si="4"/>
        <v>0</v>
      </c>
      <c r="N188" s="22" t="str">
        <f>IF(IFERROR(VLOOKUP(B188,'[1]Vmesna vrtilna_SKLOP1'!B:J,7,0),"")=0,"",IFERROR(VLOOKUP(B188,'[1]Vmesna vrtilna_SKLOP1'!B:J,7,0),""))</f>
        <v/>
      </c>
      <c r="O188" s="22"/>
    </row>
    <row r="189" spans="2:15" ht="15" customHeight="1" x14ac:dyDescent="0.3">
      <c r="B189" s="15" t="str">
        <f>IF(AND('[1]Vmesna vrtilna_SKLOP1'!B189&lt;&gt;"",'[1]Vmesna vrtilna_SKLOP1'!C189&lt;&gt;""),IF('[1]Vmesna vrtilna_SKLOP1'!B189&lt;&gt;"",'[1]Vmesna vrtilna_SKLOP1'!B189,""),"")</f>
        <v/>
      </c>
      <c r="C189" s="16" t="str">
        <f>IF(OR(C188="Posebna oblika",C188="Kulturno zaščiten objekt",C188="Kulturno zaščiten objekt, Posebna oblika"),"Glej zavihek POSEBNI POGOJI",IF(SUM(N188:Q188)=1,"Posebna oblika",IF(SUM(N188:Q188)=10,"Kulturno zaščiten objekt",IF(SUM(N188:Q188)=11,"Kulturno zaščiten objekt, Posebna oblika",IF(AND('[1]Vmesna vrtilna_SKLOP1'!C189&lt;&gt;"",'[1]Vmesna vrtilna_SKLOP1'!D189&lt;&gt;""),IF('[1]Vmesna vrtilna_SKLOP1'!C189&lt;&gt;"",'[1]Vmesna vrtilna_SKLOP1'!C189,""),"")))))</f>
        <v/>
      </c>
      <c r="D189" s="17" t="str">
        <f>IF(IFERROR(VLOOKUP(B189,'[1]Vmesna vrtilna_SKLOP1'!B:J,6,0),"")=0,"",IFERROR(VLOOKUP(B189,'[1]Vmesna vrtilna_SKLOP1'!B:J,6,0),""))</f>
        <v/>
      </c>
      <c r="E189" s="16" t="str">
        <f>IF(IF('[1]Vmesna vrtilna_SKLOP1'!E189&lt;&gt;"",'[1]Vmesna vrtilna_SKLOP1'!D189,"")=0,"",IF('[1]Vmesna vrtilna_SKLOP1'!E189&lt;&gt;"",'[1]Vmesna vrtilna_SKLOP1'!D189,""))</f>
        <v/>
      </c>
      <c r="F189" s="18" t="str">
        <f>IF('[1]Vmesna vrtilna_SKLOP1'!E189&lt;&gt;"",'[1]Vmesna vrtilna_SKLOP1'!E189,"")</f>
        <v>Zunanji rolo - nadometni, ALU lamele, Dim. ŠxV: 1,39x2,08m</v>
      </c>
      <c r="G189" s="15" t="str">
        <f>IF('[1]Vmesna vrtilna_SKLOP1'!E189&lt;&gt;"",'[1]Vmesna vrtilna_SKLOP1'!F189,"")</f>
        <v>[kos]</v>
      </c>
      <c r="H189" s="19">
        <f>IF('[1]Vmesna vrtilna_SKLOP1'!F189&lt;&gt;"",'[1]Vmesna vrtilna_SKLOP1'!I189,"")</f>
        <v>1</v>
      </c>
      <c r="I189" s="20" t="str">
        <f>IF(I188="Skupaj:","DDV (22%):",IF(I188="DDV (22%):","Skupaj z DDV:",IF(AND('[1]Vmesna vrtilna_SKLOP1'!C189&lt;&gt;"",'[1]Vmesna vrtilna_SKLOP1'!E189=""),"Skupaj:","")))</f>
        <v/>
      </c>
      <c r="J189" s="21">
        <f t="shared" si="5"/>
        <v>0</v>
      </c>
      <c r="K189" s="21">
        <f>IF(I189="Skupaj z DDV:",SUM(K187,K188),IF(I189="DDV (22%):",K188*0.22,IF(AND('[1]Vmesna vrtilna_SKLOP1'!C189&lt;&gt;"",'[1]Vmesna vrtilna_SKLOP1'!D189=""),'[1]Vmesna vrtilna_SKLOP1'!J189,IF(F189&lt;&gt;"",IF('[1]Vmesna vrtilna_SKLOP1'!J189&lt;&gt;"",'[1]Vmesna vrtilna_SKLOP1'!J189,""),""))))</f>
        <v>238.303419021568</v>
      </c>
      <c r="L189" s="22">
        <f>IF(I188="Skupaj:","DDV (22%):",IF(I188="DDV (22%):","Skupaj z DDV:",IF(AND('[1]Vmesna vrtilna_SKLOP1'!C189&lt;&gt;"",'[1]Vmesna vrtilna_SKLOP1'!E189=""),"Skupaj:",IF(AND('[1]Vmesna vrtilna_SKLOP1'!C189&lt;&gt;"",'[1]Vmesna vrtilna_SKLOP1'!D189=""),'[1]Vmesna vrtilna_SKLOP1'!J189,IF(F189&lt;&gt;"",IF('[1]Vmesna vrtilna_SKLOP1'!J189&lt;&gt;"",'[1]Vmesna vrtilna_SKLOP1'!J189,""),"")))))</f>
        <v>238.303419021568</v>
      </c>
      <c r="M189" s="22">
        <f t="shared" si="4"/>
        <v>0</v>
      </c>
      <c r="N189" s="22" t="str">
        <f>IF(IFERROR(VLOOKUP(B189,'[1]Vmesna vrtilna_SKLOP1'!B:J,7,0),"")=0,"",IFERROR(VLOOKUP(B189,'[1]Vmesna vrtilna_SKLOP1'!B:J,7,0),""))</f>
        <v/>
      </c>
      <c r="O189" s="22"/>
    </row>
    <row r="190" spans="2:15" ht="15" customHeight="1" x14ac:dyDescent="0.3">
      <c r="B190" s="15" t="str">
        <f>IF(AND('[1]Vmesna vrtilna_SKLOP1'!B190&lt;&gt;"",'[1]Vmesna vrtilna_SKLOP1'!C190&lt;&gt;""),IF('[1]Vmesna vrtilna_SKLOP1'!B190&lt;&gt;"",'[1]Vmesna vrtilna_SKLOP1'!B190,""),"")</f>
        <v/>
      </c>
      <c r="C190" s="16" t="str">
        <f>IF(OR(C189="Posebna oblika",C189="Kulturno zaščiten objekt",C189="Kulturno zaščiten objekt, Posebna oblika"),"Glej zavihek POSEBNI POGOJI",IF(SUM(N189:Q189)=1,"Posebna oblika",IF(SUM(N189:Q189)=10,"Kulturno zaščiten objekt",IF(SUM(N189:Q189)=11,"Kulturno zaščiten objekt, Posebna oblika",IF(AND('[1]Vmesna vrtilna_SKLOP1'!C190&lt;&gt;"",'[1]Vmesna vrtilna_SKLOP1'!D190&lt;&gt;""),IF('[1]Vmesna vrtilna_SKLOP1'!C190&lt;&gt;"",'[1]Vmesna vrtilna_SKLOP1'!C190,""),"")))))</f>
        <v/>
      </c>
      <c r="D190" s="17" t="str">
        <f>IF(IFERROR(VLOOKUP(B190,'[1]Vmesna vrtilna_SKLOP1'!B:J,6,0),"")=0,"",IFERROR(VLOOKUP(B190,'[1]Vmesna vrtilna_SKLOP1'!B:J,6,0),""))</f>
        <v/>
      </c>
      <c r="E190" s="16" t="str">
        <f>IF(IF('[1]Vmesna vrtilna_SKLOP1'!E190&lt;&gt;"",'[1]Vmesna vrtilna_SKLOP1'!D190,"")=0,"",IF('[1]Vmesna vrtilna_SKLOP1'!E190&lt;&gt;"",'[1]Vmesna vrtilna_SKLOP1'!D190,""))</f>
        <v/>
      </c>
      <c r="F190" s="18" t="str">
        <f>IF('[1]Vmesna vrtilna_SKLOP1'!E190&lt;&gt;"",'[1]Vmesna vrtilna_SKLOP1'!E190,"")</f>
        <v>Zunanji rolo - nadometni, ALU lamele, Dim. ŠxV: 0,99x1,2m</v>
      </c>
      <c r="G190" s="15" t="str">
        <f>IF('[1]Vmesna vrtilna_SKLOP1'!E190&lt;&gt;"",'[1]Vmesna vrtilna_SKLOP1'!F190,"")</f>
        <v>[kos]</v>
      </c>
      <c r="H190" s="19">
        <f>IF('[1]Vmesna vrtilna_SKLOP1'!F190&lt;&gt;"",'[1]Vmesna vrtilna_SKLOP1'!I190,"")</f>
        <v>1</v>
      </c>
      <c r="I190" s="20" t="str">
        <f>IF(I189="Skupaj:","DDV (22%):",IF(I189="DDV (22%):","Skupaj z DDV:",IF(AND('[1]Vmesna vrtilna_SKLOP1'!C190&lt;&gt;"",'[1]Vmesna vrtilna_SKLOP1'!E190=""),"Skupaj:","")))</f>
        <v/>
      </c>
      <c r="J190" s="21">
        <f t="shared" si="5"/>
        <v>0</v>
      </c>
      <c r="K190" s="21">
        <f>IF(I190="Skupaj z DDV:",SUM(K188,K189),IF(I190="DDV (22%):",K189*0.22,IF(AND('[1]Vmesna vrtilna_SKLOP1'!C190&lt;&gt;"",'[1]Vmesna vrtilna_SKLOP1'!D190=""),'[1]Vmesna vrtilna_SKLOP1'!J190,IF(F190&lt;&gt;"",IF('[1]Vmesna vrtilna_SKLOP1'!J190&lt;&gt;"",'[1]Vmesna vrtilna_SKLOP1'!J190,""),""))))</f>
        <v>129.9135078768</v>
      </c>
      <c r="L190" s="22">
        <f>IF(I189="Skupaj:","DDV (22%):",IF(I189="DDV (22%):","Skupaj z DDV:",IF(AND('[1]Vmesna vrtilna_SKLOP1'!C190&lt;&gt;"",'[1]Vmesna vrtilna_SKLOP1'!E190=""),"Skupaj:",IF(AND('[1]Vmesna vrtilna_SKLOP1'!C190&lt;&gt;"",'[1]Vmesna vrtilna_SKLOP1'!D190=""),'[1]Vmesna vrtilna_SKLOP1'!J190,IF(F190&lt;&gt;"",IF('[1]Vmesna vrtilna_SKLOP1'!J190&lt;&gt;"",'[1]Vmesna vrtilna_SKLOP1'!J190,""),"")))))</f>
        <v>129.9135078768</v>
      </c>
      <c r="M190" s="22">
        <f t="shared" si="4"/>
        <v>0</v>
      </c>
      <c r="N190" s="22" t="str">
        <f>IF(IFERROR(VLOOKUP(B190,'[1]Vmesna vrtilna_SKLOP1'!B:J,7,0),"")=0,"",IFERROR(VLOOKUP(B190,'[1]Vmesna vrtilna_SKLOP1'!B:J,7,0),""))</f>
        <v/>
      </c>
      <c r="O190" s="22"/>
    </row>
    <row r="191" spans="2:15" ht="15" customHeight="1" x14ac:dyDescent="0.3">
      <c r="B191" s="15" t="str">
        <f>IF(AND('[1]Vmesna vrtilna_SKLOP1'!B191&lt;&gt;"",'[1]Vmesna vrtilna_SKLOP1'!C191&lt;&gt;""),IF('[1]Vmesna vrtilna_SKLOP1'!B191&lt;&gt;"",'[1]Vmesna vrtilna_SKLOP1'!B191,""),"")</f>
        <v/>
      </c>
      <c r="C191" s="16" t="str">
        <f>IF(OR(C190="Posebna oblika",C190="Kulturno zaščiten objekt",C190="Kulturno zaščiten objekt, Posebna oblika"),"Glej zavihek POSEBNI POGOJI",IF(SUM(N190:Q190)=1,"Posebna oblika",IF(SUM(N190:Q190)=10,"Kulturno zaščiten objekt",IF(SUM(N190:Q190)=11,"Kulturno zaščiten objekt, Posebna oblika",IF(AND('[1]Vmesna vrtilna_SKLOP1'!C191&lt;&gt;"",'[1]Vmesna vrtilna_SKLOP1'!D191&lt;&gt;""),IF('[1]Vmesna vrtilna_SKLOP1'!C191&lt;&gt;"",'[1]Vmesna vrtilna_SKLOP1'!C191,""),"")))))</f>
        <v/>
      </c>
      <c r="D191" s="17" t="str">
        <f>IF(IFERROR(VLOOKUP(B191,'[1]Vmesna vrtilna_SKLOP1'!B:J,6,0),"")=0,"",IFERROR(VLOOKUP(B191,'[1]Vmesna vrtilna_SKLOP1'!B:J,6,0),""))</f>
        <v/>
      </c>
      <c r="E191" s="16" t="str">
        <f>IF(IF('[1]Vmesna vrtilna_SKLOP1'!E191&lt;&gt;"",'[1]Vmesna vrtilna_SKLOP1'!D191,"")=0,"",IF('[1]Vmesna vrtilna_SKLOP1'!E191&lt;&gt;"",'[1]Vmesna vrtilna_SKLOP1'!D191,""))</f>
        <v/>
      </c>
      <c r="F191" s="18" t="str">
        <f>IF('[1]Vmesna vrtilna_SKLOP1'!E191&lt;&gt;"",'[1]Vmesna vrtilna_SKLOP1'!E191,"")</f>
        <v>Zunanji rolo - nadometni, ALU lamele, Dim. ŠxV: 1,17x1,17m</v>
      </c>
      <c r="G191" s="15" t="str">
        <f>IF('[1]Vmesna vrtilna_SKLOP1'!E191&lt;&gt;"",'[1]Vmesna vrtilna_SKLOP1'!F191,"")</f>
        <v>[kos]</v>
      </c>
      <c r="H191" s="19">
        <f>IF('[1]Vmesna vrtilna_SKLOP1'!F191&lt;&gt;"",'[1]Vmesna vrtilna_SKLOP1'!I191,"")</f>
        <v>2</v>
      </c>
      <c r="I191" s="20" t="str">
        <f>IF(I190="Skupaj:","DDV (22%):",IF(I190="DDV (22%):","Skupaj z DDV:",IF(AND('[1]Vmesna vrtilna_SKLOP1'!C191&lt;&gt;"",'[1]Vmesna vrtilna_SKLOP1'!E191=""),"Skupaj:","")))</f>
        <v/>
      </c>
      <c r="J191" s="21">
        <f t="shared" si="5"/>
        <v>0</v>
      </c>
      <c r="K191" s="21">
        <f>IF(I191="Skupaj z DDV:",SUM(K189,K190),IF(I191="DDV (22%):",K190*0.22,IF(AND('[1]Vmesna vrtilna_SKLOP1'!C191&lt;&gt;"",'[1]Vmesna vrtilna_SKLOP1'!D191=""),'[1]Vmesna vrtilna_SKLOP1'!J191,IF(F191&lt;&gt;"",IF('[1]Vmesna vrtilna_SKLOP1'!J191&lt;&gt;"",'[1]Vmesna vrtilna_SKLOP1'!J191,""),""))))</f>
        <v>281.89067363057393</v>
      </c>
      <c r="L191" s="22">
        <f>IF(I190="Skupaj:","DDV (22%):",IF(I190="DDV (22%):","Skupaj z DDV:",IF(AND('[1]Vmesna vrtilna_SKLOP1'!C191&lt;&gt;"",'[1]Vmesna vrtilna_SKLOP1'!E191=""),"Skupaj:",IF(AND('[1]Vmesna vrtilna_SKLOP1'!C191&lt;&gt;"",'[1]Vmesna vrtilna_SKLOP1'!D191=""),'[1]Vmesna vrtilna_SKLOP1'!J191,IF(F191&lt;&gt;"",IF('[1]Vmesna vrtilna_SKLOP1'!J191&lt;&gt;"",'[1]Vmesna vrtilna_SKLOP1'!J191,""),"")))))</f>
        <v>281.89067363057393</v>
      </c>
      <c r="M191" s="22">
        <f t="shared" si="4"/>
        <v>0</v>
      </c>
      <c r="N191" s="22" t="str">
        <f>IF(IFERROR(VLOOKUP(B191,'[1]Vmesna vrtilna_SKLOP1'!B:J,7,0),"")=0,"",IFERROR(VLOOKUP(B191,'[1]Vmesna vrtilna_SKLOP1'!B:J,7,0),""))</f>
        <v/>
      </c>
      <c r="O191" s="22"/>
    </row>
    <row r="192" spans="2:15" ht="15" customHeight="1" x14ac:dyDescent="0.3">
      <c r="B192" s="15" t="str">
        <f>IF(AND('[1]Vmesna vrtilna_SKLOP1'!B192&lt;&gt;"",'[1]Vmesna vrtilna_SKLOP1'!C192&lt;&gt;""),IF('[1]Vmesna vrtilna_SKLOP1'!B192&lt;&gt;"",'[1]Vmesna vrtilna_SKLOP1'!B192,""),"")</f>
        <v/>
      </c>
      <c r="C192" s="16" t="str">
        <f>IF(OR(C191="Posebna oblika",C191="Kulturno zaščiten objekt",C191="Kulturno zaščiten objekt, Posebna oblika"),"Glej zavihek POSEBNI POGOJI",IF(SUM(N191:Q191)=1,"Posebna oblika",IF(SUM(N191:Q191)=10,"Kulturno zaščiten objekt",IF(SUM(N191:Q191)=11,"Kulturno zaščiten objekt, Posebna oblika",IF(AND('[1]Vmesna vrtilna_SKLOP1'!C192&lt;&gt;"",'[1]Vmesna vrtilna_SKLOP1'!D192&lt;&gt;""),IF('[1]Vmesna vrtilna_SKLOP1'!C192&lt;&gt;"",'[1]Vmesna vrtilna_SKLOP1'!C192,""),"")))))</f>
        <v/>
      </c>
      <c r="D192" s="17" t="str">
        <f>IF(IFERROR(VLOOKUP(B192,'[1]Vmesna vrtilna_SKLOP1'!B:J,6,0),"")=0,"",IFERROR(VLOOKUP(B192,'[1]Vmesna vrtilna_SKLOP1'!B:J,6,0),""))</f>
        <v/>
      </c>
      <c r="E192" s="16" t="str">
        <f>IF(IF('[1]Vmesna vrtilna_SKLOP1'!E192&lt;&gt;"",'[1]Vmesna vrtilna_SKLOP1'!D192,"")=0,"",IF('[1]Vmesna vrtilna_SKLOP1'!E192&lt;&gt;"",'[1]Vmesna vrtilna_SKLOP1'!D192,""))</f>
        <v/>
      </c>
      <c r="F192" s="18" t="str">
        <f>IF('[1]Vmesna vrtilna_SKLOP1'!E192&lt;&gt;"",'[1]Vmesna vrtilna_SKLOP1'!E192,"")</f>
        <v>Zunanji rolo - nadometni, ALU lamele, Dim. ŠxV: 1,97x1,15m</v>
      </c>
      <c r="G192" s="15" t="str">
        <f>IF('[1]Vmesna vrtilna_SKLOP1'!E192&lt;&gt;"",'[1]Vmesna vrtilna_SKLOP1'!F192,"")</f>
        <v>[kos]</v>
      </c>
      <c r="H192" s="19">
        <f>IF('[1]Vmesna vrtilna_SKLOP1'!F192&lt;&gt;"",'[1]Vmesna vrtilna_SKLOP1'!I192,"")</f>
        <v>1</v>
      </c>
      <c r="I192" s="20" t="str">
        <f>IF(I191="Skupaj:","DDV (22%):",IF(I191="DDV (22%):","Skupaj z DDV:",IF(AND('[1]Vmesna vrtilna_SKLOP1'!C192&lt;&gt;"",'[1]Vmesna vrtilna_SKLOP1'!E192=""),"Skupaj:","")))</f>
        <v/>
      </c>
      <c r="J192" s="21">
        <f t="shared" si="5"/>
        <v>0</v>
      </c>
      <c r="K192" s="21">
        <f>IF(I192="Skupaj z DDV:",SUM(K190,K191),IF(I192="DDV (22%):",K191*0.22,IF(AND('[1]Vmesna vrtilna_SKLOP1'!C192&lt;&gt;"",'[1]Vmesna vrtilna_SKLOP1'!D192=""),'[1]Vmesna vrtilna_SKLOP1'!J192,IF(F192&lt;&gt;"",IF('[1]Vmesna vrtilna_SKLOP1'!J192&lt;&gt;"",'[1]Vmesna vrtilna_SKLOP1'!J192,""),""))))</f>
        <v>197.30824673917499</v>
      </c>
      <c r="L192" s="22">
        <f>IF(I191="Skupaj:","DDV (22%):",IF(I191="DDV (22%):","Skupaj z DDV:",IF(AND('[1]Vmesna vrtilna_SKLOP1'!C192&lt;&gt;"",'[1]Vmesna vrtilna_SKLOP1'!E192=""),"Skupaj:",IF(AND('[1]Vmesna vrtilna_SKLOP1'!C192&lt;&gt;"",'[1]Vmesna vrtilna_SKLOP1'!D192=""),'[1]Vmesna vrtilna_SKLOP1'!J192,IF(F192&lt;&gt;"",IF('[1]Vmesna vrtilna_SKLOP1'!J192&lt;&gt;"",'[1]Vmesna vrtilna_SKLOP1'!J192,""),"")))))</f>
        <v>197.30824673917499</v>
      </c>
      <c r="M192" s="22">
        <f t="shared" si="4"/>
        <v>0</v>
      </c>
      <c r="N192" s="22" t="str">
        <f>IF(IFERROR(VLOOKUP(B192,'[1]Vmesna vrtilna_SKLOP1'!B:J,7,0),"")=0,"",IFERROR(VLOOKUP(B192,'[1]Vmesna vrtilna_SKLOP1'!B:J,7,0),""))</f>
        <v/>
      </c>
      <c r="O192" s="22"/>
    </row>
    <row r="193" spans="2:15" ht="15" customHeight="1" x14ac:dyDescent="0.3">
      <c r="B193" s="15" t="str">
        <f>IF(AND('[1]Vmesna vrtilna_SKLOP1'!B193&lt;&gt;"",'[1]Vmesna vrtilna_SKLOP1'!C193&lt;&gt;""),IF('[1]Vmesna vrtilna_SKLOP1'!B193&lt;&gt;"",'[1]Vmesna vrtilna_SKLOP1'!B193,""),"")</f>
        <v/>
      </c>
      <c r="C193" s="16" t="str">
        <f>IF(OR(C192="Posebna oblika",C192="Kulturno zaščiten objekt",C192="Kulturno zaščiten objekt, Posebna oblika"),"Glej zavihek POSEBNI POGOJI",IF(SUM(N192:Q192)=1,"Posebna oblika",IF(SUM(N192:Q192)=10,"Kulturno zaščiten objekt",IF(SUM(N192:Q192)=11,"Kulturno zaščiten objekt, Posebna oblika",IF(AND('[1]Vmesna vrtilna_SKLOP1'!C193&lt;&gt;"",'[1]Vmesna vrtilna_SKLOP1'!D193&lt;&gt;""),IF('[1]Vmesna vrtilna_SKLOP1'!C193&lt;&gt;"",'[1]Vmesna vrtilna_SKLOP1'!C193,""),"")))))</f>
        <v/>
      </c>
      <c r="D193" s="17" t="str">
        <f>IF(IFERROR(VLOOKUP(B193,'[1]Vmesna vrtilna_SKLOP1'!B:J,6,0),"")=0,"",IFERROR(VLOOKUP(B193,'[1]Vmesna vrtilna_SKLOP1'!B:J,6,0),""))</f>
        <v/>
      </c>
      <c r="E193" s="16" t="str">
        <f>IF(IF('[1]Vmesna vrtilna_SKLOP1'!E193&lt;&gt;"",'[1]Vmesna vrtilna_SKLOP1'!D193,"")=0,"",IF('[1]Vmesna vrtilna_SKLOP1'!E193&lt;&gt;"",'[1]Vmesna vrtilna_SKLOP1'!D193,""))</f>
        <v/>
      </c>
      <c r="F193" s="18" t="str">
        <f>IF('[1]Vmesna vrtilna_SKLOP1'!E193&lt;&gt;"",'[1]Vmesna vrtilna_SKLOP1'!E193,"")</f>
        <v/>
      </c>
      <c r="G193" s="15" t="str">
        <f>IF('[1]Vmesna vrtilna_SKLOP1'!E193&lt;&gt;"",'[1]Vmesna vrtilna_SKLOP1'!F193,"")</f>
        <v/>
      </c>
      <c r="H193" s="19" t="str">
        <f>IF('[1]Vmesna vrtilna_SKLOP1'!F193&lt;&gt;"",'[1]Vmesna vrtilna_SKLOP1'!I193,"")</f>
        <v/>
      </c>
      <c r="I193" s="20" t="str">
        <f>IF(I192="Skupaj:","DDV (22%):",IF(I192="DDV (22%):","Skupaj z DDV:",IF(AND('[1]Vmesna vrtilna_SKLOP1'!C193&lt;&gt;"",'[1]Vmesna vrtilna_SKLOP1'!E193=""),"Skupaj:","")))</f>
        <v/>
      </c>
      <c r="J193" s="21" t="str">
        <f t="shared" si="5"/>
        <v/>
      </c>
      <c r="K193" s="21" t="str">
        <f>IF(I193="Skupaj z DDV:",SUM(K191,K192),IF(I193="DDV (22%):",K192*0.22,IF(AND('[1]Vmesna vrtilna_SKLOP1'!C193&lt;&gt;"",'[1]Vmesna vrtilna_SKLOP1'!D193=""),'[1]Vmesna vrtilna_SKLOP1'!J193,IF(F193&lt;&gt;"",IF('[1]Vmesna vrtilna_SKLOP1'!J193&lt;&gt;"",'[1]Vmesna vrtilna_SKLOP1'!J193,""),""))))</f>
        <v/>
      </c>
      <c r="L193" s="22" t="str">
        <f>IF(I192="Skupaj:","DDV (22%):",IF(I192="DDV (22%):","Skupaj z DDV:",IF(AND('[1]Vmesna vrtilna_SKLOP1'!C193&lt;&gt;"",'[1]Vmesna vrtilna_SKLOP1'!E193=""),"Skupaj:",IF(AND('[1]Vmesna vrtilna_SKLOP1'!C193&lt;&gt;"",'[1]Vmesna vrtilna_SKLOP1'!D193=""),'[1]Vmesna vrtilna_SKLOP1'!J193,IF(F193&lt;&gt;"",IF('[1]Vmesna vrtilna_SKLOP1'!J193&lt;&gt;"",'[1]Vmesna vrtilna_SKLOP1'!J193,""),"")))))</f>
        <v/>
      </c>
      <c r="M193" s="22">
        <f t="shared" si="4"/>
        <v>0</v>
      </c>
      <c r="N193" s="22" t="str">
        <f>IF(IFERROR(VLOOKUP(B193,'[1]Vmesna vrtilna_SKLOP1'!B:J,7,0),"")=0,"",IFERROR(VLOOKUP(B193,'[1]Vmesna vrtilna_SKLOP1'!B:J,7,0),""))</f>
        <v/>
      </c>
      <c r="O193" s="22"/>
    </row>
    <row r="194" spans="2:15" ht="15" customHeight="1" x14ac:dyDescent="0.3">
      <c r="B194" s="15" t="str">
        <f>IF(AND('[1]Vmesna vrtilna_SKLOP1'!B194&lt;&gt;"",'[1]Vmesna vrtilna_SKLOP1'!C194&lt;&gt;""),IF('[1]Vmesna vrtilna_SKLOP1'!B194&lt;&gt;"",'[1]Vmesna vrtilna_SKLOP1'!B194,""),"")</f>
        <v/>
      </c>
      <c r="C194" s="16" t="str">
        <f>IF(OR(C193="Posebna oblika",C193="Kulturno zaščiten objekt",C193="Kulturno zaščiten objekt, Posebna oblika"),"Glej zavihek POSEBNI POGOJI",IF(SUM(N193:Q193)=1,"Posebna oblika",IF(SUM(N193:Q193)=10,"Kulturno zaščiten objekt",IF(SUM(N193:Q193)=11,"Kulturno zaščiten objekt, Posebna oblika",IF(AND('[1]Vmesna vrtilna_SKLOP1'!C194&lt;&gt;"",'[1]Vmesna vrtilna_SKLOP1'!D194&lt;&gt;""),IF('[1]Vmesna vrtilna_SKLOP1'!C194&lt;&gt;"",'[1]Vmesna vrtilna_SKLOP1'!C194,""),"")))))</f>
        <v/>
      </c>
      <c r="D194" s="17" t="str">
        <f>IF(IFERROR(VLOOKUP(B194,'[1]Vmesna vrtilna_SKLOP1'!B:J,6,0),"")=0,"",IFERROR(VLOOKUP(B194,'[1]Vmesna vrtilna_SKLOP1'!B:J,6,0),""))</f>
        <v/>
      </c>
      <c r="E194" s="16" t="str">
        <f>IF(IF('[1]Vmesna vrtilna_SKLOP1'!E194&lt;&gt;"",'[1]Vmesna vrtilna_SKLOP1'!D194,"")=0,"",IF('[1]Vmesna vrtilna_SKLOP1'!E194&lt;&gt;"",'[1]Vmesna vrtilna_SKLOP1'!D194,""))</f>
        <v>Notranje police</v>
      </c>
      <c r="F194" s="18" t="str">
        <f>IF('[1]Vmesna vrtilna_SKLOP1'!E194&lt;&gt;"",'[1]Vmesna vrtilna_SKLOP1'!E194,"")</f>
        <v>Notranja polica, mat. Topalit, dim. ŠxG:1,17x0,15m</v>
      </c>
      <c r="G194" s="15" t="str">
        <f>IF('[1]Vmesna vrtilna_SKLOP1'!E194&lt;&gt;"",'[1]Vmesna vrtilna_SKLOP1'!F194,"")</f>
        <v>[kos]</v>
      </c>
      <c r="H194" s="19">
        <f>IF('[1]Vmesna vrtilna_SKLOP1'!F194&lt;&gt;"",'[1]Vmesna vrtilna_SKLOP1'!I194,"")</f>
        <v>2</v>
      </c>
      <c r="I194" s="20" t="str">
        <f>IF(I193="Skupaj:","DDV (22%):",IF(I193="DDV (22%):","Skupaj z DDV:",IF(AND('[1]Vmesna vrtilna_SKLOP1'!C194&lt;&gt;"",'[1]Vmesna vrtilna_SKLOP1'!E194=""),"Skupaj:","")))</f>
        <v/>
      </c>
      <c r="J194" s="21">
        <f t="shared" si="5"/>
        <v>0</v>
      </c>
      <c r="K194" s="21">
        <f>IF(I194="Skupaj z DDV:",SUM(K192,K193),IF(I194="DDV (22%):",K193*0.22,IF(AND('[1]Vmesna vrtilna_SKLOP1'!C194&lt;&gt;"",'[1]Vmesna vrtilna_SKLOP1'!D194=""),'[1]Vmesna vrtilna_SKLOP1'!J194,IF(F194&lt;&gt;"",IF('[1]Vmesna vrtilna_SKLOP1'!J194&lt;&gt;"",'[1]Vmesna vrtilna_SKLOP1'!J194,""),""))))</f>
        <v>56.226099999999995</v>
      </c>
      <c r="L194" s="22">
        <f>IF(I193="Skupaj:","DDV (22%):",IF(I193="DDV (22%):","Skupaj z DDV:",IF(AND('[1]Vmesna vrtilna_SKLOP1'!C194&lt;&gt;"",'[1]Vmesna vrtilna_SKLOP1'!E194=""),"Skupaj:",IF(AND('[1]Vmesna vrtilna_SKLOP1'!C194&lt;&gt;"",'[1]Vmesna vrtilna_SKLOP1'!D194=""),'[1]Vmesna vrtilna_SKLOP1'!J194,IF(F194&lt;&gt;"",IF('[1]Vmesna vrtilna_SKLOP1'!J194&lt;&gt;"",'[1]Vmesna vrtilna_SKLOP1'!J194,""),"")))))</f>
        <v>56.226099999999995</v>
      </c>
      <c r="M194" s="22">
        <f t="shared" si="4"/>
        <v>0</v>
      </c>
      <c r="N194" s="22" t="str">
        <f>IF(IFERROR(VLOOKUP(B194,'[1]Vmesna vrtilna_SKLOP1'!B:J,7,0),"")=0,"",IFERROR(VLOOKUP(B194,'[1]Vmesna vrtilna_SKLOP1'!B:J,7,0),""))</f>
        <v/>
      </c>
      <c r="O194" s="22"/>
    </row>
    <row r="195" spans="2:15" ht="15" customHeight="1" x14ac:dyDescent="0.3">
      <c r="B195" s="15" t="str">
        <f>IF(AND('[1]Vmesna vrtilna_SKLOP1'!B195&lt;&gt;"",'[1]Vmesna vrtilna_SKLOP1'!C195&lt;&gt;""),IF('[1]Vmesna vrtilna_SKLOP1'!B195&lt;&gt;"",'[1]Vmesna vrtilna_SKLOP1'!B195,""),"")</f>
        <v/>
      </c>
      <c r="C195" s="16" t="str">
        <f>IF(OR(C194="Posebna oblika",C194="Kulturno zaščiten objekt",C194="Kulturno zaščiten objekt, Posebna oblika"),"Glej zavihek POSEBNI POGOJI",IF(SUM(N194:Q194)=1,"Posebna oblika",IF(SUM(N194:Q194)=10,"Kulturno zaščiten objekt",IF(SUM(N194:Q194)=11,"Kulturno zaščiten objekt, Posebna oblika",IF(AND('[1]Vmesna vrtilna_SKLOP1'!C195&lt;&gt;"",'[1]Vmesna vrtilna_SKLOP1'!D195&lt;&gt;""),IF('[1]Vmesna vrtilna_SKLOP1'!C195&lt;&gt;"",'[1]Vmesna vrtilna_SKLOP1'!C195,""),"")))))</f>
        <v/>
      </c>
      <c r="D195" s="17" t="str">
        <f>IF(IFERROR(VLOOKUP(B195,'[1]Vmesna vrtilna_SKLOP1'!B:J,6,0),"")=0,"",IFERROR(VLOOKUP(B195,'[1]Vmesna vrtilna_SKLOP1'!B:J,6,0),""))</f>
        <v/>
      </c>
      <c r="E195" s="16" t="str">
        <f>IF(IF('[1]Vmesna vrtilna_SKLOP1'!E195&lt;&gt;"",'[1]Vmesna vrtilna_SKLOP1'!D195,"")=0,"",IF('[1]Vmesna vrtilna_SKLOP1'!E195&lt;&gt;"",'[1]Vmesna vrtilna_SKLOP1'!D195,""))</f>
        <v/>
      </c>
      <c r="F195" s="18" t="str">
        <f>IF('[1]Vmesna vrtilna_SKLOP1'!E195&lt;&gt;"",'[1]Vmesna vrtilna_SKLOP1'!E195,"")</f>
        <v>Notranja polica, mat. Topalit, dim. ŠxG:1x0,18m</v>
      </c>
      <c r="G195" s="15" t="str">
        <f>IF('[1]Vmesna vrtilna_SKLOP1'!E195&lt;&gt;"",'[1]Vmesna vrtilna_SKLOP1'!F195,"")</f>
        <v>[kos]</v>
      </c>
      <c r="H195" s="19">
        <f>IF('[1]Vmesna vrtilna_SKLOP1'!F195&lt;&gt;"",'[1]Vmesna vrtilna_SKLOP1'!I195,"")</f>
        <v>1</v>
      </c>
      <c r="I195" s="20" t="str">
        <f>IF(I194="Skupaj:","DDV (22%):",IF(I194="DDV (22%):","Skupaj z DDV:",IF(AND('[1]Vmesna vrtilna_SKLOP1'!C195&lt;&gt;"",'[1]Vmesna vrtilna_SKLOP1'!E195=""),"Skupaj:","")))</f>
        <v/>
      </c>
      <c r="J195" s="21">
        <f t="shared" si="5"/>
        <v>0</v>
      </c>
      <c r="K195" s="21">
        <f>IF(I195="Skupaj z DDV:",SUM(K193,K194),IF(I195="DDV (22%):",K194*0.22,IF(AND('[1]Vmesna vrtilna_SKLOP1'!C195&lt;&gt;"",'[1]Vmesna vrtilna_SKLOP1'!D195=""),'[1]Vmesna vrtilna_SKLOP1'!J195,IF(F195&lt;&gt;"",IF('[1]Vmesna vrtilna_SKLOP1'!J195&lt;&gt;"",'[1]Vmesna vrtilna_SKLOP1'!J195,""),""))))</f>
        <v>28.459999999999997</v>
      </c>
      <c r="L195" s="22">
        <f>IF(I194="Skupaj:","DDV (22%):",IF(I194="DDV (22%):","Skupaj z DDV:",IF(AND('[1]Vmesna vrtilna_SKLOP1'!C195&lt;&gt;"",'[1]Vmesna vrtilna_SKLOP1'!E195=""),"Skupaj:",IF(AND('[1]Vmesna vrtilna_SKLOP1'!C195&lt;&gt;"",'[1]Vmesna vrtilna_SKLOP1'!D195=""),'[1]Vmesna vrtilna_SKLOP1'!J195,IF(F195&lt;&gt;"",IF('[1]Vmesna vrtilna_SKLOP1'!J195&lt;&gt;"",'[1]Vmesna vrtilna_SKLOP1'!J195,""),"")))))</f>
        <v>28.459999999999997</v>
      </c>
      <c r="M195" s="22">
        <f t="shared" ref="M195:M258" si="6">IF(AND(B195&gt;0,B195&lt;100000),J195,IF(OR(I195="Skupaj:",I195="DDV (22%):",I195="Skupaj z DDV:"),M194,SUM(M194,J195)))</f>
        <v>0</v>
      </c>
      <c r="N195" s="22" t="str">
        <f>IF(IFERROR(VLOOKUP(B195,'[1]Vmesna vrtilna_SKLOP1'!B:J,7,0),"")=0,"",IFERROR(VLOOKUP(B195,'[1]Vmesna vrtilna_SKLOP1'!B:J,7,0),""))</f>
        <v/>
      </c>
      <c r="O195" s="22"/>
    </row>
    <row r="196" spans="2:15" ht="15" customHeight="1" x14ac:dyDescent="0.3">
      <c r="B196" s="15" t="str">
        <f>IF(AND('[1]Vmesna vrtilna_SKLOP1'!B196&lt;&gt;"",'[1]Vmesna vrtilna_SKLOP1'!C196&lt;&gt;""),IF('[1]Vmesna vrtilna_SKLOP1'!B196&lt;&gt;"",'[1]Vmesna vrtilna_SKLOP1'!B196,""),"")</f>
        <v/>
      </c>
      <c r="C196" s="16" t="str">
        <f>IF(OR(C195="Posebna oblika",C195="Kulturno zaščiten objekt",C195="Kulturno zaščiten objekt, Posebna oblika"),"Glej zavihek POSEBNI POGOJI",IF(SUM(N195:Q195)=1,"Posebna oblika",IF(SUM(N195:Q195)=10,"Kulturno zaščiten objekt",IF(SUM(N195:Q195)=11,"Kulturno zaščiten objekt, Posebna oblika",IF(AND('[1]Vmesna vrtilna_SKLOP1'!C196&lt;&gt;"",'[1]Vmesna vrtilna_SKLOP1'!D196&lt;&gt;""),IF('[1]Vmesna vrtilna_SKLOP1'!C196&lt;&gt;"",'[1]Vmesna vrtilna_SKLOP1'!C196,""),"")))))</f>
        <v/>
      </c>
      <c r="D196" s="17" t="str">
        <f>IF(IFERROR(VLOOKUP(B196,'[1]Vmesna vrtilna_SKLOP1'!B:J,6,0),"")=0,"",IFERROR(VLOOKUP(B196,'[1]Vmesna vrtilna_SKLOP1'!B:J,6,0),""))</f>
        <v/>
      </c>
      <c r="E196" s="16" t="str">
        <f>IF(IF('[1]Vmesna vrtilna_SKLOP1'!E196&lt;&gt;"",'[1]Vmesna vrtilna_SKLOP1'!D196,"")=0,"",IF('[1]Vmesna vrtilna_SKLOP1'!E196&lt;&gt;"",'[1]Vmesna vrtilna_SKLOP1'!D196,""))</f>
        <v/>
      </c>
      <c r="F196" s="18" t="str">
        <f>IF('[1]Vmesna vrtilna_SKLOP1'!E196&lt;&gt;"",'[1]Vmesna vrtilna_SKLOP1'!E196,"")</f>
        <v>Notranja polica, mat. Topalit, dim. ŠxG:0,99x0,18m</v>
      </c>
      <c r="G196" s="15" t="str">
        <f>IF('[1]Vmesna vrtilna_SKLOP1'!E196&lt;&gt;"",'[1]Vmesna vrtilna_SKLOP1'!F196,"")</f>
        <v>[kos]</v>
      </c>
      <c r="H196" s="19">
        <f>IF('[1]Vmesna vrtilna_SKLOP1'!F196&lt;&gt;"",'[1]Vmesna vrtilna_SKLOP1'!I196,"")</f>
        <v>1</v>
      </c>
      <c r="I196" s="20" t="str">
        <f>IF(I195="Skupaj:","DDV (22%):",IF(I195="DDV (22%):","Skupaj z DDV:",IF(AND('[1]Vmesna vrtilna_SKLOP1'!C196&lt;&gt;"",'[1]Vmesna vrtilna_SKLOP1'!E196=""),"Skupaj:","")))</f>
        <v/>
      </c>
      <c r="J196" s="21">
        <f t="shared" ref="J196:J259" si="7">IFERROR(IF(I196="Skupaj:",M196,IF(I196="Skupaj z DDV:",SUM(J194,J195),IF(I196="DDV (22%):",J195*0.22,IF(F196&lt;&gt;"",H196*I196,"")))),0)</f>
        <v>0</v>
      </c>
      <c r="K196" s="21">
        <f>IF(I196="Skupaj z DDV:",SUM(K194,K195),IF(I196="DDV (22%):",K195*0.22,IF(AND('[1]Vmesna vrtilna_SKLOP1'!C196&lt;&gt;"",'[1]Vmesna vrtilna_SKLOP1'!D196=""),'[1]Vmesna vrtilna_SKLOP1'!J196,IF(F196&lt;&gt;"",IF('[1]Vmesna vrtilna_SKLOP1'!J196&lt;&gt;"",'[1]Vmesna vrtilna_SKLOP1'!J196,""),""))))</f>
        <v>28.320247999999999</v>
      </c>
      <c r="L196" s="22">
        <f>IF(I195="Skupaj:","DDV (22%):",IF(I195="DDV (22%):","Skupaj z DDV:",IF(AND('[1]Vmesna vrtilna_SKLOP1'!C196&lt;&gt;"",'[1]Vmesna vrtilna_SKLOP1'!E196=""),"Skupaj:",IF(AND('[1]Vmesna vrtilna_SKLOP1'!C196&lt;&gt;"",'[1]Vmesna vrtilna_SKLOP1'!D196=""),'[1]Vmesna vrtilna_SKLOP1'!J196,IF(F196&lt;&gt;"",IF('[1]Vmesna vrtilna_SKLOP1'!J196&lt;&gt;"",'[1]Vmesna vrtilna_SKLOP1'!J196,""),"")))))</f>
        <v>28.320247999999999</v>
      </c>
      <c r="M196" s="22">
        <f t="shared" si="6"/>
        <v>0</v>
      </c>
      <c r="N196" s="22" t="str">
        <f>IF(IFERROR(VLOOKUP(B196,'[1]Vmesna vrtilna_SKLOP1'!B:J,7,0),"")=0,"",IFERROR(VLOOKUP(B196,'[1]Vmesna vrtilna_SKLOP1'!B:J,7,0),""))</f>
        <v/>
      </c>
      <c r="O196" s="22"/>
    </row>
    <row r="197" spans="2:15" ht="15" customHeight="1" x14ac:dyDescent="0.3">
      <c r="B197" s="15" t="str">
        <f>IF(AND('[1]Vmesna vrtilna_SKLOP1'!B197&lt;&gt;"",'[1]Vmesna vrtilna_SKLOP1'!C197&lt;&gt;""),IF('[1]Vmesna vrtilna_SKLOP1'!B197&lt;&gt;"",'[1]Vmesna vrtilna_SKLOP1'!B197,""),"")</f>
        <v/>
      </c>
      <c r="C197" s="16" t="str">
        <f>IF(OR(C196="Posebna oblika",C196="Kulturno zaščiten objekt",C196="Kulturno zaščiten objekt, Posebna oblika"),"Glej zavihek POSEBNI POGOJI",IF(SUM(N196:Q196)=1,"Posebna oblika",IF(SUM(N196:Q196)=10,"Kulturno zaščiten objekt",IF(SUM(N196:Q196)=11,"Kulturno zaščiten objekt, Posebna oblika",IF(AND('[1]Vmesna vrtilna_SKLOP1'!C197&lt;&gt;"",'[1]Vmesna vrtilna_SKLOP1'!D197&lt;&gt;""),IF('[1]Vmesna vrtilna_SKLOP1'!C197&lt;&gt;"",'[1]Vmesna vrtilna_SKLOP1'!C197,""),"")))))</f>
        <v/>
      </c>
      <c r="D197" s="17" t="str">
        <f>IF(IFERROR(VLOOKUP(B197,'[1]Vmesna vrtilna_SKLOP1'!B:J,6,0),"")=0,"",IFERROR(VLOOKUP(B197,'[1]Vmesna vrtilna_SKLOP1'!B:J,6,0),""))</f>
        <v/>
      </c>
      <c r="E197" s="16" t="str">
        <f>IF(IF('[1]Vmesna vrtilna_SKLOP1'!E197&lt;&gt;"",'[1]Vmesna vrtilna_SKLOP1'!D197,"")=0,"",IF('[1]Vmesna vrtilna_SKLOP1'!E197&lt;&gt;"",'[1]Vmesna vrtilna_SKLOP1'!D197,""))</f>
        <v/>
      </c>
      <c r="F197" s="18" t="str">
        <f>IF('[1]Vmesna vrtilna_SKLOP1'!E197&lt;&gt;"",'[1]Vmesna vrtilna_SKLOP1'!E197,"")</f>
        <v/>
      </c>
      <c r="G197" s="15" t="str">
        <f>IF('[1]Vmesna vrtilna_SKLOP1'!E197&lt;&gt;"",'[1]Vmesna vrtilna_SKLOP1'!F197,"")</f>
        <v/>
      </c>
      <c r="H197" s="19" t="str">
        <f>IF('[1]Vmesna vrtilna_SKLOP1'!F197&lt;&gt;"",'[1]Vmesna vrtilna_SKLOP1'!I197,"")</f>
        <v/>
      </c>
      <c r="I197" s="20" t="str">
        <f>IF(I196="Skupaj:","DDV (22%):",IF(I196="DDV (22%):","Skupaj z DDV:",IF(AND('[1]Vmesna vrtilna_SKLOP1'!C197&lt;&gt;"",'[1]Vmesna vrtilna_SKLOP1'!E197=""),"Skupaj:","")))</f>
        <v/>
      </c>
      <c r="J197" s="21" t="str">
        <f t="shared" si="7"/>
        <v/>
      </c>
      <c r="K197" s="21" t="str">
        <f>IF(I197="Skupaj z DDV:",SUM(K195,K196),IF(I197="DDV (22%):",K196*0.22,IF(AND('[1]Vmesna vrtilna_SKLOP1'!C197&lt;&gt;"",'[1]Vmesna vrtilna_SKLOP1'!D197=""),'[1]Vmesna vrtilna_SKLOP1'!J197,IF(F197&lt;&gt;"",IF('[1]Vmesna vrtilna_SKLOP1'!J197&lt;&gt;"",'[1]Vmesna vrtilna_SKLOP1'!J197,""),""))))</f>
        <v/>
      </c>
      <c r="L197" s="22" t="str">
        <f>IF(I196="Skupaj:","DDV (22%):",IF(I196="DDV (22%):","Skupaj z DDV:",IF(AND('[1]Vmesna vrtilna_SKLOP1'!C197&lt;&gt;"",'[1]Vmesna vrtilna_SKLOP1'!E197=""),"Skupaj:",IF(AND('[1]Vmesna vrtilna_SKLOP1'!C197&lt;&gt;"",'[1]Vmesna vrtilna_SKLOP1'!D197=""),'[1]Vmesna vrtilna_SKLOP1'!J197,IF(F197&lt;&gt;"",IF('[1]Vmesna vrtilna_SKLOP1'!J197&lt;&gt;"",'[1]Vmesna vrtilna_SKLOP1'!J197,""),"")))))</f>
        <v/>
      </c>
      <c r="M197" s="22">
        <f t="shared" si="6"/>
        <v>0</v>
      </c>
      <c r="N197" s="22" t="str">
        <f>IF(IFERROR(VLOOKUP(B197,'[1]Vmesna vrtilna_SKLOP1'!B:J,7,0),"")=0,"",IFERROR(VLOOKUP(B197,'[1]Vmesna vrtilna_SKLOP1'!B:J,7,0),""))</f>
        <v/>
      </c>
      <c r="O197" s="22"/>
    </row>
    <row r="198" spans="2:15" ht="15" customHeight="1" x14ac:dyDescent="0.3">
      <c r="B198" s="15" t="str">
        <f>IF(AND('[1]Vmesna vrtilna_SKLOP1'!B198&lt;&gt;"",'[1]Vmesna vrtilna_SKLOP1'!C198&lt;&gt;""),IF('[1]Vmesna vrtilna_SKLOP1'!B198&lt;&gt;"",'[1]Vmesna vrtilna_SKLOP1'!B198,""),"")</f>
        <v/>
      </c>
      <c r="C198" s="16" t="str">
        <f>IF(OR(C197="Posebna oblika",C197="Kulturno zaščiten objekt",C197="Kulturno zaščiten objekt, Posebna oblika"),"Glej zavihek POSEBNI POGOJI",IF(SUM(N197:Q197)=1,"Posebna oblika",IF(SUM(N197:Q197)=10,"Kulturno zaščiten objekt",IF(SUM(N197:Q197)=11,"Kulturno zaščiten objekt, Posebna oblika",IF(AND('[1]Vmesna vrtilna_SKLOP1'!C198&lt;&gt;"",'[1]Vmesna vrtilna_SKLOP1'!D198&lt;&gt;""),IF('[1]Vmesna vrtilna_SKLOP1'!C198&lt;&gt;"",'[1]Vmesna vrtilna_SKLOP1'!C198,""),"")))))</f>
        <v/>
      </c>
      <c r="D198" s="17" t="str">
        <f>IF(IFERROR(VLOOKUP(B198,'[1]Vmesna vrtilna_SKLOP1'!B:J,6,0),"")=0,"",IFERROR(VLOOKUP(B198,'[1]Vmesna vrtilna_SKLOP1'!B:J,6,0),""))</f>
        <v/>
      </c>
      <c r="E198" s="16" t="str">
        <f>IF(IF('[1]Vmesna vrtilna_SKLOP1'!E198&lt;&gt;"",'[1]Vmesna vrtilna_SKLOP1'!D198,"")=0,"",IF('[1]Vmesna vrtilna_SKLOP1'!E198&lt;&gt;"",'[1]Vmesna vrtilna_SKLOP1'!D198,""))</f>
        <v>Demontaža</v>
      </c>
      <c r="F198" s="18" t="str">
        <f>IF('[1]Vmesna vrtilna_SKLOP1'!E198&lt;&gt;"",'[1]Vmesna vrtilna_SKLOP1'!E198,"")</f>
        <v>Demontaža oken</v>
      </c>
      <c r="G198" s="15" t="str">
        <f>IF('[1]Vmesna vrtilna_SKLOP1'!E198&lt;&gt;"",'[1]Vmesna vrtilna_SKLOP1'!F198,"")</f>
        <v>[m1]</v>
      </c>
      <c r="H198" s="19">
        <f>IF('[1]Vmesna vrtilna_SKLOP1'!F198&lt;&gt;"",'[1]Vmesna vrtilna_SKLOP1'!I198,"")</f>
        <v>18.14</v>
      </c>
      <c r="I198" s="20" t="str">
        <f>IF(I197="Skupaj:","DDV (22%):",IF(I197="DDV (22%):","Skupaj z DDV:",IF(AND('[1]Vmesna vrtilna_SKLOP1'!C198&lt;&gt;"",'[1]Vmesna vrtilna_SKLOP1'!E198=""),"Skupaj:","")))</f>
        <v/>
      </c>
      <c r="J198" s="21">
        <f t="shared" si="7"/>
        <v>0</v>
      </c>
      <c r="K198" s="21">
        <f>IF(I198="Skupaj z DDV:",SUM(K196,K197),IF(I198="DDV (22%):",K197*0.22,IF(AND('[1]Vmesna vrtilna_SKLOP1'!C198&lt;&gt;"",'[1]Vmesna vrtilna_SKLOP1'!D198=""),'[1]Vmesna vrtilna_SKLOP1'!J198,IF(F198&lt;&gt;"",IF('[1]Vmesna vrtilna_SKLOP1'!J198&lt;&gt;"",'[1]Vmesna vrtilna_SKLOP1'!J198,""),""))))</f>
        <v>126.97999999999999</v>
      </c>
      <c r="L198" s="22">
        <f>IF(I197="Skupaj:","DDV (22%):",IF(I197="DDV (22%):","Skupaj z DDV:",IF(AND('[1]Vmesna vrtilna_SKLOP1'!C198&lt;&gt;"",'[1]Vmesna vrtilna_SKLOP1'!E198=""),"Skupaj:",IF(AND('[1]Vmesna vrtilna_SKLOP1'!C198&lt;&gt;"",'[1]Vmesna vrtilna_SKLOP1'!D198=""),'[1]Vmesna vrtilna_SKLOP1'!J198,IF(F198&lt;&gt;"",IF('[1]Vmesna vrtilna_SKLOP1'!J198&lt;&gt;"",'[1]Vmesna vrtilna_SKLOP1'!J198,""),"")))))</f>
        <v>126.97999999999999</v>
      </c>
      <c r="M198" s="22">
        <f t="shared" si="6"/>
        <v>0</v>
      </c>
      <c r="N198" s="22" t="str">
        <f>IF(IFERROR(VLOOKUP(B198,'[1]Vmesna vrtilna_SKLOP1'!B:J,7,0),"")=0,"",IFERROR(VLOOKUP(B198,'[1]Vmesna vrtilna_SKLOP1'!B:J,7,0),""))</f>
        <v/>
      </c>
      <c r="O198" s="22"/>
    </row>
    <row r="199" spans="2:15" ht="15" customHeight="1" x14ac:dyDescent="0.3">
      <c r="B199" s="15" t="str">
        <f>IF(AND('[1]Vmesna vrtilna_SKLOP1'!B199&lt;&gt;"",'[1]Vmesna vrtilna_SKLOP1'!C199&lt;&gt;""),IF('[1]Vmesna vrtilna_SKLOP1'!B199&lt;&gt;"",'[1]Vmesna vrtilna_SKLOP1'!B199,""),"")</f>
        <v/>
      </c>
      <c r="C199" s="16" t="str">
        <f>IF(OR(C198="Posebna oblika",C198="Kulturno zaščiten objekt",C198="Kulturno zaščiten objekt, Posebna oblika"),"Glej zavihek POSEBNI POGOJI",IF(SUM(N198:Q198)=1,"Posebna oblika",IF(SUM(N198:Q198)=10,"Kulturno zaščiten objekt",IF(SUM(N198:Q198)=11,"Kulturno zaščiten objekt, Posebna oblika",IF(AND('[1]Vmesna vrtilna_SKLOP1'!C199&lt;&gt;"",'[1]Vmesna vrtilna_SKLOP1'!D199&lt;&gt;""),IF('[1]Vmesna vrtilna_SKLOP1'!C199&lt;&gt;"",'[1]Vmesna vrtilna_SKLOP1'!C199,""),"")))))</f>
        <v/>
      </c>
      <c r="D199" s="17" t="str">
        <f>IF(IFERROR(VLOOKUP(B199,'[1]Vmesna vrtilna_SKLOP1'!B:J,6,0),"")=0,"",IFERROR(VLOOKUP(B199,'[1]Vmesna vrtilna_SKLOP1'!B:J,6,0),""))</f>
        <v/>
      </c>
      <c r="E199" s="16" t="str">
        <f>IF(IF('[1]Vmesna vrtilna_SKLOP1'!E199&lt;&gt;"",'[1]Vmesna vrtilna_SKLOP1'!D199,"")=0,"",IF('[1]Vmesna vrtilna_SKLOP1'!E199&lt;&gt;"",'[1]Vmesna vrtilna_SKLOP1'!D199,""))</f>
        <v/>
      </c>
      <c r="F199" s="18" t="str">
        <f>IF('[1]Vmesna vrtilna_SKLOP1'!E199&lt;&gt;"",'[1]Vmesna vrtilna_SKLOP1'!E199,"")</f>
        <v>Demontaža vrat</v>
      </c>
      <c r="G199" s="15" t="str">
        <f>IF('[1]Vmesna vrtilna_SKLOP1'!E199&lt;&gt;"",'[1]Vmesna vrtilna_SKLOP1'!F199,"")</f>
        <v>[m1]</v>
      </c>
      <c r="H199" s="19">
        <f>IF('[1]Vmesna vrtilna_SKLOP1'!F199&lt;&gt;"",'[1]Vmesna vrtilna_SKLOP1'!I199,"")</f>
        <v>13.18</v>
      </c>
      <c r="I199" s="20" t="str">
        <f>IF(I198="Skupaj:","DDV (22%):",IF(I198="DDV (22%):","Skupaj z DDV:",IF(AND('[1]Vmesna vrtilna_SKLOP1'!C199&lt;&gt;"",'[1]Vmesna vrtilna_SKLOP1'!E199=""),"Skupaj:","")))</f>
        <v/>
      </c>
      <c r="J199" s="21">
        <f t="shared" si="7"/>
        <v>0</v>
      </c>
      <c r="K199" s="21">
        <f>IF(I199="Skupaj z DDV:",SUM(K197,K198),IF(I199="DDV (22%):",K198*0.22,IF(AND('[1]Vmesna vrtilna_SKLOP1'!C199&lt;&gt;"",'[1]Vmesna vrtilna_SKLOP1'!D199=""),'[1]Vmesna vrtilna_SKLOP1'!J199,IF(F199&lt;&gt;"",IF('[1]Vmesna vrtilna_SKLOP1'!J199&lt;&gt;"",'[1]Vmesna vrtilna_SKLOP1'!J199,""),""))))</f>
        <v>92.259999999999991</v>
      </c>
      <c r="L199" s="22">
        <f>IF(I198="Skupaj:","DDV (22%):",IF(I198="DDV (22%):","Skupaj z DDV:",IF(AND('[1]Vmesna vrtilna_SKLOP1'!C199&lt;&gt;"",'[1]Vmesna vrtilna_SKLOP1'!E199=""),"Skupaj:",IF(AND('[1]Vmesna vrtilna_SKLOP1'!C199&lt;&gt;"",'[1]Vmesna vrtilna_SKLOP1'!D199=""),'[1]Vmesna vrtilna_SKLOP1'!J199,IF(F199&lt;&gt;"",IF('[1]Vmesna vrtilna_SKLOP1'!J199&lt;&gt;"",'[1]Vmesna vrtilna_SKLOP1'!J199,""),"")))))</f>
        <v>92.259999999999991</v>
      </c>
      <c r="M199" s="22">
        <f t="shared" si="6"/>
        <v>0</v>
      </c>
      <c r="N199" s="22" t="str">
        <f>IF(IFERROR(VLOOKUP(B199,'[1]Vmesna vrtilna_SKLOP1'!B:J,7,0),"")=0,"",IFERROR(VLOOKUP(B199,'[1]Vmesna vrtilna_SKLOP1'!B:J,7,0),""))</f>
        <v/>
      </c>
      <c r="O199" s="22"/>
    </row>
    <row r="200" spans="2:15" ht="15" customHeight="1" x14ac:dyDescent="0.3">
      <c r="B200" s="15" t="str">
        <f>IF(AND('[1]Vmesna vrtilna_SKLOP1'!B200&lt;&gt;"",'[1]Vmesna vrtilna_SKLOP1'!C200&lt;&gt;""),IF('[1]Vmesna vrtilna_SKLOP1'!B200&lt;&gt;"",'[1]Vmesna vrtilna_SKLOP1'!B200,""),"")</f>
        <v/>
      </c>
      <c r="C200" s="16" t="str">
        <f>IF(OR(C199="Posebna oblika",C199="Kulturno zaščiten objekt",C199="Kulturno zaščiten objekt, Posebna oblika"),"Glej zavihek POSEBNI POGOJI",IF(SUM(N199:Q199)=1,"Posebna oblika",IF(SUM(N199:Q199)=10,"Kulturno zaščiten objekt",IF(SUM(N199:Q199)=11,"Kulturno zaščiten objekt, Posebna oblika",IF(AND('[1]Vmesna vrtilna_SKLOP1'!C200&lt;&gt;"",'[1]Vmesna vrtilna_SKLOP1'!D200&lt;&gt;""),IF('[1]Vmesna vrtilna_SKLOP1'!C200&lt;&gt;"",'[1]Vmesna vrtilna_SKLOP1'!C200,""),"")))))</f>
        <v/>
      </c>
      <c r="D200" s="17" t="str">
        <f>IF(IFERROR(VLOOKUP(B200,'[1]Vmesna vrtilna_SKLOP1'!B:J,6,0),"")=0,"",IFERROR(VLOOKUP(B200,'[1]Vmesna vrtilna_SKLOP1'!B:J,6,0),""))</f>
        <v/>
      </c>
      <c r="E200" s="16" t="str">
        <f>IF(IF('[1]Vmesna vrtilna_SKLOP1'!E200&lt;&gt;"",'[1]Vmesna vrtilna_SKLOP1'!D200,"")=0,"",IF('[1]Vmesna vrtilna_SKLOP1'!E200&lt;&gt;"",'[1]Vmesna vrtilna_SKLOP1'!D200,""))</f>
        <v/>
      </c>
      <c r="F200" s="18" t="str">
        <f>IF('[1]Vmesna vrtilna_SKLOP1'!E200&lt;&gt;"",'[1]Vmesna vrtilna_SKLOP1'!E200,"")</f>
        <v>Demontaža police</v>
      </c>
      <c r="G200" s="15" t="str">
        <f>IF('[1]Vmesna vrtilna_SKLOP1'!E200&lt;&gt;"",'[1]Vmesna vrtilna_SKLOP1'!F200,"")</f>
        <v>[kos]</v>
      </c>
      <c r="H200" s="19">
        <f>IF('[1]Vmesna vrtilna_SKLOP1'!F200&lt;&gt;"",'[1]Vmesna vrtilna_SKLOP1'!I200,"")</f>
        <v>4</v>
      </c>
      <c r="I200" s="20" t="str">
        <f>IF(I199="Skupaj:","DDV (22%):",IF(I199="DDV (22%):","Skupaj z DDV:",IF(AND('[1]Vmesna vrtilna_SKLOP1'!C200&lt;&gt;"",'[1]Vmesna vrtilna_SKLOP1'!E200=""),"Skupaj:","")))</f>
        <v/>
      </c>
      <c r="J200" s="21">
        <f t="shared" si="7"/>
        <v>0</v>
      </c>
      <c r="K200" s="21">
        <f>IF(I200="Skupaj z DDV:",SUM(K198,K199),IF(I200="DDV (22%):",K199*0.22,IF(AND('[1]Vmesna vrtilna_SKLOP1'!C200&lt;&gt;"",'[1]Vmesna vrtilna_SKLOP1'!D200=""),'[1]Vmesna vrtilna_SKLOP1'!J200,IF(F200&lt;&gt;"",IF('[1]Vmesna vrtilna_SKLOP1'!J200&lt;&gt;"",'[1]Vmesna vrtilna_SKLOP1'!J200,""),""))))</f>
        <v>21.65</v>
      </c>
      <c r="L200" s="22">
        <f>IF(I199="Skupaj:","DDV (22%):",IF(I199="DDV (22%):","Skupaj z DDV:",IF(AND('[1]Vmesna vrtilna_SKLOP1'!C200&lt;&gt;"",'[1]Vmesna vrtilna_SKLOP1'!E200=""),"Skupaj:",IF(AND('[1]Vmesna vrtilna_SKLOP1'!C200&lt;&gt;"",'[1]Vmesna vrtilna_SKLOP1'!D200=""),'[1]Vmesna vrtilna_SKLOP1'!J200,IF(F200&lt;&gt;"",IF('[1]Vmesna vrtilna_SKLOP1'!J200&lt;&gt;"",'[1]Vmesna vrtilna_SKLOP1'!J200,""),"")))))</f>
        <v>21.65</v>
      </c>
      <c r="M200" s="22">
        <f t="shared" si="6"/>
        <v>0</v>
      </c>
      <c r="N200" s="22" t="str">
        <f>IF(IFERROR(VLOOKUP(B200,'[1]Vmesna vrtilna_SKLOP1'!B:J,7,0),"")=0,"",IFERROR(VLOOKUP(B200,'[1]Vmesna vrtilna_SKLOP1'!B:J,7,0),""))</f>
        <v/>
      </c>
      <c r="O200" s="22"/>
    </row>
    <row r="201" spans="2:15" ht="15" customHeight="1" x14ac:dyDescent="0.3">
      <c r="B201" s="15" t="str">
        <f>IF(AND('[1]Vmesna vrtilna_SKLOP1'!B201&lt;&gt;"",'[1]Vmesna vrtilna_SKLOP1'!C201&lt;&gt;""),IF('[1]Vmesna vrtilna_SKLOP1'!B201&lt;&gt;"",'[1]Vmesna vrtilna_SKLOP1'!B201,""),"")</f>
        <v/>
      </c>
      <c r="C201" s="16" t="str">
        <f>IF(OR(C200="Posebna oblika",C200="Kulturno zaščiten objekt",C200="Kulturno zaščiten objekt, Posebna oblika"),"Glej zavihek POSEBNI POGOJI",IF(SUM(N200:Q200)=1,"Posebna oblika",IF(SUM(N200:Q200)=10,"Kulturno zaščiten objekt",IF(SUM(N200:Q200)=11,"Kulturno zaščiten objekt, Posebna oblika",IF(AND('[1]Vmesna vrtilna_SKLOP1'!C201&lt;&gt;"",'[1]Vmesna vrtilna_SKLOP1'!D201&lt;&gt;""),IF('[1]Vmesna vrtilna_SKLOP1'!C201&lt;&gt;"",'[1]Vmesna vrtilna_SKLOP1'!C201,""),"")))))</f>
        <v/>
      </c>
      <c r="D201" s="17" t="str">
        <f>IF(IFERROR(VLOOKUP(B201,'[1]Vmesna vrtilna_SKLOP1'!B:J,6,0),"")=0,"",IFERROR(VLOOKUP(B201,'[1]Vmesna vrtilna_SKLOP1'!B:J,6,0),""))</f>
        <v/>
      </c>
      <c r="E201" s="16" t="str">
        <f>IF(IF('[1]Vmesna vrtilna_SKLOP1'!E201&lt;&gt;"",'[1]Vmesna vrtilna_SKLOP1'!D201,"")=0,"",IF('[1]Vmesna vrtilna_SKLOP1'!E201&lt;&gt;"",'[1]Vmesna vrtilna_SKLOP1'!D201,""))</f>
        <v/>
      </c>
      <c r="F201" s="18" t="str">
        <f>IF('[1]Vmesna vrtilna_SKLOP1'!E201&lt;&gt;"",'[1]Vmesna vrtilna_SKLOP1'!E201,"")</f>
        <v/>
      </c>
      <c r="G201" s="15" t="str">
        <f>IF('[1]Vmesna vrtilna_SKLOP1'!E201&lt;&gt;"",'[1]Vmesna vrtilna_SKLOP1'!F201,"")</f>
        <v/>
      </c>
      <c r="H201" s="19" t="str">
        <f>IF('[1]Vmesna vrtilna_SKLOP1'!F201&lt;&gt;"",'[1]Vmesna vrtilna_SKLOP1'!I201,"")</f>
        <v/>
      </c>
      <c r="I201" s="20" t="str">
        <f>IF(I200="Skupaj:","DDV (22%):",IF(I200="DDV (22%):","Skupaj z DDV:",IF(AND('[1]Vmesna vrtilna_SKLOP1'!C201&lt;&gt;"",'[1]Vmesna vrtilna_SKLOP1'!E201=""),"Skupaj:","")))</f>
        <v/>
      </c>
      <c r="J201" s="21" t="str">
        <f t="shared" si="7"/>
        <v/>
      </c>
      <c r="K201" s="21" t="str">
        <f>IF(I201="Skupaj z DDV:",SUM(K199,K200),IF(I201="DDV (22%):",K200*0.22,IF(AND('[1]Vmesna vrtilna_SKLOP1'!C201&lt;&gt;"",'[1]Vmesna vrtilna_SKLOP1'!D201=""),'[1]Vmesna vrtilna_SKLOP1'!J201,IF(F201&lt;&gt;"",IF('[1]Vmesna vrtilna_SKLOP1'!J201&lt;&gt;"",'[1]Vmesna vrtilna_SKLOP1'!J201,""),""))))</f>
        <v/>
      </c>
      <c r="L201" s="22" t="str">
        <f>IF(I200="Skupaj:","DDV (22%):",IF(I200="DDV (22%):","Skupaj z DDV:",IF(AND('[1]Vmesna vrtilna_SKLOP1'!C201&lt;&gt;"",'[1]Vmesna vrtilna_SKLOP1'!E201=""),"Skupaj:",IF(AND('[1]Vmesna vrtilna_SKLOP1'!C201&lt;&gt;"",'[1]Vmesna vrtilna_SKLOP1'!D201=""),'[1]Vmesna vrtilna_SKLOP1'!J201,IF(F201&lt;&gt;"",IF('[1]Vmesna vrtilna_SKLOP1'!J201&lt;&gt;"",'[1]Vmesna vrtilna_SKLOP1'!J201,""),"")))))</f>
        <v/>
      </c>
      <c r="M201" s="22">
        <f t="shared" si="6"/>
        <v>0</v>
      </c>
      <c r="N201" s="22" t="str">
        <f>IF(IFERROR(VLOOKUP(B201,'[1]Vmesna vrtilna_SKLOP1'!B:J,7,0),"")=0,"",IFERROR(VLOOKUP(B201,'[1]Vmesna vrtilna_SKLOP1'!B:J,7,0),""))</f>
        <v/>
      </c>
      <c r="O201" s="22"/>
    </row>
    <row r="202" spans="2:15" ht="15" customHeight="1" x14ac:dyDescent="0.3">
      <c r="B202" s="15" t="str">
        <f>IF(AND('[1]Vmesna vrtilna_SKLOP1'!B202&lt;&gt;"",'[1]Vmesna vrtilna_SKLOP1'!C202&lt;&gt;""),IF('[1]Vmesna vrtilna_SKLOP1'!B202&lt;&gt;"",'[1]Vmesna vrtilna_SKLOP1'!B202,""),"")</f>
        <v/>
      </c>
      <c r="C202" s="16" t="str">
        <f>IF(OR(C201="Posebna oblika",C201="Kulturno zaščiten objekt",C201="Kulturno zaščiten objekt, Posebna oblika"),"Glej zavihek POSEBNI POGOJI",IF(SUM(N201:Q201)=1,"Posebna oblika",IF(SUM(N201:Q201)=10,"Kulturno zaščiten objekt",IF(SUM(N201:Q201)=11,"Kulturno zaščiten objekt, Posebna oblika",IF(AND('[1]Vmesna vrtilna_SKLOP1'!C202&lt;&gt;"",'[1]Vmesna vrtilna_SKLOP1'!D202&lt;&gt;""),IF('[1]Vmesna vrtilna_SKLOP1'!C202&lt;&gt;"",'[1]Vmesna vrtilna_SKLOP1'!C202,""),"")))))</f>
        <v/>
      </c>
      <c r="D202" s="17" t="str">
        <f>IF(IFERROR(VLOOKUP(B202,'[1]Vmesna vrtilna_SKLOP1'!B:J,6,0),"")=0,"",IFERROR(VLOOKUP(B202,'[1]Vmesna vrtilna_SKLOP1'!B:J,6,0),""))</f>
        <v/>
      </c>
      <c r="E202" s="16" t="str">
        <f>IF(IF('[1]Vmesna vrtilna_SKLOP1'!E202&lt;&gt;"",'[1]Vmesna vrtilna_SKLOP1'!D202,"")=0,"",IF('[1]Vmesna vrtilna_SKLOP1'!E202&lt;&gt;"",'[1]Vmesna vrtilna_SKLOP1'!D202,""))</f>
        <v>Montaža</v>
      </c>
      <c r="F202" s="18" t="str">
        <f>IF('[1]Vmesna vrtilna_SKLOP1'!E202&lt;&gt;"",'[1]Vmesna vrtilna_SKLOP1'!E202,"")</f>
        <v>RAL montaža oken z zidarskimi deli</v>
      </c>
      <c r="G202" s="15" t="str">
        <f>IF('[1]Vmesna vrtilna_SKLOP1'!E202&lt;&gt;"",'[1]Vmesna vrtilna_SKLOP1'!F202,"")</f>
        <v>[m1]</v>
      </c>
      <c r="H202" s="19">
        <f>IF('[1]Vmesna vrtilna_SKLOP1'!F202&lt;&gt;"",'[1]Vmesna vrtilna_SKLOP1'!I202,"")</f>
        <v>18.14</v>
      </c>
      <c r="I202" s="20" t="str">
        <f>IF(I201="Skupaj:","DDV (22%):",IF(I201="DDV (22%):","Skupaj z DDV:",IF(AND('[1]Vmesna vrtilna_SKLOP1'!C202&lt;&gt;"",'[1]Vmesna vrtilna_SKLOP1'!E202=""),"Skupaj:","")))</f>
        <v/>
      </c>
      <c r="J202" s="21">
        <f t="shared" si="7"/>
        <v>0</v>
      </c>
      <c r="K202" s="21">
        <f>IF(I202="Skupaj z DDV:",SUM(K200,K201),IF(I202="DDV (22%):",K201*0.22,IF(AND('[1]Vmesna vrtilna_SKLOP1'!C202&lt;&gt;"",'[1]Vmesna vrtilna_SKLOP1'!D202=""),'[1]Vmesna vrtilna_SKLOP1'!J202,IF(F202&lt;&gt;"",IF('[1]Vmesna vrtilna_SKLOP1'!J202&lt;&gt;"",'[1]Vmesna vrtilna_SKLOP1'!J202,""),""))))</f>
        <v>616.76</v>
      </c>
      <c r="L202" s="22">
        <f>IF(I201="Skupaj:","DDV (22%):",IF(I201="DDV (22%):","Skupaj z DDV:",IF(AND('[1]Vmesna vrtilna_SKLOP1'!C202&lt;&gt;"",'[1]Vmesna vrtilna_SKLOP1'!E202=""),"Skupaj:",IF(AND('[1]Vmesna vrtilna_SKLOP1'!C202&lt;&gt;"",'[1]Vmesna vrtilna_SKLOP1'!D202=""),'[1]Vmesna vrtilna_SKLOP1'!J202,IF(F202&lt;&gt;"",IF('[1]Vmesna vrtilna_SKLOP1'!J202&lt;&gt;"",'[1]Vmesna vrtilna_SKLOP1'!J202,""),"")))))</f>
        <v>616.76</v>
      </c>
      <c r="M202" s="22">
        <f t="shared" si="6"/>
        <v>0</v>
      </c>
      <c r="N202" s="22" t="str">
        <f>IF(IFERROR(VLOOKUP(B202,'[1]Vmesna vrtilna_SKLOP1'!B:J,7,0),"")=0,"",IFERROR(VLOOKUP(B202,'[1]Vmesna vrtilna_SKLOP1'!B:J,7,0),""))</f>
        <v/>
      </c>
      <c r="O202" s="22"/>
    </row>
    <row r="203" spans="2:15" ht="15" customHeight="1" x14ac:dyDescent="0.3">
      <c r="B203" s="15" t="str">
        <f>IF(AND('[1]Vmesna vrtilna_SKLOP1'!B203&lt;&gt;"",'[1]Vmesna vrtilna_SKLOP1'!C203&lt;&gt;""),IF('[1]Vmesna vrtilna_SKLOP1'!B203&lt;&gt;"",'[1]Vmesna vrtilna_SKLOP1'!B203,""),"")</f>
        <v/>
      </c>
      <c r="C203" s="16" t="str">
        <f>IF(OR(C202="Posebna oblika",C202="Kulturno zaščiten objekt",C202="Kulturno zaščiten objekt, Posebna oblika"),"Glej zavihek POSEBNI POGOJI",IF(SUM(N202:Q202)=1,"Posebna oblika",IF(SUM(N202:Q202)=10,"Kulturno zaščiten objekt",IF(SUM(N202:Q202)=11,"Kulturno zaščiten objekt, Posebna oblika",IF(AND('[1]Vmesna vrtilna_SKLOP1'!C203&lt;&gt;"",'[1]Vmesna vrtilna_SKLOP1'!D203&lt;&gt;""),IF('[1]Vmesna vrtilna_SKLOP1'!C203&lt;&gt;"",'[1]Vmesna vrtilna_SKLOP1'!C203,""),"")))))</f>
        <v/>
      </c>
      <c r="D203" s="17" t="str">
        <f>IF(IFERROR(VLOOKUP(B203,'[1]Vmesna vrtilna_SKLOP1'!B:J,6,0),"")=0,"",IFERROR(VLOOKUP(B203,'[1]Vmesna vrtilna_SKLOP1'!B:J,6,0),""))</f>
        <v/>
      </c>
      <c r="E203" s="16" t="str">
        <f>IF(IF('[1]Vmesna vrtilna_SKLOP1'!E203&lt;&gt;"",'[1]Vmesna vrtilna_SKLOP1'!D203,"")=0,"",IF('[1]Vmesna vrtilna_SKLOP1'!E203&lt;&gt;"",'[1]Vmesna vrtilna_SKLOP1'!D203,""))</f>
        <v/>
      </c>
      <c r="F203" s="18" t="str">
        <f>IF('[1]Vmesna vrtilna_SKLOP1'!E203&lt;&gt;"",'[1]Vmesna vrtilna_SKLOP1'!E203,"")</f>
        <v>RAL montaža vrat z zidarskimi deli</v>
      </c>
      <c r="G203" s="15" t="str">
        <f>IF('[1]Vmesna vrtilna_SKLOP1'!E203&lt;&gt;"",'[1]Vmesna vrtilna_SKLOP1'!F203,"")</f>
        <v>[m1]</v>
      </c>
      <c r="H203" s="19">
        <f>IF('[1]Vmesna vrtilna_SKLOP1'!F203&lt;&gt;"",'[1]Vmesna vrtilna_SKLOP1'!I203,"")</f>
        <v>13.18</v>
      </c>
      <c r="I203" s="20" t="str">
        <f>IF(I202="Skupaj:","DDV (22%):",IF(I202="DDV (22%):","Skupaj z DDV:",IF(AND('[1]Vmesna vrtilna_SKLOP1'!C203&lt;&gt;"",'[1]Vmesna vrtilna_SKLOP1'!E203=""),"Skupaj:","")))</f>
        <v/>
      </c>
      <c r="J203" s="21">
        <f t="shared" si="7"/>
        <v>0</v>
      </c>
      <c r="K203" s="21">
        <f>IF(I203="Skupaj z DDV:",SUM(K201,K202),IF(I203="DDV (22%):",K202*0.22,IF(AND('[1]Vmesna vrtilna_SKLOP1'!C203&lt;&gt;"",'[1]Vmesna vrtilna_SKLOP1'!D203=""),'[1]Vmesna vrtilna_SKLOP1'!J203,IF(F203&lt;&gt;"",IF('[1]Vmesna vrtilna_SKLOP1'!J203&lt;&gt;"",'[1]Vmesna vrtilna_SKLOP1'!J203,""),""))))</f>
        <v>448.12</v>
      </c>
      <c r="L203" s="22">
        <f>IF(I202="Skupaj:","DDV (22%):",IF(I202="DDV (22%):","Skupaj z DDV:",IF(AND('[1]Vmesna vrtilna_SKLOP1'!C203&lt;&gt;"",'[1]Vmesna vrtilna_SKLOP1'!E203=""),"Skupaj:",IF(AND('[1]Vmesna vrtilna_SKLOP1'!C203&lt;&gt;"",'[1]Vmesna vrtilna_SKLOP1'!D203=""),'[1]Vmesna vrtilna_SKLOP1'!J203,IF(F203&lt;&gt;"",IF('[1]Vmesna vrtilna_SKLOP1'!J203&lt;&gt;"",'[1]Vmesna vrtilna_SKLOP1'!J203,""),"")))))</f>
        <v>448.12</v>
      </c>
      <c r="M203" s="22">
        <f t="shared" si="6"/>
        <v>0</v>
      </c>
      <c r="N203" s="22" t="str">
        <f>IF(IFERROR(VLOOKUP(B203,'[1]Vmesna vrtilna_SKLOP1'!B:J,7,0),"")=0,"",IFERROR(VLOOKUP(B203,'[1]Vmesna vrtilna_SKLOP1'!B:J,7,0),""))</f>
        <v/>
      </c>
      <c r="O203" s="22"/>
    </row>
    <row r="204" spans="2:15" ht="15" customHeight="1" x14ac:dyDescent="0.3">
      <c r="B204" s="15" t="str">
        <f>IF(AND('[1]Vmesna vrtilna_SKLOP1'!B204&lt;&gt;"",'[1]Vmesna vrtilna_SKLOP1'!C204&lt;&gt;""),IF('[1]Vmesna vrtilna_SKLOP1'!B204&lt;&gt;"",'[1]Vmesna vrtilna_SKLOP1'!B204,""),"")</f>
        <v/>
      </c>
      <c r="C204" s="16" t="str">
        <f>IF(OR(C203="Posebna oblika",C203="Kulturno zaščiten objekt",C203="Kulturno zaščiten objekt, Posebna oblika"),"Glej zavihek POSEBNI POGOJI",IF(SUM(N203:Q203)=1,"Posebna oblika",IF(SUM(N203:Q203)=10,"Kulturno zaščiten objekt",IF(SUM(N203:Q203)=11,"Kulturno zaščiten objekt, Posebna oblika",IF(AND('[1]Vmesna vrtilna_SKLOP1'!C204&lt;&gt;"",'[1]Vmesna vrtilna_SKLOP1'!D204&lt;&gt;""),IF('[1]Vmesna vrtilna_SKLOP1'!C204&lt;&gt;"",'[1]Vmesna vrtilna_SKLOP1'!C204,""),"")))))</f>
        <v/>
      </c>
      <c r="D204" s="17" t="str">
        <f>IF(IFERROR(VLOOKUP(B204,'[1]Vmesna vrtilna_SKLOP1'!B:J,6,0),"")=0,"",IFERROR(VLOOKUP(B204,'[1]Vmesna vrtilna_SKLOP1'!B:J,6,0),""))</f>
        <v/>
      </c>
      <c r="E204" s="16" t="str">
        <f>IF(IF('[1]Vmesna vrtilna_SKLOP1'!E204&lt;&gt;"",'[1]Vmesna vrtilna_SKLOP1'!D204,"")=0,"",IF('[1]Vmesna vrtilna_SKLOP1'!E204&lt;&gt;"",'[1]Vmesna vrtilna_SKLOP1'!D204,""))</f>
        <v/>
      </c>
      <c r="F204" s="18" t="str">
        <f>IF('[1]Vmesna vrtilna_SKLOP1'!E204&lt;&gt;"",'[1]Vmesna vrtilna_SKLOP1'!E204,"")</f>
        <v>Montaža police</v>
      </c>
      <c r="G204" s="15" t="str">
        <f>IF('[1]Vmesna vrtilna_SKLOP1'!E204&lt;&gt;"",'[1]Vmesna vrtilna_SKLOP1'!F204,"")</f>
        <v>[kos]</v>
      </c>
      <c r="H204" s="19">
        <f>IF('[1]Vmesna vrtilna_SKLOP1'!F204&lt;&gt;"",'[1]Vmesna vrtilna_SKLOP1'!I204,"")</f>
        <v>4</v>
      </c>
      <c r="I204" s="20" t="str">
        <f>IF(I203="Skupaj:","DDV (22%):",IF(I203="DDV (22%):","Skupaj z DDV:",IF(AND('[1]Vmesna vrtilna_SKLOP1'!C204&lt;&gt;"",'[1]Vmesna vrtilna_SKLOP1'!E204=""),"Skupaj:","")))</f>
        <v/>
      </c>
      <c r="J204" s="21">
        <f t="shared" si="7"/>
        <v>0</v>
      </c>
      <c r="K204" s="21">
        <f>IF(I204="Skupaj z DDV:",SUM(K202,K203),IF(I204="DDV (22%):",K203*0.22,IF(AND('[1]Vmesna vrtilna_SKLOP1'!C204&lt;&gt;"",'[1]Vmesna vrtilna_SKLOP1'!D204=""),'[1]Vmesna vrtilna_SKLOP1'!J204,IF(F204&lt;&gt;"",IF('[1]Vmesna vrtilna_SKLOP1'!J204&lt;&gt;"",'[1]Vmesna vrtilna_SKLOP1'!J204,""),""))))</f>
        <v>43.3</v>
      </c>
      <c r="L204" s="22">
        <f>IF(I203="Skupaj:","DDV (22%):",IF(I203="DDV (22%):","Skupaj z DDV:",IF(AND('[1]Vmesna vrtilna_SKLOP1'!C204&lt;&gt;"",'[1]Vmesna vrtilna_SKLOP1'!E204=""),"Skupaj:",IF(AND('[1]Vmesna vrtilna_SKLOP1'!C204&lt;&gt;"",'[1]Vmesna vrtilna_SKLOP1'!D204=""),'[1]Vmesna vrtilna_SKLOP1'!J204,IF(F204&lt;&gt;"",IF('[1]Vmesna vrtilna_SKLOP1'!J204&lt;&gt;"",'[1]Vmesna vrtilna_SKLOP1'!J204,""),"")))))</f>
        <v>43.3</v>
      </c>
      <c r="M204" s="22">
        <f t="shared" si="6"/>
        <v>0</v>
      </c>
      <c r="N204" s="22" t="str">
        <f>IF(IFERROR(VLOOKUP(B204,'[1]Vmesna vrtilna_SKLOP1'!B:J,7,0),"")=0,"",IFERROR(VLOOKUP(B204,'[1]Vmesna vrtilna_SKLOP1'!B:J,7,0),""))</f>
        <v/>
      </c>
      <c r="O204" s="22"/>
    </row>
    <row r="205" spans="2:15" ht="15" customHeight="1" x14ac:dyDescent="0.3">
      <c r="B205" s="15" t="str">
        <f>IF(AND('[1]Vmesna vrtilna_SKLOP1'!B205&lt;&gt;"",'[1]Vmesna vrtilna_SKLOP1'!C205&lt;&gt;""),IF('[1]Vmesna vrtilna_SKLOP1'!B205&lt;&gt;"",'[1]Vmesna vrtilna_SKLOP1'!B205,""),"")</f>
        <v/>
      </c>
      <c r="C205" s="16" t="str">
        <f>IF(OR(C204="Posebna oblika",C204="Kulturno zaščiten objekt",C204="Kulturno zaščiten objekt, Posebna oblika"),"Glej zavihek POSEBNI POGOJI",IF(SUM(N204:Q204)=1,"Posebna oblika",IF(SUM(N204:Q204)=10,"Kulturno zaščiten objekt",IF(SUM(N204:Q204)=11,"Kulturno zaščiten objekt, Posebna oblika",IF(AND('[1]Vmesna vrtilna_SKLOP1'!C205&lt;&gt;"",'[1]Vmesna vrtilna_SKLOP1'!D205&lt;&gt;""),IF('[1]Vmesna vrtilna_SKLOP1'!C205&lt;&gt;"",'[1]Vmesna vrtilna_SKLOP1'!C205,""),"")))))</f>
        <v/>
      </c>
      <c r="D205" s="17" t="str">
        <f>IF(IFERROR(VLOOKUP(B205,'[1]Vmesna vrtilna_SKLOP1'!B:J,6,0),"")=0,"",IFERROR(VLOOKUP(B205,'[1]Vmesna vrtilna_SKLOP1'!B:J,6,0),""))</f>
        <v/>
      </c>
      <c r="E205" s="16" t="str">
        <f>IF(IF('[1]Vmesna vrtilna_SKLOP1'!E205&lt;&gt;"",'[1]Vmesna vrtilna_SKLOP1'!D205,"")=0,"",IF('[1]Vmesna vrtilna_SKLOP1'!E205&lt;&gt;"",'[1]Vmesna vrtilna_SKLOP1'!D205,""))</f>
        <v/>
      </c>
      <c r="F205" s="18" t="str">
        <f>IF('[1]Vmesna vrtilna_SKLOP1'!E205&lt;&gt;"",'[1]Vmesna vrtilna_SKLOP1'!E205,"")</f>
        <v/>
      </c>
      <c r="G205" s="15" t="str">
        <f>IF('[1]Vmesna vrtilna_SKLOP1'!E205&lt;&gt;"",'[1]Vmesna vrtilna_SKLOP1'!F205,"")</f>
        <v/>
      </c>
      <c r="H205" s="19" t="str">
        <f>IF('[1]Vmesna vrtilna_SKLOP1'!F205&lt;&gt;"",'[1]Vmesna vrtilna_SKLOP1'!I205,"")</f>
        <v/>
      </c>
      <c r="I205" s="20" t="str">
        <f>IF(I204="Skupaj:","DDV (22%):",IF(I204="DDV (22%):","Skupaj z DDV:",IF(AND('[1]Vmesna vrtilna_SKLOP1'!C205&lt;&gt;"",'[1]Vmesna vrtilna_SKLOP1'!E205=""),"Skupaj:","")))</f>
        <v/>
      </c>
      <c r="J205" s="21" t="str">
        <f t="shared" si="7"/>
        <v/>
      </c>
      <c r="K205" s="21" t="str">
        <f>IF(I205="Skupaj z DDV:",SUM(K203,K204),IF(I205="DDV (22%):",K204*0.22,IF(AND('[1]Vmesna vrtilna_SKLOP1'!C205&lt;&gt;"",'[1]Vmesna vrtilna_SKLOP1'!D205=""),'[1]Vmesna vrtilna_SKLOP1'!J205,IF(F205&lt;&gt;"",IF('[1]Vmesna vrtilna_SKLOP1'!J205&lt;&gt;"",'[1]Vmesna vrtilna_SKLOP1'!J205,""),""))))</f>
        <v/>
      </c>
      <c r="L205" s="22" t="str">
        <f>IF(I204="Skupaj:","DDV (22%):",IF(I204="DDV (22%):","Skupaj z DDV:",IF(AND('[1]Vmesna vrtilna_SKLOP1'!C205&lt;&gt;"",'[1]Vmesna vrtilna_SKLOP1'!E205=""),"Skupaj:",IF(AND('[1]Vmesna vrtilna_SKLOP1'!C205&lt;&gt;"",'[1]Vmesna vrtilna_SKLOP1'!D205=""),'[1]Vmesna vrtilna_SKLOP1'!J205,IF(F205&lt;&gt;"",IF('[1]Vmesna vrtilna_SKLOP1'!J205&lt;&gt;"",'[1]Vmesna vrtilna_SKLOP1'!J205,""),"")))))</f>
        <v/>
      </c>
      <c r="M205" s="22">
        <f t="shared" si="6"/>
        <v>0</v>
      </c>
      <c r="N205" s="22" t="str">
        <f>IF(IFERROR(VLOOKUP(B205,'[1]Vmesna vrtilna_SKLOP1'!B:J,7,0),"")=0,"",IFERROR(VLOOKUP(B205,'[1]Vmesna vrtilna_SKLOP1'!B:J,7,0),""))</f>
        <v/>
      </c>
      <c r="O205" s="22"/>
    </row>
    <row r="206" spans="2:15" ht="15" customHeight="1" x14ac:dyDescent="0.3">
      <c r="B206" s="15" t="str">
        <f>IF(AND('[1]Vmesna vrtilna_SKLOP1'!B206&lt;&gt;"",'[1]Vmesna vrtilna_SKLOP1'!C206&lt;&gt;""),IF('[1]Vmesna vrtilna_SKLOP1'!B206&lt;&gt;"",'[1]Vmesna vrtilna_SKLOP1'!B206,""),"")</f>
        <v/>
      </c>
      <c r="C206" s="16" t="str">
        <f>IF(OR(C205="Posebna oblika",C205="Kulturno zaščiten objekt",C205="Kulturno zaščiten objekt, Posebna oblika"),"Glej zavihek POSEBNI POGOJI",IF(SUM(N205:Q205)=1,"Posebna oblika",IF(SUM(N205:Q205)=10,"Kulturno zaščiten objekt",IF(SUM(N205:Q205)=11,"Kulturno zaščiten objekt, Posebna oblika",IF(AND('[1]Vmesna vrtilna_SKLOP1'!C206&lt;&gt;"",'[1]Vmesna vrtilna_SKLOP1'!D206&lt;&gt;""),IF('[1]Vmesna vrtilna_SKLOP1'!C206&lt;&gt;"",'[1]Vmesna vrtilna_SKLOP1'!C206,""),"")))))</f>
        <v/>
      </c>
      <c r="D206" s="17" t="str">
        <f>IF(IFERROR(VLOOKUP(B206,'[1]Vmesna vrtilna_SKLOP1'!B:J,6,0),"")=0,"",IFERROR(VLOOKUP(B206,'[1]Vmesna vrtilna_SKLOP1'!B:J,6,0),""))</f>
        <v/>
      </c>
      <c r="E206" s="16" t="str">
        <f>IF(IF('[1]Vmesna vrtilna_SKLOP1'!E206&lt;&gt;"",'[1]Vmesna vrtilna_SKLOP1'!D206,"")=0,"",IF('[1]Vmesna vrtilna_SKLOP1'!E206&lt;&gt;"",'[1]Vmesna vrtilna_SKLOP1'!D206,""))</f>
        <v>Odvoz na deponijo</v>
      </c>
      <c r="F206" s="18" t="str">
        <f>IF('[1]Vmesna vrtilna_SKLOP1'!E206&lt;&gt;"",'[1]Vmesna vrtilna_SKLOP1'!E206,"")</f>
        <v>Odvoz na deponijo</v>
      </c>
      <c r="G206" s="15" t="str">
        <f>IF('[1]Vmesna vrtilna_SKLOP1'!E206&lt;&gt;"",'[1]Vmesna vrtilna_SKLOP1'!F206,"")</f>
        <v>[m1]</v>
      </c>
      <c r="H206" s="19">
        <f>IF('[1]Vmesna vrtilna_SKLOP1'!F206&lt;&gt;"",'[1]Vmesna vrtilna_SKLOP1'!I206,"")</f>
        <v>31.32</v>
      </c>
      <c r="I206" s="20" t="str">
        <f>IF(I205="Skupaj:","DDV (22%):",IF(I205="DDV (22%):","Skupaj z DDV:",IF(AND('[1]Vmesna vrtilna_SKLOP1'!C206&lt;&gt;"",'[1]Vmesna vrtilna_SKLOP1'!E206=""),"Skupaj:","")))</f>
        <v/>
      </c>
      <c r="J206" s="21">
        <f t="shared" si="7"/>
        <v>0</v>
      </c>
      <c r="K206" s="21">
        <f>IF(I206="Skupaj z DDV:",SUM(K204,K205),IF(I206="DDV (22%):",K205*0.22,IF(AND('[1]Vmesna vrtilna_SKLOP1'!C206&lt;&gt;"",'[1]Vmesna vrtilna_SKLOP1'!D206=""),'[1]Vmesna vrtilna_SKLOP1'!J206,IF(F206&lt;&gt;"",IF('[1]Vmesna vrtilna_SKLOP1'!J206&lt;&gt;"",'[1]Vmesna vrtilna_SKLOP1'!J206,""),""))))</f>
        <v>93.960000000000008</v>
      </c>
      <c r="L206" s="22">
        <f>IF(I205="Skupaj:","DDV (22%):",IF(I205="DDV (22%):","Skupaj z DDV:",IF(AND('[1]Vmesna vrtilna_SKLOP1'!C206&lt;&gt;"",'[1]Vmesna vrtilna_SKLOP1'!E206=""),"Skupaj:",IF(AND('[1]Vmesna vrtilna_SKLOP1'!C206&lt;&gt;"",'[1]Vmesna vrtilna_SKLOP1'!D206=""),'[1]Vmesna vrtilna_SKLOP1'!J206,IF(F206&lt;&gt;"",IF('[1]Vmesna vrtilna_SKLOP1'!J206&lt;&gt;"",'[1]Vmesna vrtilna_SKLOP1'!J206,""),"")))))</f>
        <v>93.960000000000008</v>
      </c>
      <c r="M206" s="22">
        <f t="shared" si="6"/>
        <v>0</v>
      </c>
      <c r="N206" s="22" t="str">
        <f>IF(IFERROR(VLOOKUP(B206,'[1]Vmesna vrtilna_SKLOP1'!B:J,7,0),"")=0,"",IFERROR(VLOOKUP(B206,'[1]Vmesna vrtilna_SKLOP1'!B:J,7,0),""))</f>
        <v/>
      </c>
      <c r="O206" s="22"/>
    </row>
    <row r="207" spans="2:15" ht="15" customHeight="1" x14ac:dyDescent="0.3">
      <c r="B207" s="15" t="str">
        <f>IF(AND('[1]Vmesna vrtilna_SKLOP1'!B207&lt;&gt;"",'[1]Vmesna vrtilna_SKLOP1'!C207&lt;&gt;""),IF('[1]Vmesna vrtilna_SKLOP1'!B207&lt;&gt;"",'[1]Vmesna vrtilna_SKLOP1'!B207,""),"")</f>
        <v/>
      </c>
      <c r="C207" s="16" t="str">
        <f>IF(OR(C206="Posebna oblika",C206="Kulturno zaščiten objekt",C206="Kulturno zaščiten objekt, Posebna oblika"),"Glej zavihek POSEBNI POGOJI",IF(SUM(N206:Q206)=1,"Posebna oblika",IF(SUM(N206:Q206)=10,"Kulturno zaščiten objekt",IF(SUM(N206:Q206)=11,"Kulturno zaščiten objekt, Posebna oblika",IF(AND('[1]Vmesna vrtilna_SKLOP1'!C207&lt;&gt;"",'[1]Vmesna vrtilna_SKLOP1'!D207&lt;&gt;""),IF('[1]Vmesna vrtilna_SKLOP1'!C207&lt;&gt;"",'[1]Vmesna vrtilna_SKLOP1'!C207,""),"")))))</f>
        <v/>
      </c>
      <c r="D207" s="17" t="str">
        <f>IF(IFERROR(VLOOKUP(B207,'[1]Vmesna vrtilna_SKLOP1'!B:J,6,0),"")=0,"",IFERROR(VLOOKUP(B207,'[1]Vmesna vrtilna_SKLOP1'!B:J,6,0),""))</f>
        <v/>
      </c>
      <c r="E207" s="16" t="str">
        <f>IF(IF('[1]Vmesna vrtilna_SKLOP1'!E207&lt;&gt;"",'[1]Vmesna vrtilna_SKLOP1'!D207,"")=0,"",IF('[1]Vmesna vrtilna_SKLOP1'!E207&lt;&gt;"",'[1]Vmesna vrtilna_SKLOP1'!D207,""))</f>
        <v/>
      </c>
      <c r="F207" s="18" t="str">
        <f>IF('[1]Vmesna vrtilna_SKLOP1'!E207&lt;&gt;"",'[1]Vmesna vrtilna_SKLOP1'!E207,"")</f>
        <v/>
      </c>
      <c r="G207" s="15" t="str">
        <f>IF('[1]Vmesna vrtilna_SKLOP1'!E207&lt;&gt;"",'[1]Vmesna vrtilna_SKLOP1'!F207,"")</f>
        <v/>
      </c>
      <c r="H207" s="19" t="str">
        <f>IF('[1]Vmesna vrtilna_SKLOP1'!F207&lt;&gt;"",'[1]Vmesna vrtilna_SKLOP1'!I207,"")</f>
        <v/>
      </c>
      <c r="I207" s="20" t="str">
        <f>IF(I206="Skupaj:","DDV (22%):",IF(I206="DDV (22%):","Skupaj z DDV:",IF(AND('[1]Vmesna vrtilna_SKLOP1'!C207&lt;&gt;"",'[1]Vmesna vrtilna_SKLOP1'!E207=""),"Skupaj:","")))</f>
        <v/>
      </c>
      <c r="J207" s="21" t="str">
        <f t="shared" si="7"/>
        <v/>
      </c>
      <c r="K207" s="21" t="str">
        <f>IF(I207="Skupaj z DDV:",SUM(K205,K206),IF(I207="DDV (22%):",K206*0.22,IF(AND('[1]Vmesna vrtilna_SKLOP1'!C207&lt;&gt;"",'[1]Vmesna vrtilna_SKLOP1'!D207=""),'[1]Vmesna vrtilna_SKLOP1'!J207,IF(F207&lt;&gt;"",IF('[1]Vmesna vrtilna_SKLOP1'!J207&lt;&gt;"",'[1]Vmesna vrtilna_SKLOP1'!J207,""),""))))</f>
        <v/>
      </c>
      <c r="L207" s="22" t="str">
        <f>IF(I206="Skupaj:","DDV (22%):",IF(I206="DDV (22%):","Skupaj z DDV:",IF(AND('[1]Vmesna vrtilna_SKLOP1'!C207&lt;&gt;"",'[1]Vmesna vrtilna_SKLOP1'!E207=""),"Skupaj:",IF(AND('[1]Vmesna vrtilna_SKLOP1'!C207&lt;&gt;"",'[1]Vmesna vrtilna_SKLOP1'!D207=""),'[1]Vmesna vrtilna_SKLOP1'!J207,IF(F207&lt;&gt;"",IF('[1]Vmesna vrtilna_SKLOP1'!J207&lt;&gt;"",'[1]Vmesna vrtilna_SKLOP1'!J207,""),"")))))</f>
        <v/>
      </c>
      <c r="M207" s="22">
        <f t="shared" si="6"/>
        <v>0</v>
      </c>
      <c r="N207" s="22" t="str">
        <f>IF(IFERROR(VLOOKUP(B207,'[1]Vmesna vrtilna_SKLOP1'!B:J,7,0),"")=0,"",IFERROR(VLOOKUP(B207,'[1]Vmesna vrtilna_SKLOP1'!B:J,7,0),""))</f>
        <v/>
      </c>
      <c r="O207" s="22"/>
    </row>
    <row r="208" spans="2:15" ht="15" customHeight="1" x14ac:dyDescent="0.3">
      <c r="B208" s="15" t="str">
        <f>IF(AND('[1]Vmesna vrtilna_SKLOP1'!B208&lt;&gt;"",'[1]Vmesna vrtilna_SKLOP1'!C208&lt;&gt;""),IF('[1]Vmesna vrtilna_SKLOP1'!B208&lt;&gt;"",'[1]Vmesna vrtilna_SKLOP1'!B208,""),"")</f>
        <v/>
      </c>
      <c r="C208" s="16" t="str">
        <f>IF(OR(C207="Posebna oblika",C207="Kulturno zaščiten objekt",C207="Kulturno zaščiten objekt, Posebna oblika"),"Glej zavihek POSEBNI POGOJI",IF(SUM(N207:Q207)=1,"Posebna oblika",IF(SUM(N207:Q207)=10,"Kulturno zaščiten objekt",IF(SUM(N207:Q207)=11,"Kulturno zaščiten objekt, Posebna oblika",IF(AND('[1]Vmesna vrtilna_SKLOP1'!C208&lt;&gt;"",'[1]Vmesna vrtilna_SKLOP1'!D208&lt;&gt;""),IF('[1]Vmesna vrtilna_SKLOP1'!C208&lt;&gt;"",'[1]Vmesna vrtilna_SKLOP1'!C208,""),"")))))</f>
        <v/>
      </c>
      <c r="D208" s="17" t="str">
        <f>IF(IFERROR(VLOOKUP(B208,'[1]Vmesna vrtilna_SKLOP1'!B:J,6,0),"")=0,"",IFERROR(VLOOKUP(B208,'[1]Vmesna vrtilna_SKLOP1'!B:J,6,0),""))</f>
        <v/>
      </c>
      <c r="E208" s="16" t="str">
        <f>IF(IF('[1]Vmesna vrtilna_SKLOP1'!E208&lt;&gt;"",'[1]Vmesna vrtilna_SKLOP1'!D208,"")=0,"",IF('[1]Vmesna vrtilna_SKLOP1'!E208&lt;&gt;"",'[1]Vmesna vrtilna_SKLOP1'!D208,""))</f>
        <v>Slikopleskarska dela</v>
      </c>
      <c r="F208" s="18" t="str">
        <f>IF('[1]Vmesna vrtilna_SKLOP1'!E208&lt;&gt;"",'[1]Vmesna vrtilna_SKLOP1'!E208,"")</f>
        <v>Slikopleskarska dela na špaletah</v>
      </c>
      <c r="G208" s="15" t="str">
        <f>IF('[1]Vmesna vrtilna_SKLOP1'!E208&lt;&gt;"",'[1]Vmesna vrtilna_SKLOP1'!F208,"")</f>
        <v>[m1]</v>
      </c>
      <c r="H208" s="19">
        <f>IF('[1]Vmesna vrtilna_SKLOP1'!F208&lt;&gt;"",'[1]Vmesna vrtilna_SKLOP1'!I208,"")</f>
        <v>15.940000000000001</v>
      </c>
      <c r="I208" s="20" t="str">
        <f>IF(I207="Skupaj:","DDV (22%):",IF(I207="DDV (22%):","Skupaj z DDV:",IF(AND('[1]Vmesna vrtilna_SKLOP1'!C208&lt;&gt;"",'[1]Vmesna vrtilna_SKLOP1'!E208=""),"Skupaj:","")))</f>
        <v/>
      </c>
      <c r="J208" s="21">
        <f t="shared" si="7"/>
        <v>0</v>
      </c>
      <c r="K208" s="21">
        <f>IF(I208="Skupaj z DDV:",SUM(K206,K207),IF(I208="DDV (22%):",K207*0.22,IF(AND('[1]Vmesna vrtilna_SKLOP1'!C208&lt;&gt;"",'[1]Vmesna vrtilna_SKLOP1'!D208=""),'[1]Vmesna vrtilna_SKLOP1'!J208,IF(F208&lt;&gt;"",IF('[1]Vmesna vrtilna_SKLOP1'!J208&lt;&gt;"",'[1]Vmesna vrtilna_SKLOP1'!J208,""),""))))</f>
        <v>250.56</v>
      </c>
      <c r="L208" s="22">
        <f>IF(I207="Skupaj:","DDV (22%):",IF(I207="DDV (22%):","Skupaj z DDV:",IF(AND('[1]Vmesna vrtilna_SKLOP1'!C208&lt;&gt;"",'[1]Vmesna vrtilna_SKLOP1'!E208=""),"Skupaj:",IF(AND('[1]Vmesna vrtilna_SKLOP1'!C208&lt;&gt;"",'[1]Vmesna vrtilna_SKLOP1'!D208=""),'[1]Vmesna vrtilna_SKLOP1'!J208,IF(F208&lt;&gt;"",IF('[1]Vmesna vrtilna_SKLOP1'!J208&lt;&gt;"",'[1]Vmesna vrtilna_SKLOP1'!J208,""),"")))))</f>
        <v>250.56</v>
      </c>
      <c r="M208" s="22">
        <f t="shared" si="6"/>
        <v>0</v>
      </c>
      <c r="N208" s="22" t="str">
        <f>IF(IFERROR(VLOOKUP(B208,'[1]Vmesna vrtilna_SKLOP1'!B:J,7,0),"")=0,"",IFERROR(VLOOKUP(B208,'[1]Vmesna vrtilna_SKLOP1'!B:J,7,0),""))</f>
        <v/>
      </c>
      <c r="O208" s="22"/>
    </row>
    <row r="209" spans="2:15" ht="15" customHeight="1" x14ac:dyDescent="0.3">
      <c r="B209" s="15" t="str">
        <f>IF(AND('[1]Vmesna vrtilna_SKLOP1'!B209&lt;&gt;"",'[1]Vmesna vrtilna_SKLOP1'!C209&lt;&gt;""),IF('[1]Vmesna vrtilna_SKLOP1'!B209&lt;&gt;"",'[1]Vmesna vrtilna_SKLOP1'!B209,""),"")</f>
        <v/>
      </c>
      <c r="C209" s="16" t="str">
        <f>IF(OR(C208="Posebna oblika",C208="Kulturno zaščiten objekt",C208="Kulturno zaščiten objekt, Posebna oblika"),"Glej zavihek POSEBNI POGOJI",IF(SUM(N208:Q208)=1,"Posebna oblika",IF(SUM(N208:Q208)=10,"Kulturno zaščiten objekt",IF(SUM(N208:Q208)=11,"Kulturno zaščiten objekt, Posebna oblika",IF(AND('[1]Vmesna vrtilna_SKLOP1'!C209&lt;&gt;"",'[1]Vmesna vrtilna_SKLOP1'!D209&lt;&gt;""),IF('[1]Vmesna vrtilna_SKLOP1'!C209&lt;&gt;"",'[1]Vmesna vrtilna_SKLOP1'!C209,""),"")))))</f>
        <v/>
      </c>
      <c r="D209" s="17" t="str">
        <f>IF(IFERROR(VLOOKUP(B209,'[1]Vmesna vrtilna_SKLOP1'!B:J,6,0),"")=0,"",IFERROR(VLOOKUP(B209,'[1]Vmesna vrtilna_SKLOP1'!B:J,6,0),""))</f>
        <v/>
      </c>
      <c r="E209" s="16" t="str">
        <f>IF(IF('[1]Vmesna vrtilna_SKLOP1'!E209&lt;&gt;"",'[1]Vmesna vrtilna_SKLOP1'!D209,"")=0,"",IF('[1]Vmesna vrtilna_SKLOP1'!E209&lt;&gt;"",'[1]Vmesna vrtilna_SKLOP1'!D209,""))</f>
        <v/>
      </c>
      <c r="F209" s="18" t="str">
        <f>IF('[1]Vmesna vrtilna_SKLOP1'!E209&lt;&gt;"",'[1]Vmesna vrtilna_SKLOP1'!E209,"")</f>
        <v/>
      </c>
      <c r="G209" s="15" t="str">
        <f>IF('[1]Vmesna vrtilna_SKLOP1'!E209&lt;&gt;"",'[1]Vmesna vrtilna_SKLOP1'!F209,"")</f>
        <v/>
      </c>
      <c r="H209" s="19" t="str">
        <f>IF('[1]Vmesna vrtilna_SKLOP1'!F209&lt;&gt;"",'[1]Vmesna vrtilna_SKLOP1'!I209,"")</f>
        <v/>
      </c>
      <c r="I209" s="20" t="str">
        <f>IF(I208="Skupaj:","DDV (22%):",IF(I208="DDV (22%):","Skupaj z DDV:",IF(AND('[1]Vmesna vrtilna_SKLOP1'!C209&lt;&gt;"",'[1]Vmesna vrtilna_SKLOP1'!E209=""),"Skupaj:","")))</f>
        <v/>
      </c>
      <c r="J209" s="21" t="str">
        <f t="shared" si="7"/>
        <v/>
      </c>
      <c r="K209" s="21" t="str">
        <f>IF(I209="Skupaj z DDV:",SUM(K207,K208),IF(I209="DDV (22%):",K208*0.22,IF(AND('[1]Vmesna vrtilna_SKLOP1'!C209&lt;&gt;"",'[1]Vmesna vrtilna_SKLOP1'!D209=""),'[1]Vmesna vrtilna_SKLOP1'!J209,IF(F209&lt;&gt;"",IF('[1]Vmesna vrtilna_SKLOP1'!J209&lt;&gt;"",'[1]Vmesna vrtilna_SKLOP1'!J209,""),""))))</f>
        <v/>
      </c>
      <c r="L209" s="22" t="str">
        <f>IF(I208="Skupaj:","DDV (22%):",IF(I208="DDV (22%):","Skupaj z DDV:",IF(AND('[1]Vmesna vrtilna_SKLOP1'!C209&lt;&gt;"",'[1]Vmesna vrtilna_SKLOP1'!E209=""),"Skupaj:",IF(AND('[1]Vmesna vrtilna_SKLOP1'!C209&lt;&gt;"",'[1]Vmesna vrtilna_SKLOP1'!D209=""),'[1]Vmesna vrtilna_SKLOP1'!J209,IF(F209&lt;&gt;"",IF('[1]Vmesna vrtilna_SKLOP1'!J209&lt;&gt;"",'[1]Vmesna vrtilna_SKLOP1'!J209,""),"")))))</f>
        <v/>
      </c>
      <c r="M209" s="22">
        <f t="shared" si="6"/>
        <v>0</v>
      </c>
      <c r="N209" s="22" t="str">
        <f>IF(IFERROR(VLOOKUP(B209,'[1]Vmesna vrtilna_SKLOP1'!B:J,7,0),"")=0,"",IFERROR(VLOOKUP(B209,'[1]Vmesna vrtilna_SKLOP1'!B:J,7,0),""))</f>
        <v/>
      </c>
      <c r="O209" s="22"/>
    </row>
    <row r="210" spans="2:15" ht="15" customHeight="1" x14ac:dyDescent="0.3">
      <c r="B210" s="15" t="str">
        <f>IF(AND('[1]Vmesna vrtilna_SKLOP1'!B210&lt;&gt;"",'[1]Vmesna vrtilna_SKLOP1'!C210&lt;&gt;""),IF('[1]Vmesna vrtilna_SKLOP1'!B210&lt;&gt;"",'[1]Vmesna vrtilna_SKLOP1'!B210,""),"")</f>
        <v/>
      </c>
      <c r="C210" s="16" t="str">
        <f>IF(OR(C209="Posebna oblika",C209="Kulturno zaščiten objekt",C209="Kulturno zaščiten objekt, Posebna oblika"),"Glej zavihek POSEBNI POGOJI",IF(SUM(N209:Q209)=1,"Posebna oblika",IF(SUM(N209:Q209)=10,"Kulturno zaščiten objekt",IF(SUM(N209:Q209)=11,"Kulturno zaščiten objekt, Posebna oblika",IF(AND('[1]Vmesna vrtilna_SKLOP1'!C210&lt;&gt;"",'[1]Vmesna vrtilna_SKLOP1'!D210&lt;&gt;""),IF('[1]Vmesna vrtilna_SKLOP1'!C210&lt;&gt;"",'[1]Vmesna vrtilna_SKLOP1'!C210,""),"")))))</f>
        <v/>
      </c>
      <c r="D210" s="17" t="str">
        <f>IF(IFERROR(VLOOKUP(B210,'[1]Vmesna vrtilna_SKLOP1'!B:J,6,0),"")=0,"",IFERROR(VLOOKUP(B210,'[1]Vmesna vrtilna_SKLOP1'!B:J,6,0),""))</f>
        <v/>
      </c>
      <c r="E210" s="16" t="str">
        <f>IF(IF('[1]Vmesna vrtilna_SKLOP1'!E210&lt;&gt;"",'[1]Vmesna vrtilna_SKLOP1'!D210,"")=0,"",IF('[1]Vmesna vrtilna_SKLOP1'!E210&lt;&gt;"",'[1]Vmesna vrtilna_SKLOP1'!D210,""))</f>
        <v/>
      </c>
      <c r="F210" s="18" t="str">
        <f>IF('[1]Vmesna vrtilna_SKLOP1'!E210&lt;&gt;"",'[1]Vmesna vrtilna_SKLOP1'!E210,"")</f>
        <v/>
      </c>
      <c r="G210" s="15" t="str">
        <f>IF('[1]Vmesna vrtilna_SKLOP1'!E210&lt;&gt;"",'[1]Vmesna vrtilna_SKLOP1'!F210,"")</f>
        <v/>
      </c>
      <c r="H210" s="19" t="str">
        <f>IF('[1]Vmesna vrtilna_SKLOP1'!F210&lt;&gt;"",'[1]Vmesna vrtilna_SKLOP1'!I210,"")</f>
        <v/>
      </c>
      <c r="I210" s="20" t="str">
        <f>IF(I209="Skupaj:","DDV (22%):",IF(I209="DDV (22%):","Skupaj z DDV:",IF(AND('[1]Vmesna vrtilna_SKLOP1'!C210&lt;&gt;"",'[1]Vmesna vrtilna_SKLOP1'!E210=""),"Skupaj:","")))</f>
        <v>Skupaj:</v>
      </c>
      <c r="J210" s="21">
        <f t="shared" si="7"/>
        <v>0</v>
      </c>
      <c r="K210" s="21">
        <f>IF(I210="Skupaj z DDV:",SUM(K208,K209),IF(I210="DDV (22%):",K209*0.22,IF(AND('[1]Vmesna vrtilna_SKLOP1'!C210&lt;&gt;"",'[1]Vmesna vrtilna_SKLOP1'!D210=""),'[1]Vmesna vrtilna_SKLOP1'!J210,IF(F210&lt;&gt;"",IF('[1]Vmesna vrtilna_SKLOP1'!J210&lt;&gt;"",'[1]Vmesna vrtilna_SKLOP1'!J210,""),""))))</f>
        <v>4700.2771179014771</v>
      </c>
      <c r="L210" s="22" t="str">
        <f>IF(I209="Skupaj:","DDV (22%):",IF(I209="DDV (22%):","Skupaj z DDV:",IF(AND('[1]Vmesna vrtilna_SKLOP1'!C210&lt;&gt;"",'[1]Vmesna vrtilna_SKLOP1'!E210=""),"Skupaj:",IF(AND('[1]Vmesna vrtilna_SKLOP1'!C210&lt;&gt;"",'[1]Vmesna vrtilna_SKLOP1'!D210=""),'[1]Vmesna vrtilna_SKLOP1'!J210,IF(F210&lt;&gt;"",IF('[1]Vmesna vrtilna_SKLOP1'!J210&lt;&gt;"",'[1]Vmesna vrtilna_SKLOP1'!J210,""),"")))))</f>
        <v>Skupaj:</v>
      </c>
      <c r="M210" s="22">
        <f t="shared" si="6"/>
        <v>0</v>
      </c>
      <c r="N210" s="22" t="str">
        <f>IF(IFERROR(VLOOKUP(B210,'[1]Vmesna vrtilna_SKLOP1'!B:J,7,0),"")=0,"",IFERROR(VLOOKUP(B210,'[1]Vmesna vrtilna_SKLOP1'!B:J,7,0),""))</f>
        <v/>
      </c>
      <c r="O210" s="22"/>
    </row>
    <row r="211" spans="2:15" ht="15" customHeight="1" x14ac:dyDescent="0.3">
      <c r="B211" s="15" t="str">
        <f>IF(AND('[1]Vmesna vrtilna_SKLOP1'!B211&lt;&gt;"",'[1]Vmesna vrtilna_SKLOP1'!C211&lt;&gt;""),IF('[1]Vmesna vrtilna_SKLOP1'!B211&lt;&gt;"",'[1]Vmesna vrtilna_SKLOP1'!B211,""),"")</f>
        <v/>
      </c>
      <c r="C211" s="16" t="str">
        <f>IF(OR(C210="Posebna oblika",C210="Kulturno zaščiten objekt",C210="Kulturno zaščiten objekt, Posebna oblika"),"Glej zavihek POSEBNI POGOJI",IF(SUM(N210:Q210)=1,"Posebna oblika",IF(SUM(N210:Q210)=10,"Kulturno zaščiten objekt",IF(SUM(N210:Q210)=11,"Kulturno zaščiten objekt, Posebna oblika",IF(AND('[1]Vmesna vrtilna_SKLOP1'!C211&lt;&gt;"",'[1]Vmesna vrtilna_SKLOP1'!D211&lt;&gt;""),IF('[1]Vmesna vrtilna_SKLOP1'!C211&lt;&gt;"",'[1]Vmesna vrtilna_SKLOP1'!C211,""),"")))))</f>
        <v/>
      </c>
      <c r="D211" s="17" t="str">
        <f>IF(IFERROR(VLOOKUP(B211,'[1]Vmesna vrtilna_SKLOP1'!B:J,6,0),"")=0,"",IFERROR(VLOOKUP(B211,'[1]Vmesna vrtilna_SKLOP1'!B:J,6,0),""))</f>
        <v/>
      </c>
      <c r="E211" s="16" t="str">
        <f>IF(IF('[1]Vmesna vrtilna_SKLOP1'!E211&lt;&gt;"",'[1]Vmesna vrtilna_SKLOP1'!D211,"")=0,"",IF('[1]Vmesna vrtilna_SKLOP1'!E211&lt;&gt;"",'[1]Vmesna vrtilna_SKLOP1'!D211,""))</f>
        <v/>
      </c>
      <c r="F211" s="18" t="str">
        <f>IF('[1]Vmesna vrtilna_SKLOP1'!E211&lt;&gt;"",'[1]Vmesna vrtilna_SKLOP1'!E211,"")</f>
        <v/>
      </c>
      <c r="G211" s="15" t="str">
        <f>IF('[1]Vmesna vrtilna_SKLOP1'!E211&lt;&gt;"",'[1]Vmesna vrtilna_SKLOP1'!F211,"")</f>
        <v/>
      </c>
      <c r="H211" s="19" t="str">
        <f>IF('[1]Vmesna vrtilna_SKLOP1'!F211&lt;&gt;"",'[1]Vmesna vrtilna_SKLOP1'!I211,"")</f>
        <v/>
      </c>
      <c r="I211" s="20" t="str">
        <f>IF(I210="Skupaj:","DDV (22%):",IF(I210="DDV (22%):","Skupaj z DDV:",IF(AND('[1]Vmesna vrtilna_SKLOP1'!C211&lt;&gt;"",'[1]Vmesna vrtilna_SKLOP1'!E211=""),"Skupaj:","")))</f>
        <v>DDV (22%):</v>
      </c>
      <c r="J211" s="21">
        <f t="shared" si="7"/>
        <v>0</v>
      </c>
      <c r="K211" s="21">
        <f>IF(I211="Skupaj z DDV:",SUM(K209,K210),IF(I211="DDV (22%):",K210*0.22,IF(AND('[1]Vmesna vrtilna_SKLOP1'!C211&lt;&gt;"",'[1]Vmesna vrtilna_SKLOP1'!D211=""),'[1]Vmesna vrtilna_SKLOP1'!J211,IF(F211&lt;&gt;"",IF('[1]Vmesna vrtilna_SKLOP1'!J211&lt;&gt;"",'[1]Vmesna vrtilna_SKLOP1'!J211,""),""))))</f>
        <v>1034.0609659383249</v>
      </c>
      <c r="L211" s="22" t="str">
        <f>IF(I210="Skupaj:","DDV (22%):",IF(I210="DDV (22%):","Skupaj z DDV:",IF(AND('[1]Vmesna vrtilna_SKLOP1'!C211&lt;&gt;"",'[1]Vmesna vrtilna_SKLOP1'!E211=""),"Skupaj:",IF(AND('[1]Vmesna vrtilna_SKLOP1'!C211&lt;&gt;"",'[1]Vmesna vrtilna_SKLOP1'!D211=""),'[1]Vmesna vrtilna_SKLOP1'!J211,IF(F211&lt;&gt;"",IF('[1]Vmesna vrtilna_SKLOP1'!J211&lt;&gt;"",'[1]Vmesna vrtilna_SKLOP1'!J211,""),"")))))</f>
        <v>DDV (22%):</v>
      </c>
      <c r="M211" s="22">
        <f t="shared" si="6"/>
        <v>0</v>
      </c>
      <c r="N211" s="22" t="str">
        <f>IF(IFERROR(VLOOKUP(B211,'[1]Vmesna vrtilna_SKLOP1'!B:J,7,0),"")=0,"",IFERROR(VLOOKUP(B211,'[1]Vmesna vrtilna_SKLOP1'!B:J,7,0),""))</f>
        <v/>
      </c>
      <c r="O211" s="22"/>
    </row>
    <row r="212" spans="2:15" ht="15" customHeight="1" x14ac:dyDescent="0.3">
      <c r="B212" s="15" t="str">
        <f>IF(AND('[1]Vmesna vrtilna_SKLOP1'!B212&lt;&gt;"",'[1]Vmesna vrtilna_SKLOP1'!C212&lt;&gt;""),IF('[1]Vmesna vrtilna_SKLOP1'!B212&lt;&gt;"",'[1]Vmesna vrtilna_SKLOP1'!B212,""),"")</f>
        <v/>
      </c>
      <c r="C212" s="16" t="str">
        <f>IF(OR(C211="Posebna oblika",C211="Kulturno zaščiten objekt",C211="Kulturno zaščiten objekt, Posebna oblika"),"Glej zavihek POSEBNI POGOJI",IF(SUM(N211:Q211)=1,"Posebna oblika",IF(SUM(N211:Q211)=10,"Kulturno zaščiten objekt",IF(SUM(N211:Q211)=11,"Kulturno zaščiten objekt, Posebna oblika",IF(AND('[1]Vmesna vrtilna_SKLOP1'!C212&lt;&gt;"",'[1]Vmesna vrtilna_SKLOP1'!D212&lt;&gt;""),IF('[1]Vmesna vrtilna_SKLOP1'!C212&lt;&gt;"",'[1]Vmesna vrtilna_SKLOP1'!C212,""),"")))))</f>
        <v/>
      </c>
      <c r="D212" s="17" t="str">
        <f>IF(IFERROR(VLOOKUP(B212,'[1]Vmesna vrtilna_SKLOP1'!B:J,6,0),"")=0,"",IFERROR(VLOOKUP(B212,'[1]Vmesna vrtilna_SKLOP1'!B:J,6,0),""))</f>
        <v/>
      </c>
      <c r="E212" s="16" t="str">
        <f>IF(IF('[1]Vmesna vrtilna_SKLOP1'!E212&lt;&gt;"",'[1]Vmesna vrtilna_SKLOP1'!D212,"")=0,"",IF('[1]Vmesna vrtilna_SKLOP1'!E212&lt;&gt;"",'[1]Vmesna vrtilna_SKLOP1'!D212,""))</f>
        <v/>
      </c>
      <c r="F212" s="18" t="str">
        <f>IF('[1]Vmesna vrtilna_SKLOP1'!E212&lt;&gt;"",'[1]Vmesna vrtilna_SKLOP1'!E212,"")</f>
        <v/>
      </c>
      <c r="G212" s="15" t="str">
        <f>IF('[1]Vmesna vrtilna_SKLOP1'!E212&lt;&gt;"",'[1]Vmesna vrtilna_SKLOP1'!F212,"")</f>
        <v/>
      </c>
      <c r="H212" s="19" t="str">
        <f>IF('[1]Vmesna vrtilna_SKLOP1'!F212&lt;&gt;"",'[1]Vmesna vrtilna_SKLOP1'!I212,"")</f>
        <v/>
      </c>
      <c r="I212" s="20" t="str">
        <f>IF(I211="Skupaj:","DDV (22%):",IF(I211="DDV (22%):","Skupaj z DDV:",IF(AND('[1]Vmesna vrtilna_SKLOP1'!C212&lt;&gt;"",'[1]Vmesna vrtilna_SKLOP1'!E212=""),"Skupaj:","")))</f>
        <v>Skupaj z DDV:</v>
      </c>
      <c r="J212" s="21">
        <f t="shared" si="7"/>
        <v>0</v>
      </c>
      <c r="K212" s="21">
        <f>IF(I212="Skupaj z DDV:",SUM(K210,K211),IF(I212="DDV (22%):",K211*0.22,IF(AND('[1]Vmesna vrtilna_SKLOP1'!C212&lt;&gt;"",'[1]Vmesna vrtilna_SKLOP1'!D212=""),'[1]Vmesna vrtilna_SKLOP1'!J212,IF(F212&lt;&gt;"",IF('[1]Vmesna vrtilna_SKLOP1'!J212&lt;&gt;"",'[1]Vmesna vrtilna_SKLOP1'!J212,""),""))))</f>
        <v>5734.3380838398025</v>
      </c>
      <c r="L212" s="22" t="str">
        <f>IF(I211="Skupaj:","DDV (22%):",IF(I211="DDV (22%):","Skupaj z DDV:",IF(AND('[1]Vmesna vrtilna_SKLOP1'!C212&lt;&gt;"",'[1]Vmesna vrtilna_SKLOP1'!E212=""),"Skupaj:",IF(AND('[1]Vmesna vrtilna_SKLOP1'!C212&lt;&gt;"",'[1]Vmesna vrtilna_SKLOP1'!D212=""),'[1]Vmesna vrtilna_SKLOP1'!J212,IF(F212&lt;&gt;"",IF('[1]Vmesna vrtilna_SKLOP1'!J212&lt;&gt;"",'[1]Vmesna vrtilna_SKLOP1'!J212,""),"")))))</f>
        <v>Skupaj z DDV:</v>
      </c>
      <c r="M212" s="22">
        <f t="shared" si="6"/>
        <v>0</v>
      </c>
      <c r="N212" s="22" t="str">
        <f>IF(IFERROR(VLOOKUP(B212,'[1]Vmesna vrtilna_SKLOP1'!B:J,7,0),"")=0,"",IFERROR(VLOOKUP(B212,'[1]Vmesna vrtilna_SKLOP1'!B:J,7,0),""))</f>
        <v/>
      </c>
      <c r="O212" s="22"/>
    </row>
    <row r="213" spans="2:15" ht="15" customHeight="1" x14ac:dyDescent="0.3">
      <c r="B213" s="15">
        <f>IF(AND('[1]Vmesna vrtilna_SKLOP1'!B213&lt;&gt;"",'[1]Vmesna vrtilna_SKLOP1'!C213&lt;&gt;""),IF('[1]Vmesna vrtilna_SKLOP1'!B213&lt;&gt;"",'[1]Vmesna vrtilna_SKLOP1'!B213,""),"")</f>
        <v>8</v>
      </c>
      <c r="C213" s="16" t="str">
        <f>IF(OR(C212="Posebna oblika",C212="Kulturno zaščiten objekt",C212="Kulturno zaščiten objekt, Posebna oblika"),"Glej zavihek POSEBNI POGOJI",IF(SUM(N212:Q212)=1,"Posebna oblika",IF(SUM(N212:Q212)=10,"Kulturno zaščiten objekt",IF(SUM(N212:Q212)=11,"Kulturno zaščiten objekt, Posebna oblika",IF(AND('[1]Vmesna vrtilna_SKLOP1'!C213&lt;&gt;"",'[1]Vmesna vrtilna_SKLOP1'!D213&lt;&gt;""),IF('[1]Vmesna vrtilna_SKLOP1'!C213&lt;&gt;"",'[1]Vmesna vrtilna_SKLOP1'!C213,""),"")))))</f>
        <v>Sava 26</v>
      </c>
      <c r="D213" s="17">
        <f>IF(IFERROR(VLOOKUP(B213,'[1]Vmesna vrtilna_SKLOP1'!B:J,6,0),"")=0,"",IFERROR(VLOOKUP(B213,'[1]Vmesna vrtilna_SKLOP1'!B:J,6,0),""))</f>
        <v>1</v>
      </c>
      <c r="E213" s="16" t="str">
        <f>IF(IF('[1]Vmesna vrtilna_SKLOP1'!E213&lt;&gt;"",'[1]Vmesna vrtilna_SKLOP1'!D213,"")=0,"",IF('[1]Vmesna vrtilna_SKLOP1'!E213&lt;&gt;"",'[1]Vmesna vrtilna_SKLOP1'!D213,""))</f>
        <v>Okna/Vrata</v>
      </c>
      <c r="F213" s="18" t="str">
        <f>IF('[1]Vmesna vrtilna_SKLOP1'!E213&lt;&gt;"",'[1]Vmesna vrtilna_SKLOP1'!E213,"")</f>
        <v>Dvokrilno okno (tip: O3); dim. ŠxV: 1,16x0,98m; Material: Les ; steklo 6/16Ar/4; Rw,st.=36 (Rw,st.+Ctr ≥ 31 dB)</v>
      </c>
      <c r="G213" s="15" t="str">
        <f>IF('[1]Vmesna vrtilna_SKLOP1'!E213&lt;&gt;"",'[1]Vmesna vrtilna_SKLOP1'!F213,"")</f>
        <v>[kos]</v>
      </c>
      <c r="H213" s="19">
        <f>IF('[1]Vmesna vrtilna_SKLOP1'!F213&lt;&gt;"",'[1]Vmesna vrtilna_SKLOP1'!I213,"")</f>
        <v>1</v>
      </c>
      <c r="I213" s="20" t="str">
        <f>IF(I212="Skupaj:","DDV (22%):",IF(I212="DDV (22%):","Skupaj z DDV:",IF(AND('[1]Vmesna vrtilna_SKLOP1'!C213&lt;&gt;"",'[1]Vmesna vrtilna_SKLOP1'!E213=""),"Skupaj:","")))</f>
        <v/>
      </c>
      <c r="J213" s="21">
        <f t="shared" si="7"/>
        <v>0</v>
      </c>
      <c r="K213" s="21">
        <f>IF(I213="Skupaj z DDV:",SUM(K211,K212),IF(I213="DDV (22%):",K212*0.22,IF(AND('[1]Vmesna vrtilna_SKLOP1'!C213&lt;&gt;"",'[1]Vmesna vrtilna_SKLOP1'!D213=""),'[1]Vmesna vrtilna_SKLOP1'!J213,IF(F213&lt;&gt;"",IF('[1]Vmesna vrtilna_SKLOP1'!J213&lt;&gt;"",'[1]Vmesna vrtilna_SKLOP1'!J213,""),""))))</f>
        <v>700.17758576976962</v>
      </c>
      <c r="L213" s="22">
        <f>IF(I212="Skupaj:","DDV (22%):",IF(I212="DDV (22%):","Skupaj z DDV:",IF(AND('[1]Vmesna vrtilna_SKLOP1'!C213&lt;&gt;"",'[1]Vmesna vrtilna_SKLOP1'!E213=""),"Skupaj:",IF(AND('[1]Vmesna vrtilna_SKLOP1'!C213&lt;&gt;"",'[1]Vmesna vrtilna_SKLOP1'!D213=""),'[1]Vmesna vrtilna_SKLOP1'!J213,IF(F213&lt;&gt;"",IF('[1]Vmesna vrtilna_SKLOP1'!J213&lt;&gt;"",'[1]Vmesna vrtilna_SKLOP1'!J213,""),"")))))</f>
        <v>700.17758576976962</v>
      </c>
      <c r="M213" s="22">
        <f t="shared" si="6"/>
        <v>0</v>
      </c>
      <c r="N213" s="22" t="str">
        <f>IF(IFERROR(VLOOKUP(B213,'[1]Vmesna vrtilna_SKLOP1'!B:J,7,0),"")=0,"",IFERROR(VLOOKUP(B213,'[1]Vmesna vrtilna_SKLOP1'!B:J,7,0),""))</f>
        <v>ZAG</v>
      </c>
      <c r="O213" s="22"/>
    </row>
    <row r="214" spans="2:15" ht="15" customHeight="1" x14ac:dyDescent="0.3">
      <c r="B214" s="15" t="str">
        <f>IF(AND('[1]Vmesna vrtilna_SKLOP1'!B214&lt;&gt;"",'[1]Vmesna vrtilna_SKLOP1'!C214&lt;&gt;""),IF('[1]Vmesna vrtilna_SKLOP1'!B214&lt;&gt;"",'[1]Vmesna vrtilna_SKLOP1'!B214,""),"")</f>
        <v/>
      </c>
      <c r="C214" s="16" t="str">
        <f>IF(OR(C213="Posebna oblika",C213="Kulturno zaščiten objekt",C213="Kulturno zaščiten objekt, Posebna oblika"),"Glej zavihek POSEBNI POGOJI",IF(SUM(N213:Q213)=1,"Posebna oblika",IF(SUM(N213:Q213)=10,"Kulturno zaščiten objekt",IF(SUM(N213:Q213)=11,"Kulturno zaščiten objekt, Posebna oblika",IF(AND('[1]Vmesna vrtilna_SKLOP1'!C214&lt;&gt;"",'[1]Vmesna vrtilna_SKLOP1'!D214&lt;&gt;""),IF('[1]Vmesna vrtilna_SKLOP1'!C214&lt;&gt;"",'[1]Vmesna vrtilna_SKLOP1'!C214,""),"")))))</f>
        <v/>
      </c>
      <c r="D214" s="17" t="str">
        <f>IF(IFERROR(VLOOKUP(B214,'[1]Vmesna vrtilna_SKLOP1'!B:J,6,0),"")=0,"",IFERROR(VLOOKUP(B214,'[1]Vmesna vrtilna_SKLOP1'!B:J,6,0),""))</f>
        <v/>
      </c>
      <c r="E214" s="16" t="str">
        <f>IF(IF('[1]Vmesna vrtilna_SKLOP1'!E214&lt;&gt;"",'[1]Vmesna vrtilna_SKLOP1'!D214,"")=0,"",IF('[1]Vmesna vrtilna_SKLOP1'!E214&lt;&gt;"",'[1]Vmesna vrtilna_SKLOP1'!D214,""))</f>
        <v/>
      </c>
      <c r="F214" s="18" t="str">
        <f>IF('[1]Vmesna vrtilna_SKLOP1'!E214&lt;&gt;"",'[1]Vmesna vrtilna_SKLOP1'!E214,"")</f>
        <v>Enokrilna vrata (tip: V1); dim. ŠxV: 2,05x0,76m; Material: Les ; steklo 6/16Ar/4; Rw,st.=36 (Rw,st.+Ctr ≥ 31 dB)</v>
      </c>
      <c r="G214" s="15" t="str">
        <f>IF('[1]Vmesna vrtilna_SKLOP1'!E214&lt;&gt;"",'[1]Vmesna vrtilna_SKLOP1'!F214,"")</f>
        <v>[kos]</v>
      </c>
      <c r="H214" s="19">
        <f>IF('[1]Vmesna vrtilna_SKLOP1'!F214&lt;&gt;"",'[1]Vmesna vrtilna_SKLOP1'!I214,"")</f>
        <v>1</v>
      </c>
      <c r="I214" s="20" t="str">
        <f>IF(I213="Skupaj:","DDV (22%):",IF(I213="DDV (22%):","Skupaj z DDV:",IF(AND('[1]Vmesna vrtilna_SKLOP1'!C214&lt;&gt;"",'[1]Vmesna vrtilna_SKLOP1'!E214=""),"Skupaj:","")))</f>
        <v/>
      </c>
      <c r="J214" s="21">
        <f t="shared" si="7"/>
        <v>0</v>
      </c>
      <c r="K214" s="21">
        <f>IF(I214="Skupaj z DDV:",SUM(K212,K213),IF(I214="DDV (22%):",K213*0.22,IF(AND('[1]Vmesna vrtilna_SKLOP1'!C214&lt;&gt;"",'[1]Vmesna vrtilna_SKLOP1'!D214=""),'[1]Vmesna vrtilna_SKLOP1'!J214,IF(F214&lt;&gt;"",IF('[1]Vmesna vrtilna_SKLOP1'!J214&lt;&gt;"",'[1]Vmesna vrtilna_SKLOP1'!J214,""),""))))</f>
        <v>623.26397101479995</v>
      </c>
      <c r="L214" s="22">
        <f>IF(I213="Skupaj:","DDV (22%):",IF(I213="DDV (22%):","Skupaj z DDV:",IF(AND('[1]Vmesna vrtilna_SKLOP1'!C214&lt;&gt;"",'[1]Vmesna vrtilna_SKLOP1'!E214=""),"Skupaj:",IF(AND('[1]Vmesna vrtilna_SKLOP1'!C214&lt;&gt;"",'[1]Vmesna vrtilna_SKLOP1'!D214=""),'[1]Vmesna vrtilna_SKLOP1'!J214,IF(F214&lt;&gt;"",IF('[1]Vmesna vrtilna_SKLOP1'!J214&lt;&gt;"",'[1]Vmesna vrtilna_SKLOP1'!J214,""),"")))))</f>
        <v>623.26397101479995</v>
      </c>
      <c r="M214" s="22">
        <f t="shared" si="6"/>
        <v>0</v>
      </c>
      <c r="N214" s="22" t="str">
        <f>IF(IFERROR(VLOOKUP(B214,'[1]Vmesna vrtilna_SKLOP1'!B:J,7,0),"")=0,"",IFERROR(VLOOKUP(B214,'[1]Vmesna vrtilna_SKLOP1'!B:J,7,0),""))</f>
        <v/>
      </c>
      <c r="O214" s="22"/>
    </row>
    <row r="215" spans="2:15" ht="15" customHeight="1" x14ac:dyDescent="0.3">
      <c r="B215" s="15" t="str">
        <f>IF(AND('[1]Vmesna vrtilna_SKLOP1'!B215&lt;&gt;"",'[1]Vmesna vrtilna_SKLOP1'!C215&lt;&gt;""),IF('[1]Vmesna vrtilna_SKLOP1'!B215&lt;&gt;"",'[1]Vmesna vrtilna_SKLOP1'!B215,""),"")</f>
        <v/>
      </c>
      <c r="C215" s="16" t="str">
        <f>IF(OR(C214="Posebna oblika",C214="Kulturno zaščiten objekt",C214="Kulturno zaščiten objekt, Posebna oblika"),"Glej zavihek POSEBNI POGOJI",IF(SUM(N214:Q214)=1,"Posebna oblika",IF(SUM(N214:Q214)=10,"Kulturno zaščiten objekt",IF(SUM(N214:Q214)=11,"Kulturno zaščiten objekt, Posebna oblika",IF(AND('[1]Vmesna vrtilna_SKLOP1'!C215&lt;&gt;"",'[1]Vmesna vrtilna_SKLOP1'!D215&lt;&gt;""),IF('[1]Vmesna vrtilna_SKLOP1'!C215&lt;&gt;"",'[1]Vmesna vrtilna_SKLOP1'!C215,""),"")))))</f>
        <v/>
      </c>
      <c r="D215" s="17" t="str">
        <f>IF(IFERROR(VLOOKUP(B215,'[1]Vmesna vrtilna_SKLOP1'!B:J,6,0),"")=0,"",IFERROR(VLOOKUP(B215,'[1]Vmesna vrtilna_SKLOP1'!B:J,6,0),""))</f>
        <v/>
      </c>
      <c r="E215" s="16" t="str">
        <f>IF(IF('[1]Vmesna vrtilna_SKLOP1'!E215&lt;&gt;"",'[1]Vmesna vrtilna_SKLOP1'!D215,"")=0,"",IF('[1]Vmesna vrtilna_SKLOP1'!E215&lt;&gt;"",'[1]Vmesna vrtilna_SKLOP1'!D215,""))</f>
        <v/>
      </c>
      <c r="F215" s="18" t="str">
        <f>IF('[1]Vmesna vrtilna_SKLOP1'!E215&lt;&gt;"",'[1]Vmesna vrtilna_SKLOP1'!E215,"")</f>
        <v>Strešno okno (tip: O9); dim. ŠxV: 0,71x1,08m; Material: Les ; steklo 6/16Ar/4; Rw,st.=36 (Rw,st.+Ctr ≥ 31 dB)</v>
      </c>
      <c r="G215" s="15" t="str">
        <f>IF('[1]Vmesna vrtilna_SKLOP1'!E215&lt;&gt;"",'[1]Vmesna vrtilna_SKLOP1'!F215,"")</f>
        <v>[kos]</v>
      </c>
      <c r="H215" s="19">
        <f>IF('[1]Vmesna vrtilna_SKLOP1'!F215&lt;&gt;"",'[1]Vmesna vrtilna_SKLOP1'!I215,"")</f>
        <v>1</v>
      </c>
      <c r="I215" s="20" t="str">
        <f>IF(I214="Skupaj:","DDV (22%):",IF(I214="DDV (22%):","Skupaj z DDV:",IF(AND('[1]Vmesna vrtilna_SKLOP1'!C215&lt;&gt;"",'[1]Vmesna vrtilna_SKLOP1'!E215=""),"Skupaj:","")))</f>
        <v/>
      </c>
      <c r="J215" s="21">
        <f t="shared" si="7"/>
        <v>0</v>
      </c>
      <c r="K215" s="21">
        <f>IF(I215="Skupaj z DDV:",SUM(K213,K214),IF(I215="DDV (22%):",K214*0.22,IF(AND('[1]Vmesna vrtilna_SKLOP1'!C215&lt;&gt;"",'[1]Vmesna vrtilna_SKLOP1'!D215=""),'[1]Vmesna vrtilna_SKLOP1'!J215,IF(F215&lt;&gt;"",IF('[1]Vmesna vrtilna_SKLOP1'!J215&lt;&gt;"",'[1]Vmesna vrtilna_SKLOP1'!J215,""),""))))</f>
        <v>606.26702576271998</v>
      </c>
      <c r="L215" s="22">
        <f>IF(I214="Skupaj:","DDV (22%):",IF(I214="DDV (22%):","Skupaj z DDV:",IF(AND('[1]Vmesna vrtilna_SKLOP1'!C215&lt;&gt;"",'[1]Vmesna vrtilna_SKLOP1'!E215=""),"Skupaj:",IF(AND('[1]Vmesna vrtilna_SKLOP1'!C215&lt;&gt;"",'[1]Vmesna vrtilna_SKLOP1'!D215=""),'[1]Vmesna vrtilna_SKLOP1'!J215,IF(F215&lt;&gt;"",IF('[1]Vmesna vrtilna_SKLOP1'!J215&lt;&gt;"",'[1]Vmesna vrtilna_SKLOP1'!J215,""),"")))))</f>
        <v>606.26702576271998</v>
      </c>
      <c r="M215" s="22">
        <f t="shared" si="6"/>
        <v>0</v>
      </c>
      <c r="N215" s="22" t="str">
        <f>IF(IFERROR(VLOOKUP(B215,'[1]Vmesna vrtilna_SKLOP1'!B:J,7,0),"")=0,"",IFERROR(VLOOKUP(B215,'[1]Vmesna vrtilna_SKLOP1'!B:J,7,0),""))</f>
        <v/>
      </c>
      <c r="O215" s="22"/>
    </row>
    <row r="216" spans="2:15" ht="15" customHeight="1" x14ac:dyDescent="0.3">
      <c r="B216" s="15" t="str">
        <f>IF(AND('[1]Vmesna vrtilna_SKLOP1'!B216&lt;&gt;"",'[1]Vmesna vrtilna_SKLOP1'!C216&lt;&gt;""),IF('[1]Vmesna vrtilna_SKLOP1'!B216&lt;&gt;"",'[1]Vmesna vrtilna_SKLOP1'!B216,""),"")</f>
        <v/>
      </c>
      <c r="C216" s="16" t="str">
        <f>IF(OR(C215="Posebna oblika",C215="Kulturno zaščiten objekt",C215="Kulturno zaščiten objekt, Posebna oblika"),"Glej zavihek POSEBNI POGOJI",IF(SUM(N215:Q215)=1,"Posebna oblika",IF(SUM(N215:Q215)=10,"Kulturno zaščiten objekt",IF(SUM(N215:Q215)=11,"Kulturno zaščiten objekt, Posebna oblika",IF(AND('[1]Vmesna vrtilna_SKLOP1'!C216&lt;&gt;"",'[1]Vmesna vrtilna_SKLOP1'!D216&lt;&gt;""),IF('[1]Vmesna vrtilna_SKLOP1'!C216&lt;&gt;"",'[1]Vmesna vrtilna_SKLOP1'!C216,""),"")))))</f>
        <v/>
      </c>
      <c r="D216" s="17" t="str">
        <f>IF(IFERROR(VLOOKUP(B216,'[1]Vmesna vrtilna_SKLOP1'!B:J,6,0),"")=0,"",IFERROR(VLOOKUP(B216,'[1]Vmesna vrtilna_SKLOP1'!B:J,6,0),""))</f>
        <v/>
      </c>
      <c r="E216" s="16" t="str">
        <f>IF(IF('[1]Vmesna vrtilna_SKLOP1'!E216&lt;&gt;"",'[1]Vmesna vrtilna_SKLOP1'!D216,"")=0,"",IF('[1]Vmesna vrtilna_SKLOP1'!E216&lt;&gt;"",'[1]Vmesna vrtilna_SKLOP1'!D216,""))</f>
        <v/>
      </c>
      <c r="F216" s="18" t="str">
        <f>IF('[1]Vmesna vrtilna_SKLOP1'!E216&lt;&gt;"",'[1]Vmesna vrtilna_SKLOP1'!E216,"")</f>
        <v>Dvokrilno okno (tip: O3); dim. ŠxV: 1,16x1,16m; Material: Les ; steklo 6/16Ar/4; Rw,st.=36 (Rw,st.+Ctr ≥ 31 dB)</v>
      </c>
      <c r="G216" s="15" t="str">
        <f>IF('[1]Vmesna vrtilna_SKLOP1'!E216&lt;&gt;"",'[1]Vmesna vrtilna_SKLOP1'!F216,"")</f>
        <v>[kos]</v>
      </c>
      <c r="H216" s="19">
        <f>IF('[1]Vmesna vrtilna_SKLOP1'!F216&lt;&gt;"",'[1]Vmesna vrtilna_SKLOP1'!I216,"")</f>
        <v>2</v>
      </c>
      <c r="I216" s="20" t="str">
        <f>IF(I215="Skupaj:","DDV (22%):",IF(I215="DDV (22%):","Skupaj z DDV:",IF(AND('[1]Vmesna vrtilna_SKLOP1'!C216&lt;&gt;"",'[1]Vmesna vrtilna_SKLOP1'!E216=""),"Skupaj:","")))</f>
        <v/>
      </c>
      <c r="J216" s="21">
        <f t="shared" si="7"/>
        <v>0</v>
      </c>
      <c r="K216" s="21">
        <f>IF(I216="Skupaj z DDV:",SUM(K214,K215),IF(I216="DDV (22%):",K215*0.22,IF(AND('[1]Vmesna vrtilna_SKLOP1'!C216&lt;&gt;"",'[1]Vmesna vrtilna_SKLOP1'!D216=""),'[1]Vmesna vrtilna_SKLOP1'!J216,IF(F216&lt;&gt;"",IF('[1]Vmesna vrtilna_SKLOP1'!J216&lt;&gt;"",'[1]Vmesna vrtilna_SKLOP1'!J216,""),""))))</f>
        <v>1477.2194872927489</v>
      </c>
      <c r="L216" s="22">
        <f>IF(I215="Skupaj:","DDV (22%):",IF(I215="DDV (22%):","Skupaj z DDV:",IF(AND('[1]Vmesna vrtilna_SKLOP1'!C216&lt;&gt;"",'[1]Vmesna vrtilna_SKLOP1'!E216=""),"Skupaj:",IF(AND('[1]Vmesna vrtilna_SKLOP1'!C216&lt;&gt;"",'[1]Vmesna vrtilna_SKLOP1'!D216=""),'[1]Vmesna vrtilna_SKLOP1'!J216,IF(F216&lt;&gt;"",IF('[1]Vmesna vrtilna_SKLOP1'!J216&lt;&gt;"",'[1]Vmesna vrtilna_SKLOP1'!J216,""),"")))))</f>
        <v>1477.2194872927489</v>
      </c>
      <c r="M216" s="22">
        <f t="shared" si="6"/>
        <v>0</v>
      </c>
      <c r="N216" s="22" t="str">
        <f>IF(IFERROR(VLOOKUP(B216,'[1]Vmesna vrtilna_SKLOP1'!B:J,7,0),"")=0,"",IFERROR(VLOOKUP(B216,'[1]Vmesna vrtilna_SKLOP1'!B:J,7,0),""))</f>
        <v/>
      </c>
      <c r="O216" s="22"/>
    </row>
    <row r="217" spans="2:15" ht="15" customHeight="1" x14ac:dyDescent="0.3">
      <c r="B217" s="15" t="str">
        <f>IF(AND('[1]Vmesna vrtilna_SKLOP1'!B217&lt;&gt;"",'[1]Vmesna vrtilna_SKLOP1'!C217&lt;&gt;""),IF('[1]Vmesna vrtilna_SKLOP1'!B217&lt;&gt;"",'[1]Vmesna vrtilna_SKLOP1'!B217,""),"")</f>
        <v/>
      </c>
      <c r="C217" s="16" t="str">
        <f>IF(OR(C216="Posebna oblika",C216="Kulturno zaščiten objekt",C216="Kulturno zaščiten objekt, Posebna oblika"),"Glej zavihek POSEBNI POGOJI",IF(SUM(N216:Q216)=1,"Posebna oblika",IF(SUM(N216:Q216)=10,"Kulturno zaščiten objekt",IF(SUM(N216:Q216)=11,"Kulturno zaščiten objekt, Posebna oblika",IF(AND('[1]Vmesna vrtilna_SKLOP1'!C217&lt;&gt;"",'[1]Vmesna vrtilna_SKLOP1'!D217&lt;&gt;""),IF('[1]Vmesna vrtilna_SKLOP1'!C217&lt;&gt;"",'[1]Vmesna vrtilna_SKLOP1'!C217,""),"")))))</f>
        <v/>
      </c>
      <c r="D217" s="17" t="str">
        <f>IF(IFERROR(VLOOKUP(B217,'[1]Vmesna vrtilna_SKLOP1'!B:J,6,0),"")=0,"",IFERROR(VLOOKUP(B217,'[1]Vmesna vrtilna_SKLOP1'!B:J,6,0),""))</f>
        <v/>
      </c>
      <c r="E217" s="16" t="str">
        <f>IF(IF('[1]Vmesna vrtilna_SKLOP1'!E217&lt;&gt;"",'[1]Vmesna vrtilna_SKLOP1'!D217,"")=0,"",IF('[1]Vmesna vrtilna_SKLOP1'!E217&lt;&gt;"",'[1]Vmesna vrtilna_SKLOP1'!D217,""))</f>
        <v/>
      </c>
      <c r="F217" s="18" t="str">
        <f>IF('[1]Vmesna vrtilna_SKLOP1'!E217&lt;&gt;"",'[1]Vmesna vrtilna_SKLOP1'!E217,"")</f>
        <v>Enokrilno okno (tip: O1); dim. ŠxV: 0,81x0,84m; Material: Les ; steklo 6/16Ar/4; Rw,st.=36 (Rw,st.+Ctr ≥ 31 dB)</v>
      </c>
      <c r="G217" s="15" t="str">
        <f>IF('[1]Vmesna vrtilna_SKLOP1'!E217&lt;&gt;"",'[1]Vmesna vrtilna_SKLOP1'!F217,"")</f>
        <v>[kos]</v>
      </c>
      <c r="H217" s="19">
        <f>IF('[1]Vmesna vrtilna_SKLOP1'!F217&lt;&gt;"",'[1]Vmesna vrtilna_SKLOP1'!I217,"")</f>
        <v>1</v>
      </c>
      <c r="I217" s="20" t="str">
        <f>IF(I216="Skupaj:","DDV (22%):",IF(I216="DDV (22%):","Skupaj z DDV:",IF(AND('[1]Vmesna vrtilna_SKLOP1'!C217&lt;&gt;"",'[1]Vmesna vrtilna_SKLOP1'!E217=""),"Skupaj:","")))</f>
        <v/>
      </c>
      <c r="J217" s="21">
        <f t="shared" si="7"/>
        <v>0</v>
      </c>
      <c r="K217" s="21">
        <f>IF(I217="Skupaj z DDV:",SUM(K215,K216),IF(I217="DDV (22%):",K216*0.22,IF(AND('[1]Vmesna vrtilna_SKLOP1'!C217&lt;&gt;"",'[1]Vmesna vrtilna_SKLOP1'!D217=""),'[1]Vmesna vrtilna_SKLOP1'!J217,IF(F217&lt;&gt;"",IF('[1]Vmesna vrtilna_SKLOP1'!J217&lt;&gt;"",'[1]Vmesna vrtilna_SKLOP1'!J217,""),""))))</f>
        <v>402.61178467893603</v>
      </c>
      <c r="L217" s="22">
        <f>IF(I216="Skupaj:","DDV (22%):",IF(I216="DDV (22%):","Skupaj z DDV:",IF(AND('[1]Vmesna vrtilna_SKLOP1'!C217&lt;&gt;"",'[1]Vmesna vrtilna_SKLOP1'!E217=""),"Skupaj:",IF(AND('[1]Vmesna vrtilna_SKLOP1'!C217&lt;&gt;"",'[1]Vmesna vrtilna_SKLOP1'!D217=""),'[1]Vmesna vrtilna_SKLOP1'!J217,IF(F217&lt;&gt;"",IF('[1]Vmesna vrtilna_SKLOP1'!J217&lt;&gt;"",'[1]Vmesna vrtilna_SKLOP1'!J217,""),"")))))</f>
        <v>402.61178467893603</v>
      </c>
      <c r="M217" s="22">
        <f t="shared" si="6"/>
        <v>0</v>
      </c>
      <c r="N217" s="22" t="str">
        <f>IF(IFERROR(VLOOKUP(B217,'[1]Vmesna vrtilna_SKLOP1'!B:J,7,0),"")=0,"",IFERROR(VLOOKUP(B217,'[1]Vmesna vrtilna_SKLOP1'!B:J,7,0),""))</f>
        <v/>
      </c>
      <c r="O217" s="22"/>
    </row>
    <row r="218" spans="2:15" ht="15" customHeight="1" x14ac:dyDescent="0.3">
      <c r="B218" s="15" t="str">
        <f>IF(AND('[1]Vmesna vrtilna_SKLOP1'!B218&lt;&gt;"",'[1]Vmesna vrtilna_SKLOP1'!C218&lt;&gt;""),IF('[1]Vmesna vrtilna_SKLOP1'!B218&lt;&gt;"",'[1]Vmesna vrtilna_SKLOP1'!B218,""),"")</f>
        <v/>
      </c>
      <c r="C218" s="16" t="str">
        <f>IF(OR(C217="Posebna oblika",C217="Kulturno zaščiten objekt",C217="Kulturno zaščiten objekt, Posebna oblika"),"Glej zavihek POSEBNI POGOJI",IF(SUM(N217:Q217)=1,"Posebna oblika",IF(SUM(N217:Q217)=10,"Kulturno zaščiten objekt",IF(SUM(N217:Q217)=11,"Kulturno zaščiten objekt, Posebna oblika",IF(AND('[1]Vmesna vrtilna_SKLOP1'!C218&lt;&gt;"",'[1]Vmesna vrtilna_SKLOP1'!D218&lt;&gt;""),IF('[1]Vmesna vrtilna_SKLOP1'!C218&lt;&gt;"",'[1]Vmesna vrtilna_SKLOP1'!C218,""),"")))))</f>
        <v/>
      </c>
      <c r="D218" s="17" t="str">
        <f>IF(IFERROR(VLOOKUP(B218,'[1]Vmesna vrtilna_SKLOP1'!B:J,6,0),"")=0,"",IFERROR(VLOOKUP(B218,'[1]Vmesna vrtilna_SKLOP1'!B:J,6,0),""))</f>
        <v/>
      </c>
      <c r="E218" s="16" t="str">
        <f>IF(IF('[1]Vmesna vrtilna_SKLOP1'!E218&lt;&gt;"",'[1]Vmesna vrtilna_SKLOP1'!D218,"")=0,"",IF('[1]Vmesna vrtilna_SKLOP1'!E218&lt;&gt;"",'[1]Vmesna vrtilna_SKLOP1'!D218,""))</f>
        <v/>
      </c>
      <c r="F218" s="18" t="str">
        <f>IF('[1]Vmesna vrtilna_SKLOP1'!E218&lt;&gt;"",'[1]Vmesna vrtilna_SKLOP1'!E218,"")</f>
        <v/>
      </c>
      <c r="G218" s="15" t="str">
        <f>IF('[1]Vmesna vrtilna_SKLOP1'!E218&lt;&gt;"",'[1]Vmesna vrtilna_SKLOP1'!F218,"")</f>
        <v/>
      </c>
      <c r="H218" s="19" t="str">
        <f>IF('[1]Vmesna vrtilna_SKLOP1'!F218&lt;&gt;"",'[1]Vmesna vrtilna_SKLOP1'!I218,"")</f>
        <v/>
      </c>
      <c r="I218" s="20" t="str">
        <f>IF(I217="Skupaj:","DDV (22%):",IF(I217="DDV (22%):","Skupaj z DDV:",IF(AND('[1]Vmesna vrtilna_SKLOP1'!C218&lt;&gt;"",'[1]Vmesna vrtilna_SKLOP1'!E218=""),"Skupaj:","")))</f>
        <v/>
      </c>
      <c r="J218" s="21" t="str">
        <f t="shared" si="7"/>
        <v/>
      </c>
      <c r="K218" s="21" t="str">
        <f>IF(I218="Skupaj z DDV:",SUM(K216,K217),IF(I218="DDV (22%):",K217*0.22,IF(AND('[1]Vmesna vrtilna_SKLOP1'!C218&lt;&gt;"",'[1]Vmesna vrtilna_SKLOP1'!D218=""),'[1]Vmesna vrtilna_SKLOP1'!J218,IF(F218&lt;&gt;"",IF('[1]Vmesna vrtilna_SKLOP1'!J218&lt;&gt;"",'[1]Vmesna vrtilna_SKLOP1'!J218,""),""))))</f>
        <v/>
      </c>
      <c r="L218" s="22" t="str">
        <f>IF(I217="Skupaj:","DDV (22%):",IF(I217="DDV (22%):","Skupaj z DDV:",IF(AND('[1]Vmesna vrtilna_SKLOP1'!C218&lt;&gt;"",'[1]Vmesna vrtilna_SKLOP1'!E218=""),"Skupaj:",IF(AND('[1]Vmesna vrtilna_SKLOP1'!C218&lt;&gt;"",'[1]Vmesna vrtilna_SKLOP1'!D218=""),'[1]Vmesna vrtilna_SKLOP1'!J218,IF(F218&lt;&gt;"",IF('[1]Vmesna vrtilna_SKLOP1'!J218&lt;&gt;"",'[1]Vmesna vrtilna_SKLOP1'!J218,""),"")))))</f>
        <v/>
      </c>
      <c r="M218" s="22">
        <f t="shared" si="6"/>
        <v>0</v>
      </c>
      <c r="N218" s="22" t="str">
        <f>IF(IFERROR(VLOOKUP(B218,'[1]Vmesna vrtilna_SKLOP1'!B:J,7,0),"")=0,"",IFERROR(VLOOKUP(B218,'[1]Vmesna vrtilna_SKLOP1'!B:J,7,0),""))</f>
        <v/>
      </c>
      <c r="O218" s="22"/>
    </row>
    <row r="219" spans="2:15" ht="15" customHeight="1" x14ac:dyDescent="0.3">
      <c r="B219" s="15" t="str">
        <f>IF(AND('[1]Vmesna vrtilna_SKLOP1'!B219&lt;&gt;"",'[1]Vmesna vrtilna_SKLOP1'!C219&lt;&gt;""),IF('[1]Vmesna vrtilna_SKLOP1'!B219&lt;&gt;"",'[1]Vmesna vrtilna_SKLOP1'!B219,""),"")</f>
        <v/>
      </c>
      <c r="C219" s="16" t="str">
        <f>IF(OR(C218="Posebna oblika",C218="Kulturno zaščiten objekt",C218="Kulturno zaščiten objekt, Posebna oblika"),"Glej zavihek POSEBNI POGOJI",IF(SUM(N218:Q218)=1,"Posebna oblika",IF(SUM(N218:Q218)=10,"Kulturno zaščiten objekt",IF(SUM(N218:Q218)=11,"Kulturno zaščiten objekt, Posebna oblika",IF(AND('[1]Vmesna vrtilna_SKLOP1'!C219&lt;&gt;"",'[1]Vmesna vrtilna_SKLOP1'!D219&lt;&gt;""),IF('[1]Vmesna vrtilna_SKLOP1'!C219&lt;&gt;"",'[1]Vmesna vrtilna_SKLOP1'!C219,""),"")))))</f>
        <v/>
      </c>
      <c r="D219" s="17" t="str">
        <f>IF(IFERROR(VLOOKUP(B219,'[1]Vmesna vrtilna_SKLOP1'!B:J,6,0),"")=0,"",IFERROR(VLOOKUP(B219,'[1]Vmesna vrtilna_SKLOP1'!B:J,6,0),""))</f>
        <v/>
      </c>
      <c r="E219" s="16" t="str">
        <f>IF(IF('[1]Vmesna vrtilna_SKLOP1'!E219&lt;&gt;"",'[1]Vmesna vrtilna_SKLOP1'!D219,"")=0,"",IF('[1]Vmesna vrtilna_SKLOP1'!E219&lt;&gt;"",'[1]Vmesna vrtilna_SKLOP1'!D219,""))</f>
        <v>Senčila</v>
      </c>
      <c r="F219" s="18" t="str">
        <f>IF('[1]Vmesna vrtilna_SKLOP1'!E219&lt;&gt;"",'[1]Vmesna vrtilna_SKLOP1'!E219,"")</f>
        <v>Polkna - ALU fiksne lamele, Dim. ŠxV: 1,16x0,98m</v>
      </c>
      <c r="G219" s="15" t="str">
        <f>IF('[1]Vmesna vrtilna_SKLOP1'!E219&lt;&gt;"",'[1]Vmesna vrtilna_SKLOP1'!F219,"")</f>
        <v>[kos]</v>
      </c>
      <c r="H219" s="19">
        <f>IF('[1]Vmesna vrtilna_SKLOP1'!F219&lt;&gt;"",'[1]Vmesna vrtilna_SKLOP1'!I219,"")</f>
        <v>1</v>
      </c>
      <c r="I219" s="20" t="str">
        <f>IF(I218="Skupaj:","DDV (22%):",IF(I218="DDV (22%):","Skupaj z DDV:",IF(AND('[1]Vmesna vrtilna_SKLOP1'!C219&lt;&gt;"",'[1]Vmesna vrtilna_SKLOP1'!E219=""),"Skupaj:","")))</f>
        <v/>
      </c>
      <c r="J219" s="21">
        <f t="shared" si="7"/>
        <v>0</v>
      </c>
      <c r="K219" s="21">
        <f>IF(I219="Skupaj z DDV:",SUM(K217,K218),IF(I219="DDV (22%):",K218*0.22,IF(AND('[1]Vmesna vrtilna_SKLOP1'!C219&lt;&gt;"",'[1]Vmesna vrtilna_SKLOP1'!D219=""),'[1]Vmesna vrtilna_SKLOP1'!J219,IF(F219&lt;&gt;"",IF('[1]Vmesna vrtilna_SKLOP1'!J219&lt;&gt;"",'[1]Vmesna vrtilna_SKLOP1'!J219,""),""))))</f>
        <v>370.43148155839987</v>
      </c>
      <c r="L219" s="22">
        <f>IF(I218="Skupaj:","DDV (22%):",IF(I218="DDV (22%):","Skupaj z DDV:",IF(AND('[1]Vmesna vrtilna_SKLOP1'!C219&lt;&gt;"",'[1]Vmesna vrtilna_SKLOP1'!E219=""),"Skupaj:",IF(AND('[1]Vmesna vrtilna_SKLOP1'!C219&lt;&gt;"",'[1]Vmesna vrtilna_SKLOP1'!D219=""),'[1]Vmesna vrtilna_SKLOP1'!J219,IF(F219&lt;&gt;"",IF('[1]Vmesna vrtilna_SKLOP1'!J219&lt;&gt;"",'[1]Vmesna vrtilna_SKLOP1'!J219,""),"")))))</f>
        <v>370.43148155839987</v>
      </c>
      <c r="M219" s="22">
        <f t="shared" si="6"/>
        <v>0</v>
      </c>
      <c r="N219" s="22" t="str">
        <f>IF(IFERROR(VLOOKUP(B219,'[1]Vmesna vrtilna_SKLOP1'!B:J,7,0),"")=0,"",IFERROR(VLOOKUP(B219,'[1]Vmesna vrtilna_SKLOP1'!B:J,7,0),""))</f>
        <v/>
      </c>
      <c r="O219" s="22"/>
    </row>
    <row r="220" spans="2:15" ht="15" customHeight="1" x14ac:dyDescent="0.3">
      <c r="B220" s="15" t="str">
        <f>IF(AND('[1]Vmesna vrtilna_SKLOP1'!B220&lt;&gt;"",'[1]Vmesna vrtilna_SKLOP1'!C220&lt;&gt;""),IF('[1]Vmesna vrtilna_SKLOP1'!B220&lt;&gt;"",'[1]Vmesna vrtilna_SKLOP1'!B220,""),"")</f>
        <v/>
      </c>
      <c r="C220" s="16" t="str">
        <f>IF(OR(C219="Posebna oblika",C219="Kulturno zaščiten objekt",C219="Kulturno zaščiten objekt, Posebna oblika"),"Glej zavihek POSEBNI POGOJI",IF(SUM(N219:Q219)=1,"Posebna oblika",IF(SUM(N219:Q219)=10,"Kulturno zaščiten objekt",IF(SUM(N219:Q219)=11,"Kulturno zaščiten objekt, Posebna oblika",IF(AND('[1]Vmesna vrtilna_SKLOP1'!C220&lt;&gt;"",'[1]Vmesna vrtilna_SKLOP1'!D220&lt;&gt;""),IF('[1]Vmesna vrtilna_SKLOP1'!C220&lt;&gt;"",'[1]Vmesna vrtilna_SKLOP1'!C220,""),"")))))</f>
        <v/>
      </c>
      <c r="D220" s="17" t="str">
        <f>IF(IFERROR(VLOOKUP(B220,'[1]Vmesna vrtilna_SKLOP1'!B:J,6,0),"")=0,"",IFERROR(VLOOKUP(B220,'[1]Vmesna vrtilna_SKLOP1'!B:J,6,0),""))</f>
        <v/>
      </c>
      <c r="E220" s="16" t="str">
        <f>IF(IF('[1]Vmesna vrtilna_SKLOP1'!E220&lt;&gt;"",'[1]Vmesna vrtilna_SKLOP1'!D220,"")=0,"",IF('[1]Vmesna vrtilna_SKLOP1'!E220&lt;&gt;"",'[1]Vmesna vrtilna_SKLOP1'!D220,""))</f>
        <v/>
      </c>
      <c r="F220" s="18" t="str">
        <f>IF('[1]Vmesna vrtilna_SKLOP1'!E220&lt;&gt;"",'[1]Vmesna vrtilna_SKLOP1'!E220,"")</f>
        <v>Polkna - ALU fiksne lamele, Dim. ŠxV: 2,05x0,76m</v>
      </c>
      <c r="G220" s="15" t="str">
        <f>IF('[1]Vmesna vrtilna_SKLOP1'!E220&lt;&gt;"",'[1]Vmesna vrtilna_SKLOP1'!F220,"")</f>
        <v>[kos]</v>
      </c>
      <c r="H220" s="19">
        <f>IF('[1]Vmesna vrtilna_SKLOP1'!F220&lt;&gt;"",'[1]Vmesna vrtilna_SKLOP1'!I220,"")</f>
        <v>1</v>
      </c>
      <c r="I220" s="20" t="str">
        <f>IF(I219="Skupaj:","DDV (22%):",IF(I219="DDV (22%):","Skupaj z DDV:",IF(AND('[1]Vmesna vrtilna_SKLOP1'!C220&lt;&gt;"",'[1]Vmesna vrtilna_SKLOP1'!E220=""),"Skupaj:","")))</f>
        <v/>
      </c>
      <c r="J220" s="21">
        <f t="shared" si="7"/>
        <v>0</v>
      </c>
      <c r="K220" s="21">
        <f>IF(I220="Skupaj z DDV:",SUM(K218,K219),IF(I220="DDV (22%):",K219*0.22,IF(AND('[1]Vmesna vrtilna_SKLOP1'!C220&lt;&gt;"",'[1]Vmesna vrtilna_SKLOP1'!D220=""),'[1]Vmesna vrtilna_SKLOP1'!J220,IF(F220&lt;&gt;"",IF('[1]Vmesna vrtilna_SKLOP1'!J220&lt;&gt;"",'[1]Vmesna vrtilna_SKLOP1'!J220,""),""))))</f>
        <v>464.12026873999986</v>
      </c>
      <c r="L220" s="22">
        <f>IF(I219="Skupaj:","DDV (22%):",IF(I219="DDV (22%):","Skupaj z DDV:",IF(AND('[1]Vmesna vrtilna_SKLOP1'!C220&lt;&gt;"",'[1]Vmesna vrtilna_SKLOP1'!E220=""),"Skupaj:",IF(AND('[1]Vmesna vrtilna_SKLOP1'!C220&lt;&gt;"",'[1]Vmesna vrtilna_SKLOP1'!D220=""),'[1]Vmesna vrtilna_SKLOP1'!J220,IF(F220&lt;&gt;"",IF('[1]Vmesna vrtilna_SKLOP1'!J220&lt;&gt;"",'[1]Vmesna vrtilna_SKLOP1'!J220,""),"")))))</f>
        <v>464.12026873999986</v>
      </c>
      <c r="M220" s="22">
        <f t="shared" si="6"/>
        <v>0</v>
      </c>
      <c r="N220" s="22" t="str">
        <f>IF(IFERROR(VLOOKUP(B220,'[1]Vmesna vrtilna_SKLOP1'!B:J,7,0),"")=0,"",IFERROR(VLOOKUP(B220,'[1]Vmesna vrtilna_SKLOP1'!B:J,7,0),""))</f>
        <v/>
      </c>
      <c r="O220" s="22"/>
    </row>
    <row r="221" spans="2:15" ht="15" customHeight="1" x14ac:dyDescent="0.3">
      <c r="B221" s="15" t="str">
        <f>IF(AND('[1]Vmesna vrtilna_SKLOP1'!B221&lt;&gt;"",'[1]Vmesna vrtilna_SKLOP1'!C221&lt;&gt;""),IF('[1]Vmesna vrtilna_SKLOP1'!B221&lt;&gt;"",'[1]Vmesna vrtilna_SKLOP1'!B221,""),"")</f>
        <v/>
      </c>
      <c r="C221" s="16" t="str">
        <f>IF(OR(C220="Posebna oblika",C220="Kulturno zaščiten objekt",C220="Kulturno zaščiten objekt, Posebna oblika"),"Glej zavihek POSEBNI POGOJI",IF(SUM(N220:Q220)=1,"Posebna oblika",IF(SUM(N220:Q220)=10,"Kulturno zaščiten objekt",IF(SUM(N220:Q220)=11,"Kulturno zaščiten objekt, Posebna oblika",IF(AND('[1]Vmesna vrtilna_SKLOP1'!C221&lt;&gt;"",'[1]Vmesna vrtilna_SKLOP1'!D221&lt;&gt;""),IF('[1]Vmesna vrtilna_SKLOP1'!C221&lt;&gt;"",'[1]Vmesna vrtilna_SKLOP1'!C221,""),"")))))</f>
        <v/>
      </c>
      <c r="D221" s="17" t="str">
        <f>IF(IFERROR(VLOOKUP(B221,'[1]Vmesna vrtilna_SKLOP1'!B:J,6,0),"")=0,"",IFERROR(VLOOKUP(B221,'[1]Vmesna vrtilna_SKLOP1'!B:J,6,0),""))</f>
        <v/>
      </c>
      <c r="E221" s="16" t="str">
        <f>IF(IF('[1]Vmesna vrtilna_SKLOP1'!E221&lt;&gt;"",'[1]Vmesna vrtilna_SKLOP1'!D221,"")=0,"",IF('[1]Vmesna vrtilna_SKLOP1'!E221&lt;&gt;"",'[1]Vmesna vrtilna_SKLOP1'!D221,""))</f>
        <v/>
      </c>
      <c r="F221" s="18" t="str">
        <f>IF('[1]Vmesna vrtilna_SKLOP1'!E221&lt;&gt;"",'[1]Vmesna vrtilna_SKLOP1'!E221,"")</f>
        <v>Rolo - Plise, Dim. ŠxV: 0,71x1,08m</v>
      </c>
      <c r="G221" s="15" t="str">
        <f>IF('[1]Vmesna vrtilna_SKLOP1'!E221&lt;&gt;"",'[1]Vmesna vrtilna_SKLOP1'!F221,"")</f>
        <v>[kos]</v>
      </c>
      <c r="H221" s="19">
        <f>IF('[1]Vmesna vrtilna_SKLOP1'!F221&lt;&gt;"",'[1]Vmesna vrtilna_SKLOP1'!I221,"")</f>
        <v>1</v>
      </c>
      <c r="I221" s="20" t="str">
        <f>IF(I220="Skupaj:","DDV (22%):",IF(I220="DDV (22%):","Skupaj z DDV:",IF(AND('[1]Vmesna vrtilna_SKLOP1'!C221&lt;&gt;"",'[1]Vmesna vrtilna_SKLOP1'!E221=""),"Skupaj:","")))</f>
        <v/>
      </c>
      <c r="J221" s="21">
        <f t="shared" si="7"/>
        <v>0</v>
      </c>
      <c r="K221" s="21">
        <f>IF(I221="Skupaj z DDV:",SUM(K219,K220),IF(I221="DDV (22%):",K220*0.22,IF(AND('[1]Vmesna vrtilna_SKLOP1'!C221&lt;&gt;"",'[1]Vmesna vrtilna_SKLOP1'!D221=""),'[1]Vmesna vrtilna_SKLOP1'!J221,IF(F221&lt;&gt;"",IF('[1]Vmesna vrtilna_SKLOP1'!J221&lt;&gt;"",'[1]Vmesna vrtilna_SKLOP1'!J221,""),""))))</f>
        <v>92.016000000000005</v>
      </c>
      <c r="L221" s="22">
        <f>IF(I220="Skupaj:","DDV (22%):",IF(I220="DDV (22%):","Skupaj z DDV:",IF(AND('[1]Vmesna vrtilna_SKLOP1'!C221&lt;&gt;"",'[1]Vmesna vrtilna_SKLOP1'!E221=""),"Skupaj:",IF(AND('[1]Vmesna vrtilna_SKLOP1'!C221&lt;&gt;"",'[1]Vmesna vrtilna_SKLOP1'!D221=""),'[1]Vmesna vrtilna_SKLOP1'!J221,IF(F221&lt;&gt;"",IF('[1]Vmesna vrtilna_SKLOP1'!J221&lt;&gt;"",'[1]Vmesna vrtilna_SKLOP1'!J221,""),"")))))</f>
        <v>92.016000000000005</v>
      </c>
      <c r="M221" s="22">
        <f t="shared" si="6"/>
        <v>0</v>
      </c>
      <c r="N221" s="22" t="str">
        <f>IF(IFERROR(VLOOKUP(B221,'[1]Vmesna vrtilna_SKLOP1'!B:J,7,0),"")=0,"",IFERROR(VLOOKUP(B221,'[1]Vmesna vrtilna_SKLOP1'!B:J,7,0),""))</f>
        <v/>
      </c>
      <c r="O221" s="22"/>
    </row>
    <row r="222" spans="2:15" ht="15" customHeight="1" x14ac:dyDescent="0.3">
      <c r="B222" s="15" t="str">
        <f>IF(AND('[1]Vmesna vrtilna_SKLOP1'!B222&lt;&gt;"",'[1]Vmesna vrtilna_SKLOP1'!C222&lt;&gt;""),IF('[1]Vmesna vrtilna_SKLOP1'!B222&lt;&gt;"",'[1]Vmesna vrtilna_SKLOP1'!B222,""),"")</f>
        <v/>
      </c>
      <c r="C222" s="16" t="str">
        <f>IF(OR(C221="Posebna oblika",C221="Kulturno zaščiten objekt",C221="Kulturno zaščiten objekt, Posebna oblika"),"Glej zavihek POSEBNI POGOJI",IF(SUM(N221:Q221)=1,"Posebna oblika",IF(SUM(N221:Q221)=10,"Kulturno zaščiten objekt",IF(SUM(N221:Q221)=11,"Kulturno zaščiten objekt, Posebna oblika",IF(AND('[1]Vmesna vrtilna_SKLOP1'!C222&lt;&gt;"",'[1]Vmesna vrtilna_SKLOP1'!D222&lt;&gt;""),IF('[1]Vmesna vrtilna_SKLOP1'!C222&lt;&gt;"",'[1]Vmesna vrtilna_SKLOP1'!C222,""),"")))))</f>
        <v/>
      </c>
      <c r="D222" s="17" t="str">
        <f>IF(IFERROR(VLOOKUP(B222,'[1]Vmesna vrtilna_SKLOP1'!B:J,6,0),"")=0,"",IFERROR(VLOOKUP(B222,'[1]Vmesna vrtilna_SKLOP1'!B:J,6,0),""))</f>
        <v/>
      </c>
      <c r="E222" s="16" t="str">
        <f>IF(IF('[1]Vmesna vrtilna_SKLOP1'!E222&lt;&gt;"",'[1]Vmesna vrtilna_SKLOP1'!D222,"")=0,"",IF('[1]Vmesna vrtilna_SKLOP1'!E222&lt;&gt;"",'[1]Vmesna vrtilna_SKLOP1'!D222,""))</f>
        <v/>
      </c>
      <c r="F222" s="18" t="str">
        <f>IF('[1]Vmesna vrtilna_SKLOP1'!E222&lt;&gt;"",'[1]Vmesna vrtilna_SKLOP1'!E222,"")</f>
        <v>Polkna - ALU fiksne lamele, Dim. ŠxV: 1,16x1,16m</v>
      </c>
      <c r="G222" s="15" t="str">
        <f>IF('[1]Vmesna vrtilna_SKLOP1'!E222&lt;&gt;"",'[1]Vmesna vrtilna_SKLOP1'!F222,"")</f>
        <v>[kos]</v>
      </c>
      <c r="H222" s="19">
        <f>IF('[1]Vmesna vrtilna_SKLOP1'!F222&lt;&gt;"",'[1]Vmesna vrtilna_SKLOP1'!I222,"")</f>
        <v>2</v>
      </c>
      <c r="I222" s="20" t="str">
        <f>IF(I221="Skupaj:","DDV (22%):",IF(I221="DDV (22%):","Skupaj z DDV:",IF(AND('[1]Vmesna vrtilna_SKLOP1'!C222&lt;&gt;"",'[1]Vmesna vrtilna_SKLOP1'!E222=""),"Skupaj:","")))</f>
        <v/>
      </c>
      <c r="J222" s="21">
        <f t="shared" si="7"/>
        <v>0</v>
      </c>
      <c r="K222" s="21">
        <f>IF(I222="Skupaj z DDV:",SUM(K220,K221),IF(I222="DDV (22%):",K221*0.22,IF(AND('[1]Vmesna vrtilna_SKLOP1'!C222&lt;&gt;"",'[1]Vmesna vrtilna_SKLOP1'!D222=""),'[1]Vmesna vrtilna_SKLOP1'!J222,IF(F222&lt;&gt;"",IF('[1]Vmesna vrtilna_SKLOP1'!J222&lt;&gt;"",'[1]Vmesna vrtilna_SKLOP1'!J222,""),""))))</f>
        <v>839.26935243519983</v>
      </c>
      <c r="L222" s="22">
        <f>IF(I221="Skupaj:","DDV (22%):",IF(I221="DDV (22%):","Skupaj z DDV:",IF(AND('[1]Vmesna vrtilna_SKLOP1'!C222&lt;&gt;"",'[1]Vmesna vrtilna_SKLOP1'!E222=""),"Skupaj:",IF(AND('[1]Vmesna vrtilna_SKLOP1'!C222&lt;&gt;"",'[1]Vmesna vrtilna_SKLOP1'!D222=""),'[1]Vmesna vrtilna_SKLOP1'!J222,IF(F222&lt;&gt;"",IF('[1]Vmesna vrtilna_SKLOP1'!J222&lt;&gt;"",'[1]Vmesna vrtilna_SKLOP1'!J222,""),"")))))</f>
        <v>839.26935243519983</v>
      </c>
      <c r="M222" s="22">
        <f t="shared" si="6"/>
        <v>0</v>
      </c>
      <c r="N222" s="22" t="str">
        <f>IF(IFERROR(VLOOKUP(B222,'[1]Vmesna vrtilna_SKLOP1'!B:J,7,0),"")=0,"",IFERROR(VLOOKUP(B222,'[1]Vmesna vrtilna_SKLOP1'!B:J,7,0),""))</f>
        <v/>
      </c>
      <c r="O222" s="22"/>
    </row>
    <row r="223" spans="2:15" ht="15" customHeight="1" x14ac:dyDescent="0.3">
      <c r="B223" s="15" t="str">
        <f>IF(AND('[1]Vmesna vrtilna_SKLOP1'!B223&lt;&gt;"",'[1]Vmesna vrtilna_SKLOP1'!C223&lt;&gt;""),IF('[1]Vmesna vrtilna_SKLOP1'!B223&lt;&gt;"",'[1]Vmesna vrtilna_SKLOP1'!B223,""),"")</f>
        <v/>
      </c>
      <c r="C223" s="16" t="str">
        <f>IF(OR(C222="Posebna oblika",C222="Kulturno zaščiten objekt",C222="Kulturno zaščiten objekt, Posebna oblika"),"Glej zavihek POSEBNI POGOJI",IF(SUM(N222:Q222)=1,"Posebna oblika",IF(SUM(N222:Q222)=10,"Kulturno zaščiten objekt",IF(SUM(N222:Q222)=11,"Kulturno zaščiten objekt, Posebna oblika",IF(AND('[1]Vmesna vrtilna_SKLOP1'!C223&lt;&gt;"",'[1]Vmesna vrtilna_SKLOP1'!D223&lt;&gt;""),IF('[1]Vmesna vrtilna_SKLOP1'!C223&lt;&gt;"",'[1]Vmesna vrtilna_SKLOP1'!C223,""),"")))))</f>
        <v/>
      </c>
      <c r="D223" s="17" t="str">
        <f>IF(IFERROR(VLOOKUP(B223,'[1]Vmesna vrtilna_SKLOP1'!B:J,6,0),"")=0,"",IFERROR(VLOOKUP(B223,'[1]Vmesna vrtilna_SKLOP1'!B:J,6,0),""))</f>
        <v/>
      </c>
      <c r="E223" s="16" t="str">
        <f>IF(IF('[1]Vmesna vrtilna_SKLOP1'!E223&lt;&gt;"",'[1]Vmesna vrtilna_SKLOP1'!D223,"")=0,"",IF('[1]Vmesna vrtilna_SKLOP1'!E223&lt;&gt;"",'[1]Vmesna vrtilna_SKLOP1'!D223,""))</f>
        <v/>
      </c>
      <c r="F223" s="18" t="str">
        <f>IF('[1]Vmesna vrtilna_SKLOP1'!E223&lt;&gt;"",'[1]Vmesna vrtilna_SKLOP1'!E223,"")</f>
        <v>Polkna - ALU fiksne lamele, Dim. ŠxV: 0,81x0,84m</v>
      </c>
      <c r="G223" s="15" t="str">
        <f>IF('[1]Vmesna vrtilna_SKLOP1'!E223&lt;&gt;"",'[1]Vmesna vrtilna_SKLOP1'!F223,"")</f>
        <v>[kos]</v>
      </c>
      <c r="H223" s="19">
        <f>IF('[1]Vmesna vrtilna_SKLOP1'!F223&lt;&gt;"",'[1]Vmesna vrtilna_SKLOP1'!I223,"")</f>
        <v>1</v>
      </c>
      <c r="I223" s="20" t="str">
        <f>IF(I222="Skupaj:","DDV (22%):",IF(I222="DDV (22%):","Skupaj z DDV:",IF(AND('[1]Vmesna vrtilna_SKLOP1'!C223&lt;&gt;"",'[1]Vmesna vrtilna_SKLOP1'!E223=""),"Skupaj:","")))</f>
        <v/>
      </c>
      <c r="J223" s="21">
        <f t="shared" si="7"/>
        <v>0</v>
      </c>
      <c r="K223" s="21">
        <f>IF(I223="Skupaj z DDV:",SUM(K221,K222),IF(I223="DDV (22%):",K222*0.22,IF(AND('[1]Vmesna vrtilna_SKLOP1'!C223&lt;&gt;"",'[1]Vmesna vrtilna_SKLOP1'!D223=""),'[1]Vmesna vrtilna_SKLOP1'!J223,IF(F223&lt;&gt;"",IF('[1]Vmesna vrtilna_SKLOP1'!J223&lt;&gt;"",'[1]Vmesna vrtilna_SKLOP1'!J223,""),""))))</f>
        <v>243.99366508560001</v>
      </c>
      <c r="L223" s="22">
        <f>IF(I222="Skupaj:","DDV (22%):",IF(I222="DDV (22%):","Skupaj z DDV:",IF(AND('[1]Vmesna vrtilna_SKLOP1'!C223&lt;&gt;"",'[1]Vmesna vrtilna_SKLOP1'!E223=""),"Skupaj:",IF(AND('[1]Vmesna vrtilna_SKLOP1'!C223&lt;&gt;"",'[1]Vmesna vrtilna_SKLOP1'!D223=""),'[1]Vmesna vrtilna_SKLOP1'!J223,IF(F223&lt;&gt;"",IF('[1]Vmesna vrtilna_SKLOP1'!J223&lt;&gt;"",'[1]Vmesna vrtilna_SKLOP1'!J223,""),"")))))</f>
        <v>243.99366508560001</v>
      </c>
      <c r="M223" s="22">
        <f t="shared" si="6"/>
        <v>0</v>
      </c>
      <c r="N223" s="22" t="str">
        <f>IF(IFERROR(VLOOKUP(B223,'[1]Vmesna vrtilna_SKLOP1'!B:J,7,0),"")=0,"",IFERROR(VLOOKUP(B223,'[1]Vmesna vrtilna_SKLOP1'!B:J,7,0),""))</f>
        <v/>
      </c>
      <c r="O223" s="22"/>
    </row>
    <row r="224" spans="2:15" ht="15" customHeight="1" x14ac:dyDescent="0.3">
      <c r="B224" s="15" t="str">
        <f>IF(AND('[1]Vmesna vrtilna_SKLOP1'!B224&lt;&gt;"",'[1]Vmesna vrtilna_SKLOP1'!C224&lt;&gt;""),IF('[1]Vmesna vrtilna_SKLOP1'!B224&lt;&gt;"",'[1]Vmesna vrtilna_SKLOP1'!B224,""),"")</f>
        <v/>
      </c>
      <c r="C224" s="16" t="str">
        <f>IF(OR(C223="Posebna oblika",C223="Kulturno zaščiten objekt",C223="Kulturno zaščiten objekt, Posebna oblika"),"Glej zavihek POSEBNI POGOJI",IF(SUM(N223:Q223)=1,"Posebna oblika",IF(SUM(N223:Q223)=10,"Kulturno zaščiten objekt",IF(SUM(N223:Q223)=11,"Kulturno zaščiten objekt, Posebna oblika",IF(AND('[1]Vmesna vrtilna_SKLOP1'!C224&lt;&gt;"",'[1]Vmesna vrtilna_SKLOP1'!D224&lt;&gt;""),IF('[1]Vmesna vrtilna_SKLOP1'!C224&lt;&gt;"",'[1]Vmesna vrtilna_SKLOP1'!C224,""),"")))))</f>
        <v/>
      </c>
      <c r="D224" s="17" t="str">
        <f>IF(IFERROR(VLOOKUP(B224,'[1]Vmesna vrtilna_SKLOP1'!B:J,6,0),"")=0,"",IFERROR(VLOOKUP(B224,'[1]Vmesna vrtilna_SKLOP1'!B:J,6,0),""))</f>
        <v/>
      </c>
      <c r="E224" s="16" t="str">
        <f>IF(IF('[1]Vmesna vrtilna_SKLOP1'!E224&lt;&gt;"",'[1]Vmesna vrtilna_SKLOP1'!D224,"")=0,"",IF('[1]Vmesna vrtilna_SKLOP1'!E224&lt;&gt;"",'[1]Vmesna vrtilna_SKLOP1'!D224,""))</f>
        <v/>
      </c>
      <c r="F224" s="18" t="str">
        <f>IF('[1]Vmesna vrtilna_SKLOP1'!E224&lt;&gt;"",'[1]Vmesna vrtilna_SKLOP1'!E224,"")</f>
        <v/>
      </c>
      <c r="G224" s="15" t="str">
        <f>IF('[1]Vmesna vrtilna_SKLOP1'!E224&lt;&gt;"",'[1]Vmesna vrtilna_SKLOP1'!F224,"")</f>
        <v/>
      </c>
      <c r="H224" s="19" t="str">
        <f>IF('[1]Vmesna vrtilna_SKLOP1'!F224&lt;&gt;"",'[1]Vmesna vrtilna_SKLOP1'!I224,"")</f>
        <v/>
      </c>
      <c r="I224" s="20" t="str">
        <f>IF(I223="Skupaj:","DDV (22%):",IF(I223="DDV (22%):","Skupaj z DDV:",IF(AND('[1]Vmesna vrtilna_SKLOP1'!C224&lt;&gt;"",'[1]Vmesna vrtilna_SKLOP1'!E224=""),"Skupaj:","")))</f>
        <v/>
      </c>
      <c r="J224" s="21" t="str">
        <f t="shared" si="7"/>
        <v/>
      </c>
      <c r="K224" s="21" t="str">
        <f>IF(I224="Skupaj z DDV:",SUM(K222,K223),IF(I224="DDV (22%):",K223*0.22,IF(AND('[1]Vmesna vrtilna_SKLOP1'!C224&lt;&gt;"",'[1]Vmesna vrtilna_SKLOP1'!D224=""),'[1]Vmesna vrtilna_SKLOP1'!J224,IF(F224&lt;&gt;"",IF('[1]Vmesna vrtilna_SKLOP1'!J224&lt;&gt;"",'[1]Vmesna vrtilna_SKLOP1'!J224,""),""))))</f>
        <v/>
      </c>
      <c r="L224" s="22" t="str">
        <f>IF(I223="Skupaj:","DDV (22%):",IF(I223="DDV (22%):","Skupaj z DDV:",IF(AND('[1]Vmesna vrtilna_SKLOP1'!C224&lt;&gt;"",'[1]Vmesna vrtilna_SKLOP1'!E224=""),"Skupaj:",IF(AND('[1]Vmesna vrtilna_SKLOP1'!C224&lt;&gt;"",'[1]Vmesna vrtilna_SKLOP1'!D224=""),'[1]Vmesna vrtilna_SKLOP1'!J224,IF(F224&lt;&gt;"",IF('[1]Vmesna vrtilna_SKLOP1'!J224&lt;&gt;"",'[1]Vmesna vrtilna_SKLOP1'!J224,""),"")))))</f>
        <v/>
      </c>
      <c r="M224" s="22">
        <f t="shared" si="6"/>
        <v>0</v>
      </c>
      <c r="N224" s="22" t="str">
        <f>IF(IFERROR(VLOOKUP(B224,'[1]Vmesna vrtilna_SKLOP1'!B:J,7,0),"")=0,"",IFERROR(VLOOKUP(B224,'[1]Vmesna vrtilna_SKLOP1'!B:J,7,0),""))</f>
        <v/>
      </c>
      <c r="O224" s="22"/>
    </row>
    <row r="225" spans="2:15" ht="15" customHeight="1" x14ac:dyDescent="0.3">
      <c r="B225" s="15" t="str">
        <f>IF(AND('[1]Vmesna vrtilna_SKLOP1'!B225&lt;&gt;"",'[1]Vmesna vrtilna_SKLOP1'!C225&lt;&gt;""),IF('[1]Vmesna vrtilna_SKLOP1'!B225&lt;&gt;"",'[1]Vmesna vrtilna_SKLOP1'!B225,""),"")</f>
        <v/>
      </c>
      <c r="C225" s="16" t="str">
        <f>IF(OR(C224="Posebna oblika",C224="Kulturno zaščiten objekt",C224="Kulturno zaščiten objekt, Posebna oblika"),"Glej zavihek POSEBNI POGOJI",IF(SUM(N224:Q224)=1,"Posebna oblika",IF(SUM(N224:Q224)=10,"Kulturno zaščiten objekt",IF(SUM(N224:Q224)=11,"Kulturno zaščiten objekt, Posebna oblika",IF(AND('[1]Vmesna vrtilna_SKLOP1'!C225&lt;&gt;"",'[1]Vmesna vrtilna_SKLOP1'!D225&lt;&gt;""),IF('[1]Vmesna vrtilna_SKLOP1'!C225&lt;&gt;"",'[1]Vmesna vrtilna_SKLOP1'!C225,""),"")))))</f>
        <v/>
      </c>
      <c r="D225" s="17" t="str">
        <f>IF(IFERROR(VLOOKUP(B225,'[1]Vmesna vrtilna_SKLOP1'!B:J,6,0),"")=0,"",IFERROR(VLOOKUP(B225,'[1]Vmesna vrtilna_SKLOP1'!B:J,6,0),""))</f>
        <v/>
      </c>
      <c r="E225" s="16" t="str">
        <f>IF(IF('[1]Vmesna vrtilna_SKLOP1'!E225&lt;&gt;"",'[1]Vmesna vrtilna_SKLOP1'!D225,"")=0,"",IF('[1]Vmesna vrtilna_SKLOP1'!E225&lt;&gt;"",'[1]Vmesna vrtilna_SKLOP1'!D225,""))</f>
        <v>Notranje police</v>
      </c>
      <c r="F225" s="18" t="str">
        <f>IF('[1]Vmesna vrtilna_SKLOP1'!E225&lt;&gt;"",'[1]Vmesna vrtilna_SKLOP1'!E225,"")</f>
        <v>Notranja polica, mat. Topalit, dim. ŠxG:0,81x0,35m</v>
      </c>
      <c r="G225" s="15" t="str">
        <f>IF('[1]Vmesna vrtilna_SKLOP1'!E225&lt;&gt;"",'[1]Vmesna vrtilna_SKLOP1'!F225,"")</f>
        <v>[kos]</v>
      </c>
      <c r="H225" s="19">
        <f>IF('[1]Vmesna vrtilna_SKLOP1'!F225&lt;&gt;"",'[1]Vmesna vrtilna_SKLOP1'!I225,"")</f>
        <v>1</v>
      </c>
      <c r="I225" s="20" t="str">
        <f>IF(I224="Skupaj:","DDV (22%):",IF(I224="DDV (22%):","Skupaj z DDV:",IF(AND('[1]Vmesna vrtilna_SKLOP1'!C225&lt;&gt;"",'[1]Vmesna vrtilna_SKLOP1'!E225=""),"Skupaj:","")))</f>
        <v/>
      </c>
      <c r="J225" s="21">
        <f t="shared" si="7"/>
        <v>0</v>
      </c>
      <c r="K225" s="21">
        <f>IF(I225="Skupaj z DDV:",SUM(K223,K224),IF(I225="DDV (22%):",K224*0.22,IF(AND('[1]Vmesna vrtilna_SKLOP1'!C225&lt;&gt;"",'[1]Vmesna vrtilna_SKLOP1'!D225=""),'[1]Vmesna vrtilna_SKLOP1'!J225,IF(F225&lt;&gt;"",IF('[1]Vmesna vrtilna_SKLOP1'!J225&lt;&gt;"",'[1]Vmesna vrtilna_SKLOP1'!J225,""),""))))</f>
        <v>38.675449999999998</v>
      </c>
      <c r="L225" s="22">
        <f>IF(I224="Skupaj:","DDV (22%):",IF(I224="DDV (22%):","Skupaj z DDV:",IF(AND('[1]Vmesna vrtilna_SKLOP1'!C225&lt;&gt;"",'[1]Vmesna vrtilna_SKLOP1'!E225=""),"Skupaj:",IF(AND('[1]Vmesna vrtilna_SKLOP1'!C225&lt;&gt;"",'[1]Vmesna vrtilna_SKLOP1'!D225=""),'[1]Vmesna vrtilna_SKLOP1'!J225,IF(F225&lt;&gt;"",IF('[1]Vmesna vrtilna_SKLOP1'!J225&lt;&gt;"",'[1]Vmesna vrtilna_SKLOP1'!J225,""),"")))))</f>
        <v>38.675449999999998</v>
      </c>
      <c r="M225" s="22">
        <f t="shared" si="6"/>
        <v>0</v>
      </c>
      <c r="N225" s="22" t="str">
        <f>IF(IFERROR(VLOOKUP(B225,'[1]Vmesna vrtilna_SKLOP1'!B:J,7,0),"")=0,"",IFERROR(VLOOKUP(B225,'[1]Vmesna vrtilna_SKLOP1'!B:J,7,0),""))</f>
        <v/>
      </c>
      <c r="O225" s="22"/>
    </row>
    <row r="226" spans="2:15" ht="15" customHeight="1" x14ac:dyDescent="0.3">
      <c r="B226" s="15" t="str">
        <f>IF(AND('[1]Vmesna vrtilna_SKLOP1'!B226&lt;&gt;"",'[1]Vmesna vrtilna_SKLOP1'!C226&lt;&gt;""),IF('[1]Vmesna vrtilna_SKLOP1'!B226&lt;&gt;"",'[1]Vmesna vrtilna_SKLOP1'!B226,""),"")</f>
        <v/>
      </c>
      <c r="C226" s="16" t="str">
        <f>IF(OR(C225="Posebna oblika",C225="Kulturno zaščiten objekt",C225="Kulturno zaščiten objekt, Posebna oblika"),"Glej zavihek POSEBNI POGOJI",IF(SUM(N225:Q225)=1,"Posebna oblika",IF(SUM(N225:Q225)=10,"Kulturno zaščiten objekt",IF(SUM(N225:Q225)=11,"Kulturno zaščiten objekt, Posebna oblika",IF(AND('[1]Vmesna vrtilna_SKLOP1'!C226&lt;&gt;"",'[1]Vmesna vrtilna_SKLOP1'!D226&lt;&gt;""),IF('[1]Vmesna vrtilna_SKLOP1'!C226&lt;&gt;"",'[1]Vmesna vrtilna_SKLOP1'!C226,""),"")))))</f>
        <v/>
      </c>
      <c r="D226" s="17" t="str">
        <f>IF(IFERROR(VLOOKUP(B226,'[1]Vmesna vrtilna_SKLOP1'!B:J,6,0),"")=0,"",IFERROR(VLOOKUP(B226,'[1]Vmesna vrtilna_SKLOP1'!B:J,6,0),""))</f>
        <v/>
      </c>
      <c r="E226" s="16" t="str">
        <f>IF(IF('[1]Vmesna vrtilna_SKLOP1'!E226&lt;&gt;"",'[1]Vmesna vrtilna_SKLOP1'!D226,"")=0,"",IF('[1]Vmesna vrtilna_SKLOP1'!E226&lt;&gt;"",'[1]Vmesna vrtilna_SKLOP1'!D226,""))</f>
        <v/>
      </c>
      <c r="F226" s="18" t="str">
        <f>IF('[1]Vmesna vrtilna_SKLOP1'!E226&lt;&gt;"",'[1]Vmesna vrtilna_SKLOP1'!E226,"")</f>
        <v>Notranja polica, mat. Marmor, dim. ŠxG:1,16x0,41m</v>
      </c>
      <c r="G226" s="15" t="str">
        <f>IF('[1]Vmesna vrtilna_SKLOP1'!E226&lt;&gt;"",'[1]Vmesna vrtilna_SKLOP1'!F226,"")</f>
        <v>[kos]</v>
      </c>
      <c r="H226" s="19">
        <f>IF('[1]Vmesna vrtilna_SKLOP1'!F226&lt;&gt;"",'[1]Vmesna vrtilna_SKLOP1'!I226,"")</f>
        <v>1</v>
      </c>
      <c r="I226" s="20" t="str">
        <f>IF(I225="Skupaj:","DDV (22%):",IF(I225="DDV (22%):","Skupaj z DDV:",IF(AND('[1]Vmesna vrtilna_SKLOP1'!C226&lt;&gt;"",'[1]Vmesna vrtilna_SKLOP1'!E226=""),"Skupaj:","")))</f>
        <v/>
      </c>
      <c r="J226" s="21">
        <f t="shared" si="7"/>
        <v>0</v>
      </c>
      <c r="K226" s="21">
        <f>IF(I226="Skupaj z DDV:",SUM(K224,K225),IF(I226="DDV (22%):",K225*0.22,IF(AND('[1]Vmesna vrtilna_SKLOP1'!C226&lt;&gt;"",'[1]Vmesna vrtilna_SKLOP1'!D226=""),'[1]Vmesna vrtilna_SKLOP1'!J226,IF(F226&lt;&gt;"",IF('[1]Vmesna vrtilna_SKLOP1'!J226&lt;&gt;"",'[1]Vmesna vrtilna_SKLOP1'!J226,""),""))))</f>
        <v>127.85793599999998</v>
      </c>
      <c r="L226" s="22">
        <f>IF(I225="Skupaj:","DDV (22%):",IF(I225="DDV (22%):","Skupaj z DDV:",IF(AND('[1]Vmesna vrtilna_SKLOP1'!C226&lt;&gt;"",'[1]Vmesna vrtilna_SKLOP1'!E226=""),"Skupaj:",IF(AND('[1]Vmesna vrtilna_SKLOP1'!C226&lt;&gt;"",'[1]Vmesna vrtilna_SKLOP1'!D226=""),'[1]Vmesna vrtilna_SKLOP1'!J226,IF(F226&lt;&gt;"",IF('[1]Vmesna vrtilna_SKLOP1'!J226&lt;&gt;"",'[1]Vmesna vrtilna_SKLOP1'!J226,""),"")))))</f>
        <v>127.85793599999998</v>
      </c>
      <c r="M226" s="22">
        <f t="shared" si="6"/>
        <v>0</v>
      </c>
      <c r="N226" s="22" t="str">
        <f>IF(IFERROR(VLOOKUP(B226,'[1]Vmesna vrtilna_SKLOP1'!B:J,7,0),"")=0,"",IFERROR(VLOOKUP(B226,'[1]Vmesna vrtilna_SKLOP1'!B:J,7,0),""))</f>
        <v/>
      </c>
      <c r="O226" s="22"/>
    </row>
    <row r="227" spans="2:15" ht="15" customHeight="1" x14ac:dyDescent="0.3">
      <c r="B227" s="15" t="str">
        <f>IF(AND('[1]Vmesna vrtilna_SKLOP1'!B227&lt;&gt;"",'[1]Vmesna vrtilna_SKLOP1'!C227&lt;&gt;""),IF('[1]Vmesna vrtilna_SKLOP1'!B227&lt;&gt;"",'[1]Vmesna vrtilna_SKLOP1'!B227,""),"")</f>
        <v/>
      </c>
      <c r="C227" s="16" t="str">
        <f>IF(OR(C226="Posebna oblika",C226="Kulturno zaščiten objekt",C226="Kulturno zaščiten objekt, Posebna oblika"),"Glej zavihek POSEBNI POGOJI",IF(SUM(N226:Q226)=1,"Posebna oblika",IF(SUM(N226:Q226)=10,"Kulturno zaščiten objekt",IF(SUM(N226:Q226)=11,"Kulturno zaščiten objekt, Posebna oblika",IF(AND('[1]Vmesna vrtilna_SKLOP1'!C227&lt;&gt;"",'[1]Vmesna vrtilna_SKLOP1'!D227&lt;&gt;""),IF('[1]Vmesna vrtilna_SKLOP1'!C227&lt;&gt;"",'[1]Vmesna vrtilna_SKLOP1'!C227,""),"")))))</f>
        <v/>
      </c>
      <c r="D227" s="17" t="str">
        <f>IF(IFERROR(VLOOKUP(B227,'[1]Vmesna vrtilna_SKLOP1'!B:J,6,0),"")=0,"",IFERROR(VLOOKUP(B227,'[1]Vmesna vrtilna_SKLOP1'!B:J,6,0),""))</f>
        <v/>
      </c>
      <c r="E227" s="16" t="str">
        <f>IF(IF('[1]Vmesna vrtilna_SKLOP1'!E227&lt;&gt;"",'[1]Vmesna vrtilna_SKLOP1'!D227,"")=0,"",IF('[1]Vmesna vrtilna_SKLOP1'!E227&lt;&gt;"",'[1]Vmesna vrtilna_SKLOP1'!D227,""))</f>
        <v/>
      </c>
      <c r="F227" s="18" t="str">
        <f>IF('[1]Vmesna vrtilna_SKLOP1'!E227&lt;&gt;"",'[1]Vmesna vrtilna_SKLOP1'!E227,"")</f>
        <v>Notranja polica, mat. Marmor, dim. ŠxG:1,16x0,36m</v>
      </c>
      <c r="G227" s="15" t="str">
        <f>IF('[1]Vmesna vrtilna_SKLOP1'!E227&lt;&gt;"",'[1]Vmesna vrtilna_SKLOP1'!F227,"")</f>
        <v>[kos]</v>
      </c>
      <c r="H227" s="19">
        <f>IF('[1]Vmesna vrtilna_SKLOP1'!F227&lt;&gt;"",'[1]Vmesna vrtilna_SKLOP1'!I227,"")</f>
        <v>2</v>
      </c>
      <c r="I227" s="20" t="str">
        <f>IF(I226="Skupaj:","DDV (22%):",IF(I226="DDV (22%):","Skupaj z DDV:",IF(AND('[1]Vmesna vrtilna_SKLOP1'!C227&lt;&gt;"",'[1]Vmesna vrtilna_SKLOP1'!E227=""),"Skupaj:","")))</f>
        <v/>
      </c>
      <c r="J227" s="21">
        <f t="shared" si="7"/>
        <v>0</v>
      </c>
      <c r="K227" s="21">
        <f>IF(I227="Skupaj z DDV:",SUM(K225,K226),IF(I227="DDV (22%):",K226*0.22,IF(AND('[1]Vmesna vrtilna_SKLOP1'!C227&lt;&gt;"",'[1]Vmesna vrtilna_SKLOP1'!D227=""),'[1]Vmesna vrtilna_SKLOP1'!J227,IF(F227&lt;&gt;"",IF('[1]Vmesna vrtilna_SKLOP1'!J227&lt;&gt;"",'[1]Vmesna vrtilna_SKLOP1'!J227,""),""))))</f>
        <v>223.43075199999998</v>
      </c>
      <c r="L227" s="22">
        <f>IF(I226="Skupaj:","DDV (22%):",IF(I226="DDV (22%):","Skupaj z DDV:",IF(AND('[1]Vmesna vrtilna_SKLOP1'!C227&lt;&gt;"",'[1]Vmesna vrtilna_SKLOP1'!E227=""),"Skupaj:",IF(AND('[1]Vmesna vrtilna_SKLOP1'!C227&lt;&gt;"",'[1]Vmesna vrtilna_SKLOP1'!D227=""),'[1]Vmesna vrtilna_SKLOP1'!J227,IF(F227&lt;&gt;"",IF('[1]Vmesna vrtilna_SKLOP1'!J227&lt;&gt;"",'[1]Vmesna vrtilna_SKLOP1'!J227,""),"")))))</f>
        <v>223.43075199999998</v>
      </c>
      <c r="M227" s="22">
        <f t="shared" si="6"/>
        <v>0</v>
      </c>
      <c r="N227" s="22" t="str">
        <f>IF(IFERROR(VLOOKUP(B227,'[1]Vmesna vrtilna_SKLOP1'!B:J,7,0),"")=0,"",IFERROR(VLOOKUP(B227,'[1]Vmesna vrtilna_SKLOP1'!B:J,7,0),""))</f>
        <v/>
      </c>
      <c r="O227" s="22"/>
    </row>
    <row r="228" spans="2:15" ht="15" customHeight="1" x14ac:dyDescent="0.3">
      <c r="B228" s="15" t="str">
        <f>IF(AND('[1]Vmesna vrtilna_SKLOP1'!B228&lt;&gt;"",'[1]Vmesna vrtilna_SKLOP1'!C228&lt;&gt;""),IF('[1]Vmesna vrtilna_SKLOP1'!B228&lt;&gt;"",'[1]Vmesna vrtilna_SKLOP1'!B228,""),"")</f>
        <v/>
      </c>
      <c r="C228" s="16" t="str">
        <f>IF(OR(C227="Posebna oblika",C227="Kulturno zaščiten objekt",C227="Kulturno zaščiten objekt, Posebna oblika"),"Glej zavihek POSEBNI POGOJI",IF(SUM(N227:Q227)=1,"Posebna oblika",IF(SUM(N227:Q227)=10,"Kulturno zaščiten objekt",IF(SUM(N227:Q227)=11,"Kulturno zaščiten objekt, Posebna oblika",IF(AND('[1]Vmesna vrtilna_SKLOP1'!C228&lt;&gt;"",'[1]Vmesna vrtilna_SKLOP1'!D228&lt;&gt;""),IF('[1]Vmesna vrtilna_SKLOP1'!C228&lt;&gt;"",'[1]Vmesna vrtilna_SKLOP1'!C228,""),"")))))</f>
        <v/>
      </c>
      <c r="D228" s="17" t="str">
        <f>IF(IFERROR(VLOOKUP(B228,'[1]Vmesna vrtilna_SKLOP1'!B:J,6,0),"")=0,"",IFERROR(VLOOKUP(B228,'[1]Vmesna vrtilna_SKLOP1'!B:J,6,0),""))</f>
        <v/>
      </c>
      <c r="E228" s="16" t="str">
        <f>IF(IF('[1]Vmesna vrtilna_SKLOP1'!E228&lt;&gt;"",'[1]Vmesna vrtilna_SKLOP1'!D228,"")=0,"",IF('[1]Vmesna vrtilna_SKLOP1'!E228&lt;&gt;"",'[1]Vmesna vrtilna_SKLOP1'!D228,""))</f>
        <v/>
      </c>
      <c r="F228" s="18" t="str">
        <f>IF('[1]Vmesna vrtilna_SKLOP1'!E228&lt;&gt;"",'[1]Vmesna vrtilna_SKLOP1'!E228,"")</f>
        <v/>
      </c>
      <c r="G228" s="15" t="str">
        <f>IF('[1]Vmesna vrtilna_SKLOP1'!E228&lt;&gt;"",'[1]Vmesna vrtilna_SKLOP1'!F228,"")</f>
        <v/>
      </c>
      <c r="H228" s="19" t="str">
        <f>IF('[1]Vmesna vrtilna_SKLOP1'!F228&lt;&gt;"",'[1]Vmesna vrtilna_SKLOP1'!I228,"")</f>
        <v/>
      </c>
      <c r="I228" s="20" t="str">
        <f>IF(I227="Skupaj:","DDV (22%):",IF(I227="DDV (22%):","Skupaj z DDV:",IF(AND('[1]Vmesna vrtilna_SKLOP1'!C228&lt;&gt;"",'[1]Vmesna vrtilna_SKLOP1'!E228=""),"Skupaj:","")))</f>
        <v/>
      </c>
      <c r="J228" s="21" t="str">
        <f t="shared" si="7"/>
        <v/>
      </c>
      <c r="K228" s="21" t="str">
        <f>IF(I228="Skupaj z DDV:",SUM(K226,K227),IF(I228="DDV (22%):",K227*0.22,IF(AND('[1]Vmesna vrtilna_SKLOP1'!C228&lt;&gt;"",'[1]Vmesna vrtilna_SKLOP1'!D228=""),'[1]Vmesna vrtilna_SKLOP1'!J228,IF(F228&lt;&gt;"",IF('[1]Vmesna vrtilna_SKLOP1'!J228&lt;&gt;"",'[1]Vmesna vrtilna_SKLOP1'!J228,""),""))))</f>
        <v/>
      </c>
      <c r="L228" s="22" t="str">
        <f>IF(I227="Skupaj:","DDV (22%):",IF(I227="DDV (22%):","Skupaj z DDV:",IF(AND('[1]Vmesna vrtilna_SKLOP1'!C228&lt;&gt;"",'[1]Vmesna vrtilna_SKLOP1'!E228=""),"Skupaj:",IF(AND('[1]Vmesna vrtilna_SKLOP1'!C228&lt;&gt;"",'[1]Vmesna vrtilna_SKLOP1'!D228=""),'[1]Vmesna vrtilna_SKLOP1'!J228,IF(F228&lt;&gt;"",IF('[1]Vmesna vrtilna_SKLOP1'!J228&lt;&gt;"",'[1]Vmesna vrtilna_SKLOP1'!J228,""),"")))))</f>
        <v/>
      </c>
      <c r="M228" s="22">
        <f t="shared" si="6"/>
        <v>0</v>
      </c>
      <c r="N228" s="22" t="str">
        <f>IF(IFERROR(VLOOKUP(B228,'[1]Vmesna vrtilna_SKLOP1'!B:J,7,0),"")=0,"",IFERROR(VLOOKUP(B228,'[1]Vmesna vrtilna_SKLOP1'!B:J,7,0),""))</f>
        <v/>
      </c>
      <c r="O228" s="22"/>
    </row>
    <row r="229" spans="2:15" ht="15" customHeight="1" x14ac:dyDescent="0.3">
      <c r="B229" s="15" t="str">
        <f>IF(AND('[1]Vmesna vrtilna_SKLOP1'!B229&lt;&gt;"",'[1]Vmesna vrtilna_SKLOP1'!C229&lt;&gt;""),IF('[1]Vmesna vrtilna_SKLOP1'!B229&lt;&gt;"",'[1]Vmesna vrtilna_SKLOP1'!B229,""),"")</f>
        <v/>
      </c>
      <c r="C229" s="16" t="str">
        <f>IF(OR(C228="Posebna oblika",C228="Kulturno zaščiten objekt",C228="Kulturno zaščiten objekt, Posebna oblika"),"Glej zavihek POSEBNI POGOJI",IF(SUM(N228:Q228)=1,"Posebna oblika",IF(SUM(N228:Q228)=10,"Kulturno zaščiten objekt",IF(SUM(N228:Q228)=11,"Kulturno zaščiten objekt, Posebna oblika",IF(AND('[1]Vmesna vrtilna_SKLOP1'!C229&lt;&gt;"",'[1]Vmesna vrtilna_SKLOP1'!D229&lt;&gt;""),IF('[1]Vmesna vrtilna_SKLOP1'!C229&lt;&gt;"",'[1]Vmesna vrtilna_SKLOP1'!C229,""),"")))))</f>
        <v/>
      </c>
      <c r="D229" s="17" t="str">
        <f>IF(IFERROR(VLOOKUP(B229,'[1]Vmesna vrtilna_SKLOP1'!B:J,6,0),"")=0,"",IFERROR(VLOOKUP(B229,'[1]Vmesna vrtilna_SKLOP1'!B:J,6,0),""))</f>
        <v/>
      </c>
      <c r="E229" s="16" t="str">
        <f>IF(IF('[1]Vmesna vrtilna_SKLOP1'!E229&lt;&gt;"",'[1]Vmesna vrtilna_SKLOP1'!D229,"")=0,"",IF('[1]Vmesna vrtilna_SKLOP1'!E229&lt;&gt;"",'[1]Vmesna vrtilna_SKLOP1'!D229,""))</f>
        <v>Demontaža</v>
      </c>
      <c r="F229" s="18" t="str">
        <f>IF('[1]Vmesna vrtilna_SKLOP1'!E229&lt;&gt;"",'[1]Vmesna vrtilna_SKLOP1'!E229,"")</f>
        <v>Demontaža oken</v>
      </c>
      <c r="G229" s="15" t="str">
        <f>IF('[1]Vmesna vrtilna_SKLOP1'!E229&lt;&gt;"",'[1]Vmesna vrtilna_SKLOP1'!F229,"")</f>
        <v>[m1]</v>
      </c>
      <c r="H229" s="19">
        <f>IF('[1]Vmesna vrtilna_SKLOP1'!F229&lt;&gt;"",'[1]Vmesna vrtilna_SKLOP1'!I229,"")</f>
        <v>20.440000000000001</v>
      </c>
      <c r="I229" s="20" t="str">
        <f>IF(I228="Skupaj:","DDV (22%):",IF(I228="DDV (22%):","Skupaj z DDV:",IF(AND('[1]Vmesna vrtilna_SKLOP1'!C229&lt;&gt;"",'[1]Vmesna vrtilna_SKLOP1'!E229=""),"Skupaj:","")))</f>
        <v/>
      </c>
      <c r="J229" s="21">
        <f t="shared" si="7"/>
        <v>0</v>
      </c>
      <c r="K229" s="21">
        <f>IF(I229="Skupaj z DDV:",SUM(K227,K228),IF(I229="DDV (22%):",K228*0.22,IF(AND('[1]Vmesna vrtilna_SKLOP1'!C229&lt;&gt;"",'[1]Vmesna vrtilna_SKLOP1'!D229=""),'[1]Vmesna vrtilna_SKLOP1'!J229,IF(F229&lt;&gt;"",IF('[1]Vmesna vrtilna_SKLOP1'!J229&lt;&gt;"",'[1]Vmesna vrtilna_SKLOP1'!J229,""),""))))</f>
        <v>163.01999999999998</v>
      </c>
      <c r="L229" s="22">
        <f>IF(I228="Skupaj:","DDV (22%):",IF(I228="DDV (22%):","Skupaj z DDV:",IF(AND('[1]Vmesna vrtilna_SKLOP1'!C229&lt;&gt;"",'[1]Vmesna vrtilna_SKLOP1'!E229=""),"Skupaj:",IF(AND('[1]Vmesna vrtilna_SKLOP1'!C229&lt;&gt;"",'[1]Vmesna vrtilna_SKLOP1'!D229=""),'[1]Vmesna vrtilna_SKLOP1'!J229,IF(F229&lt;&gt;"",IF('[1]Vmesna vrtilna_SKLOP1'!J229&lt;&gt;"",'[1]Vmesna vrtilna_SKLOP1'!J229,""),"")))))</f>
        <v>163.01999999999998</v>
      </c>
      <c r="M229" s="22">
        <f t="shared" si="6"/>
        <v>0</v>
      </c>
      <c r="N229" s="22" t="str">
        <f>IF(IFERROR(VLOOKUP(B229,'[1]Vmesna vrtilna_SKLOP1'!B:J,7,0),"")=0,"",IFERROR(VLOOKUP(B229,'[1]Vmesna vrtilna_SKLOP1'!B:J,7,0),""))</f>
        <v/>
      </c>
      <c r="O229" s="22"/>
    </row>
    <row r="230" spans="2:15" ht="15" customHeight="1" x14ac:dyDescent="0.3">
      <c r="B230" s="15" t="str">
        <f>IF(AND('[1]Vmesna vrtilna_SKLOP1'!B230&lt;&gt;"",'[1]Vmesna vrtilna_SKLOP1'!C230&lt;&gt;""),IF('[1]Vmesna vrtilna_SKLOP1'!B230&lt;&gt;"",'[1]Vmesna vrtilna_SKLOP1'!B230,""),"")</f>
        <v/>
      </c>
      <c r="C230" s="16" t="str">
        <f>IF(OR(C229="Posebna oblika",C229="Kulturno zaščiten objekt",C229="Kulturno zaščiten objekt, Posebna oblika"),"Glej zavihek POSEBNI POGOJI",IF(SUM(N229:Q229)=1,"Posebna oblika",IF(SUM(N229:Q229)=10,"Kulturno zaščiten objekt",IF(SUM(N229:Q229)=11,"Kulturno zaščiten objekt, Posebna oblika",IF(AND('[1]Vmesna vrtilna_SKLOP1'!C230&lt;&gt;"",'[1]Vmesna vrtilna_SKLOP1'!D230&lt;&gt;""),IF('[1]Vmesna vrtilna_SKLOP1'!C230&lt;&gt;"",'[1]Vmesna vrtilna_SKLOP1'!C230,""),"")))))</f>
        <v/>
      </c>
      <c r="D230" s="17" t="str">
        <f>IF(IFERROR(VLOOKUP(B230,'[1]Vmesna vrtilna_SKLOP1'!B:J,6,0),"")=0,"",IFERROR(VLOOKUP(B230,'[1]Vmesna vrtilna_SKLOP1'!B:J,6,0),""))</f>
        <v/>
      </c>
      <c r="E230" s="16" t="str">
        <f>IF(IF('[1]Vmesna vrtilna_SKLOP1'!E230&lt;&gt;"",'[1]Vmesna vrtilna_SKLOP1'!D230,"")=0,"",IF('[1]Vmesna vrtilna_SKLOP1'!E230&lt;&gt;"",'[1]Vmesna vrtilna_SKLOP1'!D230,""))</f>
        <v/>
      </c>
      <c r="F230" s="18" t="str">
        <f>IF('[1]Vmesna vrtilna_SKLOP1'!E230&lt;&gt;"",'[1]Vmesna vrtilna_SKLOP1'!E230,"")</f>
        <v>Demontaža vrat</v>
      </c>
      <c r="G230" s="15" t="str">
        <f>IF('[1]Vmesna vrtilna_SKLOP1'!E230&lt;&gt;"",'[1]Vmesna vrtilna_SKLOP1'!F230,"")</f>
        <v>[m1]</v>
      </c>
      <c r="H230" s="19">
        <f>IF('[1]Vmesna vrtilna_SKLOP1'!F230&lt;&gt;"",'[1]Vmesna vrtilna_SKLOP1'!I230,"")</f>
        <v>5.6199999999999992</v>
      </c>
      <c r="I230" s="20" t="str">
        <f>IF(I229="Skupaj:","DDV (22%):",IF(I229="DDV (22%):","Skupaj z DDV:",IF(AND('[1]Vmesna vrtilna_SKLOP1'!C230&lt;&gt;"",'[1]Vmesna vrtilna_SKLOP1'!E230=""),"Skupaj:","")))</f>
        <v/>
      </c>
      <c r="J230" s="21">
        <f t="shared" si="7"/>
        <v>0</v>
      </c>
      <c r="K230" s="21">
        <f>IF(I230="Skupaj z DDV:",SUM(K228,K229),IF(I230="DDV (22%):",K229*0.22,IF(AND('[1]Vmesna vrtilna_SKLOP1'!C230&lt;&gt;"",'[1]Vmesna vrtilna_SKLOP1'!D230=""),'[1]Vmesna vrtilna_SKLOP1'!J230,IF(F230&lt;&gt;"",IF('[1]Vmesna vrtilna_SKLOP1'!J230&lt;&gt;"",'[1]Vmesna vrtilna_SKLOP1'!J230,""),""))))</f>
        <v>39.339999999999996</v>
      </c>
      <c r="L230" s="22">
        <f>IF(I229="Skupaj:","DDV (22%):",IF(I229="DDV (22%):","Skupaj z DDV:",IF(AND('[1]Vmesna vrtilna_SKLOP1'!C230&lt;&gt;"",'[1]Vmesna vrtilna_SKLOP1'!E230=""),"Skupaj:",IF(AND('[1]Vmesna vrtilna_SKLOP1'!C230&lt;&gt;"",'[1]Vmesna vrtilna_SKLOP1'!D230=""),'[1]Vmesna vrtilna_SKLOP1'!J230,IF(F230&lt;&gt;"",IF('[1]Vmesna vrtilna_SKLOP1'!J230&lt;&gt;"",'[1]Vmesna vrtilna_SKLOP1'!J230,""),"")))))</f>
        <v>39.339999999999996</v>
      </c>
      <c r="M230" s="22">
        <f t="shared" si="6"/>
        <v>0</v>
      </c>
      <c r="N230" s="22" t="str">
        <f>IF(IFERROR(VLOOKUP(B230,'[1]Vmesna vrtilna_SKLOP1'!B:J,7,0),"")=0,"",IFERROR(VLOOKUP(B230,'[1]Vmesna vrtilna_SKLOP1'!B:J,7,0),""))</f>
        <v/>
      </c>
      <c r="O230" s="22"/>
    </row>
    <row r="231" spans="2:15" ht="15" customHeight="1" x14ac:dyDescent="0.3">
      <c r="B231" s="15" t="str">
        <f>IF(AND('[1]Vmesna vrtilna_SKLOP1'!B231&lt;&gt;"",'[1]Vmesna vrtilna_SKLOP1'!C231&lt;&gt;""),IF('[1]Vmesna vrtilna_SKLOP1'!B231&lt;&gt;"",'[1]Vmesna vrtilna_SKLOP1'!B231,""),"")</f>
        <v/>
      </c>
      <c r="C231" s="16" t="str">
        <f>IF(OR(C230="Posebna oblika",C230="Kulturno zaščiten objekt",C230="Kulturno zaščiten objekt, Posebna oblika"),"Glej zavihek POSEBNI POGOJI",IF(SUM(N230:Q230)=1,"Posebna oblika",IF(SUM(N230:Q230)=10,"Kulturno zaščiten objekt",IF(SUM(N230:Q230)=11,"Kulturno zaščiten objekt, Posebna oblika",IF(AND('[1]Vmesna vrtilna_SKLOP1'!C231&lt;&gt;"",'[1]Vmesna vrtilna_SKLOP1'!D231&lt;&gt;""),IF('[1]Vmesna vrtilna_SKLOP1'!C231&lt;&gt;"",'[1]Vmesna vrtilna_SKLOP1'!C231,""),"")))))</f>
        <v/>
      </c>
      <c r="D231" s="17" t="str">
        <f>IF(IFERROR(VLOOKUP(B231,'[1]Vmesna vrtilna_SKLOP1'!B:J,6,0),"")=0,"",IFERROR(VLOOKUP(B231,'[1]Vmesna vrtilna_SKLOP1'!B:J,6,0),""))</f>
        <v/>
      </c>
      <c r="E231" s="16" t="str">
        <f>IF(IF('[1]Vmesna vrtilna_SKLOP1'!E231&lt;&gt;"",'[1]Vmesna vrtilna_SKLOP1'!D231,"")=0,"",IF('[1]Vmesna vrtilna_SKLOP1'!E231&lt;&gt;"",'[1]Vmesna vrtilna_SKLOP1'!D231,""))</f>
        <v/>
      </c>
      <c r="F231" s="18" t="str">
        <f>IF('[1]Vmesna vrtilna_SKLOP1'!E231&lt;&gt;"",'[1]Vmesna vrtilna_SKLOP1'!E231,"")</f>
        <v>Demontaža police</v>
      </c>
      <c r="G231" s="15" t="str">
        <f>IF('[1]Vmesna vrtilna_SKLOP1'!E231&lt;&gt;"",'[1]Vmesna vrtilna_SKLOP1'!F231,"")</f>
        <v>[kos]</v>
      </c>
      <c r="H231" s="19">
        <f>IF('[1]Vmesna vrtilna_SKLOP1'!F231&lt;&gt;"",'[1]Vmesna vrtilna_SKLOP1'!I231,"")</f>
        <v>4</v>
      </c>
      <c r="I231" s="20" t="str">
        <f>IF(I230="Skupaj:","DDV (22%):",IF(I230="DDV (22%):","Skupaj z DDV:",IF(AND('[1]Vmesna vrtilna_SKLOP1'!C231&lt;&gt;"",'[1]Vmesna vrtilna_SKLOP1'!E231=""),"Skupaj:","")))</f>
        <v/>
      </c>
      <c r="J231" s="21">
        <f t="shared" si="7"/>
        <v>0</v>
      </c>
      <c r="K231" s="21">
        <f>IF(I231="Skupaj z DDV:",SUM(K229,K230),IF(I231="DDV (22%):",K230*0.22,IF(AND('[1]Vmesna vrtilna_SKLOP1'!C231&lt;&gt;"",'[1]Vmesna vrtilna_SKLOP1'!D231=""),'[1]Vmesna vrtilna_SKLOP1'!J231,IF(F231&lt;&gt;"",IF('[1]Vmesna vrtilna_SKLOP1'!J231&lt;&gt;"",'[1]Vmesna vrtilna_SKLOP1'!J231,""),""))))</f>
        <v>21.45</v>
      </c>
      <c r="L231" s="22">
        <f>IF(I230="Skupaj:","DDV (22%):",IF(I230="DDV (22%):","Skupaj z DDV:",IF(AND('[1]Vmesna vrtilna_SKLOP1'!C231&lt;&gt;"",'[1]Vmesna vrtilna_SKLOP1'!E231=""),"Skupaj:",IF(AND('[1]Vmesna vrtilna_SKLOP1'!C231&lt;&gt;"",'[1]Vmesna vrtilna_SKLOP1'!D231=""),'[1]Vmesna vrtilna_SKLOP1'!J231,IF(F231&lt;&gt;"",IF('[1]Vmesna vrtilna_SKLOP1'!J231&lt;&gt;"",'[1]Vmesna vrtilna_SKLOP1'!J231,""),"")))))</f>
        <v>21.45</v>
      </c>
      <c r="M231" s="22">
        <f t="shared" si="6"/>
        <v>0</v>
      </c>
      <c r="N231" s="22" t="str">
        <f>IF(IFERROR(VLOOKUP(B231,'[1]Vmesna vrtilna_SKLOP1'!B:J,7,0),"")=0,"",IFERROR(VLOOKUP(B231,'[1]Vmesna vrtilna_SKLOP1'!B:J,7,0),""))</f>
        <v/>
      </c>
      <c r="O231" s="22"/>
    </row>
    <row r="232" spans="2:15" ht="15" customHeight="1" x14ac:dyDescent="0.3">
      <c r="B232" s="15" t="str">
        <f>IF(AND('[1]Vmesna vrtilna_SKLOP1'!B232&lt;&gt;"",'[1]Vmesna vrtilna_SKLOP1'!C232&lt;&gt;""),IF('[1]Vmesna vrtilna_SKLOP1'!B232&lt;&gt;"",'[1]Vmesna vrtilna_SKLOP1'!B232,""),"")</f>
        <v/>
      </c>
      <c r="C232" s="16" t="str">
        <f>IF(OR(C231="Posebna oblika",C231="Kulturno zaščiten objekt",C231="Kulturno zaščiten objekt, Posebna oblika"),"Glej zavihek POSEBNI POGOJI",IF(SUM(N231:Q231)=1,"Posebna oblika",IF(SUM(N231:Q231)=10,"Kulturno zaščiten objekt",IF(SUM(N231:Q231)=11,"Kulturno zaščiten objekt, Posebna oblika",IF(AND('[1]Vmesna vrtilna_SKLOP1'!C232&lt;&gt;"",'[1]Vmesna vrtilna_SKLOP1'!D232&lt;&gt;""),IF('[1]Vmesna vrtilna_SKLOP1'!C232&lt;&gt;"",'[1]Vmesna vrtilna_SKLOP1'!C232,""),"")))))</f>
        <v/>
      </c>
      <c r="D232" s="17" t="str">
        <f>IF(IFERROR(VLOOKUP(B232,'[1]Vmesna vrtilna_SKLOP1'!B:J,6,0),"")=0,"",IFERROR(VLOOKUP(B232,'[1]Vmesna vrtilna_SKLOP1'!B:J,6,0),""))</f>
        <v/>
      </c>
      <c r="E232" s="16" t="str">
        <f>IF(IF('[1]Vmesna vrtilna_SKLOP1'!E232&lt;&gt;"",'[1]Vmesna vrtilna_SKLOP1'!D232,"")=0,"",IF('[1]Vmesna vrtilna_SKLOP1'!E232&lt;&gt;"",'[1]Vmesna vrtilna_SKLOP1'!D232,""))</f>
        <v/>
      </c>
      <c r="F232" s="18" t="str">
        <f>IF('[1]Vmesna vrtilna_SKLOP1'!E232&lt;&gt;"",'[1]Vmesna vrtilna_SKLOP1'!E232,"")</f>
        <v/>
      </c>
      <c r="G232" s="15" t="str">
        <f>IF('[1]Vmesna vrtilna_SKLOP1'!E232&lt;&gt;"",'[1]Vmesna vrtilna_SKLOP1'!F232,"")</f>
        <v/>
      </c>
      <c r="H232" s="19" t="str">
        <f>IF('[1]Vmesna vrtilna_SKLOP1'!F232&lt;&gt;"",'[1]Vmesna vrtilna_SKLOP1'!I232,"")</f>
        <v/>
      </c>
      <c r="I232" s="20" t="str">
        <f>IF(I231="Skupaj:","DDV (22%):",IF(I231="DDV (22%):","Skupaj z DDV:",IF(AND('[1]Vmesna vrtilna_SKLOP1'!C232&lt;&gt;"",'[1]Vmesna vrtilna_SKLOP1'!E232=""),"Skupaj:","")))</f>
        <v/>
      </c>
      <c r="J232" s="21" t="str">
        <f t="shared" si="7"/>
        <v/>
      </c>
      <c r="K232" s="21" t="str">
        <f>IF(I232="Skupaj z DDV:",SUM(K230,K231),IF(I232="DDV (22%):",K231*0.22,IF(AND('[1]Vmesna vrtilna_SKLOP1'!C232&lt;&gt;"",'[1]Vmesna vrtilna_SKLOP1'!D232=""),'[1]Vmesna vrtilna_SKLOP1'!J232,IF(F232&lt;&gt;"",IF('[1]Vmesna vrtilna_SKLOP1'!J232&lt;&gt;"",'[1]Vmesna vrtilna_SKLOP1'!J232,""),""))))</f>
        <v/>
      </c>
      <c r="L232" s="22" t="str">
        <f>IF(I231="Skupaj:","DDV (22%):",IF(I231="DDV (22%):","Skupaj z DDV:",IF(AND('[1]Vmesna vrtilna_SKLOP1'!C232&lt;&gt;"",'[1]Vmesna vrtilna_SKLOP1'!E232=""),"Skupaj:",IF(AND('[1]Vmesna vrtilna_SKLOP1'!C232&lt;&gt;"",'[1]Vmesna vrtilna_SKLOP1'!D232=""),'[1]Vmesna vrtilna_SKLOP1'!J232,IF(F232&lt;&gt;"",IF('[1]Vmesna vrtilna_SKLOP1'!J232&lt;&gt;"",'[1]Vmesna vrtilna_SKLOP1'!J232,""),"")))))</f>
        <v/>
      </c>
      <c r="M232" s="22">
        <f t="shared" si="6"/>
        <v>0</v>
      </c>
      <c r="N232" s="22" t="str">
        <f>IF(IFERROR(VLOOKUP(B232,'[1]Vmesna vrtilna_SKLOP1'!B:J,7,0),"")=0,"",IFERROR(VLOOKUP(B232,'[1]Vmesna vrtilna_SKLOP1'!B:J,7,0),""))</f>
        <v/>
      </c>
      <c r="O232" s="22"/>
    </row>
    <row r="233" spans="2:15" ht="15" customHeight="1" x14ac:dyDescent="0.3">
      <c r="B233" s="15" t="str">
        <f>IF(AND('[1]Vmesna vrtilna_SKLOP1'!B233&lt;&gt;"",'[1]Vmesna vrtilna_SKLOP1'!C233&lt;&gt;""),IF('[1]Vmesna vrtilna_SKLOP1'!B233&lt;&gt;"",'[1]Vmesna vrtilna_SKLOP1'!B233,""),"")</f>
        <v/>
      </c>
      <c r="C233" s="16" t="str">
        <f>IF(OR(C232="Posebna oblika",C232="Kulturno zaščiten objekt",C232="Kulturno zaščiten objekt, Posebna oblika"),"Glej zavihek POSEBNI POGOJI",IF(SUM(N232:Q232)=1,"Posebna oblika",IF(SUM(N232:Q232)=10,"Kulturno zaščiten objekt",IF(SUM(N232:Q232)=11,"Kulturno zaščiten objekt, Posebna oblika",IF(AND('[1]Vmesna vrtilna_SKLOP1'!C233&lt;&gt;"",'[1]Vmesna vrtilna_SKLOP1'!D233&lt;&gt;""),IF('[1]Vmesna vrtilna_SKLOP1'!C233&lt;&gt;"",'[1]Vmesna vrtilna_SKLOP1'!C233,""),"")))))</f>
        <v/>
      </c>
      <c r="D233" s="17" t="str">
        <f>IF(IFERROR(VLOOKUP(B233,'[1]Vmesna vrtilna_SKLOP1'!B:J,6,0),"")=0,"",IFERROR(VLOOKUP(B233,'[1]Vmesna vrtilna_SKLOP1'!B:J,6,0),""))</f>
        <v/>
      </c>
      <c r="E233" s="16" t="str">
        <f>IF(IF('[1]Vmesna vrtilna_SKLOP1'!E233&lt;&gt;"",'[1]Vmesna vrtilna_SKLOP1'!D233,"")=0,"",IF('[1]Vmesna vrtilna_SKLOP1'!E233&lt;&gt;"",'[1]Vmesna vrtilna_SKLOP1'!D233,""))</f>
        <v>Montaža</v>
      </c>
      <c r="F233" s="18" t="str">
        <f>IF('[1]Vmesna vrtilna_SKLOP1'!E233&lt;&gt;"",'[1]Vmesna vrtilna_SKLOP1'!E233,"")</f>
        <v>RAL montaža oken z zidarskimi deli</v>
      </c>
      <c r="G233" s="15" t="str">
        <f>IF('[1]Vmesna vrtilna_SKLOP1'!E233&lt;&gt;"",'[1]Vmesna vrtilna_SKLOP1'!F233,"")</f>
        <v>[m1]</v>
      </c>
      <c r="H233" s="19">
        <f>IF('[1]Vmesna vrtilna_SKLOP1'!F233&lt;&gt;"",'[1]Vmesna vrtilna_SKLOP1'!I233,"")</f>
        <v>20.440000000000001</v>
      </c>
      <c r="I233" s="20" t="str">
        <f>IF(I232="Skupaj:","DDV (22%):",IF(I232="DDV (22%):","Skupaj z DDV:",IF(AND('[1]Vmesna vrtilna_SKLOP1'!C233&lt;&gt;"",'[1]Vmesna vrtilna_SKLOP1'!E233=""),"Skupaj:","")))</f>
        <v/>
      </c>
      <c r="J233" s="21">
        <f t="shared" si="7"/>
        <v>0</v>
      </c>
      <c r="K233" s="21">
        <f>IF(I233="Skupaj z DDV:",SUM(K231,K232),IF(I233="DDV (22%):",K232*0.22,IF(AND('[1]Vmesna vrtilna_SKLOP1'!C233&lt;&gt;"",'[1]Vmesna vrtilna_SKLOP1'!D233=""),'[1]Vmesna vrtilna_SKLOP1'!J233,IF(F233&lt;&gt;"",IF('[1]Vmesna vrtilna_SKLOP1'!J233&lt;&gt;"",'[1]Vmesna vrtilna_SKLOP1'!J233,""),""))))</f>
        <v>694.96</v>
      </c>
      <c r="L233" s="22">
        <f>IF(I232="Skupaj:","DDV (22%):",IF(I232="DDV (22%):","Skupaj z DDV:",IF(AND('[1]Vmesna vrtilna_SKLOP1'!C233&lt;&gt;"",'[1]Vmesna vrtilna_SKLOP1'!E233=""),"Skupaj:",IF(AND('[1]Vmesna vrtilna_SKLOP1'!C233&lt;&gt;"",'[1]Vmesna vrtilna_SKLOP1'!D233=""),'[1]Vmesna vrtilna_SKLOP1'!J233,IF(F233&lt;&gt;"",IF('[1]Vmesna vrtilna_SKLOP1'!J233&lt;&gt;"",'[1]Vmesna vrtilna_SKLOP1'!J233,""),"")))))</f>
        <v>694.96</v>
      </c>
      <c r="M233" s="22">
        <f t="shared" si="6"/>
        <v>0</v>
      </c>
      <c r="N233" s="22" t="str">
        <f>IF(IFERROR(VLOOKUP(B233,'[1]Vmesna vrtilna_SKLOP1'!B:J,7,0),"")=0,"",IFERROR(VLOOKUP(B233,'[1]Vmesna vrtilna_SKLOP1'!B:J,7,0),""))</f>
        <v/>
      </c>
      <c r="O233" s="22"/>
    </row>
    <row r="234" spans="2:15" ht="15" customHeight="1" x14ac:dyDescent="0.3">
      <c r="B234" s="15" t="str">
        <f>IF(AND('[1]Vmesna vrtilna_SKLOP1'!B234&lt;&gt;"",'[1]Vmesna vrtilna_SKLOP1'!C234&lt;&gt;""),IF('[1]Vmesna vrtilna_SKLOP1'!B234&lt;&gt;"",'[1]Vmesna vrtilna_SKLOP1'!B234,""),"")</f>
        <v/>
      </c>
      <c r="C234" s="16" t="str">
        <f>IF(OR(C233="Posebna oblika",C233="Kulturno zaščiten objekt",C233="Kulturno zaščiten objekt, Posebna oblika"),"Glej zavihek POSEBNI POGOJI",IF(SUM(N233:Q233)=1,"Posebna oblika",IF(SUM(N233:Q233)=10,"Kulturno zaščiten objekt",IF(SUM(N233:Q233)=11,"Kulturno zaščiten objekt, Posebna oblika",IF(AND('[1]Vmesna vrtilna_SKLOP1'!C234&lt;&gt;"",'[1]Vmesna vrtilna_SKLOP1'!D234&lt;&gt;""),IF('[1]Vmesna vrtilna_SKLOP1'!C234&lt;&gt;"",'[1]Vmesna vrtilna_SKLOP1'!C234,""),"")))))</f>
        <v/>
      </c>
      <c r="D234" s="17" t="str">
        <f>IF(IFERROR(VLOOKUP(B234,'[1]Vmesna vrtilna_SKLOP1'!B:J,6,0),"")=0,"",IFERROR(VLOOKUP(B234,'[1]Vmesna vrtilna_SKLOP1'!B:J,6,0),""))</f>
        <v/>
      </c>
      <c r="E234" s="16" t="str">
        <f>IF(IF('[1]Vmesna vrtilna_SKLOP1'!E234&lt;&gt;"",'[1]Vmesna vrtilna_SKLOP1'!D234,"")=0,"",IF('[1]Vmesna vrtilna_SKLOP1'!E234&lt;&gt;"",'[1]Vmesna vrtilna_SKLOP1'!D234,""))</f>
        <v/>
      </c>
      <c r="F234" s="18" t="str">
        <f>IF('[1]Vmesna vrtilna_SKLOP1'!E234&lt;&gt;"",'[1]Vmesna vrtilna_SKLOP1'!E234,"")</f>
        <v>RAL montaža vrat z zidarskimi deli</v>
      </c>
      <c r="G234" s="15" t="str">
        <f>IF('[1]Vmesna vrtilna_SKLOP1'!E234&lt;&gt;"",'[1]Vmesna vrtilna_SKLOP1'!F234,"")</f>
        <v>[m1]</v>
      </c>
      <c r="H234" s="19">
        <f>IF('[1]Vmesna vrtilna_SKLOP1'!F234&lt;&gt;"",'[1]Vmesna vrtilna_SKLOP1'!I234,"")</f>
        <v>5.6199999999999992</v>
      </c>
      <c r="I234" s="20" t="str">
        <f>IF(I233="Skupaj:","DDV (22%):",IF(I233="DDV (22%):","Skupaj z DDV:",IF(AND('[1]Vmesna vrtilna_SKLOP1'!C234&lt;&gt;"",'[1]Vmesna vrtilna_SKLOP1'!E234=""),"Skupaj:","")))</f>
        <v/>
      </c>
      <c r="J234" s="21">
        <f t="shared" si="7"/>
        <v>0</v>
      </c>
      <c r="K234" s="21">
        <f>IF(I234="Skupaj z DDV:",SUM(K232,K233),IF(I234="DDV (22%):",K233*0.22,IF(AND('[1]Vmesna vrtilna_SKLOP1'!C234&lt;&gt;"",'[1]Vmesna vrtilna_SKLOP1'!D234=""),'[1]Vmesna vrtilna_SKLOP1'!J234,IF(F234&lt;&gt;"",IF('[1]Vmesna vrtilna_SKLOP1'!J234&lt;&gt;"",'[1]Vmesna vrtilna_SKLOP1'!J234,""),""))))</f>
        <v>191.07999999999998</v>
      </c>
      <c r="L234" s="22">
        <f>IF(I233="Skupaj:","DDV (22%):",IF(I233="DDV (22%):","Skupaj z DDV:",IF(AND('[1]Vmesna vrtilna_SKLOP1'!C234&lt;&gt;"",'[1]Vmesna vrtilna_SKLOP1'!E234=""),"Skupaj:",IF(AND('[1]Vmesna vrtilna_SKLOP1'!C234&lt;&gt;"",'[1]Vmesna vrtilna_SKLOP1'!D234=""),'[1]Vmesna vrtilna_SKLOP1'!J234,IF(F234&lt;&gt;"",IF('[1]Vmesna vrtilna_SKLOP1'!J234&lt;&gt;"",'[1]Vmesna vrtilna_SKLOP1'!J234,""),"")))))</f>
        <v>191.07999999999998</v>
      </c>
      <c r="M234" s="22">
        <f t="shared" si="6"/>
        <v>0</v>
      </c>
      <c r="N234" s="22" t="str">
        <f>IF(IFERROR(VLOOKUP(B234,'[1]Vmesna vrtilna_SKLOP1'!B:J,7,0),"")=0,"",IFERROR(VLOOKUP(B234,'[1]Vmesna vrtilna_SKLOP1'!B:J,7,0),""))</f>
        <v/>
      </c>
      <c r="O234" s="22"/>
    </row>
    <row r="235" spans="2:15" ht="15" customHeight="1" x14ac:dyDescent="0.3">
      <c r="B235" s="15" t="str">
        <f>IF(AND('[1]Vmesna vrtilna_SKLOP1'!B235&lt;&gt;"",'[1]Vmesna vrtilna_SKLOP1'!C235&lt;&gt;""),IF('[1]Vmesna vrtilna_SKLOP1'!B235&lt;&gt;"",'[1]Vmesna vrtilna_SKLOP1'!B235,""),"")</f>
        <v/>
      </c>
      <c r="C235" s="16" t="str">
        <f>IF(OR(C234="Posebna oblika",C234="Kulturno zaščiten objekt",C234="Kulturno zaščiten objekt, Posebna oblika"),"Glej zavihek POSEBNI POGOJI",IF(SUM(N234:Q234)=1,"Posebna oblika",IF(SUM(N234:Q234)=10,"Kulturno zaščiten objekt",IF(SUM(N234:Q234)=11,"Kulturno zaščiten objekt, Posebna oblika",IF(AND('[1]Vmesna vrtilna_SKLOP1'!C235&lt;&gt;"",'[1]Vmesna vrtilna_SKLOP1'!D235&lt;&gt;""),IF('[1]Vmesna vrtilna_SKLOP1'!C235&lt;&gt;"",'[1]Vmesna vrtilna_SKLOP1'!C235,""),"")))))</f>
        <v/>
      </c>
      <c r="D235" s="17" t="str">
        <f>IF(IFERROR(VLOOKUP(B235,'[1]Vmesna vrtilna_SKLOP1'!B:J,6,0),"")=0,"",IFERROR(VLOOKUP(B235,'[1]Vmesna vrtilna_SKLOP1'!B:J,6,0),""))</f>
        <v/>
      </c>
      <c r="E235" s="16" t="str">
        <f>IF(IF('[1]Vmesna vrtilna_SKLOP1'!E235&lt;&gt;"",'[1]Vmesna vrtilna_SKLOP1'!D235,"")=0,"",IF('[1]Vmesna vrtilna_SKLOP1'!E235&lt;&gt;"",'[1]Vmesna vrtilna_SKLOP1'!D235,""))</f>
        <v/>
      </c>
      <c r="F235" s="18" t="str">
        <f>IF('[1]Vmesna vrtilna_SKLOP1'!E235&lt;&gt;"",'[1]Vmesna vrtilna_SKLOP1'!E235,"")</f>
        <v>Montaža police</v>
      </c>
      <c r="G235" s="15" t="str">
        <f>IF('[1]Vmesna vrtilna_SKLOP1'!E235&lt;&gt;"",'[1]Vmesna vrtilna_SKLOP1'!F235,"")</f>
        <v>[kos]</v>
      </c>
      <c r="H235" s="19">
        <f>IF('[1]Vmesna vrtilna_SKLOP1'!F235&lt;&gt;"",'[1]Vmesna vrtilna_SKLOP1'!I235,"")</f>
        <v>4</v>
      </c>
      <c r="I235" s="20" t="str">
        <f>IF(I234="Skupaj:","DDV (22%):",IF(I234="DDV (22%):","Skupaj z DDV:",IF(AND('[1]Vmesna vrtilna_SKLOP1'!C235&lt;&gt;"",'[1]Vmesna vrtilna_SKLOP1'!E235=""),"Skupaj:","")))</f>
        <v/>
      </c>
      <c r="J235" s="21">
        <f t="shared" si="7"/>
        <v>0</v>
      </c>
      <c r="K235" s="21">
        <f>IF(I235="Skupaj z DDV:",SUM(K233,K234),IF(I235="DDV (22%):",K234*0.22,IF(AND('[1]Vmesna vrtilna_SKLOP1'!C235&lt;&gt;"",'[1]Vmesna vrtilna_SKLOP1'!D235=""),'[1]Vmesna vrtilna_SKLOP1'!J235,IF(F235&lt;&gt;"",IF('[1]Vmesna vrtilna_SKLOP1'!J235&lt;&gt;"",'[1]Vmesna vrtilna_SKLOP1'!J235,""),""))))</f>
        <v>42.9</v>
      </c>
      <c r="L235" s="22">
        <f>IF(I234="Skupaj:","DDV (22%):",IF(I234="DDV (22%):","Skupaj z DDV:",IF(AND('[1]Vmesna vrtilna_SKLOP1'!C235&lt;&gt;"",'[1]Vmesna vrtilna_SKLOP1'!E235=""),"Skupaj:",IF(AND('[1]Vmesna vrtilna_SKLOP1'!C235&lt;&gt;"",'[1]Vmesna vrtilna_SKLOP1'!D235=""),'[1]Vmesna vrtilna_SKLOP1'!J235,IF(F235&lt;&gt;"",IF('[1]Vmesna vrtilna_SKLOP1'!J235&lt;&gt;"",'[1]Vmesna vrtilna_SKLOP1'!J235,""),"")))))</f>
        <v>42.9</v>
      </c>
      <c r="M235" s="22">
        <f t="shared" si="6"/>
        <v>0</v>
      </c>
      <c r="N235" s="22" t="str">
        <f>IF(IFERROR(VLOOKUP(B235,'[1]Vmesna vrtilna_SKLOP1'!B:J,7,0),"")=0,"",IFERROR(VLOOKUP(B235,'[1]Vmesna vrtilna_SKLOP1'!B:J,7,0),""))</f>
        <v/>
      </c>
      <c r="O235" s="22"/>
    </row>
    <row r="236" spans="2:15" ht="15" customHeight="1" x14ac:dyDescent="0.3">
      <c r="B236" s="15" t="str">
        <f>IF(AND('[1]Vmesna vrtilna_SKLOP1'!B236&lt;&gt;"",'[1]Vmesna vrtilna_SKLOP1'!C236&lt;&gt;""),IF('[1]Vmesna vrtilna_SKLOP1'!B236&lt;&gt;"",'[1]Vmesna vrtilna_SKLOP1'!B236,""),"")</f>
        <v/>
      </c>
      <c r="C236" s="16" t="str">
        <f>IF(OR(C235="Posebna oblika",C235="Kulturno zaščiten objekt",C235="Kulturno zaščiten objekt, Posebna oblika"),"Glej zavihek POSEBNI POGOJI",IF(SUM(N235:Q235)=1,"Posebna oblika",IF(SUM(N235:Q235)=10,"Kulturno zaščiten objekt",IF(SUM(N235:Q235)=11,"Kulturno zaščiten objekt, Posebna oblika",IF(AND('[1]Vmesna vrtilna_SKLOP1'!C236&lt;&gt;"",'[1]Vmesna vrtilna_SKLOP1'!D236&lt;&gt;""),IF('[1]Vmesna vrtilna_SKLOP1'!C236&lt;&gt;"",'[1]Vmesna vrtilna_SKLOP1'!C236,""),"")))))</f>
        <v/>
      </c>
      <c r="D236" s="17" t="str">
        <f>IF(IFERROR(VLOOKUP(B236,'[1]Vmesna vrtilna_SKLOP1'!B:J,6,0),"")=0,"",IFERROR(VLOOKUP(B236,'[1]Vmesna vrtilna_SKLOP1'!B:J,6,0),""))</f>
        <v/>
      </c>
      <c r="E236" s="16" t="str">
        <f>IF(IF('[1]Vmesna vrtilna_SKLOP1'!E236&lt;&gt;"",'[1]Vmesna vrtilna_SKLOP1'!D236,"")=0,"",IF('[1]Vmesna vrtilna_SKLOP1'!E236&lt;&gt;"",'[1]Vmesna vrtilna_SKLOP1'!D236,""))</f>
        <v/>
      </c>
      <c r="F236" s="18" t="str">
        <f>IF('[1]Vmesna vrtilna_SKLOP1'!E236&lt;&gt;"",'[1]Vmesna vrtilna_SKLOP1'!E236,"")</f>
        <v/>
      </c>
      <c r="G236" s="15" t="str">
        <f>IF('[1]Vmesna vrtilna_SKLOP1'!E236&lt;&gt;"",'[1]Vmesna vrtilna_SKLOP1'!F236,"")</f>
        <v/>
      </c>
      <c r="H236" s="19" t="str">
        <f>IF('[1]Vmesna vrtilna_SKLOP1'!F236&lt;&gt;"",'[1]Vmesna vrtilna_SKLOP1'!I236,"")</f>
        <v/>
      </c>
      <c r="I236" s="20" t="str">
        <f>IF(I235="Skupaj:","DDV (22%):",IF(I235="DDV (22%):","Skupaj z DDV:",IF(AND('[1]Vmesna vrtilna_SKLOP1'!C236&lt;&gt;"",'[1]Vmesna vrtilna_SKLOP1'!E236=""),"Skupaj:","")))</f>
        <v/>
      </c>
      <c r="J236" s="21" t="str">
        <f t="shared" si="7"/>
        <v/>
      </c>
      <c r="K236" s="21" t="str">
        <f>IF(I236="Skupaj z DDV:",SUM(K234,K235),IF(I236="DDV (22%):",K235*0.22,IF(AND('[1]Vmesna vrtilna_SKLOP1'!C236&lt;&gt;"",'[1]Vmesna vrtilna_SKLOP1'!D236=""),'[1]Vmesna vrtilna_SKLOP1'!J236,IF(F236&lt;&gt;"",IF('[1]Vmesna vrtilna_SKLOP1'!J236&lt;&gt;"",'[1]Vmesna vrtilna_SKLOP1'!J236,""),""))))</f>
        <v/>
      </c>
      <c r="L236" s="22" t="str">
        <f>IF(I235="Skupaj:","DDV (22%):",IF(I235="DDV (22%):","Skupaj z DDV:",IF(AND('[1]Vmesna vrtilna_SKLOP1'!C236&lt;&gt;"",'[1]Vmesna vrtilna_SKLOP1'!E236=""),"Skupaj:",IF(AND('[1]Vmesna vrtilna_SKLOP1'!C236&lt;&gt;"",'[1]Vmesna vrtilna_SKLOP1'!D236=""),'[1]Vmesna vrtilna_SKLOP1'!J236,IF(F236&lt;&gt;"",IF('[1]Vmesna vrtilna_SKLOP1'!J236&lt;&gt;"",'[1]Vmesna vrtilna_SKLOP1'!J236,""),"")))))</f>
        <v/>
      </c>
      <c r="M236" s="22">
        <f t="shared" si="6"/>
        <v>0</v>
      </c>
      <c r="N236" s="22" t="str">
        <f>IF(IFERROR(VLOOKUP(B236,'[1]Vmesna vrtilna_SKLOP1'!B:J,7,0),"")=0,"",IFERROR(VLOOKUP(B236,'[1]Vmesna vrtilna_SKLOP1'!B:J,7,0),""))</f>
        <v/>
      </c>
      <c r="O236" s="22"/>
    </row>
    <row r="237" spans="2:15" ht="15" customHeight="1" x14ac:dyDescent="0.3">
      <c r="B237" s="15" t="str">
        <f>IF(AND('[1]Vmesna vrtilna_SKLOP1'!B237&lt;&gt;"",'[1]Vmesna vrtilna_SKLOP1'!C237&lt;&gt;""),IF('[1]Vmesna vrtilna_SKLOP1'!B237&lt;&gt;"",'[1]Vmesna vrtilna_SKLOP1'!B237,""),"")</f>
        <v/>
      </c>
      <c r="C237" s="16" t="str">
        <f>IF(OR(C236="Posebna oblika",C236="Kulturno zaščiten objekt",C236="Kulturno zaščiten objekt, Posebna oblika"),"Glej zavihek POSEBNI POGOJI",IF(SUM(N236:Q236)=1,"Posebna oblika",IF(SUM(N236:Q236)=10,"Kulturno zaščiten objekt",IF(SUM(N236:Q236)=11,"Kulturno zaščiten objekt, Posebna oblika",IF(AND('[1]Vmesna vrtilna_SKLOP1'!C237&lt;&gt;"",'[1]Vmesna vrtilna_SKLOP1'!D237&lt;&gt;""),IF('[1]Vmesna vrtilna_SKLOP1'!C237&lt;&gt;"",'[1]Vmesna vrtilna_SKLOP1'!C237,""),"")))))</f>
        <v/>
      </c>
      <c r="D237" s="17" t="str">
        <f>IF(IFERROR(VLOOKUP(B237,'[1]Vmesna vrtilna_SKLOP1'!B:J,6,0),"")=0,"",IFERROR(VLOOKUP(B237,'[1]Vmesna vrtilna_SKLOP1'!B:J,6,0),""))</f>
        <v/>
      </c>
      <c r="E237" s="16" t="str">
        <f>IF(IF('[1]Vmesna vrtilna_SKLOP1'!E237&lt;&gt;"",'[1]Vmesna vrtilna_SKLOP1'!D237,"")=0,"",IF('[1]Vmesna vrtilna_SKLOP1'!E237&lt;&gt;"",'[1]Vmesna vrtilna_SKLOP1'!D237,""))</f>
        <v>Odvoz na deponijo</v>
      </c>
      <c r="F237" s="18" t="str">
        <f>IF('[1]Vmesna vrtilna_SKLOP1'!E237&lt;&gt;"",'[1]Vmesna vrtilna_SKLOP1'!E237,"")</f>
        <v>Odvoz na deponijo</v>
      </c>
      <c r="G237" s="15" t="str">
        <f>IF('[1]Vmesna vrtilna_SKLOP1'!E237&lt;&gt;"",'[1]Vmesna vrtilna_SKLOP1'!F237,"")</f>
        <v>[m1]</v>
      </c>
      <c r="H237" s="19">
        <f>IF('[1]Vmesna vrtilna_SKLOP1'!F237&lt;&gt;"",'[1]Vmesna vrtilna_SKLOP1'!I237,"")</f>
        <v>26.06</v>
      </c>
      <c r="I237" s="20" t="str">
        <f>IF(I236="Skupaj:","DDV (22%):",IF(I236="DDV (22%):","Skupaj z DDV:",IF(AND('[1]Vmesna vrtilna_SKLOP1'!C237&lt;&gt;"",'[1]Vmesna vrtilna_SKLOP1'!E237=""),"Skupaj:","")))</f>
        <v/>
      </c>
      <c r="J237" s="21">
        <f t="shared" si="7"/>
        <v>0</v>
      </c>
      <c r="K237" s="21">
        <f>IF(I237="Skupaj z DDV:",SUM(K235,K236),IF(I237="DDV (22%):",K236*0.22,IF(AND('[1]Vmesna vrtilna_SKLOP1'!C237&lt;&gt;"",'[1]Vmesna vrtilna_SKLOP1'!D237=""),'[1]Vmesna vrtilna_SKLOP1'!J237,IF(F237&lt;&gt;"",IF('[1]Vmesna vrtilna_SKLOP1'!J237&lt;&gt;"",'[1]Vmesna vrtilna_SKLOP1'!J237,""),""))))</f>
        <v>78.180000000000007</v>
      </c>
      <c r="L237" s="22">
        <f>IF(I236="Skupaj:","DDV (22%):",IF(I236="DDV (22%):","Skupaj z DDV:",IF(AND('[1]Vmesna vrtilna_SKLOP1'!C237&lt;&gt;"",'[1]Vmesna vrtilna_SKLOP1'!E237=""),"Skupaj:",IF(AND('[1]Vmesna vrtilna_SKLOP1'!C237&lt;&gt;"",'[1]Vmesna vrtilna_SKLOP1'!D237=""),'[1]Vmesna vrtilna_SKLOP1'!J237,IF(F237&lt;&gt;"",IF('[1]Vmesna vrtilna_SKLOP1'!J237&lt;&gt;"",'[1]Vmesna vrtilna_SKLOP1'!J237,""),"")))))</f>
        <v>78.180000000000007</v>
      </c>
      <c r="M237" s="22">
        <f t="shared" si="6"/>
        <v>0</v>
      </c>
      <c r="N237" s="22" t="str">
        <f>IF(IFERROR(VLOOKUP(B237,'[1]Vmesna vrtilna_SKLOP1'!B:J,7,0),"")=0,"",IFERROR(VLOOKUP(B237,'[1]Vmesna vrtilna_SKLOP1'!B:J,7,0),""))</f>
        <v/>
      </c>
      <c r="O237" s="22"/>
    </row>
    <row r="238" spans="2:15" ht="15" customHeight="1" x14ac:dyDescent="0.3">
      <c r="B238" s="15" t="str">
        <f>IF(AND('[1]Vmesna vrtilna_SKLOP1'!B238&lt;&gt;"",'[1]Vmesna vrtilna_SKLOP1'!C238&lt;&gt;""),IF('[1]Vmesna vrtilna_SKLOP1'!B238&lt;&gt;"",'[1]Vmesna vrtilna_SKLOP1'!B238,""),"")</f>
        <v/>
      </c>
      <c r="C238" s="16" t="str">
        <f>IF(OR(C237="Posebna oblika",C237="Kulturno zaščiten objekt",C237="Kulturno zaščiten objekt, Posebna oblika"),"Glej zavihek POSEBNI POGOJI",IF(SUM(N237:Q237)=1,"Posebna oblika",IF(SUM(N237:Q237)=10,"Kulturno zaščiten objekt",IF(SUM(N237:Q237)=11,"Kulturno zaščiten objekt, Posebna oblika",IF(AND('[1]Vmesna vrtilna_SKLOP1'!C238&lt;&gt;"",'[1]Vmesna vrtilna_SKLOP1'!D238&lt;&gt;""),IF('[1]Vmesna vrtilna_SKLOP1'!C238&lt;&gt;"",'[1]Vmesna vrtilna_SKLOP1'!C238,""),"")))))</f>
        <v/>
      </c>
      <c r="D238" s="17" t="str">
        <f>IF(IFERROR(VLOOKUP(B238,'[1]Vmesna vrtilna_SKLOP1'!B:J,6,0),"")=0,"",IFERROR(VLOOKUP(B238,'[1]Vmesna vrtilna_SKLOP1'!B:J,6,0),""))</f>
        <v/>
      </c>
      <c r="E238" s="16" t="str">
        <f>IF(IF('[1]Vmesna vrtilna_SKLOP1'!E238&lt;&gt;"",'[1]Vmesna vrtilna_SKLOP1'!D238,"")=0,"",IF('[1]Vmesna vrtilna_SKLOP1'!E238&lt;&gt;"",'[1]Vmesna vrtilna_SKLOP1'!D238,""))</f>
        <v/>
      </c>
      <c r="F238" s="18" t="str">
        <f>IF('[1]Vmesna vrtilna_SKLOP1'!E238&lt;&gt;"",'[1]Vmesna vrtilna_SKLOP1'!E238,"")</f>
        <v/>
      </c>
      <c r="G238" s="15" t="str">
        <f>IF('[1]Vmesna vrtilna_SKLOP1'!E238&lt;&gt;"",'[1]Vmesna vrtilna_SKLOP1'!F238,"")</f>
        <v/>
      </c>
      <c r="H238" s="19" t="str">
        <f>IF('[1]Vmesna vrtilna_SKLOP1'!F238&lt;&gt;"",'[1]Vmesna vrtilna_SKLOP1'!I238,"")</f>
        <v/>
      </c>
      <c r="I238" s="20" t="str">
        <f>IF(I237="Skupaj:","DDV (22%):",IF(I237="DDV (22%):","Skupaj z DDV:",IF(AND('[1]Vmesna vrtilna_SKLOP1'!C238&lt;&gt;"",'[1]Vmesna vrtilna_SKLOP1'!E238=""),"Skupaj:","")))</f>
        <v/>
      </c>
      <c r="J238" s="21" t="str">
        <f t="shared" si="7"/>
        <v/>
      </c>
      <c r="K238" s="21" t="str">
        <f>IF(I238="Skupaj z DDV:",SUM(K236,K237),IF(I238="DDV (22%):",K237*0.22,IF(AND('[1]Vmesna vrtilna_SKLOP1'!C238&lt;&gt;"",'[1]Vmesna vrtilna_SKLOP1'!D238=""),'[1]Vmesna vrtilna_SKLOP1'!J238,IF(F238&lt;&gt;"",IF('[1]Vmesna vrtilna_SKLOP1'!J238&lt;&gt;"",'[1]Vmesna vrtilna_SKLOP1'!J238,""),""))))</f>
        <v/>
      </c>
      <c r="L238" s="22" t="str">
        <f>IF(I237="Skupaj:","DDV (22%):",IF(I237="DDV (22%):","Skupaj z DDV:",IF(AND('[1]Vmesna vrtilna_SKLOP1'!C238&lt;&gt;"",'[1]Vmesna vrtilna_SKLOP1'!E238=""),"Skupaj:",IF(AND('[1]Vmesna vrtilna_SKLOP1'!C238&lt;&gt;"",'[1]Vmesna vrtilna_SKLOP1'!D238=""),'[1]Vmesna vrtilna_SKLOP1'!J238,IF(F238&lt;&gt;"",IF('[1]Vmesna vrtilna_SKLOP1'!J238&lt;&gt;"",'[1]Vmesna vrtilna_SKLOP1'!J238,""),"")))))</f>
        <v/>
      </c>
      <c r="M238" s="22">
        <f t="shared" si="6"/>
        <v>0</v>
      </c>
      <c r="N238" s="22" t="str">
        <f>IF(IFERROR(VLOOKUP(B238,'[1]Vmesna vrtilna_SKLOP1'!B:J,7,0),"")=0,"",IFERROR(VLOOKUP(B238,'[1]Vmesna vrtilna_SKLOP1'!B:J,7,0),""))</f>
        <v/>
      </c>
      <c r="O238" s="22"/>
    </row>
    <row r="239" spans="2:15" ht="15" customHeight="1" x14ac:dyDescent="0.3">
      <c r="B239" s="15" t="str">
        <f>IF(AND('[1]Vmesna vrtilna_SKLOP1'!B239&lt;&gt;"",'[1]Vmesna vrtilna_SKLOP1'!C239&lt;&gt;""),IF('[1]Vmesna vrtilna_SKLOP1'!B239&lt;&gt;"",'[1]Vmesna vrtilna_SKLOP1'!B239,""),"")</f>
        <v/>
      </c>
      <c r="C239" s="16" t="str">
        <f>IF(OR(C238="Posebna oblika",C238="Kulturno zaščiten objekt",C238="Kulturno zaščiten objekt, Posebna oblika"),"Glej zavihek POSEBNI POGOJI",IF(SUM(N238:Q238)=1,"Posebna oblika",IF(SUM(N238:Q238)=10,"Kulturno zaščiten objekt",IF(SUM(N238:Q238)=11,"Kulturno zaščiten objekt, Posebna oblika",IF(AND('[1]Vmesna vrtilna_SKLOP1'!C239&lt;&gt;"",'[1]Vmesna vrtilna_SKLOP1'!D239&lt;&gt;""),IF('[1]Vmesna vrtilna_SKLOP1'!C239&lt;&gt;"",'[1]Vmesna vrtilna_SKLOP1'!C239,""),"")))))</f>
        <v/>
      </c>
      <c r="D239" s="17" t="str">
        <f>IF(IFERROR(VLOOKUP(B239,'[1]Vmesna vrtilna_SKLOP1'!B:J,6,0),"")=0,"",IFERROR(VLOOKUP(B239,'[1]Vmesna vrtilna_SKLOP1'!B:J,6,0),""))</f>
        <v/>
      </c>
      <c r="E239" s="16" t="str">
        <f>IF(IF('[1]Vmesna vrtilna_SKLOP1'!E239&lt;&gt;"",'[1]Vmesna vrtilna_SKLOP1'!D239,"")=0,"",IF('[1]Vmesna vrtilna_SKLOP1'!E239&lt;&gt;"",'[1]Vmesna vrtilna_SKLOP1'!D239,""))</f>
        <v>Slikopleskarska dela</v>
      </c>
      <c r="F239" s="18" t="str">
        <f>IF('[1]Vmesna vrtilna_SKLOP1'!E239&lt;&gt;"",'[1]Vmesna vrtilna_SKLOP1'!E239,"")</f>
        <v>Slikopleskarska dela na špaletah</v>
      </c>
      <c r="G239" s="15" t="str">
        <f>IF('[1]Vmesna vrtilna_SKLOP1'!E239&lt;&gt;"",'[1]Vmesna vrtilna_SKLOP1'!F239,"")</f>
        <v>[m1]</v>
      </c>
      <c r="H239" s="19">
        <f>IF('[1]Vmesna vrtilna_SKLOP1'!F239&lt;&gt;"",'[1]Vmesna vrtilna_SKLOP1'!I239,"")</f>
        <v>11.96</v>
      </c>
      <c r="I239" s="20" t="str">
        <f>IF(I238="Skupaj:","DDV (22%):",IF(I238="DDV (22%):","Skupaj z DDV:",IF(AND('[1]Vmesna vrtilna_SKLOP1'!C239&lt;&gt;"",'[1]Vmesna vrtilna_SKLOP1'!E239=""),"Skupaj:","")))</f>
        <v/>
      </c>
      <c r="J239" s="21">
        <f t="shared" si="7"/>
        <v>0</v>
      </c>
      <c r="K239" s="21">
        <f>IF(I239="Skupaj z DDV:",SUM(K237,K238),IF(I239="DDV (22%):",K238*0.22,IF(AND('[1]Vmesna vrtilna_SKLOP1'!C239&lt;&gt;"",'[1]Vmesna vrtilna_SKLOP1'!D239=""),'[1]Vmesna vrtilna_SKLOP1'!J239,IF(F239&lt;&gt;"",IF('[1]Vmesna vrtilna_SKLOP1'!J239&lt;&gt;"",'[1]Vmesna vrtilna_SKLOP1'!J239,""),""))))</f>
        <v>208.48</v>
      </c>
      <c r="L239" s="22">
        <f>IF(I238="Skupaj:","DDV (22%):",IF(I238="DDV (22%):","Skupaj z DDV:",IF(AND('[1]Vmesna vrtilna_SKLOP1'!C239&lt;&gt;"",'[1]Vmesna vrtilna_SKLOP1'!E239=""),"Skupaj:",IF(AND('[1]Vmesna vrtilna_SKLOP1'!C239&lt;&gt;"",'[1]Vmesna vrtilna_SKLOP1'!D239=""),'[1]Vmesna vrtilna_SKLOP1'!J239,IF(F239&lt;&gt;"",IF('[1]Vmesna vrtilna_SKLOP1'!J239&lt;&gt;"",'[1]Vmesna vrtilna_SKLOP1'!J239,""),"")))))</f>
        <v>208.48</v>
      </c>
      <c r="M239" s="22">
        <f t="shared" si="6"/>
        <v>0</v>
      </c>
      <c r="N239" s="22" t="str">
        <f>IF(IFERROR(VLOOKUP(B239,'[1]Vmesna vrtilna_SKLOP1'!B:J,7,0),"")=0,"",IFERROR(VLOOKUP(B239,'[1]Vmesna vrtilna_SKLOP1'!B:J,7,0),""))</f>
        <v/>
      </c>
      <c r="O239" s="22"/>
    </row>
    <row r="240" spans="2:15" ht="15" customHeight="1" x14ac:dyDescent="0.3">
      <c r="B240" s="15" t="str">
        <f>IF(AND('[1]Vmesna vrtilna_SKLOP1'!B240&lt;&gt;"",'[1]Vmesna vrtilna_SKLOP1'!C240&lt;&gt;""),IF('[1]Vmesna vrtilna_SKLOP1'!B240&lt;&gt;"",'[1]Vmesna vrtilna_SKLOP1'!B240,""),"")</f>
        <v/>
      </c>
      <c r="C240" s="16" t="str">
        <f>IF(OR(C239="Posebna oblika",C239="Kulturno zaščiten objekt",C239="Kulturno zaščiten objekt, Posebna oblika"),"Glej zavihek POSEBNI POGOJI",IF(SUM(N239:Q239)=1,"Posebna oblika",IF(SUM(N239:Q239)=10,"Kulturno zaščiten objekt",IF(SUM(N239:Q239)=11,"Kulturno zaščiten objekt, Posebna oblika",IF(AND('[1]Vmesna vrtilna_SKLOP1'!C240&lt;&gt;"",'[1]Vmesna vrtilna_SKLOP1'!D240&lt;&gt;""),IF('[1]Vmesna vrtilna_SKLOP1'!C240&lt;&gt;"",'[1]Vmesna vrtilna_SKLOP1'!C240,""),"")))))</f>
        <v/>
      </c>
      <c r="D240" s="17" t="str">
        <f>IF(IFERROR(VLOOKUP(B240,'[1]Vmesna vrtilna_SKLOP1'!B:J,6,0),"")=0,"",IFERROR(VLOOKUP(B240,'[1]Vmesna vrtilna_SKLOP1'!B:J,6,0),""))</f>
        <v/>
      </c>
      <c r="E240" s="16" t="str">
        <f>IF(IF('[1]Vmesna vrtilna_SKLOP1'!E240&lt;&gt;"",'[1]Vmesna vrtilna_SKLOP1'!D240,"")=0,"",IF('[1]Vmesna vrtilna_SKLOP1'!E240&lt;&gt;"",'[1]Vmesna vrtilna_SKLOP1'!D240,""))</f>
        <v/>
      </c>
      <c r="F240" s="18" t="str">
        <f>IF('[1]Vmesna vrtilna_SKLOP1'!E240&lt;&gt;"",'[1]Vmesna vrtilna_SKLOP1'!E240,"")</f>
        <v/>
      </c>
      <c r="G240" s="15" t="str">
        <f>IF('[1]Vmesna vrtilna_SKLOP1'!E240&lt;&gt;"",'[1]Vmesna vrtilna_SKLOP1'!F240,"")</f>
        <v/>
      </c>
      <c r="H240" s="19" t="str">
        <f>IF('[1]Vmesna vrtilna_SKLOP1'!F240&lt;&gt;"",'[1]Vmesna vrtilna_SKLOP1'!I240,"")</f>
        <v/>
      </c>
      <c r="I240" s="20" t="str">
        <f>IF(I239="Skupaj:","DDV (22%):",IF(I239="DDV (22%):","Skupaj z DDV:",IF(AND('[1]Vmesna vrtilna_SKLOP1'!C240&lt;&gt;"",'[1]Vmesna vrtilna_SKLOP1'!E240=""),"Skupaj:","")))</f>
        <v/>
      </c>
      <c r="J240" s="21" t="str">
        <f t="shared" si="7"/>
        <v/>
      </c>
      <c r="K240" s="21" t="str">
        <f>IF(I240="Skupaj z DDV:",SUM(K238,K239),IF(I240="DDV (22%):",K239*0.22,IF(AND('[1]Vmesna vrtilna_SKLOP1'!C240&lt;&gt;"",'[1]Vmesna vrtilna_SKLOP1'!D240=""),'[1]Vmesna vrtilna_SKLOP1'!J240,IF(F240&lt;&gt;"",IF('[1]Vmesna vrtilna_SKLOP1'!J240&lt;&gt;"",'[1]Vmesna vrtilna_SKLOP1'!J240,""),""))))</f>
        <v/>
      </c>
      <c r="L240" s="22" t="str">
        <f>IF(I239="Skupaj:","DDV (22%):",IF(I239="DDV (22%):","Skupaj z DDV:",IF(AND('[1]Vmesna vrtilna_SKLOP1'!C240&lt;&gt;"",'[1]Vmesna vrtilna_SKLOP1'!E240=""),"Skupaj:",IF(AND('[1]Vmesna vrtilna_SKLOP1'!C240&lt;&gt;"",'[1]Vmesna vrtilna_SKLOP1'!D240=""),'[1]Vmesna vrtilna_SKLOP1'!J240,IF(F240&lt;&gt;"",IF('[1]Vmesna vrtilna_SKLOP1'!J240&lt;&gt;"",'[1]Vmesna vrtilna_SKLOP1'!J240,""),"")))))</f>
        <v/>
      </c>
      <c r="M240" s="22">
        <f t="shared" si="6"/>
        <v>0</v>
      </c>
      <c r="N240" s="22" t="str">
        <f>IF(IFERROR(VLOOKUP(B240,'[1]Vmesna vrtilna_SKLOP1'!B:J,7,0),"")=0,"",IFERROR(VLOOKUP(B240,'[1]Vmesna vrtilna_SKLOP1'!B:J,7,0),""))</f>
        <v/>
      </c>
      <c r="O240" s="22"/>
    </row>
    <row r="241" spans="2:15" ht="15" customHeight="1" x14ac:dyDescent="0.3">
      <c r="B241" s="15" t="str">
        <f>IF(AND('[1]Vmesna vrtilna_SKLOP1'!B241&lt;&gt;"",'[1]Vmesna vrtilna_SKLOP1'!C241&lt;&gt;""),IF('[1]Vmesna vrtilna_SKLOP1'!B241&lt;&gt;"",'[1]Vmesna vrtilna_SKLOP1'!B241,""),"")</f>
        <v/>
      </c>
      <c r="C241" s="16" t="str">
        <f>IF(OR(C240="Posebna oblika",C240="Kulturno zaščiten objekt",C240="Kulturno zaščiten objekt, Posebna oblika"),"Glej zavihek POSEBNI POGOJI",IF(SUM(N240:Q240)=1,"Posebna oblika",IF(SUM(N240:Q240)=10,"Kulturno zaščiten objekt",IF(SUM(N240:Q240)=11,"Kulturno zaščiten objekt, Posebna oblika",IF(AND('[1]Vmesna vrtilna_SKLOP1'!C241&lt;&gt;"",'[1]Vmesna vrtilna_SKLOP1'!D241&lt;&gt;""),IF('[1]Vmesna vrtilna_SKLOP1'!C241&lt;&gt;"",'[1]Vmesna vrtilna_SKLOP1'!C241,""),"")))))</f>
        <v/>
      </c>
      <c r="D241" s="17" t="str">
        <f>IF(IFERROR(VLOOKUP(B241,'[1]Vmesna vrtilna_SKLOP1'!B:J,6,0),"")=0,"",IFERROR(VLOOKUP(B241,'[1]Vmesna vrtilna_SKLOP1'!B:J,6,0),""))</f>
        <v/>
      </c>
      <c r="E241" s="16" t="str">
        <f>IF(IF('[1]Vmesna vrtilna_SKLOP1'!E241&lt;&gt;"",'[1]Vmesna vrtilna_SKLOP1'!D241,"")=0,"",IF('[1]Vmesna vrtilna_SKLOP1'!E241&lt;&gt;"",'[1]Vmesna vrtilna_SKLOP1'!D241,""))</f>
        <v/>
      </c>
      <c r="F241" s="18" t="str">
        <f>IF('[1]Vmesna vrtilna_SKLOP1'!E241&lt;&gt;"",'[1]Vmesna vrtilna_SKLOP1'!E241,"")</f>
        <v/>
      </c>
      <c r="G241" s="15" t="str">
        <f>IF('[1]Vmesna vrtilna_SKLOP1'!E241&lt;&gt;"",'[1]Vmesna vrtilna_SKLOP1'!F241,"")</f>
        <v/>
      </c>
      <c r="H241" s="19" t="str">
        <f>IF('[1]Vmesna vrtilna_SKLOP1'!F241&lt;&gt;"",'[1]Vmesna vrtilna_SKLOP1'!I241,"")</f>
        <v/>
      </c>
      <c r="I241" s="20" t="str">
        <f>IF(I240="Skupaj:","DDV (22%):",IF(I240="DDV (22%):","Skupaj z DDV:",IF(AND('[1]Vmesna vrtilna_SKLOP1'!C241&lt;&gt;"",'[1]Vmesna vrtilna_SKLOP1'!E241=""),"Skupaj:","")))</f>
        <v>Skupaj:</v>
      </c>
      <c r="J241" s="21">
        <f t="shared" si="7"/>
        <v>0</v>
      </c>
      <c r="K241" s="21">
        <f>IF(I241="Skupaj z DDV:",SUM(K239,K240),IF(I241="DDV (22%):",K240*0.22,IF(AND('[1]Vmesna vrtilna_SKLOP1'!C241&lt;&gt;"",'[1]Vmesna vrtilna_SKLOP1'!D241=""),'[1]Vmesna vrtilna_SKLOP1'!J241,IF(F241&lt;&gt;"",IF('[1]Vmesna vrtilna_SKLOP1'!J241&lt;&gt;"",'[1]Vmesna vrtilna_SKLOP1'!J241,""),""))))</f>
        <v>7648.7447603381734</v>
      </c>
      <c r="L241" s="22" t="str">
        <f>IF(I240="Skupaj:","DDV (22%):",IF(I240="DDV (22%):","Skupaj z DDV:",IF(AND('[1]Vmesna vrtilna_SKLOP1'!C241&lt;&gt;"",'[1]Vmesna vrtilna_SKLOP1'!E241=""),"Skupaj:",IF(AND('[1]Vmesna vrtilna_SKLOP1'!C241&lt;&gt;"",'[1]Vmesna vrtilna_SKLOP1'!D241=""),'[1]Vmesna vrtilna_SKLOP1'!J241,IF(F241&lt;&gt;"",IF('[1]Vmesna vrtilna_SKLOP1'!J241&lt;&gt;"",'[1]Vmesna vrtilna_SKLOP1'!J241,""),"")))))</f>
        <v>Skupaj:</v>
      </c>
      <c r="M241" s="22">
        <f t="shared" si="6"/>
        <v>0</v>
      </c>
      <c r="N241" s="22" t="str">
        <f>IF(IFERROR(VLOOKUP(B241,'[1]Vmesna vrtilna_SKLOP1'!B:J,7,0),"")=0,"",IFERROR(VLOOKUP(B241,'[1]Vmesna vrtilna_SKLOP1'!B:J,7,0),""))</f>
        <v/>
      </c>
      <c r="O241" s="22"/>
    </row>
    <row r="242" spans="2:15" ht="15" customHeight="1" x14ac:dyDescent="0.3">
      <c r="B242" s="15" t="str">
        <f>IF(AND('[1]Vmesna vrtilna_SKLOP1'!B242&lt;&gt;"",'[1]Vmesna vrtilna_SKLOP1'!C242&lt;&gt;""),IF('[1]Vmesna vrtilna_SKLOP1'!B242&lt;&gt;"",'[1]Vmesna vrtilna_SKLOP1'!B242,""),"")</f>
        <v/>
      </c>
      <c r="C242" s="16" t="str">
        <f>IF(OR(C241="Posebna oblika",C241="Kulturno zaščiten objekt",C241="Kulturno zaščiten objekt, Posebna oblika"),"Glej zavihek POSEBNI POGOJI",IF(SUM(N241:Q241)=1,"Posebna oblika",IF(SUM(N241:Q241)=10,"Kulturno zaščiten objekt",IF(SUM(N241:Q241)=11,"Kulturno zaščiten objekt, Posebna oblika",IF(AND('[1]Vmesna vrtilna_SKLOP1'!C242&lt;&gt;"",'[1]Vmesna vrtilna_SKLOP1'!D242&lt;&gt;""),IF('[1]Vmesna vrtilna_SKLOP1'!C242&lt;&gt;"",'[1]Vmesna vrtilna_SKLOP1'!C242,""),"")))))</f>
        <v/>
      </c>
      <c r="D242" s="17" t="str">
        <f>IF(IFERROR(VLOOKUP(B242,'[1]Vmesna vrtilna_SKLOP1'!B:J,6,0),"")=0,"",IFERROR(VLOOKUP(B242,'[1]Vmesna vrtilna_SKLOP1'!B:J,6,0),""))</f>
        <v/>
      </c>
      <c r="E242" s="16" t="str">
        <f>IF(IF('[1]Vmesna vrtilna_SKLOP1'!E242&lt;&gt;"",'[1]Vmesna vrtilna_SKLOP1'!D242,"")=0,"",IF('[1]Vmesna vrtilna_SKLOP1'!E242&lt;&gt;"",'[1]Vmesna vrtilna_SKLOP1'!D242,""))</f>
        <v/>
      </c>
      <c r="F242" s="18" t="str">
        <f>IF('[1]Vmesna vrtilna_SKLOP1'!E242&lt;&gt;"",'[1]Vmesna vrtilna_SKLOP1'!E242,"")</f>
        <v/>
      </c>
      <c r="G242" s="15" t="str">
        <f>IF('[1]Vmesna vrtilna_SKLOP1'!E242&lt;&gt;"",'[1]Vmesna vrtilna_SKLOP1'!F242,"")</f>
        <v/>
      </c>
      <c r="H242" s="19" t="str">
        <f>IF('[1]Vmesna vrtilna_SKLOP1'!F242&lt;&gt;"",'[1]Vmesna vrtilna_SKLOP1'!I242,"")</f>
        <v/>
      </c>
      <c r="I242" s="20" t="str">
        <f>IF(I241="Skupaj:","DDV (22%):",IF(I241="DDV (22%):","Skupaj z DDV:",IF(AND('[1]Vmesna vrtilna_SKLOP1'!C242&lt;&gt;"",'[1]Vmesna vrtilna_SKLOP1'!E242=""),"Skupaj:","")))</f>
        <v>DDV (22%):</v>
      </c>
      <c r="J242" s="21">
        <f t="shared" si="7"/>
        <v>0</v>
      </c>
      <c r="K242" s="21">
        <f>IF(I242="Skupaj z DDV:",SUM(K240,K241),IF(I242="DDV (22%):",K241*0.22,IF(AND('[1]Vmesna vrtilna_SKLOP1'!C242&lt;&gt;"",'[1]Vmesna vrtilna_SKLOP1'!D242=""),'[1]Vmesna vrtilna_SKLOP1'!J242,IF(F242&lt;&gt;"",IF('[1]Vmesna vrtilna_SKLOP1'!J242&lt;&gt;"",'[1]Vmesna vrtilna_SKLOP1'!J242,""),""))))</f>
        <v>1682.7238472743982</v>
      </c>
      <c r="L242" s="22" t="str">
        <f>IF(I241="Skupaj:","DDV (22%):",IF(I241="DDV (22%):","Skupaj z DDV:",IF(AND('[1]Vmesna vrtilna_SKLOP1'!C242&lt;&gt;"",'[1]Vmesna vrtilna_SKLOP1'!E242=""),"Skupaj:",IF(AND('[1]Vmesna vrtilna_SKLOP1'!C242&lt;&gt;"",'[1]Vmesna vrtilna_SKLOP1'!D242=""),'[1]Vmesna vrtilna_SKLOP1'!J242,IF(F242&lt;&gt;"",IF('[1]Vmesna vrtilna_SKLOP1'!J242&lt;&gt;"",'[1]Vmesna vrtilna_SKLOP1'!J242,""),"")))))</f>
        <v>DDV (22%):</v>
      </c>
      <c r="M242" s="22">
        <f t="shared" si="6"/>
        <v>0</v>
      </c>
      <c r="N242" s="22" t="str">
        <f>IF(IFERROR(VLOOKUP(B242,'[1]Vmesna vrtilna_SKLOP1'!B:J,7,0),"")=0,"",IFERROR(VLOOKUP(B242,'[1]Vmesna vrtilna_SKLOP1'!B:J,7,0),""))</f>
        <v/>
      </c>
      <c r="O242" s="22"/>
    </row>
    <row r="243" spans="2:15" ht="15" customHeight="1" x14ac:dyDescent="0.3">
      <c r="B243" s="15" t="str">
        <f>IF(AND('[1]Vmesna vrtilna_SKLOP1'!B243&lt;&gt;"",'[1]Vmesna vrtilna_SKLOP1'!C243&lt;&gt;""),IF('[1]Vmesna vrtilna_SKLOP1'!B243&lt;&gt;"",'[1]Vmesna vrtilna_SKLOP1'!B243,""),"")</f>
        <v/>
      </c>
      <c r="C243" s="16" t="str">
        <f>IF(OR(C242="Posebna oblika",C242="Kulturno zaščiten objekt",C242="Kulturno zaščiten objekt, Posebna oblika"),"Glej zavihek POSEBNI POGOJI",IF(SUM(N242:Q242)=1,"Posebna oblika",IF(SUM(N242:Q242)=10,"Kulturno zaščiten objekt",IF(SUM(N242:Q242)=11,"Kulturno zaščiten objekt, Posebna oblika",IF(AND('[1]Vmesna vrtilna_SKLOP1'!C243&lt;&gt;"",'[1]Vmesna vrtilna_SKLOP1'!D243&lt;&gt;""),IF('[1]Vmesna vrtilna_SKLOP1'!C243&lt;&gt;"",'[1]Vmesna vrtilna_SKLOP1'!C243,""),"")))))</f>
        <v/>
      </c>
      <c r="D243" s="17" t="str">
        <f>IF(IFERROR(VLOOKUP(B243,'[1]Vmesna vrtilna_SKLOP1'!B:J,6,0),"")=0,"",IFERROR(VLOOKUP(B243,'[1]Vmesna vrtilna_SKLOP1'!B:J,6,0),""))</f>
        <v/>
      </c>
      <c r="E243" s="16" t="str">
        <f>IF(IF('[1]Vmesna vrtilna_SKLOP1'!E243&lt;&gt;"",'[1]Vmesna vrtilna_SKLOP1'!D243,"")=0,"",IF('[1]Vmesna vrtilna_SKLOP1'!E243&lt;&gt;"",'[1]Vmesna vrtilna_SKLOP1'!D243,""))</f>
        <v/>
      </c>
      <c r="F243" s="18" t="str">
        <f>IF('[1]Vmesna vrtilna_SKLOP1'!E243&lt;&gt;"",'[1]Vmesna vrtilna_SKLOP1'!E243,"")</f>
        <v/>
      </c>
      <c r="G243" s="15" t="str">
        <f>IF('[1]Vmesna vrtilna_SKLOP1'!E243&lt;&gt;"",'[1]Vmesna vrtilna_SKLOP1'!F243,"")</f>
        <v/>
      </c>
      <c r="H243" s="19" t="str">
        <f>IF('[1]Vmesna vrtilna_SKLOP1'!F243&lt;&gt;"",'[1]Vmesna vrtilna_SKLOP1'!I243,"")</f>
        <v/>
      </c>
      <c r="I243" s="20" t="str">
        <f>IF(I242="Skupaj:","DDV (22%):",IF(I242="DDV (22%):","Skupaj z DDV:",IF(AND('[1]Vmesna vrtilna_SKLOP1'!C243&lt;&gt;"",'[1]Vmesna vrtilna_SKLOP1'!E243=""),"Skupaj:","")))</f>
        <v>Skupaj z DDV:</v>
      </c>
      <c r="J243" s="21">
        <f t="shared" si="7"/>
        <v>0</v>
      </c>
      <c r="K243" s="21">
        <f>IF(I243="Skupaj z DDV:",SUM(K241,K242),IF(I243="DDV (22%):",K242*0.22,IF(AND('[1]Vmesna vrtilna_SKLOP1'!C243&lt;&gt;"",'[1]Vmesna vrtilna_SKLOP1'!D243=""),'[1]Vmesna vrtilna_SKLOP1'!J243,IF(F243&lt;&gt;"",IF('[1]Vmesna vrtilna_SKLOP1'!J243&lt;&gt;"",'[1]Vmesna vrtilna_SKLOP1'!J243,""),""))))</f>
        <v>9331.4686076125708</v>
      </c>
      <c r="L243" s="22" t="str">
        <f>IF(I242="Skupaj:","DDV (22%):",IF(I242="DDV (22%):","Skupaj z DDV:",IF(AND('[1]Vmesna vrtilna_SKLOP1'!C243&lt;&gt;"",'[1]Vmesna vrtilna_SKLOP1'!E243=""),"Skupaj:",IF(AND('[1]Vmesna vrtilna_SKLOP1'!C243&lt;&gt;"",'[1]Vmesna vrtilna_SKLOP1'!D243=""),'[1]Vmesna vrtilna_SKLOP1'!J243,IF(F243&lt;&gt;"",IF('[1]Vmesna vrtilna_SKLOP1'!J243&lt;&gt;"",'[1]Vmesna vrtilna_SKLOP1'!J243,""),"")))))</f>
        <v>Skupaj z DDV:</v>
      </c>
      <c r="M243" s="22">
        <f t="shared" si="6"/>
        <v>0</v>
      </c>
      <c r="N243" s="22" t="str">
        <f>IF(IFERROR(VLOOKUP(B243,'[1]Vmesna vrtilna_SKLOP1'!B:J,7,0),"")=0,"",IFERROR(VLOOKUP(B243,'[1]Vmesna vrtilna_SKLOP1'!B:J,7,0),""))</f>
        <v/>
      </c>
      <c r="O243" s="22"/>
    </row>
    <row r="244" spans="2:15" ht="15" customHeight="1" x14ac:dyDescent="0.3">
      <c r="B244" s="15">
        <f>IF(AND('[1]Vmesna vrtilna_SKLOP1'!B244&lt;&gt;"",'[1]Vmesna vrtilna_SKLOP1'!C244&lt;&gt;""),IF('[1]Vmesna vrtilna_SKLOP1'!B244&lt;&gt;"",'[1]Vmesna vrtilna_SKLOP1'!B244,""),"")</f>
        <v>9</v>
      </c>
      <c r="C244" s="16" t="str">
        <f>IF(OR(C243="Posebna oblika",C243="Kulturno zaščiten objekt",C243="Kulturno zaščiten objekt, Posebna oblika"),"Glej zavihek POSEBNI POGOJI",IF(SUM(N243:Q243)=1,"Posebna oblika",IF(SUM(N243:Q243)=10,"Kulturno zaščiten objekt",IF(SUM(N243:Q243)=11,"Kulturno zaščiten objekt, Posebna oblika",IF(AND('[1]Vmesna vrtilna_SKLOP1'!C244&lt;&gt;"",'[1]Vmesna vrtilna_SKLOP1'!D244&lt;&gt;""),IF('[1]Vmesna vrtilna_SKLOP1'!C244&lt;&gt;"",'[1]Vmesna vrtilna_SKLOP1'!C244,""),"")))))</f>
        <v>Sava 25A</v>
      </c>
      <c r="D244" s="17">
        <f>IF(IFERROR(VLOOKUP(B244,'[1]Vmesna vrtilna_SKLOP1'!B:J,6,0),"")=0,"",IFERROR(VLOOKUP(B244,'[1]Vmesna vrtilna_SKLOP1'!B:J,6,0),""))</f>
        <v>1</v>
      </c>
      <c r="E244" s="16" t="str">
        <f>IF(IF('[1]Vmesna vrtilna_SKLOP1'!E244&lt;&gt;"",'[1]Vmesna vrtilna_SKLOP1'!D244,"")=0,"",IF('[1]Vmesna vrtilna_SKLOP1'!E244&lt;&gt;"",'[1]Vmesna vrtilna_SKLOP1'!D244,""))</f>
        <v>Okna/Vrata</v>
      </c>
      <c r="F244" s="18" t="str">
        <f>IF('[1]Vmesna vrtilna_SKLOP1'!E244&lt;&gt;"",'[1]Vmesna vrtilna_SKLOP1'!E244,"")</f>
        <v>Dvokrilno okno (tip: O3); dim. ŠxV: 1,55x1,23m; Material: PVC ; steklo 6/16Ar/4; Rw,st.=36 (Rw,st.+Ctr ≥ 31 dB)</v>
      </c>
      <c r="G244" s="15" t="str">
        <f>IF('[1]Vmesna vrtilna_SKLOP1'!E244&lt;&gt;"",'[1]Vmesna vrtilna_SKLOP1'!F244,"")</f>
        <v>[kos]</v>
      </c>
      <c r="H244" s="19">
        <f>IF('[1]Vmesna vrtilna_SKLOP1'!F244&lt;&gt;"",'[1]Vmesna vrtilna_SKLOP1'!I244,"")</f>
        <v>2</v>
      </c>
      <c r="I244" s="20" t="str">
        <f>IF(I243="Skupaj:","DDV (22%):",IF(I243="DDV (22%):","Skupaj z DDV:",IF(AND('[1]Vmesna vrtilna_SKLOP1'!C244&lt;&gt;"",'[1]Vmesna vrtilna_SKLOP1'!E244=""),"Skupaj:","")))</f>
        <v/>
      </c>
      <c r="J244" s="21">
        <f t="shared" si="7"/>
        <v>0</v>
      </c>
      <c r="K244" s="21">
        <f>IF(I244="Skupaj z DDV:",SUM(K242,K243),IF(I244="DDV (22%):",K243*0.22,IF(AND('[1]Vmesna vrtilna_SKLOP1'!C244&lt;&gt;"",'[1]Vmesna vrtilna_SKLOP1'!D244=""),'[1]Vmesna vrtilna_SKLOP1'!J244,IF(F244&lt;&gt;"",IF('[1]Vmesna vrtilna_SKLOP1'!J244&lt;&gt;"",'[1]Vmesna vrtilna_SKLOP1'!J244,""),""))))</f>
        <v>809.10546927195003</v>
      </c>
      <c r="L244" s="22">
        <f>IF(I243="Skupaj:","DDV (22%):",IF(I243="DDV (22%):","Skupaj z DDV:",IF(AND('[1]Vmesna vrtilna_SKLOP1'!C244&lt;&gt;"",'[1]Vmesna vrtilna_SKLOP1'!E244=""),"Skupaj:",IF(AND('[1]Vmesna vrtilna_SKLOP1'!C244&lt;&gt;"",'[1]Vmesna vrtilna_SKLOP1'!D244=""),'[1]Vmesna vrtilna_SKLOP1'!J244,IF(F244&lt;&gt;"",IF('[1]Vmesna vrtilna_SKLOP1'!J244&lt;&gt;"",'[1]Vmesna vrtilna_SKLOP1'!J244,""),"")))))</f>
        <v>809.10546927195003</v>
      </c>
      <c r="M244" s="22">
        <f t="shared" si="6"/>
        <v>0</v>
      </c>
      <c r="N244" s="22" t="str">
        <f>IF(IFERROR(VLOOKUP(B244,'[1]Vmesna vrtilna_SKLOP1'!B:J,7,0),"")=0,"",IFERROR(VLOOKUP(B244,'[1]Vmesna vrtilna_SKLOP1'!B:J,7,0),""))</f>
        <v>ZAG</v>
      </c>
      <c r="O244" s="22"/>
    </row>
    <row r="245" spans="2:15" ht="15" customHeight="1" x14ac:dyDescent="0.3">
      <c r="B245" s="15" t="str">
        <f>IF(AND('[1]Vmesna vrtilna_SKLOP1'!B245&lt;&gt;"",'[1]Vmesna vrtilna_SKLOP1'!C245&lt;&gt;""),IF('[1]Vmesna vrtilna_SKLOP1'!B245&lt;&gt;"",'[1]Vmesna vrtilna_SKLOP1'!B245,""),"")</f>
        <v/>
      </c>
      <c r="C245" s="16" t="str">
        <f>IF(OR(C244="Posebna oblika",C244="Kulturno zaščiten objekt",C244="Kulturno zaščiten objekt, Posebna oblika"),"Glej zavihek POSEBNI POGOJI",IF(SUM(N244:Q244)=1,"Posebna oblika",IF(SUM(N244:Q244)=10,"Kulturno zaščiten objekt",IF(SUM(N244:Q244)=11,"Kulturno zaščiten objekt, Posebna oblika",IF(AND('[1]Vmesna vrtilna_SKLOP1'!C245&lt;&gt;"",'[1]Vmesna vrtilna_SKLOP1'!D245&lt;&gt;""),IF('[1]Vmesna vrtilna_SKLOP1'!C245&lt;&gt;"",'[1]Vmesna vrtilna_SKLOP1'!C245,""),"")))))</f>
        <v/>
      </c>
      <c r="D245" s="17" t="str">
        <f>IF(IFERROR(VLOOKUP(B245,'[1]Vmesna vrtilna_SKLOP1'!B:J,6,0),"")=0,"",IFERROR(VLOOKUP(B245,'[1]Vmesna vrtilna_SKLOP1'!B:J,6,0),""))</f>
        <v/>
      </c>
      <c r="E245" s="16" t="str">
        <f>IF(IF('[1]Vmesna vrtilna_SKLOP1'!E245&lt;&gt;"",'[1]Vmesna vrtilna_SKLOP1'!D245,"")=0,"",IF('[1]Vmesna vrtilna_SKLOP1'!E245&lt;&gt;"",'[1]Vmesna vrtilna_SKLOP1'!D245,""))</f>
        <v/>
      </c>
      <c r="F245" s="18" t="str">
        <f>IF('[1]Vmesna vrtilna_SKLOP1'!E245&lt;&gt;"",'[1]Vmesna vrtilna_SKLOP1'!E245,"")</f>
        <v/>
      </c>
      <c r="G245" s="15" t="str">
        <f>IF('[1]Vmesna vrtilna_SKLOP1'!E245&lt;&gt;"",'[1]Vmesna vrtilna_SKLOP1'!F245,"")</f>
        <v/>
      </c>
      <c r="H245" s="19" t="str">
        <f>IF('[1]Vmesna vrtilna_SKLOP1'!F245&lt;&gt;"",'[1]Vmesna vrtilna_SKLOP1'!I245,"")</f>
        <v/>
      </c>
      <c r="I245" s="20" t="str">
        <f>IF(I244="Skupaj:","DDV (22%):",IF(I244="DDV (22%):","Skupaj z DDV:",IF(AND('[1]Vmesna vrtilna_SKLOP1'!C245&lt;&gt;"",'[1]Vmesna vrtilna_SKLOP1'!E245=""),"Skupaj:","")))</f>
        <v/>
      </c>
      <c r="J245" s="21" t="str">
        <f t="shared" si="7"/>
        <v/>
      </c>
      <c r="K245" s="21" t="str">
        <f>IF(I245="Skupaj z DDV:",SUM(K243,K244),IF(I245="DDV (22%):",K244*0.22,IF(AND('[1]Vmesna vrtilna_SKLOP1'!C245&lt;&gt;"",'[1]Vmesna vrtilna_SKLOP1'!D245=""),'[1]Vmesna vrtilna_SKLOP1'!J245,IF(F245&lt;&gt;"",IF('[1]Vmesna vrtilna_SKLOP1'!J245&lt;&gt;"",'[1]Vmesna vrtilna_SKLOP1'!J245,""),""))))</f>
        <v/>
      </c>
      <c r="L245" s="22" t="str">
        <f>IF(I244="Skupaj:","DDV (22%):",IF(I244="DDV (22%):","Skupaj z DDV:",IF(AND('[1]Vmesna vrtilna_SKLOP1'!C245&lt;&gt;"",'[1]Vmesna vrtilna_SKLOP1'!E245=""),"Skupaj:",IF(AND('[1]Vmesna vrtilna_SKLOP1'!C245&lt;&gt;"",'[1]Vmesna vrtilna_SKLOP1'!D245=""),'[1]Vmesna vrtilna_SKLOP1'!J245,IF(F245&lt;&gt;"",IF('[1]Vmesna vrtilna_SKLOP1'!J245&lt;&gt;"",'[1]Vmesna vrtilna_SKLOP1'!J245,""),"")))))</f>
        <v/>
      </c>
      <c r="M245" s="22">
        <f t="shared" si="6"/>
        <v>0</v>
      </c>
      <c r="N245" s="22" t="str">
        <f>IF(IFERROR(VLOOKUP(B245,'[1]Vmesna vrtilna_SKLOP1'!B:J,7,0),"")=0,"",IFERROR(VLOOKUP(B245,'[1]Vmesna vrtilna_SKLOP1'!B:J,7,0),""))</f>
        <v/>
      </c>
      <c r="O245" s="22"/>
    </row>
    <row r="246" spans="2:15" ht="15" customHeight="1" x14ac:dyDescent="0.3">
      <c r="B246" s="15" t="str">
        <f>IF(AND('[1]Vmesna vrtilna_SKLOP1'!B246&lt;&gt;"",'[1]Vmesna vrtilna_SKLOP1'!C246&lt;&gt;""),IF('[1]Vmesna vrtilna_SKLOP1'!B246&lt;&gt;"",'[1]Vmesna vrtilna_SKLOP1'!B246,""),"")</f>
        <v/>
      </c>
      <c r="C246" s="16" t="str">
        <f>IF(OR(C245="Posebna oblika",C245="Kulturno zaščiten objekt",C245="Kulturno zaščiten objekt, Posebna oblika"),"Glej zavihek POSEBNI POGOJI",IF(SUM(N245:Q245)=1,"Posebna oblika",IF(SUM(N245:Q245)=10,"Kulturno zaščiten objekt",IF(SUM(N245:Q245)=11,"Kulturno zaščiten objekt, Posebna oblika",IF(AND('[1]Vmesna vrtilna_SKLOP1'!C246&lt;&gt;"",'[1]Vmesna vrtilna_SKLOP1'!D246&lt;&gt;""),IF('[1]Vmesna vrtilna_SKLOP1'!C246&lt;&gt;"",'[1]Vmesna vrtilna_SKLOP1'!C246,""),"")))))</f>
        <v/>
      </c>
      <c r="D246" s="17" t="str">
        <f>IF(IFERROR(VLOOKUP(B246,'[1]Vmesna vrtilna_SKLOP1'!B:J,6,0),"")=0,"",IFERROR(VLOOKUP(B246,'[1]Vmesna vrtilna_SKLOP1'!B:J,6,0),""))</f>
        <v/>
      </c>
      <c r="E246" s="16" t="str">
        <f>IF(IF('[1]Vmesna vrtilna_SKLOP1'!E246&lt;&gt;"",'[1]Vmesna vrtilna_SKLOP1'!D246,"")=0,"",IF('[1]Vmesna vrtilna_SKLOP1'!E246&lt;&gt;"",'[1]Vmesna vrtilna_SKLOP1'!D246,""))</f>
        <v>Senčila</v>
      </c>
      <c r="F246" s="18" t="str">
        <f>IF('[1]Vmesna vrtilna_SKLOP1'!E246&lt;&gt;"",'[1]Vmesna vrtilna_SKLOP1'!E246,"")</f>
        <v>Zunanji rolo - nadometni, ALU lamele, Dim. ŠxV: 1,55x1,23m</v>
      </c>
      <c r="G246" s="15" t="str">
        <f>IF('[1]Vmesna vrtilna_SKLOP1'!E246&lt;&gt;"",'[1]Vmesna vrtilna_SKLOP1'!F246,"")</f>
        <v>[kos]</v>
      </c>
      <c r="H246" s="19">
        <f>IF('[1]Vmesna vrtilna_SKLOP1'!F246&lt;&gt;"",'[1]Vmesna vrtilna_SKLOP1'!I246,"")</f>
        <v>2</v>
      </c>
      <c r="I246" s="20" t="str">
        <f>IF(I245="Skupaj:","DDV (22%):",IF(I245="DDV (22%):","Skupaj z DDV:",IF(AND('[1]Vmesna vrtilna_SKLOP1'!C246&lt;&gt;"",'[1]Vmesna vrtilna_SKLOP1'!E246=""),"Skupaj:","")))</f>
        <v/>
      </c>
      <c r="J246" s="21">
        <f t="shared" si="7"/>
        <v>0</v>
      </c>
      <c r="K246" s="21">
        <f>IF(I246="Skupaj z DDV:",SUM(K244,K245),IF(I246="DDV (22%):",K245*0.22,IF(AND('[1]Vmesna vrtilna_SKLOP1'!C246&lt;&gt;"",'[1]Vmesna vrtilna_SKLOP1'!D246=""),'[1]Vmesna vrtilna_SKLOP1'!J246,IF(F246&lt;&gt;"",IF('[1]Vmesna vrtilna_SKLOP1'!J246&lt;&gt;"",'[1]Vmesna vrtilna_SKLOP1'!J246,""),""))))</f>
        <v>348.80745560715002</v>
      </c>
      <c r="L246" s="22">
        <f>IF(I245="Skupaj:","DDV (22%):",IF(I245="DDV (22%):","Skupaj z DDV:",IF(AND('[1]Vmesna vrtilna_SKLOP1'!C246&lt;&gt;"",'[1]Vmesna vrtilna_SKLOP1'!E246=""),"Skupaj:",IF(AND('[1]Vmesna vrtilna_SKLOP1'!C246&lt;&gt;"",'[1]Vmesna vrtilna_SKLOP1'!D246=""),'[1]Vmesna vrtilna_SKLOP1'!J246,IF(F246&lt;&gt;"",IF('[1]Vmesna vrtilna_SKLOP1'!J246&lt;&gt;"",'[1]Vmesna vrtilna_SKLOP1'!J246,""),"")))))</f>
        <v>348.80745560715002</v>
      </c>
      <c r="M246" s="22">
        <f t="shared" si="6"/>
        <v>0</v>
      </c>
      <c r="N246" s="22" t="str">
        <f>IF(IFERROR(VLOOKUP(B246,'[1]Vmesna vrtilna_SKLOP1'!B:J,7,0),"")=0,"",IFERROR(VLOOKUP(B246,'[1]Vmesna vrtilna_SKLOP1'!B:J,7,0),""))</f>
        <v/>
      </c>
      <c r="O246" s="22"/>
    </row>
    <row r="247" spans="2:15" ht="15" customHeight="1" x14ac:dyDescent="0.3">
      <c r="B247" s="15" t="str">
        <f>IF(AND('[1]Vmesna vrtilna_SKLOP1'!B247&lt;&gt;"",'[1]Vmesna vrtilna_SKLOP1'!C247&lt;&gt;""),IF('[1]Vmesna vrtilna_SKLOP1'!B247&lt;&gt;"",'[1]Vmesna vrtilna_SKLOP1'!B247,""),"")</f>
        <v/>
      </c>
      <c r="C247" s="16" t="str">
        <f>IF(OR(C246="Posebna oblika",C246="Kulturno zaščiten objekt",C246="Kulturno zaščiten objekt, Posebna oblika"),"Glej zavihek POSEBNI POGOJI",IF(SUM(N246:Q246)=1,"Posebna oblika",IF(SUM(N246:Q246)=10,"Kulturno zaščiten objekt",IF(SUM(N246:Q246)=11,"Kulturno zaščiten objekt, Posebna oblika",IF(AND('[1]Vmesna vrtilna_SKLOP1'!C247&lt;&gt;"",'[1]Vmesna vrtilna_SKLOP1'!D247&lt;&gt;""),IF('[1]Vmesna vrtilna_SKLOP1'!C247&lt;&gt;"",'[1]Vmesna vrtilna_SKLOP1'!C247,""),"")))))</f>
        <v/>
      </c>
      <c r="D247" s="17" t="str">
        <f>IF(IFERROR(VLOOKUP(B247,'[1]Vmesna vrtilna_SKLOP1'!B:J,6,0),"")=0,"",IFERROR(VLOOKUP(B247,'[1]Vmesna vrtilna_SKLOP1'!B:J,6,0),""))</f>
        <v/>
      </c>
      <c r="E247" s="16" t="str">
        <f>IF(IF('[1]Vmesna vrtilna_SKLOP1'!E247&lt;&gt;"",'[1]Vmesna vrtilna_SKLOP1'!D247,"")=0,"",IF('[1]Vmesna vrtilna_SKLOP1'!E247&lt;&gt;"",'[1]Vmesna vrtilna_SKLOP1'!D247,""))</f>
        <v/>
      </c>
      <c r="F247" s="18" t="str">
        <f>IF('[1]Vmesna vrtilna_SKLOP1'!E247&lt;&gt;"",'[1]Vmesna vrtilna_SKLOP1'!E247,"")</f>
        <v/>
      </c>
      <c r="G247" s="15" t="str">
        <f>IF('[1]Vmesna vrtilna_SKLOP1'!E247&lt;&gt;"",'[1]Vmesna vrtilna_SKLOP1'!F247,"")</f>
        <v/>
      </c>
      <c r="H247" s="19" t="str">
        <f>IF('[1]Vmesna vrtilna_SKLOP1'!F247&lt;&gt;"",'[1]Vmesna vrtilna_SKLOP1'!I247,"")</f>
        <v/>
      </c>
      <c r="I247" s="20" t="str">
        <f>IF(I246="Skupaj:","DDV (22%):",IF(I246="DDV (22%):","Skupaj z DDV:",IF(AND('[1]Vmesna vrtilna_SKLOP1'!C247&lt;&gt;"",'[1]Vmesna vrtilna_SKLOP1'!E247=""),"Skupaj:","")))</f>
        <v/>
      </c>
      <c r="J247" s="21" t="str">
        <f t="shared" si="7"/>
        <v/>
      </c>
      <c r="K247" s="21" t="str">
        <f>IF(I247="Skupaj z DDV:",SUM(K245,K246),IF(I247="DDV (22%):",K246*0.22,IF(AND('[1]Vmesna vrtilna_SKLOP1'!C247&lt;&gt;"",'[1]Vmesna vrtilna_SKLOP1'!D247=""),'[1]Vmesna vrtilna_SKLOP1'!J247,IF(F247&lt;&gt;"",IF('[1]Vmesna vrtilna_SKLOP1'!J247&lt;&gt;"",'[1]Vmesna vrtilna_SKLOP1'!J247,""),""))))</f>
        <v/>
      </c>
      <c r="L247" s="22" t="str">
        <f>IF(I246="Skupaj:","DDV (22%):",IF(I246="DDV (22%):","Skupaj z DDV:",IF(AND('[1]Vmesna vrtilna_SKLOP1'!C247&lt;&gt;"",'[1]Vmesna vrtilna_SKLOP1'!E247=""),"Skupaj:",IF(AND('[1]Vmesna vrtilna_SKLOP1'!C247&lt;&gt;"",'[1]Vmesna vrtilna_SKLOP1'!D247=""),'[1]Vmesna vrtilna_SKLOP1'!J247,IF(F247&lt;&gt;"",IF('[1]Vmesna vrtilna_SKLOP1'!J247&lt;&gt;"",'[1]Vmesna vrtilna_SKLOP1'!J247,""),"")))))</f>
        <v/>
      </c>
      <c r="M247" s="22">
        <f t="shared" si="6"/>
        <v>0</v>
      </c>
      <c r="N247" s="22" t="str">
        <f>IF(IFERROR(VLOOKUP(B247,'[1]Vmesna vrtilna_SKLOP1'!B:J,7,0),"")=0,"",IFERROR(VLOOKUP(B247,'[1]Vmesna vrtilna_SKLOP1'!B:J,7,0),""))</f>
        <v/>
      </c>
      <c r="O247" s="22"/>
    </row>
    <row r="248" spans="2:15" ht="15" customHeight="1" x14ac:dyDescent="0.3">
      <c r="B248" s="15" t="str">
        <f>IF(AND('[1]Vmesna vrtilna_SKLOP1'!B248&lt;&gt;"",'[1]Vmesna vrtilna_SKLOP1'!C248&lt;&gt;""),IF('[1]Vmesna vrtilna_SKLOP1'!B248&lt;&gt;"",'[1]Vmesna vrtilna_SKLOP1'!B248,""),"")</f>
        <v/>
      </c>
      <c r="C248" s="16" t="str">
        <f>IF(OR(C247="Posebna oblika",C247="Kulturno zaščiten objekt",C247="Kulturno zaščiten objekt, Posebna oblika"),"Glej zavihek POSEBNI POGOJI",IF(SUM(N247:Q247)=1,"Posebna oblika",IF(SUM(N247:Q247)=10,"Kulturno zaščiten objekt",IF(SUM(N247:Q247)=11,"Kulturno zaščiten objekt, Posebna oblika",IF(AND('[1]Vmesna vrtilna_SKLOP1'!C248&lt;&gt;"",'[1]Vmesna vrtilna_SKLOP1'!D248&lt;&gt;""),IF('[1]Vmesna vrtilna_SKLOP1'!C248&lt;&gt;"",'[1]Vmesna vrtilna_SKLOP1'!C248,""),"")))))</f>
        <v/>
      </c>
      <c r="D248" s="17" t="str">
        <f>IF(IFERROR(VLOOKUP(B248,'[1]Vmesna vrtilna_SKLOP1'!B:J,6,0),"")=0,"",IFERROR(VLOOKUP(B248,'[1]Vmesna vrtilna_SKLOP1'!B:J,6,0),""))</f>
        <v/>
      </c>
      <c r="E248" s="16" t="str">
        <f>IF(IF('[1]Vmesna vrtilna_SKLOP1'!E248&lt;&gt;"",'[1]Vmesna vrtilna_SKLOP1'!D248,"")=0,"",IF('[1]Vmesna vrtilna_SKLOP1'!E248&lt;&gt;"",'[1]Vmesna vrtilna_SKLOP1'!D248,""))</f>
        <v>Notranje police</v>
      </c>
      <c r="F248" s="18" t="str">
        <f>IF('[1]Vmesna vrtilna_SKLOP1'!E248&lt;&gt;"",'[1]Vmesna vrtilna_SKLOP1'!E248,"")</f>
        <v>Notranja polica, mat. Marmor, dim. ŠxG:1,55x0,25m</v>
      </c>
      <c r="G248" s="15" t="str">
        <f>IF('[1]Vmesna vrtilna_SKLOP1'!E248&lt;&gt;"",'[1]Vmesna vrtilna_SKLOP1'!F248,"")</f>
        <v>[kos]</v>
      </c>
      <c r="H248" s="19">
        <f>IF('[1]Vmesna vrtilna_SKLOP1'!F248&lt;&gt;"",'[1]Vmesna vrtilna_SKLOP1'!I248,"")</f>
        <v>2</v>
      </c>
      <c r="I248" s="20" t="str">
        <f>IF(I247="Skupaj:","DDV (22%):",IF(I247="DDV (22%):","Skupaj z DDV:",IF(AND('[1]Vmesna vrtilna_SKLOP1'!C248&lt;&gt;"",'[1]Vmesna vrtilna_SKLOP1'!E248=""),"Skupaj:","")))</f>
        <v/>
      </c>
      <c r="J248" s="21">
        <f t="shared" si="7"/>
        <v>0</v>
      </c>
      <c r="K248" s="21">
        <f>IF(I248="Skupaj z DDV:",SUM(K246,K247),IF(I248="DDV (22%):",K247*0.22,IF(AND('[1]Vmesna vrtilna_SKLOP1'!C248&lt;&gt;"",'[1]Vmesna vrtilna_SKLOP1'!D248=""),'[1]Vmesna vrtilna_SKLOP1'!J248,IF(F248&lt;&gt;"",IF('[1]Vmesna vrtilna_SKLOP1'!J248&lt;&gt;"",'[1]Vmesna vrtilna_SKLOP1'!J248,""),""))))</f>
        <v>207.20624999999998</v>
      </c>
      <c r="L248" s="22">
        <f>IF(I247="Skupaj:","DDV (22%):",IF(I247="DDV (22%):","Skupaj z DDV:",IF(AND('[1]Vmesna vrtilna_SKLOP1'!C248&lt;&gt;"",'[1]Vmesna vrtilna_SKLOP1'!E248=""),"Skupaj:",IF(AND('[1]Vmesna vrtilna_SKLOP1'!C248&lt;&gt;"",'[1]Vmesna vrtilna_SKLOP1'!D248=""),'[1]Vmesna vrtilna_SKLOP1'!J248,IF(F248&lt;&gt;"",IF('[1]Vmesna vrtilna_SKLOP1'!J248&lt;&gt;"",'[1]Vmesna vrtilna_SKLOP1'!J248,""),"")))))</f>
        <v>207.20624999999998</v>
      </c>
      <c r="M248" s="22">
        <f t="shared" si="6"/>
        <v>0</v>
      </c>
      <c r="N248" s="22" t="str">
        <f>IF(IFERROR(VLOOKUP(B248,'[1]Vmesna vrtilna_SKLOP1'!B:J,7,0),"")=0,"",IFERROR(VLOOKUP(B248,'[1]Vmesna vrtilna_SKLOP1'!B:J,7,0),""))</f>
        <v/>
      </c>
      <c r="O248" s="22"/>
    </row>
    <row r="249" spans="2:15" ht="15" customHeight="1" x14ac:dyDescent="0.3">
      <c r="B249" s="15" t="str">
        <f>IF(AND('[1]Vmesna vrtilna_SKLOP1'!B249&lt;&gt;"",'[1]Vmesna vrtilna_SKLOP1'!C249&lt;&gt;""),IF('[1]Vmesna vrtilna_SKLOP1'!B249&lt;&gt;"",'[1]Vmesna vrtilna_SKLOP1'!B249,""),"")</f>
        <v/>
      </c>
      <c r="C249" s="16" t="str">
        <f>IF(OR(C248="Posebna oblika",C248="Kulturno zaščiten objekt",C248="Kulturno zaščiten objekt, Posebna oblika"),"Glej zavihek POSEBNI POGOJI",IF(SUM(N248:Q248)=1,"Posebna oblika",IF(SUM(N248:Q248)=10,"Kulturno zaščiten objekt",IF(SUM(N248:Q248)=11,"Kulturno zaščiten objekt, Posebna oblika",IF(AND('[1]Vmesna vrtilna_SKLOP1'!C249&lt;&gt;"",'[1]Vmesna vrtilna_SKLOP1'!D249&lt;&gt;""),IF('[1]Vmesna vrtilna_SKLOP1'!C249&lt;&gt;"",'[1]Vmesna vrtilna_SKLOP1'!C249,""),"")))))</f>
        <v/>
      </c>
      <c r="D249" s="17" t="str">
        <f>IF(IFERROR(VLOOKUP(B249,'[1]Vmesna vrtilna_SKLOP1'!B:J,6,0),"")=0,"",IFERROR(VLOOKUP(B249,'[1]Vmesna vrtilna_SKLOP1'!B:J,6,0),""))</f>
        <v/>
      </c>
      <c r="E249" s="16" t="str">
        <f>IF(IF('[1]Vmesna vrtilna_SKLOP1'!E249&lt;&gt;"",'[1]Vmesna vrtilna_SKLOP1'!D249,"")=0,"",IF('[1]Vmesna vrtilna_SKLOP1'!E249&lt;&gt;"",'[1]Vmesna vrtilna_SKLOP1'!D249,""))</f>
        <v/>
      </c>
      <c r="F249" s="18" t="str">
        <f>IF('[1]Vmesna vrtilna_SKLOP1'!E249&lt;&gt;"",'[1]Vmesna vrtilna_SKLOP1'!E249,"")</f>
        <v/>
      </c>
      <c r="G249" s="15" t="str">
        <f>IF('[1]Vmesna vrtilna_SKLOP1'!E249&lt;&gt;"",'[1]Vmesna vrtilna_SKLOP1'!F249,"")</f>
        <v/>
      </c>
      <c r="H249" s="19" t="str">
        <f>IF('[1]Vmesna vrtilna_SKLOP1'!F249&lt;&gt;"",'[1]Vmesna vrtilna_SKLOP1'!I249,"")</f>
        <v/>
      </c>
      <c r="I249" s="20" t="str">
        <f>IF(I248="Skupaj:","DDV (22%):",IF(I248="DDV (22%):","Skupaj z DDV:",IF(AND('[1]Vmesna vrtilna_SKLOP1'!C249&lt;&gt;"",'[1]Vmesna vrtilna_SKLOP1'!E249=""),"Skupaj:","")))</f>
        <v/>
      </c>
      <c r="J249" s="21" t="str">
        <f t="shared" si="7"/>
        <v/>
      </c>
      <c r="K249" s="21" t="str">
        <f>IF(I249="Skupaj z DDV:",SUM(K247,K248),IF(I249="DDV (22%):",K248*0.22,IF(AND('[1]Vmesna vrtilna_SKLOP1'!C249&lt;&gt;"",'[1]Vmesna vrtilna_SKLOP1'!D249=""),'[1]Vmesna vrtilna_SKLOP1'!J249,IF(F249&lt;&gt;"",IF('[1]Vmesna vrtilna_SKLOP1'!J249&lt;&gt;"",'[1]Vmesna vrtilna_SKLOP1'!J249,""),""))))</f>
        <v/>
      </c>
      <c r="L249" s="22" t="str">
        <f>IF(I248="Skupaj:","DDV (22%):",IF(I248="DDV (22%):","Skupaj z DDV:",IF(AND('[1]Vmesna vrtilna_SKLOP1'!C249&lt;&gt;"",'[1]Vmesna vrtilna_SKLOP1'!E249=""),"Skupaj:",IF(AND('[1]Vmesna vrtilna_SKLOP1'!C249&lt;&gt;"",'[1]Vmesna vrtilna_SKLOP1'!D249=""),'[1]Vmesna vrtilna_SKLOP1'!J249,IF(F249&lt;&gt;"",IF('[1]Vmesna vrtilna_SKLOP1'!J249&lt;&gt;"",'[1]Vmesna vrtilna_SKLOP1'!J249,""),"")))))</f>
        <v/>
      </c>
      <c r="M249" s="22">
        <f t="shared" si="6"/>
        <v>0</v>
      </c>
      <c r="N249" s="22" t="str">
        <f>IF(IFERROR(VLOOKUP(B249,'[1]Vmesna vrtilna_SKLOP1'!B:J,7,0),"")=0,"",IFERROR(VLOOKUP(B249,'[1]Vmesna vrtilna_SKLOP1'!B:J,7,0),""))</f>
        <v/>
      </c>
      <c r="O249" s="22"/>
    </row>
    <row r="250" spans="2:15" ht="15" customHeight="1" x14ac:dyDescent="0.3">
      <c r="B250" s="15" t="str">
        <f>IF(AND('[1]Vmesna vrtilna_SKLOP1'!B250&lt;&gt;"",'[1]Vmesna vrtilna_SKLOP1'!C250&lt;&gt;""),IF('[1]Vmesna vrtilna_SKLOP1'!B250&lt;&gt;"",'[1]Vmesna vrtilna_SKLOP1'!B250,""),"")</f>
        <v/>
      </c>
      <c r="C250" s="16" t="str">
        <f>IF(OR(C249="Posebna oblika",C249="Kulturno zaščiten objekt",C249="Kulturno zaščiten objekt, Posebna oblika"),"Glej zavihek POSEBNI POGOJI",IF(SUM(N249:Q249)=1,"Posebna oblika",IF(SUM(N249:Q249)=10,"Kulturno zaščiten objekt",IF(SUM(N249:Q249)=11,"Kulturno zaščiten objekt, Posebna oblika",IF(AND('[1]Vmesna vrtilna_SKLOP1'!C250&lt;&gt;"",'[1]Vmesna vrtilna_SKLOP1'!D250&lt;&gt;""),IF('[1]Vmesna vrtilna_SKLOP1'!C250&lt;&gt;"",'[1]Vmesna vrtilna_SKLOP1'!C250,""),"")))))</f>
        <v/>
      </c>
      <c r="D250" s="17" t="str">
        <f>IF(IFERROR(VLOOKUP(B250,'[1]Vmesna vrtilna_SKLOP1'!B:J,6,0),"")=0,"",IFERROR(VLOOKUP(B250,'[1]Vmesna vrtilna_SKLOP1'!B:J,6,0),""))</f>
        <v/>
      </c>
      <c r="E250" s="16" t="str">
        <f>IF(IF('[1]Vmesna vrtilna_SKLOP1'!E250&lt;&gt;"",'[1]Vmesna vrtilna_SKLOP1'!D250,"")=0,"",IF('[1]Vmesna vrtilna_SKLOP1'!E250&lt;&gt;"",'[1]Vmesna vrtilna_SKLOP1'!D250,""))</f>
        <v>Demontaža</v>
      </c>
      <c r="F250" s="18" t="str">
        <f>IF('[1]Vmesna vrtilna_SKLOP1'!E250&lt;&gt;"",'[1]Vmesna vrtilna_SKLOP1'!E250,"")</f>
        <v>Demontaža oken</v>
      </c>
      <c r="G250" s="15" t="str">
        <f>IF('[1]Vmesna vrtilna_SKLOP1'!E250&lt;&gt;"",'[1]Vmesna vrtilna_SKLOP1'!F250,"")</f>
        <v>[m1]</v>
      </c>
      <c r="H250" s="19">
        <f>IF('[1]Vmesna vrtilna_SKLOP1'!F250&lt;&gt;"",'[1]Vmesna vrtilna_SKLOP1'!I250,"")</f>
        <v>11.120000000000001</v>
      </c>
      <c r="I250" s="20" t="str">
        <f>IF(I249="Skupaj:","DDV (22%):",IF(I249="DDV (22%):","Skupaj z DDV:",IF(AND('[1]Vmesna vrtilna_SKLOP1'!C250&lt;&gt;"",'[1]Vmesna vrtilna_SKLOP1'!E250=""),"Skupaj:","")))</f>
        <v/>
      </c>
      <c r="J250" s="21">
        <f t="shared" si="7"/>
        <v>0</v>
      </c>
      <c r="K250" s="21">
        <f>IF(I250="Skupaj z DDV:",SUM(K248,K249),IF(I250="DDV (22%):",K249*0.22,IF(AND('[1]Vmesna vrtilna_SKLOP1'!C250&lt;&gt;"",'[1]Vmesna vrtilna_SKLOP1'!D250=""),'[1]Vmesna vrtilna_SKLOP1'!J250,IF(F250&lt;&gt;"",IF('[1]Vmesna vrtilna_SKLOP1'!J250&lt;&gt;"",'[1]Vmesna vrtilna_SKLOP1'!J250,""),""))))</f>
        <v>77.84</v>
      </c>
      <c r="L250" s="22">
        <f>IF(I249="Skupaj:","DDV (22%):",IF(I249="DDV (22%):","Skupaj z DDV:",IF(AND('[1]Vmesna vrtilna_SKLOP1'!C250&lt;&gt;"",'[1]Vmesna vrtilna_SKLOP1'!E250=""),"Skupaj:",IF(AND('[1]Vmesna vrtilna_SKLOP1'!C250&lt;&gt;"",'[1]Vmesna vrtilna_SKLOP1'!D250=""),'[1]Vmesna vrtilna_SKLOP1'!J250,IF(F250&lt;&gt;"",IF('[1]Vmesna vrtilna_SKLOP1'!J250&lt;&gt;"",'[1]Vmesna vrtilna_SKLOP1'!J250,""),"")))))</f>
        <v>77.84</v>
      </c>
      <c r="M250" s="22">
        <f t="shared" si="6"/>
        <v>0</v>
      </c>
      <c r="N250" s="22" t="str">
        <f>IF(IFERROR(VLOOKUP(B250,'[1]Vmesna vrtilna_SKLOP1'!B:J,7,0),"")=0,"",IFERROR(VLOOKUP(B250,'[1]Vmesna vrtilna_SKLOP1'!B:J,7,0),""))</f>
        <v/>
      </c>
      <c r="O250" s="22"/>
    </row>
    <row r="251" spans="2:15" ht="15" customHeight="1" x14ac:dyDescent="0.3">
      <c r="B251" s="15" t="str">
        <f>IF(AND('[1]Vmesna vrtilna_SKLOP1'!B251&lt;&gt;"",'[1]Vmesna vrtilna_SKLOP1'!C251&lt;&gt;""),IF('[1]Vmesna vrtilna_SKLOP1'!B251&lt;&gt;"",'[1]Vmesna vrtilna_SKLOP1'!B251,""),"")</f>
        <v/>
      </c>
      <c r="C251" s="16" t="str">
        <f>IF(OR(C250="Posebna oblika",C250="Kulturno zaščiten objekt",C250="Kulturno zaščiten objekt, Posebna oblika"),"Glej zavihek POSEBNI POGOJI",IF(SUM(N250:Q250)=1,"Posebna oblika",IF(SUM(N250:Q250)=10,"Kulturno zaščiten objekt",IF(SUM(N250:Q250)=11,"Kulturno zaščiten objekt, Posebna oblika",IF(AND('[1]Vmesna vrtilna_SKLOP1'!C251&lt;&gt;"",'[1]Vmesna vrtilna_SKLOP1'!D251&lt;&gt;""),IF('[1]Vmesna vrtilna_SKLOP1'!C251&lt;&gt;"",'[1]Vmesna vrtilna_SKLOP1'!C251,""),"")))))</f>
        <v/>
      </c>
      <c r="D251" s="17" t="str">
        <f>IF(IFERROR(VLOOKUP(B251,'[1]Vmesna vrtilna_SKLOP1'!B:J,6,0),"")=0,"",IFERROR(VLOOKUP(B251,'[1]Vmesna vrtilna_SKLOP1'!B:J,6,0),""))</f>
        <v/>
      </c>
      <c r="E251" s="16" t="str">
        <f>IF(IF('[1]Vmesna vrtilna_SKLOP1'!E251&lt;&gt;"",'[1]Vmesna vrtilna_SKLOP1'!D251,"")=0,"",IF('[1]Vmesna vrtilna_SKLOP1'!E251&lt;&gt;"",'[1]Vmesna vrtilna_SKLOP1'!D251,""))</f>
        <v/>
      </c>
      <c r="F251" s="18" t="str">
        <f>IF('[1]Vmesna vrtilna_SKLOP1'!E251&lt;&gt;"",'[1]Vmesna vrtilna_SKLOP1'!E251,"")</f>
        <v>Demontaža police</v>
      </c>
      <c r="G251" s="15" t="str">
        <f>IF('[1]Vmesna vrtilna_SKLOP1'!E251&lt;&gt;"",'[1]Vmesna vrtilna_SKLOP1'!F251,"")</f>
        <v>[kos]</v>
      </c>
      <c r="H251" s="19">
        <f>IF('[1]Vmesna vrtilna_SKLOP1'!F251&lt;&gt;"",'[1]Vmesna vrtilna_SKLOP1'!I251,"")</f>
        <v>2</v>
      </c>
      <c r="I251" s="20" t="str">
        <f>IF(I250="Skupaj:","DDV (22%):",IF(I250="DDV (22%):","Skupaj z DDV:",IF(AND('[1]Vmesna vrtilna_SKLOP1'!C251&lt;&gt;"",'[1]Vmesna vrtilna_SKLOP1'!E251=""),"Skupaj:","")))</f>
        <v/>
      </c>
      <c r="J251" s="21">
        <f t="shared" si="7"/>
        <v>0</v>
      </c>
      <c r="K251" s="21">
        <f>IF(I251="Skupaj z DDV:",SUM(K249,K250),IF(I251="DDV (22%):",K250*0.22,IF(AND('[1]Vmesna vrtilna_SKLOP1'!C251&lt;&gt;"",'[1]Vmesna vrtilna_SKLOP1'!D251=""),'[1]Vmesna vrtilna_SKLOP1'!J251,IF(F251&lt;&gt;"",IF('[1]Vmesna vrtilna_SKLOP1'!J251&lt;&gt;"",'[1]Vmesna vrtilna_SKLOP1'!J251,""),""))))</f>
        <v>15.5</v>
      </c>
      <c r="L251" s="22">
        <f>IF(I250="Skupaj:","DDV (22%):",IF(I250="DDV (22%):","Skupaj z DDV:",IF(AND('[1]Vmesna vrtilna_SKLOP1'!C251&lt;&gt;"",'[1]Vmesna vrtilna_SKLOP1'!E251=""),"Skupaj:",IF(AND('[1]Vmesna vrtilna_SKLOP1'!C251&lt;&gt;"",'[1]Vmesna vrtilna_SKLOP1'!D251=""),'[1]Vmesna vrtilna_SKLOP1'!J251,IF(F251&lt;&gt;"",IF('[1]Vmesna vrtilna_SKLOP1'!J251&lt;&gt;"",'[1]Vmesna vrtilna_SKLOP1'!J251,""),"")))))</f>
        <v>15.5</v>
      </c>
      <c r="M251" s="22">
        <f t="shared" si="6"/>
        <v>0</v>
      </c>
      <c r="N251" s="22" t="str">
        <f>IF(IFERROR(VLOOKUP(B251,'[1]Vmesna vrtilna_SKLOP1'!B:J,7,0),"")=0,"",IFERROR(VLOOKUP(B251,'[1]Vmesna vrtilna_SKLOP1'!B:J,7,0),""))</f>
        <v/>
      </c>
      <c r="O251" s="22"/>
    </row>
    <row r="252" spans="2:15" ht="15" customHeight="1" x14ac:dyDescent="0.3">
      <c r="B252" s="15" t="str">
        <f>IF(AND('[1]Vmesna vrtilna_SKLOP1'!B252&lt;&gt;"",'[1]Vmesna vrtilna_SKLOP1'!C252&lt;&gt;""),IF('[1]Vmesna vrtilna_SKLOP1'!B252&lt;&gt;"",'[1]Vmesna vrtilna_SKLOP1'!B252,""),"")</f>
        <v/>
      </c>
      <c r="C252" s="16" t="str">
        <f>IF(OR(C251="Posebna oblika",C251="Kulturno zaščiten objekt",C251="Kulturno zaščiten objekt, Posebna oblika"),"Glej zavihek POSEBNI POGOJI",IF(SUM(N251:Q251)=1,"Posebna oblika",IF(SUM(N251:Q251)=10,"Kulturno zaščiten objekt",IF(SUM(N251:Q251)=11,"Kulturno zaščiten objekt, Posebna oblika",IF(AND('[1]Vmesna vrtilna_SKLOP1'!C252&lt;&gt;"",'[1]Vmesna vrtilna_SKLOP1'!D252&lt;&gt;""),IF('[1]Vmesna vrtilna_SKLOP1'!C252&lt;&gt;"",'[1]Vmesna vrtilna_SKLOP1'!C252,""),"")))))</f>
        <v/>
      </c>
      <c r="D252" s="17" t="str">
        <f>IF(IFERROR(VLOOKUP(B252,'[1]Vmesna vrtilna_SKLOP1'!B:J,6,0),"")=0,"",IFERROR(VLOOKUP(B252,'[1]Vmesna vrtilna_SKLOP1'!B:J,6,0),""))</f>
        <v/>
      </c>
      <c r="E252" s="16" t="str">
        <f>IF(IF('[1]Vmesna vrtilna_SKLOP1'!E252&lt;&gt;"",'[1]Vmesna vrtilna_SKLOP1'!D252,"")=0,"",IF('[1]Vmesna vrtilna_SKLOP1'!E252&lt;&gt;"",'[1]Vmesna vrtilna_SKLOP1'!D252,""))</f>
        <v/>
      </c>
      <c r="F252" s="18" t="str">
        <f>IF('[1]Vmesna vrtilna_SKLOP1'!E252&lt;&gt;"",'[1]Vmesna vrtilna_SKLOP1'!E252,"")</f>
        <v/>
      </c>
      <c r="G252" s="15" t="str">
        <f>IF('[1]Vmesna vrtilna_SKLOP1'!E252&lt;&gt;"",'[1]Vmesna vrtilna_SKLOP1'!F252,"")</f>
        <v/>
      </c>
      <c r="H252" s="19" t="str">
        <f>IF('[1]Vmesna vrtilna_SKLOP1'!F252&lt;&gt;"",'[1]Vmesna vrtilna_SKLOP1'!I252,"")</f>
        <v/>
      </c>
      <c r="I252" s="20" t="str">
        <f>IF(I251="Skupaj:","DDV (22%):",IF(I251="DDV (22%):","Skupaj z DDV:",IF(AND('[1]Vmesna vrtilna_SKLOP1'!C252&lt;&gt;"",'[1]Vmesna vrtilna_SKLOP1'!E252=""),"Skupaj:","")))</f>
        <v/>
      </c>
      <c r="J252" s="21" t="str">
        <f t="shared" si="7"/>
        <v/>
      </c>
      <c r="K252" s="21" t="str">
        <f>IF(I252="Skupaj z DDV:",SUM(K250,K251),IF(I252="DDV (22%):",K251*0.22,IF(AND('[1]Vmesna vrtilna_SKLOP1'!C252&lt;&gt;"",'[1]Vmesna vrtilna_SKLOP1'!D252=""),'[1]Vmesna vrtilna_SKLOP1'!J252,IF(F252&lt;&gt;"",IF('[1]Vmesna vrtilna_SKLOP1'!J252&lt;&gt;"",'[1]Vmesna vrtilna_SKLOP1'!J252,""),""))))</f>
        <v/>
      </c>
      <c r="L252" s="22" t="str">
        <f>IF(I251="Skupaj:","DDV (22%):",IF(I251="DDV (22%):","Skupaj z DDV:",IF(AND('[1]Vmesna vrtilna_SKLOP1'!C252&lt;&gt;"",'[1]Vmesna vrtilna_SKLOP1'!E252=""),"Skupaj:",IF(AND('[1]Vmesna vrtilna_SKLOP1'!C252&lt;&gt;"",'[1]Vmesna vrtilna_SKLOP1'!D252=""),'[1]Vmesna vrtilna_SKLOP1'!J252,IF(F252&lt;&gt;"",IF('[1]Vmesna vrtilna_SKLOP1'!J252&lt;&gt;"",'[1]Vmesna vrtilna_SKLOP1'!J252,""),"")))))</f>
        <v/>
      </c>
      <c r="M252" s="22">
        <f t="shared" si="6"/>
        <v>0</v>
      </c>
      <c r="N252" s="22" t="str">
        <f>IF(IFERROR(VLOOKUP(B252,'[1]Vmesna vrtilna_SKLOP1'!B:J,7,0),"")=0,"",IFERROR(VLOOKUP(B252,'[1]Vmesna vrtilna_SKLOP1'!B:J,7,0),""))</f>
        <v/>
      </c>
      <c r="O252" s="22"/>
    </row>
    <row r="253" spans="2:15" ht="15" customHeight="1" x14ac:dyDescent="0.3">
      <c r="B253" s="15" t="str">
        <f>IF(AND('[1]Vmesna vrtilna_SKLOP1'!B253&lt;&gt;"",'[1]Vmesna vrtilna_SKLOP1'!C253&lt;&gt;""),IF('[1]Vmesna vrtilna_SKLOP1'!B253&lt;&gt;"",'[1]Vmesna vrtilna_SKLOP1'!B253,""),"")</f>
        <v/>
      </c>
      <c r="C253" s="16" t="str">
        <f>IF(OR(C252="Posebna oblika",C252="Kulturno zaščiten objekt",C252="Kulturno zaščiten objekt, Posebna oblika"),"Glej zavihek POSEBNI POGOJI",IF(SUM(N252:Q252)=1,"Posebna oblika",IF(SUM(N252:Q252)=10,"Kulturno zaščiten objekt",IF(SUM(N252:Q252)=11,"Kulturno zaščiten objekt, Posebna oblika",IF(AND('[1]Vmesna vrtilna_SKLOP1'!C253&lt;&gt;"",'[1]Vmesna vrtilna_SKLOP1'!D253&lt;&gt;""),IF('[1]Vmesna vrtilna_SKLOP1'!C253&lt;&gt;"",'[1]Vmesna vrtilna_SKLOP1'!C253,""),"")))))</f>
        <v/>
      </c>
      <c r="D253" s="17" t="str">
        <f>IF(IFERROR(VLOOKUP(B253,'[1]Vmesna vrtilna_SKLOP1'!B:J,6,0),"")=0,"",IFERROR(VLOOKUP(B253,'[1]Vmesna vrtilna_SKLOP1'!B:J,6,0),""))</f>
        <v/>
      </c>
      <c r="E253" s="16" t="str">
        <f>IF(IF('[1]Vmesna vrtilna_SKLOP1'!E253&lt;&gt;"",'[1]Vmesna vrtilna_SKLOP1'!D253,"")=0,"",IF('[1]Vmesna vrtilna_SKLOP1'!E253&lt;&gt;"",'[1]Vmesna vrtilna_SKLOP1'!D253,""))</f>
        <v>Montaža</v>
      </c>
      <c r="F253" s="18" t="str">
        <f>IF('[1]Vmesna vrtilna_SKLOP1'!E253&lt;&gt;"",'[1]Vmesna vrtilna_SKLOP1'!E253,"")</f>
        <v>RAL montaža oken z zidarskimi deli</v>
      </c>
      <c r="G253" s="15" t="str">
        <f>IF('[1]Vmesna vrtilna_SKLOP1'!E253&lt;&gt;"",'[1]Vmesna vrtilna_SKLOP1'!F253,"")</f>
        <v>[m1]</v>
      </c>
      <c r="H253" s="19">
        <f>IF('[1]Vmesna vrtilna_SKLOP1'!F253&lt;&gt;"",'[1]Vmesna vrtilna_SKLOP1'!I253,"")</f>
        <v>11.120000000000001</v>
      </c>
      <c r="I253" s="20" t="str">
        <f>IF(I252="Skupaj:","DDV (22%):",IF(I252="DDV (22%):","Skupaj z DDV:",IF(AND('[1]Vmesna vrtilna_SKLOP1'!C253&lt;&gt;"",'[1]Vmesna vrtilna_SKLOP1'!E253=""),"Skupaj:","")))</f>
        <v/>
      </c>
      <c r="J253" s="21">
        <f t="shared" si="7"/>
        <v>0</v>
      </c>
      <c r="K253" s="21">
        <f>IF(I253="Skupaj z DDV:",SUM(K251,K252),IF(I253="DDV (22%):",K252*0.22,IF(AND('[1]Vmesna vrtilna_SKLOP1'!C253&lt;&gt;"",'[1]Vmesna vrtilna_SKLOP1'!D253=""),'[1]Vmesna vrtilna_SKLOP1'!J253,IF(F253&lt;&gt;"",IF('[1]Vmesna vrtilna_SKLOP1'!J253&lt;&gt;"",'[1]Vmesna vrtilna_SKLOP1'!J253,""),""))))</f>
        <v>378.08000000000004</v>
      </c>
      <c r="L253" s="22">
        <f>IF(I252="Skupaj:","DDV (22%):",IF(I252="DDV (22%):","Skupaj z DDV:",IF(AND('[1]Vmesna vrtilna_SKLOP1'!C253&lt;&gt;"",'[1]Vmesna vrtilna_SKLOP1'!E253=""),"Skupaj:",IF(AND('[1]Vmesna vrtilna_SKLOP1'!C253&lt;&gt;"",'[1]Vmesna vrtilna_SKLOP1'!D253=""),'[1]Vmesna vrtilna_SKLOP1'!J253,IF(F253&lt;&gt;"",IF('[1]Vmesna vrtilna_SKLOP1'!J253&lt;&gt;"",'[1]Vmesna vrtilna_SKLOP1'!J253,""),"")))))</f>
        <v>378.08000000000004</v>
      </c>
      <c r="M253" s="22">
        <f t="shared" si="6"/>
        <v>0</v>
      </c>
      <c r="N253" s="22" t="str">
        <f>IF(IFERROR(VLOOKUP(B253,'[1]Vmesna vrtilna_SKLOP1'!B:J,7,0),"")=0,"",IFERROR(VLOOKUP(B253,'[1]Vmesna vrtilna_SKLOP1'!B:J,7,0),""))</f>
        <v/>
      </c>
      <c r="O253" s="22"/>
    </row>
    <row r="254" spans="2:15" ht="15" customHeight="1" x14ac:dyDescent="0.3">
      <c r="B254" s="15" t="str">
        <f>IF(AND('[1]Vmesna vrtilna_SKLOP1'!B254&lt;&gt;"",'[1]Vmesna vrtilna_SKLOP1'!C254&lt;&gt;""),IF('[1]Vmesna vrtilna_SKLOP1'!B254&lt;&gt;"",'[1]Vmesna vrtilna_SKLOP1'!B254,""),"")</f>
        <v/>
      </c>
      <c r="C254" s="16" t="str">
        <f>IF(OR(C253="Posebna oblika",C253="Kulturno zaščiten objekt",C253="Kulturno zaščiten objekt, Posebna oblika"),"Glej zavihek POSEBNI POGOJI",IF(SUM(N253:Q253)=1,"Posebna oblika",IF(SUM(N253:Q253)=10,"Kulturno zaščiten objekt",IF(SUM(N253:Q253)=11,"Kulturno zaščiten objekt, Posebna oblika",IF(AND('[1]Vmesna vrtilna_SKLOP1'!C254&lt;&gt;"",'[1]Vmesna vrtilna_SKLOP1'!D254&lt;&gt;""),IF('[1]Vmesna vrtilna_SKLOP1'!C254&lt;&gt;"",'[1]Vmesna vrtilna_SKLOP1'!C254,""),"")))))</f>
        <v/>
      </c>
      <c r="D254" s="17" t="str">
        <f>IF(IFERROR(VLOOKUP(B254,'[1]Vmesna vrtilna_SKLOP1'!B:J,6,0),"")=0,"",IFERROR(VLOOKUP(B254,'[1]Vmesna vrtilna_SKLOP1'!B:J,6,0),""))</f>
        <v/>
      </c>
      <c r="E254" s="16" t="str">
        <f>IF(IF('[1]Vmesna vrtilna_SKLOP1'!E254&lt;&gt;"",'[1]Vmesna vrtilna_SKLOP1'!D254,"")=0,"",IF('[1]Vmesna vrtilna_SKLOP1'!E254&lt;&gt;"",'[1]Vmesna vrtilna_SKLOP1'!D254,""))</f>
        <v/>
      </c>
      <c r="F254" s="18" t="str">
        <f>IF('[1]Vmesna vrtilna_SKLOP1'!E254&lt;&gt;"",'[1]Vmesna vrtilna_SKLOP1'!E254,"")</f>
        <v>Montaža police</v>
      </c>
      <c r="G254" s="15" t="str">
        <f>IF('[1]Vmesna vrtilna_SKLOP1'!E254&lt;&gt;"",'[1]Vmesna vrtilna_SKLOP1'!F254,"")</f>
        <v>[kos]</v>
      </c>
      <c r="H254" s="19">
        <f>IF('[1]Vmesna vrtilna_SKLOP1'!F254&lt;&gt;"",'[1]Vmesna vrtilna_SKLOP1'!I254,"")</f>
        <v>2</v>
      </c>
      <c r="I254" s="20" t="str">
        <f>IF(I253="Skupaj:","DDV (22%):",IF(I253="DDV (22%):","Skupaj z DDV:",IF(AND('[1]Vmesna vrtilna_SKLOP1'!C254&lt;&gt;"",'[1]Vmesna vrtilna_SKLOP1'!E254=""),"Skupaj:","")))</f>
        <v/>
      </c>
      <c r="J254" s="21">
        <f t="shared" si="7"/>
        <v>0</v>
      </c>
      <c r="K254" s="21">
        <f>IF(I254="Skupaj z DDV:",SUM(K252,K253),IF(I254="DDV (22%):",K253*0.22,IF(AND('[1]Vmesna vrtilna_SKLOP1'!C254&lt;&gt;"",'[1]Vmesna vrtilna_SKLOP1'!D254=""),'[1]Vmesna vrtilna_SKLOP1'!J254,IF(F254&lt;&gt;"",IF('[1]Vmesna vrtilna_SKLOP1'!J254&lt;&gt;"",'[1]Vmesna vrtilna_SKLOP1'!J254,""),""))))</f>
        <v>31</v>
      </c>
      <c r="L254" s="22">
        <f>IF(I253="Skupaj:","DDV (22%):",IF(I253="DDV (22%):","Skupaj z DDV:",IF(AND('[1]Vmesna vrtilna_SKLOP1'!C254&lt;&gt;"",'[1]Vmesna vrtilna_SKLOP1'!E254=""),"Skupaj:",IF(AND('[1]Vmesna vrtilna_SKLOP1'!C254&lt;&gt;"",'[1]Vmesna vrtilna_SKLOP1'!D254=""),'[1]Vmesna vrtilna_SKLOP1'!J254,IF(F254&lt;&gt;"",IF('[1]Vmesna vrtilna_SKLOP1'!J254&lt;&gt;"",'[1]Vmesna vrtilna_SKLOP1'!J254,""),"")))))</f>
        <v>31</v>
      </c>
      <c r="M254" s="22">
        <f t="shared" si="6"/>
        <v>0</v>
      </c>
      <c r="N254" s="22" t="str">
        <f>IF(IFERROR(VLOOKUP(B254,'[1]Vmesna vrtilna_SKLOP1'!B:J,7,0),"")=0,"",IFERROR(VLOOKUP(B254,'[1]Vmesna vrtilna_SKLOP1'!B:J,7,0),""))</f>
        <v/>
      </c>
      <c r="O254" s="22"/>
    </row>
    <row r="255" spans="2:15" ht="15" customHeight="1" x14ac:dyDescent="0.3">
      <c r="B255" s="15" t="str">
        <f>IF(AND('[1]Vmesna vrtilna_SKLOP1'!B255&lt;&gt;"",'[1]Vmesna vrtilna_SKLOP1'!C255&lt;&gt;""),IF('[1]Vmesna vrtilna_SKLOP1'!B255&lt;&gt;"",'[1]Vmesna vrtilna_SKLOP1'!B255,""),"")</f>
        <v/>
      </c>
      <c r="C255" s="16" t="str">
        <f>IF(OR(C254="Posebna oblika",C254="Kulturno zaščiten objekt",C254="Kulturno zaščiten objekt, Posebna oblika"),"Glej zavihek POSEBNI POGOJI",IF(SUM(N254:Q254)=1,"Posebna oblika",IF(SUM(N254:Q254)=10,"Kulturno zaščiten objekt",IF(SUM(N254:Q254)=11,"Kulturno zaščiten objekt, Posebna oblika",IF(AND('[1]Vmesna vrtilna_SKLOP1'!C255&lt;&gt;"",'[1]Vmesna vrtilna_SKLOP1'!D255&lt;&gt;""),IF('[1]Vmesna vrtilna_SKLOP1'!C255&lt;&gt;"",'[1]Vmesna vrtilna_SKLOP1'!C255,""),"")))))</f>
        <v/>
      </c>
      <c r="D255" s="17" t="str">
        <f>IF(IFERROR(VLOOKUP(B255,'[1]Vmesna vrtilna_SKLOP1'!B:J,6,0),"")=0,"",IFERROR(VLOOKUP(B255,'[1]Vmesna vrtilna_SKLOP1'!B:J,6,0),""))</f>
        <v/>
      </c>
      <c r="E255" s="16" t="str">
        <f>IF(IF('[1]Vmesna vrtilna_SKLOP1'!E255&lt;&gt;"",'[1]Vmesna vrtilna_SKLOP1'!D255,"")=0,"",IF('[1]Vmesna vrtilna_SKLOP1'!E255&lt;&gt;"",'[1]Vmesna vrtilna_SKLOP1'!D255,""))</f>
        <v/>
      </c>
      <c r="F255" s="18" t="str">
        <f>IF('[1]Vmesna vrtilna_SKLOP1'!E255&lt;&gt;"",'[1]Vmesna vrtilna_SKLOP1'!E255,"")</f>
        <v/>
      </c>
      <c r="G255" s="15" t="str">
        <f>IF('[1]Vmesna vrtilna_SKLOP1'!E255&lt;&gt;"",'[1]Vmesna vrtilna_SKLOP1'!F255,"")</f>
        <v/>
      </c>
      <c r="H255" s="19" t="str">
        <f>IF('[1]Vmesna vrtilna_SKLOP1'!F255&lt;&gt;"",'[1]Vmesna vrtilna_SKLOP1'!I255,"")</f>
        <v/>
      </c>
      <c r="I255" s="20" t="str">
        <f>IF(I254="Skupaj:","DDV (22%):",IF(I254="DDV (22%):","Skupaj z DDV:",IF(AND('[1]Vmesna vrtilna_SKLOP1'!C255&lt;&gt;"",'[1]Vmesna vrtilna_SKLOP1'!E255=""),"Skupaj:","")))</f>
        <v/>
      </c>
      <c r="J255" s="21" t="str">
        <f t="shared" si="7"/>
        <v/>
      </c>
      <c r="K255" s="21" t="str">
        <f>IF(I255="Skupaj z DDV:",SUM(K253,K254),IF(I255="DDV (22%):",K254*0.22,IF(AND('[1]Vmesna vrtilna_SKLOP1'!C255&lt;&gt;"",'[1]Vmesna vrtilna_SKLOP1'!D255=""),'[1]Vmesna vrtilna_SKLOP1'!J255,IF(F255&lt;&gt;"",IF('[1]Vmesna vrtilna_SKLOP1'!J255&lt;&gt;"",'[1]Vmesna vrtilna_SKLOP1'!J255,""),""))))</f>
        <v/>
      </c>
      <c r="L255" s="22" t="str">
        <f>IF(I254="Skupaj:","DDV (22%):",IF(I254="DDV (22%):","Skupaj z DDV:",IF(AND('[1]Vmesna vrtilna_SKLOP1'!C255&lt;&gt;"",'[1]Vmesna vrtilna_SKLOP1'!E255=""),"Skupaj:",IF(AND('[1]Vmesna vrtilna_SKLOP1'!C255&lt;&gt;"",'[1]Vmesna vrtilna_SKLOP1'!D255=""),'[1]Vmesna vrtilna_SKLOP1'!J255,IF(F255&lt;&gt;"",IF('[1]Vmesna vrtilna_SKLOP1'!J255&lt;&gt;"",'[1]Vmesna vrtilna_SKLOP1'!J255,""),"")))))</f>
        <v/>
      </c>
      <c r="M255" s="22">
        <f t="shared" si="6"/>
        <v>0</v>
      </c>
      <c r="N255" s="22" t="str">
        <f>IF(IFERROR(VLOOKUP(B255,'[1]Vmesna vrtilna_SKLOP1'!B:J,7,0),"")=0,"",IFERROR(VLOOKUP(B255,'[1]Vmesna vrtilna_SKLOP1'!B:J,7,0),""))</f>
        <v/>
      </c>
      <c r="O255" s="22"/>
    </row>
    <row r="256" spans="2:15" ht="15" customHeight="1" x14ac:dyDescent="0.3">
      <c r="B256" s="15" t="str">
        <f>IF(AND('[1]Vmesna vrtilna_SKLOP1'!B256&lt;&gt;"",'[1]Vmesna vrtilna_SKLOP1'!C256&lt;&gt;""),IF('[1]Vmesna vrtilna_SKLOP1'!B256&lt;&gt;"",'[1]Vmesna vrtilna_SKLOP1'!B256,""),"")</f>
        <v/>
      </c>
      <c r="C256" s="16" t="str">
        <f>IF(OR(C255="Posebna oblika",C255="Kulturno zaščiten objekt",C255="Kulturno zaščiten objekt, Posebna oblika"),"Glej zavihek POSEBNI POGOJI",IF(SUM(N255:Q255)=1,"Posebna oblika",IF(SUM(N255:Q255)=10,"Kulturno zaščiten objekt",IF(SUM(N255:Q255)=11,"Kulturno zaščiten objekt, Posebna oblika",IF(AND('[1]Vmesna vrtilna_SKLOP1'!C256&lt;&gt;"",'[1]Vmesna vrtilna_SKLOP1'!D256&lt;&gt;""),IF('[1]Vmesna vrtilna_SKLOP1'!C256&lt;&gt;"",'[1]Vmesna vrtilna_SKLOP1'!C256,""),"")))))</f>
        <v/>
      </c>
      <c r="D256" s="17" t="str">
        <f>IF(IFERROR(VLOOKUP(B256,'[1]Vmesna vrtilna_SKLOP1'!B:J,6,0),"")=0,"",IFERROR(VLOOKUP(B256,'[1]Vmesna vrtilna_SKLOP1'!B:J,6,0),""))</f>
        <v/>
      </c>
      <c r="E256" s="16" t="str">
        <f>IF(IF('[1]Vmesna vrtilna_SKLOP1'!E256&lt;&gt;"",'[1]Vmesna vrtilna_SKLOP1'!D256,"")=0,"",IF('[1]Vmesna vrtilna_SKLOP1'!E256&lt;&gt;"",'[1]Vmesna vrtilna_SKLOP1'!D256,""))</f>
        <v>Odvoz na deponijo</v>
      </c>
      <c r="F256" s="18" t="str">
        <f>IF('[1]Vmesna vrtilna_SKLOP1'!E256&lt;&gt;"",'[1]Vmesna vrtilna_SKLOP1'!E256,"")</f>
        <v>Odvoz na deponijo</v>
      </c>
      <c r="G256" s="15" t="str">
        <f>IF('[1]Vmesna vrtilna_SKLOP1'!E256&lt;&gt;"",'[1]Vmesna vrtilna_SKLOP1'!F256,"")</f>
        <v>[m1]</v>
      </c>
      <c r="H256" s="19">
        <f>IF('[1]Vmesna vrtilna_SKLOP1'!F256&lt;&gt;"",'[1]Vmesna vrtilna_SKLOP1'!I256,"")</f>
        <v>11.120000000000001</v>
      </c>
      <c r="I256" s="20" t="str">
        <f>IF(I255="Skupaj:","DDV (22%):",IF(I255="DDV (22%):","Skupaj z DDV:",IF(AND('[1]Vmesna vrtilna_SKLOP1'!C256&lt;&gt;"",'[1]Vmesna vrtilna_SKLOP1'!E256=""),"Skupaj:","")))</f>
        <v/>
      </c>
      <c r="J256" s="21">
        <f t="shared" si="7"/>
        <v>0</v>
      </c>
      <c r="K256" s="21">
        <f>IF(I256="Skupaj z DDV:",SUM(K254,K255),IF(I256="DDV (22%):",K255*0.22,IF(AND('[1]Vmesna vrtilna_SKLOP1'!C256&lt;&gt;"",'[1]Vmesna vrtilna_SKLOP1'!D256=""),'[1]Vmesna vrtilna_SKLOP1'!J256,IF(F256&lt;&gt;"",IF('[1]Vmesna vrtilna_SKLOP1'!J256&lt;&gt;"",'[1]Vmesna vrtilna_SKLOP1'!J256,""),""))))</f>
        <v>33.36</v>
      </c>
      <c r="L256" s="22">
        <f>IF(I255="Skupaj:","DDV (22%):",IF(I255="DDV (22%):","Skupaj z DDV:",IF(AND('[1]Vmesna vrtilna_SKLOP1'!C256&lt;&gt;"",'[1]Vmesna vrtilna_SKLOP1'!E256=""),"Skupaj:",IF(AND('[1]Vmesna vrtilna_SKLOP1'!C256&lt;&gt;"",'[1]Vmesna vrtilna_SKLOP1'!D256=""),'[1]Vmesna vrtilna_SKLOP1'!J256,IF(F256&lt;&gt;"",IF('[1]Vmesna vrtilna_SKLOP1'!J256&lt;&gt;"",'[1]Vmesna vrtilna_SKLOP1'!J256,""),"")))))</f>
        <v>33.36</v>
      </c>
      <c r="M256" s="22">
        <f t="shared" si="6"/>
        <v>0</v>
      </c>
      <c r="N256" s="22" t="str">
        <f>IF(IFERROR(VLOOKUP(B256,'[1]Vmesna vrtilna_SKLOP1'!B:J,7,0),"")=0,"",IFERROR(VLOOKUP(B256,'[1]Vmesna vrtilna_SKLOP1'!B:J,7,0),""))</f>
        <v/>
      </c>
      <c r="O256" s="22"/>
    </row>
    <row r="257" spans="2:15" ht="15" customHeight="1" x14ac:dyDescent="0.3">
      <c r="B257" s="15" t="str">
        <f>IF(AND('[1]Vmesna vrtilna_SKLOP1'!B257&lt;&gt;"",'[1]Vmesna vrtilna_SKLOP1'!C257&lt;&gt;""),IF('[1]Vmesna vrtilna_SKLOP1'!B257&lt;&gt;"",'[1]Vmesna vrtilna_SKLOP1'!B257,""),"")</f>
        <v/>
      </c>
      <c r="C257" s="16" t="str">
        <f>IF(OR(C256="Posebna oblika",C256="Kulturno zaščiten objekt",C256="Kulturno zaščiten objekt, Posebna oblika"),"Glej zavihek POSEBNI POGOJI",IF(SUM(N256:Q256)=1,"Posebna oblika",IF(SUM(N256:Q256)=10,"Kulturno zaščiten objekt",IF(SUM(N256:Q256)=11,"Kulturno zaščiten objekt, Posebna oblika",IF(AND('[1]Vmesna vrtilna_SKLOP1'!C257&lt;&gt;"",'[1]Vmesna vrtilna_SKLOP1'!D257&lt;&gt;""),IF('[1]Vmesna vrtilna_SKLOP1'!C257&lt;&gt;"",'[1]Vmesna vrtilna_SKLOP1'!C257,""),"")))))</f>
        <v/>
      </c>
      <c r="D257" s="17" t="str">
        <f>IF(IFERROR(VLOOKUP(B257,'[1]Vmesna vrtilna_SKLOP1'!B:J,6,0),"")=0,"",IFERROR(VLOOKUP(B257,'[1]Vmesna vrtilna_SKLOP1'!B:J,6,0),""))</f>
        <v/>
      </c>
      <c r="E257" s="16" t="str">
        <f>IF(IF('[1]Vmesna vrtilna_SKLOP1'!E257&lt;&gt;"",'[1]Vmesna vrtilna_SKLOP1'!D257,"")=0,"",IF('[1]Vmesna vrtilna_SKLOP1'!E257&lt;&gt;"",'[1]Vmesna vrtilna_SKLOP1'!D257,""))</f>
        <v/>
      </c>
      <c r="F257" s="18" t="str">
        <f>IF('[1]Vmesna vrtilna_SKLOP1'!E257&lt;&gt;"",'[1]Vmesna vrtilna_SKLOP1'!E257,"")</f>
        <v/>
      </c>
      <c r="G257" s="15" t="str">
        <f>IF('[1]Vmesna vrtilna_SKLOP1'!E257&lt;&gt;"",'[1]Vmesna vrtilna_SKLOP1'!F257,"")</f>
        <v/>
      </c>
      <c r="H257" s="19" t="str">
        <f>IF('[1]Vmesna vrtilna_SKLOP1'!F257&lt;&gt;"",'[1]Vmesna vrtilna_SKLOP1'!I257,"")</f>
        <v/>
      </c>
      <c r="I257" s="20" t="str">
        <f>IF(I256="Skupaj:","DDV (22%):",IF(I256="DDV (22%):","Skupaj z DDV:",IF(AND('[1]Vmesna vrtilna_SKLOP1'!C257&lt;&gt;"",'[1]Vmesna vrtilna_SKLOP1'!E257=""),"Skupaj:","")))</f>
        <v/>
      </c>
      <c r="J257" s="21" t="str">
        <f t="shared" si="7"/>
        <v/>
      </c>
      <c r="K257" s="21" t="str">
        <f>IF(I257="Skupaj z DDV:",SUM(K255,K256),IF(I257="DDV (22%):",K256*0.22,IF(AND('[1]Vmesna vrtilna_SKLOP1'!C257&lt;&gt;"",'[1]Vmesna vrtilna_SKLOP1'!D257=""),'[1]Vmesna vrtilna_SKLOP1'!J257,IF(F257&lt;&gt;"",IF('[1]Vmesna vrtilna_SKLOP1'!J257&lt;&gt;"",'[1]Vmesna vrtilna_SKLOP1'!J257,""),""))))</f>
        <v/>
      </c>
      <c r="L257" s="22" t="str">
        <f>IF(I256="Skupaj:","DDV (22%):",IF(I256="DDV (22%):","Skupaj z DDV:",IF(AND('[1]Vmesna vrtilna_SKLOP1'!C257&lt;&gt;"",'[1]Vmesna vrtilna_SKLOP1'!E257=""),"Skupaj:",IF(AND('[1]Vmesna vrtilna_SKLOP1'!C257&lt;&gt;"",'[1]Vmesna vrtilna_SKLOP1'!D257=""),'[1]Vmesna vrtilna_SKLOP1'!J257,IF(F257&lt;&gt;"",IF('[1]Vmesna vrtilna_SKLOP1'!J257&lt;&gt;"",'[1]Vmesna vrtilna_SKLOP1'!J257,""),"")))))</f>
        <v/>
      </c>
      <c r="M257" s="22">
        <f t="shared" si="6"/>
        <v>0</v>
      </c>
      <c r="N257" s="22" t="str">
        <f>IF(IFERROR(VLOOKUP(B257,'[1]Vmesna vrtilna_SKLOP1'!B:J,7,0),"")=0,"",IFERROR(VLOOKUP(B257,'[1]Vmesna vrtilna_SKLOP1'!B:J,7,0),""))</f>
        <v/>
      </c>
      <c r="O257" s="22"/>
    </row>
    <row r="258" spans="2:15" ht="15" customHeight="1" x14ac:dyDescent="0.3">
      <c r="B258" s="15" t="str">
        <f>IF(AND('[1]Vmesna vrtilna_SKLOP1'!B258&lt;&gt;"",'[1]Vmesna vrtilna_SKLOP1'!C258&lt;&gt;""),IF('[1]Vmesna vrtilna_SKLOP1'!B258&lt;&gt;"",'[1]Vmesna vrtilna_SKLOP1'!B258,""),"")</f>
        <v/>
      </c>
      <c r="C258" s="16" t="str">
        <f>IF(OR(C257="Posebna oblika",C257="Kulturno zaščiten objekt",C257="Kulturno zaščiten objekt, Posebna oblika"),"Glej zavihek POSEBNI POGOJI",IF(SUM(N257:Q257)=1,"Posebna oblika",IF(SUM(N257:Q257)=10,"Kulturno zaščiten objekt",IF(SUM(N257:Q257)=11,"Kulturno zaščiten objekt, Posebna oblika",IF(AND('[1]Vmesna vrtilna_SKLOP1'!C258&lt;&gt;"",'[1]Vmesna vrtilna_SKLOP1'!D258&lt;&gt;""),IF('[1]Vmesna vrtilna_SKLOP1'!C258&lt;&gt;"",'[1]Vmesna vrtilna_SKLOP1'!C258,""),"")))))</f>
        <v/>
      </c>
      <c r="D258" s="17" t="str">
        <f>IF(IFERROR(VLOOKUP(B258,'[1]Vmesna vrtilna_SKLOP1'!B:J,6,0),"")=0,"",IFERROR(VLOOKUP(B258,'[1]Vmesna vrtilna_SKLOP1'!B:J,6,0),""))</f>
        <v/>
      </c>
      <c r="E258" s="16" t="str">
        <f>IF(IF('[1]Vmesna vrtilna_SKLOP1'!E258&lt;&gt;"",'[1]Vmesna vrtilna_SKLOP1'!D258,"")=0,"",IF('[1]Vmesna vrtilna_SKLOP1'!E258&lt;&gt;"",'[1]Vmesna vrtilna_SKLOP1'!D258,""))</f>
        <v>Slikopleskarska dela</v>
      </c>
      <c r="F258" s="18" t="str">
        <f>IF('[1]Vmesna vrtilna_SKLOP1'!E258&lt;&gt;"",'[1]Vmesna vrtilna_SKLOP1'!E258,"")</f>
        <v>Slikopleskarska dela na špaletah</v>
      </c>
      <c r="G258" s="15" t="str">
        <f>IF('[1]Vmesna vrtilna_SKLOP1'!E258&lt;&gt;"",'[1]Vmesna vrtilna_SKLOP1'!F258,"")</f>
        <v>[m1]</v>
      </c>
      <c r="H258" s="19">
        <f>IF('[1]Vmesna vrtilna_SKLOP1'!F258&lt;&gt;"",'[1]Vmesna vrtilna_SKLOP1'!I258,"")</f>
        <v>4.92</v>
      </c>
      <c r="I258" s="20" t="str">
        <f>IF(I257="Skupaj:","DDV (22%):",IF(I257="DDV (22%):","Skupaj z DDV:",IF(AND('[1]Vmesna vrtilna_SKLOP1'!C258&lt;&gt;"",'[1]Vmesna vrtilna_SKLOP1'!E258=""),"Skupaj:","")))</f>
        <v/>
      </c>
      <c r="J258" s="21">
        <f t="shared" si="7"/>
        <v>0</v>
      </c>
      <c r="K258" s="21">
        <f>IF(I258="Skupaj z DDV:",SUM(K256,K257),IF(I258="DDV (22%):",K257*0.22,IF(AND('[1]Vmesna vrtilna_SKLOP1'!C258&lt;&gt;"",'[1]Vmesna vrtilna_SKLOP1'!D258=""),'[1]Vmesna vrtilna_SKLOP1'!J258,IF(F258&lt;&gt;"",IF('[1]Vmesna vrtilna_SKLOP1'!J258&lt;&gt;"",'[1]Vmesna vrtilna_SKLOP1'!J258,""),""))))</f>
        <v>88.960000000000008</v>
      </c>
      <c r="L258" s="22">
        <f>IF(I257="Skupaj:","DDV (22%):",IF(I257="DDV (22%):","Skupaj z DDV:",IF(AND('[1]Vmesna vrtilna_SKLOP1'!C258&lt;&gt;"",'[1]Vmesna vrtilna_SKLOP1'!E258=""),"Skupaj:",IF(AND('[1]Vmesna vrtilna_SKLOP1'!C258&lt;&gt;"",'[1]Vmesna vrtilna_SKLOP1'!D258=""),'[1]Vmesna vrtilna_SKLOP1'!J258,IF(F258&lt;&gt;"",IF('[1]Vmesna vrtilna_SKLOP1'!J258&lt;&gt;"",'[1]Vmesna vrtilna_SKLOP1'!J258,""),"")))))</f>
        <v>88.960000000000008</v>
      </c>
      <c r="M258" s="22">
        <f t="shared" si="6"/>
        <v>0</v>
      </c>
      <c r="N258" s="22" t="str">
        <f>IF(IFERROR(VLOOKUP(B258,'[1]Vmesna vrtilna_SKLOP1'!B:J,7,0),"")=0,"",IFERROR(VLOOKUP(B258,'[1]Vmesna vrtilna_SKLOP1'!B:J,7,0),""))</f>
        <v/>
      </c>
      <c r="O258" s="22"/>
    </row>
    <row r="259" spans="2:15" ht="15" customHeight="1" x14ac:dyDescent="0.3">
      <c r="B259" s="15" t="str">
        <f>IF(AND('[1]Vmesna vrtilna_SKLOP1'!B259&lt;&gt;"",'[1]Vmesna vrtilna_SKLOP1'!C259&lt;&gt;""),IF('[1]Vmesna vrtilna_SKLOP1'!B259&lt;&gt;"",'[1]Vmesna vrtilna_SKLOP1'!B259,""),"")</f>
        <v/>
      </c>
      <c r="C259" s="16" t="str">
        <f>IF(OR(C258="Posebna oblika",C258="Kulturno zaščiten objekt",C258="Kulturno zaščiten objekt, Posebna oblika"),"Glej zavihek POSEBNI POGOJI",IF(SUM(N258:Q258)=1,"Posebna oblika",IF(SUM(N258:Q258)=10,"Kulturno zaščiten objekt",IF(SUM(N258:Q258)=11,"Kulturno zaščiten objekt, Posebna oblika",IF(AND('[1]Vmesna vrtilna_SKLOP1'!C259&lt;&gt;"",'[1]Vmesna vrtilna_SKLOP1'!D259&lt;&gt;""),IF('[1]Vmesna vrtilna_SKLOP1'!C259&lt;&gt;"",'[1]Vmesna vrtilna_SKLOP1'!C259,""),"")))))</f>
        <v/>
      </c>
      <c r="D259" s="17" t="str">
        <f>IF(IFERROR(VLOOKUP(B259,'[1]Vmesna vrtilna_SKLOP1'!B:J,6,0),"")=0,"",IFERROR(VLOOKUP(B259,'[1]Vmesna vrtilna_SKLOP1'!B:J,6,0),""))</f>
        <v/>
      </c>
      <c r="E259" s="16" t="str">
        <f>IF(IF('[1]Vmesna vrtilna_SKLOP1'!E259&lt;&gt;"",'[1]Vmesna vrtilna_SKLOP1'!D259,"")=0,"",IF('[1]Vmesna vrtilna_SKLOP1'!E259&lt;&gt;"",'[1]Vmesna vrtilna_SKLOP1'!D259,""))</f>
        <v/>
      </c>
      <c r="F259" s="18" t="str">
        <f>IF('[1]Vmesna vrtilna_SKLOP1'!E259&lt;&gt;"",'[1]Vmesna vrtilna_SKLOP1'!E259,"")</f>
        <v/>
      </c>
      <c r="G259" s="15" t="str">
        <f>IF('[1]Vmesna vrtilna_SKLOP1'!E259&lt;&gt;"",'[1]Vmesna vrtilna_SKLOP1'!F259,"")</f>
        <v/>
      </c>
      <c r="H259" s="19" t="str">
        <f>IF('[1]Vmesna vrtilna_SKLOP1'!F259&lt;&gt;"",'[1]Vmesna vrtilna_SKLOP1'!I259,"")</f>
        <v/>
      </c>
      <c r="I259" s="20" t="str">
        <f>IF(I258="Skupaj:","DDV (22%):",IF(I258="DDV (22%):","Skupaj z DDV:",IF(AND('[1]Vmesna vrtilna_SKLOP1'!C259&lt;&gt;"",'[1]Vmesna vrtilna_SKLOP1'!E259=""),"Skupaj:","")))</f>
        <v/>
      </c>
      <c r="J259" s="21" t="str">
        <f t="shared" si="7"/>
        <v/>
      </c>
      <c r="K259" s="21" t="str">
        <f>IF(I259="Skupaj z DDV:",SUM(K257,K258),IF(I259="DDV (22%):",K258*0.22,IF(AND('[1]Vmesna vrtilna_SKLOP1'!C259&lt;&gt;"",'[1]Vmesna vrtilna_SKLOP1'!D259=""),'[1]Vmesna vrtilna_SKLOP1'!J259,IF(F259&lt;&gt;"",IF('[1]Vmesna vrtilna_SKLOP1'!J259&lt;&gt;"",'[1]Vmesna vrtilna_SKLOP1'!J259,""),""))))</f>
        <v/>
      </c>
      <c r="L259" s="22" t="str">
        <f>IF(I258="Skupaj:","DDV (22%):",IF(I258="DDV (22%):","Skupaj z DDV:",IF(AND('[1]Vmesna vrtilna_SKLOP1'!C259&lt;&gt;"",'[1]Vmesna vrtilna_SKLOP1'!E259=""),"Skupaj:",IF(AND('[1]Vmesna vrtilna_SKLOP1'!C259&lt;&gt;"",'[1]Vmesna vrtilna_SKLOP1'!D259=""),'[1]Vmesna vrtilna_SKLOP1'!J259,IF(F259&lt;&gt;"",IF('[1]Vmesna vrtilna_SKLOP1'!J259&lt;&gt;"",'[1]Vmesna vrtilna_SKLOP1'!J259,""),"")))))</f>
        <v/>
      </c>
      <c r="M259" s="22">
        <f t="shared" ref="M259:M322" si="8">IF(AND(B259&gt;0,B259&lt;100000),J259,IF(OR(I259="Skupaj:",I259="DDV (22%):",I259="Skupaj z DDV:"),M258,SUM(M258,J259)))</f>
        <v>0</v>
      </c>
      <c r="N259" s="22" t="str">
        <f>IF(IFERROR(VLOOKUP(B259,'[1]Vmesna vrtilna_SKLOP1'!B:J,7,0),"")=0,"",IFERROR(VLOOKUP(B259,'[1]Vmesna vrtilna_SKLOP1'!B:J,7,0),""))</f>
        <v/>
      </c>
      <c r="O259" s="22"/>
    </row>
    <row r="260" spans="2:15" ht="15" customHeight="1" x14ac:dyDescent="0.3">
      <c r="B260" s="15" t="str">
        <f>IF(AND('[1]Vmesna vrtilna_SKLOP1'!B260&lt;&gt;"",'[1]Vmesna vrtilna_SKLOP1'!C260&lt;&gt;""),IF('[1]Vmesna vrtilna_SKLOP1'!B260&lt;&gt;"",'[1]Vmesna vrtilna_SKLOP1'!B260,""),"")</f>
        <v/>
      </c>
      <c r="C260" s="16" t="str">
        <f>IF(OR(C259="Posebna oblika",C259="Kulturno zaščiten objekt",C259="Kulturno zaščiten objekt, Posebna oblika"),"Glej zavihek POSEBNI POGOJI",IF(SUM(N259:Q259)=1,"Posebna oblika",IF(SUM(N259:Q259)=10,"Kulturno zaščiten objekt",IF(SUM(N259:Q259)=11,"Kulturno zaščiten objekt, Posebna oblika",IF(AND('[1]Vmesna vrtilna_SKLOP1'!C260&lt;&gt;"",'[1]Vmesna vrtilna_SKLOP1'!D260&lt;&gt;""),IF('[1]Vmesna vrtilna_SKLOP1'!C260&lt;&gt;"",'[1]Vmesna vrtilna_SKLOP1'!C260,""),"")))))</f>
        <v/>
      </c>
      <c r="D260" s="17" t="str">
        <f>IF(IFERROR(VLOOKUP(B260,'[1]Vmesna vrtilna_SKLOP1'!B:J,6,0),"")=0,"",IFERROR(VLOOKUP(B260,'[1]Vmesna vrtilna_SKLOP1'!B:J,6,0),""))</f>
        <v/>
      </c>
      <c r="E260" s="16" t="str">
        <f>IF(IF('[1]Vmesna vrtilna_SKLOP1'!E260&lt;&gt;"",'[1]Vmesna vrtilna_SKLOP1'!D260,"")=0,"",IF('[1]Vmesna vrtilna_SKLOP1'!E260&lt;&gt;"",'[1]Vmesna vrtilna_SKLOP1'!D260,""))</f>
        <v/>
      </c>
      <c r="F260" s="18" t="str">
        <f>IF('[1]Vmesna vrtilna_SKLOP1'!E260&lt;&gt;"",'[1]Vmesna vrtilna_SKLOP1'!E260,"")</f>
        <v/>
      </c>
      <c r="G260" s="15" t="str">
        <f>IF('[1]Vmesna vrtilna_SKLOP1'!E260&lt;&gt;"",'[1]Vmesna vrtilna_SKLOP1'!F260,"")</f>
        <v/>
      </c>
      <c r="H260" s="19" t="str">
        <f>IF('[1]Vmesna vrtilna_SKLOP1'!F260&lt;&gt;"",'[1]Vmesna vrtilna_SKLOP1'!I260,"")</f>
        <v/>
      </c>
      <c r="I260" s="20" t="str">
        <f>IF(I259="Skupaj:","DDV (22%):",IF(I259="DDV (22%):","Skupaj z DDV:",IF(AND('[1]Vmesna vrtilna_SKLOP1'!C260&lt;&gt;"",'[1]Vmesna vrtilna_SKLOP1'!E260=""),"Skupaj:","")))</f>
        <v>Skupaj:</v>
      </c>
      <c r="J260" s="21">
        <f t="shared" ref="J260:J323" si="9">IFERROR(IF(I260="Skupaj:",M260,IF(I260="Skupaj z DDV:",SUM(J258,J259),IF(I260="DDV (22%):",J259*0.22,IF(F260&lt;&gt;"",H260*I260,"")))),0)</f>
        <v>0</v>
      </c>
      <c r="K260" s="21">
        <f>IF(I260="Skupaj z DDV:",SUM(K258,K259),IF(I260="DDV (22%):",K259*0.22,IF(AND('[1]Vmesna vrtilna_SKLOP1'!C260&lt;&gt;"",'[1]Vmesna vrtilna_SKLOP1'!D260=""),'[1]Vmesna vrtilna_SKLOP1'!J260,IF(F260&lt;&gt;"",IF('[1]Vmesna vrtilna_SKLOP1'!J260&lt;&gt;"",'[1]Vmesna vrtilna_SKLOP1'!J260,""),""))))</f>
        <v>1989.8591748790998</v>
      </c>
      <c r="L260" s="22" t="str">
        <f>IF(I259="Skupaj:","DDV (22%):",IF(I259="DDV (22%):","Skupaj z DDV:",IF(AND('[1]Vmesna vrtilna_SKLOP1'!C260&lt;&gt;"",'[1]Vmesna vrtilna_SKLOP1'!E260=""),"Skupaj:",IF(AND('[1]Vmesna vrtilna_SKLOP1'!C260&lt;&gt;"",'[1]Vmesna vrtilna_SKLOP1'!D260=""),'[1]Vmesna vrtilna_SKLOP1'!J260,IF(F260&lt;&gt;"",IF('[1]Vmesna vrtilna_SKLOP1'!J260&lt;&gt;"",'[1]Vmesna vrtilna_SKLOP1'!J260,""),"")))))</f>
        <v>Skupaj:</v>
      </c>
      <c r="M260" s="22">
        <f t="shared" si="8"/>
        <v>0</v>
      </c>
      <c r="N260" s="22" t="str">
        <f>IF(IFERROR(VLOOKUP(B260,'[1]Vmesna vrtilna_SKLOP1'!B:J,7,0),"")=0,"",IFERROR(VLOOKUP(B260,'[1]Vmesna vrtilna_SKLOP1'!B:J,7,0),""))</f>
        <v/>
      </c>
      <c r="O260" s="22"/>
    </row>
    <row r="261" spans="2:15" ht="15" customHeight="1" x14ac:dyDescent="0.3">
      <c r="B261" s="15" t="str">
        <f>IF(AND('[1]Vmesna vrtilna_SKLOP1'!B261&lt;&gt;"",'[1]Vmesna vrtilna_SKLOP1'!C261&lt;&gt;""),IF('[1]Vmesna vrtilna_SKLOP1'!B261&lt;&gt;"",'[1]Vmesna vrtilna_SKLOP1'!B261,""),"")</f>
        <v/>
      </c>
      <c r="C261" s="16" t="str">
        <f>IF(OR(C260="Posebna oblika",C260="Kulturno zaščiten objekt",C260="Kulturno zaščiten objekt, Posebna oblika"),"Glej zavihek POSEBNI POGOJI",IF(SUM(N260:Q260)=1,"Posebna oblika",IF(SUM(N260:Q260)=10,"Kulturno zaščiten objekt",IF(SUM(N260:Q260)=11,"Kulturno zaščiten objekt, Posebna oblika",IF(AND('[1]Vmesna vrtilna_SKLOP1'!C261&lt;&gt;"",'[1]Vmesna vrtilna_SKLOP1'!D261&lt;&gt;""),IF('[1]Vmesna vrtilna_SKLOP1'!C261&lt;&gt;"",'[1]Vmesna vrtilna_SKLOP1'!C261,""),"")))))</f>
        <v/>
      </c>
      <c r="D261" s="17" t="str">
        <f>IF(IFERROR(VLOOKUP(B261,'[1]Vmesna vrtilna_SKLOP1'!B:J,6,0),"")=0,"",IFERROR(VLOOKUP(B261,'[1]Vmesna vrtilna_SKLOP1'!B:J,6,0),""))</f>
        <v/>
      </c>
      <c r="E261" s="16" t="str">
        <f>IF(IF('[1]Vmesna vrtilna_SKLOP1'!E261&lt;&gt;"",'[1]Vmesna vrtilna_SKLOP1'!D261,"")=0,"",IF('[1]Vmesna vrtilna_SKLOP1'!E261&lt;&gt;"",'[1]Vmesna vrtilna_SKLOP1'!D261,""))</f>
        <v/>
      </c>
      <c r="F261" s="18" t="str">
        <f>IF('[1]Vmesna vrtilna_SKLOP1'!E261&lt;&gt;"",'[1]Vmesna vrtilna_SKLOP1'!E261,"")</f>
        <v/>
      </c>
      <c r="G261" s="15" t="str">
        <f>IF('[1]Vmesna vrtilna_SKLOP1'!E261&lt;&gt;"",'[1]Vmesna vrtilna_SKLOP1'!F261,"")</f>
        <v/>
      </c>
      <c r="H261" s="19" t="str">
        <f>IF('[1]Vmesna vrtilna_SKLOP1'!F261&lt;&gt;"",'[1]Vmesna vrtilna_SKLOP1'!I261,"")</f>
        <v/>
      </c>
      <c r="I261" s="20" t="str">
        <f>IF(I260="Skupaj:","DDV (22%):",IF(I260="DDV (22%):","Skupaj z DDV:",IF(AND('[1]Vmesna vrtilna_SKLOP1'!C261&lt;&gt;"",'[1]Vmesna vrtilna_SKLOP1'!E261=""),"Skupaj:","")))</f>
        <v>DDV (22%):</v>
      </c>
      <c r="J261" s="21">
        <f t="shared" si="9"/>
        <v>0</v>
      </c>
      <c r="K261" s="21">
        <f>IF(I261="Skupaj z DDV:",SUM(K259,K260),IF(I261="DDV (22%):",K260*0.22,IF(AND('[1]Vmesna vrtilna_SKLOP1'!C261&lt;&gt;"",'[1]Vmesna vrtilna_SKLOP1'!D261=""),'[1]Vmesna vrtilna_SKLOP1'!J261,IF(F261&lt;&gt;"",IF('[1]Vmesna vrtilna_SKLOP1'!J261&lt;&gt;"",'[1]Vmesna vrtilna_SKLOP1'!J261,""),""))))</f>
        <v>437.76901847340196</v>
      </c>
      <c r="L261" s="22" t="str">
        <f>IF(I260="Skupaj:","DDV (22%):",IF(I260="DDV (22%):","Skupaj z DDV:",IF(AND('[1]Vmesna vrtilna_SKLOP1'!C261&lt;&gt;"",'[1]Vmesna vrtilna_SKLOP1'!E261=""),"Skupaj:",IF(AND('[1]Vmesna vrtilna_SKLOP1'!C261&lt;&gt;"",'[1]Vmesna vrtilna_SKLOP1'!D261=""),'[1]Vmesna vrtilna_SKLOP1'!J261,IF(F261&lt;&gt;"",IF('[1]Vmesna vrtilna_SKLOP1'!J261&lt;&gt;"",'[1]Vmesna vrtilna_SKLOP1'!J261,""),"")))))</f>
        <v>DDV (22%):</v>
      </c>
      <c r="M261" s="22">
        <f t="shared" si="8"/>
        <v>0</v>
      </c>
      <c r="N261" s="22" t="str">
        <f>IF(IFERROR(VLOOKUP(B261,'[1]Vmesna vrtilna_SKLOP1'!B:J,7,0),"")=0,"",IFERROR(VLOOKUP(B261,'[1]Vmesna vrtilna_SKLOP1'!B:J,7,0),""))</f>
        <v/>
      </c>
      <c r="O261" s="22"/>
    </row>
    <row r="262" spans="2:15" ht="15" customHeight="1" x14ac:dyDescent="0.3">
      <c r="B262" s="15" t="str">
        <f>IF(AND('[1]Vmesna vrtilna_SKLOP1'!B262&lt;&gt;"",'[1]Vmesna vrtilna_SKLOP1'!C262&lt;&gt;""),IF('[1]Vmesna vrtilna_SKLOP1'!B262&lt;&gt;"",'[1]Vmesna vrtilna_SKLOP1'!B262,""),"")</f>
        <v/>
      </c>
      <c r="C262" s="16" t="str">
        <f>IF(OR(C261="Posebna oblika",C261="Kulturno zaščiten objekt",C261="Kulturno zaščiten objekt, Posebna oblika"),"Glej zavihek POSEBNI POGOJI",IF(SUM(N261:Q261)=1,"Posebna oblika",IF(SUM(N261:Q261)=10,"Kulturno zaščiten objekt",IF(SUM(N261:Q261)=11,"Kulturno zaščiten objekt, Posebna oblika",IF(AND('[1]Vmesna vrtilna_SKLOP1'!C262&lt;&gt;"",'[1]Vmesna vrtilna_SKLOP1'!D262&lt;&gt;""),IF('[1]Vmesna vrtilna_SKLOP1'!C262&lt;&gt;"",'[1]Vmesna vrtilna_SKLOP1'!C262,""),"")))))</f>
        <v/>
      </c>
      <c r="D262" s="17" t="str">
        <f>IF(IFERROR(VLOOKUP(B262,'[1]Vmesna vrtilna_SKLOP1'!B:J,6,0),"")=0,"",IFERROR(VLOOKUP(B262,'[1]Vmesna vrtilna_SKLOP1'!B:J,6,0),""))</f>
        <v/>
      </c>
      <c r="E262" s="16" t="str">
        <f>IF(IF('[1]Vmesna vrtilna_SKLOP1'!E262&lt;&gt;"",'[1]Vmesna vrtilna_SKLOP1'!D262,"")=0,"",IF('[1]Vmesna vrtilna_SKLOP1'!E262&lt;&gt;"",'[1]Vmesna vrtilna_SKLOP1'!D262,""))</f>
        <v/>
      </c>
      <c r="F262" s="18" t="str">
        <f>IF('[1]Vmesna vrtilna_SKLOP1'!E262&lt;&gt;"",'[1]Vmesna vrtilna_SKLOP1'!E262,"")</f>
        <v/>
      </c>
      <c r="G262" s="15" t="str">
        <f>IF('[1]Vmesna vrtilna_SKLOP1'!E262&lt;&gt;"",'[1]Vmesna vrtilna_SKLOP1'!F262,"")</f>
        <v/>
      </c>
      <c r="H262" s="19" t="str">
        <f>IF('[1]Vmesna vrtilna_SKLOP1'!F262&lt;&gt;"",'[1]Vmesna vrtilna_SKLOP1'!I262,"")</f>
        <v/>
      </c>
      <c r="I262" s="20" t="str">
        <f>IF(I261="Skupaj:","DDV (22%):",IF(I261="DDV (22%):","Skupaj z DDV:",IF(AND('[1]Vmesna vrtilna_SKLOP1'!C262&lt;&gt;"",'[1]Vmesna vrtilna_SKLOP1'!E262=""),"Skupaj:","")))</f>
        <v>Skupaj z DDV:</v>
      </c>
      <c r="J262" s="21">
        <f t="shared" si="9"/>
        <v>0</v>
      </c>
      <c r="K262" s="21">
        <f>IF(I262="Skupaj z DDV:",SUM(K260,K261),IF(I262="DDV (22%):",K261*0.22,IF(AND('[1]Vmesna vrtilna_SKLOP1'!C262&lt;&gt;"",'[1]Vmesna vrtilna_SKLOP1'!D262=""),'[1]Vmesna vrtilna_SKLOP1'!J262,IF(F262&lt;&gt;"",IF('[1]Vmesna vrtilna_SKLOP1'!J262&lt;&gt;"",'[1]Vmesna vrtilna_SKLOP1'!J262,""),""))))</f>
        <v>2427.6281933525015</v>
      </c>
      <c r="L262" s="22" t="str">
        <f>IF(I261="Skupaj:","DDV (22%):",IF(I261="DDV (22%):","Skupaj z DDV:",IF(AND('[1]Vmesna vrtilna_SKLOP1'!C262&lt;&gt;"",'[1]Vmesna vrtilna_SKLOP1'!E262=""),"Skupaj:",IF(AND('[1]Vmesna vrtilna_SKLOP1'!C262&lt;&gt;"",'[1]Vmesna vrtilna_SKLOP1'!D262=""),'[1]Vmesna vrtilna_SKLOP1'!J262,IF(F262&lt;&gt;"",IF('[1]Vmesna vrtilna_SKLOP1'!J262&lt;&gt;"",'[1]Vmesna vrtilna_SKLOP1'!J262,""),"")))))</f>
        <v>Skupaj z DDV:</v>
      </c>
      <c r="M262" s="22">
        <f t="shared" si="8"/>
        <v>0</v>
      </c>
      <c r="N262" s="22" t="str">
        <f>IF(IFERROR(VLOOKUP(B262,'[1]Vmesna vrtilna_SKLOP1'!B:J,7,0),"")=0,"",IFERROR(VLOOKUP(B262,'[1]Vmesna vrtilna_SKLOP1'!B:J,7,0),""))</f>
        <v/>
      </c>
      <c r="O262" s="22"/>
    </row>
    <row r="263" spans="2:15" ht="15" customHeight="1" x14ac:dyDescent="0.3">
      <c r="B263" s="15">
        <f>IF(AND('[1]Vmesna vrtilna_SKLOP1'!B263&lt;&gt;"",'[1]Vmesna vrtilna_SKLOP1'!C263&lt;&gt;""),IF('[1]Vmesna vrtilna_SKLOP1'!B263&lt;&gt;"",'[1]Vmesna vrtilna_SKLOP1'!B263,""),"")</f>
        <v>10</v>
      </c>
      <c r="C263" s="16" t="str">
        <f>IF(OR(C262="Posebna oblika",C262="Kulturno zaščiten objekt",C262="Kulturno zaščiten objekt, Posebna oblika"),"Glej zavihek POSEBNI POGOJI",IF(SUM(N262:Q262)=1,"Posebna oblika",IF(SUM(N262:Q262)=10,"Kulturno zaščiten objekt",IF(SUM(N262:Q262)=11,"Kulturno zaščiten objekt, Posebna oblika",IF(AND('[1]Vmesna vrtilna_SKLOP1'!C263&lt;&gt;"",'[1]Vmesna vrtilna_SKLOP1'!D263&lt;&gt;""),IF('[1]Vmesna vrtilna_SKLOP1'!C263&lt;&gt;"",'[1]Vmesna vrtilna_SKLOP1'!C263,""),"")))))</f>
        <v>Sava 23</v>
      </c>
      <c r="D263" s="17">
        <f>IF(IFERROR(VLOOKUP(B263,'[1]Vmesna vrtilna_SKLOP1'!B:J,6,0),"")=0,"",IFERROR(VLOOKUP(B263,'[1]Vmesna vrtilna_SKLOP1'!B:J,6,0),""))</f>
        <v>1</v>
      </c>
      <c r="E263" s="16" t="str">
        <f>IF(IF('[1]Vmesna vrtilna_SKLOP1'!E263&lt;&gt;"",'[1]Vmesna vrtilna_SKLOP1'!D263,"")=0,"",IF('[1]Vmesna vrtilna_SKLOP1'!E263&lt;&gt;"",'[1]Vmesna vrtilna_SKLOP1'!D263,""))</f>
        <v>Okna/Vrata</v>
      </c>
      <c r="F263" s="18" t="str">
        <f>IF('[1]Vmesna vrtilna_SKLOP1'!E263&lt;&gt;"",'[1]Vmesna vrtilna_SKLOP1'!E263,"")</f>
        <v>Dvokrilno okno (tip: O3); dim. ŠxV: 1,77x1,38m; Material: PVC ; steklo 6/16Ar/4; Rw,st.=36 (Rw,st.+Ctr ≥ 31 dB)</v>
      </c>
      <c r="G263" s="15" t="str">
        <f>IF('[1]Vmesna vrtilna_SKLOP1'!E263&lt;&gt;"",'[1]Vmesna vrtilna_SKLOP1'!F263,"")</f>
        <v>[kos]</v>
      </c>
      <c r="H263" s="19">
        <f>IF('[1]Vmesna vrtilna_SKLOP1'!F263&lt;&gt;"",'[1]Vmesna vrtilna_SKLOP1'!I263,"")</f>
        <v>1</v>
      </c>
      <c r="I263" s="20" t="str">
        <f>IF(I262="Skupaj:","DDV (22%):",IF(I262="DDV (22%):","Skupaj z DDV:",IF(AND('[1]Vmesna vrtilna_SKLOP1'!C263&lt;&gt;"",'[1]Vmesna vrtilna_SKLOP1'!E263=""),"Skupaj:","")))</f>
        <v/>
      </c>
      <c r="J263" s="21">
        <f t="shared" si="9"/>
        <v>0</v>
      </c>
      <c r="K263" s="21">
        <f>IF(I263="Skupaj z DDV:",SUM(K261,K262),IF(I263="DDV (22%):",K262*0.22,IF(AND('[1]Vmesna vrtilna_SKLOP1'!C263&lt;&gt;"",'[1]Vmesna vrtilna_SKLOP1'!D263=""),'[1]Vmesna vrtilna_SKLOP1'!J263,IF(F263&lt;&gt;"",IF('[1]Vmesna vrtilna_SKLOP1'!J263&lt;&gt;"",'[1]Vmesna vrtilna_SKLOP1'!J263,""),""))))</f>
        <v>456.26830102335595</v>
      </c>
      <c r="L263" s="22">
        <f>IF(I262="Skupaj:","DDV (22%):",IF(I262="DDV (22%):","Skupaj z DDV:",IF(AND('[1]Vmesna vrtilna_SKLOP1'!C263&lt;&gt;"",'[1]Vmesna vrtilna_SKLOP1'!E263=""),"Skupaj:",IF(AND('[1]Vmesna vrtilna_SKLOP1'!C263&lt;&gt;"",'[1]Vmesna vrtilna_SKLOP1'!D263=""),'[1]Vmesna vrtilna_SKLOP1'!J263,IF(F263&lt;&gt;"",IF('[1]Vmesna vrtilna_SKLOP1'!J263&lt;&gt;"",'[1]Vmesna vrtilna_SKLOP1'!J263,""),"")))))</f>
        <v>456.26830102335595</v>
      </c>
      <c r="M263" s="22">
        <f t="shared" si="8"/>
        <v>0</v>
      </c>
      <c r="N263" s="22" t="str">
        <f>IF(IFERROR(VLOOKUP(B263,'[1]Vmesna vrtilna_SKLOP1'!B:J,7,0),"")=0,"",IFERROR(VLOOKUP(B263,'[1]Vmesna vrtilna_SKLOP1'!B:J,7,0),""))</f>
        <v>ZAG</v>
      </c>
      <c r="O263" s="22"/>
    </row>
    <row r="264" spans="2:15" ht="15" customHeight="1" x14ac:dyDescent="0.3">
      <c r="B264" s="15" t="str">
        <f>IF(AND('[1]Vmesna vrtilna_SKLOP1'!B264&lt;&gt;"",'[1]Vmesna vrtilna_SKLOP1'!C264&lt;&gt;""),IF('[1]Vmesna vrtilna_SKLOP1'!B264&lt;&gt;"",'[1]Vmesna vrtilna_SKLOP1'!B264,""),"")</f>
        <v/>
      </c>
      <c r="C264" s="16" t="str">
        <f>IF(OR(C263="Posebna oblika",C263="Kulturno zaščiten objekt",C263="Kulturno zaščiten objekt, Posebna oblika"),"Glej zavihek POSEBNI POGOJI",IF(SUM(N263:Q263)=1,"Posebna oblika",IF(SUM(N263:Q263)=10,"Kulturno zaščiten objekt",IF(SUM(N263:Q263)=11,"Kulturno zaščiten objekt, Posebna oblika",IF(AND('[1]Vmesna vrtilna_SKLOP1'!C264&lt;&gt;"",'[1]Vmesna vrtilna_SKLOP1'!D264&lt;&gt;""),IF('[1]Vmesna vrtilna_SKLOP1'!C264&lt;&gt;"",'[1]Vmesna vrtilna_SKLOP1'!C264,""),"")))))</f>
        <v/>
      </c>
      <c r="D264" s="17" t="str">
        <f>IF(IFERROR(VLOOKUP(B264,'[1]Vmesna vrtilna_SKLOP1'!B:J,6,0),"")=0,"",IFERROR(VLOOKUP(B264,'[1]Vmesna vrtilna_SKLOP1'!B:J,6,0),""))</f>
        <v/>
      </c>
      <c r="E264" s="16" t="str">
        <f>IF(IF('[1]Vmesna vrtilna_SKLOP1'!E264&lt;&gt;"",'[1]Vmesna vrtilna_SKLOP1'!D264,"")=0,"",IF('[1]Vmesna vrtilna_SKLOP1'!E264&lt;&gt;"",'[1]Vmesna vrtilna_SKLOP1'!D264,""))</f>
        <v/>
      </c>
      <c r="F264" s="18" t="str">
        <f>IF('[1]Vmesna vrtilna_SKLOP1'!E264&lt;&gt;"",'[1]Vmesna vrtilna_SKLOP1'!E264,"")</f>
        <v>Trokrilno okno (tip: O5); dim. ŠxV: 1,6x1,42m; Material: PVC ; steklo 6/16Ar/4; Rw,st.=36 (Rw,st.+Ctr ≥ 31 dB)</v>
      </c>
      <c r="G264" s="15" t="str">
        <f>IF('[1]Vmesna vrtilna_SKLOP1'!E264&lt;&gt;"",'[1]Vmesna vrtilna_SKLOP1'!F264,"")</f>
        <v>[kos]</v>
      </c>
      <c r="H264" s="19">
        <f>IF('[1]Vmesna vrtilna_SKLOP1'!F264&lt;&gt;"",'[1]Vmesna vrtilna_SKLOP1'!I264,"")</f>
        <v>1</v>
      </c>
      <c r="I264" s="20" t="str">
        <f>IF(I263="Skupaj:","DDV (22%):",IF(I263="DDV (22%):","Skupaj z DDV:",IF(AND('[1]Vmesna vrtilna_SKLOP1'!C264&lt;&gt;"",'[1]Vmesna vrtilna_SKLOP1'!E264=""),"Skupaj:","")))</f>
        <v/>
      </c>
      <c r="J264" s="21">
        <f t="shared" si="9"/>
        <v>0</v>
      </c>
      <c r="K264" s="21">
        <f>IF(I264="Skupaj z DDV:",SUM(K262,K263),IF(I264="DDV (22%):",K263*0.22,IF(AND('[1]Vmesna vrtilna_SKLOP1'!C264&lt;&gt;"",'[1]Vmesna vrtilna_SKLOP1'!D264=""),'[1]Vmesna vrtilna_SKLOP1'!J264,IF(F264&lt;&gt;"",IF('[1]Vmesna vrtilna_SKLOP1'!J264&lt;&gt;"",'[1]Vmesna vrtilna_SKLOP1'!J264,""),""))))</f>
        <v>568.4097218730667</v>
      </c>
      <c r="L264" s="22">
        <f>IF(I263="Skupaj:","DDV (22%):",IF(I263="DDV (22%):","Skupaj z DDV:",IF(AND('[1]Vmesna vrtilna_SKLOP1'!C264&lt;&gt;"",'[1]Vmesna vrtilna_SKLOP1'!E264=""),"Skupaj:",IF(AND('[1]Vmesna vrtilna_SKLOP1'!C264&lt;&gt;"",'[1]Vmesna vrtilna_SKLOP1'!D264=""),'[1]Vmesna vrtilna_SKLOP1'!J264,IF(F264&lt;&gt;"",IF('[1]Vmesna vrtilna_SKLOP1'!J264&lt;&gt;"",'[1]Vmesna vrtilna_SKLOP1'!J264,""),"")))))</f>
        <v>568.4097218730667</v>
      </c>
      <c r="M264" s="22">
        <f t="shared" si="8"/>
        <v>0</v>
      </c>
      <c r="N264" s="22" t="str">
        <f>IF(IFERROR(VLOOKUP(B264,'[1]Vmesna vrtilna_SKLOP1'!B:J,7,0),"")=0,"",IFERROR(VLOOKUP(B264,'[1]Vmesna vrtilna_SKLOP1'!B:J,7,0),""))</f>
        <v/>
      </c>
      <c r="O264" s="22"/>
    </row>
    <row r="265" spans="2:15" ht="15" customHeight="1" x14ac:dyDescent="0.3">
      <c r="B265" s="15" t="str">
        <f>IF(AND('[1]Vmesna vrtilna_SKLOP1'!B265&lt;&gt;"",'[1]Vmesna vrtilna_SKLOP1'!C265&lt;&gt;""),IF('[1]Vmesna vrtilna_SKLOP1'!B265&lt;&gt;"",'[1]Vmesna vrtilna_SKLOP1'!B265,""),"")</f>
        <v/>
      </c>
      <c r="C265" s="16" t="str">
        <f>IF(OR(C264="Posebna oblika",C264="Kulturno zaščiten objekt",C264="Kulturno zaščiten objekt, Posebna oblika"),"Glej zavihek POSEBNI POGOJI",IF(SUM(N264:Q264)=1,"Posebna oblika",IF(SUM(N264:Q264)=10,"Kulturno zaščiten objekt",IF(SUM(N264:Q264)=11,"Kulturno zaščiten objekt, Posebna oblika",IF(AND('[1]Vmesna vrtilna_SKLOP1'!C265&lt;&gt;"",'[1]Vmesna vrtilna_SKLOP1'!D265&lt;&gt;""),IF('[1]Vmesna vrtilna_SKLOP1'!C265&lt;&gt;"",'[1]Vmesna vrtilna_SKLOP1'!C265,""),"")))))</f>
        <v/>
      </c>
      <c r="D265" s="17" t="str">
        <f>IF(IFERROR(VLOOKUP(B265,'[1]Vmesna vrtilna_SKLOP1'!B:J,6,0),"")=0,"",IFERROR(VLOOKUP(B265,'[1]Vmesna vrtilna_SKLOP1'!B:J,6,0),""))</f>
        <v/>
      </c>
      <c r="E265" s="16" t="str">
        <f>IF(IF('[1]Vmesna vrtilna_SKLOP1'!E265&lt;&gt;"",'[1]Vmesna vrtilna_SKLOP1'!D265,"")=0,"",IF('[1]Vmesna vrtilna_SKLOP1'!E265&lt;&gt;"",'[1]Vmesna vrtilna_SKLOP1'!D265,""))</f>
        <v/>
      </c>
      <c r="F265" s="18" t="str">
        <f>IF('[1]Vmesna vrtilna_SKLOP1'!E265&lt;&gt;"",'[1]Vmesna vrtilna_SKLOP1'!E265,"")</f>
        <v>Trokrilno okno (tip: O5); dim. ŠxV: 1,42x1,61m; Material: PVC ; steklo 6/16Ar/4; Rw,st.=36 (Rw,st.+Ctr ≥ 31 dB)</v>
      </c>
      <c r="G265" s="15" t="str">
        <f>IF('[1]Vmesna vrtilna_SKLOP1'!E265&lt;&gt;"",'[1]Vmesna vrtilna_SKLOP1'!F265,"")</f>
        <v>[kos]</v>
      </c>
      <c r="H265" s="19">
        <f>IF('[1]Vmesna vrtilna_SKLOP1'!F265&lt;&gt;"",'[1]Vmesna vrtilna_SKLOP1'!I265,"")</f>
        <v>2</v>
      </c>
      <c r="I265" s="20" t="str">
        <f>IF(I264="Skupaj:","DDV (22%):",IF(I264="DDV (22%):","Skupaj z DDV:",IF(AND('[1]Vmesna vrtilna_SKLOP1'!C265&lt;&gt;"",'[1]Vmesna vrtilna_SKLOP1'!E265=""),"Skupaj:","")))</f>
        <v/>
      </c>
      <c r="J265" s="21">
        <f t="shared" si="9"/>
        <v>0</v>
      </c>
      <c r="K265" s="21">
        <f>IF(I265="Skupaj z DDV:",SUM(K263,K264),IF(I265="DDV (22%):",K264*0.22,IF(AND('[1]Vmesna vrtilna_SKLOP1'!C265&lt;&gt;"",'[1]Vmesna vrtilna_SKLOP1'!D265=""),'[1]Vmesna vrtilna_SKLOP1'!J265,IF(F265&lt;&gt;"",IF('[1]Vmesna vrtilna_SKLOP1'!J265&lt;&gt;"",'[1]Vmesna vrtilna_SKLOP1'!J265,""),""))))</f>
        <v>1139.7092985749814</v>
      </c>
      <c r="L265" s="22">
        <f>IF(I264="Skupaj:","DDV (22%):",IF(I264="DDV (22%):","Skupaj z DDV:",IF(AND('[1]Vmesna vrtilna_SKLOP1'!C265&lt;&gt;"",'[1]Vmesna vrtilna_SKLOP1'!E265=""),"Skupaj:",IF(AND('[1]Vmesna vrtilna_SKLOP1'!C265&lt;&gt;"",'[1]Vmesna vrtilna_SKLOP1'!D265=""),'[1]Vmesna vrtilna_SKLOP1'!J265,IF(F265&lt;&gt;"",IF('[1]Vmesna vrtilna_SKLOP1'!J265&lt;&gt;"",'[1]Vmesna vrtilna_SKLOP1'!J265,""),"")))))</f>
        <v>1139.7092985749814</v>
      </c>
      <c r="M265" s="22">
        <f t="shared" si="8"/>
        <v>0</v>
      </c>
      <c r="N265" s="22" t="str">
        <f>IF(IFERROR(VLOOKUP(B265,'[1]Vmesna vrtilna_SKLOP1'!B:J,7,0),"")=0,"",IFERROR(VLOOKUP(B265,'[1]Vmesna vrtilna_SKLOP1'!B:J,7,0),""))</f>
        <v/>
      </c>
      <c r="O265" s="22"/>
    </row>
    <row r="266" spans="2:15" ht="15" customHeight="1" x14ac:dyDescent="0.3">
      <c r="B266" s="15" t="str">
        <f>IF(AND('[1]Vmesna vrtilna_SKLOP1'!B266&lt;&gt;"",'[1]Vmesna vrtilna_SKLOP1'!C266&lt;&gt;""),IF('[1]Vmesna vrtilna_SKLOP1'!B266&lt;&gt;"",'[1]Vmesna vrtilna_SKLOP1'!B266,""),"")</f>
        <v/>
      </c>
      <c r="C266" s="16" t="str">
        <f>IF(OR(C265="Posebna oblika",C265="Kulturno zaščiten objekt",C265="Kulturno zaščiten objekt, Posebna oblika"),"Glej zavihek POSEBNI POGOJI",IF(SUM(N265:Q265)=1,"Posebna oblika",IF(SUM(N265:Q265)=10,"Kulturno zaščiten objekt",IF(SUM(N265:Q265)=11,"Kulturno zaščiten objekt, Posebna oblika",IF(AND('[1]Vmesna vrtilna_SKLOP1'!C266&lt;&gt;"",'[1]Vmesna vrtilna_SKLOP1'!D266&lt;&gt;""),IF('[1]Vmesna vrtilna_SKLOP1'!C266&lt;&gt;"",'[1]Vmesna vrtilna_SKLOP1'!C266,""),"")))))</f>
        <v/>
      </c>
      <c r="D266" s="17" t="str">
        <f>IF(IFERROR(VLOOKUP(B266,'[1]Vmesna vrtilna_SKLOP1'!B:J,6,0),"")=0,"",IFERROR(VLOOKUP(B266,'[1]Vmesna vrtilna_SKLOP1'!B:J,6,0),""))</f>
        <v/>
      </c>
      <c r="E266" s="16" t="str">
        <f>IF(IF('[1]Vmesna vrtilna_SKLOP1'!E266&lt;&gt;"",'[1]Vmesna vrtilna_SKLOP1'!D266,"")=0,"",IF('[1]Vmesna vrtilna_SKLOP1'!E266&lt;&gt;"",'[1]Vmesna vrtilna_SKLOP1'!D266,""))</f>
        <v/>
      </c>
      <c r="F266" s="18" t="str">
        <f>IF('[1]Vmesna vrtilna_SKLOP1'!E266&lt;&gt;"",'[1]Vmesna vrtilna_SKLOP1'!E266,"")</f>
        <v>Enokrilna vrata (tip: V1); dim. ŠxV: 0,7x1,92m; Material: PVC ; steklo 6/16Ar/4; Rw,st.=36 (Rw,st.+Ctr ≥ 31 dB)</v>
      </c>
      <c r="G266" s="15" t="str">
        <f>IF('[1]Vmesna vrtilna_SKLOP1'!E266&lt;&gt;"",'[1]Vmesna vrtilna_SKLOP1'!F266,"")</f>
        <v>[kos]</v>
      </c>
      <c r="H266" s="19">
        <f>IF('[1]Vmesna vrtilna_SKLOP1'!F266&lt;&gt;"",'[1]Vmesna vrtilna_SKLOP1'!I266,"")</f>
        <v>1</v>
      </c>
      <c r="I266" s="20" t="str">
        <f>IF(I265="Skupaj:","DDV (22%):",IF(I265="DDV (22%):","Skupaj z DDV:",IF(AND('[1]Vmesna vrtilna_SKLOP1'!C266&lt;&gt;"",'[1]Vmesna vrtilna_SKLOP1'!E266=""),"Skupaj:","")))</f>
        <v/>
      </c>
      <c r="J266" s="21">
        <f t="shared" si="9"/>
        <v>0</v>
      </c>
      <c r="K266" s="21">
        <f>IF(I266="Skupaj z DDV:",SUM(K264,K265),IF(I266="DDV (22%):",K265*0.22,IF(AND('[1]Vmesna vrtilna_SKLOP1'!C266&lt;&gt;"",'[1]Vmesna vrtilna_SKLOP1'!D266=""),'[1]Vmesna vrtilna_SKLOP1'!J266,IF(F266&lt;&gt;"",IF('[1]Vmesna vrtilna_SKLOP1'!J266&lt;&gt;"",'[1]Vmesna vrtilna_SKLOP1'!J266,""),""))))</f>
        <v>286.17684812800002</v>
      </c>
      <c r="L266" s="22">
        <f>IF(I265="Skupaj:","DDV (22%):",IF(I265="DDV (22%):","Skupaj z DDV:",IF(AND('[1]Vmesna vrtilna_SKLOP1'!C266&lt;&gt;"",'[1]Vmesna vrtilna_SKLOP1'!E266=""),"Skupaj:",IF(AND('[1]Vmesna vrtilna_SKLOP1'!C266&lt;&gt;"",'[1]Vmesna vrtilna_SKLOP1'!D266=""),'[1]Vmesna vrtilna_SKLOP1'!J266,IF(F266&lt;&gt;"",IF('[1]Vmesna vrtilna_SKLOP1'!J266&lt;&gt;"",'[1]Vmesna vrtilna_SKLOP1'!J266,""),"")))))</f>
        <v>286.17684812800002</v>
      </c>
      <c r="M266" s="22">
        <f t="shared" si="8"/>
        <v>0</v>
      </c>
      <c r="N266" s="22" t="str">
        <f>IF(IFERROR(VLOOKUP(B266,'[1]Vmesna vrtilna_SKLOP1'!B:J,7,0),"")=0,"",IFERROR(VLOOKUP(B266,'[1]Vmesna vrtilna_SKLOP1'!B:J,7,0),""))</f>
        <v/>
      </c>
      <c r="O266" s="22"/>
    </row>
    <row r="267" spans="2:15" ht="15" customHeight="1" x14ac:dyDescent="0.3">
      <c r="B267" s="15" t="str">
        <f>IF(AND('[1]Vmesna vrtilna_SKLOP1'!B267&lt;&gt;"",'[1]Vmesna vrtilna_SKLOP1'!C267&lt;&gt;""),IF('[1]Vmesna vrtilna_SKLOP1'!B267&lt;&gt;"",'[1]Vmesna vrtilna_SKLOP1'!B267,""),"")</f>
        <v/>
      </c>
      <c r="C267" s="16" t="str">
        <f>IF(OR(C266="Posebna oblika",C266="Kulturno zaščiten objekt",C266="Kulturno zaščiten objekt, Posebna oblika"),"Glej zavihek POSEBNI POGOJI",IF(SUM(N266:Q266)=1,"Posebna oblika",IF(SUM(N266:Q266)=10,"Kulturno zaščiten objekt",IF(SUM(N266:Q266)=11,"Kulturno zaščiten objekt, Posebna oblika",IF(AND('[1]Vmesna vrtilna_SKLOP1'!C267&lt;&gt;"",'[1]Vmesna vrtilna_SKLOP1'!D267&lt;&gt;""),IF('[1]Vmesna vrtilna_SKLOP1'!C267&lt;&gt;"",'[1]Vmesna vrtilna_SKLOP1'!C267,""),"")))))</f>
        <v/>
      </c>
      <c r="D267" s="17" t="str">
        <f>IF(IFERROR(VLOOKUP(B267,'[1]Vmesna vrtilna_SKLOP1'!B:J,6,0),"")=0,"",IFERROR(VLOOKUP(B267,'[1]Vmesna vrtilna_SKLOP1'!B:J,6,0),""))</f>
        <v/>
      </c>
      <c r="E267" s="16" t="str">
        <f>IF(IF('[1]Vmesna vrtilna_SKLOP1'!E267&lt;&gt;"",'[1]Vmesna vrtilna_SKLOP1'!D267,"")=0,"",IF('[1]Vmesna vrtilna_SKLOP1'!E267&lt;&gt;"",'[1]Vmesna vrtilna_SKLOP1'!D267,""))</f>
        <v/>
      </c>
      <c r="F267" s="18" t="str">
        <f>IF('[1]Vmesna vrtilna_SKLOP1'!E267&lt;&gt;"",'[1]Vmesna vrtilna_SKLOP1'!E267,"")</f>
        <v>Dvokrilno okno z nadsvetlobo (tip: O6); dim. ŠxV: 0,91x1,5m; Material: PVC ; steklo 6/16Ar/4; Rw,st.=36 (Rw,st.+Ctr ≥ 31 dB)</v>
      </c>
      <c r="G267" s="15" t="str">
        <f>IF('[1]Vmesna vrtilna_SKLOP1'!E267&lt;&gt;"",'[1]Vmesna vrtilna_SKLOP1'!F267,"")</f>
        <v>[kos]</v>
      </c>
      <c r="H267" s="19">
        <f>IF('[1]Vmesna vrtilna_SKLOP1'!F267&lt;&gt;"",'[1]Vmesna vrtilna_SKLOP1'!I267,"")</f>
        <v>1</v>
      </c>
      <c r="I267" s="20" t="str">
        <f>IF(I266="Skupaj:","DDV (22%):",IF(I266="DDV (22%):","Skupaj z DDV:",IF(AND('[1]Vmesna vrtilna_SKLOP1'!C267&lt;&gt;"",'[1]Vmesna vrtilna_SKLOP1'!E267=""),"Skupaj:","")))</f>
        <v/>
      </c>
      <c r="J267" s="21">
        <f t="shared" si="9"/>
        <v>0</v>
      </c>
      <c r="K267" s="21">
        <f>IF(I267="Skupaj z DDV:",SUM(K265,K266),IF(I267="DDV (22%):",K266*0.22,IF(AND('[1]Vmesna vrtilna_SKLOP1'!C267&lt;&gt;"",'[1]Vmesna vrtilna_SKLOP1'!D267=""),'[1]Vmesna vrtilna_SKLOP1'!J267,IF(F267&lt;&gt;"",IF('[1]Vmesna vrtilna_SKLOP1'!J267&lt;&gt;"",'[1]Vmesna vrtilna_SKLOP1'!J267,""),""))))</f>
        <v>522.64502924625003</v>
      </c>
      <c r="L267" s="22">
        <f>IF(I266="Skupaj:","DDV (22%):",IF(I266="DDV (22%):","Skupaj z DDV:",IF(AND('[1]Vmesna vrtilna_SKLOP1'!C267&lt;&gt;"",'[1]Vmesna vrtilna_SKLOP1'!E267=""),"Skupaj:",IF(AND('[1]Vmesna vrtilna_SKLOP1'!C267&lt;&gt;"",'[1]Vmesna vrtilna_SKLOP1'!D267=""),'[1]Vmesna vrtilna_SKLOP1'!J267,IF(F267&lt;&gt;"",IF('[1]Vmesna vrtilna_SKLOP1'!J267&lt;&gt;"",'[1]Vmesna vrtilna_SKLOP1'!J267,""),"")))))</f>
        <v>522.64502924625003</v>
      </c>
      <c r="M267" s="22">
        <f t="shared" si="8"/>
        <v>0</v>
      </c>
      <c r="N267" s="22" t="str">
        <f>IF(IFERROR(VLOOKUP(B267,'[1]Vmesna vrtilna_SKLOP1'!B:J,7,0),"")=0,"",IFERROR(VLOOKUP(B267,'[1]Vmesna vrtilna_SKLOP1'!B:J,7,0),""))</f>
        <v/>
      </c>
      <c r="O267" s="22"/>
    </row>
    <row r="268" spans="2:15" ht="15" customHeight="1" x14ac:dyDescent="0.3">
      <c r="B268" s="15" t="str">
        <f>IF(AND('[1]Vmesna vrtilna_SKLOP1'!B268&lt;&gt;"",'[1]Vmesna vrtilna_SKLOP1'!C268&lt;&gt;""),IF('[1]Vmesna vrtilna_SKLOP1'!B268&lt;&gt;"",'[1]Vmesna vrtilna_SKLOP1'!B268,""),"")</f>
        <v/>
      </c>
      <c r="C268" s="16" t="str">
        <f>IF(OR(C267="Posebna oblika",C267="Kulturno zaščiten objekt",C267="Kulturno zaščiten objekt, Posebna oblika"),"Glej zavihek POSEBNI POGOJI",IF(SUM(N267:Q267)=1,"Posebna oblika",IF(SUM(N267:Q267)=10,"Kulturno zaščiten objekt",IF(SUM(N267:Q267)=11,"Kulturno zaščiten objekt, Posebna oblika",IF(AND('[1]Vmesna vrtilna_SKLOP1'!C268&lt;&gt;"",'[1]Vmesna vrtilna_SKLOP1'!D268&lt;&gt;""),IF('[1]Vmesna vrtilna_SKLOP1'!C268&lt;&gt;"",'[1]Vmesna vrtilna_SKLOP1'!C268,""),"")))))</f>
        <v/>
      </c>
      <c r="D268" s="17" t="str">
        <f>IF(IFERROR(VLOOKUP(B268,'[1]Vmesna vrtilna_SKLOP1'!B:J,6,0),"")=0,"",IFERROR(VLOOKUP(B268,'[1]Vmesna vrtilna_SKLOP1'!B:J,6,0),""))</f>
        <v/>
      </c>
      <c r="E268" s="16" t="str">
        <f>IF(IF('[1]Vmesna vrtilna_SKLOP1'!E268&lt;&gt;"",'[1]Vmesna vrtilna_SKLOP1'!D268,"")=0,"",IF('[1]Vmesna vrtilna_SKLOP1'!E268&lt;&gt;"",'[1]Vmesna vrtilna_SKLOP1'!D268,""))</f>
        <v/>
      </c>
      <c r="F268" s="18" t="str">
        <f>IF('[1]Vmesna vrtilna_SKLOP1'!E268&lt;&gt;"",'[1]Vmesna vrtilna_SKLOP1'!E268,"")</f>
        <v>Dvokrilno okno (tip: O3); dim. ŠxV: 0,91x1,5m; Material: PVC ; steklo 6/16Ar/4; Rw,st.=36 (Rw,st.+Ctr ≥ 31 dB)</v>
      </c>
      <c r="G268" s="15" t="str">
        <f>IF('[1]Vmesna vrtilna_SKLOP1'!E268&lt;&gt;"",'[1]Vmesna vrtilna_SKLOP1'!F268,"")</f>
        <v>[kos]</v>
      </c>
      <c r="H268" s="19">
        <f>IF('[1]Vmesna vrtilna_SKLOP1'!F268&lt;&gt;"",'[1]Vmesna vrtilna_SKLOP1'!I268,"")</f>
        <v>1</v>
      </c>
      <c r="I268" s="20" t="str">
        <f>IF(I267="Skupaj:","DDV (22%):",IF(I267="DDV (22%):","Skupaj z DDV:",IF(AND('[1]Vmesna vrtilna_SKLOP1'!C268&lt;&gt;"",'[1]Vmesna vrtilna_SKLOP1'!E268=""),"Skupaj:","")))</f>
        <v/>
      </c>
      <c r="J268" s="21">
        <f t="shared" si="9"/>
        <v>0</v>
      </c>
      <c r="K268" s="21">
        <f>IF(I268="Skupaj z DDV:",SUM(K266,K267),IF(I268="DDV (22%):",K267*0.22,IF(AND('[1]Vmesna vrtilna_SKLOP1'!C268&lt;&gt;"",'[1]Vmesna vrtilna_SKLOP1'!D268=""),'[1]Vmesna vrtilna_SKLOP1'!J268,IF(F268&lt;&gt;"",IF('[1]Vmesna vrtilna_SKLOP1'!J268&lt;&gt;"",'[1]Vmesna vrtilna_SKLOP1'!J268,""),""))))</f>
        <v>353.75351949750001</v>
      </c>
      <c r="L268" s="22">
        <f>IF(I267="Skupaj:","DDV (22%):",IF(I267="DDV (22%):","Skupaj z DDV:",IF(AND('[1]Vmesna vrtilna_SKLOP1'!C268&lt;&gt;"",'[1]Vmesna vrtilna_SKLOP1'!E268=""),"Skupaj:",IF(AND('[1]Vmesna vrtilna_SKLOP1'!C268&lt;&gt;"",'[1]Vmesna vrtilna_SKLOP1'!D268=""),'[1]Vmesna vrtilna_SKLOP1'!J268,IF(F268&lt;&gt;"",IF('[1]Vmesna vrtilna_SKLOP1'!J268&lt;&gt;"",'[1]Vmesna vrtilna_SKLOP1'!J268,""),"")))))</f>
        <v>353.75351949750001</v>
      </c>
      <c r="M268" s="22">
        <f t="shared" si="8"/>
        <v>0</v>
      </c>
      <c r="N268" s="22" t="str">
        <f>IF(IFERROR(VLOOKUP(B268,'[1]Vmesna vrtilna_SKLOP1'!B:J,7,0),"")=0,"",IFERROR(VLOOKUP(B268,'[1]Vmesna vrtilna_SKLOP1'!B:J,7,0),""))</f>
        <v/>
      </c>
      <c r="O268" s="22"/>
    </row>
    <row r="269" spans="2:15" ht="15" customHeight="1" x14ac:dyDescent="0.3">
      <c r="B269" s="15" t="str">
        <f>IF(AND('[1]Vmesna vrtilna_SKLOP1'!B269&lt;&gt;"",'[1]Vmesna vrtilna_SKLOP1'!C269&lt;&gt;""),IF('[1]Vmesna vrtilna_SKLOP1'!B269&lt;&gt;"",'[1]Vmesna vrtilna_SKLOP1'!B269,""),"")</f>
        <v/>
      </c>
      <c r="C269" s="16" t="str">
        <f>IF(OR(C268="Posebna oblika",C268="Kulturno zaščiten objekt",C268="Kulturno zaščiten objekt, Posebna oblika"),"Glej zavihek POSEBNI POGOJI",IF(SUM(N268:Q268)=1,"Posebna oblika",IF(SUM(N268:Q268)=10,"Kulturno zaščiten objekt",IF(SUM(N268:Q268)=11,"Kulturno zaščiten objekt, Posebna oblika",IF(AND('[1]Vmesna vrtilna_SKLOP1'!C269&lt;&gt;"",'[1]Vmesna vrtilna_SKLOP1'!D269&lt;&gt;""),IF('[1]Vmesna vrtilna_SKLOP1'!C269&lt;&gt;"",'[1]Vmesna vrtilna_SKLOP1'!C269,""),"")))))</f>
        <v/>
      </c>
      <c r="D269" s="17" t="str">
        <f>IF(IFERROR(VLOOKUP(B269,'[1]Vmesna vrtilna_SKLOP1'!B:J,6,0),"")=0,"",IFERROR(VLOOKUP(B269,'[1]Vmesna vrtilna_SKLOP1'!B:J,6,0),""))</f>
        <v/>
      </c>
      <c r="E269" s="16" t="str">
        <f>IF(IF('[1]Vmesna vrtilna_SKLOP1'!E269&lt;&gt;"",'[1]Vmesna vrtilna_SKLOP1'!D269,"")=0,"",IF('[1]Vmesna vrtilna_SKLOP1'!E269&lt;&gt;"",'[1]Vmesna vrtilna_SKLOP1'!D269,""))</f>
        <v/>
      </c>
      <c r="F269" s="18" t="str">
        <f>IF('[1]Vmesna vrtilna_SKLOP1'!E269&lt;&gt;"",'[1]Vmesna vrtilna_SKLOP1'!E269,"")</f>
        <v>Trokrilno okno (tip: O5); dim. ŠxV: 1,41x1,5m; Material: PVC ; steklo 6/16Ar/4; Rw,st.=36 (Rw,st.+Ctr ≥ 31 dB)</v>
      </c>
      <c r="G269" s="15" t="str">
        <f>IF('[1]Vmesna vrtilna_SKLOP1'!E269&lt;&gt;"",'[1]Vmesna vrtilna_SKLOP1'!F269,"")</f>
        <v>[kos]</v>
      </c>
      <c r="H269" s="19">
        <f>IF('[1]Vmesna vrtilna_SKLOP1'!F269&lt;&gt;"",'[1]Vmesna vrtilna_SKLOP1'!I269,"")</f>
        <v>1</v>
      </c>
      <c r="I269" s="20" t="str">
        <f>IF(I268="Skupaj:","DDV (22%):",IF(I268="DDV (22%):","Skupaj z DDV:",IF(AND('[1]Vmesna vrtilna_SKLOP1'!C269&lt;&gt;"",'[1]Vmesna vrtilna_SKLOP1'!E269=""),"Skupaj:","")))</f>
        <v/>
      </c>
      <c r="J269" s="21">
        <f t="shared" si="9"/>
        <v>0</v>
      </c>
      <c r="K269" s="21">
        <f>IF(I269="Skupaj z DDV:",SUM(K267,K268),IF(I269="DDV (22%):",K268*0.22,IF(AND('[1]Vmesna vrtilna_SKLOP1'!C269&lt;&gt;"",'[1]Vmesna vrtilna_SKLOP1'!D269=""),'[1]Vmesna vrtilna_SKLOP1'!J269,IF(F269&lt;&gt;"",IF('[1]Vmesna vrtilna_SKLOP1'!J269&lt;&gt;"",'[1]Vmesna vrtilna_SKLOP1'!J269,""),""))))</f>
        <v>552.41506633500001</v>
      </c>
      <c r="L269" s="22">
        <f>IF(I268="Skupaj:","DDV (22%):",IF(I268="DDV (22%):","Skupaj z DDV:",IF(AND('[1]Vmesna vrtilna_SKLOP1'!C269&lt;&gt;"",'[1]Vmesna vrtilna_SKLOP1'!E269=""),"Skupaj:",IF(AND('[1]Vmesna vrtilna_SKLOP1'!C269&lt;&gt;"",'[1]Vmesna vrtilna_SKLOP1'!D269=""),'[1]Vmesna vrtilna_SKLOP1'!J269,IF(F269&lt;&gt;"",IF('[1]Vmesna vrtilna_SKLOP1'!J269&lt;&gt;"",'[1]Vmesna vrtilna_SKLOP1'!J269,""),"")))))</f>
        <v>552.41506633500001</v>
      </c>
      <c r="M269" s="22">
        <f t="shared" si="8"/>
        <v>0</v>
      </c>
      <c r="N269" s="22" t="str">
        <f>IF(IFERROR(VLOOKUP(B269,'[1]Vmesna vrtilna_SKLOP1'!B:J,7,0),"")=0,"",IFERROR(VLOOKUP(B269,'[1]Vmesna vrtilna_SKLOP1'!B:J,7,0),""))</f>
        <v/>
      </c>
      <c r="O269" s="22"/>
    </row>
    <row r="270" spans="2:15" ht="15" customHeight="1" x14ac:dyDescent="0.3">
      <c r="B270" s="15" t="str">
        <f>IF(AND('[1]Vmesna vrtilna_SKLOP1'!B270&lt;&gt;"",'[1]Vmesna vrtilna_SKLOP1'!C270&lt;&gt;""),IF('[1]Vmesna vrtilna_SKLOP1'!B270&lt;&gt;"",'[1]Vmesna vrtilna_SKLOP1'!B270,""),"")</f>
        <v/>
      </c>
      <c r="C270" s="16" t="str">
        <f>IF(OR(C269="Posebna oblika",C269="Kulturno zaščiten objekt",C269="Kulturno zaščiten objekt, Posebna oblika"),"Glej zavihek POSEBNI POGOJI",IF(SUM(N269:Q269)=1,"Posebna oblika",IF(SUM(N269:Q269)=10,"Kulturno zaščiten objekt",IF(SUM(N269:Q269)=11,"Kulturno zaščiten objekt, Posebna oblika",IF(AND('[1]Vmesna vrtilna_SKLOP1'!C270&lt;&gt;"",'[1]Vmesna vrtilna_SKLOP1'!D270&lt;&gt;""),IF('[1]Vmesna vrtilna_SKLOP1'!C270&lt;&gt;"",'[1]Vmesna vrtilna_SKLOP1'!C270,""),"")))))</f>
        <v/>
      </c>
      <c r="D270" s="17" t="str">
        <f>IF(IFERROR(VLOOKUP(B270,'[1]Vmesna vrtilna_SKLOP1'!B:J,6,0),"")=0,"",IFERROR(VLOOKUP(B270,'[1]Vmesna vrtilna_SKLOP1'!B:J,6,0),""))</f>
        <v/>
      </c>
      <c r="E270" s="16" t="str">
        <f>IF(IF('[1]Vmesna vrtilna_SKLOP1'!E270&lt;&gt;"",'[1]Vmesna vrtilna_SKLOP1'!D270,"")=0,"",IF('[1]Vmesna vrtilna_SKLOP1'!E270&lt;&gt;"",'[1]Vmesna vrtilna_SKLOP1'!D270,""))</f>
        <v/>
      </c>
      <c r="F270" s="18" t="str">
        <f>IF('[1]Vmesna vrtilna_SKLOP1'!E270&lt;&gt;"",'[1]Vmesna vrtilna_SKLOP1'!E270,"")</f>
        <v>Enokrilno okno (tip: O1); dim. ŠxV: 0,98x1,38m; Material: PVC ; steklo 6/16Ar/4; Rw,st.=36 (Rw,st.+Ctr ≥ 31 dB)</v>
      </c>
      <c r="G270" s="15" t="str">
        <f>IF('[1]Vmesna vrtilna_SKLOP1'!E270&lt;&gt;"",'[1]Vmesna vrtilna_SKLOP1'!F270,"")</f>
        <v>[kos]</v>
      </c>
      <c r="H270" s="19">
        <f>IF('[1]Vmesna vrtilna_SKLOP1'!F270&lt;&gt;"",'[1]Vmesna vrtilna_SKLOP1'!I270,"")</f>
        <v>1</v>
      </c>
      <c r="I270" s="20" t="str">
        <f>IF(I269="Skupaj:","DDV (22%):",IF(I269="DDV (22%):","Skupaj z DDV:",IF(AND('[1]Vmesna vrtilna_SKLOP1'!C270&lt;&gt;"",'[1]Vmesna vrtilna_SKLOP1'!E270=""),"Skupaj:","")))</f>
        <v/>
      </c>
      <c r="J270" s="21">
        <f t="shared" si="9"/>
        <v>0</v>
      </c>
      <c r="K270" s="21">
        <f>IF(I270="Skupaj z DDV:",SUM(K268,K269),IF(I270="DDV (22%):",K269*0.22,IF(AND('[1]Vmesna vrtilna_SKLOP1'!C270&lt;&gt;"",'[1]Vmesna vrtilna_SKLOP1'!D270=""),'[1]Vmesna vrtilna_SKLOP1'!J270,IF(F270&lt;&gt;"",IF('[1]Vmesna vrtilna_SKLOP1'!J270&lt;&gt;"",'[1]Vmesna vrtilna_SKLOP1'!J270,""),""))))</f>
        <v>265.74551212943999</v>
      </c>
      <c r="L270" s="22">
        <f>IF(I269="Skupaj:","DDV (22%):",IF(I269="DDV (22%):","Skupaj z DDV:",IF(AND('[1]Vmesna vrtilna_SKLOP1'!C270&lt;&gt;"",'[1]Vmesna vrtilna_SKLOP1'!E270=""),"Skupaj:",IF(AND('[1]Vmesna vrtilna_SKLOP1'!C270&lt;&gt;"",'[1]Vmesna vrtilna_SKLOP1'!D270=""),'[1]Vmesna vrtilna_SKLOP1'!J270,IF(F270&lt;&gt;"",IF('[1]Vmesna vrtilna_SKLOP1'!J270&lt;&gt;"",'[1]Vmesna vrtilna_SKLOP1'!J270,""),"")))))</f>
        <v>265.74551212943999</v>
      </c>
      <c r="M270" s="22">
        <f t="shared" si="8"/>
        <v>0</v>
      </c>
      <c r="N270" s="22" t="str">
        <f>IF(IFERROR(VLOOKUP(B270,'[1]Vmesna vrtilna_SKLOP1'!B:J,7,0),"")=0,"",IFERROR(VLOOKUP(B270,'[1]Vmesna vrtilna_SKLOP1'!B:J,7,0),""))</f>
        <v/>
      </c>
      <c r="O270" s="22"/>
    </row>
    <row r="271" spans="2:15" ht="15" customHeight="1" x14ac:dyDescent="0.3">
      <c r="B271" s="15" t="str">
        <f>IF(AND('[1]Vmesna vrtilna_SKLOP1'!B271&lt;&gt;"",'[1]Vmesna vrtilna_SKLOP1'!C271&lt;&gt;""),IF('[1]Vmesna vrtilna_SKLOP1'!B271&lt;&gt;"",'[1]Vmesna vrtilna_SKLOP1'!B271,""),"")</f>
        <v/>
      </c>
      <c r="C271" s="16" t="str">
        <f>IF(OR(C270="Posebna oblika",C270="Kulturno zaščiten objekt",C270="Kulturno zaščiten objekt, Posebna oblika"),"Glej zavihek POSEBNI POGOJI",IF(SUM(N270:Q270)=1,"Posebna oblika",IF(SUM(N270:Q270)=10,"Kulturno zaščiten objekt",IF(SUM(N270:Q270)=11,"Kulturno zaščiten objekt, Posebna oblika",IF(AND('[1]Vmesna vrtilna_SKLOP1'!C271&lt;&gt;"",'[1]Vmesna vrtilna_SKLOP1'!D271&lt;&gt;""),IF('[1]Vmesna vrtilna_SKLOP1'!C271&lt;&gt;"",'[1]Vmesna vrtilna_SKLOP1'!C271,""),"")))))</f>
        <v/>
      </c>
      <c r="D271" s="17" t="str">
        <f>IF(IFERROR(VLOOKUP(B271,'[1]Vmesna vrtilna_SKLOP1'!B:J,6,0),"")=0,"",IFERROR(VLOOKUP(B271,'[1]Vmesna vrtilna_SKLOP1'!B:J,6,0),""))</f>
        <v/>
      </c>
      <c r="E271" s="16" t="str">
        <f>IF(IF('[1]Vmesna vrtilna_SKLOP1'!E271&lt;&gt;"",'[1]Vmesna vrtilna_SKLOP1'!D271,"")=0,"",IF('[1]Vmesna vrtilna_SKLOP1'!E271&lt;&gt;"",'[1]Vmesna vrtilna_SKLOP1'!D271,""))</f>
        <v/>
      </c>
      <c r="F271" s="18" t="str">
        <f>IF('[1]Vmesna vrtilna_SKLOP1'!E271&lt;&gt;"",'[1]Vmesna vrtilna_SKLOP1'!E271,"")</f>
        <v/>
      </c>
      <c r="G271" s="15" t="str">
        <f>IF('[1]Vmesna vrtilna_SKLOP1'!E271&lt;&gt;"",'[1]Vmesna vrtilna_SKLOP1'!F271,"")</f>
        <v/>
      </c>
      <c r="H271" s="19" t="str">
        <f>IF('[1]Vmesna vrtilna_SKLOP1'!F271&lt;&gt;"",'[1]Vmesna vrtilna_SKLOP1'!I271,"")</f>
        <v/>
      </c>
      <c r="I271" s="20" t="str">
        <f>IF(I270="Skupaj:","DDV (22%):",IF(I270="DDV (22%):","Skupaj z DDV:",IF(AND('[1]Vmesna vrtilna_SKLOP1'!C271&lt;&gt;"",'[1]Vmesna vrtilna_SKLOP1'!E271=""),"Skupaj:","")))</f>
        <v/>
      </c>
      <c r="J271" s="21" t="str">
        <f t="shared" si="9"/>
        <v/>
      </c>
      <c r="K271" s="21" t="str">
        <f>IF(I271="Skupaj z DDV:",SUM(K269,K270),IF(I271="DDV (22%):",K270*0.22,IF(AND('[1]Vmesna vrtilna_SKLOP1'!C271&lt;&gt;"",'[1]Vmesna vrtilna_SKLOP1'!D271=""),'[1]Vmesna vrtilna_SKLOP1'!J271,IF(F271&lt;&gt;"",IF('[1]Vmesna vrtilna_SKLOP1'!J271&lt;&gt;"",'[1]Vmesna vrtilna_SKLOP1'!J271,""),""))))</f>
        <v/>
      </c>
      <c r="L271" s="22" t="str">
        <f>IF(I270="Skupaj:","DDV (22%):",IF(I270="DDV (22%):","Skupaj z DDV:",IF(AND('[1]Vmesna vrtilna_SKLOP1'!C271&lt;&gt;"",'[1]Vmesna vrtilna_SKLOP1'!E271=""),"Skupaj:",IF(AND('[1]Vmesna vrtilna_SKLOP1'!C271&lt;&gt;"",'[1]Vmesna vrtilna_SKLOP1'!D271=""),'[1]Vmesna vrtilna_SKLOP1'!J271,IF(F271&lt;&gt;"",IF('[1]Vmesna vrtilna_SKLOP1'!J271&lt;&gt;"",'[1]Vmesna vrtilna_SKLOP1'!J271,""),"")))))</f>
        <v/>
      </c>
      <c r="M271" s="22">
        <f t="shared" si="8"/>
        <v>0</v>
      </c>
      <c r="N271" s="22" t="str">
        <f>IF(IFERROR(VLOOKUP(B271,'[1]Vmesna vrtilna_SKLOP1'!B:J,7,0),"")=0,"",IFERROR(VLOOKUP(B271,'[1]Vmesna vrtilna_SKLOP1'!B:J,7,0),""))</f>
        <v/>
      </c>
      <c r="O271" s="22"/>
    </row>
    <row r="272" spans="2:15" ht="15" customHeight="1" x14ac:dyDescent="0.3">
      <c r="B272" s="15" t="str">
        <f>IF(AND('[1]Vmesna vrtilna_SKLOP1'!B272&lt;&gt;"",'[1]Vmesna vrtilna_SKLOP1'!C272&lt;&gt;""),IF('[1]Vmesna vrtilna_SKLOP1'!B272&lt;&gt;"",'[1]Vmesna vrtilna_SKLOP1'!B272,""),"")</f>
        <v/>
      </c>
      <c r="C272" s="16" t="str">
        <f>IF(OR(C271="Posebna oblika",C271="Kulturno zaščiten objekt",C271="Kulturno zaščiten objekt, Posebna oblika"),"Glej zavihek POSEBNI POGOJI",IF(SUM(N271:Q271)=1,"Posebna oblika",IF(SUM(N271:Q271)=10,"Kulturno zaščiten objekt",IF(SUM(N271:Q271)=11,"Kulturno zaščiten objekt, Posebna oblika",IF(AND('[1]Vmesna vrtilna_SKLOP1'!C272&lt;&gt;"",'[1]Vmesna vrtilna_SKLOP1'!D272&lt;&gt;""),IF('[1]Vmesna vrtilna_SKLOP1'!C272&lt;&gt;"",'[1]Vmesna vrtilna_SKLOP1'!C272,""),"")))))</f>
        <v/>
      </c>
      <c r="D272" s="17" t="str">
        <f>IF(IFERROR(VLOOKUP(B272,'[1]Vmesna vrtilna_SKLOP1'!B:J,6,0),"")=0,"",IFERROR(VLOOKUP(B272,'[1]Vmesna vrtilna_SKLOP1'!B:J,6,0),""))</f>
        <v/>
      </c>
      <c r="E272" s="16" t="str">
        <f>IF(IF('[1]Vmesna vrtilna_SKLOP1'!E272&lt;&gt;"",'[1]Vmesna vrtilna_SKLOP1'!D272,"")=0,"",IF('[1]Vmesna vrtilna_SKLOP1'!E272&lt;&gt;"",'[1]Vmesna vrtilna_SKLOP1'!D272,""))</f>
        <v>Senčila</v>
      </c>
      <c r="F272" s="18" t="str">
        <f>IF('[1]Vmesna vrtilna_SKLOP1'!E272&lt;&gt;"",'[1]Vmesna vrtilna_SKLOP1'!E272,"")</f>
        <v>Notranje žaluzije - kovinske, Dim. ŠxV: 1,77x1,38m</v>
      </c>
      <c r="G272" s="15" t="str">
        <f>IF('[1]Vmesna vrtilna_SKLOP1'!E272&lt;&gt;"",'[1]Vmesna vrtilna_SKLOP1'!F272,"")</f>
        <v>[kos]</v>
      </c>
      <c r="H272" s="19">
        <f>IF('[1]Vmesna vrtilna_SKLOP1'!F272&lt;&gt;"",'[1]Vmesna vrtilna_SKLOP1'!I272,"")</f>
        <v>1</v>
      </c>
      <c r="I272" s="20" t="str">
        <f>IF(I271="Skupaj:","DDV (22%):",IF(I271="DDV (22%):","Skupaj z DDV:",IF(AND('[1]Vmesna vrtilna_SKLOP1'!C272&lt;&gt;"",'[1]Vmesna vrtilna_SKLOP1'!E272=""),"Skupaj:","")))</f>
        <v/>
      </c>
      <c r="J272" s="21">
        <f t="shared" si="9"/>
        <v>0</v>
      </c>
      <c r="K272" s="21">
        <f>IF(I272="Skupaj z DDV:",SUM(K270,K271),IF(I272="DDV (22%):",K271*0.22,IF(AND('[1]Vmesna vrtilna_SKLOP1'!C272&lt;&gt;"",'[1]Vmesna vrtilna_SKLOP1'!D272=""),'[1]Vmesna vrtilna_SKLOP1'!J272,IF(F272&lt;&gt;"",IF('[1]Vmesna vrtilna_SKLOP1'!J272&lt;&gt;"",'[1]Vmesna vrtilna_SKLOP1'!J272,""),""))))</f>
        <v>109.91699999999999</v>
      </c>
      <c r="L272" s="22">
        <f>IF(I271="Skupaj:","DDV (22%):",IF(I271="DDV (22%):","Skupaj z DDV:",IF(AND('[1]Vmesna vrtilna_SKLOP1'!C272&lt;&gt;"",'[1]Vmesna vrtilna_SKLOP1'!E272=""),"Skupaj:",IF(AND('[1]Vmesna vrtilna_SKLOP1'!C272&lt;&gt;"",'[1]Vmesna vrtilna_SKLOP1'!D272=""),'[1]Vmesna vrtilna_SKLOP1'!J272,IF(F272&lt;&gt;"",IF('[1]Vmesna vrtilna_SKLOP1'!J272&lt;&gt;"",'[1]Vmesna vrtilna_SKLOP1'!J272,""),"")))))</f>
        <v>109.91699999999999</v>
      </c>
      <c r="M272" s="22">
        <f t="shared" si="8"/>
        <v>0</v>
      </c>
      <c r="N272" s="22" t="str">
        <f>IF(IFERROR(VLOOKUP(B272,'[1]Vmesna vrtilna_SKLOP1'!B:J,7,0),"")=0,"",IFERROR(VLOOKUP(B272,'[1]Vmesna vrtilna_SKLOP1'!B:J,7,0),""))</f>
        <v/>
      </c>
      <c r="O272" s="22"/>
    </row>
    <row r="273" spans="2:15" ht="15" customHeight="1" x14ac:dyDescent="0.3">
      <c r="B273" s="15" t="str">
        <f>IF(AND('[1]Vmesna vrtilna_SKLOP1'!B273&lt;&gt;"",'[1]Vmesna vrtilna_SKLOP1'!C273&lt;&gt;""),IF('[1]Vmesna vrtilna_SKLOP1'!B273&lt;&gt;"",'[1]Vmesna vrtilna_SKLOP1'!B273,""),"")</f>
        <v/>
      </c>
      <c r="C273" s="16" t="str">
        <f>IF(OR(C272="Posebna oblika",C272="Kulturno zaščiten objekt",C272="Kulturno zaščiten objekt, Posebna oblika"),"Glej zavihek POSEBNI POGOJI",IF(SUM(N272:Q272)=1,"Posebna oblika",IF(SUM(N272:Q272)=10,"Kulturno zaščiten objekt",IF(SUM(N272:Q272)=11,"Kulturno zaščiten objekt, Posebna oblika",IF(AND('[1]Vmesna vrtilna_SKLOP1'!C273&lt;&gt;"",'[1]Vmesna vrtilna_SKLOP1'!D273&lt;&gt;""),IF('[1]Vmesna vrtilna_SKLOP1'!C273&lt;&gt;"",'[1]Vmesna vrtilna_SKLOP1'!C273,""),"")))))</f>
        <v/>
      </c>
      <c r="D273" s="17" t="str">
        <f>IF(IFERROR(VLOOKUP(B273,'[1]Vmesna vrtilna_SKLOP1'!B:J,6,0),"")=0,"",IFERROR(VLOOKUP(B273,'[1]Vmesna vrtilna_SKLOP1'!B:J,6,0),""))</f>
        <v/>
      </c>
      <c r="E273" s="16" t="str">
        <f>IF(IF('[1]Vmesna vrtilna_SKLOP1'!E273&lt;&gt;"",'[1]Vmesna vrtilna_SKLOP1'!D273,"")=0,"",IF('[1]Vmesna vrtilna_SKLOP1'!E273&lt;&gt;"",'[1]Vmesna vrtilna_SKLOP1'!D273,""))</f>
        <v/>
      </c>
      <c r="F273" s="18" t="str">
        <f>IF('[1]Vmesna vrtilna_SKLOP1'!E273&lt;&gt;"",'[1]Vmesna vrtilna_SKLOP1'!E273,"")</f>
        <v>Zunanji rolo - nadometni, ALU lamele, Dim. ŠxV: 1,6x1,42m</v>
      </c>
      <c r="G273" s="15" t="str">
        <f>IF('[1]Vmesna vrtilna_SKLOP1'!E273&lt;&gt;"",'[1]Vmesna vrtilna_SKLOP1'!F273,"")</f>
        <v>[kos]</v>
      </c>
      <c r="H273" s="19">
        <f>IF('[1]Vmesna vrtilna_SKLOP1'!F273&lt;&gt;"",'[1]Vmesna vrtilna_SKLOP1'!I273,"")</f>
        <v>1</v>
      </c>
      <c r="I273" s="20" t="str">
        <f>IF(I272="Skupaj:","DDV (22%):",IF(I272="DDV (22%):","Skupaj z DDV:",IF(AND('[1]Vmesna vrtilna_SKLOP1'!C273&lt;&gt;"",'[1]Vmesna vrtilna_SKLOP1'!E273=""),"Skupaj:","")))</f>
        <v/>
      </c>
      <c r="J273" s="21">
        <f t="shared" si="9"/>
        <v>0</v>
      </c>
      <c r="K273" s="21">
        <f>IF(I273="Skupaj z DDV:",SUM(K271,K272),IF(I273="DDV (22%):",K272*0.22,IF(AND('[1]Vmesna vrtilna_SKLOP1'!C273&lt;&gt;"",'[1]Vmesna vrtilna_SKLOP1'!D273=""),'[1]Vmesna vrtilna_SKLOP1'!J273,IF(F273&lt;&gt;"",IF('[1]Vmesna vrtilna_SKLOP1'!J273&lt;&gt;"",'[1]Vmesna vrtilna_SKLOP1'!J273,""),""))))</f>
        <v>197.7270974848</v>
      </c>
      <c r="L273" s="22">
        <f>IF(I272="Skupaj:","DDV (22%):",IF(I272="DDV (22%):","Skupaj z DDV:",IF(AND('[1]Vmesna vrtilna_SKLOP1'!C273&lt;&gt;"",'[1]Vmesna vrtilna_SKLOP1'!E273=""),"Skupaj:",IF(AND('[1]Vmesna vrtilna_SKLOP1'!C273&lt;&gt;"",'[1]Vmesna vrtilna_SKLOP1'!D273=""),'[1]Vmesna vrtilna_SKLOP1'!J273,IF(F273&lt;&gt;"",IF('[1]Vmesna vrtilna_SKLOP1'!J273&lt;&gt;"",'[1]Vmesna vrtilna_SKLOP1'!J273,""),"")))))</f>
        <v>197.7270974848</v>
      </c>
      <c r="M273" s="22">
        <f t="shared" si="8"/>
        <v>0</v>
      </c>
      <c r="N273" s="22" t="str">
        <f>IF(IFERROR(VLOOKUP(B273,'[1]Vmesna vrtilna_SKLOP1'!B:J,7,0),"")=0,"",IFERROR(VLOOKUP(B273,'[1]Vmesna vrtilna_SKLOP1'!B:J,7,0),""))</f>
        <v/>
      </c>
      <c r="O273" s="22"/>
    </row>
    <row r="274" spans="2:15" ht="15" customHeight="1" x14ac:dyDescent="0.3">
      <c r="B274" s="15" t="str">
        <f>IF(AND('[1]Vmesna vrtilna_SKLOP1'!B274&lt;&gt;"",'[1]Vmesna vrtilna_SKLOP1'!C274&lt;&gt;""),IF('[1]Vmesna vrtilna_SKLOP1'!B274&lt;&gt;"",'[1]Vmesna vrtilna_SKLOP1'!B274,""),"")</f>
        <v/>
      </c>
      <c r="C274" s="16" t="str">
        <f>IF(OR(C273="Posebna oblika",C273="Kulturno zaščiten objekt",C273="Kulturno zaščiten objekt, Posebna oblika"),"Glej zavihek POSEBNI POGOJI",IF(SUM(N273:Q273)=1,"Posebna oblika",IF(SUM(N273:Q273)=10,"Kulturno zaščiten objekt",IF(SUM(N273:Q273)=11,"Kulturno zaščiten objekt, Posebna oblika",IF(AND('[1]Vmesna vrtilna_SKLOP1'!C274&lt;&gt;"",'[1]Vmesna vrtilna_SKLOP1'!D274&lt;&gt;""),IF('[1]Vmesna vrtilna_SKLOP1'!C274&lt;&gt;"",'[1]Vmesna vrtilna_SKLOP1'!C274,""),"")))))</f>
        <v/>
      </c>
      <c r="D274" s="17" t="str">
        <f>IF(IFERROR(VLOOKUP(B274,'[1]Vmesna vrtilna_SKLOP1'!B:J,6,0),"")=0,"",IFERROR(VLOOKUP(B274,'[1]Vmesna vrtilna_SKLOP1'!B:J,6,0),""))</f>
        <v/>
      </c>
      <c r="E274" s="16" t="str">
        <f>IF(IF('[1]Vmesna vrtilna_SKLOP1'!E274&lt;&gt;"",'[1]Vmesna vrtilna_SKLOP1'!D274,"")=0,"",IF('[1]Vmesna vrtilna_SKLOP1'!E274&lt;&gt;"",'[1]Vmesna vrtilna_SKLOP1'!D274,""))</f>
        <v/>
      </c>
      <c r="F274" s="18" t="str">
        <f>IF('[1]Vmesna vrtilna_SKLOP1'!E274&lt;&gt;"",'[1]Vmesna vrtilna_SKLOP1'!E274,"")</f>
        <v>Zunanji rolo - nadometni, ALU lamele, Dim. ŠxV: 1,42x1,61m</v>
      </c>
      <c r="G274" s="15" t="str">
        <f>IF('[1]Vmesna vrtilna_SKLOP1'!E274&lt;&gt;"",'[1]Vmesna vrtilna_SKLOP1'!F274,"")</f>
        <v>[kos]</v>
      </c>
      <c r="H274" s="19">
        <f>IF('[1]Vmesna vrtilna_SKLOP1'!F274&lt;&gt;"",'[1]Vmesna vrtilna_SKLOP1'!I274,"")</f>
        <v>2</v>
      </c>
      <c r="I274" s="20" t="str">
        <f>IF(I273="Skupaj:","DDV (22%):",IF(I273="DDV (22%):","Skupaj z DDV:",IF(AND('[1]Vmesna vrtilna_SKLOP1'!C274&lt;&gt;"",'[1]Vmesna vrtilna_SKLOP1'!E274=""),"Skupaj:","")))</f>
        <v/>
      </c>
      <c r="J274" s="21">
        <f t="shared" si="9"/>
        <v>0</v>
      </c>
      <c r="K274" s="21">
        <f>IF(I274="Skupaj z DDV:",SUM(K272,K273),IF(I274="DDV (22%):",K273*0.22,IF(AND('[1]Vmesna vrtilna_SKLOP1'!C274&lt;&gt;"",'[1]Vmesna vrtilna_SKLOP1'!D274=""),'[1]Vmesna vrtilna_SKLOP1'!J274,IF(F274&lt;&gt;"",IF('[1]Vmesna vrtilna_SKLOP1'!J274&lt;&gt;"",'[1]Vmesna vrtilna_SKLOP1'!J274,""),""))))</f>
        <v>397.28527620933602</v>
      </c>
      <c r="L274" s="22">
        <f>IF(I273="Skupaj:","DDV (22%):",IF(I273="DDV (22%):","Skupaj z DDV:",IF(AND('[1]Vmesna vrtilna_SKLOP1'!C274&lt;&gt;"",'[1]Vmesna vrtilna_SKLOP1'!E274=""),"Skupaj:",IF(AND('[1]Vmesna vrtilna_SKLOP1'!C274&lt;&gt;"",'[1]Vmesna vrtilna_SKLOP1'!D274=""),'[1]Vmesna vrtilna_SKLOP1'!J274,IF(F274&lt;&gt;"",IF('[1]Vmesna vrtilna_SKLOP1'!J274&lt;&gt;"",'[1]Vmesna vrtilna_SKLOP1'!J274,""),"")))))</f>
        <v>397.28527620933602</v>
      </c>
      <c r="M274" s="22">
        <f t="shared" si="8"/>
        <v>0</v>
      </c>
      <c r="N274" s="22" t="str">
        <f>IF(IFERROR(VLOOKUP(B274,'[1]Vmesna vrtilna_SKLOP1'!B:J,7,0),"")=0,"",IFERROR(VLOOKUP(B274,'[1]Vmesna vrtilna_SKLOP1'!B:J,7,0),""))</f>
        <v/>
      </c>
      <c r="O274" s="22"/>
    </row>
    <row r="275" spans="2:15" ht="15" customHeight="1" x14ac:dyDescent="0.3">
      <c r="B275" s="15" t="str">
        <f>IF(AND('[1]Vmesna vrtilna_SKLOP1'!B275&lt;&gt;"",'[1]Vmesna vrtilna_SKLOP1'!C275&lt;&gt;""),IF('[1]Vmesna vrtilna_SKLOP1'!B275&lt;&gt;"",'[1]Vmesna vrtilna_SKLOP1'!B275,""),"")</f>
        <v/>
      </c>
      <c r="C275" s="16" t="str">
        <f>IF(OR(C274="Posebna oblika",C274="Kulturno zaščiten objekt",C274="Kulturno zaščiten objekt, Posebna oblika"),"Glej zavihek POSEBNI POGOJI",IF(SUM(N274:Q274)=1,"Posebna oblika",IF(SUM(N274:Q274)=10,"Kulturno zaščiten objekt",IF(SUM(N274:Q274)=11,"Kulturno zaščiten objekt, Posebna oblika",IF(AND('[1]Vmesna vrtilna_SKLOP1'!C275&lt;&gt;"",'[1]Vmesna vrtilna_SKLOP1'!D275&lt;&gt;""),IF('[1]Vmesna vrtilna_SKLOP1'!C275&lt;&gt;"",'[1]Vmesna vrtilna_SKLOP1'!C275,""),"")))))</f>
        <v/>
      </c>
      <c r="D275" s="17" t="str">
        <f>IF(IFERROR(VLOOKUP(B275,'[1]Vmesna vrtilna_SKLOP1'!B:J,6,0),"")=0,"",IFERROR(VLOOKUP(B275,'[1]Vmesna vrtilna_SKLOP1'!B:J,6,0),""))</f>
        <v/>
      </c>
      <c r="E275" s="16" t="str">
        <f>IF(IF('[1]Vmesna vrtilna_SKLOP1'!E275&lt;&gt;"",'[1]Vmesna vrtilna_SKLOP1'!D275,"")=0,"",IF('[1]Vmesna vrtilna_SKLOP1'!E275&lt;&gt;"",'[1]Vmesna vrtilna_SKLOP1'!D275,""))</f>
        <v/>
      </c>
      <c r="F275" s="18" t="str">
        <f>IF('[1]Vmesna vrtilna_SKLOP1'!E275&lt;&gt;"",'[1]Vmesna vrtilna_SKLOP1'!E275,"")</f>
        <v>Notranje žaluzije - kovinske, Dim. ŠxV: 0,7x1,92m</v>
      </c>
      <c r="G275" s="15" t="str">
        <f>IF('[1]Vmesna vrtilna_SKLOP1'!E275&lt;&gt;"",'[1]Vmesna vrtilna_SKLOP1'!F275,"")</f>
        <v>[kos]</v>
      </c>
      <c r="H275" s="19">
        <f>IF('[1]Vmesna vrtilna_SKLOP1'!F275&lt;&gt;"",'[1]Vmesna vrtilna_SKLOP1'!I275,"")</f>
        <v>1</v>
      </c>
      <c r="I275" s="20" t="str">
        <f>IF(I274="Skupaj:","DDV (22%):",IF(I274="DDV (22%):","Skupaj z DDV:",IF(AND('[1]Vmesna vrtilna_SKLOP1'!C275&lt;&gt;"",'[1]Vmesna vrtilna_SKLOP1'!E275=""),"Skupaj:","")))</f>
        <v/>
      </c>
      <c r="J275" s="21">
        <f t="shared" si="9"/>
        <v>0</v>
      </c>
      <c r="K275" s="21">
        <f>IF(I275="Skupaj z DDV:",SUM(K273,K274),IF(I275="DDV (22%):",K274*0.22,IF(AND('[1]Vmesna vrtilna_SKLOP1'!C275&lt;&gt;"",'[1]Vmesna vrtilna_SKLOP1'!D275=""),'[1]Vmesna vrtilna_SKLOP1'!J275,IF(F275&lt;&gt;"",IF('[1]Vmesna vrtilna_SKLOP1'!J275&lt;&gt;"",'[1]Vmesna vrtilna_SKLOP1'!J275,""),""))))</f>
        <v>60.48</v>
      </c>
      <c r="L275" s="22">
        <f>IF(I274="Skupaj:","DDV (22%):",IF(I274="DDV (22%):","Skupaj z DDV:",IF(AND('[1]Vmesna vrtilna_SKLOP1'!C275&lt;&gt;"",'[1]Vmesna vrtilna_SKLOP1'!E275=""),"Skupaj:",IF(AND('[1]Vmesna vrtilna_SKLOP1'!C275&lt;&gt;"",'[1]Vmesna vrtilna_SKLOP1'!D275=""),'[1]Vmesna vrtilna_SKLOP1'!J275,IF(F275&lt;&gt;"",IF('[1]Vmesna vrtilna_SKLOP1'!J275&lt;&gt;"",'[1]Vmesna vrtilna_SKLOP1'!J275,""),"")))))</f>
        <v>60.48</v>
      </c>
      <c r="M275" s="22">
        <f t="shared" si="8"/>
        <v>0</v>
      </c>
      <c r="N275" s="22" t="str">
        <f>IF(IFERROR(VLOOKUP(B275,'[1]Vmesna vrtilna_SKLOP1'!B:J,7,0),"")=0,"",IFERROR(VLOOKUP(B275,'[1]Vmesna vrtilna_SKLOP1'!B:J,7,0),""))</f>
        <v/>
      </c>
      <c r="O275" s="22"/>
    </row>
    <row r="276" spans="2:15" ht="15" customHeight="1" x14ac:dyDescent="0.3">
      <c r="B276" s="15" t="str">
        <f>IF(AND('[1]Vmesna vrtilna_SKLOP1'!B276&lt;&gt;"",'[1]Vmesna vrtilna_SKLOP1'!C276&lt;&gt;""),IF('[1]Vmesna vrtilna_SKLOP1'!B276&lt;&gt;"",'[1]Vmesna vrtilna_SKLOP1'!B276,""),"")</f>
        <v/>
      </c>
      <c r="C276" s="16" t="str">
        <f>IF(OR(C275="Posebna oblika",C275="Kulturno zaščiten objekt",C275="Kulturno zaščiten objekt, Posebna oblika"),"Glej zavihek POSEBNI POGOJI",IF(SUM(N275:Q275)=1,"Posebna oblika",IF(SUM(N275:Q275)=10,"Kulturno zaščiten objekt",IF(SUM(N275:Q275)=11,"Kulturno zaščiten objekt, Posebna oblika",IF(AND('[1]Vmesna vrtilna_SKLOP1'!C276&lt;&gt;"",'[1]Vmesna vrtilna_SKLOP1'!D276&lt;&gt;""),IF('[1]Vmesna vrtilna_SKLOP1'!C276&lt;&gt;"",'[1]Vmesna vrtilna_SKLOP1'!C276,""),"")))))</f>
        <v/>
      </c>
      <c r="D276" s="17" t="str">
        <f>IF(IFERROR(VLOOKUP(B276,'[1]Vmesna vrtilna_SKLOP1'!B:J,6,0),"")=0,"",IFERROR(VLOOKUP(B276,'[1]Vmesna vrtilna_SKLOP1'!B:J,6,0),""))</f>
        <v/>
      </c>
      <c r="E276" s="16" t="str">
        <f>IF(IF('[1]Vmesna vrtilna_SKLOP1'!E276&lt;&gt;"",'[1]Vmesna vrtilna_SKLOP1'!D276,"")=0,"",IF('[1]Vmesna vrtilna_SKLOP1'!E276&lt;&gt;"",'[1]Vmesna vrtilna_SKLOP1'!D276,""))</f>
        <v/>
      </c>
      <c r="F276" s="18" t="str">
        <f>IF('[1]Vmesna vrtilna_SKLOP1'!E276&lt;&gt;"",'[1]Vmesna vrtilna_SKLOP1'!E276,"")</f>
        <v>Zunanji rolo - nadometni, ALU lamele, Dim. ŠxV: 0,91x1,5m</v>
      </c>
      <c r="G276" s="15" t="str">
        <f>IF('[1]Vmesna vrtilna_SKLOP1'!E276&lt;&gt;"",'[1]Vmesna vrtilna_SKLOP1'!F276,"")</f>
        <v>[kos]</v>
      </c>
      <c r="H276" s="19">
        <f>IF('[1]Vmesna vrtilna_SKLOP1'!F276&lt;&gt;"",'[1]Vmesna vrtilna_SKLOP1'!I276,"")</f>
        <v>2</v>
      </c>
      <c r="I276" s="20" t="str">
        <f>IF(I275="Skupaj:","DDV (22%):",IF(I275="DDV (22%):","Skupaj z DDV:",IF(AND('[1]Vmesna vrtilna_SKLOP1'!C276&lt;&gt;"",'[1]Vmesna vrtilna_SKLOP1'!E276=""),"Skupaj:","")))</f>
        <v/>
      </c>
      <c r="J276" s="21">
        <f t="shared" si="9"/>
        <v>0</v>
      </c>
      <c r="K276" s="21">
        <f>IF(I276="Skupaj z DDV:",SUM(K274,K275),IF(I276="DDV (22%):",K275*0.22,IF(AND('[1]Vmesna vrtilna_SKLOP1'!C276&lt;&gt;"",'[1]Vmesna vrtilna_SKLOP1'!D276=""),'[1]Vmesna vrtilna_SKLOP1'!J276,IF(F276&lt;&gt;"",IF('[1]Vmesna vrtilna_SKLOP1'!J276&lt;&gt;"",'[1]Vmesna vrtilna_SKLOP1'!J276,""),""))))</f>
        <v>281.41259731499997</v>
      </c>
      <c r="L276" s="22">
        <f>IF(I275="Skupaj:","DDV (22%):",IF(I275="DDV (22%):","Skupaj z DDV:",IF(AND('[1]Vmesna vrtilna_SKLOP1'!C276&lt;&gt;"",'[1]Vmesna vrtilna_SKLOP1'!E276=""),"Skupaj:",IF(AND('[1]Vmesna vrtilna_SKLOP1'!C276&lt;&gt;"",'[1]Vmesna vrtilna_SKLOP1'!D276=""),'[1]Vmesna vrtilna_SKLOP1'!J276,IF(F276&lt;&gt;"",IF('[1]Vmesna vrtilna_SKLOP1'!J276&lt;&gt;"",'[1]Vmesna vrtilna_SKLOP1'!J276,""),"")))))</f>
        <v>281.41259731499997</v>
      </c>
      <c r="M276" s="22">
        <f t="shared" si="8"/>
        <v>0</v>
      </c>
      <c r="N276" s="22" t="str">
        <f>IF(IFERROR(VLOOKUP(B276,'[1]Vmesna vrtilna_SKLOP1'!B:J,7,0),"")=0,"",IFERROR(VLOOKUP(B276,'[1]Vmesna vrtilna_SKLOP1'!B:J,7,0),""))</f>
        <v/>
      </c>
      <c r="O276" s="22"/>
    </row>
    <row r="277" spans="2:15" ht="15" customHeight="1" x14ac:dyDescent="0.3">
      <c r="B277" s="15" t="str">
        <f>IF(AND('[1]Vmesna vrtilna_SKLOP1'!B277&lt;&gt;"",'[1]Vmesna vrtilna_SKLOP1'!C277&lt;&gt;""),IF('[1]Vmesna vrtilna_SKLOP1'!B277&lt;&gt;"",'[1]Vmesna vrtilna_SKLOP1'!B277,""),"")</f>
        <v/>
      </c>
      <c r="C277" s="16" t="str">
        <f>IF(OR(C276="Posebna oblika",C276="Kulturno zaščiten objekt",C276="Kulturno zaščiten objekt, Posebna oblika"),"Glej zavihek POSEBNI POGOJI",IF(SUM(N276:Q276)=1,"Posebna oblika",IF(SUM(N276:Q276)=10,"Kulturno zaščiten objekt",IF(SUM(N276:Q276)=11,"Kulturno zaščiten objekt, Posebna oblika",IF(AND('[1]Vmesna vrtilna_SKLOP1'!C277&lt;&gt;"",'[1]Vmesna vrtilna_SKLOP1'!D277&lt;&gt;""),IF('[1]Vmesna vrtilna_SKLOP1'!C277&lt;&gt;"",'[1]Vmesna vrtilna_SKLOP1'!C277,""),"")))))</f>
        <v/>
      </c>
      <c r="D277" s="17" t="str">
        <f>IF(IFERROR(VLOOKUP(B277,'[1]Vmesna vrtilna_SKLOP1'!B:J,6,0),"")=0,"",IFERROR(VLOOKUP(B277,'[1]Vmesna vrtilna_SKLOP1'!B:J,6,0),""))</f>
        <v/>
      </c>
      <c r="E277" s="16" t="str">
        <f>IF(IF('[1]Vmesna vrtilna_SKLOP1'!E277&lt;&gt;"",'[1]Vmesna vrtilna_SKLOP1'!D277,"")=0,"",IF('[1]Vmesna vrtilna_SKLOP1'!E277&lt;&gt;"",'[1]Vmesna vrtilna_SKLOP1'!D277,""))</f>
        <v/>
      </c>
      <c r="F277" s="18" t="str">
        <f>IF('[1]Vmesna vrtilna_SKLOP1'!E277&lt;&gt;"",'[1]Vmesna vrtilna_SKLOP1'!E277,"")</f>
        <v>Zunanji rolo - nadometni, ALU lamele, Dim. ŠxV: 1,41x1,5m</v>
      </c>
      <c r="G277" s="15" t="str">
        <f>IF('[1]Vmesna vrtilna_SKLOP1'!E277&lt;&gt;"",'[1]Vmesna vrtilna_SKLOP1'!F277,"")</f>
        <v>[kos]</v>
      </c>
      <c r="H277" s="19">
        <f>IF('[1]Vmesna vrtilna_SKLOP1'!F277&lt;&gt;"",'[1]Vmesna vrtilna_SKLOP1'!I277,"")</f>
        <v>1</v>
      </c>
      <c r="I277" s="20" t="str">
        <f>IF(I276="Skupaj:","DDV (22%):",IF(I276="DDV (22%):","Skupaj z DDV:",IF(AND('[1]Vmesna vrtilna_SKLOP1'!C277&lt;&gt;"",'[1]Vmesna vrtilna_SKLOP1'!E277=""),"Skupaj:","")))</f>
        <v/>
      </c>
      <c r="J277" s="21">
        <f t="shared" si="9"/>
        <v>0</v>
      </c>
      <c r="K277" s="21">
        <f>IF(I277="Skupaj z DDV:",SUM(K275,K276),IF(I277="DDV (22%):",K276*0.22,IF(AND('[1]Vmesna vrtilna_SKLOP1'!C277&lt;&gt;"",'[1]Vmesna vrtilna_SKLOP1'!D277=""),'[1]Vmesna vrtilna_SKLOP1'!J277,IF(F277&lt;&gt;"",IF('[1]Vmesna vrtilna_SKLOP1'!J277&lt;&gt;"",'[1]Vmesna vrtilna_SKLOP1'!J277,""),""))))</f>
        <v>187.65146565749995</v>
      </c>
      <c r="L277" s="22">
        <f>IF(I276="Skupaj:","DDV (22%):",IF(I276="DDV (22%):","Skupaj z DDV:",IF(AND('[1]Vmesna vrtilna_SKLOP1'!C277&lt;&gt;"",'[1]Vmesna vrtilna_SKLOP1'!E277=""),"Skupaj:",IF(AND('[1]Vmesna vrtilna_SKLOP1'!C277&lt;&gt;"",'[1]Vmesna vrtilna_SKLOP1'!D277=""),'[1]Vmesna vrtilna_SKLOP1'!J277,IF(F277&lt;&gt;"",IF('[1]Vmesna vrtilna_SKLOP1'!J277&lt;&gt;"",'[1]Vmesna vrtilna_SKLOP1'!J277,""),"")))))</f>
        <v>187.65146565749995</v>
      </c>
      <c r="M277" s="22">
        <f t="shared" si="8"/>
        <v>0</v>
      </c>
      <c r="N277" s="22" t="str">
        <f>IF(IFERROR(VLOOKUP(B277,'[1]Vmesna vrtilna_SKLOP1'!B:J,7,0),"")=0,"",IFERROR(VLOOKUP(B277,'[1]Vmesna vrtilna_SKLOP1'!B:J,7,0),""))</f>
        <v/>
      </c>
      <c r="O277" s="22"/>
    </row>
    <row r="278" spans="2:15" ht="15" customHeight="1" x14ac:dyDescent="0.3">
      <c r="B278" s="15" t="str">
        <f>IF(AND('[1]Vmesna vrtilna_SKLOP1'!B278&lt;&gt;"",'[1]Vmesna vrtilna_SKLOP1'!C278&lt;&gt;""),IF('[1]Vmesna vrtilna_SKLOP1'!B278&lt;&gt;"",'[1]Vmesna vrtilna_SKLOP1'!B278,""),"")</f>
        <v/>
      </c>
      <c r="C278" s="16" t="str">
        <f>IF(OR(C277="Posebna oblika",C277="Kulturno zaščiten objekt",C277="Kulturno zaščiten objekt, Posebna oblika"),"Glej zavihek POSEBNI POGOJI",IF(SUM(N277:Q277)=1,"Posebna oblika",IF(SUM(N277:Q277)=10,"Kulturno zaščiten objekt",IF(SUM(N277:Q277)=11,"Kulturno zaščiten objekt, Posebna oblika",IF(AND('[1]Vmesna vrtilna_SKLOP1'!C278&lt;&gt;"",'[1]Vmesna vrtilna_SKLOP1'!D278&lt;&gt;""),IF('[1]Vmesna vrtilna_SKLOP1'!C278&lt;&gt;"",'[1]Vmesna vrtilna_SKLOP1'!C278,""),"")))))</f>
        <v/>
      </c>
      <c r="D278" s="17" t="str">
        <f>IF(IFERROR(VLOOKUP(B278,'[1]Vmesna vrtilna_SKLOP1'!B:J,6,0),"")=0,"",IFERROR(VLOOKUP(B278,'[1]Vmesna vrtilna_SKLOP1'!B:J,6,0),""))</f>
        <v/>
      </c>
      <c r="E278" s="16" t="str">
        <f>IF(IF('[1]Vmesna vrtilna_SKLOP1'!E278&lt;&gt;"",'[1]Vmesna vrtilna_SKLOP1'!D278,"")=0,"",IF('[1]Vmesna vrtilna_SKLOP1'!E278&lt;&gt;"",'[1]Vmesna vrtilna_SKLOP1'!D278,""))</f>
        <v/>
      </c>
      <c r="F278" s="18" t="str">
        <f>IF('[1]Vmesna vrtilna_SKLOP1'!E278&lt;&gt;"",'[1]Vmesna vrtilna_SKLOP1'!E278,"")</f>
        <v>Zunanji rolo - nadometni, ALU lamele, Dim. ŠxV: 0,98x1,38m</v>
      </c>
      <c r="G278" s="15" t="str">
        <f>IF('[1]Vmesna vrtilna_SKLOP1'!E278&lt;&gt;"",'[1]Vmesna vrtilna_SKLOP1'!F278,"")</f>
        <v>[kos]</v>
      </c>
      <c r="H278" s="19">
        <f>IF('[1]Vmesna vrtilna_SKLOP1'!F278&lt;&gt;"",'[1]Vmesna vrtilna_SKLOP1'!I278,"")</f>
        <v>1</v>
      </c>
      <c r="I278" s="20" t="str">
        <f>IF(I277="Skupaj:","DDV (22%):",IF(I277="DDV (22%):","Skupaj z DDV:",IF(AND('[1]Vmesna vrtilna_SKLOP1'!C278&lt;&gt;"",'[1]Vmesna vrtilna_SKLOP1'!E278=""),"Skupaj:","")))</f>
        <v/>
      </c>
      <c r="J278" s="21">
        <f t="shared" si="9"/>
        <v>0</v>
      </c>
      <c r="K278" s="21">
        <f>IF(I278="Skupaj z DDV:",SUM(K276,K277),IF(I278="DDV (22%):",K277*0.22,IF(AND('[1]Vmesna vrtilna_SKLOP1'!C278&lt;&gt;"",'[1]Vmesna vrtilna_SKLOP1'!D278=""),'[1]Vmesna vrtilna_SKLOP1'!J278,IF(F278&lt;&gt;"",IF('[1]Vmesna vrtilna_SKLOP1'!J278&lt;&gt;"",'[1]Vmesna vrtilna_SKLOP1'!J278,""),""))))</f>
        <v>139.93438425547197</v>
      </c>
      <c r="L278" s="22">
        <f>IF(I277="Skupaj:","DDV (22%):",IF(I277="DDV (22%):","Skupaj z DDV:",IF(AND('[1]Vmesna vrtilna_SKLOP1'!C278&lt;&gt;"",'[1]Vmesna vrtilna_SKLOP1'!E278=""),"Skupaj:",IF(AND('[1]Vmesna vrtilna_SKLOP1'!C278&lt;&gt;"",'[1]Vmesna vrtilna_SKLOP1'!D278=""),'[1]Vmesna vrtilna_SKLOP1'!J278,IF(F278&lt;&gt;"",IF('[1]Vmesna vrtilna_SKLOP1'!J278&lt;&gt;"",'[1]Vmesna vrtilna_SKLOP1'!J278,""),"")))))</f>
        <v>139.93438425547197</v>
      </c>
      <c r="M278" s="22">
        <f t="shared" si="8"/>
        <v>0</v>
      </c>
      <c r="N278" s="22" t="str">
        <f>IF(IFERROR(VLOOKUP(B278,'[1]Vmesna vrtilna_SKLOP1'!B:J,7,0),"")=0,"",IFERROR(VLOOKUP(B278,'[1]Vmesna vrtilna_SKLOP1'!B:J,7,0),""))</f>
        <v/>
      </c>
      <c r="O278" s="22"/>
    </row>
    <row r="279" spans="2:15" ht="15" customHeight="1" x14ac:dyDescent="0.3">
      <c r="B279" s="15" t="str">
        <f>IF(AND('[1]Vmesna vrtilna_SKLOP1'!B279&lt;&gt;"",'[1]Vmesna vrtilna_SKLOP1'!C279&lt;&gt;""),IF('[1]Vmesna vrtilna_SKLOP1'!B279&lt;&gt;"",'[1]Vmesna vrtilna_SKLOP1'!B279,""),"")</f>
        <v/>
      </c>
      <c r="C279" s="16" t="str">
        <f>IF(OR(C278="Posebna oblika",C278="Kulturno zaščiten objekt",C278="Kulturno zaščiten objekt, Posebna oblika"),"Glej zavihek POSEBNI POGOJI",IF(SUM(N278:Q278)=1,"Posebna oblika",IF(SUM(N278:Q278)=10,"Kulturno zaščiten objekt",IF(SUM(N278:Q278)=11,"Kulturno zaščiten objekt, Posebna oblika",IF(AND('[1]Vmesna vrtilna_SKLOP1'!C279&lt;&gt;"",'[1]Vmesna vrtilna_SKLOP1'!D279&lt;&gt;""),IF('[1]Vmesna vrtilna_SKLOP1'!C279&lt;&gt;"",'[1]Vmesna vrtilna_SKLOP1'!C279,""),"")))))</f>
        <v/>
      </c>
      <c r="D279" s="17" t="str">
        <f>IF(IFERROR(VLOOKUP(B279,'[1]Vmesna vrtilna_SKLOP1'!B:J,6,0),"")=0,"",IFERROR(VLOOKUP(B279,'[1]Vmesna vrtilna_SKLOP1'!B:J,6,0),""))</f>
        <v/>
      </c>
      <c r="E279" s="16" t="str">
        <f>IF(IF('[1]Vmesna vrtilna_SKLOP1'!E279&lt;&gt;"",'[1]Vmesna vrtilna_SKLOP1'!D279,"")=0,"",IF('[1]Vmesna vrtilna_SKLOP1'!E279&lt;&gt;"",'[1]Vmesna vrtilna_SKLOP1'!D279,""))</f>
        <v/>
      </c>
      <c r="F279" s="18" t="str">
        <f>IF('[1]Vmesna vrtilna_SKLOP1'!E279&lt;&gt;"",'[1]Vmesna vrtilna_SKLOP1'!E279,"")</f>
        <v/>
      </c>
      <c r="G279" s="15" t="str">
        <f>IF('[1]Vmesna vrtilna_SKLOP1'!E279&lt;&gt;"",'[1]Vmesna vrtilna_SKLOP1'!F279,"")</f>
        <v/>
      </c>
      <c r="H279" s="19" t="str">
        <f>IF('[1]Vmesna vrtilna_SKLOP1'!F279&lt;&gt;"",'[1]Vmesna vrtilna_SKLOP1'!I279,"")</f>
        <v/>
      </c>
      <c r="I279" s="20" t="str">
        <f>IF(I278="Skupaj:","DDV (22%):",IF(I278="DDV (22%):","Skupaj z DDV:",IF(AND('[1]Vmesna vrtilna_SKLOP1'!C279&lt;&gt;"",'[1]Vmesna vrtilna_SKLOP1'!E279=""),"Skupaj:","")))</f>
        <v/>
      </c>
      <c r="J279" s="21" t="str">
        <f t="shared" si="9"/>
        <v/>
      </c>
      <c r="K279" s="21" t="str">
        <f>IF(I279="Skupaj z DDV:",SUM(K277,K278),IF(I279="DDV (22%):",K278*0.22,IF(AND('[1]Vmesna vrtilna_SKLOP1'!C279&lt;&gt;"",'[1]Vmesna vrtilna_SKLOP1'!D279=""),'[1]Vmesna vrtilna_SKLOP1'!J279,IF(F279&lt;&gt;"",IF('[1]Vmesna vrtilna_SKLOP1'!J279&lt;&gt;"",'[1]Vmesna vrtilna_SKLOP1'!J279,""),""))))</f>
        <v/>
      </c>
      <c r="L279" s="22" t="str">
        <f>IF(I278="Skupaj:","DDV (22%):",IF(I278="DDV (22%):","Skupaj z DDV:",IF(AND('[1]Vmesna vrtilna_SKLOP1'!C279&lt;&gt;"",'[1]Vmesna vrtilna_SKLOP1'!E279=""),"Skupaj:",IF(AND('[1]Vmesna vrtilna_SKLOP1'!C279&lt;&gt;"",'[1]Vmesna vrtilna_SKLOP1'!D279=""),'[1]Vmesna vrtilna_SKLOP1'!J279,IF(F279&lt;&gt;"",IF('[1]Vmesna vrtilna_SKLOP1'!J279&lt;&gt;"",'[1]Vmesna vrtilna_SKLOP1'!J279,""),"")))))</f>
        <v/>
      </c>
      <c r="M279" s="22">
        <f t="shared" si="8"/>
        <v>0</v>
      </c>
      <c r="N279" s="22" t="str">
        <f>IF(IFERROR(VLOOKUP(B279,'[1]Vmesna vrtilna_SKLOP1'!B:J,7,0),"")=0,"",IFERROR(VLOOKUP(B279,'[1]Vmesna vrtilna_SKLOP1'!B:J,7,0),""))</f>
        <v/>
      </c>
      <c r="O279" s="22"/>
    </row>
    <row r="280" spans="2:15" ht="15" customHeight="1" x14ac:dyDescent="0.3">
      <c r="B280" s="15" t="str">
        <f>IF(AND('[1]Vmesna vrtilna_SKLOP1'!B280&lt;&gt;"",'[1]Vmesna vrtilna_SKLOP1'!C280&lt;&gt;""),IF('[1]Vmesna vrtilna_SKLOP1'!B280&lt;&gt;"",'[1]Vmesna vrtilna_SKLOP1'!B280,""),"")</f>
        <v/>
      </c>
      <c r="C280" s="16" t="str">
        <f>IF(OR(C279="Posebna oblika",C279="Kulturno zaščiten objekt",C279="Kulturno zaščiten objekt, Posebna oblika"),"Glej zavihek POSEBNI POGOJI",IF(SUM(N279:Q279)=1,"Posebna oblika",IF(SUM(N279:Q279)=10,"Kulturno zaščiten objekt",IF(SUM(N279:Q279)=11,"Kulturno zaščiten objekt, Posebna oblika",IF(AND('[1]Vmesna vrtilna_SKLOP1'!C280&lt;&gt;"",'[1]Vmesna vrtilna_SKLOP1'!D280&lt;&gt;""),IF('[1]Vmesna vrtilna_SKLOP1'!C280&lt;&gt;"",'[1]Vmesna vrtilna_SKLOP1'!C280,""),"")))))</f>
        <v/>
      </c>
      <c r="D280" s="17" t="str">
        <f>IF(IFERROR(VLOOKUP(B280,'[1]Vmesna vrtilna_SKLOP1'!B:J,6,0),"")=0,"",IFERROR(VLOOKUP(B280,'[1]Vmesna vrtilna_SKLOP1'!B:J,6,0),""))</f>
        <v/>
      </c>
      <c r="E280" s="16" t="str">
        <f>IF(IF('[1]Vmesna vrtilna_SKLOP1'!E280&lt;&gt;"",'[1]Vmesna vrtilna_SKLOP1'!D280,"")=0,"",IF('[1]Vmesna vrtilna_SKLOP1'!E280&lt;&gt;"",'[1]Vmesna vrtilna_SKLOP1'!D280,""))</f>
        <v>Notranje police</v>
      </c>
      <c r="F280" s="18" t="str">
        <f>IF('[1]Vmesna vrtilna_SKLOP1'!E280&lt;&gt;"",'[1]Vmesna vrtilna_SKLOP1'!E280,"")</f>
        <v>Notranja polica, mat. Topalit, dim. ŠxG:1,6x0,1m</v>
      </c>
      <c r="G280" s="15" t="str">
        <f>IF('[1]Vmesna vrtilna_SKLOP1'!E280&lt;&gt;"",'[1]Vmesna vrtilna_SKLOP1'!F280,"")</f>
        <v>[kos]</v>
      </c>
      <c r="H280" s="19">
        <f>IF('[1]Vmesna vrtilna_SKLOP1'!F280&lt;&gt;"",'[1]Vmesna vrtilna_SKLOP1'!I280,"")</f>
        <v>1</v>
      </c>
      <c r="I280" s="20" t="str">
        <f>IF(I279="Skupaj:","DDV (22%):",IF(I279="DDV (22%):","Skupaj z DDV:",IF(AND('[1]Vmesna vrtilna_SKLOP1'!C280&lt;&gt;"",'[1]Vmesna vrtilna_SKLOP1'!E280=""),"Skupaj:","")))</f>
        <v/>
      </c>
      <c r="J280" s="21">
        <f t="shared" si="9"/>
        <v>0</v>
      </c>
      <c r="K280" s="21">
        <f>IF(I280="Skupaj z DDV:",SUM(K278,K279),IF(I280="DDV (22%):",K279*0.22,IF(AND('[1]Vmesna vrtilna_SKLOP1'!C280&lt;&gt;"",'[1]Vmesna vrtilna_SKLOP1'!D280=""),'[1]Vmesna vrtilna_SKLOP1'!J280,IF(F280&lt;&gt;"",IF('[1]Vmesna vrtilna_SKLOP1'!J280&lt;&gt;"",'[1]Vmesna vrtilna_SKLOP1'!J280,""),""))))</f>
        <v>26.98</v>
      </c>
      <c r="L280" s="22">
        <f>IF(I279="Skupaj:","DDV (22%):",IF(I279="DDV (22%):","Skupaj z DDV:",IF(AND('[1]Vmesna vrtilna_SKLOP1'!C280&lt;&gt;"",'[1]Vmesna vrtilna_SKLOP1'!E280=""),"Skupaj:",IF(AND('[1]Vmesna vrtilna_SKLOP1'!C280&lt;&gt;"",'[1]Vmesna vrtilna_SKLOP1'!D280=""),'[1]Vmesna vrtilna_SKLOP1'!J280,IF(F280&lt;&gt;"",IF('[1]Vmesna vrtilna_SKLOP1'!J280&lt;&gt;"",'[1]Vmesna vrtilna_SKLOP1'!J280,""),"")))))</f>
        <v>26.98</v>
      </c>
      <c r="M280" s="22">
        <f t="shared" si="8"/>
        <v>0</v>
      </c>
      <c r="N280" s="22" t="str">
        <f>IF(IFERROR(VLOOKUP(B280,'[1]Vmesna vrtilna_SKLOP1'!B:J,7,0),"")=0,"",IFERROR(VLOOKUP(B280,'[1]Vmesna vrtilna_SKLOP1'!B:J,7,0),""))</f>
        <v/>
      </c>
      <c r="O280" s="22"/>
    </row>
    <row r="281" spans="2:15" ht="15" customHeight="1" x14ac:dyDescent="0.3">
      <c r="B281" s="15" t="str">
        <f>IF(AND('[1]Vmesna vrtilna_SKLOP1'!B281&lt;&gt;"",'[1]Vmesna vrtilna_SKLOP1'!C281&lt;&gt;""),IF('[1]Vmesna vrtilna_SKLOP1'!B281&lt;&gt;"",'[1]Vmesna vrtilna_SKLOP1'!B281,""),"")</f>
        <v/>
      </c>
      <c r="C281" s="16" t="str">
        <f>IF(OR(C280="Posebna oblika",C280="Kulturno zaščiten objekt",C280="Kulturno zaščiten objekt, Posebna oblika"),"Glej zavihek POSEBNI POGOJI",IF(SUM(N280:Q280)=1,"Posebna oblika",IF(SUM(N280:Q280)=10,"Kulturno zaščiten objekt",IF(SUM(N280:Q280)=11,"Kulturno zaščiten objekt, Posebna oblika",IF(AND('[1]Vmesna vrtilna_SKLOP1'!C281&lt;&gt;"",'[1]Vmesna vrtilna_SKLOP1'!D281&lt;&gt;""),IF('[1]Vmesna vrtilna_SKLOP1'!C281&lt;&gt;"",'[1]Vmesna vrtilna_SKLOP1'!C281,""),"")))))</f>
        <v/>
      </c>
      <c r="D281" s="17" t="str">
        <f>IF(IFERROR(VLOOKUP(B281,'[1]Vmesna vrtilna_SKLOP1'!B:J,6,0),"")=0,"",IFERROR(VLOOKUP(B281,'[1]Vmesna vrtilna_SKLOP1'!B:J,6,0),""))</f>
        <v/>
      </c>
      <c r="E281" s="16" t="str">
        <f>IF(IF('[1]Vmesna vrtilna_SKLOP1'!E281&lt;&gt;"",'[1]Vmesna vrtilna_SKLOP1'!D281,"")=0,"",IF('[1]Vmesna vrtilna_SKLOP1'!E281&lt;&gt;"",'[1]Vmesna vrtilna_SKLOP1'!D281,""))</f>
        <v/>
      </c>
      <c r="F281" s="18" t="str">
        <f>IF('[1]Vmesna vrtilna_SKLOP1'!E281&lt;&gt;"",'[1]Vmesna vrtilna_SKLOP1'!E281,"")</f>
        <v>Notranja polica, mat. Topalit, dim. ŠxG:1,42x0,1m</v>
      </c>
      <c r="G281" s="15" t="str">
        <f>IF('[1]Vmesna vrtilna_SKLOP1'!E281&lt;&gt;"",'[1]Vmesna vrtilna_SKLOP1'!F281,"")</f>
        <v>[kos]</v>
      </c>
      <c r="H281" s="19">
        <f>IF('[1]Vmesna vrtilna_SKLOP1'!F281&lt;&gt;"",'[1]Vmesna vrtilna_SKLOP1'!I281,"")</f>
        <v>2</v>
      </c>
      <c r="I281" s="20" t="str">
        <f>IF(I280="Skupaj:","DDV (22%):",IF(I280="DDV (22%):","Skupaj z DDV:",IF(AND('[1]Vmesna vrtilna_SKLOP1'!C281&lt;&gt;"",'[1]Vmesna vrtilna_SKLOP1'!E281=""),"Skupaj:","")))</f>
        <v/>
      </c>
      <c r="J281" s="21">
        <f t="shared" si="9"/>
        <v>0</v>
      </c>
      <c r="K281" s="21">
        <f>IF(I281="Skupaj z DDV:",SUM(K279,K280),IF(I281="DDV (22%):",K280*0.22,IF(AND('[1]Vmesna vrtilna_SKLOP1'!C281&lt;&gt;"",'[1]Vmesna vrtilna_SKLOP1'!D281=""),'[1]Vmesna vrtilna_SKLOP1'!J281,IF(F281&lt;&gt;"",IF('[1]Vmesna vrtilna_SKLOP1'!J281&lt;&gt;"",'[1]Vmesna vrtilna_SKLOP1'!J281,""),""))))</f>
        <v>51.569599999999994</v>
      </c>
      <c r="L281" s="22">
        <f>IF(I280="Skupaj:","DDV (22%):",IF(I280="DDV (22%):","Skupaj z DDV:",IF(AND('[1]Vmesna vrtilna_SKLOP1'!C281&lt;&gt;"",'[1]Vmesna vrtilna_SKLOP1'!E281=""),"Skupaj:",IF(AND('[1]Vmesna vrtilna_SKLOP1'!C281&lt;&gt;"",'[1]Vmesna vrtilna_SKLOP1'!D281=""),'[1]Vmesna vrtilna_SKLOP1'!J281,IF(F281&lt;&gt;"",IF('[1]Vmesna vrtilna_SKLOP1'!J281&lt;&gt;"",'[1]Vmesna vrtilna_SKLOP1'!J281,""),"")))))</f>
        <v>51.569599999999994</v>
      </c>
      <c r="M281" s="22">
        <f t="shared" si="8"/>
        <v>0</v>
      </c>
      <c r="N281" s="22" t="str">
        <f>IF(IFERROR(VLOOKUP(B281,'[1]Vmesna vrtilna_SKLOP1'!B:J,7,0),"")=0,"",IFERROR(VLOOKUP(B281,'[1]Vmesna vrtilna_SKLOP1'!B:J,7,0),""))</f>
        <v/>
      </c>
      <c r="O281" s="22"/>
    </row>
    <row r="282" spans="2:15" ht="15" customHeight="1" x14ac:dyDescent="0.3">
      <c r="B282" s="15" t="str">
        <f>IF(AND('[1]Vmesna vrtilna_SKLOP1'!B282&lt;&gt;"",'[1]Vmesna vrtilna_SKLOP1'!C282&lt;&gt;""),IF('[1]Vmesna vrtilna_SKLOP1'!B282&lt;&gt;"",'[1]Vmesna vrtilna_SKLOP1'!B282,""),"")</f>
        <v/>
      </c>
      <c r="C282" s="16" t="str">
        <f>IF(OR(C281="Posebna oblika",C281="Kulturno zaščiten objekt",C281="Kulturno zaščiten objekt, Posebna oblika"),"Glej zavihek POSEBNI POGOJI",IF(SUM(N281:Q281)=1,"Posebna oblika",IF(SUM(N281:Q281)=10,"Kulturno zaščiten objekt",IF(SUM(N281:Q281)=11,"Kulturno zaščiten objekt, Posebna oblika",IF(AND('[1]Vmesna vrtilna_SKLOP1'!C282&lt;&gt;"",'[1]Vmesna vrtilna_SKLOP1'!D282&lt;&gt;""),IF('[1]Vmesna vrtilna_SKLOP1'!C282&lt;&gt;"",'[1]Vmesna vrtilna_SKLOP1'!C282,""),"")))))</f>
        <v/>
      </c>
      <c r="D282" s="17" t="str">
        <f>IF(IFERROR(VLOOKUP(B282,'[1]Vmesna vrtilna_SKLOP1'!B:J,6,0),"")=0,"",IFERROR(VLOOKUP(B282,'[1]Vmesna vrtilna_SKLOP1'!B:J,6,0),""))</f>
        <v/>
      </c>
      <c r="E282" s="16" t="str">
        <f>IF(IF('[1]Vmesna vrtilna_SKLOP1'!E282&lt;&gt;"",'[1]Vmesna vrtilna_SKLOP1'!D282,"")=0,"",IF('[1]Vmesna vrtilna_SKLOP1'!E282&lt;&gt;"",'[1]Vmesna vrtilna_SKLOP1'!D282,""))</f>
        <v/>
      </c>
      <c r="F282" s="18" t="str">
        <f>IF('[1]Vmesna vrtilna_SKLOP1'!E282&lt;&gt;"",'[1]Vmesna vrtilna_SKLOP1'!E282,"")</f>
        <v>Notranja polica, mat. Topalit, dim. ŠxG:1,77x0,1m</v>
      </c>
      <c r="G282" s="15" t="str">
        <f>IF('[1]Vmesna vrtilna_SKLOP1'!E282&lt;&gt;"",'[1]Vmesna vrtilna_SKLOP1'!F282,"")</f>
        <v>[kos]</v>
      </c>
      <c r="H282" s="19">
        <f>IF('[1]Vmesna vrtilna_SKLOP1'!F282&lt;&gt;"",'[1]Vmesna vrtilna_SKLOP1'!I282,"")</f>
        <v>1</v>
      </c>
      <c r="I282" s="20" t="str">
        <f>IF(I281="Skupaj:","DDV (22%):",IF(I281="DDV (22%):","Skupaj z DDV:",IF(AND('[1]Vmesna vrtilna_SKLOP1'!C282&lt;&gt;"",'[1]Vmesna vrtilna_SKLOP1'!E282=""),"Skupaj:","")))</f>
        <v/>
      </c>
      <c r="J282" s="21">
        <f t="shared" si="9"/>
        <v>0</v>
      </c>
      <c r="K282" s="21">
        <f>IF(I282="Skupaj z DDV:",SUM(K280,K281),IF(I282="DDV (22%):",K281*0.22,IF(AND('[1]Vmesna vrtilna_SKLOP1'!C282&lt;&gt;"",'[1]Vmesna vrtilna_SKLOP1'!D282=""),'[1]Vmesna vrtilna_SKLOP1'!J282,IF(F282&lt;&gt;"",IF('[1]Vmesna vrtilna_SKLOP1'!J282&lt;&gt;"",'[1]Vmesna vrtilna_SKLOP1'!J282,""),""))))</f>
        <v>28.227800000000002</v>
      </c>
      <c r="L282" s="22">
        <f>IF(I281="Skupaj:","DDV (22%):",IF(I281="DDV (22%):","Skupaj z DDV:",IF(AND('[1]Vmesna vrtilna_SKLOP1'!C282&lt;&gt;"",'[1]Vmesna vrtilna_SKLOP1'!E282=""),"Skupaj:",IF(AND('[1]Vmesna vrtilna_SKLOP1'!C282&lt;&gt;"",'[1]Vmesna vrtilna_SKLOP1'!D282=""),'[1]Vmesna vrtilna_SKLOP1'!J282,IF(F282&lt;&gt;"",IF('[1]Vmesna vrtilna_SKLOP1'!J282&lt;&gt;"",'[1]Vmesna vrtilna_SKLOP1'!J282,""),"")))))</f>
        <v>28.227800000000002</v>
      </c>
      <c r="M282" s="22">
        <f t="shared" si="8"/>
        <v>0</v>
      </c>
      <c r="N282" s="22" t="str">
        <f>IF(IFERROR(VLOOKUP(B282,'[1]Vmesna vrtilna_SKLOP1'!B:J,7,0),"")=0,"",IFERROR(VLOOKUP(B282,'[1]Vmesna vrtilna_SKLOP1'!B:J,7,0),""))</f>
        <v/>
      </c>
      <c r="O282" s="22"/>
    </row>
    <row r="283" spans="2:15" ht="15" customHeight="1" x14ac:dyDescent="0.3">
      <c r="B283" s="15" t="str">
        <f>IF(AND('[1]Vmesna vrtilna_SKLOP1'!B283&lt;&gt;"",'[1]Vmesna vrtilna_SKLOP1'!C283&lt;&gt;""),IF('[1]Vmesna vrtilna_SKLOP1'!B283&lt;&gt;"",'[1]Vmesna vrtilna_SKLOP1'!B283,""),"")</f>
        <v/>
      </c>
      <c r="C283" s="16" t="str">
        <f>IF(OR(C282="Posebna oblika",C282="Kulturno zaščiten objekt",C282="Kulturno zaščiten objekt, Posebna oblika"),"Glej zavihek POSEBNI POGOJI",IF(SUM(N282:Q282)=1,"Posebna oblika",IF(SUM(N282:Q282)=10,"Kulturno zaščiten objekt",IF(SUM(N282:Q282)=11,"Kulturno zaščiten objekt, Posebna oblika",IF(AND('[1]Vmesna vrtilna_SKLOP1'!C283&lt;&gt;"",'[1]Vmesna vrtilna_SKLOP1'!D283&lt;&gt;""),IF('[1]Vmesna vrtilna_SKLOP1'!C283&lt;&gt;"",'[1]Vmesna vrtilna_SKLOP1'!C283,""),"")))))</f>
        <v/>
      </c>
      <c r="D283" s="17" t="str">
        <f>IF(IFERROR(VLOOKUP(B283,'[1]Vmesna vrtilna_SKLOP1'!B:J,6,0),"")=0,"",IFERROR(VLOOKUP(B283,'[1]Vmesna vrtilna_SKLOP1'!B:J,6,0),""))</f>
        <v/>
      </c>
      <c r="E283" s="16" t="str">
        <f>IF(IF('[1]Vmesna vrtilna_SKLOP1'!E283&lt;&gt;"",'[1]Vmesna vrtilna_SKLOP1'!D283,"")=0,"",IF('[1]Vmesna vrtilna_SKLOP1'!E283&lt;&gt;"",'[1]Vmesna vrtilna_SKLOP1'!D283,""))</f>
        <v/>
      </c>
      <c r="F283" s="18" t="str">
        <f>IF('[1]Vmesna vrtilna_SKLOP1'!E283&lt;&gt;"",'[1]Vmesna vrtilna_SKLOP1'!E283,"")</f>
        <v>Notranja polica, mat. Topalit, dim. ŠxG:0,91x0,1m</v>
      </c>
      <c r="G283" s="15" t="str">
        <f>IF('[1]Vmesna vrtilna_SKLOP1'!E283&lt;&gt;"",'[1]Vmesna vrtilna_SKLOP1'!F283,"")</f>
        <v>[kos]</v>
      </c>
      <c r="H283" s="19">
        <f>IF('[1]Vmesna vrtilna_SKLOP1'!F283&lt;&gt;"",'[1]Vmesna vrtilna_SKLOP1'!I283,"")</f>
        <v>2</v>
      </c>
      <c r="I283" s="20" t="str">
        <f>IF(I282="Skupaj:","DDV (22%):",IF(I282="DDV (22%):","Skupaj z DDV:",IF(AND('[1]Vmesna vrtilna_SKLOP1'!C283&lt;&gt;"",'[1]Vmesna vrtilna_SKLOP1'!E283=""),"Skupaj:","")))</f>
        <v/>
      </c>
      <c r="J283" s="21">
        <f t="shared" si="9"/>
        <v>0</v>
      </c>
      <c r="K283" s="21">
        <f>IF(I283="Skupaj z DDV:",SUM(K281,K282),IF(I283="DDV (22%):",K282*0.22,IF(AND('[1]Vmesna vrtilna_SKLOP1'!C283&lt;&gt;"",'[1]Vmesna vrtilna_SKLOP1'!D283=""),'[1]Vmesna vrtilna_SKLOP1'!J283,IF(F283&lt;&gt;"",IF('[1]Vmesna vrtilna_SKLOP1'!J283&lt;&gt;"",'[1]Vmesna vrtilna_SKLOP1'!J283,""),""))))</f>
        <v>46.2044</v>
      </c>
      <c r="L283" s="22">
        <f>IF(I282="Skupaj:","DDV (22%):",IF(I282="DDV (22%):","Skupaj z DDV:",IF(AND('[1]Vmesna vrtilna_SKLOP1'!C283&lt;&gt;"",'[1]Vmesna vrtilna_SKLOP1'!E283=""),"Skupaj:",IF(AND('[1]Vmesna vrtilna_SKLOP1'!C283&lt;&gt;"",'[1]Vmesna vrtilna_SKLOP1'!D283=""),'[1]Vmesna vrtilna_SKLOP1'!J283,IF(F283&lt;&gt;"",IF('[1]Vmesna vrtilna_SKLOP1'!J283&lt;&gt;"",'[1]Vmesna vrtilna_SKLOP1'!J283,""),"")))))</f>
        <v>46.2044</v>
      </c>
      <c r="M283" s="22">
        <f t="shared" si="8"/>
        <v>0</v>
      </c>
      <c r="N283" s="22" t="str">
        <f>IF(IFERROR(VLOOKUP(B283,'[1]Vmesna vrtilna_SKLOP1'!B:J,7,0),"")=0,"",IFERROR(VLOOKUP(B283,'[1]Vmesna vrtilna_SKLOP1'!B:J,7,0),""))</f>
        <v/>
      </c>
      <c r="O283" s="22"/>
    </row>
    <row r="284" spans="2:15" ht="15" customHeight="1" x14ac:dyDescent="0.3">
      <c r="B284" s="15" t="str">
        <f>IF(AND('[1]Vmesna vrtilna_SKLOP1'!B284&lt;&gt;"",'[1]Vmesna vrtilna_SKLOP1'!C284&lt;&gt;""),IF('[1]Vmesna vrtilna_SKLOP1'!B284&lt;&gt;"",'[1]Vmesna vrtilna_SKLOP1'!B284,""),"")</f>
        <v/>
      </c>
      <c r="C284" s="16" t="str">
        <f>IF(OR(C283="Posebna oblika",C283="Kulturno zaščiten objekt",C283="Kulturno zaščiten objekt, Posebna oblika"),"Glej zavihek POSEBNI POGOJI",IF(SUM(N283:Q283)=1,"Posebna oblika",IF(SUM(N283:Q283)=10,"Kulturno zaščiten objekt",IF(SUM(N283:Q283)=11,"Kulturno zaščiten objekt, Posebna oblika",IF(AND('[1]Vmesna vrtilna_SKLOP1'!C284&lt;&gt;"",'[1]Vmesna vrtilna_SKLOP1'!D284&lt;&gt;""),IF('[1]Vmesna vrtilna_SKLOP1'!C284&lt;&gt;"",'[1]Vmesna vrtilna_SKLOP1'!C284,""),"")))))</f>
        <v/>
      </c>
      <c r="D284" s="17" t="str">
        <f>IF(IFERROR(VLOOKUP(B284,'[1]Vmesna vrtilna_SKLOP1'!B:J,6,0),"")=0,"",IFERROR(VLOOKUP(B284,'[1]Vmesna vrtilna_SKLOP1'!B:J,6,0),""))</f>
        <v/>
      </c>
      <c r="E284" s="16" t="str">
        <f>IF(IF('[1]Vmesna vrtilna_SKLOP1'!E284&lt;&gt;"",'[1]Vmesna vrtilna_SKLOP1'!D284,"")=0,"",IF('[1]Vmesna vrtilna_SKLOP1'!E284&lt;&gt;"",'[1]Vmesna vrtilna_SKLOP1'!D284,""))</f>
        <v/>
      </c>
      <c r="F284" s="18" t="str">
        <f>IF('[1]Vmesna vrtilna_SKLOP1'!E284&lt;&gt;"",'[1]Vmesna vrtilna_SKLOP1'!E284,"")</f>
        <v>Notranja polica, mat. Topalit, dim. ŠxG:1,41x0,1m</v>
      </c>
      <c r="G284" s="15" t="str">
        <f>IF('[1]Vmesna vrtilna_SKLOP1'!E284&lt;&gt;"",'[1]Vmesna vrtilna_SKLOP1'!F284,"")</f>
        <v>[kos]</v>
      </c>
      <c r="H284" s="19">
        <f>IF('[1]Vmesna vrtilna_SKLOP1'!F284&lt;&gt;"",'[1]Vmesna vrtilna_SKLOP1'!I284,"")</f>
        <v>1</v>
      </c>
      <c r="I284" s="20" t="str">
        <f>IF(I283="Skupaj:","DDV (22%):",IF(I283="DDV (22%):","Skupaj z DDV:",IF(AND('[1]Vmesna vrtilna_SKLOP1'!C284&lt;&gt;"",'[1]Vmesna vrtilna_SKLOP1'!E284=""),"Skupaj:","")))</f>
        <v/>
      </c>
      <c r="J284" s="21">
        <f t="shared" si="9"/>
        <v>0</v>
      </c>
      <c r="K284" s="21">
        <f>IF(I284="Skupaj z DDV:",SUM(K282,K283),IF(I284="DDV (22%):",K283*0.22,IF(AND('[1]Vmesna vrtilna_SKLOP1'!C284&lt;&gt;"",'[1]Vmesna vrtilna_SKLOP1'!D284=""),'[1]Vmesna vrtilna_SKLOP1'!J284,IF(F284&lt;&gt;"",IF('[1]Vmesna vrtilna_SKLOP1'!J284&lt;&gt;"",'[1]Vmesna vrtilna_SKLOP1'!J284,""),""))))</f>
        <v>25.722199999999997</v>
      </c>
      <c r="L284" s="22">
        <f>IF(I283="Skupaj:","DDV (22%):",IF(I283="DDV (22%):","Skupaj z DDV:",IF(AND('[1]Vmesna vrtilna_SKLOP1'!C284&lt;&gt;"",'[1]Vmesna vrtilna_SKLOP1'!E284=""),"Skupaj:",IF(AND('[1]Vmesna vrtilna_SKLOP1'!C284&lt;&gt;"",'[1]Vmesna vrtilna_SKLOP1'!D284=""),'[1]Vmesna vrtilna_SKLOP1'!J284,IF(F284&lt;&gt;"",IF('[1]Vmesna vrtilna_SKLOP1'!J284&lt;&gt;"",'[1]Vmesna vrtilna_SKLOP1'!J284,""),"")))))</f>
        <v>25.722199999999997</v>
      </c>
      <c r="M284" s="22">
        <f t="shared" si="8"/>
        <v>0</v>
      </c>
      <c r="N284" s="22" t="str">
        <f>IF(IFERROR(VLOOKUP(B284,'[1]Vmesna vrtilna_SKLOP1'!B:J,7,0),"")=0,"",IFERROR(VLOOKUP(B284,'[1]Vmesna vrtilna_SKLOP1'!B:J,7,0),""))</f>
        <v/>
      </c>
      <c r="O284" s="22"/>
    </row>
    <row r="285" spans="2:15" ht="15" customHeight="1" x14ac:dyDescent="0.3">
      <c r="B285" s="15" t="str">
        <f>IF(AND('[1]Vmesna vrtilna_SKLOP1'!B285&lt;&gt;"",'[1]Vmesna vrtilna_SKLOP1'!C285&lt;&gt;""),IF('[1]Vmesna vrtilna_SKLOP1'!B285&lt;&gt;"",'[1]Vmesna vrtilna_SKLOP1'!B285,""),"")</f>
        <v/>
      </c>
      <c r="C285" s="16" t="str">
        <f>IF(OR(C284="Posebna oblika",C284="Kulturno zaščiten objekt",C284="Kulturno zaščiten objekt, Posebna oblika"),"Glej zavihek POSEBNI POGOJI",IF(SUM(N284:Q284)=1,"Posebna oblika",IF(SUM(N284:Q284)=10,"Kulturno zaščiten objekt",IF(SUM(N284:Q284)=11,"Kulturno zaščiten objekt, Posebna oblika",IF(AND('[1]Vmesna vrtilna_SKLOP1'!C285&lt;&gt;"",'[1]Vmesna vrtilna_SKLOP1'!D285&lt;&gt;""),IF('[1]Vmesna vrtilna_SKLOP1'!C285&lt;&gt;"",'[1]Vmesna vrtilna_SKLOP1'!C285,""),"")))))</f>
        <v/>
      </c>
      <c r="D285" s="17" t="str">
        <f>IF(IFERROR(VLOOKUP(B285,'[1]Vmesna vrtilna_SKLOP1'!B:J,6,0),"")=0,"",IFERROR(VLOOKUP(B285,'[1]Vmesna vrtilna_SKLOP1'!B:J,6,0),""))</f>
        <v/>
      </c>
      <c r="E285" s="16" t="str">
        <f>IF(IF('[1]Vmesna vrtilna_SKLOP1'!E285&lt;&gt;"",'[1]Vmesna vrtilna_SKLOP1'!D285,"")=0,"",IF('[1]Vmesna vrtilna_SKLOP1'!E285&lt;&gt;"",'[1]Vmesna vrtilna_SKLOP1'!D285,""))</f>
        <v/>
      </c>
      <c r="F285" s="18" t="str">
        <f>IF('[1]Vmesna vrtilna_SKLOP1'!E285&lt;&gt;"",'[1]Vmesna vrtilna_SKLOP1'!E285,"")</f>
        <v>Notranja polica, mat. Topalit, dim. ŠxG:0,98x0,17m</v>
      </c>
      <c r="G285" s="15" t="str">
        <f>IF('[1]Vmesna vrtilna_SKLOP1'!E285&lt;&gt;"",'[1]Vmesna vrtilna_SKLOP1'!F285,"")</f>
        <v>[kos]</v>
      </c>
      <c r="H285" s="19">
        <f>IF('[1]Vmesna vrtilna_SKLOP1'!F285&lt;&gt;"",'[1]Vmesna vrtilna_SKLOP1'!I285,"")</f>
        <v>1</v>
      </c>
      <c r="I285" s="20" t="str">
        <f>IF(I284="Skupaj:","DDV (22%):",IF(I284="DDV (22%):","Skupaj z DDV:",IF(AND('[1]Vmesna vrtilna_SKLOP1'!C285&lt;&gt;"",'[1]Vmesna vrtilna_SKLOP1'!E285=""),"Skupaj:","")))</f>
        <v/>
      </c>
      <c r="J285" s="21">
        <f t="shared" si="9"/>
        <v>0</v>
      </c>
      <c r="K285" s="21">
        <f>IF(I285="Skupaj z DDV:",SUM(K283,K284),IF(I285="DDV (22%):",K284*0.22,IF(AND('[1]Vmesna vrtilna_SKLOP1'!C285&lt;&gt;"",'[1]Vmesna vrtilna_SKLOP1'!D285=""),'[1]Vmesna vrtilna_SKLOP1'!J285,IF(F285&lt;&gt;"",IF('[1]Vmesna vrtilna_SKLOP1'!J285&lt;&gt;"",'[1]Vmesna vrtilna_SKLOP1'!J285,""),""))))</f>
        <v>27.450711999999999</v>
      </c>
      <c r="L285" s="22">
        <f>IF(I284="Skupaj:","DDV (22%):",IF(I284="DDV (22%):","Skupaj z DDV:",IF(AND('[1]Vmesna vrtilna_SKLOP1'!C285&lt;&gt;"",'[1]Vmesna vrtilna_SKLOP1'!E285=""),"Skupaj:",IF(AND('[1]Vmesna vrtilna_SKLOP1'!C285&lt;&gt;"",'[1]Vmesna vrtilna_SKLOP1'!D285=""),'[1]Vmesna vrtilna_SKLOP1'!J285,IF(F285&lt;&gt;"",IF('[1]Vmesna vrtilna_SKLOP1'!J285&lt;&gt;"",'[1]Vmesna vrtilna_SKLOP1'!J285,""),"")))))</f>
        <v>27.450711999999999</v>
      </c>
      <c r="M285" s="22">
        <f t="shared" si="8"/>
        <v>0</v>
      </c>
      <c r="N285" s="22" t="str">
        <f>IF(IFERROR(VLOOKUP(B285,'[1]Vmesna vrtilna_SKLOP1'!B:J,7,0),"")=0,"",IFERROR(VLOOKUP(B285,'[1]Vmesna vrtilna_SKLOP1'!B:J,7,0),""))</f>
        <v/>
      </c>
      <c r="O285" s="22"/>
    </row>
    <row r="286" spans="2:15" ht="15" customHeight="1" x14ac:dyDescent="0.3">
      <c r="B286" s="15" t="str">
        <f>IF(AND('[1]Vmesna vrtilna_SKLOP1'!B286&lt;&gt;"",'[1]Vmesna vrtilna_SKLOP1'!C286&lt;&gt;""),IF('[1]Vmesna vrtilna_SKLOP1'!B286&lt;&gt;"",'[1]Vmesna vrtilna_SKLOP1'!B286,""),"")</f>
        <v/>
      </c>
      <c r="C286" s="16" t="str">
        <f>IF(OR(C285="Posebna oblika",C285="Kulturno zaščiten objekt",C285="Kulturno zaščiten objekt, Posebna oblika"),"Glej zavihek POSEBNI POGOJI",IF(SUM(N285:Q285)=1,"Posebna oblika",IF(SUM(N285:Q285)=10,"Kulturno zaščiten objekt",IF(SUM(N285:Q285)=11,"Kulturno zaščiten objekt, Posebna oblika",IF(AND('[1]Vmesna vrtilna_SKLOP1'!C286&lt;&gt;"",'[1]Vmesna vrtilna_SKLOP1'!D286&lt;&gt;""),IF('[1]Vmesna vrtilna_SKLOP1'!C286&lt;&gt;"",'[1]Vmesna vrtilna_SKLOP1'!C286,""),"")))))</f>
        <v/>
      </c>
      <c r="D286" s="17" t="str">
        <f>IF(IFERROR(VLOOKUP(B286,'[1]Vmesna vrtilna_SKLOP1'!B:J,6,0),"")=0,"",IFERROR(VLOOKUP(B286,'[1]Vmesna vrtilna_SKLOP1'!B:J,6,0),""))</f>
        <v/>
      </c>
      <c r="E286" s="16" t="str">
        <f>IF(IF('[1]Vmesna vrtilna_SKLOP1'!E286&lt;&gt;"",'[1]Vmesna vrtilna_SKLOP1'!D286,"")=0,"",IF('[1]Vmesna vrtilna_SKLOP1'!E286&lt;&gt;"",'[1]Vmesna vrtilna_SKLOP1'!D286,""))</f>
        <v/>
      </c>
      <c r="F286" s="18" t="str">
        <f>IF('[1]Vmesna vrtilna_SKLOP1'!E286&lt;&gt;"",'[1]Vmesna vrtilna_SKLOP1'!E286,"")</f>
        <v/>
      </c>
      <c r="G286" s="15" t="str">
        <f>IF('[1]Vmesna vrtilna_SKLOP1'!E286&lt;&gt;"",'[1]Vmesna vrtilna_SKLOP1'!F286,"")</f>
        <v/>
      </c>
      <c r="H286" s="19" t="str">
        <f>IF('[1]Vmesna vrtilna_SKLOP1'!F286&lt;&gt;"",'[1]Vmesna vrtilna_SKLOP1'!I286,"")</f>
        <v/>
      </c>
      <c r="I286" s="20" t="str">
        <f>IF(I285="Skupaj:","DDV (22%):",IF(I285="DDV (22%):","Skupaj z DDV:",IF(AND('[1]Vmesna vrtilna_SKLOP1'!C286&lt;&gt;"",'[1]Vmesna vrtilna_SKLOP1'!E286=""),"Skupaj:","")))</f>
        <v/>
      </c>
      <c r="J286" s="21" t="str">
        <f t="shared" si="9"/>
        <v/>
      </c>
      <c r="K286" s="21" t="str">
        <f>IF(I286="Skupaj z DDV:",SUM(K284,K285),IF(I286="DDV (22%):",K285*0.22,IF(AND('[1]Vmesna vrtilna_SKLOP1'!C286&lt;&gt;"",'[1]Vmesna vrtilna_SKLOP1'!D286=""),'[1]Vmesna vrtilna_SKLOP1'!J286,IF(F286&lt;&gt;"",IF('[1]Vmesna vrtilna_SKLOP1'!J286&lt;&gt;"",'[1]Vmesna vrtilna_SKLOP1'!J286,""),""))))</f>
        <v/>
      </c>
      <c r="L286" s="22" t="str">
        <f>IF(I285="Skupaj:","DDV (22%):",IF(I285="DDV (22%):","Skupaj z DDV:",IF(AND('[1]Vmesna vrtilna_SKLOP1'!C286&lt;&gt;"",'[1]Vmesna vrtilna_SKLOP1'!E286=""),"Skupaj:",IF(AND('[1]Vmesna vrtilna_SKLOP1'!C286&lt;&gt;"",'[1]Vmesna vrtilna_SKLOP1'!D286=""),'[1]Vmesna vrtilna_SKLOP1'!J286,IF(F286&lt;&gt;"",IF('[1]Vmesna vrtilna_SKLOP1'!J286&lt;&gt;"",'[1]Vmesna vrtilna_SKLOP1'!J286,""),"")))))</f>
        <v/>
      </c>
      <c r="M286" s="22">
        <f t="shared" si="8"/>
        <v>0</v>
      </c>
      <c r="N286" s="22" t="str">
        <f>IF(IFERROR(VLOOKUP(B286,'[1]Vmesna vrtilna_SKLOP1'!B:J,7,0),"")=0,"",IFERROR(VLOOKUP(B286,'[1]Vmesna vrtilna_SKLOP1'!B:J,7,0),""))</f>
        <v/>
      </c>
      <c r="O286" s="22"/>
    </row>
    <row r="287" spans="2:15" ht="15" customHeight="1" x14ac:dyDescent="0.3">
      <c r="B287" s="15" t="str">
        <f>IF(AND('[1]Vmesna vrtilna_SKLOP1'!B287&lt;&gt;"",'[1]Vmesna vrtilna_SKLOP1'!C287&lt;&gt;""),IF('[1]Vmesna vrtilna_SKLOP1'!B287&lt;&gt;"",'[1]Vmesna vrtilna_SKLOP1'!B287,""),"")</f>
        <v/>
      </c>
      <c r="C287" s="16" t="str">
        <f>IF(OR(C286="Posebna oblika",C286="Kulturno zaščiten objekt",C286="Kulturno zaščiten objekt, Posebna oblika"),"Glej zavihek POSEBNI POGOJI",IF(SUM(N286:Q286)=1,"Posebna oblika",IF(SUM(N286:Q286)=10,"Kulturno zaščiten objekt",IF(SUM(N286:Q286)=11,"Kulturno zaščiten objekt, Posebna oblika",IF(AND('[1]Vmesna vrtilna_SKLOP1'!C287&lt;&gt;"",'[1]Vmesna vrtilna_SKLOP1'!D287&lt;&gt;""),IF('[1]Vmesna vrtilna_SKLOP1'!C287&lt;&gt;"",'[1]Vmesna vrtilna_SKLOP1'!C287,""),"")))))</f>
        <v/>
      </c>
      <c r="D287" s="17" t="str">
        <f>IF(IFERROR(VLOOKUP(B287,'[1]Vmesna vrtilna_SKLOP1'!B:J,6,0),"")=0,"",IFERROR(VLOOKUP(B287,'[1]Vmesna vrtilna_SKLOP1'!B:J,6,0),""))</f>
        <v/>
      </c>
      <c r="E287" s="16" t="str">
        <f>IF(IF('[1]Vmesna vrtilna_SKLOP1'!E287&lt;&gt;"",'[1]Vmesna vrtilna_SKLOP1'!D287,"")=0,"",IF('[1]Vmesna vrtilna_SKLOP1'!E287&lt;&gt;"",'[1]Vmesna vrtilna_SKLOP1'!D287,""))</f>
        <v>Demontaža</v>
      </c>
      <c r="F287" s="18" t="str">
        <f>IF('[1]Vmesna vrtilna_SKLOP1'!E287&lt;&gt;"",'[1]Vmesna vrtilna_SKLOP1'!E287,"")</f>
        <v>Demontaža oken</v>
      </c>
      <c r="G287" s="15" t="str">
        <f>IF('[1]Vmesna vrtilna_SKLOP1'!E287&lt;&gt;"",'[1]Vmesna vrtilna_SKLOP1'!F287,"")</f>
        <v>[m1]</v>
      </c>
      <c r="H287" s="19">
        <f>IF('[1]Vmesna vrtilna_SKLOP1'!F287&lt;&gt;"",'[1]Vmesna vrtilna_SKLOP1'!I287,"")</f>
        <v>44.640000000000008</v>
      </c>
      <c r="I287" s="20" t="str">
        <f>IF(I286="Skupaj:","DDV (22%):",IF(I286="DDV (22%):","Skupaj z DDV:",IF(AND('[1]Vmesna vrtilna_SKLOP1'!C287&lt;&gt;"",'[1]Vmesna vrtilna_SKLOP1'!E287=""),"Skupaj:","")))</f>
        <v/>
      </c>
      <c r="J287" s="21">
        <f t="shared" si="9"/>
        <v>0</v>
      </c>
      <c r="K287" s="21">
        <f>IF(I287="Skupaj z DDV:",SUM(K285,K286),IF(I287="DDV (22%):",K286*0.22,IF(AND('[1]Vmesna vrtilna_SKLOP1'!C287&lt;&gt;"",'[1]Vmesna vrtilna_SKLOP1'!D287=""),'[1]Vmesna vrtilna_SKLOP1'!J287,IF(F287&lt;&gt;"",IF('[1]Vmesna vrtilna_SKLOP1'!J287&lt;&gt;"",'[1]Vmesna vrtilna_SKLOP1'!J287,""),""))))</f>
        <v>312.48</v>
      </c>
      <c r="L287" s="22">
        <f>IF(I286="Skupaj:","DDV (22%):",IF(I286="DDV (22%):","Skupaj z DDV:",IF(AND('[1]Vmesna vrtilna_SKLOP1'!C287&lt;&gt;"",'[1]Vmesna vrtilna_SKLOP1'!E287=""),"Skupaj:",IF(AND('[1]Vmesna vrtilna_SKLOP1'!C287&lt;&gt;"",'[1]Vmesna vrtilna_SKLOP1'!D287=""),'[1]Vmesna vrtilna_SKLOP1'!J287,IF(F287&lt;&gt;"",IF('[1]Vmesna vrtilna_SKLOP1'!J287&lt;&gt;"",'[1]Vmesna vrtilna_SKLOP1'!J287,""),"")))))</f>
        <v>312.48</v>
      </c>
      <c r="M287" s="22">
        <f t="shared" si="8"/>
        <v>0</v>
      </c>
      <c r="N287" s="22" t="str">
        <f>IF(IFERROR(VLOOKUP(B287,'[1]Vmesna vrtilna_SKLOP1'!B:J,7,0),"")=0,"",IFERROR(VLOOKUP(B287,'[1]Vmesna vrtilna_SKLOP1'!B:J,7,0),""))</f>
        <v/>
      </c>
      <c r="O287" s="22"/>
    </row>
    <row r="288" spans="2:15" ht="15" customHeight="1" x14ac:dyDescent="0.3">
      <c r="B288" s="15" t="str">
        <f>IF(AND('[1]Vmesna vrtilna_SKLOP1'!B288&lt;&gt;"",'[1]Vmesna vrtilna_SKLOP1'!C288&lt;&gt;""),IF('[1]Vmesna vrtilna_SKLOP1'!B288&lt;&gt;"",'[1]Vmesna vrtilna_SKLOP1'!B288,""),"")</f>
        <v/>
      </c>
      <c r="C288" s="16" t="str">
        <f>IF(OR(C287="Posebna oblika",C287="Kulturno zaščiten objekt",C287="Kulturno zaščiten objekt, Posebna oblika"),"Glej zavihek POSEBNI POGOJI",IF(SUM(N287:Q287)=1,"Posebna oblika",IF(SUM(N287:Q287)=10,"Kulturno zaščiten objekt",IF(SUM(N287:Q287)=11,"Kulturno zaščiten objekt, Posebna oblika",IF(AND('[1]Vmesna vrtilna_SKLOP1'!C288&lt;&gt;"",'[1]Vmesna vrtilna_SKLOP1'!D288&lt;&gt;""),IF('[1]Vmesna vrtilna_SKLOP1'!C288&lt;&gt;"",'[1]Vmesna vrtilna_SKLOP1'!C288,""),"")))))</f>
        <v/>
      </c>
      <c r="D288" s="17" t="str">
        <f>IF(IFERROR(VLOOKUP(B288,'[1]Vmesna vrtilna_SKLOP1'!B:J,6,0),"")=0,"",IFERROR(VLOOKUP(B288,'[1]Vmesna vrtilna_SKLOP1'!B:J,6,0),""))</f>
        <v/>
      </c>
      <c r="E288" s="16" t="str">
        <f>IF(IF('[1]Vmesna vrtilna_SKLOP1'!E288&lt;&gt;"",'[1]Vmesna vrtilna_SKLOP1'!D288,"")=0,"",IF('[1]Vmesna vrtilna_SKLOP1'!E288&lt;&gt;"",'[1]Vmesna vrtilna_SKLOP1'!D288,""))</f>
        <v/>
      </c>
      <c r="F288" s="18" t="str">
        <f>IF('[1]Vmesna vrtilna_SKLOP1'!E288&lt;&gt;"",'[1]Vmesna vrtilna_SKLOP1'!E288,"")</f>
        <v>Demontaža vrat</v>
      </c>
      <c r="G288" s="15" t="str">
        <f>IF('[1]Vmesna vrtilna_SKLOP1'!E288&lt;&gt;"",'[1]Vmesna vrtilna_SKLOP1'!F288,"")</f>
        <v>[m1]</v>
      </c>
      <c r="H288" s="19">
        <f>IF('[1]Vmesna vrtilna_SKLOP1'!F288&lt;&gt;"",'[1]Vmesna vrtilna_SKLOP1'!I288,"")</f>
        <v>5.24</v>
      </c>
      <c r="I288" s="20" t="str">
        <f>IF(I287="Skupaj:","DDV (22%):",IF(I287="DDV (22%):","Skupaj z DDV:",IF(AND('[1]Vmesna vrtilna_SKLOP1'!C288&lt;&gt;"",'[1]Vmesna vrtilna_SKLOP1'!E288=""),"Skupaj:","")))</f>
        <v/>
      </c>
      <c r="J288" s="21">
        <f t="shared" si="9"/>
        <v>0</v>
      </c>
      <c r="K288" s="21">
        <f>IF(I288="Skupaj z DDV:",SUM(K286,K287),IF(I288="DDV (22%):",K287*0.22,IF(AND('[1]Vmesna vrtilna_SKLOP1'!C288&lt;&gt;"",'[1]Vmesna vrtilna_SKLOP1'!D288=""),'[1]Vmesna vrtilna_SKLOP1'!J288,IF(F288&lt;&gt;"",IF('[1]Vmesna vrtilna_SKLOP1'!J288&lt;&gt;"",'[1]Vmesna vrtilna_SKLOP1'!J288,""),""))))</f>
        <v>36.68</v>
      </c>
      <c r="L288" s="22">
        <f>IF(I287="Skupaj:","DDV (22%):",IF(I287="DDV (22%):","Skupaj z DDV:",IF(AND('[1]Vmesna vrtilna_SKLOP1'!C288&lt;&gt;"",'[1]Vmesna vrtilna_SKLOP1'!E288=""),"Skupaj:",IF(AND('[1]Vmesna vrtilna_SKLOP1'!C288&lt;&gt;"",'[1]Vmesna vrtilna_SKLOP1'!D288=""),'[1]Vmesna vrtilna_SKLOP1'!J288,IF(F288&lt;&gt;"",IF('[1]Vmesna vrtilna_SKLOP1'!J288&lt;&gt;"",'[1]Vmesna vrtilna_SKLOP1'!J288,""),"")))))</f>
        <v>36.68</v>
      </c>
      <c r="M288" s="22">
        <f t="shared" si="8"/>
        <v>0</v>
      </c>
      <c r="N288" s="22" t="str">
        <f>IF(IFERROR(VLOOKUP(B288,'[1]Vmesna vrtilna_SKLOP1'!B:J,7,0),"")=0,"",IFERROR(VLOOKUP(B288,'[1]Vmesna vrtilna_SKLOP1'!B:J,7,0),""))</f>
        <v/>
      </c>
      <c r="O288" s="22"/>
    </row>
    <row r="289" spans="2:15" ht="15" customHeight="1" x14ac:dyDescent="0.3">
      <c r="B289" s="15" t="str">
        <f>IF(AND('[1]Vmesna vrtilna_SKLOP1'!B289&lt;&gt;"",'[1]Vmesna vrtilna_SKLOP1'!C289&lt;&gt;""),IF('[1]Vmesna vrtilna_SKLOP1'!B289&lt;&gt;"",'[1]Vmesna vrtilna_SKLOP1'!B289,""),"")</f>
        <v/>
      </c>
      <c r="C289" s="16" t="str">
        <f>IF(OR(C288="Posebna oblika",C288="Kulturno zaščiten objekt",C288="Kulturno zaščiten objekt, Posebna oblika"),"Glej zavihek POSEBNI POGOJI",IF(SUM(N288:Q288)=1,"Posebna oblika",IF(SUM(N288:Q288)=10,"Kulturno zaščiten objekt",IF(SUM(N288:Q288)=11,"Kulturno zaščiten objekt, Posebna oblika",IF(AND('[1]Vmesna vrtilna_SKLOP1'!C289&lt;&gt;"",'[1]Vmesna vrtilna_SKLOP1'!D289&lt;&gt;""),IF('[1]Vmesna vrtilna_SKLOP1'!C289&lt;&gt;"",'[1]Vmesna vrtilna_SKLOP1'!C289,""),"")))))</f>
        <v/>
      </c>
      <c r="D289" s="17" t="str">
        <f>IF(IFERROR(VLOOKUP(B289,'[1]Vmesna vrtilna_SKLOP1'!B:J,6,0),"")=0,"",IFERROR(VLOOKUP(B289,'[1]Vmesna vrtilna_SKLOP1'!B:J,6,0),""))</f>
        <v/>
      </c>
      <c r="E289" s="16" t="str">
        <f>IF(IF('[1]Vmesna vrtilna_SKLOP1'!E289&lt;&gt;"",'[1]Vmesna vrtilna_SKLOP1'!D289,"")=0,"",IF('[1]Vmesna vrtilna_SKLOP1'!E289&lt;&gt;"",'[1]Vmesna vrtilna_SKLOP1'!D289,""))</f>
        <v/>
      </c>
      <c r="F289" s="18" t="str">
        <f>IF('[1]Vmesna vrtilna_SKLOP1'!E289&lt;&gt;"",'[1]Vmesna vrtilna_SKLOP1'!E289,"")</f>
        <v>Demontaža police</v>
      </c>
      <c r="G289" s="15" t="str">
        <f>IF('[1]Vmesna vrtilna_SKLOP1'!E289&lt;&gt;"",'[1]Vmesna vrtilna_SKLOP1'!F289,"")</f>
        <v>[kos]</v>
      </c>
      <c r="H289" s="19">
        <f>IF('[1]Vmesna vrtilna_SKLOP1'!F289&lt;&gt;"",'[1]Vmesna vrtilna_SKLOP1'!I289,"")</f>
        <v>8</v>
      </c>
      <c r="I289" s="20" t="str">
        <f>IF(I288="Skupaj:","DDV (22%):",IF(I288="DDV (22%):","Skupaj z DDV:",IF(AND('[1]Vmesna vrtilna_SKLOP1'!C289&lt;&gt;"",'[1]Vmesna vrtilna_SKLOP1'!E289=""),"Skupaj:","")))</f>
        <v/>
      </c>
      <c r="J289" s="21">
        <f t="shared" si="9"/>
        <v>0</v>
      </c>
      <c r="K289" s="21">
        <f>IF(I289="Skupaj z DDV:",SUM(K287,K288),IF(I289="DDV (22%):",K288*0.22,IF(AND('[1]Vmesna vrtilna_SKLOP1'!C289&lt;&gt;"",'[1]Vmesna vrtilna_SKLOP1'!D289=""),'[1]Vmesna vrtilna_SKLOP1'!J289,IF(F289&lt;&gt;"",IF('[1]Vmesna vrtilna_SKLOP1'!J289&lt;&gt;"",'[1]Vmesna vrtilna_SKLOP1'!J289,""),""))))</f>
        <v>52.099999999999987</v>
      </c>
      <c r="L289" s="22">
        <f>IF(I288="Skupaj:","DDV (22%):",IF(I288="DDV (22%):","Skupaj z DDV:",IF(AND('[1]Vmesna vrtilna_SKLOP1'!C289&lt;&gt;"",'[1]Vmesna vrtilna_SKLOP1'!E289=""),"Skupaj:",IF(AND('[1]Vmesna vrtilna_SKLOP1'!C289&lt;&gt;"",'[1]Vmesna vrtilna_SKLOP1'!D289=""),'[1]Vmesna vrtilna_SKLOP1'!J289,IF(F289&lt;&gt;"",IF('[1]Vmesna vrtilna_SKLOP1'!J289&lt;&gt;"",'[1]Vmesna vrtilna_SKLOP1'!J289,""),"")))))</f>
        <v>52.099999999999987</v>
      </c>
      <c r="M289" s="22">
        <f t="shared" si="8"/>
        <v>0</v>
      </c>
      <c r="N289" s="22" t="str">
        <f>IF(IFERROR(VLOOKUP(B289,'[1]Vmesna vrtilna_SKLOP1'!B:J,7,0),"")=0,"",IFERROR(VLOOKUP(B289,'[1]Vmesna vrtilna_SKLOP1'!B:J,7,0),""))</f>
        <v/>
      </c>
      <c r="O289" s="22"/>
    </row>
    <row r="290" spans="2:15" ht="15" customHeight="1" x14ac:dyDescent="0.3">
      <c r="B290" s="15" t="str">
        <f>IF(AND('[1]Vmesna vrtilna_SKLOP1'!B290&lt;&gt;"",'[1]Vmesna vrtilna_SKLOP1'!C290&lt;&gt;""),IF('[1]Vmesna vrtilna_SKLOP1'!B290&lt;&gt;"",'[1]Vmesna vrtilna_SKLOP1'!B290,""),"")</f>
        <v/>
      </c>
      <c r="C290" s="16" t="str">
        <f>IF(OR(C289="Posebna oblika",C289="Kulturno zaščiten objekt",C289="Kulturno zaščiten objekt, Posebna oblika"),"Glej zavihek POSEBNI POGOJI",IF(SUM(N289:Q289)=1,"Posebna oblika",IF(SUM(N289:Q289)=10,"Kulturno zaščiten objekt",IF(SUM(N289:Q289)=11,"Kulturno zaščiten objekt, Posebna oblika",IF(AND('[1]Vmesna vrtilna_SKLOP1'!C290&lt;&gt;"",'[1]Vmesna vrtilna_SKLOP1'!D290&lt;&gt;""),IF('[1]Vmesna vrtilna_SKLOP1'!C290&lt;&gt;"",'[1]Vmesna vrtilna_SKLOP1'!C290,""),"")))))</f>
        <v/>
      </c>
      <c r="D290" s="17" t="str">
        <f>IF(IFERROR(VLOOKUP(B290,'[1]Vmesna vrtilna_SKLOP1'!B:J,6,0),"")=0,"",IFERROR(VLOOKUP(B290,'[1]Vmesna vrtilna_SKLOP1'!B:J,6,0),""))</f>
        <v/>
      </c>
      <c r="E290" s="16" t="str">
        <f>IF(IF('[1]Vmesna vrtilna_SKLOP1'!E290&lt;&gt;"",'[1]Vmesna vrtilna_SKLOP1'!D290,"")=0,"",IF('[1]Vmesna vrtilna_SKLOP1'!E290&lt;&gt;"",'[1]Vmesna vrtilna_SKLOP1'!D290,""))</f>
        <v/>
      </c>
      <c r="F290" s="18" t="str">
        <f>IF('[1]Vmesna vrtilna_SKLOP1'!E290&lt;&gt;"",'[1]Vmesna vrtilna_SKLOP1'!E290,"")</f>
        <v/>
      </c>
      <c r="G290" s="15" t="str">
        <f>IF('[1]Vmesna vrtilna_SKLOP1'!E290&lt;&gt;"",'[1]Vmesna vrtilna_SKLOP1'!F290,"")</f>
        <v/>
      </c>
      <c r="H290" s="19" t="str">
        <f>IF('[1]Vmesna vrtilna_SKLOP1'!F290&lt;&gt;"",'[1]Vmesna vrtilna_SKLOP1'!I290,"")</f>
        <v/>
      </c>
      <c r="I290" s="20" t="str">
        <f>IF(I289="Skupaj:","DDV (22%):",IF(I289="DDV (22%):","Skupaj z DDV:",IF(AND('[1]Vmesna vrtilna_SKLOP1'!C290&lt;&gt;"",'[1]Vmesna vrtilna_SKLOP1'!E290=""),"Skupaj:","")))</f>
        <v/>
      </c>
      <c r="J290" s="21" t="str">
        <f t="shared" si="9"/>
        <v/>
      </c>
      <c r="K290" s="21" t="str">
        <f>IF(I290="Skupaj z DDV:",SUM(K288,K289),IF(I290="DDV (22%):",K289*0.22,IF(AND('[1]Vmesna vrtilna_SKLOP1'!C290&lt;&gt;"",'[1]Vmesna vrtilna_SKLOP1'!D290=""),'[1]Vmesna vrtilna_SKLOP1'!J290,IF(F290&lt;&gt;"",IF('[1]Vmesna vrtilna_SKLOP1'!J290&lt;&gt;"",'[1]Vmesna vrtilna_SKLOP1'!J290,""),""))))</f>
        <v/>
      </c>
      <c r="L290" s="22" t="str">
        <f>IF(I289="Skupaj:","DDV (22%):",IF(I289="DDV (22%):","Skupaj z DDV:",IF(AND('[1]Vmesna vrtilna_SKLOP1'!C290&lt;&gt;"",'[1]Vmesna vrtilna_SKLOP1'!E290=""),"Skupaj:",IF(AND('[1]Vmesna vrtilna_SKLOP1'!C290&lt;&gt;"",'[1]Vmesna vrtilna_SKLOP1'!D290=""),'[1]Vmesna vrtilna_SKLOP1'!J290,IF(F290&lt;&gt;"",IF('[1]Vmesna vrtilna_SKLOP1'!J290&lt;&gt;"",'[1]Vmesna vrtilna_SKLOP1'!J290,""),"")))))</f>
        <v/>
      </c>
      <c r="M290" s="22">
        <f t="shared" si="8"/>
        <v>0</v>
      </c>
      <c r="N290" s="22" t="str">
        <f>IF(IFERROR(VLOOKUP(B290,'[1]Vmesna vrtilna_SKLOP1'!B:J,7,0),"")=0,"",IFERROR(VLOOKUP(B290,'[1]Vmesna vrtilna_SKLOP1'!B:J,7,0),""))</f>
        <v/>
      </c>
      <c r="O290" s="22"/>
    </row>
    <row r="291" spans="2:15" ht="15" customHeight="1" x14ac:dyDescent="0.3">
      <c r="B291" s="15" t="str">
        <f>IF(AND('[1]Vmesna vrtilna_SKLOP1'!B291&lt;&gt;"",'[1]Vmesna vrtilna_SKLOP1'!C291&lt;&gt;""),IF('[1]Vmesna vrtilna_SKLOP1'!B291&lt;&gt;"",'[1]Vmesna vrtilna_SKLOP1'!B291,""),"")</f>
        <v/>
      </c>
      <c r="C291" s="16" t="str">
        <f>IF(OR(C290="Posebna oblika",C290="Kulturno zaščiten objekt",C290="Kulturno zaščiten objekt, Posebna oblika"),"Glej zavihek POSEBNI POGOJI",IF(SUM(N290:Q290)=1,"Posebna oblika",IF(SUM(N290:Q290)=10,"Kulturno zaščiten objekt",IF(SUM(N290:Q290)=11,"Kulturno zaščiten objekt, Posebna oblika",IF(AND('[1]Vmesna vrtilna_SKLOP1'!C291&lt;&gt;"",'[1]Vmesna vrtilna_SKLOP1'!D291&lt;&gt;""),IF('[1]Vmesna vrtilna_SKLOP1'!C291&lt;&gt;"",'[1]Vmesna vrtilna_SKLOP1'!C291,""),"")))))</f>
        <v/>
      </c>
      <c r="D291" s="17" t="str">
        <f>IF(IFERROR(VLOOKUP(B291,'[1]Vmesna vrtilna_SKLOP1'!B:J,6,0),"")=0,"",IFERROR(VLOOKUP(B291,'[1]Vmesna vrtilna_SKLOP1'!B:J,6,0),""))</f>
        <v/>
      </c>
      <c r="E291" s="16" t="str">
        <f>IF(IF('[1]Vmesna vrtilna_SKLOP1'!E291&lt;&gt;"",'[1]Vmesna vrtilna_SKLOP1'!D291,"")=0,"",IF('[1]Vmesna vrtilna_SKLOP1'!E291&lt;&gt;"",'[1]Vmesna vrtilna_SKLOP1'!D291,""))</f>
        <v>Montaža</v>
      </c>
      <c r="F291" s="18" t="str">
        <f>IF('[1]Vmesna vrtilna_SKLOP1'!E291&lt;&gt;"",'[1]Vmesna vrtilna_SKLOP1'!E291,"")</f>
        <v>RAL montaža oken z zidarskimi deli</v>
      </c>
      <c r="G291" s="15" t="str">
        <f>IF('[1]Vmesna vrtilna_SKLOP1'!E291&lt;&gt;"",'[1]Vmesna vrtilna_SKLOP1'!F291,"")</f>
        <v>[m1]</v>
      </c>
      <c r="H291" s="19">
        <f>IF('[1]Vmesna vrtilna_SKLOP1'!F291&lt;&gt;"",'[1]Vmesna vrtilna_SKLOP1'!I291,"")</f>
        <v>44.640000000000008</v>
      </c>
      <c r="I291" s="20" t="str">
        <f>IF(I290="Skupaj:","DDV (22%):",IF(I290="DDV (22%):","Skupaj z DDV:",IF(AND('[1]Vmesna vrtilna_SKLOP1'!C291&lt;&gt;"",'[1]Vmesna vrtilna_SKLOP1'!E291=""),"Skupaj:","")))</f>
        <v/>
      </c>
      <c r="J291" s="21">
        <f t="shared" si="9"/>
        <v>0</v>
      </c>
      <c r="K291" s="21">
        <f>IF(I291="Skupaj z DDV:",SUM(K289,K290),IF(I291="DDV (22%):",K290*0.22,IF(AND('[1]Vmesna vrtilna_SKLOP1'!C291&lt;&gt;"",'[1]Vmesna vrtilna_SKLOP1'!D291=""),'[1]Vmesna vrtilna_SKLOP1'!J291,IF(F291&lt;&gt;"",IF('[1]Vmesna vrtilna_SKLOP1'!J291&lt;&gt;"",'[1]Vmesna vrtilna_SKLOP1'!J291,""),""))))</f>
        <v>1517.7600000000002</v>
      </c>
      <c r="L291" s="22">
        <f>IF(I290="Skupaj:","DDV (22%):",IF(I290="DDV (22%):","Skupaj z DDV:",IF(AND('[1]Vmesna vrtilna_SKLOP1'!C291&lt;&gt;"",'[1]Vmesna vrtilna_SKLOP1'!E291=""),"Skupaj:",IF(AND('[1]Vmesna vrtilna_SKLOP1'!C291&lt;&gt;"",'[1]Vmesna vrtilna_SKLOP1'!D291=""),'[1]Vmesna vrtilna_SKLOP1'!J291,IF(F291&lt;&gt;"",IF('[1]Vmesna vrtilna_SKLOP1'!J291&lt;&gt;"",'[1]Vmesna vrtilna_SKLOP1'!J291,""),"")))))</f>
        <v>1517.7600000000002</v>
      </c>
      <c r="M291" s="22">
        <f t="shared" si="8"/>
        <v>0</v>
      </c>
      <c r="N291" s="22" t="str">
        <f>IF(IFERROR(VLOOKUP(B291,'[1]Vmesna vrtilna_SKLOP1'!B:J,7,0),"")=0,"",IFERROR(VLOOKUP(B291,'[1]Vmesna vrtilna_SKLOP1'!B:J,7,0),""))</f>
        <v/>
      </c>
      <c r="O291" s="22"/>
    </row>
    <row r="292" spans="2:15" ht="15" customHeight="1" x14ac:dyDescent="0.3">
      <c r="B292" s="15" t="str">
        <f>IF(AND('[1]Vmesna vrtilna_SKLOP1'!B292&lt;&gt;"",'[1]Vmesna vrtilna_SKLOP1'!C292&lt;&gt;""),IF('[1]Vmesna vrtilna_SKLOP1'!B292&lt;&gt;"",'[1]Vmesna vrtilna_SKLOP1'!B292,""),"")</f>
        <v/>
      </c>
      <c r="C292" s="16" t="str">
        <f>IF(OR(C291="Posebna oblika",C291="Kulturno zaščiten objekt",C291="Kulturno zaščiten objekt, Posebna oblika"),"Glej zavihek POSEBNI POGOJI",IF(SUM(N291:Q291)=1,"Posebna oblika",IF(SUM(N291:Q291)=10,"Kulturno zaščiten objekt",IF(SUM(N291:Q291)=11,"Kulturno zaščiten objekt, Posebna oblika",IF(AND('[1]Vmesna vrtilna_SKLOP1'!C292&lt;&gt;"",'[1]Vmesna vrtilna_SKLOP1'!D292&lt;&gt;""),IF('[1]Vmesna vrtilna_SKLOP1'!C292&lt;&gt;"",'[1]Vmesna vrtilna_SKLOP1'!C292,""),"")))))</f>
        <v/>
      </c>
      <c r="D292" s="17" t="str">
        <f>IF(IFERROR(VLOOKUP(B292,'[1]Vmesna vrtilna_SKLOP1'!B:J,6,0),"")=0,"",IFERROR(VLOOKUP(B292,'[1]Vmesna vrtilna_SKLOP1'!B:J,6,0),""))</f>
        <v/>
      </c>
      <c r="E292" s="16" t="str">
        <f>IF(IF('[1]Vmesna vrtilna_SKLOP1'!E292&lt;&gt;"",'[1]Vmesna vrtilna_SKLOP1'!D292,"")=0,"",IF('[1]Vmesna vrtilna_SKLOP1'!E292&lt;&gt;"",'[1]Vmesna vrtilna_SKLOP1'!D292,""))</f>
        <v/>
      </c>
      <c r="F292" s="18" t="str">
        <f>IF('[1]Vmesna vrtilna_SKLOP1'!E292&lt;&gt;"",'[1]Vmesna vrtilna_SKLOP1'!E292,"")</f>
        <v>RAL montaža vrat z zidarskimi deli</v>
      </c>
      <c r="G292" s="15" t="str">
        <f>IF('[1]Vmesna vrtilna_SKLOP1'!E292&lt;&gt;"",'[1]Vmesna vrtilna_SKLOP1'!F292,"")</f>
        <v>[m1]</v>
      </c>
      <c r="H292" s="19">
        <f>IF('[1]Vmesna vrtilna_SKLOP1'!F292&lt;&gt;"",'[1]Vmesna vrtilna_SKLOP1'!I292,"")</f>
        <v>5.24</v>
      </c>
      <c r="I292" s="20" t="str">
        <f>IF(I291="Skupaj:","DDV (22%):",IF(I291="DDV (22%):","Skupaj z DDV:",IF(AND('[1]Vmesna vrtilna_SKLOP1'!C292&lt;&gt;"",'[1]Vmesna vrtilna_SKLOP1'!E292=""),"Skupaj:","")))</f>
        <v/>
      </c>
      <c r="J292" s="21">
        <f t="shared" si="9"/>
        <v>0</v>
      </c>
      <c r="K292" s="21">
        <f>IF(I292="Skupaj z DDV:",SUM(K290,K291),IF(I292="DDV (22%):",K291*0.22,IF(AND('[1]Vmesna vrtilna_SKLOP1'!C292&lt;&gt;"",'[1]Vmesna vrtilna_SKLOP1'!D292=""),'[1]Vmesna vrtilna_SKLOP1'!J292,IF(F292&lt;&gt;"",IF('[1]Vmesna vrtilna_SKLOP1'!J292&lt;&gt;"",'[1]Vmesna vrtilna_SKLOP1'!J292,""),""))))</f>
        <v>178.16</v>
      </c>
      <c r="L292" s="22">
        <f>IF(I291="Skupaj:","DDV (22%):",IF(I291="DDV (22%):","Skupaj z DDV:",IF(AND('[1]Vmesna vrtilna_SKLOP1'!C292&lt;&gt;"",'[1]Vmesna vrtilna_SKLOP1'!E292=""),"Skupaj:",IF(AND('[1]Vmesna vrtilna_SKLOP1'!C292&lt;&gt;"",'[1]Vmesna vrtilna_SKLOP1'!D292=""),'[1]Vmesna vrtilna_SKLOP1'!J292,IF(F292&lt;&gt;"",IF('[1]Vmesna vrtilna_SKLOP1'!J292&lt;&gt;"",'[1]Vmesna vrtilna_SKLOP1'!J292,""),"")))))</f>
        <v>178.16</v>
      </c>
      <c r="M292" s="22">
        <f t="shared" si="8"/>
        <v>0</v>
      </c>
      <c r="N292" s="22" t="str">
        <f>IF(IFERROR(VLOOKUP(B292,'[1]Vmesna vrtilna_SKLOP1'!B:J,7,0),"")=0,"",IFERROR(VLOOKUP(B292,'[1]Vmesna vrtilna_SKLOP1'!B:J,7,0),""))</f>
        <v/>
      </c>
      <c r="O292" s="22"/>
    </row>
    <row r="293" spans="2:15" ht="15" customHeight="1" x14ac:dyDescent="0.3">
      <c r="B293" s="15" t="str">
        <f>IF(AND('[1]Vmesna vrtilna_SKLOP1'!B293&lt;&gt;"",'[1]Vmesna vrtilna_SKLOP1'!C293&lt;&gt;""),IF('[1]Vmesna vrtilna_SKLOP1'!B293&lt;&gt;"",'[1]Vmesna vrtilna_SKLOP1'!B293,""),"")</f>
        <v/>
      </c>
      <c r="C293" s="16" t="str">
        <f>IF(OR(C292="Posebna oblika",C292="Kulturno zaščiten objekt",C292="Kulturno zaščiten objekt, Posebna oblika"),"Glej zavihek POSEBNI POGOJI",IF(SUM(N292:Q292)=1,"Posebna oblika",IF(SUM(N292:Q292)=10,"Kulturno zaščiten objekt",IF(SUM(N292:Q292)=11,"Kulturno zaščiten objekt, Posebna oblika",IF(AND('[1]Vmesna vrtilna_SKLOP1'!C293&lt;&gt;"",'[1]Vmesna vrtilna_SKLOP1'!D293&lt;&gt;""),IF('[1]Vmesna vrtilna_SKLOP1'!C293&lt;&gt;"",'[1]Vmesna vrtilna_SKLOP1'!C293,""),"")))))</f>
        <v/>
      </c>
      <c r="D293" s="17" t="str">
        <f>IF(IFERROR(VLOOKUP(B293,'[1]Vmesna vrtilna_SKLOP1'!B:J,6,0),"")=0,"",IFERROR(VLOOKUP(B293,'[1]Vmesna vrtilna_SKLOP1'!B:J,6,0),""))</f>
        <v/>
      </c>
      <c r="E293" s="16" t="str">
        <f>IF(IF('[1]Vmesna vrtilna_SKLOP1'!E293&lt;&gt;"",'[1]Vmesna vrtilna_SKLOP1'!D293,"")=0,"",IF('[1]Vmesna vrtilna_SKLOP1'!E293&lt;&gt;"",'[1]Vmesna vrtilna_SKLOP1'!D293,""))</f>
        <v/>
      </c>
      <c r="F293" s="18" t="str">
        <f>IF('[1]Vmesna vrtilna_SKLOP1'!E293&lt;&gt;"",'[1]Vmesna vrtilna_SKLOP1'!E293,"")</f>
        <v>Montaža police</v>
      </c>
      <c r="G293" s="15" t="str">
        <f>IF('[1]Vmesna vrtilna_SKLOP1'!E293&lt;&gt;"",'[1]Vmesna vrtilna_SKLOP1'!F293,"")</f>
        <v>[kos]</v>
      </c>
      <c r="H293" s="19">
        <f>IF('[1]Vmesna vrtilna_SKLOP1'!F293&lt;&gt;"",'[1]Vmesna vrtilna_SKLOP1'!I293,"")</f>
        <v>8</v>
      </c>
      <c r="I293" s="20" t="str">
        <f>IF(I292="Skupaj:","DDV (22%):",IF(I292="DDV (22%):","Skupaj z DDV:",IF(AND('[1]Vmesna vrtilna_SKLOP1'!C293&lt;&gt;"",'[1]Vmesna vrtilna_SKLOP1'!E293=""),"Skupaj:","")))</f>
        <v/>
      </c>
      <c r="J293" s="21">
        <f t="shared" si="9"/>
        <v>0</v>
      </c>
      <c r="K293" s="21">
        <f>IF(I293="Skupaj z DDV:",SUM(K291,K292),IF(I293="DDV (22%):",K292*0.22,IF(AND('[1]Vmesna vrtilna_SKLOP1'!C293&lt;&gt;"",'[1]Vmesna vrtilna_SKLOP1'!D293=""),'[1]Vmesna vrtilna_SKLOP1'!J293,IF(F293&lt;&gt;"",IF('[1]Vmesna vrtilna_SKLOP1'!J293&lt;&gt;"",'[1]Vmesna vrtilna_SKLOP1'!J293,""),""))))</f>
        <v>104.19999999999997</v>
      </c>
      <c r="L293" s="22">
        <f>IF(I292="Skupaj:","DDV (22%):",IF(I292="DDV (22%):","Skupaj z DDV:",IF(AND('[1]Vmesna vrtilna_SKLOP1'!C293&lt;&gt;"",'[1]Vmesna vrtilna_SKLOP1'!E293=""),"Skupaj:",IF(AND('[1]Vmesna vrtilna_SKLOP1'!C293&lt;&gt;"",'[1]Vmesna vrtilna_SKLOP1'!D293=""),'[1]Vmesna vrtilna_SKLOP1'!J293,IF(F293&lt;&gt;"",IF('[1]Vmesna vrtilna_SKLOP1'!J293&lt;&gt;"",'[1]Vmesna vrtilna_SKLOP1'!J293,""),"")))))</f>
        <v>104.19999999999997</v>
      </c>
      <c r="M293" s="22">
        <f t="shared" si="8"/>
        <v>0</v>
      </c>
      <c r="N293" s="22" t="str">
        <f>IF(IFERROR(VLOOKUP(B293,'[1]Vmesna vrtilna_SKLOP1'!B:J,7,0),"")=0,"",IFERROR(VLOOKUP(B293,'[1]Vmesna vrtilna_SKLOP1'!B:J,7,0),""))</f>
        <v/>
      </c>
      <c r="O293" s="22"/>
    </row>
    <row r="294" spans="2:15" ht="15" customHeight="1" x14ac:dyDescent="0.3">
      <c r="B294" s="15" t="str">
        <f>IF(AND('[1]Vmesna vrtilna_SKLOP1'!B294&lt;&gt;"",'[1]Vmesna vrtilna_SKLOP1'!C294&lt;&gt;""),IF('[1]Vmesna vrtilna_SKLOP1'!B294&lt;&gt;"",'[1]Vmesna vrtilna_SKLOP1'!B294,""),"")</f>
        <v/>
      </c>
      <c r="C294" s="16" t="str">
        <f>IF(OR(C293="Posebna oblika",C293="Kulturno zaščiten objekt",C293="Kulturno zaščiten objekt, Posebna oblika"),"Glej zavihek POSEBNI POGOJI",IF(SUM(N293:Q293)=1,"Posebna oblika",IF(SUM(N293:Q293)=10,"Kulturno zaščiten objekt",IF(SUM(N293:Q293)=11,"Kulturno zaščiten objekt, Posebna oblika",IF(AND('[1]Vmesna vrtilna_SKLOP1'!C294&lt;&gt;"",'[1]Vmesna vrtilna_SKLOP1'!D294&lt;&gt;""),IF('[1]Vmesna vrtilna_SKLOP1'!C294&lt;&gt;"",'[1]Vmesna vrtilna_SKLOP1'!C294,""),"")))))</f>
        <v/>
      </c>
      <c r="D294" s="17" t="str">
        <f>IF(IFERROR(VLOOKUP(B294,'[1]Vmesna vrtilna_SKLOP1'!B:J,6,0),"")=0,"",IFERROR(VLOOKUP(B294,'[1]Vmesna vrtilna_SKLOP1'!B:J,6,0),""))</f>
        <v/>
      </c>
      <c r="E294" s="16" t="str">
        <f>IF(IF('[1]Vmesna vrtilna_SKLOP1'!E294&lt;&gt;"",'[1]Vmesna vrtilna_SKLOP1'!D294,"")=0,"",IF('[1]Vmesna vrtilna_SKLOP1'!E294&lt;&gt;"",'[1]Vmesna vrtilna_SKLOP1'!D294,""))</f>
        <v/>
      </c>
      <c r="F294" s="18" t="str">
        <f>IF('[1]Vmesna vrtilna_SKLOP1'!E294&lt;&gt;"",'[1]Vmesna vrtilna_SKLOP1'!E294,"")</f>
        <v/>
      </c>
      <c r="G294" s="15" t="str">
        <f>IF('[1]Vmesna vrtilna_SKLOP1'!E294&lt;&gt;"",'[1]Vmesna vrtilna_SKLOP1'!F294,"")</f>
        <v/>
      </c>
      <c r="H294" s="19" t="str">
        <f>IF('[1]Vmesna vrtilna_SKLOP1'!F294&lt;&gt;"",'[1]Vmesna vrtilna_SKLOP1'!I294,"")</f>
        <v/>
      </c>
      <c r="I294" s="20" t="str">
        <f>IF(I293="Skupaj:","DDV (22%):",IF(I293="DDV (22%):","Skupaj z DDV:",IF(AND('[1]Vmesna vrtilna_SKLOP1'!C294&lt;&gt;"",'[1]Vmesna vrtilna_SKLOP1'!E294=""),"Skupaj:","")))</f>
        <v/>
      </c>
      <c r="J294" s="21" t="str">
        <f t="shared" si="9"/>
        <v/>
      </c>
      <c r="K294" s="21" t="str">
        <f>IF(I294="Skupaj z DDV:",SUM(K292,K293),IF(I294="DDV (22%):",K293*0.22,IF(AND('[1]Vmesna vrtilna_SKLOP1'!C294&lt;&gt;"",'[1]Vmesna vrtilna_SKLOP1'!D294=""),'[1]Vmesna vrtilna_SKLOP1'!J294,IF(F294&lt;&gt;"",IF('[1]Vmesna vrtilna_SKLOP1'!J294&lt;&gt;"",'[1]Vmesna vrtilna_SKLOP1'!J294,""),""))))</f>
        <v/>
      </c>
      <c r="L294" s="22" t="str">
        <f>IF(I293="Skupaj:","DDV (22%):",IF(I293="DDV (22%):","Skupaj z DDV:",IF(AND('[1]Vmesna vrtilna_SKLOP1'!C294&lt;&gt;"",'[1]Vmesna vrtilna_SKLOP1'!E294=""),"Skupaj:",IF(AND('[1]Vmesna vrtilna_SKLOP1'!C294&lt;&gt;"",'[1]Vmesna vrtilna_SKLOP1'!D294=""),'[1]Vmesna vrtilna_SKLOP1'!J294,IF(F294&lt;&gt;"",IF('[1]Vmesna vrtilna_SKLOP1'!J294&lt;&gt;"",'[1]Vmesna vrtilna_SKLOP1'!J294,""),"")))))</f>
        <v/>
      </c>
      <c r="M294" s="22">
        <f t="shared" si="8"/>
        <v>0</v>
      </c>
      <c r="N294" s="22" t="str">
        <f>IF(IFERROR(VLOOKUP(B294,'[1]Vmesna vrtilna_SKLOP1'!B:J,7,0),"")=0,"",IFERROR(VLOOKUP(B294,'[1]Vmesna vrtilna_SKLOP1'!B:J,7,0),""))</f>
        <v/>
      </c>
      <c r="O294" s="22"/>
    </row>
    <row r="295" spans="2:15" ht="15" customHeight="1" x14ac:dyDescent="0.3">
      <c r="B295" s="15" t="str">
        <f>IF(AND('[1]Vmesna vrtilna_SKLOP1'!B295&lt;&gt;"",'[1]Vmesna vrtilna_SKLOP1'!C295&lt;&gt;""),IF('[1]Vmesna vrtilna_SKLOP1'!B295&lt;&gt;"",'[1]Vmesna vrtilna_SKLOP1'!B295,""),"")</f>
        <v/>
      </c>
      <c r="C295" s="16" t="str">
        <f>IF(OR(C294="Posebna oblika",C294="Kulturno zaščiten objekt",C294="Kulturno zaščiten objekt, Posebna oblika"),"Glej zavihek POSEBNI POGOJI",IF(SUM(N294:Q294)=1,"Posebna oblika",IF(SUM(N294:Q294)=10,"Kulturno zaščiten objekt",IF(SUM(N294:Q294)=11,"Kulturno zaščiten objekt, Posebna oblika",IF(AND('[1]Vmesna vrtilna_SKLOP1'!C295&lt;&gt;"",'[1]Vmesna vrtilna_SKLOP1'!D295&lt;&gt;""),IF('[1]Vmesna vrtilna_SKLOP1'!C295&lt;&gt;"",'[1]Vmesna vrtilna_SKLOP1'!C295,""),"")))))</f>
        <v/>
      </c>
      <c r="D295" s="17" t="str">
        <f>IF(IFERROR(VLOOKUP(B295,'[1]Vmesna vrtilna_SKLOP1'!B:J,6,0),"")=0,"",IFERROR(VLOOKUP(B295,'[1]Vmesna vrtilna_SKLOP1'!B:J,6,0),""))</f>
        <v/>
      </c>
      <c r="E295" s="16" t="str">
        <f>IF(IF('[1]Vmesna vrtilna_SKLOP1'!E295&lt;&gt;"",'[1]Vmesna vrtilna_SKLOP1'!D295,"")=0,"",IF('[1]Vmesna vrtilna_SKLOP1'!E295&lt;&gt;"",'[1]Vmesna vrtilna_SKLOP1'!D295,""))</f>
        <v>Odvoz na deponijo</v>
      </c>
      <c r="F295" s="18" t="str">
        <f>IF('[1]Vmesna vrtilna_SKLOP1'!E295&lt;&gt;"",'[1]Vmesna vrtilna_SKLOP1'!E295,"")</f>
        <v>Odvoz na deponijo</v>
      </c>
      <c r="G295" s="15" t="str">
        <f>IF('[1]Vmesna vrtilna_SKLOP1'!E295&lt;&gt;"",'[1]Vmesna vrtilna_SKLOP1'!F295,"")</f>
        <v>[m1]</v>
      </c>
      <c r="H295" s="19">
        <f>IF('[1]Vmesna vrtilna_SKLOP1'!F295&lt;&gt;"",'[1]Vmesna vrtilna_SKLOP1'!I295,"")</f>
        <v>49.88000000000001</v>
      </c>
      <c r="I295" s="20" t="str">
        <f>IF(I294="Skupaj:","DDV (22%):",IF(I294="DDV (22%):","Skupaj z DDV:",IF(AND('[1]Vmesna vrtilna_SKLOP1'!C295&lt;&gt;"",'[1]Vmesna vrtilna_SKLOP1'!E295=""),"Skupaj:","")))</f>
        <v/>
      </c>
      <c r="J295" s="21">
        <f t="shared" si="9"/>
        <v>0</v>
      </c>
      <c r="K295" s="21">
        <f>IF(I295="Skupaj z DDV:",SUM(K293,K294),IF(I295="DDV (22%):",K294*0.22,IF(AND('[1]Vmesna vrtilna_SKLOP1'!C295&lt;&gt;"",'[1]Vmesna vrtilna_SKLOP1'!D295=""),'[1]Vmesna vrtilna_SKLOP1'!J295,IF(F295&lt;&gt;"",IF('[1]Vmesna vrtilna_SKLOP1'!J295&lt;&gt;"",'[1]Vmesna vrtilna_SKLOP1'!J295,""),""))))</f>
        <v>149.64000000000001</v>
      </c>
      <c r="L295" s="22">
        <f>IF(I294="Skupaj:","DDV (22%):",IF(I294="DDV (22%):","Skupaj z DDV:",IF(AND('[1]Vmesna vrtilna_SKLOP1'!C295&lt;&gt;"",'[1]Vmesna vrtilna_SKLOP1'!E295=""),"Skupaj:",IF(AND('[1]Vmesna vrtilna_SKLOP1'!C295&lt;&gt;"",'[1]Vmesna vrtilna_SKLOP1'!D295=""),'[1]Vmesna vrtilna_SKLOP1'!J295,IF(F295&lt;&gt;"",IF('[1]Vmesna vrtilna_SKLOP1'!J295&lt;&gt;"",'[1]Vmesna vrtilna_SKLOP1'!J295,""),"")))))</f>
        <v>149.64000000000001</v>
      </c>
      <c r="M295" s="22">
        <f t="shared" si="8"/>
        <v>0</v>
      </c>
      <c r="N295" s="22" t="str">
        <f>IF(IFERROR(VLOOKUP(B295,'[1]Vmesna vrtilna_SKLOP1'!B:J,7,0),"")=0,"",IFERROR(VLOOKUP(B295,'[1]Vmesna vrtilna_SKLOP1'!B:J,7,0),""))</f>
        <v/>
      </c>
      <c r="O295" s="22"/>
    </row>
    <row r="296" spans="2:15" ht="15" customHeight="1" x14ac:dyDescent="0.3">
      <c r="B296" s="15" t="str">
        <f>IF(AND('[1]Vmesna vrtilna_SKLOP1'!B296&lt;&gt;"",'[1]Vmesna vrtilna_SKLOP1'!C296&lt;&gt;""),IF('[1]Vmesna vrtilna_SKLOP1'!B296&lt;&gt;"",'[1]Vmesna vrtilna_SKLOP1'!B296,""),"")</f>
        <v/>
      </c>
      <c r="C296" s="16" t="str">
        <f>IF(OR(C295="Posebna oblika",C295="Kulturno zaščiten objekt",C295="Kulturno zaščiten objekt, Posebna oblika"),"Glej zavihek POSEBNI POGOJI",IF(SUM(N295:Q295)=1,"Posebna oblika",IF(SUM(N295:Q295)=10,"Kulturno zaščiten objekt",IF(SUM(N295:Q295)=11,"Kulturno zaščiten objekt, Posebna oblika",IF(AND('[1]Vmesna vrtilna_SKLOP1'!C296&lt;&gt;"",'[1]Vmesna vrtilna_SKLOP1'!D296&lt;&gt;""),IF('[1]Vmesna vrtilna_SKLOP1'!C296&lt;&gt;"",'[1]Vmesna vrtilna_SKLOP1'!C296,""),"")))))</f>
        <v/>
      </c>
      <c r="D296" s="17" t="str">
        <f>IF(IFERROR(VLOOKUP(B296,'[1]Vmesna vrtilna_SKLOP1'!B:J,6,0),"")=0,"",IFERROR(VLOOKUP(B296,'[1]Vmesna vrtilna_SKLOP1'!B:J,6,0),""))</f>
        <v/>
      </c>
      <c r="E296" s="16" t="str">
        <f>IF(IF('[1]Vmesna vrtilna_SKLOP1'!E296&lt;&gt;"",'[1]Vmesna vrtilna_SKLOP1'!D296,"")=0,"",IF('[1]Vmesna vrtilna_SKLOP1'!E296&lt;&gt;"",'[1]Vmesna vrtilna_SKLOP1'!D296,""))</f>
        <v/>
      </c>
      <c r="F296" s="18" t="str">
        <f>IF('[1]Vmesna vrtilna_SKLOP1'!E296&lt;&gt;"",'[1]Vmesna vrtilna_SKLOP1'!E296,"")</f>
        <v/>
      </c>
      <c r="G296" s="15" t="str">
        <f>IF('[1]Vmesna vrtilna_SKLOP1'!E296&lt;&gt;"",'[1]Vmesna vrtilna_SKLOP1'!F296,"")</f>
        <v/>
      </c>
      <c r="H296" s="19" t="str">
        <f>IF('[1]Vmesna vrtilna_SKLOP1'!F296&lt;&gt;"",'[1]Vmesna vrtilna_SKLOP1'!I296,"")</f>
        <v/>
      </c>
      <c r="I296" s="20" t="str">
        <f>IF(I295="Skupaj:","DDV (22%):",IF(I295="DDV (22%):","Skupaj z DDV:",IF(AND('[1]Vmesna vrtilna_SKLOP1'!C296&lt;&gt;"",'[1]Vmesna vrtilna_SKLOP1'!E296=""),"Skupaj:","")))</f>
        <v/>
      </c>
      <c r="J296" s="21" t="str">
        <f t="shared" si="9"/>
        <v/>
      </c>
      <c r="K296" s="21" t="str">
        <f>IF(I296="Skupaj z DDV:",SUM(K294,K295),IF(I296="DDV (22%):",K295*0.22,IF(AND('[1]Vmesna vrtilna_SKLOP1'!C296&lt;&gt;"",'[1]Vmesna vrtilna_SKLOP1'!D296=""),'[1]Vmesna vrtilna_SKLOP1'!J296,IF(F296&lt;&gt;"",IF('[1]Vmesna vrtilna_SKLOP1'!J296&lt;&gt;"",'[1]Vmesna vrtilna_SKLOP1'!J296,""),""))))</f>
        <v/>
      </c>
      <c r="L296" s="22" t="str">
        <f>IF(I295="Skupaj:","DDV (22%):",IF(I295="DDV (22%):","Skupaj z DDV:",IF(AND('[1]Vmesna vrtilna_SKLOP1'!C296&lt;&gt;"",'[1]Vmesna vrtilna_SKLOP1'!E296=""),"Skupaj:",IF(AND('[1]Vmesna vrtilna_SKLOP1'!C296&lt;&gt;"",'[1]Vmesna vrtilna_SKLOP1'!D296=""),'[1]Vmesna vrtilna_SKLOP1'!J296,IF(F296&lt;&gt;"",IF('[1]Vmesna vrtilna_SKLOP1'!J296&lt;&gt;"",'[1]Vmesna vrtilna_SKLOP1'!J296,""),"")))))</f>
        <v/>
      </c>
      <c r="M296" s="22">
        <f t="shared" si="8"/>
        <v>0</v>
      </c>
      <c r="N296" s="22" t="str">
        <f>IF(IFERROR(VLOOKUP(B296,'[1]Vmesna vrtilna_SKLOP1'!B:J,7,0),"")=0,"",IFERROR(VLOOKUP(B296,'[1]Vmesna vrtilna_SKLOP1'!B:J,7,0),""))</f>
        <v/>
      </c>
      <c r="O296" s="22"/>
    </row>
    <row r="297" spans="2:15" ht="15" customHeight="1" x14ac:dyDescent="0.3">
      <c r="B297" s="15" t="str">
        <f>IF(AND('[1]Vmesna vrtilna_SKLOP1'!B297&lt;&gt;"",'[1]Vmesna vrtilna_SKLOP1'!C297&lt;&gt;""),IF('[1]Vmesna vrtilna_SKLOP1'!B297&lt;&gt;"",'[1]Vmesna vrtilna_SKLOP1'!B297,""),"")</f>
        <v/>
      </c>
      <c r="C297" s="16" t="str">
        <f>IF(OR(C296="Posebna oblika",C296="Kulturno zaščiten objekt",C296="Kulturno zaščiten objekt, Posebna oblika"),"Glej zavihek POSEBNI POGOJI",IF(SUM(N296:Q296)=1,"Posebna oblika",IF(SUM(N296:Q296)=10,"Kulturno zaščiten objekt",IF(SUM(N296:Q296)=11,"Kulturno zaščiten objekt, Posebna oblika",IF(AND('[1]Vmesna vrtilna_SKLOP1'!C297&lt;&gt;"",'[1]Vmesna vrtilna_SKLOP1'!D297&lt;&gt;""),IF('[1]Vmesna vrtilna_SKLOP1'!C297&lt;&gt;"",'[1]Vmesna vrtilna_SKLOP1'!C297,""),"")))))</f>
        <v/>
      </c>
      <c r="D297" s="17" t="str">
        <f>IF(IFERROR(VLOOKUP(B297,'[1]Vmesna vrtilna_SKLOP1'!B:J,6,0),"")=0,"",IFERROR(VLOOKUP(B297,'[1]Vmesna vrtilna_SKLOP1'!B:J,6,0),""))</f>
        <v/>
      </c>
      <c r="E297" s="16" t="str">
        <f>IF(IF('[1]Vmesna vrtilna_SKLOP1'!E297&lt;&gt;"",'[1]Vmesna vrtilna_SKLOP1'!D297,"")=0,"",IF('[1]Vmesna vrtilna_SKLOP1'!E297&lt;&gt;"",'[1]Vmesna vrtilna_SKLOP1'!D297,""))</f>
        <v>Obdelava širokih špalet</v>
      </c>
      <c r="F297" s="18" t="str">
        <f>IF('[1]Vmesna vrtilna_SKLOP1'!E297&lt;&gt;"",'[1]Vmesna vrtilna_SKLOP1'!E297,"")</f>
        <v>Zidarska obdelava špalet</v>
      </c>
      <c r="G297" s="15" t="str">
        <f>IF('[1]Vmesna vrtilna_SKLOP1'!E297&lt;&gt;"",'[1]Vmesna vrtilna_SKLOP1'!F297,"")</f>
        <v>[m1]</v>
      </c>
      <c r="H297" s="19">
        <f>IF('[1]Vmesna vrtilna_SKLOP1'!F297&lt;&gt;"",'[1]Vmesna vrtilna_SKLOP1'!I297,"")</f>
        <v>21.04</v>
      </c>
      <c r="I297" s="20" t="str">
        <f>IF(I296="Skupaj:","DDV (22%):",IF(I296="DDV (22%):","Skupaj z DDV:",IF(AND('[1]Vmesna vrtilna_SKLOP1'!C297&lt;&gt;"",'[1]Vmesna vrtilna_SKLOP1'!E297=""),"Skupaj:","")))</f>
        <v/>
      </c>
      <c r="J297" s="21">
        <f t="shared" si="9"/>
        <v>0</v>
      </c>
      <c r="K297" s="21">
        <f>IF(I297="Skupaj z DDV:",SUM(K295,K296),IF(I297="DDV (22%):",K296*0.22,IF(AND('[1]Vmesna vrtilna_SKLOP1'!C297&lt;&gt;"",'[1]Vmesna vrtilna_SKLOP1'!D297=""),'[1]Vmesna vrtilna_SKLOP1'!J297,IF(F297&lt;&gt;"",IF('[1]Vmesna vrtilna_SKLOP1'!J297&lt;&gt;"",'[1]Vmesna vrtilna_SKLOP1'!J297,""),""))))</f>
        <v>958.5</v>
      </c>
      <c r="L297" s="22">
        <f>IF(I296="Skupaj:","DDV (22%):",IF(I296="DDV (22%):","Skupaj z DDV:",IF(AND('[1]Vmesna vrtilna_SKLOP1'!C297&lt;&gt;"",'[1]Vmesna vrtilna_SKLOP1'!E297=""),"Skupaj:",IF(AND('[1]Vmesna vrtilna_SKLOP1'!C297&lt;&gt;"",'[1]Vmesna vrtilna_SKLOP1'!D297=""),'[1]Vmesna vrtilna_SKLOP1'!J297,IF(F297&lt;&gt;"",IF('[1]Vmesna vrtilna_SKLOP1'!J297&lt;&gt;"",'[1]Vmesna vrtilna_SKLOP1'!J297,""),"")))))</f>
        <v>958.5</v>
      </c>
      <c r="M297" s="22">
        <f t="shared" si="8"/>
        <v>0</v>
      </c>
      <c r="N297" s="22" t="str">
        <f>IF(IFERROR(VLOOKUP(B297,'[1]Vmesna vrtilna_SKLOP1'!B:J,7,0),"")=0,"",IFERROR(VLOOKUP(B297,'[1]Vmesna vrtilna_SKLOP1'!B:J,7,0),""))</f>
        <v/>
      </c>
      <c r="O297" s="22"/>
    </row>
    <row r="298" spans="2:15" ht="15" customHeight="1" x14ac:dyDescent="0.3">
      <c r="B298" s="15" t="str">
        <f>IF(AND('[1]Vmesna vrtilna_SKLOP1'!B298&lt;&gt;"",'[1]Vmesna vrtilna_SKLOP1'!C298&lt;&gt;""),IF('[1]Vmesna vrtilna_SKLOP1'!B298&lt;&gt;"",'[1]Vmesna vrtilna_SKLOP1'!B298,""),"")</f>
        <v/>
      </c>
      <c r="C298" s="16" t="str">
        <f>IF(OR(C297="Posebna oblika",C297="Kulturno zaščiten objekt",C297="Kulturno zaščiten objekt, Posebna oblika"),"Glej zavihek POSEBNI POGOJI",IF(SUM(N297:Q297)=1,"Posebna oblika",IF(SUM(N297:Q297)=10,"Kulturno zaščiten objekt",IF(SUM(N297:Q297)=11,"Kulturno zaščiten objekt, Posebna oblika",IF(AND('[1]Vmesna vrtilna_SKLOP1'!C298&lt;&gt;"",'[1]Vmesna vrtilna_SKLOP1'!D298&lt;&gt;""),IF('[1]Vmesna vrtilna_SKLOP1'!C298&lt;&gt;"",'[1]Vmesna vrtilna_SKLOP1'!C298,""),"")))))</f>
        <v/>
      </c>
      <c r="D298" s="17" t="str">
        <f>IF(IFERROR(VLOOKUP(B298,'[1]Vmesna vrtilna_SKLOP1'!B:J,6,0),"")=0,"",IFERROR(VLOOKUP(B298,'[1]Vmesna vrtilna_SKLOP1'!B:J,6,0),""))</f>
        <v/>
      </c>
      <c r="E298" s="16" t="str">
        <f>IF(IF('[1]Vmesna vrtilna_SKLOP1'!E298&lt;&gt;"",'[1]Vmesna vrtilna_SKLOP1'!D298,"")=0,"",IF('[1]Vmesna vrtilna_SKLOP1'!E298&lt;&gt;"",'[1]Vmesna vrtilna_SKLOP1'!D298,""))</f>
        <v/>
      </c>
      <c r="F298" s="18" t="str">
        <f>IF('[1]Vmesna vrtilna_SKLOP1'!E298&lt;&gt;"",'[1]Vmesna vrtilna_SKLOP1'!E298,"")</f>
        <v/>
      </c>
      <c r="G298" s="15" t="str">
        <f>IF('[1]Vmesna vrtilna_SKLOP1'!E298&lt;&gt;"",'[1]Vmesna vrtilna_SKLOP1'!F298,"")</f>
        <v/>
      </c>
      <c r="H298" s="19" t="str">
        <f>IF('[1]Vmesna vrtilna_SKLOP1'!F298&lt;&gt;"",'[1]Vmesna vrtilna_SKLOP1'!I298,"")</f>
        <v/>
      </c>
      <c r="I298" s="20" t="str">
        <f>IF(I297="Skupaj:","DDV (22%):",IF(I297="DDV (22%):","Skupaj z DDV:",IF(AND('[1]Vmesna vrtilna_SKLOP1'!C298&lt;&gt;"",'[1]Vmesna vrtilna_SKLOP1'!E298=""),"Skupaj:","")))</f>
        <v/>
      </c>
      <c r="J298" s="21" t="str">
        <f t="shared" si="9"/>
        <v/>
      </c>
      <c r="K298" s="21" t="str">
        <f>IF(I298="Skupaj z DDV:",SUM(K296,K297),IF(I298="DDV (22%):",K297*0.22,IF(AND('[1]Vmesna vrtilna_SKLOP1'!C298&lt;&gt;"",'[1]Vmesna vrtilna_SKLOP1'!D298=""),'[1]Vmesna vrtilna_SKLOP1'!J298,IF(F298&lt;&gt;"",IF('[1]Vmesna vrtilna_SKLOP1'!J298&lt;&gt;"",'[1]Vmesna vrtilna_SKLOP1'!J298,""),""))))</f>
        <v/>
      </c>
      <c r="L298" s="22" t="str">
        <f>IF(I297="Skupaj:","DDV (22%):",IF(I297="DDV (22%):","Skupaj z DDV:",IF(AND('[1]Vmesna vrtilna_SKLOP1'!C298&lt;&gt;"",'[1]Vmesna vrtilna_SKLOP1'!E298=""),"Skupaj:",IF(AND('[1]Vmesna vrtilna_SKLOP1'!C298&lt;&gt;"",'[1]Vmesna vrtilna_SKLOP1'!D298=""),'[1]Vmesna vrtilna_SKLOP1'!J298,IF(F298&lt;&gt;"",IF('[1]Vmesna vrtilna_SKLOP1'!J298&lt;&gt;"",'[1]Vmesna vrtilna_SKLOP1'!J298,""),"")))))</f>
        <v/>
      </c>
      <c r="M298" s="22">
        <f t="shared" si="8"/>
        <v>0</v>
      </c>
      <c r="N298" s="22" t="str">
        <f>IF(IFERROR(VLOOKUP(B298,'[1]Vmesna vrtilna_SKLOP1'!B:J,7,0),"")=0,"",IFERROR(VLOOKUP(B298,'[1]Vmesna vrtilna_SKLOP1'!B:J,7,0),""))</f>
        <v/>
      </c>
      <c r="O298" s="22"/>
    </row>
    <row r="299" spans="2:15" ht="15" customHeight="1" x14ac:dyDescent="0.3">
      <c r="B299" s="15" t="str">
        <f>IF(AND('[1]Vmesna vrtilna_SKLOP1'!B299&lt;&gt;"",'[1]Vmesna vrtilna_SKLOP1'!C299&lt;&gt;""),IF('[1]Vmesna vrtilna_SKLOP1'!B299&lt;&gt;"",'[1]Vmesna vrtilna_SKLOP1'!B299,""),"")</f>
        <v/>
      </c>
      <c r="C299" s="16" t="str">
        <f>IF(OR(C298="Posebna oblika",C298="Kulturno zaščiten objekt",C298="Kulturno zaščiten objekt, Posebna oblika"),"Glej zavihek POSEBNI POGOJI",IF(SUM(N298:Q298)=1,"Posebna oblika",IF(SUM(N298:Q298)=10,"Kulturno zaščiten objekt",IF(SUM(N298:Q298)=11,"Kulturno zaščiten objekt, Posebna oblika",IF(AND('[1]Vmesna vrtilna_SKLOP1'!C299&lt;&gt;"",'[1]Vmesna vrtilna_SKLOP1'!D299&lt;&gt;""),IF('[1]Vmesna vrtilna_SKLOP1'!C299&lt;&gt;"",'[1]Vmesna vrtilna_SKLOP1'!C299,""),"")))))</f>
        <v/>
      </c>
      <c r="D299" s="17" t="str">
        <f>IF(IFERROR(VLOOKUP(B299,'[1]Vmesna vrtilna_SKLOP1'!B:J,6,0),"")=0,"",IFERROR(VLOOKUP(B299,'[1]Vmesna vrtilna_SKLOP1'!B:J,6,0),""))</f>
        <v/>
      </c>
      <c r="E299" s="16" t="str">
        <f>IF(IF('[1]Vmesna vrtilna_SKLOP1'!E299&lt;&gt;"",'[1]Vmesna vrtilna_SKLOP1'!D299,"")=0,"",IF('[1]Vmesna vrtilna_SKLOP1'!E299&lt;&gt;"",'[1]Vmesna vrtilna_SKLOP1'!D299,""))</f>
        <v>Slikopleskarska dela</v>
      </c>
      <c r="F299" s="18" t="str">
        <f>IF('[1]Vmesna vrtilna_SKLOP1'!E299&lt;&gt;"",'[1]Vmesna vrtilna_SKLOP1'!E299,"")</f>
        <v>Slikopleskarska dela na špaletah</v>
      </c>
      <c r="G299" s="15" t="str">
        <f>IF('[1]Vmesna vrtilna_SKLOP1'!E299&lt;&gt;"",'[1]Vmesna vrtilna_SKLOP1'!F299,"")</f>
        <v>[m1]</v>
      </c>
      <c r="H299" s="19">
        <f>IF('[1]Vmesna vrtilna_SKLOP1'!F299&lt;&gt;"",'[1]Vmesna vrtilna_SKLOP1'!I299,"")</f>
        <v>27.64</v>
      </c>
      <c r="I299" s="20" t="str">
        <f>IF(I298="Skupaj:","DDV (22%):",IF(I298="DDV (22%):","Skupaj z DDV:",IF(AND('[1]Vmesna vrtilna_SKLOP1'!C299&lt;&gt;"",'[1]Vmesna vrtilna_SKLOP1'!E299=""),"Skupaj:","")))</f>
        <v/>
      </c>
      <c r="J299" s="21">
        <f t="shared" si="9"/>
        <v>0</v>
      </c>
      <c r="K299" s="21">
        <f>IF(I299="Skupaj z DDV:",SUM(K297,K298),IF(I299="DDV (22%):",K298*0.22,IF(AND('[1]Vmesna vrtilna_SKLOP1'!C299&lt;&gt;"",'[1]Vmesna vrtilna_SKLOP1'!D299=""),'[1]Vmesna vrtilna_SKLOP1'!J299,IF(F299&lt;&gt;"",IF('[1]Vmesna vrtilna_SKLOP1'!J299&lt;&gt;"",'[1]Vmesna vrtilna_SKLOP1'!J299,""),""))))</f>
        <v>399.04000000000008</v>
      </c>
      <c r="L299" s="22">
        <f>IF(I298="Skupaj:","DDV (22%):",IF(I298="DDV (22%):","Skupaj z DDV:",IF(AND('[1]Vmesna vrtilna_SKLOP1'!C299&lt;&gt;"",'[1]Vmesna vrtilna_SKLOP1'!E299=""),"Skupaj:",IF(AND('[1]Vmesna vrtilna_SKLOP1'!C299&lt;&gt;"",'[1]Vmesna vrtilna_SKLOP1'!D299=""),'[1]Vmesna vrtilna_SKLOP1'!J299,IF(F299&lt;&gt;"",IF('[1]Vmesna vrtilna_SKLOP1'!J299&lt;&gt;"",'[1]Vmesna vrtilna_SKLOP1'!J299,""),"")))))</f>
        <v>399.04000000000008</v>
      </c>
      <c r="M299" s="22">
        <f t="shared" si="8"/>
        <v>0</v>
      </c>
      <c r="N299" s="22" t="str">
        <f>IF(IFERROR(VLOOKUP(B299,'[1]Vmesna vrtilna_SKLOP1'!B:J,7,0),"")=0,"",IFERROR(VLOOKUP(B299,'[1]Vmesna vrtilna_SKLOP1'!B:J,7,0),""))</f>
        <v/>
      </c>
      <c r="O299" s="22"/>
    </row>
    <row r="300" spans="2:15" ht="15" customHeight="1" x14ac:dyDescent="0.3">
      <c r="B300" s="15" t="str">
        <f>IF(AND('[1]Vmesna vrtilna_SKLOP1'!B300&lt;&gt;"",'[1]Vmesna vrtilna_SKLOP1'!C300&lt;&gt;""),IF('[1]Vmesna vrtilna_SKLOP1'!B300&lt;&gt;"",'[1]Vmesna vrtilna_SKLOP1'!B300,""),"")</f>
        <v/>
      </c>
      <c r="C300" s="16" t="str">
        <f>IF(OR(C299="Posebna oblika",C299="Kulturno zaščiten objekt",C299="Kulturno zaščiten objekt, Posebna oblika"),"Glej zavihek POSEBNI POGOJI",IF(SUM(N299:Q299)=1,"Posebna oblika",IF(SUM(N299:Q299)=10,"Kulturno zaščiten objekt",IF(SUM(N299:Q299)=11,"Kulturno zaščiten objekt, Posebna oblika",IF(AND('[1]Vmesna vrtilna_SKLOP1'!C300&lt;&gt;"",'[1]Vmesna vrtilna_SKLOP1'!D300&lt;&gt;""),IF('[1]Vmesna vrtilna_SKLOP1'!C300&lt;&gt;"",'[1]Vmesna vrtilna_SKLOP1'!C300,""),"")))))</f>
        <v/>
      </c>
      <c r="D300" s="17" t="str">
        <f>IF(IFERROR(VLOOKUP(B300,'[1]Vmesna vrtilna_SKLOP1'!B:J,6,0),"")=0,"",IFERROR(VLOOKUP(B300,'[1]Vmesna vrtilna_SKLOP1'!B:J,6,0),""))</f>
        <v/>
      </c>
      <c r="E300" s="16" t="str">
        <f>IF(IF('[1]Vmesna vrtilna_SKLOP1'!E300&lt;&gt;"",'[1]Vmesna vrtilna_SKLOP1'!D300,"")=0,"",IF('[1]Vmesna vrtilna_SKLOP1'!E300&lt;&gt;"",'[1]Vmesna vrtilna_SKLOP1'!D300,""))</f>
        <v/>
      </c>
      <c r="F300" s="18" t="str">
        <f>IF('[1]Vmesna vrtilna_SKLOP1'!E300&lt;&gt;"",'[1]Vmesna vrtilna_SKLOP1'!E300,"")</f>
        <v/>
      </c>
      <c r="G300" s="15" t="str">
        <f>IF('[1]Vmesna vrtilna_SKLOP1'!E300&lt;&gt;"",'[1]Vmesna vrtilna_SKLOP1'!F300,"")</f>
        <v/>
      </c>
      <c r="H300" s="19" t="str">
        <f>IF('[1]Vmesna vrtilna_SKLOP1'!F300&lt;&gt;"",'[1]Vmesna vrtilna_SKLOP1'!I300,"")</f>
        <v/>
      </c>
      <c r="I300" s="20" t="str">
        <f>IF(I299="Skupaj:","DDV (22%):",IF(I299="DDV (22%):","Skupaj z DDV:",IF(AND('[1]Vmesna vrtilna_SKLOP1'!C300&lt;&gt;"",'[1]Vmesna vrtilna_SKLOP1'!E300=""),"Skupaj:","")))</f>
        <v/>
      </c>
      <c r="J300" s="21" t="str">
        <f t="shared" si="9"/>
        <v/>
      </c>
      <c r="K300" s="21" t="str">
        <f>IF(I300="Skupaj z DDV:",SUM(K298,K299),IF(I300="DDV (22%):",K299*0.22,IF(AND('[1]Vmesna vrtilna_SKLOP1'!C300&lt;&gt;"",'[1]Vmesna vrtilna_SKLOP1'!D300=""),'[1]Vmesna vrtilna_SKLOP1'!J300,IF(F300&lt;&gt;"",IF('[1]Vmesna vrtilna_SKLOP1'!J300&lt;&gt;"",'[1]Vmesna vrtilna_SKLOP1'!J300,""),""))))</f>
        <v/>
      </c>
      <c r="L300" s="22" t="str">
        <f>IF(I299="Skupaj:","DDV (22%):",IF(I299="DDV (22%):","Skupaj z DDV:",IF(AND('[1]Vmesna vrtilna_SKLOP1'!C300&lt;&gt;"",'[1]Vmesna vrtilna_SKLOP1'!E300=""),"Skupaj:",IF(AND('[1]Vmesna vrtilna_SKLOP1'!C300&lt;&gt;"",'[1]Vmesna vrtilna_SKLOP1'!D300=""),'[1]Vmesna vrtilna_SKLOP1'!J300,IF(F300&lt;&gt;"",IF('[1]Vmesna vrtilna_SKLOP1'!J300&lt;&gt;"",'[1]Vmesna vrtilna_SKLOP1'!J300,""),"")))))</f>
        <v/>
      </c>
      <c r="M300" s="22">
        <f t="shared" si="8"/>
        <v>0</v>
      </c>
      <c r="N300" s="22" t="str">
        <f>IF(IFERROR(VLOOKUP(B300,'[1]Vmesna vrtilna_SKLOP1'!B:J,7,0),"")=0,"",IFERROR(VLOOKUP(B300,'[1]Vmesna vrtilna_SKLOP1'!B:J,7,0),""))</f>
        <v/>
      </c>
      <c r="O300" s="22"/>
    </row>
    <row r="301" spans="2:15" ht="15" customHeight="1" x14ac:dyDescent="0.3">
      <c r="B301" s="15" t="str">
        <f>IF(AND('[1]Vmesna vrtilna_SKLOP1'!B301&lt;&gt;"",'[1]Vmesna vrtilna_SKLOP1'!C301&lt;&gt;""),IF('[1]Vmesna vrtilna_SKLOP1'!B301&lt;&gt;"",'[1]Vmesna vrtilna_SKLOP1'!B301,""),"")</f>
        <v/>
      </c>
      <c r="C301" s="16" t="str">
        <f>IF(OR(C300="Posebna oblika",C300="Kulturno zaščiten objekt",C300="Kulturno zaščiten objekt, Posebna oblika"),"Glej zavihek POSEBNI POGOJI",IF(SUM(N300:Q300)=1,"Posebna oblika",IF(SUM(N300:Q300)=10,"Kulturno zaščiten objekt",IF(SUM(N300:Q300)=11,"Kulturno zaščiten objekt, Posebna oblika",IF(AND('[1]Vmesna vrtilna_SKLOP1'!C301&lt;&gt;"",'[1]Vmesna vrtilna_SKLOP1'!D301&lt;&gt;""),IF('[1]Vmesna vrtilna_SKLOP1'!C301&lt;&gt;"",'[1]Vmesna vrtilna_SKLOP1'!C301,""),"")))))</f>
        <v/>
      </c>
      <c r="D301" s="17" t="str">
        <f>IF(IFERROR(VLOOKUP(B301,'[1]Vmesna vrtilna_SKLOP1'!B:J,6,0),"")=0,"",IFERROR(VLOOKUP(B301,'[1]Vmesna vrtilna_SKLOP1'!B:J,6,0),""))</f>
        <v/>
      </c>
      <c r="E301" s="16" t="str">
        <f>IF(IF('[1]Vmesna vrtilna_SKLOP1'!E301&lt;&gt;"",'[1]Vmesna vrtilna_SKLOP1'!D301,"")=0,"",IF('[1]Vmesna vrtilna_SKLOP1'!E301&lt;&gt;"",'[1]Vmesna vrtilna_SKLOP1'!D301,""))</f>
        <v/>
      </c>
      <c r="F301" s="18" t="str">
        <f>IF('[1]Vmesna vrtilna_SKLOP1'!E301&lt;&gt;"",'[1]Vmesna vrtilna_SKLOP1'!E301,"")</f>
        <v/>
      </c>
      <c r="G301" s="15" t="str">
        <f>IF('[1]Vmesna vrtilna_SKLOP1'!E301&lt;&gt;"",'[1]Vmesna vrtilna_SKLOP1'!F301,"")</f>
        <v/>
      </c>
      <c r="H301" s="19" t="str">
        <f>IF('[1]Vmesna vrtilna_SKLOP1'!F301&lt;&gt;"",'[1]Vmesna vrtilna_SKLOP1'!I301,"")</f>
        <v/>
      </c>
      <c r="I301" s="20" t="str">
        <f>IF(I300="Skupaj:","DDV (22%):",IF(I300="DDV (22%):","Skupaj z DDV:",IF(AND('[1]Vmesna vrtilna_SKLOP1'!C301&lt;&gt;"",'[1]Vmesna vrtilna_SKLOP1'!E301=""),"Skupaj:","")))</f>
        <v>Skupaj:</v>
      </c>
      <c r="J301" s="21">
        <f t="shared" si="9"/>
        <v>0</v>
      </c>
      <c r="K301" s="21">
        <f>IF(I301="Skupaj z DDV:",SUM(K299,K300),IF(I301="DDV (22%):",K300*0.22,IF(AND('[1]Vmesna vrtilna_SKLOP1'!C301&lt;&gt;"",'[1]Vmesna vrtilna_SKLOP1'!D301=""),'[1]Vmesna vrtilna_SKLOP1'!J301,IF(F301&lt;&gt;"",IF('[1]Vmesna vrtilna_SKLOP1'!J301&lt;&gt;"",'[1]Vmesna vrtilna_SKLOP1'!J301,""),""))))</f>
        <v>9434.2458297297017</v>
      </c>
      <c r="L301" s="22" t="str">
        <f>IF(I300="Skupaj:","DDV (22%):",IF(I300="DDV (22%):","Skupaj z DDV:",IF(AND('[1]Vmesna vrtilna_SKLOP1'!C301&lt;&gt;"",'[1]Vmesna vrtilna_SKLOP1'!E301=""),"Skupaj:",IF(AND('[1]Vmesna vrtilna_SKLOP1'!C301&lt;&gt;"",'[1]Vmesna vrtilna_SKLOP1'!D301=""),'[1]Vmesna vrtilna_SKLOP1'!J301,IF(F301&lt;&gt;"",IF('[1]Vmesna vrtilna_SKLOP1'!J301&lt;&gt;"",'[1]Vmesna vrtilna_SKLOP1'!J301,""),"")))))</f>
        <v>Skupaj:</v>
      </c>
      <c r="M301" s="22">
        <f t="shared" si="8"/>
        <v>0</v>
      </c>
      <c r="N301" s="22" t="str">
        <f>IF(IFERROR(VLOOKUP(B301,'[1]Vmesna vrtilna_SKLOP1'!B:J,7,0),"")=0,"",IFERROR(VLOOKUP(B301,'[1]Vmesna vrtilna_SKLOP1'!B:J,7,0),""))</f>
        <v/>
      </c>
      <c r="O301" s="22"/>
    </row>
    <row r="302" spans="2:15" ht="15" customHeight="1" x14ac:dyDescent="0.3">
      <c r="B302" s="15" t="str">
        <f>IF(AND('[1]Vmesna vrtilna_SKLOP1'!B302&lt;&gt;"",'[1]Vmesna vrtilna_SKLOP1'!C302&lt;&gt;""),IF('[1]Vmesna vrtilna_SKLOP1'!B302&lt;&gt;"",'[1]Vmesna vrtilna_SKLOP1'!B302,""),"")</f>
        <v/>
      </c>
      <c r="C302" s="16" t="str">
        <f>IF(OR(C301="Posebna oblika",C301="Kulturno zaščiten objekt",C301="Kulturno zaščiten objekt, Posebna oblika"),"Glej zavihek POSEBNI POGOJI",IF(SUM(N301:Q301)=1,"Posebna oblika",IF(SUM(N301:Q301)=10,"Kulturno zaščiten objekt",IF(SUM(N301:Q301)=11,"Kulturno zaščiten objekt, Posebna oblika",IF(AND('[1]Vmesna vrtilna_SKLOP1'!C302&lt;&gt;"",'[1]Vmesna vrtilna_SKLOP1'!D302&lt;&gt;""),IF('[1]Vmesna vrtilna_SKLOP1'!C302&lt;&gt;"",'[1]Vmesna vrtilna_SKLOP1'!C302,""),"")))))</f>
        <v/>
      </c>
      <c r="D302" s="17" t="str">
        <f>IF(IFERROR(VLOOKUP(B302,'[1]Vmesna vrtilna_SKLOP1'!B:J,6,0),"")=0,"",IFERROR(VLOOKUP(B302,'[1]Vmesna vrtilna_SKLOP1'!B:J,6,0),""))</f>
        <v/>
      </c>
      <c r="E302" s="16" t="str">
        <f>IF(IF('[1]Vmesna vrtilna_SKLOP1'!E302&lt;&gt;"",'[1]Vmesna vrtilna_SKLOP1'!D302,"")=0,"",IF('[1]Vmesna vrtilna_SKLOP1'!E302&lt;&gt;"",'[1]Vmesna vrtilna_SKLOP1'!D302,""))</f>
        <v/>
      </c>
      <c r="F302" s="18" t="str">
        <f>IF('[1]Vmesna vrtilna_SKLOP1'!E302&lt;&gt;"",'[1]Vmesna vrtilna_SKLOP1'!E302,"")</f>
        <v/>
      </c>
      <c r="G302" s="15" t="str">
        <f>IF('[1]Vmesna vrtilna_SKLOP1'!E302&lt;&gt;"",'[1]Vmesna vrtilna_SKLOP1'!F302,"")</f>
        <v/>
      </c>
      <c r="H302" s="19" t="str">
        <f>IF('[1]Vmesna vrtilna_SKLOP1'!F302&lt;&gt;"",'[1]Vmesna vrtilna_SKLOP1'!I302,"")</f>
        <v/>
      </c>
      <c r="I302" s="20" t="str">
        <f>IF(I301="Skupaj:","DDV (22%):",IF(I301="DDV (22%):","Skupaj z DDV:",IF(AND('[1]Vmesna vrtilna_SKLOP1'!C302&lt;&gt;"",'[1]Vmesna vrtilna_SKLOP1'!E302=""),"Skupaj:","")))</f>
        <v>DDV (22%):</v>
      </c>
      <c r="J302" s="21">
        <f t="shared" si="9"/>
        <v>0</v>
      </c>
      <c r="K302" s="21">
        <f>IF(I302="Skupaj z DDV:",SUM(K300,K301),IF(I302="DDV (22%):",K301*0.22,IF(AND('[1]Vmesna vrtilna_SKLOP1'!C302&lt;&gt;"",'[1]Vmesna vrtilna_SKLOP1'!D302=""),'[1]Vmesna vrtilna_SKLOP1'!J302,IF(F302&lt;&gt;"",IF('[1]Vmesna vrtilna_SKLOP1'!J302&lt;&gt;"",'[1]Vmesna vrtilna_SKLOP1'!J302,""),""))))</f>
        <v>2075.5340825405342</v>
      </c>
      <c r="L302" s="22" t="str">
        <f>IF(I301="Skupaj:","DDV (22%):",IF(I301="DDV (22%):","Skupaj z DDV:",IF(AND('[1]Vmesna vrtilna_SKLOP1'!C302&lt;&gt;"",'[1]Vmesna vrtilna_SKLOP1'!E302=""),"Skupaj:",IF(AND('[1]Vmesna vrtilna_SKLOP1'!C302&lt;&gt;"",'[1]Vmesna vrtilna_SKLOP1'!D302=""),'[1]Vmesna vrtilna_SKLOP1'!J302,IF(F302&lt;&gt;"",IF('[1]Vmesna vrtilna_SKLOP1'!J302&lt;&gt;"",'[1]Vmesna vrtilna_SKLOP1'!J302,""),"")))))</f>
        <v>DDV (22%):</v>
      </c>
      <c r="M302" s="22">
        <f t="shared" si="8"/>
        <v>0</v>
      </c>
      <c r="N302" s="22" t="str">
        <f>IF(IFERROR(VLOOKUP(B302,'[1]Vmesna vrtilna_SKLOP1'!B:J,7,0),"")=0,"",IFERROR(VLOOKUP(B302,'[1]Vmesna vrtilna_SKLOP1'!B:J,7,0),""))</f>
        <v/>
      </c>
      <c r="O302" s="22"/>
    </row>
    <row r="303" spans="2:15" ht="15" customHeight="1" x14ac:dyDescent="0.3">
      <c r="B303" s="15" t="str">
        <f>IF(AND('[1]Vmesna vrtilna_SKLOP1'!B303&lt;&gt;"",'[1]Vmesna vrtilna_SKLOP1'!C303&lt;&gt;""),IF('[1]Vmesna vrtilna_SKLOP1'!B303&lt;&gt;"",'[1]Vmesna vrtilna_SKLOP1'!B303,""),"")</f>
        <v/>
      </c>
      <c r="C303" s="16" t="str">
        <f>IF(OR(C302="Posebna oblika",C302="Kulturno zaščiten objekt",C302="Kulturno zaščiten objekt, Posebna oblika"),"Glej zavihek POSEBNI POGOJI",IF(SUM(N302:Q302)=1,"Posebna oblika",IF(SUM(N302:Q302)=10,"Kulturno zaščiten objekt",IF(SUM(N302:Q302)=11,"Kulturno zaščiten objekt, Posebna oblika",IF(AND('[1]Vmesna vrtilna_SKLOP1'!C303&lt;&gt;"",'[1]Vmesna vrtilna_SKLOP1'!D303&lt;&gt;""),IF('[1]Vmesna vrtilna_SKLOP1'!C303&lt;&gt;"",'[1]Vmesna vrtilna_SKLOP1'!C303,""),"")))))</f>
        <v/>
      </c>
      <c r="D303" s="17" t="str">
        <f>IF(IFERROR(VLOOKUP(B303,'[1]Vmesna vrtilna_SKLOP1'!B:J,6,0),"")=0,"",IFERROR(VLOOKUP(B303,'[1]Vmesna vrtilna_SKLOP1'!B:J,6,0),""))</f>
        <v/>
      </c>
      <c r="E303" s="16" t="str">
        <f>IF(IF('[1]Vmesna vrtilna_SKLOP1'!E303&lt;&gt;"",'[1]Vmesna vrtilna_SKLOP1'!D303,"")=0,"",IF('[1]Vmesna vrtilna_SKLOP1'!E303&lt;&gt;"",'[1]Vmesna vrtilna_SKLOP1'!D303,""))</f>
        <v/>
      </c>
      <c r="F303" s="18" t="str">
        <f>IF('[1]Vmesna vrtilna_SKLOP1'!E303&lt;&gt;"",'[1]Vmesna vrtilna_SKLOP1'!E303,"")</f>
        <v/>
      </c>
      <c r="G303" s="15" t="str">
        <f>IF('[1]Vmesna vrtilna_SKLOP1'!E303&lt;&gt;"",'[1]Vmesna vrtilna_SKLOP1'!F303,"")</f>
        <v/>
      </c>
      <c r="H303" s="19" t="str">
        <f>IF('[1]Vmesna vrtilna_SKLOP1'!F303&lt;&gt;"",'[1]Vmesna vrtilna_SKLOP1'!I303,"")</f>
        <v/>
      </c>
      <c r="I303" s="20" t="str">
        <f>IF(I302="Skupaj:","DDV (22%):",IF(I302="DDV (22%):","Skupaj z DDV:",IF(AND('[1]Vmesna vrtilna_SKLOP1'!C303&lt;&gt;"",'[1]Vmesna vrtilna_SKLOP1'!E303=""),"Skupaj:","")))</f>
        <v>Skupaj z DDV:</v>
      </c>
      <c r="J303" s="21">
        <f t="shared" si="9"/>
        <v>0</v>
      </c>
      <c r="K303" s="21">
        <f>IF(I303="Skupaj z DDV:",SUM(K301,K302),IF(I303="DDV (22%):",K302*0.22,IF(AND('[1]Vmesna vrtilna_SKLOP1'!C303&lt;&gt;"",'[1]Vmesna vrtilna_SKLOP1'!D303=""),'[1]Vmesna vrtilna_SKLOP1'!J303,IF(F303&lt;&gt;"",IF('[1]Vmesna vrtilna_SKLOP1'!J303&lt;&gt;"",'[1]Vmesna vrtilna_SKLOP1'!J303,""),""))))</f>
        <v>11509.779912270236</v>
      </c>
      <c r="L303" s="22" t="str">
        <f>IF(I302="Skupaj:","DDV (22%):",IF(I302="DDV (22%):","Skupaj z DDV:",IF(AND('[1]Vmesna vrtilna_SKLOP1'!C303&lt;&gt;"",'[1]Vmesna vrtilna_SKLOP1'!E303=""),"Skupaj:",IF(AND('[1]Vmesna vrtilna_SKLOP1'!C303&lt;&gt;"",'[1]Vmesna vrtilna_SKLOP1'!D303=""),'[1]Vmesna vrtilna_SKLOP1'!J303,IF(F303&lt;&gt;"",IF('[1]Vmesna vrtilna_SKLOP1'!J303&lt;&gt;"",'[1]Vmesna vrtilna_SKLOP1'!J303,""),"")))))</f>
        <v>Skupaj z DDV:</v>
      </c>
      <c r="M303" s="22">
        <f t="shared" si="8"/>
        <v>0</v>
      </c>
      <c r="N303" s="22" t="str">
        <f>IF(IFERROR(VLOOKUP(B303,'[1]Vmesna vrtilna_SKLOP1'!B:J,7,0),"")=0,"",IFERROR(VLOOKUP(B303,'[1]Vmesna vrtilna_SKLOP1'!B:J,7,0),""))</f>
        <v/>
      </c>
      <c r="O303" s="22"/>
    </row>
    <row r="304" spans="2:15" ht="15" customHeight="1" x14ac:dyDescent="0.3">
      <c r="B304" s="15">
        <f>IF(AND('[1]Vmesna vrtilna_SKLOP1'!B304&lt;&gt;"",'[1]Vmesna vrtilna_SKLOP1'!C304&lt;&gt;""),IF('[1]Vmesna vrtilna_SKLOP1'!B304&lt;&gt;"",'[1]Vmesna vrtilna_SKLOP1'!B304,""),"")</f>
        <v>11</v>
      </c>
      <c r="C304" s="16" t="str">
        <f>IF(OR(C303="Posebna oblika",C303="Kulturno zaščiten objekt",C303="Kulturno zaščiten objekt, Posebna oblika"),"Glej zavihek POSEBNI POGOJI",IF(SUM(N303:Q303)=1,"Posebna oblika",IF(SUM(N303:Q303)=10,"Kulturno zaščiten objekt",IF(SUM(N303:Q303)=11,"Kulturno zaščiten objekt, Posebna oblika",IF(AND('[1]Vmesna vrtilna_SKLOP1'!C304&lt;&gt;"",'[1]Vmesna vrtilna_SKLOP1'!D304&lt;&gt;""),IF('[1]Vmesna vrtilna_SKLOP1'!C304&lt;&gt;"",'[1]Vmesna vrtilna_SKLOP1'!C304,""),"")))))</f>
        <v>Sava 4</v>
      </c>
      <c r="D304" s="17">
        <f>IF(IFERROR(VLOOKUP(B304,'[1]Vmesna vrtilna_SKLOP1'!B:J,6,0),"")=0,"",IFERROR(VLOOKUP(B304,'[1]Vmesna vrtilna_SKLOP1'!B:J,6,0),""))</f>
        <v>1</v>
      </c>
      <c r="E304" s="16" t="str">
        <f>IF(IF('[1]Vmesna vrtilna_SKLOP1'!E304&lt;&gt;"",'[1]Vmesna vrtilna_SKLOP1'!D304,"")=0,"",IF('[1]Vmesna vrtilna_SKLOP1'!E304&lt;&gt;"",'[1]Vmesna vrtilna_SKLOP1'!D304,""))</f>
        <v>Okna/Vrata</v>
      </c>
      <c r="F304" s="18" t="str">
        <f>IF('[1]Vmesna vrtilna_SKLOP1'!E304&lt;&gt;"",'[1]Vmesna vrtilna_SKLOP1'!E304,"")</f>
        <v>Dvokrilno okno (tip: O3); dim. ŠxV: 1,53x1,36m; Material: PVC, profil&gt;80mm ; steklo 66.2/16Ar/44.2; Rw,st.=46 (Rw,st.+Ctr ≥ 41 dB)</v>
      </c>
      <c r="G304" s="15" t="str">
        <f>IF('[1]Vmesna vrtilna_SKLOP1'!E304&lt;&gt;"",'[1]Vmesna vrtilna_SKLOP1'!F304,"")</f>
        <v>[kos]</v>
      </c>
      <c r="H304" s="19">
        <f>IF('[1]Vmesna vrtilna_SKLOP1'!F304&lt;&gt;"",'[1]Vmesna vrtilna_SKLOP1'!I304,"")</f>
        <v>1</v>
      </c>
      <c r="I304" s="20" t="str">
        <f>IF(I303="Skupaj:","DDV (22%):",IF(I303="DDV (22%):","Skupaj z DDV:",IF(AND('[1]Vmesna vrtilna_SKLOP1'!C304&lt;&gt;"",'[1]Vmesna vrtilna_SKLOP1'!E304=""),"Skupaj:","")))</f>
        <v/>
      </c>
      <c r="J304" s="21">
        <f t="shared" si="9"/>
        <v>0</v>
      </c>
      <c r="K304" s="21">
        <f>IF(I304="Skupaj z DDV:",SUM(K302,K303),IF(I304="DDV (22%):",K303*0.22,IF(AND('[1]Vmesna vrtilna_SKLOP1'!C304&lt;&gt;"",'[1]Vmesna vrtilna_SKLOP1'!D304=""),'[1]Vmesna vrtilna_SKLOP1'!J304,IF(F304&lt;&gt;"",IF('[1]Vmesna vrtilna_SKLOP1'!J304&lt;&gt;"",'[1]Vmesna vrtilna_SKLOP1'!J304,""),""))))</f>
        <v>746.99303737582079</v>
      </c>
      <c r="L304" s="22">
        <f>IF(I303="Skupaj:","DDV (22%):",IF(I303="DDV (22%):","Skupaj z DDV:",IF(AND('[1]Vmesna vrtilna_SKLOP1'!C304&lt;&gt;"",'[1]Vmesna vrtilna_SKLOP1'!E304=""),"Skupaj:",IF(AND('[1]Vmesna vrtilna_SKLOP1'!C304&lt;&gt;"",'[1]Vmesna vrtilna_SKLOP1'!D304=""),'[1]Vmesna vrtilna_SKLOP1'!J304,IF(F304&lt;&gt;"",IF('[1]Vmesna vrtilna_SKLOP1'!J304&lt;&gt;"",'[1]Vmesna vrtilna_SKLOP1'!J304,""),"")))))</f>
        <v>746.99303737582079</v>
      </c>
      <c r="M304" s="22">
        <f t="shared" si="8"/>
        <v>0</v>
      </c>
      <c r="N304" s="22" t="str">
        <f>IF(IFERROR(VLOOKUP(B304,'[1]Vmesna vrtilna_SKLOP1'!B:J,7,0),"")=0,"",IFERROR(VLOOKUP(B304,'[1]Vmesna vrtilna_SKLOP1'!B:J,7,0),""))</f>
        <v>ZAG</v>
      </c>
      <c r="O304" s="22"/>
    </row>
    <row r="305" spans="2:15" ht="15" customHeight="1" x14ac:dyDescent="0.3">
      <c r="B305" s="15" t="str">
        <f>IF(AND('[1]Vmesna vrtilna_SKLOP1'!B305&lt;&gt;"",'[1]Vmesna vrtilna_SKLOP1'!C305&lt;&gt;""),IF('[1]Vmesna vrtilna_SKLOP1'!B305&lt;&gt;"",'[1]Vmesna vrtilna_SKLOP1'!B305,""),"")</f>
        <v/>
      </c>
      <c r="C305" s="16" t="str">
        <f>IF(OR(C304="Posebna oblika",C304="Kulturno zaščiten objekt",C304="Kulturno zaščiten objekt, Posebna oblika"),"Glej zavihek POSEBNI POGOJI",IF(SUM(N304:Q304)=1,"Posebna oblika",IF(SUM(N304:Q304)=10,"Kulturno zaščiten objekt",IF(SUM(N304:Q304)=11,"Kulturno zaščiten objekt, Posebna oblika",IF(AND('[1]Vmesna vrtilna_SKLOP1'!C305&lt;&gt;"",'[1]Vmesna vrtilna_SKLOP1'!D305&lt;&gt;""),IF('[1]Vmesna vrtilna_SKLOP1'!C305&lt;&gt;"",'[1]Vmesna vrtilna_SKLOP1'!C305,""),"")))))</f>
        <v/>
      </c>
      <c r="D305" s="17" t="str">
        <f>IF(IFERROR(VLOOKUP(B305,'[1]Vmesna vrtilna_SKLOP1'!B:J,6,0),"")=0,"",IFERROR(VLOOKUP(B305,'[1]Vmesna vrtilna_SKLOP1'!B:J,6,0),""))</f>
        <v/>
      </c>
      <c r="E305" s="16" t="str">
        <f>IF(IF('[1]Vmesna vrtilna_SKLOP1'!E305&lt;&gt;"",'[1]Vmesna vrtilna_SKLOP1'!D305,"")=0,"",IF('[1]Vmesna vrtilna_SKLOP1'!E305&lt;&gt;"",'[1]Vmesna vrtilna_SKLOP1'!D305,""))</f>
        <v/>
      </c>
      <c r="F305" s="18" t="str">
        <f>IF('[1]Vmesna vrtilna_SKLOP1'!E305&lt;&gt;"",'[1]Vmesna vrtilna_SKLOP1'!E305,"")</f>
        <v>Dvokrilno okno (tip: O3); dim. ŠxV: 1,72x1,59m; Material: PVC, profil&gt;80mm ; steklo 66.2/16Ar/44.2; Rw,st.=46 (Rw,st.+Ctr ≥ 41 dB)</v>
      </c>
      <c r="G305" s="15" t="str">
        <f>IF('[1]Vmesna vrtilna_SKLOP1'!E305&lt;&gt;"",'[1]Vmesna vrtilna_SKLOP1'!F305,"")</f>
        <v>[kos]</v>
      </c>
      <c r="H305" s="19">
        <f>IF('[1]Vmesna vrtilna_SKLOP1'!F305&lt;&gt;"",'[1]Vmesna vrtilna_SKLOP1'!I305,"")</f>
        <v>1</v>
      </c>
      <c r="I305" s="20" t="str">
        <f>IF(I304="Skupaj:","DDV (22%):",IF(I304="DDV (22%):","Skupaj z DDV:",IF(AND('[1]Vmesna vrtilna_SKLOP1'!C305&lt;&gt;"",'[1]Vmesna vrtilna_SKLOP1'!E305=""),"Skupaj:","")))</f>
        <v/>
      </c>
      <c r="J305" s="21">
        <f t="shared" si="9"/>
        <v>0</v>
      </c>
      <c r="K305" s="21">
        <f>IF(I305="Skupaj z DDV:",SUM(K303,K304),IF(I305="DDV (22%):",K304*0.22,IF(AND('[1]Vmesna vrtilna_SKLOP1'!C305&lt;&gt;"",'[1]Vmesna vrtilna_SKLOP1'!D305=""),'[1]Vmesna vrtilna_SKLOP1'!J305,IF(F305&lt;&gt;"",IF('[1]Vmesna vrtilna_SKLOP1'!J305&lt;&gt;"",'[1]Vmesna vrtilna_SKLOP1'!J305,""),""))))</f>
        <v>899.51784823754883</v>
      </c>
      <c r="L305" s="22">
        <f>IF(I304="Skupaj:","DDV (22%):",IF(I304="DDV (22%):","Skupaj z DDV:",IF(AND('[1]Vmesna vrtilna_SKLOP1'!C305&lt;&gt;"",'[1]Vmesna vrtilna_SKLOP1'!E305=""),"Skupaj:",IF(AND('[1]Vmesna vrtilna_SKLOP1'!C305&lt;&gt;"",'[1]Vmesna vrtilna_SKLOP1'!D305=""),'[1]Vmesna vrtilna_SKLOP1'!J305,IF(F305&lt;&gt;"",IF('[1]Vmesna vrtilna_SKLOP1'!J305&lt;&gt;"",'[1]Vmesna vrtilna_SKLOP1'!J305,""),"")))))</f>
        <v>899.51784823754883</v>
      </c>
      <c r="M305" s="22">
        <f t="shared" si="8"/>
        <v>0</v>
      </c>
      <c r="N305" s="22" t="str">
        <f>IF(IFERROR(VLOOKUP(B305,'[1]Vmesna vrtilna_SKLOP1'!B:J,7,0),"")=0,"",IFERROR(VLOOKUP(B305,'[1]Vmesna vrtilna_SKLOP1'!B:J,7,0),""))</f>
        <v/>
      </c>
      <c r="O305" s="22"/>
    </row>
    <row r="306" spans="2:15" ht="15" customHeight="1" x14ac:dyDescent="0.3">
      <c r="B306" s="15" t="str">
        <f>IF(AND('[1]Vmesna vrtilna_SKLOP1'!B306&lt;&gt;"",'[1]Vmesna vrtilna_SKLOP1'!C306&lt;&gt;""),IF('[1]Vmesna vrtilna_SKLOP1'!B306&lt;&gt;"",'[1]Vmesna vrtilna_SKLOP1'!B306,""),"")</f>
        <v/>
      </c>
      <c r="C306" s="16" t="str">
        <f>IF(OR(C305="Posebna oblika",C305="Kulturno zaščiten objekt",C305="Kulturno zaščiten objekt, Posebna oblika"),"Glej zavihek POSEBNI POGOJI",IF(SUM(N305:Q305)=1,"Posebna oblika",IF(SUM(N305:Q305)=10,"Kulturno zaščiten objekt",IF(SUM(N305:Q305)=11,"Kulturno zaščiten objekt, Posebna oblika",IF(AND('[1]Vmesna vrtilna_SKLOP1'!C306&lt;&gt;"",'[1]Vmesna vrtilna_SKLOP1'!D306&lt;&gt;""),IF('[1]Vmesna vrtilna_SKLOP1'!C306&lt;&gt;"",'[1]Vmesna vrtilna_SKLOP1'!C306,""),"")))))</f>
        <v/>
      </c>
      <c r="D306" s="17" t="str">
        <f>IF(IFERROR(VLOOKUP(B306,'[1]Vmesna vrtilna_SKLOP1'!B:J,6,0),"")=0,"",IFERROR(VLOOKUP(B306,'[1]Vmesna vrtilna_SKLOP1'!B:J,6,0),""))</f>
        <v/>
      </c>
      <c r="E306" s="16" t="str">
        <f>IF(IF('[1]Vmesna vrtilna_SKLOP1'!E306&lt;&gt;"",'[1]Vmesna vrtilna_SKLOP1'!D306,"")=0,"",IF('[1]Vmesna vrtilna_SKLOP1'!E306&lt;&gt;"",'[1]Vmesna vrtilna_SKLOP1'!D306,""))</f>
        <v/>
      </c>
      <c r="F306" s="18" t="str">
        <f>IF('[1]Vmesna vrtilna_SKLOP1'!E306&lt;&gt;"",'[1]Vmesna vrtilna_SKLOP1'!E306,"")</f>
        <v>Enokrilno okno (tip: O1); dim. ŠxV: 1,1x1,61m; Material: PVC, profil&gt;80mm ; steklo 66.2/16Ar/44.2; Rw,st.=46 (Rw,st.+Ctr ≥ 41 dB)</v>
      </c>
      <c r="G306" s="15" t="str">
        <f>IF('[1]Vmesna vrtilna_SKLOP1'!E306&lt;&gt;"",'[1]Vmesna vrtilna_SKLOP1'!F306,"")</f>
        <v>[kos]</v>
      </c>
      <c r="H306" s="19">
        <f>IF('[1]Vmesna vrtilna_SKLOP1'!F306&lt;&gt;"",'[1]Vmesna vrtilna_SKLOP1'!I306,"")</f>
        <v>1</v>
      </c>
      <c r="I306" s="20" t="str">
        <f>IF(I305="Skupaj:","DDV (22%):",IF(I305="DDV (22%):","Skupaj z DDV:",IF(AND('[1]Vmesna vrtilna_SKLOP1'!C306&lt;&gt;"",'[1]Vmesna vrtilna_SKLOP1'!E306=""),"Skupaj:","")))</f>
        <v/>
      </c>
      <c r="J306" s="21">
        <f t="shared" si="9"/>
        <v>0</v>
      </c>
      <c r="K306" s="21">
        <f>IF(I306="Skupaj z DDV:",SUM(K304,K305),IF(I306="DDV (22%):",K305*0.22,IF(AND('[1]Vmesna vrtilna_SKLOP1'!C306&lt;&gt;"",'[1]Vmesna vrtilna_SKLOP1'!D306=""),'[1]Vmesna vrtilna_SKLOP1'!J306,IF(F306&lt;&gt;"",IF('[1]Vmesna vrtilna_SKLOP1'!J306&lt;&gt;"",'[1]Vmesna vrtilna_SKLOP1'!J306,""),""))))</f>
        <v>571.06453135480012</v>
      </c>
      <c r="L306" s="22">
        <f>IF(I305="Skupaj:","DDV (22%):",IF(I305="DDV (22%):","Skupaj z DDV:",IF(AND('[1]Vmesna vrtilna_SKLOP1'!C306&lt;&gt;"",'[1]Vmesna vrtilna_SKLOP1'!E306=""),"Skupaj:",IF(AND('[1]Vmesna vrtilna_SKLOP1'!C306&lt;&gt;"",'[1]Vmesna vrtilna_SKLOP1'!D306=""),'[1]Vmesna vrtilna_SKLOP1'!J306,IF(F306&lt;&gt;"",IF('[1]Vmesna vrtilna_SKLOP1'!J306&lt;&gt;"",'[1]Vmesna vrtilna_SKLOP1'!J306,""),"")))))</f>
        <v>571.06453135480012</v>
      </c>
      <c r="M306" s="22">
        <f t="shared" si="8"/>
        <v>0</v>
      </c>
      <c r="N306" s="22" t="str">
        <f>IF(IFERROR(VLOOKUP(B306,'[1]Vmesna vrtilna_SKLOP1'!B:J,7,0),"")=0,"",IFERROR(VLOOKUP(B306,'[1]Vmesna vrtilna_SKLOP1'!B:J,7,0),""))</f>
        <v/>
      </c>
      <c r="O306" s="22"/>
    </row>
    <row r="307" spans="2:15" ht="15" customHeight="1" x14ac:dyDescent="0.3">
      <c r="B307" s="15" t="str">
        <f>IF(AND('[1]Vmesna vrtilna_SKLOP1'!B307&lt;&gt;"",'[1]Vmesna vrtilna_SKLOP1'!C307&lt;&gt;""),IF('[1]Vmesna vrtilna_SKLOP1'!B307&lt;&gt;"",'[1]Vmesna vrtilna_SKLOP1'!B307,""),"")</f>
        <v/>
      </c>
      <c r="C307" s="16" t="str">
        <f>IF(OR(C306="Posebna oblika",C306="Kulturno zaščiten objekt",C306="Kulturno zaščiten objekt, Posebna oblika"),"Glej zavihek POSEBNI POGOJI",IF(SUM(N306:Q306)=1,"Posebna oblika",IF(SUM(N306:Q306)=10,"Kulturno zaščiten objekt",IF(SUM(N306:Q306)=11,"Kulturno zaščiten objekt, Posebna oblika",IF(AND('[1]Vmesna vrtilna_SKLOP1'!C307&lt;&gt;"",'[1]Vmesna vrtilna_SKLOP1'!D307&lt;&gt;""),IF('[1]Vmesna vrtilna_SKLOP1'!C307&lt;&gt;"",'[1]Vmesna vrtilna_SKLOP1'!C307,""),"")))))</f>
        <v/>
      </c>
      <c r="D307" s="17" t="str">
        <f>IF(IFERROR(VLOOKUP(B307,'[1]Vmesna vrtilna_SKLOP1'!B:J,6,0),"")=0,"",IFERROR(VLOOKUP(B307,'[1]Vmesna vrtilna_SKLOP1'!B:J,6,0),""))</f>
        <v/>
      </c>
      <c r="E307" s="16" t="str">
        <f>IF(IF('[1]Vmesna vrtilna_SKLOP1'!E307&lt;&gt;"",'[1]Vmesna vrtilna_SKLOP1'!D307,"")=0,"",IF('[1]Vmesna vrtilna_SKLOP1'!E307&lt;&gt;"",'[1]Vmesna vrtilna_SKLOP1'!D307,""))</f>
        <v/>
      </c>
      <c r="F307" s="18" t="str">
        <f>IF('[1]Vmesna vrtilna_SKLOP1'!E307&lt;&gt;"",'[1]Vmesna vrtilna_SKLOP1'!E307,"")</f>
        <v>Dvokrilno okno (tip: O3); dim. ŠxV: 1,69x1,33m; Material: PVC, profil&gt;80mm ; steklo 66.2/16Ar/44.2; Rw,st.=46 (Rw,st.+Ctr ≥ 41 dB)</v>
      </c>
      <c r="G307" s="15" t="str">
        <f>IF('[1]Vmesna vrtilna_SKLOP1'!E307&lt;&gt;"",'[1]Vmesna vrtilna_SKLOP1'!F307,"")</f>
        <v>[kos]</v>
      </c>
      <c r="H307" s="19">
        <f>IF('[1]Vmesna vrtilna_SKLOP1'!F307&lt;&gt;"",'[1]Vmesna vrtilna_SKLOP1'!I307,"")</f>
        <v>2</v>
      </c>
      <c r="I307" s="20" t="str">
        <f>IF(I306="Skupaj:","DDV (22%):",IF(I306="DDV (22%):","Skupaj z DDV:",IF(AND('[1]Vmesna vrtilna_SKLOP1'!C307&lt;&gt;"",'[1]Vmesna vrtilna_SKLOP1'!E307=""),"Skupaj:","")))</f>
        <v/>
      </c>
      <c r="J307" s="21">
        <f t="shared" si="9"/>
        <v>0</v>
      </c>
      <c r="K307" s="21">
        <f>IF(I307="Skupaj z DDV:",SUM(K305,K306),IF(I307="DDV (22%):",K306*0.22,IF(AND('[1]Vmesna vrtilna_SKLOP1'!C307&lt;&gt;"",'[1]Vmesna vrtilna_SKLOP1'!D307=""),'[1]Vmesna vrtilna_SKLOP1'!J307,IF(F307&lt;&gt;"",IF('[1]Vmesna vrtilna_SKLOP1'!J307&lt;&gt;"",'[1]Vmesna vrtilna_SKLOP1'!J307,""),""))))</f>
        <v>1571.3537827875177</v>
      </c>
      <c r="L307" s="22">
        <f>IF(I306="Skupaj:","DDV (22%):",IF(I306="DDV (22%):","Skupaj z DDV:",IF(AND('[1]Vmesna vrtilna_SKLOP1'!C307&lt;&gt;"",'[1]Vmesna vrtilna_SKLOP1'!E307=""),"Skupaj:",IF(AND('[1]Vmesna vrtilna_SKLOP1'!C307&lt;&gt;"",'[1]Vmesna vrtilna_SKLOP1'!D307=""),'[1]Vmesna vrtilna_SKLOP1'!J307,IF(F307&lt;&gt;"",IF('[1]Vmesna vrtilna_SKLOP1'!J307&lt;&gt;"",'[1]Vmesna vrtilna_SKLOP1'!J307,""),"")))))</f>
        <v>1571.3537827875177</v>
      </c>
      <c r="M307" s="22">
        <f t="shared" si="8"/>
        <v>0</v>
      </c>
      <c r="N307" s="22" t="str">
        <f>IF(IFERROR(VLOOKUP(B307,'[1]Vmesna vrtilna_SKLOP1'!B:J,7,0),"")=0,"",IFERROR(VLOOKUP(B307,'[1]Vmesna vrtilna_SKLOP1'!B:J,7,0),""))</f>
        <v/>
      </c>
      <c r="O307" s="22"/>
    </row>
    <row r="308" spans="2:15" ht="15" customHeight="1" x14ac:dyDescent="0.3">
      <c r="B308" s="15" t="str">
        <f>IF(AND('[1]Vmesna vrtilna_SKLOP1'!B308&lt;&gt;"",'[1]Vmesna vrtilna_SKLOP1'!C308&lt;&gt;""),IF('[1]Vmesna vrtilna_SKLOP1'!B308&lt;&gt;"",'[1]Vmesna vrtilna_SKLOP1'!B308,""),"")</f>
        <v/>
      </c>
      <c r="C308" s="16" t="str">
        <f>IF(OR(C307="Posebna oblika",C307="Kulturno zaščiten objekt",C307="Kulturno zaščiten objekt, Posebna oblika"),"Glej zavihek POSEBNI POGOJI",IF(SUM(N307:Q307)=1,"Posebna oblika",IF(SUM(N307:Q307)=10,"Kulturno zaščiten objekt",IF(SUM(N307:Q307)=11,"Kulturno zaščiten objekt, Posebna oblika",IF(AND('[1]Vmesna vrtilna_SKLOP1'!C308&lt;&gt;"",'[1]Vmesna vrtilna_SKLOP1'!D308&lt;&gt;""),IF('[1]Vmesna vrtilna_SKLOP1'!C308&lt;&gt;"",'[1]Vmesna vrtilna_SKLOP1'!C308,""),"")))))</f>
        <v/>
      </c>
      <c r="D308" s="17" t="str">
        <f>IF(IFERROR(VLOOKUP(B308,'[1]Vmesna vrtilna_SKLOP1'!B:J,6,0),"")=0,"",IFERROR(VLOOKUP(B308,'[1]Vmesna vrtilna_SKLOP1'!B:J,6,0),""))</f>
        <v/>
      </c>
      <c r="E308" s="16" t="str">
        <f>IF(IF('[1]Vmesna vrtilna_SKLOP1'!E308&lt;&gt;"",'[1]Vmesna vrtilna_SKLOP1'!D308,"")=0,"",IF('[1]Vmesna vrtilna_SKLOP1'!E308&lt;&gt;"",'[1]Vmesna vrtilna_SKLOP1'!D308,""))</f>
        <v/>
      </c>
      <c r="F308" s="18" t="str">
        <f>IF('[1]Vmesna vrtilna_SKLOP1'!E308&lt;&gt;"",'[1]Vmesna vrtilna_SKLOP1'!E308,"")</f>
        <v>Enokrilno okno (tip: O1); dim. ŠxV: 1,08x1,32m; Material: PVC, profil&gt;80mm ; steklo 66.2/16Ar/44.2; Rw,st.=46 (Rw,st.+Ctr ≥ 41 dB)</v>
      </c>
      <c r="G308" s="15" t="str">
        <f>IF('[1]Vmesna vrtilna_SKLOP1'!E308&lt;&gt;"",'[1]Vmesna vrtilna_SKLOP1'!F308,"")</f>
        <v>[kos]</v>
      </c>
      <c r="H308" s="19">
        <f>IF('[1]Vmesna vrtilna_SKLOP1'!F308&lt;&gt;"",'[1]Vmesna vrtilna_SKLOP1'!I308,"")</f>
        <v>1</v>
      </c>
      <c r="I308" s="20" t="str">
        <f>IF(I307="Skupaj:","DDV (22%):",IF(I307="DDV (22%):","Skupaj z DDV:",IF(AND('[1]Vmesna vrtilna_SKLOP1'!C308&lt;&gt;"",'[1]Vmesna vrtilna_SKLOP1'!E308=""),"Skupaj:","")))</f>
        <v/>
      </c>
      <c r="J308" s="21">
        <f t="shared" si="9"/>
        <v>0</v>
      </c>
      <c r="K308" s="21">
        <f>IF(I308="Skupaj z DDV:",SUM(K306,K307),IF(I308="DDV (22%):",K307*0.22,IF(AND('[1]Vmesna vrtilna_SKLOP1'!C308&lt;&gt;"",'[1]Vmesna vrtilna_SKLOP1'!D308=""),'[1]Vmesna vrtilna_SKLOP1'!J308,IF(F308&lt;&gt;"",IF('[1]Vmesna vrtilna_SKLOP1'!J308&lt;&gt;"",'[1]Vmesna vrtilna_SKLOP1'!J308,""),""))))</f>
        <v>493.01822972620801</v>
      </c>
      <c r="L308" s="22">
        <f>IF(I307="Skupaj:","DDV (22%):",IF(I307="DDV (22%):","Skupaj z DDV:",IF(AND('[1]Vmesna vrtilna_SKLOP1'!C308&lt;&gt;"",'[1]Vmesna vrtilna_SKLOP1'!E308=""),"Skupaj:",IF(AND('[1]Vmesna vrtilna_SKLOP1'!C308&lt;&gt;"",'[1]Vmesna vrtilna_SKLOP1'!D308=""),'[1]Vmesna vrtilna_SKLOP1'!J308,IF(F308&lt;&gt;"",IF('[1]Vmesna vrtilna_SKLOP1'!J308&lt;&gt;"",'[1]Vmesna vrtilna_SKLOP1'!J308,""),"")))))</f>
        <v>493.01822972620801</v>
      </c>
      <c r="M308" s="22">
        <f t="shared" si="8"/>
        <v>0</v>
      </c>
      <c r="N308" s="22" t="str">
        <f>IF(IFERROR(VLOOKUP(B308,'[1]Vmesna vrtilna_SKLOP1'!B:J,7,0),"")=0,"",IFERROR(VLOOKUP(B308,'[1]Vmesna vrtilna_SKLOP1'!B:J,7,0),""))</f>
        <v/>
      </c>
      <c r="O308" s="22"/>
    </row>
    <row r="309" spans="2:15" ht="15" customHeight="1" x14ac:dyDescent="0.3">
      <c r="B309" s="15" t="str">
        <f>IF(AND('[1]Vmesna vrtilna_SKLOP1'!B309&lt;&gt;"",'[1]Vmesna vrtilna_SKLOP1'!C309&lt;&gt;""),IF('[1]Vmesna vrtilna_SKLOP1'!B309&lt;&gt;"",'[1]Vmesna vrtilna_SKLOP1'!B309,""),"")</f>
        <v/>
      </c>
      <c r="C309" s="16" t="str">
        <f>IF(OR(C308="Posebna oblika",C308="Kulturno zaščiten objekt",C308="Kulturno zaščiten objekt, Posebna oblika"),"Glej zavihek POSEBNI POGOJI",IF(SUM(N308:Q308)=1,"Posebna oblika",IF(SUM(N308:Q308)=10,"Kulturno zaščiten objekt",IF(SUM(N308:Q308)=11,"Kulturno zaščiten objekt, Posebna oblika",IF(AND('[1]Vmesna vrtilna_SKLOP1'!C309&lt;&gt;"",'[1]Vmesna vrtilna_SKLOP1'!D309&lt;&gt;""),IF('[1]Vmesna vrtilna_SKLOP1'!C309&lt;&gt;"",'[1]Vmesna vrtilna_SKLOP1'!C309,""),"")))))</f>
        <v/>
      </c>
      <c r="D309" s="17" t="str">
        <f>IF(IFERROR(VLOOKUP(B309,'[1]Vmesna vrtilna_SKLOP1'!B:J,6,0),"")=0,"",IFERROR(VLOOKUP(B309,'[1]Vmesna vrtilna_SKLOP1'!B:J,6,0),""))</f>
        <v/>
      </c>
      <c r="E309" s="16" t="str">
        <f>IF(IF('[1]Vmesna vrtilna_SKLOP1'!E309&lt;&gt;"",'[1]Vmesna vrtilna_SKLOP1'!D309,"")=0,"",IF('[1]Vmesna vrtilna_SKLOP1'!E309&lt;&gt;"",'[1]Vmesna vrtilna_SKLOP1'!D309,""))</f>
        <v/>
      </c>
      <c r="F309" s="18" t="str">
        <f>IF('[1]Vmesna vrtilna_SKLOP1'!E309&lt;&gt;"",'[1]Vmesna vrtilna_SKLOP1'!E309,"")</f>
        <v>Enokrilno okno (tip: O1); dim. ŠxV: 1,08x1,31m; Material: PVC, profil&gt;80mm ; steklo 66.2/16Ar/44.2; Rw,st.=46 (Rw,st.+Ctr ≥ 41 dB)</v>
      </c>
      <c r="G309" s="15" t="str">
        <f>IF('[1]Vmesna vrtilna_SKLOP1'!E309&lt;&gt;"",'[1]Vmesna vrtilna_SKLOP1'!F309,"")</f>
        <v>[kos]</v>
      </c>
      <c r="H309" s="19">
        <f>IF('[1]Vmesna vrtilna_SKLOP1'!F309&lt;&gt;"",'[1]Vmesna vrtilna_SKLOP1'!I309,"")</f>
        <v>1</v>
      </c>
      <c r="I309" s="20" t="str">
        <f>IF(I308="Skupaj:","DDV (22%):",IF(I308="DDV (22%):","Skupaj z DDV:",IF(AND('[1]Vmesna vrtilna_SKLOP1'!C309&lt;&gt;"",'[1]Vmesna vrtilna_SKLOP1'!E309=""),"Skupaj:","")))</f>
        <v/>
      </c>
      <c r="J309" s="21">
        <f t="shared" si="9"/>
        <v>0</v>
      </c>
      <c r="K309" s="21">
        <f>IF(I309="Skupaj z DDV:",SUM(K307,K308),IF(I309="DDV (22%):",K308*0.22,IF(AND('[1]Vmesna vrtilna_SKLOP1'!C309&lt;&gt;"",'[1]Vmesna vrtilna_SKLOP1'!D309=""),'[1]Vmesna vrtilna_SKLOP1'!J309,IF(F309&lt;&gt;"",IF('[1]Vmesna vrtilna_SKLOP1'!J309&lt;&gt;"",'[1]Vmesna vrtilna_SKLOP1'!J309,""),""))))</f>
        <v>490.50294254611197</v>
      </c>
      <c r="L309" s="22">
        <f>IF(I308="Skupaj:","DDV (22%):",IF(I308="DDV (22%):","Skupaj z DDV:",IF(AND('[1]Vmesna vrtilna_SKLOP1'!C309&lt;&gt;"",'[1]Vmesna vrtilna_SKLOP1'!E309=""),"Skupaj:",IF(AND('[1]Vmesna vrtilna_SKLOP1'!C309&lt;&gt;"",'[1]Vmesna vrtilna_SKLOP1'!D309=""),'[1]Vmesna vrtilna_SKLOP1'!J309,IF(F309&lt;&gt;"",IF('[1]Vmesna vrtilna_SKLOP1'!J309&lt;&gt;"",'[1]Vmesna vrtilna_SKLOP1'!J309,""),"")))))</f>
        <v>490.50294254611197</v>
      </c>
      <c r="M309" s="22">
        <f t="shared" si="8"/>
        <v>0</v>
      </c>
      <c r="N309" s="22" t="str">
        <f>IF(IFERROR(VLOOKUP(B309,'[1]Vmesna vrtilna_SKLOP1'!B:J,7,0),"")=0,"",IFERROR(VLOOKUP(B309,'[1]Vmesna vrtilna_SKLOP1'!B:J,7,0),""))</f>
        <v/>
      </c>
      <c r="O309" s="22"/>
    </row>
    <row r="310" spans="2:15" ht="15" customHeight="1" x14ac:dyDescent="0.3">
      <c r="B310" s="15" t="str">
        <f>IF(AND('[1]Vmesna vrtilna_SKLOP1'!B310&lt;&gt;"",'[1]Vmesna vrtilna_SKLOP1'!C310&lt;&gt;""),IF('[1]Vmesna vrtilna_SKLOP1'!B310&lt;&gt;"",'[1]Vmesna vrtilna_SKLOP1'!B310,""),"")</f>
        <v/>
      </c>
      <c r="C310" s="16" t="str">
        <f>IF(OR(C309="Posebna oblika",C309="Kulturno zaščiten objekt",C309="Kulturno zaščiten objekt, Posebna oblika"),"Glej zavihek POSEBNI POGOJI",IF(SUM(N309:Q309)=1,"Posebna oblika",IF(SUM(N309:Q309)=10,"Kulturno zaščiten objekt",IF(SUM(N309:Q309)=11,"Kulturno zaščiten objekt, Posebna oblika",IF(AND('[1]Vmesna vrtilna_SKLOP1'!C310&lt;&gt;"",'[1]Vmesna vrtilna_SKLOP1'!D310&lt;&gt;""),IF('[1]Vmesna vrtilna_SKLOP1'!C310&lt;&gt;"",'[1]Vmesna vrtilna_SKLOP1'!C310,""),"")))))</f>
        <v/>
      </c>
      <c r="D310" s="17" t="str">
        <f>IF(IFERROR(VLOOKUP(B310,'[1]Vmesna vrtilna_SKLOP1'!B:J,6,0),"")=0,"",IFERROR(VLOOKUP(B310,'[1]Vmesna vrtilna_SKLOP1'!B:J,6,0),""))</f>
        <v/>
      </c>
      <c r="E310" s="16" t="str">
        <f>IF(IF('[1]Vmesna vrtilna_SKLOP1'!E310&lt;&gt;"",'[1]Vmesna vrtilna_SKLOP1'!D310,"")=0,"",IF('[1]Vmesna vrtilna_SKLOP1'!E310&lt;&gt;"",'[1]Vmesna vrtilna_SKLOP1'!D310,""))</f>
        <v/>
      </c>
      <c r="F310" s="18" t="str">
        <f>IF('[1]Vmesna vrtilna_SKLOP1'!E310&lt;&gt;"",'[1]Vmesna vrtilna_SKLOP1'!E310,"")</f>
        <v/>
      </c>
      <c r="G310" s="15" t="str">
        <f>IF('[1]Vmesna vrtilna_SKLOP1'!E310&lt;&gt;"",'[1]Vmesna vrtilna_SKLOP1'!F310,"")</f>
        <v/>
      </c>
      <c r="H310" s="19" t="str">
        <f>IF('[1]Vmesna vrtilna_SKLOP1'!F310&lt;&gt;"",'[1]Vmesna vrtilna_SKLOP1'!I310,"")</f>
        <v/>
      </c>
      <c r="I310" s="20" t="str">
        <f>IF(I309="Skupaj:","DDV (22%):",IF(I309="DDV (22%):","Skupaj z DDV:",IF(AND('[1]Vmesna vrtilna_SKLOP1'!C310&lt;&gt;"",'[1]Vmesna vrtilna_SKLOP1'!E310=""),"Skupaj:","")))</f>
        <v/>
      </c>
      <c r="J310" s="21" t="str">
        <f t="shared" si="9"/>
        <v/>
      </c>
      <c r="K310" s="21" t="str">
        <f>IF(I310="Skupaj z DDV:",SUM(K308,K309),IF(I310="DDV (22%):",K309*0.22,IF(AND('[1]Vmesna vrtilna_SKLOP1'!C310&lt;&gt;"",'[1]Vmesna vrtilna_SKLOP1'!D310=""),'[1]Vmesna vrtilna_SKLOP1'!J310,IF(F310&lt;&gt;"",IF('[1]Vmesna vrtilna_SKLOP1'!J310&lt;&gt;"",'[1]Vmesna vrtilna_SKLOP1'!J310,""),""))))</f>
        <v/>
      </c>
      <c r="L310" s="22" t="str">
        <f>IF(I309="Skupaj:","DDV (22%):",IF(I309="DDV (22%):","Skupaj z DDV:",IF(AND('[1]Vmesna vrtilna_SKLOP1'!C310&lt;&gt;"",'[1]Vmesna vrtilna_SKLOP1'!E310=""),"Skupaj:",IF(AND('[1]Vmesna vrtilna_SKLOP1'!C310&lt;&gt;"",'[1]Vmesna vrtilna_SKLOP1'!D310=""),'[1]Vmesna vrtilna_SKLOP1'!J310,IF(F310&lt;&gt;"",IF('[1]Vmesna vrtilna_SKLOP1'!J310&lt;&gt;"",'[1]Vmesna vrtilna_SKLOP1'!J310,""),"")))))</f>
        <v/>
      </c>
      <c r="M310" s="22">
        <f t="shared" si="8"/>
        <v>0</v>
      </c>
      <c r="N310" s="22" t="str">
        <f>IF(IFERROR(VLOOKUP(B310,'[1]Vmesna vrtilna_SKLOP1'!B:J,7,0),"")=0,"",IFERROR(VLOOKUP(B310,'[1]Vmesna vrtilna_SKLOP1'!B:J,7,0),""))</f>
        <v/>
      </c>
      <c r="O310" s="22"/>
    </row>
    <row r="311" spans="2:15" ht="15" customHeight="1" x14ac:dyDescent="0.3">
      <c r="B311" s="15" t="str">
        <f>IF(AND('[1]Vmesna vrtilna_SKLOP1'!B311&lt;&gt;"",'[1]Vmesna vrtilna_SKLOP1'!C311&lt;&gt;""),IF('[1]Vmesna vrtilna_SKLOP1'!B311&lt;&gt;"",'[1]Vmesna vrtilna_SKLOP1'!B311,""),"")</f>
        <v/>
      </c>
      <c r="C311" s="16" t="str">
        <f>IF(OR(C310="Posebna oblika",C310="Kulturno zaščiten objekt",C310="Kulturno zaščiten objekt, Posebna oblika"),"Glej zavihek POSEBNI POGOJI",IF(SUM(N310:Q310)=1,"Posebna oblika",IF(SUM(N310:Q310)=10,"Kulturno zaščiten objekt",IF(SUM(N310:Q310)=11,"Kulturno zaščiten objekt, Posebna oblika",IF(AND('[1]Vmesna vrtilna_SKLOP1'!C311&lt;&gt;"",'[1]Vmesna vrtilna_SKLOP1'!D311&lt;&gt;""),IF('[1]Vmesna vrtilna_SKLOP1'!C311&lt;&gt;"",'[1]Vmesna vrtilna_SKLOP1'!C311,""),"")))))</f>
        <v/>
      </c>
      <c r="D311" s="17" t="str">
        <f>IF(IFERROR(VLOOKUP(B311,'[1]Vmesna vrtilna_SKLOP1'!B:J,6,0),"")=0,"",IFERROR(VLOOKUP(B311,'[1]Vmesna vrtilna_SKLOP1'!B:J,6,0),""))</f>
        <v/>
      </c>
      <c r="E311" s="16" t="str">
        <f>IF(IF('[1]Vmesna vrtilna_SKLOP1'!E311&lt;&gt;"",'[1]Vmesna vrtilna_SKLOP1'!D311,"")=0,"",IF('[1]Vmesna vrtilna_SKLOP1'!E311&lt;&gt;"",'[1]Vmesna vrtilna_SKLOP1'!D311,""))</f>
        <v>Senčila</v>
      </c>
      <c r="F311" s="18" t="str">
        <f>IF('[1]Vmesna vrtilna_SKLOP1'!E311&lt;&gt;"",'[1]Vmesna vrtilna_SKLOP1'!E311,"")</f>
        <v>Zunanji rolo - nadometni, ALU lamele, Dim. ŠxV: 1,53x1,36m</v>
      </c>
      <c r="G311" s="15" t="str">
        <f>IF('[1]Vmesna vrtilna_SKLOP1'!E311&lt;&gt;"",'[1]Vmesna vrtilna_SKLOP1'!F311,"")</f>
        <v>[kos]</v>
      </c>
      <c r="H311" s="19">
        <f>IF('[1]Vmesna vrtilna_SKLOP1'!F311&lt;&gt;"",'[1]Vmesna vrtilna_SKLOP1'!I311,"")</f>
        <v>1</v>
      </c>
      <c r="I311" s="20" t="str">
        <f>IF(I310="Skupaj:","DDV (22%):",IF(I310="DDV (22%):","Skupaj z DDV:",IF(AND('[1]Vmesna vrtilna_SKLOP1'!C311&lt;&gt;"",'[1]Vmesna vrtilna_SKLOP1'!E311=""),"Skupaj:","")))</f>
        <v/>
      </c>
      <c r="J311" s="21">
        <f t="shared" si="9"/>
        <v>0</v>
      </c>
      <c r="K311" s="21">
        <f>IF(I311="Skupaj z DDV:",SUM(K309,K310),IF(I311="DDV (22%):",K310*0.22,IF(AND('[1]Vmesna vrtilna_SKLOP1'!C311&lt;&gt;"",'[1]Vmesna vrtilna_SKLOP1'!D311=""),'[1]Vmesna vrtilna_SKLOP1'!J311,IF(F311&lt;&gt;"",IF('[1]Vmesna vrtilna_SKLOP1'!J311&lt;&gt;"",'[1]Vmesna vrtilna_SKLOP1'!J311,""),""))))</f>
        <v>215.111909574588</v>
      </c>
      <c r="L311" s="22">
        <f>IF(I310="Skupaj:","DDV (22%):",IF(I310="DDV (22%):","Skupaj z DDV:",IF(AND('[1]Vmesna vrtilna_SKLOP1'!C311&lt;&gt;"",'[1]Vmesna vrtilna_SKLOP1'!E311=""),"Skupaj:",IF(AND('[1]Vmesna vrtilna_SKLOP1'!C311&lt;&gt;"",'[1]Vmesna vrtilna_SKLOP1'!D311=""),'[1]Vmesna vrtilna_SKLOP1'!J311,IF(F311&lt;&gt;"",IF('[1]Vmesna vrtilna_SKLOP1'!J311&lt;&gt;"",'[1]Vmesna vrtilna_SKLOP1'!J311,""),"")))))</f>
        <v>215.111909574588</v>
      </c>
      <c r="M311" s="22">
        <f t="shared" si="8"/>
        <v>0</v>
      </c>
      <c r="N311" s="22" t="str">
        <f>IF(IFERROR(VLOOKUP(B311,'[1]Vmesna vrtilna_SKLOP1'!B:J,7,0),"")=0,"",IFERROR(VLOOKUP(B311,'[1]Vmesna vrtilna_SKLOP1'!B:J,7,0),""))</f>
        <v/>
      </c>
      <c r="O311" s="22"/>
    </row>
    <row r="312" spans="2:15" ht="15" customHeight="1" x14ac:dyDescent="0.3">
      <c r="B312" s="15" t="str">
        <f>IF(AND('[1]Vmesna vrtilna_SKLOP1'!B312&lt;&gt;"",'[1]Vmesna vrtilna_SKLOP1'!C312&lt;&gt;""),IF('[1]Vmesna vrtilna_SKLOP1'!B312&lt;&gt;"",'[1]Vmesna vrtilna_SKLOP1'!B312,""),"")</f>
        <v/>
      </c>
      <c r="C312" s="16" t="str">
        <f>IF(OR(C311="Posebna oblika",C311="Kulturno zaščiten objekt",C311="Kulturno zaščiten objekt, Posebna oblika"),"Glej zavihek POSEBNI POGOJI",IF(SUM(N311:Q311)=1,"Posebna oblika",IF(SUM(N311:Q311)=10,"Kulturno zaščiten objekt",IF(SUM(N311:Q311)=11,"Kulturno zaščiten objekt, Posebna oblika",IF(AND('[1]Vmesna vrtilna_SKLOP1'!C312&lt;&gt;"",'[1]Vmesna vrtilna_SKLOP1'!D312&lt;&gt;""),IF('[1]Vmesna vrtilna_SKLOP1'!C312&lt;&gt;"",'[1]Vmesna vrtilna_SKLOP1'!C312,""),"")))))</f>
        <v/>
      </c>
      <c r="D312" s="17" t="str">
        <f>IF(IFERROR(VLOOKUP(B312,'[1]Vmesna vrtilna_SKLOP1'!B:J,6,0),"")=0,"",IFERROR(VLOOKUP(B312,'[1]Vmesna vrtilna_SKLOP1'!B:J,6,0),""))</f>
        <v/>
      </c>
      <c r="E312" s="16" t="str">
        <f>IF(IF('[1]Vmesna vrtilna_SKLOP1'!E312&lt;&gt;"",'[1]Vmesna vrtilna_SKLOP1'!D312,"")=0,"",IF('[1]Vmesna vrtilna_SKLOP1'!E312&lt;&gt;"",'[1]Vmesna vrtilna_SKLOP1'!D312,""))</f>
        <v/>
      </c>
      <c r="F312" s="18" t="str">
        <f>IF('[1]Vmesna vrtilna_SKLOP1'!E312&lt;&gt;"",'[1]Vmesna vrtilna_SKLOP1'!E312,"")</f>
        <v>Zunanji rolo - nadometni, ALU lamele, Dim. ŠxV: 1,72x1,59m</v>
      </c>
      <c r="G312" s="15" t="str">
        <f>IF('[1]Vmesna vrtilna_SKLOP1'!E312&lt;&gt;"",'[1]Vmesna vrtilna_SKLOP1'!F312,"")</f>
        <v>[kos]</v>
      </c>
      <c r="H312" s="19">
        <f>IF('[1]Vmesna vrtilna_SKLOP1'!F312&lt;&gt;"",'[1]Vmesna vrtilna_SKLOP1'!I312,"")</f>
        <v>1</v>
      </c>
      <c r="I312" s="20" t="str">
        <f>IF(I311="Skupaj:","DDV (22%):",IF(I311="DDV (22%):","Skupaj z DDV:",IF(AND('[1]Vmesna vrtilna_SKLOP1'!C312&lt;&gt;"",'[1]Vmesna vrtilna_SKLOP1'!E312=""),"Skupaj:","")))</f>
        <v/>
      </c>
      <c r="J312" s="21">
        <f t="shared" si="9"/>
        <v>0</v>
      </c>
      <c r="K312" s="21">
        <f>IF(I312="Skupaj z DDV:",SUM(K310,K311),IF(I312="DDV (22%):",K311*0.22,IF(AND('[1]Vmesna vrtilna_SKLOP1'!C312&lt;&gt;"",'[1]Vmesna vrtilna_SKLOP1'!D312=""),'[1]Vmesna vrtilna_SKLOP1'!J312,IF(F312&lt;&gt;"",IF('[1]Vmesna vrtilna_SKLOP1'!J312&lt;&gt;"",'[1]Vmesna vrtilna_SKLOP1'!J312,""),""))))</f>
        <v>262.48218490660804</v>
      </c>
      <c r="L312" s="22">
        <f>IF(I311="Skupaj:","DDV (22%):",IF(I311="DDV (22%):","Skupaj z DDV:",IF(AND('[1]Vmesna vrtilna_SKLOP1'!C312&lt;&gt;"",'[1]Vmesna vrtilna_SKLOP1'!E312=""),"Skupaj:",IF(AND('[1]Vmesna vrtilna_SKLOP1'!C312&lt;&gt;"",'[1]Vmesna vrtilna_SKLOP1'!D312=""),'[1]Vmesna vrtilna_SKLOP1'!J312,IF(F312&lt;&gt;"",IF('[1]Vmesna vrtilna_SKLOP1'!J312&lt;&gt;"",'[1]Vmesna vrtilna_SKLOP1'!J312,""),"")))))</f>
        <v>262.48218490660804</v>
      </c>
      <c r="M312" s="22">
        <f t="shared" si="8"/>
        <v>0</v>
      </c>
      <c r="N312" s="22" t="str">
        <f>IF(IFERROR(VLOOKUP(B312,'[1]Vmesna vrtilna_SKLOP1'!B:J,7,0),"")=0,"",IFERROR(VLOOKUP(B312,'[1]Vmesna vrtilna_SKLOP1'!B:J,7,0),""))</f>
        <v/>
      </c>
      <c r="O312" s="22"/>
    </row>
    <row r="313" spans="2:15" ht="15" customHeight="1" x14ac:dyDescent="0.3">
      <c r="B313" s="15" t="str">
        <f>IF(AND('[1]Vmesna vrtilna_SKLOP1'!B313&lt;&gt;"",'[1]Vmesna vrtilna_SKLOP1'!C313&lt;&gt;""),IF('[1]Vmesna vrtilna_SKLOP1'!B313&lt;&gt;"",'[1]Vmesna vrtilna_SKLOP1'!B313,""),"")</f>
        <v/>
      </c>
      <c r="C313" s="16" t="str">
        <f>IF(OR(C312="Posebna oblika",C312="Kulturno zaščiten objekt",C312="Kulturno zaščiten objekt, Posebna oblika"),"Glej zavihek POSEBNI POGOJI",IF(SUM(N312:Q312)=1,"Posebna oblika",IF(SUM(N312:Q312)=10,"Kulturno zaščiten objekt",IF(SUM(N312:Q312)=11,"Kulturno zaščiten objekt, Posebna oblika",IF(AND('[1]Vmesna vrtilna_SKLOP1'!C313&lt;&gt;"",'[1]Vmesna vrtilna_SKLOP1'!D313&lt;&gt;""),IF('[1]Vmesna vrtilna_SKLOP1'!C313&lt;&gt;"",'[1]Vmesna vrtilna_SKLOP1'!C313,""),"")))))</f>
        <v/>
      </c>
      <c r="D313" s="17" t="str">
        <f>IF(IFERROR(VLOOKUP(B313,'[1]Vmesna vrtilna_SKLOP1'!B:J,6,0),"")=0,"",IFERROR(VLOOKUP(B313,'[1]Vmesna vrtilna_SKLOP1'!B:J,6,0),""))</f>
        <v/>
      </c>
      <c r="E313" s="16" t="str">
        <f>IF(IF('[1]Vmesna vrtilna_SKLOP1'!E313&lt;&gt;"",'[1]Vmesna vrtilna_SKLOP1'!D313,"")=0,"",IF('[1]Vmesna vrtilna_SKLOP1'!E313&lt;&gt;"",'[1]Vmesna vrtilna_SKLOP1'!D313,""))</f>
        <v/>
      </c>
      <c r="F313" s="18" t="str">
        <f>IF('[1]Vmesna vrtilna_SKLOP1'!E313&lt;&gt;"",'[1]Vmesna vrtilna_SKLOP1'!E313,"")</f>
        <v>Zunanji rolo - nadometni, ALU lamele, Dim. ŠxV: 1,1x1,61m</v>
      </c>
      <c r="G313" s="15" t="str">
        <f>IF('[1]Vmesna vrtilna_SKLOP1'!E313&lt;&gt;"",'[1]Vmesna vrtilna_SKLOP1'!F313,"")</f>
        <v>[kos]</v>
      </c>
      <c r="H313" s="19">
        <f>IF('[1]Vmesna vrtilna_SKLOP1'!F313&lt;&gt;"",'[1]Vmesna vrtilna_SKLOP1'!I313,"")</f>
        <v>1</v>
      </c>
      <c r="I313" s="20" t="str">
        <f>IF(I312="Skupaj:","DDV (22%):",IF(I312="DDV (22%):","Skupaj z DDV:",IF(AND('[1]Vmesna vrtilna_SKLOP1'!C313&lt;&gt;"",'[1]Vmesna vrtilna_SKLOP1'!E313=""),"Skupaj:","")))</f>
        <v/>
      </c>
      <c r="J313" s="21">
        <f t="shared" si="9"/>
        <v>0</v>
      </c>
      <c r="K313" s="21">
        <f>IF(I313="Skupaj z DDV:",SUM(K311,K312),IF(I313="DDV (22%):",K312*0.22,IF(AND('[1]Vmesna vrtilna_SKLOP1'!C313&lt;&gt;"",'[1]Vmesna vrtilna_SKLOP1'!D313=""),'[1]Vmesna vrtilna_SKLOP1'!J313,IF(F313&lt;&gt;"",IF('[1]Vmesna vrtilna_SKLOP1'!J313&lt;&gt;"",'[1]Vmesna vrtilna_SKLOP1'!J313,""),""))))</f>
        <v>186.75717848470003</v>
      </c>
      <c r="L313" s="22">
        <f>IF(I312="Skupaj:","DDV (22%):",IF(I312="DDV (22%):","Skupaj z DDV:",IF(AND('[1]Vmesna vrtilna_SKLOP1'!C313&lt;&gt;"",'[1]Vmesna vrtilna_SKLOP1'!E313=""),"Skupaj:",IF(AND('[1]Vmesna vrtilna_SKLOP1'!C313&lt;&gt;"",'[1]Vmesna vrtilna_SKLOP1'!D313=""),'[1]Vmesna vrtilna_SKLOP1'!J313,IF(F313&lt;&gt;"",IF('[1]Vmesna vrtilna_SKLOP1'!J313&lt;&gt;"",'[1]Vmesna vrtilna_SKLOP1'!J313,""),"")))))</f>
        <v>186.75717848470003</v>
      </c>
      <c r="M313" s="22">
        <f t="shared" si="8"/>
        <v>0</v>
      </c>
      <c r="N313" s="22" t="str">
        <f>IF(IFERROR(VLOOKUP(B313,'[1]Vmesna vrtilna_SKLOP1'!B:J,7,0),"")=0,"",IFERROR(VLOOKUP(B313,'[1]Vmesna vrtilna_SKLOP1'!B:J,7,0),""))</f>
        <v/>
      </c>
      <c r="O313" s="22"/>
    </row>
    <row r="314" spans="2:15" ht="15" customHeight="1" x14ac:dyDescent="0.3">
      <c r="B314" s="15" t="str">
        <f>IF(AND('[1]Vmesna vrtilna_SKLOP1'!B314&lt;&gt;"",'[1]Vmesna vrtilna_SKLOP1'!C314&lt;&gt;""),IF('[1]Vmesna vrtilna_SKLOP1'!B314&lt;&gt;"",'[1]Vmesna vrtilna_SKLOP1'!B314,""),"")</f>
        <v/>
      </c>
      <c r="C314" s="16" t="str">
        <f>IF(OR(C313="Posebna oblika",C313="Kulturno zaščiten objekt",C313="Kulturno zaščiten objekt, Posebna oblika"),"Glej zavihek POSEBNI POGOJI",IF(SUM(N313:Q313)=1,"Posebna oblika",IF(SUM(N313:Q313)=10,"Kulturno zaščiten objekt",IF(SUM(N313:Q313)=11,"Kulturno zaščiten objekt, Posebna oblika",IF(AND('[1]Vmesna vrtilna_SKLOP1'!C314&lt;&gt;"",'[1]Vmesna vrtilna_SKLOP1'!D314&lt;&gt;""),IF('[1]Vmesna vrtilna_SKLOP1'!C314&lt;&gt;"",'[1]Vmesna vrtilna_SKLOP1'!C314,""),"")))))</f>
        <v/>
      </c>
      <c r="D314" s="17" t="str">
        <f>IF(IFERROR(VLOOKUP(B314,'[1]Vmesna vrtilna_SKLOP1'!B:J,6,0),"")=0,"",IFERROR(VLOOKUP(B314,'[1]Vmesna vrtilna_SKLOP1'!B:J,6,0),""))</f>
        <v/>
      </c>
      <c r="E314" s="16" t="str">
        <f>IF(IF('[1]Vmesna vrtilna_SKLOP1'!E314&lt;&gt;"",'[1]Vmesna vrtilna_SKLOP1'!D314,"")=0,"",IF('[1]Vmesna vrtilna_SKLOP1'!E314&lt;&gt;"",'[1]Vmesna vrtilna_SKLOP1'!D314,""))</f>
        <v/>
      </c>
      <c r="F314" s="18" t="str">
        <f>IF('[1]Vmesna vrtilna_SKLOP1'!E314&lt;&gt;"",'[1]Vmesna vrtilna_SKLOP1'!E314,"")</f>
        <v>Zunanji rolo - nadometni, ALU lamele, Dim. ŠxV: 1,69x1,33m</v>
      </c>
      <c r="G314" s="15" t="str">
        <f>IF('[1]Vmesna vrtilna_SKLOP1'!E314&lt;&gt;"",'[1]Vmesna vrtilna_SKLOP1'!F314,"")</f>
        <v>[kos]</v>
      </c>
      <c r="H314" s="19">
        <f>IF('[1]Vmesna vrtilna_SKLOP1'!F314&lt;&gt;"",'[1]Vmesna vrtilna_SKLOP1'!I314,"")</f>
        <v>2</v>
      </c>
      <c r="I314" s="20" t="str">
        <f>IF(I313="Skupaj:","DDV (22%):",IF(I313="DDV (22%):","Skupaj z DDV:",IF(AND('[1]Vmesna vrtilna_SKLOP1'!C314&lt;&gt;"",'[1]Vmesna vrtilna_SKLOP1'!E314=""),"Skupaj:","")))</f>
        <v/>
      </c>
      <c r="J314" s="21">
        <f t="shared" si="9"/>
        <v>0</v>
      </c>
      <c r="K314" s="21">
        <f>IF(I314="Skupaj z DDV:",SUM(K312,K313),IF(I314="DDV (22%):",K313*0.22,IF(AND('[1]Vmesna vrtilna_SKLOP1'!C314&lt;&gt;"",'[1]Vmesna vrtilna_SKLOP1'!D314=""),'[1]Vmesna vrtilna_SKLOP1'!J314,IF(F314&lt;&gt;"",IF('[1]Vmesna vrtilna_SKLOP1'!J314&lt;&gt;"",'[1]Vmesna vrtilna_SKLOP1'!J314,""),""))))</f>
        <v>392.32398946892596</v>
      </c>
      <c r="L314" s="22">
        <f>IF(I313="Skupaj:","DDV (22%):",IF(I313="DDV (22%):","Skupaj z DDV:",IF(AND('[1]Vmesna vrtilna_SKLOP1'!C314&lt;&gt;"",'[1]Vmesna vrtilna_SKLOP1'!E314=""),"Skupaj:",IF(AND('[1]Vmesna vrtilna_SKLOP1'!C314&lt;&gt;"",'[1]Vmesna vrtilna_SKLOP1'!D314=""),'[1]Vmesna vrtilna_SKLOP1'!J314,IF(F314&lt;&gt;"",IF('[1]Vmesna vrtilna_SKLOP1'!J314&lt;&gt;"",'[1]Vmesna vrtilna_SKLOP1'!J314,""),"")))))</f>
        <v>392.32398946892596</v>
      </c>
      <c r="M314" s="22">
        <f t="shared" si="8"/>
        <v>0</v>
      </c>
      <c r="N314" s="22" t="str">
        <f>IF(IFERROR(VLOOKUP(B314,'[1]Vmesna vrtilna_SKLOP1'!B:J,7,0),"")=0,"",IFERROR(VLOOKUP(B314,'[1]Vmesna vrtilna_SKLOP1'!B:J,7,0),""))</f>
        <v/>
      </c>
      <c r="O314" s="22"/>
    </row>
    <row r="315" spans="2:15" ht="15" customHeight="1" x14ac:dyDescent="0.3">
      <c r="B315" s="15" t="str">
        <f>IF(AND('[1]Vmesna vrtilna_SKLOP1'!B315&lt;&gt;"",'[1]Vmesna vrtilna_SKLOP1'!C315&lt;&gt;""),IF('[1]Vmesna vrtilna_SKLOP1'!B315&lt;&gt;"",'[1]Vmesna vrtilna_SKLOP1'!B315,""),"")</f>
        <v/>
      </c>
      <c r="C315" s="16" t="str">
        <f>IF(OR(C314="Posebna oblika",C314="Kulturno zaščiten objekt",C314="Kulturno zaščiten objekt, Posebna oblika"),"Glej zavihek POSEBNI POGOJI",IF(SUM(N314:Q314)=1,"Posebna oblika",IF(SUM(N314:Q314)=10,"Kulturno zaščiten objekt",IF(SUM(N314:Q314)=11,"Kulturno zaščiten objekt, Posebna oblika",IF(AND('[1]Vmesna vrtilna_SKLOP1'!C315&lt;&gt;"",'[1]Vmesna vrtilna_SKLOP1'!D315&lt;&gt;""),IF('[1]Vmesna vrtilna_SKLOP1'!C315&lt;&gt;"",'[1]Vmesna vrtilna_SKLOP1'!C315,""),"")))))</f>
        <v/>
      </c>
      <c r="D315" s="17" t="str">
        <f>IF(IFERROR(VLOOKUP(B315,'[1]Vmesna vrtilna_SKLOP1'!B:J,6,0),"")=0,"",IFERROR(VLOOKUP(B315,'[1]Vmesna vrtilna_SKLOP1'!B:J,6,0),""))</f>
        <v/>
      </c>
      <c r="E315" s="16" t="str">
        <f>IF(IF('[1]Vmesna vrtilna_SKLOP1'!E315&lt;&gt;"",'[1]Vmesna vrtilna_SKLOP1'!D315,"")=0,"",IF('[1]Vmesna vrtilna_SKLOP1'!E315&lt;&gt;"",'[1]Vmesna vrtilna_SKLOP1'!D315,""))</f>
        <v/>
      </c>
      <c r="F315" s="18" t="str">
        <f>IF('[1]Vmesna vrtilna_SKLOP1'!E315&lt;&gt;"",'[1]Vmesna vrtilna_SKLOP1'!E315,"")</f>
        <v>Zunanji rolo - nadometni, ALU lamele, Dim. ŠxV: 1,08x1,32m</v>
      </c>
      <c r="G315" s="15" t="str">
        <f>IF('[1]Vmesna vrtilna_SKLOP1'!E315&lt;&gt;"",'[1]Vmesna vrtilna_SKLOP1'!F315,"")</f>
        <v>[kos]</v>
      </c>
      <c r="H315" s="19">
        <f>IF('[1]Vmesna vrtilna_SKLOP1'!F315&lt;&gt;"",'[1]Vmesna vrtilna_SKLOP1'!I315,"")</f>
        <v>1</v>
      </c>
      <c r="I315" s="20" t="str">
        <f>IF(I314="Skupaj:","DDV (22%):",IF(I314="DDV (22%):","Skupaj z DDV:",IF(AND('[1]Vmesna vrtilna_SKLOP1'!C315&lt;&gt;"",'[1]Vmesna vrtilna_SKLOP1'!E315=""),"Skupaj:","")))</f>
        <v/>
      </c>
      <c r="J315" s="21">
        <f t="shared" si="9"/>
        <v>0</v>
      </c>
      <c r="K315" s="21">
        <f>IF(I315="Skupaj z DDV:",SUM(K313,K314),IF(I315="DDV (22%):",K314*0.22,IF(AND('[1]Vmesna vrtilna_SKLOP1'!C315&lt;&gt;"",'[1]Vmesna vrtilna_SKLOP1'!D315=""),'[1]Vmesna vrtilna_SKLOP1'!J315,IF(F315&lt;&gt;"",IF('[1]Vmesna vrtilna_SKLOP1'!J315&lt;&gt;"",'[1]Vmesna vrtilna_SKLOP1'!J315,""),""))))</f>
        <v>144.426578702592</v>
      </c>
      <c r="L315" s="22">
        <f>IF(I314="Skupaj:","DDV (22%):",IF(I314="DDV (22%):","Skupaj z DDV:",IF(AND('[1]Vmesna vrtilna_SKLOP1'!C315&lt;&gt;"",'[1]Vmesna vrtilna_SKLOP1'!E315=""),"Skupaj:",IF(AND('[1]Vmesna vrtilna_SKLOP1'!C315&lt;&gt;"",'[1]Vmesna vrtilna_SKLOP1'!D315=""),'[1]Vmesna vrtilna_SKLOP1'!J315,IF(F315&lt;&gt;"",IF('[1]Vmesna vrtilna_SKLOP1'!J315&lt;&gt;"",'[1]Vmesna vrtilna_SKLOP1'!J315,""),"")))))</f>
        <v>144.426578702592</v>
      </c>
      <c r="M315" s="22">
        <f t="shared" si="8"/>
        <v>0</v>
      </c>
      <c r="N315" s="22" t="str">
        <f>IF(IFERROR(VLOOKUP(B315,'[1]Vmesna vrtilna_SKLOP1'!B:J,7,0),"")=0,"",IFERROR(VLOOKUP(B315,'[1]Vmesna vrtilna_SKLOP1'!B:J,7,0),""))</f>
        <v/>
      </c>
      <c r="O315" s="22"/>
    </row>
    <row r="316" spans="2:15" ht="15" customHeight="1" x14ac:dyDescent="0.3">
      <c r="B316" s="15" t="str">
        <f>IF(AND('[1]Vmesna vrtilna_SKLOP1'!B316&lt;&gt;"",'[1]Vmesna vrtilna_SKLOP1'!C316&lt;&gt;""),IF('[1]Vmesna vrtilna_SKLOP1'!B316&lt;&gt;"",'[1]Vmesna vrtilna_SKLOP1'!B316,""),"")</f>
        <v/>
      </c>
      <c r="C316" s="16" t="str">
        <f>IF(OR(C315="Posebna oblika",C315="Kulturno zaščiten objekt",C315="Kulturno zaščiten objekt, Posebna oblika"),"Glej zavihek POSEBNI POGOJI",IF(SUM(N315:Q315)=1,"Posebna oblika",IF(SUM(N315:Q315)=10,"Kulturno zaščiten objekt",IF(SUM(N315:Q315)=11,"Kulturno zaščiten objekt, Posebna oblika",IF(AND('[1]Vmesna vrtilna_SKLOP1'!C316&lt;&gt;"",'[1]Vmesna vrtilna_SKLOP1'!D316&lt;&gt;""),IF('[1]Vmesna vrtilna_SKLOP1'!C316&lt;&gt;"",'[1]Vmesna vrtilna_SKLOP1'!C316,""),"")))))</f>
        <v/>
      </c>
      <c r="D316" s="17" t="str">
        <f>IF(IFERROR(VLOOKUP(B316,'[1]Vmesna vrtilna_SKLOP1'!B:J,6,0),"")=0,"",IFERROR(VLOOKUP(B316,'[1]Vmesna vrtilna_SKLOP1'!B:J,6,0),""))</f>
        <v/>
      </c>
      <c r="E316" s="16" t="str">
        <f>IF(IF('[1]Vmesna vrtilna_SKLOP1'!E316&lt;&gt;"",'[1]Vmesna vrtilna_SKLOP1'!D316,"")=0,"",IF('[1]Vmesna vrtilna_SKLOP1'!E316&lt;&gt;"",'[1]Vmesna vrtilna_SKLOP1'!D316,""))</f>
        <v/>
      </c>
      <c r="F316" s="18" t="str">
        <f>IF('[1]Vmesna vrtilna_SKLOP1'!E316&lt;&gt;"",'[1]Vmesna vrtilna_SKLOP1'!E316,"")</f>
        <v>Zunanji rolo - nadometni, ALU lamele, Dim. ŠxV: 1,08x1,31m</v>
      </c>
      <c r="G316" s="15" t="str">
        <f>IF('[1]Vmesna vrtilna_SKLOP1'!E316&lt;&gt;"",'[1]Vmesna vrtilna_SKLOP1'!F316,"")</f>
        <v>[kos]</v>
      </c>
      <c r="H316" s="19">
        <f>IF('[1]Vmesna vrtilna_SKLOP1'!F316&lt;&gt;"",'[1]Vmesna vrtilna_SKLOP1'!I316,"")</f>
        <v>1</v>
      </c>
      <c r="I316" s="20" t="str">
        <f>IF(I315="Skupaj:","DDV (22%):",IF(I315="DDV (22%):","Skupaj z DDV:",IF(AND('[1]Vmesna vrtilna_SKLOP1'!C316&lt;&gt;"",'[1]Vmesna vrtilna_SKLOP1'!E316=""),"Skupaj:","")))</f>
        <v/>
      </c>
      <c r="J316" s="21">
        <f t="shared" si="9"/>
        <v>0</v>
      </c>
      <c r="K316" s="21">
        <f>IF(I316="Skupaj z DDV:",SUM(K314,K315),IF(I316="DDV (22%):",K315*0.22,IF(AND('[1]Vmesna vrtilna_SKLOP1'!C316&lt;&gt;"",'[1]Vmesna vrtilna_SKLOP1'!D316=""),'[1]Vmesna vrtilna_SKLOP1'!J316,IF(F316&lt;&gt;"",IF('[1]Vmesna vrtilna_SKLOP1'!J316&lt;&gt;"",'[1]Vmesna vrtilna_SKLOP1'!J316,""),""))))</f>
        <v>143.76262012708798</v>
      </c>
      <c r="L316" s="22">
        <f>IF(I315="Skupaj:","DDV (22%):",IF(I315="DDV (22%):","Skupaj z DDV:",IF(AND('[1]Vmesna vrtilna_SKLOP1'!C316&lt;&gt;"",'[1]Vmesna vrtilna_SKLOP1'!E316=""),"Skupaj:",IF(AND('[1]Vmesna vrtilna_SKLOP1'!C316&lt;&gt;"",'[1]Vmesna vrtilna_SKLOP1'!D316=""),'[1]Vmesna vrtilna_SKLOP1'!J316,IF(F316&lt;&gt;"",IF('[1]Vmesna vrtilna_SKLOP1'!J316&lt;&gt;"",'[1]Vmesna vrtilna_SKLOP1'!J316,""),"")))))</f>
        <v>143.76262012708798</v>
      </c>
      <c r="M316" s="22">
        <f t="shared" si="8"/>
        <v>0</v>
      </c>
      <c r="N316" s="22" t="str">
        <f>IF(IFERROR(VLOOKUP(B316,'[1]Vmesna vrtilna_SKLOP1'!B:J,7,0),"")=0,"",IFERROR(VLOOKUP(B316,'[1]Vmesna vrtilna_SKLOP1'!B:J,7,0),""))</f>
        <v/>
      </c>
      <c r="O316" s="22"/>
    </row>
    <row r="317" spans="2:15" ht="15" customHeight="1" x14ac:dyDescent="0.3">
      <c r="B317" s="15" t="str">
        <f>IF(AND('[1]Vmesna vrtilna_SKLOP1'!B317&lt;&gt;"",'[1]Vmesna vrtilna_SKLOP1'!C317&lt;&gt;""),IF('[1]Vmesna vrtilna_SKLOP1'!B317&lt;&gt;"",'[1]Vmesna vrtilna_SKLOP1'!B317,""),"")</f>
        <v/>
      </c>
      <c r="C317" s="16" t="str">
        <f>IF(OR(C316="Posebna oblika",C316="Kulturno zaščiten objekt",C316="Kulturno zaščiten objekt, Posebna oblika"),"Glej zavihek POSEBNI POGOJI",IF(SUM(N316:Q316)=1,"Posebna oblika",IF(SUM(N316:Q316)=10,"Kulturno zaščiten objekt",IF(SUM(N316:Q316)=11,"Kulturno zaščiten objekt, Posebna oblika",IF(AND('[1]Vmesna vrtilna_SKLOP1'!C317&lt;&gt;"",'[1]Vmesna vrtilna_SKLOP1'!D317&lt;&gt;""),IF('[1]Vmesna vrtilna_SKLOP1'!C317&lt;&gt;"",'[1]Vmesna vrtilna_SKLOP1'!C317,""),"")))))</f>
        <v/>
      </c>
      <c r="D317" s="17" t="str">
        <f>IF(IFERROR(VLOOKUP(B317,'[1]Vmesna vrtilna_SKLOP1'!B:J,6,0),"")=0,"",IFERROR(VLOOKUP(B317,'[1]Vmesna vrtilna_SKLOP1'!B:J,6,0),""))</f>
        <v/>
      </c>
      <c r="E317" s="16" t="str">
        <f>IF(IF('[1]Vmesna vrtilna_SKLOP1'!E317&lt;&gt;"",'[1]Vmesna vrtilna_SKLOP1'!D317,"")=0,"",IF('[1]Vmesna vrtilna_SKLOP1'!E317&lt;&gt;"",'[1]Vmesna vrtilna_SKLOP1'!D317,""))</f>
        <v/>
      </c>
      <c r="F317" s="18" t="str">
        <f>IF('[1]Vmesna vrtilna_SKLOP1'!E317&lt;&gt;"",'[1]Vmesna vrtilna_SKLOP1'!E317,"")</f>
        <v/>
      </c>
      <c r="G317" s="15" t="str">
        <f>IF('[1]Vmesna vrtilna_SKLOP1'!E317&lt;&gt;"",'[1]Vmesna vrtilna_SKLOP1'!F317,"")</f>
        <v/>
      </c>
      <c r="H317" s="19" t="str">
        <f>IF('[1]Vmesna vrtilna_SKLOP1'!F317&lt;&gt;"",'[1]Vmesna vrtilna_SKLOP1'!I317,"")</f>
        <v/>
      </c>
      <c r="I317" s="20" t="str">
        <f>IF(I316="Skupaj:","DDV (22%):",IF(I316="DDV (22%):","Skupaj z DDV:",IF(AND('[1]Vmesna vrtilna_SKLOP1'!C317&lt;&gt;"",'[1]Vmesna vrtilna_SKLOP1'!E317=""),"Skupaj:","")))</f>
        <v/>
      </c>
      <c r="J317" s="21" t="str">
        <f t="shared" si="9"/>
        <v/>
      </c>
      <c r="K317" s="21" t="str">
        <f>IF(I317="Skupaj z DDV:",SUM(K315,K316),IF(I317="DDV (22%):",K316*0.22,IF(AND('[1]Vmesna vrtilna_SKLOP1'!C317&lt;&gt;"",'[1]Vmesna vrtilna_SKLOP1'!D317=""),'[1]Vmesna vrtilna_SKLOP1'!J317,IF(F317&lt;&gt;"",IF('[1]Vmesna vrtilna_SKLOP1'!J317&lt;&gt;"",'[1]Vmesna vrtilna_SKLOP1'!J317,""),""))))</f>
        <v/>
      </c>
      <c r="L317" s="22" t="str">
        <f>IF(I316="Skupaj:","DDV (22%):",IF(I316="DDV (22%):","Skupaj z DDV:",IF(AND('[1]Vmesna vrtilna_SKLOP1'!C317&lt;&gt;"",'[1]Vmesna vrtilna_SKLOP1'!E317=""),"Skupaj:",IF(AND('[1]Vmesna vrtilna_SKLOP1'!C317&lt;&gt;"",'[1]Vmesna vrtilna_SKLOP1'!D317=""),'[1]Vmesna vrtilna_SKLOP1'!J317,IF(F317&lt;&gt;"",IF('[1]Vmesna vrtilna_SKLOP1'!J317&lt;&gt;"",'[1]Vmesna vrtilna_SKLOP1'!J317,""),"")))))</f>
        <v/>
      </c>
      <c r="M317" s="22">
        <f t="shared" si="8"/>
        <v>0</v>
      </c>
      <c r="N317" s="22" t="str">
        <f>IF(IFERROR(VLOOKUP(B317,'[1]Vmesna vrtilna_SKLOP1'!B:J,7,0),"")=0,"",IFERROR(VLOOKUP(B317,'[1]Vmesna vrtilna_SKLOP1'!B:J,7,0),""))</f>
        <v/>
      </c>
      <c r="O317" s="22"/>
    </row>
    <row r="318" spans="2:15" ht="15" customHeight="1" x14ac:dyDescent="0.3">
      <c r="B318" s="15" t="str">
        <f>IF(AND('[1]Vmesna vrtilna_SKLOP1'!B318&lt;&gt;"",'[1]Vmesna vrtilna_SKLOP1'!C318&lt;&gt;""),IF('[1]Vmesna vrtilna_SKLOP1'!B318&lt;&gt;"",'[1]Vmesna vrtilna_SKLOP1'!B318,""),"")</f>
        <v/>
      </c>
      <c r="C318" s="16" t="str">
        <f>IF(OR(C317="Posebna oblika",C317="Kulturno zaščiten objekt",C317="Kulturno zaščiten objekt, Posebna oblika"),"Glej zavihek POSEBNI POGOJI",IF(SUM(N317:Q317)=1,"Posebna oblika",IF(SUM(N317:Q317)=10,"Kulturno zaščiten objekt",IF(SUM(N317:Q317)=11,"Kulturno zaščiten objekt, Posebna oblika",IF(AND('[1]Vmesna vrtilna_SKLOP1'!C318&lt;&gt;"",'[1]Vmesna vrtilna_SKLOP1'!D318&lt;&gt;""),IF('[1]Vmesna vrtilna_SKLOP1'!C318&lt;&gt;"",'[1]Vmesna vrtilna_SKLOP1'!C318,""),"")))))</f>
        <v/>
      </c>
      <c r="D318" s="17" t="str">
        <f>IF(IFERROR(VLOOKUP(B318,'[1]Vmesna vrtilna_SKLOP1'!B:J,6,0),"")=0,"",IFERROR(VLOOKUP(B318,'[1]Vmesna vrtilna_SKLOP1'!B:J,6,0),""))</f>
        <v/>
      </c>
      <c r="E318" s="16" t="str">
        <f>IF(IF('[1]Vmesna vrtilna_SKLOP1'!E318&lt;&gt;"",'[1]Vmesna vrtilna_SKLOP1'!D318,"")=0,"",IF('[1]Vmesna vrtilna_SKLOP1'!E318&lt;&gt;"",'[1]Vmesna vrtilna_SKLOP1'!D318,""))</f>
        <v>Notranje police</v>
      </c>
      <c r="F318" s="18" t="str">
        <f>IF('[1]Vmesna vrtilna_SKLOP1'!E318&lt;&gt;"",'[1]Vmesna vrtilna_SKLOP1'!E318,"")</f>
        <v>Notranja polica, mat. Topalit, dim. ŠxG:1,53x0,33m</v>
      </c>
      <c r="G318" s="15" t="str">
        <f>IF('[1]Vmesna vrtilna_SKLOP1'!E318&lt;&gt;"",'[1]Vmesna vrtilna_SKLOP1'!F318,"")</f>
        <v>[kos]</v>
      </c>
      <c r="H318" s="19">
        <f>IF('[1]Vmesna vrtilna_SKLOP1'!F318&lt;&gt;"",'[1]Vmesna vrtilna_SKLOP1'!I318,"")</f>
        <v>1</v>
      </c>
      <c r="I318" s="20" t="str">
        <f>IF(I317="Skupaj:","DDV (22%):",IF(I317="DDV (22%):","Skupaj z DDV:",IF(AND('[1]Vmesna vrtilna_SKLOP1'!C318&lt;&gt;"",'[1]Vmesna vrtilna_SKLOP1'!E318=""),"Skupaj:","")))</f>
        <v/>
      </c>
      <c r="J318" s="21">
        <f t="shared" si="9"/>
        <v>0</v>
      </c>
      <c r="K318" s="21">
        <f>IF(I318="Skupaj z DDV:",SUM(K316,K317),IF(I318="DDV (22%):",K317*0.22,IF(AND('[1]Vmesna vrtilna_SKLOP1'!C318&lt;&gt;"",'[1]Vmesna vrtilna_SKLOP1'!D318=""),'[1]Vmesna vrtilna_SKLOP1'!J318,IF(F318&lt;&gt;"",IF('[1]Vmesna vrtilna_SKLOP1'!J318&lt;&gt;"",'[1]Vmesna vrtilna_SKLOP1'!J318,""),""))))</f>
        <v>74.914202000000017</v>
      </c>
      <c r="L318" s="22">
        <f>IF(I317="Skupaj:","DDV (22%):",IF(I317="DDV (22%):","Skupaj z DDV:",IF(AND('[1]Vmesna vrtilna_SKLOP1'!C318&lt;&gt;"",'[1]Vmesna vrtilna_SKLOP1'!E318=""),"Skupaj:",IF(AND('[1]Vmesna vrtilna_SKLOP1'!C318&lt;&gt;"",'[1]Vmesna vrtilna_SKLOP1'!D318=""),'[1]Vmesna vrtilna_SKLOP1'!J318,IF(F318&lt;&gt;"",IF('[1]Vmesna vrtilna_SKLOP1'!J318&lt;&gt;"",'[1]Vmesna vrtilna_SKLOP1'!J318,""),"")))))</f>
        <v>74.914202000000017</v>
      </c>
      <c r="M318" s="22">
        <f t="shared" si="8"/>
        <v>0</v>
      </c>
      <c r="N318" s="22" t="str">
        <f>IF(IFERROR(VLOOKUP(B318,'[1]Vmesna vrtilna_SKLOP1'!B:J,7,0),"")=0,"",IFERROR(VLOOKUP(B318,'[1]Vmesna vrtilna_SKLOP1'!B:J,7,0),""))</f>
        <v/>
      </c>
      <c r="O318" s="22"/>
    </row>
    <row r="319" spans="2:15" ht="15" customHeight="1" x14ac:dyDescent="0.3">
      <c r="B319" s="15" t="str">
        <f>IF(AND('[1]Vmesna vrtilna_SKLOP1'!B319&lt;&gt;"",'[1]Vmesna vrtilna_SKLOP1'!C319&lt;&gt;""),IF('[1]Vmesna vrtilna_SKLOP1'!B319&lt;&gt;"",'[1]Vmesna vrtilna_SKLOP1'!B319,""),"")</f>
        <v/>
      </c>
      <c r="C319" s="16" t="str">
        <f>IF(OR(C318="Posebna oblika",C318="Kulturno zaščiten objekt",C318="Kulturno zaščiten objekt, Posebna oblika"),"Glej zavihek POSEBNI POGOJI",IF(SUM(N318:Q318)=1,"Posebna oblika",IF(SUM(N318:Q318)=10,"Kulturno zaščiten objekt",IF(SUM(N318:Q318)=11,"Kulturno zaščiten objekt, Posebna oblika",IF(AND('[1]Vmesna vrtilna_SKLOP1'!C319&lt;&gt;"",'[1]Vmesna vrtilna_SKLOP1'!D319&lt;&gt;""),IF('[1]Vmesna vrtilna_SKLOP1'!C319&lt;&gt;"",'[1]Vmesna vrtilna_SKLOP1'!C319,""),"")))))</f>
        <v/>
      </c>
      <c r="D319" s="17" t="str">
        <f>IF(IFERROR(VLOOKUP(B319,'[1]Vmesna vrtilna_SKLOP1'!B:J,6,0),"")=0,"",IFERROR(VLOOKUP(B319,'[1]Vmesna vrtilna_SKLOP1'!B:J,6,0),""))</f>
        <v/>
      </c>
      <c r="E319" s="16" t="str">
        <f>IF(IF('[1]Vmesna vrtilna_SKLOP1'!E319&lt;&gt;"",'[1]Vmesna vrtilna_SKLOP1'!D319,"")=0,"",IF('[1]Vmesna vrtilna_SKLOP1'!E319&lt;&gt;"",'[1]Vmesna vrtilna_SKLOP1'!D319,""))</f>
        <v/>
      </c>
      <c r="F319" s="18" t="str">
        <f>IF('[1]Vmesna vrtilna_SKLOP1'!E319&lt;&gt;"",'[1]Vmesna vrtilna_SKLOP1'!E319,"")</f>
        <v>Notranja polica, mat. Topalit, dim. ŠxG:1,72x0,33m</v>
      </c>
      <c r="G319" s="15" t="str">
        <f>IF('[1]Vmesna vrtilna_SKLOP1'!E319&lt;&gt;"",'[1]Vmesna vrtilna_SKLOP1'!F319,"")</f>
        <v>[kos]</v>
      </c>
      <c r="H319" s="19">
        <f>IF('[1]Vmesna vrtilna_SKLOP1'!F319&lt;&gt;"",'[1]Vmesna vrtilna_SKLOP1'!I319,"")</f>
        <v>1</v>
      </c>
      <c r="I319" s="20" t="str">
        <f>IF(I318="Skupaj:","DDV (22%):",IF(I318="DDV (22%):","Skupaj z DDV:",IF(AND('[1]Vmesna vrtilna_SKLOP1'!C319&lt;&gt;"",'[1]Vmesna vrtilna_SKLOP1'!E319=""),"Skupaj:","")))</f>
        <v/>
      </c>
      <c r="J319" s="21">
        <f t="shared" si="9"/>
        <v>0</v>
      </c>
      <c r="K319" s="21">
        <f>IF(I319="Skupaj z DDV:",SUM(K317,K318),IF(I319="DDV (22%):",K318*0.22,IF(AND('[1]Vmesna vrtilna_SKLOP1'!C319&lt;&gt;"",'[1]Vmesna vrtilna_SKLOP1'!D319=""),'[1]Vmesna vrtilna_SKLOP1'!J319,IF(F319&lt;&gt;"",IF('[1]Vmesna vrtilna_SKLOP1'!J319&lt;&gt;"",'[1]Vmesna vrtilna_SKLOP1'!J319,""),""))))</f>
        <v>88.739552000000003</v>
      </c>
      <c r="L319" s="22">
        <f>IF(I318="Skupaj:","DDV (22%):",IF(I318="DDV (22%):","Skupaj z DDV:",IF(AND('[1]Vmesna vrtilna_SKLOP1'!C319&lt;&gt;"",'[1]Vmesna vrtilna_SKLOP1'!E319=""),"Skupaj:",IF(AND('[1]Vmesna vrtilna_SKLOP1'!C319&lt;&gt;"",'[1]Vmesna vrtilna_SKLOP1'!D319=""),'[1]Vmesna vrtilna_SKLOP1'!J319,IF(F319&lt;&gt;"",IF('[1]Vmesna vrtilna_SKLOP1'!J319&lt;&gt;"",'[1]Vmesna vrtilna_SKLOP1'!J319,""),"")))))</f>
        <v>88.739552000000003</v>
      </c>
      <c r="M319" s="22">
        <f t="shared" si="8"/>
        <v>0</v>
      </c>
      <c r="N319" s="22" t="str">
        <f>IF(IFERROR(VLOOKUP(B319,'[1]Vmesna vrtilna_SKLOP1'!B:J,7,0),"")=0,"",IFERROR(VLOOKUP(B319,'[1]Vmesna vrtilna_SKLOP1'!B:J,7,0),""))</f>
        <v/>
      </c>
      <c r="O319" s="22"/>
    </row>
    <row r="320" spans="2:15" ht="15" customHeight="1" x14ac:dyDescent="0.3">
      <c r="B320" s="15" t="str">
        <f>IF(AND('[1]Vmesna vrtilna_SKLOP1'!B320&lt;&gt;"",'[1]Vmesna vrtilna_SKLOP1'!C320&lt;&gt;""),IF('[1]Vmesna vrtilna_SKLOP1'!B320&lt;&gt;"",'[1]Vmesna vrtilna_SKLOP1'!B320,""),"")</f>
        <v/>
      </c>
      <c r="C320" s="16" t="str">
        <f>IF(OR(C319="Posebna oblika",C319="Kulturno zaščiten objekt",C319="Kulturno zaščiten objekt, Posebna oblika"),"Glej zavihek POSEBNI POGOJI",IF(SUM(N319:Q319)=1,"Posebna oblika",IF(SUM(N319:Q319)=10,"Kulturno zaščiten objekt",IF(SUM(N319:Q319)=11,"Kulturno zaščiten objekt, Posebna oblika",IF(AND('[1]Vmesna vrtilna_SKLOP1'!C320&lt;&gt;"",'[1]Vmesna vrtilna_SKLOP1'!D320&lt;&gt;""),IF('[1]Vmesna vrtilna_SKLOP1'!C320&lt;&gt;"",'[1]Vmesna vrtilna_SKLOP1'!C320,""),"")))))</f>
        <v/>
      </c>
      <c r="D320" s="17" t="str">
        <f>IF(IFERROR(VLOOKUP(B320,'[1]Vmesna vrtilna_SKLOP1'!B:J,6,0),"")=0,"",IFERROR(VLOOKUP(B320,'[1]Vmesna vrtilna_SKLOP1'!B:J,6,0),""))</f>
        <v/>
      </c>
      <c r="E320" s="16" t="str">
        <f>IF(IF('[1]Vmesna vrtilna_SKLOP1'!E320&lt;&gt;"",'[1]Vmesna vrtilna_SKLOP1'!D320,"")=0,"",IF('[1]Vmesna vrtilna_SKLOP1'!E320&lt;&gt;"",'[1]Vmesna vrtilna_SKLOP1'!D320,""))</f>
        <v/>
      </c>
      <c r="F320" s="18" t="str">
        <f>IF('[1]Vmesna vrtilna_SKLOP1'!E320&lt;&gt;"",'[1]Vmesna vrtilna_SKLOP1'!E320,"")</f>
        <v>Notranja polica, mat. Topalit, dim. ŠxG:1,1x0,18m</v>
      </c>
      <c r="G320" s="15" t="str">
        <f>IF('[1]Vmesna vrtilna_SKLOP1'!E320&lt;&gt;"",'[1]Vmesna vrtilna_SKLOP1'!F320,"")</f>
        <v>[kos]</v>
      </c>
      <c r="H320" s="19">
        <f>IF('[1]Vmesna vrtilna_SKLOP1'!F320&lt;&gt;"",'[1]Vmesna vrtilna_SKLOP1'!I320,"")</f>
        <v>1</v>
      </c>
      <c r="I320" s="20" t="str">
        <f>IF(I319="Skupaj:","DDV (22%):",IF(I319="DDV (22%):","Skupaj z DDV:",IF(AND('[1]Vmesna vrtilna_SKLOP1'!C320&lt;&gt;"",'[1]Vmesna vrtilna_SKLOP1'!E320=""),"Skupaj:","")))</f>
        <v/>
      </c>
      <c r="J320" s="21">
        <f t="shared" si="9"/>
        <v>0</v>
      </c>
      <c r="K320" s="21">
        <f>IF(I320="Skupaj z DDV:",SUM(K318,K319),IF(I320="DDV (22%):",K319*0.22,IF(AND('[1]Vmesna vrtilna_SKLOP1'!C320&lt;&gt;"",'[1]Vmesna vrtilna_SKLOP1'!D320=""),'[1]Vmesna vrtilna_SKLOP1'!J320,IF(F320&lt;&gt;"",IF('[1]Vmesna vrtilna_SKLOP1'!J320&lt;&gt;"",'[1]Vmesna vrtilna_SKLOP1'!J320,""),""))))</f>
        <v>29.928799999999999</v>
      </c>
      <c r="L320" s="22">
        <f>IF(I319="Skupaj:","DDV (22%):",IF(I319="DDV (22%):","Skupaj z DDV:",IF(AND('[1]Vmesna vrtilna_SKLOP1'!C320&lt;&gt;"",'[1]Vmesna vrtilna_SKLOP1'!E320=""),"Skupaj:",IF(AND('[1]Vmesna vrtilna_SKLOP1'!C320&lt;&gt;"",'[1]Vmesna vrtilna_SKLOP1'!D320=""),'[1]Vmesna vrtilna_SKLOP1'!J320,IF(F320&lt;&gt;"",IF('[1]Vmesna vrtilna_SKLOP1'!J320&lt;&gt;"",'[1]Vmesna vrtilna_SKLOP1'!J320,""),"")))))</f>
        <v>29.928799999999999</v>
      </c>
      <c r="M320" s="22">
        <f t="shared" si="8"/>
        <v>0</v>
      </c>
      <c r="N320" s="22" t="str">
        <f>IF(IFERROR(VLOOKUP(B320,'[1]Vmesna vrtilna_SKLOP1'!B:J,7,0),"")=0,"",IFERROR(VLOOKUP(B320,'[1]Vmesna vrtilna_SKLOP1'!B:J,7,0),""))</f>
        <v/>
      </c>
      <c r="O320" s="22"/>
    </row>
    <row r="321" spans="2:15" ht="15" customHeight="1" x14ac:dyDescent="0.3">
      <c r="B321" s="15" t="str">
        <f>IF(AND('[1]Vmesna vrtilna_SKLOP1'!B321&lt;&gt;"",'[1]Vmesna vrtilna_SKLOP1'!C321&lt;&gt;""),IF('[1]Vmesna vrtilna_SKLOP1'!B321&lt;&gt;"",'[1]Vmesna vrtilna_SKLOP1'!B321,""),"")</f>
        <v/>
      </c>
      <c r="C321" s="16" t="str">
        <f>IF(OR(C320="Posebna oblika",C320="Kulturno zaščiten objekt",C320="Kulturno zaščiten objekt, Posebna oblika"),"Glej zavihek POSEBNI POGOJI",IF(SUM(N320:Q320)=1,"Posebna oblika",IF(SUM(N320:Q320)=10,"Kulturno zaščiten objekt",IF(SUM(N320:Q320)=11,"Kulturno zaščiten objekt, Posebna oblika",IF(AND('[1]Vmesna vrtilna_SKLOP1'!C321&lt;&gt;"",'[1]Vmesna vrtilna_SKLOP1'!D321&lt;&gt;""),IF('[1]Vmesna vrtilna_SKLOP1'!C321&lt;&gt;"",'[1]Vmesna vrtilna_SKLOP1'!C321,""),"")))))</f>
        <v/>
      </c>
      <c r="D321" s="17" t="str">
        <f>IF(IFERROR(VLOOKUP(B321,'[1]Vmesna vrtilna_SKLOP1'!B:J,6,0),"")=0,"",IFERROR(VLOOKUP(B321,'[1]Vmesna vrtilna_SKLOP1'!B:J,6,0),""))</f>
        <v/>
      </c>
      <c r="E321" s="16" t="str">
        <f>IF(IF('[1]Vmesna vrtilna_SKLOP1'!E321&lt;&gt;"",'[1]Vmesna vrtilna_SKLOP1'!D321,"")=0,"",IF('[1]Vmesna vrtilna_SKLOP1'!E321&lt;&gt;"",'[1]Vmesna vrtilna_SKLOP1'!D321,""))</f>
        <v/>
      </c>
      <c r="F321" s="18" t="str">
        <f>IF('[1]Vmesna vrtilna_SKLOP1'!E321&lt;&gt;"",'[1]Vmesna vrtilna_SKLOP1'!E321,"")</f>
        <v>Notranja polica, mat. Marmor, dim. ŠxG:1,69x0,22m</v>
      </c>
      <c r="G321" s="15" t="str">
        <f>IF('[1]Vmesna vrtilna_SKLOP1'!E321&lt;&gt;"",'[1]Vmesna vrtilna_SKLOP1'!F321,"")</f>
        <v>[kos]</v>
      </c>
      <c r="H321" s="19">
        <f>IF('[1]Vmesna vrtilna_SKLOP1'!F321&lt;&gt;"",'[1]Vmesna vrtilna_SKLOP1'!I321,"")</f>
        <v>2</v>
      </c>
      <c r="I321" s="20" t="str">
        <f>IF(I320="Skupaj:","DDV (22%):",IF(I320="DDV (22%):","Skupaj z DDV:",IF(AND('[1]Vmesna vrtilna_SKLOP1'!C321&lt;&gt;"",'[1]Vmesna vrtilna_SKLOP1'!E321=""),"Skupaj:","")))</f>
        <v/>
      </c>
      <c r="J321" s="21">
        <f t="shared" si="9"/>
        <v>0</v>
      </c>
      <c r="K321" s="21">
        <f>IF(I321="Skupaj z DDV:",SUM(K319,K320),IF(I321="DDV (22%):",K320*0.22,IF(AND('[1]Vmesna vrtilna_SKLOP1'!C321&lt;&gt;"",'[1]Vmesna vrtilna_SKLOP1'!D321=""),'[1]Vmesna vrtilna_SKLOP1'!J321,IF(F321&lt;&gt;"",IF('[1]Vmesna vrtilna_SKLOP1'!J321&lt;&gt;"",'[1]Vmesna vrtilna_SKLOP1'!J321,""),""))))</f>
        <v>198.88744799999995</v>
      </c>
      <c r="L321" s="22">
        <f>IF(I320="Skupaj:","DDV (22%):",IF(I320="DDV (22%):","Skupaj z DDV:",IF(AND('[1]Vmesna vrtilna_SKLOP1'!C321&lt;&gt;"",'[1]Vmesna vrtilna_SKLOP1'!E321=""),"Skupaj:",IF(AND('[1]Vmesna vrtilna_SKLOP1'!C321&lt;&gt;"",'[1]Vmesna vrtilna_SKLOP1'!D321=""),'[1]Vmesna vrtilna_SKLOP1'!J321,IF(F321&lt;&gt;"",IF('[1]Vmesna vrtilna_SKLOP1'!J321&lt;&gt;"",'[1]Vmesna vrtilna_SKLOP1'!J321,""),"")))))</f>
        <v>198.88744799999995</v>
      </c>
      <c r="M321" s="22">
        <f t="shared" si="8"/>
        <v>0</v>
      </c>
      <c r="N321" s="22" t="str">
        <f>IF(IFERROR(VLOOKUP(B321,'[1]Vmesna vrtilna_SKLOP1'!B:J,7,0),"")=0,"",IFERROR(VLOOKUP(B321,'[1]Vmesna vrtilna_SKLOP1'!B:J,7,0),""))</f>
        <v/>
      </c>
      <c r="O321" s="22"/>
    </row>
    <row r="322" spans="2:15" ht="15" customHeight="1" x14ac:dyDescent="0.3">
      <c r="B322" s="15" t="str">
        <f>IF(AND('[1]Vmesna vrtilna_SKLOP1'!B322&lt;&gt;"",'[1]Vmesna vrtilna_SKLOP1'!C322&lt;&gt;""),IF('[1]Vmesna vrtilna_SKLOP1'!B322&lt;&gt;"",'[1]Vmesna vrtilna_SKLOP1'!B322,""),"")</f>
        <v/>
      </c>
      <c r="C322" s="16" t="str">
        <f>IF(OR(C321="Posebna oblika",C321="Kulturno zaščiten objekt",C321="Kulturno zaščiten objekt, Posebna oblika"),"Glej zavihek POSEBNI POGOJI",IF(SUM(N321:Q321)=1,"Posebna oblika",IF(SUM(N321:Q321)=10,"Kulturno zaščiten objekt",IF(SUM(N321:Q321)=11,"Kulturno zaščiten objekt, Posebna oblika",IF(AND('[1]Vmesna vrtilna_SKLOP1'!C322&lt;&gt;"",'[1]Vmesna vrtilna_SKLOP1'!D322&lt;&gt;""),IF('[1]Vmesna vrtilna_SKLOP1'!C322&lt;&gt;"",'[1]Vmesna vrtilna_SKLOP1'!C322,""),"")))))</f>
        <v/>
      </c>
      <c r="D322" s="17" t="str">
        <f>IF(IFERROR(VLOOKUP(B322,'[1]Vmesna vrtilna_SKLOP1'!B:J,6,0),"")=0,"",IFERROR(VLOOKUP(B322,'[1]Vmesna vrtilna_SKLOP1'!B:J,6,0),""))</f>
        <v/>
      </c>
      <c r="E322" s="16" t="str">
        <f>IF(IF('[1]Vmesna vrtilna_SKLOP1'!E322&lt;&gt;"",'[1]Vmesna vrtilna_SKLOP1'!D322,"")=0,"",IF('[1]Vmesna vrtilna_SKLOP1'!E322&lt;&gt;"",'[1]Vmesna vrtilna_SKLOP1'!D322,""))</f>
        <v/>
      </c>
      <c r="F322" s="18" t="str">
        <f>IF('[1]Vmesna vrtilna_SKLOP1'!E322&lt;&gt;"",'[1]Vmesna vrtilna_SKLOP1'!E322,"")</f>
        <v>Notranja polica, mat. Topalit, dim. ŠxG:1,08x0,19m</v>
      </c>
      <c r="G322" s="15" t="str">
        <f>IF('[1]Vmesna vrtilna_SKLOP1'!E322&lt;&gt;"",'[1]Vmesna vrtilna_SKLOP1'!F322,"")</f>
        <v>[kos]</v>
      </c>
      <c r="H322" s="19">
        <f>IF('[1]Vmesna vrtilna_SKLOP1'!F322&lt;&gt;"",'[1]Vmesna vrtilna_SKLOP1'!I322,"")</f>
        <v>1</v>
      </c>
      <c r="I322" s="20" t="str">
        <f>IF(I321="Skupaj:","DDV (22%):",IF(I321="DDV (22%):","Skupaj z DDV:",IF(AND('[1]Vmesna vrtilna_SKLOP1'!C322&lt;&gt;"",'[1]Vmesna vrtilna_SKLOP1'!E322=""),"Skupaj:","")))</f>
        <v/>
      </c>
      <c r="J322" s="21">
        <f t="shared" si="9"/>
        <v>0</v>
      </c>
      <c r="K322" s="21">
        <f>IF(I322="Skupaj z DDV:",SUM(K320,K321),IF(I322="DDV (22%):",K321*0.22,IF(AND('[1]Vmesna vrtilna_SKLOP1'!C322&lt;&gt;"",'[1]Vmesna vrtilna_SKLOP1'!D322=""),'[1]Vmesna vrtilna_SKLOP1'!J322,IF(F322&lt;&gt;"",IF('[1]Vmesna vrtilna_SKLOP1'!J322&lt;&gt;"",'[1]Vmesna vrtilna_SKLOP1'!J322,""),""))))</f>
        <v>30.552607999999999</v>
      </c>
      <c r="L322" s="22">
        <f>IF(I321="Skupaj:","DDV (22%):",IF(I321="DDV (22%):","Skupaj z DDV:",IF(AND('[1]Vmesna vrtilna_SKLOP1'!C322&lt;&gt;"",'[1]Vmesna vrtilna_SKLOP1'!E322=""),"Skupaj:",IF(AND('[1]Vmesna vrtilna_SKLOP1'!C322&lt;&gt;"",'[1]Vmesna vrtilna_SKLOP1'!D322=""),'[1]Vmesna vrtilna_SKLOP1'!J322,IF(F322&lt;&gt;"",IF('[1]Vmesna vrtilna_SKLOP1'!J322&lt;&gt;"",'[1]Vmesna vrtilna_SKLOP1'!J322,""),"")))))</f>
        <v>30.552607999999999</v>
      </c>
      <c r="M322" s="22">
        <f t="shared" si="8"/>
        <v>0</v>
      </c>
      <c r="N322" s="22" t="str">
        <f>IF(IFERROR(VLOOKUP(B322,'[1]Vmesna vrtilna_SKLOP1'!B:J,7,0),"")=0,"",IFERROR(VLOOKUP(B322,'[1]Vmesna vrtilna_SKLOP1'!B:J,7,0),""))</f>
        <v/>
      </c>
      <c r="O322" s="22"/>
    </row>
    <row r="323" spans="2:15" ht="15" customHeight="1" x14ac:dyDescent="0.3">
      <c r="B323" s="15" t="str">
        <f>IF(AND('[1]Vmesna vrtilna_SKLOP1'!B323&lt;&gt;"",'[1]Vmesna vrtilna_SKLOP1'!C323&lt;&gt;""),IF('[1]Vmesna vrtilna_SKLOP1'!B323&lt;&gt;"",'[1]Vmesna vrtilna_SKLOP1'!B323,""),"")</f>
        <v/>
      </c>
      <c r="C323" s="16" t="str">
        <f>IF(OR(C322="Posebna oblika",C322="Kulturno zaščiten objekt",C322="Kulturno zaščiten objekt, Posebna oblika"),"Glej zavihek POSEBNI POGOJI",IF(SUM(N322:Q322)=1,"Posebna oblika",IF(SUM(N322:Q322)=10,"Kulturno zaščiten objekt",IF(SUM(N322:Q322)=11,"Kulturno zaščiten objekt, Posebna oblika",IF(AND('[1]Vmesna vrtilna_SKLOP1'!C323&lt;&gt;"",'[1]Vmesna vrtilna_SKLOP1'!D323&lt;&gt;""),IF('[1]Vmesna vrtilna_SKLOP1'!C323&lt;&gt;"",'[1]Vmesna vrtilna_SKLOP1'!C323,""),"")))))</f>
        <v/>
      </c>
      <c r="D323" s="17" t="str">
        <f>IF(IFERROR(VLOOKUP(B323,'[1]Vmesna vrtilna_SKLOP1'!B:J,6,0),"")=0,"",IFERROR(VLOOKUP(B323,'[1]Vmesna vrtilna_SKLOP1'!B:J,6,0),""))</f>
        <v/>
      </c>
      <c r="E323" s="16" t="str">
        <f>IF(IF('[1]Vmesna vrtilna_SKLOP1'!E323&lt;&gt;"",'[1]Vmesna vrtilna_SKLOP1'!D323,"")=0,"",IF('[1]Vmesna vrtilna_SKLOP1'!E323&lt;&gt;"",'[1]Vmesna vrtilna_SKLOP1'!D323,""))</f>
        <v/>
      </c>
      <c r="F323" s="18" t="str">
        <f>IF('[1]Vmesna vrtilna_SKLOP1'!E323&lt;&gt;"",'[1]Vmesna vrtilna_SKLOP1'!E323,"")</f>
        <v>Notranja polica, mat. Marmor, dim. ŠxG:1,08x0,22m</v>
      </c>
      <c r="G323" s="15" t="str">
        <f>IF('[1]Vmesna vrtilna_SKLOP1'!E323&lt;&gt;"",'[1]Vmesna vrtilna_SKLOP1'!F323,"")</f>
        <v>[kos]</v>
      </c>
      <c r="H323" s="19">
        <f>IF('[1]Vmesna vrtilna_SKLOP1'!F323&lt;&gt;"",'[1]Vmesna vrtilna_SKLOP1'!I323,"")</f>
        <v>1</v>
      </c>
      <c r="I323" s="20" t="str">
        <f>IF(I322="Skupaj:","DDV (22%):",IF(I322="DDV (22%):","Skupaj z DDV:",IF(AND('[1]Vmesna vrtilna_SKLOP1'!C323&lt;&gt;"",'[1]Vmesna vrtilna_SKLOP1'!E323=""),"Skupaj:","")))</f>
        <v/>
      </c>
      <c r="J323" s="21">
        <f t="shared" si="9"/>
        <v>0</v>
      </c>
      <c r="K323" s="21">
        <f>IF(I323="Skupaj z DDV:",SUM(K321,K322),IF(I323="DDV (22%):",K322*0.22,IF(AND('[1]Vmesna vrtilna_SKLOP1'!C323&lt;&gt;"",'[1]Vmesna vrtilna_SKLOP1'!D323=""),'[1]Vmesna vrtilna_SKLOP1'!J323,IF(F323&lt;&gt;"",IF('[1]Vmesna vrtilna_SKLOP1'!J323&lt;&gt;"",'[1]Vmesna vrtilna_SKLOP1'!J323,""),""))))</f>
        <v>65.901775999999998</v>
      </c>
      <c r="L323" s="22">
        <f>IF(I322="Skupaj:","DDV (22%):",IF(I322="DDV (22%):","Skupaj z DDV:",IF(AND('[1]Vmesna vrtilna_SKLOP1'!C323&lt;&gt;"",'[1]Vmesna vrtilna_SKLOP1'!E323=""),"Skupaj:",IF(AND('[1]Vmesna vrtilna_SKLOP1'!C323&lt;&gt;"",'[1]Vmesna vrtilna_SKLOP1'!D323=""),'[1]Vmesna vrtilna_SKLOP1'!J323,IF(F323&lt;&gt;"",IF('[1]Vmesna vrtilna_SKLOP1'!J323&lt;&gt;"",'[1]Vmesna vrtilna_SKLOP1'!J323,""),"")))))</f>
        <v>65.901775999999998</v>
      </c>
      <c r="M323" s="22">
        <f t="shared" ref="M323:M386" si="10">IF(AND(B323&gt;0,B323&lt;100000),J323,IF(OR(I323="Skupaj:",I323="DDV (22%):",I323="Skupaj z DDV:"),M322,SUM(M322,J323)))</f>
        <v>0</v>
      </c>
      <c r="N323" s="22" t="str">
        <f>IF(IFERROR(VLOOKUP(B323,'[1]Vmesna vrtilna_SKLOP1'!B:J,7,0),"")=0,"",IFERROR(VLOOKUP(B323,'[1]Vmesna vrtilna_SKLOP1'!B:J,7,0),""))</f>
        <v/>
      </c>
      <c r="O323" s="22"/>
    </row>
    <row r="324" spans="2:15" ht="15" customHeight="1" x14ac:dyDescent="0.3">
      <c r="B324" s="15" t="str">
        <f>IF(AND('[1]Vmesna vrtilna_SKLOP1'!B324&lt;&gt;"",'[1]Vmesna vrtilna_SKLOP1'!C324&lt;&gt;""),IF('[1]Vmesna vrtilna_SKLOP1'!B324&lt;&gt;"",'[1]Vmesna vrtilna_SKLOP1'!B324,""),"")</f>
        <v/>
      </c>
      <c r="C324" s="16" t="str">
        <f>IF(OR(C323="Posebna oblika",C323="Kulturno zaščiten objekt",C323="Kulturno zaščiten objekt, Posebna oblika"),"Glej zavihek POSEBNI POGOJI",IF(SUM(N323:Q323)=1,"Posebna oblika",IF(SUM(N323:Q323)=10,"Kulturno zaščiten objekt",IF(SUM(N323:Q323)=11,"Kulturno zaščiten objekt, Posebna oblika",IF(AND('[1]Vmesna vrtilna_SKLOP1'!C324&lt;&gt;"",'[1]Vmesna vrtilna_SKLOP1'!D324&lt;&gt;""),IF('[1]Vmesna vrtilna_SKLOP1'!C324&lt;&gt;"",'[1]Vmesna vrtilna_SKLOP1'!C324,""),"")))))</f>
        <v/>
      </c>
      <c r="D324" s="17" t="str">
        <f>IF(IFERROR(VLOOKUP(B324,'[1]Vmesna vrtilna_SKLOP1'!B:J,6,0),"")=0,"",IFERROR(VLOOKUP(B324,'[1]Vmesna vrtilna_SKLOP1'!B:J,6,0),""))</f>
        <v/>
      </c>
      <c r="E324" s="16" t="str">
        <f>IF(IF('[1]Vmesna vrtilna_SKLOP1'!E324&lt;&gt;"",'[1]Vmesna vrtilna_SKLOP1'!D324,"")=0,"",IF('[1]Vmesna vrtilna_SKLOP1'!E324&lt;&gt;"",'[1]Vmesna vrtilna_SKLOP1'!D324,""))</f>
        <v/>
      </c>
      <c r="F324" s="18" t="str">
        <f>IF('[1]Vmesna vrtilna_SKLOP1'!E324&lt;&gt;"",'[1]Vmesna vrtilna_SKLOP1'!E324,"")</f>
        <v/>
      </c>
      <c r="G324" s="15" t="str">
        <f>IF('[1]Vmesna vrtilna_SKLOP1'!E324&lt;&gt;"",'[1]Vmesna vrtilna_SKLOP1'!F324,"")</f>
        <v/>
      </c>
      <c r="H324" s="19" t="str">
        <f>IF('[1]Vmesna vrtilna_SKLOP1'!F324&lt;&gt;"",'[1]Vmesna vrtilna_SKLOP1'!I324,"")</f>
        <v/>
      </c>
      <c r="I324" s="20" t="str">
        <f>IF(I323="Skupaj:","DDV (22%):",IF(I323="DDV (22%):","Skupaj z DDV:",IF(AND('[1]Vmesna vrtilna_SKLOP1'!C324&lt;&gt;"",'[1]Vmesna vrtilna_SKLOP1'!E324=""),"Skupaj:","")))</f>
        <v/>
      </c>
      <c r="J324" s="21" t="str">
        <f t="shared" ref="J324:J387" si="11">IFERROR(IF(I324="Skupaj:",M324,IF(I324="Skupaj z DDV:",SUM(J322,J323),IF(I324="DDV (22%):",J323*0.22,IF(F324&lt;&gt;"",H324*I324,"")))),0)</f>
        <v/>
      </c>
      <c r="K324" s="21" t="str">
        <f>IF(I324="Skupaj z DDV:",SUM(K322,K323),IF(I324="DDV (22%):",K323*0.22,IF(AND('[1]Vmesna vrtilna_SKLOP1'!C324&lt;&gt;"",'[1]Vmesna vrtilna_SKLOP1'!D324=""),'[1]Vmesna vrtilna_SKLOP1'!J324,IF(F324&lt;&gt;"",IF('[1]Vmesna vrtilna_SKLOP1'!J324&lt;&gt;"",'[1]Vmesna vrtilna_SKLOP1'!J324,""),""))))</f>
        <v/>
      </c>
      <c r="L324" s="22" t="str">
        <f>IF(I323="Skupaj:","DDV (22%):",IF(I323="DDV (22%):","Skupaj z DDV:",IF(AND('[1]Vmesna vrtilna_SKLOP1'!C324&lt;&gt;"",'[1]Vmesna vrtilna_SKLOP1'!E324=""),"Skupaj:",IF(AND('[1]Vmesna vrtilna_SKLOP1'!C324&lt;&gt;"",'[1]Vmesna vrtilna_SKLOP1'!D324=""),'[1]Vmesna vrtilna_SKLOP1'!J324,IF(F324&lt;&gt;"",IF('[1]Vmesna vrtilna_SKLOP1'!J324&lt;&gt;"",'[1]Vmesna vrtilna_SKLOP1'!J324,""),"")))))</f>
        <v/>
      </c>
      <c r="M324" s="22">
        <f t="shared" si="10"/>
        <v>0</v>
      </c>
      <c r="N324" s="22" t="str">
        <f>IF(IFERROR(VLOOKUP(B324,'[1]Vmesna vrtilna_SKLOP1'!B:J,7,0),"")=0,"",IFERROR(VLOOKUP(B324,'[1]Vmesna vrtilna_SKLOP1'!B:J,7,0),""))</f>
        <v/>
      </c>
      <c r="O324" s="22"/>
    </row>
    <row r="325" spans="2:15" ht="15" customHeight="1" x14ac:dyDescent="0.3">
      <c r="B325" s="15" t="str">
        <f>IF(AND('[1]Vmesna vrtilna_SKLOP1'!B325&lt;&gt;"",'[1]Vmesna vrtilna_SKLOP1'!C325&lt;&gt;""),IF('[1]Vmesna vrtilna_SKLOP1'!B325&lt;&gt;"",'[1]Vmesna vrtilna_SKLOP1'!B325,""),"")</f>
        <v/>
      </c>
      <c r="C325" s="16" t="str">
        <f>IF(OR(C324="Posebna oblika",C324="Kulturno zaščiten objekt",C324="Kulturno zaščiten objekt, Posebna oblika"),"Glej zavihek POSEBNI POGOJI",IF(SUM(N324:Q324)=1,"Posebna oblika",IF(SUM(N324:Q324)=10,"Kulturno zaščiten objekt",IF(SUM(N324:Q324)=11,"Kulturno zaščiten objekt, Posebna oblika",IF(AND('[1]Vmesna vrtilna_SKLOP1'!C325&lt;&gt;"",'[1]Vmesna vrtilna_SKLOP1'!D325&lt;&gt;""),IF('[1]Vmesna vrtilna_SKLOP1'!C325&lt;&gt;"",'[1]Vmesna vrtilna_SKLOP1'!C325,""),"")))))</f>
        <v/>
      </c>
      <c r="D325" s="17" t="str">
        <f>IF(IFERROR(VLOOKUP(B325,'[1]Vmesna vrtilna_SKLOP1'!B:J,6,0),"")=0,"",IFERROR(VLOOKUP(B325,'[1]Vmesna vrtilna_SKLOP1'!B:J,6,0),""))</f>
        <v/>
      </c>
      <c r="E325" s="16" t="str">
        <f>IF(IF('[1]Vmesna vrtilna_SKLOP1'!E325&lt;&gt;"",'[1]Vmesna vrtilna_SKLOP1'!D325,"")=0,"",IF('[1]Vmesna vrtilna_SKLOP1'!E325&lt;&gt;"",'[1]Vmesna vrtilna_SKLOP1'!D325,""))</f>
        <v>Demontaža</v>
      </c>
      <c r="F325" s="18" t="str">
        <f>IF('[1]Vmesna vrtilna_SKLOP1'!E325&lt;&gt;"",'[1]Vmesna vrtilna_SKLOP1'!E325,"")</f>
        <v>Demontaža oken</v>
      </c>
      <c r="G325" s="15" t="str">
        <f>IF('[1]Vmesna vrtilna_SKLOP1'!E325&lt;&gt;"",'[1]Vmesna vrtilna_SKLOP1'!F325,"")</f>
        <v>[m1]</v>
      </c>
      <c r="H325" s="19">
        <f>IF('[1]Vmesna vrtilna_SKLOP1'!F325&lt;&gt;"",'[1]Vmesna vrtilna_SKLOP1'!I325,"")</f>
        <v>39.480000000000004</v>
      </c>
      <c r="I325" s="20" t="str">
        <f>IF(I324="Skupaj:","DDV (22%):",IF(I324="DDV (22%):","Skupaj z DDV:",IF(AND('[1]Vmesna vrtilna_SKLOP1'!C325&lt;&gt;"",'[1]Vmesna vrtilna_SKLOP1'!E325=""),"Skupaj:","")))</f>
        <v/>
      </c>
      <c r="J325" s="21">
        <f t="shared" si="11"/>
        <v>0</v>
      </c>
      <c r="K325" s="21">
        <f>IF(I325="Skupaj z DDV:",SUM(K323,K324),IF(I325="DDV (22%):",K324*0.22,IF(AND('[1]Vmesna vrtilna_SKLOP1'!C325&lt;&gt;"",'[1]Vmesna vrtilna_SKLOP1'!D325=""),'[1]Vmesna vrtilna_SKLOP1'!J325,IF(F325&lt;&gt;"",IF('[1]Vmesna vrtilna_SKLOP1'!J325&lt;&gt;"",'[1]Vmesna vrtilna_SKLOP1'!J325,""),""))))</f>
        <v>276.36</v>
      </c>
      <c r="L325" s="22">
        <f>IF(I324="Skupaj:","DDV (22%):",IF(I324="DDV (22%):","Skupaj z DDV:",IF(AND('[1]Vmesna vrtilna_SKLOP1'!C325&lt;&gt;"",'[1]Vmesna vrtilna_SKLOP1'!E325=""),"Skupaj:",IF(AND('[1]Vmesna vrtilna_SKLOP1'!C325&lt;&gt;"",'[1]Vmesna vrtilna_SKLOP1'!D325=""),'[1]Vmesna vrtilna_SKLOP1'!J325,IF(F325&lt;&gt;"",IF('[1]Vmesna vrtilna_SKLOP1'!J325&lt;&gt;"",'[1]Vmesna vrtilna_SKLOP1'!J325,""),"")))))</f>
        <v>276.36</v>
      </c>
      <c r="M325" s="22">
        <f t="shared" si="10"/>
        <v>0</v>
      </c>
      <c r="N325" s="22" t="str">
        <f>IF(IFERROR(VLOOKUP(B325,'[1]Vmesna vrtilna_SKLOP1'!B:J,7,0),"")=0,"",IFERROR(VLOOKUP(B325,'[1]Vmesna vrtilna_SKLOP1'!B:J,7,0),""))</f>
        <v/>
      </c>
      <c r="O325" s="22"/>
    </row>
    <row r="326" spans="2:15" ht="15" customHeight="1" x14ac:dyDescent="0.3">
      <c r="B326" s="15" t="str">
        <f>IF(AND('[1]Vmesna vrtilna_SKLOP1'!B326&lt;&gt;"",'[1]Vmesna vrtilna_SKLOP1'!C326&lt;&gt;""),IF('[1]Vmesna vrtilna_SKLOP1'!B326&lt;&gt;"",'[1]Vmesna vrtilna_SKLOP1'!B326,""),"")</f>
        <v/>
      </c>
      <c r="C326" s="16" t="str">
        <f>IF(OR(C325="Posebna oblika",C325="Kulturno zaščiten objekt",C325="Kulturno zaščiten objekt, Posebna oblika"),"Glej zavihek POSEBNI POGOJI",IF(SUM(N325:Q325)=1,"Posebna oblika",IF(SUM(N325:Q325)=10,"Kulturno zaščiten objekt",IF(SUM(N325:Q325)=11,"Kulturno zaščiten objekt, Posebna oblika",IF(AND('[1]Vmesna vrtilna_SKLOP1'!C326&lt;&gt;"",'[1]Vmesna vrtilna_SKLOP1'!D326&lt;&gt;""),IF('[1]Vmesna vrtilna_SKLOP1'!C326&lt;&gt;"",'[1]Vmesna vrtilna_SKLOP1'!C326,""),"")))))</f>
        <v/>
      </c>
      <c r="D326" s="17" t="str">
        <f>IF(IFERROR(VLOOKUP(B326,'[1]Vmesna vrtilna_SKLOP1'!B:J,6,0),"")=0,"",IFERROR(VLOOKUP(B326,'[1]Vmesna vrtilna_SKLOP1'!B:J,6,0),""))</f>
        <v/>
      </c>
      <c r="E326" s="16" t="str">
        <f>IF(IF('[1]Vmesna vrtilna_SKLOP1'!E326&lt;&gt;"",'[1]Vmesna vrtilna_SKLOP1'!D326,"")=0,"",IF('[1]Vmesna vrtilna_SKLOP1'!E326&lt;&gt;"",'[1]Vmesna vrtilna_SKLOP1'!D326,""))</f>
        <v/>
      </c>
      <c r="F326" s="18" t="str">
        <f>IF('[1]Vmesna vrtilna_SKLOP1'!E326&lt;&gt;"",'[1]Vmesna vrtilna_SKLOP1'!E326,"")</f>
        <v>Demontaža police</v>
      </c>
      <c r="G326" s="15" t="str">
        <f>IF('[1]Vmesna vrtilna_SKLOP1'!E326&lt;&gt;"",'[1]Vmesna vrtilna_SKLOP1'!F326,"")</f>
        <v>[kos]</v>
      </c>
      <c r="H326" s="19">
        <f>IF('[1]Vmesna vrtilna_SKLOP1'!F326&lt;&gt;"",'[1]Vmesna vrtilna_SKLOP1'!I326,"")</f>
        <v>7</v>
      </c>
      <c r="I326" s="20" t="str">
        <f>IF(I325="Skupaj:","DDV (22%):",IF(I325="DDV (22%):","Skupaj z DDV:",IF(AND('[1]Vmesna vrtilna_SKLOP1'!C326&lt;&gt;"",'[1]Vmesna vrtilna_SKLOP1'!E326=""),"Skupaj:","")))</f>
        <v/>
      </c>
      <c r="J326" s="21">
        <f t="shared" si="11"/>
        <v>0</v>
      </c>
      <c r="K326" s="21">
        <f>IF(I326="Skupaj z DDV:",SUM(K324,K325),IF(I326="DDV (22%):",K325*0.22,IF(AND('[1]Vmesna vrtilna_SKLOP1'!C326&lt;&gt;"",'[1]Vmesna vrtilna_SKLOP1'!D326=""),'[1]Vmesna vrtilna_SKLOP1'!J326,IF(F326&lt;&gt;"",IF('[1]Vmesna vrtilna_SKLOP1'!J326&lt;&gt;"",'[1]Vmesna vrtilna_SKLOP1'!J326,""),""))))</f>
        <v>49.449999999999996</v>
      </c>
      <c r="L326" s="22">
        <f>IF(I325="Skupaj:","DDV (22%):",IF(I325="DDV (22%):","Skupaj z DDV:",IF(AND('[1]Vmesna vrtilna_SKLOP1'!C326&lt;&gt;"",'[1]Vmesna vrtilna_SKLOP1'!E326=""),"Skupaj:",IF(AND('[1]Vmesna vrtilna_SKLOP1'!C326&lt;&gt;"",'[1]Vmesna vrtilna_SKLOP1'!D326=""),'[1]Vmesna vrtilna_SKLOP1'!J326,IF(F326&lt;&gt;"",IF('[1]Vmesna vrtilna_SKLOP1'!J326&lt;&gt;"",'[1]Vmesna vrtilna_SKLOP1'!J326,""),"")))))</f>
        <v>49.449999999999996</v>
      </c>
      <c r="M326" s="22">
        <f t="shared" si="10"/>
        <v>0</v>
      </c>
      <c r="N326" s="22" t="str">
        <f>IF(IFERROR(VLOOKUP(B326,'[1]Vmesna vrtilna_SKLOP1'!B:J,7,0),"")=0,"",IFERROR(VLOOKUP(B326,'[1]Vmesna vrtilna_SKLOP1'!B:J,7,0),""))</f>
        <v/>
      </c>
      <c r="O326" s="22"/>
    </row>
    <row r="327" spans="2:15" ht="15" customHeight="1" x14ac:dyDescent="0.3">
      <c r="B327" s="15" t="str">
        <f>IF(AND('[1]Vmesna vrtilna_SKLOP1'!B327&lt;&gt;"",'[1]Vmesna vrtilna_SKLOP1'!C327&lt;&gt;""),IF('[1]Vmesna vrtilna_SKLOP1'!B327&lt;&gt;"",'[1]Vmesna vrtilna_SKLOP1'!B327,""),"")</f>
        <v/>
      </c>
      <c r="C327" s="16" t="str">
        <f>IF(OR(C326="Posebna oblika",C326="Kulturno zaščiten objekt",C326="Kulturno zaščiten objekt, Posebna oblika"),"Glej zavihek POSEBNI POGOJI",IF(SUM(N326:Q326)=1,"Posebna oblika",IF(SUM(N326:Q326)=10,"Kulturno zaščiten objekt",IF(SUM(N326:Q326)=11,"Kulturno zaščiten objekt, Posebna oblika",IF(AND('[1]Vmesna vrtilna_SKLOP1'!C327&lt;&gt;"",'[1]Vmesna vrtilna_SKLOP1'!D327&lt;&gt;""),IF('[1]Vmesna vrtilna_SKLOP1'!C327&lt;&gt;"",'[1]Vmesna vrtilna_SKLOP1'!C327,""),"")))))</f>
        <v/>
      </c>
      <c r="D327" s="17" t="str">
        <f>IF(IFERROR(VLOOKUP(B327,'[1]Vmesna vrtilna_SKLOP1'!B:J,6,0),"")=0,"",IFERROR(VLOOKUP(B327,'[1]Vmesna vrtilna_SKLOP1'!B:J,6,0),""))</f>
        <v/>
      </c>
      <c r="E327" s="16" t="str">
        <f>IF(IF('[1]Vmesna vrtilna_SKLOP1'!E327&lt;&gt;"",'[1]Vmesna vrtilna_SKLOP1'!D327,"")=0,"",IF('[1]Vmesna vrtilna_SKLOP1'!E327&lt;&gt;"",'[1]Vmesna vrtilna_SKLOP1'!D327,""))</f>
        <v/>
      </c>
      <c r="F327" s="18" t="str">
        <f>IF('[1]Vmesna vrtilna_SKLOP1'!E327&lt;&gt;"",'[1]Vmesna vrtilna_SKLOP1'!E327,"")</f>
        <v/>
      </c>
      <c r="G327" s="15" t="str">
        <f>IF('[1]Vmesna vrtilna_SKLOP1'!E327&lt;&gt;"",'[1]Vmesna vrtilna_SKLOP1'!F327,"")</f>
        <v/>
      </c>
      <c r="H327" s="19" t="str">
        <f>IF('[1]Vmesna vrtilna_SKLOP1'!F327&lt;&gt;"",'[1]Vmesna vrtilna_SKLOP1'!I327,"")</f>
        <v/>
      </c>
      <c r="I327" s="20" t="str">
        <f>IF(I326="Skupaj:","DDV (22%):",IF(I326="DDV (22%):","Skupaj z DDV:",IF(AND('[1]Vmesna vrtilna_SKLOP1'!C327&lt;&gt;"",'[1]Vmesna vrtilna_SKLOP1'!E327=""),"Skupaj:","")))</f>
        <v/>
      </c>
      <c r="J327" s="21" t="str">
        <f t="shared" si="11"/>
        <v/>
      </c>
      <c r="K327" s="21" t="str">
        <f>IF(I327="Skupaj z DDV:",SUM(K325,K326),IF(I327="DDV (22%):",K326*0.22,IF(AND('[1]Vmesna vrtilna_SKLOP1'!C327&lt;&gt;"",'[1]Vmesna vrtilna_SKLOP1'!D327=""),'[1]Vmesna vrtilna_SKLOP1'!J327,IF(F327&lt;&gt;"",IF('[1]Vmesna vrtilna_SKLOP1'!J327&lt;&gt;"",'[1]Vmesna vrtilna_SKLOP1'!J327,""),""))))</f>
        <v/>
      </c>
      <c r="L327" s="22" t="str">
        <f>IF(I326="Skupaj:","DDV (22%):",IF(I326="DDV (22%):","Skupaj z DDV:",IF(AND('[1]Vmesna vrtilna_SKLOP1'!C327&lt;&gt;"",'[1]Vmesna vrtilna_SKLOP1'!E327=""),"Skupaj:",IF(AND('[1]Vmesna vrtilna_SKLOP1'!C327&lt;&gt;"",'[1]Vmesna vrtilna_SKLOP1'!D327=""),'[1]Vmesna vrtilna_SKLOP1'!J327,IF(F327&lt;&gt;"",IF('[1]Vmesna vrtilna_SKLOP1'!J327&lt;&gt;"",'[1]Vmesna vrtilna_SKLOP1'!J327,""),"")))))</f>
        <v/>
      </c>
      <c r="M327" s="22">
        <f t="shared" si="10"/>
        <v>0</v>
      </c>
      <c r="N327" s="22" t="str">
        <f>IF(IFERROR(VLOOKUP(B327,'[1]Vmesna vrtilna_SKLOP1'!B:J,7,0),"")=0,"",IFERROR(VLOOKUP(B327,'[1]Vmesna vrtilna_SKLOP1'!B:J,7,0),""))</f>
        <v/>
      </c>
      <c r="O327" s="22"/>
    </row>
    <row r="328" spans="2:15" ht="15" customHeight="1" x14ac:dyDescent="0.3">
      <c r="B328" s="15" t="str">
        <f>IF(AND('[1]Vmesna vrtilna_SKLOP1'!B328&lt;&gt;"",'[1]Vmesna vrtilna_SKLOP1'!C328&lt;&gt;""),IF('[1]Vmesna vrtilna_SKLOP1'!B328&lt;&gt;"",'[1]Vmesna vrtilna_SKLOP1'!B328,""),"")</f>
        <v/>
      </c>
      <c r="C328" s="16" t="str">
        <f>IF(OR(C327="Posebna oblika",C327="Kulturno zaščiten objekt",C327="Kulturno zaščiten objekt, Posebna oblika"),"Glej zavihek POSEBNI POGOJI",IF(SUM(N327:Q327)=1,"Posebna oblika",IF(SUM(N327:Q327)=10,"Kulturno zaščiten objekt",IF(SUM(N327:Q327)=11,"Kulturno zaščiten objekt, Posebna oblika",IF(AND('[1]Vmesna vrtilna_SKLOP1'!C328&lt;&gt;"",'[1]Vmesna vrtilna_SKLOP1'!D328&lt;&gt;""),IF('[1]Vmesna vrtilna_SKLOP1'!C328&lt;&gt;"",'[1]Vmesna vrtilna_SKLOP1'!C328,""),"")))))</f>
        <v/>
      </c>
      <c r="D328" s="17" t="str">
        <f>IF(IFERROR(VLOOKUP(B328,'[1]Vmesna vrtilna_SKLOP1'!B:J,6,0),"")=0,"",IFERROR(VLOOKUP(B328,'[1]Vmesna vrtilna_SKLOP1'!B:J,6,0),""))</f>
        <v/>
      </c>
      <c r="E328" s="16" t="str">
        <f>IF(IF('[1]Vmesna vrtilna_SKLOP1'!E328&lt;&gt;"",'[1]Vmesna vrtilna_SKLOP1'!D328,"")=0,"",IF('[1]Vmesna vrtilna_SKLOP1'!E328&lt;&gt;"",'[1]Vmesna vrtilna_SKLOP1'!D328,""))</f>
        <v>Montaža</v>
      </c>
      <c r="F328" s="18" t="str">
        <f>IF('[1]Vmesna vrtilna_SKLOP1'!E328&lt;&gt;"",'[1]Vmesna vrtilna_SKLOP1'!E328,"")</f>
        <v>RAL montaža oken z zidarskimi deli</v>
      </c>
      <c r="G328" s="15" t="str">
        <f>IF('[1]Vmesna vrtilna_SKLOP1'!E328&lt;&gt;"",'[1]Vmesna vrtilna_SKLOP1'!F328,"")</f>
        <v>[m1]</v>
      </c>
      <c r="H328" s="19">
        <f>IF('[1]Vmesna vrtilna_SKLOP1'!F328&lt;&gt;"",'[1]Vmesna vrtilna_SKLOP1'!I328,"")</f>
        <v>39.480000000000004</v>
      </c>
      <c r="I328" s="20" t="str">
        <f>IF(I327="Skupaj:","DDV (22%):",IF(I327="DDV (22%):","Skupaj z DDV:",IF(AND('[1]Vmesna vrtilna_SKLOP1'!C328&lt;&gt;"",'[1]Vmesna vrtilna_SKLOP1'!E328=""),"Skupaj:","")))</f>
        <v/>
      </c>
      <c r="J328" s="21">
        <f t="shared" si="11"/>
        <v>0</v>
      </c>
      <c r="K328" s="21">
        <f>IF(I328="Skupaj z DDV:",SUM(K326,K327),IF(I328="DDV (22%):",K327*0.22,IF(AND('[1]Vmesna vrtilna_SKLOP1'!C328&lt;&gt;"",'[1]Vmesna vrtilna_SKLOP1'!D328=""),'[1]Vmesna vrtilna_SKLOP1'!J328,IF(F328&lt;&gt;"",IF('[1]Vmesna vrtilna_SKLOP1'!J328&lt;&gt;"",'[1]Vmesna vrtilna_SKLOP1'!J328,""),""))))</f>
        <v>1403.5200000000002</v>
      </c>
      <c r="L328" s="22">
        <f>IF(I327="Skupaj:","DDV (22%):",IF(I327="DDV (22%):","Skupaj z DDV:",IF(AND('[1]Vmesna vrtilna_SKLOP1'!C328&lt;&gt;"",'[1]Vmesna vrtilna_SKLOP1'!E328=""),"Skupaj:",IF(AND('[1]Vmesna vrtilna_SKLOP1'!C328&lt;&gt;"",'[1]Vmesna vrtilna_SKLOP1'!D328=""),'[1]Vmesna vrtilna_SKLOP1'!J328,IF(F328&lt;&gt;"",IF('[1]Vmesna vrtilna_SKLOP1'!J328&lt;&gt;"",'[1]Vmesna vrtilna_SKLOP1'!J328,""),"")))))</f>
        <v>1403.5200000000002</v>
      </c>
      <c r="M328" s="22">
        <f t="shared" si="10"/>
        <v>0</v>
      </c>
      <c r="N328" s="22" t="str">
        <f>IF(IFERROR(VLOOKUP(B328,'[1]Vmesna vrtilna_SKLOP1'!B:J,7,0),"")=0,"",IFERROR(VLOOKUP(B328,'[1]Vmesna vrtilna_SKLOP1'!B:J,7,0),""))</f>
        <v/>
      </c>
      <c r="O328" s="22"/>
    </row>
    <row r="329" spans="2:15" ht="15" customHeight="1" x14ac:dyDescent="0.3">
      <c r="B329" s="15" t="str">
        <f>IF(AND('[1]Vmesna vrtilna_SKLOP1'!B329&lt;&gt;"",'[1]Vmesna vrtilna_SKLOP1'!C329&lt;&gt;""),IF('[1]Vmesna vrtilna_SKLOP1'!B329&lt;&gt;"",'[1]Vmesna vrtilna_SKLOP1'!B329,""),"")</f>
        <v/>
      </c>
      <c r="C329" s="16" t="str">
        <f>IF(OR(C328="Posebna oblika",C328="Kulturno zaščiten objekt",C328="Kulturno zaščiten objekt, Posebna oblika"),"Glej zavihek POSEBNI POGOJI",IF(SUM(N328:Q328)=1,"Posebna oblika",IF(SUM(N328:Q328)=10,"Kulturno zaščiten objekt",IF(SUM(N328:Q328)=11,"Kulturno zaščiten objekt, Posebna oblika",IF(AND('[1]Vmesna vrtilna_SKLOP1'!C329&lt;&gt;"",'[1]Vmesna vrtilna_SKLOP1'!D329&lt;&gt;""),IF('[1]Vmesna vrtilna_SKLOP1'!C329&lt;&gt;"",'[1]Vmesna vrtilna_SKLOP1'!C329,""),"")))))</f>
        <v/>
      </c>
      <c r="D329" s="17" t="str">
        <f>IF(IFERROR(VLOOKUP(B329,'[1]Vmesna vrtilna_SKLOP1'!B:J,6,0),"")=0,"",IFERROR(VLOOKUP(B329,'[1]Vmesna vrtilna_SKLOP1'!B:J,6,0),""))</f>
        <v/>
      </c>
      <c r="E329" s="16" t="str">
        <f>IF(IF('[1]Vmesna vrtilna_SKLOP1'!E329&lt;&gt;"",'[1]Vmesna vrtilna_SKLOP1'!D329,"")=0,"",IF('[1]Vmesna vrtilna_SKLOP1'!E329&lt;&gt;"",'[1]Vmesna vrtilna_SKLOP1'!D329,""))</f>
        <v/>
      </c>
      <c r="F329" s="18" t="str">
        <f>IF('[1]Vmesna vrtilna_SKLOP1'!E329&lt;&gt;"",'[1]Vmesna vrtilna_SKLOP1'!E329,"")</f>
        <v>Montaža police</v>
      </c>
      <c r="G329" s="15" t="str">
        <f>IF('[1]Vmesna vrtilna_SKLOP1'!E329&lt;&gt;"",'[1]Vmesna vrtilna_SKLOP1'!F329,"")</f>
        <v>[kos]</v>
      </c>
      <c r="H329" s="19">
        <f>IF('[1]Vmesna vrtilna_SKLOP1'!F329&lt;&gt;"",'[1]Vmesna vrtilna_SKLOP1'!I329,"")</f>
        <v>7</v>
      </c>
      <c r="I329" s="20" t="str">
        <f>IF(I328="Skupaj:","DDV (22%):",IF(I328="DDV (22%):","Skupaj z DDV:",IF(AND('[1]Vmesna vrtilna_SKLOP1'!C329&lt;&gt;"",'[1]Vmesna vrtilna_SKLOP1'!E329=""),"Skupaj:","")))</f>
        <v/>
      </c>
      <c r="J329" s="21">
        <f t="shared" si="11"/>
        <v>0</v>
      </c>
      <c r="K329" s="21">
        <f>IF(I329="Skupaj z DDV:",SUM(K327,K328),IF(I329="DDV (22%):",K328*0.22,IF(AND('[1]Vmesna vrtilna_SKLOP1'!C329&lt;&gt;"",'[1]Vmesna vrtilna_SKLOP1'!D329=""),'[1]Vmesna vrtilna_SKLOP1'!J329,IF(F329&lt;&gt;"",IF('[1]Vmesna vrtilna_SKLOP1'!J329&lt;&gt;"",'[1]Vmesna vrtilna_SKLOP1'!J329,""),""))))</f>
        <v>98.899999999999991</v>
      </c>
      <c r="L329" s="22">
        <f>IF(I328="Skupaj:","DDV (22%):",IF(I328="DDV (22%):","Skupaj z DDV:",IF(AND('[1]Vmesna vrtilna_SKLOP1'!C329&lt;&gt;"",'[1]Vmesna vrtilna_SKLOP1'!E329=""),"Skupaj:",IF(AND('[1]Vmesna vrtilna_SKLOP1'!C329&lt;&gt;"",'[1]Vmesna vrtilna_SKLOP1'!D329=""),'[1]Vmesna vrtilna_SKLOP1'!J329,IF(F329&lt;&gt;"",IF('[1]Vmesna vrtilna_SKLOP1'!J329&lt;&gt;"",'[1]Vmesna vrtilna_SKLOP1'!J329,""),"")))))</f>
        <v>98.899999999999991</v>
      </c>
      <c r="M329" s="22">
        <f t="shared" si="10"/>
        <v>0</v>
      </c>
      <c r="N329" s="22" t="str">
        <f>IF(IFERROR(VLOOKUP(B329,'[1]Vmesna vrtilna_SKLOP1'!B:J,7,0),"")=0,"",IFERROR(VLOOKUP(B329,'[1]Vmesna vrtilna_SKLOP1'!B:J,7,0),""))</f>
        <v/>
      </c>
      <c r="O329" s="22"/>
    </row>
    <row r="330" spans="2:15" ht="15" customHeight="1" x14ac:dyDescent="0.3">
      <c r="B330" s="15" t="str">
        <f>IF(AND('[1]Vmesna vrtilna_SKLOP1'!B330&lt;&gt;"",'[1]Vmesna vrtilna_SKLOP1'!C330&lt;&gt;""),IF('[1]Vmesna vrtilna_SKLOP1'!B330&lt;&gt;"",'[1]Vmesna vrtilna_SKLOP1'!B330,""),"")</f>
        <v/>
      </c>
      <c r="C330" s="16" t="str">
        <f>IF(OR(C329="Posebna oblika",C329="Kulturno zaščiten objekt",C329="Kulturno zaščiten objekt, Posebna oblika"),"Glej zavihek POSEBNI POGOJI",IF(SUM(N329:Q329)=1,"Posebna oblika",IF(SUM(N329:Q329)=10,"Kulturno zaščiten objekt",IF(SUM(N329:Q329)=11,"Kulturno zaščiten objekt, Posebna oblika",IF(AND('[1]Vmesna vrtilna_SKLOP1'!C330&lt;&gt;"",'[1]Vmesna vrtilna_SKLOP1'!D330&lt;&gt;""),IF('[1]Vmesna vrtilna_SKLOP1'!C330&lt;&gt;"",'[1]Vmesna vrtilna_SKLOP1'!C330,""),"")))))</f>
        <v/>
      </c>
      <c r="D330" s="17" t="str">
        <f>IF(IFERROR(VLOOKUP(B330,'[1]Vmesna vrtilna_SKLOP1'!B:J,6,0),"")=0,"",IFERROR(VLOOKUP(B330,'[1]Vmesna vrtilna_SKLOP1'!B:J,6,0),""))</f>
        <v/>
      </c>
      <c r="E330" s="16" t="str">
        <f>IF(IF('[1]Vmesna vrtilna_SKLOP1'!E330&lt;&gt;"",'[1]Vmesna vrtilna_SKLOP1'!D330,"")=0,"",IF('[1]Vmesna vrtilna_SKLOP1'!E330&lt;&gt;"",'[1]Vmesna vrtilna_SKLOP1'!D330,""))</f>
        <v/>
      </c>
      <c r="F330" s="18" t="str">
        <f>IF('[1]Vmesna vrtilna_SKLOP1'!E330&lt;&gt;"",'[1]Vmesna vrtilna_SKLOP1'!E330,"")</f>
        <v/>
      </c>
      <c r="G330" s="15" t="str">
        <f>IF('[1]Vmesna vrtilna_SKLOP1'!E330&lt;&gt;"",'[1]Vmesna vrtilna_SKLOP1'!F330,"")</f>
        <v/>
      </c>
      <c r="H330" s="19" t="str">
        <f>IF('[1]Vmesna vrtilna_SKLOP1'!F330&lt;&gt;"",'[1]Vmesna vrtilna_SKLOP1'!I330,"")</f>
        <v/>
      </c>
      <c r="I330" s="20" t="str">
        <f>IF(I329="Skupaj:","DDV (22%):",IF(I329="DDV (22%):","Skupaj z DDV:",IF(AND('[1]Vmesna vrtilna_SKLOP1'!C330&lt;&gt;"",'[1]Vmesna vrtilna_SKLOP1'!E330=""),"Skupaj:","")))</f>
        <v/>
      </c>
      <c r="J330" s="21" t="str">
        <f t="shared" si="11"/>
        <v/>
      </c>
      <c r="K330" s="21" t="str">
        <f>IF(I330="Skupaj z DDV:",SUM(K328,K329),IF(I330="DDV (22%):",K329*0.22,IF(AND('[1]Vmesna vrtilna_SKLOP1'!C330&lt;&gt;"",'[1]Vmesna vrtilna_SKLOP1'!D330=""),'[1]Vmesna vrtilna_SKLOP1'!J330,IF(F330&lt;&gt;"",IF('[1]Vmesna vrtilna_SKLOP1'!J330&lt;&gt;"",'[1]Vmesna vrtilna_SKLOP1'!J330,""),""))))</f>
        <v/>
      </c>
      <c r="L330" s="22" t="str">
        <f>IF(I329="Skupaj:","DDV (22%):",IF(I329="DDV (22%):","Skupaj z DDV:",IF(AND('[1]Vmesna vrtilna_SKLOP1'!C330&lt;&gt;"",'[1]Vmesna vrtilna_SKLOP1'!E330=""),"Skupaj:",IF(AND('[1]Vmesna vrtilna_SKLOP1'!C330&lt;&gt;"",'[1]Vmesna vrtilna_SKLOP1'!D330=""),'[1]Vmesna vrtilna_SKLOP1'!J330,IF(F330&lt;&gt;"",IF('[1]Vmesna vrtilna_SKLOP1'!J330&lt;&gt;"",'[1]Vmesna vrtilna_SKLOP1'!J330,""),"")))))</f>
        <v/>
      </c>
      <c r="M330" s="22">
        <f t="shared" si="10"/>
        <v>0</v>
      </c>
      <c r="N330" s="22" t="str">
        <f>IF(IFERROR(VLOOKUP(B330,'[1]Vmesna vrtilna_SKLOP1'!B:J,7,0),"")=0,"",IFERROR(VLOOKUP(B330,'[1]Vmesna vrtilna_SKLOP1'!B:J,7,0),""))</f>
        <v/>
      </c>
      <c r="O330" s="22"/>
    </row>
    <row r="331" spans="2:15" ht="15" customHeight="1" x14ac:dyDescent="0.3">
      <c r="B331" s="15" t="str">
        <f>IF(AND('[1]Vmesna vrtilna_SKLOP1'!B331&lt;&gt;"",'[1]Vmesna vrtilna_SKLOP1'!C331&lt;&gt;""),IF('[1]Vmesna vrtilna_SKLOP1'!B331&lt;&gt;"",'[1]Vmesna vrtilna_SKLOP1'!B331,""),"")</f>
        <v/>
      </c>
      <c r="C331" s="16" t="str">
        <f>IF(OR(C330="Posebna oblika",C330="Kulturno zaščiten objekt",C330="Kulturno zaščiten objekt, Posebna oblika"),"Glej zavihek POSEBNI POGOJI",IF(SUM(N330:Q330)=1,"Posebna oblika",IF(SUM(N330:Q330)=10,"Kulturno zaščiten objekt",IF(SUM(N330:Q330)=11,"Kulturno zaščiten objekt, Posebna oblika",IF(AND('[1]Vmesna vrtilna_SKLOP1'!C331&lt;&gt;"",'[1]Vmesna vrtilna_SKLOP1'!D331&lt;&gt;""),IF('[1]Vmesna vrtilna_SKLOP1'!C331&lt;&gt;"",'[1]Vmesna vrtilna_SKLOP1'!C331,""),"")))))</f>
        <v/>
      </c>
      <c r="D331" s="17" t="str">
        <f>IF(IFERROR(VLOOKUP(B331,'[1]Vmesna vrtilna_SKLOP1'!B:J,6,0),"")=0,"",IFERROR(VLOOKUP(B331,'[1]Vmesna vrtilna_SKLOP1'!B:J,6,0),""))</f>
        <v/>
      </c>
      <c r="E331" s="16" t="str">
        <f>IF(IF('[1]Vmesna vrtilna_SKLOP1'!E331&lt;&gt;"",'[1]Vmesna vrtilna_SKLOP1'!D331,"")=0,"",IF('[1]Vmesna vrtilna_SKLOP1'!E331&lt;&gt;"",'[1]Vmesna vrtilna_SKLOP1'!D331,""))</f>
        <v>Odvoz na deponijo</v>
      </c>
      <c r="F331" s="18" t="str">
        <f>IF('[1]Vmesna vrtilna_SKLOP1'!E331&lt;&gt;"",'[1]Vmesna vrtilna_SKLOP1'!E331,"")</f>
        <v>Odvoz na deponijo</v>
      </c>
      <c r="G331" s="15" t="str">
        <f>IF('[1]Vmesna vrtilna_SKLOP1'!E331&lt;&gt;"",'[1]Vmesna vrtilna_SKLOP1'!F331,"")</f>
        <v>[m1]</v>
      </c>
      <c r="H331" s="19">
        <f>IF('[1]Vmesna vrtilna_SKLOP1'!F331&lt;&gt;"",'[1]Vmesna vrtilna_SKLOP1'!I331,"")</f>
        <v>39.480000000000004</v>
      </c>
      <c r="I331" s="20" t="str">
        <f>IF(I330="Skupaj:","DDV (22%):",IF(I330="DDV (22%):","Skupaj z DDV:",IF(AND('[1]Vmesna vrtilna_SKLOP1'!C331&lt;&gt;"",'[1]Vmesna vrtilna_SKLOP1'!E331=""),"Skupaj:","")))</f>
        <v/>
      </c>
      <c r="J331" s="21">
        <f t="shared" si="11"/>
        <v>0</v>
      </c>
      <c r="K331" s="21">
        <f>IF(I331="Skupaj z DDV:",SUM(K329,K330),IF(I331="DDV (22%):",K330*0.22,IF(AND('[1]Vmesna vrtilna_SKLOP1'!C331&lt;&gt;"",'[1]Vmesna vrtilna_SKLOP1'!D331=""),'[1]Vmesna vrtilna_SKLOP1'!J331,IF(F331&lt;&gt;"",IF('[1]Vmesna vrtilna_SKLOP1'!J331&lt;&gt;"",'[1]Vmesna vrtilna_SKLOP1'!J331,""),""))))</f>
        <v>118.44000000000001</v>
      </c>
      <c r="L331" s="22">
        <f>IF(I330="Skupaj:","DDV (22%):",IF(I330="DDV (22%):","Skupaj z DDV:",IF(AND('[1]Vmesna vrtilna_SKLOP1'!C331&lt;&gt;"",'[1]Vmesna vrtilna_SKLOP1'!E331=""),"Skupaj:",IF(AND('[1]Vmesna vrtilna_SKLOP1'!C331&lt;&gt;"",'[1]Vmesna vrtilna_SKLOP1'!D331=""),'[1]Vmesna vrtilna_SKLOP1'!J331,IF(F331&lt;&gt;"",IF('[1]Vmesna vrtilna_SKLOP1'!J331&lt;&gt;"",'[1]Vmesna vrtilna_SKLOP1'!J331,""),"")))))</f>
        <v>118.44000000000001</v>
      </c>
      <c r="M331" s="22">
        <f t="shared" si="10"/>
        <v>0</v>
      </c>
      <c r="N331" s="22" t="str">
        <f>IF(IFERROR(VLOOKUP(B331,'[1]Vmesna vrtilna_SKLOP1'!B:J,7,0),"")=0,"",IFERROR(VLOOKUP(B331,'[1]Vmesna vrtilna_SKLOP1'!B:J,7,0),""))</f>
        <v/>
      </c>
      <c r="O331" s="22"/>
    </row>
    <row r="332" spans="2:15" ht="15" customHeight="1" x14ac:dyDescent="0.3">
      <c r="B332" s="15" t="str">
        <f>IF(AND('[1]Vmesna vrtilna_SKLOP1'!B332&lt;&gt;"",'[1]Vmesna vrtilna_SKLOP1'!C332&lt;&gt;""),IF('[1]Vmesna vrtilna_SKLOP1'!B332&lt;&gt;"",'[1]Vmesna vrtilna_SKLOP1'!B332,""),"")</f>
        <v/>
      </c>
      <c r="C332" s="16" t="str">
        <f>IF(OR(C331="Posebna oblika",C331="Kulturno zaščiten objekt",C331="Kulturno zaščiten objekt, Posebna oblika"),"Glej zavihek POSEBNI POGOJI",IF(SUM(N331:Q331)=1,"Posebna oblika",IF(SUM(N331:Q331)=10,"Kulturno zaščiten objekt",IF(SUM(N331:Q331)=11,"Kulturno zaščiten objekt, Posebna oblika",IF(AND('[1]Vmesna vrtilna_SKLOP1'!C332&lt;&gt;"",'[1]Vmesna vrtilna_SKLOP1'!D332&lt;&gt;""),IF('[1]Vmesna vrtilna_SKLOP1'!C332&lt;&gt;"",'[1]Vmesna vrtilna_SKLOP1'!C332,""),"")))))</f>
        <v/>
      </c>
      <c r="D332" s="17" t="str">
        <f>IF(IFERROR(VLOOKUP(B332,'[1]Vmesna vrtilna_SKLOP1'!B:J,6,0),"")=0,"",IFERROR(VLOOKUP(B332,'[1]Vmesna vrtilna_SKLOP1'!B:J,6,0),""))</f>
        <v/>
      </c>
      <c r="E332" s="16" t="str">
        <f>IF(IF('[1]Vmesna vrtilna_SKLOP1'!E332&lt;&gt;"",'[1]Vmesna vrtilna_SKLOP1'!D332,"")=0,"",IF('[1]Vmesna vrtilna_SKLOP1'!E332&lt;&gt;"",'[1]Vmesna vrtilna_SKLOP1'!D332,""))</f>
        <v/>
      </c>
      <c r="F332" s="18" t="str">
        <f>IF('[1]Vmesna vrtilna_SKLOP1'!E332&lt;&gt;"",'[1]Vmesna vrtilna_SKLOP1'!E332,"")</f>
        <v/>
      </c>
      <c r="G332" s="15" t="str">
        <f>IF('[1]Vmesna vrtilna_SKLOP1'!E332&lt;&gt;"",'[1]Vmesna vrtilna_SKLOP1'!F332,"")</f>
        <v/>
      </c>
      <c r="H332" s="19" t="str">
        <f>IF('[1]Vmesna vrtilna_SKLOP1'!F332&lt;&gt;"",'[1]Vmesna vrtilna_SKLOP1'!I332,"")</f>
        <v/>
      </c>
      <c r="I332" s="20" t="str">
        <f>IF(I331="Skupaj:","DDV (22%):",IF(I331="DDV (22%):","Skupaj z DDV:",IF(AND('[1]Vmesna vrtilna_SKLOP1'!C332&lt;&gt;"",'[1]Vmesna vrtilna_SKLOP1'!E332=""),"Skupaj:","")))</f>
        <v/>
      </c>
      <c r="J332" s="21" t="str">
        <f t="shared" si="11"/>
        <v/>
      </c>
      <c r="K332" s="21" t="str">
        <f>IF(I332="Skupaj z DDV:",SUM(K330,K331),IF(I332="DDV (22%):",K331*0.22,IF(AND('[1]Vmesna vrtilna_SKLOP1'!C332&lt;&gt;"",'[1]Vmesna vrtilna_SKLOP1'!D332=""),'[1]Vmesna vrtilna_SKLOP1'!J332,IF(F332&lt;&gt;"",IF('[1]Vmesna vrtilna_SKLOP1'!J332&lt;&gt;"",'[1]Vmesna vrtilna_SKLOP1'!J332,""),""))))</f>
        <v/>
      </c>
      <c r="L332" s="22" t="str">
        <f>IF(I331="Skupaj:","DDV (22%):",IF(I331="DDV (22%):","Skupaj z DDV:",IF(AND('[1]Vmesna vrtilna_SKLOP1'!C332&lt;&gt;"",'[1]Vmesna vrtilna_SKLOP1'!E332=""),"Skupaj:",IF(AND('[1]Vmesna vrtilna_SKLOP1'!C332&lt;&gt;"",'[1]Vmesna vrtilna_SKLOP1'!D332=""),'[1]Vmesna vrtilna_SKLOP1'!J332,IF(F332&lt;&gt;"",IF('[1]Vmesna vrtilna_SKLOP1'!J332&lt;&gt;"",'[1]Vmesna vrtilna_SKLOP1'!J332,""),"")))))</f>
        <v/>
      </c>
      <c r="M332" s="22">
        <f t="shared" si="10"/>
        <v>0</v>
      </c>
      <c r="N332" s="22" t="str">
        <f>IF(IFERROR(VLOOKUP(B332,'[1]Vmesna vrtilna_SKLOP1'!B:J,7,0),"")=0,"",IFERROR(VLOOKUP(B332,'[1]Vmesna vrtilna_SKLOP1'!B:J,7,0),""))</f>
        <v/>
      </c>
      <c r="O332" s="22"/>
    </row>
    <row r="333" spans="2:15" ht="15" customHeight="1" x14ac:dyDescent="0.3">
      <c r="B333" s="15" t="str">
        <f>IF(AND('[1]Vmesna vrtilna_SKLOP1'!B333&lt;&gt;"",'[1]Vmesna vrtilna_SKLOP1'!C333&lt;&gt;""),IF('[1]Vmesna vrtilna_SKLOP1'!B333&lt;&gt;"",'[1]Vmesna vrtilna_SKLOP1'!B333,""),"")</f>
        <v/>
      </c>
      <c r="C333" s="16" t="str">
        <f>IF(OR(C332="Posebna oblika",C332="Kulturno zaščiten objekt",C332="Kulturno zaščiten objekt, Posebna oblika"),"Glej zavihek POSEBNI POGOJI",IF(SUM(N332:Q332)=1,"Posebna oblika",IF(SUM(N332:Q332)=10,"Kulturno zaščiten objekt",IF(SUM(N332:Q332)=11,"Kulturno zaščiten objekt, Posebna oblika",IF(AND('[1]Vmesna vrtilna_SKLOP1'!C333&lt;&gt;"",'[1]Vmesna vrtilna_SKLOP1'!D333&lt;&gt;""),IF('[1]Vmesna vrtilna_SKLOP1'!C333&lt;&gt;"",'[1]Vmesna vrtilna_SKLOP1'!C333,""),"")))))</f>
        <v/>
      </c>
      <c r="D333" s="17" t="str">
        <f>IF(IFERROR(VLOOKUP(B333,'[1]Vmesna vrtilna_SKLOP1'!B:J,6,0),"")=0,"",IFERROR(VLOOKUP(B333,'[1]Vmesna vrtilna_SKLOP1'!B:J,6,0),""))</f>
        <v/>
      </c>
      <c r="E333" s="16" t="str">
        <f>IF(IF('[1]Vmesna vrtilna_SKLOP1'!E333&lt;&gt;"",'[1]Vmesna vrtilna_SKLOP1'!D333,"")=0,"",IF('[1]Vmesna vrtilna_SKLOP1'!E333&lt;&gt;"",'[1]Vmesna vrtilna_SKLOP1'!D333,""))</f>
        <v>Slikopleskarska dela</v>
      </c>
      <c r="F333" s="18" t="str">
        <f>IF('[1]Vmesna vrtilna_SKLOP1'!E333&lt;&gt;"",'[1]Vmesna vrtilna_SKLOP1'!E333,"")</f>
        <v>Slikopleskarska dela na špaletah</v>
      </c>
      <c r="G333" s="15" t="str">
        <f>IF('[1]Vmesna vrtilna_SKLOP1'!E333&lt;&gt;"",'[1]Vmesna vrtilna_SKLOP1'!F333,"")</f>
        <v>[m1]</v>
      </c>
      <c r="H333" s="19">
        <f>IF('[1]Vmesna vrtilna_SKLOP1'!F333&lt;&gt;"",'[1]Vmesna vrtilna_SKLOP1'!I333,"")</f>
        <v>19.700000000000003</v>
      </c>
      <c r="I333" s="20" t="str">
        <f>IF(I332="Skupaj:","DDV (22%):",IF(I332="DDV (22%):","Skupaj z DDV:",IF(AND('[1]Vmesna vrtilna_SKLOP1'!C333&lt;&gt;"",'[1]Vmesna vrtilna_SKLOP1'!E333=""),"Skupaj:","")))</f>
        <v/>
      </c>
      <c r="J333" s="21">
        <f t="shared" si="11"/>
        <v>0</v>
      </c>
      <c r="K333" s="21">
        <f>IF(I333="Skupaj z DDV:",SUM(K331,K332),IF(I333="DDV (22%):",K332*0.22,IF(AND('[1]Vmesna vrtilna_SKLOP1'!C333&lt;&gt;"",'[1]Vmesna vrtilna_SKLOP1'!D333=""),'[1]Vmesna vrtilna_SKLOP1'!J333,IF(F333&lt;&gt;"",IF('[1]Vmesna vrtilna_SKLOP1'!J333&lt;&gt;"",'[1]Vmesna vrtilna_SKLOP1'!J333,""),""))))</f>
        <v>315.84000000000003</v>
      </c>
      <c r="L333" s="22">
        <f>IF(I332="Skupaj:","DDV (22%):",IF(I332="DDV (22%):","Skupaj z DDV:",IF(AND('[1]Vmesna vrtilna_SKLOP1'!C333&lt;&gt;"",'[1]Vmesna vrtilna_SKLOP1'!E333=""),"Skupaj:",IF(AND('[1]Vmesna vrtilna_SKLOP1'!C333&lt;&gt;"",'[1]Vmesna vrtilna_SKLOP1'!D333=""),'[1]Vmesna vrtilna_SKLOP1'!J333,IF(F333&lt;&gt;"",IF('[1]Vmesna vrtilna_SKLOP1'!J333&lt;&gt;"",'[1]Vmesna vrtilna_SKLOP1'!J333,""),"")))))</f>
        <v>315.84000000000003</v>
      </c>
      <c r="M333" s="22">
        <f t="shared" si="10"/>
        <v>0</v>
      </c>
      <c r="N333" s="22" t="str">
        <f>IF(IFERROR(VLOOKUP(B333,'[1]Vmesna vrtilna_SKLOP1'!B:J,7,0),"")=0,"",IFERROR(VLOOKUP(B333,'[1]Vmesna vrtilna_SKLOP1'!B:J,7,0),""))</f>
        <v/>
      </c>
      <c r="O333" s="22"/>
    </row>
    <row r="334" spans="2:15" ht="15" customHeight="1" x14ac:dyDescent="0.3">
      <c r="B334" s="15" t="str">
        <f>IF(AND('[1]Vmesna vrtilna_SKLOP1'!B334&lt;&gt;"",'[1]Vmesna vrtilna_SKLOP1'!C334&lt;&gt;""),IF('[1]Vmesna vrtilna_SKLOP1'!B334&lt;&gt;"",'[1]Vmesna vrtilna_SKLOP1'!B334,""),"")</f>
        <v/>
      </c>
      <c r="C334" s="16" t="str">
        <f>IF(OR(C333="Posebna oblika",C333="Kulturno zaščiten objekt",C333="Kulturno zaščiten objekt, Posebna oblika"),"Glej zavihek POSEBNI POGOJI",IF(SUM(N333:Q333)=1,"Posebna oblika",IF(SUM(N333:Q333)=10,"Kulturno zaščiten objekt",IF(SUM(N333:Q333)=11,"Kulturno zaščiten objekt, Posebna oblika",IF(AND('[1]Vmesna vrtilna_SKLOP1'!C334&lt;&gt;"",'[1]Vmesna vrtilna_SKLOP1'!D334&lt;&gt;""),IF('[1]Vmesna vrtilna_SKLOP1'!C334&lt;&gt;"",'[1]Vmesna vrtilna_SKLOP1'!C334,""),"")))))</f>
        <v/>
      </c>
      <c r="D334" s="17" t="str">
        <f>IF(IFERROR(VLOOKUP(B334,'[1]Vmesna vrtilna_SKLOP1'!B:J,6,0),"")=0,"",IFERROR(VLOOKUP(B334,'[1]Vmesna vrtilna_SKLOP1'!B:J,6,0),""))</f>
        <v/>
      </c>
      <c r="E334" s="16" t="str">
        <f>IF(IF('[1]Vmesna vrtilna_SKLOP1'!E334&lt;&gt;"",'[1]Vmesna vrtilna_SKLOP1'!D334,"")=0,"",IF('[1]Vmesna vrtilna_SKLOP1'!E334&lt;&gt;"",'[1]Vmesna vrtilna_SKLOP1'!D334,""))</f>
        <v/>
      </c>
      <c r="F334" s="18" t="str">
        <f>IF('[1]Vmesna vrtilna_SKLOP1'!E334&lt;&gt;"",'[1]Vmesna vrtilna_SKLOP1'!E334,"")</f>
        <v/>
      </c>
      <c r="G334" s="15" t="str">
        <f>IF('[1]Vmesna vrtilna_SKLOP1'!E334&lt;&gt;"",'[1]Vmesna vrtilna_SKLOP1'!F334,"")</f>
        <v/>
      </c>
      <c r="H334" s="19" t="str">
        <f>IF('[1]Vmesna vrtilna_SKLOP1'!F334&lt;&gt;"",'[1]Vmesna vrtilna_SKLOP1'!I334,"")</f>
        <v/>
      </c>
      <c r="I334" s="20" t="str">
        <f>IF(I333="Skupaj:","DDV (22%):",IF(I333="DDV (22%):","Skupaj z DDV:",IF(AND('[1]Vmesna vrtilna_SKLOP1'!C334&lt;&gt;"",'[1]Vmesna vrtilna_SKLOP1'!E334=""),"Skupaj:","")))</f>
        <v/>
      </c>
      <c r="J334" s="21" t="str">
        <f t="shared" si="11"/>
        <v/>
      </c>
      <c r="K334" s="21" t="str">
        <f>IF(I334="Skupaj z DDV:",SUM(K332,K333),IF(I334="DDV (22%):",K333*0.22,IF(AND('[1]Vmesna vrtilna_SKLOP1'!C334&lt;&gt;"",'[1]Vmesna vrtilna_SKLOP1'!D334=""),'[1]Vmesna vrtilna_SKLOP1'!J334,IF(F334&lt;&gt;"",IF('[1]Vmesna vrtilna_SKLOP1'!J334&lt;&gt;"",'[1]Vmesna vrtilna_SKLOP1'!J334,""),""))))</f>
        <v/>
      </c>
      <c r="L334" s="22" t="str">
        <f>IF(I333="Skupaj:","DDV (22%):",IF(I333="DDV (22%):","Skupaj z DDV:",IF(AND('[1]Vmesna vrtilna_SKLOP1'!C334&lt;&gt;"",'[1]Vmesna vrtilna_SKLOP1'!E334=""),"Skupaj:",IF(AND('[1]Vmesna vrtilna_SKLOP1'!C334&lt;&gt;"",'[1]Vmesna vrtilna_SKLOP1'!D334=""),'[1]Vmesna vrtilna_SKLOP1'!J334,IF(F334&lt;&gt;"",IF('[1]Vmesna vrtilna_SKLOP1'!J334&lt;&gt;"",'[1]Vmesna vrtilna_SKLOP1'!J334,""),"")))))</f>
        <v/>
      </c>
      <c r="M334" s="22">
        <f t="shared" si="10"/>
        <v>0</v>
      </c>
      <c r="N334" s="22" t="str">
        <f>IF(IFERROR(VLOOKUP(B334,'[1]Vmesna vrtilna_SKLOP1'!B:J,7,0),"")=0,"",IFERROR(VLOOKUP(B334,'[1]Vmesna vrtilna_SKLOP1'!B:J,7,0),""))</f>
        <v/>
      </c>
      <c r="O334" s="22"/>
    </row>
    <row r="335" spans="2:15" ht="15" customHeight="1" x14ac:dyDescent="0.3">
      <c r="B335" s="15" t="str">
        <f>IF(AND('[1]Vmesna vrtilna_SKLOP1'!B335&lt;&gt;"",'[1]Vmesna vrtilna_SKLOP1'!C335&lt;&gt;""),IF('[1]Vmesna vrtilna_SKLOP1'!B335&lt;&gt;"",'[1]Vmesna vrtilna_SKLOP1'!B335,""),"")</f>
        <v/>
      </c>
      <c r="C335" s="16" t="str">
        <f>IF(OR(C334="Posebna oblika",C334="Kulturno zaščiten objekt",C334="Kulturno zaščiten objekt, Posebna oblika"),"Glej zavihek POSEBNI POGOJI",IF(SUM(N334:Q334)=1,"Posebna oblika",IF(SUM(N334:Q334)=10,"Kulturno zaščiten objekt",IF(SUM(N334:Q334)=11,"Kulturno zaščiten objekt, Posebna oblika",IF(AND('[1]Vmesna vrtilna_SKLOP1'!C335&lt;&gt;"",'[1]Vmesna vrtilna_SKLOP1'!D335&lt;&gt;""),IF('[1]Vmesna vrtilna_SKLOP1'!C335&lt;&gt;"",'[1]Vmesna vrtilna_SKLOP1'!C335,""),"")))))</f>
        <v/>
      </c>
      <c r="D335" s="17" t="str">
        <f>IF(IFERROR(VLOOKUP(B335,'[1]Vmesna vrtilna_SKLOP1'!B:J,6,0),"")=0,"",IFERROR(VLOOKUP(B335,'[1]Vmesna vrtilna_SKLOP1'!B:J,6,0),""))</f>
        <v/>
      </c>
      <c r="E335" s="16" t="str">
        <f>IF(IF('[1]Vmesna vrtilna_SKLOP1'!E335&lt;&gt;"",'[1]Vmesna vrtilna_SKLOP1'!D335,"")=0,"",IF('[1]Vmesna vrtilna_SKLOP1'!E335&lt;&gt;"",'[1]Vmesna vrtilna_SKLOP1'!D335,""))</f>
        <v/>
      </c>
      <c r="F335" s="18" t="str">
        <f>IF('[1]Vmesna vrtilna_SKLOP1'!E335&lt;&gt;"",'[1]Vmesna vrtilna_SKLOP1'!E335,"")</f>
        <v/>
      </c>
      <c r="G335" s="15" t="str">
        <f>IF('[1]Vmesna vrtilna_SKLOP1'!E335&lt;&gt;"",'[1]Vmesna vrtilna_SKLOP1'!F335,"")</f>
        <v/>
      </c>
      <c r="H335" s="19" t="str">
        <f>IF('[1]Vmesna vrtilna_SKLOP1'!F335&lt;&gt;"",'[1]Vmesna vrtilna_SKLOP1'!I335,"")</f>
        <v/>
      </c>
      <c r="I335" s="20" t="str">
        <f>IF(I334="Skupaj:","DDV (22%):",IF(I334="DDV (22%):","Skupaj z DDV:",IF(AND('[1]Vmesna vrtilna_SKLOP1'!C335&lt;&gt;"",'[1]Vmesna vrtilna_SKLOP1'!E335=""),"Skupaj:","")))</f>
        <v>Skupaj:</v>
      </c>
      <c r="J335" s="21">
        <f t="shared" si="11"/>
        <v>0</v>
      </c>
      <c r="K335" s="21">
        <f>IF(I335="Skupaj z DDV:",SUM(K333,K334),IF(I335="DDV (22%):",K334*0.22,IF(AND('[1]Vmesna vrtilna_SKLOP1'!C335&lt;&gt;"",'[1]Vmesna vrtilna_SKLOP1'!D335=""),'[1]Vmesna vrtilna_SKLOP1'!J335,IF(F335&lt;&gt;"",IF('[1]Vmesna vrtilna_SKLOP1'!J335&lt;&gt;"",'[1]Vmesna vrtilna_SKLOP1'!J335,""),""))))</f>
        <v>8868.7492192925074</v>
      </c>
      <c r="L335" s="22" t="str">
        <f>IF(I334="Skupaj:","DDV (22%):",IF(I334="DDV (22%):","Skupaj z DDV:",IF(AND('[1]Vmesna vrtilna_SKLOP1'!C335&lt;&gt;"",'[1]Vmesna vrtilna_SKLOP1'!E335=""),"Skupaj:",IF(AND('[1]Vmesna vrtilna_SKLOP1'!C335&lt;&gt;"",'[1]Vmesna vrtilna_SKLOP1'!D335=""),'[1]Vmesna vrtilna_SKLOP1'!J335,IF(F335&lt;&gt;"",IF('[1]Vmesna vrtilna_SKLOP1'!J335&lt;&gt;"",'[1]Vmesna vrtilna_SKLOP1'!J335,""),"")))))</f>
        <v>Skupaj:</v>
      </c>
      <c r="M335" s="22">
        <f t="shared" si="10"/>
        <v>0</v>
      </c>
      <c r="N335" s="22" t="str">
        <f>IF(IFERROR(VLOOKUP(B335,'[1]Vmesna vrtilna_SKLOP1'!B:J,7,0),"")=0,"",IFERROR(VLOOKUP(B335,'[1]Vmesna vrtilna_SKLOP1'!B:J,7,0),""))</f>
        <v/>
      </c>
      <c r="O335" s="22"/>
    </row>
    <row r="336" spans="2:15" ht="15" customHeight="1" x14ac:dyDescent="0.3">
      <c r="B336" s="15" t="str">
        <f>IF(AND('[1]Vmesna vrtilna_SKLOP1'!B336&lt;&gt;"",'[1]Vmesna vrtilna_SKLOP1'!C336&lt;&gt;""),IF('[1]Vmesna vrtilna_SKLOP1'!B336&lt;&gt;"",'[1]Vmesna vrtilna_SKLOP1'!B336,""),"")</f>
        <v/>
      </c>
      <c r="C336" s="16" t="str">
        <f>IF(OR(C335="Posebna oblika",C335="Kulturno zaščiten objekt",C335="Kulturno zaščiten objekt, Posebna oblika"),"Glej zavihek POSEBNI POGOJI",IF(SUM(N335:Q335)=1,"Posebna oblika",IF(SUM(N335:Q335)=10,"Kulturno zaščiten objekt",IF(SUM(N335:Q335)=11,"Kulturno zaščiten objekt, Posebna oblika",IF(AND('[1]Vmesna vrtilna_SKLOP1'!C336&lt;&gt;"",'[1]Vmesna vrtilna_SKLOP1'!D336&lt;&gt;""),IF('[1]Vmesna vrtilna_SKLOP1'!C336&lt;&gt;"",'[1]Vmesna vrtilna_SKLOP1'!C336,""),"")))))</f>
        <v/>
      </c>
      <c r="D336" s="17" t="str">
        <f>IF(IFERROR(VLOOKUP(B336,'[1]Vmesna vrtilna_SKLOP1'!B:J,6,0),"")=0,"",IFERROR(VLOOKUP(B336,'[1]Vmesna vrtilna_SKLOP1'!B:J,6,0),""))</f>
        <v/>
      </c>
      <c r="E336" s="16" t="str">
        <f>IF(IF('[1]Vmesna vrtilna_SKLOP1'!E336&lt;&gt;"",'[1]Vmesna vrtilna_SKLOP1'!D336,"")=0,"",IF('[1]Vmesna vrtilna_SKLOP1'!E336&lt;&gt;"",'[1]Vmesna vrtilna_SKLOP1'!D336,""))</f>
        <v/>
      </c>
      <c r="F336" s="18" t="str">
        <f>IF('[1]Vmesna vrtilna_SKLOP1'!E336&lt;&gt;"",'[1]Vmesna vrtilna_SKLOP1'!E336,"")</f>
        <v/>
      </c>
      <c r="G336" s="15" t="str">
        <f>IF('[1]Vmesna vrtilna_SKLOP1'!E336&lt;&gt;"",'[1]Vmesna vrtilna_SKLOP1'!F336,"")</f>
        <v/>
      </c>
      <c r="H336" s="19" t="str">
        <f>IF('[1]Vmesna vrtilna_SKLOP1'!F336&lt;&gt;"",'[1]Vmesna vrtilna_SKLOP1'!I336,"")</f>
        <v/>
      </c>
      <c r="I336" s="20" t="str">
        <f>IF(I335="Skupaj:","DDV (22%):",IF(I335="DDV (22%):","Skupaj z DDV:",IF(AND('[1]Vmesna vrtilna_SKLOP1'!C336&lt;&gt;"",'[1]Vmesna vrtilna_SKLOP1'!E336=""),"Skupaj:","")))</f>
        <v>DDV (22%):</v>
      </c>
      <c r="J336" s="21">
        <f t="shared" si="11"/>
        <v>0</v>
      </c>
      <c r="K336" s="21">
        <f>IF(I336="Skupaj z DDV:",SUM(K334,K335),IF(I336="DDV (22%):",K335*0.22,IF(AND('[1]Vmesna vrtilna_SKLOP1'!C336&lt;&gt;"",'[1]Vmesna vrtilna_SKLOP1'!D336=""),'[1]Vmesna vrtilna_SKLOP1'!J336,IF(F336&lt;&gt;"",IF('[1]Vmesna vrtilna_SKLOP1'!J336&lt;&gt;"",'[1]Vmesna vrtilna_SKLOP1'!J336,""),""))))</f>
        <v>1951.1248282443516</v>
      </c>
      <c r="L336" s="22" t="str">
        <f>IF(I335="Skupaj:","DDV (22%):",IF(I335="DDV (22%):","Skupaj z DDV:",IF(AND('[1]Vmesna vrtilna_SKLOP1'!C336&lt;&gt;"",'[1]Vmesna vrtilna_SKLOP1'!E336=""),"Skupaj:",IF(AND('[1]Vmesna vrtilna_SKLOP1'!C336&lt;&gt;"",'[1]Vmesna vrtilna_SKLOP1'!D336=""),'[1]Vmesna vrtilna_SKLOP1'!J336,IF(F336&lt;&gt;"",IF('[1]Vmesna vrtilna_SKLOP1'!J336&lt;&gt;"",'[1]Vmesna vrtilna_SKLOP1'!J336,""),"")))))</f>
        <v>DDV (22%):</v>
      </c>
      <c r="M336" s="22">
        <f t="shared" si="10"/>
        <v>0</v>
      </c>
      <c r="N336" s="22" t="str">
        <f>IF(IFERROR(VLOOKUP(B336,'[1]Vmesna vrtilna_SKLOP1'!B:J,7,0),"")=0,"",IFERROR(VLOOKUP(B336,'[1]Vmesna vrtilna_SKLOP1'!B:J,7,0),""))</f>
        <v/>
      </c>
      <c r="O336" s="22"/>
    </row>
    <row r="337" spans="2:15" ht="15" customHeight="1" x14ac:dyDescent="0.3">
      <c r="B337" s="15" t="str">
        <f>IF(AND('[1]Vmesna vrtilna_SKLOP1'!B337&lt;&gt;"",'[1]Vmesna vrtilna_SKLOP1'!C337&lt;&gt;""),IF('[1]Vmesna vrtilna_SKLOP1'!B337&lt;&gt;"",'[1]Vmesna vrtilna_SKLOP1'!B337,""),"")</f>
        <v/>
      </c>
      <c r="C337" s="16" t="str">
        <f>IF(OR(C336="Posebna oblika",C336="Kulturno zaščiten objekt",C336="Kulturno zaščiten objekt, Posebna oblika"),"Glej zavihek POSEBNI POGOJI",IF(SUM(N336:Q336)=1,"Posebna oblika",IF(SUM(N336:Q336)=10,"Kulturno zaščiten objekt",IF(SUM(N336:Q336)=11,"Kulturno zaščiten objekt, Posebna oblika",IF(AND('[1]Vmesna vrtilna_SKLOP1'!C337&lt;&gt;"",'[1]Vmesna vrtilna_SKLOP1'!D337&lt;&gt;""),IF('[1]Vmesna vrtilna_SKLOP1'!C337&lt;&gt;"",'[1]Vmesna vrtilna_SKLOP1'!C337,""),"")))))</f>
        <v/>
      </c>
      <c r="D337" s="17" t="str">
        <f>IF(IFERROR(VLOOKUP(B337,'[1]Vmesna vrtilna_SKLOP1'!B:J,6,0),"")=0,"",IFERROR(VLOOKUP(B337,'[1]Vmesna vrtilna_SKLOP1'!B:J,6,0),""))</f>
        <v/>
      </c>
      <c r="E337" s="16" t="str">
        <f>IF(IF('[1]Vmesna vrtilna_SKLOP1'!E337&lt;&gt;"",'[1]Vmesna vrtilna_SKLOP1'!D337,"")=0,"",IF('[1]Vmesna vrtilna_SKLOP1'!E337&lt;&gt;"",'[1]Vmesna vrtilna_SKLOP1'!D337,""))</f>
        <v/>
      </c>
      <c r="F337" s="18" t="str">
        <f>IF('[1]Vmesna vrtilna_SKLOP1'!E337&lt;&gt;"",'[1]Vmesna vrtilna_SKLOP1'!E337,"")</f>
        <v/>
      </c>
      <c r="G337" s="15" t="str">
        <f>IF('[1]Vmesna vrtilna_SKLOP1'!E337&lt;&gt;"",'[1]Vmesna vrtilna_SKLOP1'!F337,"")</f>
        <v/>
      </c>
      <c r="H337" s="19" t="str">
        <f>IF('[1]Vmesna vrtilna_SKLOP1'!F337&lt;&gt;"",'[1]Vmesna vrtilna_SKLOP1'!I337,"")</f>
        <v/>
      </c>
      <c r="I337" s="20" t="str">
        <f>IF(I336="Skupaj:","DDV (22%):",IF(I336="DDV (22%):","Skupaj z DDV:",IF(AND('[1]Vmesna vrtilna_SKLOP1'!C337&lt;&gt;"",'[1]Vmesna vrtilna_SKLOP1'!E337=""),"Skupaj:","")))</f>
        <v>Skupaj z DDV:</v>
      </c>
      <c r="J337" s="21">
        <f t="shared" si="11"/>
        <v>0</v>
      </c>
      <c r="K337" s="21">
        <f>IF(I337="Skupaj z DDV:",SUM(K335,K336),IF(I337="DDV (22%):",K336*0.22,IF(AND('[1]Vmesna vrtilna_SKLOP1'!C337&lt;&gt;"",'[1]Vmesna vrtilna_SKLOP1'!D337=""),'[1]Vmesna vrtilna_SKLOP1'!J337,IF(F337&lt;&gt;"",IF('[1]Vmesna vrtilna_SKLOP1'!J337&lt;&gt;"",'[1]Vmesna vrtilna_SKLOP1'!J337,""),""))))</f>
        <v>10819.87404753686</v>
      </c>
      <c r="L337" s="22" t="str">
        <f>IF(I336="Skupaj:","DDV (22%):",IF(I336="DDV (22%):","Skupaj z DDV:",IF(AND('[1]Vmesna vrtilna_SKLOP1'!C337&lt;&gt;"",'[1]Vmesna vrtilna_SKLOP1'!E337=""),"Skupaj:",IF(AND('[1]Vmesna vrtilna_SKLOP1'!C337&lt;&gt;"",'[1]Vmesna vrtilna_SKLOP1'!D337=""),'[1]Vmesna vrtilna_SKLOP1'!J337,IF(F337&lt;&gt;"",IF('[1]Vmesna vrtilna_SKLOP1'!J337&lt;&gt;"",'[1]Vmesna vrtilna_SKLOP1'!J337,""),"")))))</f>
        <v>Skupaj z DDV:</v>
      </c>
      <c r="M337" s="22">
        <f t="shared" si="10"/>
        <v>0</v>
      </c>
      <c r="N337" s="22" t="str">
        <f>IF(IFERROR(VLOOKUP(B337,'[1]Vmesna vrtilna_SKLOP1'!B:J,7,0),"")=0,"",IFERROR(VLOOKUP(B337,'[1]Vmesna vrtilna_SKLOP1'!B:J,7,0),""))</f>
        <v/>
      </c>
      <c r="O337" s="22"/>
    </row>
    <row r="338" spans="2:15" ht="15" customHeight="1" x14ac:dyDescent="0.3">
      <c r="B338" s="15">
        <f>IF(AND('[1]Vmesna vrtilna_SKLOP1'!B338&lt;&gt;"",'[1]Vmesna vrtilna_SKLOP1'!C338&lt;&gt;""),IF('[1]Vmesna vrtilna_SKLOP1'!B338&lt;&gt;"",'[1]Vmesna vrtilna_SKLOP1'!B338,""),"")</f>
        <v>12</v>
      </c>
      <c r="C338" s="16" t="str">
        <f>IF(OR(C337="Posebna oblika",C337="Kulturno zaščiten objekt",C337="Kulturno zaščiten objekt, Posebna oblika"),"Glej zavihek POSEBNI POGOJI",IF(SUM(N337:Q337)=1,"Posebna oblika",IF(SUM(N337:Q337)=10,"Kulturno zaščiten objekt",IF(SUM(N337:Q337)=11,"Kulturno zaščiten objekt, Posebna oblika",IF(AND('[1]Vmesna vrtilna_SKLOP1'!C338&lt;&gt;"",'[1]Vmesna vrtilna_SKLOP1'!D338&lt;&gt;""),IF('[1]Vmesna vrtilna_SKLOP1'!C338&lt;&gt;"",'[1]Vmesna vrtilna_SKLOP1'!C338,""),"")))))</f>
        <v>Sava 2A</v>
      </c>
      <c r="D338" s="17">
        <f>IF(IFERROR(VLOOKUP(B338,'[1]Vmesna vrtilna_SKLOP1'!B:J,6,0),"")=0,"",IFERROR(VLOOKUP(B338,'[1]Vmesna vrtilna_SKLOP1'!B:J,6,0),""))</f>
        <v>1</v>
      </c>
      <c r="E338" s="16" t="str">
        <f>IF(IF('[1]Vmesna vrtilna_SKLOP1'!E338&lt;&gt;"",'[1]Vmesna vrtilna_SKLOP1'!D338,"")=0,"",IF('[1]Vmesna vrtilna_SKLOP1'!E338&lt;&gt;"",'[1]Vmesna vrtilna_SKLOP1'!D338,""))</f>
        <v>Okna/Vrata</v>
      </c>
      <c r="F338" s="18" t="str">
        <f>IF('[1]Vmesna vrtilna_SKLOP1'!E338&lt;&gt;"",'[1]Vmesna vrtilna_SKLOP1'!E338,"")</f>
        <v>Enokrilno okno (tip: O1); dim. ŠxV: 1x1,34m; Material: PVC ; steklo 6/16Ar/4; Rw,st.=36 (Rw,st.+Ctr ≥ 31 dB)</v>
      </c>
      <c r="G338" s="15" t="str">
        <f>IF('[1]Vmesna vrtilna_SKLOP1'!E338&lt;&gt;"",'[1]Vmesna vrtilna_SKLOP1'!F338,"")</f>
        <v>[kos]</v>
      </c>
      <c r="H338" s="19">
        <f>IF('[1]Vmesna vrtilna_SKLOP1'!F338&lt;&gt;"",'[1]Vmesna vrtilna_SKLOP1'!I338,"")</f>
        <v>1</v>
      </c>
      <c r="I338" s="20" t="str">
        <f>IF(I337="Skupaj:","DDV (22%):",IF(I337="DDV (22%):","Skupaj z DDV:",IF(AND('[1]Vmesna vrtilna_SKLOP1'!C338&lt;&gt;"",'[1]Vmesna vrtilna_SKLOP1'!E338=""),"Skupaj:","")))</f>
        <v/>
      </c>
      <c r="J338" s="21">
        <f t="shared" si="11"/>
        <v>0</v>
      </c>
      <c r="K338" s="21">
        <f>IF(I338="Skupaj z DDV:",SUM(K336,K337),IF(I338="DDV (22%):",K337*0.22,IF(AND('[1]Vmesna vrtilna_SKLOP1'!C338&lt;&gt;"",'[1]Vmesna vrtilna_SKLOP1'!D338=""),'[1]Vmesna vrtilna_SKLOP1'!J338,IF(F338&lt;&gt;"",IF('[1]Vmesna vrtilna_SKLOP1'!J338&lt;&gt;"",'[1]Vmesna vrtilna_SKLOP1'!J338,""),""))))</f>
        <v>264.50861639999999</v>
      </c>
      <c r="L338" s="22">
        <f>IF(I337="Skupaj:","DDV (22%):",IF(I337="DDV (22%):","Skupaj z DDV:",IF(AND('[1]Vmesna vrtilna_SKLOP1'!C338&lt;&gt;"",'[1]Vmesna vrtilna_SKLOP1'!E338=""),"Skupaj:",IF(AND('[1]Vmesna vrtilna_SKLOP1'!C338&lt;&gt;"",'[1]Vmesna vrtilna_SKLOP1'!D338=""),'[1]Vmesna vrtilna_SKLOP1'!J338,IF(F338&lt;&gt;"",IF('[1]Vmesna vrtilna_SKLOP1'!J338&lt;&gt;"",'[1]Vmesna vrtilna_SKLOP1'!J338,""),"")))))</f>
        <v>264.50861639999999</v>
      </c>
      <c r="M338" s="22">
        <f t="shared" si="10"/>
        <v>0</v>
      </c>
      <c r="N338" s="22" t="str">
        <f>IF(IFERROR(VLOOKUP(B338,'[1]Vmesna vrtilna_SKLOP1'!B:J,7,0),"")=0,"",IFERROR(VLOOKUP(B338,'[1]Vmesna vrtilna_SKLOP1'!B:J,7,0),""))</f>
        <v>ZAG</v>
      </c>
      <c r="O338" s="22"/>
    </row>
    <row r="339" spans="2:15" ht="15" customHeight="1" x14ac:dyDescent="0.3">
      <c r="B339" s="15" t="str">
        <f>IF(AND('[1]Vmesna vrtilna_SKLOP1'!B339&lt;&gt;"",'[1]Vmesna vrtilna_SKLOP1'!C339&lt;&gt;""),IF('[1]Vmesna vrtilna_SKLOP1'!B339&lt;&gt;"",'[1]Vmesna vrtilna_SKLOP1'!B339,""),"")</f>
        <v/>
      </c>
      <c r="C339" s="16" t="str">
        <f>IF(OR(C338="Posebna oblika",C338="Kulturno zaščiten objekt",C338="Kulturno zaščiten objekt, Posebna oblika"),"Glej zavihek POSEBNI POGOJI",IF(SUM(N338:Q338)=1,"Posebna oblika",IF(SUM(N338:Q338)=10,"Kulturno zaščiten objekt",IF(SUM(N338:Q338)=11,"Kulturno zaščiten objekt, Posebna oblika",IF(AND('[1]Vmesna vrtilna_SKLOP1'!C339&lt;&gt;"",'[1]Vmesna vrtilna_SKLOP1'!D339&lt;&gt;""),IF('[1]Vmesna vrtilna_SKLOP1'!C339&lt;&gt;"",'[1]Vmesna vrtilna_SKLOP1'!C339,""),"")))))</f>
        <v/>
      </c>
      <c r="D339" s="17" t="str">
        <f>IF(IFERROR(VLOOKUP(B339,'[1]Vmesna vrtilna_SKLOP1'!B:J,6,0),"")=0,"",IFERROR(VLOOKUP(B339,'[1]Vmesna vrtilna_SKLOP1'!B:J,6,0),""))</f>
        <v/>
      </c>
      <c r="E339" s="16" t="str">
        <f>IF(IF('[1]Vmesna vrtilna_SKLOP1'!E339&lt;&gt;"",'[1]Vmesna vrtilna_SKLOP1'!D339,"")=0,"",IF('[1]Vmesna vrtilna_SKLOP1'!E339&lt;&gt;"",'[1]Vmesna vrtilna_SKLOP1'!D339,""))</f>
        <v/>
      </c>
      <c r="F339" s="18" t="str">
        <f>IF('[1]Vmesna vrtilna_SKLOP1'!E339&lt;&gt;"",'[1]Vmesna vrtilna_SKLOP1'!E339,"")</f>
        <v>Dvokrilno okno (tip: O3); dim. ŠxV: 1,78x1,36m; Material: PVC ; steklo 6/16Ar/4; Rw,st.=36 (Rw,st.+Ctr ≥ 31 dB)</v>
      </c>
      <c r="G339" s="15" t="str">
        <f>IF('[1]Vmesna vrtilna_SKLOP1'!E339&lt;&gt;"",'[1]Vmesna vrtilna_SKLOP1'!F339,"")</f>
        <v>[kos]</v>
      </c>
      <c r="H339" s="19">
        <f>IF('[1]Vmesna vrtilna_SKLOP1'!F339&lt;&gt;"",'[1]Vmesna vrtilna_SKLOP1'!I339,"")</f>
        <v>1</v>
      </c>
      <c r="I339" s="20" t="str">
        <f>IF(I338="Skupaj:","DDV (22%):",IF(I338="DDV (22%):","Skupaj z DDV:",IF(AND('[1]Vmesna vrtilna_SKLOP1'!C339&lt;&gt;"",'[1]Vmesna vrtilna_SKLOP1'!E339=""),"Skupaj:","")))</f>
        <v/>
      </c>
      <c r="J339" s="21">
        <f t="shared" si="11"/>
        <v>0</v>
      </c>
      <c r="K339" s="21">
        <f>IF(I339="Skupaj z DDV:",SUM(K337,K338),IF(I339="DDV (22%):",K338*0.22,IF(AND('[1]Vmesna vrtilna_SKLOP1'!C339&lt;&gt;"",'[1]Vmesna vrtilna_SKLOP1'!D339=""),'[1]Vmesna vrtilna_SKLOP1'!J339,IF(F339&lt;&gt;"",IF('[1]Vmesna vrtilna_SKLOP1'!J339&lt;&gt;"",'[1]Vmesna vrtilna_SKLOP1'!J339,""),""))))</f>
        <v>454.13772073958398</v>
      </c>
      <c r="L339" s="22">
        <f>IF(I338="Skupaj:","DDV (22%):",IF(I338="DDV (22%):","Skupaj z DDV:",IF(AND('[1]Vmesna vrtilna_SKLOP1'!C339&lt;&gt;"",'[1]Vmesna vrtilna_SKLOP1'!E339=""),"Skupaj:",IF(AND('[1]Vmesna vrtilna_SKLOP1'!C339&lt;&gt;"",'[1]Vmesna vrtilna_SKLOP1'!D339=""),'[1]Vmesna vrtilna_SKLOP1'!J339,IF(F339&lt;&gt;"",IF('[1]Vmesna vrtilna_SKLOP1'!J339&lt;&gt;"",'[1]Vmesna vrtilna_SKLOP1'!J339,""),"")))))</f>
        <v>454.13772073958398</v>
      </c>
      <c r="M339" s="22">
        <f t="shared" si="10"/>
        <v>0</v>
      </c>
      <c r="N339" s="22" t="str">
        <f>IF(IFERROR(VLOOKUP(B339,'[1]Vmesna vrtilna_SKLOP1'!B:J,7,0),"")=0,"",IFERROR(VLOOKUP(B339,'[1]Vmesna vrtilna_SKLOP1'!B:J,7,0),""))</f>
        <v/>
      </c>
      <c r="O339" s="22"/>
    </row>
    <row r="340" spans="2:15" ht="15" customHeight="1" x14ac:dyDescent="0.3">
      <c r="B340" s="15" t="str">
        <f>IF(AND('[1]Vmesna vrtilna_SKLOP1'!B340&lt;&gt;"",'[1]Vmesna vrtilna_SKLOP1'!C340&lt;&gt;""),IF('[1]Vmesna vrtilna_SKLOP1'!B340&lt;&gt;"",'[1]Vmesna vrtilna_SKLOP1'!B340,""),"")</f>
        <v/>
      </c>
      <c r="C340" s="16" t="str">
        <f>IF(OR(C339="Posebna oblika",C339="Kulturno zaščiten objekt",C339="Kulturno zaščiten objekt, Posebna oblika"),"Glej zavihek POSEBNI POGOJI",IF(SUM(N339:Q339)=1,"Posebna oblika",IF(SUM(N339:Q339)=10,"Kulturno zaščiten objekt",IF(SUM(N339:Q339)=11,"Kulturno zaščiten objekt, Posebna oblika",IF(AND('[1]Vmesna vrtilna_SKLOP1'!C340&lt;&gt;"",'[1]Vmesna vrtilna_SKLOP1'!D340&lt;&gt;""),IF('[1]Vmesna vrtilna_SKLOP1'!C340&lt;&gt;"",'[1]Vmesna vrtilna_SKLOP1'!C340,""),"")))))</f>
        <v/>
      </c>
      <c r="D340" s="17" t="str">
        <f>IF(IFERROR(VLOOKUP(B340,'[1]Vmesna vrtilna_SKLOP1'!B:J,6,0),"")=0,"",IFERROR(VLOOKUP(B340,'[1]Vmesna vrtilna_SKLOP1'!B:J,6,0),""))</f>
        <v/>
      </c>
      <c r="E340" s="16" t="str">
        <f>IF(IF('[1]Vmesna vrtilna_SKLOP1'!E340&lt;&gt;"",'[1]Vmesna vrtilna_SKLOP1'!D340,"")=0,"",IF('[1]Vmesna vrtilna_SKLOP1'!E340&lt;&gt;"",'[1]Vmesna vrtilna_SKLOP1'!D340,""))</f>
        <v/>
      </c>
      <c r="F340" s="18" t="str">
        <f>IF('[1]Vmesna vrtilna_SKLOP1'!E340&lt;&gt;"",'[1]Vmesna vrtilna_SKLOP1'!E340,"")</f>
        <v>Dvokrilno okno (tip: O3); dim. ŠxV: 1,77x1,35m; Material: PVC, profil&gt;80mm ; steklo 10/20Ar/4; Rw,st.=39 (Rw,st.+Ctr ≥ 33 dB)</v>
      </c>
      <c r="G340" s="15" t="str">
        <f>IF('[1]Vmesna vrtilna_SKLOP1'!E340&lt;&gt;"",'[1]Vmesna vrtilna_SKLOP1'!F340,"")</f>
        <v>[kos]</v>
      </c>
      <c r="H340" s="19">
        <f>IF('[1]Vmesna vrtilna_SKLOP1'!F340&lt;&gt;"",'[1]Vmesna vrtilna_SKLOP1'!I340,"")</f>
        <v>1</v>
      </c>
      <c r="I340" s="20" t="str">
        <f>IF(I339="Skupaj:","DDV (22%):",IF(I339="DDV (22%):","Skupaj z DDV:",IF(AND('[1]Vmesna vrtilna_SKLOP1'!C340&lt;&gt;"",'[1]Vmesna vrtilna_SKLOP1'!E340=""),"Skupaj:","")))</f>
        <v/>
      </c>
      <c r="J340" s="21">
        <f t="shared" si="11"/>
        <v>0</v>
      </c>
      <c r="K340" s="21">
        <f>IF(I340="Skupaj z DDV:",SUM(K338,K339),IF(I340="DDV (22%):",K339*0.22,IF(AND('[1]Vmesna vrtilna_SKLOP1'!C340&lt;&gt;"",'[1]Vmesna vrtilna_SKLOP1'!D340=""),'[1]Vmesna vrtilna_SKLOP1'!J340,IF(F340&lt;&gt;"",IF('[1]Vmesna vrtilna_SKLOP1'!J340&lt;&gt;"",'[1]Vmesna vrtilna_SKLOP1'!J340,""),""))))</f>
        <v>624.16718438013004</v>
      </c>
      <c r="L340" s="22">
        <f>IF(I339="Skupaj:","DDV (22%):",IF(I339="DDV (22%):","Skupaj z DDV:",IF(AND('[1]Vmesna vrtilna_SKLOP1'!C340&lt;&gt;"",'[1]Vmesna vrtilna_SKLOP1'!E340=""),"Skupaj:",IF(AND('[1]Vmesna vrtilna_SKLOP1'!C340&lt;&gt;"",'[1]Vmesna vrtilna_SKLOP1'!D340=""),'[1]Vmesna vrtilna_SKLOP1'!J340,IF(F340&lt;&gt;"",IF('[1]Vmesna vrtilna_SKLOP1'!J340&lt;&gt;"",'[1]Vmesna vrtilna_SKLOP1'!J340,""),"")))))</f>
        <v>624.16718438013004</v>
      </c>
      <c r="M340" s="22">
        <f t="shared" si="10"/>
        <v>0</v>
      </c>
      <c r="N340" s="22" t="str">
        <f>IF(IFERROR(VLOOKUP(B340,'[1]Vmesna vrtilna_SKLOP1'!B:J,7,0),"")=0,"",IFERROR(VLOOKUP(B340,'[1]Vmesna vrtilna_SKLOP1'!B:J,7,0),""))</f>
        <v/>
      </c>
      <c r="O340" s="22"/>
    </row>
    <row r="341" spans="2:15" ht="15" customHeight="1" x14ac:dyDescent="0.3">
      <c r="B341" s="15" t="str">
        <f>IF(AND('[1]Vmesna vrtilna_SKLOP1'!B341&lt;&gt;"",'[1]Vmesna vrtilna_SKLOP1'!C341&lt;&gt;""),IF('[1]Vmesna vrtilna_SKLOP1'!B341&lt;&gt;"",'[1]Vmesna vrtilna_SKLOP1'!B341,""),"")</f>
        <v/>
      </c>
      <c r="C341" s="16" t="str">
        <f>IF(OR(C340="Posebna oblika",C340="Kulturno zaščiten objekt",C340="Kulturno zaščiten objekt, Posebna oblika"),"Glej zavihek POSEBNI POGOJI",IF(SUM(N340:Q340)=1,"Posebna oblika",IF(SUM(N340:Q340)=10,"Kulturno zaščiten objekt",IF(SUM(N340:Q340)=11,"Kulturno zaščiten objekt, Posebna oblika",IF(AND('[1]Vmesna vrtilna_SKLOP1'!C341&lt;&gt;"",'[1]Vmesna vrtilna_SKLOP1'!D341&lt;&gt;""),IF('[1]Vmesna vrtilna_SKLOP1'!C341&lt;&gt;"",'[1]Vmesna vrtilna_SKLOP1'!C341,""),"")))))</f>
        <v/>
      </c>
      <c r="D341" s="17" t="str">
        <f>IF(IFERROR(VLOOKUP(B341,'[1]Vmesna vrtilna_SKLOP1'!B:J,6,0),"")=0,"",IFERROR(VLOOKUP(B341,'[1]Vmesna vrtilna_SKLOP1'!B:J,6,0),""))</f>
        <v/>
      </c>
      <c r="E341" s="16" t="str">
        <f>IF(IF('[1]Vmesna vrtilna_SKLOP1'!E341&lt;&gt;"",'[1]Vmesna vrtilna_SKLOP1'!D341,"")=0,"",IF('[1]Vmesna vrtilna_SKLOP1'!E341&lt;&gt;"",'[1]Vmesna vrtilna_SKLOP1'!D341,""))</f>
        <v/>
      </c>
      <c r="F341" s="18" t="str">
        <f>IF('[1]Vmesna vrtilna_SKLOP1'!E341&lt;&gt;"",'[1]Vmesna vrtilna_SKLOP1'!E341,"")</f>
        <v>Enokrilna vrata (tip: V1); dim. ŠxV: 0,82x2,02m; Material: PVC ; steklo 6/16Ar/4; Rw,st.=36 (Rw,st.+Ctr ≥ 31 dB)</v>
      </c>
      <c r="G341" s="15" t="str">
        <f>IF('[1]Vmesna vrtilna_SKLOP1'!E341&lt;&gt;"",'[1]Vmesna vrtilna_SKLOP1'!F341,"")</f>
        <v>[kos]</v>
      </c>
      <c r="H341" s="19">
        <f>IF('[1]Vmesna vrtilna_SKLOP1'!F341&lt;&gt;"",'[1]Vmesna vrtilna_SKLOP1'!I341,"")</f>
        <v>1</v>
      </c>
      <c r="I341" s="20" t="str">
        <f>IF(I340="Skupaj:","DDV (22%):",IF(I340="DDV (22%):","Skupaj z DDV:",IF(AND('[1]Vmesna vrtilna_SKLOP1'!C341&lt;&gt;"",'[1]Vmesna vrtilna_SKLOP1'!E341=""),"Skupaj:","")))</f>
        <v/>
      </c>
      <c r="J341" s="21">
        <f t="shared" si="11"/>
        <v>0</v>
      </c>
      <c r="K341" s="21">
        <f>IF(I341="Skupaj z DDV:",SUM(K339,K340),IF(I341="DDV (22%):",K340*0.22,IF(AND('[1]Vmesna vrtilna_SKLOP1'!C341&lt;&gt;"",'[1]Vmesna vrtilna_SKLOP1'!D341=""),'[1]Vmesna vrtilna_SKLOP1'!J341,IF(F341&lt;&gt;"",IF('[1]Vmesna vrtilna_SKLOP1'!J341&lt;&gt;"",'[1]Vmesna vrtilna_SKLOP1'!J341,""),""))))</f>
        <v>306.93155424608</v>
      </c>
      <c r="L341" s="22">
        <f>IF(I340="Skupaj:","DDV (22%):",IF(I340="DDV (22%):","Skupaj z DDV:",IF(AND('[1]Vmesna vrtilna_SKLOP1'!C341&lt;&gt;"",'[1]Vmesna vrtilna_SKLOP1'!E341=""),"Skupaj:",IF(AND('[1]Vmesna vrtilna_SKLOP1'!C341&lt;&gt;"",'[1]Vmesna vrtilna_SKLOP1'!D341=""),'[1]Vmesna vrtilna_SKLOP1'!J341,IF(F341&lt;&gt;"",IF('[1]Vmesna vrtilna_SKLOP1'!J341&lt;&gt;"",'[1]Vmesna vrtilna_SKLOP1'!J341,""),"")))))</f>
        <v>306.93155424608</v>
      </c>
      <c r="M341" s="22">
        <f t="shared" si="10"/>
        <v>0</v>
      </c>
      <c r="N341" s="22" t="str">
        <f>IF(IFERROR(VLOOKUP(B341,'[1]Vmesna vrtilna_SKLOP1'!B:J,7,0),"")=0,"",IFERROR(VLOOKUP(B341,'[1]Vmesna vrtilna_SKLOP1'!B:J,7,0),""))</f>
        <v/>
      </c>
      <c r="O341" s="22"/>
    </row>
    <row r="342" spans="2:15" ht="15" customHeight="1" x14ac:dyDescent="0.3">
      <c r="B342" s="15" t="str">
        <f>IF(AND('[1]Vmesna vrtilna_SKLOP1'!B342&lt;&gt;"",'[1]Vmesna vrtilna_SKLOP1'!C342&lt;&gt;""),IF('[1]Vmesna vrtilna_SKLOP1'!B342&lt;&gt;"",'[1]Vmesna vrtilna_SKLOP1'!B342,""),"")</f>
        <v/>
      </c>
      <c r="C342" s="16" t="str">
        <f>IF(OR(C341="Posebna oblika",C341="Kulturno zaščiten objekt",C341="Kulturno zaščiten objekt, Posebna oblika"),"Glej zavihek POSEBNI POGOJI",IF(SUM(N341:Q341)=1,"Posebna oblika",IF(SUM(N341:Q341)=10,"Kulturno zaščiten objekt",IF(SUM(N341:Q341)=11,"Kulturno zaščiten objekt, Posebna oblika",IF(AND('[1]Vmesna vrtilna_SKLOP1'!C342&lt;&gt;"",'[1]Vmesna vrtilna_SKLOP1'!D342&lt;&gt;""),IF('[1]Vmesna vrtilna_SKLOP1'!C342&lt;&gt;"",'[1]Vmesna vrtilna_SKLOP1'!C342,""),"")))))</f>
        <v/>
      </c>
      <c r="D342" s="17" t="str">
        <f>IF(IFERROR(VLOOKUP(B342,'[1]Vmesna vrtilna_SKLOP1'!B:J,6,0),"")=0,"",IFERROR(VLOOKUP(B342,'[1]Vmesna vrtilna_SKLOP1'!B:J,6,0),""))</f>
        <v/>
      </c>
      <c r="E342" s="16" t="str">
        <f>IF(IF('[1]Vmesna vrtilna_SKLOP1'!E342&lt;&gt;"",'[1]Vmesna vrtilna_SKLOP1'!D342,"")=0,"",IF('[1]Vmesna vrtilna_SKLOP1'!E342&lt;&gt;"",'[1]Vmesna vrtilna_SKLOP1'!D342,""))</f>
        <v/>
      </c>
      <c r="F342" s="18" t="str">
        <f>IF('[1]Vmesna vrtilna_SKLOP1'!E342&lt;&gt;"",'[1]Vmesna vrtilna_SKLOP1'!E342,"")</f>
        <v/>
      </c>
      <c r="G342" s="15" t="str">
        <f>IF('[1]Vmesna vrtilna_SKLOP1'!E342&lt;&gt;"",'[1]Vmesna vrtilna_SKLOP1'!F342,"")</f>
        <v/>
      </c>
      <c r="H342" s="19" t="str">
        <f>IF('[1]Vmesna vrtilna_SKLOP1'!F342&lt;&gt;"",'[1]Vmesna vrtilna_SKLOP1'!I342,"")</f>
        <v/>
      </c>
      <c r="I342" s="20" t="str">
        <f>IF(I341="Skupaj:","DDV (22%):",IF(I341="DDV (22%):","Skupaj z DDV:",IF(AND('[1]Vmesna vrtilna_SKLOP1'!C342&lt;&gt;"",'[1]Vmesna vrtilna_SKLOP1'!E342=""),"Skupaj:","")))</f>
        <v/>
      </c>
      <c r="J342" s="21" t="str">
        <f t="shared" si="11"/>
        <v/>
      </c>
      <c r="K342" s="21" t="str">
        <f>IF(I342="Skupaj z DDV:",SUM(K340,K341),IF(I342="DDV (22%):",K341*0.22,IF(AND('[1]Vmesna vrtilna_SKLOP1'!C342&lt;&gt;"",'[1]Vmesna vrtilna_SKLOP1'!D342=""),'[1]Vmesna vrtilna_SKLOP1'!J342,IF(F342&lt;&gt;"",IF('[1]Vmesna vrtilna_SKLOP1'!J342&lt;&gt;"",'[1]Vmesna vrtilna_SKLOP1'!J342,""),""))))</f>
        <v/>
      </c>
      <c r="L342" s="22" t="str">
        <f>IF(I341="Skupaj:","DDV (22%):",IF(I341="DDV (22%):","Skupaj z DDV:",IF(AND('[1]Vmesna vrtilna_SKLOP1'!C342&lt;&gt;"",'[1]Vmesna vrtilna_SKLOP1'!E342=""),"Skupaj:",IF(AND('[1]Vmesna vrtilna_SKLOP1'!C342&lt;&gt;"",'[1]Vmesna vrtilna_SKLOP1'!D342=""),'[1]Vmesna vrtilna_SKLOP1'!J342,IF(F342&lt;&gt;"",IF('[1]Vmesna vrtilna_SKLOP1'!J342&lt;&gt;"",'[1]Vmesna vrtilna_SKLOP1'!J342,""),"")))))</f>
        <v/>
      </c>
      <c r="M342" s="22">
        <f t="shared" si="10"/>
        <v>0</v>
      </c>
      <c r="N342" s="22" t="str">
        <f>IF(IFERROR(VLOOKUP(B342,'[1]Vmesna vrtilna_SKLOP1'!B:J,7,0),"")=0,"",IFERROR(VLOOKUP(B342,'[1]Vmesna vrtilna_SKLOP1'!B:J,7,0),""))</f>
        <v/>
      </c>
      <c r="O342" s="22"/>
    </row>
    <row r="343" spans="2:15" ht="15" customHeight="1" x14ac:dyDescent="0.3">
      <c r="B343" s="15" t="str">
        <f>IF(AND('[1]Vmesna vrtilna_SKLOP1'!B343&lt;&gt;"",'[1]Vmesna vrtilna_SKLOP1'!C343&lt;&gt;""),IF('[1]Vmesna vrtilna_SKLOP1'!B343&lt;&gt;"",'[1]Vmesna vrtilna_SKLOP1'!B343,""),"")</f>
        <v/>
      </c>
      <c r="C343" s="16" t="str">
        <f>IF(OR(C342="Posebna oblika",C342="Kulturno zaščiten objekt",C342="Kulturno zaščiten objekt, Posebna oblika"),"Glej zavihek POSEBNI POGOJI",IF(SUM(N342:Q342)=1,"Posebna oblika",IF(SUM(N342:Q342)=10,"Kulturno zaščiten objekt",IF(SUM(N342:Q342)=11,"Kulturno zaščiten objekt, Posebna oblika",IF(AND('[1]Vmesna vrtilna_SKLOP1'!C343&lt;&gt;"",'[1]Vmesna vrtilna_SKLOP1'!D343&lt;&gt;""),IF('[1]Vmesna vrtilna_SKLOP1'!C343&lt;&gt;"",'[1]Vmesna vrtilna_SKLOP1'!C343,""),"")))))</f>
        <v/>
      </c>
      <c r="D343" s="17" t="str">
        <f>IF(IFERROR(VLOOKUP(B343,'[1]Vmesna vrtilna_SKLOP1'!B:J,6,0),"")=0,"",IFERROR(VLOOKUP(B343,'[1]Vmesna vrtilna_SKLOP1'!B:J,6,0),""))</f>
        <v/>
      </c>
      <c r="E343" s="16" t="str">
        <f>IF(IF('[1]Vmesna vrtilna_SKLOP1'!E343&lt;&gt;"",'[1]Vmesna vrtilna_SKLOP1'!D343,"")=0,"",IF('[1]Vmesna vrtilna_SKLOP1'!E343&lt;&gt;"",'[1]Vmesna vrtilna_SKLOP1'!D343,""))</f>
        <v>Senčila</v>
      </c>
      <c r="F343" s="18" t="str">
        <f>IF('[1]Vmesna vrtilna_SKLOP1'!E343&lt;&gt;"",'[1]Vmesna vrtilna_SKLOP1'!E343,"")</f>
        <v>Zunanji rolo - nadometni, ALU lamele, Dim. ŠxV: 1,77x1,35m</v>
      </c>
      <c r="G343" s="15" t="str">
        <f>IF('[1]Vmesna vrtilna_SKLOP1'!E343&lt;&gt;"",'[1]Vmesna vrtilna_SKLOP1'!F343,"")</f>
        <v>[kos]</v>
      </c>
      <c r="H343" s="19">
        <f>IF('[1]Vmesna vrtilna_SKLOP1'!F343&lt;&gt;"",'[1]Vmesna vrtilna_SKLOP1'!I343,"")</f>
        <v>1</v>
      </c>
      <c r="I343" s="20" t="str">
        <f>IF(I342="Skupaj:","DDV (22%):",IF(I342="DDV (22%):","Skupaj z DDV:",IF(AND('[1]Vmesna vrtilna_SKLOP1'!C343&lt;&gt;"",'[1]Vmesna vrtilna_SKLOP1'!E343=""),"Skupaj:","")))</f>
        <v/>
      </c>
      <c r="J343" s="21">
        <f t="shared" si="11"/>
        <v>0</v>
      </c>
      <c r="K343" s="21">
        <f>IF(I343="Skupaj z DDV:",SUM(K341,K342),IF(I343="DDV (22%):",K342*0.22,IF(AND('[1]Vmesna vrtilna_SKLOP1'!C343&lt;&gt;"",'[1]Vmesna vrtilna_SKLOP1'!D343=""),'[1]Vmesna vrtilna_SKLOP1'!J343,IF(F343&lt;&gt;"",IF('[1]Vmesna vrtilna_SKLOP1'!J343&lt;&gt;"",'[1]Vmesna vrtilna_SKLOP1'!J343,""),""))))</f>
        <v>205.32405047317502</v>
      </c>
      <c r="L343" s="22">
        <f>IF(I342="Skupaj:","DDV (22%):",IF(I342="DDV (22%):","Skupaj z DDV:",IF(AND('[1]Vmesna vrtilna_SKLOP1'!C343&lt;&gt;"",'[1]Vmesna vrtilna_SKLOP1'!E343=""),"Skupaj:",IF(AND('[1]Vmesna vrtilna_SKLOP1'!C343&lt;&gt;"",'[1]Vmesna vrtilna_SKLOP1'!D343=""),'[1]Vmesna vrtilna_SKLOP1'!J343,IF(F343&lt;&gt;"",IF('[1]Vmesna vrtilna_SKLOP1'!J343&lt;&gt;"",'[1]Vmesna vrtilna_SKLOP1'!J343,""),"")))))</f>
        <v>205.32405047317502</v>
      </c>
      <c r="M343" s="22">
        <f t="shared" si="10"/>
        <v>0</v>
      </c>
      <c r="N343" s="22" t="str">
        <f>IF(IFERROR(VLOOKUP(B343,'[1]Vmesna vrtilna_SKLOP1'!B:J,7,0),"")=0,"",IFERROR(VLOOKUP(B343,'[1]Vmesna vrtilna_SKLOP1'!B:J,7,0),""))</f>
        <v/>
      </c>
      <c r="O343" s="22"/>
    </row>
    <row r="344" spans="2:15" ht="15" customHeight="1" x14ac:dyDescent="0.3">
      <c r="B344" s="15" t="str">
        <f>IF(AND('[1]Vmesna vrtilna_SKLOP1'!B344&lt;&gt;"",'[1]Vmesna vrtilna_SKLOP1'!C344&lt;&gt;""),IF('[1]Vmesna vrtilna_SKLOP1'!B344&lt;&gt;"",'[1]Vmesna vrtilna_SKLOP1'!B344,""),"")</f>
        <v/>
      </c>
      <c r="C344" s="16" t="str">
        <f>IF(OR(C343="Posebna oblika",C343="Kulturno zaščiten objekt",C343="Kulturno zaščiten objekt, Posebna oblika"),"Glej zavihek POSEBNI POGOJI",IF(SUM(N343:Q343)=1,"Posebna oblika",IF(SUM(N343:Q343)=10,"Kulturno zaščiten objekt",IF(SUM(N343:Q343)=11,"Kulturno zaščiten objekt, Posebna oblika",IF(AND('[1]Vmesna vrtilna_SKLOP1'!C344&lt;&gt;"",'[1]Vmesna vrtilna_SKLOP1'!D344&lt;&gt;""),IF('[1]Vmesna vrtilna_SKLOP1'!C344&lt;&gt;"",'[1]Vmesna vrtilna_SKLOP1'!C344,""),"")))))</f>
        <v/>
      </c>
      <c r="D344" s="17" t="str">
        <f>IF(IFERROR(VLOOKUP(B344,'[1]Vmesna vrtilna_SKLOP1'!B:J,6,0),"")=0,"",IFERROR(VLOOKUP(B344,'[1]Vmesna vrtilna_SKLOP1'!B:J,6,0),""))</f>
        <v/>
      </c>
      <c r="E344" s="16" t="str">
        <f>IF(IF('[1]Vmesna vrtilna_SKLOP1'!E344&lt;&gt;"",'[1]Vmesna vrtilna_SKLOP1'!D344,"")=0,"",IF('[1]Vmesna vrtilna_SKLOP1'!E344&lt;&gt;"",'[1]Vmesna vrtilna_SKLOP1'!D344,""))</f>
        <v/>
      </c>
      <c r="F344" s="18" t="str">
        <f>IF('[1]Vmesna vrtilna_SKLOP1'!E344&lt;&gt;"",'[1]Vmesna vrtilna_SKLOP1'!E344,"")</f>
        <v>Zunanji rolo - nadometni, ALU lamele, Dim. ŠxV: 0,82x2,02m</v>
      </c>
      <c r="G344" s="15" t="str">
        <f>IF('[1]Vmesna vrtilna_SKLOP1'!E344&lt;&gt;"",'[1]Vmesna vrtilna_SKLOP1'!F344,"")</f>
        <v>[kos]</v>
      </c>
      <c r="H344" s="19">
        <f>IF('[1]Vmesna vrtilna_SKLOP1'!F344&lt;&gt;"",'[1]Vmesna vrtilna_SKLOP1'!I344,"")</f>
        <v>1</v>
      </c>
      <c r="I344" s="20" t="str">
        <f>IF(I343="Skupaj:","DDV (22%):",IF(I343="DDV (22%):","Skupaj z DDV:",IF(AND('[1]Vmesna vrtilna_SKLOP1'!C344&lt;&gt;"",'[1]Vmesna vrtilna_SKLOP1'!E344=""),"Skupaj:","")))</f>
        <v/>
      </c>
      <c r="J344" s="21">
        <f t="shared" si="11"/>
        <v>0</v>
      </c>
      <c r="K344" s="21">
        <f>IF(I344="Skupaj z DDV:",SUM(K342,K343),IF(I344="DDV (22%):",K343*0.22,IF(AND('[1]Vmesna vrtilna_SKLOP1'!C344&lt;&gt;"",'[1]Vmesna vrtilna_SKLOP1'!D344=""),'[1]Vmesna vrtilna_SKLOP1'!J344,IF(F344&lt;&gt;"",IF('[1]Vmesna vrtilna_SKLOP1'!J344&lt;&gt;"",'[1]Vmesna vrtilna_SKLOP1'!J344,""),""))))</f>
        <v>158.71290607691196</v>
      </c>
      <c r="L344" s="22">
        <f>IF(I343="Skupaj:","DDV (22%):",IF(I343="DDV (22%):","Skupaj z DDV:",IF(AND('[1]Vmesna vrtilna_SKLOP1'!C344&lt;&gt;"",'[1]Vmesna vrtilna_SKLOP1'!E344=""),"Skupaj:",IF(AND('[1]Vmesna vrtilna_SKLOP1'!C344&lt;&gt;"",'[1]Vmesna vrtilna_SKLOP1'!D344=""),'[1]Vmesna vrtilna_SKLOP1'!J344,IF(F344&lt;&gt;"",IF('[1]Vmesna vrtilna_SKLOP1'!J344&lt;&gt;"",'[1]Vmesna vrtilna_SKLOP1'!J344,""),"")))))</f>
        <v>158.71290607691196</v>
      </c>
      <c r="M344" s="22">
        <f t="shared" si="10"/>
        <v>0</v>
      </c>
      <c r="N344" s="22" t="str">
        <f>IF(IFERROR(VLOOKUP(B344,'[1]Vmesna vrtilna_SKLOP1'!B:J,7,0),"")=0,"",IFERROR(VLOOKUP(B344,'[1]Vmesna vrtilna_SKLOP1'!B:J,7,0),""))</f>
        <v/>
      </c>
      <c r="O344" s="22"/>
    </row>
    <row r="345" spans="2:15" ht="15" customHeight="1" x14ac:dyDescent="0.3">
      <c r="B345" s="15" t="str">
        <f>IF(AND('[1]Vmesna vrtilna_SKLOP1'!B345&lt;&gt;"",'[1]Vmesna vrtilna_SKLOP1'!C345&lt;&gt;""),IF('[1]Vmesna vrtilna_SKLOP1'!B345&lt;&gt;"",'[1]Vmesna vrtilna_SKLOP1'!B345,""),"")</f>
        <v/>
      </c>
      <c r="C345" s="16" t="str">
        <f>IF(OR(C344="Posebna oblika",C344="Kulturno zaščiten objekt",C344="Kulturno zaščiten objekt, Posebna oblika"),"Glej zavihek POSEBNI POGOJI",IF(SUM(N344:Q344)=1,"Posebna oblika",IF(SUM(N344:Q344)=10,"Kulturno zaščiten objekt",IF(SUM(N344:Q344)=11,"Kulturno zaščiten objekt, Posebna oblika",IF(AND('[1]Vmesna vrtilna_SKLOP1'!C345&lt;&gt;"",'[1]Vmesna vrtilna_SKLOP1'!D345&lt;&gt;""),IF('[1]Vmesna vrtilna_SKLOP1'!C345&lt;&gt;"",'[1]Vmesna vrtilna_SKLOP1'!C345,""),"")))))</f>
        <v/>
      </c>
      <c r="D345" s="17" t="str">
        <f>IF(IFERROR(VLOOKUP(B345,'[1]Vmesna vrtilna_SKLOP1'!B:J,6,0),"")=0,"",IFERROR(VLOOKUP(B345,'[1]Vmesna vrtilna_SKLOP1'!B:J,6,0),""))</f>
        <v/>
      </c>
      <c r="E345" s="16" t="str">
        <f>IF(IF('[1]Vmesna vrtilna_SKLOP1'!E345&lt;&gt;"",'[1]Vmesna vrtilna_SKLOP1'!D345,"")=0,"",IF('[1]Vmesna vrtilna_SKLOP1'!E345&lt;&gt;"",'[1]Vmesna vrtilna_SKLOP1'!D345,""))</f>
        <v/>
      </c>
      <c r="F345" s="18" t="str">
        <f>IF('[1]Vmesna vrtilna_SKLOP1'!E345&lt;&gt;"",'[1]Vmesna vrtilna_SKLOP1'!E345,"")</f>
        <v>Zunanji rolo - nadometni, ALU lamele, Dim. ŠxV: 1x1,34m</v>
      </c>
      <c r="G345" s="15" t="str">
        <f>IF('[1]Vmesna vrtilna_SKLOP1'!E345&lt;&gt;"",'[1]Vmesna vrtilna_SKLOP1'!F345,"")</f>
        <v>[kos]</v>
      </c>
      <c r="H345" s="19">
        <f>IF('[1]Vmesna vrtilna_SKLOP1'!F345&lt;&gt;"",'[1]Vmesna vrtilna_SKLOP1'!I345,"")</f>
        <v>1</v>
      </c>
      <c r="I345" s="20" t="str">
        <f>IF(I344="Skupaj:","DDV (22%):",IF(I344="DDV (22%):","Skupaj z DDV:",IF(AND('[1]Vmesna vrtilna_SKLOP1'!C345&lt;&gt;"",'[1]Vmesna vrtilna_SKLOP1'!E345=""),"Skupaj:","")))</f>
        <v/>
      </c>
      <c r="J345" s="21">
        <f t="shared" si="11"/>
        <v>0</v>
      </c>
      <c r="K345" s="21">
        <f>IF(I345="Skupaj z DDV:",SUM(K343,K344),IF(I345="DDV (22%):",K344*0.22,IF(AND('[1]Vmesna vrtilna_SKLOP1'!C345&lt;&gt;"",'[1]Vmesna vrtilna_SKLOP1'!D345=""),'[1]Vmesna vrtilna_SKLOP1'!J345,IF(F345&lt;&gt;"",IF('[1]Vmesna vrtilna_SKLOP1'!J345&lt;&gt;"",'[1]Vmesna vrtilna_SKLOP1'!J345,""),""))))</f>
        <v>139.17526332</v>
      </c>
      <c r="L345" s="22">
        <f>IF(I344="Skupaj:","DDV (22%):",IF(I344="DDV (22%):","Skupaj z DDV:",IF(AND('[1]Vmesna vrtilna_SKLOP1'!C345&lt;&gt;"",'[1]Vmesna vrtilna_SKLOP1'!E345=""),"Skupaj:",IF(AND('[1]Vmesna vrtilna_SKLOP1'!C345&lt;&gt;"",'[1]Vmesna vrtilna_SKLOP1'!D345=""),'[1]Vmesna vrtilna_SKLOP1'!J345,IF(F345&lt;&gt;"",IF('[1]Vmesna vrtilna_SKLOP1'!J345&lt;&gt;"",'[1]Vmesna vrtilna_SKLOP1'!J345,""),"")))))</f>
        <v>139.17526332</v>
      </c>
      <c r="M345" s="22">
        <f t="shared" si="10"/>
        <v>0</v>
      </c>
      <c r="N345" s="22" t="str">
        <f>IF(IFERROR(VLOOKUP(B345,'[1]Vmesna vrtilna_SKLOP1'!B:J,7,0),"")=0,"",IFERROR(VLOOKUP(B345,'[1]Vmesna vrtilna_SKLOP1'!B:J,7,0),""))</f>
        <v/>
      </c>
      <c r="O345" s="22"/>
    </row>
    <row r="346" spans="2:15" ht="15" customHeight="1" x14ac:dyDescent="0.3">
      <c r="B346" s="15" t="str">
        <f>IF(AND('[1]Vmesna vrtilna_SKLOP1'!B346&lt;&gt;"",'[1]Vmesna vrtilna_SKLOP1'!C346&lt;&gt;""),IF('[1]Vmesna vrtilna_SKLOP1'!B346&lt;&gt;"",'[1]Vmesna vrtilna_SKLOP1'!B346,""),"")</f>
        <v/>
      </c>
      <c r="C346" s="16" t="str">
        <f>IF(OR(C345="Posebna oblika",C345="Kulturno zaščiten objekt",C345="Kulturno zaščiten objekt, Posebna oblika"),"Glej zavihek POSEBNI POGOJI",IF(SUM(N345:Q345)=1,"Posebna oblika",IF(SUM(N345:Q345)=10,"Kulturno zaščiten objekt",IF(SUM(N345:Q345)=11,"Kulturno zaščiten objekt, Posebna oblika",IF(AND('[1]Vmesna vrtilna_SKLOP1'!C346&lt;&gt;"",'[1]Vmesna vrtilna_SKLOP1'!D346&lt;&gt;""),IF('[1]Vmesna vrtilna_SKLOP1'!C346&lt;&gt;"",'[1]Vmesna vrtilna_SKLOP1'!C346,""),"")))))</f>
        <v/>
      </c>
      <c r="D346" s="17" t="str">
        <f>IF(IFERROR(VLOOKUP(B346,'[1]Vmesna vrtilna_SKLOP1'!B:J,6,0),"")=0,"",IFERROR(VLOOKUP(B346,'[1]Vmesna vrtilna_SKLOP1'!B:J,6,0),""))</f>
        <v/>
      </c>
      <c r="E346" s="16" t="str">
        <f>IF(IF('[1]Vmesna vrtilna_SKLOP1'!E346&lt;&gt;"",'[1]Vmesna vrtilna_SKLOP1'!D346,"")=0,"",IF('[1]Vmesna vrtilna_SKLOP1'!E346&lt;&gt;"",'[1]Vmesna vrtilna_SKLOP1'!D346,""))</f>
        <v/>
      </c>
      <c r="F346" s="18" t="str">
        <f>IF('[1]Vmesna vrtilna_SKLOP1'!E346&lt;&gt;"",'[1]Vmesna vrtilna_SKLOP1'!E346,"")</f>
        <v>Zunanji rolo - nadometni, ALU lamele, Dim. ŠxV: 1,78x1,36m</v>
      </c>
      <c r="G346" s="15" t="str">
        <f>IF('[1]Vmesna vrtilna_SKLOP1'!E346&lt;&gt;"",'[1]Vmesna vrtilna_SKLOP1'!F346,"")</f>
        <v>[kos]</v>
      </c>
      <c r="H346" s="19">
        <f>IF('[1]Vmesna vrtilna_SKLOP1'!F346&lt;&gt;"",'[1]Vmesna vrtilna_SKLOP1'!I346,"")</f>
        <v>1</v>
      </c>
      <c r="I346" s="20" t="str">
        <f>IF(I345="Skupaj:","DDV (22%):",IF(I345="DDV (22%):","Skupaj z DDV:",IF(AND('[1]Vmesna vrtilna_SKLOP1'!C346&lt;&gt;"",'[1]Vmesna vrtilna_SKLOP1'!E346=""),"Skupaj:","")))</f>
        <v/>
      </c>
      <c r="J346" s="21">
        <f t="shared" si="11"/>
        <v>0</v>
      </c>
      <c r="K346" s="21">
        <f>IF(I346="Skupaj z DDV:",SUM(K344,K345),IF(I346="DDV (22%):",K345*0.22,IF(AND('[1]Vmesna vrtilna_SKLOP1'!C346&lt;&gt;"",'[1]Vmesna vrtilna_SKLOP1'!D346=""),'[1]Vmesna vrtilna_SKLOP1'!J346,IF(F346&lt;&gt;"",IF('[1]Vmesna vrtilna_SKLOP1'!J346&lt;&gt;"",'[1]Vmesna vrtilna_SKLOP1'!J346,""),""))))</f>
        <v>207.355875275008</v>
      </c>
      <c r="L346" s="22">
        <f>IF(I345="Skupaj:","DDV (22%):",IF(I345="DDV (22%):","Skupaj z DDV:",IF(AND('[1]Vmesna vrtilna_SKLOP1'!C346&lt;&gt;"",'[1]Vmesna vrtilna_SKLOP1'!E346=""),"Skupaj:",IF(AND('[1]Vmesna vrtilna_SKLOP1'!C346&lt;&gt;"",'[1]Vmesna vrtilna_SKLOP1'!D346=""),'[1]Vmesna vrtilna_SKLOP1'!J346,IF(F346&lt;&gt;"",IF('[1]Vmesna vrtilna_SKLOP1'!J346&lt;&gt;"",'[1]Vmesna vrtilna_SKLOP1'!J346,""),"")))))</f>
        <v>207.355875275008</v>
      </c>
      <c r="M346" s="22">
        <f t="shared" si="10"/>
        <v>0</v>
      </c>
      <c r="N346" s="22" t="str">
        <f>IF(IFERROR(VLOOKUP(B346,'[1]Vmesna vrtilna_SKLOP1'!B:J,7,0),"")=0,"",IFERROR(VLOOKUP(B346,'[1]Vmesna vrtilna_SKLOP1'!B:J,7,0),""))</f>
        <v/>
      </c>
      <c r="O346" s="22"/>
    </row>
    <row r="347" spans="2:15" ht="15" customHeight="1" x14ac:dyDescent="0.3">
      <c r="B347" s="15" t="str">
        <f>IF(AND('[1]Vmesna vrtilna_SKLOP1'!B347&lt;&gt;"",'[1]Vmesna vrtilna_SKLOP1'!C347&lt;&gt;""),IF('[1]Vmesna vrtilna_SKLOP1'!B347&lt;&gt;"",'[1]Vmesna vrtilna_SKLOP1'!B347,""),"")</f>
        <v/>
      </c>
      <c r="C347" s="16" t="str">
        <f>IF(OR(C346="Posebna oblika",C346="Kulturno zaščiten objekt",C346="Kulturno zaščiten objekt, Posebna oblika"),"Glej zavihek POSEBNI POGOJI",IF(SUM(N346:Q346)=1,"Posebna oblika",IF(SUM(N346:Q346)=10,"Kulturno zaščiten objekt",IF(SUM(N346:Q346)=11,"Kulturno zaščiten objekt, Posebna oblika",IF(AND('[1]Vmesna vrtilna_SKLOP1'!C347&lt;&gt;"",'[1]Vmesna vrtilna_SKLOP1'!D347&lt;&gt;""),IF('[1]Vmesna vrtilna_SKLOP1'!C347&lt;&gt;"",'[1]Vmesna vrtilna_SKLOP1'!C347,""),"")))))</f>
        <v/>
      </c>
      <c r="D347" s="17" t="str">
        <f>IF(IFERROR(VLOOKUP(B347,'[1]Vmesna vrtilna_SKLOP1'!B:J,6,0),"")=0,"",IFERROR(VLOOKUP(B347,'[1]Vmesna vrtilna_SKLOP1'!B:J,6,0),""))</f>
        <v/>
      </c>
      <c r="E347" s="16" t="str">
        <f>IF(IF('[1]Vmesna vrtilna_SKLOP1'!E347&lt;&gt;"",'[1]Vmesna vrtilna_SKLOP1'!D347,"")=0,"",IF('[1]Vmesna vrtilna_SKLOP1'!E347&lt;&gt;"",'[1]Vmesna vrtilna_SKLOP1'!D347,""))</f>
        <v/>
      </c>
      <c r="F347" s="18" t="str">
        <f>IF('[1]Vmesna vrtilna_SKLOP1'!E347&lt;&gt;"",'[1]Vmesna vrtilna_SKLOP1'!E347,"")</f>
        <v/>
      </c>
      <c r="G347" s="15" t="str">
        <f>IF('[1]Vmesna vrtilna_SKLOP1'!E347&lt;&gt;"",'[1]Vmesna vrtilna_SKLOP1'!F347,"")</f>
        <v/>
      </c>
      <c r="H347" s="19" t="str">
        <f>IF('[1]Vmesna vrtilna_SKLOP1'!F347&lt;&gt;"",'[1]Vmesna vrtilna_SKLOP1'!I347,"")</f>
        <v/>
      </c>
      <c r="I347" s="20" t="str">
        <f>IF(I346="Skupaj:","DDV (22%):",IF(I346="DDV (22%):","Skupaj z DDV:",IF(AND('[1]Vmesna vrtilna_SKLOP1'!C347&lt;&gt;"",'[1]Vmesna vrtilna_SKLOP1'!E347=""),"Skupaj:","")))</f>
        <v/>
      </c>
      <c r="J347" s="21" t="str">
        <f t="shared" si="11"/>
        <v/>
      </c>
      <c r="K347" s="21" t="str">
        <f>IF(I347="Skupaj z DDV:",SUM(K345,K346),IF(I347="DDV (22%):",K346*0.22,IF(AND('[1]Vmesna vrtilna_SKLOP1'!C347&lt;&gt;"",'[1]Vmesna vrtilna_SKLOP1'!D347=""),'[1]Vmesna vrtilna_SKLOP1'!J347,IF(F347&lt;&gt;"",IF('[1]Vmesna vrtilna_SKLOP1'!J347&lt;&gt;"",'[1]Vmesna vrtilna_SKLOP1'!J347,""),""))))</f>
        <v/>
      </c>
      <c r="L347" s="22" t="str">
        <f>IF(I346="Skupaj:","DDV (22%):",IF(I346="DDV (22%):","Skupaj z DDV:",IF(AND('[1]Vmesna vrtilna_SKLOP1'!C347&lt;&gt;"",'[1]Vmesna vrtilna_SKLOP1'!E347=""),"Skupaj:",IF(AND('[1]Vmesna vrtilna_SKLOP1'!C347&lt;&gt;"",'[1]Vmesna vrtilna_SKLOP1'!D347=""),'[1]Vmesna vrtilna_SKLOP1'!J347,IF(F347&lt;&gt;"",IF('[1]Vmesna vrtilna_SKLOP1'!J347&lt;&gt;"",'[1]Vmesna vrtilna_SKLOP1'!J347,""),"")))))</f>
        <v/>
      </c>
      <c r="M347" s="22">
        <f t="shared" si="10"/>
        <v>0</v>
      </c>
      <c r="N347" s="22" t="str">
        <f>IF(IFERROR(VLOOKUP(B347,'[1]Vmesna vrtilna_SKLOP1'!B:J,7,0),"")=0,"",IFERROR(VLOOKUP(B347,'[1]Vmesna vrtilna_SKLOP1'!B:J,7,0),""))</f>
        <v/>
      </c>
      <c r="O347" s="22"/>
    </row>
    <row r="348" spans="2:15" ht="15" customHeight="1" x14ac:dyDescent="0.3">
      <c r="B348" s="15" t="str">
        <f>IF(AND('[1]Vmesna vrtilna_SKLOP1'!B348&lt;&gt;"",'[1]Vmesna vrtilna_SKLOP1'!C348&lt;&gt;""),IF('[1]Vmesna vrtilna_SKLOP1'!B348&lt;&gt;"",'[1]Vmesna vrtilna_SKLOP1'!B348,""),"")</f>
        <v/>
      </c>
      <c r="C348" s="16" t="str">
        <f>IF(OR(C347="Posebna oblika",C347="Kulturno zaščiten objekt",C347="Kulturno zaščiten objekt, Posebna oblika"),"Glej zavihek POSEBNI POGOJI",IF(SUM(N347:Q347)=1,"Posebna oblika",IF(SUM(N347:Q347)=10,"Kulturno zaščiten objekt",IF(SUM(N347:Q347)=11,"Kulturno zaščiten objekt, Posebna oblika",IF(AND('[1]Vmesna vrtilna_SKLOP1'!C348&lt;&gt;"",'[1]Vmesna vrtilna_SKLOP1'!D348&lt;&gt;""),IF('[1]Vmesna vrtilna_SKLOP1'!C348&lt;&gt;"",'[1]Vmesna vrtilna_SKLOP1'!C348,""),"")))))</f>
        <v/>
      </c>
      <c r="D348" s="17" t="str">
        <f>IF(IFERROR(VLOOKUP(B348,'[1]Vmesna vrtilna_SKLOP1'!B:J,6,0),"")=0,"",IFERROR(VLOOKUP(B348,'[1]Vmesna vrtilna_SKLOP1'!B:J,6,0),""))</f>
        <v/>
      </c>
      <c r="E348" s="16" t="str">
        <f>IF(IF('[1]Vmesna vrtilna_SKLOP1'!E348&lt;&gt;"",'[1]Vmesna vrtilna_SKLOP1'!D348,"")=0,"",IF('[1]Vmesna vrtilna_SKLOP1'!E348&lt;&gt;"",'[1]Vmesna vrtilna_SKLOP1'!D348,""))</f>
        <v>Notranje police</v>
      </c>
      <c r="F348" s="18" t="str">
        <f>IF('[1]Vmesna vrtilna_SKLOP1'!E348&lt;&gt;"",'[1]Vmesna vrtilna_SKLOP1'!E348,"")</f>
        <v>Notranja polica, mat. Marmor, dim. ŠxG:1x0,25m</v>
      </c>
      <c r="G348" s="15" t="str">
        <f>IF('[1]Vmesna vrtilna_SKLOP1'!E348&lt;&gt;"",'[1]Vmesna vrtilna_SKLOP1'!F348,"")</f>
        <v>[kos]</v>
      </c>
      <c r="H348" s="19">
        <f>IF('[1]Vmesna vrtilna_SKLOP1'!F348&lt;&gt;"",'[1]Vmesna vrtilna_SKLOP1'!I348,"")</f>
        <v>1</v>
      </c>
      <c r="I348" s="20" t="str">
        <f>IF(I347="Skupaj:","DDV (22%):",IF(I347="DDV (22%):","Skupaj z DDV:",IF(AND('[1]Vmesna vrtilna_SKLOP1'!C348&lt;&gt;"",'[1]Vmesna vrtilna_SKLOP1'!E348=""),"Skupaj:","")))</f>
        <v/>
      </c>
      <c r="J348" s="21">
        <f t="shared" si="11"/>
        <v>0</v>
      </c>
      <c r="K348" s="21">
        <f>IF(I348="Skupaj z DDV:",SUM(K346,K347),IF(I348="DDV (22%):",K347*0.22,IF(AND('[1]Vmesna vrtilna_SKLOP1'!C348&lt;&gt;"",'[1]Vmesna vrtilna_SKLOP1'!D348=""),'[1]Vmesna vrtilna_SKLOP1'!J348,IF(F348&lt;&gt;"",IF('[1]Vmesna vrtilna_SKLOP1'!J348&lt;&gt;"",'[1]Vmesna vrtilna_SKLOP1'!J348,""),""))))</f>
        <v>68.849999999999994</v>
      </c>
      <c r="L348" s="22">
        <f>IF(I347="Skupaj:","DDV (22%):",IF(I347="DDV (22%):","Skupaj z DDV:",IF(AND('[1]Vmesna vrtilna_SKLOP1'!C348&lt;&gt;"",'[1]Vmesna vrtilna_SKLOP1'!E348=""),"Skupaj:",IF(AND('[1]Vmesna vrtilna_SKLOP1'!C348&lt;&gt;"",'[1]Vmesna vrtilna_SKLOP1'!D348=""),'[1]Vmesna vrtilna_SKLOP1'!J348,IF(F348&lt;&gt;"",IF('[1]Vmesna vrtilna_SKLOP1'!J348&lt;&gt;"",'[1]Vmesna vrtilna_SKLOP1'!J348,""),"")))))</f>
        <v>68.849999999999994</v>
      </c>
      <c r="M348" s="22">
        <f t="shared" si="10"/>
        <v>0</v>
      </c>
      <c r="N348" s="22" t="str">
        <f>IF(IFERROR(VLOOKUP(B348,'[1]Vmesna vrtilna_SKLOP1'!B:J,7,0),"")=0,"",IFERROR(VLOOKUP(B348,'[1]Vmesna vrtilna_SKLOP1'!B:J,7,0),""))</f>
        <v/>
      </c>
      <c r="O348" s="22"/>
    </row>
    <row r="349" spans="2:15" ht="15" customHeight="1" x14ac:dyDescent="0.3">
      <c r="B349" s="15" t="str">
        <f>IF(AND('[1]Vmesna vrtilna_SKLOP1'!B349&lt;&gt;"",'[1]Vmesna vrtilna_SKLOP1'!C349&lt;&gt;""),IF('[1]Vmesna vrtilna_SKLOP1'!B349&lt;&gt;"",'[1]Vmesna vrtilna_SKLOP1'!B349,""),"")</f>
        <v/>
      </c>
      <c r="C349" s="16" t="str">
        <f>IF(OR(C348="Posebna oblika",C348="Kulturno zaščiten objekt",C348="Kulturno zaščiten objekt, Posebna oblika"),"Glej zavihek POSEBNI POGOJI",IF(SUM(N348:Q348)=1,"Posebna oblika",IF(SUM(N348:Q348)=10,"Kulturno zaščiten objekt",IF(SUM(N348:Q348)=11,"Kulturno zaščiten objekt, Posebna oblika",IF(AND('[1]Vmesna vrtilna_SKLOP1'!C349&lt;&gt;"",'[1]Vmesna vrtilna_SKLOP1'!D349&lt;&gt;""),IF('[1]Vmesna vrtilna_SKLOP1'!C349&lt;&gt;"",'[1]Vmesna vrtilna_SKLOP1'!C349,""),"")))))</f>
        <v/>
      </c>
      <c r="D349" s="17" t="str">
        <f>IF(IFERROR(VLOOKUP(B349,'[1]Vmesna vrtilna_SKLOP1'!B:J,6,0),"")=0,"",IFERROR(VLOOKUP(B349,'[1]Vmesna vrtilna_SKLOP1'!B:J,6,0),""))</f>
        <v/>
      </c>
      <c r="E349" s="16" t="str">
        <f>IF(IF('[1]Vmesna vrtilna_SKLOP1'!E349&lt;&gt;"",'[1]Vmesna vrtilna_SKLOP1'!D349,"")=0,"",IF('[1]Vmesna vrtilna_SKLOP1'!E349&lt;&gt;"",'[1]Vmesna vrtilna_SKLOP1'!D349,""))</f>
        <v/>
      </c>
      <c r="F349" s="18" t="str">
        <f>IF('[1]Vmesna vrtilna_SKLOP1'!E349&lt;&gt;"",'[1]Vmesna vrtilna_SKLOP1'!E349,"")</f>
        <v>Notranja polica, mat. Marmor, dim. ŠxG:1,78x0,2m</v>
      </c>
      <c r="G349" s="15" t="str">
        <f>IF('[1]Vmesna vrtilna_SKLOP1'!E349&lt;&gt;"",'[1]Vmesna vrtilna_SKLOP1'!F349,"")</f>
        <v>[kos]</v>
      </c>
      <c r="H349" s="19">
        <f>IF('[1]Vmesna vrtilna_SKLOP1'!F349&lt;&gt;"",'[1]Vmesna vrtilna_SKLOP1'!I349,"")</f>
        <v>1</v>
      </c>
      <c r="I349" s="20" t="str">
        <f>IF(I348="Skupaj:","DDV (22%):",IF(I348="DDV (22%):","Skupaj z DDV:",IF(AND('[1]Vmesna vrtilna_SKLOP1'!C349&lt;&gt;"",'[1]Vmesna vrtilna_SKLOP1'!E349=""),"Skupaj:","")))</f>
        <v/>
      </c>
      <c r="J349" s="21">
        <f t="shared" si="11"/>
        <v>0</v>
      </c>
      <c r="K349" s="21">
        <f>IF(I349="Skupaj z DDV:",SUM(K347,K348),IF(I349="DDV (22%):",K348*0.22,IF(AND('[1]Vmesna vrtilna_SKLOP1'!C349&lt;&gt;"",'[1]Vmesna vrtilna_SKLOP1'!D349=""),'[1]Vmesna vrtilna_SKLOP1'!J349,IF(F349&lt;&gt;"",IF('[1]Vmesna vrtilna_SKLOP1'!J349&lt;&gt;"",'[1]Vmesna vrtilna_SKLOP1'!J349,""),""))))</f>
        <v>95.307600000000008</v>
      </c>
      <c r="L349" s="22">
        <f>IF(I348="Skupaj:","DDV (22%):",IF(I348="DDV (22%):","Skupaj z DDV:",IF(AND('[1]Vmesna vrtilna_SKLOP1'!C349&lt;&gt;"",'[1]Vmesna vrtilna_SKLOP1'!E349=""),"Skupaj:",IF(AND('[1]Vmesna vrtilna_SKLOP1'!C349&lt;&gt;"",'[1]Vmesna vrtilna_SKLOP1'!D349=""),'[1]Vmesna vrtilna_SKLOP1'!J349,IF(F349&lt;&gt;"",IF('[1]Vmesna vrtilna_SKLOP1'!J349&lt;&gt;"",'[1]Vmesna vrtilna_SKLOP1'!J349,""),"")))))</f>
        <v>95.307600000000008</v>
      </c>
      <c r="M349" s="22">
        <f t="shared" si="10"/>
        <v>0</v>
      </c>
      <c r="N349" s="22" t="str">
        <f>IF(IFERROR(VLOOKUP(B349,'[1]Vmesna vrtilna_SKLOP1'!B:J,7,0),"")=0,"",IFERROR(VLOOKUP(B349,'[1]Vmesna vrtilna_SKLOP1'!B:J,7,0),""))</f>
        <v/>
      </c>
      <c r="O349" s="22"/>
    </row>
    <row r="350" spans="2:15" ht="15" customHeight="1" x14ac:dyDescent="0.3">
      <c r="B350" s="15" t="str">
        <f>IF(AND('[1]Vmesna vrtilna_SKLOP1'!B350&lt;&gt;"",'[1]Vmesna vrtilna_SKLOP1'!C350&lt;&gt;""),IF('[1]Vmesna vrtilna_SKLOP1'!B350&lt;&gt;"",'[1]Vmesna vrtilna_SKLOP1'!B350,""),"")</f>
        <v/>
      </c>
      <c r="C350" s="16" t="str">
        <f>IF(OR(C349="Posebna oblika",C349="Kulturno zaščiten objekt",C349="Kulturno zaščiten objekt, Posebna oblika"),"Glej zavihek POSEBNI POGOJI",IF(SUM(N349:Q349)=1,"Posebna oblika",IF(SUM(N349:Q349)=10,"Kulturno zaščiten objekt",IF(SUM(N349:Q349)=11,"Kulturno zaščiten objekt, Posebna oblika",IF(AND('[1]Vmesna vrtilna_SKLOP1'!C350&lt;&gt;"",'[1]Vmesna vrtilna_SKLOP1'!D350&lt;&gt;""),IF('[1]Vmesna vrtilna_SKLOP1'!C350&lt;&gt;"",'[1]Vmesna vrtilna_SKLOP1'!C350,""),"")))))</f>
        <v/>
      </c>
      <c r="D350" s="17" t="str">
        <f>IF(IFERROR(VLOOKUP(B350,'[1]Vmesna vrtilna_SKLOP1'!B:J,6,0),"")=0,"",IFERROR(VLOOKUP(B350,'[1]Vmesna vrtilna_SKLOP1'!B:J,6,0),""))</f>
        <v/>
      </c>
      <c r="E350" s="16" t="str">
        <f>IF(IF('[1]Vmesna vrtilna_SKLOP1'!E350&lt;&gt;"",'[1]Vmesna vrtilna_SKLOP1'!D350,"")=0,"",IF('[1]Vmesna vrtilna_SKLOP1'!E350&lt;&gt;"",'[1]Vmesna vrtilna_SKLOP1'!D350,""))</f>
        <v/>
      </c>
      <c r="F350" s="18" t="str">
        <f>IF('[1]Vmesna vrtilna_SKLOP1'!E350&lt;&gt;"",'[1]Vmesna vrtilna_SKLOP1'!E350,"")</f>
        <v>Notranja polica, mat. Marmor, dim. ŠxG:1,77x0,2m</v>
      </c>
      <c r="G350" s="15" t="str">
        <f>IF('[1]Vmesna vrtilna_SKLOP1'!E350&lt;&gt;"",'[1]Vmesna vrtilna_SKLOP1'!F350,"")</f>
        <v>[kos]</v>
      </c>
      <c r="H350" s="19">
        <f>IF('[1]Vmesna vrtilna_SKLOP1'!F350&lt;&gt;"",'[1]Vmesna vrtilna_SKLOP1'!I350,"")</f>
        <v>1</v>
      </c>
      <c r="I350" s="20" t="str">
        <f>IF(I349="Skupaj:","DDV (22%):",IF(I349="DDV (22%):","Skupaj z DDV:",IF(AND('[1]Vmesna vrtilna_SKLOP1'!C350&lt;&gt;"",'[1]Vmesna vrtilna_SKLOP1'!E350=""),"Skupaj:","")))</f>
        <v/>
      </c>
      <c r="J350" s="21">
        <f t="shared" si="11"/>
        <v>0</v>
      </c>
      <c r="K350" s="21">
        <f>IF(I350="Skupaj z DDV:",SUM(K348,K349),IF(I350="DDV (22%):",K349*0.22,IF(AND('[1]Vmesna vrtilna_SKLOP1'!C350&lt;&gt;"",'[1]Vmesna vrtilna_SKLOP1'!D350=""),'[1]Vmesna vrtilna_SKLOP1'!J350,IF(F350&lt;&gt;"",IF('[1]Vmesna vrtilna_SKLOP1'!J350&lt;&gt;"",'[1]Vmesna vrtilna_SKLOP1'!J350,""),""))))</f>
        <v>94.787599999999998</v>
      </c>
      <c r="L350" s="22">
        <f>IF(I349="Skupaj:","DDV (22%):",IF(I349="DDV (22%):","Skupaj z DDV:",IF(AND('[1]Vmesna vrtilna_SKLOP1'!C350&lt;&gt;"",'[1]Vmesna vrtilna_SKLOP1'!E350=""),"Skupaj:",IF(AND('[1]Vmesna vrtilna_SKLOP1'!C350&lt;&gt;"",'[1]Vmesna vrtilna_SKLOP1'!D350=""),'[1]Vmesna vrtilna_SKLOP1'!J350,IF(F350&lt;&gt;"",IF('[1]Vmesna vrtilna_SKLOP1'!J350&lt;&gt;"",'[1]Vmesna vrtilna_SKLOP1'!J350,""),"")))))</f>
        <v>94.787599999999998</v>
      </c>
      <c r="M350" s="22">
        <f t="shared" si="10"/>
        <v>0</v>
      </c>
      <c r="N350" s="22" t="str">
        <f>IF(IFERROR(VLOOKUP(B350,'[1]Vmesna vrtilna_SKLOP1'!B:J,7,0),"")=0,"",IFERROR(VLOOKUP(B350,'[1]Vmesna vrtilna_SKLOP1'!B:J,7,0),""))</f>
        <v/>
      </c>
      <c r="O350" s="22"/>
    </row>
    <row r="351" spans="2:15" ht="15" customHeight="1" x14ac:dyDescent="0.3">
      <c r="B351" s="15" t="str">
        <f>IF(AND('[1]Vmesna vrtilna_SKLOP1'!B351&lt;&gt;"",'[1]Vmesna vrtilna_SKLOP1'!C351&lt;&gt;""),IF('[1]Vmesna vrtilna_SKLOP1'!B351&lt;&gt;"",'[1]Vmesna vrtilna_SKLOP1'!B351,""),"")</f>
        <v/>
      </c>
      <c r="C351" s="16" t="str">
        <f>IF(OR(C350="Posebna oblika",C350="Kulturno zaščiten objekt",C350="Kulturno zaščiten objekt, Posebna oblika"),"Glej zavihek POSEBNI POGOJI",IF(SUM(N350:Q350)=1,"Posebna oblika",IF(SUM(N350:Q350)=10,"Kulturno zaščiten objekt",IF(SUM(N350:Q350)=11,"Kulturno zaščiten objekt, Posebna oblika",IF(AND('[1]Vmesna vrtilna_SKLOP1'!C351&lt;&gt;"",'[1]Vmesna vrtilna_SKLOP1'!D351&lt;&gt;""),IF('[1]Vmesna vrtilna_SKLOP1'!C351&lt;&gt;"",'[1]Vmesna vrtilna_SKLOP1'!C351,""),"")))))</f>
        <v/>
      </c>
      <c r="D351" s="17" t="str">
        <f>IF(IFERROR(VLOOKUP(B351,'[1]Vmesna vrtilna_SKLOP1'!B:J,6,0),"")=0,"",IFERROR(VLOOKUP(B351,'[1]Vmesna vrtilna_SKLOP1'!B:J,6,0),""))</f>
        <v/>
      </c>
      <c r="E351" s="16" t="str">
        <f>IF(IF('[1]Vmesna vrtilna_SKLOP1'!E351&lt;&gt;"",'[1]Vmesna vrtilna_SKLOP1'!D351,"")=0,"",IF('[1]Vmesna vrtilna_SKLOP1'!E351&lt;&gt;"",'[1]Vmesna vrtilna_SKLOP1'!D351,""))</f>
        <v/>
      </c>
      <c r="F351" s="18" t="str">
        <f>IF('[1]Vmesna vrtilna_SKLOP1'!E351&lt;&gt;"",'[1]Vmesna vrtilna_SKLOP1'!E351,"")</f>
        <v/>
      </c>
      <c r="G351" s="15" t="str">
        <f>IF('[1]Vmesna vrtilna_SKLOP1'!E351&lt;&gt;"",'[1]Vmesna vrtilna_SKLOP1'!F351,"")</f>
        <v/>
      </c>
      <c r="H351" s="19" t="str">
        <f>IF('[1]Vmesna vrtilna_SKLOP1'!F351&lt;&gt;"",'[1]Vmesna vrtilna_SKLOP1'!I351,"")</f>
        <v/>
      </c>
      <c r="I351" s="20" t="str">
        <f>IF(I350="Skupaj:","DDV (22%):",IF(I350="DDV (22%):","Skupaj z DDV:",IF(AND('[1]Vmesna vrtilna_SKLOP1'!C351&lt;&gt;"",'[1]Vmesna vrtilna_SKLOP1'!E351=""),"Skupaj:","")))</f>
        <v/>
      </c>
      <c r="J351" s="21" t="str">
        <f t="shared" si="11"/>
        <v/>
      </c>
      <c r="K351" s="21" t="str">
        <f>IF(I351="Skupaj z DDV:",SUM(K349,K350),IF(I351="DDV (22%):",K350*0.22,IF(AND('[1]Vmesna vrtilna_SKLOP1'!C351&lt;&gt;"",'[1]Vmesna vrtilna_SKLOP1'!D351=""),'[1]Vmesna vrtilna_SKLOP1'!J351,IF(F351&lt;&gt;"",IF('[1]Vmesna vrtilna_SKLOP1'!J351&lt;&gt;"",'[1]Vmesna vrtilna_SKLOP1'!J351,""),""))))</f>
        <v/>
      </c>
      <c r="L351" s="22" t="str">
        <f>IF(I350="Skupaj:","DDV (22%):",IF(I350="DDV (22%):","Skupaj z DDV:",IF(AND('[1]Vmesna vrtilna_SKLOP1'!C351&lt;&gt;"",'[1]Vmesna vrtilna_SKLOP1'!E351=""),"Skupaj:",IF(AND('[1]Vmesna vrtilna_SKLOP1'!C351&lt;&gt;"",'[1]Vmesna vrtilna_SKLOP1'!D351=""),'[1]Vmesna vrtilna_SKLOP1'!J351,IF(F351&lt;&gt;"",IF('[1]Vmesna vrtilna_SKLOP1'!J351&lt;&gt;"",'[1]Vmesna vrtilna_SKLOP1'!J351,""),"")))))</f>
        <v/>
      </c>
      <c r="M351" s="22">
        <f t="shared" si="10"/>
        <v>0</v>
      </c>
      <c r="N351" s="22" t="str">
        <f>IF(IFERROR(VLOOKUP(B351,'[1]Vmesna vrtilna_SKLOP1'!B:J,7,0),"")=0,"",IFERROR(VLOOKUP(B351,'[1]Vmesna vrtilna_SKLOP1'!B:J,7,0),""))</f>
        <v/>
      </c>
      <c r="O351" s="22"/>
    </row>
    <row r="352" spans="2:15" ht="15" customHeight="1" x14ac:dyDescent="0.3">
      <c r="B352" s="15" t="str">
        <f>IF(AND('[1]Vmesna vrtilna_SKLOP1'!B352&lt;&gt;"",'[1]Vmesna vrtilna_SKLOP1'!C352&lt;&gt;""),IF('[1]Vmesna vrtilna_SKLOP1'!B352&lt;&gt;"",'[1]Vmesna vrtilna_SKLOP1'!B352,""),"")</f>
        <v/>
      </c>
      <c r="C352" s="16" t="str">
        <f>IF(OR(C351="Posebna oblika",C351="Kulturno zaščiten objekt",C351="Kulturno zaščiten objekt, Posebna oblika"),"Glej zavihek POSEBNI POGOJI",IF(SUM(N351:Q351)=1,"Posebna oblika",IF(SUM(N351:Q351)=10,"Kulturno zaščiten objekt",IF(SUM(N351:Q351)=11,"Kulturno zaščiten objekt, Posebna oblika",IF(AND('[1]Vmesna vrtilna_SKLOP1'!C352&lt;&gt;"",'[1]Vmesna vrtilna_SKLOP1'!D352&lt;&gt;""),IF('[1]Vmesna vrtilna_SKLOP1'!C352&lt;&gt;"",'[1]Vmesna vrtilna_SKLOP1'!C352,""),"")))))</f>
        <v/>
      </c>
      <c r="D352" s="17" t="str">
        <f>IF(IFERROR(VLOOKUP(B352,'[1]Vmesna vrtilna_SKLOP1'!B:J,6,0),"")=0,"",IFERROR(VLOOKUP(B352,'[1]Vmesna vrtilna_SKLOP1'!B:J,6,0),""))</f>
        <v/>
      </c>
      <c r="E352" s="16" t="str">
        <f>IF(IF('[1]Vmesna vrtilna_SKLOP1'!E352&lt;&gt;"",'[1]Vmesna vrtilna_SKLOP1'!D352,"")=0,"",IF('[1]Vmesna vrtilna_SKLOP1'!E352&lt;&gt;"",'[1]Vmesna vrtilna_SKLOP1'!D352,""))</f>
        <v>Demontaža</v>
      </c>
      <c r="F352" s="18" t="str">
        <f>IF('[1]Vmesna vrtilna_SKLOP1'!E352&lt;&gt;"",'[1]Vmesna vrtilna_SKLOP1'!E352,"")</f>
        <v>Demontaža oken</v>
      </c>
      <c r="G352" s="15" t="str">
        <f>IF('[1]Vmesna vrtilna_SKLOP1'!E352&lt;&gt;"",'[1]Vmesna vrtilna_SKLOP1'!F352,"")</f>
        <v>[m1]</v>
      </c>
      <c r="H352" s="19">
        <f>IF('[1]Vmesna vrtilna_SKLOP1'!F352&lt;&gt;"",'[1]Vmesna vrtilna_SKLOP1'!I352,"")</f>
        <v>17.2</v>
      </c>
      <c r="I352" s="20" t="str">
        <f>IF(I351="Skupaj:","DDV (22%):",IF(I351="DDV (22%):","Skupaj z DDV:",IF(AND('[1]Vmesna vrtilna_SKLOP1'!C352&lt;&gt;"",'[1]Vmesna vrtilna_SKLOP1'!E352=""),"Skupaj:","")))</f>
        <v/>
      </c>
      <c r="J352" s="21">
        <f t="shared" si="11"/>
        <v>0</v>
      </c>
      <c r="K352" s="21">
        <f>IF(I352="Skupaj z DDV:",SUM(K350,K351),IF(I352="DDV (22%):",K351*0.22,IF(AND('[1]Vmesna vrtilna_SKLOP1'!C352&lt;&gt;"",'[1]Vmesna vrtilna_SKLOP1'!D352=""),'[1]Vmesna vrtilna_SKLOP1'!J352,IF(F352&lt;&gt;"",IF('[1]Vmesna vrtilna_SKLOP1'!J352&lt;&gt;"",'[1]Vmesna vrtilna_SKLOP1'!J352,""),""))))</f>
        <v>120.4</v>
      </c>
      <c r="L352" s="22">
        <f>IF(I351="Skupaj:","DDV (22%):",IF(I351="DDV (22%):","Skupaj z DDV:",IF(AND('[1]Vmesna vrtilna_SKLOP1'!C352&lt;&gt;"",'[1]Vmesna vrtilna_SKLOP1'!E352=""),"Skupaj:",IF(AND('[1]Vmesna vrtilna_SKLOP1'!C352&lt;&gt;"",'[1]Vmesna vrtilna_SKLOP1'!D352=""),'[1]Vmesna vrtilna_SKLOP1'!J352,IF(F352&lt;&gt;"",IF('[1]Vmesna vrtilna_SKLOP1'!J352&lt;&gt;"",'[1]Vmesna vrtilna_SKLOP1'!J352,""),"")))))</f>
        <v>120.4</v>
      </c>
      <c r="M352" s="22">
        <f t="shared" si="10"/>
        <v>0</v>
      </c>
      <c r="N352" s="22" t="str">
        <f>IF(IFERROR(VLOOKUP(B352,'[1]Vmesna vrtilna_SKLOP1'!B:J,7,0),"")=0,"",IFERROR(VLOOKUP(B352,'[1]Vmesna vrtilna_SKLOP1'!B:J,7,0),""))</f>
        <v/>
      </c>
      <c r="O352" s="22"/>
    </row>
    <row r="353" spans="2:15" ht="15" customHeight="1" x14ac:dyDescent="0.3">
      <c r="B353" s="15" t="str">
        <f>IF(AND('[1]Vmesna vrtilna_SKLOP1'!B353&lt;&gt;"",'[1]Vmesna vrtilna_SKLOP1'!C353&lt;&gt;""),IF('[1]Vmesna vrtilna_SKLOP1'!B353&lt;&gt;"",'[1]Vmesna vrtilna_SKLOP1'!B353,""),"")</f>
        <v/>
      </c>
      <c r="C353" s="16" t="str">
        <f>IF(OR(C352="Posebna oblika",C352="Kulturno zaščiten objekt",C352="Kulturno zaščiten objekt, Posebna oblika"),"Glej zavihek POSEBNI POGOJI",IF(SUM(N352:Q352)=1,"Posebna oblika",IF(SUM(N352:Q352)=10,"Kulturno zaščiten objekt",IF(SUM(N352:Q352)=11,"Kulturno zaščiten objekt, Posebna oblika",IF(AND('[1]Vmesna vrtilna_SKLOP1'!C353&lt;&gt;"",'[1]Vmesna vrtilna_SKLOP1'!D353&lt;&gt;""),IF('[1]Vmesna vrtilna_SKLOP1'!C353&lt;&gt;"",'[1]Vmesna vrtilna_SKLOP1'!C353,""),"")))))</f>
        <v/>
      </c>
      <c r="D353" s="17" t="str">
        <f>IF(IFERROR(VLOOKUP(B353,'[1]Vmesna vrtilna_SKLOP1'!B:J,6,0),"")=0,"",IFERROR(VLOOKUP(B353,'[1]Vmesna vrtilna_SKLOP1'!B:J,6,0),""))</f>
        <v/>
      </c>
      <c r="E353" s="16" t="str">
        <f>IF(IF('[1]Vmesna vrtilna_SKLOP1'!E353&lt;&gt;"",'[1]Vmesna vrtilna_SKLOP1'!D353,"")=0,"",IF('[1]Vmesna vrtilna_SKLOP1'!E353&lt;&gt;"",'[1]Vmesna vrtilna_SKLOP1'!D353,""))</f>
        <v/>
      </c>
      <c r="F353" s="18" t="str">
        <f>IF('[1]Vmesna vrtilna_SKLOP1'!E353&lt;&gt;"",'[1]Vmesna vrtilna_SKLOP1'!E353,"")</f>
        <v>Demontaža vrat</v>
      </c>
      <c r="G353" s="15" t="str">
        <f>IF('[1]Vmesna vrtilna_SKLOP1'!E353&lt;&gt;"",'[1]Vmesna vrtilna_SKLOP1'!F353,"")</f>
        <v>[m1]</v>
      </c>
      <c r="H353" s="19">
        <f>IF('[1]Vmesna vrtilna_SKLOP1'!F353&lt;&gt;"",'[1]Vmesna vrtilna_SKLOP1'!I353,"")</f>
        <v>5.68</v>
      </c>
      <c r="I353" s="20" t="str">
        <f>IF(I352="Skupaj:","DDV (22%):",IF(I352="DDV (22%):","Skupaj z DDV:",IF(AND('[1]Vmesna vrtilna_SKLOP1'!C353&lt;&gt;"",'[1]Vmesna vrtilna_SKLOP1'!E353=""),"Skupaj:","")))</f>
        <v/>
      </c>
      <c r="J353" s="21">
        <f t="shared" si="11"/>
        <v>0</v>
      </c>
      <c r="K353" s="21">
        <f>IF(I353="Skupaj z DDV:",SUM(K351,K352),IF(I353="DDV (22%):",K352*0.22,IF(AND('[1]Vmesna vrtilna_SKLOP1'!C353&lt;&gt;"",'[1]Vmesna vrtilna_SKLOP1'!D353=""),'[1]Vmesna vrtilna_SKLOP1'!J353,IF(F353&lt;&gt;"",IF('[1]Vmesna vrtilna_SKLOP1'!J353&lt;&gt;"",'[1]Vmesna vrtilna_SKLOP1'!J353,""),""))))</f>
        <v>39.76</v>
      </c>
      <c r="L353" s="22">
        <f>IF(I352="Skupaj:","DDV (22%):",IF(I352="DDV (22%):","Skupaj z DDV:",IF(AND('[1]Vmesna vrtilna_SKLOP1'!C353&lt;&gt;"",'[1]Vmesna vrtilna_SKLOP1'!E353=""),"Skupaj:",IF(AND('[1]Vmesna vrtilna_SKLOP1'!C353&lt;&gt;"",'[1]Vmesna vrtilna_SKLOP1'!D353=""),'[1]Vmesna vrtilna_SKLOP1'!J353,IF(F353&lt;&gt;"",IF('[1]Vmesna vrtilna_SKLOP1'!J353&lt;&gt;"",'[1]Vmesna vrtilna_SKLOP1'!J353,""),"")))))</f>
        <v>39.76</v>
      </c>
      <c r="M353" s="22">
        <f t="shared" si="10"/>
        <v>0</v>
      </c>
      <c r="N353" s="22" t="str">
        <f>IF(IFERROR(VLOOKUP(B353,'[1]Vmesna vrtilna_SKLOP1'!B:J,7,0),"")=0,"",IFERROR(VLOOKUP(B353,'[1]Vmesna vrtilna_SKLOP1'!B:J,7,0),""))</f>
        <v/>
      </c>
      <c r="O353" s="22"/>
    </row>
    <row r="354" spans="2:15" ht="15" customHeight="1" x14ac:dyDescent="0.3">
      <c r="B354" s="15" t="str">
        <f>IF(AND('[1]Vmesna vrtilna_SKLOP1'!B354&lt;&gt;"",'[1]Vmesna vrtilna_SKLOP1'!C354&lt;&gt;""),IF('[1]Vmesna vrtilna_SKLOP1'!B354&lt;&gt;"",'[1]Vmesna vrtilna_SKLOP1'!B354,""),"")</f>
        <v/>
      </c>
      <c r="C354" s="16" t="str">
        <f>IF(OR(C353="Posebna oblika",C353="Kulturno zaščiten objekt",C353="Kulturno zaščiten objekt, Posebna oblika"),"Glej zavihek POSEBNI POGOJI",IF(SUM(N353:Q353)=1,"Posebna oblika",IF(SUM(N353:Q353)=10,"Kulturno zaščiten objekt",IF(SUM(N353:Q353)=11,"Kulturno zaščiten objekt, Posebna oblika",IF(AND('[1]Vmesna vrtilna_SKLOP1'!C354&lt;&gt;"",'[1]Vmesna vrtilna_SKLOP1'!D354&lt;&gt;""),IF('[1]Vmesna vrtilna_SKLOP1'!C354&lt;&gt;"",'[1]Vmesna vrtilna_SKLOP1'!C354,""),"")))))</f>
        <v/>
      </c>
      <c r="D354" s="17" t="str">
        <f>IF(IFERROR(VLOOKUP(B354,'[1]Vmesna vrtilna_SKLOP1'!B:J,6,0),"")=0,"",IFERROR(VLOOKUP(B354,'[1]Vmesna vrtilna_SKLOP1'!B:J,6,0),""))</f>
        <v/>
      </c>
      <c r="E354" s="16" t="str">
        <f>IF(IF('[1]Vmesna vrtilna_SKLOP1'!E354&lt;&gt;"",'[1]Vmesna vrtilna_SKLOP1'!D354,"")=0,"",IF('[1]Vmesna vrtilna_SKLOP1'!E354&lt;&gt;"",'[1]Vmesna vrtilna_SKLOP1'!D354,""))</f>
        <v/>
      </c>
      <c r="F354" s="18" t="str">
        <f>IF('[1]Vmesna vrtilna_SKLOP1'!E354&lt;&gt;"",'[1]Vmesna vrtilna_SKLOP1'!E354,"")</f>
        <v>Demontaža police</v>
      </c>
      <c r="G354" s="15" t="str">
        <f>IF('[1]Vmesna vrtilna_SKLOP1'!E354&lt;&gt;"",'[1]Vmesna vrtilna_SKLOP1'!F354,"")</f>
        <v>[kos]</v>
      </c>
      <c r="H354" s="19">
        <f>IF('[1]Vmesna vrtilna_SKLOP1'!F354&lt;&gt;"",'[1]Vmesna vrtilna_SKLOP1'!I354,"")</f>
        <v>3</v>
      </c>
      <c r="I354" s="20" t="str">
        <f>IF(I353="Skupaj:","DDV (22%):",IF(I353="DDV (22%):","Skupaj z DDV:",IF(AND('[1]Vmesna vrtilna_SKLOP1'!C354&lt;&gt;"",'[1]Vmesna vrtilna_SKLOP1'!E354=""),"Skupaj:","")))</f>
        <v/>
      </c>
      <c r="J354" s="21">
        <f t="shared" si="11"/>
        <v>0</v>
      </c>
      <c r="K354" s="21">
        <f>IF(I354="Skupaj z DDV:",SUM(K352,K353),IF(I354="DDV (22%):",K353*0.22,IF(AND('[1]Vmesna vrtilna_SKLOP1'!C354&lt;&gt;"",'[1]Vmesna vrtilna_SKLOP1'!D354=""),'[1]Vmesna vrtilna_SKLOP1'!J354,IF(F354&lt;&gt;"",IF('[1]Vmesna vrtilna_SKLOP1'!J354&lt;&gt;"",'[1]Vmesna vrtilna_SKLOP1'!J354,""),""))))</f>
        <v>22.75</v>
      </c>
      <c r="L354" s="22">
        <f>IF(I353="Skupaj:","DDV (22%):",IF(I353="DDV (22%):","Skupaj z DDV:",IF(AND('[1]Vmesna vrtilna_SKLOP1'!C354&lt;&gt;"",'[1]Vmesna vrtilna_SKLOP1'!E354=""),"Skupaj:",IF(AND('[1]Vmesna vrtilna_SKLOP1'!C354&lt;&gt;"",'[1]Vmesna vrtilna_SKLOP1'!D354=""),'[1]Vmesna vrtilna_SKLOP1'!J354,IF(F354&lt;&gt;"",IF('[1]Vmesna vrtilna_SKLOP1'!J354&lt;&gt;"",'[1]Vmesna vrtilna_SKLOP1'!J354,""),"")))))</f>
        <v>22.75</v>
      </c>
      <c r="M354" s="22">
        <f t="shared" si="10"/>
        <v>0</v>
      </c>
      <c r="N354" s="22" t="str">
        <f>IF(IFERROR(VLOOKUP(B354,'[1]Vmesna vrtilna_SKLOP1'!B:J,7,0),"")=0,"",IFERROR(VLOOKUP(B354,'[1]Vmesna vrtilna_SKLOP1'!B:J,7,0),""))</f>
        <v/>
      </c>
      <c r="O354" s="22"/>
    </row>
    <row r="355" spans="2:15" ht="15" customHeight="1" x14ac:dyDescent="0.3">
      <c r="B355" s="15" t="str">
        <f>IF(AND('[1]Vmesna vrtilna_SKLOP1'!B355&lt;&gt;"",'[1]Vmesna vrtilna_SKLOP1'!C355&lt;&gt;""),IF('[1]Vmesna vrtilna_SKLOP1'!B355&lt;&gt;"",'[1]Vmesna vrtilna_SKLOP1'!B355,""),"")</f>
        <v/>
      </c>
      <c r="C355" s="16" t="str">
        <f>IF(OR(C354="Posebna oblika",C354="Kulturno zaščiten objekt",C354="Kulturno zaščiten objekt, Posebna oblika"),"Glej zavihek POSEBNI POGOJI",IF(SUM(N354:Q354)=1,"Posebna oblika",IF(SUM(N354:Q354)=10,"Kulturno zaščiten objekt",IF(SUM(N354:Q354)=11,"Kulturno zaščiten objekt, Posebna oblika",IF(AND('[1]Vmesna vrtilna_SKLOP1'!C355&lt;&gt;"",'[1]Vmesna vrtilna_SKLOP1'!D355&lt;&gt;""),IF('[1]Vmesna vrtilna_SKLOP1'!C355&lt;&gt;"",'[1]Vmesna vrtilna_SKLOP1'!C355,""),"")))))</f>
        <v/>
      </c>
      <c r="D355" s="17" t="str">
        <f>IF(IFERROR(VLOOKUP(B355,'[1]Vmesna vrtilna_SKLOP1'!B:J,6,0),"")=0,"",IFERROR(VLOOKUP(B355,'[1]Vmesna vrtilna_SKLOP1'!B:J,6,0),""))</f>
        <v/>
      </c>
      <c r="E355" s="16" t="str">
        <f>IF(IF('[1]Vmesna vrtilna_SKLOP1'!E355&lt;&gt;"",'[1]Vmesna vrtilna_SKLOP1'!D355,"")=0,"",IF('[1]Vmesna vrtilna_SKLOP1'!E355&lt;&gt;"",'[1]Vmesna vrtilna_SKLOP1'!D355,""))</f>
        <v/>
      </c>
      <c r="F355" s="18" t="str">
        <f>IF('[1]Vmesna vrtilna_SKLOP1'!E355&lt;&gt;"",'[1]Vmesna vrtilna_SKLOP1'!E355,"")</f>
        <v/>
      </c>
      <c r="G355" s="15" t="str">
        <f>IF('[1]Vmesna vrtilna_SKLOP1'!E355&lt;&gt;"",'[1]Vmesna vrtilna_SKLOP1'!F355,"")</f>
        <v/>
      </c>
      <c r="H355" s="19" t="str">
        <f>IF('[1]Vmesna vrtilna_SKLOP1'!F355&lt;&gt;"",'[1]Vmesna vrtilna_SKLOP1'!I355,"")</f>
        <v/>
      </c>
      <c r="I355" s="20" t="str">
        <f>IF(I354="Skupaj:","DDV (22%):",IF(I354="DDV (22%):","Skupaj z DDV:",IF(AND('[1]Vmesna vrtilna_SKLOP1'!C355&lt;&gt;"",'[1]Vmesna vrtilna_SKLOP1'!E355=""),"Skupaj:","")))</f>
        <v/>
      </c>
      <c r="J355" s="21" t="str">
        <f t="shared" si="11"/>
        <v/>
      </c>
      <c r="K355" s="21" t="str">
        <f>IF(I355="Skupaj z DDV:",SUM(K353,K354),IF(I355="DDV (22%):",K354*0.22,IF(AND('[1]Vmesna vrtilna_SKLOP1'!C355&lt;&gt;"",'[1]Vmesna vrtilna_SKLOP1'!D355=""),'[1]Vmesna vrtilna_SKLOP1'!J355,IF(F355&lt;&gt;"",IF('[1]Vmesna vrtilna_SKLOP1'!J355&lt;&gt;"",'[1]Vmesna vrtilna_SKLOP1'!J355,""),""))))</f>
        <v/>
      </c>
      <c r="L355" s="22" t="str">
        <f>IF(I354="Skupaj:","DDV (22%):",IF(I354="DDV (22%):","Skupaj z DDV:",IF(AND('[1]Vmesna vrtilna_SKLOP1'!C355&lt;&gt;"",'[1]Vmesna vrtilna_SKLOP1'!E355=""),"Skupaj:",IF(AND('[1]Vmesna vrtilna_SKLOP1'!C355&lt;&gt;"",'[1]Vmesna vrtilna_SKLOP1'!D355=""),'[1]Vmesna vrtilna_SKLOP1'!J355,IF(F355&lt;&gt;"",IF('[1]Vmesna vrtilna_SKLOP1'!J355&lt;&gt;"",'[1]Vmesna vrtilna_SKLOP1'!J355,""),"")))))</f>
        <v/>
      </c>
      <c r="M355" s="22">
        <f t="shared" si="10"/>
        <v>0</v>
      </c>
      <c r="N355" s="22" t="str">
        <f>IF(IFERROR(VLOOKUP(B355,'[1]Vmesna vrtilna_SKLOP1'!B:J,7,0),"")=0,"",IFERROR(VLOOKUP(B355,'[1]Vmesna vrtilna_SKLOP1'!B:J,7,0),""))</f>
        <v/>
      </c>
      <c r="O355" s="22"/>
    </row>
    <row r="356" spans="2:15" ht="15" customHeight="1" x14ac:dyDescent="0.3">
      <c r="B356" s="15" t="str">
        <f>IF(AND('[1]Vmesna vrtilna_SKLOP1'!B356&lt;&gt;"",'[1]Vmesna vrtilna_SKLOP1'!C356&lt;&gt;""),IF('[1]Vmesna vrtilna_SKLOP1'!B356&lt;&gt;"",'[1]Vmesna vrtilna_SKLOP1'!B356,""),"")</f>
        <v/>
      </c>
      <c r="C356" s="16" t="str">
        <f>IF(OR(C355="Posebna oblika",C355="Kulturno zaščiten objekt",C355="Kulturno zaščiten objekt, Posebna oblika"),"Glej zavihek POSEBNI POGOJI",IF(SUM(N355:Q355)=1,"Posebna oblika",IF(SUM(N355:Q355)=10,"Kulturno zaščiten objekt",IF(SUM(N355:Q355)=11,"Kulturno zaščiten objekt, Posebna oblika",IF(AND('[1]Vmesna vrtilna_SKLOP1'!C356&lt;&gt;"",'[1]Vmesna vrtilna_SKLOP1'!D356&lt;&gt;""),IF('[1]Vmesna vrtilna_SKLOP1'!C356&lt;&gt;"",'[1]Vmesna vrtilna_SKLOP1'!C356,""),"")))))</f>
        <v/>
      </c>
      <c r="D356" s="17" t="str">
        <f>IF(IFERROR(VLOOKUP(B356,'[1]Vmesna vrtilna_SKLOP1'!B:J,6,0),"")=0,"",IFERROR(VLOOKUP(B356,'[1]Vmesna vrtilna_SKLOP1'!B:J,6,0),""))</f>
        <v/>
      </c>
      <c r="E356" s="16" t="str">
        <f>IF(IF('[1]Vmesna vrtilna_SKLOP1'!E356&lt;&gt;"",'[1]Vmesna vrtilna_SKLOP1'!D356,"")=0,"",IF('[1]Vmesna vrtilna_SKLOP1'!E356&lt;&gt;"",'[1]Vmesna vrtilna_SKLOP1'!D356,""))</f>
        <v>Montaža</v>
      </c>
      <c r="F356" s="18" t="str">
        <f>IF('[1]Vmesna vrtilna_SKLOP1'!E356&lt;&gt;"",'[1]Vmesna vrtilna_SKLOP1'!E356,"")</f>
        <v>RAL montaža oken z zidarskimi deli</v>
      </c>
      <c r="G356" s="15" t="str">
        <f>IF('[1]Vmesna vrtilna_SKLOP1'!E356&lt;&gt;"",'[1]Vmesna vrtilna_SKLOP1'!F356,"")</f>
        <v>[m1]</v>
      </c>
      <c r="H356" s="19">
        <f>IF('[1]Vmesna vrtilna_SKLOP1'!F356&lt;&gt;"",'[1]Vmesna vrtilna_SKLOP1'!I356,"")</f>
        <v>17.2</v>
      </c>
      <c r="I356" s="20" t="str">
        <f>IF(I355="Skupaj:","DDV (22%):",IF(I355="DDV (22%):","Skupaj z DDV:",IF(AND('[1]Vmesna vrtilna_SKLOP1'!C356&lt;&gt;"",'[1]Vmesna vrtilna_SKLOP1'!E356=""),"Skupaj:","")))</f>
        <v/>
      </c>
      <c r="J356" s="21">
        <f t="shared" si="11"/>
        <v>0</v>
      </c>
      <c r="K356" s="21">
        <f>IF(I356="Skupaj z DDV:",SUM(K354,K355),IF(I356="DDV (22%):",K355*0.22,IF(AND('[1]Vmesna vrtilna_SKLOP1'!C356&lt;&gt;"",'[1]Vmesna vrtilna_SKLOP1'!D356=""),'[1]Vmesna vrtilna_SKLOP1'!J356,IF(F356&lt;&gt;"",IF('[1]Vmesna vrtilna_SKLOP1'!J356&lt;&gt;"",'[1]Vmesna vrtilna_SKLOP1'!J356,""),""))))</f>
        <v>584.79999999999995</v>
      </c>
      <c r="L356" s="22">
        <f>IF(I355="Skupaj:","DDV (22%):",IF(I355="DDV (22%):","Skupaj z DDV:",IF(AND('[1]Vmesna vrtilna_SKLOP1'!C356&lt;&gt;"",'[1]Vmesna vrtilna_SKLOP1'!E356=""),"Skupaj:",IF(AND('[1]Vmesna vrtilna_SKLOP1'!C356&lt;&gt;"",'[1]Vmesna vrtilna_SKLOP1'!D356=""),'[1]Vmesna vrtilna_SKLOP1'!J356,IF(F356&lt;&gt;"",IF('[1]Vmesna vrtilna_SKLOP1'!J356&lt;&gt;"",'[1]Vmesna vrtilna_SKLOP1'!J356,""),"")))))</f>
        <v>584.79999999999995</v>
      </c>
      <c r="M356" s="22">
        <f t="shared" si="10"/>
        <v>0</v>
      </c>
      <c r="N356" s="22" t="str">
        <f>IF(IFERROR(VLOOKUP(B356,'[1]Vmesna vrtilna_SKLOP1'!B:J,7,0),"")=0,"",IFERROR(VLOOKUP(B356,'[1]Vmesna vrtilna_SKLOP1'!B:J,7,0),""))</f>
        <v/>
      </c>
      <c r="O356" s="22"/>
    </row>
    <row r="357" spans="2:15" ht="15" customHeight="1" x14ac:dyDescent="0.3">
      <c r="B357" s="15" t="str">
        <f>IF(AND('[1]Vmesna vrtilna_SKLOP1'!B357&lt;&gt;"",'[1]Vmesna vrtilna_SKLOP1'!C357&lt;&gt;""),IF('[1]Vmesna vrtilna_SKLOP1'!B357&lt;&gt;"",'[1]Vmesna vrtilna_SKLOP1'!B357,""),"")</f>
        <v/>
      </c>
      <c r="C357" s="16" t="str">
        <f>IF(OR(C356="Posebna oblika",C356="Kulturno zaščiten objekt",C356="Kulturno zaščiten objekt, Posebna oblika"),"Glej zavihek POSEBNI POGOJI",IF(SUM(N356:Q356)=1,"Posebna oblika",IF(SUM(N356:Q356)=10,"Kulturno zaščiten objekt",IF(SUM(N356:Q356)=11,"Kulturno zaščiten objekt, Posebna oblika",IF(AND('[1]Vmesna vrtilna_SKLOP1'!C357&lt;&gt;"",'[1]Vmesna vrtilna_SKLOP1'!D357&lt;&gt;""),IF('[1]Vmesna vrtilna_SKLOP1'!C357&lt;&gt;"",'[1]Vmesna vrtilna_SKLOP1'!C357,""),"")))))</f>
        <v/>
      </c>
      <c r="D357" s="17" t="str">
        <f>IF(IFERROR(VLOOKUP(B357,'[1]Vmesna vrtilna_SKLOP1'!B:J,6,0),"")=0,"",IFERROR(VLOOKUP(B357,'[1]Vmesna vrtilna_SKLOP1'!B:J,6,0),""))</f>
        <v/>
      </c>
      <c r="E357" s="16" t="str">
        <f>IF(IF('[1]Vmesna vrtilna_SKLOP1'!E357&lt;&gt;"",'[1]Vmesna vrtilna_SKLOP1'!D357,"")=0,"",IF('[1]Vmesna vrtilna_SKLOP1'!E357&lt;&gt;"",'[1]Vmesna vrtilna_SKLOP1'!D357,""))</f>
        <v/>
      </c>
      <c r="F357" s="18" t="str">
        <f>IF('[1]Vmesna vrtilna_SKLOP1'!E357&lt;&gt;"",'[1]Vmesna vrtilna_SKLOP1'!E357,"")</f>
        <v>RAL montaža vrat z zidarskimi deli</v>
      </c>
      <c r="G357" s="15" t="str">
        <f>IF('[1]Vmesna vrtilna_SKLOP1'!E357&lt;&gt;"",'[1]Vmesna vrtilna_SKLOP1'!F357,"")</f>
        <v>[m1]</v>
      </c>
      <c r="H357" s="19">
        <f>IF('[1]Vmesna vrtilna_SKLOP1'!F357&lt;&gt;"",'[1]Vmesna vrtilna_SKLOP1'!I357,"")</f>
        <v>5.68</v>
      </c>
      <c r="I357" s="20" t="str">
        <f>IF(I356="Skupaj:","DDV (22%):",IF(I356="DDV (22%):","Skupaj z DDV:",IF(AND('[1]Vmesna vrtilna_SKLOP1'!C357&lt;&gt;"",'[1]Vmesna vrtilna_SKLOP1'!E357=""),"Skupaj:","")))</f>
        <v/>
      </c>
      <c r="J357" s="21">
        <f t="shared" si="11"/>
        <v>0</v>
      </c>
      <c r="K357" s="21">
        <f>IF(I357="Skupaj z DDV:",SUM(K355,K356),IF(I357="DDV (22%):",K356*0.22,IF(AND('[1]Vmesna vrtilna_SKLOP1'!C357&lt;&gt;"",'[1]Vmesna vrtilna_SKLOP1'!D357=""),'[1]Vmesna vrtilna_SKLOP1'!J357,IF(F357&lt;&gt;"",IF('[1]Vmesna vrtilna_SKLOP1'!J357&lt;&gt;"",'[1]Vmesna vrtilna_SKLOP1'!J357,""),""))))</f>
        <v>193.12</v>
      </c>
      <c r="L357" s="22">
        <f>IF(I356="Skupaj:","DDV (22%):",IF(I356="DDV (22%):","Skupaj z DDV:",IF(AND('[1]Vmesna vrtilna_SKLOP1'!C357&lt;&gt;"",'[1]Vmesna vrtilna_SKLOP1'!E357=""),"Skupaj:",IF(AND('[1]Vmesna vrtilna_SKLOP1'!C357&lt;&gt;"",'[1]Vmesna vrtilna_SKLOP1'!D357=""),'[1]Vmesna vrtilna_SKLOP1'!J357,IF(F357&lt;&gt;"",IF('[1]Vmesna vrtilna_SKLOP1'!J357&lt;&gt;"",'[1]Vmesna vrtilna_SKLOP1'!J357,""),"")))))</f>
        <v>193.12</v>
      </c>
      <c r="M357" s="22">
        <f t="shared" si="10"/>
        <v>0</v>
      </c>
      <c r="N357" s="22" t="str">
        <f>IF(IFERROR(VLOOKUP(B357,'[1]Vmesna vrtilna_SKLOP1'!B:J,7,0),"")=0,"",IFERROR(VLOOKUP(B357,'[1]Vmesna vrtilna_SKLOP1'!B:J,7,0),""))</f>
        <v/>
      </c>
      <c r="O357" s="22"/>
    </row>
    <row r="358" spans="2:15" ht="15" customHeight="1" x14ac:dyDescent="0.3">
      <c r="B358" s="15" t="str">
        <f>IF(AND('[1]Vmesna vrtilna_SKLOP1'!B358&lt;&gt;"",'[1]Vmesna vrtilna_SKLOP1'!C358&lt;&gt;""),IF('[1]Vmesna vrtilna_SKLOP1'!B358&lt;&gt;"",'[1]Vmesna vrtilna_SKLOP1'!B358,""),"")</f>
        <v/>
      </c>
      <c r="C358" s="16" t="str">
        <f>IF(OR(C357="Posebna oblika",C357="Kulturno zaščiten objekt",C357="Kulturno zaščiten objekt, Posebna oblika"),"Glej zavihek POSEBNI POGOJI",IF(SUM(N357:Q357)=1,"Posebna oblika",IF(SUM(N357:Q357)=10,"Kulturno zaščiten objekt",IF(SUM(N357:Q357)=11,"Kulturno zaščiten objekt, Posebna oblika",IF(AND('[1]Vmesna vrtilna_SKLOP1'!C358&lt;&gt;"",'[1]Vmesna vrtilna_SKLOP1'!D358&lt;&gt;""),IF('[1]Vmesna vrtilna_SKLOP1'!C358&lt;&gt;"",'[1]Vmesna vrtilna_SKLOP1'!C358,""),"")))))</f>
        <v/>
      </c>
      <c r="D358" s="17" t="str">
        <f>IF(IFERROR(VLOOKUP(B358,'[1]Vmesna vrtilna_SKLOP1'!B:J,6,0),"")=0,"",IFERROR(VLOOKUP(B358,'[1]Vmesna vrtilna_SKLOP1'!B:J,6,0),""))</f>
        <v/>
      </c>
      <c r="E358" s="16" t="str">
        <f>IF(IF('[1]Vmesna vrtilna_SKLOP1'!E358&lt;&gt;"",'[1]Vmesna vrtilna_SKLOP1'!D358,"")=0,"",IF('[1]Vmesna vrtilna_SKLOP1'!E358&lt;&gt;"",'[1]Vmesna vrtilna_SKLOP1'!D358,""))</f>
        <v/>
      </c>
      <c r="F358" s="18" t="str">
        <f>IF('[1]Vmesna vrtilna_SKLOP1'!E358&lt;&gt;"",'[1]Vmesna vrtilna_SKLOP1'!E358,"")</f>
        <v>Montaža police</v>
      </c>
      <c r="G358" s="15" t="str">
        <f>IF('[1]Vmesna vrtilna_SKLOP1'!E358&lt;&gt;"",'[1]Vmesna vrtilna_SKLOP1'!F358,"")</f>
        <v>[kos]</v>
      </c>
      <c r="H358" s="19">
        <f>IF('[1]Vmesna vrtilna_SKLOP1'!F358&lt;&gt;"",'[1]Vmesna vrtilna_SKLOP1'!I358,"")</f>
        <v>3</v>
      </c>
      <c r="I358" s="20" t="str">
        <f>IF(I357="Skupaj:","DDV (22%):",IF(I357="DDV (22%):","Skupaj z DDV:",IF(AND('[1]Vmesna vrtilna_SKLOP1'!C358&lt;&gt;"",'[1]Vmesna vrtilna_SKLOP1'!E358=""),"Skupaj:","")))</f>
        <v/>
      </c>
      <c r="J358" s="21">
        <f t="shared" si="11"/>
        <v>0</v>
      </c>
      <c r="K358" s="21">
        <f>IF(I358="Skupaj z DDV:",SUM(K356,K357),IF(I358="DDV (22%):",K357*0.22,IF(AND('[1]Vmesna vrtilna_SKLOP1'!C358&lt;&gt;"",'[1]Vmesna vrtilna_SKLOP1'!D358=""),'[1]Vmesna vrtilna_SKLOP1'!J358,IF(F358&lt;&gt;"",IF('[1]Vmesna vrtilna_SKLOP1'!J358&lt;&gt;"",'[1]Vmesna vrtilna_SKLOP1'!J358,""),""))))</f>
        <v>45.5</v>
      </c>
      <c r="L358" s="22">
        <f>IF(I357="Skupaj:","DDV (22%):",IF(I357="DDV (22%):","Skupaj z DDV:",IF(AND('[1]Vmesna vrtilna_SKLOP1'!C358&lt;&gt;"",'[1]Vmesna vrtilna_SKLOP1'!E358=""),"Skupaj:",IF(AND('[1]Vmesna vrtilna_SKLOP1'!C358&lt;&gt;"",'[1]Vmesna vrtilna_SKLOP1'!D358=""),'[1]Vmesna vrtilna_SKLOP1'!J358,IF(F358&lt;&gt;"",IF('[1]Vmesna vrtilna_SKLOP1'!J358&lt;&gt;"",'[1]Vmesna vrtilna_SKLOP1'!J358,""),"")))))</f>
        <v>45.5</v>
      </c>
      <c r="M358" s="22">
        <f t="shared" si="10"/>
        <v>0</v>
      </c>
      <c r="N358" s="22" t="str">
        <f>IF(IFERROR(VLOOKUP(B358,'[1]Vmesna vrtilna_SKLOP1'!B:J,7,0),"")=0,"",IFERROR(VLOOKUP(B358,'[1]Vmesna vrtilna_SKLOP1'!B:J,7,0),""))</f>
        <v/>
      </c>
      <c r="O358" s="22"/>
    </row>
    <row r="359" spans="2:15" ht="15" customHeight="1" x14ac:dyDescent="0.3">
      <c r="B359" s="15" t="str">
        <f>IF(AND('[1]Vmesna vrtilna_SKLOP1'!B359&lt;&gt;"",'[1]Vmesna vrtilna_SKLOP1'!C359&lt;&gt;""),IF('[1]Vmesna vrtilna_SKLOP1'!B359&lt;&gt;"",'[1]Vmesna vrtilna_SKLOP1'!B359,""),"")</f>
        <v/>
      </c>
      <c r="C359" s="16" t="str">
        <f>IF(OR(C358="Posebna oblika",C358="Kulturno zaščiten objekt",C358="Kulturno zaščiten objekt, Posebna oblika"),"Glej zavihek POSEBNI POGOJI",IF(SUM(N358:Q358)=1,"Posebna oblika",IF(SUM(N358:Q358)=10,"Kulturno zaščiten objekt",IF(SUM(N358:Q358)=11,"Kulturno zaščiten objekt, Posebna oblika",IF(AND('[1]Vmesna vrtilna_SKLOP1'!C359&lt;&gt;"",'[1]Vmesna vrtilna_SKLOP1'!D359&lt;&gt;""),IF('[1]Vmesna vrtilna_SKLOP1'!C359&lt;&gt;"",'[1]Vmesna vrtilna_SKLOP1'!C359,""),"")))))</f>
        <v/>
      </c>
      <c r="D359" s="17" t="str">
        <f>IF(IFERROR(VLOOKUP(B359,'[1]Vmesna vrtilna_SKLOP1'!B:J,6,0),"")=0,"",IFERROR(VLOOKUP(B359,'[1]Vmesna vrtilna_SKLOP1'!B:J,6,0),""))</f>
        <v/>
      </c>
      <c r="E359" s="16" t="str">
        <f>IF(IF('[1]Vmesna vrtilna_SKLOP1'!E359&lt;&gt;"",'[1]Vmesna vrtilna_SKLOP1'!D359,"")=0,"",IF('[1]Vmesna vrtilna_SKLOP1'!E359&lt;&gt;"",'[1]Vmesna vrtilna_SKLOP1'!D359,""))</f>
        <v/>
      </c>
      <c r="F359" s="18" t="str">
        <f>IF('[1]Vmesna vrtilna_SKLOP1'!E359&lt;&gt;"",'[1]Vmesna vrtilna_SKLOP1'!E359,"")</f>
        <v/>
      </c>
      <c r="G359" s="15" t="str">
        <f>IF('[1]Vmesna vrtilna_SKLOP1'!E359&lt;&gt;"",'[1]Vmesna vrtilna_SKLOP1'!F359,"")</f>
        <v/>
      </c>
      <c r="H359" s="19" t="str">
        <f>IF('[1]Vmesna vrtilna_SKLOP1'!F359&lt;&gt;"",'[1]Vmesna vrtilna_SKLOP1'!I359,"")</f>
        <v/>
      </c>
      <c r="I359" s="20" t="str">
        <f>IF(I358="Skupaj:","DDV (22%):",IF(I358="DDV (22%):","Skupaj z DDV:",IF(AND('[1]Vmesna vrtilna_SKLOP1'!C359&lt;&gt;"",'[1]Vmesna vrtilna_SKLOP1'!E359=""),"Skupaj:","")))</f>
        <v/>
      </c>
      <c r="J359" s="21" t="str">
        <f t="shared" si="11"/>
        <v/>
      </c>
      <c r="K359" s="21" t="str">
        <f>IF(I359="Skupaj z DDV:",SUM(K357,K358),IF(I359="DDV (22%):",K358*0.22,IF(AND('[1]Vmesna vrtilna_SKLOP1'!C359&lt;&gt;"",'[1]Vmesna vrtilna_SKLOP1'!D359=""),'[1]Vmesna vrtilna_SKLOP1'!J359,IF(F359&lt;&gt;"",IF('[1]Vmesna vrtilna_SKLOP1'!J359&lt;&gt;"",'[1]Vmesna vrtilna_SKLOP1'!J359,""),""))))</f>
        <v/>
      </c>
      <c r="L359" s="22" t="str">
        <f>IF(I358="Skupaj:","DDV (22%):",IF(I358="DDV (22%):","Skupaj z DDV:",IF(AND('[1]Vmesna vrtilna_SKLOP1'!C359&lt;&gt;"",'[1]Vmesna vrtilna_SKLOP1'!E359=""),"Skupaj:",IF(AND('[1]Vmesna vrtilna_SKLOP1'!C359&lt;&gt;"",'[1]Vmesna vrtilna_SKLOP1'!D359=""),'[1]Vmesna vrtilna_SKLOP1'!J359,IF(F359&lt;&gt;"",IF('[1]Vmesna vrtilna_SKLOP1'!J359&lt;&gt;"",'[1]Vmesna vrtilna_SKLOP1'!J359,""),"")))))</f>
        <v/>
      </c>
      <c r="M359" s="22">
        <f t="shared" si="10"/>
        <v>0</v>
      </c>
      <c r="N359" s="22" t="str">
        <f>IF(IFERROR(VLOOKUP(B359,'[1]Vmesna vrtilna_SKLOP1'!B:J,7,0),"")=0,"",IFERROR(VLOOKUP(B359,'[1]Vmesna vrtilna_SKLOP1'!B:J,7,0),""))</f>
        <v/>
      </c>
      <c r="O359" s="22"/>
    </row>
    <row r="360" spans="2:15" ht="15" customHeight="1" x14ac:dyDescent="0.3">
      <c r="B360" s="15" t="str">
        <f>IF(AND('[1]Vmesna vrtilna_SKLOP1'!B360&lt;&gt;"",'[1]Vmesna vrtilna_SKLOP1'!C360&lt;&gt;""),IF('[1]Vmesna vrtilna_SKLOP1'!B360&lt;&gt;"",'[1]Vmesna vrtilna_SKLOP1'!B360,""),"")</f>
        <v/>
      </c>
      <c r="C360" s="16" t="str">
        <f>IF(OR(C359="Posebna oblika",C359="Kulturno zaščiten objekt",C359="Kulturno zaščiten objekt, Posebna oblika"),"Glej zavihek POSEBNI POGOJI",IF(SUM(N359:Q359)=1,"Posebna oblika",IF(SUM(N359:Q359)=10,"Kulturno zaščiten objekt",IF(SUM(N359:Q359)=11,"Kulturno zaščiten objekt, Posebna oblika",IF(AND('[1]Vmesna vrtilna_SKLOP1'!C360&lt;&gt;"",'[1]Vmesna vrtilna_SKLOP1'!D360&lt;&gt;""),IF('[1]Vmesna vrtilna_SKLOP1'!C360&lt;&gt;"",'[1]Vmesna vrtilna_SKLOP1'!C360,""),"")))))</f>
        <v/>
      </c>
      <c r="D360" s="17" t="str">
        <f>IF(IFERROR(VLOOKUP(B360,'[1]Vmesna vrtilna_SKLOP1'!B:J,6,0),"")=0,"",IFERROR(VLOOKUP(B360,'[1]Vmesna vrtilna_SKLOP1'!B:J,6,0),""))</f>
        <v/>
      </c>
      <c r="E360" s="16" t="str">
        <f>IF(IF('[1]Vmesna vrtilna_SKLOP1'!E360&lt;&gt;"",'[1]Vmesna vrtilna_SKLOP1'!D360,"")=0,"",IF('[1]Vmesna vrtilna_SKLOP1'!E360&lt;&gt;"",'[1]Vmesna vrtilna_SKLOP1'!D360,""))</f>
        <v>Odvoz na deponijo</v>
      </c>
      <c r="F360" s="18" t="str">
        <f>IF('[1]Vmesna vrtilna_SKLOP1'!E360&lt;&gt;"",'[1]Vmesna vrtilna_SKLOP1'!E360,"")</f>
        <v>Odvoz na deponijo</v>
      </c>
      <c r="G360" s="15" t="str">
        <f>IF('[1]Vmesna vrtilna_SKLOP1'!E360&lt;&gt;"",'[1]Vmesna vrtilna_SKLOP1'!F360,"")</f>
        <v>[m1]</v>
      </c>
      <c r="H360" s="19">
        <f>IF('[1]Vmesna vrtilna_SKLOP1'!F360&lt;&gt;"",'[1]Vmesna vrtilna_SKLOP1'!I360,"")</f>
        <v>22.880000000000003</v>
      </c>
      <c r="I360" s="20" t="str">
        <f>IF(I359="Skupaj:","DDV (22%):",IF(I359="DDV (22%):","Skupaj z DDV:",IF(AND('[1]Vmesna vrtilna_SKLOP1'!C360&lt;&gt;"",'[1]Vmesna vrtilna_SKLOP1'!E360=""),"Skupaj:","")))</f>
        <v/>
      </c>
      <c r="J360" s="21">
        <f t="shared" si="11"/>
        <v>0</v>
      </c>
      <c r="K360" s="21">
        <f>IF(I360="Skupaj z DDV:",SUM(K358,K359),IF(I360="DDV (22%):",K359*0.22,IF(AND('[1]Vmesna vrtilna_SKLOP1'!C360&lt;&gt;"",'[1]Vmesna vrtilna_SKLOP1'!D360=""),'[1]Vmesna vrtilna_SKLOP1'!J360,IF(F360&lt;&gt;"",IF('[1]Vmesna vrtilna_SKLOP1'!J360&lt;&gt;"",'[1]Vmesna vrtilna_SKLOP1'!J360,""),""))))</f>
        <v>68.64</v>
      </c>
      <c r="L360" s="22">
        <f>IF(I359="Skupaj:","DDV (22%):",IF(I359="DDV (22%):","Skupaj z DDV:",IF(AND('[1]Vmesna vrtilna_SKLOP1'!C360&lt;&gt;"",'[1]Vmesna vrtilna_SKLOP1'!E360=""),"Skupaj:",IF(AND('[1]Vmesna vrtilna_SKLOP1'!C360&lt;&gt;"",'[1]Vmesna vrtilna_SKLOP1'!D360=""),'[1]Vmesna vrtilna_SKLOP1'!J360,IF(F360&lt;&gt;"",IF('[1]Vmesna vrtilna_SKLOP1'!J360&lt;&gt;"",'[1]Vmesna vrtilna_SKLOP1'!J360,""),"")))))</f>
        <v>68.64</v>
      </c>
      <c r="M360" s="22">
        <f t="shared" si="10"/>
        <v>0</v>
      </c>
      <c r="N360" s="22" t="str">
        <f>IF(IFERROR(VLOOKUP(B360,'[1]Vmesna vrtilna_SKLOP1'!B:J,7,0),"")=0,"",IFERROR(VLOOKUP(B360,'[1]Vmesna vrtilna_SKLOP1'!B:J,7,0),""))</f>
        <v/>
      </c>
      <c r="O360" s="22"/>
    </row>
    <row r="361" spans="2:15" ht="15" customHeight="1" x14ac:dyDescent="0.3">
      <c r="B361" s="15" t="str">
        <f>IF(AND('[1]Vmesna vrtilna_SKLOP1'!B361&lt;&gt;"",'[1]Vmesna vrtilna_SKLOP1'!C361&lt;&gt;""),IF('[1]Vmesna vrtilna_SKLOP1'!B361&lt;&gt;"",'[1]Vmesna vrtilna_SKLOP1'!B361,""),"")</f>
        <v/>
      </c>
      <c r="C361" s="16" t="str">
        <f>IF(OR(C360="Posebna oblika",C360="Kulturno zaščiten objekt",C360="Kulturno zaščiten objekt, Posebna oblika"),"Glej zavihek POSEBNI POGOJI",IF(SUM(N360:Q360)=1,"Posebna oblika",IF(SUM(N360:Q360)=10,"Kulturno zaščiten objekt",IF(SUM(N360:Q360)=11,"Kulturno zaščiten objekt, Posebna oblika",IF(AND('[1]Vmesna vrtilna_SKLOP1'!C361&lt;&gt;"",'[1]Vmesna vrtilna_SKLOP1'!D361&lt;&gt;""),IF('[1]Vmesna vrtilna_SKLOP1'!C361&lt;&gt;"",'[1]Vmesna vrtilna_SKLOP1'!C361,""),"")))))</f>
        <v/>
      </c>
      <c r="D361" s="17" t="str">
        <f>IF(IFERROR(VLOOKUP(B361,'[1]Vmesna vrtilna_SKLOP1'!B:J,6,0),"")=0,"",IFERROR(VLOOKUP(B361,'[1]Vmesna vrtilna_SKLOP1'!B:J,6,0),""))</f>
        <v/>
      </c>
      <c r="E361" s="16" t="str">
        <f>IF(IF('[1]Vmesna vrtilna_SKLOP1'!E361&lt;&gt;"",'[1]Vmesna vrtilna_SKLOP1'!D361,"")=0,"",IF('[1]Vmesna vrtilna_SKLOP1'!E361&lt;&gt;"",'[1]Vmesna vrtilna_SKLOP1'!D361,""))</f>
        <v/>
      </c>
      <c r="F361" s="18" t="str">
        <f>IF('[1]Vmesna vrtilna_SKLOP1'!E361&lt;&gt;"",'[1]Vmesna vrtilna_SKLOP1'!E361,"")</f>
        <v/>
      </c>
      <c r="G361" s="15" t="str">
        <f>IF('[1]Vmesna vrtilna_SKLOP1'!E361&lt;&gt;"",'[1]Vmesna vrtilna_SKLOP1'!F361,"")</f>
        <v/>
      </c>
      <c r="H361" s="19" t="str">
        <f>IF('[1]Vmesna vrtilna_SKLOP1'!F361&lt;&gt;"",'[1]Vmesna vrtilna_SKLOP1'!I361,"")</f>
        <v/>
      </c>
      <c r="I361" s="20" t="str">
        <f>IF(I360="Skupaj:","DDV (22%):",IF(I360="DDV (22%):","Skupaj z DDV:",IF(AND('[1]Vmesna vrtilna_SKLOP1'!C361&lt;&gt;"",'[1]Vmesna vrtilna_SKLOP1'!E361=""),"Skupaj:","")))</f>
        <v/>
      </c>
      <c r="J361" s="21" t="str">
        <f t="shared" si="11"/>
        <v/>
      </c>
      <c r="K361" s="21" t="str">
        <f>IF(I361="Skupaj z DDV:",SUM(K359,K360),IF(I361="DDV (22%):",K360*0.22,IF(AND('[1]Vmesna vrtilna_SKLOP1'!C361&lt;&gt;"",'[1]Vmesna vrtilna_SKLOP1'!D361=""),'[1]Vmesna vrtilna_SKLOP1'!J361,IF(F361&lt;&gt;"",IF('[1]Vmesna vrtilna_SKLOP1'!J361&lt;&gt;"",'[1]Vmesna vrtilna_SKLOP1'!J361,""),""))))</f>
        <v/>
      </c>
      <c r="L361" s="22" t="str">
        <f>IF(I360="Skupaj:","DDV (22%):",IF(I360="DDV (22%):","Skupaj z DDV:",IF(AND('[1]Vmesna vrtilna_SKLOP1'!C361&lt;&gt;"",'[1]Vmesna vrtilna_SKLOP1'!E361=""),"Skupaj:",IF(AND('[1]Vmesna vrtilna_SKLOP1'!C361&lt;&gt;"",'[1]Vmesna vrtilna_SKLOP1'!D361=""),'[1]Vmesna vrtilna_SKLOP1'!J361,IF(F361&lt;&gt;"",IF('[1]Vmesna vrtilna_SKLOP1'!J361&lt;&gt;"",'[1]Vmesna vrtilna_SKLOP1'!J361,""),"")))))</f>
        <v/>
      </c>
      <c r="M361" s="22">
        <f t="shared" si="10"/>
        <v>0</v>
      </c>
      <c r="N361" s="22" t="str">
        <f>IF(IFERROR(VLOOKUP(B361,'[1]Vmesna vrtilna_SKLOP1'!B:J,7,0),"")=0,"",IFERROR(VLOOKUP(B361,'[1]Vmesna vrtilna_SKLOP1'!B:J,7,0),""))</f>
        <v/>
      </c>
      <c r="O361" s="22"/>
    </row>
    <row r="362" spans="2:15" ht="15" customHeight="1" x14ac:dyDescent="0.3">
      <c r="B362" s="15" t="str">
        <f>IF(AND('[1]Vmesna vrtilna_SKLOP1'!B362&lt;&gt;"",'[1]Vmesna vrtilna_SKLOP1'!C362&lt;&gt;""),IF('[1]Vmesna vrtilna_SKLOP1'!B362&lt;&gt;"",'[1]Vmesna vrtilna_SKLOP1'!B362,""),"")</f>
        <v/>
      </c>
      <c r="C362" s="16" t="str">
        <f>IF(OR(C361="Posebna oblika",C361="Kulturno zaščiten objekt",C361="Kulturno zaščiten objekt, Posebna oblika"),"Glej zavihek POSEBNI POGOJI",IF(SUM(N361:Q361)=1,"Posebna oblika",IF(SUM(N361:Q361)=10,"Kulturno zaščiten objekt",IF(SUM(N361:Q361)=11,"Kulturno zaščiten objekt, Posebna oblika",IF(AND('[1]Vmesna vrtilna_SKLOP1'!C362&lt;&gt;"",'[1]Vmesna vrtilna_SKLOP1'!D362&lt;&gt;""),IF('[1]Vmesna vrtilna_SKLOP1'!C362&lt;&gt;"",'[1]Vmesna vrtilna_SKLOP1'!C362,""),"")))))</f>
        <v/>
      </c>
      <c r="D362" s="17" t="str">
        <f>IF(IFERROR(VLOOKUP(B362,'[1]Vmesna vrtilna_SKLOP1'!B:J,6,0),"")=0,"",IFERROR(VLOOKUP(B362,'[1]Vmesna vrtilna_SKLOP1'!B:J,6,0),""))</f>
        <v/>
      </c>
      <c r="E362" s="16" t="str">
        <f>IF(IF('[1]Vmesna vrtilna_SKLOP1'!E362&lt;&gt;"",'[1]Vmesna vrtilna_SKLOP1'!D362,"")=0,"",IF('[1]Vmesna vrtilna_SKLOP1'!E362&lt;&gt;"",'[1]Vmesna vrtilna_SKLOP1'!D362,""))</f>
        <v>Slikopleskarska dela</v>
      </c>
      <c r="F362" s="18" t="str">
        <f>IF('[1]Vmesna vrtilna_SKLOP1'!E362&lt;&gt;"",'[1]Vmesna vrtilna_SKLOP1'!E362,"")</f>
        <v>Slikopleskarska dela na špaletah</v>
      </c>
      <c r="G362" s="15" t="str">
        <f>IF('[1]Vmesna vrtilna_SKLOP1'!E362&lt;&gt;"",'[1]Vmesna vrtilna_SKLOP1'!F362,"")</f>
        <v>[m1]</v>
      </c>
      <c r="H362" s="19">
        <f>IF('[1]Vmesna vrtilna_SKLOP1'!F362&lt;&gt;"",'[1]Vmesna vrtilna_SKLOP1'!I362,"")</f>
        <v>12.14</v>
      </c>
      <c r="I362" s="20" t="str">
        <f>IF(I361="Skupaj:","DDV (22%):",IF(I361="DDV (22%):","Skupaj z DDV:",IF(AND('[1]Vmesna vrtilna_SKLOP1'!C362&lt;&gt;"",'[1]Vmesna vrtilna_SKLOP1'!E362=""),"Skupaj:","")))</f>
        <v/>
      </c>
      <c r="J362" s="21">
        <f t="shared" si="11"/>
        <v>0</v>
      </c>
      <c r="K362" s="21">
        <f>IF(I362="Skupaj z DDV:",SUM(K360,K361),IF(I362="DDV (22%):",K361*0.22,IF(AND('[1]Vmesna vrtilna_SKLOP1'!C362&lt;&gt;"",'[1]Vmesna vrtilna_SKLOP1'!D362=""),'[1]Vmesna vrtilna_SKLOP1'!J362,IF(F362&lt;&gt;"",IF('[1]Vmesna vrtilna_SKLOP1'!J362&lt;&gt;"",'[1]Vmesna vrtilna_SKLOP1'!J362,""),""))))</f>
        <v>183.04000000000002</v>
      </c>
      <c r="L362" s="22">
        <f>IF(I361="Skupaj:","DDV (22%):",IF(I361="DDV (22%):","Skupaj z DDV:",IF(AND('[1]Vmesna vrtilna_SKLOP1'!C362&lt;&gt;"",'[1]Vmesna vrtilna_SKLOP1'!E362=""),"Skupaj:",IF(AND('[1]Vmesna vrtilna_SKLOP1'!C362&lt;&gt;"",'[1]Vmesna vrtilna_SKLOP1'!D362=""),'[1]Vmesna vrtilna_SKLOP1'!J362,IF(F362&lt;&gt;"",IF('[1]Vmesna vrtilna_SKLOP1'!J362&lt;&gt;"",'[1]Vmesna vrtilna_SKLOP1'!J362,""),"")))))</f>
        <v>183.04000000000002</v>
      </c>
      <c r="M362" s="22">
        <f t="shared" si="10"/>
        <v>0</v>
      </c>
      <c r="N362" s="22" t="str">
        <f>IF(IFERROR(VLOOKUP(B362,'[1]Vmesna vrtilna_SKLOP1'!B:J,7,0),"")=0,"",IFERROR(VLOOKUP(B362,'[1]Vmesna vrtilna_SKLOP1'!B:J,7,0),""))</f>
        <v/>
      </c>
      <c r="O362" s="22"/>
    </row>
    <row r="363" spans="2:15" ht="15" customHeight="1" x14ac:dyDescent="0.3">
      <c r="B363" s="15" t="str">
        <f>IF(AND('[1]Vmesna vrtilna_SKLOP1'!B363&lt;&gt;"",'[1]Vmesna vrtilna_SKLOP1'!C363&lt;&gt;""),IF('[1]Vmesna vrtilna_SKLOP1'!B363&lt;&gt;"",'[1]Vmesna vrtilna_SKLOP1'!B363,""),"")</f>
        <v/>
      </c>
      <c r="C363" s="16" t="str">
        <f>IF(OR(C362="Posebna oblika",C362="Kulturno zaščiten objekt",C362="Kulturno zaščiten objekt, Posebna oblika"),"Glej zavihek POSEBNI POGOJI",IF(SUM(N362:Q362)=1,"Posebna oblika",IF(SUM(N362:Q362)=10,"Kulturno zaščiten objekt",IF(SUM(N362:Q362)=11,"Kulturno zaščiten objekt, Posebna oblika",IF(AND('[1]Vmesna vrtilna_SKLOP1'!C363&lt;&gt;"",'[1]Vmesna vrtilna_SKLOP1'!D363&lt;&gt;""),IF('[1]Vmesna vrtilna_SKLOP1'!C363&lt;&gt;"",'[1]Vmesna vrtilna_SKLOP1'!C363,""),"")))))</f>
        <v/>
      </c>
      <c r="D363" s="17" t="str">
        <f>IF(IFERROR(VLOOKUP(B363,'[1]Vmesna vrtilna_SKLOP1'!B:J,6,0),"")=0,"",IFERROR(VLOOKUP(B363,'[1]Vmesna vrtilna_SKLOP1'!B:J,6,0),""))</f>
        <v/>
      </c>
      <c r="E363" s="16" t="str">
        <f>IF(IF('[1]Vmesna vrtilna_SKLOP1'!E363&lt;&gt;"",'[1]Vmesna vrtilna_SKLOP1'!D363,"")=0,"",IF('[1]Vmesna vrtilna_SKLOP1'!E363&lt;&gt;"",'[1]Vmesna vrtilna_SKLOP1'!D363,""))</f>
        <v/>
      </c>
      <c r="F363" s="18" t="str">
        <f>IF('[1]Vmesna vrtilna_SKLOP1'!E363&lt;&gt;"",'[1]Vmesna vrtilna_SKLOP1'!E363,"")</f>
        <v/>
      </c>
      <c r="G363" s="15" t="str">
        <f>IF('[1]Vmesna vrtilna_SKLOP1'!E363&lt;&gt;"",'[1]Vmesna vrtilna_SKLOP1'!F363,"")</f>
        <v/>
      </c>
      <c r="H363" s="19" t="str">
        <f>IF('[1]Vmesna vrtilna_SKLOP1'!F363&lt;&gt;"",'[1]Vmesna vrtilna_SKLOP1'!I363,"")</f>
        <v/>
      </c>
      <c r="I363" s="20" t="str">
        <f>IF(I362="Skupaj:","DDV (22%):",IF(I362="DDV (22%):","Skupaj z DDV:",IF(AND('[1]Vmesna vrtilna_SKLOP1'!C363&lt;&gt;"",'[1]Vmesna vrtilna_SKLOP1'!E363=""),"Skupaj:","")))</f>
        <v/>
      </c>
      <c r="J363" s="21" t="str">
        <f t="shared" si="11"/>
        <v/>
      </c>
      <c r="K363" s="21" t="str">
        <f>IF(I363="Skupaj z DDV:",SUM(K361,K362),IF(I363="DDV (22%):",K362*0.22,IF(AND('[1]Vmesna vrtilna_SKLOP1'!C363&lt;&gt;"",'[1]Vmesna vrtilna_SKLOP1'!D363=""),'[1]Vmesna vrtilna_SKLOP1'!J363,IF(F363&lt;&gt;"",IF('[1]Vmesna vrtilna_SKLOP1'!J363&lt;&gt;"",'[1]Vmesna vrtilna_SKLOP1'!J363,""),""))))</f>
        <v/>
      </c>
      <c r="L363" s="22" t="str">
        <f>IF(I362="Skupaj:","DDV (22%):",IF(I362="DDV (22%):","Skupaj z DDV:",IF(AND('[1]Vmesna vrtilna_SKLOP1'!C363&lt;&gt;"",'[1]Vmesna vrtilna_SKLOP1'!E363=""),"Skupaj:",IF(AND('[1]Vmesna vrtilna_SKLOP1'!C363&lt;&gt;"",'[1]Vmesna vrtilna_SKLOP1'!D363=""),'[1]Vmesna vrtilna_SKLOP1'!J363,IF(F363&lt;&gt;"",IF('[1]Vmesna vrtilna_SKLOP1'!J363&lt;&gt;"",'[1]Vmesna vrtilna_SKLOP1'!J363,""),"")))))</f>
        <v/>
      </c>
      <c r="M363" s="22">
        <f t="shared" si="10"/>
        <v>0</v>
      </c>
      <c r="N363" s="22" t="str">
        <f>IF(IFERROR(VLOOKUP(B363,'[1]Vmesna vrtilna_SKLOP1'!B:J,7,0),"")=0,"",IFERROR(VLOOKUP(B363,'[1]Vmesna vrtilna_SKLOP1'!B:J,7,0),""))</f>
        <v/>
      </c>
      <c r="O363" s="22"/>
    </row>
    <row r="364" spans="2:15" ht="15" customHeight="1" x14ac:dyDescent="0.3">
      <c r="B364" s="15" t="str">
        <f>IF(AND('[1]Vmesna vrtilna_SKLOP1'!B364&lt;&gt;"",'[1]Vmesna vrtilna_SKLOP1'!C364&lt;&gt;""),IF('[1]Vmesna vrtilna_SKLOP1'!B364&lt;&gt;"",'[1]Vmesna vrtilna_SKLOP1'!B364,""),"")</f>
        <v/>
      </c>
      <c r="C364" s="16" t="str">
        <f>IF(OR(C363="Posebna oblika",C363="Kulturno zaščiten objekt",C363="Kulturno zaščiten objekt, Posebna oblika"),"Glej zavihek POSEBNI POGOJI",IF(SUM(N363:Q363)=1,"Posebna oblika",IF(SUM(N363:Q363)=10,"Kulturno zaščiten objekt",IF(SUM(N363:Q363)=11,"Kulturno zaščiten objekt, Posebna oblika",IF(AND('[1]Vmesna vrtilna_SKLOP1'!C364&lt;&gt;"",'[1]Vmesna vrtilna_SKLOP1'!D364&lt;&gt;""),IF('[1]Vmesna vrtilna_SKLOP1'!C364&lt;&gt;"",'[1]Vmesna vrtilna_SKLOP1'!C364,""),"")))))</f>
        <v/>
      </c>
      <c r="D364" s="17" t="str">
        <f>IF(IFERROR(VLOOKUP(B364,'[1]Vmesna vrtilna_SKLOP1'!B:J,6,0),"")=0,"",IFERROR(VLOOKUP(B364,'[1]Vmesna vrtilna_SKLOP1'!B:J,6,0),""))</f>
        <v/>
      </c>
      <c r="E364" s="16" t="str">
        <f>IF(IF('[1]Vmesna vrtilna_SKLOP1'!E364&lt;&gt;"",'[1]Vmesna vrtilna_SKLOP1'!D364,"")=0,"",IF('[1]Vmesna vrtilna_SKLOP1'!E364&lt;&gt;"",'[1]Vmesna vrtilna_SKLOP1'!D364,""))</f>
        <v/>
      </c>
      <c r="F364" s="18" t="str">
        <f>IF('[1]Vmesna vrtilna_SKLOP1'!E364&lt;&gt;"",'[1]Vmesna vrtilna_SKLOP1'!E364,"")</f>
        <v/>
      </c>
      <c r="G364" s="15" t="str">
        <f>IF('[1]Vmesna vrtilna_SKLOP1'!E364&lt;&gt;"",'[1]Vmesna vrtilna_SKLOP1'!F364,"")</f>
        <v/>
      </c>
      <c r="H364" s="19" t="str">
        <f>IF('[1]Vmesna vrtilna_SKLOP1'!F364&lt;&gt;"",'[1]Vmesna vrtilna_SKLOP1'!I364,"")</f>
        <v/>
      </c>
      <c r="I364" s="20" t="str">
        <f>IF(I363="Skupaj:","DDV (22%):",IF(I363="DDV (22%):","Skupaj z DDV:",IF(AND('[1]Vmesna vrtilna_SKLOP1'!C364&lt;&gt;"",'[1]Vmesna vrtilna_SKLOP1'!E364=""),"Skupaj:","")))</f>
        <v>Skupaj:</v>
      </c>
      <c r="J364" s="21">
        <f t="shared" si="11"/>
        <v>0</v>
      </c>
      <c r="K364" s="21">
        <f>IF(I364="Skupaj z DDV:",SUM(K362,K363),IF(I364="DDV (22%):",K363*0.22,IF(AND('[1]Vmesna vrtilna_SKLOP1'!C364&lt;&gt;"",'[1]Vmesna vrtilna_SKLOP1'!D364=""),'[1]Vmesna vrtilna_SKLOP1'!J364,IF(F364&lt;&gt;"",IF('[1]Vmesna vrtilna_SKLOP1'!J364&lt;&gt;"",'[1]Vmesna vrtilna_SKLOP1'!J364,""),""))))</f>
        <v>3877.2683709108892</v>
      </c>
      <c r="L364" s="22" t="str">
        <f>IF(I363="Skupaj:","DDV (22%):",IF(I363="DDV (22%):","Skupaj z DDV:",IF(AND('[1]Vmesna vrtilna_SKLOP1'!C364&lt;&gt;"",'[1]Vmesna vrtilna_SKLOP1'!E364=""),"Skupaj:",IF(AND('[1]Vmesna vrtilna_SKLOP1'!C364&lt;&gt;"",'[1]Vmesna vrtilna_SKLOP1'!D364=""),'[1]Vmesna vrtilna_SKLOP1'!J364,IF(F364&lt;&gt;"",IF('[1]Vmesna vrtilna_SKLOP1'!J364&lt;&gt;"",'[1]Vmesna vrtilna_SKLOP1'!J364,""),"")))))</f>
        <v>Skupaj:</v>
      </c>
      <c r="M364" s="22">
        <f t="shared" si="10"/>
        <v>0</v>
      </c>
      <c r="N364" s="22" t="str">
        <f>IF(IFERROR(VLOOKUP(B364,'[1]Vmesna vrtilna_SKLOP1'!B:J,7,0),"")=0,"",IFERROR(VLOOKUP(B364,'[1]Vmesna vrtilna_SKLOP1'!B:J,7,0),""))</f>
        <v/>
      </c>
      <c r="O364" s="22"/>
    </row>
    <row r="365" spans="2:15" ht="15" customHeight="1" x14ac:dyDescent="0.3">
      <c r="B365" s="15" t="str">
        <f>IF(AND('[1]Vmesna vrtilna_SKLOP1'!B365&lt;&gt;"",'[1]Vmesna vrtilna_SKLOP1'!C365&lt;&gt;""),IF('[1]Vmesna vrtilna_SKLOP1'!B365&lt;&gt;"",'[1]Vmesna vrtilna_SKLOP1'!B365,""),"")</f>
        <v/>
      </c>
      <c r="C365" s="16" t="str">
        <f>IF(OR(C364="Posebna oblika",C364="Kulturno zaščiten objekt",C364="Kulturno zaščiten objekt, Posebna oblika"),"Glej zavihek POSEBNI POGOJI",IF(SUM(N364:Q364)=1,"Posebna oblika",IF(SUM(N364:Q364)=10,"Kulturno zaščiten objekt",IF(SUM(N364:Q364)=11,"Kulturno zaščiten objekt, Posebna oblika",IF(AND('[1]Vmesna vrtilna_SKLOP1'!C365&lt;&gt;"",'[1]Vmesna vrtilna_SKLOP1'!D365&lt;&gt;""),IF('[1]Vmesna vrtilna_SKLOP1'!C365&lt;&gt;"",'[1]Vmesna vrtilna_SKLOP1'!C365,""),"")))))</f>
        <v/>
      </c>
      <c r="D365" s="17" t="str">
        <f>IF(IFERROR(VLOOKUP(B365,'[1]Vmesna vrtilna_SKLOP1'!B:J,6,0),"")=0,"",IFERROR(VLOOKUP(B365,'[1]Vmesna vrtilna_SKLOP1'!B:J,6,0),""))</f>
        <v/>
      </c>
      <c r="E365" s="16" t="str">
        <f>IF(IF('[1]Vmesna vrtilna_SKLOP1'!E365&lt;&gt;"",'[1]Vmesna vrtilna_SKLOP1'!D365,"")=0,"",IF('[1]Vmesna vrtilna_SKLOP1'!E365&lt;&gt;"",'[1]Vmesna vrtilna_SKLOP1'!D365,""))</f>
        <v/>
      </c>
      <c r="F365" s="18" t="str">
        <f>IF('[1]Vmesna vrtilna_SKLOP1'!E365&lt;&gt;"",'[1]Vmesna vrtilna_SKLOP1'!E365,"")</f>
        <v/>
      </c>
      <c r="G365" s="15" t="str">
        <f>IF('[1]Vmesna vrtilna_SKLOP1'!E365&lt;&gt;"",'[1]Vmesna vrtilna_SKLOP1'!F365,"")</f>
        <v/>
      </c>
      <c r="H365" s="19" t="str">
        <f>IF('[1]Vmesna vrtilna_SKLOP1'!F365&lt;&gt;"",'[1]Vmesna vrtilna_SKLOP1'!I365,"")</f>
        <v/>
      </c>
      <c r="I365" s="20" t="str">
        <f>IF(I364="Skupaj:","DDV (22%):",IF(I364="DDV (22%):","Skupaj z DDV:",IF(AND('[1]Vmesna vrtilna_SKLOP1'!C365&lt;&gt;"",'[1]Vmesna vrtilna_SKLOP1'!E365=""),"Skupaj:","")))</f>
        <v>DDV (22%):</v>
      </c>
      <c r="J365" s="21">
        <f t="shared" si="11"/>
        <v>0</v>
      </c>
      <c r="K365" s="21">
        <f>IF(I365="Skupaj z DDV:",SUM(K363,K364),IF(I365="DDV (22%):",K364*0.22,IF(AND('[1]Vmesna vrtilna_SKLOP1'!C365&lt;&gt;"",'[1]Vmesna vrtilna_SKLOP1'!D365=""),'[1]Vmesna vrtilna_SKLOP1'!J365,IF(F365&lt;&gt;"",IF('[1]Vmesna vrtilna_SKLOP1'!J365&lt;&gt;"",'[1]Vmesna vrtilna_SKLOP1'!J365,""),""))))</f>
        <v>852.99904160039557</v>
      </c>
      <c r="L365" s="22" t="str">
        <f>IF(I364="Skupaj:","DDV (22%):",IF(I364="DDV (22%):","Skupaj z DDV:",IF(AND('[1]Vmesna vrtilna_SKLOP1'!C365&lt;&gt;"",'[1]Vmesna vrtilna_SKLOP1'!E365=""),"Skupaj:",IF(AND('[1]Vmesna vrtilna_SKLOP1'!C365&lt;&gt;"",'[1]Vmesna vrtilna_SKLOP1'!D365=""),'[1]Vmesna vrtilna_SKLOP1'!J365,IF(F365&lt;&gt;"",IF('[1]Vmesna vrtilna_SKLOP1'!J365&lt;&gt;"",'[1]Vmesna vrtilna_SKLOP1'!J365,""),"")))))</f>
        <v>DDV (22%):</v>
      </c>
      <c r="M365" s="22">
        <f t="shared" si="10"/>
        <v>0</v>
      </c>
      <c r="N365" s="22" t="str">
        <f>IF(IFERROR(VLOOKUP(B365,'[1]Vmesna vrtilna_SKLOP1'!B:J,7,0),"")=0,"",IFERROR(VLOOKUP(B365,'[1]Vmesna vrtilna_SKLOP1'!B:J,7,0),""))</f>
        <v/>
      </c>
      <c r="O365" s="22"/>
    </row>
    <row r="366" spans="2:15" ht="15" customHeight="1" x14ac:dyDescent="0.3">
      <c r="B366" s="15" t="str">
        <f>IF(AND('[1]Vmesna vrtilna_SKLOP1'!B366&lt;&gt;"",'[1]Vmesna vrtilna_SKLOP1'!C366&lt;&gt;""),IF('[1]Vmesna vrtilna_SKLOP1'!B366&lt;&gt;"",'[1]Vmesna vrtilna_SKLOP1'!B366,""),"")</f>
        <v/>
      </c>
      <c r="C366" s="16" t="str">
        <f>IF(OR(C365="Posebna oblika",C365="Kulturno zaščiten objekt",C365="Kulturno zaščiten objekt, Posebna oblika"),"Glej zavihek POSEBNI POGOJI",IF(SUM(N365:Q365)=1,"Posebna oblika",IF(SUM(N365:Q365)=10,"Kulturno zaščiten objekt",IF(SUM(N365:Q365)=11,"Kulturno zaščiten objekt, Posebna oblika",IF(AND('[1]Vmesna vrtilna_SKLOP1'!C366&lt;&gt;"",'[1]Vmesna vrtilna_SKLOP1'!D366&lt;&gt;""),IF('[1]Vmesna vrtilna_SKLOP1'!C366&lt;&gt;"",'[1]Vmesna vrtilna_SKLOP1'!C366,""),"")))))</f>
        <v/>
      </c>
      <c r="D366" s="17" t="str">
        <f>IF(IFERROR(VLOOKUP(B366,'[1]Vmesna vrtilna_SKLOP1'!B:J,6,0),"")=0,"",IFERROR(VLOOKUP(B366,'[1]Vmesna vrtilna_SKLOP1'!B:J,6,0),""))</f>
        <v/>
      </c>
      <c r="E366" s="16" t="str">
        <f>IF(IF('[1]Vmesna vrtilna_SKLOP1'!E366&lt;&gt;"",'[1]Vmesna vrtilna_SKLOP1'!D366,"")=0,"",IF('[1]Vmesna vrtilna_SKLOP1'!E366&lt;&gt;"",'[1]Vmesna vrtilna_SKLOP1'!D366,""))</f>
        <v/>
      </c>
      <c r="F366" s="18" t="str">
        <f>IF('[1]Vmesna vrtilna_SKLOP1'!E366&lt;&gt;"",'[1]Vmesna vrtilna_SKLOP1'!E366,"")</f>
        <v/>
      </c>
      <c r="G366" s="15" t="str">
        <f>IF('[1]Vmesna vrtilna_SKLOP1'!E366&lt;&gt;"",'[1]Vmesna vrtilna_SKLOP1'!F366,"")</f>
        <v/>
      </c>
      <c r="H366" s="19" t="str">
        <f>IF('[1]Vmesna vrtilna_SKLOP1'!F366&lt;&gt;"",'[1]Vmesna vrtilna_SKLOP1'!I366,"")</f>
        <v/>
      </c>
      <c r="I366" s="20" t="str">
        <f>IF(I365="Skupaj:","DDV (22%):",IF(I365="DDV (22%):","Skupaj z DDV:",IF(AND('[1]Vmesna vrtilna_SKLOP1'!C366&lt;&gt;"",'[1]Vmesna vrtilna_SKLOP1'!E366=""),"Skupaj:","")))</f>
        <v>Skupaj z DDV:</v>
      </c>
      <c r="J366" s="21">
        <f t="shared" si="11"/>
        <v>0</v>
      </c>
      <c r="K366" s="21">
        <f>IF(I366="Skupaj z DDV:",SUM(K364,K365),IF(I366="DDV (22%):",K365*0.22,IF(AND('[1]Vmesna vrtilna_SKLOP1'!C366&lt;&gt;"",'[1]Vmesna vrtilna_SKLOP1'!D366=""),'[1]Vmesna vrtilna_SKLOP1'!J366,IF(F366&lt;&gt;"",IF('[1]Vmesna vrtilna_SKLOP1'!J366&lt;&gt;"",'[1]Vmesna vrtilna_SKLOP1'!J366,""),""))))</f>
        <v>4730.2674125112844</v>
      </c>
      <c r="L366" s="22" t="str">
        <f>IF(I365="Skupaj:","DDV (22%):",IF(I365="DDV (22%):","Skupaj z DDV:",IF(AND('[1]Vmesna vrtilna_SKLOP1'!C366&lt;&gt;"",'[1]Vmesna vrtilna_SKLOP1'!E366=""),"Skupaj:",IF(AND('[1]Vmesna vrtilna_SKLOP1'!C366&lt;&gt;"",'[1]Vmesna vrtilna_SKLOP1'!D366=""),'[1]Vmesna vrtilna_SKLOP1'!J366,IF(F366&lt;&gt;"",IF('[1]Vmesna vrtilna_SKLOP1'!J366&lt;&gt;"",'[1]Vmesna vrtilna_SKLOP1'!J366,""),"")))))</f>
        <v>Skupaj z DDV:</v>
      </c>
      <c r="M366" s="22">
        <f t="shared" si="10"/>
        <v>0</v>
      </c>
      <c r="N366" s="22" t="str">
        <f>IF(IFERROR(VLOOKUP(B366,'[1]Vmesna vrtilna_SKLOP1'!B:J,7,0),"")=0,"",IFERROR(VLOOKUP(B366,'[1]Vmesna vrtilna_SKLOP1'!B:J,7,0),""))</f>
        <v/>
      </c>
      <c r="O366" s="22"/>
    </row>
    <row r="367" spans="2:15" ht="15" customHeight="1" x14ac:dyDescent="0.3">
      <c r="B367" s="15">
        <f>IF(AND('[1]Vmesna vrtilna_SKLOP1'!B367&lt;&gt;"",'[1]Vmesna vrtilna_SKLOP1'!C367&lt;&gt;""),IF('[1]Vmesna vrtilna_SKLOP1'!B367&lt;&gt;"",'[1]Vmesna vrtilna_SKLOP1'!B367,""),"")</f>
        <v>13</v>
      </c>
      <c r="C367" s="16" t="str">
        <f>IF(OR(C366="Posebna oblika",C366="Kulturno zaščiten objekt",C366="Kulturno zaščiten objekt, Posebna oblika"),"Glej zavihek POSEBNI POGOJI",IF(SUM(N366:Q366)=1,"Posebna oblika",IF(SUM(N366:Q366)=10,"Kulturno zaščiten objekt",IF(SUM(N366:Q366)=11,"Kulturno zaščiten objekt, Posebna oblika",IF(AND('[1]Vmesna vrtilna_SKLOP1'!C367&lt;&gt;"",'[1]Vmesna vrtilna_SKLOP1'!D367&lt;&gt;""),IF('[1]Vmesna vrtilna_SKLOP1'!C367&lt;&gt;"",'[1]Vmesna vrtilna_SKLOP1'!C367,""),"")))))</f>
        <v>Sava 2</v>
      </c>
      <c r="D367" s="17">
        <f>IF(IFERROR(VLOOKUP(B367,'[1]Vmesna vrtilna_SKLOP1'!B:J,6,0),"")=0,"",IFERROR(VLOOKUP(B367,'[1]Vmesna vrtilna_SKLOP1'!B:J,6,0),""))</f>
        <v>1</v>
      </c>
      <c r="E367" s="16" t="str">
        <f>IF(IF('[1]Vmesna vrtilna_SKLOP1'!E367&lt;&gt;"",'[1]Vmesna vrtilna_SKLOP1'!D367,"")=0,"",IF('[1]Vmesna vrtilna_SKLOP1'!E367&lt;&gt;"",'[1]Vmesna vrtilna_SKLOP1'!D367,""))</f>
        <v>Okna/Vrata</v>
      </c>
      <c r="F367" s="18" t="str">
        <f>IF('[1]Vmesna vrtilna_SKLOP1'!E367&lt;&gt;"",'[1]Vmesna vrtilna_SKLOP1'!E367,"")</f>
        <v>Dvokrilno okno (tip: O3); dim. ŠxV: 1,57x1,28m; Material: PVC ; steklo 6/16Ar/4; Rw,st.=36 (Rw,st.+Ctr ≥ 31 dB)</v>
      </c>
      <c r="G367" s="15" t="str">
        <f>IF('[1]Vmesna vrtilna_SKLOP1'!E367&lt;&gt;"",'[1]Vmesna vrtilna_SKLOP1'!F367,"")</f>
        <v>[kos]</v>
      </c>
      <c r="H367" s="19">
        <f>IF('[1]Vmesna vrtilna_SKLOP1'!F367&lt;&gt;"",'[1]Vmesna vrtilna_SKLOP1'!I367,"")</f>
        <v>2</v>
      </c>
      <c r="I367" s="20" t="str">
        <f>IF(I366="Skupaj:","DDV (22%):",IF(I366="DDV (22%):","Skupaj z DDV:",IF(AND('[1]Vmesna vrtilna_SKLOP1'!C367&lt;&gt;"",'[1]Vmesna vrtilna_SKLOP1'!E367=""),"Skupaj:","")))</f>
        <v/>
      </c>
      <c r="J367" s="21">
        <f t="shared" si="11"/>
        <v>0</v>
      </c>
      <c r="K367" s="21">
        <f>IF(I367="Skupaj z DDV:",SUM(K365,K366),IF(I367="DDV (22%):",K366*0.22,IF(AND('[1]Vmesna vrtilna_SKLOP1'!C367&lt;&gt;"",'[1]Vmesna vrtilna_SKLOP1'!D367=""),'[1]Vmesna vrtilna_SKLOP1'!J367,IF(F367&lt;&gt;"",IF('[1]Vmesna vrtilna_SKLOP1'!J367&lt;&gt;"",'[1]Vmesna vrtilna_SKLOP1'!J367,""),""))))</f>
        <v>828.77689687859208</v>
      </c>
      <c r="L367" s="22">
        <f>IF(I366="Skupaj:","DDV (22%):",IF(I366="DDV (22%):","Skupaj z DDV:",IF(AND('[1]Vmesna vrtilna_SKLOP1'!C367&lt;&gt;"",'[1]Vmesna vrtilna_SKLOP1'!E367=""),"Skupaj:",IF(AND('[1]Vmesna vrtilna_SKLOP1'!C367&lt;&gt;"",'[1]Vmesna vrtilna_SKLOP1'!D367=""),'[1]Vmesna vrtilna_SKLOP1'!J367,IF(F367&lt;&gt;"",IF('[1]Vmesna vrtilna_SKLOP1'!J367&lt;&gt;"",'[1]Vmesna vrtilna_SKLOP1'!J367,""),"")))))</f>
        <v>828.77689687859208</v>
      </c>
      <c r="M367" s="22">
        <f t="shared" si="10"/>
        <v>0</v>
      </c>
      <c r="N367" s="22" t="str">
        <f>IF(IFERROR(VLOOKUP(B367,'[1]Vmesna vrtilna_SKLOP1'!B:J,7,0),"")=0,"",IFERROR(VLOOKUP(B367,'[1]Vmesna vrtilna_SKLOP1'!B:J,7,0),""))</f>
        <v>ZAG</v>
      </c>
      <c r="O367" s="22"/>
    </row>
    <row r="368" spans="2:15" ht="15" customHeight="1" x14ac:dyDescent="0.3">
      <c r="B368" s="15" t="str">
        <f>IF(AND('[1]Vmesna vrtilna_SKLOP1'!B368&lt;&gt;"",'[1]Vmesna vrtilna_SKLOP1'!C368&lt;&gt;""),IF('[1]Vmesna vrtilna_SKLOP1'!B368&lt;&gt;"",'[1]Vmesna vrtilna_SKLOP1'!B368,""),"")</f>
        <v/>
      </c>
      <c r="C368" s="16" t="str">
        <f>IF(OR(C367="Posebna oblika",C367="Kulturno zaščiten objekt",C367="Kulturno zaščiten objekt, Posebna oblika"),"Glej zavihek POSEBNI POGOJI",IF(SUM(N367:Q367)=1,"Posebna oblika",IF(SUM(N367:Q367)=10,"Kulturno zaščiten objekt",IF(SUM(N367:Q367)=11,"Kulturno zaščiten objekt, Posebna oblika",IF(AND('[1]Vmesna vrtilna_SKLOP1'!C368&lt;&gt;"",'[1]Vmesna vrtilna_SKLOP1'!D368&lt;&gt;""),IF('[1]Vmesna vrtilna_SKLOP1'!C368&lt;&gt;"",'[1]Vmesna vrtilna_SKLOP1'!C368,""),"")))))</f>
        <v/>
      </c>
      <c r="D368" s="17" t="str">
        <f>IF(IFERROR(VLOOKUP(B368,'[1]Vmesna vrtilna_SKLOP1'!B:J,6,0),"")=0,"",IFERROR(VLOOKUP(B368,'[1]Vmesna vrtilna_SKLOP1'!B:J,6,0),""))</f>
        <v/>
      </c>
      <c r="E368" s="16" t="str">
        <f>IF(IF('[1]Vmesna vrtilna_SKLOP1'!E368&lt;&gt;"",'[1]Vmesna vrtilna_SKLOP1'!D368,"")=0,"",IF('[1]Vmesna vrtilna_SKLOP1'!E368&lt;&gt;"",'[1]Vmesna vrtilna_SKLOP1'!D368,""))</f>
        <v/>
      </c>
      <c r="F368" s="18" t="str">
        <f>IF('[1]Vmesna vrtilna_SKLOP1'!E368&lt;&gt;"",'[1]Vmesna vrtilna_SKLOP1'!E368,"")</f>
        <v>Enokrilna vrata (tip: V1); dim. ŠxV: 2,11x0,99m; Material: PVC ; steklo 6/16Ar/4; Rw,st.=36 (Rw,st.+Ctr ≥ 31 dB)</v>
      </c>
      <c r="G368" s="15" t="str">
        <f>IF('[1]Vmesna vrtilna_SKLOP1'!E368&lt;&gt;"",'[1]Vmesna vrtilna_SKLOP1'!F368,"")</f>
        <v>[kos]</v>
      </c>
      <c r="H368" s="19">
        <f>IF('[1]Vmesna vrtilna_SKLOP1'!F368&lt;&gt;"",'[1]Vmesna vrtilna_SKLOP1'!I368,"")</f>
        <v>1</v>
      </c>
      <c r="I368" s="20" t="str">
        <f>IF(I367="Skupaj:","DDV (22%):",IF(I367="DDV (22%):","Skupaj z DDV:",IF(AND('[1]Vmesna vrtilna_SKLOP1'!C368&lt;&gt;"",'[1]Vmesna vrtilna_SKLOP1'!E368=""),"Skupaj:","")))</f>
        <v/>
      </c>
      <c r="J368" s="21">
        <f t="shared" si="11"/>
        <v>0</v>
      </c>
      <c r="K368" s="21">
        <f>IF(I368="Skupaj z DDV:",SUM(K366,K367),IF(I368="DDV (22%):",K367*0.22,IF(AND('[1]Vmesna vrtilna_SKLOP1'!C368&lt;&gt;"",'[1]Vmesna vrtilna_SKLOP1'!D368=""),'[1]Vmesna vrtilna_SKLOP1'!J368,IF(F368&lt;&gt;"",IF('[1]Vmesna vrtilna_SKLOP1'!J368&lt;&gt;"",'[1]Vmesna vrtilna_SKLOP1'!J368,""),""))))</f>
        <v>347.19827711158001</v>
      </c>
      <c r="L368" s="22">
        <f>IF(I367="Skupaj:","DDV (22%):",IF(I367="DDV (22%):","Skupaj z DDV:",IF(AND('[1]Vmesna vrtilna_SKLOP1'!C368&lt;&gt;"",'[1]Vmesna vrtilna_SKLOP1'!E368=""),"Skupaj:",IF(AND('[1]Vmesna vrtilna_SKLOP1'!C368&lt;&gt;"",'[1]Vmesna vrtilna_SKLOP1'!D368=""),'[1]Vmesna vrtilna_SKLOP1'!J368,IF(F368&lt;&gt;"",IF('[1]Vmesna vrtilna_SKLOP1'!J368&lt;&gt;"",'[1]Vmesna vrtilna_SKLOP1'!J368,""),"")))))</f>
        <v>347.19827711158001</v>
      </c>
      <c r="M368" s="22">
        <f t="shared" si="10"/>
        <v>0</v>
      </c>
      <c r="N368" s="22" t="str">
        <f>IF(IFERROR(VLOOKUP(B368,'[1]Vmesna vrtilna_SKLOP1'!B:J,7,0),"")=0,"",IFERROR(VLOOKUP(B368,'[1]Vmesna vrtilna_SKLOP1'!B:J,7,0),""))</f>
        <v/>
      </c>
      <c r="O368" s="22"/>
    </row>
    <row r="369" spans="2:15" ht="15" customHeight="1" x14ac:dyDescent="0.3">
      <c r="B369" s="15" t="str">
        <f>IF(AND('[1]Vmesna vrtilna_SKLOP1'!B369&lt;&gt;"",'[1]Vmesna vrtilna_SKLOP1'!C369&lt;&gt;""),IF('[1]Vmesna vrtilna_SKLOP1'!B369&lt;&gt;"",'[1]Vmesna vrtilna_SKLOP1'!B369,""),"")</f>
        <v/>
      </c>
      <c r="C369" s="16" t="str">
        <f>IF(OR(C368="Posebna oblika",C368="Kulturno zaščiten objekt",C368="Kulturno zaščiten objekt, Posebna oblika"),"Glej zavihek POSEBNI POGOJI",IF(SUM(N368:Q368)=1,"Posebna oblika",IF(SUM(N368:Q368)=10,"Kulturno zaščiten objekt",IF(SUM(N368:Q368)=11,"Kulturno zaščiten objekt, Posebna oblika",IF(AND('[1]Vmesna vrtilna_SKLOP1'!C369&lt;&gt;"",'[1]Vmesna vrtilna_SKLOP1'!D369&lt;&gt;""),IF('[1]Vmesna vrtilna_SKLOP1'!C369&lt;&gt;"",'[1]Vmesna vrtilna_SKLOP1'!C369,""),"")))))</f>
        <v/>
      </c>
      <c r="D369" s="17" t="str">
        <f>IF(IFERROR(VLOOKUP(B369,'[1]Vmesna vrtilna_SKLOP1'!B:J,6,0),"")=0,"",IFERROR(VLOOKUP(B369,'[1]Vmesna vrtilna_SKLOP1'!B:J,6,0),""))</f>
        <v/>
      </c>
      <c r="E369" s="16" t="str">
        <f>IF(IF('[1]Vmesna vrtilna_SKLOP1'!E369&lt;&gt;"",'[1]Vmesna vrtilna_SKLOP1'!D369,"")=0,"",IF('[1]Vmesna vrtilna_SKLOP1'!E369&lt;&gt;"",'[1]Vmesna vrtilna_SKLOP1'!D369,""))</f>
        <v/>
      </c>
      <c r="F369" s="18" t="str">
        <f>IF('[1]Vmesna vrtilna_SKLOP1'!E369&lt;&gt;"",'[1]Vmesna vrtilna_SKLOP1'!E369,"")</f>
        <v/>
      </c>
      <c r="G369" s="15" t="str">
        <f>IF('[1]Vmesna vrtilna_SKLOP1'!E369&lt;&gt;"",'[1]Vmesna vrtilna_SKLOP1'!F369,"")</f>
        <v/>
      </c>
      <c r="H369" s="19" t="str">
        <f>IF('[1]Vmesna vrtilna_SKLOP1'!F369&lt;&gt;"",'[1]Vmesna vrtilna_SKLOP1'!I369,"")</f>
        <v/>
      </c>
      <c r="I369" s="20" t="str">
        <f>IF(I368="Skupaj:","DDV (22%):",IF(I368="DDV (22%):","Skupaj z DDV:",IF(AND('[1]Vmesna vrtilna_SKLOP1'!C369&lt;&gt;"",'[1]Vmesna vrtilna_SKLOP1'!E369=""),"Skupaj:","")))</f>
        <v/>
      </c>
      <c r="J369" s="21" t="str">
        <f t="shared" si="11"/>
        <v/>
      </c>
      <c r="K369" s="21" t="str">
        <f>IF(I369="Skupaj z DDV:",SUM(K367,K368),IF(I369="DDV (22%):",K368*0.22,IF(AND('[1]Vmesna vrtilna_SKLOP1'!C369&lt;&gt;"",'[1]Vmesna vrtilna_SKLOP1'!D369=""),'[1]Vmesna vrtilna_SKLOP1'!J369,IF(F369&lt;&gt;"",IF('[1]Vmesna vrtilna_SKLOP1'!J369&lt;&gt;"",'[1]Vmesna vrtilna_SKLOP1'!J369,""),""))))</f>
        <v/>
      </c>
      <c r="L369" s="22" t="str">
        <f>IF(I368="Skupaj:","DDV (22%):",IF(I368="DDV (22%):","Skupaj z DDV:",IF(AND('[1]Vmesna vrtilna_SKLOP1'!C369&lt;&gt;"",'[1]Vmesna vrtilna_SKLOP1'!E369=""),"Skupaj:",IF(AND('[1]Vmesna vrtilna_SKLOP1'!C369&lt;&gt;"",'[1]Vmesna vrtilna_SKLOP1'!D369=""),'[1]Vmesna vrtilna_SKLOP1'!J369,IF(F369&lt;&gt;"",IF('[1]Vmesna vrtilna_SKLOP1'!J369&lt;&gt;"",'[1]Vmesna vrtilna_SKLOP1'!J369,""),"")))))</f>
        <v/>
      </c>
      <c r="M369" s="22">
        <f t="shared" si="10"/>
        <v>0</v>
      </c>
      <c r="N369" s="22" t="str">
        <f>IF(IFERROR(VLOOKUP(B369,'[1]Vmesna vrtilna_SKLOP1'!B:J,7,0),"")=0,"",IFERROR(VLOOKUP(B369,'[1]Vmesna vrtilna_SKLOP1'!B:J,7,0),""))</f>
        <v/>
      </c>
      <c r="O369" s="22"/>
    </row>
    <row r="370" spans="2:15" ht="15" customHeight="1" x14ac:dyDescent="0.3">
      <c r="B370" s="15" t="str">
        <f>IF(AND('[1]Vmesna vrtilna_SKLOP1'!B370&lt;&gt;"",'[1]Vmesna vrtilna_SKLOP1'!C370&lt;&gt;""),IF('[1]Vmesna vrtilna_SKLOP1'!B370&lt;&gt;"",'[1]Vmesna vrtilna_SKLOP1'!B370,""),"")</f>
        <v/>
      </c>
      <c r="C370" s="16" t="str">
        <f>IF(OR(C369="Posebna oblika",C369="Kulturno zaščiten objekt",C369="Kulturno zaščiten objekt, Posebna oblika"),"Glej zavihek POSEBNI POGOJI",IF(SUM(N369:Q369)=1,"Posebna oblika",IF(SUM(N369:Q369)=10,"Kulturno zaščiten objekt",IF(SUM(N369:Q369)=11,"Kulturno zaščiten objekt, Posebna oblika",IF(AND('[1]Vmesna vrtilna_SKLOP1'!C370&lt;&gt;"",'[1]Vmesna vrtilna_SKLOP1'!D370&lt;&gt;""),IF('[1]Vmesna vrtilna_SKLOP1'!C370&lt;&gt;"",'[1]Vmesna vrtilna_SKLOP1'!C370,""),"")))))</f>
        <v/>
      </c>
      <c r="D370" s="17" t="str">
        <f>IF(IFERROR(VLOOKUP(B370,'[1]Vmesna vrtilna_SKLOP1'!B:J,6,0),"")=0,"",IFERROR(VLOOKUP(B370,'[1]Vmesna vrtilna_SKLOP1'!B:J,6,0),""))</f>
        <v/>
      </c>
      <c r="E370" s="16" t="str">
        <f>IF(IF('[1]Vmesna vrtilna_SKLOP1'!E370&lt;&gt;"",'[1]Vmesna vrtilna_SKLOP1'!D370,"")=0,"",IF('[1]Vmesna vrtilna_SKLOP1'!E370&lt;&gt;"",'[1]Vmesna vrtilna_SKLOP1'!D370,""))</f>
        <v>Senčila</v>
      </c>
      <c r="F370" s="18" t="str">
        <f>IF('[1]Vmesna vrtilna_SKLOP1'!E370&lt;&gt;"",'[1]Vmesna vrtilna_SKLOP1'!E370,"")</f>
        <v>Zunanji rolo - nadometni, ALU lamele, Dim. ŠxV: 1,57x1,28m</v>
      </c>
      <c r="G370" s="15" t="str">
        <f>IF('[1]Vmesna vrtilna_SKLOP1'!E370&lt;&gt;"",'[1]Vmesna vrtilna_SKLOP1'!F370,"")</f>
        <v>[kos]</v>
      </c>
      <c r="H370" s="19">
        <f>IF('[1]Vmesna vrtilna_SKLOP1'!F370&lt;&gt;"",'[1]Vmesna vrtilna_SKLOP1'!I370,"")</f>
        <v>2</v>
      </c>
      <c r="I370" s="20" t="str">
        <f>IF(I369="Skupaj:","DDV (22%):",IF(I369="DDV (22%):","Skupaj z DDV:",IF(AND('[1]Vmesna vrtilna_SKLOP1'!C370&lt;&gt;"",'[1]Vmesna vrtilna_SKLOP1'!E370=""),"Skupaj:","")))</f>
        <v/>
      </c>
      <c r="J370" s="21">
        <f t="shared" si="11"/>
        <v>0</v>
      </c>
      <c r="K370" s="21">
        <f>IF(I370="Skupaj z DDV:",SUM(K368,K369),IF(I370="DDV (22%):",K369*0.22,IF(AND('[1]Vmesna vrtilna_SKLOP1'!C370&lt;&gt;"",'[1]Vmesna vrtilna_SKLOP1'!D370=""),'[1]Vmesna vrtilna_SKLOP1'!J370,IF(F370&lt;&gt;"",IF('[1]Vmesna vrtilna_SKLOP1'!J370&lt;&gt;"",'[1]Vmesna vrtilna_SKLOP1'!J370,""),""))))</f>
        <v>361.87113694310403</v>
      </c>
      <c r="L370" s="22">
        <f>IF(I369="Skupaj:","DDV (22%):",IF(I369="DDV (22%):","Skupaj z DDV:",IF(AND('[1]Vmesna vrtilna_SKLOP1'!C370&lt;&gt;"",'[1]Vmesna vrtilna_SKLOP1'!E370=""),"Skupaj:",IF(AND('[1]Vmesna vrtilna_SKLOP1'!C370&lt;&gt;"",'[1]Vmesna vrtilna_SKLOP1'!D370=""),'[1]Vmesna vrtilna_SKLOP1'!J370,IF(F370&lt;&gt;"",IF('[1]Vmesna vrtilna_SKLOP1'!J370&lt;&gt;"",'[1]Vmesna vrtilna_SKLOP1'!J370,""),"")))))</f>
        <v>361.87113694310403</v>
      </c>
      <c r="M370" s="22">
        <f t="shared" si="10"/>
        <v>0</v>
      </c>
      <c r="N370" s="22" t="str">
        <f>IF(IFERROR(VLOOKUP(B370,'[1]Vmesna vrtilna_SKLOP1'!B:J,7,0),"")=0,"",IFERROR(VLOOKUP(B370,'[1]Vmesna vrtilna_SKLOP1'!B:J,7,0),""))</f>
        <v/>
      </c>
      <c r="O370" s="22"/>
    </row>
    <row r="371" spans="2:15" ht="15" customHeight="1" x14ac:dyDescent="0.3">
      <c r="B371" s="15" t="str">
        <f>IF(AND('[1]Vmesna vrtilna_SKLOP1'!B371&lt;&gt;"",'[1]Vmesna vrtilna_SKLOP1'!C371&lt;&gt;""),IF('[1]Vmesna vrtilna_SKLOP1'!B371&lt;&gt;"",'[1]Vmesna vrtilna_SKLOP1'!B371,""),"")</f>
        <v/>
      </c>
      <c r="C371" s="16" t="str">
        <f>IF(OR(C370="Posebna oblika",C370="Kulturno zaščiten objekt",C370="Kulturno zaščiten objekt, Posebna oblika"),"Glej zavihek POSEBNI POGOJI",IF(SUM(N370:Q370)=1,"Posebna oblika",IF(SUM(N370:Q370)=10,"Kulturno zaščiten objekt",IF(SUM(N370:Q370)=11,"Kulturno zaščiten objekt, Posebna oblika",IF(AND('[1]Vmesna vrtilna_SKLOP1'!C371&lt;&gt;"",'[1]Vmesna vrtilna_SKLOP1'!D371&lt;&gt;""),IF('[1]Vmesna vrtilna_SKLOP1'!C371&lt;&gt;"",'[1]Vmesna vrtilna_SKLOP1'!C371,""),"")))))</f>
        <v/>
      </c>
      <c r="D371" s="17" t="str">
        <f>IF(IFERROR(VLOOKUP(B371,'[1]Vmesna vrtilna_SKLOP1'!B:J,6,0),"")=0,"",IFERROR(VLOOKUP(B371,'[1]Vmesna vrtilna_SKLOP1'!B:J,6,0),""))</f>
        <v/>
      </c>
      <c r="E371" s="16" t="str">
        <f>IF(IF('[1]Vmesna vrtilna_SKLOP1'!E371&lt;&gt;"",'[1]Vmesna vrtilna_SKLOP1'!D371,"")=0,"",IF('[1]Vmesna vrtilna_SKLOP1'!E371&lt;&gt;"",'[1]Vmesna vrtilna_SKLOP1'!D371,""))</f>
        <v/>
      </c>
      <c r="F371" s="18" t="str">
        <f>IF('[1]Vmesna vrtilna_SKLOP1'!E371&lt;&gt;"",'[1]Vmesna vrtilna_SKLOP1'!E371,"")</f>
        <v>Zunanji rolo - nadometni, ALU lamele, Dim. ŠxV: 2,11x0,99m</v>
      </c>
      <c r="G371" s="15" t="str">
        <f>IF('[1]Vmesna vrtilna_SKLOP1'!E371&lt;&gt;"",'[1]Vmesna vrtilna_SKLOP1'!F371,"")</f>
        <v>[kos]</v>
      </c>
      <c r="H371" s="19">
        <f>IF('[1]Vmesna vrtilna_SKLOP1'!F371&lt;&gt;"",'[1]Vmesna vrtilna_SKLOP1'!I371,"")</f>
        <v>1</v>
      </c>
      <c r="I371" s="20" t="str">
        <f>IF(I370="Skupaj:","DDV (22%):",IF(I370="DDV (22%):","Skupaj z DDV:",IF(AND('[1]Vmesna vrtilna_SKLOP1'!C371&lt;&gt;"",'[1]Vmesna vrtilna_SKLOP1'!E371=""),"Skupaj:","")))</f>
        <v/>
      </c>
      <c r="J371" s="21">
        <f t="shared" si="11"/>
        <v>0</v>
      </c>
      <c r="K371" s="21">
        <f>IF(I371="Skupaj z DDV:",SUM(K369,K370),IF(I371="DDV (22%):",K370*0.22,IF(AND('[1]Vmesna vrtilna_SKLOP1'!C371&lt;&gt;"",'[1]Vmesna vrtilna_SKLOP1'!D371=""),'[1]Vmesna vrtilna_SKLOP1'!J371,IF(F371&lt;&gt;"",IF('[1]Vmesna vrtilna_SKLOP1'!J371&lt;&gt;"",'[1]Vmesna vrtilna_SKLOP1'!J371,""),""))))</f>
        <v>185.98480985048695</v>
      </c>
      <c r="L371" s="22">
        <f>IF(I370="Skupaj:","DDV (22%):",IF(I370="DDV (22%):","Skupaj z DDV:",IF(AND('[1]Vmesna vrtilna_SKLOP1'!C371&lt;&gt;"",'[1]Vmesna vrtilna_SKLOP1'!E371=""),"Skupaj:",IF(AND('[1]Vmesna vrtilna_SKLOP1'!C371&lt;&gt;"",'[1]Vmesna vrtilna_SKLOP1'!D371=""),'[1]Vmesna vrtilna_SKLOP1'!J371,IF(F371&lt;&gt;"",IF('[1]Vmesna vrtilna_SKLOP1'!J371&lt;&gt;"",'[1]Vmesna vrtilna_SKLOP1'!J371,""),"")))))</f>
        <v>185.98480985048695</v>
      </c>
      <c r="M371" s="22">
        <f t="shared" si="10"/>
        <v>0</v>
      </c>
      <c r="N371" s="22" t="str">
        <f>IF(IFERROR(VLOOKUP(B371,'[1]Vmesna vrtilna_SKLOP1'!B:J,7,0),"")=0,"",IFERROR(VLOOKUP(B371,'[1]Vmesna vrtilna_SKLOP1'!B:J,7,0),""))</f>
        <v/>
      </c>
      <c r="O371" s="22"/>
    </row>
    <row r="372" spans="2:15" ht="15" customHeight="1" x14ac:dyDescent="0.3">
      <c r="B372" s="15" t="str">
        <f>IF(AND('[1]Vmesna vrtilna_SKLOP1'!B372&lt;&gt;"",'[1]Vmesna vrtilna_SKLOP1'!C372&lt;&gt;""),IF('[1]Vmesna vrtilna_SKLOP1'!B372&lt;&gt;"",'[1]Vmesna vrtilna_SKLOP1'!B372,""),"")</f>
        <v/>
      </c>
      <c r="C372" s="16" t="str">
        <f>IF(OR(C371="Posebna oblika",C371="Kulturno zaščiten objekt",C371="Kulturno zaščiten objekt, Posebna oblika"),"Glej zavihek POSEBNI POGOJI",IF(SUM(N371:Q371)=1,"Posebna oblika",IF(SUM(N371:Q371)=10,"Kulturno zaščiten objekt",IF(SUM(N371:Q371)=11,"Kulturno zaščiten objekt, Posebna oblika",IF(AND('[1]Vmesna vrtilna_SKLOP1'!C372&lt;&gt;"",'[1]Vmesna vrtilna_SKLOP1'!D372&lt;&gt;""),IF('[1]Vmesna vrtilna_SKLOP1'!C372&lt;&gt;"",'[1]Vmesna vrtilna_SKLOP1'!C372,""),"")))))</f>
        <v/>
      </c>
      <c r="D372" s="17" t="str">
        <f>IF(IFERROR(VLOOKUP(B372,'[1]Vmesna vrtilna_SKLOP1'!B:J,6,0),"")=0,"",IFERROR(VLOOKUP(B372,'[1]Vmesna vrtilna_SKLOP1'!B:J,6,0),""))</f>
        <v/>
      </c>
      <c r="E372" s="16" t="str">
        <f>IF(IF('[1]Vmesna vrtilna_SKLOP1'!E372&lt;&gt;"",'[1]Vmesna vrtilna_SKLOP1'!D372,"")=0,"",IF('[1]Vmesna vrtilna_SKLOP1'!E372&lt;&gt;"",'[1]Vmesna vrtilna_SKLOP1'!D372,""))</f>
        <v/>
      </c>
      <c r="F372" s="18" t="str">
        <f>IF('[1]Vmesna vrtilna_SKLOP1'!E372&lt;&gt;"",'[1]Vmesna vrtilna_SKLOP1'!E372,"")</f>
        <v/>
      </c>
      <c r="G372" s="15" t="str">
        <f>IF('[1]Vmesna vrtilna_SKLOP1'!E372&lt;&gt;"",'[1]Vmesna vrtilna_SKLOP1'!F372,"")</f>
        <v/>
      </c>
      <c r="H372" s="19" t="str">
        <f>IF('[1]Vmesna vrtilna_SKLOP1'!F372&lt;&gt;"",'[1]Vmesna vrtilna_SKLOP1'!I372,"")</f>
        <v/>
      </c>
      <c r="I372" s="20" t="str">
        <f>IF(I371="Skupaj:","DDV (22%):",IF(I371="DDV (22%):","Skupaj z DDV:",IF(AND('[1]Vmesna vrtilna_SKLOP1'!C372&lt;&gt;"",'[1]Vmesna vrtilna_SKLOP1'!E372=""),"Skupaj:","")))</f>
        <v/>
      </c>
      <c r="J372" s="21" t="str">
        <f t="shared" si="11"/>
        <v/>
      </c>
      <c r="K372" s="21" t="str">
        <f>IF(I372="Skupaj z DDV:",SUM(K370,K371),IF(I372="DDV (22%):",K371*0.22,IF(AND('[1]Vmesna vrtilna_SKLOP1'!C372&lt;&gt;"",'[1]Vmesna vrtilna_SKLOP1'!D372=""),'[1]Vmesna vrtilna_SKLOP1'!J372,IF(F372&lt;&gt;"",IF('[1]Vmesna vrtilna_SKLOP1'!J372&lt;&gt;"",'[1]Vmesna vrtilna_SKLOP1'!J372,""),""))))</f>
        <v/>
      </c>
      <c r="L372" s="22" t="str">
        <f>IF(I371="Skupaj:","DDV (22%):",IF(I371="DDV (22%):","Skupaj z DDV:",IF(AND('[1]Vmesna vrtilna_SKLOP1'!C372&lt;&gt;"",'[1]Vmesna vrtilna_SKLOP1'!E372=""),"Skupaj:",IF(AND('[1]Vmesna vrtilna_SKLOP1'!C372&lt;&gt;"",'[1]Vmesna vrtilna_SKLOP1'!D372=""),'[1]Vmesna vrtilna_SKLOP1'!J372,IF(F372&lt;&gt;"",IF('[1]Vmesna vrtilna_SKLOP1'!J372&lt;&gt;"",'[1]Vmesna vrtilna_SKLOP1'!J372,""),"")))))</f>
        <v/>
      </c>
      <c r="M372" s="22">
        <f t="shared" si="10"/>
        <v>0</v>
      </c>
      <c r="N372" s="22" t="str">
        <f>IF(IFERROR(VLOOKUP(B372,'[1]Vmesna vrtilna_SKLOP1'!B:J,7,0),"")=0,"",IFERROR(VLOOKUP(B372,'[1]Vmesna vrtilna_SKLOP1'!B:J,7,0),""))</f>
        <v/>
      </c>
      <c r="O372" s="22"/>
    </row>
    <row r="373" spans="2:15" ht="15" customHeight="1" x14ac:dyDescent="0.3">
      <c r="B373" s="15" t="str">
        <f>IF(AND('[1]Vmesna vrtilna_SKLOP1'!B373&lt;&gt;"",'[1]Vmesna vrtilna_SKLOP1'!C373&lt;&gt;""),IF('[1]Vmesna vrtilna_SKLOP1'!B373&lt;&gt;"",'[1]Vmesna vrtilna_SKLOP1'!B373,""),"")</f>
        <v/>
      </c>
      <c r="C373" s="16" t="str">
        <f>IF(OR(C372="Posebna oblika",C372="Kulturno zaščiten objekt",C372="Kulturno zaščiten objekt, Posebna oblika"),"Glej zavihek POSEBNI POGOJI",IF(SUM(N372:Q372)=1,"Posebna oblika",IF(SUM(N372:Q372)=10,"Kulturno zaščiten objekt",IF(SUM(N372:Q372)=11,"Kulturno zaščiten objekt, Posebna oblika",IF(AND('[1]Vmesna vrtilna_SKLOP1'!C373&lt;&gt;"",'[1]Vmesna vrtilna_SKLOP1'!D373&lt;&gt;""),IF('[1]Vmesna vrtilna_SKLOP1'!C373&lt;&gt;"",'[1]Vmesna vrtilna_SKLOP1'!C373,""),"")))))</f>
        <v/>
      </c>
      <c r="D373" s="17" t="str">
        <f>IF(IFERROR(VLOOKUP(B373,'[1]Vmesna vrtilna_SKLOP1'!B:J,6,0),"")=0,"",IFERROR(VLOOKUP(B373,'[1]Vmesna vrtilna_SKLOP1'!B:J,6,0),""))</f>
        <v/>
      </c>
      <c r="E373" s="16" t="str">
        <f>IF(IF('[1]Vmesna vrtilna_SKLOP1'!E373&lt;&gt;"",'[1]Vmesna vrtilna_SKLOP1'!D373,"")=0,"",IF('[1]Vmesna vrtilna_SKLOP1'!E373&lt;&gt;"",'[1]Vmesna vrtilna_SKLOP1'!D373,""))</f>
        <v>Notranje police</v>
      </c>
      <c r="F373" s="18" t="str">
        <f>IF('[1]Vmesna vrtilna_SKLOP1'!E373&lt;&gt;"",'[1]Vmesna vrtilna_SKLOP1'!E373,"")</f>
        <v>Notranja polica, mat. Marmor, dim. ŠxG:1,57x0,31m</v>
      </c>
      <c r="G373" s="15" t="str">
        <f>IF('[1]Vmesna vrtilna_SKLOP1'!E373&lt;&gt;"",'[1]Vmesna vrtilna_SKLOP1'!F373,"")</f>
        <v>[kos]</v>
      </c>
      <c r="H373" s="19">
        <f>IF('[1]Vmesna vrtilna_SKLOP1'!F373&lt;&gt;"",'[1]Vmesna vrtilna_SKLOP1'!I373,"")</f>
        <v>2</v>
      </c>
      <c r="I373" s="20" t="str">
        <f>IF(I372="Skupaj:","DDV (22%):",IF(I372="DDV (22%):","Skupaj z DDV:",IF(AND('[1]Vmesna vrtilna_SKLOP1'!C373&lt;&gt;"",'[1]Vmesna vrtilna_SKLOP1'!E373=""),"Skupaj:","")))</f>
        <v/>
      </c>
      <c r="J373" s="21">
        <f t="shared" si="11"/>
        <v>0</v>
      </c>
      <c r="K373" s="21">
        <f>IF(I373="Skupaj z DDV:",SUM(K371,K372),IF(I373="DDV (22%):",K372*0.22,IF(AND('[1]Vmesna vrtilna_SKLOP1'!C373&lt;&gt;"",'[1]Vmesna vrtilna_SKLOP1'!D373=""),'[1]Vmesna vrtilna_SKLOP1'!J373,IF(F373&lt;&gt;"",IF('[1]Vmesna vrtilna_SKLOP1'!J373&lt;&gt;"",'[1]Vmesna vrtilna_SKLOP1'!J373,""),""))))</f>
        <v>262.047978</v>
      </c>
      <c r="L373" s="22">
        <f>IF(I372="Skupaj:","DDV (22%):",IF(I372="DDV (22%):","Skupaj z DDV:",IF(AND('[1]Vmesna vrtilna_SKLOP1'!C373&lt;&gt;"",'[1]Vmesna vrtilna_SKLOP1'!E373=""),"Skupaj:",IF(AND('[1]Vmesna vrtilna_SKLOP1'!C373&lt;&gt;"",'[1]Vmesna vrtilna_SKLOP1'!D373=""),'[1]Vmesna vrtilna_SKLOP1'!J373,IF(F373&lt;&gt;"",IF('[1]Vmesna vrtilna_SKLOP1'!J373&lt;&gt;"",'[1]Vmesna vrtilna_SKLOP1'!J373,""),"")))))</f>
        <v>262.047978</v>
      </c>
      <c r="M373" s="22">
        <f t="shared" si="10"/>
        <v>0</v>
      </c>
      <c r="N373" s="22" t="str">
        <f>IF(IFERROR(VLOOKUP(B373,'[1]Vmesna vrtilna_SKLOP1'!B:J,7,0),"")=0,"",IFERROR(VLOOKUP(B373,'[1]Vmesna vrtilna_SKLOP1'!B:J,7,0),""))</f>
        <v/>
      </c>
      <c r="O373" s="22"/>
    </row>
    <row r="374" spans="2:15" ht="15" customHeight="1" x14ac:dyDescent="0.3">
      <c r="B374" s="15" t="str">
        <f>IF(AND('[1]Vmesna vrtilna_SKLOP1'!B374&lt;&gt;"",'[1]Vmesna vrtilna_SKLOP1'!C374&lt;&gt;""),IF('[1]Vmesna vrtilna_SKLOP1'!B374&lt;&gt;"",'[1]Vmesna vrtilna_SKLOP1'!B374,""),"")</f>
        <v/>
      </c>
      <c r="C374" s="16" t="str">
        <f>IF(OR(C373="Posebna oblika",C373="Kulturno zaščiten objekt",C373="Kulturno zaščiten objekt, Posebna oblika"),"Glej zavihek POSEBNI POGOJI",IF(SUM(N373:Q373)=1,"Posebna oblika",IF(SUM(N373:Q373)=10,"Kulturno zaščiten objekt",IF(SUM(N373:Q373)=11,"Kulturno zaščiten objekt, Posebna oblika",IF(AND('[1]Vmesna vrtilna_SKLOP1'!C374&lt;&gt;"",'[1]Vmesna vrtilna_SKLOP1'!D374&lt;&gt;""),IF('[1]Vmesna vrtilna_SKLOP1'!C374&lt;&gt;"",'[1]Vmesna vrtilna_SKLOP1'!C374,""),"")))))</f>
        <v/>
      </c>
      <c r="D374" s="17" t="str">
        <f>IF(IFERROR(VLOOKUP(B374,'[1]Vmesna vrtilna_SKLOP1'!B:J,6,0),"")=0,"",IFERROR(VLOOKUP(B374,'[1]Vmesna vrtilna_SKLOP1'!B:J,6,0),""))</f>
        <v/>
      </c>
      <c r="E374" s="16" t="str">
        <f>IF(IF('[1]Vmesna vrtilna_SKLOP1'!E374&lt;&gt;"",'[1]Vmesna vrtilna_SKLOP1'!D374,"")=0,"",IF('[1]Vmesna vrtilna_SKLOP1'!E374&lt;&gt;"",'[1]Vmesna vrtilna_SKLOP1'!D374,""))</f>
        <v/>
      </c>
      <c r="F374" s="18" t="str">
        <f>IF('[1]Vmesna vrtilna_SKLOP1'!E374&lt;&gt;"",'[1]Vmesna vrtilna_SKLOP1'!E374,"")</f>
        <v/>
      </c>
      <c r="G374" s="15" t="str">
        <f>IF('[1]Vmesna vrtilna_SKLOP1'!E374&lt;&gt;"",'[1]Vmesna vrtilna_SKLOP1'!F374,"")</f>
        <v/>
      </c>
      <c r="H374" s="19" t="str">
        <f>IF('[1]Vmesna vrtilna_SKLOP1'!F374&lt;&gt;"",'[1]Vmesna vrtilna_SKLOP1'!I374,"")</f>
        <v/>
      </c>
      <c r="I374" s="20" t="str">
        <f>IF(I373="Skupaj:","DDV (22%):",IF(I373="DDV (22%):","Skupaj z DDV:",IF(AND('[1]Vmesna vrtilna_SKLOP1'!C374&lt;&gt;"",'[1]Vmesna vrtilna_SKLOP1'!E374=""),"Skupaj:","")))</f>
        <v/>
      </c>
      <c r="J374" s="21" t="str">
        <f t="shared" si="11"/>
        <v/>
      </c>
      <c r="K374" s="21" t="str">
        <f>IF(I374="Skupaj z DDV:",SUM(K372,K373),IF(I374="DDV (22%):",K373*0.22,IF(AND('[1]Vmesna vrtilna_SKLOP1'!C374&lt;&gt;"",'[1]Vmesna vrtilna_SKLOP1'!D374=""),'[1]Vmesna vrtilna_SKLOP1'!J374,IF(F374&lt;&gt;"",IF('[1]Vmesna vrtilna_SKLOP1'!J374&lt;&gt;"",'[1]Vmesna vrtilna_SKLOP1'!J374,""),""))))</f>
        <v/>
      </c>
      <c r="L374" s="22" t="str">
        <f>IF(I373="Skupaj:","DDV (22%):",IF(I373="DDV (22%):","Skupaj z DDV:",IF(AND('[1]Vmesna vrtilna_SKLOP1'!C374&lt;&gt;"",'[1]Vmesna vrtilna_SKLOP1'!E374=""),"Skupaj:",IF(AND('[1]Vmesna vrtilna_SKLOP1'!C374&lt;&gt;"",'[1]Vmesna vrtilna_SKLOP1'!D374=""),'[1]Vmesna vrtilna_SKLOP1'!J374,IF(F374&lt;&gt;"",IF('[1]Vmesna vrtilna_SKLOP1'!J374&lt;&gt;"",'[1]Vmesna vrtilna_SKLOP1'!J374,""),"")))))</f>
        <v/>
      </c>
      <c r="M374" s="22">
        <f t="shared" si="10"/>
        <v>0</v>
      </c>
      <c r="N374" s="22" t="str">
        <f>IF(IFERROR(VLOOKUP(B374,'[1]Vmesna vrtilna_SKLOP1'!B:J,7,0),"")=0,"",IFERROR(VLOOKUP(B374,'[1]Vmesna vrtilna_SKLOP1'!B:J,7,0),""))</f>
        <v/>
      </c>
      <c r="O374" s="22"/>
    </row>
    <row r="375" spans="2:15" ht="15" customHeight="1" x14ac:dyDescent="0.3">
      <c r="B375" s="15" t="str">
        <f>IF(AND('[1]Vmesna vrtilna_SKLOP1'!B375&lt;&gt;"",'[1]Vmesna vrtilna_SKLOP1'!C375&lt;&gt;""),IF('[1]Vmesna vrtilna_SKLOP1'!B375&lt;&gt;"",'[1]Vmesna vrtilna_SKLOP1'!B375,""),"")</f>
        <v/>
      </c>
      <c r="C375" s="16" t="str">
        <f>IF(OR(C374="Posebna oblika",C374="Kulturno zaščiten objekt",C374="Kulturno zaščiten objekt, Posebna oblika"),"Glej zavihek POSEBNI POGOJI",IF(SUM(N374:Q374)=1,"Posebna oblika",IF(SUM(N374:Q374)=10,"Kulturno zaščiten objekt",IF(SUM(N374:Q374)=11,"Kulturno zaščiten objekt, Posebna oblika",IF(AND('[1]Vmesna vrtilna_SKLOP1'!C375&lt;&gt;"",'[1]Vmesna vrtilna_SKLOP1'!D375&lt;&gt;""),IF('[1]Vmesna vrtilna_SKLOP1'!C375&lt;&gt;"",'[1]Vmesna vrtilna_SKLOP1'!C375,""),"")))))</f>
        <v/>
      </c>
      <c r="D375" s="17" t="str">
        <f>IF(IFERROR(VLOOKUP(B375,'[1]Vmesna vrtilna_SKLOP1'!B:J,6,0),"")=0,"",IFERROR(VLOOKUP(B375,'[1]Vmesna vrtilna_SKLOP1'!B:J,6,0),""))</f>
        <v/>
      </c>
      <c r="E375" s="16" t="str">
        <f>IF(IF('[1]Vmesna vrtilna_SKLOP1'!E375&lt;&gt;"",'[1]Vmesna vrtilna_SKLOP1'!D375,"")=0,"",IF('[1]Vmesna vrtilna_SKLOP1'!E375&lt;&gt;"",'[1]Vmesna vrtilna_SKLOP1'!D375,""))</f>
        <v>Demontaža</v>
      </c>
      <c r="F375" s="18" t="str">
        <f>IF('[1]Vmesna vrtilna_SKLOP1'!E375&lt;&gt;"",'[1]Vmesna vrtilna_SKLOP1'!E375,"")</f>
        <v>Demontaža oken</v>
      </c>
      <c r="G375" s="15" t="str">
        <f>IF('[1]Vmesna vrtilna_SKLOP1'!E375&lt;&gt;"",'[1]Vmesna vrtilna_SKLOP1'!F375,"")</f>
        <v>[m1]</v>
      </c>
      <c r="H375" s="19">
        <f>IF('[1]Vmesna vrtilna_SKLOP1'!F375&lt;&gt;"",'[1]Vmesna vrtilna_SKLOP1'!I375,"")</f>
        <v>11.4</v>
      </c>
      <c r="I375" s="20" t="str">
        <f>IF(I374="Skupaj:","DDV (22%):",IF(I374="DDV (22%):","Skupaj z DDV:",IF(AND('[1]Vmesna vrtilna_SKLOP1'!C375&lt;&gt;"",'[1]Vmesna vrtilna_SKLOP1'!E375=""),"Skupaj:","")))</f>
        <v/>
      </c>
      <c r="J375" s="21">
        <f t="shared" si="11"/>
        <v>0</v>
      </c>
      <c r="K375" s="21">
        <f>IF(I375="Skupaj z DDV:",SUM(K373,K374),IF(I375="DDV (22%):",K374*0.22,IF(AND('[1]Vmesna vrtilna_SKLOP1'!C375&lt;&gt;"",'[1]Vmesna vrtilna_SKLOP1'!D375=""),'[1]Vmesna vrtilna_SKLOP1'!J375,IF(F375&lt;&gt;"",IF('[1]Vmesna vrtilna_SKLOP1'!J375&lt;&gt;"",'[1]Vmesna vrtilna_SKLOP1'!J375,""),""))))</f>
        <v>79.8</v>
      </c>
      <c r="L375" s="22">
        <f>IF(I374="Skupaj:","DDV (22%):",IF(I374="DDV (22%):","Skupaj z DDV:",IF(AND('[1]Vmesna vrtilna_SKLOP1'!C375&lt;&gt;"",'[1]Vmesna vrtilna_SKLOP1'!E375=""),"Skupaj:",IF(AND('[1]Vmesna vrtilna_SKLOP1'!C375&lt;&gt;"",'[1]Vmesna vrtilna_SKLOP1'!D375=""),'[1]Vmesna vrtilna_SKLOP1'!J375,IF(F375&lt;&gt;"",IF('[1]Vmesna vrtilna_SKLOP1'!J375&lt;&gt;"",'[1]Vmesna vrtilna_SKLOP1'!J375,""),"")))))</f>
        <v>79.8</v>
      </c>
      <c r="M375" s="22">
        <f t="shared" si="10"/>
        <v>0</v>
      </c>
      <c r="N375" s="22" t="str">
        <f>IF(IFERROR(VLOOKUP(B375,'[1]Vmesna vrtilna_SKLOP1'!B:J,7,0),"")=0,"",IFERROR(VLOOKUP(B375,'[1]Vmesna vrtilna_SKLOP1'!B:J,7,0),""))</f>
        <v/>
      </c>
      <c r="O375" s="22"/>
    </row>
    <row r="376" spans="2:15" ht="15" customHeight="1" x14ac:dyDescent="0.3">
      <c r="B376" s="15" t="str">
        <f>IF(AND('[1]Vmesna vrtilna_SKLOP1'!B376&lt;&gt;"",'[1]Vmesna vrtilna_SKLOP1'!C376&lt;&gt;""),IF('[1]Vmesna vrtilna_SKLOP1'!B376&lt;&gt;"",'[1]Vmesna vrtilna_SKLOP1'!B376,""),"")</f>
        <v/>
      </c>
      <c r="C376" s="16" t="str">
        <f>IF(OR(C375="Posebna oblika",C375="Kulturno zaščiten objekt",C375="Kulturno zaščiten objekt, Posebna oblika"),"Glej zavihek POSEBNI POGOJI",IF(SUM(N375:Q375)=1,"Posebna oblika",IF(SUM(N375:Q375)=10,"Kulturno zaščiten objekt",IF(SUM(N375:Q375)=11,"Kulturno zaščiten objekt, Posebna oblika",IF(AND('[1]Vmesna vrtilna_SKLOP1'!C376&lt;&gt;"",'[1]Vmesna vrtilna_SKLOP1'!D376&lt;&gt;""),IF('[1]Vmesna vrtilna_SKLOP1'!C376&lt;&gt;"",'[1]Vmesna vrtilna_SKLOP1'!C376,""),"")))))</f>
        <v/>
      </c>
      <c r="D376" s="17" t="str">
        <f>IF(IFERROR(VLOOKUP(B376,'[1]Vmesna vrtilna_SKLOP1'!B:J,6,0),"")=0,"",IFERROR(VLOOKUP(B376,'[1]Vmesna vrtilna_SKLOP1'!B:J,6,0),""))</f>
        <v/>
      </c>
      <c r="E376" s="16" t="str">
        <f>IF(IF('[1]Vmesna vrtilna_SKLOP1'!E376&lt;&gt;"",'[1]Vmesna vrtilna_SKLOP1'!D376,"")=0,"",IF('[1]Vmesna vrtilna_SKLOP1'!E376&lt;&gt;"",'[1]Vmesna vrtilna_SKLOP1'!D376,""))</f>
        <v/>
      </c>
      <c r="F376" s="18" t="str">
        <f>IF('[1]Vmesna vrtilna_SKLOP1'!E376&lt;&gt;"",'[1]Vmesna vrtilna_SKLOP1'!E376,"")</f>
        <v>Demontaža vrat</v>
      </c>
      <c r="G376" s="15" t="str">
        <f>IF('[1]Vmesna vrtilna_SKLOP1'!E376&lt;&gt;"",'[1]Vmesna vrtilna_SKLOP1'!F376,"")</f>
        <v>[m1]</v>
      </c>
      <c r="H376" s="19">
        <f>IF('[1]Vmesna vrtilna_SKLOP1'!F376&lt;&gt;"",'[1]Vmesna vrtilna_SKLOP1'!I376,"")</f>
        <v>6.1999999999999993</v>
      </c>
      <c r="I376" s="20" t="str">
        <f>IF(I375="Skupaj:","DDV (22%):",IF(I375="DDV (22%):","Skupaj z DDV:",IF(AND('[1]Vmesna vrtilna_SKLOP1'!C376&lt;&gt;"",'[1]Vmesna vrtilna_SKLOP1'!E376=""),"Skupaj:","")))</f>
        <v/>
      </c>
      <c r="J376" s="21">
        <f t="shared" si="11"/>
        <v>0</v>
      </c>
      <c r="K376" s="21">
        <f>IF(I376="Skupaj z DDV:",SUM(K374,K375),IF(I376="DDV (22%):",K375*0.22,IF(AND('[1]Vmesna vrtilna_SKLOP1'!C376&lt;&gt;"",'[1]Vmesna vrtilna_SKLOP1'!D376=""),'[1]Vmesna vrtilna_SKLOP1'!J376,IF(F376&lt;&gt;"",IF('[1]Vmesna vrtilna_SKLOP1'!J376&lt;&gt;"",'[1]Vmesna vrtilna_SKLOP1'!J376,""),""))))</f>
        <v>43.399999999999991</v>
      </c>
      <c r="L376" s="22">
        <f>IF(I375="Skupaj:","DDV (22%):",IF(I375="DDV (22%):","Skupaj z DDV:",IF(AND('[1]Vmesna vrtilna_SKLOP1'!C376&lt;&gt;"",'[1]Vmesna vrtilna_SKLOP1'!E376=""),"Skupaj:",IF(AND('[1]Vmesna vrtilna_SKLOP1'!C376&lt;&gt;"",'[1]Vmesna vrtilna_SKLOP1'!D376=""),'[1]Vmesna vrtilna_SKLOP1'!J376,IF(F376&lt;&gt;"",IF('[1]Vmesna vrtilna_SKLOP1'!J376&lt;&gt;"",'[1]Vmesna vrtilna_SKLOP1'!J376,""),"")))))</f>
        <v>43.399999999999991</v>
      </c>
      <c r="M376" s="22">
        <f t="shared" si="10"/>
        <v>0</v>
      </c>
      <c r="N376" s="22" t="str">
        <f>IF(IFERROR(VLOOKUP(B376,'[1]Vmesna vrtilna_SKLOP1'!B:J,7,0),"")=0,"",IFERROR(VLOOKUP(B376,'[1]Vmesna vrtilna_SKLOP1'!B:J,7,0),""))</f>
        <v/>
      </c>
      <c r="O376" s="22"/>
    </row>
    <row r="377" spans="2:15" ht="15" customHeight="1" x14ac:dyDescent="0.3">
      <c r="B377" s="15" t="str">
        <f>IF(AND('[1]Vmesna vrtilna_SKLOP1'!B377&lt;&gt;"",'[1]Vmesna vrtilna_SKLOP1'!C377&lt;&gt;""),IF('[1]Vmesna vrtilna_SKLOP1'!B377&lt;&gt;"",'[1]Vmesna vrtilna_SKLOP1'!B377,""),"")</f>
        <v/>
      </c>
      <c r="C377" s="16" t="str">
        <f>IF(OR(C376="Posebna oblika",C376="Kulturno zaščiten objekt",C376="Kulturno zaščiten objekt, Posebna oblika"),"Glej zavihek POSEBNI POGOJI",IF(SUM(N376:Q376)=1,"Posebna oblika",IF(SUM(N376:Q376)=10,"Kulturno zaščiten objekt",IF(SUM(N376:Q376)=11,"Kulturno zaščiten objekt, Posebna oblika",IF(AND('[1]Vmesna vrtilna_SKLOP1'!C377&lt;&gt;"",'[1]Vmesna vrtilna_SKLOP1'!D377&lt;&gt;""),IF('[1]Vmesna vrtilna_SKLOP1'!C377&lt;&gt;"",'[1]Vmesna vrtilna_SKLOP1'!C377,""),"")))))</f>
        <v/>
      </c>
      <c r="D377" s="17" t="str">
        <f>IF(IFERROR(VLOOKUP(B377,'[1]Vmesna vrtilna_SKLOP1'!B:J,6,0),"")=0,"",IFERROR(VLOOKUP(B377,'[1]Vmesna vrtilna_SKLOP1'!B:J,6,0),""))</f>
        <v/>
      </c>
      <c r="E377" s="16" t="str">
        <f>IF(IF('[1]Vmesna vrtilna_SKLOP1'!E377&lt;&gt;"",'[1]Vmesna vrtilna_SKLOP1'!D377,"")=0,"",IF('[1]Vmesna vrtilna_SKLOP1'!E377&lt;&gt;"",'[1]Vmesna vrtilna_SKLOP1'!D377,""))</f>
        <v/>
      </c>
      <c r="F377" s="18" t="str">
        <f>IF('[1]Vmesna vrtilna_SKLOP1'!E377&lt;&gt;"",'[1]Vmesna vrtilna_SKLOP1'!E377,"")</f>
        <v>Demontaža police</v>
      </c>
      <c r="G377" s="15" t="str">
        <f>IF('[1]Vmesna vrtilna_SKLOP1'!E377&lt;&gt;"",'[1]Vmesna vrtilna_SKLOP1'!F377,"")</f>
        <v>[kos]</v>
      </c>
      <c r="H377" s="19">
        <f>IF('[1]Vmesna vrtilna_SKLOP1'!F377&lt;&gt;"",'[1]Vmesna vrtilna_SKLOP1'!I377,"")</f>
        <v>2</v>
      </c>
      <c r="I377" s="20" t="str">
        <f>IF(I376="Skupaj:","DDV (22%):",IF(I376="DDV (22%):","Skupaj z DDV:",IF(AND('[1]Vmesna vrtilna_SKLOP1'!C377&lt;&gt;"",'[1]Vmesna vrtilna_SKLOP1'!E377=""),"Skupaj:","")))</f>
        <v/>
      </c>
      <c r="J377" s="21">
        <f t="shared" si="11"/>
        <v>0</v>
      </c>
      <c r="K377" s="21">
        <f>IF(I377="Skupaj z DDV:",SUM(K375,K376),IF(I377="DDV (22%):",K376*0.22,IF(AND('[1]Vmesna vrtilna_SKLOP1'!C377&lt;&gt;"",'[1]Vmesna vrtilna_SKLOP1'!D377=""),'[1]Vmesna vrtilna_SKLOP1'!J377,IF(F377&lt;&gt;"",IF('[1]Vmesna vrtilna_SKLOP1'!J377&lt;&gt;"",'[1]Vmesna vrtilna_SKLOP1'!J377,""),""))))</f>
        <v>15.700000000000001</v>
      </c>
      <c r="L377" s="22">
        <f>IF(I376="Skupaj:","DDV (22%):",IF(I376="DDV (22%):","Skupaj z DDV:",IF(AND('[1]Vmesna vrtilna_SKLOP1'!C377&lt;&gt;"",'[1]Vmesna vrtilna_SKLOP1'!E377=""),"Skupaj:",IF(AND('[1]Vmesna vrtilna_SKLOP1'!C377&lt;&gt;"",'[1]Vmesna vrtilna_SKLOP1'!D377=""),'[1]Vmesna vrtilna_SKLOP1'!J377,IF(F377&lt;&gt;"",IF('[1]Vmesna vrtilna_SKLOP1'!J377&lt;&gt;"",'[1]Vmesna vrtilna_SKLOP1'!J377,""),"")))))</f>
        <v>15.700000000000001</v>
      </c>
      <c r="M377" s="22">
        <f t="shared" si="10"/>
        <v>0</v>
      </c>
      <c r="N377" s="22" t="str">
        <f>IF(IFERROR(VLOOKUP(B377,'[1]Vmesna vrtilna_SKLOP1'!B:J,7,0),"")=0,"",IFERROR(VLOOKUP(B377,'[1]Vmesna vrtilna_SKLOP1'!B:J,7,0),""))</f>
        <v/>
      </c>
      <c r="O377" s="22"/>
    </row>
    <row r="378" spans="2:15" ht="15" customHeight="1" x14ac:dyDescent="0.3">
      <c r="B378" s="15" t="str">
        <f>IF(AND('[1]Vmesna vrtilna_SKLOP1'!B378&lt;&gt;"",'[1]Vmesna vrtilna_SKLOP1'!C378&lt;&gt;""),IF('[1]Vmesna vrtilna_SKLOP1'!B378&lt;&gt;"",'[1]Vmesna vrtilna_SKLOP1'!B378,""),"")</f>
        <v/>
      </c>
      <c r="C378" s="16" t="str">
        <f>IF(OR(C377="Posebna oblika",C377="Kulturno zaščiten objekt",C377="Kulturno zaščiten objekt, Posebna oblika"),"Glej zavihek POSEBNI POGOJI",IF(SUM(N377:Q377)=1,"Posebna oblika",IF(SUM(N377:Q377)=10,"Kulturno zaščiten objekt",IF(SUM(N377:Q377)=11,"Kulturno zaščiten objekt, Posebna oblika",IF(AND('[1]Vmesna vrtilna_SKLOP1'!C378&lt;&gt;"",'[1]Vmesna vrtilna_SKLOP1'!D378&lt;&gt;""),IF('[1]Vmesna vrtilna_SKLOP1'!C378&lt;&gt;"",'[1]Vmesna vrtilna_SKLOP1'!C378,""),"")))))</f>
        <v/>
      </c>
      <c r="D378" s="17" t="str">
        <f>IF(IFERROR(VLOOKUP(B378,'[1]Vmesna vrtilna_SKLOP1'!B:J,6,0),"")=0,"",IFERROR(VLOOKUP(B378,'[1]Vmesna vrtilna_SKLOP1'!B:J,6,0),""))</f>
        <v/>
      </c>
      <c r="E378" s="16" t="str">
        <f>IF(IF('[1]Vmesna vrtilna_SKLOP1'!E378&lt;&gt;"",'[1]Vmesna vrtilna_SKLOP1'!D378,"")=0,"",IF('[1]Vmesna vrtilna_SKLOP1'!E378&lt;&gt;"",'[1]Vmesna vrtilna_SKLOP1'!D378,""))</f>
        <v/>
      </c>
      <c r="F378" s="18" t="str">
        <f>IF('[1]Vmesna vrtilna_SKLOP1'!E378&lt;&gt;"",'[1]Vmesna vrtilna_SKLOP1'!E378,"")</f>
        <v/>
      </c>
      <c r="G378" s="15" t="str">
        <f>IF('[1]Vmesna vrtilna_SKLOP1'!E378&lt;&gt;"",'[1]Vmesna vrtilna_SKLOP1'!F378,"")</f>
        <v/>
      </c>
      <c r="H378" s="19" t="str">
        <f>IF('[1]Vmesna vrtilna_SKLOP1'!F378&lt;&gt;"",'[1]Vmesna vrtilna_SKLOP1'!I378,"")</f>
        <v/>
      </c>
      <c r="I378" s="20" t="str">
        <f>IF(I377="Skupaj:","DDV (22%):",IF(I377="DDV (22%):","Skupaj z DDV:",IF(AND('[1]Vmesna vrtilna_SKLOP1'!C378&lt;&gt;"",'[1]Vmesna vrtilna_SKLOP1'!E378=""),"Skupaj:","")))</f>
        <v/>
      </c>
      <c r="J378" s="21" t="str">
        <f t="shared" si="11"/>
        <v/>
      </c>
      <c r="K378" s="21" t="str">
        <f>IF(I378="Skupaj z DDV:",SUM(K376,K377),IF(I378="DDV (22%):",K377*0.22,IF(AND('[1]Vmesna vrtilna_SKLOP1'!C378&lt;&gt;"",'[1]Vmesna vrtilna_SKLOP1'!D378=""),'[1]Vmesna vrtilna_SKLOP1'!J378,IF(F378&lt;&gt;"",IF('[1]Vmesna vrtilna_SKLOP1'!J378&lt;&gt;"",'[1]Vmesna vrtilna_SKLOP1'!J378,""),""))))</f>
        <v/>
      </c>
      <c r="L378" s="22" t="str">
        <f>IF(I377="Skupaj:","DDV (22%):",IF(I377="DDV (22%):","Skupaj z DDV:",IF(AND('[1]Vmesna vrtilna_SKLOP1'!C378&lt;&gt;"",'[1]Vmesna vrtilna_SKLOP1'!E378=""),"Skupaj:",IF(AND('[1]Vmesna vrtilna_SKLOP1'!C378&lt;&gt;"",'[1]Vmesna vrtilna_SKLOP1'!D378=""),'[1]Vmesna vrtilna_SKLOP1'!J378,IF(F378&lt;&gt;"",IF('[1]Vmesna vrtilna_SKLOP1'!J378&lt;&gt;"",'[1]Vmesna vrtilna_SKLOP1'!J378,""),"")))))</f>
        <v/>
      </c>
      <c r="M378" s="22">
        <f t="shared" si="10"/>
        <v>0</v>
      </c>
      <c r="N378" s="22" t="str">
        <f>IF(IFERROR(VLOOKUP(B378,'[1]Vmesna vrtilna_SKLOP1'!B:J,7,0),"")=0,"",IFERROR(VLOOKUP(B378,'[1]Vmesna vrtilna_SKLOP1'!B:J,7,0),""))</f>
        <v/>
      </c>
      <c r="O378" s="22"/>
    </row>
    <row r="379" spans="2:15" ht="15" customHeight="1" x14ac:dyDescent="0.3">
      <c r="B379" s="15" t="str">
        <f>IF(AND('[1]Vmesna vrtilna_SKLOP1'!B379&lt;&gt;"",'[1]Vmesna vrtilna_SKLOP1'!C379&lt;&gt;""),IF('[1]Vmesna vrtilna_SKLOP1'!B379&lt;&gt;"",'[1]Vmesna vrtilna_SKLOP1'!B379,""),"")</f>
        <v/>
      </c>
      <c r="C379" s="16" t="str">
        <f>IF(OR(C378="Posebna oblika",C378="Kulturno zaščiten objekt",C378="Kulturno zaščiten objekt, Posebna oblika"),"Glej zavihek POSEBNI POGOJI",IF(SUM(N378:Q378)=1,"Posebna oblika",IF(SUM(N378:Q378)=10,"Kulturno zaščiten objekt",IF(SUM(N378:Q378)=11,"Kulturno zaščiten objekt, Posebna oblika",IF(AND('[1]Vmesna vrtilna_SKLOP1'!C379&lt;&gt;"",'[1]Vmesna vrtilna_SKLOP1'!D379&lt;&gt;""),IF('[1]Vmesna vrtilna_SKLOP1'!C379&lt;&gt;"",'[1]Vmesna vrtilna_SKLOP1'!C379,""),"")))))</f>
        <v/>
      </c>
      <c r="D379" s="17" t="str">
        <f>IF(IFERROR(VLOOKUP(B379,'[1]Vmesna vrtilna_SKLOP1'!B:J,6,0),"")=0,"",IFERROR(VLOOKUP(B379,'[1]Vmesna vrtilna_SKLOP1'!B:J,6,0),""))</f>
        <v/>
      </c>
      <c r="E379" s="16" t="str">
        <f>IF(IF('[1]Vmesna vrtilna_SKLOP1'!E379&lt;&gt;"",'[1]Vmesna vrtilna_SKLOP1'!D379,"")=0,"",IF('[1]Vmesna vrtilna_SKLOP1'!E379&lt;&gt;"",'[1]Vmesna vrtilna_SKLOP1'!D379,""))</f>
        <v>Montaža</v>
      </c>
      <c r="F379" s="18" t="str">
        <f>IF('[1]Vmesna vrtilna_SKLOP1'!E379&lt;&gt;"",'[1]Vmesna vrtilna_SKLOP1'!E379,"")</f>
        <v>RAL montaža oken z zidarskimi deli</v>
      </c>
      <c r="G379" s="15" t="str">
        <f>IF('[1]Vmesna vrtilna_SKLOP1'!E379&lt;&gt;"",'[1]Vmesna vrtilna_SKLOP1'!F379,"")</f>
        <v>[m1]</v>
      </c>
      <c r="H379" s="19">
        <f>IF('[1]Vmesna vrtilna_SKLOP1'!F379&lt;&gt;"",'[1]Vmesna vrtilna_SKLOP1'!I379,"")</f>
        <v>11.4</v>
      </c>
      <c r="I379" s="20" t="str">
        <f>IF(I378="Skupaj:","DDV (22%):",IF(I378="DDV (22%):","Skupaj z DDV:",IF(AND('[1]Vmesna vrtilna_SKLOP1'!C379&lt;&gt;"",'[1]Vmesna vrtilna_SKLOP1'!E379=""),"Skupaj:","")))</f>
        <v/>
      </c>
      <c r="J379" s="21">
        <f t="shared" si="11"/>
        <v>0</v>
      </c>
      <c r="K379" s="21">
        <f>IF(I379="Skupaj z DDV:",SUM(K377,K378),IF(I379="DDV (22%):",K378*0.22,IF(AND('[1]Vmesna vrtilna_SKLOP1'!C379&lt;&gt;"",'[1]Vmesna vrtilna_SKLOP1'!D379=""),'[1]Vmesna vrtilna_SKLOP1'!J379,IF(F379&lt;&gt;"",IF('[1]Vmesna vrtilna_SKLOP1'!J379&lt;&gt;"",'[1]Vmesna vrtilna_SKLOP1'!J379,""),""))))</f>
        <v>387.6</v>
      </c>
      <c r="L379" s="22">
        <f>IF(I378="Skupaj:","DDV (22%):",IF(I378="DDV (22%):","Skupaj z DDV:",IF(AND('[1]Vmesna vrtilna_SKLOP1'!C379&lt;&gt;"",'[1]Vmesna vrtilna_SKLOP1'!E379=""),"Skupaj:",IF(AND('[1]Vmesna vrtilna_SKLOP1'!C379&lt;&gt;"",'[1]Vmesna vrtilna_SKLOP1'!D379=""),'[1]Vmesna vrtilna_SKLOP1'!J379,IF(F379&lt;&gt;"",IF('[1]Vmesna vrtilna_SKLOP1'!J379&lt;&gt;"",'[1]Vmesna vrtilna_SKLOP1'!J379,""),"")))))</f>
        <v>387.6</v>
      </c>
      <c r="M379" s="22">
        <f t="shared" si="10"/>
        <v>0</v>
      </c>
      <c r="N379" s="22" t="str">
        <f>IF(IFERROR(VLOOKUP(B379,'[1]Vmesna vrtilna_SKLOP1'!B:J,7,0),"")=0,"",IFERROR(VLOOKUP(B379,'[1]Vmesna vrtilna_SKLOP1'!B:J,7,0),""))</f>
        <v/>
      </c>
      <c r="O379" s="22"/>
    </row>
    <row r="380" spans="2:15" ht="15" customHeight="1" x14ac:dyDescent="0.3">
      <c r="B380" s="15" t="str">
        <f>IF(AND('[1]Vmesna vrtilna_SKLOP1'!B380&lt;&gt;"",'[1]Vmesna vrtilna_SKLOP1'!C380&lt;&gt;""),IF('[1]Vmesna vrtilna_SKLOP1'!B380&lt;&gt;"",'[1]Vmesna vrtilna_SKLOP1'!B380,""),"")</f>
        <v/>
      </c>
      <c r="C380" s="16" t="str">
        <f>IF(OR(C379="Posebna oblika",C379="Kulturno zaščiten objekt",C379="Kulturno zaščiten objekt, Posebna oblika"),"Glej zavihek POSEBNI POGOJI",IF(SUM(N379:Q379)=1,"Posebna oblika",IF(SUM(N379:Q379)=10,"Kulturno zaščiten objekt",IF(SUM(N379:Q379)=11,"Kulturno zaščiten objekt, Posebna oblika",IF(AND('[1]Vmesna vrtilna_SKLOP1'!C380&lt;&gt;"",'[1]Vmesna vrtilna_SKLOP1'!D380&lt;&gt;""),IF('[1]Vmesna vrtilna_SKLOP1'!C380&lt;&gt;"",'[1]Vmesna vrtilna_SKLOP1'!C380,""),"")))))</f>
        <v/>
      </c>
      <c r="D380" s="17" t="str">
        <f>IF(IFERROR(VLOOKUP(B380,'[1]Vmesna vrtilna_SKLOP1'!B:J,6,0),"")=0,"",IFERROR(VLOOKUP(B380,'[1]Vmesna vrtilna_SKLOP1'!B:J,6,0),""))</f>
        <v/>
      </c>
      <c r="E380" s="16" t="str">
        <f>IF(IF('[1]Vmesna vrtilna_SKLOP1'!E380&lt;&gt;"",'[1]Vmesna vrtilna_SKLOP1'!D380,"")=0,"",IF('[1]Vmesna vrtilna_SKLOP1'!E380&lt;&gt;"",'[1]Vmesna vrtilna_SKLOP1'!D380,""))</f>
        <v/>
      </c>
      <c r="F380" s="18" t="str">
        <f>IF('[1]Vmesna vrtilna_SKLOP1'!E380&lt;&gt;"",'[1]Vmesna vrtilna_SKLOP1'!E380,"")</f>
        <v>RAL montaža vrat z zidarskimi deli</v>
      </c>
      <c r="G380" s="15" t="str">
        <f>IF('[1]Vmesna vrtilna_SKLOP1'!E380&lt;&gt;"",'[1]Vmesna vrtilna_SKLOP1'!F380,"")</f>
        <v>[m1]</v>
      </c>
      <c r="H380" s="19">
        <f>IF('[1]Vmesna vrtilna_SKLOP1'!F380&lt;&gt;"",'[1]Vmesna vrtilna_SKLOP1'!I380,"")</f>
        <v>6.1999999999999993</v>
      </c>
      <c r="I380" s="20" t="str">
        <f>IF(I379="Skupaj:","DDV (22%):",IF(I379="DDV (22%):","Skupaj z DDV:",IF(AND('[1]Vmesna vrtilna_SKLOP1'!C380&lt;&gt;"",'[1]Vmesna vrtilna_SKLOP1'!E380=""),"Skupaj:","")))</f>
        <v/>
      </c>
      <c r="J380" s="21">
        <f t="shared" si="11"/>
        <v>0</v>
      </c>
      <c r="K380" s="21">
        <f>IF(I380="Skupaj z DDV:",SUM(K378,K379),IF(I380="DDV (22%):",K379*0.22,IF(AND('[1]Vmesna vrtilna_SKLOP1'!C380&lt;&gt;"",'[1]Vmesna vrtilna_SKLOP1'!D380=""),'[1]Vmesna vrtilna_SKLOP1'!J380,IF(F380&lt;&gt;"",IF('[1]Vmesna vrtilna_SKLOP1'!J380&lt;&gt;"",'[1]Vmesna vrtilna_SKLOP1'!J380,""),""))))</f>
        <v>210.79999999999998</v>
      </c>
      <c r="L380" s="22">
        <f>IF(I379="Skupaj:","DDV (22%):",IF(I379="DDV (22%):","Skupaj z DDV:",IF(AND('[1]Vmesna vrtilna_SKLOP1'!C380&lt;&gt;"",'[1]Vmesna vrtilna_SKLOP1'!E380=""),"Skupaj:",IF(AND('[1]Vmesna vrtilna_SKLOP1'!C380&lt;&gt;"",'[1]Vmesna vrtilna_SKLOP1'!D380=""),'[1]Vmesna vrtilna_SKLOP1'!J380,IF(F380&lt;&gt;"",IF('[1]Vmesna vrtilna_SKLOP1'!J380&lt;&gt;"",'[1]Vmesna vrtilna_SKLOP1'!J380,""),"")))))</f>
        <v>210.79999999999998</v>
      </c>
      <c r="M380" s="22">
        <f t="shared" si="10"/>
        <v>0</v>
      </c>
      <c r="N380" s="22" t="str">
        <f>IF(IFERROR(VLOOKUP(B380,'[1]Vmesna vrtilna_SKLOP1'!B:J,7,0),"")=0,"",IFERROR(VLOOKUP(B380,'[1]Vmesna vrtilna_SKLOP1'!B:J,7,0),""))</f>
        <v/>
      </c>
      <c r="O380" s="22"/>
    </row>
    <row r="381" spans="2:15" ht="15" customHeight="1" x14ac:dyDescent="0.3">
      <c r="B381" s="15" t="str">
        <f>IF(AND('[1]Vmesna vrtilna_SKLOP1'!B381&lt;&gt;"",'[1]Vmesna vrtilna_SKLOP1'!C381&lt;&gt;""),IF('[1]Vmesna vrtilna_SKLOP1'!B381&lt;&gt;"",'[1]Vmesna vrtilna_SKLOP1'!B381,""),"")</f>
        <v/>
      </c>
      <c r="C381" s="16" t="str">
        <f>IF(OR(C380="Posebna oblika",C380="Kulturno zaščiten objekt",C380="Kulturno zaščiten objekt, Posebna oblika"),"Glej zavihek POSEBNI POGOJI",IF(SUM(N380:Q380)=1,"Posebna oblika",IF(SUM(N380:Q380)=10,"Kulturno zaščiten objekt",IF(SUM(N380:Q380)=11,"Kulturno zaščiten objekt, Posebna oblika",IF(AND('[1]Vmesna vrtilna_SKLOP1'!C381&lt;&gt;"",'[1]Vmesna vrtilna_SKLOP1'!D381&lt;&gt;""),IF('[1]Vmesna vrtilna_SKLOP1'!C381&lt;&gt;"",'[1]Vmesna vrtilna_SKLOP1'!C381,""),"")))))</f>
        <v/>
      </c>
      <c r="D381" s="17" t="str">
        <f>IF(IFERROR(VLOOKUP(B381,'[1]Vmesna vrtilna_SKLOP1'!B:J,6,0),"")=0,"",IFERROR(VLOOKUP(B381,'[1]Vmesna vrtilna_SKLOP1'!B:J,6,0),""))</f>
        <v/>
      </c>
      <c r="E381" s="16" t="str">
        <f>IF(IF('[1]Vmesna vrtilna_SKLOP1'!E381&lt;&gt;"",'[1]Vmesna vrtilna_SKLOP1'!D381,"")=0,"",IF('[1]Vmesna vrtilna_SKLOP1'!E381&lt;&gt;"",'[1]Vmesna vrtilna_SKLOP1'!D381,""))</f>
        <v/>
      </c>
      <c r="F381" s="18" t="str">
        <f>IF('[1]Vmesna vrtilna_SKLOP1'!E381&lt;&gt;"",'[1]Vmesna vrtilna_SKLOP1'!E381,"")</f>
        <v>Montaža police</v>
      </c>
      <c r="G381" s="15" t="str">
        <f>IF('[1]Vmesna vrtilna_SKLOP1'!E381&lt;&gt;"",'[1]Vmesna vrtilna_SKLOP1'!F381,"")</f>
        <v>[kos]</v>
      </c>
      <c r="H381" s="19">
        <f>IF('[1]Vmesna vrtilna_SKLOP1'!F381&lt;&gt;"",'[1]Vmesna vrtilna_SKLOP1'!I381,"")</f>
        <v>2</v>
      </c>
      <c r="I381" s="20" t="str">
        <f>IF(I380="Skupaj:","DDV (22%):",IF(I380="DDV (22%):","Skupaj z DDV:",IF(AND('[1]Vmesna vrtilna_SKLOP1'!C381&lt;&gt;"",'[1]Vmesna vrtilna_SKLOP1'!E381=""),"Skupaj:","")))</f>
        <v/>
      </c>
      <c r="J381" s="21">
        <f t="shared" si="11"/>
        <v>0</v>
      </c>
      <c r="K381" s="21">
        <f>IF(I381="Skupaj z DDV:",SUM(K379,K380),IF(I381="DDV (22%):",K380*0.22,IF(AND('[1]Vmesna vrtilna_SKLOP1'!C381&lt;&gt;"",'[1]Vmesna vrtilna_SKLOP1'!D381=""),'[1]Vmesna vrtilna_SKLOP1'!J381,IF(F381&lt;&gt;"",IF('[1]Vmesna vrtilna_SKLOP1'!J381&lt;&gt;"",'[1]Vmesna vrtilna_SKLOP1'!J381,""),""))))</f>
        <v>31.400000000000002</v>
      </c>
      <c r="L381" s="22">
        <f>IF(I380="Skupaj:","DDV (22%):",IF(I380="DDV (22%):","Skupaj z DDV:",IF(AND('[1]Vmesna vrtilna_SKLOP1'!C381&lt;&gt;"",'[1]Vmesna vrtilna_SKLOP1'!E381=""),"Skupaj:",IF(AND('[1]Vmesna vrtilna_SKLOP1'!C381&lt;&gt;"",'[1]Vmesna vrtilna_SKLOP1'!D381=""),'[1]Vmesna vrtilna_SKLOP1'!J381,IF(F381&lt;&gt;"",IF('[1]Vmesna vrtilna_SKLOP1'!J381&lt;&gt;"",'[1]Vmesna vrtilna_SKLOP1'!J381,""),"")))))</f>
        <v>31.400000000000002</v>
      </c>
      <c r="M381" s="22">
        <f t="shared" si="10"/>
        <v>0</v>
      </c>
      <c r="N381" s="22" t="str">
        <f>IF(IFERROR(VLOOKUP(B381,'[1]Vmesna vrtilna_SKLOP1'!B:J,7,0),"")=0,"",IFERROR(VLOOKUP(B381,'[1]Vmesna vrtilna_SKLOP1'!B:J,7,0),""))</f>
        <v/>
      </c>
      <c r="O381" s="22"/>
    </row>
    <row r="382" spans="2:15" ht="15" customHeight="1" x14ac:dyDescent="0.3">
      <c r="B382" s="15" t="str">
        <f>IF(AND('[1]Vmesna vrtilna_SKLOP1'!B382&lt;&gt;"",'[1]Vmesna vrtilna_SKLOP1'!C382&lt;&gt;""),IF('[1]Vmesna vrtilna_SKLOP1'!B382&lt;&gt;"",'[1]Vmesna vrtilna_SKLOP1'!B382,""),"")</f>
        <v/>
      </c>
      <c r="C382" s="16" t="str">
        <f>IF(OR(C381="Posebna oblika",C381="Kulturno zaščiten objekt",C381="Kulturno zaščiten objekt, Posebna oblika"),"Glej zavihek POSEBNI POGOJI",IF(SUM(N381:Q381)=1,"Posebna oblika",IF(SUM(N381:Q381)=10,"Kulturno zaščiten objekt",IF(SUM(N381:Q381)=11,"Kulturno zaščiten objekt, Posebna oblika",IF(AND('[1]Vmesna vrtilna_SKLOP1'!C382&lt;&gt;"",'[1]Vmesna vrtilna_SKLOP1'!D382&lt;&gt;""),IF('[1]Vmesna vrtilna_SKLOP1'!C382&lt;&gt;"",'[1]Vmesna vrtilna_SKLOP1'!C382,""),"")))))</f>
        <v/>
      </c>
      <c r="D382" s="17" t="str">
        <f>IF(IFERROR(VLOOKUP(B382,'[1]Vmesna vrtilna_SKLOP1'!B:J,6,0),"")=0,"",IFERROR(VLOOKUP(B382,'[1]Vmesna vrtilna_SKLOP1'!B:J,6,0),""))</f>
        <v/>
      </c>
      <c r="E382" s="16" t="str">
        <f>IF(IF('[1]Vmesna vrtilna_SKLOP1'!E382&lt;&gt;"",'[1]Vmesna vrtilna_SKLOP1'!D382,"")=0,"",IF('[1]Vmesna vrtilna_SKLOP1'!E382&lt;&gt;"",'[1]Vmesna vrtilna_SKLOP1'!D382,""))</f>
        <v/>
      </c>
      <c r="F382" s="18" t="str">
        <f>IF('[1]Vmesna vrtilna_SKLOP1'!E382&lt;&gt;"",'[1]Vmesna vrtilna_SKLOP1'!E382,"")</f>
        <v/>
      </c>
      <c r="G382" s="15" t="str">
        <f>IF('[1]Vmesna vrtilna_SKLOP1'!E382&lt;&gt;"",'[1]Vmesna vrtilna_SKLOP1'!F382,"")</f>
        <v/>
      </c>
      <c r="H382" s="19" t="str">
        <f>IF('[1]Vmesna vrtilna_SKLOP1'!F382&lt;&gt;"",'[1]Vmesna vrtilna_SKLOP1'!I382,"")</f>
        <v/>
      </c>
      <c r="I382" s="20" t="str">
        <f>IF(I381="Skupaj:","DDV (22%):",IF(I381="DDV (22%):","Skupaj z DDV:",IF(AND('[1]Vmesna vrtilna_SKLOP1'!C382&lt;&gt;"",'[1]Vmesna vrtilna_SKLOP1'!E382=""),"Skupaj:","")))</f>
        <v/>
      </c>
      <c r="J382" s="21" t="str">
        <f t="shared" si="11"/>
        <v/>
      </c>
      <c r="K382" s="21" t="str">
        <f>IF(I382="Skupaj z DDV:",SUM(K380,K381),IF(I382="DDV (22%):",K381*0.22,IF(AND('[1]Vmesna vrtilna_SKLOP1'!C382&lt;&gt;"",'[1]Vmesna vrtilna_SKLOP1'!D382=""),'[1]Vmesna vrtilna_SKLOP1'!J382,IF(F382&lt;&gt;"",IF('[1]Vmesna vrtilna_SKLOP1'!J382&lt;&gt;"",'[1]Vmesna vrtilna_SKLOP1'!J382,""),""))))</f>
        <v/>
      </c>
      <c r="L382" s="22" t="str">
        <f>IF(I381="Skupaj:","DDV (22%):",IF(I381="DDV (22%):","Skupaj z DDV:",IF(AND('[1]Vmesna vrtilna_SKLOP1'!C382&lt;&gt;"",'[1]Vmesna vrtilna_SKLOP1'!E382=""),"Skupaj:",IF(AND('[1]Vmesna vrtilna_SKLOP1'!C382&lt;&gt;"",'[1]Vmesna vrtilna_SKLOP1'!D382=""),'[1]Vmesna vrtilna_SKLOP1'!J382,IF(F382&lt;&gt;"",IF('[1]Vmesna vrtilna_SKLOP1'!J382&lt;&gt;"",'[1]Vmesna vrtilna_SKLOP1'!J382,""),"")))))</f>
        <v/>
      </c>
      <c r="M382" s="22">
        <f t="shared" si="10"/>
        <v>0</v>
      </c>
      <c r="N382" s="22" t="str">
        <f>IF(IFERROR(VLOOKUP(B382,'[1]Vmesna vrtilna_SKLOP1'!B:J,7,0),"")=0,"",IFERROR(VLOOKUP(B382,'[1]Vmesna vrtilna_SKLOP1'!B:J,7,0),""))</f>
        <v/>
      </c>
      <c r="O382" s="22"/>
    </row>
    <row r="383" spans="2:15" ht="15" customHeight="1" x14ac:dyDescent="0.3">
      <c r="B383" s="15" t="str">
        <f>IF(AND('[1]Vmesna vrtilna_SKLOP1'!B383&lt;&gt;"",'[1]Vmesna vrtilna_SKLOP1'!C383&lt;&gt;""),IF('[1]Vmesna vrtilna_SKLOP1'!B383&lt;&gt;"",'[1]Vmesna vrtilna_SKLOP1'!B383,""),"")</f>
        <v/>
      </c>
      <c r="C383" s="16" t="str">
        <f>IF(OR(C382="Posebna oblika",C382="Kulturno zaščiten objekt",C382="Kulturno zaščiten objekt, Posebna oblika"),"Glej zavihek POSEBNI POGOJI",IF(SUM(N382:Q382)=1,"Posebna oblika",IF(SUM(N382:Q382)=10,"Kulturno zaščiten objekt",IF(SUM(N382:Q382)=11,"Kulturno zaščiten objekt, Posebna oblika",IF(AND('[1]Vmesna vrtilna_SKLOP1'!C383&lt;&gt;"",'[1]Vmesna vrtilna_SKLOP1'!D383&lt;&gt;""),IF('[1]Vmesna vrtilna_SKLOP1'!C383&lt;&gt;"",'[1]Vmesna vrtilna_SKLOP1'!C383,""),"")))))</f>
        <v/>
      </c>
      <c r="D383" s="17" t="str">
        <f>IF(IFERROR(VLOOKUP(B383,'[1]Vmesna vrtilna_SKLOP1'!B:J,6,0),"")=0,"",IFERROR(VLOOKUP(B383,'[1]Vmesna vrtilna_SKLOP1'!B:J,6,0),""))</f>
        <v/>
      </c>
      <c r="E383" s="16" t="str">
        <f>IF(IF('[1]Vmesna vrtilna_SKLOP1'!E383&lt;&gt;"",'[1]Vmesna vrtilna_SKLOP1'!D383,"")=0,"",IF('[1]Vmesna vrtilna_SKLOP1'!E383&lt;&gt;"",'[1]Vmesna vrtilna_SKLOP1'!D383,""))</f>
        <v>Odvoz na deponijo</v>
      </c>
      <c r="F383" s="18" t="str">
        <f>IF('[1]Vmesna vrtilna_SKLOP1'!E383&lt;&gt;"",'[1]Vmesna vrtilna_SKLOP1'!E383,"")</f>
        <v>Odvoz na deponijo</v>
      </c>
      <c r="G383" s="15" t="str">
        <f>IF('[1]Vmesna vrtilna_SKLOP1'!E383&lt;&gt;"",'[1]Vmesna vrtilna_SKLOP1'!F383,"")</f>
        <v>[m1]</v>
      </c>
      <c r="H383" s="19">
        <f>IF('[1]Vmesna vrtilna_SKLOP1'!F383&lt;&gt;"",'[1]Vmesna vrtilna_SKLOP1'!I383,"")</f>
        <v>17.599999999999998</v>
      </c>
      <c r="I383" s="20" t="str">
        <f>IF(I382="Skupaj:","DDV (22%):",IF(I382="DDV (22%):","Skupaj z DDV:",IF(AND('[1]Vmesna vrtilna_SKLOP1'!C383&lt;&gt;"",'[1]Vmesna vrtilna_SKLOP1'!E383=""),"Skupaj:","")))</f>
        <v/>
      </c>
      <c r="J383" s="21">
        <f t="shared" si="11"/>
        <v>0</v>
      </c>
      <c r="K383" s="21">
        <f>IF(I383="Skupaj z DDV:",SUM(K381,K382),IF(I383="DDV (22%):",K382*0.22,IF(AND('[1]Vmesna vrtilna_SKLOP1'!C383&lt;&gt;"",'[1]Vmesna vrtilna_SKLOP1'!D383=""),'[1]Vmesna vrtilna_SKLOP1'!J383,IF(F383&lt;&gt;"",IF('[1]Vmesna vrtilna_SKLOP1'!J383&lt;&gt;"",'[1]Vmesna vrtilna_SKLOP1'!J383,""),""))))</f>
        <v>52.800000000000004</v>
      </c>
      <c r="L383" s="22">
        <f>IF(I382="Skupaj:","DDV (22%):",IF(I382="DDV (22%):","Skupaj z DDV:",IF(AND('[1]Vmesna vrtilna_SKLOP1'!C383&lt;&gt;"",'[1]Vmesna vrtilna_SKLOP1'!E383=""),"Skupaj:",IF(AND('[1]Vmesna vrtilna_SKLOP1'!C383&lt;&gt;"",'[1]Vmesna vrtilna_SKLOP1'!D383=""),'[1]Vmesna vrtilna_SKLOP1'!J383,IF(F383&lt;&gt;"",IF('[1]Vmesna vrtilna_SKLOP1'!J383&lt;&gt;"",'[1]Vmesna vrtilna_SKLOP1'!J383,""),"")))))</f>
        <v>52.800000000000004</v>
      </c>
      <c r="M383" s="22">
        <f t="shared" si="10"/>
        <v>0</v>
      </c>
      <c r="N383" s="22" t="str">
        <f>IF(IFERROR(VLOOKUP(B383,'[1]Vmesna vrtilna_SKLOP1'!B:J,7,0),"")=0,"",IFERROR(VLOOKUP(B383,'[1]Vmesna vrtilna_SKLOP1'!B:J,7,0),""))</f>
        <v/>
      </c>
      <c r="O383" s="22"/>
    </row>
    <row r="384" spans="2:15" ht="15" customHeight="1" x14ac:dyDescent="0.3">
      <c r="B384" s="15" t="str">
        <f>IF(AND('[1]Vmesna vrtilna_SKLOP1'!B384&lt;&gt;"",'[1]Vmesna vrtilna_SKLOP1'!C384&lt;&gt;""),IF('[1]Vmesna vrtilna_SKLOP1'!B384&lt;&gt;"",'[1]Vmesna vrtilna_SKLOP1'!B384,""),"")</f>
        <v/>
      </c>
      <c r="C384" s="16" t="str">
        <f>IF(OR(C383="Posebna oblika",C383="Kulturno zaščiten objekt",C383="Kulturno zaščiten objekt, Posebna oblika"),"Glej zavihek POSEBNI POGOJI",IF(SUM(N383:Q383)=1,"Posebna oblika",IF(SUM(N383:Q383)=10,"Kulturno zaščiten objekt",IF(SUM(N383:Q383)=11,"Kulturno zaščiten objekt, Posebna oblika",IF(AND('[1]Vmesna vrtilna_SKLOP1'!C384&lt;&gt;"",'[1]Vmesna vrtilna_SKLOP1'!D384&lt;&gt;""),IF('[1]Vmesna vrtilna_SKLOP1'!C384&lt;&gt;"",'[1]Vmesna vrtilna_SKLOP1'!C384,""),"")))))</f>
        <v/>
      </c>
      <c r="D384" s="17" t="str">
        <f>IF(IFERROR(VLOOKUP(B384,'[1]Vmesna vrtilna_SKLOP1'!B:J,6,0),"")=0,"",IFERROR(VLOOKUP(B384,'[1]Vmesna vrtilna_SKLOP1'!B:J,6,0),""))</f>
        <v/>
      </c>
      <c r="E384" s="16" t="str">
        <f>IF(IF('[1]Vmesna vrtilna_SKLOP1'!E384&lt;&gt;"",'[1]Vmesna vrtilna_SKLOP1'!D384,"")=0,"",IF('[1]Vmesna vrtilna_SKLOP1'!E384&lt;&gt;"",'[1]Vmesna vrtilna_SKLOP1'!D384,""))</f>
        <v/>
      </c>
      <c r="F384" s="18" t="str">
        <f>IF('[1]Vmesna vrtilna_SKLOP1'!E384&lt;&gt;"",'[1]Vmesna vrtilna_SKLOP1'!E384,"")</f>
        <v/>
      </c>
      <c r="G384" s="15" t="str">
        <f>IF('[1]Vmesna vrtilna_SKLOP1'!E384&lt;&gt;"",'[1]Vmesna vrtilna_SKLOP1'!F384,"")</f>
        <v/>
      </c>
      <c r="H384" s="19" t="str">
        <f>IF('[1]Vmesna vrtilna_SKLOP1'!F384&lt;&gt;"",'[1]Vmesna vrtilna_SKLOP1'!I384,"")</f>
        <v/>
      </c>
      <c r="I384" s="20" t="str">
        <f>IF(I383="Skupaj:","DDV (22%):",IF(I383="DDV (22%):","Skupaj z DDV:",IF(AND('[1]Vmesna vrtilna_SKLOP1'!C384&lt;&gt;"",'[1]Vmesna vrtilna_SKLOP1'!E384=""),"Skupaj:","")))</f>
        <v/>
      </c>
      <c r="J384" s="21" t="str">
        <f t="shared" si="11"/>
        <v/>
      </c>
      <c r="K384" s="21" t="str">
        <f>IF(I384="Skupaj z DDV:",SUM(K382,K383),IF(I384="DDV (22%):",K383*0.22,IF(AND('[1]Vmesna vrtilna_SKLOP1'!C384&lt;&gt;"",'[1]Vmesna vrtilna_SKLOP1'!D384=""),'[1]Vmesna vrtilna_SKLOP1'!J384,IF(F384&lt;&gt;"",IF('[1]Vmesna vrtilna_SKLOP1'!J384&lt;&gt;"",'[1]Vmesna vrtilna_SKLOP1'!J384,""),""))))</f>
        <v/>
      </c>
      <c r="L384" s="22" t="str">
        <f>IF(I383="Skupaj:","DDV (22%):",IF(I383="DDV (22%):","Skupaj z DDV:",IF(AND('[1]Vmesna vrtilna_SKLOP1'!C384&lt;&gt;"",'[1]Vmesna vrtilna_SKLOP1'!E384=""),"Skupaj:",IF(AND('[1]Vmesna vrtilna_SKLOP1'!C384&lt;&gt;"",'[1]Vmesna vrtilna_SKLOP1'!D384=""),'[1]Vmesna vrtilna_SKLOP1'!J384,IF(F384&lt;&gt;"",IF('[1]Vmesna vrtilna_SKLOP1'!J384&lt;&gt;"",'[1]Vmesna vrtilna_SKLOP1'!J384,""),"")))))</f>
        <v/>
      </c>
      <c r="M384" s="22">
        <f t="shared" si="10"/>
        <v>0</v>
      </c>
      <c r="N384" s="22" t="str">
        <f>IF(IFERROR(VLOOKUP(B384,'[1]Vmesna vrtilna_SKLOP1'!B:J,7,0),"")=0,"",IFERROR(VLOOKUP(B384,'[1]Vmesna vrtilna_SKLOP1'!B:J,7,0),""))</f>
        <v/>
      </c>
      <c r="O384" s="22"/>
    </row>
    <row r="385" spans="2:15" ht="15" customHeight="1" x14ac:dyDescent="0.3">
      <c r="B385" s="15" t="str">
        <f>IF(AND('[1]Vmesna vrtilna_SKLOP1'!B385&lt;&gt;"",'[1]Vmesna vrtilna_SKLOP1'!C385&lt;&gt;""),IF('[1]Vmesna vrtilna_SKLOP1'!B385&lt;&gt;"",'[1]Vmesna vrtilna_SKLOP1'!B385,""),"")</f>
        <v/>
      </c>
      <c r="C385" s="16" t="str">
        <f>IF(OR(C384="Posebna oblika",C384="Kulturno zaščiten objekt",C384="Kulturno zaščiten objekt, Posebna oblika"),"Glej zavihek POSEBNI POGOJI",IF(SUM(N384:Q384)=1,"Posebna oblika",IF(SUM(N384:Q384)=10,"Kulturno zaščiten objekt",IF(SUM(N384:Q384)=11,"Kulturno zaščiten objekt, Posebna oblika",IF(AND('[1]Vmesna vrtilna_SKLOP1'!C385&lt;&gt;"",'[1]Vmesna vrtilna_SKLOP1'!D385&lt;&gt;""),IF('[1]Vmesna vrtilna_SKLOP1'!C385&lt;&gt;"",'[1]Vmesna vrtilna_SKLOP1'!C385,""),"")))))</f>
        <v/>
      </c>
      <c r="D385" s="17" t="str">
        <f>IF(IFERROR(VLOOKUP(B385,'[1]Vmesna vrtilna_SKLOP1'!B:J,6,0),"")=0,"",IFERROR(VLOOKUP(B385,'[1]Vmesna vrtilna_SKLOP1'!B:J,6,0),""))</f>
        <v/>
      </c>
      <c r="E385" s="16" t="str">
        <f>IF(IF('[1]Vmesna vrtilna_SKLOP1'!E385&lt;&gt;"",'[1]Vmesna vrtilna_SKLOP1'!D385,"")=0,"",IF('[1]Vmesna vrtilna_SKLOP1'!E385&lt;&gt;"",'[1]Vmesna vrtilna_SKLOP1'!D385,""))</f>
        <v>Slikopleskarska dela</v>
      </c>
      <c r="F385" s="18" t="str">
        <f>IF('[1]Vmesna vrtilna_SKLOP1'!E385&lt;&gt;"",'[1]Vmesna vrtilna_SKLOP1'!E385,"")</f>
        <v>Slikopleskarska dela na špaletah</v>
      </c>
      <c r="G385" s="15" t="str">
        <f>IF('[1]Vmesna vrtilna_SKLOP1'!E385&lt;&gt;"",'[1]Vmesna vrtilna_SKLOP1'!F385,"")</f>
        <v>[m1]</v>
      </c>
      <c r="H385" s="19">
        <f>IF('[1]Vmesna vrtilna_SKLOP1'!F385&lt;&gt;"",'[1]Vmesna vrtilna_SKLOP1'!I385,"")</f>
        <v>7.1</v>
      </c>
      <c r="I385" s="20" t="str">
        <f>IF(I384="Skupaj:","DDV (22%):",IF(I384="DDV (22%):","Skupaj z DDV:",IF(AND('[1]Vmesna vrtilna_SKLOP1'!C385&lt;&gt;"",'[1]Vmesna vrtilna_SKLOP1'!E385=""),"Skupaj:","")))</f>
        <v/>
      </c>
      <c r="J385" s="21">
        <f t="shared" si="11"/>
        <v>0</v>
      </c>
      <c r="K385" s="21">
        <f>IF(I385="Skupaj z DDV:",SUM(K383,K384),IF(I385="DDV (22%):",K384*0.22,IF(AND('[1]Vmesna vrtilna_SKLOP1'!C385&lt;&gt;"",'[1]Vmesna vrtilna_SKLOP1'!D385=""),'[1]Vmesna vrtilna_SKLOP1'!J385,IF(F385&lt;&gt;"",IF('[1]Vmesna vrtilna_SKLOP1'!J385&lt;&gt;"",'[1]Vmesna vrtilna_SKLOP1'!J385,""),""))))</f>
        <v>140.79999999999998</v>
      </c>
      <c r="L385" s="22">
        <f>IF(I384="Skupaj:","DDV (22%):",IF(I384="DDV (22%):","Skupaj z DDV:",IF(AND('[1]Vmesna vrtilna_SKLOP1'!C385&lt;&gt;"",'[1]Vmesna vrtilna_SKLOP1'!E385=""),"Skupaj:",IF(AND('[1]Vmesna vrtilna_SKLOP1'!C385&lt;&gt;"",'[1]Vmesna vrtilna_SKLOP1'!D385=""),'[1]Vmesna vrtilna_SKLOP1'!J385,IF(F385&lt;&gt;"",IF('[1]Vmesna vrtilna_SKLOP1'!J385&lt;&gt;"",'[1]Vmesna vrtilna_SKLOP1'!J385,""),"")))))</f>
        <v>140.79999999999998</v>
      </c>
      <c r="M385" s="22">
        <f t="shared" si="10"/>
        <v>0</v>
      </c>
      <c r="N385" s="22" t="str">
        <f>IF(IFERROR(VLOOKUP(B385,'[1]Vmesna vrtilna_SKLOP1'!B:J,7,0),"")=0,"",IFERROR(VLOOKUP(B385,'[1]Vmesna vrtilna_SKLOP1'!B:J,7,0),""))</f>
        <v/>
      </c>
      <c r="O385" s="22"/>
    </row>
    <row r="386" spans="2:15" ht="15" customHeight="1" x14ac:dyDescent="0.3">
      <c r="B386" s="15" t="str">
        <f>IF(AND('[1]Vmesna vrtilna_SKLOP1'!B386&lt;&gt;"",'[1]Vmesna vrtilna_SKLOP1'!C386&lt;&gt;""),IF('[1]Vmesna vrtilna_SKLOP1'!B386&lt;&gt;"",'[1]Vmesna vrtilna_SKLOP1'!B386,""),"")</f>
        <v/>
      </c>
      <c r="C386" s="16" t="str">
        <f>IF(OR(C385="Posebna oblika",C385="Kulturno zaščiten objekt",C385="Kulturno zaščiten objekt, Posebna oblika"),"Glej zavihek POSEBNI POGOJI",IF(SUM(N385:Q385)=1,"Posebna oblika",IF(SUM(N385:Q385)=10,"Kulturno zaščiten objekt",IF(SUM(N385:Q385)=11,"Kulturno zaščiten objekt, Posebna oblika",IF(AND('[1]Vmesna vrtilna_SKLOP1'!C386&lt;&gt;"",'[1]Vmesna vrtilna_SKLOP1'!D386&lt;&gt;""),IF('[1]Vmesna vrtilna_SKLOP1'!C386&lt;&gt;"",'[1]Vmesna vrtilna_SKLOP1'!C386,""),"")))))</f>
        <v/>
      </c>
      <c r="D386" s="17" t="str">
        <f>IF(IFERROR(VLOOKUP(B386,'[1]Vmesna vrtilna_SKLOP1'!B:J,6,0),"")=0,"",IFERROR(VLOOKUP(B386,'[1]Vmesna vrtilna_SKLOP1'!B:J,6,0),""))</f>
        <v/>
      </c>
      <c r="E386" s="16" t="str">
        <f>IF(IF('[1]Vmesna vrtilna_SKLOP1'!E386&lt;&gt;"",'[1]Vmesna vrtilna_SKLOP1'!D386,"")=0,"",IF('[1]Vmesna vrtilna_SKLOP1'!E386&lt;&gt;"",'[1]Vmesna vrtilna_SKLOP1'!D386,""))</f>
        <v/>
      </c>
      <c r="F386" s="18" t="str">
        <f>IF('[1]Vmesna vrtilna_SKLOP1'!E386&lt;&gt;"",'[1]Vmesna vrtilna_SKLOP1'!E386,"")</f>
        <v/>
      </c>
      <c r="G386" s="15" t="str">
        <f>IF('[1]Vmesna vrtilna_SKLOP1'!E386&lt;&gt;"",'[1]Vmesna vrtilna_SKLOP1'!F386,"")</f>
        <v/>
      </c>
      <c r="H386" s="19" t="str">
        <f>IF('[1]Vmesna vrtilna_SKLOP1'!F386&lt;&gt;"",'[1]Vmesna vrtilna_SKLOP1'!I386,"")</f>
        <v/>
      </c>
      <c r="I386" s="20" t="str">
        <f>IF(I385="Skupaj:","DDV (22%):",IF(I385="DDV (22%):","Skupaj z DDV:",IF(AND('[1]Vmesna vrtilna_SKLOP1'!C386&lt;&gt;"",'[1]Vmesna vrtilna_SKLOP1'!E386=""),"Skupaj:","")))</f>
        <v/>
      </c>
      <c r="J386" s="21" t="str">
        <f t="shared" si="11"/>
        <v/>
      </c>
      <c r="K386" s="21" t="str">
        <f>IF(I386="Skupaj z DDV:",SUM(K384,K385),IF(I386="DDV (22%):",K385*0.22,IF(AND('[1]Vmesna vrtilna_SKLOP1'!C386&lt;&gt;"",'[1]Vmesna vrtilna_SKLOP1'!D386=""),'[1]Vmesna vrtilna_SKLOP1'!J386,IF(F386&lt;&gt;"",IF('[1]Vmesna vrtilna_SKLOP1'!J386&lt;&gt;"",'[1]Vmesna vrtilna_SKLOP1'!J386,""),""))))</f>
        <v/>
      </c>
      <c r="L386" s="22" t="str">
        <f>IF(I385="Skupaj:","DDV (22%):",IF(I385="DDV (22%):","Skupaj z DDV:",IF(AND('[1]Vmesna vrtilna_SKLOP1'!C386&lt;&gt;"",'[1]Vmesna vrtilna_SKLOP1'!E386=""),"Skupaj:",IF(AND('[1]Vmesna vrtilna_SKLOP1'!C386&lt;&gt;"",'[1]Vmesna vrtilna_SKLOP1'!D386=""),'[1]Vmesna vrtilna_SKLOP1'!J386,IF(F386&lt;&gt;"",IF('[1]Vmesna vrtilna_SKLOP1'!J386&lt;&gt;"",'[1]Vmesna vrtilna_SKLOP1'!J386,""),"")))))</f>
        <v/>
      </c>
      <c r="M386" s="22">
        <f t="shared" si="10"/>
        <v>0</v>
      </c>
      <c r="N386" s="22" t="str">
        <f>IF(IFERROR(VLOOKUP(B386,'[1]Vmesna vrtilna_SKLOP1'!B:J,7,0),"")=0,"",IFERROR(VLOOKUP(B386,'[1]Vmesna vrtilna_SKLOP1'!B:J,7,0),""))</f>
        <v/>
      </c>
      <c r="O386" s="22"/>
    </row>
    <row r="387" spans="2:15" ht="15" customHeight="1" x14ac:dyDescent="0.3">
      <c r="B387" s="15" t="str">
        <f>IF(AND('[1]Vmesna vrtilna_SKLOP1'!B387&lt;&gt;"",'[1]Vmesna vrtilna_SKLOP1'!C387&lt;&gt;""),IF('[1]Vmesna vrtilna_SKLOP1'!B387&lt;&gt;"",'[1]Vmesna vrtilna_SKLOP1'!B387,""),"")</f>
        <v/>
      </c>
      <c r="C387" s="16" t="str">
        <f>IF(OR(C386="Posebna oblika",C386="Kulturno zaščiten objekt",C386="Kulturno zaščiten objekt, Posebna oblika"),"Glej zavihek POSEBNI POGOJI",IF(SUM(N386:Q386)=1,"Posebna oblika",IF(SUM(N386:Q386)=10,"Kulturno zaščiten objekt",IF(SUM(N386:Q386)=11,"Kulturno zaščiten objekt, Posebna oblika",IF(AND('[1]Vmesna vrtilna_SKLOP1'!C387&lt;&gt;"",'[1]Vmesna vrtilna_SKLOP1'!D387&lt;&gt;""),IF('[1]Vmesna vrtilna_SKLOP1'!C387&lt;&gt;"",'[1]Vmesna vrtilna_SKLOP1'!C387,""),"")))))</f>
        <v/>
      </c>
      <c r="D387" s="17" t="str">
        <f>IF(IFERROR(VLOOKUP(B387,'[1]Vmesna vrtilna_SKLOP1'!B:J,6,0),"")=0,"",IFERROR(VLOOKUP(B387,'[1]Vmesna vrtilna_SKLOP1'!B:J,6,0),""))</f>
        <v/>
      </c>
      <c r="E387" s="16" t="str">
        <f>IF(IF('[1]Vmesna vrtilna_SKLOP1'!E387&lt;&gt;"",'[1]Vmesna vrtilna_SKLOP1'!D387,"")=0,"",IF('[1]Vmesna vrtilna_SKLOP1'!E387&lt;&gt;"",'[1]Vmesna vrtilna_SKLOP1'!D387,""))</f>
        <v/>
      </c>
      <c r="F387" s="18" t="str">
        <f>IF('[1]Vmesna vrtilna_SKLOP1'!E387&lt;&gt;"",'[1]Vmesna vrtilna_SKLOP1'!E387,"")</f>
        <v/>
      </c>
      <c r="G387" s="15" t="str">
        <f>IF('[1]Vmesna vrtilna_SKLOP1'!E387&lt;&gt;"",'[1]Vmesna vrtilna_SKLOP1'!F387,"")</f>
        <v/>
      </c>
      <c r="H387" s="19" t="str">
        <f>IF('[1]Vmesna vrtilna_SKLOP1'!F387&lt;&gt;"",'[1]Vmesna vrtilna_SKLOP1'!I387,"")</f>
        <v/>
      </c>
      <c r="I387" s="20" t="str">
        <f>IF(I386="Skupaj:","DDV (22%):",IF(I386="DDV (22%):","Skupaj z DDV:",IF(AND('[1]Vmesna vrtilna_SKLOP1'!C387&lt;&gt;"",'[1]Vmesna vrtilna_SKLOP1'!E387=""),"Skupaj:","")))</f>
        <v>Skupaj:</v>
      </c>
      <c r="J387" s="21">
        <f t="shared" si="11"/>
        <v>0</v>
      </c>
      <c r="K387" s="21">
        <f>IF(I387="Skupaj z DDV:",SUM(K385,K386),IF(I387="DDV (22%):",K386*0.22,IF(AND('[1]Vmesna vrtilna_SKLOP1'!C387&lt;&gt;"",'[1]Vmesna vrtilna_SKLOP1'!D387=""),'[1]Vmesna vrtilna_SKLOP1'!J387,IF(F387&lt;&gt;"",IF('[1]Vmesna vrtilna_SKLOP1'!J387&lt;&gt;"",'[1]Vmesna vrtilna_SKLOP1'!J387,""),""))))</f>
        <v>2948.1790987837635</v>
      </c>
      <c r="L387" s="22" t="str">
        <f>IF(I386="Skupaj:","DDV (22%):",IF(I386="DDV (22%):","Skupaj z DDV:",IF(AND('[1]Vmesna vrtilna_SKLOP1'!C387&lt;&gt;"",'[1]Vmesna vrtilna_SKLOP1'!E387=""),"Skupaj:",IF(AND('[1]Vmesna vrtilna_SKLOP1'!C387&lt;&gt;"",'[1]Vmesna vrtilna_SKLOP1'!D387=""),'[1]Vmesna vrtilna_SKLOP1'!J387,IF(F387&lt;&gt;"",IF('[1]Vmesna vrtilna_SKLOP1'!J387&lt;&gt;"",'[1]Vmesna vrtilna_SKLOP1'!J387,""),"")))))</f>
        <v>Skupaj:</v>
      </c>
      <c r="M387" s="22">
        <f t="shared" ref="M387:M450" si="12">IF(AND(B387&gt;0,B387&lt;100000),J387,IF(OR(I387="Skupaj:",I387="DDV (22%):",I387="Skupaj z DDV:"),M386,SUM(M386,J387)))</f>
        <v>0</v>
      </c>
      <c r="N387" s="22" t="str">
        <f>IF(IFERROR(VLOOKUP(B387,'[1]Vmesna vrtilna_SKLOP1'!B:J,7,0),"")=0,"",IFERROR(VLOOKUP(B387,'[1]Vmesna vrtilna_SKLOP1'!B:J,7,0),""))</f>
        <v/>
      </c>
      <c r="O387" s="22"/>
    </row>
    <row r="388" spans="2:15" ht="15" customHeight="1" x14ac:dyDescent="0.3">
      <c r="B388" s="15" t="str">
        <f>IF(AND('[1]Vmesna vrtilna_SKLOP1'!B388&lt;&gt;"",'[1]Vmesna vrtilna_SKLOP1'!C388&lt;&gt;""),IF('[1]Vmesna vrtilna_SKLOP1'!B388&lt;&gt;"",'[1]Vmesna vrtilna_SKLOP1'!B388,""),"")</f>
        <v/>
      </c>
      <c r="C388" s="16" t="str">
        <f>IF(OR(C387="Posebna oblika",C387="Kulturno zaščiten objekt",C387="Kulturno zaščiten objekt, Posebna oblika"),"Glej zavihek POSEBNI POGOJI",IF(SUM(N387:Q387)=1,"Posebna oblika",IF(SUM(N387:Q387)=10,"Kulturno zaščiten objekt",IF(SUM(N387:Q387)=11,"Kulturno zaščiten objekt, Posebna oblika",IF(AND('[1]Vmesna vrtilna_SKLOP1'!C388&lt;&gt;"",'[1]Vmesna vrtilna_SKLOP1'!D388&lt;&gt;""),IF('[1]Vmesna vrtilna_SKLOP1'!C388&lt;&gt;"",'[1]Vmesna vrtilna_SKLOP1'!C388,""),"")))))</f>
        <v/>
      </c>
      <c r="D388" s="17" t="str">
        <f>IF(IFERROR(VLOOKUP(B388,'[1]Vmesna vrtilna_SKLOP1'!B:J,6,0),"")=0,"",IFERROR(VLOOKUP(B388,'[1]Vmesna vrtilna_SKLOP1'!B:J,6,0),""))</f>
        <v/>
      </c>
      <c r="E388" s="16" t="str">
        <f>IF(IF('[1]Vmesna vrtilna_SKLOP1'!E388&lt;&gt;"",'[1]Vmesna vrtilna_SKLOP1'!D388,"")=0,"",IF('[1]Vmesna vrtilna_SKLOP1'!E388&lt;&gt;"",'[1]Vmesna vrtilna_SKLOP1'!D388,""))</f>
        <v/>
      </c>
      <c r="F388" s="18" t="str">
        <f>IF('[1]Vmesna vrtilna_SKLOP1'!E388&lt;&gt;"",'[1]Vmesna vrtilna_SKLOP1'!E388,"")</f>
        <v/>
      </c>
      <c r="G388" s="15" t="str">
        <f>IF('[1]Vmesna vrtilna_SKLOP1'!E388&lt;&gt;"",'[1]Vmesna vrtilna_SKLOP1'!F388,"")</f>
        <v/>
      </c>
      <c r="H388" s="19" t="str">
        <f>IF('[1]Vmesna vrtilna_SKLOP1'!F388&lt;&gt;"",'[1]Vmesna vrtilna_SKLOP1'!I388,"")</f>
        <v/>
      </c>
      <c r="I388" s="20" t="str">
        <f>IF(I387="Skupaj:","DDV (22%):",IF(I387="DDV (22%):","Skupaj z DDV:",IF(AND('[1]Vmesna vrtilna_SKLOP1'!C388&lt;&gt;"",'[1]Vmesna vrtilna_SKLOP1'!E388=""),"Skupaj:","")))</f>
        <v>DDV (22%):</v>
      </c>
      <c r="J388" s="21">
        <f t="shared" ref="J388:J451" si="13">IFERROR(IF(I388="Skupaj:",M388,IF(I388="Skupaj z DDV:",SUM(J386,J387),IF(I388="DDV (22%):",J387*0.22,IF(F388&lt;&gt;"",H388*I388,"")))),0)</f>
        <v>0</v>
      </c>
      <c r="K388" s="21">
        <f>IF(I388="Skupaj z DDV:",SUM(K386,K387),IF(I388="DDV (22%):",K387*0.22,IF(AND('[1]Vmesna vrtilna_SKLOP1'!C388&lt;&gt;"",'[1]Vmesna vrtilna_SKLOP1'!D388=""),'[1]Vmesna vrtilna_SKLOP1'!J388,IF(F388&lt;&gt;"",IF('[1]Vmesna vrtilna_SKLOP1'!J388&lt;&gt;"",'[1]Vmesna vrtilna_SKLOP1'!J388,""),""))))</f>
        <v>648.59940173242796</v>
      </c>
      <c r="L388" s="22" t="str">
        <f>IF(I387="Skupaj:","DDV (22%):",IF(I387="DDV (22%):","Skupaj z DDV:",IF(AND('[1]Vmesna vrtilna_SKLOP1'!C388&lt;&gt;"",'[1]Vmesna vrtilna_SKLOP1'!E388=""),"Skupaj:",IF(AND('[1]Vmesna vrtilna_SKLOP1'!C388&lt;&gt;"",'[1]Vmesna vrtilna_SKLOP1'!D388=""),'[1]Vmesna vrtilna_SKLOP1'!J388,IF(F388&lt;&gt;"",IF('[1]Vmesna vrtilna_SKLOP1'!J388&lt;&gt;"",'[1]Vmesna vrtilna_SKLOP1'!J388,""),"")))))</f>
        <v>DDV (22%):</v>
      </c>
      <c r="M388" s="22">
        <f t="shared" si="12"/>
        <v>0</v>
      </c>
      <c r="N388" s="22" t="str">
        <f>IF(IFERROR(VLOOKUP(B388,'[1]Vmesna vrtilna_SKLOP1'!B:J,7,0),"")=0,"",IFERROR(VLOOKUP(B388,'[1]Vmesna vrtilna_SKLOP1'!B:J,7,0),""))</f>
        <v/>
      </c>
      <c r="O388" s="22"/>
    </row>
    <row r="389" spans="2:15" ht="15" customHeight="1" x14ac:dyDescent="0.3">
      <c r="B389" s="15" t="str">
        <f>IF(AND('[1]Vmesna vrtilna_SKLOP1'!B389&lt;&gt;"",'[1]Vmesna vrtilna_SKLOP1'!C389&lt;&gt;""),IF('[1]Vmesna vrtilna_SKLOP1'!B389&lt;&gt;"",'[1]Vmesna vrtilna_SKLOP1'!B389,""),"")</f>
        <v/>
      </c>
      <c r="C389" s="16" t="str">
        <f>IF(OR(C388="Posebna oblika",C388="Kulturno zaščiten objekt",C388="Kulturno zaščiten objekt, Posebna oblika"),"Glej zavihek POSEBNI POGOJI",IF(SUM(N388:Q388)=1,"Posebna oblika",IF(SUM(N388:Q388)=10,"Kulturno zaščiten objekt",IF(SUM(N388:Q388)=11,"Kulturno zaščiten objekt, Posebna oblika",IF(AND('[1]Vmesna vrtilna_SKLOP1'!C389&lt;&gt;"",'[1]Vmesna vrtilna_SKLOP1'!D389&lt;&gt;""),IF('[1]Vmesna vrtilna_SKLOP1'!C389&lt;&gt;"",'[1]Vmesna vrtilna_SKLOP1'!C389,""),"")))))</f>
        <v/>
      </c>
      <c r="D389" s="17" t="str">
        <f>IF(IFERROR(VLOOKUP(B389,'[1]Vmesna vrtilna_SKLOP1'!B:J,6,0),"")=0,"",IFERROR(VLOOKUP(B389,'[1]Vmesna vrtilna_SKLOP1'!B:J,6,0),""))</f>
        <v/>
      </c>
      <c r="E389" s="16" t="str">
        <f>IF(IF('[1]Vmesna vrtilna_SKLOP1'!E389&lt;&gt;"",'[1]Vmesna vrtilna_SKLOP1'!D389,"")=0,"",IF('[1]Vmesna vrtilna_SKLOP1'!E389&lt;&gt;"",'[1]Vmesna vrtilna_SKLOP1'!D389,""))</f>
        <v/>
      </c>
      <c r="F389" s="18" t="str">
        <f>IF('[1]Vmesna vrtilna_SKLOP1'!E389&lt;&gt;"",'[1]Vmesna vrtilna_SKLOP1'!E389,"")</f>
        <v/>
      </c>
      <c r="G389" s="15" t="str">
        <f>IF('[1]Vmesna vrtilna_SKLOP1'!E389&lt;&gt;"",'[1]Vmesna vrtilna_SKLOP1'!F389,"")</f>
        <v/>
      </c>
      <c r="H389" s="19" t="str">
        <f>IF('[1]Vmesna vrtilna_SKLOP1'!F389&lt;&gt;"",'[1]Vmesna vrtilna_SKLOP1'!I389,"")</f>
        <v/>
      </c>
      <c r="I389" s="20" t="str">
        <f>IF(I388="Skupaj:","DDV (22%):",IF(I388="DDV (22%):","Skupaj z DDV:",IF(AND('[1]Vmesna vrtilna_SKLOP1'!C389&lt;&gt;"",'[1]Vmesna vrtilna_SKLOP1'!E389=""),"Skupaj:","")))</f>
        <v>Skupaj z DDV:</v>
      </c>
      <c r="J389" s="21">
        <f t="shared" si="13"/>
        <v>0</v>
      </c>
      <c r="K389" s="21">
        <f>IF(I389="Skupaj z DDV:",SUM(K387,K388),IF(I389="DDV (22%):",K388*0.22,IF(AND('[1]Vmesna vrtilna_SKLOP1'!C389&lt;&gt;"",'[1]Vmesna vrtilna_SKLOP1'!D389=""),'[1]Vmesna vrtilna_SKLOP1'!J389,IF(F389&lt;&gt;"",IF('[1]Vmesna vrtilna_SKLOP1'!J389&lt;&gt;"",'[1]Vmesna vrtilna_SKLOP1'!J389,""),""))))</f>
        <v>3596.7785005161913</v>
      </c>
      <c r="L389" s="22" t="str">
        <f>IF(I388="Skupaj:","DDV (22%):",IF(I388="DDV (22%):","Skupaj z DDV:",IF(AND('[1]Vmesna vrtilna_SKLOP1'!C389&lt;&gt;"",'[1]Vmesna vrtilna_SKLOP1'!E389=""),"Skupaj:",IF(AND('[1]Vmesna vrtilna_SKLOP1'!C389&lt;&gt;"",'[1]Vmesna vrtilna_SKLOP1'!D389=""),'[1]Vmesna vrtilna_SKLOP1'!J389,IF(F389&lt;&gt;"",IF('[1]Vmesna vrtilna_SKLOP1'!J389&lt;&gt;"",'[1]Vmesna vrtilna_SKLOP1'!J389,""),"")))))</f>
        <v>Skupaj z DDV:</v>
      </c>
      <c r="M389" s="22">
        <f t="shared" si="12"/>
        <v>0</v>
      </c>
      <c r="N389" s="22" t="str">
        <f>IF(IFERROR(VLOOKUP(B389,'[1]Vmesna vrtilna_SKLOP1'!B:J,7,0),"")=0,"",IFERROR(VLOOKUP(B389,'[1]Vmesna vrtilna_SKLOP1'!B:J,7,0),""))</f>
        <v/>
      </c>
      <c r="O389" s="22"/>
    </row>
    <row r="390" spans="2:15" ht="15" customHeight="1" x14ac:dyDescent="0.3">
      <c r="B390" s="15">
        <f>IF(AND('[1]Vmesna vrtilna_SKLOP1'!B390&lt;&gt;"",'[1]Vmesna vrtilna_SKLOP1'!C390&lt;&gt;""),IF('[1]Vmesna vrtilna_SKLOP1'!B390&lt;&gt;"",'[1]Vmesna vrtilna_SKLOP1'!B390,""),"")</f>
        <v>14</v>
      </c>
      <c r="C390" s="16" t="str">
        <f>IF(OR(C389="Posebna oblika",C389="Kulturno zaščiten objekt",C389="Kulturno zaščiten objekt, Posebna oblika"),"Glej zavihek POSEBNI POGOJI",IF(SUM(N389:Q389)=1,"Posebna oblika",IF(SUM(N389:Q389)=10,"Kulturno zaščiten objekt",IF(SUM(N389:Q389)=11,"Kulturno zaščiten objekt, Posebna oblika",IF(AND('[1]Vmesna vrtilna_SKLOP1'!C390&lt;&gt;"",'[1]Vmesna vrtilna_SKLOP1'!D390&lt;&gt;""),IF('[1]Vmesna vrtilna_SKLOP1'!C390&lt;&gt;"",'[1]Vmesna vrtilna_SKLOP1'!C390,""),"")))))</f>
        <v>Ponoviče 31</v>
      </c>
      <c r="D390" s="17">
        <f>IF(IFERROR(VLOOKUP(B390,'[1]Vmesna vrtilna_SKLOP1'!B:J,6,0),"")=0,"",IFERROR(VLOOKUP(B390,'[1]Vmesna vrtilna_SKLOP1'!B:J,6,0),""))</f>
        <v>1</v>
      </c>
      <c r="E390" s="16" t="str">
        <f>IF(IF('[1]Vmesna vrtilna_SKLOP1'!E390&lt;&gt;"",'[1]Vmesna vrtilna_SKLOP1'!D390,"")=0,"",IF('[1]Vmesna vrtilna_SKLOP1'!E390&lt;&gt;"",'[1]Vmesna vrtilna_SKLOP1'!D390,""))</f>
        <v>Okna/Vrata</v>
      </c>
      <c r="F390" s="18" t="str">
        <f>IF('[1]Vmesna vrtilna_SKLOP1'!E390&lt;&gt;"",'[1]Vmesna vrtilna_SKLOP1'!E390,"")</f>
        <v>Dvokrilno okno (tip: O3); dim. ŠxV: 1,78x1,46m; Material: Les ; steklo 8/16Ar/66.2; Rw,st.=43 (Rw,st.+Ctr ≥ 37 dB)</v>
      </c>
      <c r="G390" s="15" t="str">
        <f>IF('[1]Vmesna vrtilna_SKLOP1'!E390&lt;&gt;"",'[1]Vmesna vrtilna_SKLOP1'!F390,"")</f>
        <v>[kos]</v>
      </c>
      <c r="H390" s="19">
        <f>IF('[1]Vmesna vrtilna_SKLOP1'!F390&lt;&gt;"",'[1]Vmesna vrtilna_SKLOP1'!I390,"")</f>
        <v>1</v>
      </c>
      <c r="I390" s="20" t="str">
        <f>IF(I389="Skupaj:","DDV (22%):",IF(I389="DDV (22%):","Skupaj z DDV:",IF(AND('[1]Vmesna vrtilna_SKLOP1'!C390&lt;&gt;"",'[1]Vmesna vrtilna_SKLOP1'!E390=""),"Skupaj:","")))</f>
        <v/>
      </c>
      <c r="J390" s="21">
        <f t="shared" si="13"/>
        <v>0</v>
      </c>
      <c r="K390" s="21">
        <f>IF(I390="Skupaj z DDV:",SUM(K388,K389),IF(I390="DDV (22%):",K389*0.22,IF(AND('[1]Vmesna vrtilna_SKLOP1'!C390&lt;&gt;"",'[1]Vmesna vrtilna_SKLOP1'!D390=""),'[1]Vmesna vrtilna_SKLOP1'!J390,IF(F390&lt;&gt;"",IF('[1]Vmesna vrtilna_SKLOP1'!J390&lt;&gt;"",'[1]Vmesna vrtilna_SKLOP1'!J390,""),""))))</f>
        <v>1232.7257507561576</v>
      </c>
      <c r="L390" s="22">
        <f>IF(I389="Skupaj:","DDV (22%):",IF(I389="DDV (22%):","Skupaj z DDV:",IF(AND('[1]Vmesna vrtilna_SKLOP1'!C390&lt;&gt;"",'[1]Vmesna vrtilna_SKLOP1'!E390=""),"Skupaj:",IF(AND('[1]Vmesna vrtilna_SKLOP1'!C390&lt;&gt;"",'[1]Vmesna vrtilna_SKLOP1'!D390=""),'[1]Vmesna vrtilna_SKLOP1'!J390,IF(F390&lt;&gt;"",IF('[1]Vmesna vrtilna_SKLOP1'!J390&lt;&gt;"",'[1]Vmesna vrtilna_SKLOP1'!J390,""),"")))))</f>
        <v>1232.7257507561576</v>
      </c>
      <c r="M390" s="22">
        <f t="shared" si="12"/>
        <v>0</v>
      </c>
      <c r="N390" s="22" t="str">
        <f>IF(IFERROR(VLOOKUP(B390,'[1]Vmesna vrtilna_SKLOP1'!B:J,7,0),"")=0,"",IFERROR(VLOOKUP(B390,'[1]Vmesna vrtilna_SKLOP1'!B:J,7,0),""))</f>
        <v>ZAG</v>
      </c>
      <c r="O390" s="22"/>
    </row>
    <row r="391" spans="2:15" ht="15" customHeight="1" x14ac:dyDescent="0.3">
      <c r="B391" s="15" t="str">
        <f>IF(AND('[1]Vmesna vrtilna_SKLOP1'!B391&lt;&gt;"",'[1]Vmesna vrtilna_SKLOP1'!C391&lt;&gt;""),IF('[1]Vmesna vrtilna_SKLOP1'!B391&lt;&gt;"",'[1]Vmesna vrtilna_SKLOP1'!B391,""),"")</f>
        <v/>
      </c>
      <c r="C391" s="16" t="str">
        <f>IF(OR(C390="Posebna oblika",C390="Kulturno zaščiten objekt",C390="Kulturno zaščiten objekt, Posebna oblika"),"Glej zavihek POSEBNI POGOJI",IF(SUM(N390:Q390)=1,"Posebna oblika",IF(SUM(N390:Q390)=10,"Kulturno zaščiten objekt",IF(SUM(N390:Q390)=11,"Kulturno zaščiten objekt, Posebna oblika",IF(AND('[1]Vmesna vrtilna_SKLOP1'!C391&lt;&gt;"",'[1]Vmesna vrtilna_SKLOP1'!D391&lt;&gt;""),IF('[1]Vmesna vrtilna_SKLOP1'!C391&lt;&gt;"",'[1]Vmesna vrtilna_SKLOP1'!C391,""),"")))))</f>
        <v/>
      </c>
      <c r="D391" s="17" t="str">
        <f>IF(IFERROR(VLOOKUP(B391,'[1]Vmesna vrtilna_SKLOP1'!B:J,6,0),"")=0,"",IFERROR(VLOOKUP(B391,'[1]Vmesna vrtilna_SKLOP1'!B:J,6,0),""))</f>
        <v/>
      </c>
      <c r="E391" s="16" t="str">
        <f>IF(IF('[1]Vmesna vrtilna_SKLOP1'!E391&lt;&gt;"",'[1]Vmesna vrtilna_SKLOP1'!D391,"")=0,"",IF('[1]Vmesna vrtilna_SKLOP1'!E391&lt;&gt;"",'[1]Vmesna vrtilna_SKLOP1'!D391,""))</f>
        <v/>
      </c>
      <c r="F391" s="18" t="str">
        <f>IF('[1]Vmesna vrtilna_SKLOP1'!E391&lt;&gt;"",'[1]Vmesna vrtilna_SKLOP1'!E391,"")</f>
        <v>Dvokrilno okno (tip: O3); dim. ŠxV: 1,78x1,46m; Material: Les ; steklo 10/16Ar/44.2; Rw,st.=44 (Rw,st.+Ctr ≥ 39 dB)</v>
      </c>
      <c r="G391" s="15" t="str">
        <f>IF('[1]Vmesna vrtilna_SKLOP1'!E391&lt;&gt;"",'[1]Vmesna vrtilna_SKLOP1'!F391,"")</f>
        <v>[kos]</v>
      </c>
      <c r="H391" s="19">
        <f>IF('[1]Vmesna vrtilna_SKLOP1'!F391&lt;&gt;"",'[1]Vmesna vrtilna_SKLOP1'!I391,"")</f>
        <v>1</v>
      </c>
      <c r="I391" s="20" t="str">
        <f>IF(I390="Skupaj:","DDV (22%):",IF(I390="DDV (22%):","Skupaj z DDV:",IF(AND('[1]Vmesna vrtilna_SKLOP1'!C391&lt;&gt;"",'[1]Vmesna vrtilna_SKLOP1'!E391=""),"Skupaj:","")))</f>
        <v/>
      </c>
      <c r="J391" s="21">
        <f t="shared" si="13"/>
        <v>0</v>
      </c>
      <c r="K391" s="21">
        <f>IF(I391="Skupaj z DDV:",SUM(K389,K390),IF(I391="DDV (22%):",K390*0.22,IF(AND('[1]Vmesna vrtilna_SKLOP1'!C391&lt;&gt;"",'[1]Vmesna vrtilna_SKLOP1'!D391=""),'[1]Vmesna vrtilna_SKLOP1'!J391,IF(F391&lt;&gt;"",IF('[1]Vmesna vrtilna_SKLOP1'!J391&lt;&gt;"",'[1]Vmesna vrtilna_SKLOP1'!J391,""),""))))</f>
        <v>1187.9744147561578</v>
      </c>
      <c r="L391" s="22">
        <f>IF(I390="Skupaj:","DDV (22%):",IF(I390="DDV (22%):","Skupaj z DDV:",IF(AND('[1]Vmesna vrtilna_SKLOP1'!C391&lt;&gt;"",'[1]Vmesna vrtilna_SKLOP1'!E391=""),"Skupaj:",IF(AND('[1]Vmesna vrtilna_SKLOP1'!C391&lt;&gt;"",'[1]Vmesna vrtilna_SKLOP1'!D391=""),'[1]Vmesna vrtilna_SKLOP1'!J391,IF(F391&lt;&gt;"",IF('[1]Vmesna vrtilna_SKLOP1'!J391&lt;&gt;"",'[1]Vmesna vrtilna_SKLOP1'!J391,""),"")))))</f>
        <v>1187.9744147561578</v>
      </c>
      <c r="M391" s="22">
        <f t="shared" si="12"/>
        <v>0</v>
      </c>
      <c r="N391" s="22" t="str">
        <f>IF(IFERROR(VLOOKUP(B391,'[1]Vmesna vrtilna_SKLOP1'!B:J,7,0),"")=0,"",IFERROR(VLOOKUP(B391,'[1]Vmesna vrtilna_SKLOP1'!B:J,7,0),""))</f>
        <v/>
      </c>
      <c r="O391" s="22"/>
    </row>
    <row r="392" spans="2:15" ht="15" customHeight="1" x14ac:dyDescent="0.3">
      <c r="B392" s="15" t="str">
        <f>IF(AND('[1]Vmesna vrtilna_SKLOP1'!B392&lt;&gt;"",'[1]Vmesna vrtilna_SKLOP1'!C392&lt;&gt;""),IF('[1]Vmesna vrtilna_SKLOP1'!B392&lt;&gt;"",'[1]Vmesna vrtilna_SKLOP1'!B392,""),"")</f>
        <v/>
      </c>
      <c r="C392" s="16" t="str">
        <f>IF(OR(C391="Posebna oblika",C391="Kulturno zaščiten objekt",C391="Kulturno zaščiten objekt, Posebna oblika"),"Glej zavihek POSEBNI POGOJI",IF(SUM(N391:Q391)=1,"Posebna oblika",IF(SUM(N391:Q391)=10,"Kulturno zaščiten objekt",IF(SUM(N391:Q391)=11,"Kulturno zaščiten objekt, Posebna oblika",IF(AND('[1]Vmesna vrtilna_SKLOP1'!C392&lt;&gt;"",'[1]Vmesna vrtilna_SKLOP1'!D392&lt;&gt;""),IF('[1]Vmesna vrtilna_SKLOP1'!C392&lt;&gt;"",'[1]Vmesna vrtilna_SKLOP1'!C392,""),"")))))</f>
        <v/>
      </c>
      <c r="D392" s="17" t="str">
        <f>IF(IFERROR(VLOOKUP(B392,'[1]Vmesna vrtilna_SKLOP1'!B:J,6,0),"")=0,"",IFERROR(VLOOKUP(B392,'[1]Vmesna vrtilna_SKLOP1'!B:J,6,0),""))</f>
        <v/>
      </c>
      <c r="E392" s="16" t="str">
        <f>IF(IF('[1]Vmesna vrtilna_SKLOP1'!E392&lt;&gt;"",'[1]Vmesna vrtilna_SKLOP1'!D392,"")=0,"",IF('[1]Vmesna vrtilna_SKLOP1'!E392&lt;&gt;"",'[1]Vmesna vrtilna_SKLOP1'!D392,""))</f>
        <v/>
      </c>
      <c r="F392" s="18" t="str">
        <f>IF('[1]Vmesna vrtilna_SKLOP1'!E392&lt;&gt;"",'[1]Vmesna vrtilna_SKLOP1'!E392,"")</f>
        <v>Dvokrilno okno (tip: O3); dim. ŠxV: 1,79x1,48m; Material: Les ; steklo 8/16Ar/66.2; Rw,st.=43 (Rw,st.+Ctr ≥ 37 dB)</v>
      </c>
      <c r="G392" s="15" t="str">
        <f>IF('[1]Vmesna vrtilna_SKLOP1'!E392&lt;&gt;"",'[1]Vmesna vrtilna_SKLOP1'!F392,"")</f>
        <v>[kos]</v>
      </c>
      <c r="H392" s="19">
        <f>IF('[1]Vmesna vrtilna_SKLOP1'!F392&lt;&gt;"",'[1]Vmesna vrtilna_SKLOP1'!I392,"")</f>
        <v>2</v>
      </c>
      <c r="I392" s="20" t="str">
        <f>IF(I391="Skupaj:","DDV (22%):",IF(I391="DDV (22%):","Skupaj z DDV:",IF(AND('[1]Vmesna vrtilna_SKLOP1'!C392&lt;&gt;"",'[1]Vmesna vrtilna_SKLOP1'!E392=""),"Skupaj:","")))</f>
        <v/>
      </c>
      <c r="J392" s="21">
        <f t="shared" si="13"/>
        <v>0</v>
      </c>
      <c r="K392" s="21">
        <f>IF(I392="Skupaj z DDV:",SUM(K390,K391),IF(I392="DDV (22%):",K391*0.22,IF(AND('[1]Vmesna vrtilna_SKLOP1'!C392&lt;&gt;"",'[1]Vmesna vrtilna_SKLOP1'!D392=""),'[1]Vmesna vrtilna_SKLOP1'!J392,IF(F392&lt;&gt;"",IF('[1]Vmesna vrtilna_SKLOP1'!J392&lt;&gt;"",'[1]Vmesna vrtilna_SKLOP1'!J392,""),""))))</f>
        <v>2495.3233547042514</v>
      </c>
      <c r="L392" s="22">
        <f>IF(I391="Skupaj:","DDV (22%):",IF(I391="DDV (22%):","Skupaj z DDV:",IF(AND('[1]Vmesna vrtilna_SKLOP1'!C392&lt;&gt;"",'[1]Vmesna vrtilna_SKLOP1'!E392=""),"Skupaj:",IF(AND('[1]Vmesna vrtilna_SKLOP1'!C392&lt;&gt;"",'[1]Vmesna vrtilna_SKLOP1'!D392=""),'[1]Vmesna vrtilna_SKLOP1'!J392,IF(F392&lt;&gt;"",IF('[1]Vmesna vrtilna_SKLOP1'!J392&lt;&gt;"",'[1]Vmesna vrtilna_SKLOP1'!J392,""),"")))))</f>
        <v>2495.3233547042514</v>
      </c>
      <c r="M392" s="22">
        <f t="shared" si="12"/>
        <v>0</v>
      </c>
      <c r="N392" s="22" t="str">
        <f>IF(IFERROR(VLOOKUP(B392,'[1]Vmesna vrtilna_SKLOP1'!B:J,7,0),"")=0,"",IFERROR(VLOOKUP(B392,'[1]Vmesna vrtilna_SKLOP1'!B:J,7,0),""))</f>
        <v/>
      </c>
      <c r="O392" s="22"/>
    </row>
    <row r="393" spans="2:15" ht="15" customHeight="1" x14ac:dyDescent="0.3">
      <c r="B393" s="15" t="str">
        <f>IF(AND('[1]Vmesna vrtilna_SKLOP1'!B393&lt;&gt;"",'[1]Vmesna vrtilna_SKLOP1'!C393&lt;&gt;""),IF('[1]Vmesna vrtilna_SKLOP1'!B393&lt;&gt;"",'[1]Vmesna vrtilna_SKLOP1'!B393,""),"")</f>
        <v/>
      </c>
      <c r="C393" s="16" t="str">
        <f>IF(OR(C392="Posebna oblika",C392="Kulturno zaščiten objekt",C392="Kulturno zaščiten objekt, Posebna oblika"),"Glej zavihek POSEBNI POGOJI",IF(SUM(N392:Q392)=1,"Posebna oblika",IF(SUM(N392:Q392)=10,"Kulturno zaščiten objekt",IF(SUM(N392:Q392)=11,"Kulturno zaščiten objekt, Posebna oblika",IF(AND('[1]Vmesna vrtilna_SKLOP1'!C393&lt;&gt;"",'[1]Vmesna vrtilna_SKLOP1'!D393&lt;&gt;""),IF('[1]Vmesna vrtilna_SKLOP1'!C393&lt;&gt;"",'[1]Vmesna vrtilna_SKLOP1'!C393,""),"")))))</f>
        <v/>
      </c>
      <c r="D393" s="17" t="str">
        <f>IF(IFERROR(VLOOKUP(B393,'[1]Vmesna vrtilna_SKLOP1'!B:J,6,0),"")=0,"",IFERROR(VLOOKUP(B393,'[1]Vmesna vrtilna_SKLOP1'!B:J,6,0),""))</f>
        <v/>
      </c>
      <c r="E393" s="16" t="str">
        <f>IF(IF('[1]Vmesna vrtilna_SKLOP1'!E393&lt;&gt;"",'[1]Vmesna vrtilna_SKLOP1'!D393,"")=0,"",IF('[1]Vmesna vrtilna_SKLOP1'!E393&lt;&gt;"",'[1]Vmesna vrtilna_SKLOP1'!D393,""))</f>
        <v/>
      </c>
      <c r="F393" s="18" t="str">
        <f>IF('[1]Vmesna vrtilna_SKLOP1'!E393&lt;&gt;"",'[1]Vmesna vrtilna_SKLOP1'!E393,"")</f>
        <v>Dvokrilno okno (tip: O3); dim. ŠxV: 1,79x1,48m; Material: Les ; steklo 10/16Ar/44.2; Rw,st.=44 (Rw,st.+Ctr ≥ 39 dB)</v>
      </c>
      <c r="G393" s="15" t="str">
        <f>IF('[1]Vmesna vrtilna_SKLOP1'!E393&lt;&gt;"",'[1]Vmesna vrtilna_SKLOP1'!F393,"")</f>
        <v>[kos]</v>
      </c>
      <c r="H393" s="19">
        <f>IF('[1]Vmesna vrtilna_SKLOP1'!F393&lt;&gt;"",'[1]Vmesna vrtilna_SKLOP1'!I393,"")</f>
        <v>1</v>
      </c>
      <c r="I393" s="20" t="str">
        <f>IF(I392="Skupaj:","DDV (22%):",IF(I392="DDV (22%):","Skupaj z DDV:",IF(AND('[1]Vmesna vrtilna_SKLOP1'!C393&lt;&gt;"",'[1]Vmesna vrtilna_SKLOP1'!E393=""),"Skupaj:","")))</f>
        <v/>
      </c>
      <c r="J393" s="21">
        <f t="shared" si="13"/>
        <v>0</v>
      </c>
      <c r="K393" s="21">
        <f>IF(I393="Skupaj z DDV:",SUM(K391,K392),IF(I393="DDV (22%):",K392*0.22,IF(AND('[1]Vmesna vrtilna_SKLOP1'!C393&lt;&gt;"",'[1]Vmesna vrtilna_SKLOP1'!D393=""),'[1]Vmesna vrtilna_SKLOP1'!J393,IF(F393&lt;&gt;"",IF('[1]Vmesna vrtilna_SKLOP1'!J393&lt;&gt;"",'[1]Vmesna vrtilna_SKLOP1'!J393,""),""))))</f>
        <v>1202.0424533521257</v>
      </c>
      <c r="L393" s="22">
        <f>IF(I392="Skupaj:","DDV (22%):",IF(I392="DDV (22%):","Skupaj z DDV:",IF(AND('[1]Vmesna vrtilna_SKLOP1'!C393&lt;&gt;"",'[1]Vmesna vrtilna_SKLOP1'!E393=""),"Skupaj:",IF(AND('[1]Vmesna vrtilna_SKLOP1'!C393&lt;&gt;"",'[1]Vmesna vrtilna_SKLOP1'!D393=""),'[1]Vmesna vrtilna_SKLOP1'!J393,IF(F393&lt;&gt;"",IF('[1]Vmesna vrtilna_SKLOP1'!J393&lt;&gt;"",'[1]Vmesna vrtilna_SKLOP1'!J393,""),"")))))</f>
        <v>1202.0424533521257</v>
      </c>
      <c r="M393" s="22">
        <f t="shared" si="12"/>
        <v>0</v>
      </c>
      <c r="N393" s="22" t="str">
        <f>IF(IFERROR(VLOOKUP(B393,'[1]Vmesna vrtilna_SKLOP1'!B:J,7,0),"")=0,"",IFERROR(VLOOKUP(B393,'[1]Vmesna vrtilna_SKLOP1'!B:J,7,0),""))</f>
        <v/>
      </c>
      <c r="O393" s="22"/>
    </row>
    <row r="394" spans="2:15" ht="15" customHeight="1" x14ac:dyDescent="0.3">
      <c r="B394" s="15" t="str">
        <f>IF(AND('[1]Vmesna vrtilna_SKLOP1'!B394&lt;&gt;"",'[1]Vmesna vrtilna_SKLOP1'!C394&lt;&gt;""),IF('[1]Vmesna vrtilna_SKLOP1'!B394&lt;&gt;"",'[1]Vmesna vrtilna_SKLOP1'!B394,""),"")</f>
        <v/>
      </c>
      <c r="C394" s="16" t="str">
        <f>IF(OR(C393="Posebna oblika",C393="Kulturno zaščiten objekt",C393="Kulturno zaščiten objekt, Posebna oblika"),"Glej zavihek POSEBNI POGOJI",IF(SUM(N393:Q393)=1,"Posebna oblika",IF(SUM(N393:Q393)=10,"Kulturno zaščiten objekt",IF(SUM(N393:Q393)=11,"Kulturno zaščiten objekt, Posebna oblika",IF(AND('[1]Vmesna vrtilna_SKLOP1'!C394&lt;&gt;"",'[1]Vmesna vrtilna_SKLOP1'!D394&lt;&gt;""),IF('[1]Vmesna vrtilna_SKLOP1'!C394&lt;&gt;"",'[1]Vmesna vrtilna_SKLOP1'!C394,""),"")))))</f>
        <v/>
      </c>
      <c r="D394" s="17" t="str">
        <f>IF(IFERROR(VLOOKUP(B394,'[1]Vmesna vrtilna_SKLOP1'!B:J,6,0),"")=0,"",IFERROR(VLOOKUP(B394,'[1]Vmesna vrtilna_SKLOP1'!B:J,6,0),""))</f>
        <v/>
      </c>
      <c r="E394" s="16" t="str">
        <f>IF(IF('[1]Vmesna vrtilna_SKLOP1'!E394&lt;&gt;"",'[1]Vmesna vrtilna_SKLOP1'!D394,"")=0,"",IF('[1]Vmesna vrtilna_SKLOP1'!E394&lt;&gt;"",'[1]Vmesna vrtilna_SKLOP1'!D394,""))</f>
        <v/>
      </c>
      <c r="F394" s="18" t="str">
        <f>IF('[1]Vmesna vrtilna_SKLOP1'!E394&lt;&gt;"",'[1]Vmesna vrtilna_SKLOP1'!E394,"")</f>
        <v>Enokrilna vrata (tip: V1); dim. ŠxV: 0,79x2,33m; Material: Les ; steklo 10/16Ar/44.2; Rw,st.=44 (Rw,st.+Ctr ≥ 39 dB)</v>
      </c>
      <c r="G394" s="15" t="str">
        <f>IF('[1]Vmesna vrtilna_SKLOP1'!E394&lt;&gt;"",'[1]Vmesna vrtilna_SKLOP1'!F394,"")</f>
        <v>[kos]</v>
      </c>
      <c r="H394" s="19">
        <f>IF('[1]Vmesna vrtilna_SKLOP1'!F394&lt;&gt;"",'[1]Vmesna vrtilna_SKLOP1'!I394,"")</f>
        <v>1</v>
      </c>
      <c r="I394" s="20" t="str">
        <f>IF(I393="Skupaj:","DDV (22%):",IF(I393="DDV (22%):","Skupaj z DDV:",IF(AND('[1]Vmesna vrtilna_SKLOP1'!C394&lt;&gt;"",'[1]Vmesna vrtilna_SKLOP1'!E394=""),"Skupaj:","")))</f>
        <v/>
      </c>
      <c r="J394" s="21">
        <f t="shared" si="13"/>
        <v>0</v>
      </c>
      <c r="K394" s="21">
        <f>IF(I394="Skupaj z DDV:",SUM(K392,K393),IF(I394="DDV (22%):",K393*0.22,IF(AND('[1]Vmesna vrtilna_SKLOP1'!C394&lt;&gt;"",'[1]Vmesna vrtilna_SKLOP1'!D394=""),'[1]Vmesna vrtilna_SKLOP1'!J394,IF(F394&lt;&gt;"",IF('[1]Vmesna vrtilna_SKLOP1'!J394&lt;&gt;"",'[1]Vmesna vrtilna_SKLOP1'!J394,""),""))))</f>
        <v>816.53595591639305</v>
      </c>
      <c r="L394" s="22">
        <f>IF(I393="Skupaj:","DDV (22%):",IF(I393="DDV (22%):","Skupaj z DDV:",IF(AND('[1]Vmesna vrtilna_SKLOP1'!C394&lt;&gt;"",'[1]Vmesna vrtilna_SKLOP1'!E394=""),"Skupaj:",IF(AND('[1]Vmesna vrtilna_SKLOP1'!C394&lt;&gt;"",'[1]Vmesna vrtilna_SKLOP1'!D394=""),'[1]Vmesna vrtilna_SKLOP1'!J394,IF(F394&lt;&gt;"",IF('[1]Vmesna vrtilna_SKLOP1'!J394&lt;&gt;"",'[1]Vmesna vrtilna_SKLOP1'!J394,""),"")))))</f>
        <v>816.53595591639305</v>
      </c>
      <c r="M394" s="22">
        <f t="shared" si="12"/>
        <v>0</v>
      </c>
      <c r="N394" s="22" t="str">
        <f>IF(IFERROR(VLOOKUP(B394,'[1]Vmesna vrtilna_SKLOP1'!B:J,7,0),"")=0,"",IFERROR(VLOOKUP(B394,'[1]Vmesna vrtilna_SKLOP1'!B:J,7,0),""))</f>
        <v/>
      </c>
      <c r="O394" s="22"/>
    </row>
    <row r="395" spans="2:15" ht="15" customHeight="1" x14ac:dyDescent="0.3">
      <c r="B395" s="15" t="str">
        <f>IF(AND('[1]Vmesna vrtilna_SKLOP1'!B395&lt;&gt;"",'[1]Vmesna vrtilna_SKLOP1'!C395&lt;&gt;""),IF('[1]Vmesna vrtilna_SKLOP1'!B395&lt;&gt;"",'[1]Vmesna vrtilna_SKLOP1'!B395,""),"")</f>
        <v/>
      </c>
      <c r="C395" s="16" t="str">
        <f>IF(OR(C394="Posebna oblika",C394="Kulturno zaščiten objekt",C394="Kulturno zaščiten objekt, Posebna oblika"),"Glej zavihek POSEBNI POGOJI",IF(SUM(N394:Q394)=1,"Posebna oblika",IF(SUM(N394:Q394)=10,"Kulturno zaščiten objekt",IF(SUM(N394:Q394)=11,"Kulturno zaščiten objekt, Posebna oblika",IF(AND('[1]Vmesna vrtilna_SKLOP1'!C395&lt;&gt;"",'[1]Vmesna vrtilna_SKLOP1'!D395&lt;&gt;""),IF('[1]Vmesna vrtilna_SKLOP1'!C395&lt;&gt;"",'[1]Vmesna vrtilna_SKLOP1'!C395,""),"")))))</f>
        <v/>
      </c>
      <c r="D395" s="17" t="str">
        <f>IF(IFERROR(VLOOKUP(B395,'[1]Vmesna vrtilna_SKLOP1'!B:J,6,0),"")=0,"",IFERROR(VLOOKUP(B395,'[1]Vmesna vrtilna_SKLOP1'!B:J,6,0),""))</f>
        <v/>
      </c>
      <c r="E395" s="16" t="str">
        <f>IF(IF('[1]Vmesna vrtilna_SKLOP1'!E395&lt;&gt;"",'[1]Vmesna vrtilna_SKLOP1'!D395,"")=0,"",IF('[1]Vmesna vrtilna_SKLOP1'!E395&lt;&gt;"",'[1]Vmesna vrtilna_SKLOP1'!D395,""))</f>
        <v/>
      </c>
      <c r="F395" s="18" t="str">
        <f>IF('[1]Vmesna vrtilna_SKLOP1'!E395&lt;&gt;"",'[1]Vmesna vrtilna_SKLOP1'!E395,"")</f>
        <v>Dvokrilno okno (tip: O3); dim. ŠxV: 1,36x1,44m; Material: Les ; steklo 8/16Ar/4; Rw,st.=37 (Rw,st.+Ctr ≥ 32 dB)</v>
      </c>
      <c r="G395" s="15" t="str">
        <f>IF('[1]Vmesna vrtilna_SKLOP1'!E395&lt;&gt;"",'[1]Vmesna vrtilna_SKLOP1'!F395,"")</f>
        <v>[kos]</v>
      </c>
      <c r="H395" s="19">
        <f>IF('[1]Vmesna vrtilna_SKLOP1'!F395&lt;&gt;"",'[1]Vmesna vrtilna_SKLOP1'!I395,"")</f>
        <v>1</v>
      </c>
      <c r="I395" s="20" t="str">
        <f>IF(I394="Skupaj:","DDV (22%):",IF(I394="DDV (22%):","Skupaj z DDV:",IF(AND('[1]Vmesna vrtilna_SKLOP1'!C395&lt;&gt;"",'[1]Vmesna vrtilna_SKLOP1'!E395=""),"Skupaj:","")))</f>
        <v/>
      </c>
      <c r="J395" s="21">
        <f t="shared" si="13"/>
        <v>0</v>
      </c>
      <c r="K395" s="21">
        <f>IF(I395="Skupaj z DDV:",SUM(K393,K394),IF(I395="DDV (22%):",K394*0.22,IF(AND('[1]Vmesna vrtilna_SKLOP1'!C395&lt;&gt;"",'[1]Vmesna vrtilna_SKLOP1'!D395=""),'[1]Vmesna vrtilna_SKLOP1'!J395,IF(F395&lt;&gt;"",IF('[1]Vmesna vrtilna_SKLOP1'!J395&lt;&gt;"",'[1]Vmesna vrtilna_SKLOP1'!J395,""),""))))</f>
        <v>872.6740160500226</v>
      </c>
      <c r="L395" s="22">
        <f>IF(I394="Skupaj:","DDV (22%):",IF(I394="DDV (22%):","Skupaj z DDV:",IF(AND('[1]Vmesna vrtilna_SKLOP1'!C395&lt;&gt;"",'[1]Vmesna vrtilna_SKLOP1'!E395=""),"Skupaj:",IF(AND('[1]Vmesna vrtilna_SKLOP1'!C395&lt;&gt;"",'[1]Vmesna vrtilna_SKLOP1'!D395=""),'[1]Vmesna vrtilna_SKLOP1'!J395,IF(F395&lt;&gt;"",IF('[1]Vmesna vrtilna_SKLOP1'!J395&lt;&gt;"",'[1]Vmesna vrtilna_SKLOP1'!J395,""),"")))))</f>
        <v>872.6740160500226</v>
      </c>
      <c r="M395" s="22">
        <f t="shared" si="12"/>
        <v>0</v>
      </c>
      <c r="N395" s="22" t="str">
        <f>IF(IFERROR(VLOOKUP(B395,'[1]Vmesna vrtilna_SKLOP1'!B:J,7,0),"")=0,"",IFERROR(VLOOKUP(B395,'[1]Vmesna vrtilna_SKLOP1'!B:J,7,0),""))</f>
        <v/>
      </c>
      <c r="O395" s="22"/>
    </row>
    <row r="396" spans="2:15" ht="15" customHeight="1" x14ac:dyDescent="0.3">
      <c r="B396" s="15" t="str">
        <f>IF(AND('[1]Vmesna vrtilna_SKLOP1'!B396&lt;&gt;"",'[1]Vmesna vrtilna_SKLOP1'!C396&lt;&gt;""),IF('[1]Vmesna vrtilna_SKLOP1'!B396&lt;&gt;"",'[1]Vmesna vrtilna_SKLOP1'!B396,""),"")</f>
        <v/>
      </c>
      <c r="C396" s="16" t="str">
        <f>IF(OR(C395="Posebna oblika",C395="Kulturno zaščiten objekt",C395="Kulturno zaščiten objekt, Posebna oblika"),"Glej zavihek POSEBNI POGOJI",IF(SUM(N395:Q395)=1,"Posebna oblika",IF(SUM(N395:Q395)=10,"Kulturno zaščiten objekt",IF(SUM(N395:Q395)=11,"Kulturno zaščiten objekt, Posebna oblika",IF(AND('[1]Vmesna vrtilna_SKLOP1'!C396&lt;&gt;"",'[1]Vmesna vrtilna_SKLOP1'!D396&lt;&gt;""),IF('[1]Vmesna vrtilna_SKLOP1'!C396&lt;&gt;"",'[1]Vmesna vrtilna_SKLOP1'!C396,""),"")))))</f>
        <v/>
      </c>
      <c r="D396" s="17" t="str">
        <f>IF(IFERROR(VLOOKUP(B396,'[1]Vmesna vrtilna_SKLOP1'!B:J,6,0),"")=0,"",IFERROR(VLOOKUP(B396,'[1]Vmesna vrtilna_SKLOP1'!B:J,6,0),""))</f>
        <v/>
      </c>
      <c r="E396" s="16" t="str">
        <f>IF(IF('[1]Vmesna vrtilna_SKLOP1'!E396&lt;&gt;"",'[1]Vmesna vrtilna_SKLOP1'!D396,"")=0,"",IF('[1]Vmesna vrtilna_SKLOP1'!E396&lt;&gt;"",'[1]Vmesna vrtilna_SKLOP1'!D396,""))</f>
        <v/>
      </c>
      <c r="F396" s="18" t="str">
        <f>IF('[1]Vmesna vrtilna_SKLOP1'!E396&lt;&gt;"",'[1]Vmesna vrtilna_SKLOP1'!E396,"")</f>
        <v/>
      </c>
      <c r="G396" s="15" t="str">
        <f>IF('[1]Vmesna vrtilna_SKLOP1'!E396&lt;&gt;"",'[1]Vmesna vrtilna_SKLOP1'!F396,"")</f>
        <v/>
      </c>
      <c r="H396" s="19" t="str">
        <f>IF('[1]Vmesna vrtilna_SKLOP1'!F396&lt;&gt;"",'[1]Vmesna vrtilna_SKLOP1'!I396,"")</f>
        <v/>
      </c>
      <c r="I396" s="20" t="str">
        <f>IF(I395="Skupaj:","DDV (22%):",IF(I395="DDV (22%):","Skupaj z DDV:",IF(AND('[1]Vmesna vrtilna_SKLOP1'!C396&lt;&gt;"",'[1]Vmesna vrtilna_SKLOP1'!E396=""),"Skupaj:","")))</f>
        <v/>
      </c>
      <c r="J396" s="21" t="str">
        <f t="shared" si="13"/>
        <v/>
      </c>
      <c r="K396" s="21" t="str">
        <f>IF(I396="Skupaj z DDV:",SUM(K394,K395),IF(I396="DDV (22%):",K395*0.22,IF(AND('[1]Vmesna vrtilna_SKLOP1'!C396&lt;&gt;"",'[1]Vmesna vrtilna_SKLOP1'!D396=""),'[1]Vmesna vrtilna_SKLOP1'!J396,IF(F396&lt;&gt;"",IF('[1]Vmesna vrtilna_SKLOP1'!J396&lt;&gt;"",'[1]Vmesna vrtilna_SKLOP1'!J396,""),""))))</f>
        <v/>
      </c>
      <c r="L396" s="22" t="str">
        <f>IF(I395="Skupaj:","DDV (22%):",IF(I395="DDV (22%):","Skupaj z DDV:",IF(AND('[1]Vmesna vrtilna_SKLOP1'!C396&lt;&gt;"",'[1]Vmesna vrtilna_SKLOP1'!E396=""),"Skupaj:",IF(AND('[1]Vmesna vrtilna_SKLOP1'!C396&lt;&gt;"",'[1]Vmesna vrtilna_SKLOP1'!D396=""),'[1]Vmesna vrtilna_SKLOP1'!J396,IF(F396&lt;&gt;"",IF('[1]Vmesna vrtilna_SKLOP1'!J396&lt;&gt;"",'[1]Vmesna vrtilna_SKLOP1'!J396,""),"")))))</f>
        <v/>
      </c>
      <c r="M396" s="22">
        <f t="shared" si="12"/>
        <v>0</v>
      </c>
      <c r="N396" s="22" t="str">
        <f>IF(IFERROR(VLOOKUP(B396,'[1]Vmesna vrtilna_SKLOP1'!B:J,7,0),"")=0,"",IFERROR(VLOOKUP(B396,'[1]Vmesna vrtilna_SKLOP1'!B:J,7,0),""))</f>
        <v/>
      </c>
      <c r="O396" s="22"/>
    </row>
    <row r="397" spans="2:15" ht="15" customHeight="1" x14ac:dyDescent="0.3">
      <c r="B397" s="15" t="str">
        <f>IF(AND('[1]Vmesna vrtilna_SKLOP1'!B397&lt;&gt;"",'[1]Vmesna vrtilna_SKLOP1'!C397&lt;&gt;""),IF('[1]Vmesna vrtilna_SKLOP1'!B397&lt;&gt;"",'[1]Vmesna vrtilna_SKLOP1'!B397,""),"")</f>
        <v/>
      </c>
      <c r="C397" s="16" t="str">
        <f>IF(OR(C396="Posebna oblika",C396="Kulturno zaščiten objekt",C396="Kulturno zaščiten objekt, Posebna oblika"),"Glej zavihek POSEBNI POGOJI",IF(SUM(N396:Q396)=1,"Posebna oblika",IF(SUM(N396:Q396)=10,"Kulturno zaščiten objekt",IF(SUM(N396:Q396)=11,"Kulturno zaščiten objekt, Posebna oblika",IF(AND('[1]Vmesna vrtilna_SKLOP1'!C397&lt;&gt;"",'[1]Vmesna vrtilna_SKLOP1'!D397&lt;&gt;""),IF('[1]Vmesna vrtilna_SKLOP1'!C397&lt;&gt;"",'[1]Vmesna vrtilna_SKLOP1'!C397,""),"")))))</f>
        <v/>
      </c>
      <c r="D397" s="17" t="str">
        <f>IF(IFERROR(VLOOKUP(B397,'[1]Vmesna vrtilna_SKLOP1'!B:J,6,0),"")=0,"",IFERROR(VLOOKUP(B397,'[1]Vmesna vrtilna_SKLOP1'!B:J,6,0),""))</f>
        <v/>
      </c>
      <c r="E397" s="16" t="str">
        <f>IF(IF('[1]Vmesna vrtilna_SKLOP1'!E397&lt;&gt;"",'[1]Vmesna vrtilna_SKLOP1'!D397,"")=0,"",IF('[1]Vmesna vrtilna_SKLOP1'!E397&lt;&gt;"",'[1]Vmesna vrtilna_SKLOP1'!D397,""))</f>
        <v>Senčila</v>
      </c>
      <c r="F397" s="18" t="str">
        <f>IF('[1]Vmesna vrtilna_SKLOP1'!E397&lt;&gt;"",'[1]Vmesna vrtilna_SKLOP1'!E397,"")</f>
        <v>Zunanji rolo - nadometni, ALU lamele, Dim. ŠxV: 1,78x1,46m</v>
      </c>
      <c r="G397" s="15" t="str">
        <f>IF('[1]Vmesna vrtilna_SKLOP1'!E397&lt;&gt;"",'[1]Vmesna vrtilna_SKLOP1'!F397,"")</f>
        <v>[kos]</v>
      </c>
      <c r="H397" s="19">
        <f>IF('[1]Vmesna vrtilna_SKLOP1'!F397&lt;&gt;"",'[1]Vmesna vrtilna_SKLOP1'!I397,"")</f>
        <v>2</v>
      </c>
      <c r="I397" s="20" t="str">
        <f>IF(I396="Skupaj:","DDV (22%):",IF(I396="DDV (22%):","Skupaj z DDV:",IF(AND('[1]Vmesna vrtilna_SKLOP1'!C397&lt;&gt;"",'[1]Vmesna vrtilna_SKLOP1'!E397=""),"Skupaj:","")))</f>
        <v/>
      </c>
      <c r="J397" s="21">
        <f t="shared" si="13"/>
        <v>0</v>
      </c>
      <c r="K397" s="21">
        <f>IF(I397="Skupaj z DDV:",SUM(K395,K396),IF(I397="DDV (22%):",K396*0.22,IF(AND('[1]Vmesna vrtilna_SKLOP1'!C397&lt;&gt;"",'[1]Vmesna vrtilna_SKLOP1'!D397=""),'[1]Vmesna vrtilna_SKLOP1'!J397,IF(F397&lt;&gt;"",IF('[1]Vmesna vrtilna_SKLOP1'!J397&lt;&gt;"",'[1]Vmesna vrtilna_SKLOP1'!J397,""),""))))</f>
        <v>508.99673562009599</v>
      </c>
      <c r="L397" s="22">
        <f>IF(I396="Skupaj:","DDV (22%):",IF(I396="DDV (22%):","Skupaj z DDV:",IF(AND('[1]Vmesna vrtilna_SKLOP1'!C397&lt;&gt;"",'[1]Vmesna vrtilna_SKLOP1'!E397=""),"Skupaj:",IF(AND('[1]Vmesna vrtilna_SKLOP1'!C397&lt;&gt;"",'[1]Vmesna vrtilna_SKLOP1'!D397=""),'[1]Vmesna vrtilna_SKLOP1'!J397,IF(F397&lt;&gt;"",IF('[1]Vmesna vrtilna_SKLOP1'!J397&lt;&gt;"",'[1]Vmesna vrtilna_SKLOP1'!J397,""),"")))))</f>
        <v>508.99673562009599</v>
      </c>
      <c r="M397" s="22">
        <f t="shared" si="12"/>
        <v>0</v>
      </c>
      <c r="N397" s="22" t="str">
        <f>IF(IFERROR(VLOOKUP(B397,'[1]Vmesna vrtilna_SKLOP1'!B:J,7,0),"")=0,"",IFERROR(VLOOKUP(B397,'[1]Vmesna vrtilna_SKLOP1'!B:J,7,0),""))</f>
        <v/>
      </c>
      <c r="O397" s="22"/>
    </row>
    <row r="398" spans="2:15" ht="15" customHeight="1" x14ac:dyDescent="0.3">
      <c r="B398" s="15" t="str">
        <f>IF(AND('[1]Vmesna vrtilna_SKLOP1'!B398&lt;&gt;"",'[1]Vmesna vrtilna_SKLOP1'!C398&lt;&gt;""),IF('[1]Vmesna vrtilna_SKLOP1'!B398&lt;&gt;"",'[1]Vmesna vrtilna_SKLOP1'!B398,""),"")</f>
        <v/>
      </c>
      <c r="C398" s="16" t="str">
        <f>IF(OR(C397="Posebna oblika",C397="Kulturno zaščiten objekt",C397="Kulturno zaščiten objekt, Posebna oblika"),"Glej zavihek POSEBNI POGOJI",IF(SUM(N397:Q397)=1,"Posebna oblika",IF(SUM(N397:Q397)=10,"Kulturno zaščiten objekt",IF(SUM(N397:Q397)=11,"Kulturno zaščiten objekt, Posebna oblika",IF(AND('[1]Vmesna vrtilna_SKLOP1'!C398&lt;&gt;"",'[1]Vmesna vrtilna_SKLOP1'!D398&lt;&gt;""),IF('[1]Vmesna vrtilna_SKLOP1'!C398&lt;&gt;"",'[1]Vmesna vrtilna_SKLOP1'!C398,""),"")))))</f>
        <v/>
      </c>
      <c r="D398" s="17" t="str">
        <f>IF(IFERROR(VLOOKUP(B398,'[1]Vmesna vrtilna_SKLOP1'!B:J,6,0),"")=0,"",IFERROR(VLOOKUP(B398,'[1]Vmesna vrtilna_SKLOP1'!B:J,6,0),""))</f>
        <v/>
      </c>
      <c r="E398" s="16" t="str">
        <f>IF(IF('[1]Vmesna vrtilna_SKLOP1'!E398&lt;&gt;"",'[1]Vmesna vrtilna_SKLOP1'!D398,"")=0,"",IF('[1]Vmesna vrtilna_SKLOP1'!E398&lt;&gt;"",'[1]Vmesna vrtilna_SKLOP1'!D398,""))</f>
        <v/>
      </c>
      <c r="F398" s="18" t="str">
        <f>IF('[1]Vmesna vrtilna_SKLOP1'!E398&lt;&gt;"",'[1]Vmesna vrtilna_SKLOP1'!E398,"")</f>
        <v>Zunanji rolo - nadometni, ALU lamele, Dim. ŠxV: 1,79x1,48m</v>
      </c>
      <c r="G398" s="15" t="str">
        <f>IF('[1]Vmesna vrtilna_SKLOP1'!E398&lt;&gt;"",'[1]Vmesna vrtilna_SKLOP1'!F398,"")</f>
        <v>[kos]</v>
      </c>
      <c r="H398" s="19">
        <f>IF('[1]Vmesna vrtilna_SKLOP1'!F398&lt;&gt;"",'[1]Vmesna vrtilna_SKLOP1'!I398,"")</f>
        <v>3</v>
      </c>
      <c r="I398" s="20" t="str">
        <f>IF(I397="Skupaj:","DDV (22%):",IF(I397="DDV (22%):","Skupaj z DDV:",IF(AND('[1]Vmesna vrtilna_SKLOP1'!C398&lt;&gt;"",'[1]Vmesna vrtilna_SKLOP1'!E398=""),"Skupaj:","")))</f>
        <v/>
      </c>
      <c r="J398" s="21">
        <f t="shared" si="13"/>
        <v>0</v>
      </c>
      <c r="K398" s="21">
        <f>IF(I398="Skupaj z DDV:",SUM(K396,K397),IF(I398="DDV (22%):",K397*0.22,IF(AND('[1]Vmesna vrtilna_SKLOP1'!C398&lt;&gt;"",'[1]Vmesna vrtilna_SKLOP1'!D398=""),'[1]Vmesna vrtilna_SKLOP1'!J398,IF(F398&lt;&gt;"",IF('[1]Vmesna vrtilna_SKLOP1'!J398&lt;&gt;"",'[1]Vmesna vrtilna_SKLOP1'!J398,""),""))))</f>
        <v>774.31609427000399</v>
      </c>
      <c r="L398" s="22">
        <f>IF(I397="Skupaj:","DDV (22%):",IF(I397="DDV (22%):","Skupaj z DDV:",IF(AND('[1]Vmesna vrtilna_SKLOP1'!C398&lt;&gt;"",'[1]Vmesna vrtilna_SKLOP1'!E398=""),"Skupaj:",IF(AND('[1]Vmesna vrtilna_SKLOP1'!C398&lt;&gt;"",'[1]Vmesna vrtilna_SKLOP1'!D398=""),'[1]Vmesna vrtilna_SKLOP1'!J398,IF(F398&lt;&gt;"",IF('[1]Vmesna vrtilna_SKLOP1'!J398&lt;&gt;"",'[1]Vmesna vrtilna_SKLOP1'!J398,""),"")))))</f>
        <v>774.31609427000399</v>
      </c>
      <c r="M398" s="22">
        <f t="shared" si="12"/>
        <v>0</v>
      </c>
      <c r="N398" s="22" t="str">
        <f>IF(IFERROR(VLOOKUP(B398,'[1]Vmesna vrtilna_SKLOP1'!B:J,7,0),"")=0,"",IFERROR(VLOOKUP(B398,'[1]Vmesna vrtilna_SKLOP1'!B:J,7,0),""))</f>
        <v/>
      </c>
      <c r="O398" s="22"/>
    </row>
    <row r="399" spans="2:15" ht="15" customHeight="1" x14ac:dyDescent="0.3">
      <c r="B399" s="15" t="str">
        <f>IF(AND('[1]Vmesna vrtilna_SKLOP1'!B399&lt;&gt;"",'[1]Vmesna vrtilna_SKLOP1'!C399&lt;&gt;""),IF('[1]Vmesna vrtilna_SKLOP1'!B399&lt;&gt;"",'[1]Vmesna vrtilna_SKLOP1'!B399,""),"")</f>
        <v/>
      </c>
      <c r="C399" s="16" t="str">
        <f>IF(OR(C398="Posebna oblika",C398="Kulturno zaščiten objekt",C398="Kulturno zaščiten objekt, Posebna oblika"),"Glej zavihek POSEBNI POGOJI",IF(SUM(N398:Q398)=1,"Posebna oblika",IF(SUM(N398:Q398)=10,"Kulturno zaščiten objekt",IF(SUM(N398:Q398)=11,"Kulturno zaščiten objekt, Posebna oblika",IF(AND('[1]Vmesna vrtilna_SKLOP1'!C399&lt;&gt;"",'[1]Vmesna vrtilna_SKLOP1'!D399&lt;&gt;""),IF('[1]Vmesna vrtilna_SKLOP1'!C399&lt;&gt;"",'[1]Vmesna vrtilna_SKLOP1'!C399,""),"")))))</f>
        <v/>
      </c>
      <c r="D399" s="17" t="str">
        <f>IF(IFERROR(VLOOKUP(B399,'[1]Vmesna vrtilna_SKLOP1'!B:J,6,0),"")=0,"",IFERROR(VLOOKUP(B399,'[1]Vmesna vrtilna_SKLOP1'!B:J,6,0),""))</f>
        <v/>
      </c>
      <c r="E399" s="16" t="str">
        <f>IF(IF('[1]Vmesna vrtilna_SKLOP1'!E399&lt;&gt;"",'[1]Vmesna vrtilna_SKLOP1'!D399,"")=0,"",IF('[1]Vmesna vrtilna_SKLOP1'!E399&lt;&gt;"",'[1]Vmesna vrtilna_SKLOP1'!D399,""))</f>
        <v/>
      </c>
      <c r="F399" s="18" t="str">
        <f>IF('[1]Vmesna vrtilna_SKLOP1'!E399&lt;&gt;"",'[1]Vmesna vrtilna_SKLOP1'!E399,"")</f>
        <v>Zunanji rolo - nadometni, ALU lamele, Dim. ŠxV: 0,79x2,33m</v>
      </c>
      <c r="G399" s="15" t="str">
        <f>IF('[1]Vmesna vrtilna_SKLOP1'!E399&lt;&gt;"",'[1]Vmesna vrtilna_SKLOP1'!F399,"")</f>
        <v>[kos]</v>
      </c>
      <c r="H399" s="19">
        <f>IF('[1]Vmesna vrtilna_SKLOP1'!F399&lt;&gt;"",'[1]Vmesna vrtilna_SKLOP1'!I399,"")</f>
        <v>1</v>
      </c>
      <c r="I399" s="20" t="str">
        <f>IF(I398="Skupaj:","DDV (22%):",IF(I398="DDV (22%):","Skupaj z DDV:",IF(AND('[1]Vmesna vrtilna_SKLOP1'!C399&lt;&gt;"",'[1]Vmesna vrtilna_SKLOP1'!E399=""),"Skupaj:","")))</f>
        <v/>
      </c>
      <c r="J399" s="21">
        <f t="shared" si="13"/>
        <v>0</v>
      </c>
      <c r="K399" s="21">
        <f>IF(I399="Skupaj z DDV:",SUM(K397,K398),IF(I399="DDV (22%):",K398*0.22,IF(AND('[1]Vmesna vrtilna_SKLOP1'!C399&lt;&gt;"",'[1]Vmesna vrtilna_SKLOP1'!D399=""),'[1]Vmesna vrtilna_SKLOP1'!J399,IF(F399&lt;&gt;"",IF('[1]Vmesna vrtilna_SKLOP1'!J399&lt;&gt;"",'[1]Vmesna vrtilna_SKLOP1'!J399,""),""))))</f>
        <v>185.27034541986302</v>
      </c>
      <c r="L399" s="22">
        <f>IF(I398="Skupaj:","DDV (22%):",IF(I398="DDV (22%):","Skupaj z DDV:",IF(AND('[1]Vmesna vrtilna_SKLOP1'!C399&lt;&gt;"",'[1]Vmesna vrtilna_SKLOP1'!E399=""),"Skupaj:",IF(AND('[1]Vmesna vrtilna_SKLOP1'!C399&lt;&gt;"",'[1]Vmesna vrtilna_SKLOP1'!D399=""),'[1]Vmesna vrtilna_SKLOP1'!J399,IF(F399&lt;&gt;"",IF('[1]Vmesna vrtilna_SKLOP1'!J399&lt;&gt;"",'[1]Vmesna vrtilna_SKLOP1'!J399,""),"")))))</f>
        <v>185.27034541986302</v>
      </c>
      <c r="M399" s="22">
        <f t="shared" si="12"/>
        <v>0</v>
      </c>
      <c r="N399" s="22" t="str">
        <f>IF(IFERROR(VLOOKUP(B399,'[1]Vmesna vrtilna_SKLOP1'!B:J,7,0),"")=0,"",IFERROR(VLOOKUP(B399,'[1]Vmesna vrtilna_SKLOP1'!B:J,7,0),""))</f>
        <v/>
      </c>
      <c r="O399" s="22"/>
    </row>
    <row r="400" spans="2:15" ht="15" customHeight="1" x14ac:dyDescent="0.3">
      <c r="B400" s="15" t="str">
        <f>IF(AND('[1]Vmesna vrtilna_SKLOP1'!B400&lt;&gt;"",'[1]Vmesna vrtilna_SKLOP1'!C400&lt;&gt;""),IF('[1]Vmesna vrtilna_SKLOP1'!B400&lt;&gt;"",'[1]Vmesna vrtilna_SKLOP1'!B400,""),"")</f>
        <v/>
      </c>
      <c r="C400" s="16" t="str">
        <f>IF(OR(C399="Posebna oblika",C399="Kulturno zaščiten objekt",C399="Kulturno zaščiten objekt, Posebna oblika"),"Glej zavihek POSEBNI POGOJI",IF(SUM(N399:Q399)=1,"Posebna oblika",IF(SUM(N399:Q399)=10,"Kulturno zaščiten objekt",IF(SUM(N399:Q399)=11,"Kulturno zaščiten objekt, Posebna oblika",IF(AND('[1]Vmesna vrtilna_SKLOP1'!C400&lt;&gt;"",'[1]Vmesna vrtilna_SKLOP1'!D400&lt;&gt;""),IF('[1]Vmesna vrtilna_SKLOP1'!C400&lt;&gt;"",'[1]Vmesna vrtilna_SKLOP1'!C400,""),"")))))</f>
        <v/>
      </c>
      <c r="D400" s="17" t="str">
        <f>IF(IFERROR(VLOOKUP(B400,'[1]Vmesna vrtilna_SKLOP1'!B:J,6,0),"")=0,"",IFERROR(VLOOKUP(B400,'[1]Vmesna vrtilna_SKLOP1'!B:J,6,0),""))</f>
        <v/>
      </c>
      <c r="E400" s="16" t="str">
        <f>IF(IF('[1]Vmesna vrtilna_SKLOP1'!E400&lt;&gt;"",'[1]Vmesna vrtilna_SKLOP1'!D400,"")=0,"",IF('[1]Vmesna vrtilna_SKLOP1'!E400&lt;&gt;"",'[1]Vmesna vrtilna_SKLOP1'!D400,""))</f>
        <v/>
      </c>
      <c r="F400" s="18" t="str">
        <f>IF('[1]Vmesna vrtilna_SKLOP1'!E400&lt;&gt;"",'[1]Vmesna vrtilna_SKLOP1'!E400,"")</f>
        <v>Zunanji rolo - nadometni, ALU lamele, Dim. ŠxV: 1,36x1,44m</v>
      </c>
      <c r="G400" s="15" t="str">
        <f>IF('[1]Vmesna vrtilna_SKLOP1'!E400&lt;&gt;"",'[1]Vmesna vrtilna_SKLOP1'!F400,"")</f>
        <v>[kos]</v>
      </c>
      <c r="H400" s="19">
        <f>IF('[1]Vmesna vrtilna_SKLOP1'!F400&lt;&gt;"",'[1]Vmesna vrtilna_SKLOP1'!I400,"")</f>
        <v>1</v>
      </c>
      <c r="I400" s="20" t="str">
        <f>IF(I399="Skupaj:","DDV (22%):",IF(I399="DDV (22%):","Skupaj z DDV:",IF(AND('[1]Vmesna vrtilna_SKLOP1'!C400&lt;&gt;"",'[1]Vmesna vrtilna_SKLOP1'!E400=""),"Skupaj:","")))</f>
        <v/>
      </c>
      <c r="J400" s="21">
        <f t="shared" si="13"/>
        <v>0</v>
      </c>
      <c r="K400" s="21">
        <f>IF(I400="Skupaj z DDV:",SUM(K398,K399),IF(I400="DDV (22%):",K399*0.22,IF(AND('[1]Vmesna vrtilna_SKLOP1'!C400&lt;&gt;"",'[1]Vmesna vrtilna_SKLOP1'!D400=""),'[1]Vmesna vrtilna_SKLOP1'!J400,IF(F400&lt;&gt;"",IF('[1]Vmesna vrtilna_SKLOP1'!J400&lt;&gt;"",'[1]Vmesna vrtilna_SKLOP1'!J400,""),""))))</f>
        <v>203.82671728051201</v>
      </c>
      <c r="L400" s="22">
        <f>IF(I399="Skupaj:","DDV (22%):",IF(I399="DDV (22%):","Skupaj z DDV:",IF(AND('[1]Vmesna vrtilna_SKLOP1'!C400&lt;&gt;"",'[1]Vmesna vrtilna_SKLOP1'!E400=""),"Skupaj:",IF(AND('[1]Vmesna vrtilna_SKLOP1'!C400&lt;&gt;"",'[1]Vmesna vrtilna_SKLOP1'!D400=""),'[1]Vmesna vrtilna_SKLOP1'!J400,IF(F400&lt;&gt;"",IF('[1]Vmesna vrtilna_SKLOP1'!J400&lt;&gt;"",'[1]Vmesna vrtilna_SKLOP1'!J400,""),"")))))</f>
        <v>203.82671728051201</v>
      </c>
      <c r="M400" s="22">
        <f t="shared" si="12"/>
        <v>0</v>
      </c>
      <c r="N400" s="22" t="str">
        <f>IF(IFERROR(VLOOKUP(B400,'[1]Vmesna vrtilna_SKLOP1'!B:J,7,0),"")=0,"",IFERROR(VLOOKUP(B400,'[1]Vmesna vrtilna_SKLOP1'!B:J,7,0),""))</f>
        <v/>
      </c>
      <c r="O400" s="22"/>
    </row>
    <row r="401" spans="2:15" ht="15" customHeight="1" x14ac:dyDescent="0.3">
      <c r="B401" s="15" t="str">
        <f>IF(AND('[1]Vmesna vrtilna_SKLOP1'!B401&lt;&gt;"",'[1]Vmesna vrtilna_SKLOP1'!C401&lt;&gt;""),IF('[1]Vmesna vrtilna_SKLOP1'!B401&lt;&gt;"",'[1]Vmesna vrtilna_SKLOP1'!B401,""),"")</f>
        <v/>
      </c>
      <c r="C401" s="16" t="str">
        <f>IF(OR(C400="Posebna oblika",C400="Kulturno zaščiten objekt",C400="Kulturno zaščiten objekt, Posebna oblika"),"Glej zavihek POSEBNI POGOJI",IF(SUM(N400:Q400)=1,"Posebna oblika",IF(SUM(N400:Q400)=10,"Kulturno zaščiten objekt",IF(SUM(N400:Q400)=11,"Kulturno zaščiten objekt, Posebna oblika",IF(AND('[1]Vmesna vrtilna_SKLOP1'!C401&lt;&gt;"",'[1]Vmesna vrtilna_SKLOP1'!D401&lt;&gt;""),IF('[1]Vmesna vrtilna_SKLOP1'!C401&lt;&gt;"",'[1]Vmesna vrtilna_SKLOP1'!C401,""),"")))))</f>
        <v/>
      </c>
      <c r="D401" s="17" t="str">
        <f>IF(IFERROR(VLOOKUP(B401,'[1]Vmesna vrtilna_SKLOP1'!B:J,6,0),"")=0,"",IFERROR(VLOOKUP(B401,'[1]Vmesna vrtilna_SKLOP1'!B:J,6,0),""))</f>
        <v/>
      </c>
      <c r="E401" s="16" t="str">
        <f>IF(IF('[1]Vmesna vrtilna_SKLOP1'!E401&lt;&gt;"",'[1]Vmesna vrtilna_SKLOP1'!D401,"")=0,"",IF('[1]Vmesna vrtilna_SKLOP1'!E401&lt;&gt;"",'[1]Vmesna vrtilna_SKLOP1'!D401,""))</f>
        <v/>
      </c>
      <c r="F401" s="18" t="str">
        <f>IF('[1]Vmesna vrtilna_SKLOP1'!E401&lt;&gt;"",'[1]Vmesna vrtilna_SKLOP1'!E401,"")</f>
        <v/>
      </c>
      <c r="G401" s="15" t="str">
        <f>IF('[1]Vmesna vrtilna_SKLOP1'!E401&lt;&gt;"",'[1]Vmesna vrtilna_SKLOP1'!F401,"")</f>
        <v/>
      </c>
      <c r="H401" s="19" t="str">
        <f>IF('[1]Vmesna vrtilna_SKLOP1'!F401&lt;&gt;"",'[1]Vmesna vrtilna_SKLOP1'!I401,"")</f>
        <v/>
      </c>
      <c r="I401" s="20" t="str">
        <f>IF(I400="Skupaj:","DDV (22%):",IF(I400="DDV (22%):","Skupaj z DDV:",IF(AND('[1]Vmesna vrtilna_SKLOP1'!C401&lt;&gt;"",'[1]Vmesna vrtilna_SKLOP1'!E401=""),"Skupaj:","")))</f>
        <v/>
      </c>
      <c r="J401" s="21" t="str">
        <f t="shared" si="13"/>
        <v/>
      </c>
      <c r="K401" s="21" t="str">
        <f>IF(I401="Skupaj z DDV:",SUM(K399,K400),IF(I401="DDV (22%):",K400*0.22,IF(AND('[1]Vmesna vrtilna_SKLOP1'!C401&lt;&gt;"",'[1]Vmesna vrtilna_SKLOP1'!D401=""),'[1]Vmesna vrtilna_SKLOP1'!J401,IF(F401&lt;&gt;"",IF('[1]Vmesna vrtilna_SKLOP1'!J401&lt;&gt;"",'[1]Vmesna vrtilna_SKLOP1'!J401,""),""))))</f>
        <v/>
      </c>
      <c r="L401" s="22" t="str">
        <f>IF(I400="Skupaj:","DDV (22%):",IF(I400="DDV (22%):","Skupaj z DDV:",IF(AND('[1]Vmesna vrtilna_SKLOP1'!C401&lt;&gt;"",'[1]Vmesna vrtilna_SKLOP1'!E401=""),"Skupaj:",IF(AND('[1]Vmesna vrtilna_SKLOP1'!C401&lt;&gt;"",'[1]Vmesna vrtilna_SKLOP1'!D401=""),'[1]Vmesna vrtilna_SKLOP1'!J401,IF(F401&lt;&gt;"",IF('[1]Vmesna vrtilna_SKLOP1'!J401&lt;&gt;"",'[1]Vmesna vrtilna_SKLOP1'!J401,""),"")))))</f>
        <v/>
      </c>
      <c r="M401" s="22">
        <f t="shared" si="12"/>
        <v>0</v>
      </c>
      <c r="N401" s="22" t="str">
        <f>IF(IFERROR(VLOOKUP(B401,'[1]Vmesna vrtilna_SKLOP1'!B:J,7,0),"")=0,"",IFERROR(VLOOKUP(B401,'[1]Vmesna vrtilna_SKLOP1'!B:J,7,0),""))</f>
        <v/>
      </c>
      <c r="O401" s="22"/>
    </row>
    <row r="402" spans="2:15" ht="15" customHeight="1" x14ac:dyDescent="0.3">
      <c r="B402" s="15" t="str">
        <f>IF(AND('[1]Vmesna vrtilna_SKLOP1'!B402&lt;&gt;"",'[1]Vmesna vrtilna_SKLOP1'!C402&lt;&gt;""),IF('[1]Vmesna vrtilna_SKLOP1'!B402&lt;&gt;"",'[1]Vmesna vrtilna_SKLOP1'!B402,""),"")</f>
        <v/>
      </c>
      <c r="C402" s="16" t="str">
        <f>IF(OR(C401="Posebna oblika",C401="Kulturno zaščiten objekt",C401="Kulturno zaščiten objekt, Posebna oblika"),"Glej zavihek POSEBNI POGOJI",IF(SUM(N401:Q401)=1,"Posebna oblika",IF(SUM(N401:Q401)=10,"Kulturno zaščiten objekt",IF(SUM(N401:Q401)=11,"Kulturno zaščiten objekt, Posebna oblika",IF(AND('[1]Vmesna vrtilna_SKLOP1'!C402&lt;&gt;"",'[1]Vmesna vrtilna_SKLOP1'!D402&lt;&gt;""),IF('[1]Vmesna vrtilna_SKLOP1'!C402&lt;&gt;"",'[1]Vmesna vrtilna_SKLOP1'!C402,""),"")))))</f>
        <v/>
      </c>
      <c r="D402" s="17" t="str">
        <f>IF(IFERROR(VLOOKUP(B402,'[1]Vmesna vrtilna_SKLOP1'!B:J,6,0),"")=0,"",IFERROR(VLOOKUP(B402,'[1]Vmesna vrtilna_SKLOP1'!B:J,6,0),""))</f>
        <v/>
      </c>
      <c r="E402" s="16" t="str">
        <f>IF(IF('[1]Vmesna vrtilna_SKLOP1'!E402&lt;&gt;"",'[1]Vmesna vrtilna_SKLOP1'!D402,"")=0,"",IF('[1]Vmesna vrtilna_SKLOP1'!E402&lt;&gt;"",'[1]Vmesna vrtilna_SKLOP1'!D402,""))</f>
        <v>Notranje police</v>
      </c>
      <c r="F402" s="18" t="str">
        <f>IF('[1]Vmesna vrtilna_SKLOP1'!E402&lt;&gt;"",'[1]Vmesna vrtilna_SKLOP1'!E402,"")</f>
        <v>Notranja polica, mat. Topalit, dim. ŠxG:1,78x0,2m</v>
      </c>
      <c r="G402" s="15" t="str">
        <f>IF('[1]Vmesna vrtilna_SKLOP1'!E402&lt;&gt;"",'[1]Vmesna vrtilna_SKLOP1'!F402,"")</f>
        <v>[kos]</v>
      </c>
      <c r="H402" s="19">
        <f>IF('[1]Vmesna vrtilna_SKLOP1'!F402&lt;&gt;"",'[1]Vmesna vrtilna_SKLOP1'!I402,"")</f>
        <v>2</v>
      </c>
      <c r="I402" s="20" t="str">
        <f>IF(I401="Skupaj:","DDV (22%):",IF(I401="DDV (22%):","Skupaj z DDV:",IF(AND('[1]Vmesna vrtilna_SKLOP1'!C402&lt;&gt;"",'[1]Vmesna vrtilna_SKLOP1'!E402=""),"Skupaj:","")))</f>
        <v/>
      </c>
      <c r="J402" s="21">
        <f t="shared" si="13"/>
        <v>0</v>
      </c>
      <c r="K402" s="21">
        <f>IF(I402="Skupaj z DDV:",SUM(K400,K401),IF(I402="DDV (22%):",K401*0.22,IF(AND('[1]Vmesna vrtilna_SKLOP1'!C402&lt;&gt;"",'[1]Vmesna vrtilna_SKLOP1'!D402=""),'[1]Vmesna vrtilna_SKLOP1'!J402,IF(F402&lt;&gt;"",IF('[1]Vmesna vrtilna_SKLOP1'!J402&lt;&gt;"",'[1]Vmesna vrtilna_SKLOP1'!J402,""),""))))</f>
        <v>96.766400000000004</v>
      </c>
      <c r="L402" s="22">
        <f>IF(I401="Skupaj:","DDV (22%):",IF(I401="DDV (22%):","Skupaj z DDV:",IF(AND('[1]Vmesna vrtilna_SKLOP1'!C402&lt;&gt;"",'[1]Vmesna vrtilna_SKLOP1'!E402=""),"Skupaj:",IF(AND('[1]Vmesna vrtilna_SKLOP1'!C402&lt;&gt;"",'[1]Vmesna vrtilna_SKLOP1'!D402=""),'[1]Vmesna vrtilna_SKLOP1'!J402,IF(F402&lt;&gt;"",IF('[1]Vmesna vrtilna_SKLOP1'!J402&lt;&gt;"",'[1]Vmesna vrtilna_SKLOP1'!J402,""),"")))))</f>
        <v>96.766400000000004</v>
      </c>
      <c r="M402" s="22">
        <f t="shared" si="12"/>
        <v>0</v>
      </c>
      <c r="N402" s="22" t="str">
        <f>IF(IFERROR(VLOOKUP(B402,'[1]Vmesna vrtilna_SKLOP1'!B:J,7,0),"")=0,"",IFERROR(VLOOKUP(B402,'[1]Vmesna vrtilna_SKLOP1'!B:J,7,0),""))</f>
        <v/>
      </c>
      <c r="O402" s="22"/>
    </row>
    <row r="403" spans="2:15" ht="15" customHeight="1" x14ac:dyDescent="0.3">
      <c r="B403" s="15" t="str">
        <f>IF(AND('[1]Vmesna vrtilna_SKLOP1'!B403&lt;&gt;"",'[1]Vmesna vrtilna_SKLOP1'!C403&lt;&gt;""),IF('[1]Vmesna vrtilna_SKLOP1'!B403&lt;&gt;"",'[1]Vmesna vrtilna_SKLOP1'!B403,""),"")</f>
        <v/>
      </c>
      <c r="C403" s="16" t="str">
        <f>IF(OR(C402="Posebna oblika",C402="Kulturno zaščiten objekt",C402="Kulturno zaščiten objekt, Posebna oblika"),"Glej zavihek POSEBNI POGOJI",IF(SUM(N402:Q402)=1,"Posebna oblika",IF(SUM(N402:Q402)=10,"Kulturno zaščiten objekt",IF(SUM(N402:Q402)=11,"Kulturno zaščiten objekt, Posebna oblika",IF(AND('[1]Vmesna vrtilna_SKLOP1'!C403&lt;&gt;"",'[1]Vmesna vrtilna_SKLOP1'!D403&lt;&gt;""),IF('[1]Vmesna vrtilna_SKLOP1'!C403&lt;&gt;"",'[1]Vmesna vrtilna_SKLOP1'!C403,""),"")))))</f>
        <v/>
      </c>
      <c r="D403" s="17" t="str">
        <f>IF(IFERROR(VLOOKUP(B403,'[1]Vmesna vrtilna_SKLOP1'!B:J,6,0),"")=0,"",IFERROR(VLOOKUP(B403,'[1]Vmesna vrtilna_SKLOP1'!B:J,6,0),""))</f>
        <v/>
      </c>
      <c r="E403" s="16" t="str">
        <f>IF(IF('[1]Vmesna vrtilna_SKLOP1'!E403&lt;&gt;"",'[1]Vmesna vrtilna_SKLOP1'!D403,"")=0,"",IF('[1]Vmesna vrtilna_SKLOP1'!E403&lt;&gt;"",'[1]Vmesna vrtilna_SKLOP1'!D403,""))</f>
        <v/>
      </c>
      <c r="F403" s="18" t="str">
        <f>IF('[1]Vmesna vrtilna_SKLOP1'!E403&lt;&gt;"",'[1]Vmesna vrtilna_SKLOP1'!E403,"")</f>
        <v>Notranja polica, mat. Topalit, dim. ŠxG:1,79x0,2m</v>
      </c>
      <c r="G403" s="15" t="str">
        <f>IF('[1]Vmesna vrtilna_SKLOP1'!E403&lt;&gt;"",'[1]Vmesna vrtilna_SKLOP1'!F403,"")</f>
        <v>[kos]</v>
      </c>
      <c r="H403" s="19">
        <f>IF('[1]Vmesna vrtilna_SKLOP1'!F403&lt;&gt;"",'[1]Vmesna vrtilna_SKLOP1'!I403,"")</f>
        <v>3</v>
      </c>
      <c r="I403" s="20" t="str">
        <f>IF(I402="Skupaj:","DDV (22%):",IF(I402="DDV (22%):","Skupaj z DDV:",IF(AND('[1]Vmesna vrtilna_SKLOP1'!C403&lt;&gt;"",'[1]Vmesna vrtilna_SKLOP1'!E403=""),"Skupaj:","")))</f>
        <v/>
      </c>
      <c r="J403" s="21">
        <f t="shared" si="13"/>
        <v>0</v>
      </c>
      <c r="K403" s="21">
        <f>IF(I403="Skupaj z DDV:",SUM(K401,K402),IF(I403="DDV (22%):",K402*0.22,IF(AND('[1]Vmesna vrtilna_SKLOP1'!C403&lt;&gt;"",'[1]Vmesna vrtilna_SKLOP1'!D403=""),'[1]Vmesna vrtilna_SKLOP1'!J403,IF(F403&lt;&gt;"",IF('[1]Vmesna vrtilna_SKLOP1'!J403&lt;&gt;"",'[1]Vmesna vrtilna_SKLOP1'!J403,""),""))))</f>
        <v>146.04240000000001</v>
      </c>
      <c r="L403" s="22">
        <f>IF(I402="Skupaj:","DDV (22%):",IF(I402="DDV (22%):","Skupaj z DDV:",IF(AND('[1]Vmesna vrtilna_SKLOP1'!C403&lt;&gt;"",'[1]Vmesna vrtilna_SKLOP1'!E403=""),"Skupaj:",IF(AND('[1]Vmesna vrtilna_SKLOP1'!C403&lt;&gt;"",'[1]Vmesna vrtilna_SKLOP1'!D403=""),'[1]Vmesna vrtilna_SKLOP1'!J403,IF(F403&lt;&gt;"",IF('[1]Vmesna vrtilna_SKLOP1'!J403&lt;&gt;"",'[1]Vmesna vrtilna_SKLOP1'!J403,""),"")))))</f>
        <v>146.04240000000001</v>
      </c>
      <c r="M403" s="22">
        <f t="shared" si="12"/>
        <v>0</v>
      </c>
      <c r="N403" s="22" t="str">
        <f>IF(IFERROR(VLOOKUP(B403,'[1]Vmesna vrtilna_SKLOP1'!B:J,7,0),"")=0,"",IFERROR(VLOOKUP(B403,'[1]Vmesna vrtilna_SKLOP1'!B:J,7,0),""))</f>
        <v/>
      </c>
      <c r="O403" s="22"/>
    </row>
    <row r="404" spans="2:15" ht="15" customHeight="1" x14ac:dyDescent="0.3">
      <c r="B404" s="15" t="str">
        <f>IF(AND('[1]Vmesna vrtilna_SKLOP1'!B404&lt;&gt;"",'[1]Vmesna vrtilna_SKLOP1'!C404&lt;&gt;""),IF('[1]Vmesna vrtilna_SKLOP1'!B404&lt;&gt;"",'[1]Vmesna vrtilna_SKLOP1'!B404,""),"")</f>
        <v/>
      </c>
      <c r="C404" s="16" t="str">
        <f>IF(OR(C403="Posebna oblika",C403="Kulturno zaščiten objekt",C403="Kulturno zaščiten objekt, Posebna oblika"),"Glej zavihek POSEBNI POGOJI",IF(SUM(N403:Q403)=1,"Posebna oblika",IF(SUM(N403:Q403)=10,"Kulturno zaščiten objekt",IF(SUM(N403:Q403)=11,"Kulturno zaščiten objekt, Posebna oblika",IF(AND('[1]Vmesna vrtilna_SKLOP1'!C404&lt;&gt;"",'[1]Vmesna vrtilna_SKLOP1'!D404&lt;&gt;""),IF('[1]Vmesna vrtilna_SKLOP1'!C404&lt;&gt;"",'[1]Vmesna vrtilna_SKLOP1'!C404,""),"")))))</f>
        <v/>
      </c>
      <c r="D404" s="17" t="str">
        <f>IF(IFERROR(VLOOKUP(B404,'[1]Vmesna vrtilna_SKLOP1'!B:J,6,0),"")=0,"",IFERROR(VLOOKUP(B404,'[1]Vmesna vrtilna_SKLOP1'!B:J,6,0),""))</f>
        <v/>
      </c>
      <c r="E404" s="16" t="str">
        <f>IF(IF('[1]Vmesna vrtilna_SKLOP1'!E404&lt;&gt;"",'[1]Vmesna vrtilna_SKLOP1'!D404,"")=0,"",IF('[1]Vmesna vrtilna_SKLOP1'!E404&lt;&gt;"",'[1]Vmesna vrtilna_SKLOP1'!D404,""))</f>
        <v/>
      </c>
      <c r="F404" s="18" t="str">
        <f>IF('[1]Vmesna vrtilna_SKLOP1'!E404&lt;&gt;"",'[1]Vmesna vrtilna_SKLOP1'!E404,"")</f>
        <v>Notranja polica, mat. Topalit, dim. ŠxG:1,36x0,2m</v>
      </c>
      <c r="G404" s="15" t="str">
        <f>IF('[1]Vmesna vrtilna_SKLOP1'!E404&lt;&gt;"",'[1]Vmesna vrtilna_SKLOP1'!F404,"")</f>
        <v>[kos]</v>
      </c>
      <c r="H404" s="19">
        <f>IF('[1]Vmesna vrtilna_SKLOP1'!F404&lt;&gt;"",'[1]Vmesna vrtilna_SKLOP1'!I404,"")</f>
        <v>1</v>
      </c>
      <c r="I404" s="20" t="str">
        <f>IF(I403="Skupaj:","DDV (22%):",IF(I403="DDV (22%):","Skupaj z DDV:",IF(AND('[1]Vmesna vrtilna_SKLOP1'!C404&lt;&gt;"",'[1]Vmesna vrtilna_SKLOP1'!E404=""),"Skupaj:","")))</f>
        <v/>
      </c>
      <c r="J404" s="21">
        <f t="shared" si="13"/>
        <v>0</v>
      </c>
      <c r="K404" s="21">
        <f>IF(I404="Skupaj z DDV:",SUM(K402,K403),IF(I404="DDV (22%):",K403*0.22,IF(AND('[1]Vmesna vrtilna_SKLOP1'!C404&lt;&gt;"",'[1]Vmesna vrtilna_SKLOP1'!D404=""),'[1]Vmesna vrtilna_SKLOP1'!J404,IF(F404&lt;&gt;"",IF('[1]Vmesna vrtilna_SKLOP1'!J404&lt;&gt;"",'[1]Vmesna vrtilna_SKLOP1'!J404,""),""))))</f>
        <v>37.328800000000001</v>
      </c>
      <c r="L404" s="22">
        <f>IF(I403="Skupaj:","DDV (22%):",IF(I403="DDV (22%):","Skupaj z DDV:",IF(AND('[1]Vmesna vrtilna_SKLOP1'!C404&lt;&gt;"",'[1]Vmesna vrtilna_SKLOP1'!E404=""),"Skupaj:",IF(AND('[1]Vmesna vrtilna_SKLOP1'!C404&lt;&gt;"",'[1]Vmesna vrtilna_SKLOP1'!D404=""),'[1]Vmesna vrtilna_SKLOP1'!J404,IF(F404&lt;&gt;"",IF('[1]Vmesna vrtilna_SKLOP1'!J404&lt;&gt;"",'[1]Vmesna vrtilna_SKLOP1'!J404,""),"")))))</f>
        <v>37.328800000000001</v>
      </c>
      <c r="M404" s="22">
        <f t="shared" si="12"/>
        <v>0</v>
      </c>
      <c r="N404" s="22" t="str">
        <f>IF(IFERROR(VLOOKUP(B404,'[1]Vmesna vrtilna_SKLOP1'!B:J,7,0),"")=0,"",IFERROR(VLOOKUP(B404,'[1]Vmesna vrtilna_SKLOP1'!B:J,7,0),""))</f>
        <v/>
      </c>
      <c r="O404" s="22"/>
    </row>
    <row r="405" spans="2:15" ht="15" customHeight="1" x14ac:dyDescent="0.3">
      <c r="B405" s="15" t="str">
        <f>IF(AND('[1]Vmesna vrtilna_SKLOP1'!B405&lt;&gt;"",'[1]Vmesna vrtilna_SKLOP1'!C405&lt;&gt;""),IF('[1]Vmesna vrtilna_SKLOP1'!B405&lt;&gt;"",'[1]Vmesna vrtilna_SKLOP1'!B405,""),"")</f>
        <v/>
      </c>
      <c r="C405" s="16" t="str">
        <f>IF(OR(C404="Posebna oblika",C404="Kulturno zaščiten objekt",C404="Kulturno zaščiten objekt, Posebna oblika"),"Glej zavihek POSEBNI POGOJI",IF(SUM(N404:Q404)=1,"Posebna oblika",IF(SUM(N404:Q404)=10,"Kulturno zaščiten objekt",IF(SUM(N404:Q404)=11,"Kulturno zaščiten objekt, Posebna oblika",IF(AND('[1]Vmesna vrtilna_SKLOP1'!C405&lt;&gt;"",'[1]Vmesna vrtilna_SKLOP1'!D405&lt;&gt;""),IF('[1]Vmesna vrtilna_SKLOP1'!C405&lt;&gt;"",'[1]Vmesna vrtilna_SKLOP1'!C405,""),"")))))</f>
        <v/>
      </c>
      <c r="D405" s="17" t="str">
        <f>IF(IFERROR(VLOOKUP(B405,'[1]Vmesna vrtilna_SKLOP1'!B:J,6,0),"")=0,"",IFERROR(VLOOKUP(B405,'[1]Vmesna vrtilna_SKLOP1'!B:J,6,0),""))</f>
        <v/>
      </c>
      <c r="E405" s="16" t="str">
        <f>IF(IF('[1]Vmesna vrtilna_SKLOP1'!E405&lt;&gt;"",'[1]Vmesna vrtilna_SKLOP1'!D405,"")=0,"",IF('[1]Vmesna vrtilna_SKLOP1'!E405&lt;&gt;"",'[1]Vmesna vrtilna_SKLOP1'!D405,""))</f>
        <v/>
      </c>
      <c r="F405" s="18" t="str">
        <f>IF('[1]Vmesna vrtilna_SKLOP1'!E405&lt;&gt;"",'[1]Vmesna vrtilna_SKLOP1'!E405,"")</f>
        <v/>
      </c>
      <c r="G405" s="15" t="str">
        <f>IF('[1]Vmesna vrtilna_SKLOP1'!E405&lt;&gt;"",'[1]Vmesna vrtilna_SKLOP1'!F405,"")</f>
        <v/>
      </c>
      <c r="H405" s="19" t="str">
        <f>IF('[1]Vmesna vrtilna_SKLOP1'!F405&lt;&gt;"",'[1]Vmesna vrtilna_SKLOP1'!I405,"")</f>
        <v/>
      </c>
      <c r="I405" s="20" t="str">
        <f>IF(I404="Skupaj:","DDV (22%):",IF(I404="DDV (22%):","Skupaj z DDV:",IF(AND('[1]Vmesna vrtilna_SKLOP1'!C405&lt;&gt;"",'[1]Vmesna vrtilna_SKLOP1'!E405=""),"Skupaj:","")))</f>
        <v/>
      </c>
      <c r="J405" s="21" t="str">
        <f t="shared" si="13"/>
        <v/>
      </c>
      <c r="K405" s="21" t="str">
        <f>IF(I405="Skupaj z DDV:",SUM(K403,K404),IF(I405="DDV (22%):",K404*0.22,IF(AND('[1]Vmesna vrtilna_SKLOP1'!C405&lt;&gt;"",'[1]Vmesna vrtilna_SKLOP1'!D405=""),'[1]Vmesna vrtilna_SKLOP1'!J405,IF(F405&lt;&gt;"",IF('[1]Vmesna vrtilna_SKLOP1'!J405&lt;&gt;"",'[1]Vmesna vrtilna_SKLOP1'!J405,""),""))))</f>
        <v/>
      </c>
      <c r="L405" s="22" t="str">
        <f>IF(I404="Skupaj:","DDV (22%):",IF(I404="DDV (22%):","Skupaj z DDV:",IF(AND('[1]Vmesna vrtilna_SKLOP1'!C405&lt;&gt;"",'[1]Vmesna vrtilna_SKLOP1'!E405=""),"Skupaj:",IF(AND('[1]Vmesna vrtilna_SKLOP1'!C405&lt;&gt;"",'[1]Vmesna vrtilna_SKLOP1'!D405=""),'[1]Vmesna vrtilna_SKLOP1'!J405,IF(F405&lt;&gt;"",IF('[1]Vmesna vrtilna_SKLOP1'!J405&lt;&gt;"",'[1]Vmesna vrtilna_SKLOP1'!J405,""),"")))))</f>
        <v/>
      </c>
      <c r="M405" s="22">
        <f t="shared" si="12"/>
        <v>0</v>
      </c>
      <c r="N405" s="22" t="str">
        <f>IF(IFERROR(VLOOKUP(B405,'[1]Vmesna vrtilna_SKLOP1'!B:J,7,0),"")=0,"",IFERROR(VLOOKUP(B405,'[1]Vmesna vrtilna_SKLOP1'!B:J,7,0),""))</f>
        <v/>
      </c>
      <c r="O405" s="22"/>
    </row>
    <row r="406" spans="2:15" ht="15" customHeight="1" x14ac:dyDescent="0.3">
      <c r="B406" s="15" t="str">
        <f>IF(AND('[1]Vmesna vrtilna_SKLOP1'!B406&lt;&gt;"",'[1]Vmesna vrtilna_SKLOP1'!C406&lt;&gt;""),IF('[1]Vmesna vrtilna_SKLOP1'!B406&lt;&gt;"",'[1]Vmesna vrtilna_SKLOP1'!B406,""),"")</f>
        <v/>
      </c>
      <c r="C406" s="16" t="str">
        <f>IF(OR(C405="Posebna oblika",C405="Kulturno zaščiten objekt",C405="Kulturno zaščiten objekt, Posebna oblika"),"Glej zavihek POSEBNI POGOJI",IF(SUM(N405:Q405)=1,"Posebna oblika",IF(SUM(N405:Q405)=10,"Kulturno zaščiten objekt",IF(SUM(N405:Q405)=11,"Kulturno zaščiten objekt, Posebna oblika",IF(AND('[1]Vmesna vrtilna_SKLOP1'!C406&lt;&gt;"",'[1]Vmesna vrtilna_SKLOP1'!D406&lt;&gt;""),IF('[1]Vmesna vrtilna_SKLOP1'!C406&lt;&gt;"",'[1]Vmesna vrtilna_SKLOP1'!C406,""),"")))))</f>
        <v/>
      </c>
      <c r="D406" s="17" t="str">
        <f>IF(IFERROR(VLOOKUP(B406,'[1]Vmesna vrtilna_SKLOP1'!B:J,6,0),"")=0,"",IFERROR(VLOOKUP(B406,'[1]Vmesna vrtilna_SKLOP1'!B:J,6,0),""))</f>
        <v/>
      </c>
      <c r="E406" s="16" t="str">
        <f>IF(IF('[1]Vmesna vrtilna_SKLOP1'!E406&lt;&gt;"",'[1]Vmesna vrtilna_SKLOP1'!D406,"")=0,"",IF('[1]Vmesna vrtilna_SKLOP1'!E406&lt;&gt;"",'[1]Vmesna vrtilna_SKLOP1'!D406,""))</f>
        <v>Demontaža</v>
      </c>
      <c r="F406" s="18" t="str">
        <f>IF('[1]Vmesna vrtilna_SKLOP1'!E406&lt;&gt;"",'[1]Vmesna vrtilna_SKLOP1'!E406,"")</f>
        <v>Demontaža oken</v>
      </c>
      <c r="G406" s="15" t="str">
        <f>IF('[1]Vmesna vrtilna_SKLOP1'!E406&lt;&gt;"",'[1]Vmesna vrtilna_SKLOP1'!F406,"")</f>
        <v>[m1]</v>
      </c>
      <c r="H406" s="19">
        <f>IF('[1]Vmesna vrtilna_SKLOP1'!F406&lt;&gt;"",'[1]Vmesna vrtilna_SKLOP1'!I406,"")</f>
        <v>38.18</v>
      </c>
      <c r="I406" s="20" t="str">
        <f>IF(I405="Skupaj:","DDV (22%):",IF(I405="DDV (22%):","Skupaj z DDV:",IF(AND('[1]Vmesna vrtilna_SKLOP1'!C406&lt;&gt;"",'[1]Vmesna vrtilna_SKLOP1'!E406=""),"Skupaj:","")))</f>
        <v/>
      </c>
      <c r="J406" s="21">
        <f t="shared" si="13"/>
        <v>0</v>
      </c>
      <c r="K406" s="21">
        <f>IF(I406="Skupaj z DDV:",SUM(K404,K405),IF(I406="DDV (22%):",K405*0.22,IF(AND('[1]Vmesna vrtilna_SKLOP1'!C406&lt;&gt;"",'[1]Vmesna vrtilna_SKLOP1'!D406=""),'[1]Vmesna vrtilna_SKLOP1'!J406,IF(F406&lt;&gt;"",IF('[1]Vmesna vrtilna_SKLOP1'!J406&lt;&gt;"",'[1]Vmesna vrtilna_SKLOP1'!J406,""),""))))</f>
        <v>267.26</v>
      </c>
      <c r="L406" s="22">
        <f>IF(I405="Skupaj:","DDV (22%):",IF(I405="DDV (22%):","Skupaj z DDV:",IF(AND('[1]Vmesna vrtilna_SKLOP1'!C406&lt;&gt;"",'[1]Vmesna vrtilna_SKLOP1'!E406=""),"Skupaj:",IF(AND('[1]Vmesna vrtilna_SKLOP1'!C406&lt;&gt;"",'[1]Vmesna vrtilna_SKLOP1'!D406=""),'[1]Vmesna vrtilna_SKLOP1'!J406,IF(F406&lt;&gt;"",IF('[1]Vmesna vrtilna_SKLOP1'!J406&lt;&gt;"",'[1]Vmesna vrtilna_SKLOP1'!J406,""),"")))))</f>
        <v>267.26</v>
      </c>
      <c r="M406" s="22">
        <f t="shared" si="12"/>
        <v>0</v>
      </c>
      <c r="N406" s="22" t="str">
        <f>IF(IFERROR(VLOOKUP(B406,'[1]Vmesna vrtilna_SKLOP1'!B:J,7,0),"")=0,"",IFERROR(VLOOKUP(B406,'[1]Vmesna vrtilna_SKLOP1'!B:J,7,0),""))</f>
        <v/>
      </c>
      <c r="O406" s="22"/>
    </row>
    <row r="407" spans="2:15" ht="15" customHeight="1" x14ac:dyDescent="0.3">
      <c r="B407" s="15" t="str">
        <f>IF(AND('[1]Vmesna vrtilna_SKLOP1'!B407&lt;&gt;"",'[1]Vmesna vrtilna_SKLOP1'!C407&lt;&gt;""),IF('[1]Vmesna vrtilna_SKLOP1'!B407&lt;&gt;"",'[1]Vmesna vrtilna_SKLOP1'!B407,""),"")</f>
        <v/>
      </c>
      <c r="C407" s="16" t="str">
        <f>IF(OR(C406="Posebna oblika",C406="Kulturno zaščiten objekt",C406="Kulturno zaščiten objekt, Posebna oblika"),"Glej zavihek POSEBNI POGOJI",IF(SUM(N406:Q406)=1,"Posebna oblika",IF(SUM(N406:Q406)=10,"Kulturno zaščiten objekt",IF(SUM(N406:Q406)=11,"Kulturno zaščiten objekt, Posebna oblika",IF(AND('[1]Vmesna vrtilna_SKLOP1'!C407&lt;&gt;"",'[1]Vmesna vrtilna_SKLOP1'!D407&lt;&gt;""),IF('[1]Vmesna vrtilna_SKLOP1'!C407&lt;&gt;"",'[1]Vmesna vrtilna_SKLOP1'!C407,""),"")))))</f>
        <v/>
      </c>
      <c r="D407" s="17" t="str">
        <f>IF(IFERROR(VLOOKUP(B407,'[1]Vmesna vrtilna_SKLOP1'!B:J,6,0),"")=0,"",IFERROR(VLOOKUP(B407,'[1]Vmesna vrtilna_SKLOP1'!B:J,6,0),""))</f>
        <v/>
      </c>
      <c r="E407" s="16" t="str">
        <f>IF(IF('[1]Vmesna vrtilna_SKLOP1'!E407&lt;&gt;"",'[1]Vmesna vrtilna_SKLOP1'!D407,"")=0,"",IF('[1]Vmesna vrtilna_SKLOP1'!E407&lt;&gt;"",'[1]Vmesna vrtilna_SKLOP1'!D407,""))</f>
        <v/>
      </c>
      <c r="F407" s="18" t="str">
        <f>IF('[1]Vmesna vrtilna_SKLOP1'!E407&lt;&gt;"",'[1]Vmesna vrtilna_SKLOP1'!E407,"")</f>
        <v>Demontaža vrat</v>
      </c>
      <c r="G407" s="15" t="str">
        <f>IF('[1]Vmesna vrtilna_SKLOP1'!E407&lt;&gt;"",'[1]Vmesna vrtilna_SKLOP1'!F407,"")</f>
        <v>[m1]</v>
      </c>
      <c r="H407" s="19">
        <f>IF('[1]Vmesna vrtilna_SKLOP1'!F407&lt;&gt;"",'[1]Vmesna vrtilna_SKLOP1'!I407,"")</f>
        <v>6.24</v>
      </c>
      <c r="I407" s="20" t="str">
        <f>IF(I406="Skupaj:","DDV (22%):",IF(I406="DDV (22%):","Skupaj z DDV:",IF(AND('[1]Vmesna vrtilna_SKLOP1'!C407&lt;&gt;"",'[1]Vmesna vrtilna_SKLOP1'!E407=""),"Skupaj:","")))</f>
        <v/>
      </c>
      <c r="J407" s="21">
        <f t="shared" si="13"/>
        <v>0</v>
      </c>
      <c r="K407" s="21">
        <f>IF(I407="Skupaj z DDV:",SUM(K405,K406),IF(I407="DDV (22%):",K406*0.22,IF(AND('[1]Vmesna vrtilna_SKLOP1'!C407&lt;&gt;"",'[1]Vmesna vrtilna_SKLOP1'!D407=""),'[1]Vmesna vrtilna_SKLOP1'!J407,IF(F407&lt;&gt;"",IF('[1]Vmesna vrtilna_SKLOP1'!J407&lt;&gt;"",'[1]Vmesna vrtilna_SKLOP1'!J407,""),""))))</f>
        <v>43.68</v>
      </c>
      <c r="L407" s="22">
        <f>IF(I406="Skupaj:","DDV (22%):",IF(I406="DDV (22%):","Skupaj z DDV:",IF(AND('[1]Vmesna vrtilna_SKLOP1'!C407&lt;&gt;"",'[1]Vmesna vrtilna_SKLOP1'!E407=""),"Skupaj:",IF(AND('[1]Vmesna vrtilna_SKLOP1'!C407&lt;&gt;"",'[1]Vmesna vrtilna_SKLOP1'!D407=""),'[1]Vmesna vrtilna_SKLOP1'!J407,IF(F407&lt;&gt;"",IF('[1]Vmesna vrtilna_SKLOP1'!J407&lt;&gt;"",'[1]Vmesna vrtilna_SKLOP1'!J407,""),"")))))</f>
        <v>43.68</v>
      </c>
      <c r="M407" s="22">
        <f t="shared" si="12"/>
        <v>0</v>
      </c>
      <c r="N407" s="22" t="str">
        <f>IF(IFERROR(VLOOKUP(B407,'[1]Vmesna vrtilna_SKLOP1'!B:J,7,0),"")=0,"",IFERROR(VLOOKUP(B407,'[1]Vmesna vrtilna_SKLOP1'!B:J,7,0),""))</f>
        <v/>
      </c>
      <c r="O407" s="22"/>
    </row>
    <row r="408" spans="2:15" ht="15" customHeight="1" x14ac:dyDescent="0.3">
      <c r="B408" s="15" t="str">
        <f>IF(AND('[1]Vmesna vrtilna_SKLOP1'!B408&lt;&gt;"",'[1]Vmesna vrtilna_SKLOP1'!C408&lt;&gt;""),IF('[1]Vmesna vrtilna_SKLOP1'!B408&lt;&gt;"",'[1]Vmesna vrtilna_SKLOP1'!B408,""),"")</f>
        <v/>
      </c>
      <c r="C408" s="16" t="str">
        <f>IF(OR(C407="Posebna oblika",C407="Kulturno zaščiten objekt",C407="Kulturno zaščiten objekt, Posebna oblika"),"Glej zavihek POSEBNI POGOJI",IF(SUM(N407:Q407)=1,"Posebna oblika",IF(SUM(N407:Q407)=10,"Kulturno zaščiten objekt",IF(SUM(N407:Q407)=11,"Kulturno zaščiten objekt, Posebna oblika",IF(AND('[1]Vmesna vrtilna_SKLOP1'!C408&lt;&gt;"",'[1]Vmesna vrtilna_SKLOP1'!D408&lt;&gt;""),IF('[1]Vmesna vrtilna_SKLOP1'!C408&lt;&gt;"",'[1]Vmesna vrtilna_SKLOP1'!C408,""),"")))))</f>
        <v/>
      </c>
      <c r="D408" s="17" t="str">
        <f>IF(IFERROR(VLOOKUP(B408,'[1]Vmesna vrtilna_SKLOP1'!B:J,6,0),"")=0,"",IFERROR(VLOOKUP(B408,'[1]Vmesna vrtilna_SKLOP1'!B:J,6,0),""))</f>
        <v/>
      </c>
      <c r="E408" s="16" t="str">
        <f>IF(IF('[1]Vmesna vrtilna_SKLOP1'!E408&lt;&gt;"",'[1]Vmesna vrtilna_SKLOP1'!D408,"")=0,"",IF('[1]Vmesna vrtilna_SKLOP1'!E408&lt;&gt;"",'[1]Vmesna vrtilna_SKLOP1'!D408,""))</f>
        <v/>
      </c>
      <c r="F408" s="18" t="str">
        <f>IF('[1]Vmesna vrtilna_SKLOP1'!E408&lt;&gt;"",'[1]Vmesna vrtilna_SKLOP1'!E408,"")</f>
        <v>Demontaža police</v>
      </c>
      <c r="G408" s="15" t="str">
        <f>IF('[1]Vmesna vrtilna_SKLOP1'!E408&lt;&gt;"",'[1]Vmesna vrtilna_SKLOP1'!F408,"")</f>
        <v>[kos]</v>
      </c>
      <c r="H408" s="19">
        <f>IF('[1]Vmesna vrtilna_SKLOP1'!F408&lt;&gt;"",'[1]Vmesna vrtilna_SKLOP1'!I408,"")</f>
        <v>6</v>
      </c>
      <c r="I408" s="20" t="str">
        <f>IF(I407="Skupaj:","DDV (22%):",IF(I407="DDV (22%):","Skupaj z DDV:",IF(AND('[1]Vmesna vrtilna_SKLOP1'!C408&lt;&gt;"",'[1]Vmesna vrtilna_SKLOP1'!E408=""),"Skupaj:","")))</f>
        <v/>
      </c>
      <c r="J408" s="21">
        <f t="shared" si="13"/>
        <v>0</v>
      </c>
      <c r="K408" s="21">
        <f>IF(I408="Skupaj z DDV:",SUM(K406,K407),IF(I408="DDV (22%):",K407*0.22,IF(AND('[1]Vmesna vrtilna_SKLOP1'!C408&lt;&gt;"",'[1]Vmesna vrtilna_SKLOP1'!D408=""),'[1]Vmesna vrtilna_SKLOP1'!J408,IF(F408&lt;&gt;"",IF('[1]Vmesna vrtilna_SKLOP1'!J408&lt;&gt;"",'[1]Vmesna vrtilna_SKLOP1'!J408,""),""))))</f>
        <v>51.45</v>
      </c>
      <c r="L408" s="22">
        <f>IF(I407="Skupaj:","DDV (22%):",IF(I407="DDV (22%):","Skupaj z DDV:",IF(AND('[1]Vmesna vrtilna_SKLOP1'!C408&lt;&gt;"",'[1]Vmesna vrtilna_SKLOP1'!E408=""),"Skupaj:",IF(AND('[1]Vmesna vrtilna_SKLOP1'!C408&lt;&gt;"",'[1]Vmesna vrtilna_SKLOP1'!D408=""),'[1]Vmesna vrtilna_SKLOP1'!J408,IF(F408&lt;&gt;"",IF('[1]Vmesna vrtilna_SKLOP1'!J408&lt;&gt;"",'[1]Vmesna vrtilna_SKLOP1'!J408,""),"")))))</f>
        <v>51.45</v>
      </c>
      <c r="M408" s="22">
        <f t="shared" si="12"/>
        <v>0</v>
      </c>
      <c r="N408" s="22" t="str">
        <f>IF(IFERROR(VLOOKUP(B408,'[1]Vmesna vrtilna_SKLOP1'!B:J,7,0),"")=0,"",IFERROR(VLOOKUP(B408,'[1]Vmesna vrtilna_SKLOP1'!B:J,7,0),""))</f>
        <v/>
      </c>
      <c r="O408" s="22"/>
    </row>
    <row r="409" spans="2:15" ht="15" customHeight="1" x14ac:dyDescent="0.3">
      <c r="B409" s="15" t="str">
        <f>IF(AND('[1]Vmesna vrtilna_SKLOP1'!B409&lt;&gt;"",'[1]Vmesna vrtilna_SKLOP1'!C409&lt;&gt;""),IF('[1]Vmesna vrtilna_SKLOP1'!B409&lt;&gt;"",'[1]Vmesna vrtilna_SKLOP1'!B409,""),"")</f>
        <v/>
      </c>
      <c r="C409" s="16" t="str">
        <f>IF(OR(C408="Posebna oblika",C408="Kulturno zaščiten objekt",C408="Kulturno zaščiten objekt, Posebna oblika"),"Glej zavihek POSEBNI POGOJI",IF(SUM(N408:Q408)=1,"Posebna oblika",IF(SUM(N408:Q408)=10,"Kulturno zaščiten objekt",IF(SUM(N408:Q408)=11,"Kulturno zaščiten objekt, Posebna oblika",IF(AND('[1]Vmesna vrtilna_SKLOP1'!C409&lt;&gt;"",'[1]Vmesna vrtilna_SKLOP1'!D409&lt;&gt;""),IF('[1]Vmesna vrtilna_SKLOP1'!C409&lt;&gt;"",'[1]Vmesna vrtilna_SKLOP1'!C409,""),"")))))</f>
        <v/>
      </c>
      <c r="D409" s="17" t="str">
        <f>IF(IFERROR(VLOOKUP(B409,'[1]Vmesna vrtilna_SKLOP1'!B:J,6,0),"")=0,"",IFERROR(VLOOKUP(B409,'[1]Vmesna vrtilna_SKLOP1'!B:J,6,0),""))</f>
        <v/>
      </c>
      <c r="E409" s="16" t="str">
        <f>IF(IF('[1]Vmesna vrtilna_SKLOP1'!E409&lt;&gt;"",'[1]Vmesna vrtilna_SKLOP1'!D409,"")=0,"",IF('[1]Vmesna vrtilna_SKLOP1'!E409&lt;&gt;"",'[1]Vmesna vrtilna_SKLOP1'!D409,""))</f>
        <v/>
      </c>
      <c r="F409" s="18" t="str">
        <f>IF('[1]Vmesna vrtilna_SKLOP1'!E409&lt;&gt;"",'[1]Vmesna vrtilna_SKLOP1'!E409,"")</f>
        <v/>
      </c>
      <c r="G409" s="15" t="str">
        <f>IF('[1]Vmesna vrtilna_SKLOP1'!E409&lt;&gt;"",'[1]Vmesna vrtilna_SKLOP1'!F409,"")</f>
        <v/>
      </c>
      <c r="H409" s="19" t="str">
        <f>IF('[1]Vmesna vrtilna_SKLOP1'!F409&lt;&gt;"",'[1]Vmesna vrtilna_SKLOP1'!I409,"")</f>
        <v/>
      </c>
      <c r="I409" s="20" t="str">
        <f>IF(I408="Skupaj:","DDV (22%):",IF(I408="DDV (22%):","Skupaj z DDV:",IF(AND('[1]Vmesna vrtilna_SKLOP1'!C409&lt;&gt;"",'[1]Vmesna vrtilna_SKLOP1'!E409=""),"Skupaj:","")))</f>
        <v/>
      </c>
      <c r="J409" s="21" t="str">
        <f t="shared" si="13"/>
        <v/>
      </c>
      <c r="K409" s="21" t="str">
        <f>IF(I409="Skupaj z DDV:",SUM(K407,K408),IF(I409="DDV (22%):",K408*0.22,IF(AND('[1]Vmesna vrtilna_SKLOP1'!C409&lt;&gt;"",'[1]Vmesna vrtilna_SKLOP1'!D409=""),'[1]Vmesna vrtilna_SKLOP1'!J409,IF(F409&lt;&gt;"",IF('[1]Vmesna vrtilna_SKLOP1'!J409&lt;&gt;"",'[1]Vmesna vrtilna_SKLOP1'!J409,""),""))))</f>
        <v/>
      </c>
      <c r="L409" s="22" t="str">
        <f>IF(I408="Skupaj:","DDV (22%):",IF(I408="DDV (22%):","Skupaj z DDV:",IF(AND('[1]Vmesna vrtilna_SKLOP1'!C409&lt;&gt;"",'[1]Vmesna vrtilna_SKLOP1'!E409=""),"Skupaj:",IF(AND('[1]Vmesna vrtilna_SKLOP1'!C409&lt;&gt;"",'[1]Vmesna vrtilna_SKLOP1'!D409=""),'[1]Vmesna vrtilna_SKLOP1'!J409,IF(F409&lt;&gt;"",IF('[1]Vmesna vrtilna_SKLOP1'!J409&lt;&gt;"",'[1]Vmesna vrtilna_SKLOP1'!J409,""),"")))))</f>
        <v/>
      </c>
      <c r="M409" s="22">
        <f t="shared" si="12"/>
        <v>0</v>
      </c>
      <c r="N409" s="22" t="str">
        <f>IF(IFERROR(VLOOKUP(B409,'[1]Vmesna vrtilna_SKLOP1'!B:J,7,0),"")=0,"",IFERROR(VLOOKUP(B409,'[1]Vmesna vrtilna_SKLOP1'!B:J,7,0),""))</f>
        <v/>
      </c>
      <c r="O409" s="22"/>
    </row>
    <row r="410" spans="2:15" ht="15" customHeight="1" x14ac:dyDescent="0.3">
      <c r="B410" s="15" t="str">
        <f>IF(AND('[1]Vmesna vrtilna_SKLOP1'!B410&lt;&gt;"",'[1]Vmesna vrtilna_SKLOP1'!C410&lt;&gt;""),IF('[1]Vmesna vrtilna_SKLOP1'!B410&lt;&gt;"",'[1]Vmesna vrtilna_SKLOP1'!B410,""),"")</f>
        <v/>
      </c>
      <c r="C410" s="16" t="str">
        <f>IF(OR(C409="Posebna oblika",C409="Kulturno zaščiten objekt",C409="Kulturno zaščiten objekt, Posebna oblika"),"Glej zavihek POSEBNI POGOJI",IF(SUM(N409:Q409)=1,"Posebna oblika",IF(SUM(N409:Q409)=10,"Kulturno zaščiten objekt",IF(SUM(N409:Q409)=11,"Kulturno zaščiten objekt, Posebna oblika",IF(AND('[1]Vmesna vrtilna_SKLOP1'!C410&lt;&gt;"",'[1]Vmesna vrtilna_SKLOP1'!D410&lt;&gt;""),IF('[1]Vmesna vrtilna_SKLOP1'!C410&lt;&gt;"",'[1]Vmesna vrtilna_SKLOP1'!C410,""),"")))))</f>
        <v/>
      </c>
      <c r="D410" s="17" t="str">
        <f>IF(IFERROR(VLOOKUP(B410,'[1]Vmesna vrtilna_SKLOP1'!B:J,6,0),"")=0,"",IFERROR(VLOOKUP(B410,'[1]Vmesna vrtilna_SKLOP1'!B:J,6,0),""))</f>
        <v/>
      </c>
      <c r="E410" s="16" t="str">
        <f>IF(IF('[1]Vmesna vrtilna_SKLOP1'!E410&lt;&gt;"",'[1]Vmesna vrtilna_SKLOP1'!D410,"")=0,"",IF('[1]Vmesna vrtilna_SKLOP1'!E410&lt;&gt;"",'[1]Vmesna vrtilna_SKLOP1'!D410,""))</f>
        <v>Montaža</v>
      </c>
      <c r="F410" s="18" t="str">
        <f>IF('[1]Vmesna vrtilna_SKLOP1'!E410&lt;&gt;"",'[1]Vmesna vrtilna_SKLOP1'!E410,"")</f>
        <v>RAL montaža oken z zidarskimi deli</v>
      </c>
      <c r="G410" s="15" t="str">
        <f>IF('[1]Vmesna vrtilna_SKLOP1'!E410&lt;&gt;"",'[1]Vmesna vrtilna_SKLOP1'!F410,"")</f>
        <v>[m1]</v>
      </c>
      <c r="H410" s="19">
        <f>IF('[1]Vmesna vrtilna_SKLOP1'!F410&lt;&gt;"",'[1]Vmesna vrtilna_SKLOP1'!I410,"")</f>
        <v>38.18</v>
      </c>
      <c r="I410" s="20" t="str">
        <f>IF(I409="Skupaj:","DDV (22%):",IF(I409="DDV (22%):","Skupaj z DDV:",IF(AND('[1]Vmesna vrtilna_SKLOP1'!C410&lt;&gt;"",'[1]Vmesna vrtilna_SKLOP1'!E410=""),"Skupaj:","")))</f>
        <v/>
      </c>
      <c r="J410" s="21">
        <f t="shared" si="13"/>
        <v>0</v>
      </c>
      <c r="K410" s="21">
        <f>IF(I410="Skupaj z DDV:",SUM(K408,K409),IF(I410="DDV (22%):",K409*0.22,IF(AND('[1]Vmesna vrtilna_SKLOP1'!C410&lt;&gt;"",'[1]Vmesna vrtilna_SKLOP1'!D410=""),'[1]Vmesna vrtilna_SKLOP1'!J410,IF(F410&lt;&gt;"",IF('[1]Vmesna vrtilna_SKLOP1'!J410&lt;&gt;"",'[1]Vmesna vrtilna_SKLOP1'!J410,""),""))))</f>
        <v>1420.52</v>
      </c>
      <c r="L410" s="22">
        <f>IF(I409="Skupaj:","DDV (22%):",IF(I409="DDV (22%):","Skupaj z DDV:",IF(AND('[1]Vmesna vrtilna_SKLOP1'!C410&lt;&gt;"",'[1]Vmesna vrtilna_SKLOP1'!E410=""),"Skupaj:",IF(AND('[1]Vmesna vrtilna_SKLOP1'!C410&lt;&gt;"",'[1]Vmesna vrtilna_SKLOP1'!D410=""),'[1]Vmesna vrtilna_SKLOP1'!J410,IF(F410&lt;&gt;"",IF('[1]Vmesna vrtilna_SKLOP1'!J410&lt;&gt;"",'[1]Vmesna vrtilna_SKLOP1'!J410,""),"")))))</f>
        <v>1420.52</v>
      </c>
      <c r="M410" s="22">
        <f t="shared" si="12"/>
        <v>0</v>
      </c>
      <c r="N410" s="22" t="str">
        <f>IF(IFERROR(VLOOKUP(B410,'[1]Vmesna vrtilna_SKLOP1'!B:J,7,0),"")=0,"",IFERROR(VLOOKUP(B410,'[1]Vmesna vrtilna_SKLOP1'!B:J,7,0),""))</f>
        <v/>
      </c>
      <c r="O410" s="22"/>
    </row>
    <row r="411" spans="2:15" ht="15" customHeight="1" x14ac:dyDescent="0.3">
      <c r="B411" s="15" t="str">
        <f>IF(AND('[1]Vmesna vrtilna_SKLOP1'!B411&lt;&gt;"",'[1]Vmesna vrtilna_SKLOP1'!C411&lt;&gt;""),IF('[1]Vmesna vrtilna_SKLOP1'!B411&lt;&gt;"",'[1]Vmesna vrtilna_SKLOP1'!B411,""),"")</f>
        <v/>
      </c>
      <c r="C411" s="16" t="str">
        <f>IF(OR(C410="Posebna oblika",C410="Kulturno zaščiten objekt",C410="Kulturno zaščiten objekt, Posebna oblika"),"Glej zavihek POSEBNI POGOJI",IF(SUM(N410:Q410)=1,"Posebna oblika",IF(SUM(N410:Q410)=10,"Kulturno zaščiten objekt",IF(SUM(N410:Q410)=11,"Kulturno zaščiten objekt, Posebna oblika",IF(AND('[1]Vmesna vrtilna_SKLOP1'!C411&lt;&gt;"",'[1]Vmesna vrtilna_SKLOP1'!D411&lt;&gt;""),IF('[1]Vmesna vrtilna_SKLOP1'!C411&lt;&gt;"",'[1]Vmesna vrtilna_SKLOP1'!C411,""),"")))))</f>
        <v/>
      </c>
      <c r="D411" s="17" t="str">
        <f>IF(IFERROR(VLOOKUP(B411,'[1]Vmesna vrtilna_SKLOP1'!B:J,6,0),"")=0,"",IFERROR(VLOOKUP(B411,'[1]Vmesna vrtilna_SKLOP1'!B:J,6,0),""))</f>
        <v/>
      </c>
      <c r="E411" s="16" t="str">
        <f>IF(IF('[1]Vmesna vrtilna_SKLOP1'!E411&lt;&gt;"",'[1]Vmesna vrtilna_SKLOP1'!D411,"")=0,"",IF('[1]Vmesna vrtilna_SKLOP1'!E411&lt;&gt;"",'[1]Vmesna vrtilna_SKLOP1'!D411,""))</f>
        <v/>
      </c>
      <c r="F411" s="18" t="str">
        <f>IF('[1]Vmesna vrtilna_SKLOP1'!E411&lt;&gt;"",'[1]Vmesna vrtilna_SKLOP1'!E411,"")</f>
        <v>RAL montaža vrat z zidarskimi deli</v>
      </c>
      <c r="G411" s="15" t="str">
        <f>IF('[1]Vmesna vrtilna_SKLOP1'!E411&lt;&gt;"",'[1]Vmesna vrtilna_SKLOP1'!F411,"")</f>
        <v>[m1]</v>
      </c>
      <c r="H411" s="19">
        <f>IF('[1]Vmesna vrtilna_SKLOP1'!F411&lt;&gt;"",'[1]Vmesna vrtilna_SKLOP1'!I411,"")</f>
        <v>6.24</v>
      </c>
      <c r="I411" s="20" t="str">
        <f>IF(I410="Skupaj:","DDV (22%):",IF(I410="DDV (22%):","Skupaj z DDV:",IF(AND('[1]Vmesna vrtilna_SKLOP1'!C411&lt;&gt;"",'[1]Vmesna vrtilna_SKLOP1'!E411=""),"Skupaj:","")))</f>
        <v/>
      </c>
      <c r="J411" s="21">
        <f t="shared" si="13"/>
        <v>0</v>
      </c>
      <c r="K411" s="21">
        <f>IF(I411="Skupaj z DDV:",SUM(K409,K410),IF(I411="DDV (22%):",K410*0.22,IF(AND('[1]Vmesna vrtilna_SKLOP1'!C411&lt;&gt;"",'[1]Vmesna vrtilna_SKLOP1'!D411=""),'[1]Vmesna vrtilna_SKLOP1'!J411,IF(F411&lt;&gt;"",IF('[1]Vmesna vrtilna_SKLOP1'!J411&lt;&gt;"",'[1]Vmesna vrtilna_SKLOP1'!J411,""),""))))</f>
        <v>232.56</v>
      </c>
      <c r="L411" s="22">
        <f>IF(I410="Skupaj:","DDV (22%):",IF(I410="DDV (22%):","Skupaj z DDV:",IF(AND('[1]Vmesna vrtilna_SKLOP1'!C411&lt;&gt;"",'[1]Vmesna vrtilna_SKLOP1'!E411=""),"Skupaj:",IF(AND('[1]Vmesna vrtilna_SKLOP1'!C411&lt;&gt;"",'[1]Vmesna vrtilna_SKLOP1'!D411=""),'[1]Vmesna vrtilna_SKLOP1'!J411,IF(F411&lt;&gt;"",IF('[1]Vmesna vrtilna_SKLOP1'!J411&lt;&gt;"",'[1]Vmesna vrtilna_SKLOP1'!J411,""),"")))))</f>
        <v>232.56</v>
      </c>
      <c r="M411" s="22">
        <f t="shared" si="12"/>
        <v>0</v>
      </c>
      <c r="N411" s="22" t="str">
        <f>IF(IFERROR(VLOOKUP(B411,'[1]Vmesna vrtilna_SKLOP1'!B:J,7,0),"")=0,"",IFERROR(VLOOKUP(B411,'[1]Vmesna vrtilna_SKLOP1'!B:J,7,0),""))</f>
        <v/>
      </c>
      <c r="O411" s="22"/>
    </row>
    <row r="412" spans="2:15" ht="15" customHeight="1" x14ac:dyDescent="0.3">
      <c r="B412" s="15" t="str">
        <f>IF(AND('[1]Vmesna vrtilna_SKLOP1'!B412&lt;&gt;"",'[1]Vmesna vrtilna_SKLOP1'!C412&lt;&gt;""),IF('[1]Vmesna vrtilna_SKLOP1'!B412&lt;&gt;"",'[1]Vmesna vrtilna_SKLOP1'!B412,""),"")</f>
        <v/>
      </c>
      <c r="C412" s="16" t="str">
        <f>IF(OR(C411="Posebna oblika",C411="Kulturno zaščiten objekt",C411="Kulturno zaščiten objekt, Posebna oblika"),"Glej zavihek POSEBNI POGOJI",IF(SUM(N411:Q411)=1,"Posebna oblika",IF(SUM(N411:Q411)=10,"Kulturno zaščiten objekt",IF(SUM(N411:Q411)=11,"Kulturno zaščiten objekt, Posebna oblika",IF(AND('[1]Vmesna vrtilna_SKLOP1'!C412&lt;&gt;"",'[1]Vmesna vrtilna_SKLOP1'!D412&lt;&gt;""),IF('[1]Vmesna vrtilna_SKLOP1'!C412&lt;&gt;"",'[1]Vmesna vrtilna_SKLOP1'!C412,""),"")))))</f>
        <v/>
      </c>
      <c r="D412" s="17" t="str">
        <f>IF(IFERROR(VLOOKUP(B412,'[1]Vmesna vrtilna_SKLOP1'!B:J,6,0),"")=0,"",IFERROR(VLOOKUP(B412,'[1]Vmesna vrtilna_SKLOP1'!B:J,6,0),""))</f>
        <v/>
      </c>
      <c r="E412" s="16" t="str">
        <f>IF(IF('[1]Vmesna vrtilna_SKLOP1'!E412&lt;&gt;"",'[1]Vmesna vrtilna_SKLOP1'!D412,"")=0,"",IF('[1]Vmesna vrtilna_SKLOP1'!E412&lt;&gt;"",'[1]Vmesna vrtilna_SKLOP1'!D412,""))</f>
        <v/>
      </c>
      <c r="F412" s="18" t="str">
        <f>IF('[1]Vmesna vrtilna_SKLOP1'!E412&lt;&gt;"",'[1]Vmesna vrtilna_SKLOP1'!E412,"")</f>
        <v>Montaža police</v>
      </c>
      <c r="G412" s="15" t="str">
        <f>IF('[1]Vmesna vrtilna_SKLOP1'!E412&lt;&gt;"",'[1]Vmesna vrtilna_SKLOP1'!F412,"")</f>
        <v>[kos]</v>
      </c>
      <c r="H412" s="19">
        <f>IF('[1]Vmesna vrtilna_SKLOP1'!F412&lt;&gt;"",'[1]Vmesna vrtilna_SKLOP1'!I412,"")</f>
        <v>6</v>
      </c>
      <c r="I412" s="20" t="str">
        <f>IF(I411="Skupaj:","DDV (22%):",IF(I411="DDV (22%):","Skupaj z DDV:",IF(AND('[1]Vmesna vrtilna_SKLOP1'!C412&lt;&gt;"",'[1]Vmesna vrtilna_SKLOP1'!E412=""),"Skupaj:","")))</f>
        <v/>
      </c>
      <c r="J412" s="21">
        <f t="shared" si="13"/>
        <v>0</v>
      </c>
      <c r="K412" s="21">
        <f>IF(I412="Skupaj z DDV:",SUM(K410,K411),IF(I412="DDV (22%):",K411*0.22,IF(AND('[1]Vmesna vrtilna_SKLOP1'!C412&lt;&gt;"",'[1]Vmesna vrtilna_SKLOP1'!D412=""),'[1]Vmesna vrtilna_SKLOP1'!J412,IF(F412&lt;&gt;"",IF('[1]Vmesna vrtilna_SKLOP1'!J412&lt;&gt;"",'[1]Vmesna vrtilna_SKLOP1'!J412,""),""))))</f>
        <v>102.9</v>
      </c>
      <c r="L412" s="22">
        <f>IF(I411="Skupaj:","DDV (22%):",IF(I411="DDV (22%):","Skupaj z DDV:",IF(AND('[1]Vmesna vrtilna_SKLOP1'!C412&lt;&gt;"",'[1]Vmesna vrtilna_SKLOP1'!E412=""),"Skupaj:",IF(AND('[1]Vmesna vrtilna_SKLOP1'!C412&lt;&gt;"",'[1]Vmesna vrtilna_SKLOP1'!D412=""),'[1]Vmesna vrtilna_SKLOP1'!J412,IF(F412&lt;&gt;"",IF('[1]Vmesna vrtilna_SKLOP1'!J412&lt;&gt;"",'[1]Vmesna vrtilna_SKLOP1'!J412,""),"")))))</f>
        <v>102.9</v>
      </c>
      <c r="M412" s="22">
        <f t="shared" si="12"/>
        <v>0</v>
      </c>
      <c r="N412" s="22" t="str">
        <f>IF(IFERROR(VLOOKUP(B412,'[1]Vmesna vrtilna_SKLOP1'!B:J,7,0),"")=0,"",IFERROR(VLOOKUP(B412,'[1]Vmesna vrtilna_SKLOP1'!B:J,7,0),""))</f>
        <v/>
      </c>
      <c r="O412" s="22"/>
    </row>
    <row r="413" spans="2:15" ht="15" customHeight="1" x14ac:dyDescent="0.3">
      <c r="B413" s="15" t="str">
        <f>IF(AND('[1]Vmesna vrtilna_SKLOP1'!B413&lt;&gt;"",'[1]Vmesna vrtilna_SKLOP1'!C413&lt;&gt;""),IF('[1]Vmesna vrtilna_SKLOP1'!B413&lt;&gt;"",'[1]Vmesna vrtilna_SKLOP1'!B413,""),"")</f>
        <v/>
      </c>
      <c r="C413" s="16" t="str">
        <f>IF(OR(C412="Posebna oblika",C412="Kulturno zaščiten objekt",C412="Kulturno zaščiten objekt, Posebna oblika"),"Glej zavihek POSEBNI POGOJI",IF(SUM(N412:Q412)=1,"Posebna oblika",IF(SUM(N412:Q412)=10,"Kulturno zaščiten objekt",IF(SUM(N412:Q412)=11,"Kulturno zaščiten objekt, Posebna oblika",IF(AND('[1]Vmesna vrtilna_SKLOP1'!C413&lt;&gt;"",'[1]Vmesna vrtilna_SKLOP1'!D413&lt;&gt;""),IF('[1]Vmesna vrtilna_SKLOP1'!C413&lt;&gt;"",'[1]Vmesna vrtilna_SKLOP1'!C413,""),"")))))</f>
        <v/>
      </c>
      <c r="D413" s="17" t="str">
        <f>IF(IFERROR(VLOOKUP(B413,'[1]Vmesna vrtilna_SKLOP1'!B:J,6,0),"")=0,"",IFERROR(VLOOKUP(B413,'[1]Vmesna vrtilna_SKLOP1'!B:J,6,0),""))</f>
        <v/>
      </c>
      <c r="E413" s="16" t="str">
        <f>IF(IF('[1]Vmesna vrtilna_SKLOP1'!E413&lt;&gt;"",'[1]Vmesna vrtilna_SKLOP1'!D413,"")=0,"",IF('[1]Vmesna vrtilna_SKLOP1'!E413&lt;&gt;"",'[1]Vmesna vrtilna_SKLOP1'!D413,""))</f>
        <v/>
      </c>
      <c r="F413" s="18" t="str">
        <f>IF('[1]Vmesna vrtilna_SKLOP1'!E413&lt;&gt;"",'[1]Vmesna vrtilna_SKLOP1'!E413,"")</f>
        <v/>
      </c>
      <c r="G413" s="15" t="str">
        <f>IF('[1]Vmesna vrtilna_SKLOP1'!E413&lt;&gt;"",'[1]Vmesna vrtilna_SKLOP1'!F413,"")</f>
        <v/>
      </c>
      <c r="H413" s="19" t="str">
        <f>IF('[1]Vmesna vrtilna_SKLOP1'!F413&lt;&gt;"",'[1]Vmesna vrtilna_SKLOP1'!I413,"")</f>
        <v/>
      </c>
      <c r="I413" s="20" t="str">
        <f>IF(I412="Skupaj:","DDV (22%):",IF(I412="DDV (22%):","Skupaj z DDV:",IF(AND('[1]Vmesna vrtilna_SKLOP1'!C413&lt;&gt;"",'[1]Vmesna vrtilna_SKLOP1'!E413=""),"Skupaj:","")))</f>
        <v/>
      </c>
      <c r="J413" s="21" t="str">
        <f t="shared" si="13"/>
        <v/>
      </c>
      <c r="K413" s="21" t="str">
        <f>IF(I413="Skupaj z DDV:",SUM(K411,K412),IF(I413="DDV (22%):",K412*0.22,IF(AND('[1]Vmesna vrtilna_SKLOP1'!C413&lt;&gt;"",'[1]Vmesna vrtilna_SKLOP1'!D413=""),'[1]Vmesna vrtilna_SKLOP1'!J413,IF(F413&lt;&gt;"",IF('[1]Vmesna vrtilna_SKLOP1'!J413&lt;&gt;"",'[1]Vmesna vrtilna_SKLOP1'!J413,""),""))))</f>
        <v/>
      </c>
      <c r="L413" s="22" t="str">
        <f>IF(I412="Skupaj:","DDV (22%):",IF(I412="DDV (22%):","Skupaj z DDV:",IF(AND('[1]Vmesna vrtilna_SKLOP1'!C413&lt;&gt;"",'[1]Vmesna vrtilna_SKLOP1'!E413=""),"Skupaj:",IF(AND('[1]Vmesna vrtilna_SKLOP1'!C413&lt;&gt;"",'[1]Vmesna vrtilna_SKLOP1'!D413=""),'[1]Vmesna vrtilna_SKLOP1'!J413,IF(F413&lt;&gt;"",IF('[1]Vmesna vrtilna_SKLOP1'!J413&lt;&gt;"",'[1]Vmesna vrtilna_SKLOP1'!J413,""),"")))))</f>
        <v/>
      </c>
      <c r="M413" s="22">
        <f t="shared" si="12"/>
        <v>0</v>
      </c>
      <c r="N413" s="22" t="str">
        <f>IF(IFERROR(VLOOKUP(B413,'[1]Vmesna vrtilna_SKLOP1'!B:J,7,0),"")=0,"",IFERROR(VLOOKUP(B413,'[1]Vmesna vrtilna_SKLOP1'!B:J,7,0),""))</f>
        <v/>
      </c>
      <c r="O413" s="22"/>
    </row>
    <row r="414" spans="2:15" ht="15" customHeight="1" x14ac:dyDescent="0.3">
      <c r="B414" s="15" t="str">
        <f>IF(AND('[1]Vmesna vrtilna_SKLOP1'!B414&lt;&gt;"",'[1]Vmesna vrtilna_SKLOP1'!C414&lt;&gt;""),IF('[1]Vmesna vrtilna_SKLOP1'!B414&lt;&gt;"",'[1]Vmesna vrtilna_SKLOP1'!B414,""),"")</f>
        <v/>
      </c>
      <c r="C414" s="16" t="str">
        <f>IF(OR(C413="Posebna oblika",C413="Kulturno zaščiten objekt",C413="Kulturno zaščiten objekt, Posebna oblika"),"Glej zavihek POSEBNI POGOJI",IF(SUM(N413:Q413)=1,"Posebna oblika",IF(SUM(N413:Q413)=10,"Kulturno zaščiten objekt",IF(SUM(N413:Q413)=11,"Kulturno zaščiten objekt, Posebna oblika",IF(AND('[1]Vmesna vrtilna_SKLOP1'!C414&lt;&gt;"",'[1]Vmesna vrtilna_SKLOP1'!D414&lt;&gt;""),IF('[1]Vmesna vrtilna_SKLOP1'!C414&lt;&gt;"",'[1]Vmesna vrtilna_SKLOP1'!C414,""),"")))))</f>
        <v/>
      </c>
      <c r="D414" s="17" t="str">
        <f>IF(IFERROR(VLOOKUP(B414,'[1]Vmesna vrtilna_SKLOP1'!B:J,6,0),"")=0,"",IFERROR(VLOOKUP(B414,'[1]Vmesna vrtilna_SKLOP1'!B:J,6,0),""))</f>
        <v/>
      </c>
      <c r="E414" s="16" t="str">
        <f>IF(IF('[1]Vmesna vrtilna_SKLOP1'!E414&lt;&gt;"",'[1]Vmesna vrtilna_SKLOP1'!D414,"")=0,"",IF('[1]Vmesna vrtilna_SKLOP1'!E414&lt;&gt;"",'[1]Vmesna vrtilna_SKLOP1'!D414,""))</f>
        <v>Odvoz na deponijo</v>
      </c>
      <c r="F414" s="18" t="str">
        <f>IF('[1]Vmesna vrtilna_SKLOP1'!E414&lt;&gt;"",'[1]Vmesna vrtilna_SKLOP1'!E414,"")</f>
        <v>Odvoz na deponijo</v>
      </c>
      <c r="G414" s="15" t="str">
        <f>IF('[1]Vmesna vrtilna_SKLOP1'!E414&lt;&gt;"",'[1]Vmesna vrtilna_SKLOP1'!F414,"")</f>
        <v>[m1]</v>
      </c>
      <c r="H414" s="19">
        <f>IF('[1]Vmesna vrtilna_SKLOP1'!F414&lt;&gt;"",'[1]Vmesna vrtilna_SKLOP1'!I414,"")</f>
        <v>44.42</v>
      </c>
      <c r="I414" s="20" t="str">
        <f>IF(I413="Skupaj:","DDV (22%):",IF(I413="DDV (22%):","Skupaj z DDV:",IF(AND('[1]Vmesna vrtilna_SKLOP1'!C414&lt;&gt;"",'[1]Vmesna vrtilna_SKLOP1'!E414=""),"Skupaj:","")))</f>
        <v/>
      </c>
      <c r="J414" s="21">
        <f t="shared" si="13"/>
        <v>0</v>
      </c>
      <c r="K414" s="21">
        <f>IF(I414="Skupaj z DDV:",SUM(K412,K413),IF(I414="DDV (22%):",K413*0.22,IF(AND('[1]Vmesna vrtilna_SKLOP1'!C414&lt;&gt;"",'[1]Vmesna vrtilna_SKLOP1'!D414=""),'[1]Vmesna vrtilna_SKLOP1'!J414,IF(F414&lt;&gt;"",IF('[1]Vmesna vrtilna_SKLOP1'!J414&lt;&gt;"",'[1]Vmesna vrtilna_SKLOP1'!J414,""),""))))</f>
        <v>133.26</v>
      </c>
      <c r="L414" s="22">
        <f>IF(I413="Skupaj:","DDV (22%):",IF(I413="DDV (22%):","Skupaj z DDV:",IF(AND('[1]Vmesna vrtilna_SKLOP1'!C414&lt;&gt;"",'[1]Vmesna vrtilna_SKLOP1'!E414=""),"Skupaj:",IF(AND('[1]Vmesna vrtilna_SKLOP1'!C414&lt;&gt;"",'[1]Vmesna vrtilna_SKLOP1'!D414=""),'[1]Vmesna vrtilna_SKLOP1'!J414,IF(F414&lt;&gt;"",IF('[1]Vmesna vrtilna_SKLOP1'!J414&lt;&gt;"",'[1]Vmesna vrtilna_SKLOP1'!J414,""),"")))))</f>
        <v>133.26</v>
      </c>
      <c r="M414" s="22">
        <f t="shared" si="12"/>
        <v>0</v>
      </c>
      <c r="N414" s="22" t="str">
        <f>IF(IFERROR(VLOOKUP(B414,'[1]Vmesna vrtilna_SKLOP1'!B:J,7,0),"")=0,"",IFERROR(VLOOKUP(B414,'[1]Vmesna vrtilna_SKLOP1'!B:J,7,0),""))</f>
        <v/>
      </c>
      <c r="O414" s="22"/>
    </row>
    <row r="415" spans="2:15" ht="15" customHeight="1" x14ac:dyDescent="0.3">
      <c r="B415" s="15" t="str">
        <f>IF(AND('[1]Vmesna vrtilna_SKLOP1'!B415&lt;&gt;"",'[1]Vmesna vrtilna_SKLOP1'!C415&lt;&gt;""),IF('[1]Vmesna vrtilna_SKLOP1'!B415&lt;&gt;"",'[1]Vmesna vrtilna_SKLOP1'!B415,""),"")</f>
        <v/>
      </c>
      <c r="C415" s="16" t="str">
        <f>IF(OR(C414="Posebna oblika",C414="Kulturno zaščiten objekt",C414="Kulturno zaščiten objekt, Posebna oblika"),"Glej zavihek POSEBNI POGOJI",IF(SUM(N414:Q414)=1,"Posebna oblika",IF(SUM(N414:Q414)=10,"Kulturno zaščiten objekt",IF(SUM(N414:Q414)=11,"Kulturno zaščiten objekt, Posebna oblika",IF(AND('[1]Vmesna vrtilna_SKLOP1'!C415&lt;&gt;"",'[1]Vmesna vrtilna_SKLOP1'!D415&lt;&gt;""),IF('[1]Vmesna vrtilna_SKLOP1'!C415&lt;&gt;"",'[1]Vmesna vrtilna_SKLOP1'!C415,""),"")))))</f>
        <v/>
      </c>
      <c r="D415" s="17" t="str">
        <f>IF(IFERROR(VLOOKUP(B415,'[1]Vmesna vrtilna_SKLOP1'!B:J,6,0),"")=0,"",IFERROR(VLOOKUP(B415,'[1]Vmesna vrtilna_SKLOP1'!B:J,6,0),""))</f>
        <v/>
      </c>
      <c r="E415" s="16" t="str">
        <f>IF(IF('[1]Vmesna vrtilna_SKLOP1'!E415&lt;&gt;"",'[1]Vmesna vrtilna_SKLOP1'!D415,"")=0,"",IF('[1]Vmesna vrtilna_SKLOP1'!E415&lt;&gt;"",'[1]Vmesna vrtilna_SKLOP1'!D415,""))</f>
        <v/>
      </c>
      <c r="F415" s="18" t="str">
        <f>IF('[1]Vmesna vrtilna_SKLOP1'!E415&lt;&gt;"",'[1]Vmesna vrtilna_SKLOP1'!E415,"")</f>
        <v/>
      </c>
      <c r="G415" s="15" t="str">
        <f>IF('[1]Vmesna vrtilna_SKLOP1'!E415&lt;&gt;"",'[1]Vmesna vrtilna_SKLOP1'!F415,"")</f>
        <v/>
      </c>
      <c r="H415" s="19" t="str">
        <f>IF('[1]Vmesna vrtilna_SKLOP1'!F415&lt;&gt;"",'[1]Vmesna vrtilna_SKLOP1'!I415,"")</f>
        <v/>
      </c>
      <c r="I415" s="20" t="str">
        <f>IF(I414="Skupaj:","DDV (22%):",IF(I414="DDV (22%):","Skupaj z DDV:",IF(AND('[1]Vmesna vrtilna_SKLOP1'!C415&lt;&gt;"",'[1]Vmesna vrtilna_SKLOP1'!E415=""),"Skupaj:","")))</f>
        <v/>
      </c>
      <c r="J415" s="21" t="str">
        <f t="shared" si="13"/>
        <v/>
      </c>
      <c r="K415" s="21" t="str">
        <f>IF(I415="Skupaj z DDV:",SUM(K413,K414),IF(I415="DDV (22%):",K414*0.22,IF(AND('[1]Vmesna vrtilna_SKLOP1'!C415&lt;&gt;"",'[1]Vmesna vrtilna_SKLOP1'!D415=""),'[1]Vmesna vrtilna_SKLOP1'!J415,IF(F415&lt;&gt;"",IF('[1]Vmesna vrtilna_SKLOP1'!J415&lt;&gt;"",'[1]Vmesna vrtilna_SKLOP1'!J415,""),""))))</f>
        <v/>
      </c>
      <c r="L415" s="22" t="str">
        <f>IF(I414="Skupaj:","DDV (22%):",IF(I414="DDV (22%):","Skupaj z DDV:",IF(AND('[1]Vmesna vrtilna_SKLOP1'!C415&lt;&gt;"",'[1]Vmesna vrtilna_SKLOP1'!E415=""),"Skupaj:",IF(AND('[1]Vmesna vrtilna_SKLOP1'!C415&lt;&gt;"",'[1]Vmesna vrtilna_SKLOP1'!D415=""),'[1]Vmesna vrtilna_SKLOP1'!J415,IF(F415&lt;&gt;"",IF('[1]Vmesna vrtilna_SKLOP1'!J415&lt;&gt;"",'[1]Vmesna vrtilna_SKLOP1'!J415,""),"")))))</f>
        <v/>
      </c>
      <c r="M415" s="22">
        <f t="shared" si="12"/>
        <v>0</v>
      </c>
      <c r="N415" s="22" t="str">
        <f>IF(IFERROR(VLOOKUP(B415,'[1]Vmesna vrtilna_SKLOP1'!B:J,7,0),"")=0,"",IFERROR(VLOOKUP(B415,'[1]Vmesna vrtilna_SKLOP1'!B:J,7,0),""))</f>
        <v/>
      </c>
      <c r="O415" s="22"/>
    </row>
    <row r="416" spans="2:15" ht="15" customHeight="1" x14ac:dyDescent="0.3">
      <c r="B416" s="15" t="str">
        <f>IF(AND('[1]Vmesna vrtilna_SKLOP1'!B416&lt;&gt;"",'[1]Vmesna vrtilna_SKLOP1'!C416&lt;&gt;""),IF('[1]Vmesna vrtilna_SKLOP1'!B416&lt;&gt;"",'[1]Vmesna vrtilna_SKLOP1'!B416,""),"")</f>
        <v/>
      </c>
      <c r="C416" s="16" t="str">
        <f>IF(OR(C415="Posebna oblika",C415="Kulturno zaščiten objekt",C415="Kulturno zaščiten objekt, Posebna oblika"),"Glej zavihek POSEBNI POGOJI",IF(SUM(N415:Q415)=1,"Posebna oblika",IF(SUM(N415:Q415)=10,"Kulturno zaščiten objekt",IF(SUM(N415:Q415)=11,"Kulturno zaščiten objekt, Posebna oblika",IF(AND('[1]Vmesna vrtilna_SKLOP1'!C416&lt;&gt;"",'[1]Vmesna vrtilna_SKLOP1'!D416&lt;&gt;""),IF('[1]Vmesna vrtilna_SKLOP1'!C416&lt;&gt;"",'[1]Vmesna vrtilna_SKLOP1'!C416,""),"")))))</f>
        <v/>
      </c>
      <c r="D416" s="17" t="str">
        <f>IF(IFERROR(VLOOKUP(B416,'[1]Vmesna vrtilna_SKLOP1'!B:J,6,0),"")=0,"",IFERROR(VLOOKUP(B416,'[1]Vmesna vrtilna_SKLOP1'!B:J,6,0),""))</f>
        <v/>
      </c>
      <c r="E416" s="16" t="str">
        <f>IF(IF('[1]Vmesna vrtilna_SKLOP1'!E416&lt;&gt;"",'[1]Vmesna vrtilna_SKLOP1'!D416,"")=0,"",IF('[1]Vmesna vrtilna_SKLOP1'!E416&lt;&gt;"",'[1]Vmesna vrtilna_SKLOP1'!D416,""))</f>
        <v>Slikopleskarska dela</v>
      </c>
      <c r="F416" s="18" t="str">
        <f>IF('[1]Vmesna vrtilna_SKLOP1'!E416&lt;&gt;"",'[1]Vmesna vrtilna_SKLOP1'!E416,"")</f>
        <v>Slikopleskarska dela na špaletah</v>
      </c>
      <c r="G416" s="15" t="str">
        <f>IF('[1]Vmesna vrtilna_SKLOP1'!E416&lt;&gt;"",'[1]Vmesna vrtilna_SKLOP1'!F416,"")</f>
        <v>[m1]</v>
      </c>
      <c r="H416" s="19">
        <f>IF('[1]Vmesna vrtilna_SKLOP1'!F416&lt;&gt;"",'[1]Vmesna vrtilna_SKLOP1'!I416,"")</f>
        <v>22.26</v>
      </c>
      <c r="I416" s="20" t="str">
        <f>IF(I415="Skupaj:","DDV (22%):",IF(I415="DDV (22%):","Skupaj z DDV:",IF(AND('[1]Vmesna vrtilna_SKLOP1'!C416&lt;&gt;"",'[1]Vmesna vrtilna_SKLOP1'!E416=""),"Skupaj:","")))</f>
        <v/>
      </c>
      <c r="J416" s="21">
        <f t="shared" si="13"/>
        <v>0</v>
      </c>
      <c r="K416" s="21">
        <f>IF(I416="Skupaj z DDV:",SUM(K414,K415),IF(I416="DDV (22%):",K415*0.22,IF(AND('[1]Vmesna vrtilna_SKLOP1'!C416&lt;&gt;"",'[1]Vmesna vrtilna_SKLOP1'!D416=""),'[1]Vmesna vrtilna_SKLOP1'!J416,IF(F416&lt;&gt;"",IF('[1]Vmesna vrtilna_SKLOP1'!J416&lt;&gt;"",'[1]Vmesna vrtilna_SKLOP1'!J416,""),""))))</f>
        <v>355.36</v>
      </c>
      <c r="L416" s="22">
        <f>IF(I415="Skupaj:","DDV (22%):",IF(I415="DDV (22%):","Skupaj z DDV:",IF(AND('[1]Vmesna vrtilna_SKLOP1'!C416&lt;&gt;"",'[1]Vmesna vrtilna_SKLOP1'!E416=""),"Skupaj:",IF(AND('[1]Vmesna vrtilna_SKLOP1'!C416&lt;&gt;"",'[1]Vmesna vrtilna_SKLOP1'!D416=""),'[1]Vmesna vrtilna_SKLOP1'!J416,IF(F416&lt;&gt;"",IF('[1]Vmesna vrtilna_SKLOP1'!J416&lt;&gt;"",'[1]Vmesna vrtilna_SKLOP1'!J416,""),"")))))</f>
        <v>355.36</v>
      </c>
      <c r="M416" s="22">
        <f t="shared" si="12"/>
        <v>0</v>
      </c>
      <c r="N416" s="22" t="str">
        <f>IF(IFERROR(VLOOKUP(B416,'[1]Vmesna vrtilna_SKLOP1'!B:J,7,0),"")=0,"",IFERROR(VLOOKUP(B416,'[1]Vmesna vrtilna_SKLOP1'!B:J,7,0),""))</f>
        <v/>
      </c>
      <c r="O416" s="22"/>
    </row>
    <row r="417" spans="2:15" ht="15" customHeight="1" x14ac:dyDescent="0.3">
      <c r="B417" s="15" t="str">
        <f>IF(AND('[1]Vmesna vrtilna_SKLOP1'!B417&lt;&gt;"",'[1]Vmesna vrtilna_SKLOP1'!C417&lt;&gt;""),IF('[1]Vmesna vrtilna_SKLOP1'!B417&lt;&gt;"",'[1]Vmesna vrtilna_SKLOP1'!B417,""),"")</f>
        <v/>
      </c>
      <c r="C417" s="16" t="str">
        <f>IF(OR(C416="Posebna oblika",C416="Kulturno zaščiten objekt",C416="Kulturno zaščiten objekt, Posebna oblika"),"Glej zavihek POSEBNI POGOJI",IF(SUM(N416:Q416)=1,"Posebna oblika",IF(SUM(N416:Q416)=10,"Kulturno zaščiten objekt",IF(SUM(N416:Q416)=11,"Kulturno zaščiten objekt, Posebna oblika",IF(AND('[1]Vmesna vrtilna_SKLOP1'!C417&lt;&gt;"",'[1]Vmesna vrtilna_SKLOP1'!D417&lt;&gt;""),IF('[1]Vmesna vrtilna_SKLOP1'!C417&lt;&gt;"",'[1]Vmesna vrtilna_SKLOP1'!C417,""),"")))))</f>
        <v/>
      </c>
      <c r="D417" s="17" t="str">
        <f>IF(IFERROR(VLOOKUP(B417,'[1]Vmesna vrtilna_SKLOP1'!B:J,6,0),"")=0,"",IFERROR(VLOOKUP(B417,'[1]Vmesna vrtilna_SKLOP1'!B:J,6,0),""))</f>
        <v/>
      </c>
      <c r="E417" s="16" t="str">
        <f>IF(IF('[1]Vmesna vrtilna_SKLOP1'!E417&lt;&gt;"",'[1]Vmesna vrtilna_SKLOP1'!D417,"")=0,"",IF('[1]Vmesna vrtilna_SKLOP1'!E417&lt;&gt;"",'[1]Vmesna vrtilna_SKLOP1'!D417,""))</f>
        <v/>
      </c>
      <c r="F417" s="18" t="str">
        <f>IF('[1]Vmesna vrtilna_SKLOP1'!E417&lt;&gt;"",'[1]Vmesna vrtilna_SKLOP1'!E417,"")</f>
        <v/>
      </c>
      <c r="G417" s="15" t="str">
        <f>IF('[1]Vmesna vrtilna_SKLOP1'!E417&lt;&gt;"",'[1]Vmesna vrtilna_SKLOP1'!F417,"")</f>
        <v/>
      </c>
      <c r="H417" s="19" t="str">
        <f>IF('[1]Vmesna vrtilna_SKLOP1'!F417&lt;&gt;"",'[1]Vmesna vrtilna_SKLOP1'!I417,"")</f>
        <v/>
      </c>
      <c r="I417" s="20" t="str">
        <f>IF(I416="Skupaj:","DDV (22%):",IF(I416="DDV (22%):","Skupaj z DDV:",IF(AND('[1]Vmesna vrtilna_SKLOP1'!C417&lt;&gt;"",'[1]Vmesna vrtilna_SKLOP1'!E417=""),"Skupaj:","")))</f>
        <v/>
      </c>
      <c r="J417" s="21" t="str">
        <f t="shared" si="13"/>
        <v/>
      </c>
      <c r="K417" s="21" t="str">
        <f>IF(I417="Skupaj z DDV:",SUM(K415,K416),IF(I417="DDV (22%):",K416*0.22,IF(AND('[1]Vmesna vrtilna_SKLOP1'!C417&lt;&gt;"",'[1]Vmesna vrtilna_SKLOP1'!D417=""),'[1]Vmesna vrtilna_SKLOP1'!J417,IF(F417&lt;&gt;"",IF('[1]Vmesna vrtilna_SKLOP1'!J417&lt;&gt;"",'[1]Vmesna vrtilna_SKLOP1'!J417,""),""))))</f>
        <v/>
      </c>
      <c r="L417" s="22" t="str">
        <f>IF(I416="Skupaj:","DDV (22%):",IF(I416="DDV (22%):","Skupaj z DDV:",IF(AND('[1]Vmesna vrtilna_SKLOP1'!C417&lt;&gt;"",'[1]Vmesna vrtilna_SKLOP1'!E417=""),"Skupaj:",IF(AND('[1]Vmesna vrtilna_SKLOP1'!C417&lt;&gt;"",'[1]Vmesna vrtilna_SKLOP1'!D417=""),'[1]Vmesna vrtilna_SKLOP1'!J417,IF(F417&lt;&gt;"",IF('[1]Vmesna vrtilna_SKLOP1'!J417&lt;&gt;"",'[1]Vmesna vrtilna_SKLOP1'!J417,""),"")))))</f>
        <v/>
      </c>
      <c r="M417" s="22">
        <f t="shared" si="12"/>
        <v>0</v>
      </c>
      <c r="N417" s="22" t="str">
        <f>IF(IFERROR(VLOOKUP(B417,'[1]Vmesna vrtilna_SKLOP1'!B:J,7,0),"")=0,"",IFERROR(VLOOKUP(B417,'[1]Vmesna vrtilna_SKLOP1'!B:J,7,0),""))</f>
        <v/>
      </c>
      <c r="O417" s="22"/>
    </row>
    <row r="418" spans="2:15" ht="15" customHeight="1" x14ac:dyDescent="0.3">
      <c r="B418" s="15" t="str">
        <f>IF(AND('[1]Vmesna vrtilna_SKLOP1'!B418&lt;&gt;"",'[1]Vmesna vrtilna_SKLOP1'!C418&lt;&gt;""),IF('[1]Vmesna vrtilna_SKLOP1'!B418&lt;&gt;"",'[1]Vmesna vrtilna_SKLOP1'!B418,""),"")</f>
        <v/>
      </c>
      <c r="C418" s="16" t="str">
        <f>IF(OR(C417="Posebna oblika",C417="Kulturno zaščiten objekt",C417="Kulturno zaščiten objekt, Posebna oblika"),"Glej zavihek POSEBNI POGOJI",IF(SUM(N417:Q417)=1,"Posebna oblika",IF(SUM(N417:Q417)=10,"Kulturno zaščiten objekt",IF(SUM(N417:Q417)=11,"Kulturno zaščiten objekt, Posebna oblika",IF(AND('[1]Vmesna vrtilna_SKLOP1'!C418&lt;&gt;"",'[1]Vmesna vrtilna_SKLOP1'!D418&lt;&gt;""),IF('[1]Vmesna vrtilna_SKLOP1'!C418&lt;&gt;"",'[1]Vmesna vrtilna_SKLOP1'!C418,""),"")))))</f>
        <v/>
      </c>
      <c r="D418" s="17" t="str">
        <f>IF(IFERROR(VLOOKUP(B418,'[1]Vmesna vrtilna_SKLOP1'!B:J,6,0),"")=0,"",IFERROR(VLOOKUP(B418,'[1]Vmesna vrtilna_SKLOP1'!B:J,6,0),""))</f>
        <v/>
      </c>
      <c r="E418" s="16" t="str">
        <f>IF(IF('[1]Vmesna vrtilna_SKLOP1'!E418&lt;&gt;"",'[1]Vmesna vrtilna_SKLOP1'!D418,"")=0,"",IF('[1]Vmesna vrtilna_SKLOP1'!E418&lt;&gt;"",'[1]Vmesna vrtilna_SKLOP1'!D418,""))</f>
        <v/>
      </c>
      <c r="F418" s="18" t="str">
        <f>IF('[1]Vmesna vrtilna_SKLOP1'!E418&lt;&gt;"",'[1]Vmesna vrtilna_SKLOP1'!E418,"")</f>
        <v/>
      </c>
      <c r="G418" s="15" t="str">
        <f>IF('[1]Vmesna vrtilna_SKLOP1'!E418&lt;&gt;"",'[1]Vmesna vrtilna_SKLOP1'!F418,"")</f>
        <v/>
      </c>
      <c r="H418" s="19" t="str">
        <f>IF('[1]Vmesna vrtilna_SKLOP1'!F418&lt;&gt;"",'[1]Vmesna vrtilna_SKLOP1'!I418,"")</f>
        <v/>
      </c>
      <c r="I418" s="20" t="str">
        <f>IF(I417="Skupaj:","DDV (22%):",IF(I417="DDV (22%):","Skupaj z DDV:",IF(AND('[1]Vmesna vrtilna_SKLOP1'!C418&lt;&gt;"",'[1]Vmesna vrtilna_SKLOP1'!E418=""),"Skupaj:","")))</f>
        <v>Skupaj:</v>
      </c>
      <c r="J418" s="21">
        <f t="shared" si="13"/>
        <v>0</v>
      </c>
      <c r="K418" s="21">
        <f>IF(I418="Skupaj z DDV:",SUM(K416,K417),IF(I418="DDV (22%):",K417*0.22,IF(AND('[1]Vmesna vrtilna_SKLOP1'!C418&lt;&gt;"",'[1]Vmesna vrtilna_SKLOP1'!D418=""),'[1]Vmesna vrtilna_SKLOP1'!J418,IF(F418&lt;&gt;"",IF('[1]Vmesna vrtilna_SKLOP1'!J418&lt;&gt;"",'[1]Vmesna vrtilna_SKLOP1'!J418,""),""))))</f>
        <v>12366.813438125584</v>
      </c>
      <c r="L418" s="22" t="str">
        <f>IF(I417="Skupaj:","DDV (22%):",IF(I417="DDV (22%):","Skupaj z DDV:",IF(AND('[1]Vmesna vrtilna_SKLOP1'!C418&lt;&gt;"",'[1]Vmesna vrtilna_SKLOP1'!E418=""),"Skupaj:",IF(AND('[1]Vmesna vrtilna_SKLOP1'!C418&lt;&gt;"",'[1]Vmesna vrtilna_SKLOP1'!D418=""),'[1]Vmesna vrtilna_SKLOP1'!J418,IF(F418&lt;&gt;"",IF('[1]Vmesna vrtilna_SKLOP1'!J418&lt;&gt;"",'[1]Vmesna vrtilna_SKLOP1'!J418,""),"")))))</f>
        <v>Skupaj:</v>
      </c>
      <c r="M418" s="22">
        <f t="shared" si="12"/>
        <v>0</v>
      </c>
      <c r="N418" s="22" t="str">
        <f>IF(IFERROR(VLOOKUP(B418,'[1]Vmesna vrtilna_SKLOP1'!B:J,7,0),"")=0,"",IFERROR(VLOOKUP(B418,'[1]Vmesna vrtilna_SKLOP1'!B:J,7,0),""))</f>
        <v/>
      </c>
      <c r="O418" s="22"/>
    </row>
    <row r="419" spans="2:15" ht="15" customHeight="1" x14ac:dyDescent="0.3">
      <c r="B419" s="15" t="str">
        <f>IF(AND('[1]Vmesna vrtilna_SKLOP1'!B419&lt;&gt;"",'[1]Vmesna vrtilna_SKLOP1'!C419&lt;&gt;""),IF('[1]Vmesna vrtilna_SKLOP1'!B419&lt;&gt;"",'[1]Vmesna vrtilna_SKLOP1'!B419,""),"")</f>
        <v/>
      </c>
      <c r="C419" s="16" t="str">
        <f>IF(OR(C418="Posebna oblika",C418="Kulturno zaščiten objekt",C418="Kulturno zaščiten objekt, Posebna oblika"),"Glej zavihek POSEBNI POGOJI",IF(SUM(N418:Q418)=1,"Posebna oblika",IF(SUM(N418:Q418)=10,"Kulturno zaščiten objekt",IF(SUM(N418:Q418)=11,"Kulturno zaščiten objekt, Posebna oblika",IF(AND('[1]Vmesna vrtilna_SKLOP1'!C419&lt;&gt;"",'[1]Vmesna vrtilna_SKLOP1'!D419&lt;&gt;""),IF('[1]Vmesna vrtilna_SKLOP1'!C419&lt;&gt;"",'[1]Vmesna vrtilna_SKLOP1'!C419,""),"")))))</f>
        <v/>
      </c>
      <c r="D419" s="17" t="str">
        <f>IF(IFERROR(VLOOKUP(B419,'[1]Vmesna vrtilna_SKLOP1'!B:J,6,0),"")=0,"",IFERROR(VLOOKUP(B419,'[1]Vmesna vrtilna_SKLOP1'!B:J,6,0),""))</f>
        <v/>
      </c>
      <c r="E419" s="16" t="str">
        <f>IF(IF('[1]Vmesna vrtilna_SKLOP1'!E419&lt;&gt;"",'[1]Vmesna vrtilna_SKLOP1'!D419,"")=0,"",IF('[1]Vmesna vrtilna_SKLOP1'!E419&lt;&gt;"",'[1]Vmesna vrtilna_SKLOP1'!D419,""))</f>
        <v/>
      </c>
      <c r="F419" s="18" t="str">
        <f>IF('[1]Vmesna vrtilna_SKLOP1'!E419&lt;&gt;"",'[1]Vmesna vrtilna_SKLOP1'!E419,"")</f>
        <v/>
      </c>
      <c r="G419" s="15" t="str">
        <f>IF('[1]Vmesna vrtilna_SKLOP1'!E419&lt;&gt;"",'[1]Vmesna vrtilna_SKLOP1'!F419,"")</f>
        <v/>
      </c>
      <c r="H419" s="19" t="str">
        <f>IF('[1]Vmesna vrtilna_SKLOP1'!F419&lt;&gt;"",'[1]Vmesna vrtilna_SKLOP1'!I419,"")</f>
        <v/>
      </c>
      <c r="I419" s="20" t="str">
        <f>IF(I418="Skupaj:","DDV (22%):",IF(I418="DDV (22%):","Skupaj z DDV:",IF(AND('[1]Vmesna vrtilna_SKLOP1'!C419&lt;&gt;"",'[1]Vmesna vrtilna_SKLOP1'!E419=""),"Skupaj:","")))</f>
        <v>DDV (22%):</v>
      </c>
      <c r="J419" s="21">
        <f t="shared" si="13"/>
        <v>0</v>
      </c>
      <c r="K419" s="21">
        <f>IF(I419="Skupaj z DDV:",SUM(K417,K418),IF(I419="DDV (22%):",K418*0.22,IF(AND('[1]Vmesna vrtilna_SKLOP1'!C419&lt;&gt;"",'[1]Vmesna vrtilna_SKLOP1'!D419=""),'[1]Vmesna vrtilna_SKLOP1'!J419,IF(F419&lt;&gt;"",IF('[1]Vmesna vrtilna_SKLOP1'!J419&lt;&gt;"",'[1]Vmesna vrtilna_SKLOP1'!J419,""),""))))</f>
        <v>2720.6989563876286</v>
      </c>
      <c r="L419" s="22" t="str">
        <f>IF(I418="Skupaj:","DDV (22%):",IF(I418="DDV (22%):","Skupaj z DDV:",IF(AND('[1]Vmesna vrtilna_SKLOP1'!C419&lt;&gt;"",'[1]Vmesna vrtilna_SKLOP1'!E419=""),"Skupaj:",IF(AND('[1]Vmesna vrtilna_SKLOP1'!C419&lt;&gt;"",'[1]Vmesna vrtilna_SKLOP1'!D419=""),'[1]Vmesna vrtilna_SKLOP1'!J419,IF(F419&lt;&gt;"",IF('[1]Vmesna vrtilna_SKLOP1'!J419&lt;&gt;"",'[1]Vmesna vrtilna_SKLOP1'!J419,""),"")))))</f>
        <v>DDV (22%):</v>
      </c>
      <c r="M419" s="22">
        <f t="shared" si="12"/>
        <v>0</v>
      </c>
      <c r="N419" s="22" t="str">
        <f>IF(IFERROR(VLOOKUP(B419,'[1]Vmesna vrtilna_SKLOP1'!B:J,7,0),"")=0,"",IFERROR(VLOOKUP(B419,'[1]Vmesna vrtilna_SKLOP1'!B:J,7,0),""))</f>
        <v/>
      </c>
      <c r="O419" s="22"/>
    </row>
    <row r="420" spans="2:15" ht="15" customHeight="1" x14ac:dyDescent="0.3">
      <c r="B420" s="15" t="str">
        <f>IF(AND('[1]Vmesna vrtilna_SKLOP1'!B420&lt;&gt;"",'[1]Vmesna vrtilna_SKLOP1'!C420&lt;&gt;""),IF('[1]Vmesna vrtilna_SKLOP1'!B420&lt;&gt;"",'[1]Vmesna vrtilna_SKLOP1'!B420,""),"")</f>
        <v/>
      </c>
      <c r="C420" s="16" t="str">
        <f>IF(OR(C419="Posebna oblika",C419="Kulturno zaščiten objekt",C419="Kulturno zaščiten objekt, Posebna oblika"),"Glej zavihek POSEBNI POGOJI",IF(SUM(N419:Q419)=1,"Posebna oblika",IF(SUM(N419:Q419)=10,"Kulturno zaščiten objekt",IF(SUM(N419:Q419)=11,"Kulturno zaščiten objekt, Posebna oblika",IF(AND('[1]Vmesna vrtilna_SKLOP1'!C420&lt;&gt;"",'[1]Vmesna vrtilna_SKLOP1'!D420&lt;&gt;""),IF('[1]Vmesna vrtilna_SKLOP1'!C420&lt;&gt;"",'[1]Vmesna vrtilna_SKLOP1'!C420,""),"")))))</f>
        <v/>
      </c>
      <c r="D420" s="17" t="str">
        <f>IF(IFERROR(VLOOKUP(B420,'[1]Vmesna vrtilna_SKLOP1'!B:J,6,0),"")=0,"",IFERROR(VLOOKUP(B420,'[1]Vmesna vrtilna_SKLOP1'!B:J,6,0),""))</f>
        <v/>
      </c>
      <c r="E420" s="16" t="str">
        <f>IF(IF('[1]Vmesna vrtilna_SKLOP1'!E420&lt;&gt;"",'[1]Vmesna vrtilna_SKLOP1'!D420,"")=0,"",IF('[1]Vmesna vrtilna_SKLOP1'!E420&lt;&gt;"",'[1]Vmesna vrtilna_SKLOP1'!D420,""))</f>
        <v/>
      </c>
      <c r="F420" s="18" t="str">
        <f>IF('[1]Vmesna vrtilna_SKLOP1'!E420&lt;&gt;"",'[1]Vmesna vrtilna_SKLOP1'!E420,"")</f>
        <v/>
      </c>
      <c r="G420" s="15" t="str">
        <f>IF('[1]Vmesna vrtilna_SKLOP1'!E420&lt;&gt;"",'[1]Vmesna vrtilna_SKLOP1'!F420,"")</f>
        <v/>
      </c>
      <c r="H420" s="19" t="str">
        <f>IF('[1]Vmesna vrtilna_SKLOP1'!F420&lt;&gt;"",'[1]Vmesna vrtilna_SKLOP1'!I420,"")</f>
        <v/>
      </c>
      <c r="I420" s="20" t="str">
        <f>IF(I419="Skupaj:","DDV (22%):",IF(I419="DDV (22%):","Skupaj z DDV:",IF(AND('[1]Vmesna vrtilna_SKLOP1'!C420&lt;&gt;"",'[1]Vmesna vrtilna_SKLOP1'!E420=""),"Skupaj:","")))</f>
        <v>Skupaj z DDV:</v>
      </c>
      <c r="J420" s="21">
        <f t="shared" si="13"/>
        <v>0</v>
      </c>
      <c r="K420" s="21">
        <f>IF(I420="Skupaj z DDV:",SUM(K418,K419),IF(I420="DDV (22%):",K419*0.22,IF(AND('[1]Vmesna vrtilna_SKLOP1'!C420&lt;&gt;"",'[1]Vmesna vrtilna_SKLOP1'!D420=""),'[1]Vmesna vrtilna_SKLOP1'!J420,IF(F420&lt;&gt;"",IF('[1]Vmesna vrtilna_SKLOP1'!J420&lt;&gt;"",'[1]Vmesna vrtilna_SKLOP1'!J420,""),""))))</f>
        <v>15087.512394513213</v>
      </c>
      <c r="L420" s="22" t="str">
        <f>IF(I419="Skupaj:","DDV (22%):",IF(I419="DDV (22%):","Skupaj z DDV:",IF(AND('[1]Vmesna vrtilna_SKLOP1'!C420&lt;&gt;"",'[1]Vmesna vrtilna_SKLOP1'!E420=""),"Skupaj:",IF(AND('[1]Vmesna vrtilna_SKLOP1'!C420&lt;&gt;"",'[1]Vmesna vrtilna_SKLOP1'!D420=""),'[1]Vmesna vrtilna_SKLOP1'!J420,IF(F420&lt;&gt;"",IF('[1]Vmesna vrtilna_SKLOP1'!J420&lt;&gt;"",'[1]Vmesna vrtilna_SKLOP1'!J420,""),"")))))</f>
        <v>Skupaj z DDV:</v>
      </c>
      <c r="M420" s="22">
        <f t="shared" si="12"/>
        <v>0</v>
      </c>
      <c r="N420" s="22" t="str">
        <f>IF(IFERROR(VLOOKUP(B420,'[1]Vmesna vrtilna_SKLOP1'!B:J,7,0),"")=0,"",IFERROR(VLOOKUP(B420,'[1]Vmesna vrtilna_SKLOP1'!B:J,7,0),""))</f>
        <v/>
      </c>
      <c r="O420" s="22"/>
    </row>
    <row r="421" spans="2:15" ht="15" customHeight="1" x14ac:dyDescent="0.3">
      <c r="B421" s="15">
        <f>IF(AND('[1]Vmesna vrtilna_SKLOP1'!B421&lt;&gt;"",'[1]Vmesna vrtilna_SKLOP1'!C421&lt;&gt;""),IF('[1]Vmesna vrtilna_SKLOP1'!B421&lt;&gt;"",'[1]Vmesna vrtilna_SKLOP1'!B421,""),"")</f>
        <v>15</v>
      </c>
      <c r="C421" s="16" t="str">
        <f>IF(OR(C420="Posebna oblika",C420="Kulturno zaščiten objekt",C420="Kulturno zaščiten objekt, Posebna oblika"),"Glej zavihek POSEBNI POGOJI",IF(SUM(N420:Q420)=1,"Posebna oblika",IF(SUM(N420:Q420)=10,"Kulturno zaščiten objekt",IF(SUM(N420:Q420)=11,"Kulturno zaščiten objekt, Posebna oblika",IF(AND('[1]Vmesna vrtilna_SKLOP1'!C421&lt;&gt;"",'[1]Vmesna vrtilna_SKLOP1'!D421&lt;&gt;""),IF('[1]Vmesna vrtilna_SKLOP1'!C421&lt;&gt;"",'[1]Vmesna vrtilna_SKLOP1'!C421,""),"")))))</f>
        <v>Ponoviče 30</v>
      </c>
      <c r="D421" s="17">
        <f>IF(IFERROR(VLOOKUP(B421,'[1]Vmesna vrtilna_SKLOP1'!B:J,6,0),"")=0,"",IFERROR(VLOOKUP(B421,'[1]Vmesna vrtilna_SKLOP1'!B:J,6,0),""))</f>
        <v>1</v>
      </c>
      <c r="E421" s="16" t="str">
        <f>IF(IF('[1]Vmesna vrtilna_SKLOP1'!E421&lt;&gt;"",'[1]Vmesna vrtilna_SKLOP1'!D421,"")=0,"",IF('[1]Vmesna vrtilna_SKLOP1'!E421&lt;&gt;"",'[1]Vmesna vrtilna_SKLOP1'!D421,""))</f>
        <v>Okna/Vrata</v>
      </c>
      <c r="F421" s="18" t="str">
        <f>IF('[1]Vmesna vrtilna_SKLOP1'!E421&lt;&gt;"",'[1]Vmesna vrtilna_SKLOP1'!E421,"")</f>
        <v>Dvokrilno okno (tip: O3); dim. ŠxV: 1,8x1,28m; Material: PVC, profil&gt;80mm Enostranski dekor; steklo 44.2/16Ar/66.2; Rw,st.=48 (Rw,st.+Ctr ≥ 41 dB)</v>
      </c>
      <c r="G421" s="15" t="str">
        <f>IF('[1]Vmesna vrtilna_SKLOP1'!E421&lt;&gt;"",'[1]Vmesna vrtilna_SKLOP1'!F421,"")</f>
        <v>[kos]</v>
      </c>
      <c r="H421" s="19">
        <f>IF('[1]Vmesna vrtilna_SKLOP1'!F421&lt;&gt;"",'[1]Vmesna vrtilna_SKLOP1'!I421,"")</f>
        <v>1</v>
      </c>
      <c r="I421" s="20" t="str">
        <f>IF(I420="Skupaj:","DDV (22%):",IF(I420="DDV (22%):","Skupaj z DDV:",IF(AND('[1]Vmesna vrtilna_SKLOP1'!C421&lt;&gt;"",'[1]Vmesna vrtilna_SKLOP1'!E421=""),"Skupaj:","")))</f>
        <v/>
      </c>
      <c r="J421" s="21">
        <f t="shared" si="13"/>
        <v>0</v>
      </c>
      <c r="K421" s="21">
        <f>IF(I421="Skupaj z DDV:",SUM(K419,K420),IF(I421="DDV (22%):",K420*0.22,IF(AND('[1]Vmesna vrtilna_SKLOP1'!C421&lt;&gt;"",'[1]Vmesna vrtilna_SKLOP1'!D421=""),'[1]Vmesna vrtilna_SKLOP1'!J421,IF(F421&lt;&gt;"",IF('[1]Vmesna vrtilna_SKLOP1'!J421&lt;&gt;"",'[1]Vmesna vrtilna_SKLOP1'!J421,""),""))))</f>
        <v>982.16804612044825</v>
      </c>
      <c r="L421" s="22">
        <f>IF(I420="Skupaj:","DDV (22%):",IF(I420="DDV (22%):","Skupaj z DDV:",IF(AND('[1]Vmesna vrtilna_SKLOP1'!C421&lt;&gt;"",'[1]Vmesna vrtilna_SKLOP1'!E421=""),"Skupaj:",IF(AND('[1]Vmesna vrtilna_SKLOP1'!C421&lt;&gt;"",'[1]Vmesna vrtilna_SKLOP1'!D421=""),'[1]Vmesna vrtilna_SKLOP1'!J421,IF(F421&lt;&gt;"",IF('[1]Vmesna vrtilna_SKLOP1'!J421&lt;&gt;"",'[1]Vmesna vrtilna_SKLOP1'!J421,""),"")))))</f>
        <v>982.16804612044825</v>
      </c>
      <c r="M421" s="22">
        <f t="shared" si="12"/>
        <v>0</v>
      </c>
      <c r="N421" s="22" t="str">
        <f>IF(IFERROR(VLOOKUP(B421,'[1]Vmesna vrtilna_SKLOP1'!B:J,7,0),"")=0,"",IFERROR(VLOOKUP(B421,'[1]Vmesna vrtilna_SKLOP1'!B:J,7,0),""))</f>
        <v>ZAG</v>
      </c>
      <c r="O421" s="22"/>
    </row>
    <row r="422" spans="2:15" ht="15" customHeight="1" x14ac:dyDescent="0.3">
      <c r="B422" s="15" t="str">
        <f>IF(AND('[1]Vmesna vrtilna_SKLOP1'!B422&lt;&gt;"",'[1]Vmesna vrtilna_SKLOP1'!C422&lt;&gt;""),IF('[1]Vmesna vrtilna_SKLOP1'!B422&lt;&gt;"",'[1]Vmesna vrtilna_SKLOP1'!B422,""),"")</f>
        <v/>
      </c>
      <c r="C422" s="16" t="str">
        <f>IF(OR(C421="Posebna oblika",C421="Kulturno zaščiten objekt",C421="Kulturno zaščiten objekt, Posebna oblika"),"Glej zavihek POSEBNI POGOJI",IF(SUM(N421:Q421)=1,"Posebna oblika",IF(SUM(N421:Q421)=10,"Kulturno zaščiten objekt",IF(SUM(N421:Q421)=11,"Kulturno zaščiten objekt, Posebna oblika",IF(AND('[1]Vmesna vrtilna_SKLOP1'!C422&lt;&gt;"",'[1]Vmesna vrtilna_SKLOP1'!D422&lt;&gt;""),IF('[1]Vmesna vrtilna_SKLOP1'!C422&lt;&gt;"",'[1]Vmesna vrtilna_SKLOP1'!C422,""),"")))))</f>
        <v/>
      </c>
      <c r="D422" s="17" t="str">
        <f>IF(IFERROR(VLOOKUP(B422,'[1]Vmesna vrtilna_SKLOP1'!B:J,6,0),"")=0,"",IFERROR(VLOOKUP(B422,'[1]Vmesna vrtilna_SKLOP1'!B:J,6,0),""))</f>
        <v/>
      </c>
      <c r="E422" s="16" t="str">
        <f>IF(IF('[1]Vmesna vrtilna_SKLOP1'!E422&lt;&gt;"",'[1]Vmesna vrtilna_SKLOP1'!D422,"")=0,"",IF('[1]Vmesna vrtilna_SKLOP1'!E422&lt;&gt;"",'[1]Vmesna vrtilna_SKLOP1'!D422,""))</f>
        <v/>
      </c>
      <c r="F422" s="18" t="str">
        <f>IF('[1]Vmesna vrtilna_SKLOP1'!E422&lt;&gt;"",'[1]Vmesna vrtilna_SKLOP1'!E422,"")</f>
        <v>Enokrilna vrata (tip: V1); dim. ŠxV: 0,78x2,32m; Material: PVC, profil&gt;80mm Enostranski dekor; steklo 44.2/16Ar/66.2; Rw,st.=48 (Rw,st.+Ctr ≥ 41 dB)</v>
      </c>
      <c r="G422" s="15" t="str">
        <f>IF('[1]Vmesna vrtilna_SKLOP1'!E422&lt;&gt;"",'[1]Vmesna vrtilna_SKLOP1'!F422,"")</f>
        <v>[kos]</v>
      </c>
      <c r="H422" s="19">
        <f>IF('[1]Vmesna vrtilna_SKLOP1'!F422&lt;&gt;"",'[1]Vmesna vrtilna_SKLOP1'!I422,"")</f>
        <v>1</v>
      </c>
      <c r="I422" s="20" t="str">
        <f>IF(I421="Skupaj:","DDV (22%):",IF(I421="DDV (22%):","Skupaj z DDV:",IF(AND('[1]Vmesna vrtilna_SKLOP1'!C422&lt;&gt;"",'[1]Vmesna vrtilna_SKLOP1'!E422=""),"Skupaj:","")))</f>
        <v/>
      </c>
      <c r="J422" s="21">
        <f t="shared" si="13"/>
        <v>0</v>
      </c>
      <c r="K422" s="21">
        <f>IF(I422="Skupaj z DDV:",SUM(K420,K421),IF(I422="DDV (22%):",K421*0.22,IF(AND('[1]Vmesna vrtilna_SKLOP1'!C422&lt;&gt;"",'[1]Vmesna vrtilna_SKLOP1'!D422=""),'[1]Vmesna vrtilna_SKLOP1'!J422,IF(F422&lt;&gt;"",IF('[1]Vmesna vrtilna_SKLOP1'!J422&lt;&gt;"",'[1]Vmesna vrtilna_SKLOP1'!J422,""),""))))</f>
        <v>732.64711541667839</v>
      </c>
      <c r="L422" s="22">
        <f>IF(I421="Skupaj:","DDV (22%):",IF(I421="DDV (22%):","Skupaj z DDV:",IF(AND('[1]Vmesna vrtilna_SKLOP1'!C422&lt;&gt;"",'[1]Vmesna vrtilna_SKLOP1'!E422=""),"Skupaj:",IF(AND('[1]Vmesna vrtilna_SKLOP1'!C422&lt;&gt;"",'[1]Vmesna vrtilna_SKLOP1'!D422=""),'[1]Vmesna vrtilna_SKLOP1'!J422,IF(F422&lt;&gt;"",IF('[1]Vmesna vrtilna_SKLOP1'!J422&lt;&gt;"",'[1]Vmesna vrtilna_SKLOP1'!J422,""),"")))))</f>
        <v>732.64711541667839</v>
      </c>
      <c r="M422" s="22">
        <f t="shared" si="12"/>
        <v>0</v>
      </c>
      <c r="N422" s="22" t="str">
        <f>IF(IFERROR(VLOOKUP(B422,'[1]Vmesna vrtilna_SKLOP1'!B:J,7,0),"")=0,"",IFERROR(VLOOKUP(B422,'[1]Vmesna vrtilna_SKLOP1'!B:J,7,0),""))</f>
        <v/>
      </c>
      <c r="O422" s="22"/>
    </row>
    <row r="423" spans="2:15" ht="15" customHeight="1" x14ac:dyDescent="0.3">
      <c r="B423" s="15" t="str">
        <f>IF(AND('[1]Vmesna vrtilna_SKLOP1'!B423&lt;&gt;"",'[1]Vmesna vrtilna_SKLOP1'!C423&lt;&gt;""),IF('[1]Vmesna vrtilna_SKLOP1'!B423&lt;&gt;"",'[1]Vmesna vrtilna_SKLOP1'!B423,""),"")</f>
        <v/>
      </c>
      <c r="C423" s="16" t="str">
        <f>IF(OR(C422="Posebna oblika",C422="Kulturno zaščiten objekt",C422="Kulturno zaščiten objekt, Posebna oblika"),"Glej zavihek POSEBNI POGOJI",IF(SUM(N422:Q422)=1,"Posebna oblika",IF(SUM(N422:Q422)=10,"Kulturno zaščiten objekt",IF(SUM(N422:Q422)=11,"Kulturno zaščiten objekt, Posebna oblika",IF(AND('[1]Vmesna vrtilna_SKLOP1'!C423&lt;&gt;"",'[1]Vmesna vrtilna_SKLOP1'!D423&lt;&gt;""),IF('[1]Vmesna vrtilna_SKLOP1'!C423&lt;&gt;"",'[1]Vmesna vrtilna_SKLOP1'!C423,""),"")))))</f>
        <v/>
      </c>
      <c r="D423" s="17" t="str">
        <f>IF(IFERROR(VLOOKUP(B423,'[1]Vmesna vrtilna_SKLOP1'!B:J,6,0),"")=0,"",IFERROR(VLOOKUP(B423,'[1]Vmesna vrtilna_SKLOP1'!B:J,6,0),""))</f>
        <v/>
      </c>
      <c r="E423" s="16" t="str">
        <f>IF(IF('[1]Vmesna vrtilna_SKLOP1'!E423&lt;&gt;"",'[1]Vmesna vrtilna_SKLOP1'!D423,"")=0,"",IF('[1]Vmesna vrtilna_SKLOP1'!E423&lt;&gt;"",'[1]Vmesna vrtilna_SKLOP1'!D423,""))</f>
        <v/>
      </c>
      <c r="F423" s="18" t="str">
        <f>IF('[1]Vmesna vrtilna_SKLOP1'!E423&lt;&gt;"",'[1]Vmesna vrtilna_SKLOP1'!E423,"")</f>
        <v>Enokrilna vrata (tip: V1); dim. ŠxV: 0,78x2,32m; Material: PVC, profil&gt;80mm Enostranski dekor; steklo 10/16Ar/44.2; Rw,st.=45 (Rw,st.+Ctr ≥ 39 dB)</v>
      </c>
      <c r="G423" s="15" t="str">
        <f>IF('[1]Vmesna vrtilna_SKLOP1'!E423&lt;&gt;"",'[1]Vmesna vrtilna_SKLOP1'!F423,"")</f>
        <v>[kos]</v>
      </c>
      <c r="H423" s="19">
        <f>IF('[1]Vmesna vrtilna_SKLOP1'!F423&lt;&gt;"",'[1]Vmesna vrtilna_SKLOP1'!I423,"")</f>
        <v>1</v>
      </c>
      <c r="I423" s="20" t="str">
        <f>IF(I422="Skupaj:","DDV (22%):",IF(I422="DDV (22%):","Skupaj z DDV:",IF(AND('[1]Vmesna vrtilna_SKLOP1'!C423&lt;&gt;"",'[1]Vmesna vrtilna_SKLOP1'!E423=""),"Skupaj:","")))</f>
        <v/>
      </c>
      <c r="J423" s="21">
        <f t="shared" si="13"/>
        <v>0</v>
      </c>
      <c r="K423" s="21">
        <f>IF(I423="Skupaj z DDV:",SUM(K421,K422),IF(I423="DDV (22%):",K422*0.22,IF(AND('[1]Vmesna vrtilna_SKLOP1'!C423&lt;&gt;"",'[1]Vmesna vrtilna_SKLOP1'!D423=""),'[1]Vmesna vrtilna_SKLOP1'!J423,IF(F423&lt;&gt;"",IF('[1]Vmesna vrtilna_SKLOP1'!J423&lt;&gt;"",'[1]Vmesna vrtilna_SKLOP1'!J423,""),""))))</f>
        <v>603.62263541667824</v>
      </c>
      <c r="L423" s="22">
        <f>IF(I422="Skupaj:","DDV (22%):",IF(I422="DDV (22%):","Skupaj z DDV:",IF(AND('[1]Vmesna vrtilna_SKLOP1'!C423&lt;&gt;"",'[1]Vmesna vrtilna_SKLOP1'!E423=""),"Skupaj:",IF(AND('[1]Vmesna vrtilna_SKLOP1'!C423&lt;&gt;"",'[1]Vmesna vrtilna_SKLOP1'!D423=""),'[1]Vmesna vrtilna_SKLOP1'!J423,IF(F423&lt;&gt;"",IF('[1]Vmesna vrtilna_SKLOP1'!J423&lt;&gt;"",'[1]Vmesna vrtilna_SKLOP1'!J423,""),"")))))</f>
        <v>603.62263541667824</v>
      </c>
      <c r="M423" s="22">
        <f t="shared" si="12"/>
        <v>0</v>
      </c>
      <c r="N423" s="22" t="str">
        <f>IF(IFERROR(VLOOKUP(B423,'[1]Vmesna vrtilna_SKLOP1'!B:J,7,0),"")=0,"",IFERROR(VLOOKUP(B423,'[1]Vmesna vrtilna_SKLOP1'!B:J,7,0),""))</f>
        <v/>
      </c>
      <c r="O423" s="22"/>
    </row>
    <row r="424" spans="2:15" ht="15" customHeight="1" x14ac:dyDescent="0.3">
      <c r="B424" s="15" t="str">
        <f>IF(AND('[1]Vmesna vrtilna_SKLOP1'!B424&lt;&gt;"",'[1]Vmesna vrtilna_SKLOP1'!C424&lt;&gt;""),IF('[1]Vmesna vrtilna_SKLOP1'!B424&lt;&gt;"",'[1]Vmesna vrtilna_SKLOP1'!B424,""),"")</f>
        <v/>
      </c>
      <c r="C424" s="16" t="str">
        <f>IF(OR(C423="Posebna oblika",C423="Kulturno zaščiten objekt",C423="Kulturno zaščiten objekt, Posebna oblika"),"Glej zavihek POSEBNI POGOJI",IF(SUM(N423:Q423)=1,"Posebna oblika",IF(SUM(N423:Q423)=10,"Kulturno zaščiten objekt",IF(SUM(N423:Q423)=11,"Kulturno zaščiten objekt, Posebna oblika",IF(AND('[1]Vmesna vrtilna_SKLOP1'!C424&lt;&gt;"",'[1]Vmesna vrtilna_SKLOP1'!D424&lt;&gt;""),IF('[1]Vmesna vrtilna_SKLOP1'!C424&lt;&gt;"",'[1]Vmesna vrtilna_SKLOP1'!C424,""),"")))))</f>
        <v/>
      </c>
      <c r="D424" s="17" t="str">
        <f>IF(IFERROR(VLOOKUP(B424,'[1]Vmesna vrtilna_SKLOP1'!B:J,6,0),"")=0,"",IFERROR(VLOOKUP(B424,'[1]Vmesna vrtilna_SKLOP1'!B:J,6,0),""))</f>
        <v/>
      </c>
      <c r="E424" s="16" t="str">
        <f>IF(IF('[1]Vmesna vrtilna_SKLOP1'!E424&lt;&gt;"",'[1]Vmesna vrtilna_SKLOP1'!D424,"")=0,"",IF('[1]Vmesna vrtilna_SKLOP1'!E424&lt;&gt;"",'[1]Vmesna vrtilna_SKLOP1'!D424,""))</f>
        <v/>
      </c>
      <c r="F424" s="18" t="str">
        <f>IF('[1]Vmesna vrtilna_SKLOP1'!E424&lt;&gt;"",'[1]Vmesna vrtilna_SKLOP1'!E424,"")</f>
        <v>Dvokrilno okno (tip: O3); dim. ŠxV: 1,8x1,28m; Material: PVC, profil&gt;80mm Enostranski dekor; steklo 10/16Ar/44.2; Rw,st.=45 (Rw,st.+Ctr ≥ 39 dB)</v>
      </c>
      <c r="G424" s="15" t="str">
        <f>IF('[1]Vmesna vrtilna_SKLOP1'!E424&lt;&gt;"",'[1]Vmesna vrtilna_SKLOP1'!F424,"")</f>
        <v>[kos]</v>
      </c>
      <c r="H424" s="19">
        <f>IF('[1]Vmesna vrtilna_SKLOP1'!F424&lt;&gt;"",'[1]Vmesna vrtilna_SKLOP1'!I424,"")</f>
        <v>1</v>
      </c>
      <c r="I424" s="20" t="str">
        <f>IF(I423="Skupaj:","DDV (22%):",IF(I423="DDV (22%):","Skupaj z DDV:",IF(AND('[1]Vmesna vrtilna_SKLOP1'!C424&lt;&gt;"",'[1]Vmesna vrtilna_SKLOP1'!E424=""),"Skupaj:","")))</f>
        <v/>
      </c>
      <c r="J424" s="21">
        <f t="shared" si="13"/>
        <v>0</v>
      </c>
      <c r="K424" s="21">
        <f>IF(I424="Skupaj z DDV:",SUM(K422,K423),IF(I424="DDV (22%):",K423*0.22,IF(AND('[1]Vmesna vrtilna_SKLOP1'!C424&lt;&gt;"",'[1]Vmesna vrtilna_SKLOP1'!D424=""),'[1]Vmesna vrtilna_SKLOP1'!J424,IF(F424&lt;&gt;"",IF('[1]Vmesna vrtilna_SKLOP1'!J424&lt;&gt;"",'[1]Vmesna vrtilna_SKLOP1'!J424,""),""))))</f>
        <v>817.89284612044821</v>
      </c>
      <c r="L424" s="22">
        <f>IF(I423="Skupaj:","DDV (22%):",IF(I423="DDV (22%):","Skupaj z DDV:",IF(AND('[1]Vmesna vrtilna_SKLOP1'!C424&lt;&gt;"",'[1]Vmesna vrtilna_SKLOP1'!E424=""),"Skupaj:",IF(AND('[1]Vmesna vrtilna_SKLOP1'!C424&lt;&gt;"",'[1]Vmesna vrtilna_SKLOP1'!D424=""),'[1]Vmesna vrtilna_SKLOP1'!J424,IF(F424&lt;&gt;"",IF('[1]Vmesna vrtilna_SKLOP1'!J424&lt;&gt;"",'[1]Vmesna vrtilna_SKLOP1'!J424,""),"")))))</f>
        <v>817.89284612044821</v>
      </c>
      <c r="M424" s="22">
        <f t="shared" si="12"/>
        <v>0</v>
      </c>
      <c r="N424" s="22" t="str">
        <f>IF(IFERROR(VLOOKUP(B424,'[1]Vmesna vrtilna_SKLOP1'!B:J,7,0),"")=0,"",IFERROR(VLOOKUP(B424,'[1]Vmesna vrtilna_SKLOP1'!B:J,7,0),""))</f>
        <v/>
      </c>
      <c r="O424" s="22"/>
    </row>
    <row r="425" spans="2:15" ht="15" customHeight="1" x14ac:dyDescent="0.3">
      <c r="B425" s="15" t="str">
        <f>IF(AND('[1]Vmesna vrtilna_SKLOP1'!B425&lt;&gt;"",'[1]Vmesna vrtilna_SKLOP1'!C425&lt;&gt;""),IF('[1]Vmesna vrtilna_SKLOP1'!B425&lt;&gt;"",'[1]Vmesna vrtilna_SKLOP1'!B425,""),"")</f>
        <v/>
      </c>
      <c r="C425" s="16" t="str">
        <f>IF(OR(C424="Posebna oblika",C424="Kulturno zaščiten objekt",C424="Kulturno zaščiten objekt, Posebna oblika"),"Glej zavihek POSEBNI POGOJI",IF(SUM(N424:Q424)=1,"Posebna oblika",IF(SUM(N424:Q424)=10,"Kulturno zaščiten objekt",IF(SUM(N424:Q424)=11,"Kulturno zaščiten objekt, Posebna oblika",IF(AND('[1]Vmesna vrtilna_SKLOP1'!C425&lt;&gt;"",'[1]Vmesna vrtilna_SKLOP1'!D425&lt;&gt;""),IF('[1]Vmesna vrtilna_SKLOP1'!C425&lt;&gt;"",'[1]Vmesna vrtilna_SKLOP1'!C425,""),"")))))</f>
        <v/>
      </c>
      <c r="D425" s="17" t="str">
        <f>IF(IFERROR(VLOOKUP(B425,'[1]Vmesna vrtilna_SKLOP1'!B:J,6,0),"")=0,"",IFERROR(VLOOKUP(B425,'[1]Vmesna vrtilna_SKLOP1'!B:J,6,0),""))</f>
        <v/>
      </c>
      <c r="E425" s="16" t="str">
        <f>IF(IF('[1]Vmesna vrtilna_SKLOP1'!E425&lt;&gt;"",'[1]Vmesna vrtilna_SKLOP1'!D425,"")=0,"",IF('[1]Vmesna vrtilna_SKLOP1'!E425&lt;&gt;"",'[1]Vmesna vrtilna_SKLOP1'!D425,""))</f>
        <v/>
      </c>
      <c r="F425" s="18" t="str">
        <f>IF('[1]Vmesna vrtilna_SKLOP1'!E425&lt;&gt;"",'[1]Vmesna vrtilna_SKLOP1'!E425,"")</f>
        <v>Enokrilno okno (tip: O1); dim. ŠxV: 1,17x1,15m; Material: PVC Enostranski dekor; steklo 6/16Ar/4; Rw,st.=36 (Rw,st.+Ctr ≥ 31 dB)</v>
      </c>
      <c r="G425" s="15" t="str">
        <f>IF('[1]Vmesna vrtilna_SKLOP1'!E425&lt;&gt;"",'[1]Vmesna vrtilna_SKLOP1'!F425,"")</f>
        <v>[kos]</v>
      </c>
      <c r="H425" s="19">
        <f>IF('[1]Vmesna vrtilna_SKLOP1'!F425&lt;&gt;"",'[1]Vmesna vrtilna_SKLOP1'!I425,"")</f>
        <v>1</v>
      </c>
      <c r="I425" s="20" t="str">
        <f>IF(I424="Skupaj:","DDV (22%):",IF(I424="DDV (22%):","Skupaj z DDV:",IF(AND('[1]Vmesna vrtilna_SKLOP1'!C425&lt;&gt;"",'[1]Vmesna vrtilna_SKLOP1'!E425=""),"Skupaj:","")))</f>
        <v/>
      </c>
      <c r="J425" s="21">
        <f t="shared" si="13"/>
        <v>0</v>
      </c>
      <c r="K425" s="21">
        <f>IF(I425="Skupaj z DDV:",SUM(K423,K424),IF(I425="DDV (22%):",K424*0.22,IF(AND('[1]Vmesna vrtilna_SKLOP1'!C425&lt;&gt;"",'[1]Vmesna vrtilna_SKLOP1'!D425=""),'[1]Vmesna vrtilna_SKLOP1'!J425,IF(F425&lt;&gt;"",IF('[1]Vmesna vrtilna_SKLOP1'!J425&lt;&gt;"",'[1]Vmesna vrtilna_SKLOP1'!J425,""),""))))</f>
        <v>304.81653379308744</v>
      </c>
      <c r="L425" s="22">
        <f>IF(I424="Skupaj:","DDV (22%):",IF(I424="DDV (22%):","Skupaj z DDV:",IF(AND('[1]Vmesna vrtilna_SKLOP1'!C425&lt;&gt;"",'[1]Vmesna vrtilna_SKLOP1'!E425=""),"Skupaj:",IF(AND('[1]Vmesna vrtilna_SKLOP1'!C425&lt;&gt;"",'[1]Vmesna vrtilna_SKLOP1'!D425=""),'[1]Vmesna vrtilna_SKLOP1'!J425,IF(F425&lt;&gt;"",IF('[1]Vmesna vrtilna_SKLOP1'!J425&lt;&gt;"",'[1]Vmesna vrtilna_SKLOP1'!J425,""),"")))))</f>
        <v>304.81653379308744</v>
      </c>
      <c r="M425" s="22">
        <f t="shared" si="12"/>
        <v>0</v>
      </c>
      <c r="N425" s="22" t="str">
        <f>IF(IFERROR(VLOOKUP(B425,'[1]Vmesna vrtilna_SKLOP1'!B:J,7,0),"")=0,"",IFERROR(VLOOKUP(B425,'[1]Vmesna vrtilna_SKLOP1'!B:J,7,0),""))</f>
        <v/>
      </c>
      <c r="O425" s="22"/>
    </row>
    <row r="426" spans="2:15" ht="15" customHeight="1" x14ac:dyDescent="0.3">
      <c r="B426" s="15" t="str">
        <f>IF(AND('[1]Vmesna vrtilna_SKLOP1'!B426&lt;&gt;"",'[1]Vmesna vrtilna_SKLOP1'!C426&lt;&gt;""),IF('[1]Vmesna vrtilna_SKLOP1'!B426&lt;&gt;"",'[1]Vmesna vrtilna_SKLOP1'!B426,""),"")</f>
        <v/>
      </c>
      <c r="C426" s="16" t="str">
        <f>IF(OR(C425="Posebna oblika",C425="Kulturno zaščiten objekt",C425="Kulturno zaščiten objekt, Posebna oblika"),"Glej zavihek POSEBNI POGOJI",IF(SUM(N425:Q425)=1,"Posebna oblika",IF(SUM(N425:Q425)=10,"Kulturno zaščiten objekt",IF(SUM(N425:Q425)=11,"Kulturno zaščiten objekt, Posebna oblika",IF(AND('[1]Vmesna vrtilna_SKLOP1'!C426&lt;&gt;"",'[1]Vmesna vrtilna_SKLOP1'!D426&lt;&gt;""),IF('[1]Vmesna vrtilna_SKLOP1'!C426&lt;&gt;"",'[1]Vmesna vrtilna_SKLOP1'!C426,""),"")))))</f>
        <v/>
      </c>
      <c r="D426" s="17" t="str">
        <f>IF(IFERROR(VLOOKUP(B426,'[1]Vmesna vrtilna_SKLOP1'!B:J,6,0),"")=0,"",IFERROR(VLOOKUP(B426,'[1]Vmesna vrtilna_SKLOP1'!B:J,6,0),""))</f>
        <v/>
      </c>
      <c r="E426" s="16" t="str">
        <f>IF(IF('[1]Vmesna vrtilna_SKLOP1'!E426&lt;&gt;"",'[1]Vmesna vrtilna_SKLOP1'!D426,"")=0,"",IF('[1]Vmesna vrtilna_SKLOP1'!E426&lt;&gt;"",'[1]Vmesna vrtilna_SKLOP1'!D426,""))</f>
        <v/>
      </c>
      <c r="F426" s="18" t="str">
        <f>IF('[1]Vmesna vrtilna_SKLOP1'!E426&lt;&gt;"",'[1]Vmesna vrtilna_SKLOP1'!E426,"")</f>
        <v>Enokrilno okno (tip: O1); dim. ŠxV: 1,18x1,17m; Material: PVC Enostranski dekor; steklo 6/16Ar/4; Rw,st.=36 (Rw,st.+Ctr ≥ 31 dB)</v>
      </c>
      <c r="G426" s="15" t="str">
        <f>IF('[1]Vmesna vrtilna_SKLOP1'!E426&lt;&gt;"",'[1]Vmesna vrtilna_SKLOP1'!F426,"")</f>
        <v>[kos]</v>
      </c>
      <c r="H426" s="19">
        <f>IF('[1]Vmesna vrtilna_SKLOP1'!F426&lt;&gt;"",'[1]Vmesna vrtilna_SKLOP1'!I426,"")</f>
        <v>1</v>
      </c>
      <c r="I426" s="20" t="str">
        <f>IF(I425="Skupaj:","DDV (22%):",IF(I425="DDV (22%):","Skupaj z DDV:",IF(AND('[1]Vmesna vrtilna_SKLOP1'!C426&lt;&gt;"",'[1]Vmesna vrtilna_SKLOP1'!E426=""),"Skupaj:","")))</f>
        <v/>
      </c>
      <c r="J426" s="21">
        <f t="shared" si="13"/>
        <v>0</v>
      </c>
      <c r="K426" s="21">
        <f>IF(I426="Skupaj z DDV:",SUM(K424,K425),IF(I426="DDV (22%):",K425*0.22,IF(AND('[1]Vmesna vrtilna_SKLOP1'!C426&lt;&gt;"",'[1]Vmesna vrtilna_SKLOP1'!D426=""),'[1]Vmesna vrtilna_SKLOP1'!J426,IF(F426&lt;&gt;"",IF('[1]Vmesna vrtilna_SKLOP1'!J426&lt;&gt;"",'[1]Vmesna vrtilna_SKLOP1'!J426,""),""))))</f>
        <v>308.82084960396594</v>
      </c>
      <c r="L426" s="22">
        <f>IF(I425="Skupaj:","DDV (22%):",IF(I425="DDV (22%):","Skupaj z DDV:",IF(AND('[1]Vmesna vrtilna_SKLOP1'!C426&lt;&gt;"",'[1]Vmesna vrtilna_SKLOP1'!E426=""),"Skupaj:",IF(AND('[1]Vmesna vrtilna_SKLOP1'!C426&lt;&gt;"",'[1]Vmesna vrtilna_SKLOP1'!D426=""),'[1]Vmesna vrtilna_SKLOP1'!J426,IF(F426&lt;&gt;"",IF('[1]Vmesna vrtilna_SKLOP1'!J426&lt;&gt;"",'[1]Vmesna vrtilna_SKLOP1'!J426,""),"")))))</f>
        <v>308.82084960396594</v>
      </c>
      <c r="M426" s="22">
        <f t="shared" si="12"/>
        <v>0</v>
      </c>
      <c r="N426" s="22" t="str">
        <f>IF(IFERROR(VLOOKUP(B426,'[1]Vmesna vrtilna_SKLOP1'!B:J,7,0),"")=0,"",IFERROR(VLOOKUP(B426,'[1]Vmesna vrtilna_SKLOP1'!B:J,7,0),""))</f>
        <v/>
      </c>
      <c r="O426" s="22"/>
    </row>
    <row r="427" spans="2:15" ht="15" customHeight="1" x14ac:dyDescent="0.3">
      <c r="B427" s="15" t="str">
        <f>IF(AND('[1]Vmesna vrtilna_SKLOP1'!B427&lt;&gt;"",'[1]Vmesna vrtilna_SKLOP1'!C427&lt;&gt;""),IF('[1]Vmesna vrtilna_SKLOP1'!B427&lt;&gt;"",'[1]Vmesna vrtilna_SKLOP1'!B427,""),"")</f>
        <v/>
      </c>
      <c r="C427" s="16" t="str">
        <f>IF(OR(C426="Posebna oblika",C426="Kulturno zaščiten objekt",C426="Kulturno zaščiten objekt, Posebna oblika"),"Glej zavihek POSEBNI POGOJI",IF(SUM(N426:Q426)=1,"Posebna oblika",IF(SUM(N426:Q426)=10,"Kulturno zaščiten objekt",IF(SUM(N426:Q426)=11,"Kulturno zaščiten objekt, Posebna oblika",IF(AND('[1]Vmesna vrtilna_SKLOP1'!C427&lt;&gt;"",'[1]Vmesna vrtilna_SKLOP1'!D427&lt;&gt;""),IF('[1]Vmesna vrtilna_SKLOP1'!C427&lt;&gt;"",'[1]Vmesna vrtilna_SKLOP1'!C427,""),"")))))</f>
        <v/>
      </c>
      <c r="D427" s="17" t="str">
        <f>IF(IFERROR(VLOOKUP(B427,'[1]Vmesna vrtilna_SKLOP1'!B:J,6,0),"")=0,"",IFERROR(VLOOKUP(B427,'[1]Vmesna vrtilna_SKLOP1'!B:J,6,0),""))</f>
        <v/>
      </c>
      <c r="E427" s="16" t="str">
        <f>IF(IF('[1]Vmesna vrtilna_SKLOP1'!E427&lt;&gt;"",'[1]Vmesna vrtilna_SKLOP1'!D427,"")=0,"",IF('[1]Vmesna vrtilna_SKLOP1'!E427&lt;&gt;"",'[1]Vmesna vrtilna_SKLOP1'!D427,""))</f>
        <v/>
      </c>
      <c r="F427" s="18" t="str">
        <f>IF('[1]Vmesna vrtilna_SKLOP1'!E427&lt;&gt;"",'[1]Vmesna vrtilna_SKLOP1'!E427,"")</f>
        <v>Dvokrilno okno (tip: O3); dim. ŠxV: 1,77x1,17m; Material: PVC, profil&gt;80mm Enostranski dekor; steklo 8/16Ar/4; Rw,st.=37 (Rw,st.+Ctr ≥ 32 dB)</v>
      </c>
      <c r="G427" s="15" t="str">
        <f>IF('[1]Vmesna vrtilna_SKLOP1'!E427&lt;&gt;"",'[1]Vmesna vrtilna_SKLOP1'!F427,"")</f>
        <v>[kos]</v>
      </c>
      <c r="H427" s="19">
        <f>IF('[1]Vmesna vrtilna_SKLOP1'!F427&lt;&gt;"",'[1]Vmesna vrtilna_SKLOP1'!I427,"")</f>
        <v>1</v>
      </c>
      <c r="I427" s="20" t="str">
        <f>IF(I426="Skupaj:","DDV (22%):",IF(I426="DDV (22%):","Skupaj z DDV:",IF(AND('[1]Vmesna vrtilna_SKLOP1'!C427&lt;&gt;"",'[1]Vmesna vrtilna_SKLOP1'!E427=""),"Skupaj:","")))</f>
        <v/>
      </c>
      <c r="J427" s="21">
        <f t="shared" si="13"/>
        <v>0</v>
      </c>
      <c r="K427" s="21">
        <f>IF(I427="Skupaj z DDV:",SUM(K425,K426),IF(I427="DDV (22%):",K426*0.22,IF(AND('[1]Vmesna vrtilna_SKLOP1'!C427&lt;&gt;"",'[1]Vmesna vrtilna_SKLOP1'!D427=""),'[1]Vmesna vrtilna_SKLOP1'!J427,IF(F427&lt;&gt;"",IF('[1]Vmesna vrtilna_SKLOP1'!J427&lt;&gt;"",'[1]Vmesna vrtilna_SKLOP1'!J427,""),""))))</f>
        <v>597.01235050808123</v>
      </c>
      <c r="L427" s="22">
        <f>IF(I426="Skupaj:","DDV (22%):",IF(I426="DDV (22%):","Skupaj z DDV:",IF(AND('[1]Vmesna vrtilna_SKLOP1'!C427&lt;&gt;"",'[1]Vmesna vrtilna_SKLOP1'!E427=""),"Skupaj:",IF(AND('[1]Vmesna vrtilna_SKLOP1'!C427&lt;&gt;"",'[1]Vmesna vrtilna_SKLOP1'!D427=""),'[1]Vmesna vrtilna_SKLOP1'!J427,IF(F427&lt;&gt;"",IF('[1]Vmesna vrtilna_SKLOP1'!J427&lt;&gt;"",'[1]Vmesna vrtilna_SKLOP1'!J427,""),"")))))</f>
        <v>597.01235050808123</v>
      </c>
      <c r="M427" s="22">
        <f t="shared" si="12"/>
        <v>0</v>
      </c>
      <c r="N427" s="22" t="str">
        <f>IF(IFERROR(VLOOKUP(B427,'[1]Vmesna vrtilna_SKLOP1'!B:J,7,0),"")=0,"",IFERROR(VLOOKUP(B427,'[1]Vmesna vrtilna_SKLOP1'!B:J,7,0),""))</f>
        <v/>
      </c>
      <c r="O427" s="22"/>
    </row>
    <row r="428" spans="2:15" ht="15" customHeight="1" x14ac:dyDescent="0.3">
      <c r="B428" s="15" t="str">
        <f>IF(AND('[1]Vmesna vrtilna_SKLOP1'!B428&lt;&gt;"",'[1]Vmesna vrtilna_SKLOP1'!C428&lt;&gt;""),IF('[1]Vmesna vrtilna_SKLOP1'!B428&lt;&gt;"",'[1]Vmesna vrtilna_SKLOP1'!B428,""),"")</f>
        <v/>
      </c>
      <c r="C428" s="16" t="str">
        <f>IF(OR(C427="Posebna oblika",C427="Kulturno zaščiten objekt",C427="Kulturno zaščiten objekt, Posebna oblika"),"Glej zavihek POSEBNI POGOJI",IF(SUM(N427:Q427)=1,"Posebna oblika",IF(SUM(N427:Q427)=10,"Kulturno zaščiten objekt",IF(SUM(N427:Q427)=11,"Kulturno zaščiten objekt, Posebna oblika",IF(AND('[1]Vmesna vrtilna_SKLOP1'!C428&lt;&gt;"",'[1]Vmesna vrtilna_SKLOP1'!D428&lt;&gt;""),IF('[1]Vmesna vrtilna_SKLOP1'!C428&lt;&gt;"",'[1]Vmesna vrtilna_SKLOP1'!C428,""),"")))))</f>
        <v/>
      </c>
      <c r="D428" s="17" t="str">
        <f>IF(IFERROR(VLOOKUP(B428,'[1]Vmesna vrtilna_SKLOP1'!B:J,6,0),"")=0,"",IFERROR(VLOOKUP(B428,'[1]Vmesna vrtilna_SKLOP1'!B:J,6,0),""))</f>
        <v/>
      </c>
      <c r="E428" s="16" t="str">
        <f>IF(IF('[1]Vmesna vrtilna_SKLOP1'!E428&lt;&gt;"",'[1]Vmesna vrtilna_SKLOP1'!D428,"")=0,"",IF('[1]Vmesna vrtilna_SKLOP1'!E428&lt;&gt;"",'[1]Vmesna vrtilna_SKLOP1'!D428,""))</f>
        <v/>
      </c>
      <c r="F428" s="18" t="str">
        <f>IF('[1]Vmesna vrtilna_SKLOP1'!E428&lt;&gt;"",'[1]Vmesna vrtilna_SKLOP1'!E428,"")</f>
        <v>Dvokrilno okno (tip: O3); dim. ŠxV: 1,17x1,77m; Material: PVC, profil&gt;80mm Enostranski dekor; steklo 8/16Ar/4; Rw,st.=37 (Rw,st.+Ctr ≥ 32 dB)</v>
      </c>
      <c r="G428" s="15" t="str">
        <f>IF('[1]Vmesna vrtilna_SKLOP1'!E428&lt;&gt;"",'[1]Vmesna vrtilna_SKLOP1'!F428,"")</f>
        <v>[kos]</v>
      </c>
      <c r="H428" s="19">
        <f>IF('[1]Vmesna vrtilna_SKLOP1'!F428&lt;&gt;"",'[1]Vmesna vrtilna_SKLOP1'!I428,"")</f>
        <v>1</v>
      </c>
      <c r="I428" s="20" t="str">
        <f>IF(I427="Skupaj:","DDV (22%):",IF(I427="DDV (22%):","Skupaj z DDV:",IF(AND('[1]Vmesna vrtilna_SKLOP1'!C428&lt;&gt;"",'[1]Vmesna vrtilna_SKLOP1'!E428=""),"Skupaj:","")))</f>
        <v/>
      </c>
      <c r="J428" s="21">
        <f t="shared" si="13"/>
        <v>0</v>
      </c>
      <c r="K428" s="21">
        <f>IF(I428="Skupaj z DDV:",SUM(K426,K427),IF(I428="DDV (22%):",K427*0.22,IF(AND('[1]Vmesna vrtilna_SKLOP1'!C428&lt;&gt;"",'[1]Vmesna vrtilna_SKLOP1'!D428=""),'[1]Vmesna vrtilna_SKLOP1'!J428,IF(F428&lt;&gt;"",IF('[1]Vmesna vrtilna_SKLOP1'!J428&lt;&gt;"",'[1]Vmesna vrtilna_SKLOP1'!J428,""),""))))</f>
        <v>597.01235050808123</v>
      </c>
      <c r="L428" s="22">
        <f>IF(I427="Skupaj:","DDV (22%):",IF(I427="DDV (22%):","Skupaj z DDV:",IF(AND('[1]Vmesna vrtilna_SKLOP1'!C428&lt;&gt;"",'[1]Vmesna vrtilna_SKLOP1'!E428=""),"Skupaj:",IF(AND('[1]Vmesna vrtilna_SKLOP1'!C428&lt;&gt;"",'[1]Vmesna vrtilna_SKLOP1'!D428=""),'[1]Vmesna vrtilna_SKLOP1'!J428,IF(F428&lt;&gt;"",IF('[1]Vmesna vrtilna_SKLOP1'!J428&lt;&gt;"",'[1]Vmesna vrtilna_SKLOP1'!J428,""),"")))))</f>
        <v>597.01235050808123</v>
      </c>
      <c r="M428" s="22">
        <f t="shared" si="12"/>
        <v>0</v>
      </c>
      <c r="N428" s="22" t="str">
        <f>IF(IFERROR(VLOOKUP(B428,'[1]Vmesna vrtilna_SKLOP1'!B:J,7,0),"")=0,"",IFERROR(VLOOKUP(B428,'[1]Vmesna vrtilna_SKLOP1'!B:J,7,0),""))</f>
        <v/>
      </c>
      <c r="O428" s="22"/>
    </row>
    <row r="429" spans="2:15" ht="15" customHeight="1" x14ac:dyDescent="0.3">
      <c r="B429" s="15" t="str">
        <f>IF(AND('[1]Vmesna vrtilna_SKLOP1'!B429&lt;&gt;"",'[1]Vmesna vrtilna_SKLOP1'!C429&lt;&gt;""),IF('[1]Vmesna vrtilna_SKLOP1'!B429&lt;&gt;"",'[1]Vmesna vrtilna_SKLOP1'!B429,""),"")</f>
        <v/>
      </c>
      <c r="C429" s="16" t="str">
        <f>IF(OR(C428="Posebna oblika",C428="Kulturno zaščiten objekt",C428="Kulturno zaščiten objekt, Posebna oblika"),"Glej zavihek POSEBNI POGOJI",IF(SUM(N428:Q428)=1,"Posebna oblika",IF(SUM(N428:Q428)=10,"Kulturno zaščiten objekt",IF(SUM(N428:Q428)=11,"Kulturno zaščiten objekt, Posebna oblika",IF(AND('[1]Vmesna vrtilna_SKLOP1'!C429&lt;&gt;"",'[1]Vmesna vrtilna_SKLOP1'!D429&lt;&gt;""),IF('[1]Vmesna vrtilna_SKLOP1'!C429&lt;&gt;"",'[1]Vmesna vrtilna_SKLOP1'!C429,""),"")))))</f>
        <v/>
      </c>
      <c r="D429" s="17" t="str">
        <f>IF(IFERROR(VLOOKUP(B429,'[1]Vmesna vrtilna_SKLOP1'!B:J,6,0),"")=0,"",IFERROR(VLOOKUP(B429,'[1]Vmesna vrtilna_SKLOP1'!B:J,6,0),""))</f>
        <v/>
      </c>
      <c r="E429" s="16" t="str">
        <f>IF(IF('[1]Vmesna vrtilna_SKLOP1'!E429&lt;&gt;"",'[1]Vmesna vrtilna_SKLOP1'!D429,"")=0,"",IF('[1]Vmesna vrtilna_SKLOP1'!E429&lt;&gt;"",'[1]Vmesna vrtilna_SKLOP1'!D429,""))</f>
        <v/>
      </c>
      <c r="F429" s="18" t="str">
        <f>IF('[1]Vmesna vrtilna_SKLOP1'!E429&lt;&gt;"",'[1]Vmesna vrtilna_SKLOP1'!E429,"")</f>
        <v>Dvokrilno okno (tip: O3); dim. ŠxV: 1,37x1,46m; Material: PVC, profil&gt;80mm Enostranski dekor; steklo 8/16Ar/4; Rw,st.=37 (Rw,st.+Ctr ≥ 32 dB)</v>
      </c>
      <c r="G429" s="15" t="str">
        <f>IF('[1]Vmesna vrtilna_SKLOP1'!E429&lt;&gt;"",'[1]Vmesna vrtilna_SKLOP1'!F429,"")</f>
        <v>[kos]</v>
      </c>
      <c r="H429" s="19">
        <f>IF('[1]Vmesna vrtilna_SKLOP1'!F429&lt;&gt;"",'[1]Vmesna vrtilna_SKLOP1'!I429,"")</f>
        <v>1</v>
      </c>
      <c r="I429" s="20" t="str">
        <f>IF(I428="Skupaj:","DDV (22%):",IF(I428="DDV (22%):","Skupaj z DDV:",IF(AND('[1]Vmesna vrtilna_SKLOP1'!C429&lt;&gt;"",'[1]Vmesna vrtilna_SKLOP1'!E429=""),"Skupaj:","")))</f>
        <v/>
      </c>
      <c r="J429" s="21">
        <f t="shared" si="13"/>
        <v>0</v>
      </c>
      <c r="K429" s="21">
        <f>IF(I429="Skupaj z DDV:",SUM(K427,K428),IF(I429="DDV (22%):",K428*0.22,IF(AND('[1]Vmesna vrtilna_SKLOP1'!C429&lt;&gt;"",'[1]Vmesna vrtilna_SKLOP1'!D429=""),'[1]Vmesna vrtilna_SKLOP1'!J429,IF(F429&lt;&gt;"",IF('[1]Vmesna vrtilna_SKLOP1'!J429&lt;&gt;"",'[1]Vmesna vrtilna_SKLOP1'!J429,""),""))))</f>
        <v>587.08518630236313</v>
      </c>
      <c r="L429" s="22">
        <f>IF(I428="Skupaj:","DDV (22%):",IF(I428="DDV (22%):","Skupaj z DDV:",IF(AND('[1]Vmesna vrtilna_SKLOP1'!C429&lt;&gt;"",'[1]Vmesna vrtilna_SKLOP1'!E429=""),"Skupaj:",IF(AND('[1]Vmesna vrtilna_SKLOP1'!C429&lt;&gt;"",'[1]Vmesna vrtilna_SKLOP1'!D429=""),'[1]Vmesna vrtilna_SKLOP1'!J429,IF(F429&lt;&gt;"",IF('[1]Vmesna vrtilna_SKLOP1'!J429&lt;&gt;"",'[1]Vmesna vrtilna_SKLOP1'!J429,""),"")))))</f>
        <v>587.08518630236313</v>
      </c>
      <c r="M429" s="22">
        <f t="shared" si="12"/>
        <v>0</v>
      </c>
      <c r="N429" s="22" t="str">
        <f>IF(IFERROR(VLOOKUP(B429,'[1]Vmesna vrtilna_SKLOP1'!B:J,7,0),"")=0,"",IFERROR(VLOOKUP(B429,'[1]Vmesna vrtilna_SKLOP1'!B:J,7,0),""))</f>
        <v/>
      </c>
      <c r="O429" s="22"/>
    </row>
    <row r="430" spans="2:15" ht="15" customHeight="1" x14ac:dyDescent="0.3">
      <c r="B430" s="15" t="str">
        <f>IF(AND('[1]Vmesna vrtilna_SKLOP1'!B430&lt;&gt;"",'[1]Vmesna vrtilna_SKLOP1'!C430&lt;&gt;""),IF('[1]Vmesna vrtilna_SKLOP1'!B430&lt;&gt;"",'[1]Vmesna vrtilna_SKLOP1'!B430,""),"")</f>
        <v/>
      </c>
      <c r="C430" s="16" t="str">
        <f>IF(OR(C429="Posebna oblika",C429="Kulturno zaščiten objekt",C429="Kulturno zaščiten objekt, Posebna oblika"),"Glej zavihek POSEBNI POGOJI",IF(SUM(N429:Q429)=1,"Posebna oblika",IF(SUM(N429:Q429)=10,"Kulturno zaščiten objekt",IF(SUM(N429:Q429)=11,"Kulturno zaščiten objekt, Posebna oblika",IF(AND('[1]Vmesna vrtilna_SKLOP1'!C430&lt;&gt;"",'[1]Vmesna vrtilna_SKLOP1'!D430&lt;&gt;""),IF('[1]Vmesna vrtilna_SKLOP1'!C430&lt;&gt;"",'[1]Vmesna vrtilna_SKLOP1'!C430,""),"")))))</f>
        <v/>
      </c>
      <c r="D430" s="17" t="str">
        <f>IF(IFERROR(VLOOKUP(B430,'[1]Vmesna vrtilna_SKLOP1'!B:J,6,0),"")=0,"",IFERROR(VLOOKUP(B430,'[1]Vmesna vrtilna_SKLOP1'!B:J,6,0),""))</f>
        <v/>
      </c>
      <c r="E430" s="16" t="str">
        <f>IF(IF('[1]Vmesna vrtilna_SKLOP1'!E430&lt;&gt;"",'[1]Vmesna vrtilna_SKLOP1'!D430,"")=0,"",IF('[1]Vmesna vrtilna_SKLOP1'!E430&lt;&gt;"",'[1]Vmesna vrtilna_SKLOP1'!D430,""))</f>
        <v/>
      </c>
      <c r="F430" s="18" t="str">
        <f>IF('[1]Vmesna vrtilna_SKLOP1'!E430&lt;&gt;"",'[1]Vmesna vrtilna_SKLOP1'!E430,"")</f>
        <v>Dvokrilno okno (tip: O3); dim. ŠxV: 1,77x1,46m; Material: PVC, profil&gt;80mm Enostranski dekor; steklo 10/20Ar/4; Rw,st.=39 (Rw,st.+Ctr ≥ 33 dB)</v>
      </c>
      <c r="G430" s="15" t="str">
        <f>IF('[1]Vmesna vrtilna_SKLOP1'!E430&lt;&gt;"",'[1]Vmesna vrtilna_SKLOP1'!F430,"")</f>
        <v>[kos]</v>
      </c>
      <c r="H430" s="19">
        <f>IF('[1]Vmesna vrtilna_SKLOP1'!F430&lt;&gt;"",'[1]Vmesna vrtilna_SKLOP1'!I430,"")</f>
        <v>1</v>
      </c>
      <c r="I430" s="20" t="str">
        <f>IF(I429="Skupaj:","DDV (22%):",IF(I429="DDV (22%):","Skupaj z DDV:",IF(AND('[1]Vmesna vrtilna_SKLOP1'!C430&lt;&gt;"",'[1]Vmesna vrtilna_SKLOP1'!E430=""),"Skupaj:","")))</f>
        <v/>
      </c>
      <c r="J430" s="21">
        <f t="shared" si="13"/>
        <v>0</v>
      </c>
      <c r="K430" s="21">
        <f>IF(I430="Skupaj z DDV:",SUM(K428,K429),IF(I430="DDV (22%):",K429*0.22,IF(AND('[1]Vmesna vrtilna_SKLOP1'!C430&lt;&gt;"",'[1]Vmesna vrtilna_SKLOP1'!D430=""),'[1]Vmesna vrtilna_SKLOP1'!J430,IF(F430&lt;&gt;"",IF('[1]Vmesna vrtilna_SKLOP1'!J430&lt;&gt;"",'[1]Vmesna vrtilna_SKLOP1'!J430,""),""))))</f>
        <v>751.88978376135196</v>
      </c>
      <c r="L430" s="22">
        <f>IF(I429="Skupaj:","DDV (22%):",IF(I429="DDV (22%):","Skupaj z DDV:",IF(AND('[1]Vmesna vrtilna_SKLOP1'!C430&lt;&gt;"",'[1]Vmesna vrtilna_SKLOP1'!E430=""),"Skupaj:",IF(AND('[1]Vmesna vrtilna_SKLOP1'!C430&lt;&gt;"",'[1]Vmesna vrtilna_SKLOP1'!D430=""),'[1]Vmesna vrtilna_SKLOP1'!J430,IF(F430&lt;&gt;"",IF('[1]Vmesna vrtilna_SKLOP1'!J430&lt;&gt;"",'[1]Vmesna vrtilna_SKLOP1'!J430,""),"")))))</f>
        <v>751.88978376135196</v>
      </c>
      <c r="M430" s="22">
        <f t="shared" si="12"/>
        <v>0</v>
      </c>
      <c r="N430" s="22" t="str">
        <f>IF(IFERROR(VLOOKUP(B430,'[1]Vmesna vrtilna_SKLOP1'!B:J,7,0),"")=0,"",IFERROR(VLOOKUP(B430,'[1]Vmesna vrtilna_SKLOP1'!B:J,7,0),""))</f>
        <v/>
      </c>
      <c r="O430" s="22"/>
    </row>
    <row r="431" spans="2:15" ht="15" customHeight="1" x14ac:dyDescent="0.3">
      <c r="B431" s="15" t="str">
        <f>IF(AND('[1]Vmesna vrtilna_SKLOP1'!B431&lt;&gt;"",'[1]Vmesna vrtilna_SKLOP1'!C431&lt;&gt;""),IF('[1]Vmesna vrtilna_SKLOP1'!B431&lt;&gt;"",'[1]Vmesna vrtilna_SKLOP1'!B431,""),"")</f>
        <v/>
      </c>
      <c r="C431" s="16" t="str">
        <f>IF(OR(C430="Posebna oblika",C430="Kulturno zaščiten objekt",C430="Kulturno zaščiten objekt, Posebna oblika"),"Glej zavihek POSEBNI POGOJI",IF(SUM(N430:Q430)=1,"Posebna oblika",IF(SUM(N430:Q430)=10,"Kulturno zaščiten objekt",IF(SUM(N430:Q430)=11,"Kulturno zaščiten objekt, Posebna oblika",IF(AND('[1]Vmesna vrtilna_SKLOP1'!C431&lt;&gt;"",'[1]Vmesna vrtilna_SKLOP1'!D431&lt;&gt;""),IF('[1]Vmesna vrtilna_SKLOP1'!C431&lt;&gt;"",'[1]Vmesna vrtilna_SKLOP1'!C431,""),"")))))</f>
        <v/>
      </c>
      <c r="D431" s="17" t="str">
        <f>IF(IFERROR(VLOOKUP(B431,'[1]Vmesna vrtilna_SKLOP1'!B:J,6,0),"")=0,"",IFERROR(VLOOKUP(B431,'[1]Vmesna vrtilna_SKLOP1'!B:J,6,0),""))</f>
        <v/>
      </c>
      <c r="E431" s="16" t="str">
        <f>IF(IF('[1]Vmesna vrtilna_SKLOP1'!E431&lt;&gt;"",'[1]Vmesna vrtilna_SKLOP1'!D431,"")=0,"",IF('[1]Vmesna vrtilna_SKLOP1'!E431&lt;&gt;"",'[1]Vmesna vrtilna_SKLOP1'!D431,""))</f>
        <v/>
      </c>
      <c r="F431" s="18" t="str">
        <f>IF('[1]Vmesna vrtilna_SKLOP1'!E431&lt;&gt;"",'[1]Vmesna vrtilna_SKLOP1'!E431,"")</f>
        <v/>
      </c>
      <c r="G431" s="15" t="str">
        <f>IF('[1]Vmesna vrtilna_SKLOP1'!E431&lt;&gt;"",'[1]Vmesna vrtilna_SKLOP1'!F431,"")</f>
        <v/>
      </c>
      <c r="H431" s="19" t="str">
        <f>IF('[1]Vmesna vrtilna_SKLOP1'!F431&lt;&gt;"",'[1]Vmesna vrtilna_SKLOP1'!I431,"")</f>
        <v/>
      </c>
      <c r="I431" s="20" t="str">
        <f>IF(I430="Skupaj:","DDV (22%):",IF(I430="DDV (22%):","Skupaj z DDV:",IF(AND('[1]Vmesna vrtilna_SKLOP1'!C431&lt;&gt;"",'[1]Vmesna vrtilna_SKLOP1'!E431=""),"Skupaj:","")))</f>
        <v/>
      </c>
      <c r="J431" s="21" t="str">
        <f t="shared" si="13"/>
        <v/>
      </c>
      <c r="K431" s="21" t="str">
        <f>IF(I431="Skupaj z DDV:",SUM(K429,K430),IF(I431="DDV (22%):",K430*0.22,IF(AND('[1]Vmesna vrtilna_SKLOP1'!C431&lt;&gt;"",'[1]Vmesna vrtilna_SKLOP1'!D431=""),'[1]Vmesna vrtilna_SKLOP1'!J431,IF(F431&lt;&gt;"",IF('[1]Vmesna vrtilna_SKLOP1'!J431&lt;&gt;"",'[1]Vmesna vrtilna_SKLOP1'!J431,""),""))))</f>
        <v/>
      </c>
      <c r="L431" s="22" t="str">
        <f>IF(I430="Skupaj:","DDV (22%):",IF(I430="DDV (22%):","Skupaj z DDV:",IF(AND('[1]Vmesna vrtilna_SKLOP1'!C431&lt;&gt;"",'[1]Vmesna vrtilna_SKLOP1'!E431=""),"Skupaj:",IF(AND('[1]Vmesna vrtilna_SKLOP1'!C431&lt;&gt;"",'[1]Vmesna vrtilna_SKLOP1'!D431=""),'[1]Vmesna vrtilna_SKLOP1'!J431,IF(F431&lt;&gt;"",IF('[1]Vmesna vrtilna_SKLOP1'!J431&lt;&gt;"",'[1]Vmesna vrtilna_SKLOP1'!J431,""),"")))))</f>
        <v/>
      </c>
      <c r="M431" s="22">
        <f t="shared" si="12"/>
        <v>0</v>
      </c>
      <c r="N431" s="22" t="str">
        <f>IF(IFERROR(VLOOKUP(B431,'[1]Vmesna vrtilna_SKLOP1'!B:J,7,0),"")=0,"",IFERROR(VLOOKUP(B431,'[1]Vmesna vrtilna_SKLOP1'!B:J,7,0),""))</f>
        <v/>
      </c>
      <c r="O431" s="22"/>
    </row>
    <row r="432" spans="2:15" ht="15" customHeight="1" x14ac:dyDescent="0.3">
      <c r="B432" s="15" t="str">
        <f>IF(AND('[1]Vmesna vrtilna_SKLOP1'!B432&lt;&gt;"",'[1]Vmesna vrtilna_SKLOP1'!C432&lt;&gt;""),IF('[1]Vmesna vrtilna_SKLOP1'!B432&lt;&gt;"",'[1]Vmesna vrtilna_SKLOP1'!B432,""),"")</f>
        <v/>
      </c>
      <c r="C432" s="16" t="str">
        <f>IF(OR(C431="Posebna oblika",C431="Kulturno zaščiten objekt",C431="Kulturno zaščiten objekt, Posebna oblika"),"Glej zavihek POSEBNI POGOJI",IF(SUM(N431:Q431)=1,"Posebna oblika",IF(SUM(N431:Q431)=10,"Kulturno zaščiten objekt",IF(SUM(N431:Q431)=11,"Kulturno zaščiten objekt, Posebna oblika",IF(AND('[1]Vmesna vrtilna_SKLOP1'!C432&lt;&gt;"",'[1]Vmesna vrtilna_SKLOP1'!D432&lt;&gt;""),IF('[1]Vmesna vrtilna_SKLOP1'!C432&lt;&gt;"",'[1]Vmesna vrtilna_SKLOP1'!C432,""),"")))))</f>
        <v/>
      </c>
      <c r="D432" s="17" t="str">
        <f>IF(IFERROR(VLOOKUP(B432,'[1]Vmesna vrtilna_SKLOP1'!B:J,6,0),"")=0,"",IFERROR(VLOOKUP(B432,'[1]Vmesna vrtilna_SKLOP1'!B:J,6,0),""))</f>
        <v/>
      </c>
      <c r="E432" s="16" t="str">
        <f>IF(IF('[1]Vmesna vrtilna_SKLOP1'!E432&lt;&gt;"",'[1]Vmesna vrtilna_SKLOP1'!D432,"")=0,"",IF('[1]Vmesna vrtilna_SKLOP1'!E432&lt;&gt;"",'[1]Vmesna vrtilna_SKLOP1'!D432,""))</f>
        <v>Senčila</v>
      </c>
      <c r="F432" s="18" t="str">
        <f>IF('[1]Vmesna vrtilna_SKLOP1'!E432&lt;&gt;"",'[1]Vmesna vrtilna_SKLOP1'!E432,"")</f>
        <v>Notranja rolo omarica, ALU lamele, Dim. ŠxV: 1,37x1,46m</v>
      </c>
      <c r="G432" s="15" t="str">
        <f>IF('[1]Vmesna vrtilna_SKLOP1'!E432&lt;&gt;"",'[1]Vmesna vrtilna_SKLOP1'!F432,"")</f>
        <v>[kos]</v>
      </c>
      <c r="H432" s="19">
        <f>IF('[1]Vmesna vrtilna_SKLOP1'!F432&lt;&gt;"",'[1]Vmesna vrtilna_SKLOP1'!I432,"")</f>
        <v>1</v>
      </c>
      <c r="I432" s="20" t="str">
        <f>IF(I431="Skupaj:","DDV (22%):",IF(I431="DDV (22%):","Skupaj z DDV:",IF(AND('[1]Vmesna vrtilna_SKLOP1'!C432&lt;&gt;"",'[1]Vmesna vrtilna_SKLOP1'!E432=""),"Skupaj:","")))</f>
        <v/>
      </c>
      <c r="J432" s="21">
        <f t="shared" si="13"/>
        <v>0</v>
      </c>
      <c r="K432" s="21">
        <f>IF(I432="Skupaj z DDV:",SUM(K430,K431),IF(I432="DDV (22%):",K431*0.22,IF(AND('[1]Vmesna vrtilna_SKLOP1'!C432&lt;&gt;"",'[1]Vmesna vrtilna_SKLOP1'!D432=""),'[1]Vmesna vrtilna_SKLOP1'!J432,IF(F432&lt;&gt;"",IF('[1]Vmesna vrtilna_SKLOP1'!J432&lt;&gt;"",'[1]Vmesna vrtilna_SKLOP1'!J432,""),""))))</f>
        <v>337.067472689152</v>
      </c>
      <c r="L432" s="22">
        <f>IF(I431="Skupaj:","DDV (22%):",IF(I431="DDV (22%):","Skupaj z DDV:",IF(AND('[1]Vmesna vrtilna_SKLOP1'!C432&lt;&gt;"",'[1]Vmesna vrtilna_SKLOP1'!E432=""),"Skupaj:",IF(AND('[1]Vmesna vrtilna_SKLOP1'!C432&lt;&gt;"",'[1]Vmesna vrtilna_SKLOP1'!D432=""),'[1]Vmesna vrtilna_SKLOP1'!J432,IF(F432&lt;&gt;"",IF('[1]Vmesna vrtilna_SKLOP1'!J432&lt;&gt;"",'[1]Vmesna vrtilna_SKLOP1'!J432,""),"")))))</f>
        <v>337.067472689152</v>
      </c>
      <c r="M432" s="22">
        <f t="shared" si="12"/>
        <v>0</v>
      </c>
      <c r="N432" s="22" t="str">
        <f>IF(IFERROR(VLOOKUP(B432,'[1]Vmesna vrtilna_SKLOP1'!B:J,7,0),"")=0,"",IFERROR(VLOOKUP(B432,'[1]Vmesna vrtilna_SKLOP1'!B:J,7,0),""))</f>
        <v/>
      </c>
      <c r="O432" s="22"/>
    </row>
    <row r="433" spans="2:15" ht="15" customHeight="1" x14ac:dyDescent="0.3">
      <c r="B433" s="15" t="str">
        <f>IF(AND('[1]Vmesna vrtilna_SKLOP1'!B433&lt;&gt;"",'[1]Vmesna vrtilna_SKLOP1'!C433&lt;&gt;""),IF('[1]Vmesna vrtilna_SKLOP1'!B433&lt;&gt;"",'[1]Vmesna vrtilna_SKLOP1'!B433,""),"")</f>
        <v/>
      </c>
      <c r="C433" s="16" t="str">
        <f>IF(OR(C432="Posebna oblika",C432="Kulturno zaščiten objekt",C432="Kulturno zaščiten objekt, Posebna oblika"),"Glej zavihek POSEBNI POGOJI",IF(SUM(N432:Q432)=1,"Posebna oblika",IF(SUM(N432:Q432)=10,"Kulturno zaščiten objekt",IF(SUM(N432:Q432)=11,"Kulturno zaščiten objekt, Posebna oblika",IF(AND('[1]Vmesna vrtilna_SKLOP1'!C433&lt;&gt;"",'[1]Vmesna vrtilna_SKLOP1'!D433&lt;&gt;""),IF('[1]Vmesna vrtilna_SKLOP1'!C433&lt;&gt;"",'[1]Vmesna vrtilna_SKLOP1'!C433,""),"")))))</f>
        <v/>
      </c>
      <c r="D433" s="17" t="str">
        <f>IF(IFERROR(VLOOKUP(B433,'[1]Vmesna vrtilna_SKLOP1'!B:J,6,0),"")=0,"",IFERROR(VLOOKUP(B433,'[1]Vmesna vrtilna_SKLOP1'!B:J,6,0),""))</f>
        <v/>
      </c>
      <c r="E433" s="16" t="str">
        <f>IF(IF('[1]Vmesna vrtilna_SKLOP1'!E433&lt;&gt;"",'[1]Vmesna vrtilna_SKLOP1'!D433,"")=0,"",IF('[1]Vmesna vrtilna_SKLOP1'!E433&lt;&gt;"",'[1]Vmesna vrtilna_SKLOP1'!D433,""))</f>
        <v/>
      </c>
      <c r="F433" s="18" t="str">
        <f>IF('[1]Vmesna vrtilna_SKLOP1'!E433&lt;&gt;"",'[1]Vmesna vrtilna_SKLOP1'!E433,"")</f>
        <v>Notranja rolo omarica, ALU lamele, Dim. ŠxV: 1,8x1,28m</v>
      </c>
      <c r="G433" s="15" t="str">
        <f>IF('[1]Vmesna vrtilna_SKLOP1'!E433&lt;&gt;"",'[1]Vmesna vrtilna_SKLOP1'!F433,"")</f>
        <v>[kos]</v>
      </c>
      <c r="H433" s="19">
        <f>IF('[1]Vmesna vrtilna_SKLOP1'!F433&lt;&gt;"",'[1]Vmesna vrtilna_SKLOP1'!I433,"")</f>
        <v>2</v>
      </c>
      <c r="I433" s="20" t="str">
        <f>IF(I432="Skupaj:","DDV (22%):",IF(I432="DDV (22%):","Skupaj z DDV:",IF(AND('[1]Vmesna vrtilna_SKLOP1'!C433&lt;&gt;"",'[1]Vmesna vrtilna_SKLOP1'!E433=""),"Skupaj:","")))</f>
        <v/>
      </c>
      <c r="J433" s="21">
        <f t="shared" si="13"/>
        <v>0</v>
      </c>
      <c r="K433" s="21">
        <f>IF(I433="Skupaj z DDV:",SUM(K431,K432),IF(I433="DDV (22%):",K432*0.22,IF(AND('[1]Vmesna vrtilna_SKLOP1'!C433&lt;&gt;"",'[1]Vmesna vrtilna_SKLOP1'!D433=""),'[1]Vmesna vrtilna_SKLOP1'!J433,IF(F433&lt;&gt;"",IF('[1]Vmesna vrtilna_SKLOP1'!J433&lt;&gt;"",'[1]Vmesna vrtilna_SKLOP1'!J433,""),""))))</f>
        <v>736.01242037759994</v>
      </c>
      <c r="L433" s="22">
        <f>IF(I432="Skupaj:","DDV (22%):",IF(I432="DDV (22%):","Skupaj z DDV:",IF(AND('[1]Vmesna vrtilna_SKLOP1'!C433&lt;&gt;"",'[1]Vmesna vrtilna_SKLOP1'!E433=""),"Skupaj:",IF(AND('[1]Vmesna vrtilna_SKLOP1'!C433&lt;&gt;"",'[1]Vmesna vrtilna_SKLOP1'!D433=""),'[1]Vmesna vrtilna_SKLOP1'!J433,IF(F433&lt;&gt;"",IF('[1]Vmesna vrtilna_SKLOP1'!J433&lt;&gt;"",'[1]Vmesna vrtilna_SKLOP1'!J433,""),"")))))</f>
        <v>736.01242037759994</v>
      </c>
      <c r="M433" s="22">
        <f t="shared" si="12"/>
        <v>0</v>
      </c>
      <c r="N433" s="22" t="str">
        <f>IF(IFERROR(VLOOKUP(B433,'[1]Vmesna vrtilna_SKLOP1'!B:J,7,0),"")=0,"",IFERROR(VLOOKUP(B433,'[1]Vmesna vrtilna_SKLOP1'!B:J,7,0),""))</f>
        <v/>
      </c>
      <c r="O433" s="22"/>
    </row>
    <row r="434" spans="2:15" ht="15" customHeight="1" x14ac:dyDescent="0.3">
      <c r="B434" s="15" t="str">
        <f>IF(AND('[1]Vmesna vrtilna_SKLOP1'!B434&lt;&gt;"",'[1]Vmesna vrtilna_SKLOP1'!C434&lt;&gt;""),IF('[1]Vmesna vrtilna_SKLOP1'!B434&lt;&gt;"",'[1]Vmesna vrtilna_SKLOP1'!B434,""),"")</f>
        <v/>
      </c>
      <c r="C434" s="16" t="str">
        <f>IF(OR(C433="Posebna oblika",C433="Kulturno zaščiten objekt",C433="Kulturno zaščiten objekt, Posebna oblika"),"Glej zavihek POSEBNI POGOJI",IF(SUM(N433:Q433)=1,"Posebna oblika",IF(SUM(N433:Q433)=10,"Kulturno zaščiten objekt",IF(SUM(N433:Q433)=11,"Kulturno zaščiten objekt, Posebna oblika",IF(AND('[1]Vmesna vrtilna_SKLOP1'!C434&lt;&gt;"",'[1]Vmesna vrtilna_SKLOP1'!D434&lt;&gt;""),IF('[1]Vmesna vrtilna_SKLOP1'!C434&lt;&gt;"",'[1]Vmesna vrtilna_SKLOP1'!C434,""),"")))))</f>
        <v/>
      </c>
      <c r="D434" s="17" t="str">
        <f>IF(IFERROR(VLOOKUP(B434,'[1]Vmesna vrtilna_SKLOP1'!B:J,6,0),"")=0,"",IFERROR(VLOOKUP(B434,'[1]Vmesna vrtilna_SKLOP1'!B:J,6,0),""))</f>
        <v/>
      </c>
      <c r="E434" s="16" t="str">
        <f>IF(IF('[1]Vmesna vrtilna_SKLOP1'!E434&lt;&gt;"",'[1]Vmesna vrtilna_SKLOP1'!D434,"")=0,"",IF('[1]Vmesna vrtilna_SKLOP1'!E434&lt;&gt;"",'[1]Vmesna vrtilna_SKLOP1'!D434,""))</f>
        <v/>
      </c>
      <c r="F434" s="18" t="str">
        <f>IF('[1]Vmesna vrtilna_SKLOP1'!E434&lt;&gt;"",'[1]Vmesna vrtilna_SKLOP1'!E434,"")</f>
        <v>Notranja rolo omarica, ALU lamele, Dim. ŠxV: 0,78x2,32m</v>
      </c>
      <c r="G434" s="15" t="str">
        <f>IF('[1]Vmesna vrtilna_SKLOP1'!E434&lt;&gt;"",'[1]Vmesna vrtilna_SKLOP1'!F434,"")</f>
        <v>[kos]</v>
      </c>
      <c r="H434" s="19">
        <f>IF('[1]Vmesna vrtilna_SKLOP1'!F434&lt;&gt;"",'[1]Vmesna vrtilna_SKLOP1'!I434,"")</f>
        <v>2</v>
      </c>
      <c r="I434" s="20" t="str">
        <f>IF(I433="Skupaj:","DDV (22%):",IF(I433="DDV (22%):","Skupaj z DDV:",IF(AND('[1]Vmesna vrtilna_SKLOP1'!C434&lt;&gt;"",'[1]Vmesna vrtilna_SKLOP1'!E434=""),"Skupaj:","")))</f>
        <v/>
      </c>
      <c r="J434" s="21">
        <f t="shared" si="13"/>
        <v>0</v>
      </c>
      <c r="K434" s="21">
        <f>IF(I434="Skupaj z DDV:",SUM(K432,K433),IF(I434="DDV (22%):",K433*0.22,IF(AND('[1]Vmesna vrtilna_SKLOP1'!C434&lt;&gt;"",'[1]Vmesna vrtilna_SKLOP1'!D434=""),'[1]Vmesna vrtilna_SKLOP1'!J434,IF(F434&lt;&gt;"",IF('[1]Vmesna vrtilna_SKLOP1'!J434&lt;&gt;"",'[1]Vmesna vrtilna_SKLOP1'!J434,""),""))))</f>
        <v>622.35635341593593</v>
      </c>
      <c r="L434" s="22">
        <f>IF(I433="Skupaj:","DDV (22%):",IF(I433="DDV (22%):","Skupaj z DDV:",IF(AND('[1]Vmesna vrtilna_SKLOP1'!C434&lt;&gt;"",'[1]Vmesna vrtilna_SKLOP1'!E434=""),"Skupaj:",IF(AND('[1]Vmesna vrtilna_SKLOP1'!C434&lt;&gt;"",'[1]Vmesna vrtilna_SKLOP1'!D434=""),'[1]Vmesna vrtilna_SKLOP1'!J434,IF(F434&lt;&gt;"",IF('[1]Vmesna vrtilna_SKLOP1'!J434&lt;&gt;"",'[1]Vmesna vrtilna_SKLOP1'!J434,""),"")))))</f>
        <v>622.35635341593593</v>
      </c>
      <c r="M434" s="22">
        <f t="shared" si="12"/>
        <v>0</v>
      </c>
      <c r="N434" s="22" t="str">
        <f>IF(IFERROR(VLOOKUP(B434,'[1]Vmesna vrtilna_SKLOP1'!B:J,7,0),"")=0,"",IFERROR(VLOOKUP(B434,'[1]Vmesna vrtilna_SKLOP1'!B:J,7,0),""))</f>
        <v/>
      </c>
      <c r="O434" s="22"/>
    </row>
    <row r="435" spans="2:15" ht="15" customHeight="1" x14ac:dyDescent="0.3">
      <c r="B435" s="15" t="str">
        <f>IF(AND('[1]Vmesna vrtilna_SKLOP1'!B435&lt;&gt;"",'[1]Vmesna vrtilna_SKLOP1'!C435&lt;&gt;""),IF('[1]Vmesna vrtilna_SKLOP1'!B435&lt;&gt;"",'[1]Vmesna vrtilna_SKLOP1'!B435,""),"")</f>
        <v/>
      </c>
      <c r="C435" s="16" t="str">
        <f>IF(OR(C434="Posebna oblika",C434="Kulturno zaščiten objekt",C434="Kulturno zaščiten objekt, Posebna oblika"),"Glej zavihek POSEBNI POGOJI",IF(SUM(N434:Q434)=1,"Posebna oblika",IF(SUM(N434:Q434)=10,"Kulturno zaščiten objekt",IF(SUM(N434:Q434)=11,"Kulturno zaščiten objekt, Posebna oblika",IF(AND('[1]Vmesna vrtilna_SKLOP1'!C435&lt;&gt;"",'[1]Vmesna vrtilna_SKLOP1'!D435&lt;&gt;""),IF('[1]Vmesna vrtilna_SKLOP1'!C435&lt;&gt;"",'[1]Vmesna vrtilna_SKLOP1'!C435,""),"")))))</f>
        <v/>
      </c>
      <c r="D435" s="17" t="str">
        <f>IF(IFERROR(VLOOKUP(B435,'[1]Vmesna vrtilna_SKLOP1'!B:J,6,0),"")=0,"",IFERROR(VLOOKUP(B435,'[1]Vmesna vrtilna_SKLOP1'!B:J,6,0),""))</f>
        <v/>
      </c>
      <c r="E435" s="16" t="str">
        <f>IF(IF('[1]Vmesna vrtilna_SKLOP1'!E435&lt;&gt;"",'[1]Vmesna vrtilna_SKLOP1'!D435,"")=0,"",IF('[1]Vmesna vrtilna_SKLOP1'!E435&lt;&gt;"",'[1]Vmesna vrtilna_SKLOP1'!D435,""))</f>
        <v/>
      </c>
      <c r="F435" s="18" t="str">
        <f>IF('[1]Vmesna vrtilna_SKLOP1'!E435&lt;&gt;"",'[1]Vmesna vrtilna_SKLOP1'!E435,"")</f>
        <v>Notranja rolo omarica, ALU lamele, Dim. ŠxV: 1,77x1,46m</v>
      </c>
      <c r="G435" s="15" t="str">
        <f>IF('[1]Vmesna vrtilna_SKLOP1'!E435&lt;&gt;"",'[1]Vmesna vrtilna_SKLOP1'!F435,"")</f>
        <v>[kos]</v>
      </c>
      <c r="H435" s="19">
        <f>IF('[1]Vmesna vrtilna_SKLOP1'!F435&lt;&gt;"",'[1]Vmesna vrtilna_SKLOP1'!I435,"")</f>
        <v>1</v>
      </c>
      <c r="I435" s="20" t="str">
        <f>IF(I434="Skupaj:","DDV (22%):",IF(I434="DDV (22%):","Skupaj z DDV:",IF(AND('[1]Vmesna vrtilna_SKLOP1'!C435&lt;&gt;"",'[1]Vmesna vrtilna_SKLOP1'!E435=""),"Skupaj:","")))</f>
        <v/>
      </c>
      <c r="J435" s="21">
        <f t="shared" si="13"/>
        <v>0</v>
      </c>
      <c r="K435" s="21">
        <f>IF(I435="Skupaj z DDV:",SUM(K433,K434),IF(I435="DDV (22%):",K434*0.22,IF(AND('[1]Vmesna vrtilna_SKLOP1'!C435&lt;&gt;"",'[1]Vmesna vrtilna_SKLOP1'!D435=""),'[1]Vmesna vrtilna_SKLOP1'!J435,IF(F435&lt;&gt;"",IF('[1]Vmesna vrtilna_SKLOP1'!J435&lt;&gt;"",'[1]Vmesna vrtilna_SKLOP1'!J435,""),""))))</f>
        <v>387.64513414963199</v>
      </c>
      <c r="L435" s="22">
        <f>IF(I434="Skupaj:","DDV (22%):",IF(I434="DDV (22%):","Skupaj z DDV:",IF(AND('[1]Vmesna vrtilna_SKLOP1'!C435&lt;&gt;"",'[1]Vmesna vrtilna_SKLOP1'!E435=""),"Skupaj:",IF(AND('[1]Vmesna vrtilna_SKLOP1'!C435&lt;&gt;"",'[1]Vmesna vrtilna_SKLOP1'!D435=""),'[1]Vmesna vrtilna_SKLOP1'!J435,IF(F435&lt;&gt;"",IF('[1]Vmesna vrtilna_SKLOP1'!J435&lt;&gt;"",'[1]Vmesna vrtilna_SKLOP1'!J435,""),"")))))</f>
        <v>387.64513414963199</v>
      </c>
      <c r="M435" s="22">
        <f t="shared" si="12"/>
        <v>0</v>
      </c>
      <c r="N435" s="22" t="str">
        <f>IF(IFERROR(VLOOKUP(B435,'[1]Vmesna vrtilna_SKLOP1'!B:J,7,0),"")=0,"",IFERROR(VLOOKUP(B435,'[1]Vmesna vrtilna_SKLOP1'!B:J,7,0),""))</f>
        <v/>
      </c>
      <c r="O435" s="22"/>
    </row>
    <row r="436" spans="2:15" ht="15" customHeight="1" x14ac:dyDescent="0.3">
      <c r="B436" s="15" t="str">
        <f>IF(AND('[1]Vmesna vrtilna_SKLOP1'!B436&lt;&gt;"",'[1]Vmesna vrtilna_SKLOP1'!C436&lt;&gt;""),IF('[1]Vmesna vrtilna_SKLOP1'!B436&lt;&gt;"",'[1]Vmesna vrtilna_SKLOP1'!B436,""),"")</f>
        <v/>
      </c>
      <c r="C436" s="16" t="str">
        <f>IF(OR(C435="Posebna oblika",C435="Kulturno zaščiten objekt",C435="Kulturno zaščiten objekt, Posebna oblika"),"Glej zavihek POSEBNI POGOJI",IF(SUM(N435:Q435)=1,"Posebna oblika",IF(SUM(N435:Q435)=10,"Kulturno zaščiten objekt",IF(SUM(N435:Q435)=11,"Kulturno zaščiten objekt, Posebna oblika",IF(AND('[1]Vmesna vrtilna_SKLOP1'!C436&lt;&gt;"",'[1]Vmesna vrtilna_SKLOP1'!D436&lt;&gt;""),IF('[1]Vmesna vrtilna_SKLOP1'!C436&lt;&gt;"",'[1]Vmesna vrtilna_SKLOP1'!C436,""),"")))))</f>
        <v/>
      </c>
      <c r="D436" s="17" t="str">
        <f>IF(IFERROR(VLOOKUP(B436,'[1]Vmesna vrtilna_SKLOP1'!B:J,6,0),"")=0,"",IFERROR(VLOOKUP(B436,'[1]Vmesna vrtilna_SKLOP1'!B:J,6,0),""))</f>
        <v/>
      </c>
      <c r="E436" s="16" t="str">
        <f>IF(IF('[1]Vmesna vrtilna_SKLOP1'!E436&lt;&gt;"",'[1]Vmesna vrtilna_SKLOP1'!D436,"")=0,"",IF('[1]Vmesna vrtilna_SKLOP1'!E436&lt;&gt;"",'[1]Vmesna vrtilna_SKLOP1'!D436,""))</f>
        <v/>
      </c>
      <c r="F436" s="18" t="str">
        <f>IF('[1]Vmesna vrtilna_SKLOP1'!E436&lt;&gt;"",'[1]Vmesna vrtilna_SKLOP1'!E436,"")</f>
        <v>Zunanji rolo - nadometni, ALU lamele, Dim. ŠxV: 1,77x1,17m</v>
      </c>
      <c r="G436" s="15" t="str">
        <f>IF('[1]Vmesna vrtilna_SKLOP1'!E436&lt;&gt;"",'[1]Vmesna vrtilna_SKLOP1'!F436,"")</f>
        <v>[kos]</v>
      </c>
      <c r="H436" s="19">
        <f>IF('[1]Vmesna vrtilna_SKLOP1'!F436&lt;&gt;"",'[1]Vmesna vrtilna_SKLOP1'!I436,"")</f>
        <v>1</v>
      </c>
      <c r="I436" s="20" t="str">
        <f>IF(I435="Skupaj:","DDV (22%):",IF(I435="DDV (22%):","Skupaj z DDV:",IF(AND('[1]Vmesna vrtilna_SKLOP1'!C436&lt;&gt;"",'[1]Vmesna vrtilna_SKLOP1'!E436=""),"Skupaj:","")))</f>
        <v/>
      </c>
      <c r="J436" s="21">
        <f t="shared" si="13"/>
        <v>0</v>
      </c>
      <c r="K436" s="21">
        <f>IF(I436="Skupaj z DDV:",SUM(K434,K435),IF(I436="DDV (22%):",K435*0.22,IF(AND('[1]Vmesna vrtilna_SKLOP1'!C436&lt;&gt;"",'[1]Vmesna vrtilna_SKLOP1'!D436=""),'[1]Vmesna vrtilna_SKLOP1'!J436,IF(F436&lt;&gt;"",IF('[1]Vmesna vrtilna_SKLOP1'!J436&lt;&gt;"",'[1]Vmesna vrtilna_SKLOP1'!J436,""),""))))</f>
        <v>184.83677699540698</v>
      </c>
      <c r="L436" s="22">
        <f>IF(I435="Skupaj:","DDV (22%):",IF(I435="DDV (22%):","Skupaj z DDV:",IF(AND('[1]Vmesna vrtilna_SKLOP1'!C436&lt;&gt;"",'[1]Vmesna vrtilna_SKLOP1'!E436=""),"Skupaj:",IF(AND('[1]Vmesna vrtilna_SKLOP1'!C436&lt;&gt;"",'[1]Vmesna vrtilna_SKLOP1'!D436=""),'[1]Vmesna vrtilna_SKLOP1'!J436,IF(F436&lt;&gt;"",IF('[1]Vmesna vrtilna_SKLOP1'!J436&lt;&gt;"",'[1]Vmesna vrtilna_SKLOP1'!J436,""),"")))))</f>
        <v>184.83677699540698</v>
      </c>
      <c r="M436" s="22">
        <f t="shared" si="12"/>
        <v>0</v>
      </c>
      <c r="N436" s="22" t="str">
        <f>IF(IFERROR(VLOOKUP(B436,'[1]Vmesna vrtilna_SKLOP1'!B:J,7,0),"")=0,"",IFERROR(VLOOKUP(B436,'[1]Vmesna vrtilna_SKLOP1'!B:J,7,0),""))</f>
        <v/>
      </c>
      <c r="O436" s="22"/>
    </row>
    <row r="437" spans="2:15" ht="15" customHeight="1" x14ac:dyDescent="0.3">
      <c r="B437" s="15" t="str">
        <f>IF(AND('[1]Vmesna vrtilna_SKLOP1'!B437&lt;&gt;"",'[1]Vmesna vrtilna_SKLOP1'!C437&lt;&gt;""),IF('[1]Vmesna vrtilna_SKLOP1'!B437&lt;&gt;"",'[1]Vmesna vrtilna_SKLOP1'!B437,""),"")</f>
        <v/>
      </c>
      <c r="C437" s="16" t="str">
        <f>IF(OR(C436="Posebna oblika",C436="Kulturno zaščiten objekt",C436="Kulturno zaščiten objekt, Posebna oblika"),"Glej zavihek POSEBNI POGOJI",IF(SUM(N436:Q436)=1,"Posebna oblika",IF(SUM(N436:Q436)=10,"Kulturno zaščiten objekt",IF(SUM(N436:Q436)=11,"Kulturno zaščiten objekt, Posebna oblika",IF(AND('[1]Vmesna vrtilna_SKLOP1'!C437&lt;&gt;"",'[1]Vmesna vrtilna_SKLOP1'!D437&lt;&gt;""),IF('[1]Vmesna vrtilna_SKLOP1'!C437&lt;&gt;"",'[1]Vmesna vrtilna_SKLOP1'!C437,""),"")))))</f>
        <v/>
      </c>
      <c r="D437" s="17" t="str">
        <f>IF(IFERROR(VLOOKUP(B437,'[1]Vmesna vrtilna_SKLOP1'!B:J,6,0),"")=0,"",IFERROR(VLOOKUP(B437,'[1]Vmesna vrtilna_SKLOP1'!B:J,6,0),""))</f>
        <v/>
      </c>
      <c r="E437" s="16" t="str">
        <f>IF(IF('[1]Vmesna vrtilna_SKLOP1'!E437&lt;&gt;"",'[1]Vmesna vrtilna_SKLOP1'!D437,"")=0,"",IF('[1]Vmesna vrtilna_SKLOP1'!E437&lt;&gt;"",'[1]Vmesna vrtilna_SKLOP1'!D437,""))</f>
        <v/>
      </c>
      <c r="F437" s="18" t="str">
        <f>IF('[1]Vmesna vrtilna_SKLOP1'!E437&lt;&gt;"",'[1]Vmesna vrtilna_SKLOP1'!E437,"")</f>
        <v>Zunanji rolo - nadometni, ALU lamele, Dim. ŠxV: 1,17x1,77m</v>
      </c>
      <c r="G437" s="15" t="str">
        <f>IF('[1]Vmesna vrtilna_SKLOP1'!E437&lt;&gt;"",'[1]Vmesna vrtilna_SKLOP1'!F437,"")</f>
        <v>[kos]</v>
      </c>
      <c r="H437" s="19">
        <f>IF('[1]Vmesna vrtilna_SKLOP1'!F437&lt;&gt;"",'[1]Vmesna vrtilna_SKLOP1'!I437,"")</f>
        <v>1</v>
      </c>
      <c r="I437" s="20" t="str">
        <f>IF(I436="Skupaj:","DDV (22%):",IF(I436="DDV (22%):","Skupaj z DDV:",IF(AND('[1]Vmesna vrtilna_SKLOP1'!C437&lt;&gt;"",'[1]Vmesna vrtilna_SKLOP1'!E437=""),"Skupaj:","")))</f>
        <v/>
      </c>
      <c r="J437" s="21">
        <f t="shared" si="13"/>
        <v>0</v>
      </c>
      <c r="K437" s="21">
        <f>IF(I437="Skupaj z DDV:",SUM(K435,K436),IF(I437="DDV (22%):",K436*0.22,IF(AND('[1]Vmesna vrtilna_SKLOP1'!C437&lt;&gt;"",'[1]Vmesna vrtilna_SKLOP1'!D437=""),'[1]Vmesna vrtilna_SKLOP1'!J437,IF(F437&lt;&gt;"",IF('[1]Vmesna vrtilna_SKLOP1'!J437&lt;&gt;"",'[1]Vmesna vrtilna_SKLOP1'!J437,""),""))))</f>
        <v>184.83677699540698</v>
      </c>
      <c r="L437" s="22">
        <f>IF(I436="Skupaj:","DDV (22%):",IF(I436="DDV (22%):","Skupaj z DDV:",IF(AND('[1]Vmesna vrtilna_SKLOP1'!C437&lt;&gt;"",'[1]Vmesna vrtilna_SKLOP1'!E437=""),"Skupaj:",IF(AND('[1]Vmesna vrtilna_SKLOP1'!C437&lt;&gt;"",'[1]Vmesna vrtilna_SKLOP1'!D437=""),'[1]Vmesna vrtilna_SKLOP1'!J437,IF(F437&lt;&gt;"",IF('[1]Vmesna vrtilna_SKLOP1'!J437&lt;&gt;"",'[1]Vmesna vrtilna_SKLOP1'!J437,""),"")))))</f>
        <v>184.83677699540698</v>
      </c>
      <c r="M437" s="22">
        <f t="shared" si="12"/>
        <v>0</v>
      </c>
      <c r="N437" s="22" t="str">
        <f>IF(IFERROR(VLOOKUP(B437,'[1]Vmesna vrtilna_SKLOP1'!B:J,7,0),"")=0,"",IFERROR(VLOOKUP(B437,'[1]Vmesna vrtilna_SKLOP1'!B:J,7,0),""))</f>
        <v/>
      </c>
      <c r="O437" s="22"/>
    </row>
    <row r="438" spans="2:15" ht="15" customHeight="1" x14ac:dyDescent="0.3">
      <c r="B438" s="15" t="str">
        <f>IF(AND('[1]Vmesna vrtilna_SKLOP1'!B438&lt;&gt;"",'[1]Vmesna vrtilna_SKLOP1'!C438&lt;&gt;""),IF('[1]Vmesna vrtilna_SKLOP1'!B438&lt;&gt;"",'[1]Vmesna vrtilna_SKLOP1'!B438,""),"")</f>
        <v/>
      </c>
      <c r="C438" s="16" t="str">
        <f>IF(OR(C437="Posebna oblika",C437="Kulturno zaščiten objekt",C437="Kulturno zaščiten objekt, Posebna oblika"),"Glej zavihek POSEBNI POGOJI",IF(SUM(N437:Q437)=1,"Posebna oblika",IF(SUM(N437:Q437)=10,"Kulturno zaščiten objekt",IF(SUM(N437:Q437)=11,"Kulturno zaščiten objekt, Posebna oblika",IF(AND('[1]Vmesna vrtilna_SKLOP1'!C438&lt;&gt;"",'[1]Vmesna vrtilna_SKLOP1'!D438&lt;&gt;""),IF('[1]Vmesna vrtilna_SKLOP1'!C438&lt;&gt;"",'[1]Vmesna vrtilna_SKLOP1'!C438,""),"")))))</f>
        <v/>
      </c>
      <c r="D438" s="17" t="str">
        <f>IF(IFERROR(VLOOKUP(B438,'[1]Vmesna vrtilna_SKLOP1'!B:J,6,0),"")=0,"",IFERROR(VLOOKUP(B438,'[1]Vmesna vrtilna_SKLOP1'!B:J,6,0),""))</f>
        <v/>
      </c>
      <c r="E438" s="16" t="str">
        <f>IF(IF('[1]Vmesna vrtilna_SKLOP1'!E438&lt;&gt;"",'[1]Vmesna vrtilna_SKLOP1'!D438,"")=0,"",IF('[1]Vmesna vrtilna_SKLOP1'!E438&lt;&gt;"",'[1]Vmesna vrtilna_SKLOP1'!D438,""))</f>
        <v/>
      </c>
      <c r="F438" s="18" t="str">
        <f>IF('[1]Vmesna vrtilna_SKLOP1'!E438&lt;&gt;"",'[1]Vmesna vrtilna_SKLOP1'!E438,"")</f>
        <v/>
      </c>
      <c r="G438" s="15" t="str">
        <f>IF('[1]Vmesna vrtilna_SKLOP1'!E438&lt;&gt;"",'[1]Vmesna vrtilna_SKLOP1'!F438,"")</f>
        <v/>
      </c>
      <c r="H438" s="19" t="str">
        <f>IF('[1]Vmesna vrtilna_SKLOP1'!F438&lt;&gt;"",'[1]Vmesna vrtilna_SKLOP1'!I438,"")</f>
        <v/>
      </c>
      <c r="I438" s="20" t="str">
        <f>IF(I437="Skupaj:","DDV (22%):",IF(I437="DDV (22%):","Skupaj z DDV:",IF(AND('[1]Vmesna vrtilna_SKLOP1'!C438&lt;&gt;"",'[1]Vmesna vrtilna_SKLOP1'!E438=""),"Skupaj:","")))</f>
        <v/>
      </c>
      <c r="J438" s="21" t="str">
        <f t="shared" si="13"/>
        <v/>
      </c>
      <c r="K438" s="21" t="str">
        <f>IF(I438="Skupaj z DDV:",SUM(K436,K437),IF(I438="DDV (22%):",K437*0.22,IF(AND('[1]Vmesna vrtilna_SKLOP1'!C438&lt;&gt;"",'[1]Vmesna vrtilna_SKLOP1'!D438=""),'[1]Vmesna vrtilna_SKLOP1'!J438,IF(F438&lt;&gt;"",IF('[1]Vmesna vrtilna_SKLOP1'!J438&lt;&gt;"",'[1]Vmesna vrtilna_SKLOP1'!J438,""),""))))</f>
        <v/>
      </c>
      <c r="L438" s="22" t="str">
        <f>IF(I437="Skupaj:","DDV (22%):",IF(I437="DDV (22%):","Skupaj z DDV:",IF(AND('[1]Vmesna vrtilna_SKLOP1'!C438&lt;&gt;"",'[1]Vmesna vrtilna_SKLOP1'!E438=""),"Skupaj:",IF(AND('[1]Vmesna vrtilna_SKLOP1'!C438&lt;&gt;"",'[1]Vmesna vrtilna_SKLOP1'!D438=""),'[1]Vmesna vrtilna_SKLOP1'!J438,IF(F438&lt;&gt;"",IF('[1]Vmesna vrtilna_SKLOP1'!J438&lt;&gt;"",'[1]Vmesna vrtilna_SKLOP1'!J438,""),"")))))</f>
        <v/>
      </c>
      <c r="M438" s="22">
        <f t="shared" si="12"/>
        <v>0</v>
      </c>
      <c r="N438" s="22" t="str">
        <f>IF(IFERROR(VLOOKUP(B438,'[1]Vmesna vrtilna_SKLOP1'!B:J,7,0),"")=0,"",IFERROR(VLOOKUP(B438,'[1]Vmesna vrtilna_SKLOP1'!B:J,7,0),""))</f>
        <v/>
      </c>
      <c r="O438" s="22"/>
    </row>
    <row r="439" spans="2:15" ht="15" customHeight="1" x14ac:dyDescent="0.3">
      <c r="B439" s="15" t="str">
        <f>IF(AND('[1]Vmesna vrtilna_SKLOP1'!B439&lt;&gt;"",'[1]Vmesna vrtilna_SKLOP1'!C439&lt;&gt;""),IF('[1]Vmesna vrtilna_SKLOP1'!B439&lt;&gt;"",'[1]Vmesna vrtilna_SKLOP1'!B439,""),"")</f>
        <v/>
      </c>
      <c r="C439" s="16" t="str">
        <f>IF(OR(C438="Posebna oblika",C438="Kulturno zaščiten objekt",C438="Kulturno zaščiten objekt, Posebna oblika"),"Glej zavihek POSEBNI POGOJI",IF(SUM(N438:Q438)=1,"Posebna oblika",IF(SUM(N438:Q438)=10,"Kulturno zaščiten objekt",IF(SUM(N438:Q438)=11,"Kulturno zaščiten objekt, Posebna oblika",IF(AND('[1]Vmesna vrtilna_SKLOP1'!C439&lt;&gt;"",'[1]Vmesna vrtilna_SKLOP1'!D439&lt;&gt;""),IF('[1]Vmesna vrtilna_SKLOP1'!C439&lt;&gt;"",'[1]Vmesna vrtilna_SKLOP1'!C439,""),"")))))</f>
        <v/>
      </c>
      <c r="D439" s="17" t="str">
        <f>IF(IFERROR(VLOOKUP(B439,'[1]Vmesna vrtilna_SKLOP1'!B:J,6,0),"")=0,"",IFERROR(VLOOKUP(B439,'[1]Vmesna vrtilna_SKLOP1'!B:J,6,0),""))</f>
        <v/>
      </c>
      <c r="E439" s="16" t="str">
        <f>IF(IF('[1]Vmesna vrtilna_SKLOP1'!E439&lt;&gt;"",'[1]Vmesna vrtilna_SKLOP1'!D439,"")=0,"",IF('[1]Vmesna vrtilna_SKLOP1'!E439&lt;&gt;"",'[1]Vmesna vrtilna_SKLOP1'!D439,""))</f>
        <v>Notranje police</v>
      </c>
      <c r="F439" s="18" t="str">
        <f>IF('[1]Vmesna vrtilna_SKLOP1'!E439&lt;&gt;"",'[1]Vmesna vrtilna_SKLOP1'!E439,"")</f>
        <v>Notranja polica, mat. Topalit, dim. ŠxG:1,77x0,2m</v>
      </c>
      <c r="G439" s="15" t="str">
        <f>IF('[1]Vmesna vrtilna_SKLOP1'!E439&lt;&gt;"",'[1]Vmesna vrtilna_SKLOP1'!F439,"")</f>
        <v>[kos]</v>
      </c>
      <c r="H439" s="19">
        <f>IF('[1]Vmesna vrtilna_SKLOP1'!F439&lt;&gt;"",'[1]Vmesna vrtilna_SKLOP1'!I439,"")</f>
        <v>1</v>
      </c>
      <c r="I439" s="20" t="str">
        <f>IF(I438="Skupaj:","DDV (22%):",IF(I438="DDV (22%):","Skupaj z DDV:",IF(AND('[1]Vmesna vrtilna_SKLOP1'!C439&lt;&gt;"",'[1]Vmesna vrtilna_SKLOP1'!E439=""),"Skupaj:","")))</f>
        <v/>
      </c>
      <c r="J439" s="21">
        <f t="shared" si="13"/>
        <v>0</v>
      </c>
      <c r="K439" s="21">
        <f>IF(I439="Skupaj z DDV:",SUM(K437,K438),IF(I439="DDV (22%):",K438*0.22,IF(AND('[1]Vmesna vrtilna_SKLOP1'!C439&lt;&gt;"",'[1]Vmesna vrtilna_SKLOP1'!D439=""),'[1]Vmesna vrtilna_SKLOP1'!J439,IF(F439&lt;&gt;"",IF('[1]Vmesna vrtilna_SKLOP1'!J439&lt;&gt;"",'[1]Vmesna vrtilna_SKLOP1'!J439,""),""))))</f>
        <v>48.08720000000001</v>
      </c>
      <c r="L439" s="22">
        <f>IF(I438="Skupaj:","DDV (22%):",IF(I438="DDV (22%):","Skupaj z DDV:",IF(AND('[1]Vmesna vrtilna_SKLOP1'!C439&lt;&gt;"",'[1]Vmesna vrtilna_SKLOP1'!E439=""),"Skupaj:",IF(AND('[1]Vmesna vrtilna_SKLOP1'!C439&lt;&gt;"",'[1]Vmesna vrtilna_SKLOP1'!D439=""),'[1]Vmesna vrtilna_SKLOP1'!J439,IF(F439&lt;&gt;"",IF('[1]Vmesna vrtilna_SKLOP1'!J439&lt;&gt;"",'[1]Vmesna vrtilna_SKLOP1'!J439,""),"")))))</f>
        <v>48.08720000000001</v>
      </c>
      <c r="M439" s="22">
        <f t="shared" si="12"/>
        <v>0</v>
      </c>
      <c r="N439" s="22" t="str">
        <f>IF(IFERROR(VLOOKUP(B439,'[1]Vmesna vrtilna_SKLOP1'!B:J,7,0),"")=0,"",IFERROR(VLOOKUP(B439,'[1]Vmesna vrtilna_SKLOP1'!B:J,7,0),""))</f>
        <v/>
      </c>
      <c r="O439" s="22"/>
    </row>
    <row r="440" spans="2:15" ht="15" customHeight="1" x14ac:dyDescent="0.3">
      <c r="B440" s="15" t="str">
        <f>IF(AND('[1]Vmesna vrtilna_SKLOP1'!B440&lt;&gt;"",'[1]Vmesna vrtilna_SKLOP1'!C440&lt;&gt;""),IF('[1]Vmesna vrtilna_SKLOP1'!B440&lt;&gt;"",'[1]Vmesna vrtilna_SKLOP1'!B440,""),"")</f>
        <v/>
      </c>
      <c r="C440" s="16" t="str">
        <f>IF(OR(C439="Posebna oblika",C439="Kulturno zaščiten objekt",C439="Kulturno zaščiten objekt, Posebna oblika"),"Glej zavihek POSEBNI POGOJI",IF(SUM(N439:Q439)=1,"Posebna oblika",IF(SUM(N439:Q439)=10,"Kulturno zaščiten objekt",IF(SUM(N439:Q439)=11,"Kulturno zaščiten objekt, Posebna oblika",IF(AND('[1]Vmesna vrtilna_SKLOP1'!C440&lt;&gt;"",'[1]Vmesna vrtilna_SKLOP1'!D440&lt;&gt;""),IF('[1]Vmesna vrtilna_SKLOP1'!C440&lt;&gt;"",'[1]Vmesna vrtilna_SKLOP1'!C440,""),"")))))</f>
        <v/>
      </c>
      <c r="D440" s="17" t="str">
        <f>IF(IFERROR(VLOOKUP(B440,'[1]Vmesna vrtilna_SKLOP1'!B:J,6,0),"")=0,"",IFERROR(VLOOKUP(B440,'[1]Vmesna vrtilna_SKLOP1'!B:J,6,0),""))</f>
        <v/>
      </c>
      <c r="E440" s="16" t="str">
        <f>IF(IF('[1]Vmesna vrtilna_SKLOP1'!E440&lt;&gt;"",'[1]Vmesna vrtilna_SKLOP1'!D440,"")=0,"",IF('[1]Vmesna vrtilna_SKLOP1'!E440&lt;&gt;"",'[1]Vmesna vrtilna_SKLOP1'!D440,""))</f>
        <v/>
      </c>
      <c r="F440" s="18" t="str">
        <f>IF('[1]Vmesna vrtilna_SKLOP1'!E440&lt;&gt;"",'[1]Vmesna vrtilna_SKLOP1'!E440,"")</f>
        <v>Notranja polica, mat. Topalit, dim. ŠxG:1,8x0,2m</v>
      </c>
      <c r="G440" s="15" t="str">
        <f>IF('[1]Vmesna vrtilna_SKLOP1'!E440&lt;&gt;"",'[1]Vmesna vrtilna_SKLOP1'!F440,"")</f>
        <v>[kos]</v>
      </c>
      <c r="H440" s="19">
        <f>IF('[1]Vmesna vrtilna_SKLOP1'!F440&lt;&gt;"",'[1]Vmesna vrtilna_SKLOP1'!I440,"")</f>
        <v>2</v>
      </c>
      <c r="I440" s="20" t="str">
        <f>IF(I439="Skupaj:","DDV (22%):",IF(I439="DDV (22%):","Skupaj z DDV:",IF(AND('[1]Vmesna vrtilna_SKLOP1'!C440&lt;&gt;"",'[1]Vmesna vrtilna_SKLOP1'!E440=""),"Skupaj:","")))</f>
        <v/>
      </c>
      <c r="J440" s="21">
        <f t="shared" si="13"/>
        <v>0</v>
      </c>
      <c r="K440" s="21">
        <f>IF(I440="Skupaj z DDV:",SUM(K438,K439),IF(I440="DDV (22%):",K439*0.22,IF(AND('[1]Vmesna vrtilna_SKLOP1'!C440&lt;&gt;"",'[1]Vmesna vrtilna_SKLOP1'!D440=""),'[1]Vmesna vrtilna_SKLOP1'!J440,IF(F440&lt;&gt;"",IF('[1]Vmesna vrtilna_SKLOP1'!J440&lt;&gt;"",'[1]Vmesna vrtilna_SKLOP1'!J440,""),""))))</f>
        <v>97.960000000000008</v>
      </c>
      <c r="L440" s="22">
        <f>IF(I439="Skupaj:","DDV (22%):",IF(I439="DDV (22%):","Skupaj z DDV:",IF(AND('[1]Vmesna vrtilna_SKLOP1'!C440&lt;&gt;"",'[1]Vmesna vrtilna_SKLOP1'!E440=""),"Skupaj:",IF(AND('[1]Vmesna vrtilna_SKLOP1'!C440&lt;&gt;"",'[1]Vmesna vrtilna_SKLOP1'!D440=""),'[1]Vmesna vrtilna_SKLOP1'!J440,IF(F440&lt;&gt;"",IF('[1]Vmesna vrtilna_SKLOP1'!J440&lt;&gt;"",'[1]Vmesna vrtilna_SKLOP1'!J440,""),"")))))</f>
        <v>97.960000000000008</v>
      </c>
      <c r="M440" s="22">
        <f t="shared" si="12"/>
        <v>0</v>
      </c>
      <c r="N440" s="22" t="str">
        <f>IF(IFERROR(VLOOKUP(B440,'[1]Vmesna vrtilna_SKLOP1'!B:J,7,0),"")=0,"",IFERROR(VLOOKUP(B440,'[1]Vmesna vrtilna_SKLOP1'!B:J,7,0),""))</f>
        <v/>
      </c>
      <c r="O440" s="22"/>
    </row>
    <row r="441" spans="2:15" ht="15" customHeight="1" x14ac:dyDescent="0.3">
      <c r="B441" s="15" t="str">
        <f>IF(AND('[1]Vmesna vrtilna_SKLOP1'!B441&lt;&gt;"",'[1]Vmesna vrtilna_SKLOP1'!C441&lt;&gt;""),IF('[1]Vmesna vrtilna_SKLOP1'!B441&lt;&gt;"",'[1]Vmesna vrtilna_SKLOP1'!B441,""),"")</f>
        <v/>
      </c>
      <c r="C441" s="16" t="str">
        <f>IF(OR(C440="Posebna oblika",C440="Kulturno zaščiten objekt",C440="Kulturno zaščiten objekt, Posebna oblika"),"Glej zavihek POSEBNI POGOJI",IF(SUM(N440:Q440)=1,"Posebna oblika",IF(SUM(N440:Q440)=10,"Kulturno zaščiten objekt",IF(SUM(N440:Q440)=11,"Kulturno zaščiten objekt, Posebna oblika",IF(AND('[1]Vmesna vrtilna_SKLOP1'!C441&lt;&gt;"",'[1]Vmesna vrtilna_SKLOP1'!D441&lt;&gt;""),IF('[1]Vmesna vrtilna_SKLOP1'!C441&lt;&gt;"",'[1]Vmesna vrtilna_SKLOP1'!C441,""),"")))))</f>
        <v/>
      </c>
      <c r="D441" s="17" t="str">
        <f>IF(IFERROR(VLOOKUP(B441,'[1]Vmesna vrtilna_SKLOP1'!B:J,6,0),"")=0,"",IFERROR(VLOOKUP(B441,'[1]Vmesna vrtilna_SKLOP1'!B:J,6,0),""))</f>
        <v/>
      </c>
      <c r="E441" s="16" t="str">
        <f>IF(IF('[1]Vmesna vrtilna_SKLOP1'!E441&lt;&gt;"",'[1]Vmesna vrtilna_SKLOP1'!D441,"")=0,"",IF('[1]Vmesna vrtilna_SKLOP1'!E441&lt;&gt;"",'[1]Vmesna vrtilna_SKLOP1'!D441,""))</f>
        <v/>
      </c>
      <c r="F441" s="18" t="str">
        <f>IF('[1]Vmesna vrtilna_SKLOP1'!E441&lt;&gt;"",'[1]Vmesna vrtilna_SKLOP1'!E441,"")</f>
        <v>Notranja polica, mat. Topalit, dim. ŠxG:1,37x0,2m</v>
      </c>
      <c r="G441" s="15" t="str">
        <f>IF('[1]Vmesna vrtilna_SKLOP1'!E441&lt;&gt;"",'[1]Vmesna vrtilna_SKLOP1'!F441,"")</f>
        <v>[kos]</v>
      </c>
      <c r="H441" s="19">
        <f>IF('[1]Vmesna vrtilna_SKLOP1'!F441&lt;&gt;"",'[1]Vmesna vrtilna_SKLOP1'!I441,"")</f>
        <v>1</v>
      </c>
      <c r="I441" s="20" t="str">
        <f>IF(I440="Skupaj:","DDV (22%):",IF(I440="DDV (22%):","Skupaj z DDV:",IF(AND('[1]Vmesna vrtilna_SKLOP1'!C441&lt;&gt;"",'[1]Vmesna vrtilna_SKLOP1'!E441=""),"Skupaj:","")))</f>
        <v/>
      </c>
      <c r="J441" s="21">
        <f t="shared" si="13"/>
        <v>0</v>
      </c>
      <c r="K441" s="21">
        <f>IF(I441="Skupaj z DDV:",SUM(K439,K440),IF(I441="DDV (22%):",K440*0.22,IF(AND('[1]Vmesna vrtilna_SKLOP1'!C441&lt;&gt;"",'[1]Vmesna vrtilna_SKLOP1'!D441=""),'[1]Vmesna vrtilna_SKLOP1'!J441,IF(F441&lt;&gt;"",IF('[1]Vmesna vrtilna_SKLOP1'!J441&lt;&gt;"",'[1]Vmesna vrtilna_SKLOP1'!J441,""),""))))</f>
        <v>37.559200000000004</v>
      </c>
      <c r="L441" s="22">
        <f>IF(I440="Skupaj:","DDV (22%):",IF(I440="DDV (22%):","Skupaj z DDV:",IF(AND('[1]Vmesna vrtilna_SKLOP1'!C441&lt;&gt;"",'[1]Vmesna vrtilna_SKLOP1'!E441=""),"Skupaj:",IF(AND('[1]Vmesna vrtilna_SKLOP1'!C441&lt;&gt;"",'[1]Vmesna vrtilna_SKLOP1'!D441=""),'[1]Vmesna vrtilna_SKLOP1'!J441,IF(F441&lt;&gt;"",IF('[1]Vmesna vrtilna_SKLOP1'!J441&lt;&gt;"",'[1]Vmesna vrtilna_SKLOP1'!J441,""),"")))))</f>
        <v>37.559200000000004</v>
      </c>
      <c r="M441" s="22">
        <f t="shared" si="12"/>
        <v>0</v>
      </c>
      <c r="N441" s="22" t="str">
        <f>IF(IFERROR(VLOOKUP(B441,'[1]Vmesna vrtilna_SKLOP1'!B:J,7,0),"")=0,"",IFERROR(VLOOKUP(B441,'[1]Vmesna vrtilna_SKLOP1'!B:J,7,0),""))</f>
        <v/>
      </c>
      <c r="O441" s="22"/>
    </row>
    <row r="442" spans="2:15" ht="15" customHeight="1" x14ac:dyDescent="0.3">
      <c r="B442" s="15" t="str">
        <f>IF(AND('[1]Vmesna vrtilna_SKLOP1'!B442&lt;&gt;"",'[1]Vmesna vrtilna_SKLOP1'!C442&lt;&gt;""),IF('[1]Vmesna vrtilna_SKLOP1'!B442&lt;&gt;"",'[1]Vmesna vrtilna_SKLOP1'!B442,""),"")</f>
        <v/>
      </c>
      <c r="C442" s="16" t="str">
        <f>IF(OR(C441="Posebna oblika",C441="Kulturno zaščiten objekt",C441="Kulturno zaščiten objekt, Posebna oblika"),"Glej zavihek POSEBNI POGOJI",IF(SUM(N441:Q441)=1,"Posebna oblika",IF(SUM(N441:Q441)=10,"Kulturno zaščiten objekt",IF(SUM(N441:Q441)=11,"Kulturno zaščiten objekt, Posebna oblika",IF(AND('[1]Vmesna vrtilna_SKLOP1'!C442&lt;&gt;"",'[1]Vmesna vrtilna_SKLOP1'!D442&lt;&gt;""),IF('[1]Vmesna vrtilna_SKLOP1'!C442&lt;&gt;"",'[1]Vmesna vrtilna_SKLOP1'!C442,""),"")))))</f>
        <v/>
      </c>
      <c r="D442" s="17" t="str">
        <f>IF(IFERROR(VLOOKUP(B442,'[1]Vmesna vrtilna_SKLOP1'!B:J,6,0),"")=0,"",IFERROR(VLOOKUP(B442,'[1]Vmesna vrtilna_SKLOP1'!B:J,6,0),""))</f>
        <v/>
      </c>
      <c r="E442" s="16" t="str">
        <f>IF(IF('[1]Vmesna vrtilna_SKLOP1'!E442&lt;&gt;"",'[1]Vmesna vrtilna_SKLOP1'!D442,"")=0,"",IF('[1]Vmesna vrtilna_SKLOP1'!E442&lt;&gt;"",'[1]Vmesna vrtilna_SKLOP1'!D442,""))</f>
        <v/>
      </c>
      <c r="F442" s="18" t="str">
        <f>IF('[1]Vmesna vrtilna_SKLOP1'!E442&lt;&gt;"",'[1]Vmesna vrtilna_SKLOP1'!E442,"")</f>
        <v>Notranja polica, mat. Marmor, dim. ŠxG:1,17x0,25m</v>
      </c>
      <c r="G442" s="15" t="str">
        <f>IF('[1]Vmesna vrtilna_SKLOP1'!E442&lt;&gt;"",'[1]Vmesna vrtilna_SKLOP1'!F442,"")</f>
        <v>[kos]</v>
      </c>
      <c r="H442" s="19">
        <f>IF('[1]Vmesna vrtilna_SKLOP1'!F442&lt;&gt;"",'[1]Vmesna vrtilna_SKLOP1'!I442,"")</f>
        <v>1</v>
      </c>
      <c r="I442" s="20" t="str">
        <f>IF(I441="Skupaj:","DDV (22%):",IF(I441="DDV (22%):","Skupaj z DDV:",IF(AND('[1]Vmesna vrtilna_SKLOP1'!C442&lt;&gt;"",'[1]Vmesna vrtilna_SKLOP1'!E442=""),"Skupaj:","")))</f>
        <v/>
      </c>
      <c r="J442" s="21">
        <f t="shared" si="13"/>
        <v>0</v>
      </c>
      <c r="K442" s="21">
        <f>IF(I442="Skupaj z DDV:",SUM(K440,K441),IF(I442="DDV (22%):",K441*0.22,IF(AND('[1]Vmesna vrtilna_SKLOP1'!C442&lt;&gt;"",'[1]Vmesna vrtilna_SKLOP1'!D442=""),'[1]Vmesna vrtilna_SKLOP1'!J442,IF(F442&lt;&gt;"",IF('[1]Vmesna vrtilna_SKLOP1'!J442&lt;&gt;"",'[1]Vmesna vrtilna_SKLOP1'!J442,""),""))))</f>
        <v>79.188124999999999</v>
      </c>
      <c r="L442" s="22">
        <f>IF(I441="Skupaj:","DDV (22%):",IF(I441="DDV (22%):","Skupaj z DDV:",IF(AND('[1]Vmesna vrtilna_SKLOP1'!C442&lt;&gt;"",'[1]Vmesna vrtilna_SKLOP1'!E442=""),"Skupaj:",IF(AND('[1]Vmesna vrtilna_SKLOP1'!C442&lt;&gt;"",'[1]Vmesna vrtilna_SKLOP1'!D442=""),'[1]Vmesna vrtilna_SKLOP1'!J442,IF(F442&lt;&gt;"",IF('[1]Vmesna vrtilna_SKLOP1'!J442&lt;&gt;"",'[1]Vmesna vrtilna_SKLOP1'!J442,""),"")))))</f>
        <v>79.188124999999999</v>
      </c>
      <c r="M442" s="22">
        <f t="shared" si="12"/>
        <v>0</v>
      </c>
      <c r="N442" s="22" t="str">
        <f>IF(IFERROR(VLOOKUP(B442,'[1]Vmesna vrtilna_SKLOP1'!B:J,7,0),"")=0,"",IFERROR(VLOOKUP(B442,'[1]Vmesna vrtilna_SKLOP1'!B:J,7,0),""))</f>
        <v/>
      </c>
      <c r="O442" s="22"/>
    </row>
    <row r="443" spans="2:15" ht="15" customHeight="1" x14ac:dyDescent="0.3">
      <c r="B443" s="15" t="str">
        <f>IF(AND('[1]Vmesna vrtilna_SKLOP1'!B443&lt;&gt;"",'[1]Vmesna vrtilna_SKLOP1'!C443&lt;&gt;""),IF('[1]Vmesna vrtilna_SKLOP1'!B443&lt;&gt;"",'[1]Vmesna vrtilna_SKLOP1'!B443,""),"")</f>
        <v/>
      </c>
      <c r="C443" s="16" t="str">
        <f>IF(OR(C442="Posebna oblika",C442="Kulturno zaščiten objekt",C442="Kulturno zaščiten objekt, Posebna oblika"),"Glej zavihek POSEBNI POGOJI",IF(SUM(N442:Q442)=1,"Posebna oblika",IF(SUM(N442:Q442)=10,"Kulturno zaščiten objekt",IF(SUM(N442:Q442)=11,"Kulturno zaščiten objekt, Posebna oblika",IF(AND('[1]Vmesna vrtilna_SKLOP1'!C443&lt;&gt;"",'[1]Vmesna vrtilna_SKLOP1'!D443&lt;&gt;""),IF('[1]Vmesna vrtilna_SKLOP1'!C443&lt;&gt;"",'[1]Vmesna vrtilna_SKLOP1'!C443,""),"")))))</f>
        <v/>
      </c>
      <c r="D443" s="17" t="str">
        <f>IF(IFERROR(VLOOKUP(B443,'[1]Vmesna vrtilna_SKLOP1'!B:J,6,0),"")=0,"",IFERROR(VLOOKUP(B443,'[1]Vmesna vrtilna_SKLOP1'!B:J,6,0),""))</f>
        <v/>
      </c>
      <c r="E443" s="16" t="str">
        <f>IF(IF('[1]Vmesna vrtilna_SKLOP1'!E443&lt;&gt;"",'[1]Vmesna vrtilna_SKLOP1'!D443,"")=0,"",IF('[1]Vmesna vrtilna_SKLOP1'!E443&lt;&gt;"",'[1]Vmesna vrtilna_SKLOP1'!D443,""))</f>
        <v/>
      </c>
      <c r="F443" s="18" t="str">
        <f>IF('[1]Vmesna vrtilna_SKLOP1'!E443&lt;&gt;"",'[1]Vmesna vrtilna_SKLOP1'!E443,"")</f>
        <v>Notranja polica, mat. Marmor, dim. ŠxG:1,18x0,25m</v>
      </c>
      <c r="G443" s="15" t="str">
        <f>IF('[1]Vmesna vrtilna_SKLOP1'!E443&lt;&gt;"",'[1]Vmesna vrtilna_SKLOP1'!F443,"")</f>
        <v>[kos]</v>
      </c>
      <c r="H443" s="19">
        <f>IF('[1]Vmesna vrtilna_SKLOP1'!F443&lt;&gt;"",'[1]Vmesna vrtilna_SKLOP1'!I443,"")</f>
        <v>1</v>
      </c>
      <c r="I443" s="20" t="str">
        <f>IF(I442="Skupaj:","DDV (22%):",IF(I442="DDV (22%):","Skupaj z DDV:",IF(AND('[1]Vmesna vrtilna_SKLOP1'!C443&lt;&gt;"",'[1]Vmesna vrtilna_SKLOP1'!E443=""),"Skupaj:","")))</f>
        <v/>
      </c>
      <c r="J443" s="21">
        <f t="shared" si="13"/>
        <v>0</v>
      </c>
      <c r="K443" s="21">
        <f>IF(I443="Skupaj z DDV:",SUM(K441,K442),IF(I443="DDV (22%):",K442*0.22,IF(AND('[1]Vmesna vrtilna_SKLOP1'!C443&lt;&gt;"",'[1]Vmesna vrtilna_SKLOP1'!D443=""),'[1]Vmesna vrtilna_SKLOP1'!J443,IF(F443&lt;&gt;"",IF('[1]Vmesna vrtilna_SKLOP1'!J443&lt;&gt;"",'[1]Vmesna vrtilna_SKLOP1'!J443,""),""))))</f>
        <v>79.80749999999999</v>
      </c>
      <c r="L443" s="22">
        <f>IF(I442="Skupaj:","DDV (22%):",IF(I442="DDV (22%):","Skupaj z DDV:",IF(AND('[1]Vmesna vrtilna_SKLOP1'!C443&lt;&gt;"",'[1]Vmesna vrtilna_SKLOP1'!E443=""),"Skupaj:",IF(AND('[1]Vmesna vrtilna_SKLOP1'!C443&lt;&gt;"",'[1]Vmesna vrtilna_SKLOP1'!D443=""),'[1]Vmesna vrtilna_SKLOP1'!J443,IF(F443&lt;&gt;"",IF('[1]Vmesna vrtilna_SKLOP1'!J443&lt;&gt;"",'[1]Vmesna vrtilna_SKLOP1'!J443,""),"")))))</f>
        <v>79.80749999999999</v>
      </c>
      <c r="M443" s="22">
        <f t="shared" si="12"/>
        <v>0</v>
      </c>
      <c r="N443" s="22" t="str">
        <f>IF(IFERROR(VLOOKUP(B443,'[1]Vmesna vrtilna_SKLOP1'!B:J,7,0),"")=0,"",IFERROR(VLOOKUP(B443,'[1]Vmesna vrtilna_SKLOP1'!B:J,7,0),""))</f>
        <v/>
      </c>
      <c r="O443" s="22"/>
    </row>
    <row r="444" spans="2:15" ht="15" customHeight="1" x14ac:dyDescent="0.3">
      <c r="B444" s="15" t="str">
        <f>IF(AND('[1]Vmesna vrtilna_SKLOP1'!B444&lt;&gt;"",'[1]Vmesna vrtilna_SKLOP1'!C444&lt;&gt;""),IF('[1]Vmesna vrtilna_SKLOP1'!B444&lt;&gt;"",'[1]Vmesna vrtilna_SKLOP1'!B444,""),"")</f>
        <v/>
      </c>
      <c r="C444" s="16" t="str">
        <f>IF(OR(C443="Posebna oblika",C443="Kulturno zaščiten objekt",C443="Kulturno zaščiten objekt, Posebna oblika"),"Glej zavihek POSEBNI POGOJI",IF(SUM(N443:Q443)=1,"Posebna oblika",IF(SUM(N443:Q443)=10,"Kulturno zaščiten objekt",IF(SUM(N443:Q443)=11,"Kulturno zaščiten objekt, Posebna oblika",IF(AND('[1]Vmesna vrtilna_SKLOP1'!C444&lt;&gt;"",'[1]Vmesna vrtilna_SKLOP1'!D444&lt;&gt;""),IF('[1]Vmesna vrtilna_SKLOP1'!C444&lt;&gt;"",'[1]Vmesna vrtilna_SKLOP1'!C444,""),"")))))</f>
        <v/>
      </c>
      <c r="D444" s="17" t="str">
        <f>IF(IFERROR(VLOOKUP(B444,'[1]Vmesna vrtilna_SKLOP1'!B:J,6,0),"")=0,"",IFERROR(VLOOKUP(B444,'[1]Vmesna vrtilna_SKLOP1'!B:J,6,0),""))</f>
        <v/>
      </c>
      <c r="E444" s="16" t="str">
        <f>IF(IF('[1]Vmesna vrtilna_SKLOP1'!E444&lt;&gt;"",'[1]Vmesna vrtilna_SKLOP1'!D444,"")=0,"",IF('[1]Vmesna vrtilna_SKLOP1'!E444&lt;&gt;"",'[1]Vmesna vrtilna_SKLOP1'!D444,""))</f>
        <v/>
      </c>
      <c r="F444" s="18" t="str">
        <f>IF('[1]Vmesna vrtilna_SKLOP1'!E444&lt;&gt;"",'[1]Vmesna vrtilna_SKLOP1'!E444,"")</f>
        <v>Notranja polica, mat. Marmor, dim. ŠxG:1,77x0,19m</v>
      </c>
      <c r="G444" s="15" t="str">
        <f>IF('[1]Vmesna vrtilna_SKLOP1'!E444&lt;&gt;"",'[1]Vmesna vrtilna_SKLOP1'!F444,"")</f>
        <v>[kos]</v>
      </c>
      <c r="H444" s="19">
        <f>IF('[1]Vmesna vrtilna_SKLOP1'!F444&lt;&gt;"",'[1]Vmesna vrtilna_SKLOP1'!I444,"")</f>
        <v>1</v>
      </c>
      <c r="I444" s="20" t="str">
        <f>IF(I443="Skupaj:","DDV (22%):",IF(I443="DDV (22%):","Skupaj z DDV:",IF(AND('[1]Vmesna vrtilna_SKLOP1'!C444&lt;&gt;"",'[1]Vmesna vrtilna_SKLOP1'!E444=""),"Skupaj:","")))</f>
        <v/>
      </c>
      <c r="J444" s="21">
        <f t="shared" si="13"/>
        <v>0</v>
      </c>
      <c r="K444" s="21">
        <f>IF(I444="Skupaj z DDV:",SUM(K442,K443),IF(I444="DDV (22%):",K443*0.22,IF(AND('[1]Vmesna vrtilna_SKLOP1'!C444&lt;&gt;"",'[1]Vmesna vrtilna_SKLOP1'!D444=""),'[1]Vmesna vrtilna_SKLOP1'!J444,IF(F444&lt;&gt;"",IF('[1]Vmesna vrtilna_SKLOP1'!J444&lt;&gt;"",'[1]Vmesna vrtilna_SKLOP1'!J444,""),""))))</f>
        <v>90.220468999999994</v>
      </c>
      <c r="L444" s="22">
        <f>IF(I443="Skupaj:","DDV (22%):",IF(I443="DDV (22%):","Skupaj z DDV:",IF(AND('[1]Vmesna vrtilna_SKLOP1'!C444&lt;&gt;"",'[1]Vmesna vrtilna_SKLOP1'!E444=""),"Skupaj:",IF(AND('[1]Vmesna vrtilna_SKLOP1'!C444&lt;&gt;"",'[1]Vmesna vrtilna_SKLOP1'!D444=""),'[1]Vmesna vrtilna_SKLOP1'!J444,IF(F444&lt;&gt;"",IF('[1]Vmesna vrtilna_SKLOP1'!J444&lt;&gt;"",'[1]Vmesna vrtilna_SKLOP1'!J444,""),"")))))</f>
        <v>90.220468999999994</v>
      </c>
      <c r="M444" s="22">
        <f t="shared" si="12"/>
        <v>0</v>
      </c>
      <c r="N444" s="22" t="str">
        <f>IF(IFERROR(VLOOKUP(B444,'[1]Vmesna vrtilna_SKLOP1'!B:J,7,0),"")=0,"",IFERROR(VLOOKUP(B444,'[1]Vmesna vrtilna_SKLOP1'!B:J,7,0),""))</f>
        <v/>
      </c>
      <c r="O444" s="22"/>
    </row>
    <row r="445" spans="2:15" ht="15" customHeight="1" x14ac:dyDescent="0.3">
      <c r="B445" s="15" t="str">
        <f>IF(AND('[1]Vmesna vrtilna_SKLOP1'!B445&lt;&gt;"",'[1]Vmesna vrtilna_SKLOP1'!C445&lt;&gt;""),IF('[1]Vmesna vrtilna_SKLOP1'!B445&lt;&gt;"",'[1]Vmesna vrtilna_SKLOP1'!B445,""),"")</f>
        <v/>
      </c>
      <c r="C445" s="16" t="str">
        <f>IF(OR(C444="Posebna oblika",C444="Kulturno zaščiten objekt",C444="Kulturno zaščiten objekt, Posebna oblika"),"Glej zavihek POSEBNI POGOJI",IF(SUM(N444:Q444)=1,"Posebna oblika",IF(SUM(N444:Q444)=10,"Kulturno zaščiten objekt",IF(SUM(N444:Q444)=11,"Kulturno zaščiten objekt, Posebna oblika",IF(AND('[1]Vmesna vrtilna_SKLOP1'!C445&lt;&gt;"",'[1]Vmesna vrtilna_SKLOP1'!D445&lt;&gt;""),IF('[1]Vmesna vrtilna_SKLOP1'!C445&lt;&gt;"",'[1]Vmesna vrtilna_SKLOP1'!C445,""),"")))))</f>
        <v/>
      </c>
      <c r="D445" s="17" t="str">
        <f>IF(IFERROR(VLOOKUP(B445,'[1]Vmesna vrtilna_SKLOP1'!B:J,6,0),"")=0,"",IFERROR(VLOOKUP(B445,'[1]Vmesna vrtilna_SKLOP1'!B:J,6,0),""))</f>
        <v/>
      </c>
      <c r="E445" s="16" t="str">
        <f>IF(IF('[1]Vmesna vrtilna_SKLOP1'!E445&lt;&gt;"",'[1]Vmesna vrtilna_SKLOP1'!D445,"")=0,"",IF('[1]Vmesna vrtilna_SKLOP1'!E445&lt;&gt;"",'[1]Vmesna vrtilna_SKLOP1'!D445,""))</f>
        <v/>
      </c>
      <c r="F445" s="18" t="str">
        <f>IF('[1]Vmesna vrtilna_SKLOP1'!E445&lt;&gt;"",'[1]Vmesna vrtilna_SKLOP1'!E445,"")</f>
        <v>Notranja polica, mat. Marmor, dim. ŠxG:1,17x0,19m</v>
      </c>
      <c r="G445" s="15" t="str">
        <f>IF('[1]Vmesna vrtilna_SKLOP1'!E445&lt;&gt;"",'[1]Vmesna vrtilna_SKLOP1'!F445,"")</f>
        <v>[kos]</v>
      </c>
      <c r="H445" s="19">
        <f>IF('[1]Vmesna vrtilna_SKLOP1'!F445&lt;&gt;"",'[1]Vmesna vrtilna_SKLOP1'!I445,"")</f>
        <v>1</v>
      </c>
      <c r="I445" s="20" t="str">
        <f>IF(I444="Skupaj:","DDV (22%):",IF(I444="DDV (22%):","Skupaj z DDV:",IF(AND('[1]Vmesna vrtilna_SKLOP1'!C445&lt;&gt;"",'[1]Vmesna vrtilna_SKLOP1'!E445=""),"Skupaj:","")))</f>
        <v/>
      </c>
      <c r="J445" s="21">
        <f t="shared" si="13"/>
        <v>0</v>
      </c>
      <c r="K445" s="21">
        <f>IF(I445="Skupaj z DDV:",SUM(K443,K444),IF(I445="DDV (22%):",K444*0.22,IF(AND('[1]Vmesna vrtilna_SKLOP1'!C445&lt;&gt;"",'[1]Vmesna vrtilna_SKLOP1'!D445=""),'[1]Vmesna vrtilna_SKLOP1'!J445,IF(F445&lt;&gt;"",IF('[1]Vmesna vrtilna_SKLOP1'!J445&lt;&gt;"",'[1]Vmesna vrtilna_SKLOP1'!J445,""),""))))</f>
        <v>62.306429000000001</v>
      </c>
      <c r="L445" s="22">
        <f>IF(I444="Skupaj:","DDV (22%):",IF(I444="DDV (22%):","Skupaj z DDV:",IF(AND('[1]Vmesna vrtilna_SKLOP1'!C445&lt;&gt;"",'[1]Vmesna vrtilna_SKLOP1'!E445=""),"Skupaj:",IF(AND('[1]Vmesna vrtilna_SKLOP1'!C445&lt;&gt;"",'[1]Vmesna vrtilna_SKLOP1'!D445=""),'[1]Vmesna vrtilna_SKLOP1'!J445,IF(F445&lt;&gt;"",IF('[1]Vmesna vrtilna_SKLOP1'!J445&lt;&gt;"",'[1]Vmesna vrtilna_SKLOP1'!J445,""),"")))))</f>
        <v>62.306429000000001</v>
      </c>
      <c r="M445" s="22">
        <f t="shared" si="12"/>
        <v>0</v>
      </c>
      <c r="N445" s="22" t="str">
        <f>IF(IFERROR(VLOOKUP(B445,'[1]Vmesna vrtilna_SKLOP1'!B:J,7,0),"")=0,"",IFERROR(VLOOKUP(B445,'[1]Vmesna vrtilna_SKLOP1'!B:J,7,0),""))</f>
        <v/>
      </c>
      <c r="O445" s="22"/>
    </row>
    <row r="446" spans="2:15" ht="15" customHeight="1" x14ac:dyDescent="0.3">
      <c r="B446" s="15" t="str">
        <f>IF(AND('[1]Vmesna vrtilna_SKLOP1'!B446&lt;&gt;"",'[1]Vmesna vrtilna_SKLOP1'!C446&lt;&gt;""),IF('[1]Vmesna vrtilna_SKLOP1'!B446&lt;&gt;"",'[1]Vmesna vrtilna_SKLOP1'!B446,""),"")</f>
        <v/>
      </c>
      <c r="C446" s="16" t="str">
        <f>IF(OR(C445="Posebna oblika",C445="Kulturno zaščiten objekt",C445="Kulturno zaščiten objekt, Posebna oblika"),"Glej zavihek POSEBNI POGOJI",IF(SUM(N445:Q445)=1,"Posebna oblika",IF(SUM(N445:Q445)=10,"Kulturno zaščiten objekt",IF(SUM(N445:Q445)=11,"Kulturno zaščiten objekt, Posebna oblika",IF(AND('[1]Vmesna vrtilna_SKLOP1'!C446&lt;&gt;"",'[1]Vmesna vrtilna_SKLOP1'!D446&lt;&gt;""),IF('[1]Vmesna vrtilna_SKLOP1'!C446&lt;&gt;"",'[1]Vmesna vrtilna_SKLOP1'!C446,""),"")))))</f>
        <v/>
      </c>
      <c r="D446" s="17" t="str">
        <f>IF(IFERROR(VLOOKUP(B446,'[1]Vmesna vrtilna_SKLOP1'!B:J,6,0),"")=0,"",IFERROR(VLOOKUP(B446,'[1]Vmesna vrtilna_SKLOP1'!B:J,6,0),""))</f>
        <v/>
      </c>
      <c r="E446" s="16" t="str">
        <f>IF(IF('[1]Vmesna vrtilna_SKLOP1'!E446&lt;&gt;"",'[1]Vmesna vrtilna_SKLOP1'!D446,"")=0,"",IF('[1]Vmesna vrtilna_SKLOP1'!E446&lt;&gt;"",'[1]Vmesna vrtilna_SKLOP1'!D446,""))</f>
        <v/>
      </c>
      <c r="F446" s="18" t="str">
        <f>IF('[1]Vmesna vrtilna_SKLOP1'!E446&lt;&gt;"",'[1]Vmesna vrtilna_SKLOP1'!E446,"")</f>
        <v/>
      </c>
      <c r="G446" s="15" t="str">
        <f>IF('[1]Vmesna vrtilna_SKLOP1'!E446&lt;&gt;"",'[1]Vmesna vrtilna_SKLOP1'!F446,"")</f>
        <v/>
      </c>
      <c r="H446" s="19" t="str">
        <f>IF('[1]Vmesna vrtilna_SKLOP1'!F446&lt;&gt;"",'[1]Vmesna vrtilna_SKLOP1'!I446,"")</f>
        <v/>
      </c>
      <c r="I446" s="20" t="str">
        <f>IF(I445="Skupaj:","DDV (22%):",IF(I445="DDV (22%):","Skupaj z DDV:",IF(AND('[1]Vmesna vrtilna_SKLOP1'!C446&lt;&gt;"",'[1]Vmesna vrtilna_SKLOP1'!E446=""),"Skupaj:","")))</f>
        <v/>
      </c>
      <c r="J446" s="21" t="str">
        <f t="shared" si="13"/>
        <v/>
      </c>
      <c r="K446" s="21" t="str">
        <f>IF(I446="Skupaj z DDV:",SUM(K444,K445),IF(I446="DDV (22%):",K445*0.22,IF(AND('[1]Vmesna vrtilna_SKLOP1'!C446&lt;&gt;"",'[1]Vmesna vrtilna_SKLOP1'!D446=""),'[1]Vmesna vrtilna_SKLOP1'!J446,IF(F446&lt;&gt;"",IF('[1]Vmesna vrtilna_SKLOP1'!J446&lt;&gt;"",'[1]Vmesna vrtilna_SKLOP1'!J446,""),""))))</f>
        <v/>
      </c>
      <c r="L446" s="22" t="str">
        <f>IF(I445="Skupaj:","DDV (22%):",IF(I445="DDV (22%):","Skupaj z DDV:",IF(AND('[1]Vmesna vrtilna_SKLOP1'!C446&lt;&gt;"",'[1]Vmesna vrtilna_SKLOP1'!E446=""),"Skupaj:",IF(AND('[1]Vmesna vrtilna_SKLOP1'!C446&lt;&gt;"",'[1]Vmesna vrtilna_SKLOP1'!D446=""),'[1]Vmesna vrtilna_SKLOP1'!J446,IF(F446&lt;&gt;"",IF('[1]Vmesna vrtilna_SKLOP1'!J446&lt;&gt;"",'[1]Vmesna vrtilna_SKLOP1'!J446,""),"")))))</f>
        <v/>
      </c>
      <c r="M446" s="22">
        <f t="shared" si="12"/>
        <v>0</v>
      </c>
      <c r="N446" s="22" t="str">
        <f>IF(IFERROR(VLOOKUP(B446,'[1]Vmesna vrtilna_SKLOP1'!B:J,7,0),"")=0,"",IFERROR(VLOOKUP(B446,'[1]Vmesna vrtilna_SKLOP1'!B:J,7,0),""))</f>
        <v/>
      </c>
      <c r="O446" s="22"/>
    </row>
    <row r="447" spans="2:15" ht="15" customHeight="1" x14ac:dyDescent="0.3">
      <c r="B447" s="15" t="str">
        <f>IF(AND('[1]Vmesna vrtilna_SKLOP1'!B447&lt;&gt;"",'[1]Vmesna vrtilna_SKLOP1'!C447&lt;&gt;""),IF('[1]Vmesna vrtilna_SKLOP1'!B447&lt;&gt;"",'[1]Vmesna vrtilna_SKLOP1'!B447,""),"")</f>
        <v/>
      </c>
      <c r="C447" s="16" t="str">
        <f>IF(OR(C446="Posebna oblika",C446="Kulturno zaščiten objekt",C446="Kulturno zaščiten objekt, Posebna oblika"),"Glej zavihek POSEBNI POGOJI",IF(SUM(N446:Q446)=1,"Posebna oblika",IF(SUM(N446:Q446)=10,"Kulturno zaščiten objekt",IF(SUM(N446:Q446)=11,"Kulturno zaščiten objekt, Posebna oblika",IF(AND('[1]Vmesna vrtilna_SKLOP1'!C447&lt;&gt;"",'[1]Vmesna vrtilna_SKLOP1'!D447&lt;&gt;""),IF('[1]Vmesna vrtilna_SKLOP1'!C447&lt;&gt;"",'[1]Vmesna vrtilna_SKLOP1'!C447,""),"")))))</f>
        <v/>
      </c>
      <c r="D447" s="17" t="str">
        <f>IF(IFERROR(VLOOKUP(B447,'[1]Vmesna vrtilna_SKLOP1'!B:J,6,0),"")=0,"",IFERROR(VLOOKUP(B447,'[1]Vmesna vrtilna_SKLOP1'!B:J,6,0),""))</f>
        <v/>
      </c>
      <c r="E447" s="16" t="str">
        <f>IF(IF('[1]Vmesna vrtilna_SKLOP1'!E447&lt;&gt;"",'[1]Vmesna vrtilna_SKLOP1'!D447,"")=0,"",IF('[1]Vmesna vrtilna_SKLOP1'!E447&lt;&gt;"",'[1]Vmesna vrtilna_SKLOP1'!D447,""))</f>
        <v>Demontaža</v>
      </c>
      <c r="F447" s="18" t="str">
        <f>IF('[1]Vmesna vrtilna_SKLOP1'!E447&lt;&gt;"",'[1]Vmesna vrtilna_SKLOP1'!E447,"")</f>
        <v>Demontaža oken</v>
      </c>
      <c r="G447" s="15" t="str">
        <f>IF('[1]Vmesna vrtilna_SKLOP1'!E447&lt;&gt;"",'[1]Vmesna vrtilna_SKLOP1'!F447,"")</f>
        <v>[m1]</v>
      </c>
      <c r="H447" s="19">
        <f>IF('[1]Vmesna vrtilna_SKLOP1'!F447&lt;&gt;"",'[1]Vmesna vrtilna_SKLOP1'!I447,"")</f>
        <v>45.540000000000006</v>
      </c>
      <c r="I447" s="20" t="str">
        <f>IF(I446="Skupaj:","DDV (22%):",IF(I446="DDV (22%):","Skupaj z DDV:",IF(AND('[1]Vmesna vrtilna_SKLOP1'!C447&lt;&gt;"",'[1]Vmesna vrtilna_SKLOP1'!E447=""),"Skupaj:","")))</f>
        <v/>
      </c>
      <c r="J447" s="21">
        <f t="shared" si="13"/>
        <v>0</v>
      </c>
      <c r="K447" s="21">
        <f>IF(I447="Skupaj z DDV:",SUM(K445,K446),IF(I447="DDV (22%):",K446*0.22,IF(AND('[1]Vmesna vrtilna_SKLOP1'!C447&lt;&gt;"",'[1]Vmesna vrtilna_SKLOP1'!D447=""),'[1]Vmesna vrtilna_SKLOP1'!J447,IF(F447&lt;&gt;"",IF('[1]Vmesna vrtilna_SKLOP1'!J447&lt;&gt;"",'[1]Vmesna vrtilna_SKLOP1'!J447,""),""))))</f>
        <v>318.77999999999997</v>
      </c>
      <c r="L447" s="22">
        <f>IF(I446="Skupaj:","DDV (22%):",IF(I446="DDV (22%):","Skupaj z DDV:",IF(AND('[1]Vmesna vrtilna_SKLOP1'!C447&lt;&gt;"",'[1]Vmesna vrtilna_SKLOP1'!E447=""),"Skupaj:",IF(AND('[1]Vmesna vrtilna_SKLOP1'!C447&lt;&gt;"",'[1]Vmesna vrtilna_SKLOP1'!D447=""),'[1]Vmesna vrtilna_SKLOP1'!J447,IF(F447&lt;&gt;"",IF('[1]Vmesna vrtilna_SKLOP1'!J447&lt;&gt;"",'[1]Vmesna vrtilna_SKLOP1'!J447,""),"")))))</f>
        <v>318.77999999999997</v>
      </c>
      <c r="M447" s="22">
        <f t="shared" si="12"/>
        <v>0</v>
      </c>
      <c r="N447" s="22" t="str">
        <f>IF(IFERROR(VLOOKUP(B447,'[1]Vmesna vrtilna_SKLOP1'!B:J,7,0),"")=0,"",IFERROR(VLOOKUP(B447,'[1]Vmesna vrtilna_SKLOP1'!B:J,7,0),""))</f>
        <v/>
      </c>
      <c r="O447" s="22"/>
    </row>
    <row r="448" spans="2:15" ht="15" customHeight="1" x14ac:dyDescent="0.3">
      <c r="B448" s="15" t="str">
        <f>IF(AND('[1]Vmesna vrtilna_SKLOP1'!B448&lt;&gt;"",'[1]Vmesna vrtilna_SKLOP1'!C448&lt;&gt;""),IF('[1]Vmesna vrtilna_SKLOP1'!B448&lt;&gt;"",'[1]Vmesna vrtilna_SKLOP1'!B448,""),"")</f>
        <v/>
      </c>
      <c r="C448" s="16" t="str">
        <f>IF(OR(C447="Posebna oblika",C447="Kulturno zaščiten objekt",C447="Kulturno zaščiten objekt, Posebna oblika"),"Glej zavihek POSEBNI POGOJI",IF(SUM(N447:Q447)=1,"Posebna oblika",IF(SUM(N447:Q447)=10,"Kulturno zaščiten objekt",IF(SUM(N447:Q447)=11,"Kulturno zaščiten objekt, Posebna oblika",IF(AND('[1]Vmesna vrtilna_SKLOP1'!C448&lt;&gt;"",'[1]Vmesna vrtilna_SKLOP1'!D448&lt;&gt;""),IF('[1]Vmesna vrtilna_SKLOP1'!C448&lt;&gt;"",'[1]Vmesna vrtilna_SKLOP1'!C448,""),"")))))</f>
        <v/>
      </c>
      <c r="D448" s="17" t="str">
        <f>IF(IFERROR(VLOOKUP(B448,'[1]Vmesna vrtilna_SKLOP1'!B:J,6,0),"")=0,"",IFERROR(VLOOKUP(B448,'[1]Vmesna vrtilna_SKLOP1'!B:J,6,0),""))</f>
        <v/>
      </c>
      <c r="E448" s="16" t="str">
        <f>IF(IF('[1]Vmesna vrtilna_SKLOP1'!E448&lt;&gt;"",'[1]Vmesna vrtilna_SKLOP1'!D448,"")=0,"",IF('[1]Vmesna vrtilna_SKLOP1'!E448&lt;&gt;"",'[1]Vmesna vrtilna_SKLOP1'!D448,""))</f>
        <v/>
      </c>
      <c r="F448" s="18" t="str">
        <f>IF('[1]Vmesna vrtilna_SKLOP1'!E448&lt;&gt;"",'[1]Vmesna vrtilna_SKLOP1'!E448,"")</f>
        <v>Demontaža vrat</v>
      </c>
      <c r="G448" s="15" t="str">
        <f>IF('[1]Vmesna vrtilna_SKLOP1'!E448&lt;&gt;"",'[1]Vmesna vrtilna_SKLOP1'!F448,"")</f>
        <v>[m1]</v>
      </c>
      <c r="H448" s="19">
        <f>IF('[1]Vmesna vrtilna_SKLOP1'!F448&lt;&gt;"",'[1]Vmesna vrtilna_SKLOP1'!I448,"")</f>
        <v>12.399999999999999</v>
      </c>
      <c r="I448" s="20" t="str">
        <f>IF(I447="Skupaj:","DDV (22%):",IF(I447="DDV (22%):","Skupaj z DDV:",IF(AND('[1]Vmesna vrtilna_SKLOP1'!C448&lt;&gt;"",'[1]Vmesna vrtilna_SKLOP1'!E448=""),"Skupaj:","")))</f>
        <v/>
      </c>
      <c r="J448" s="21">
        <f t="shared" si="13"/>
        <v>0</v>
      </c>
      <c r="K448" s="21">
        <f>IF(I448="Skupaj z DDV:",SUM(K446,K447),IF(I448="DDV (22%):",K447*0.22,IF(AND('[1]Vmesna vrtilna_SKLOP1'!C448&lt;&gt;"",'[1]Vmesna vrtilna_SKLOP1'!D448=""),'[1]Vmesna vrtilna_SKLOP1'!J448,IF(F448&lt;&gt;"",IF('[1]Vmesna vrtilna_SKLOP1'!J448&lt;&gt;"",'[1]Vmesna vrtilna_SKLOP1'!J448,""),""))))</f>
        <v>86.799999999999983</v>
      </c>
      <c r="L448" s="22">
        <f>IF(I447="Skupaj:","DDV (22%):",IF(I447="DDV (22%):","Skupaj z DDV:",IF(AND('[1]Vmesna vrtilna_SKLOP1'!C448&lt;&gt;"",'[1]Vmesna vrtilna_SKLOP1'!E448=""),"Skupaj:",IF(AND('[1]Vmesna vrtilna_SKLOP1'!C448&lt;&gt;"",'[1]Vmesna vrtilna_SKLOP1'!D448=""),'[1]Vmesna vrtilna_SKLOP1'!J448,IF(F448&lt;&gt;"",IF('[1]Vmesna vrtilna_SKLOP1'!J448&lt;&gt;"",'[1]Vmesna vrtilna_SKLOP1'!J448,""),"")))))</f>
        <v>86.799999999999983</v>
      </c>
      <c r="M448" s="22">
        <f t="shared" si="12"/>
        <v>0</v>
      </c>
      <c r="N448" s="22" t="str">
        <f>IF(IFERROR(VLOOKUP(B448,'[1]Vmesna vrtilna_SKLOP1'!B:J,7,0),"")=0,"",IFERROR(VLOOKUP(B448,'[1]Vmesna vrtilna_SKLOP1'!B:J,7,0),""))</f>
        <v/>
      </c>
      <c r="O448" s="22"/>
    </row>
    <row r="449" spans="2:15" ht="15" customHeight="1" x14ac:dyDescent="0.3">
      <c r="B449" s="15" t="str">
        <f>IF(AND('[1]Vmesna vrtilna_SKLOP1'!B449&lt;&gt;"",'[1]Vmesna vrtilna_SKLOP1'!C449&lt;&gt;""),IF('[1]Vmesna vrtilna_SKLOP1'!B449&lt;&gt;"",'[1]Vmesna vrtilna_SKLOP1'!B449,""),"")</f>
        <v/>
      </c>
      <c r="C449" s="16" t="str">
        <f>IF(OR(C448="Posebna oblika",C448="Kulturno zaščiten objekt",C448="Kulturno zaščiten objekt, Posebna oblika"),"Glej zavihek POSEBNI POGOJI",IF(SUM(N448:Q448)=1,"Posebna oblika",IF(SUM(N448:Q448)=10,"Kulturno zaščiten objekt",IF(SUM(N448:Q448)=11,"Kulturno zaščiten objekt, Posebna oblika",IF(AND('[1]Vmesna vrtilna_SKLOP1'!C449&lt;&gt;"",'[1]Vmesna vrtilna_SKLOP1'!D449&lt;&gt;""),IF('[1]Vmesna vrtilna_SKLOP1'!C449&lt;&gt;"",'[1]Vmesna vrtilna_SKLOP1'!C449,""),"")))))</f>
        <v/>
      </c>
      <c r="D449" s="17" t="str">
        <f>IF(IFERROR(VLOOKUP(B449,'[1]Vmesna vrtilna_SKLOP1'!B:J,6,0),"")=0,"",IFERROR(VLOOKUP(B449,'[1]Vmesna vrtilna_SKLOP1'!B:J,6,0),""))</f>
        <v/>
      </c>
      <c r="E449" s="16" t="str">
        <f>IF(IF('[1]Vmesna vrtilna_SKLOP1'!E449&lt;&gt;"",'[1]Vmesna vrtilna_SKLOP1'!D449,"")=0,"",IF('[1]Vmesna vrtilna_SKLOP1'!E449&lt;&gt;"",'[1]Vmesna vrtilna_SKLOP1'!D449,""))</f>
        <v/>
      </c>
      <c r="F449" s="18" t="str">
        <f>IF('[1]Vmesna vrtilna_SKLOP1'!E449&lt;&gt;"",'[1]Vmesna vrtilna_SKLOP1'!E449,"")</f>
        <v>Demontaža police</v>
      </c>
      <c r="G449" s="15" t="str">
        <f>IF('[1]Vmesna vrtilna_SKLOP1'!E449&lt;&gt;"",'[1]Vmesna vrtilna_SKLOP1'!F449,"")</f>
        <v>[kos]</v>
      </c>
      <c r="H449" s="19">
        <f>IF('[1]Vmesna vrtilna_SKLOP1'!F449&lt;&gt;"",'[1]Vmesna vrtilna_SKLOP1'!I449,"")</f>
        <v>8</v>
      </c>
      <c r="I449" s="20" t="str">
        <f>IF(I448="Skupaj:","DDV (22%):",IF(I448="DDV (22%):","Skupaj z DDV:",IF(AND('[1]Vmesna vrtilna_SKLOP1'!C449&lt;&gt;"",'[1]Vmesna vrtilna_SKLOP1'!E449=""),"Skupaj:","")))</f>
        <v/>
      </c>
      <c r="J449" s="21">
        <f t="shared" si="13"/>
        <v>0</v>
      </c>
      <c r="K449" s="21">
        <f>IF(I449="Skupaj z DDV:",SUM(K447,K448),IF(I449="DDV (22%):",K448*0.22,IF(AND('[1]Vmesna vrtilna_SKLOP1'!C449&lt;&gt;"",'[1]Vmesna vrtilna_SKLOP1'!D449=""),'[1]Vmesna vrtilna_SKLOP1'!J449,IF(F449&lt;&gt;"",IF('[1]Vmesna vrtilna_SKLOP1'!J449&lt;&gt;"",'[1]Vmesna vrtilna_SKLOP1'!J449,""),""))))</f>
        <v>60.150000000000006</v>
      </c>
      <c r="L449" s="22">
        <f>IF(I448="Skupaj:","DDV (22%):",IF(I448="DDV (22%):","Skupaj z DDV:",IF(AND('[1]Vmesna vrtilna_SKLOP1'!C449&lt;&gt;"",'[1]Vmesna vrtilna_SKLOP1'!E449=""),"Skupaj:",IF(AND('[1]Vmesna vrtilna_SKLOP1'!C449&lt;&gt;"",'[1]Vmesna vrtilna_SKLOP1'!D449=""),'[1]Vmesna vrtilna_SKLOP1'!J449,IF(F449&lt;&gt;"",IF('[1]Vmesna vrtilna_SKLOP1'!J449&lt;&gt;"",'[1]Vmesna vrtilna_SKLOP1'!J449,""),"")))))</f>
        <v>60.150000000000006</v>
      </c>
      <c r="M449" s="22">
        <f t="shared" si="12"/>
        <v>0</v>
      </c>
      <c r="N449" s="22" t="str">
        <f>IF(IFERROR(VLOOKUP(B449,'[1]Vmesna vrtilna_SKLOP1'!B:J,7,0),"")=0,"",IFERROR(VLOOKUP(B449,'[1]Vmesna vrtilna_SKLOP1'!B:J,7,0),""))</f>
        <v/>
      </c>
      <c r="O449" s="22"/>
    </row>
    <row r="450" spans="2:15" ht="15" customHeight="1" x14ac:dyDescent="0.3">
      <c r="B450" s="15" t="str">
        <f>IF(AND('[1]Vmesna vrtilna_SKLOP1'!B450&lt;&gt;"",'[1]Vmesna vrtilna_SKLOP1'!C450&lt;&gt;""),IF('[1]Vmesna vrtilna_SKLOP1'!B450&lt;&gt;"",'[1]Vmesna vrtilna_SKLOP1'!B450,""),"")</f>
        <v/>
      </c>
      <c r="C450" s="16" t="str">
        <f>IF(OR(C449="Posebna oblika",C449="Kulturno zaščiten objekt",C449="Kulturno zaščiten objekt, Posebna oblika"),"Glej zavihek POSEBNI POGOJI",IF(SUM(N449:Q449)=1,"Posebna oblika",IF(SUM(N449:Q449)=10,"Kulturno zaščiten objekt",IF(SUM(N449:Q449)=11,"Kulturno zaščiten objekt, Posebna oblika",IF(AND('[1]Vmesna vrtilna_SKLOP1'!C450&lt;&gt;"",'[1]Vmesna vrtilna_SKLOP1'!D450&lt;&gt;""),IF('[1]Vmesna vrtilna_SKLOP1'!C450&lt;&gt;"",'[1]Vmesna vrtilna_SKLOP1'!C450,""),"")))))</f>
        <v/>
      </c>
      <c r="D450" s="17" t="str">
        <f>IF(IFERROR(VLOOKUP(B450,'[1]Vmesna vrtilna_SKLOP1'!B:J,6,0),"")=0,"",IFERROR(VLOOKUP(B450,'[1]Vmesna vrtilna_SKLOP1'!B:J,6,0),""))</f>
        <v/>
      </c>
      <c r="E450" s="16" t="str">
        <f>IF(IF('[1]Vmesna vrtilna_SKLOP1'!E450&lt;&gt;"",'[1]Vmesna vrtilna_SKLOP1'!D450,"")=0,"",IF('[1]Vmesna vrtilna_SKLOP1'!E450&lt;&gt;"",'[1]Vmesna vrtilna_SKLOP1'!D450,""))</f>
        <v/>
      </c>
      <c r="F450" s="18" t="str">
        <f>IF('[1]Vmesna vrtilna_SKLOP1'!E450&lt;&gt;"",'[1]Vmesna vrtilna_SKLOP1'!E450,"")</f>
        <v/>
      </c>
      <c r="G450" s="15" t="str">
        <f>IF('[1]Vmesna vrtilna_SKLOP1'!E450&lt;&gt;"",'[1]Vmesna vrtilna_SKLOP1'!F450,"")</f>
        <v/>
      </c>
      <c r="H450" s="19" t="str">
        <f>IF('[1]Vmesna vrtilna_SKLOP1'!F450&lt;&gt;"",'[1]Vmesna vrtilna_SKLOP1'!I450,"")</f>
        <v/>
      </c>
      <c r="I450" s="20" t="str">
        <f>IF(I449="Skupaj:","DDV (22%):",IF(I449="DDV (22%):","Skupaj z DDV:",IF(AND('[1]Vmesna vrtilna_SKLOP1'!C450&lt;&gt;"",'[1]Vmesna vrtilna_SKLOP1'!E450=""),"Skupaj:","")))</f>
        <v/>
      </c>
      <c r="J450" s="21" t="str">
        <f t="shared" si="13"/>
        <v/>
      </c>
      <c r="K450" s="21" t="str">
        <f>IF(I450="Skupaj z DDV:",SUM(K448,K449),IF(I450="DDV (22%):",K449*0.22,IF(AND('[1]Vmesna vrtilna_SKLOP1'!C450&lt;&gt;"",'[1]Vmesna vrtilna_SKLOP1'!D450=""),'[1]Vmesna vrtilna_SKLOP1'!J450,IF(F450&lt;&gt;"",IF('[1]Vmesna vrtilna_SKLOP1'!J450&lt;&gt;"",'[1]Vmesna vrtilna_SKLOP1'!J450,""),""))))</f>
        <v/>
      </c>
      <c r="L450" s="22" t="str">
        <f>IF(I449="Skupaj:","DDV (22%):",IF(I449="DDV (22%):","Skupaj z DDV:",IF(AND('[1]Vmesna vrtilna_SKLOP1'!C450&lt;&gt;"",'[1]Vmesna vrtilna_SKLOP1'!E450=""),"Skupaj:",IF(AND('[1]Vmesna vrtilna_SKLOP1'!C450&lt;&gt;"",'[1]Vmesna vrtilna_SKLOP1'!D450=""),'[1]Vmesna vrtilna_SKLOP1'!J450,IF(F450&lt;&gt;"",IF('[1]Vmesna vrtilna_SKLOP1'!J450&lt;&gt;"",'[1]Vmesna vrtilna_SKLOP1'!J450,""),"")))))</f>
        <v/>
      </c>
      <c r="M450" s="22">
        <f t="shared" si="12"/>
        <v>0</v>
      </c>
      <c r="N450" s="22" t="str">
        <f>IF(IFERROR(VLOOKUP(B450,'[1]Vmesna vrtilna_SKLOP1'!B:J,7,0),"")=0,"",IFERROR(VLOOKUP(B450,'[1]Vmesna vrtilna_SKLOP1'!B:J,7,0),""))</f>
        <v/>
      </c>
      <c r="O450" s="22"/>
    </row>
    <row r="451" spans="2:15" ht="15" customHeight="1" x14ac:dyDescent="0.3">
      <c r="B451" s="15" t="str">
        <f>IF(AND('[1]Vmesna vrtilna_SKLOP1'!B451&lt;&gt;"",'[1]Vmesna vrtilna_SKLOP1'!C451&lt;&gt;""),IF('[1]Vmesna vrtilna_SKLOP1'!B451&lt;&gt;"",'[1]Vmesna vrtilna_SKLOP1'!B451,""),"")</f>
        <v/>
      </c>
      <c r="C451" s="16" t="str">
        <f>IF(OR(C450="Posebna oblika",C450="Kulturno zaščiten objekt",C450="Kulturno zaščiten objekt, Posebna oblika"),"Glej zavihek POSEBNI POGOJI",IF(SUM(N450:Q450)=1,"Posebna oblika",IF(SUM(N450:Q450)=10,"Kulturno zaščiten objekt",IF(SUM(N450:Q450)=11,"Kulturno zaščiten objekt, Posebna oblika",IF(AND('[1]Vmesna vrtilna_SKLOP1'!C451&lt;&gt;"",'[1]Vmesna vrtilna_SKLOP1'!D451&lt;&gt;""),IF('[1]Vmesna vrtilna_SKLOP1'!C451&lt;&gt;"",'[1]Vmesna vrtilna_SKLOP1'!C451,""),"")))))</f>
        <v/>
      </c>
      <c r="D451" s="17" t="str">
        <f>IF(IFERROR(VLOOKUP(B451,'[1]Vmesna vrtilna_SKLOP1'!B:J,6,0),"")=0,"",IFERROR(VLOOKUP(B451,'[1]Vmesna vrtilna_SKLOP1'!B:J,6,0),""))</f>
        <v/>
      </c>
      <c r="E451" s="16" t="str">
        <f>IF(IF('[1]Vmesna vrtilna_SKLOP1'!E451&lt;&gt;"",'[1]Vmesna vrtilna_SKLOP1'!D451,"")=0,"",IF('[1]Vmesna vrtilna_SKLOP1'!E451&lt;&gt;"",'[1]Vmesna vrtilna_SKLOP1'!D451,""))</f>
        <v>Montaža</v>
      </c>
      <c r="F451" s="18" t="str">
        <f>IF('[1]Vmesna vrtilna_SKLOP1'!E451&lt;&gt;"",'[1]Vmesna vrtilna_SKLOP1'!E451,"")</f>
        <v>RAL montaža oken z zidarskimi deli</v>
      </c>
      <c r="G451" s="15" t="str">
        <f>IF('[1]Vmesna vrtilna_SKLOP1'!E451&lt;&gt;"",'[1]Vmesna vrtilna_SKLOP1'!F451,"")</f>
        <v>[m1]</v>
      </c>
      <c r="H451" s="19">
        <f>IF('[1]Vmesna vrtilna_SKLOP1'!F451&lt;&gt;"",'[1]Vmesna vrtilna_SKLOP1'!I451,"")</f>
        <v>21.099999999999998</v>
      </c>
      <c r="I451" s="20" t="str">
        <f>IF(I450="Skupaj:","DDV (22%):",IF(I450="DDV (22%):","Skupaj z DDV:",IF(AND('[1]Vmesna vrtilna_SKLOP1'!C451&lt;&gt;"",'[1]Vmesna vrtilna_SKLOP1'!E451=""),"Skupaj:","")))</f>
        <v/>
      </c>
      <c r="J451" s="21">
        <f t="shared" si="13"/>
        <v>0</v>
      </c>
      <c r="K451" s="21">
        <f>IF(I451="Skupaj z DDV:",SUM(K449,K450),IF(I451="DDV (22%):",K450*0.22,IF(AND('[1]Vmesna vrtilna_SKLOP1'!C451&lt;&gt;"",'[1]Vmesna vrtilna_SKLOP1'!D451=""),'[1]Vmesna vrtilna_SKLOP1'!J451,IF(F451&lt;&gt;"",IF('[1]Vmesna vrtilna_SKLOP1'!J451&lt;&gt;"",'[1]Vmesna vrtilna_SKLOP1'!J451,""),""))))</f>
        <v>717.39999999999986</v>
      </c>
      <c r="L451" s="22">
        <f>IF(I450="Skupaj:","DDV (22%):",IF(I450="DDV (22%):","Skupaj z DDV:",IF(AND('[1]Vmesna vrtilna_SKLOP1'!C451&lt;&gt;"",'[1]Vmesna vrtilna_SKLOP1'!E451=""),"Skupaj:",IF(AND('[1]Vmesna vrtilna_SKLOP1'!C451&lt;&gt;"",'[1]Vmesna vrtilna_SKLOP1'!D451=""),'[1]Vmesna vrtilna_SKLOP1'!J451,IF(F451&lt;&gt;"",IF('[1]Vmesna vrtilna_SKLOP1'!J451&lt;&gt;"",'[1]Vmesna vrtilna_SKLOP1'!J451,""),"")))))</f>
        <v>717.39999999999986</v>
      </c>
      <c r="M451" s="22">
        <f t="shared" ref="M451:M514" si="14">IF(AND(B451&gt;0,B451&lt;100000),J451,IF(OR(I451="Skupaj:",I451="DDV (22%):",I451="Skupaj z DDV:"),M450,SUM(M450,J451)))</f>
        <v>0</v>
      </c>
      <c r="N451" s="22" t="str">
        <f>IF(IFERROR(VLOOKUP(B451,'[1]Vmesna vrtilna_SKLOP1'!B:J,7,0),"")=0,"",IFERROR(VLOOKUP(B451,'[1]Vmesna vrtilna_SKLOP1'!B:J,7,0),""))</f>
        <v/>
      </c>
      <c r="O451" s="22"/>
    </row>
    <row r="452" spans="2:15" ht="15" customHeight="1" x14ac:dyDescent="0.3">
      <c r="B452" s="15" t="str">
        <f>IF(AND('[1]Vmesna vrtilna_SKLOP1'!B452&lt;&gt;"",'[1]Vmesna vrtilna_SKLOP1'!C452&lt;&gt;""),IF('[1]Vmesna vrtilna_SKLOP1'!B452&lt;&gt;"",'[1]Vmesna vrtilna_SKLOP1'!B452,""),"")</f>
        <v/>
      </c>
      <c r="C452" s="16" t="str">
        <f>IF(OR(C451="Posebna oblika",C451="Kulturno zaščiten objekt",C451="Kulturno zaščiten objekt, Posebna oblika"),"Glej zavihek POSEBNI POGOJI",IF(SUM(N451:Q451)=1,"Posebna oblika",IF(SUM(N451:Q451)=10,"Kulturno zaščiten objekt",IF(SUM(N451:Q451)=11,"Kulturno zaščiten objekt, Posebna oblika",IF(AND('[1]Vmesna vrtilna_SKLOP1'!C452&lt;&gt;"",'[1]Vmesna vrtilna_SKLOP1'!D452&lt;&gt;""),IF('[1]Vmesna vrtilna_SKLOP1'!C452&lt;&gt;"",'[1]Vmesna vrtilna_SKLOP1'!C452,""),"")))))</f>
        <v/>
      </c>
      <c r="D452" s="17" t="str">
        <f>IF(IFERROR(VLOOKUP(B452,'[1]Vmesna vrtilna_SKLOP1'!B:J,6,0),"")=0,"",IFERROR(VLOOKUP(B452,'[1]Vmesna vrtilna_SKLOP1'!B:J,6,0),""))</f>
        <v/>
      </c>
      <c r="E452" s="16" t="str">
        <f>IF(IF('[1]Vmesna vrtilna_SKLOP1'!E452&lt;&gt;"",'[1]Vmesna vrtilna_SKLOP1'!D452,"")=0,"",IF('[1]Vmesna vrtilna_SKLOP1'!E452&lt;&gt;"",'[1]Vmesna vrtilna_SKLOP1'!D452,""))</f>
        <v/>
      </c>
      <c r="F452" s="18" t="str">
        <f>IF('[1]Vmesna vrtilna_SKLOP1'!E452&lt;&gt;"",'[1]Vmesna vrtilna_SKLOP1'!E452,"")</f>
        <v>RAL montaža oken z zidarskimi deli ter dodatno zapiranje odprtine nad notr. rolo omarico</v>
      </c>
      <c r="G452" s="15" t="str">
        <f>IF('[1]Vmesna vrtilna_SKLOP1'!E452&lt;&gt;"",'[1]Vmesna vrtilna_SKLOP1'!F452,"")</f>
        <v>[m1]</v>
      </c>
      <c r="H452" s="19">
        <f>IF('[1]Vmesna vrtilna_SKLOP1'!F452&lt;&gt;"",'[1]Vmesna vrtilna_SKLOP1'!I452,"")</f>
        <v>24.44</v>
      </c>
      <c r="I452" s="20" t="str">
        <f>IF(I451="Skupaj:","DDV (22%):",IF(I451="DDV (22%):","Skupaj z DDV:",IF(AND('[1]Vmesna vrtilna_SKLOP1'!C452&lt;&gt;"",'[1]Vmesna vrtilna_SKLOP1'!E452=""),"Skupaj:","")))</f>
        <v/>
      </c>
      <c r="J452" s="21">
        <f t="shared" ref="J452:J515" si="15">IFERROR(IF(I452="Skupaj:",M452,IF(I452="Skupaj z DDV:",SUM(J450,J451),IF(I452="DDV (22%):",J451*0.22,IF(F452&lt;&gt;"",H452*I452,"")))),0)</f>
        <v>0</v>
      </c>
      <c r="K452" s="21">
        <f>IF(I452="Skupaj z DDV:",SUM(K450,K451),IF(I452="DDV (22%):",K451*0.22,IF(AND('[1]Vmesna vrtilna_SKLOP1'!C452&lt;&gt;"",'[1]Vmesna vrtilna_SKLOP1'!D452=""),'[1]Vmesna vrtilna_SKLOP1'!J452,IF(F452&lt;&gt;"",IF('[1]Vmesna vrtilna_SKLOP1'!J452&lt;&gt;"",'[1]Vmesna vrtilna_SKLOP1'!J452,""),""))))</f>
        <v>912.56</v>
      </c>
      <c r="L452" s="22">
        <f>IF(I451="Skupaj:","DDV (22%):",IF(I451="DDV (22%):","Skupaj z DDV:",IF(AND('[1]Vmesna vrtilna_SKLOP1'!C452&lt;&gt;"",'[1]Vmesna vrtilna_SKLOP1'!E452=""),"Skupaj:",IF(AND('[1]Vmesna vrtilna_SKLOP1'!C452&lt;&gt;"",'[1]Vmesna vrtilna_SKLOP1'!D452=""),'[1]Vmesna vrtilna_SKLOP1'!J452,IF(F452&lt;&gt;"",IF('[1]Vmesna vrtilna_SKLOP1'!J452&lt;&gt;"",'[1]Vmesna vrtilna_SKLOP1'!J452,""),"")))))</f>
        <v>912.56</v>
      </c>
      <c r="M452" s="22">
        <f t="shared" si="14"/>
        <v>0</v>
      </c>
      <c r="N452" s="22" t="str">
        <f>IF(IFERROR(VLOOKUP(B452,'[1]Vmesna vrtilna_SKLOP1'!B:J,7,0),"")=0,"",IFERROR(VLOOKUP(B452,'[1]Vmesna vrtilna_SKLOP1'!B:J,7,0),""))</f>
        <v/>
      </c>
      <c r="O452" s="22"/>
    </row>
    <row r="453" spans="2:15" ht="15" customHeight="1" x14ac:dyDescent="0.3">
      <c r="B453" s="15" t="str">
        <f>IF(AND('[1]Vmesna vrtilna_SKLOP1'!B453&lt;&gt;"",'[1]Vmesna vrtilna_SKLOP1'!C453&lt;&gt;""),IF('[1]Vmesna vrtilna_SKLOP1'!B453&lt;&gt;"",'[1]Vmesna vrtilna_SKLOP1'!B453,""),"")</f>
        <v/>
      </c>
      <c r="C453" s="16" t="str">
        <f>IF(OR(C452="Posebna oblika",C452="Kulturno zaščiten objekt",C452="Kulturno zaščiten objekt, Posebna oblika"),"Glej zavihek POSEBNI POGOJI",IF(SUM(N452:Q452)=1,"Posebna oblika",IF(SUM(N452:Q452)=10,"Kulturno zaščiten objekt",IF(SUM(N452:Q452)=11,"Kulturno zaščiten objekt, Posebna oblika",IF(AND('[1]Vmesna vrtilna_SKLOP1'!C453&lt;&gt;"",'[1]Vmesna vrtilna_SKLOP1'!D453&lt;&gt;""),IF('[1]Vmesna vrtilna_SKLOP1'!C453&lt;&gt;"",'[1]Vmesna vrtilna_SKLOP1'!C453,""),"")))))</f>
        <v/>
      </c>
      <c r="D453" s="17" t="str">
        <f>IF(IFERROR(VLOOKUP(B453,'[1]Vmesna vrtilna_SKLOP1'!B:J,6,0),"")=0,"",IFERROR(VLOOKUP(B453,'[1]Vmesna vrtilna_SKLOP1'!B:J,6,0),""))</f>
        <v/>
      </c>
      <c r="E453" s="16" t="str">
        <f>IF(IF('[1]Vmesna vrtilna_SKLOP1'!E453&lt;&gt;"",'[1]Vmesna vrtilna_SKLOP1'!D453,"")=0,"",IF('[1]Vmesna vrtilna_SKLOP1'!E453&lt;&gt;"",'[1]Vmesna vrtilna_SKLOP1'!D453,""))</f>
        <v/>
      </c>
      <c r="F453" s="18" t="str">
        <f>IF('[1]Vmesna vrtilna_SKLOP1'!E453&lt;&gt;"",'[1]Vmesna vrtilna_SKLOP1'!E453,"")</f>
        <v>Montaža police</v>
      </c>
      <c r="G453" s="15" t="str">
        <f>IF('[1]Vmesna vrtilna_SKLOP1'!E453&lt;&gt;"",'[1]Vmesna vrtilna_SKLOP1'!F453,"")</f>
        <v>[kos]</v>
      </c>
      <c r="H453" s="19">
        <f>IF('[1]Vmesna vrtilna_SKLOP1'!F453&lt;&gt;"",'[1]Vmesna vrtilna_SKLOP1'!I453,"")</f>
        <v>8</v>
      </c>
      <c r="I453" s="20" t="str">
        <f>IF(I452="Skupaj:","DDV (22%):",IF(I452="DDV (22%):","Skupaj z DDV:",IF(AND('[1]Vmesna vrtilna_SKLOP1'!C453&lt;&gt;"",'[1]Vmesna vrtilna_SKLOP1'!E453=""),"Skupaj:","")))</f>
        <v/>
      </c>
      <c r="J453" s="21">
        <f t="shared" si="15"/>
        <v>0</v>
      </c>
      <c r="K453" s="21">
        <f>IF(I453="Skupaj z DDV:",SUM(K451,K452),IF(I453="DDV (22%):",K452*0.22,IF(AND('[1]Vmesna vrtilna_SKLOP1'!C453&lt;&gt;"",'[1]Vmesna vrtilna_SKLOP1'!D453=""),'[1]Vmesna vrtilna_SKLOP1'!J453,IF(F453&lt;&gt;"",IF('[1]Vmesna vrtilna_SKLOP1'!J453&lt;&gt;"",'[1]Vmesna vrtilna_SKLOP1'!J453,""),""))))</f>
        <v>120.30000000000001</v>
      </c>
      <c r="L453" s="22">
        <f>IF(I452="Skupaj:","DDV (22%):",IF(I452="DDV (22%):","Skupaj z DDV:",IF(AND('[1]Vmesna vrtilna_SKLOP1'!C453&lt;&gt;"",'[1]Vmesna vrtilna_SKLOP1'!E453=""),"Skupaj:",IF(AND('[1]Vmesna vrtilna_SKLOP1'!C453&lt;&gt;"",'[1]Vmesna vrtilna_SKLOP1'!D453=""),'[1]Vmesna vrtilna_SKLOP1'!J453,IF(F453&lt;&gt;"",IF('[1]Vmesna vrtilna_SKLOP1'!J453&lt;&gt;"",'[1]Vmesna vrtilna_SKLOP1'!J453,""),"")))))</f>
        <v>120.30000000000001</v>
      </c>
      <c r="M453" s="22">
        <f t="shared" si="14"/>
        <v>0</v>
      </c>
      <c r="N453" s="22" t="str">
        <f>IF(IFERROR(VLOOKUP(B453,'[1]Vmesna vrtilna_SKLOP1'!B:J,7,0),"")=0,"",IFERROR(VLOOKUP(B453,'[1]Vmesna vrtilna_SKLOP1'!B:J,7,0),""))</f>
        <v/>
      </c>
      <c r="O453" s="22"/>
    </row>
    <row r="454" spans="2:15" ht="15" customHeight="1" x14ac:dyDescent="0.3">
      <c r="B454" s="15" t="str">
        <f>IF(AND('[1]Vmesna vrtilna_SKLOP1'!B454&lt;&gt;"",'[1]Vmesna vrtilna_SKLOP1'!C454&lt;&gt;""),IF('[1]Vmesna vrtilna_SKLOP1'!B454&lt;&gt;"",'[1]Vmesna vrtilna_SKLOP1'!B454,""),"")</f>
        <v/>
      </c>
      <c r="C454" s="16" t="str">
        <f>IF(OR(C453="Posebna oblika",C453="Kulturno zaščiten objekt",C453="Kulturno zaščiten objekt, Posebna oblika"),"Glej zavihek POSEBNI POGOJI",IF(SUM(N453:Q453)=1,"Posebna oblika",IF(SUM(N453:Q453)=10,"Kulturno zaščiten objekt",IF(SUM(N453:Q453)=11,"Kulturno zaščiten objekt, Posebna oblika",IF(AND('[1]Vmesna vrtilna_SKLOP1'!C454&lt;&gt;"",'[1]Vmesna vrtilna_SKLOP1'!D454&lt;&gt;""),IF('[1]Vmesna vrtilna_SKLOP1'!C454&lt;&gt;"",'[1]Vmesna vrtilna_SKLOP1'!C454,""),"")))))</f>
        <v/>
      </c>
      <c r="D454" s="17" t="str">
        <f>IF(IFERROR(VLOOKUP(B454,'[1]Vmesna vrtilna_SKLOP1'!B:J,6,0),"")=0,"",IFERROR(VLOOKUP(B454,'[1]Vmesna vrtilna_SKLOP1'!B:J,6,0),""))</f>
        <v/>
      </c>
      <c r="E454" s="16" t="str">
        <f>IF(IF('[1]Vmesna vrtilna_SKLOP1'!E454&lt;&gt;"",'[1]Vmesna vrtilna_SKLOP1'!D454,"")=0,"",IF('[1]Vmesna vrtilna_SKLOP1'!E454&lt;&gt;"",'[1]Vmesna vrtilna_SKLOP1'!D454,""))</f>
        <v/>
      </c>
      <c r="F454" s="18" t="str">
        <f>IF('[1]Vmesna vrtilna_SKLOP1'!E454&lt;&gt;"",'[1]Vmesna vrtilna_SKLOP1'!E454,"")</f>
        <v>RAL montaža vrat z zidarskimi deli ter dodatno zapiranje odprtine nad notr. rolo omarico</v>
      </c>
      <c r="G454" s="15" t="str">
        <f>IF('[1]Vmesna vrtilna_SKLOP1'!E454&lt;&gt;"",'[1]Vmesna vrtilna_SKLOP1'!F454,"")</f>
        <v>[m1]</v>
      </c>
      <c r="H454" s="19">
        <f>IF('[1]Vmesna vrtilna_SKLOP1'!F454&lt;&gt;"",'[1]Vmesna vrtilna_SKLOP1'!I454,"")</f>
        <v>12.399999999999999</v>
      </c>
      <c r="I454" s="20" t="str">
        <f>IF(I453="Skupaj:","DDV (22%):",IF(I453="DDV (22%):","Skupaj z DDV:",IF(AND('[1]Vmesna vrtilna_SKLOP1'!C454&lt;&gt;"",'[1]Vmesna vrtilna_SKLOP1'!E454=""),"Skupaj:","")))</f>
        <v/>
      </c>
      <c r="J454" s="21">
        <f t="shared" si="15"/>
        <v>0</v>
      </c>
      <c r="K454" s="21">
        <f>IF(I454="Skupaj z DDV:",SUM(K452,K453),IF(I454="DDV (22%):",K453*0.22,IF(AND('[1]Vmesna vrtilna_SKLOP1'!C454&lt;&gt;"",'[1]Vmesna vrtilna_SKLOP1'!D454=""),'[1]Vmesna vrtilna_SKLOP1'!J454,IF(F454&lt;&gt;"",IF('[1]Vmesna vrtilna_SKLOP1'!J454&lt;&gt;"",'[1]Vmesna vrtilna_SKLOP1'!J454,""),""))))</f>
        <v>462.39999999999992</v>
      </c>
      <c r="L454" s="22">
        <f>IF(I453="Skupaj:","DDV (22%):",IF(I453="DDV (22%):","Skupaj z DDV:",IF(AND('[1]Vmesna vrtilna_SKLOP1'!C454&lt;&gt;"",'[1]Vmesna vrtilna_SKLOP1'!E454=""),"Skupaj:",IF(AND('[1]Vmesna vrtilna_SKLOP1'!C454&lt;&gt;"",'[1]Vmesna vrtilna_SKLOP1'!D454=""),'[1]Vmesna vrtilna_SKLOP1'!J454,IF(F454&lt;&gt;"",IF('[1]Vmesna vrtilna_SKLOP1'!J454&lt;&gt;"",'[1]Vmesna vrtilna_SKLOP1'!J454,""),"")))))</f>
        <v>462.39999999999992</v>
      </c>
      <c r="M454" s="22">
        <f t="shared" si="14"/>
        <v>0</v>
      </c>
      <c r="N454" s="22" t="str">
        <f>IF(IFERROR(VLOOKUP(B454,'[1]Vmesna vrtilna_SKLOP1'!B:J,7,0),"")=0,"",IFERROR(VLOOKUP(B454,'[1]Vmesna vrtilna_SKLOP1'!B:J,7,0),""))</f>
        <v/>
      </c>
      <c r="O454" s="22"/>
    </row>
    <row r="455" spans="2:15" ht="15" customHeight="1" x14ac:dyDescent="0.3">
      <c r="B455" s="15" t="str">
        <f>IF(AND('[1]Vmesna vrtilna_SKLOP1'!B455&lt;&gt;"",'[1]Vmesna vrtilna_SKLOP1'!C455&lt;&gt;""),IF('[1]Vmesna vrtilna_SKLOP1'!B455&lt;&gt;"",'[1]Vmesna vrtilna_SKLOP1'!B455,""),"")</f>
        <v/>
      </c>
      <c r="C455" s="16" t="str">
        <f>IF(OR(C454="Posebna oblika",C454="Kulturno zaščiten objekt",C454="Kulturno zaščiten objekt, Posebna oblika"),"Glej zavihek POSEBNI POGOJI",IF(SUM(N454:Q454)=1,"Posebna oblika",IF(SUM(N454:Q454)=10,"Kulturno zaščiten objekt",IF(SUM(N454:Q454)=11,"Kulturno zaščiten objekt, Posebna oblika",IF(AND('[1]Vmesna vrtilna_SKLOP1'!C455&lt;&gt;"",'[1]Vmesna vrtilna_SKLOP1'!D455&lt;&gt;""),IF('[1]Vmesna vrtilna_SKLOP1'!C455&lt;&gt;"",'[1]Vmesna vrtilna_SKLOP1'!C455,""),"")))))</f>
        <v/>
      </c>
      <c r="D455" s="17" t="str">
        <f>IF(IFERROR(VLOOKUP(B455,'[1]Vmesna vrtilna_SKLOP1'!B:J,6,0),"")=0,"",IFERROR(VLOOKUP(B455,'[1]Vmesna vrtilna_SKLOP1'!B:J,6,0),""))</f>
        <v/>
      </c>
      <c r="E455" s="16" t="str">
        <f>IF(IF('[1]Vmesna vrtilna_SKLOP1'!E455&lt;&gt;"",'[1]Vmesna vrtilna_SKLOP1'!D455,"")=0,"",IF('[1]Vmesna vrtilna_SKLOP1'!E455&lt;&gt;"",'[1]Vmesna vrtilna_SKLOP1'!D455,""))</f>
        <v/>
      </c>
      <c r="F455" s="18" t="str">
        <f>IF('[1]Vmesna vrtilna_SKLOP1'!E455&lt;&gt;"",'[1]Vmesna vrtilna_SKLOP1'!E455,"")</f>
        <v/>
      </c>
      <c r="G455" s="15" t="str">
        <f>IF('[1]Vmesna vrtilna_SKLOP1'!E455&lt;&gt;"",'[1]Vmesna vrtilna_SKLOP1'!F455,"")</f>
        <v/>
      </c>
      <c r="H455" s="19" t="str">
        <f>IF('[1]Vmesna vrtilna_SKLOP1'!F455&lt;&gt;"",'[1]Vmesna vrtilna_SKLOP1'!I455,"")</f>
        <v/>
      </c>
      <c r="I455" s="20" t="str">
        <f>IF(I454="Skupaj:","DDV (22%):",IF(I454="DDV (22%):","Skupaj z DDV:",IF(AND('[1]Vmesna vrtilna_SKLOP1'!C455&lt;&gt;"",'[1]Vmesna vrtilna_SKLOP1'!E455=""),"Skupaj:","")))</f>
        <v/>
      </c>
      <c r="J455" s="21" t="str">
        <f t="shared" si="15"/>
        <v/>
      </c>
      <c r="K455" s="21" t="str">
        <f>IF(I455="Skupaj z DDV:",SUM(K453,K454),IF(I455="DDV (22%):",K454*0.22,IF(AND('[1]Vmesna vrtilna_SKLOP1'!C455&lt;&gt;"",'[1]Vmesna vrtilna_SKLOP1'!D455=""),'[1]Vmesna vrtilna_SKLOP1'!J455,IF(F455&lt;&gt;"",IF('[1]Vmesna vrtilna_SKLOP1'!J455&lt;&gt;"",'[1]Vmesna vrtilna_SKLOP1'!J455,""),""))))</f>
        <v/>
      </c>
      <c r="L455" s="22" t="str">
        <f>IF(I454="Skupaj:","DDV (22%):",IF(I454="DDV (22%):","Skupaj z DDV:",IF(AND('[1]Vmesna vrtilna_SKLOP1'!C455&lt;&gt;"",'[1]Vmesna vrtilna_SKLOP1'!E455=""),"Skupaj:",IF(AND('[1]Vmesna vrtilna_SKLOP1'!C455&lt;&gt;"",'[1]Vmesna vrtilna_SKLOP1'!D455=""),'[1]Vmesna vrtilna_SKLOP1'!J455,IF(F455&lt;&gt;"",IF('[1]Vmesna vrtilna_SKLOP1'!J455&lt;&gt;"",'[1]Vmesna vrtilna_SKLOP1'!J455,""),"")))))</f>
        <v/>
      </c>
      <c r="M455" s="22">
        <f t="shared" si="14"/>
        <v>0</v>
      </c>
      <c r="N455" s="22" t="str">
        <f>IF(IFERROR(VLOOKUP(B455,'[1]Vmesna vrtilna_SKLOP1'!B:J,7,0),"")=0,"",IFERROR(VLOOKUP(B455,'[1]Vmesna vrtilna_SKLOP1'!B:J,7,0),""))</f>
        <v/>
      </c>
      <c r="O455" s="22"/>
    </row>
    <row r="456" spans="2:15" ht="15" customHeight="1" x14ac:dyDescent="0.3">
      <c r="B456" s="15" t="str">
        <f>IF(AND('[1]Vmesna vrtilna_SKLOP1'!B456&lt;&gt;"",'[1]Vmesna vrtilna_SKLOP1'!C456&lt;&gt;""),IF('[1]Vmesna vrtilna_SKLOP1'!B456&lt;&gt;"",'[1]Vmesna vrtilna_SKLOP1'!B456,""),"")</f>
        <v/>
      </c>
      <c r="C456" s="16" t="str">
        <f>IF(OR(C455="Posebna oblika",C455="Kulturno zaščiten objekt",C455="Kulturno zaščiten objekt, Posebna oblika"),"Glej zavihek POSEBNI POGOJI",IF(SUM(N455:Q455)=1,"Posebna oblika",IF(SUM(N455:Q455)=10,"Kulturno zaščiten objekt",IF(SUM(N455:Q455)=11,"Kulturno zaščiten objekt, Posebna oblika",IF(AND('[1]Vmesna vrtilna_SKLOP1'!C456&lt;&gt;"",'[1]Vmesna vrtilna_SKLOP1'!D456&lt;&gt;""),IF('[1]Vmesna vrtilna_SKLOP1'!C456&lt;&gt;"",'[1]Vmesna vrtilna_SKLOP1'!C456,""),"")))))</f>
        <v/>
      </c>
      <c r="D456" s="17" t="str">
        <f>IF(IFERROR(VLOOKUP(B456,'[1]Vmesna vrtilna_SKLOP1'!B:J,6,0),"")=0,"",IFERROR(VLOOKUP(B456,'[1]Vmesna vrtilna_SKLOP1'!B:J,6,0),""))</f>
        <v/>
      </c>
      <c r="E456" s="16" t="str">
        <f>IF(IF('[1]Vmesna vrtilna_SKLOP1'!E456&lt;&gt;"",'[1]Vmesna vrtilna_SKLOP1'!D456,"")=0,"",IF('[1]Vmesna vrtilna_SKLOP1'!E456&lt;&gt;"",'[1]Vmesna vrtilna_SKLOP1'!D456,""))</f>
        <v>Odvoz na deponijo</v>
      </c>
      <c r="F456" s="18" t="str">
        <f>IF('[1]Vmesna vrtilna_SKLOP1'!E456&lt;&gt;"",'[1]Vmesna vrtilna_SKLOP1'!E456,"")</f>
        <v>Odvoz na deponijo</v>
      </c>
      <c r="G456" s="15" t="str">
        <f>IF('[1]Vmesna vrtilna_SKLOP1'!E456&lt;&gt;"",'[1]Vmesna vrtilna_SKLOP1'!F456,"")</f>
        <v>[m1]</v>
      </c>
      <c r="H456" s="19">
        <f>IF('[1]Vmesna vrtilna_SKLOP1'!F456&lt;&gt;"",'[1]Vmesna vrtilna_SKLOP1'!I456,"")</f>
        <v>57.94</v>
      </c>
      <c r="I456" s="20" t="str">
        <f>IF(I455="Skupaj:","DDV (22%):",IF(I455="DDV (22%):","Skupaj z DDV:",IF(AND('[1]Vmesna vrtilna_SKLOP1'!C456&lt;&gt;"",'[1]Vmesna vrtilna_SKLOP1'!E456=""),"Skupaj:","")))</f>
        <v/>
      </c>
      <c r="J456" s="21">
        <f t="shared" si="15"/>
        <v>0</v>
      </c>
      <c r="K456" s="21">
        <f>IF(I456="Skupaj z DDV:",SUM(K454,K455),IF(I456="DDV (22%):",K455*0.22,IF(AND('[1]Vmesna vrtilna_SKLOP1'!C456&lt;&gt;"",'[1]Vmesna vrtilna_SKLOP1'!D456=""),'[1]Vmesna vrtilna_SKLOP1'!J456,IF(F456&lt;&gt;"",IF('[1]Vmesna vrtilna_SKLOP1'!J456&lt;&gt;"",'[1]Vmesna vrtilna_SKLOP1'!J456,""),""))))</f>
        <v>173.82</v>
      </c>
      <c r="L456" s="22">
        <f>IF(I455="Skupaj:","DDV (22%):",IF(I455="DDV (22%):","Skupaj z DDV:",IF(AND('[1]Vmesna vrtilna_SKLOP1'!C456&lt;&gt;"",'[1]Vmesna vrtilna_SKLOP1'!E456=""),"Skupaj:",IF(AND('[1]Vmesna vrtilna_SKLOP1'!C456&lt;&gt;"",'[1]Vmesna vrtilna_SKLOP1'!D456=""),'[1]Vmesna vrtilna_SKLOP1'!J456,IF(F456&lt;&gt;"",IF('[1]Vmesna vrtilna_SKLOP1'!J456&lt;&gt;"",'[1]Vmesna vrtilna_SKLOP1'!J456,""),"")))))</f>
        <v>173.82</v>
      </c>
      <c r="M456" s="22">
        <f t="shared" si="14"/>
        <v>0</v>
      </c>
      <c r="N456" s="22" t="str">
        <f>IF(IFERROR(VLOOKUP(B456,'[1]Vmesna vrtilna_SKLOP1'!B:J,7,0),"")=0,"",IFERROR(VLOOKUP(B456,'[1]Vmesna vrtilna_SKLOP1'!B:J,7,0),""))</f>
        <v/>
      </c>
      <c r="O456" s="22"/>
    </row>
    <row r="457" spans="2:15" ht="15" customHeight="1" x14ac:dyDescent="0.3">
      <c r="B457" s="15" t="str">
        <f>IF(AND('[1]Vmesna vrtilna_SKLOP1'!B457&lt;&gt;"",'[1]Vmesna vrtilna_SKLOP1'!C457&lt;&gt;""),IF('[1]Vmesna vrtilna_SKLOP1'!B457&lt;&gt;"",'[1]Vmesna vrtilna_SKLOP1'!B457,""),"")</f>
        <v/>
      </c>
      <c r="C457" s="16" t="str">
        <f>IF(OR(C456="Posebna oblika",C456="Kulturno zaščiten objekt",C456="Kulturno zaščiten objekt, Posebna oblika"),"Glej zavihek POSEBNI POGOJI",IF(SUM(N456:Q456)=1,"Posebna oblika",IF(SUM(N456:Q456)=10,"Kulturno zaščiten objekt",IF(SUM(N456:Q456)=11,"Kulturno zaščiten objekt, Posebna oblika",IF(AND('[1]Vmesna vrtilna_SKLOP1'!C457&lt;&gt;"",'[1]Vmesna vrtilna_SKLOP1'!D457&lt;&gt;""),IF('[1]Vmesna vrtilna_SKLOP1'!C457&lt;&gt;"",'[1]Vmesna vrtilna_SKLOP1'!C457,""),"")))))</f>
        <v/>
      </c>
      <c r="D457" s="17" t="str">
        <f>IF(IFERROR(VLOOKUP(B457,'[1]Vmesna vrtilna_SKLOP1'!B:J,6,0),"")=0,"",IFERROR(VLOOKUP(B457,'[1]Vmesna vrtilna_SKLOP1'!B:J,6,0),""))</f>
        <v/>
      </c>
      <c r="E457" s="16" t="str">
        <f>IF(IF('[1]Vmesna vrtilna_SKLOP1'!E457&lt;&gt;"",'[1]Vmesna vrtilna_SKLOP1'!D457,"")=0,"",IF('[1]Vmesna vrtilna_SKLOP1'!E457&lt;&gt;"",'[1]Vmesna vrtilna_SKLOP1'!D457,""))</f>
        <v/>
      </c>
      <c r="F457" s="18" t="str">
        <f>IF('[1]Vmesna vrtilna_SKLOP1'!E457&lt;&gt;"",'[1]Vmesna vrtilna_SKLOP1'!E457,"")</f>
        <v/>
      </c>
      <c r="G457" s="15" t="str">
        <f>IF('[1]Vmesna vrtilna_SKLOP1'!E457&lt;&gt;"",'[1]Vmesna vrtilna_SKLOP1'!F457,"")</f>
        <v/>
      </c>
      <c r="H457" s="19" t="str">
        <f>IF('[1]Vmesna vrtilna_SKLOP1'!F457&lt;&gt;"",'[1]Vmesna vrtilna_SKLOP1'!I457,"")</f>
        <v/>
      </c>
      <c r="I457" s="20" t="str">
        <f>IF(I456="Skupaj:","DDV (22%):",IF(I456="DDV (22%):","Skupaj z DDV:",IF(AND('[1]Vmesna vrtilna_SKLOP1'!C457&lt;&gt;"",'[1]Vmesna vrtilna_SKLOP1'!E457=""),"Skupaj:","")))</f>
        <v/>
      </c>
      <c r="J457" s="21" t="str">
        <f t="shared" si="15"/>
        <v/>
      </c>
      <c r="K457" s="21" t="str">
        <f>IF(I457="Skupaj z DDV:",SUM(K455,K456),IF(I457="DDV (22%):",K456*0.22,IF(AND('[1]Vmesna vrtilna_SKLOP1'!C457&lt;&gt;"",'[1]Vmesna vrtilna_SKLOP1'!D457=""),'[1]Vmesna vrtilna_SKLOP1'!J457,IF(F457&lt;&gt;"",IF('[1]Vmesna vrtilna_SKLOP1'!J457&lt;&gt;"",'[1]Vmesna vrtilna_SKLOP1'!J457,""),""))))</f>
        <v/>
      </c>
      <c r="L457" s="22" t="str">
        <f>IF(I456="Skupaj:","DDV (22%):",IF(I456="DDV (22%):","Skupaj z DDV:",IF(AND('[1]Vmesna vrtilna_SKLOP1'!C457&lt;&gt;"",'[1]Vmesna vrtilna_SKLOP1'!E457=""),"Skupaj:",IF(AND('[1]Vmesna vrtilna_SKLOP1'!C457&lt;&gt;"",'[1]Vmesna vrtilna_SKLOP1'!D457=""),'[1]Vmesna vrtilna_SKLOP1'!J457,IF(F457&lt;&gt;"",IF('[1]Vmesna vrtilna_SKLOP1'!J457&lt;&gt;"",'[1]Vmesna vrtilna_SKLOP1'!J457,""),"")))))</f>
        <v/>
      </c>
      <c r="M457" s="22">
        <f t="shared" si="14"/>
        <v>0</v>
      </c>
      <c r="N457" s="22" t="str">
        <f>IF(IFERROR(VLOOKUP(B457,'[1]Vmesna vrtilna_SKLOP1'!B:J,7,0),"")=0,"",IFERROR(VLOOKUP(B457,'[1]Vmesna vrtilna_SKLOP1'!B:J,7,0),""))</f>
        <v/>
      </c>
      <c r="O457" s="22"/>
    </row>
    <row r="458" spans="2:15" ht="15" customHeight="1" x14ac:dyDescent="0.3">
      <c r="B458" s="15" t="str">
        <f>IF(AND('[1]Vmesna vrtilna_SKLOP1'!B458&lt;&gt;"",'[1]Vmesna vrtilna_SKLOP1'!C458&lt;&gt;""),IF('[1]Vmesna vrtilna_SKLOP1'!B458&lt;&gt;"",'[1]Vmesna vrtilna_SKLOP1'!B458,""),"")</f>
        <v/>
      </c>
      <c r="C458" s="16" t="str">
        <f>IF(OR(C457="Posebna oblika",C457="Kulturno zaščiten objekt",C457="Kulturno zaščiten objekt, Posebna oblika"),"Glej zavihek POSEBNI POGOJI",IF(SUM(N457:Q457)=1,"Posebna oblika",IF(SUM(N457:Q457)=10,"Kulturno zaščiten objekt",IF(SUM(N457:Q457)=11,"Kulturno zaščiten objekt, Posebna oblika",IF(AND('[1]Vmesna vrtilna_SKLOP1'!C458&lt;&gt;"",'[1]Vmesna vrtilna_SKLOP1'!D458&lt;&gt;""),IF('[1]Vmesna vrtilna_SKLOP1'!C458&lt;&gt;"",'[1]Vmesna vrtilna_SKLOP1'!C458,""),"")))))</f>
        <v/>
      </c>
      <c r="D458" s="17" t="str">
        <f>IF(IFERROR(VLOOKUP(B458,'[1]Vmesna vrtilna_SKLOP1'!B:J,6,0),"")=0,"",IFERROR(VLOOKUP(B458,'[1]Vmesna vrtilna_SKLOP1'!B:J,6,0),""))</f>
        <v/>
      </c>
      <c r="E458" s="16" t="str">
        <f>IF(IF('[1]Vmesna vrtilna_SKLOP1'!E458&lt;&gt;"",'[1]Vmesna vrtilna_SKLOP1'!D458,"")=0,"",IF('[1]Vmesna vrtilna_SKLOP1'!E458&lt;&gt;"",'[1]Vmesna vrtilna_SKLOP1'!D458,""))</f>
        <v>Slikopleskarska dela</v>
      </c>
      <c r="F458" s="18" t="str">
        <f>IF('[1]Vmesna vrtilna_SKLOP1'!E458&lt;&gt;"",'[1]Vmesna vrtilna_SKLOP1'!E458,"")</f>
        <v>Slikopleskarska dela na špaletah</v>
      </c>
      <c r="G458" s="15" t="str">
        <f>IF('[1]Vmesna vrtilna_SKLOP1'!E458&lt;&gt;"",'[1]Vmesna vrtilna_SKLOP1'!F458,"")</f>
        <v>[m1]</v>
      </c>
      <c r="H458" s="19">
        <f>IF('[1]Vmesna vrtilna_SKLOP1'!F458&lt;&gt;"",'[1]Vmesna vrtilna_SKLOP1'!I458,"")</f>
        <v>30.76</v>
      </c>
      <c r="I458" s="20" t="str">
        <f>IF(I457="Skupaj:","DDV (22%):",IF(I457="DDV (22%):","Skupaj z DDV:",IF(AND('[1]Vmesna vrtilna_SKLOP1'!C458&lt;&gt;"",'[1]Vmesna vrtilna_SKLOP1'!E458=""),"Skupaj:","")))</f>
        <v/>
      </c>
      <c r="J458" s="21">
        <f t="shared" si="15"/>
        <v>0</v>
      </c>
      <c r="K458" s="21">
        <f>IF(I458="Skupaj z DDV:",SUM(K456,K457),IF(I458="DDV (22%):",K457*0.22,IF(AND('[1]Vmesna vrtilna_SKLOP1'!C458&lt;&gt;"",'[1]Vmesna vrtilna_SKLOP1'!D458=""),'[1]Vmesna vrtilna_SKLOP1'!J458,IF(F458&lt;&gt;"",IF('[1]Vmesna vrtilna_SKLOP1'!J458&lt;&gt;"",'[1]Vmesna vrtilna_SKLOP1'!J458,""),""))))</f>
        <v>463.52</v>
      </c>
      <c r="L458" s="22">
        <f>IF(I457="Skupaj:","DDV (22%):",IF(I457="DDV (22%):","Skupaj z DDV:",IF(AND('[1]Vmesna vrtilna_SKLOP1'!C458&lt;&gt;"",'[1]Vmesna vrtilna_SKLOP1'!E458=""),"Skupaj:",IF(AND('[1]Vmesna vrtilna_SKLOP1'!C458&lt;&gt;"",'[1]Vmesna vrtilna_SKLOP1'!D458=""),'[1]Vmesna vrtilna_SKLOP1'!J458,IF(F458&lt;&gt;"",IF('[1]Vmesna vrtilna_SKLOP1'!J458&lt;&gt;"",'[1]Vmesna vrtilna_SKLOP1'!J458,""),"")))))</f>
        <v>463.52</v>
      </c>
      <c r="M458" s="22">
        <f t="shared" si="14"/>
        <v>0</v>
      </c>
      <c r="N458" s="22" t="str">
        <f>IF(IFERROR(VLOOKUP(B458,'[1]Vmesna vrtilna_SKLOP1'!B:J,7,0),"")=0,"",IFERROR(VLOOKUP(B458,'[1]Vmesna vrtilna_SKLOP1'!B:J,7,0),""))</f>
        <v/>
      </c>
      <c r="O458" s="22"/>
    </row>
    <row r="459" spans="2:15" ht="15" customHeight="1" x14ac:dyDescent="0.3">
      <c r="B459" s="15" t="str">
        <f>IF(AND('[1]Vmesna vrtilna_SKLOP1'!B459&lt;&gt;"",'[1]Vmesna vrtilna_SKLOP1'!C459&lt;&gt;""),IF('[1]Vmesna vrtilna_SKLOP1'!B459&lt;&gt;"",'[1]Vmesna vrtilna_SKLOP1'!B459,""),"")</f>
        <v/>
      </c>
      <c r="C459" s="16" t="str">
        <f>IF(OR(C458="Posebna oblika",C458="Kulturno zaščiten objekt",C458="Kulturno zaščiten objekt, Posebna oblika"),"Glej zavihek POSEBNI POGOJI",IF(SUM(N458:Q458)=1,"Posebna oblika",IF(SUM(N458:Q458)=10,"Kulturno zaščiten objekt",IF(SUM(N458:Q458)=11,"Kulturno zaščiten objekt, Posebna oblika",IF(AND('[1]Vmesna vrtilna_SKLOP1'!C459&lt;&gt;"",'[1]Vmesna vrtilna_SKLOP1'!D459&lt;&gt;""),IF('[1]Vmesna vrtilna_SKLOP1'!C459&lt;&gt;"",'[1]Vmesna vrtilna_SKLOP1'!C459,""),"")))))</f>
        <v/>
      </c>
      <c r="D459" s="17" t="str">
        <f>IF(IFERROR(VLOOKUP(B459,'[1]Vmesna vrtilna_SKLOP1'!B:J,6,0),"")=0,"",IFERROR(VLOOKUP(B459,'[1]Vmesna vrtilna_SKLOP1'!B:J,6,0),""))</f>
        <v/>
      </c>
      <c r="E459" s="16" t="str">
        <f>IF(IF('[1]Vmesna vrtilna_SKLOP1'!E459&lt;&gt;"",'[1]Vmesna vrtilna_SKLOP1'!D459,"")=0,"",IF('[1]Vmesna vrtilna_SKLOP1'!E459&lt;&gt;"",'[1]Vmesna vrtilna_SKLOP1'!D459,""))</f>
        <v/>
      </c>
      <c r="F459" s="18" t="str">
        <f>IF('[1]Vmesna vrtilna_SKLOP1'!E459&lt;&gt;"",'[1]Vmesna vrtilna_SKLOP1'!E459,"")</f>
        <v/>
      </c>
      <c r="G459" s="15" t="str">
        <f>IF('[1]Vmesna vrtilna_SKLOP1'!E459&lt;&gt;"",'[1]Vmesna vrtilna_SKLOP1'!F459,"")</f>
        <v/>
      </c>
      <c r="H459" s="19" t="str">
        <f>IF('[1]Vmesna vrtilna_SKLOP1'!F459&lt;&gt;"",'[1]Vmesna vrtilna_SKLOP1'!I459,"")</f>
        <v/>
      </c>
      <c r="I459" s="20" t="str">
        <f>IF(I458="Skupaj:","DDV (22%):",IF(I458="DDV (22%):","Skupaj z DDV:",IF(AND('[1]Vmesna vrtilna_SKLOP1'!C459&lt;&gt;"",'[1]Vmesna vrtilna_SKLOP1'!E459=""),"Skupaj:","")))</f>
        <v/>
      </c>
      <c r="J459" s="21" t="str">
        <f t="shared" si="15"/>
        <v/>
      </c>
      <c r="K459" s="21" t="str">
        <f>IF(I459="Skupaj z DDV:",SUM(K457,K458),IF(I459="DDV (22%):",K458*0.22,IF(AND('[1]Vmesna vrtilna_SKLOP1'!C459&lt;&gt;"",'[1]Vmesna vrtilna_SKLOP1'!D459=""),'[1]Vmesna vrtilna_SKLOP1'!J459,IF(F459&lt;&gt;"",IF('[1]Vmesna vrtilna_SKLOP1'!J459&lt;&gt;"",'[1]Vmesna vrtilna_SKLOP1'!J459,""),""))))</f>
        <v/>
      </c>
      <c r="L459" s="22" t="str">
        <f>IF(I458="Skupaj:","DDV (22%):",IF(I458="DDV (22%):","Skupaj z DDV:",IF(AND('[1]Vmesna vrtilna_SKLOP1'!C459&lt;&gt;"",'[1]Vmesna vrtilna_SKLOP1'!E459=""),"Skupaj:",IF(AND('[1]Vmesna vrtilna_SKLOP1'!C459&lt;&gt;"",'[1]Vmesna vrtilna_SKLOP1'!D459=""),'[1]Vmesna vrtilna_SKLOP1'!J459,IF(F459&lt;&gt;"",IF('[1]Vmesna vrtilna_SKLOP1'!J459&lt;&gt;"",'[1]Vmesna vrtilna_SKLOP1'!J459,""),"")))))</f>
        <v/>
      </c>
      <c r="M459" s="22">
        <f t="shared" si="14"/>
        <v>0</v>
      </c>
      <c r="N459" s="22" t="str">
        <f>IF(IFERROR(VLOOKUP(B459,'[1]Vmesna vrtilna_SKLOP1'!B:J,7,0),"")=0,"",IFERROR(VLOOKUP(B459,'[1]Vmesna vrtilna_SKLOP1'!B:J,7,0),""))</f>
        <v/>
      </c>
      <c r="O459" s="22"/>
    </row>
    <row r="460" spans="2:15" ht="15" customHeight="1" x14ac:dyDescent="0.3">
      <c r="B460" s="15" t="str">
        <f>IF(AND('[1]Vmesna vrtilna_SKLOP1'!B460&lt;&gt;"",'[1]Vmesna vrtilna_SKLOP1'!C460&lt;&gt;""),IF('[1]Vmesna vrtilna_SKLOP1'!B460&lt;&gt;"",'[1]Vmesna vrtilna_SKLOP1'!B460,""),"")</f>
        <v/>
      </c>
      <c r="C460" s="16" t="str">
        <f>IF(OR(C459="Posebna oblika",C459="Kulturno zaščiten objekt",C459="Kulturno zaščiten objekt, Posebna oblika"),"Glej zavihek POSEBNI POGOJI",IF(SUM(N459:Q459)=1,"Posebna oblika",IF(SUM(N459:Q459)=10,"Kulturno zaščiten objekt",IF(SUM(N459:Q459)=11,"Kulturno zaščiten objekt, Posebna oblika",IF(AND('[1]Vmesna vrtilna_SKLOP1'!C460&lt;&gt;"",'[1]Vmesna vrtilna_SKLOP1'!D460&lt;&gt;""),IF('[1]Vmesna vrtilna_SKLOP1'!C460&lt;&gt;"",'[1]Vmesna vrtilna_SKLOP1'!C460,""),"")))))</f>
        <v/>
      </c>
      <c r="D460" s="17" t="str">
        <f>IF(IFERROR(VLOOKUP(B460,'[1]Vmesna vrtilna_SKLOP1'!B:J,6,0),"")=0,"",IFERROR(VLOOKUP(B460,'[1]Vmesna vrtilna_SKLOP1'!B:J,6,0),""))</f>
        <v/>
      </c>
      <c r="E460" s="16" t="str">
        <f>IF(IF('[1]Vmesna vrtilna_SKLOP1'!E460&lt;&gt;"",'[1]Vmesna vrtilna_SKLOP1'!D460,"")=0,"",IF('[1]Vmesna vrtilna_SKLOP1'!E460&lt;&gt;"",'[1]Vmesna vrtilna_SKLOP1'!D460,""))</f>
        <v/>
      </c>
      <c r="F460" s="18" t="str">
        <f>IF('[1]Vmesna vrtilna_SKLOP1'!E460&lt;&gt;"",'[1]Vmesna vrtilna_SKLOP1'!E460,"")</f>
        <v/>
      </c>
      <c r="G460" s="15" t="str">
        <f>IF('[1]Vmesna vrtilna_SKLOP1'!E460&lt;&gt;"",'[1]Vmesna vrtilna_SKLOP1'!F460,"")</f>
        <v/>
      </c>
      <c r="H460" s="19" t="str">
        <f>IF('[1]Vmesna vrtilna_SKLOP1'!F460&lt;&gt;"",'[1]Vmesna vrtilna_SKLOP1'!I460,"")</f>
        <v/>
      </c>
      <c r="I460" s="20" t="str">
        <f>IF(I459="Skupaj:","DDV (22%):",IF(I459="DDV (22%):","Skupaj z DDV:",IF(AND('[1]Vmesna vrtilna_SKLOP1'!C460&lt;&gt;"",'[1]Vmesna vrtilna_SKLOP1'!E460=""),"Skupaj:","")))</f>
        <v>Skupaj:</v>
      </c>
      <c r="J460" s="21">
        <f t="shared" si="15"/>
        <v>0</v>
      </c>
      <c r="K460" s="21">
        <f>IF(I460="Skupaj z DDV:",SUM(K458,K459),IF(I460="DDV (22%):",K459*0.22,IF(AND('[1]Vmesna vrtilna_SKLOP1'!C460&lt;&gt;"",'[1]Vmesna vrtilna_SKLOP1'!D460=""),'[1]Vmesna vrtilna_SKLOP1'!J460,IF(F460&lt;&gt;"",IF('[1]Vmesna vrtilna_SKLOP1'!J460&lt;&gt;"",'[1]Vmesna vrtilna_SKLOP1'!J460,""),""))))</f>
        <v>12546.581555174316</v>
      </c>
      <c r="L460" s="22" t="str">
        <f>IF(I459="Skupaj:","DDV (22%):",IF(I459="DDV (22%):","Skupaj z DDV:",IF(AND('[1]Vmesna vrtilna_SKLOP1'!C460&lt;&gt;"",'[1]Vmesna vrtilna_SKLOP1'!E460=""),"Skupaj:",IF(AND('[1]Vmesna vrtilna_SKLOP1'!C460&lt;&gt;"",'[1]Vmesna vrtilna_SKLOP1'!D460=""),'[1]Vmesna vrtilna_SKLOP1'!J460,IF(F460&lt;&gt;"",IF('[1]Vmesna vrtilna_SKLOP1'!J460&lt;&gt;"",'[1]Vmesna vrtilna_SKLOP1'!J460,""),"")))))</f>
        <v>Skupaj:</v>
      </c>
      <c r="M460" s="22">
        <f t="shared" si="14"/>
        <v>0</v>
      </c>
      <c r="N460" s="22" t="str">
        <f>IF(IFERROR(VLOOKUP(B460,'[1]Vmesna vrtilna_SKLOP1'!B:J,7,0),"")=0,"",IFERROR(VLOOKUP(B460,'[1]Vmesna vrtilna_SKLOP1'!B:J,7,0),""))</f>
        <v/>
      </c>
      <c r="O460" s="22"/>
    </row>
    <row r="461" spans="2:15" ht="15" customHeight="1" x14ac:dyDescent="0.3">
      <c r="B461" s="15" t="str">
        <f>IF(AND('[1]Vmesna vrtilna_SKLOP1'!B461&lt;&gt;"",'[1]Vmesna vrtilna_SKLOP1'!C461&lt;&gt;""),IF('[1]Vmesna vrtilna_SKLOP1'!B461&lt;&gt;"",'[1]Vmesna vrtilna_SKLOP1'!B461,""),"")</f>
        <v/>
      </c>
      <c r="C461" s="16" t="str">
        <f>IF(OR(C460="Posebna oblika",C460="Kulturno zaščiten objekt",C460="Kulturno zaščiten objekt, Posebna oblika"),"Glej zavihek POSEBNI POGOJI",IF(SUM(N460:Q460)=1,"Posebna oblika",IF(SUM(N460:Q460)=10,"Kulturno zaščiten objekt",IF(SUM(N460:Q460)=11,"Kulturno zaščiten objekt, Posebna oblika",IF(AND('[1]Vmesna vrtilna_SKLOP1'!C461&lt;&gt;"",'[1]Vmesna vrtilna_SKLOP1'!D461&lt;&gt;""),IF('[1]Vmesna vrtilna_SKLOP1'!C461&lt;&gt;"",'[1]Vmesna vrtilna_SKLOP1'!C461,""),"")))))</f>
        <v/>
      </c>
      <c r="D461" s="17" t="str">
        <f>IF(IFERROR(VLOOKUP(B461,'[1]Vmesna vrtilna_SKLOP1'!B:J,6,0),"")=0,"",IFERROR(VLOOKUP(B461,'[1]Vmesna vrtilna_SKLOP1'!B:J,6,0),""))</f>
        <v/>
      </c>
      <c r="E461" s="16" t="str">
        <f>IF(IF('[1]Vmesna vrtilna_SKLOP1'!E461&lt;&gt;"",'[1]Vmesna vrtilna_SKLOP1'!D461,"")=0,"",IF('[1]Vmesna vrtilna_SKLOP1'!E461&lt;&gt;"",'[1]Vmesna vrtilna_SKLOP1'!D461,""))</f>
        <v/>
      </c>
      <c r="F461" s="18" t="str">
        <f>IF('[1]Vmesna vrtilna_SKLOP1'!E461&lt;&gt;"",'[1]Vmesna vrtilna_SKLOP1'!E461,"")</f>
        <v/>
      </c>
      <c r="G461" s="15" t="str">
        <f>IF('[1]Vmesna vrtilna_SKLOP1'!E461&lt;&gt;"",'[1]Vmesna vrtilna_SKLOP1'!F461,"")</f>
        <v/>
      </c>
      <c r="H461" s="19" t="str">
        <f>IF('[1]Vmesna vrtilna_SKLOP1'!F461&lt;&gt;"",'[1]Vmesna vrtilna_SKLOP1'!I461,"")</f>
        <v/>
      </c>
      <c r="I461" s="20" t="str">
        <f>IF(I460="Skupaj:","DDV (22%):",IF(I460="DDV (22%):","Skupaj z DDV:",IF(AND('[1]Vmesna vrtilna_SKLOP1'!C461&lt;&gt;"",'[1]Vmesna vrtilna_SKLOP1'!E461=""),"Skupaj:","")))</f>
        <v>DDV (22%):</v>
      </c>
      <c r="J461" s="21">
        <f t="shared" si="15"/>
        <v>0</v>
      </c>
      <c r="K461" s="21">
        <f>IF(I461="Skupaj z DDV:",SUM(K459,K460),IF(I461="DDV (22%):",K460*0.22,IF(AND('[1]Vmesna vrtilna_SKLOP1'!C461&lt;&gt;"",'[1]Vmesna vrtilna_SKLOP1'!D461=""),'[1]Vmesna vrtilna_SKLOP1'!J461,IF(F461&lt;&gt;"",IF('[1]Vmesna vrtilna_SKLOP1'!J461&lt;&gt;"",'[1]Vmesna vrtilna_SKLOP1'!J461,""),""))))</f>
        <v>2760.2479421383496</v>
      </c>
      <c r="L461" s="22" t="str">
        <f>IF(I460="Skupaj:","DDV (22%):",IF(I460="DDV (22%):","Skupaj z DDV:",IF(AND('[1]Vmesna vrtilna_SKLOP1'!C461&lt;&gt;"",'[1]Vmesna vrtilna_SKLOP1'!E461=""),"Skupaj:",IF(AND('[1]Vmesna vrtilna_SKLOP1'!C461&lt;&gt;"",'[1]Vmesna vrtilna_SKLOP1'!D461=""),'[1]Vmesna vrtilna_SKLOP1'!J461,IF(F461&lt;&gt;"",IF('[1]Vmesna vrtilna_SKLOP1'!J461&lt;&gt;"",'[1]Vmesna vrtilna_SKLOP1'!J461,""),"")))))</f>
        <v>DDV (22%):</v>
      </c>
      <c r="M461" s="22">
        <f t="shared" si="14"/>
        <v>0</v>
      </c>
      <c r="N461" s="22" t="str">
        <f>IF(IFERROR(VLOOKUP(B461,'[1]Vmesna vrtilna_SKLOP1'!B:J,7,0),"")=0,"",IFERROR(VLOOKUP(B461,'[1]Vmesna vrtilna_SKLOP1'!B:J,7,0),""))</f>
        <v/>
      </c>
      <c r="O461" s="22"/>
    </row>
    <row r="462" spans="2:15" ht="15" customHeight="1" x14ac:dyDescent="0.3">
      <c r="B462" s="15" t="str">
        <f>IF(AND('[1]Vmesna vrtilna_SKLOP1'!B462&lt;&gt;"",'[1]Vmesna vrtilna_SKLOP1'!C462&lt;&gt;""),IF('[1]Vmesna vrtilna_SKLOP1'!B462&lt;&gt;"",'[1]Vmesna vrtilna_SKLOP1'!B462,""),"")</f>
        <v/>
      </c>
      <c r="C462" s="16" t="str">
        <f>IF(OR(C461="Posebna oblika",C461="Kulturno zaščiten objekt",C461="Kulturno zaščiten objekt, Posebna oblika"),"Glej zavihek POSEBNI POGOJI",IF(SUM(N461:Q461)=1,"Posebna oblika",IF(SUM(N461:Q461)=10,"Kulturno zaščiten objekt",IF(SUM(N461:Q461)=11,"Kulturno zaščiten objekt, Posebna oblika",IF(AND('[1]Vmesna vrtilna_SKLOP1'!C462&lt;&gt;"",'[1]Vmesna vrtilna_SKLOP1'!D462&lt;&gt;""),IF('[1]Vmesna vrtilna_SKLOP1'!C462&lt;&gt;"",'[1]Vmesna vrtilna_SKLOP1'!C462,""),"")))))</f>
        <v/>
      </c>
      <c r="D462" s="17" t="str">
        <f>IF(IFERROR(VLOOKUP(B462,'[1]Vmesna vrtilna_SKLOP1'!B:J,6,0),"")=0,"",IFERROR(VLOOKUP(B462,'[1]Vmesna vrtilna_SKLOP1'!B:J,6,0),""))</f>
        <v/>
      </c>
      <c r="E462" s="16" t="str">
        <f>IF(IF('[1]Vmesna vrtilna_SKLOP1'!E462&lt;&gt;"",'[1]Vmesna vrtilna_SKLOP1'!D462,"")=0,"",IF('[1]Vmesna vrtilna_SKLOP1'!E462&lt;&gt;"",'[1]Vmesna vrtilna_SKLOP1'!D462,""))</f>
        <v/>
      </c>
      <c r="F462" s="18" t="str">
        <f>IF('[1]Vmesna vrtilna_SKLOP1'!E462&lt;&gt;"",'[1]Vmesna vrtilna_SKLOP1'!E462,"")</f>
        <v/>
      </c>
      <c r="G462" s="15" t="str">
        <f>IF('[1]Vmesna vrtilna_SKLOP1'!E462&lt;&gt;"",'[1]Vmesna vrtilna_SKLOP1'!F462,"")</f>
        <v/>
      </c>
      <c r="H462" s="19" t="str">
        <f>IF('[1]Vmesna vrtilna_SKLOP1'!F462&lt;&gt;"",'[1]Vmesna vrtilna_SKLOP1'!I462,"")</f>
        <v/>
      </c>
      <c r="I462" s="20" t="str">
        <f>IF(I461="Skupaj:","DDV (22%):",IF(I461="DDV (22%):","Skupaj z DDV:",IF(AND('[1]Vmesna vrtilna_SKLOP1'!C462&lt;&gt;"",'[1]Vmesna vrtilna_SKLOP1'!E462=""),"Skupaj:","")))</f>
        <v>Skupaj z DDV:</v>
      </c>
      <c r="J462" s="21">
        <f t="shared" si="15"/>
        <v>0</v>
      </c>
      <c r="K462" s="21">
        <f>IF(I462="Skupaj z DDV:",SUM(K460,K461),IF(I462="DDV (22%):",K461*0.22,IF(AND('[1]Vmesna vrtilna_SKLOP1'!C462&lt;&gt;"",'[1]Vmesna vrtilna_SKLOP1'!D462=""),'[1]Vmesna vrtilna_SKLOP1'!J462,IF(F462&lt;&gt;"",IF('[1]Vmesna vrtilna_SKLOP1'!J462&lt;&gt;"",'[1]Vmesna vrtilna_SKLOP1'!J462,""),""))))</f>
        <v>15306.829497312665</v>
      </c>
      <c r="L462" s="22" t="str">
        <f>IF(I461="Skupaj:","DDV (22%):",IF(I461="DDV (22%):","Skupaj z DDV:",IF(AND('[1]Vmesna vrtilna_SKLOP1'!C462&lt;&gt;"",'[1]Vmesna vrtilna_SKLOP1'!E462=""),"Skupaj:",IF(AND('[1]Vmesna vrtilna_SKLOP1'!C462&lt;&gt;"",'[1]Vmesna vrtilna_SKLOP1'!D462=""),'[1]Vmesna vrtilna_SKLOP1'!J462,IF(F462&lt;&gt;"",IF('[1]Vmesna vrtilna_SKLOP1'!J462&lt;&gt;"",'[1]Vmesna vrtilna_SKLOP1'!J462,""),"")))))</f>
        <v>Skupaj z DDV:</v>
      </c>
      <c r="M462" s="22">
        <f t="shared" si="14"/>
        <v>0</v>
      </c>
      <c r="N462" s="22" t="str">
        <f>IF(IFERROR(VLOOKUP(B462,'[1]Vmesna vrtilna_SKLOP1'!B:J,7,0),"")=0,"",IFERROR(VLOOKUP(B462,'[1]Vmesna vrtilna_SKLOP1'!B:J,7,0),""))</f>
        <v/>
      </c>
      <c r="O462" s="22"/>
    </row>
    <row r="463" spans="2:15" ht="15" customHeight="1" x14ac:dyDescent="0.3">
      <c r="B463" s="15">
        <f>IF(AND('[1]Vmesna vrtilna_SKLOP1'!B463&lt;&gt;"",'[1]Vmesna vrtilna_SKLOP1'!C463&lt;&gt;""),IF('[1]Vmesna vrtilna_SKLOP1'!B463&lt;&gt;"",'[1]Vmesna vrtilna_SKLOP1'!B463,""),"")</f>
        <v>16</v>
      </c>
      <c r="C463" s="16" t="str">
        <f>IF(OR(C462="Posebna oblika",C462="Kulturno zaščiten objekt",C462="Kulturno zaščiten objekt, Posebna oblika"),"Glej zavihek POSEBNI POGOJI",IF(SUM(N462:Q462)=1,"Posebna oblika",IF(SUM(N462:Q462)=10,"Kulturno zaščiten objekt",IF(SUM(N462:Q462)=11,"Kulturno zaščiten objekt, Posebna oblika",IF(AND('[1]Vmesna vrtilna_SKLOP1'!C463&lt;&gt;"",'[1]Vmesna vrtilna_SKLOP1'!D463&lt;&gt;""),IF('[1]Vmesna vrtilna_SKLOP1'!C463&lt;&gt;"",'[1]Vmesna vrtilna_SKLOP1'!C463,""),"")))))</f>
        <v>Ponoviče 25A</v>
      </c>
      <c r="D463" s="17">
        <f>IF(IFERROR(VLOOKUP(B463,'[1]Vmesna vrtilna_SKLOP1'!B:J,6,0),"")=0,"",IFERROR(VLOOKUP(B463,'[1]Vmesna vrtilna_SKLOP1'!B:J,6,0),""))</f>
        <v>1</v>
      </c>
      <c r="E463" s="16" t="str">
        <f>IF(IF('[1]Vmesna vrtilna_SKLOP1'!E463&lt;&gt;"",'[1]Vmesna vrtilna_SKLOP1'!D463,"")=0,"",IF('[1]Vmesna vrtilna_SKLOP1'!E463&lt;&gt;"",'[1]Vmesna vrtilna_SKLOP1'!D463,""))</f>
        <v>Okna/Vrata</v>
      </c>
      <c r="F463" s="18" t="str">
        <f>IF('[1]Vmesna vrtilna_SKLOP1'!E463&lt;&gt;"",'[1]Vmesna vrtilna_SKLOP1'!E463,"")</f>
        <v>Dvokrilno okno (tip: O3); dim. ŠxV: 1,57x1,26m; Material: PVC, profil&gt;80mm ; steklo 10/16Ar/44.2; Rw,st.=45 (Rw,st.+Ctr ≥ 39 dB)</v>
      </c>
      <c r="G463" s="15" t="str">
        <f>IF('[1]Vmesna vrtilna_SKLOP1'!E463&lt;&gt;"",'[1]Vmesna vrtilna_SKLOP1'!F463,"")</f>
        <v>[kos]</v>
      </c>
      <c r="H463" s="19">
        <f>IF('[1]Vmesna vrtilna_SKLOP1'!F463&lt;&gt;"",'[1]Vmesna vrtilna_SKLOP1'!I463,"")</f>
        <v>1</v>
      </c>
      <c r="I463" s="20" t="str">
        <f>IF(I462="Skupaj:","DDV (22%):",IF(I462="DDV (22%):","Skupaj z DDV:",IF(AND('[1]Vmesna vrtilna_SKLOP1'!C463&lt;&gt;"",'[1]Vmesna vrtilna_SKLOP1'!E463=""),"Skupaj:","")))</f>
        <v/>
      </c>
      <c r="J463" s="21">
        <f t="shared" si="15"/>
        <v>0</v>
      </c>
      <c r="K463" s="21">
        <f>IF(I463="Skupaj z DDV:",SUM(K461,K462),IF(I463="DDV (22%):",K462*0.22,IF(AND('[1]Vmesna vrtilna_SKLOP1'!C463&lt;&gt;"",'[1]Vmesna vrtilna_SKLOP1'!D463=""),'[1]Vmesna vrtilna_SKLOP1'!J463,IF(F463&lt;&gt;"",IF('[1]Vmesna vrtilna_SKLOP1'!J463&lt;&gt;"",'[1]Vmesna vrtilna_SKLOP1'!J463,""),""))))</f>
        <v>648.12267725237291</v>
      </c>
      <c r="L463" s="22">
        <f>IF(I462="Skupaj:","DDV (22%):",IF(I462="DDV (22%):","Skupaj z DDV:",IF(AND('[1]Vmesna vrtilna_SKLOP1'!C463&lt;&gt;"",'[1]Vmesna vrtilna_SKLOP1'!E463=""),"Skupaj:",IF(AND('[1]Vmesna vrtilna_SKLOP1'!C463&lt;&gt;"",'[1]Vmesna vrtilna_SKLOP1'!D463=""),'[1]Vmesna vrtilna_SKLOP1'!J463,IF(F463&lt;&gt;"",IF('[1]Vmesna vrtilna_SKLOP1'!J463&lt;&gt;"",'[1]Vmesna vrtilna_SKLOP1'!J463,""),"")))))</f>
        <v>648.12267725237291</v>
      </c>
      <c r="M463" s="22">
        <f t="shared" si="14"/>
        <v>0</v>
      </c>
      <c r="N463" s="22" t="str">
        <f>IF(IFERROR(VLOOKUP(B463,'[1]Vmesna vrtilna_SKLOP1'!B:J,7,0),"")=0,"",IFERROR(VLOOKUP(B463,'[1]Vmesna vrtilna_SKLOP1'!B:J,7,0),""))</f>
        <v>ZAG</v>
      </c>
      <c r="O463" s="22"/>
    </row>
    <row r="464" spans="2:15" ht="15" customHeight="1" x14ac:dyDescent="0.3">
      <c r="B464" s="15" t="str">
        <f>IF(AND('[1]Vmesna vrtilna_SKLOP1'!B464&lt;&gt;"",'[1]Vmesna vrtilna_SKLOP1'!C464&lt;&gt;""),IF('[1]Vmesna vrtilna_SKLOP1'!B464&lt;&gt;"",'[1]Vmesna vrtilna_SKLOP1'!B464,""),"")</f>
        <v/>
      </c>
      <c r="C464" s="16" t="str">
        <f>IF(OR(C463="Posebna oblika",C463="Kulturno zaščiten objekt",C463="Kulturno zaščiten objekt, Posebna oblika"),"Glej zavihek POSEBNI POGOJI",IF(SUM(N463:Q463)=1,"Posebna oblika",IF(SUM(N463:Q463)=10,"Kulturno zaščiten objekt",IF(SUM(N463:Q463)=11,"Kulturno zaščiten objekt, Posebna oblika",IF(AND('[1]Vmesna vrtilna_SKLOP1'!C464&lt;&gt;"",'[1]Vmesna vrtilna_SKLOP1'!D464&lt;&gt;""),IF('[1]Vmesna vrtilna_SKLOP1'!C464&lt;&gt;"",'[1]Vmesna vrtilna_SKLOP1'!C464,""),"")))))</f>
        <v/>
      </c>
      <c r="D464" s="17" t="str">
        <f>IF(IFERROR(VLOOKUP(B464,'[1]Vmesna vrtilna_SKLOP1'!B:J,6,0),"")=0,"",IFERROR(VLOOKUP(B464,'[1]Vmesna vrtilna_SKLOP1'!B:J,6,0),""))</f>
        <v/>
      </c>
      <c r="E464" s="16" t="str">
        <f>IF(IF('[1]Vmesna vrtilna_SKLOP1'!E464&lt;&gt;"",'[1]Vmesna vrtilna_SKLOP1'!D464,"")=0,"",IF('[1]Vmesna vrtilna_SKLOP1'!E464&lt;&gt;"",'[1]Vmesna vrtilna_SKLOP1'!D464,""))</f>
        <v/>
      </c>
      <c r="F464" s="18" t="str">
        <f>IF('[1]Vmesna vrtilna_SKLOP1'!E464&lt;&gt;"",'[1]Vmesna vrtilna_SKLOP1'!E464,"")</f>
        <v>Dvokrilno okno (tip: O3); dim. ŠxV: 1,57x1,26m; Material: PVC, profil&gt;80mm ; steklo 10/16Ar/44.2; Rw,st.=44 (Rw,st.+Ctr ≥ 39 dB)</v>
      </c>
      <c r="G464" s="15" t="str">
        <f>IF('[1]Vmesna vrtilna_SKLOP1'!E464&lt;&gt;"",'[1]Vmesna vrtilna_SKLOP1'!F464,"")</f>
        <v>[kos]</v>
      </c>
      <c r="H464" s="19">
        <f>IF('[1]Vmesna vrtilna_SKLOP1'!F464&lt;&gt;"",'[1]Vmesna vrtilna_SKLOP1'!I464,"")</f>
        <v>1</v>
      </c>
      <c r="I464" s="20" t="str">
        <f>IF(I463="Skupaj:","DDV (22%):",IF(I463="DDV (22%):","Skupaj z DDV:",IF(AND('[1]Vmesna vrtilna_SKLOP1'!C464&lt;&gt;"",'[1]Vmesna vrtilna_SKLOP1'!E464=""),"Skupaj:","")))</f>
        <v/>
      </c>
      <c r="J464" s="21">
        <f t="shared" si="15"/>
        <v>0</v>
      </c>
      <c r="K464" s="21">
        <f>IF(I464="Skupaj z DDV:",SUM(K462,K463),IF(I464="DDV (22%):",K463*0.22,IF(AND('[1]Vmesna vrtilna_SKLOP1'!C464&lt;&gt;"",'[1]Vmesna vrtilna_SKLOP1'!D464=""),'[1]Vmesna vrtilna_SKLOP1'!J464,IF(F464&lt;&gt;"",IF('[1]Vmesna vrtilna_SKLOP1'!J464&lt;&gt;"",'[1]Vmesna vrtilna_SKLOP1'!J464,""),""))))</f>
        <v>648.12267725237291</v>
      </c>
      <c r="L464" s="22">
        <f>IF(I463="Skupaj:","DDV (22%):",IF(I463="DDV (22%):","Skupaj z DDV:",IF(AND('[1]Vmesna vrtilna_SKLOP1'!C464&lt;&gt;"",'[1]Vmesna vrtilna_SKLOP1'!E464=""),"Skupaj:",IF(AND('[1]Vmesna vrtilna_SKLOP1'!C464&lt;&gt;"",'[1]Vmesna vrtilna_SKLOP1'!D464=""),'[1]Vmesna vrtilna_SKLOP1'!J464,IF(F464&lt;&gt;"",IF('[1]Vmesna vrtilna_SKLOP1'!J464&lt;&gt;"",'[1]Vmesna vrtilna_SKLOP1'!J464,""),"")))))</f>
        <v>648.12267725237291</v>
      </c>
      <c r="M464" s="22">
        <f t="shared" si="14"/>
        <v>0</v>
      </c>
      <c r="N464" s="22" t="str">
        <f>IF(IFERROR(VLOOKUP(B464,'[1]Vmesna vrtilna_SKLOP1'!B:J,7,0),"")=0,"",IFERROR(VLOOKUP(B464,'[1]Vmesna vrtilna_SKLOP1'!B:J,7,0),""))</f>
        <v/>
      </c>
      <c r="O464" s="22"/>
    </row>
    <row r="465" spans="2:15" ht="15" customHeight="1" x14ac:dyDescent="0.3">
      <c r="B465" s="15" t="str">
        <f>IF(AND('[1]Vmesna vrtilna_SKLOP1'!B465&lt;&gt;"",'[1]Vmesna vrtilna_SKLOP1'!C465&lt;&gt;""),IF('[1]Vmesna vrtilna_SKLOP1'!B465&lt;&gt;"",'[1]Vmesna vrtilna_SKLOP1'!B465,""),"")</f>
        <v/>
      </c>
      <c r="C465" s="16" t="str">
        <f>IF(OR(C464="Posebna oblika",C464="Kulturno zaščiten objekt",C464="Kulturno zaščiten objekt, Posebna oblika"),"Glej zavihek POSEBNI POGOJI",IF(SUM(N464:Q464)=1,"Posebna oblika",IF(SUM(N464:Q464)=10,"Kulturno zaščiten objekt",IF(SUM(N464:Q464)=11,"Kulturno zaščiten objekt, Posebna oblika",IF(AND('[1]Vmesna vrtilna_SKLOP1'!C465&lt;&gt;"",'[1]Vmesna vrtilna_SKLOP1'!D465&lt;&gt;""),IF('[1]Vmesna vrtilna_SKLOP1'!C465&lt;&gt;"",'[1]Vmesna vrtilna_SKLOP1'!C465,""),"")))))</f>
        <v/>
      </c>
      <c r="D465" s="17" t="str">
        <f>IF(IFERROR(VLOOKUP(B465,'[1]Vmesna vrtilna_SKLOP1'!B:J,6,0),"")=0,"",IFERROR(VLOOKUP(B465,'[1]Vmesna vrtilna_SKLOP1'!B:J,6,0),""))</f>
        <v/>
      </c>
      <c r="E465" s="16" t="str">
        <f>IF(IF('[1]Vmesna vrtilna_SKLOP1'!E465&lt;&gt;"",'[1]Vmesna vrtilna_SKLOP1'!D465,"")=0,"",IF('[1]Vmesna vrtilna_SKLOP1'!E465&lt;&gt;"",'[1]Vmesna vrtilna_SKLOP1'!D465,""))</f>
        <v/>
      </c>
      <c r="F465" s="18" t="str">
        <f>IF('[1]Vmesna vrtilna_SKLOP1'!E465&lt;&gt;"",'[1]Vmesna vrtilna_SKLOP1'!E465,"")</f>
        <v>Dvokrilno okno (tip: O3); dim. ŠxV: 1,59x1,26m; Material: PVC, profil&gt;80mm ; steklo 8/16Ar/4; Rw,st.=37 (Rw,st.+Ctr ≥ 32 dB)</v>
      </c>
      <c r="G465" s="15" t="str">
        <f>IF('[1]Vmesna vrtilna_SKLOP1'!E465&lt;&gt;"",'[1]Vmesna vrtilna_SKLOP1'!F465,"")</f>
        <v>[kos]</v>
      </c>
      <c r="H465" s="19">
        <f>IF('[1]Vmesna vrtilna_SKLOP1'!F465&lt;&gt;"",'[1]Vmesna vrtilna_SKLOP1'!I465,"")</f>
        <v>1</v>
      </c>
      <c r="I465" s="20" t="str">
        <f>IF(I464="Skupaj:","DDV (22%):",IF(I464="DDV (22%):","Skupaj z DDV:",IF(AND('[1]Vmesna vrtilna_SKLOP1'!C465&lt;&gt;"",'[1]Vmesna vrtilna_SKLOP1'!E465=""),"Skupaj:","")))</f>
        <v/>
      </c>
      <c r="J465" s="21">
        <f t="shared" si="15"/>
        <v>0</v>
      </c>
      <c r="K465" s="21">
        <f>IF(I465="Skupaj z DDV:",SUM(K463,K464),IF(I465="DDV (22%):",K464*0.22,IF(AND('[1]Vmesna vrtilna_SKLOP1'!C465&lt;&gt;"",'[1]Vmesna vrtilna_SKLOP1'!D465=""),'[1]Vmesna vrtilna_SKLOP1'!J465,IF(F465&lt;&gt;"",IF('[1]Vmesna vrtilna_SKLOP1'!J465&lt;&gt;"",'[1]Vmesna vrtilna_SKLOP1'!J465,""),""))))</f>
        <v>510.89893228012323</v>
      </c>
      <c r="L465" s="22">
        <f>IF(I464="Skupaj:","DDV (22%):",IF(I464="DDV (22%):","Skupaj z DDV:",IF(AND('[1]Vmesna vrtilna_SKLOP1'!C465&lt;&gt;"",'[1]Vmesna vrtilna_SKLOP1'!E465=""),"Skupaj:",IF(AND('[1]Vmesna vrtilna_SKLOP1'!C465&lt;&gt;"",'[1]Vmesna vrtilna_SKLOP1'!D465=""),'[1]Vmesna vrtilna_SKLOP1'!J465,IF(F465&lt;&gt;"",IF('[1]Vmesna vrtilna_SKLOP1'!J465&lt;&gt;"",'[1]Vmesna vrtilna_SKLOP1'!J465,""),"")))))</f>
        <v>510.89893228012323</v>
      </c>
      <c r="M465" s="22">
        <f t="shared" si="14"/>
        <v>0</v>
      </c>
      <c r="N465" s="22" t="str">
        <f>IF(IFERROR(VLOOKUP(B465,'[1]Vmesna vrtilna_SKLOP1'!B:J,7,0),"")=0,"",IFERROR(VLOOKUP(B465,'[1]Vmesna vrtilna_SKLOP1'!B:J,7,0),""))</f>
        <v/>
      </c>
      <c r="O465" s="22"/>
    </row>
    <row r="466" spans="2:15" ht="15" customHeight="1" x14ac:dyDescent="0.3">
      <c r="B466" s="15" t="str">
        <f>IF(AND('[1]Vmesna vrtilna_SKLOP1'!B466&lt;&gt;"",'[1]Vmesna vrtilna_SKLOP1'!C466&lt;&gt;""),IF('[1]Vmesna vrtilna_SKLOP1'!B466&lt;&gt;"",'[1]Vmesna vrtilna_SKLOP1'!B466,""),"")</f>
        <v/>
      </c>
      <c r="C466" s="16" t="str">
        <f>IF(OR(C465="Posebna oblika",C465="Kulturno zaščiten objekt",C465="Kulturno zaščiten objekt, Posebna oblika"),"Glej zavihek POSEBNI POGOJI",IF(SUM(N465:Q465)=1,"Posebna oblika",IF(SUM(N465:Q465)=10,"Kulturno zaščiten objekt",IF(SUM(N465:Q465)=11,"Kulturno zaščiten objekt, Posebna oblika",IF(AND('[1]Vmesna vrtilna_SKLOP1'!C466&lt;&gt;"",'[1]Vmesna vrtilna_SKLOP1'!D466&lt;&gt;""),IF('[1]Vmesna vrtilna_SKLOP1'!C466&lt;&gt;"",'[1]Vmesna vrtilna_SKLOP1'!C466,""),"")))))</f>
        <v/>
      </c>
      <c r="D466" s="17" t="str">
        <f>IF(IFERROR(VLOOKUP(B466,'[1]Vmesna vrtilna_SKLOP1'!B:J,6,0),"")=0,"",IFERROR(VLOOKUP(B466,'[1]Vmesna vrtilna_SKLOP1'!B:J,6,0),""))</f>
        <v/>
      </c>
      <c r="E466" s="16" t="str">
        <f>IF(IF('[1]Vmesna vrtilna_SKLOP1'!E466&lt;&gt;"",'[1]Vmesna vrtilna_SKLOP1'!D466,"")=0,"",IF('[1]Vmesna vrtilna_SKLOP1'!E466&lt;&gt;"",'[1]Vmesna vrtilna_SKLOP1'!D466,""))</f>
        <v/>
      </c>
      <c r="F466" s="18" t="str">
        <f>IF('[1]Vmesna vrtilna_SKLOP1'!E466&lt;&gt;"",'[1]Vmesna vrtilna_SKLOP1'!E466,"")</f>
        <v>Dvokrilno okno (tip: O3); dim. ŠxV: 1,2x1,41m; Material: PVC, profil&gt;80mm ; steklo 10/16Ar/6; Rw,st.=40 (Rw,st.+Ctr ≥ 35 dB)</v>
      </c>
      <c r="G466" s="15" t="str">
        <f>IF('[1]Vmesna vrtilna_SKLOP1'!E466&lt;&gt;"",'[1]Vmesna vrtilna_SKLOP1'!F466,"")</f>
        <v>[kos]</v>
      </c>
      <c r="H466" s="19">
        <f>IF('[1]Vmesna vrtilna_SKLOP1'!F466&lt;&gt;"",'[1]Vmesna vrtilna_SKLOP1'!I466,"")</f>
        <v>1</v>
      </c>
      <c r="I466" s="20" t="str">
        <f>IF(I465="Skupaj:","DDV (22%):",IF(I465="DDV (22%):","Skupaj z DDV:",IF(AND('[1]Vmesna vrtilna_SKLOP1'!C466&lt;&gt;"",'[1]Vmesna vrtilna_SKLOP1'!E466=""),"Skupaj:","")))</f>
        <v/>
      </c>
      <c r="J466" s="21">
        <f t="shared" si="15"/>
        <v>0</v>
      </c>
      <c r="K466" s="21">
        <f>IF(I466="Skupaj z DDV:",SUM(K464,K465),IF(I466="DDV (22%):",K465*0.22,IF(AND('[1]Vmesna vrtilna_SKLOP1'!C466&lt;&gt;"",'[1]Vmesna vrtilna_SKLOP1'!D466=""),'[1]Vmesna vrtilna_SKLOP1'!J466,IF(F466&lt;&gt;"",IF('[1]Vmesna vrtilna_SKLOP1'!J466&lt;&gt;"",'[1]Vmesna vrtilna_SKLOP1'!J466,""),""))))</f>
        <v>519.78730598207994</v>
      </c>
      <c r="L466" s="22">
        <f>IF(I465="Skupaj:","DDV (22%):",IF(I465="DDV (22%):","Skupaj z DDV:",IF(AND('[1]Vmesna vrtilna_SKLOP1'!C466&lt;&gt;"",'[1]Vmesna vrtilna_SKLOP1'!E466=""),"Skupaj:",IF(AND('[1]Vmesna vrtilna_SKLOP1'!C466&lt;&gt;"",'[1]Vmesna vrtilna_SKLOP1'!D466=""),'[1]Vmesna vrtilna_SKLOP1'!J466,IF(F466&lt;&gt;"",IF('[1]Vmesna vrtilna_SKLOP1'!J466&lt;&gt;"",'[1]Vmesna vrtilna_SKLOP1'!J466,""),"")))))</f>
        <v>519.78730598207994</v>
      </c>
      <c r="M466" s="22">
        <f t="shared" si="14"/>
        <v>0</v>
      </c>
      <c r="N466" s="22" t="str">
        <f>IF(IFERROR(VLOOKUP(B466,'[1]Vmesna vrtilna_SKLOP1'!B:J,7,0),"")=0,"",IFERROR(VLOOKUP(B466,'[1]Vmesna vrtilna_SKLOP1'!B:J,7,0),""))</f>
        <v/>
      </c>
      <c r="O466" s="22"/>
    </row>
    <row r="467" spans="2:15" ht="15" customHeight="1" x14ac:dyDescent="0.3">
      <c r="B467" s="15" t="str">
        <f>IF(AND('[1]Vmesna vrtilna_SKLOP1'!B467&lt;&gt;"",'[1]Vmesna vrtilna_SKLOP1'!C467&lt;&gt;""),IF('[1]Vmesna vrtilna_SKLOP1'!B467&lt;&gt;"",'[1]Vmesna vrtilna_SKLOP1'!B467,""),"")</f>
        <v/>
      </c>
      <c r="C467" s="16" t="str">
        <f>IF(OR(C466="Posebna oblika",C466="Kulturno zaščiten objekt",C466="Kulturno zaščiten objekt, Posebna oblika"),"Glej zavihek POSEBNI POGOJI",IF(SUM(N466:Q466)=1,"Posebna oblika",IF(SUM(N466:Q466)=10,"Kulturno zaščiten objekt",IF(SUM(N466:Q466)=11,"Kulturno zaščiten objekt, Posebna oblika",IF(AND('[1]Vmesna vrtilna_SKLOP1'!C467&lt;&gt;"",'[1]Vmesna vrtilna_SKLOP1'!D467&lt;&gt;""),IF('[1]Vmesna vrtilna_SKLOP1'!C467&lt;&gt;"",'[1]Vmesna vrtilna_SKLOP1'!C467,""),"")))))</f>
        <v/>
      </c>
      <c r="D467" s="17" t="str">
        <f>IF(IFERROR(VLOOKUP(B467,'[1]Vmesna vrtilna_SKLOP1'!B:J,6,0),"")=0,"",IFERROR(VLOOKUP(B467,'[1]Vmesna vrtilna_SKLOP1'!B:J,6,0),""))</f>
        <v/>
      </c>
      <c r="E467" s="16" t="str">
        <f>IF(IF('[1]Vmesna vrtilna_SKLOP1'!E467&lt;&gt;"",'[1]Vmesna vrtilna_SKLOP1'!D467,"")=0,"",IF('[1]Vmesna vrtilna_SKLOP1'!E467&lt;&gt;"",'[1]Vmesna vrtilna_SKLOP1'!D467,""))</f>
        <v/>
      </c>
      <c r="F467" s="18" t="str">
        <f>IF('[1]Vmesna vrtilna_SKLOP1'!E467&lt;&gt;"",'[1]Vmesna vrtilna_SKLOP1'!E467,"")</f>
        <v>Dvokrilno okno (tip: O3); dim. ŠxV: 1,2x1,41m; Material: PVC, profil&gt;80mm ; steklo 10/20Ar/4; Rw,st.=39 (Rw,st.+Ctr ≥ 33 dB)</v>
      </c>
      <c r="G467" s="15" t="str">
        <f>IF('[1]Vmesna vrtilna_SKLOP1'!E467&lt;&gt;"",'[1]Vmesna vrtilna_SKLOP1'!F467,"")</f>
        <v>[kos]</v>
      </c>
      <c r="H467" s="19">
        <f>IF('[1]Vmesna vrtilna_SKLOP1'!F467&lt;&gt;"",'[1]Vmesna vrtilna_SKLOP1'!I467,"")</f>
        <v>1</v>
      </c>
      <c r="I467" s="20" t="str">
        <f>IF(I466="Skupaj:","DDV (22%):",IF(I466="DDV (22%):","Skupaj z DDV:",IF(AND('[1]Vmesna vrtilna_SKLOP1'!C467&lt;&gt;"",'[1]Vmesna vrtilna_SKLOP1'!E467=""),"Skupaj:","")))</f>
        <v/>
      </c>
      <c r="J467" s="21">
        <f t="shared" si="15"/>
        <v>0</v>
      </c>
      <c r="K467" s="21">
        <f>IF(I467="Skupaj z DDV:",SUM(K465,K466),IF(I467="DDV (22%):",K466*0.22,IF(AND('[1]Vmesna vrtilna_SKLOP1'!C467&lt;&gt;"",'[1]Vmesna vrtilna_SKLOP1'!D467=""),'[1]Vmesna vrtilna_SKLOP1'!J467,IF(F467&lt;&gt;"",IF('[1]Vmesna vrtilna_SKLOP1'!J467&lt;&gt;"",'[1]Vmesna vrtilna_SKLOP1'!J467,""),""))))</f>
        <v>519.78730598207994</v>
      </c>
      <c r="L467" s="22">
        <f>IF(I466="Skupaj:","DDV (22%):",IF(I466="DDV (22%):","Skupaj z DDV:",IF(AND('[1]Vmesna vrtilna_SKLOP1'!C467&lt;&gt;"",'[1]Vmesna vrtilna_SKLOP1'!E467=""),"Skupaj:",IF(AND('[1]Vmesna vrtilna_SKLOP1'!C467&lt;&gt;"",'[1]Vmesna vrtilna_SKLOP1'!D467=""),'[1]Vmesna vrtilna_SKLOP1'!J467,IF(F467&lt;&gt;"",IF('[1]Vmesna vrtilna_SKLOP1'!J467&lt;&gt;"",'[1]Vmesna vrtilna_SKLOP1'!J467,""),"")))))</f>
        <v>519.78730598207994</v>
      </c>
      <c r="M467" s="22">
        <f t="shared" si="14"/>
        <v>0</v>
      </c>
      <c r="N467" s="22" t="str">
        <f>IF(IFERROR(VLOOKUP(B467,'[1]Vmesna vrtilna_SKLOP1'!B:J,7,0),"")=0,"",IFERROR(VLOOKUP(B467,'[1]Vmesna vrtilna_SKLOP1'!B:J,7,0),""))</f>
        <v/>
      </c>
      <c r="O467" s="22"/>
    </row>
    <row r="468" spans="2:15" ht="15" customHeight="1" x14ac:dyDescent="0.3">
      <c r="B468" s="15" t="str">
        <f>IF(AND('[1]Vmesna vrtilna_SKLOP1'!B468&lt;&gt;"",'[1]Vmesna vrtilna_SKLOP1'!C468&lt;&gt;""),IF('[1]Vmesna vrtilna_SKLOP1'!B468&lt;&gt;"",'[1]Vmesna vrtilna_SKLOP1'!B468,""),"")</f>
        <v/>
      </c>
      <c r="C468" s="16" t="str">
        <f>IF(OR(C467="Posebna oblika",C467="Kulturno zaščiten objekt",C467="Kulturno zaščiten objekt, Posebna oblika"),"Glej zavihek POSEBNI POGOJI",IF(SUM(N467:Q467)=1,"Posebna oblika",IF(SUM(N467:Q467)=10,"Kulturno zaščiten objekt",IF(SUM(N467:Q467)=11,"Kulturno zaščiten objekt, Posebna oblika",IF(AND('[1]Vmesna vrtilna_SKLOP1'!C468&lt;&gt;"",'[1]Vmesna vrtilna_SKLOP1'!D468&lt;&gt;""),IF('[1]Vmesna vrtilna_SKLOP1'!C468&lt;&gt;"",'[1]Vmesna vrtilna_SKLOP1'!C468,""),"")))))</f>
        <v/>
      </c>
      <c r="D468" s="17" t="str">
        <f>IF(IFERROR(VLOOKUP(B468,'[1]Vmesna vrtilna_SKLOP1'!B:J,6,0),"")=0,"",IFERROR(VLOOKUP(B468,'[1]Vmesna vrtilna_SKLOP1'!B:J,6,0),""))</f>
        <v/>
      </c>
      <c r="E468" s="16" t="str">
        <f>IF(IF('[1]Vmesna vrtilna_SKLOP1'!E468&lt;&gt;"",'[1]Vmesna vrtilna_SKLOP1'!D468,"")=0,"",IF('[1]Vmesna vrtilna_SKLOP1'!E468&lt;&gt;"",'[1]Vmesna vrtilna_SKLOP1'!D468,""))</f>
        <v/>
      </c>
      <c r="F468" s="18" t="str">
        <f>IF('[1]Vmesna vrtilna_SKLOP1'!E468&lt;&gt;"",'[1]Vmesna vrtilna_SKLOP1'!E468,"")</f>
        <v>Dvokrilno okno (tip: O3); dim. ŠxV: 1,2x1,41m; Material: PVC ; steklo 6/16Ar/4; Rw,st.=36 (Rw,st.+Ctr ≥ 31 dB)</v>
      </c>
      <c r="G468" s="15" t="str">
        <f>IF('[1]Vmesna vrtilna_SKLOP1'!E468&lt;&gt;"",'[1]Vmesna vrtilna_SKLOP1'!F468,"")</f>
        <v>[kos]</v>
      </c>
      <c r="H468" s="19">
        <f>IF('[1]Vmesna vrtilna_SKLOP1'!F468&lt;&gt;"",'[1]Vmesna vrtilna_SKLOP1'!I468,"")</f>
        <v>1</v>
      </c>
      <c r="I468" s="20" t="str">
        <f>IF(I467="Skupaj:","DDV (22%):",IF(I467="DDV (22%):","Skupaj z DDV:",IF(AND('[1]Vmesna vrtilna_SKLOP1'!C468&lt;&gt;"",'[1]Vmesna vrtilna_SKLOP1'!E468=""),"Skupaj:","")))</f>
        <v/>
      </c>
      <c r="J468" s="21">
        <f t="shared" si="15"/>
        <v>0</v>
      </c>
      <c r="K468" s="21">
        <f>IF(I468="Skupaj z DDV:",SUM(K466,K467),IF(I468="DDV (22%):",K467*0.22,IF(AND('[1]Vmesna vrtilna_SKLOP1'!C468&lt;&gt;"",'[1]Vmesna vrtilna_SKLOP1'!D468=""),'[1]Vmesna vrtilna_SKLOP1'!J468,IF(F468&lt;&gt;"",IF('[1]Vmesna vrtilna_SKLOP1'!J468&lt;&gt;"",'[1]Vmesna vrtilna_SKLOP1'!J468,""),""))))</f>
        <v>384.25728831840001</v>
      </c>
      <c r="L468" s="22">
        <f>IF(I467="Skupaj:","DDV (22%):",IF(I467="DDV (22%):","Skupaj z DDV:",IF(AND('[1]Vmesna vrtilna_SKLOP1'!C468&lt;&gt;"",'[1]Vmesna vrtilna_SKLOP1'!E468=""),"Skupaj:",IF(AND('[1]Vmesna vrtilna_SKLOP1'!C468&lt;&gt;"",'[1]Vmesna vrtilna_SKLOP1'!D468=""),'[1]Vmesna vrtilna_SKLOP1'!J468,IF(F468&lt;&gt;"",IF('[1]Vmesna vrtilna_SKLOP1'!J468&lt;&gt;"",'[1]Vmesna vrtilna_SKLOP1'!J468,""),"")))))</f>
        <v>384.25728831840001</v>
      </c>
      <c r="M468" s="22">
        <f t="shared" si="14"/>
        <v>0</v>
      </c>
      <c r="N468" s="22" t="str">
        <f>IF(IFERROR(VLOOKUP(B468,'[1]Vmesna vrtilna_SKLOP1'!B:J,7,0),"")=0,"",IFERROR(VLOOKUP(B468,'[1]Vmesna vrtilna_SKLOP1'!B:J,7,0),""))</f>
        <v/>
      </c>
      <c r="O468" s="22"/>
    </row>
    <row r="469" spans="2:15" ht="15" customHeight="1" x14ac:dyDescent="0.3">
      <c r="B469" s="15" t="str">
        <f>IF(AND('[1]Vmesna vrtilna_SKLOP1'!B469&lt;&gt;"",'[1]Vmesna vrtilna_SKLOP1'!C469&lt;&gt;""),IF('[1]Vmesna vrtilna_SKLOP1'!B469&lt;&gt;"",'[1]Vmesna vrtilna_SKLOP1'!B469,""),"")</f>
        <v/>
      </c>
      <c r="C469" s="16" t="str">
        <f>IF(OR(C468="Posebna oblika",C468="Kulturno zaščiten objekt",C468="Kulturno zaščiten objekt, Posebna oblika"),"Glej zavihek POSEBNI POGOJI",IF(SUM(N468:Q468)=1,"Posebna oblika",IF(SUM(N468:Q468)=10,"Kulturno zaščiten objekt",IF(SUM(N468:Q468)=11,"Kulturno zaščiten objekt, Posebna oblika",IF(AND('[1]Vmesna vrtilna_SKLOP1'!C469&lt;&gt;"",'[1]Vmesna vrtilna_SKLOP1'!D469&lt;&gt;""),IF('[1]Vmesna vrtilna_SKLOP1'!C469&lt;&gt;"",'[1]Vmesna vrtilna_SKLOP1'!C469,""),"")))))</f>
        <v/>
      </c>
      <c r="D469" s="17" t="str">
        <f>IF(IFERROR(VLOOKUP(B469,'[1]Vmesna vrtilna_SKLOP1'!B:J,6,0),"")=0,"",IFERROR(VLOOKUP(B469,'[1]Vmesna vrtilna_SKLOP1'!B:J,6,0),""))</f>
        <v/>
      </c>
      <c r="E469" s="16" t="str">
        <f>IF(IF('[1]Vmesna vrtilna_SKLOP1'!E469&lt;&gt;"",'[1]Vmesna vrtilna_SKLOP1'!D469,"")=0,"",IF('[1]Vmesna vrtilna_SKLOP1'!E469&lt;&gt;"",'[1]Vmesna vrtilna_SKLOP1'!D469,""))</f>
        <v/>
      </c>
      <c r="F469" s="18" t="str">
        <f>IF('[1]Vmesna vrtilna_SKLOP1'!E469&lt;&gt;"",'[1]Vmesna vrtilna_SKLOP1'!E469,"")</f>
        <v/>
      </c>
      <c r="G469" s="15" t="str">
        <f>IF('[1]Vmesna vrtilna_SKLOP1'!E469&lt;&gt;"",'[1]Vmesna vrtilna_SKLOP1'!F469,"")</f>
        <v/>
      </c>
      <c r="H469" s="19" t="str">
        <f>IF('[1]Vmesna vrtilna_SKLOP1'!F469&lt;&gt;"",'[1]Vmesna vrtilna_SKLOP1'!I469,"")</f>
        <v/>
      </c>
      <c r="I469" s="20" t="str">
        <f>IF(I468="Skupaj:","DDV (22%):",IF(I468="DDV (22%):","Skupaj z DDV:",IF(AND('[1]Vmesna vrtilna_SKLOP1'!C469&lt;&gt;"",'[1]Vmesna vrtilna_SKLOP1'!E469=""),"Skupaj:","")))</f>
        <v/>
      </c>
      <c r="J469" s="21" t="str">
        <f t="shared" si="15"/>
        <v/>
      </c>
      <c r="K469" s="21" t="str">
        <f>IF(I469="Skupaj z DDV:",SUM(K467,K468),IF(I469="DDV (22%):",K468*0.22,IF(AND('[1]Vmesna vrtilna_SKLOP1'!C469&lt;&gt;"",'[1]Vmesna vrtilna_SKLOP1'!D469=""),'[1]Vmesna vrtilna_SKLOP1'!J469,IF(F469&lt;&gt;"",IF('[1]Vmesna vrtilna_SKLOP1'!J469&lt;&gt;"",'[1]Vmesna vrtilna_SKLOP1'!J469,""),""))))</f>
        <v/>
      </c>
      <c r="L469" s="22" t="str">
        <f>IF(I468="Skupaj:","DDV (22%):",IF(I468="DDV (22%):","Skupaj z DDV:",IF(AND('[1]Vmesna vrtilna_SKLOP1'!C469&lt;&gt;"",'[1]Vmesna vrtilna_SKLOP1'!E469=""),"Skupaj:",IF(AND('[1]Vmesna vrtilna_SKLOP1'!C469&lt;&gt;"",'[1]Vmesna vrtilna_SKLOP1'!D469=""),'[1]Vmesna vrtilna_SKLOP1'!J469,IF(F469&lt;&gt;"",IF('[1]Vmesna vrtilna_SKLOP1'!J469&lt;&gt;"",'[1]Vmesna vrtilna_SKLOP1'!J469,""),"")))))</f>
        <v/>
      </c>
      <c r="M469" s="22">
        <f t="shared" si="14"/>
        <v>0</v>
      </c>
      <c r="N469" s="22" t="str">
        <f>IF(IFERROR(VLOOKUP(B469,'[1]Vmesna vrtilna_SKLOP1'!B:J,7,0),"")=0,"",IFERROR(VLOOKUP(B469,'[1]Vmesna vrtilna_SKLOP1'!B:J,7,0),""))</f>
        <v/>
      </c>
      <c r="O469" s="22"/>
    </row>
    <row r="470" spans="2:15" ht="15" customHeight="1" x14ac:dyDescent="0.3">
      <c r="B470" s="15" t="str">
        <f>IF(AND('[1]Vmesna vrtilna_SKLOP1'!B470&lt;&gt;"",'[1]Vmesna vrtilna_SKLOP1'!C470&lt;&gt;""),IF('[1]Vmesna vrtilna_SKLOP1'!B470&lt;&gt;"",'[1]Vmesna vrtilna_SKLOP1'!B470,""),"")</f>
        <v/>
      </c>
      <c r="C470" s="16" t="str">
        <f>IF(OR(C469="Posebna oblika",C469="Kulturno zaščiten objekt",C469="Kulturno zaščiten objekt, Posebna oblika"),"Glej zavihek POSEBNI POGOJI",IF(SUM(N469:Q469)=1,"Posebna oblika",IF(SUM(N469:Q469)=10,"Kulturno zaščiten objekt",IF(SUM(N469:Q469)=11,"Kulturno zaščiten objekt, Posebna oblika",IF(AND('[1]Vmesna vrtilna_SKLOP1'!C470&lt;&gt;"",'[1]Vmesna vrtilna_SKLOP1'!D470&lt;&gt;""),IF('[1]Vmesna vrtilna_SKLOP1'!C470&lt;&gt;"",'[1]Vmesna vrtilna_SKLOP1'!C470,""),"")))))</f>
        <v/>
      </c>
      <c r="D470" s="17" t="str">
        <f>IF(IFERROR(VLOOKUP(B470,'[1]Vmesna vrtilna_SKLOP1'!B:J,6,0),"")=0,"",IFERROR(VLOOKUP(B470,'[1]Vmesna vrtilna_SKLOP1'!B:J,6,0),""))</f>
        <v/>
      </c>
      <c r="E470" s="16" t="str">
        <f>IF(IF('[1]Vmesna vrtilna_SKLOP1'!E470&lt;&gt;"",'[1]Vmesna vrtilna_SKLOP1'!D470,"")=0,"",IF('[1]Vmesna vrtilna_SKLOP1'!E470&lt;&gt;"",'[1]Vmesna vrtilna_SKLOP1'!D470,""))</f>
        <v>Senčila</v>
      </c>
      <c r="F470" s="18" t="str">
        <f>IF('[1]Vmesna vrtilna_SKLOP1'!E470&lt;&gt;"",'[1]Vmesna vrtilna_SKLOP1'!E470,"")</f>
        <v>Zunanji rolo - nadometni, ALU lamele, Dim. ŠxV: 1,57x1,26m</v>
      </c>
      <c r="G470" s="15" t="str">
        <f>IF('[1]Vmesna vrtilna_SKLOP1'!E470&lt;&gt;"",'[1]Vmesna vrtilna_SKLOP1'!F470,"")</f>
        <v>[kos]</v>
      </c>
      <c r="H470" s="19">
        <f>IF('[1]Vmesna vrtilna_SKLOP1'!F470&lt;&gt;"",'[1]Vmesna vrtilna_SKLOP1'!I470,"")</f>
        <v>2</v>
      </c>
      <c r="I470" s="20" t="str">
        <f>IF(I469="Skupaj:","DDV (22%):",IF(I469="DDV (22%):","Skupaj z DDV:",IF(AND('[1]Vmesna vrtilna_SKLOP1'!C470&lt;&gt;"",'[1]Vmesna vrtilna_SKLOP1'!E470=""),"Skupaj:","")))</f>
        <v/>
      </c>
      <c r="J470" s="21">
        <f t="shared" si="15"/>
        <v>0</v>
      </c>
      <c r="K470" s="21">
        <f>IF(I470="Skupaj z DDV:",SUM(K468,K469),IF(I470="DDV (22%):",K469*0.22,IF(AND('[1]Vmesna vrtilna_SKLOP1'!C470&lt;&gt;"",'[1]Vmesna vrtilna_SKLOP1'!D470=""),'[1]Vmesna vrtilna_SKLOP1'!J470,IF(F470&lt;&gt;"",IF('[1]Vmesna vrtilna_SKLOP1'!J470&lt;&gt;"",'[1]Vmesna vrtilna_SKLOP1'!J470,""),""))))</f>
        <v>357.884623422456</v>
      </c>
      <c r="L470" s="22">
        <f>IF(I469="Skupaj:","DDV (22%):",IF(I469="DDV (22%):","Skupaj z DDV:",IF(AND('[1]Vmesna vrtilna_SKLOP1'!C470&lt;&gt;"",'[1]Vmesna vrtilna_SKLOP1'!E470=""),"Skupaj:",IF(AND('[1]Vmesna vrtilna_SKLOP1'!C470&lt;&gt;"",'[1]Vmesna vrtilna_SKLOP1'!D470=""),'[1]Vmesna vrtilna_SKLOP1'!J470,IF(F470&lt;&gt;"",IF('[1]Vmesna vrtilna_SKLOP1'!J470&lt;&gt;"",'[1]Vmesna vrtilna_SKLOP1'!J470,""),"")))))</f>
        <v>357.884623422456</v>
      </c>
      <c r="M470" s="22">
        <f t="shared" si="14"/>
        <v>0</v>
      </c>
      <c r="N470" s="22" t="str">
        <f>IF(IFERROR(VLOOKUP(B470,'[1]Vmesna vrtilna_SKLOP1'!B:J,7,0),"")=0,"",IFERROR(VLOOKUP(B470,'[1]Vmesna vrtilna_SKLOP1'!B:J,7,0),""))</f>
        <v/>
      </c>
      <c r="O470" s="22"/>
    </row>
    <row r="471" spans="2:15" ht="15" customHeight="1" x14ac:dyDescent="0.3">
      <c r="B471" s="15" t="str">
        <f>IF(AND('[1]Vmesna vrtilna_SKLOP1'!B471&lt;&gt;"",'[1]Vmesna vrtilna_SKLOP1'!C471&lt;&gt;""),IF('[1]Vmesna vrtilna_SKLOP1'!B471&lt;&gt;"",'[1]Vmesna vrtilna_SKLOP1'!B471,""),"")</f>
        <v/>
      </c>
      <c r="C471" s="16" t="str">
        <f>IF(OR(C470="Posebna oblika",C470="Kulturno zaščiten objekt",C470="Kulturno zaščiten objekt, Posebna oblika"),"Glej zavihek POSEBNI POGOJI",IF(SUM(N470:Q470)=1,"Posebna oblika",IF(SUM(N470:Q470)=10,"Kulturno zaščiten objekt",IF(SUM(N470:Q470)=11,"Kulturno zaščiten objekt, Posebna oblika",IF(AND('[1]Vmesna vrtilna_SKLOP1'!C471&lt;&gt;"",'[1]Vmesna vrtilna_SKLOP1'!D471&lt;&gt;""),IF('[1]Vmesna vrtilna_SKLOP1'!C471&lt;&gt;"",'[1]Vmesna vrtilna_SKLOP1'!C471,""),"")))))</f>
        <v/>
      </c>
      <c r="D471" s="17" t="str">
        <f>IF(IFERROR(VLOOKUP(B471,'[1]Vmesna vrtilna_SKLOP1'!B:J,6,0),"")=0,"",IFERROR(VLOOKUP(B471,'[1]Vmesna vrtilna_SKLOP1'!B:J,6,0),""))</f>
        <v/>
      </c>
      <c r="E471" s="16" t="str">
        <f>IF(IF('[1]Vmesna vrtilna_SKLOP1'!E471&lt;&gt;"",'[1]Vmesna vrtilna_SKLOP1'!D471,"")=0,"",IF('[1]Vmesna vrtilna_SKLOP1'!E471&lt;&gt;"",'[1]Vmesna vrtilna_SKLOP1'!D471,""))</f>
        <v/>
      </c>
      <c r="F471" s="18" t="str">
        <f>IF('[1]Vmesna vrtilna_SKLOP1'!E471&lt;&gt;"",'[1]Vmesna vrtilna_SKLOP1'!E471,"")</f>
        <v>Zunanji rolo - nadometni, ALU lamele, Dim. ŠxV: 1,59x1,26m</v>
      </c>
      <c r="G471" s="15" t="str">
        <f>IF('[1]Vmesna vrtilna_SKLOP1'!E471&lt;&gt;"",'[1]Vmesna vrtilna_SKLOP1'!F471,"")</f>
        <v>[kos]</v>
      </c>
      <c r="H471" s="19">
        <f>IF('[1]Vmesna vrtilna_SKLOP1'!F471&lt;&gt;"",'[1]Vmesna vrtilna_SKLOP1'!I471,"")</f>
        <v>1</v>
      </c>
      <c r="I471" s="20" t="str">
        <f>IF(I470="Skupaj:","DDV (22%):",IF(I470="DDV (22%):","Skupaj z DDV:",IF(AND('[1]Vmesna vrtilna_SKLOP1'!C471&lt;&gt;"",'[1]Vmesna vrtilna_SKLOP1'!E471=""),"Skupaj:","")))</f>
        <v/>
      </c>
      <c r="J471" s="21">
        <f t="shared" si="15"/>
        <v>0</v>
      </c>
      <c r="K471" s="21">
        <f>IF(I471="Skupaj z DDV:",SUM(K469,K470),IF(I471="DDV (22%):",K470*0.22,IF(AND('[1]Vmesna vrtilna_SKLOP1'!C471&lt;&gt;"",'[1]Vmesna vrtilna_SKLOP1'!D471=""),'[1]Vmesna vrtilna_SKLOP1'!J471,IF(F471&lt;&gt;"",IF('[1]Vmesna vrtilna_SKLOP1'!J471&lt;&gt;"",'[1]Vmesna vrtilna_SKLOP1'!J471,""),""))))</f>
        <v>180.54172288873201</v>
      </c>
      <c r="L471" s="22">
        <f>IF(I470="Skupaj:","DDV (22%):",IF(I470="DDV (22%):","Skupaj z DDV:",IF(AND('[1]Vmesna vrtilna_SKLOP1'!C471&lt;&gt;"",'[1]Vmesna vrtilna_SKLOP1'!E471=""),"Skupaj:",IF(AND('[1]Vmesna vrtilna_SKLOP1'!C471&lt;&gt;"",'[1]Vmesna vrtilna_SKLOP1'!D471=""),'[1]Vmesna vrtilna_SKLOP1'!J471,IF(F471&lt;&gt;"",IF('[1]Vmesna vrtilna_SKLOP1'!J471&lt;&gt;"",'[1]Vmesna vrtilna_SKLOP1'!J471,""),"")))))</f>
        <v>180.54172288873201</v>
      </c>
      <c r="M471" s="22">
        <f t="shared" si="14"/>
        <v>0</v>
      </c>
      <c r="N471" s="22" t="str">
        <f>IF(IFERROR(VLOOKUP(B471,'[1]Vmesna vrtilna_SKLOP1'!B:J,7,0),"")=0,"",IFERROR(VLOOKUP(B471,'[1]Vmesna vrtilna_SKLOP1'!B:J,7,0),""))</f>
        <v/>
      </c>
      <c r="O471" s="22"/>
    </row>
    <row r="472" spans="2:15" ht="15" customHeight="1" x14ac:dyDescent="0.3">
      <c r="B472" s="15" t="str">
        <f>IF(AND('[1]Vmesna vrtilna_SKLOP1'!B472&lt;&gt;"",'[1]Vmesna vrtilna_SKLOP1'!C472&lt;&gt;""),IF('[1]Vmesna vrtilna_SKLOP1'!B472&lt;&gt;"",'[1]Vmesna vrtilna_SKLOP1'!B472,""),"")</f>
        <v/>
      </c>
      <c r="C472" s="16" t="str">
        <f>IF(OR(C471="Posebna oblika",C471="Kulturno zaščiten objekt",C471="Kulturno zaščiten objekt, Posebna oblika"),"Glej zavihek POSEBNI POGOJI",IF(SUM(N471:Q471)=1,"Posebna oblika",IF(SUM(N471:Q471)=10,"Kulturno zaščiten objekt",IF(SUM(N471:Q471)=11,"Kulturno zaščiten objekt, Posebna oblika",IF(AND('[1]Vmesna vrtilna_SKLOP1'!C472&lt;&gt;"",'[1]Vmesna vrtilna_SKLOP1'!D472&lt;&gt;""),IF('[1]Vmesna vrtilna_SKLOP1'!C472&lt;&gt;"",'[1]Vmesna vrtilna_SKLOP1'!C472,""),"")))))</f>
        <v/>
      </c>
      <c r="D472" s="17" t="str">
        <f>IF(IFERROR(VLOOKUP(B472,'[1]Vmesna vrtilna_SKLOP1'!B:J,6,0),"")=0,"",IFERROR(VLOOKUP(B472,'[1]Vmesna vrtilna_SKLOP1'!B:J,6,0),""))</f>
        <v/>
      </c>
      <c r="E472" s="16" t="str">
        <f>IF(IF('[1]Vmesna vrtilna_SKLOP1'!E472&lt;&gt;"",'[1]Vmesna vrtilna_SKLOP1'!D472,"")=0,"",IF('[1]Vmesna vrtilna_SKLOP1'!E472&lt;&gt;"",'[1]Vmesna vrtilna_SKLOP1'!D472,""))</f>
        <v/>
      </c>
      <c r="F472" s="18" t="str">
        <f>IF('[1]Vmesna vrtilna_SKLOP1'!E472&lt;&gt;"",'[1]Vmesna vrtilna_SKLOP1'!E472,"")</f>
        <v>Notranja rolo omarica, ALU lamele, Dim. ŠxV: 1,2x1,41m</v>
      </c>
      <c r="G472" s="15" t="str">
        <f>IF('[1]Vmesna vrtilna_SKLOP1'!E472&lt;&gt;"",'[1]Vmesna vrtilna_SKLOP1'!F472,"")</f>
        <v>[kos]</v>
      </c>
      <c r="H472" s="19">
        <f>IF('[1]Vmesna vrtilna_SKLOP1'!F472&lt;&gt;"",'[1]Vmesna vrtilna_SKLOP1'!I472,"")</f>
        <v>3</v>
      </c>
      <c r="I472" s="20" t="str">
        <f>IF(I471="Skupaj:","DDV (22%):",IF(I471="DDV (22%):","Skupaj z DDV:",IF(AND('[1]Vmesna vrtilna_SKLOP1'!C472&lt;&gt;"",'[1]Vmesna vrtilna_SKLOP1'!E472=""),"Skupaj:","")))</f>
        <v/>
      </c>
      <c r="J472" s="21">
        <f t="shared" si="15"/>
        <v>0</v>
      </c>
      <c r="K472" s="21">
        <f>IF(I472="Skupaj z DDV:",SUM(K470,K471),IF(I472="DDV (22%):",K471*0.22,IF(AND('[1]Vmesna vrtilna_SKLOP1'!C472&lt;&gt;"",'[1]Vmesna vrtilna_SKLOP1'!D472=""),'[1]Vmesna vrtilna_SKLOP1'!J472,IF(F472&lt;&gt;"",IF('[1]Vmesna vrtilna_SKLOP1'!J472&lt;&gt;"",'[1]Vmesna vrtilna_SKLOP1'!J472,""),""))))</f>
        <v>935.29735752959994</v>
      </c>
      <c r="L472" s="22">
        <f>IF(I471="Skupaj:","DDV (22%):",IF(I471="DDV (22%):","Skupaj z DDV:",IF(AND('[1]Vmesna vrtilna_SKLOP1'!C472&lt;&gt;"",'[1]Vmesna vrtilna_SKLOP1'!E472=""),"Skupaj:",IF(AND('[1]Vmesna vrtilna_SKLOP1'!C472&lt;&gt;"",'[1]Vmesna vrtilna_SKLOP1'!D472=""),'[1]Vmesna vrtilna_SKLOP1'!J472,IF(F472&lt;&gt;"",IF('[1]Vmesna vrtilna_SKLOP1'!J472&lt;&gt;"",'[1]Vmesna vrtilna_SKLOP1'!J472,""),"")))))</f>
        <v>935.29735752959994</v>
      </c>
      <c r="M472" s="22">
        <f t="shared" si="14"/>
        <v>0</v>
      </c>
      <c r="N472" s="22" t="str">
        <f>IF(IFERROR(VLOOKUP(B472,'[1]Vmesna vrtilna_SKLOP1'!B:J,7,0),"")=0,"",IFERROR(VLOOKUP(B472,'[1]Vmesna vrtilna_SKLOP1'!B:J,7,0),""))</f>
        <v/>
      </c>
      <c r="O472" s="22"/>
    </row>
    <row r="473" spans="2:15" ht="15" customHeight="1" x14ac:dyDescent="0.3">
      <c r="B473" s="15" t="str">
        <f>IF(AND('[1]Vmesna vrtilna_SKLOP1'!B473&lt;&gt;"",'[1]Vmesna vrtilna_SKLOP1'!C473&lt;&gt;""),IF('[1]Vmesna vrtilna_SKLOP1'!B473&lt;&gt;"",'[1]Vmesna vrtilna_SKLOP1'!B473,""),"")</f>
        <v/>
      </c>
      <c r="C473" s="16" t="str">
        <f>IF(OR(C472="Posebna oblika",C472="Kulturno zaščiten objekt",C472="Kulturno zaščiten objekt, Posebna oblika"),"Glej zavihek POSEBNI POGOJI",IF(SUM(N472:Q472)=1,"Posebna oblika",IF(SUM(N472:Q472)=10,"Kulturno zaščiten objekt",IF(SUM(N472:Q472)=11,"Kulturno zaščiten objekt, Posebna oblika",IF(AND('[1]Vmesna vrtilna_SKLOP1'!C473&lt;&gt;"",'[1]Vmesna vrtilna_SKLOP1'!D473&lt;&gt;""),IF('[1]Vmesna vrtilna_SKLOP1'!C473&lt;&gt;"",'[1]Vmesna vrtilna_SKLOP1'!C473,""),"")))))</f>
        <v/>
      </c>
      <c r="D473" s="17" t="str">
        <f>IF(IFERROR(VLOOKUP(B473,'[1]Vmesna vrtilna_SKLOP1'!B:J,6,0),"")=0,"",IFERROR(VLOOKUP(B473,'[1]Vmesna vrtilna_SKLOP1'!B:J,6,0),""))</f>
        <v/>
      </c>
      <c r="E473" s="16" t="str">
        <f>IF(IF('[1]Vmesna vrtilna_SKLOP1'!E473&lt;&gt;"",'[1]Vmesna vrtilna_SKLOP1'!D473,"")=0,"",IF('[1]Vmesna vrtilna_SKLOP1'!E473&lt;&gt;"",'[1]Vmesna vrtilna_SKLOP1'!D473,""))</f>
        <v/>
      </c>
      <c r="F473" s="18" t="str">
        <f>IF('[1]Vmesna vrtilna_SKLOP1'!E473&lt;&gt;"",'[1]Vmesna vrtilna_SKLOP1'!E473,"")</f>
        <v/>
      </c>
      <c r="G473" s="15" t="str">
        <f>IF('[1]Vmesna vrtilna_SKLOP1'!E473&lt;&gt;"",'[1]Vmesna vrtilna_SKLOP1'!F473,"")</f>
        <v/>
      </c>
      <c r="H473" s="19" t="str">
        <f>IF('[1]Vmesna vrtilna_SKLOP1'!F473&lt;&gt;"",'[1]Vmesna vrtilna_SKLOP1'!I473,"")</f>
        <v/>
      </c>
      <c r="I473" s="20" t="str">
        <f>IF(I472="Skupaj:","DDV (22%):",IF(I472="DDV (22%):","Skupaj z DDV:",IF(AND('[1]Vmesna vrtilna_SKLOP1'!C473&lt;&gt;"",'[1]Vmesna vrtilna_SKLOP1'!E473=""),"Skupaj:","")))</f>
        <v/>
      </c>
      <c r="J473" s="21" t="str">
        <f t="shared" si="15"/>
        <v/>
      </c>
      <c r="K473" s="21" t="str">
        <f>IF(I473="Skupaj z DDV:",SUM(K471,K472),IF(I473="DDV (22%):",K472*0.22,IF(AND('[1]Vmesna vrtilna_SKLOP1'!C473&lt;&gt;"",'[1]Vmesna vrtilna_SKLOP1'!D473=""),'[1]Vmesna vrtilna_SKLOP1'!J473,IF(F473&lt;&gt;"",IF('[1]Vmesna vrtilna_SKLOP1'!J473&lt;&gt;"",'[1]Vmesna vrtilna_SKLOP1'!J473,""),""))))</f>
        <v/>
      </c>
      <c r="L473" s="22" t="str">
        <f>IF(I472="Skupaj:","DDV (22%):",IF(I472="DDV (22%):","Skupaj z DDV:",IF(AND('[1]Vmesna vrtilna_SKLOP1'!C473&lt;&gt;"",'[1]Vmesna vrtilna_SKLOP1'!E473=""),"Skupaj:",IF(AND('[1]Vmesna vrtilna_SKLOP1'!C473&lt;&gt;"",'[1]Vmesna vrtilna_SKLOP1'!D473=""),'[1]Vmesna vrtilna_SKLOP1'!J473,IF(F473&lt;&gt;"",IF('[1]Vmesna vrtilna_SKLOP1'!J473&lt;&gt;"",'[1]Vmesna vrtilna_SKLOP1'!J473,""),"")))))</f>
        <v/>
      </c>
      <c r="M473" s="22">
        <f t="shared" si="14"/>
        <v>0</v>
      </c>
      <c r="N473" s="22" t="str">
        <f>IF(IFERROR(VLOOKUP(B473,'[1]Vmesna vrtilna_SKLOP1'!B:J,7,0),"")=0,"",IFERROR(VLOOKUP(B473,'[1]Vmesna vrtilna_SKLOP1'!B:J,7,0),""))</f>
        <v/>
      </c>
      <c r="O473" s="22"/>
    </row>
    <row r="474" spans="2:15" ht="15" customHeight="1" x14ac:dyDescent="0.3">
      <c r="B474" s="15" t="str">
        <f>IF(AND('[1]Vmesna vrtilna_SKLOP1'!B474&lt;&gt;"",'[1]Vmesna vrtilna_SKLOP1'!C474&lt;&gt;""),IF('[1]Vmesna vrtilna_SKLOP1'!B474&lt;&gt;"",'[1]Vmesna vrtilna_SKLOP1'!B474,""),"")</f>
        <v/>
      </c>
      <c r="C474" s="16" t="str">
        <f>IF(OR(C473="Posebna oblika",C473="Kulturno zaščiten objekt",C473="Kulturno zaščiten objekt, Posebna oblika"),"Glej zavihek POSEBNI POGOJI",IF(SUM(N473:Q473)=1,"Posebna oblika",IF(SUM(N473:Q473)=10,"Kulturno zaščiten objekt",IF(SUM(N473:Q473)=11,"Kulturno zaščiten objekt, Posebna oblika",IF(AND('[1]Vmesna vrtilna_SKLOP1'!C474&lt;&gt;"",'[1]Vmesna vrtilna_SKLOP1'!D474&lt;&gt;""),IF('[1]Vmesna vrtilna_SKLOP1'!C474&lt;&gt;"",'[1]Vmesna vrtilna_SKLOP1'!C474,""),"")))))</f>
        <v/>
      </c>
      <c r="D474" s="17" t="str">
        <f>IF(IFERROR(VLOOKUP(B474,'[1]Vmesna vrtilna_SKLOP1'!B:J,6,0),"")=0,"",IFERROR(VLOOKUP(B474,'[1]Vmesna vrtilna_SKLOP1'!B:J,6,0),""))</f>
        <v/>
      </c>
      <c r="E474" s="16" t="str">
        <f>IF(IF('[1]Vmesna vrtilna_SKLOP1'!E474&lt;&gt;"",'[1]Vmesna vrtilna_SKLOP1'!D474,"")=0,"",IF('[1]Vmesna vrtilna_SKLOP1'!E474&lt;&gt;"",'[1]Vmesna vrtilna_SKLOP1'!D474,""))</f>
        <v>Notranje police</v>
      </c>
      <c r="F474" s="18" t="str">
        <f>IF('[1]Vmesna vrtilna_SKLOP1'!E474&lt;&gt;"",'[1]Vmesna vrtilna_SKLOP1'!E474,"")</f>
        <v>Notranja polica, mat. Marmor, dim. ŠxG:1,57x0,2m</v>
      </c>
      <c r="G474" s="15" t="str">
        <f>IF('[1]Vmesna vrtilna_SKLOP1'!E474&lt;&gt;"",'[1]Vmesna vrtilna_SKLOP1'!F474,"")</f>
        <v>[kos]</v>
      </c>
      <c r="H474" s="19">
        <f>IF('[1]Vmesna vrtilna_SKLOP1'!F474&lt;&gt;"",'[1]Vmesna vrtilna_SKLOP1'!I474,"")</f>
        <v>2</v>
      </c>
      <c r="I474" s="20" t="str">
        <f>IF(I473="Skupaj:","DDV (22%):",IF(I473="DDV (22%):","Skupaj z DDV:",IF(AND('[1]Vmesna vrtilna_SKLOP1'!C474&lt;&gt;"",'[1]Vmesna vrtilna_SKLOP1'!E474=""),"Skupaj:","")))</f>
        <v/>
      </c>
      <c r="J474" s="21">
        <f t="shared" si="15"/>
        <v>0</v>
      </c>
      <c r="K474" s="21">
        <f>IF(I474="Skupaj z DDV:",SUM(K472,K473),IF(I474="DDV (22%):",K473*0.22,IF(AND('[1]Vmesna vrtilna_SKLOP1'!C474&lt;&gt;"",'[1]Vmesna vrtilna_SKLOP1'!D474=""),'[1]Vmesna vrtilna_SKLOP1'!J474,IF(F474&lt;&gt;"",IF('[1]Vmesna vrtilna_SKLOP1'!J474&lt;&gt;"",'[1]Vmesna vrtilna_SKLOP1'!J474,""),""))))</f>
        <v>169.11120000000003</v>
      </c>
      <c r="L474" s="22">
        <f>IF(I473="Skupaj:","DDV (22%):",IF(I473="DDV (22%):","Skupaj z DDV:",IF(AND('[1]Vmesna vrtilna_SKLOP1'!C474&lt;&gt;"",'[1]Vmesna vrtilna_SKLOP1'!E474=""),"Skupaj:",IF(AND('[1]Vmesna vrtilna_SKLOP1'!C474&lt;&gt;"",'[1]Vmesna vrtilna_SKLOP1'!D474=""),'[1]Vmesna vrtilna_SKLOP1'!J474,IF(F474&lt;&gt;"",IF('[1]Vmesna vrtilna_SKLOP1'!J474&lt;&gt;"",'[1]Vmesna vrtilna_SKLOP1'!J474,""),"")))))</f>
        <v>169.11120000000003</v>
      </c>
      <c r="M474" s="22">
        <f t="shared" si="14"/>
        <v>0</v>
      </c>
      <c r="N474" s="22" t="str">
        <f>IF(IFERROR(VLOOKUP(B474,'[1]Vmesna vrtilna_SKLOP1'!B:J,7,0),"")=0,"",IFERROR(VLOOKUP(B474,'[1]Vmesna vrtilna_SKLOP1'!B:J,7,0),""))</f>
        <v/>
      </c>
      <c r="O474" s="22"/>
    </row>
    <row r="475" spans="2:15" ht="15" customHeight="1" x14ac:dyDescent="0.3">
      <c r="B475" s="15" t="str">
        <f>IF(AND('[1]Vmesna vrtilna_SKLOP1'!B475&lt;&gt;"",'[1]Vmesna vrtilna_SKLOP1'!C475&lt;&gt;""),IF('[1]Vmesna vrtilna_SKLOP1'!B475&lt;&gt;"",'[1]Vmesna vrtilna_SKLOP1'!B475,""),"")</f>
        <v/>
      </c>
      <c r="C475" s="16" t="str">
        <f>IF(OR(C474="Posebna oblika",C474="Kulturno zaščiten objekt",C474="Kulturno zaščiten objekt, Posebna oblika"),"Glej zavihek POSEBNI POGOJI",IF(SUM(N474:Q474)=1,"Posebna oblika",IF(SUM(N474:Q474)=10,"Kulturno zaščiten objekt",IF(SUM(N474:Q474)=11,"Kulturno zaščiten objekt, Posebna oblika",IF(AND('[1]Vmesna vrtilna_SKLOP1'!C475&lt;&gt;"",'[1]Vmesna vrtilna_SKLOP1'!D475&lt;&gt;""),IF('[1]Vmesna vrtilna_SKLOP1'!C475&lt;&gt;"",'[1]Vmesna vrtilna_SKLOP1'!C475,""),"")))))</f>
        <v/>
      </c>
      <c r="D475" s="17" t="str">
        <f>IF(IFERROR(VLOOKUP(B475,'[1]Vmesna vrtilna_SKLOP1'!B:J,6,0),"")=0,"",IFERROR(VLOOKUP(B475,'[1]Vmesna vrtilna_SKLOP1'!B:J,6,0),""))</f>
        <v/>
      </c>
      <c r="E475" s="16" t="str">
        <f>IF(IF('[1]Vmesna vrtilna_SKLOP1'!E475&lt;&gt;"",'[1]Vmesna vrtilna_SKLOP1'!D475,"")=0,"",IF('[1]Vmesna vrtilna_SKLOP1'!E475&lt;&gt;"",'[1]Vmesna vrtilna_SKLOP1'!D475,""))</f>
        <v/>
      </c>
      <c r="F475" s="18" t="str">
        <f>IF('[1]Vmesna vrtilna_SKLOP1'!E475&lt;&gt;"",'[1]Vmesna vrtilna_SKLOP1'!E475,"")</f>
        <v>Notranja polica, mat. Marmor, dim. ŠxG:1,59x0,2m</v>
      </c>
      <c r="G475" s="15" t="str">
        <f>IF('[1]Vmesna vrtilna_SKLOP1'!E475&lt;&gt;"",'[1]Vmesna vrtilna_SKLOP1'!F475,"")</f>
        <v>[kos]</v>
      </c>
      <c r="H475" s="19">
        <f>IF('[1]Vmesna vrtilna_SKLOP1'!F475&lt;&gt;"",'[1]Vmesna vrtilna_SKLOP1'!I475,"")</f>
        <v>1</v>
      </c>
      <c r="I475" s="20" t="str">
        <f>IF(I474="Skupaj:","DDV (22%):",IF(I474="DDV (22%):","Skupaj z DDV:",IF(AND('[1]Vmesna vrtilna_SKLOP1'!C475&lt;&gt;"",'[1]Vmesna vrtilna_SKLOP1'!E475=""),"Skupaj:","")))</f>
        <v/>
      </c>
      <c r="J475" s="21">
        <f t="shared" si="15"/>
        <v>0</v>
      </c>
      <c r="K475" s="21">
        <f>IF(I475="Skupaj z DDV:",SUM(K473,K474),IF(I475="DDV (22%):",K474*0.22,IF(AND('[1]Vmesna vrtilna_SKLOP1'!C475&lt;&gt;"",'[1]Vmesna vrtilna_SKLOP1'!D475=""),'[1]Vmesna vrtilna_SKLOP1'!J475,IF(F475&lt;&gt;"",IF('[1]Vmesna vrtilna_SKLOP1'!J475&lt;&gt;"",'[1]Vmesna vrtilna_SKLOP1'!J475,""),""))))</f>
        <v>85.564400000000006</v>
      </c>
      <c r="L475" s="22">
        <f>IF(I474="Skupaj:","DDV (22%):",IF(I474="DDV (22%):","Skupaj z DDV:",IF(AND('[1]Vmesna vrtilna_SKLOP1'!C475&lt;&gt;"",'[1]Vmesna vrtilna_SKLOP1'!E475=""),"Skupaj:",IF(AND('[1]Vmesna vrtilna_SKLOP1'!C475&lt;&gt;"",'[1]Vmesna vrtilna_SKLOP1'!D475=""),'[1]Vmesna vrtilna_SKLOP1'!J475,IF(F475&lt;&gt;"",IF('[1]Vmesna vrtilna_SKLOP1'!J475&lt;&gt;"",'[1]Vmesna vrtilna_SKLOP1'!J475,""),"")))))</f>
        <v>85.564400000000006</v>
      </c>
      <c r="M475" s="22">
        <f t="shared" si="14"/>
        <v>0</v>
      </c>
      <c r="N475" s="22" t="str">
        <f>IF(IFERROR(VLOOKUP(B475,'[1]Vmesna vrtilna_SKLOP1'!B:J,7,0),"")=0,"",IFERROR(VLOOKUP(B475,'[1]Vmesna vrtilna_SKLOP1'!B:J,7,0),""))</f>
        <v/>
      </c>
      <c r="O475" s="22"/>
    </row>
    <row r="476" spans="2:15" ht="15" customHeight="1" x14ac:dyDescent="0.3">
      <c r="B476" s="15" t="str">
        <f>IF(AND('[1]Vmesna vrtilna_SKLOP1'!B476&lt;&gt;"",'[1]Vmesna vrtilna_SKLOP1'!C476&lt;&gt;""),IF('[1]Vmesna vrtilna_SKLOP1'!B476&lt;&gt;"",'[1]Vmesna vrtilna_SKLOP1'!B476,""),"")</f>
        <v/>
      </c>
      <c r="C476" s="16" t="str">
        <f>IF(OR(C475="Posebna oblika",C475="Kulturno zaščiten objekt",C475="Kulturno zaščiten objekt, Posebna oblika"),"Glej zavihek POSEBNI POGOJI",IF(SUM(N475:Q475)=1,"Posebna oblika",IF(SUM(N475:Q475)=10,"Kulturno zaščiten objekt",IF(SUM(N475:Q475)=11,"Kulturno zaščiten objekt, Posebna oblika",IF(AND('[1]Vmesna vrtilna_SKLOP1'!C476&lt;&gt;"",'[1]Vmesna vrtilna_SKLOP1'!D476&lt;&gt;""),IF('[1]Vmesna vrtilna_SKLOP1'!C476&lt;&gt;"",'[1]Vmesna vrtilna_SKLOP1'!C476,""),"")))))</f>
        <v/>
      </c>
      <c r="D476" s="17" t="str">
        <f>IF(IFERROR(VLOOKUP(B476,'[1]Vmesna vrtilna_SKLOP1'!B:J,6,0),"")=0,"",IFERROR(VLOOKUP(B476,'[1]Vmesna vrtilna_SKLOP1'!B:J,6,0),""))</f>
        <v/>
      </c>
      <c r="E476" s="16" t="str">
        <f>IF(IF('[1]Vmesna vrtilna_SKLOP1'!E476&lt;&gt;"",'[1]Vmesna vrtilna_SKLOP1'!D476,"")=0,"",IF('[1]Vmesna vrtilna_SKLOP1'!E476&lt;&gt;"",'[1]Vmesna vrtilna_SKLOP1'!D476,""))</f>
        <v/>
      </c>
      <c r="F476" s="18" t="str">
        <f>IF('[1]Vmesna vrtilna_SKLOP1'!E476&lt;&gt;"",'[1]Vmesna vrtilna_SKLOP1'!E476,"")</f>
        <v>Notranja polica, mat. Topalit, dim. ŠxG:1,2x0,1m</v>
      </c>
      <c r="G476" s="15" t="str">
        <f>IF('[1]Vmesna vrtilna_SKLOP1'!E476&lt;&gt;"",'[1]Vmesna vrtilna_SKLOP1'!F476,"")</f>
        <v>[kos]</v>
      </c>
      <c r="H476" s="19">
        <f>IF('[1]Vmesna vrtilna_SKLOP1'!F476&lt;&gt;"",'[1]Vmesna vrtilna_SKLOP1'!I476,"")</f>
        <v>3</v>
      </c>
      <c r="I476" s="20" t="str">
        <f>IF(I475="Skupaj:","DDV (22%):",IF(I475="DDV (22%):","Skupaj z DDV:",IF(AND('[1]Vmesna vrtilna_SKLOP1'!C476&lt;&gt;"",'[1]Vmesna vrtilna_SKLOP1'!E476=""),"Skupaj:","")))</f>
        <v/>
      </c>
      <c r="J476" s="21">
        <f t="shared" si="15"/>
        <v>0</v>
      </c>
      <c r="K476" s="21">
        <f>IF(I476="Skupaj z DDV:",SUM(K474,K475),IF(I476="DDV (22%):",K475*0.22,IF(AND('[1]Vmesna vrtilna_SKLOP1'!C476&lt;&gt;"",'[1]Vmesna vrtilna_SKLOP1'!D476=""),'[1]Vmesna vrtilna_SKLOP1'!J476,IF(F476&lt;&gt;"",IF('[1]Vmesna vrtilna_SKLOP1'!J476&lt;&gt;"",'[1]Vmesna vrtilna_SKLOP1'!J476,""),""))))</f>
        <v>73.5</v>
      </c>
      <c r="L476" s="22">
        <f>IF(I475="Skupaj:","DDV (22%):",IF(I475="DDV (22%):","Skupaj z DDV:",IF(AND('[1]Vmesna vrtilna_SKLOP1'!C476&lt;&gt;"",'[1]Vmesna vrtilna_SKLOP1'!E476=""),"Skupaj:",IF(AND('[1]Vmesna vrtilna_SKLOP1'!C476&lt;&gt;"",'[1]Vmesna vrtilna_SKLOP1'!D476=""),'[1]Vmesna vrtilna_SKLOP1'!J476,IF(F476&lt;&gt;"",IF('[1]Vmesna vrtilna_SKLOP1'!J476&lt;&gt;"",'[1]Vmesna vrtilna_SKLOP1'!J476,""),"")))))</f>
        <v>73.5</v>
      </c>
      <c r="M476" s="22">
        <f t="shared" si="14"/>
        <v>0</v>
      </c>
      <c r="N476" s="22" t="str">
        <f>IF(IFERROR(VLOOKUP(B476,'[1]Vmesna vrtilna_SKLOP1'!B:J,7,0),"")=0,"",IFERROR(VLOOKUP(B476,'[1]Vmesna vrtilna_SKLOP1'!B:J,7,0),""))</f>
        <v/>
      </c>
      <c r="O476" s="22"/>
    </row>
    <row r="477" spans="2:15" ht="15" customHeight="1" x14ac:dyDescent="0.3">
      <c r="B477" s="15" t="str">
        <f>IF(AND('[1]Vmesna vrtilna_SKLOP1'!B477&lt;&gt;"",'[1]Vmesna vrtilna_SKLOP1'!C477&lt;&gt;""),IF('[1]Vmesna vrtilna_SKLOP1'!B477&lt;&gt;"",'[1]Vmesna vrtilna_SKLOP1'!B477,""),"")</f>
        <v/>
      </c>
      <c r="C477" s="16" t="str">
        <f>IF(OR(C476="Posebna oblika",C476="Kulturno zaščiten objekt",C476="Kulturno zaščiten objekt, Posebna oblika"),"Glej zavihek POSEBNI POGOJI",IF(SUM(N476:Q476)=1,"Posebna oblika",IF(SUM(N476:Q476)=10,"Kulturno zaščiten objekt",IF(SUM(N476:Q476)=11,"Kulturno zaščiten objekt, Posebna oblika",IF(AND('[1]Vmesna vrtilna_SKLOP1'!C477&lt;&gt;"",'[1]Vmesna vrtilna_SKLOP1'!D477&lt;&gt;""),IF('[1]Vmesna vrtilna_SKLOP1'!C477&lt;&gt;"",'[1]Vmesna vrtilna_SKLOP1'!C477,""),"")))))</f>
        <v/>
      </c>
      <c r="D477" s="17" t="str">
        <f>IF(IFERROR(VLOOKUP(B477,'[1]Vmesna vrtilna_SKLOP1'!B:J,6,0),"")=0,"",IFERROR(VLOOKUP(B477,'[1]Vmesna vrtilna_SKLOP1'!B:J,6,0),""))</f>
        <v/>
      </c>
      <c r="E477" s="16" t="str">
        <f>IF(IF('[1]Vmesna vrtilna_SKLOP1'!E477&lt;&gt;"",'[1]Vmesna vrtilna_SKLOP1'!D477,"")=0,"",IF('[1]Vmesna vrtilna_SKLOP1'!E477&lt;&gt;"",'[1]Vmesna vrtilna_SKLOP1'!D477,""))</f>
        <v/>
      </c>
      <c r="F477" s="18" t="str">
        <f>IF('[1]Vmesna vrtilna_SKLOP1'!E477&lt;&gt;"",'[1]Vmesna vrtilna_SKLOP1'!E477,"")</f>
        <v/>
      </c>
      <c r="G477" s="15" t="str">
        <f>IF('[1]Vmesna vrtilna_SKLOP1'!E477&lt;&gt;"",'[1]Vmesna vrtilna_SKLOP1'!F477,"")</f>
        <v/>
      </c>
      <c r="H477" s="19" t="str">
        <f>IF('[1]Vmesna vrtilna_SKLOP1'!F477&lt;&gt;"",'[1]Vmesna vrtilna_SKLOP1'!I477,"")</f>
        <v/>
      </c>
      <c r="I477" s="20" t="str">
        <f>IF(I476="Skupaj:","DDV (22%):",IF(I476="DDV (22%):","Skupaj z DDV:",IF(AND('[1]Vmesna vrtilna_SKLOP1'!C477&lt;&gt;"",'[1]Vmesna vrtilna_SKLOP1'!E477=""),"Skupaj:","")))</f>
        <v/>
      </c>
      <c r="J477" s="21" t="str">
        <f t="shared" si="15"/>
        <v/>
      </c>
      <c r="K477" s="21" t="str">
        <f>IF(I477="Skupaj z DDV:",SUM(K475,K476),IF(I477="DDV (22%):",K476*0.22,IF(AND('[1]Vmesna vrtilna_SKLOP1'!C477&lt;&gt;"",'[1]Vmesna vrtilna_SKLOP1'!D477=""),'[1]Vmesna vrtilna_SKLOP1'!J477,IF(F477&lt;&gt;"",IF('[1]Vmesna vrtilna_SKLOP1'!J477&lt;&gt;"",'[1]Vmesna vrtilna_SKLOP1'!J477,""),""))))</f>
        <v/>
      </c>
      <c r="L477" s="22" t="str">
        <f>IF(I476="Skupaj:","DDV (22%):",IF(I476="DDV (22%):","Skupaj z DDV:",IF(AND('[1]Vmesna vrtilna_SKLOP1'!C477&lt;&gt;"",'[1]Vmesna vrtilna_SKLOP1'!E477=""),"Skupaj:",IF(AND('[1]Vmesna vrtilna_SKLOP1'!C477&lt;&gt;"",'[1]Vmesna vrtilna_SKLOP1'!D477=""),'[1]Vmesna vrtilna_SKLOP1'!J477,IF(F477&lt;&gt;"",IF('[1]Vmesna vrtilna_SKLOP1'!J477&lt;&gt;"",'[1]Vmesna vrtilna_SKLOP1'!J477,""),"")))))</f>
        <v/>
      </c>
      <c r="M477" s="22">
        <f t="shared" si="14"/>
        <v>0</v>
      </c>
      <c r="N477" s="22" t="str">
        <f>IF(IFERROR(VLOOKUP(B477,'[1]Vmesna vrtilna_SKLOP1'!B:J,7,0),"")=0,"",IFERROR(VLOOKUP(B477,'[1]Vmesna vrtilna_SKLOP1'!B:J,7,0),""))</f>
        <v/>
      </c>
      <c r="O477" s="22"/>
    </row>
    <row r="478" spans="2:15" ht="15" customHeight="1" x14ac:dyDescent="0.3">
      <c r="B478" s="15" t="str">
        <f>IF(AND('[1]Vmesna vrtilna_SKLOP1'!B478&lt;&gt;"",'[1]Vmesna vrtilna_SKLOP1'!C478&lt;&gt;""),IF('[1]Vmesna vrtilna_SKLOP1'!B478&lt;&gt;"",'[1]Vmesna vrtilna_SKLOP1'!B478,""),"")</f>
        <v/>
      </c>
      <c r="C478" s="16" t="str">
        <f>IF(OR(C477="Posebna oblika",C477="Kulturno zaščiten objekt",C477="Kulturno zaščiten objekt, Posebna oblika"),"Glej zavihek POSEBNI POGOJI",IF(SUM(N477:Q477)=1,"Posebna oblika",IF(SUM(N477:Q477)=10,"Kulturno zaščiten objekt",IF(SUM(N477:Q477)=11,"Kulturno zaščiten objekt, Posebna oblika",IF(AND('[1]Vmesna vrtilna_SKLOP1'!C478&lt;&gt;"",'[1]Vmesna vrtilna_SKLOP1'!D478&lt;&gt;""),IF('[1]Vmesna vrtilna_SKLOP1'!C478&lt;&gt;"",'[1]Vmesna vrtilna_SKLOP1'!C478,""),"")))))</f>
        <v/>
      </c>
      <c r="D478" s="17" t="str">
        <f>IF(IFERROR(VLOOKUP(B478,'[1]Vmesna vrtilna_SKLOP1'!B:J,6,0),"")=0,"",IFERROR(VLOOKUP(B478,'[1]Vmesna vrtilna_SKLOP1'!B:J,6,0),""))</f>
        <v/>
      </c>
      <c r="E478" s="16" t="str">
        <f>IF(IF('[1]Vmesna vrtilna_SKLOP1'!E478&lt;&gt;"",'[1]Vmesna vrtilna_SKLOP1'!D478,"")=0,"",IF('[1]Vmesna vrtilna_SKLOP1'!E478&lt;&gt;"",'[1]Vmesna vrtilna_SKLOP1'!D478,""))</f>
        <v>Demontaža</v>
      </c>
      <c r="F478" s="18" t="str">
        <f>IF('[1]Vmesna vrtilna_SKLOP1'!E478&lt;&gt;"",'[1]Vmesna vrtilna_SKLOP1'!E478,"")</f>
        <v>Demontaža oken</v>
      </c>
      <c r="G478" s="15" t="str">
        <f>IF('[1]Vmesna vrtilna_SKLOP1'!E478&lt;&gt;"",'[1]Vmesna vrtilna_SKLOP1'!F478,"")</f>
        <v>[m1]</v>
      </c>
      <c r="H478" s="19">
        <f>IF('[1]Vmesna vrtilna_SKLOP1'!F478&lt;&gt;"",'[1]Vmesna vrtilna_SKLOP1'!I478,"")</f>
        <v>32.68</v>
      </c>
      <c r="I478" s="20" t="str">
        <f>IF(I477="Skupaj:","DDV (22%):",IF(I477="DDV (22%):","Skupaj z DDV:",IF(AND('[1]Vmesna vrtilna_SKLOP1'!C478&lt;&gt;"",'[1]Vmesna vrtilna_SKLOP1'!E478=""),"Skupaj:","")))</f>
        <v/>
      </c>
      <c r="J478" s="21">
        <f t="shared" si="15"/>
        <v>0</v>
      </c>
      <c r="K478" s="21">
        <f>IF(I478="Skupaj z DDV:",SUM(K476,K477),IF(I478="DDV (22%):",K477*0.22,IF(AND('[1]Vmesna vrtilna_SKLOP1'!C478&lt;&gt;"",'[1]Vmesna vrtilna_SKLOP1'!D478=""),'[1]Vmesna vrtilna_SKLOP1'!J478,IF(F478&lt;&gt;"",IF('[1]Vmesna vrtilna_SKLOP1'!J478&lt;&gt;"",'[1]Vmesna vrtilna_SKLOP1'!J478,""),""))))</f>
        <v>228.76</v>
      </c>
      <c r="L478" s="22">
        <f>IF(I477="Skupaj:","DDV (22%):",IF(I477="DDV (22%):","Skupaj z DDV:",IF(AND('[1]Vmesna vrtilna_SKLOP1'!C478&lt;&gt;"",'[1]Vmesna vrtilna_SKLOP1'!E478=""),"Skupaj:",IF(AND('[1]Vmesna vrtilna_SKLOP1'!C478&lt;&gt;"",'[1]Vmesna vrtilna_SKLOP1'!D478=""),'[1]Vmesna vrtilna_SKLOP1'!J478,IF(F478&lt;&gt;"",IF('[1]Vmesna vrtilna_SKLOP1'!J478&lt;&gt;"",'[1]Vmesna vrtilna_SKLOP1'!J478,""),"")))))</f>
        <v>228.76</v>
      </c>
      <c r="M478" s="22">
        <f t="shared" si="14"/>
        <v>0</v>
      </c>
      <c r="N478" s="22" t="str">
        <f>IF(IFERROR(VLOOKUP(B478,'[1]Vmesna vrtilna_SKLOP1'!B:J,7,0),"")=0,"",IFERROR(VLOOKUP(B478,'[1]Vmesna vrtilna_SKLOP1'!B:J,7,0),""))</f>
        <v/>
      </c>
      <c r="O478" s="22"/>
    </row>
    <row r="479" spans="2:15" ht="15" customHeight="1" x14ac:dyDescent="0.3">
      <c r="B479" s="15" t="str">
        <f>IF(AND('[1]Vmesna vrtilna_SKLOP1'!B479&lt;&gt;"",'[1]Vmesna vrtilna_SKLOP1'!C479&lt;&gt;""),IF('[1]Vmesna vrtilna_SKLOP1'!B479&lt;&gt;"",'[1]Vmesna vrtilna_SKLOP1'!B479,""),"")</f>
        <v/>
      </c>
      <c r="C479" s="16" t="str">
        <f>IF(OR(C478="Posebna oblika",C478="Kulturno zaščiten objekt",C478="Kulturno zaščiten objekt, Posebna oblika"),"Glej zavihek POSEBNI POGOJI",IF(SUM(N478:Q478)=1,"Posebna oblika",IF(SUM(N478:Q478)=10,"Kulturno zaščiten objekt",IF(SUM(N478:Q478)=11,"Kulturno zaščiten objekt, Posebna oblika",IF(AND('[1]Vmesna vrtilna_SKLOP1'!C479&lt;&gt;"",'[1]Vmesna vrtilna_SKLOP1'!D479&lt;&gt;""),IF('[1]Vmesna vrtilna_SKLOP1'!C479&lt;&gt;"",'[1]Vmesna vrtilna_SKLOP1'!C479,""),"")))))</f>
        <v/>
      </c>
      <c r="D479" s="17" t="str">
        <f>IF(IFERROR(VLOOKUP(B479,'[1]Vmesna vrtilna_SKLOP1'!B:J,6,0),"")=0,"",IFERROR(VLOOKUP(B479,'[1]Vmesna vrtilna_SKLOP1'!B:J,6,0),""))</f>
        <v/>
      </c>
      <c r="E479" s="16" t="str">
        <f>IF(IF('[1]Vmesna vrtilna_SKLOP1'!E479&lt;&gt;"",'[1]Vmesna vrtilna_SKLOP1'!D479,"")=0,"",IF('[1]Vmesna vrtilna_SKLOP1'!E479&lt;&gt;"",'[1]Vmesna vrtilna_SKLOP1'!D479,""))</f>
        <v/>
      </c>
      <c r="F479" s="18" t="str">
        <f>IF('[1]Vmesna vrtilna_SKLOP1'!E479&lt;&gt;"",'[1]Vmesna vrtilna_SKLOP1'!E479,"")</f>
        <v>Demontaža police</v>
      </c>
      <c r="G479" s="15" t="str">
        <f>IF('[1]Vmesna vrtilna_SKLOP1'!E479&lt;&gt;"",'[1]Vmesna vrtilna_SKLOP1'!F479,"")</f>
        <v>[kos]</v>
      </c>
      <c r="H479" s="19">
        <f>IF('[1]Vmesna vrtilna_SKLOP1'!F479&lt;&gt;"",'[1]Vmesna vrtilna_SKLOP1'!I479,"")</f>
        <v>6</v>
      </c>
      <c r="I479" s="20" t="str">
        <f>IF(I478="Skupaj:","DDV (22%):",IF(I478="DDV (22%):","Skupaj z DDV:",IF(AND('[1]Vmesna vrtilna_SKLOP1'!C479&lt;&gt;"",'[1]Vmesna vrtilna_SKLOP1'!E479=""),"Skupaj:","")))</f>
        <v/>
      </c>
      <c r="J479" s="21">
        <f t="shared" si="15"/>
        <v>0</v>
      </c>
      <c r="K479" s="21">
        <f>IF(I479="Skupaj z DDV:",SUM(K477,K478),IF(I479="DDV (22%):",K478*0.22,IF(AND('[1]Vmesna vrtilna_SKLOP1'!C479&lt;&gt;"",'[1]Vmesna vrtilna_SKLOP1'!D479=""),'[1]Vmesna vrtilna_SKLOP1'!J479,IF(F479&lt;&gt;"",IF('[1]Vmesna vrtilna_SKLOP1'!J479&lt;&gt;"",'[1]Vmesna vrtilna_SKLOP1'!J479,""),""))))</f>
        <v>41.650000000000006</v>
      </c>
      <c r="L479" s="22">
        <f>IF(I478="Skupaj:","DDV (22%):",IF(I478="DDV (22%):","Skupaj z DDV:",IF(AND('[1]Vmesna vrtilna_SKLOP1'!C479&lt;&gt;"",'[1]Vmesna vrtilna_SKLOP1'!E479=""),"Skupaj:",IF(AND('[1]Vmesna vrtilna_SKLOP1'!C479&lt;&gt;"",'[1]Vmesna vrtilna_SKLOP1'!D479=""),'[1]Vmesna vrtilna_SKLOP1'!J479,IF(F479&lt;&gt;"",IF('[1]Vmesna vrtilna_SKLOP1'!J479&lt;&gt;"",'[1]Vmesna vrtilna_SKLOP1'!J479,""),"")))))</f>
        <v>41.650000000000006</v>
      </c>
      <c r="M479" s="22">
        <f t="shared" si="14"/>
        <v>0</v>
      </c>
      <c r="N479" s="22" t="str">
        <f>IF(IFERROR(VLOOKUP(B479,'[1]Vmesna vrtilna_SKLOP1'!B:J,7,0),"")=0,"",IFERROR(VLOOKUP(B479,'[1]Vmesna vrtilna_SKLOP1'!B:J,7,0),""))</f>
        <v/>
      </c>
      <c r="O479" s="22"/>
    </row>
    <row r="480" spans="2:15" ht="15" customHeight="1" x14ac:dyDescent="0.3">
      <c r="B480" s="15" t="str">
        <f>IF(AND('[1]Vmesna vrtilna_SKLOP1'!B480&lt;&gt;"",'[1]Vmesna vrtilna_SKLOP1'!C480&lt;&gt;""),IF('[1]Vmesna vrtilna_SKLOP1'!B480&lt;&gt;"",'[1]Vmesna vrtilna_SKLOP1'!B480,""),"")</f>
        <v/>
      </c>
      <c r="C480" s="16" t="str">
        <f>IF(OR(C479="Posebna oblika",C479="Kulturno zaščiten objekt",C479="Kulturno zaščiten objekt, Posebna oblika"),"Glej zavihek POSEBNI POGOJI",IF(SUM(N479:Q479)=1,"Posebna oblika",IF(SUM(N479:Q479)=10,"Kulturno zaščiten objekt",IF(SUM(N479:Q479)=11,"Kulturno zaščiten objekt, Posebna oblika",IF(AND('[1]Vmesna vrtilna_SKLOP1'!C480&lt;&gt;"",'[1]Vmesna vrtilna_SKLOP1'!D480&lt;&gt;""),IF('[1]Vmesna vrtilna_SKLOP1'!C480&lt;&gt;"",'[1]Vmesna vrtilna_SKLOP1'!C480,""),"")))))</f>
        <v/>
      </c>
      <c r="D480" s="17" t="str">
        <f>IF(IFERROR(VLOOKUP(B480,'[1]Vmesna vrtilna_SKLOP1'!B:J,6,0),"")=0,"",IFERROR(VLOOKUP(B480,'[1]Vmesna vrtilna_SKLOP1'!B:J,6,0),""))</f>
        <v/>
      </c>
      <c r="E480" s="16" t="str">
        <f>IF(IF('[1]Vmesna vrtilna_SKLOP1'!E480&lt;&gt;"",'[1]Vmesna vrtilna_SKLOP1'!D480,"")=0,"",IF('[1]Vmesna vrtilna_SKLOP1'!E480&lt;&gt;"",'[1]Vmesna vrtilna_SKLOP1'!D480,""))</f>
        <v/>
      </c>
      <c r="F480" s="18" t="str">
        <f>IF('[1]Vmesna vrtilna_SKLOP1'!E480&lt;&gt;"",'[1]Vmesna vrtilna_SKLOP1'!E480,"")</f>
        <v/>
      </c>
      <c r="G480" s="15" t="str">
        <f>IF('[1]Vmesna vrtilna_SKLOP1'!E480&lt;&gt;"",'[1]Vmesna vrtilna_SKLOP1'!F480,"")</f>
        <v/>
      </c>
      <c r="H480" s="19" t="str">
        <f>IF('[1]Vmesna vrtilna_SKLOP1'!F480&lt;&gt;"",'[1]Vmesna vrtilna_SKLOP1'!I480,"")</f>
        <v/>
      </c>
      <c r="I480" s="20" t="str">
        <f>IF(I479="Skupaj:","DDV (22%):",IF(I479="DDV (22%):","Skupaj z DDV:",IF(AND('[1]Vmesna vrtilna_SKLOP1'!C480&lt;&gt;"",'[1]Vmesna vrtilna_SKLOP1'!E480=""),"Skupaj:","")))</f>
        <v/>
      </c>
      <c r="J480" s="21" t="str">
        <f t="shared" si="15"/>
        <v/>
      </c>
      <c r="K480" s="21" t="str">
        <f>IF(I480="Skupaj z DDV:",SUM(K478,K479),IF(I480="DDV (22%):",K479*0.22,IF(AND('[1]Vmesna vrtilna_SKLOP1'!C480&lt;&gt;"",'[1]Vmesna vrtilna_SKLOP1'!D480=""),'[1]Vmesna vrtilna_SKLOP1'!J480,IF(F480&lt;&gt;"",IF('[1]Vmesna vrtilna_SKLOP1'!J480&lt;&gt;"",'[1]Vmesna vrtilna_SKLOP1'!J480,""),""))))</f>
        <v/>
      </c>
      <c r="L480" s="22" t="str">
        <f>IF(I479="Skupaj:","DDV (22%):",IF(I479="DDV (22%):","Skupaj z DDV:",IF(AND('[1]Vmesna vrtilna_SKLOP1'!C480&lt;&gt;"",'[1]Vmesna vrtilna_SKLOP1'!E480=""),"Skupaj:",IF(AND('[1]Vmesna vrtilna_SKLOP1'!C480&lt;&gt;"",'[1]Vmesna vrtilna_SKLOP1'!D480=""),'[1]Vmesna vrtilna_SKLOP1'!J480,IF(F480&lt;&gt;"",IF('[1]Vmesna vrtilna_SKLOP1'!J480&lt;&gt;"",'[1]Vmesna vrtilna_SKLOP1'!J480,""),"")))))</f>
        <v/>
      </c>
      <c r="M480" s="22">
        <f t="shared" si="14"/>
        <v>0</v>
      </c>
      <c r="N480" s="22" t="str">
        <f>IF(IFERROR(VLOOKUP(B480,'[1]Vmesna vrtilna_SKLOP1'!B:J,7,0),"")=0,"",IFERROR(VLOOKUP(B480,'[1]Vmesna vrtilna_SKLOP1'!B:J,7,0),""))</f>
        <v/>
      </c>
      <c r="O480" s="22"/>
    </row>
    <row r="481" spans="2:15" ht="15" customHeight="1" x14ac:dyDescent="0.3">
      <c r="B481" s="15" t="str">
        <f>IF(AND('[1]Vmesna vrtilna_SKLOP1'!B481&lt;&gt;"",'[1]Vmesna vrtilna_SKLOP1'!C481&lt;&gt;""),IF('[1]Vmesna vrtilna_SKLOP1'!B481&lt;&gt;"",'[1]Vmesna vrtilna_SKLOP1'!B481,""),"")</f>
        <v/>
      </c>
      <c r="C481" s="16" t="str">
        <f>IF(OR(C480="Posebna oblika",C480="Kulturno zaščiten objekt",C480="Kulturno zaščiten objekt, Posebna oblika"),"Glej zavihek POSEBNI POGOJI",IF(SUM(N480:Q480)=1,"Posebna oblika",IF(SUM(N480:Q480)=10,"Kulturno zaščiten objekt",IF(SUM(N480:Q480)=11,"Kulturno zaščiten objekt, Posebna oblika",IF(AND('[1]Vmesna vrtilna_SKLOP1'!C481&lt;&gt;"",'[1]Vmesna vrtilna_SKLOP1'!D481&lt;&gt;""),IF('[1]Vmesna vrtilna_SKLOP1'!C481&lt;&gt;"",'[1]Vmesna vrtilna_SKLOP1'!C481,""),"")))))</f>
        <v/>
      </c>
      <c r="D481" s="17" t="str">
        <f>IF(IFERROR(VLOOKUP(B481,'[1]Vmesna vrtilna_SKLOP1'!B:J,6,0),"")=0,"",IFERROR(VLOOKUP(B481,'[1]Vmesna vrtilna_SKLOP1'!B:J,6,0),""))</f>
        <v/>
      </c>
      <c r="E481" s="16" t="str">
        <f>IF(IF('[1]Vmesna vrtilna_SKLOP1'!E481&lt;&gt;"",'[1]Vmesna vrtilna_SKLOP1'!D481,"")=0,"",IF('[1]Vmesna vrtilna_SKLOP1'!E481&lt;&gt;"",'[1]Vmesna vrtilna_SKLOP1'!D481,""))</f>
        <v>Montaža</v>
      </c>
      <c r="F481" s="18" t="str">
        <f>IF('[1]Vmesna vrtilna_SKLOP1'!E481&lt;&gt;"",'[1]Vmesna vrtilna_SKLOP1'!E481,"")</f>
        <v>RAL montaža oken z zidarskimi deli</v>
      </c>
      <c r="G481" s="15" t="str">
        <f>IF('[1]Vmesna vrtilna_SKLOP1'!E481&lt;&gt;"",'[1]Vmesna vrtilna_SKLOP1'!F481,"")</f>
        <v>[m1]</v>
      </c>
      <c r="H481" s="19">
        <f>IF('[1]Vmesna vrtilna_SKLOP1'!F481&lt;&gt;"",'[1]Vmesna vrtilna_SKLOP1'!I481,"")</f>
        <v>17.02</v>
      </c>
      <c r="I481" s="20" t="str">
        <f>IF(I480="Skupaj:","DDV (22%):",IF(I480="DDV (22%):","Skupaj z DDV:",IF(AND('[1]Vmesna vrtilna_SKLOP1'!C481&lt;&gt;"",'[1]Vmesna vrtilna_SKLOP1'!E481=""),"Skupaj:","")))</f>
        <v/>
      </c>
      <c r="J481" s="21">
        <f t="shared" si="15"/>
        <v>0</v>
      </c>
      <c r="K481" s="21">
        <f>IF(I481="Skupaj z DDV:",SUM(K479,K480),IF(I481="DDV (22%):",K480*0.22,IF(AND('[1]Vmesna vrtilna_SKLOP1'!C481&lt;&gt;"",'[1]Vmesna vrtilna_SKLOP1'!D481=""),'[1]Vmesna vrtilna_SKLOP1'!J481,IF(F481&lt;&gt;"",IF('[1]Vmesna vrtilna_SKLOP1'!J481&lt;&gt;"",'[1]Vmesna vrtilna_SKLOP1'!J481,""),""))))</f>
        <v>578.68000000000006</v>
      </c>
      <c r="L481" s="22">
        <f>IF(I480="Skupaj:","DDV (22%):",IF(I480="DDV (22%):","Skupaj z DDV:",IF(AND('[1]Vmesna vrtilna_SKLOP1'!C481&lt;&gt;"",'[1]Vmesna vrtilna_SKLOP1'!E481=""),"Skupaj:",IF(AND('[1]Vmesna vrtilna_SKLOP1'!C481&lt;&gt;"",'[1]Vmesna vrtilna_SKLOP1'!D481=""),'[1]Vmesna vrtilna_SKLOP1'!J481,IF(F481&lt;&gt;"",IF('[1]Vmesna vrtilna_SKLOP1'!J481&lt;&gt;"",'[1]Vmesna vrtilna_SKLOP1'!J481,""),"")))))</f>
        <v>578.68000000000006</v>
      </c>
      <c r="M481" s="22">
        <f t="shared" si="14"/>
        <v>0</v>
      </c>
      <c r="N481" s="22" t="str">
        <f>IF(IFERROR(VLOOKUP(B481,'[1]Vmesna vrtilna_SKLOP1'!B:J,7,0),"")=0,"",IFERROR(VLOOKUP(B481,'[1]Vmesna vrtilna_SKLOP1'!B:J,7,0),""))</f>
        <v/>
      </c>
      <c r="O481" s="22"/>
    </row>
    <row r="482" spans="2:15" ht="15" customHeight="1" x14ac:dyDescent="0.3">
      <c r="B482" s="15" t="str">
        <f>IF(AND('[1]Vmesna vrtilna_SKLOP1'!B482&lt;&gt;"",'[1]Vmesna vrtilna_SKLOP1'!C482&lt;&gt;""),IF('[1]Vmesna vrtilna_SKLOP1'!B482&lt;&gt;"",'[1]Vmesna vrtilna_SKLOP1'!B482,""),"")</f>
        <v/>
      </c>
      <c r="C482" s="16" t="str">
        <f>IF(OR(C481="Posebna oblika",C481="Kulturno zaščiten objekt",C481="Kulturno zaščiten objekt, Posebna oblika"),"Glej zavihek POSEBNI POGOJI",IF(SUM(N481:Q481)=1,"Posebna oblika",IF(SUM(N481:Q481)=10,"Kulturno zaščiten objekt",IF(SUM(N481:Q481)=11,"Kulturno zaščiten objekt, Posebna oblika",IF(AND('[1]Vmesna vrtilna_SKLOP1'!C482&lt;&gt;"",'[1]Vmesna vrtilna_SKLOP1'!D482&lt;&gt;""),IF('[1]Vmesna vrtilna_SKLOP1'!C482&lt;&gt;"",'[1]Vmesna vrtilna_SKLOP1'!C482,""),"")))))</f>
        <v/>
      </c>
      <c r="D482" s="17" t="str">
        <f>IF(IFERROR(VLOOKUP(B482,'[1]Vmesna vrtilna_SKLOP1'!B:J,6,0),"")=0,"",IFERROR(VLOOKUP(B482,'[1]Vmesna vrtilna_SKLOP1'!B:J,6,0),""))</f>
        <v/>
      </c>
      <c r="E482" s="16" t="str">
        <f>IF(IF('[1]Vmesna vrtilna_SKLOP1'!E482&lt;&gt;"",'[1]Vmesna vrtilna_SKLOP1'!D482,"")=0,"",IF('[1]Vmesna vrtilna_SKLOP1'!E482&lt;&gt;"",'[1]Vmesna vrtilna_SKLOP1'!D482,""))</f>
        <v/>
      </c>
      <c r="F482" s="18" t="str">
        <f>IF('[1]Vmesna vrtilna_SKLOP1'!E482&lt;&gt;"",'[1]Vmesna vrtilna_SKLOP1'!E482,"")</f>
        <v>RAL montaža oken z zidarskimi deli ter dodatno zapiranje odprtine nad notr. rolo omarico</v>
      </c>
      <c r="G482" s="15" t="str">
        <f>IF('[1]Vmesna vrtilna_SKLOP1'!E482&lt;&gt;"",'[1]Vmesna vrtilna_SKLOP1'!F482,"")</f>
        <v>[m1]</v>
      </c>
      <c r="H482" s="19">
        <f>IF('[1]Vmesna vrtilna_SKLOP1'!F482&lt;&gt;"",'[1]Vmesna vrtilna_SKLOP1'!I482,"")</f>
        <v>15.66</v>
      </c>
      <c r="I482" s="20" t="str">
        <f>IF(I481="Skupaj:","DDV (22%):",IF(I481="DDV (22%):","Skupaj z DDV:",IF(AND('[1]Vmesna vrtilna_SKLOP1'!C482&lt;&gt;"",'[1]Vmesna vrtilna_SKLOP1'!E482=""),"Skupaj:","")))</f>
        <v/>
      </c>
      <c r="J482" s="21">
        <f t="shared" si="15"/>
        <v>0</v>
      </c>
      <c r="K482" s="21">
        <f>IF(I482="Skupaj z DDV:",SUM(K480,K481),IF(I482="DDV (22%):",K481*0.22,IF(AND('[1]Vmesna vrtilna_SKLOP1'!C482&lt;&gt;"",'[1]Vmesna vrtilna_SKLOP1'!D482=""),'[1]Vmesna vrtilna_SKLOP1'!J482,IF(F482&lt;&gt;"",IF('[1]Vmesna vrtilna_SKLOP1'!J482&lt;&gt;"",'[1]Vmesna vrtilna_SKLOP1'!J482,""),""))))</f>
        <v>593.64</v>
      </c>
      <c r="L482" s="22">
        <f>IF(I481="Skupaj:","DDV (22%):",IF(I481="DDV (22%):","Skupaj z DDV:",IF(AND('[1]Vmesna vrtilna_SKLOP1'!C482&lt;&gt;"",'[1]Vmesna vrtilna_SKLOP1'!E482=""),"Skupaj:",IF(AND('[1]Vmesna vrtilna_SKLOP1'!C482&lt;&gt;"",'[1]Vmesna vrtilna_SKLOP1'!D482=""),'[1]Vmesna vrtilna_SKLOP1'!J482,IF(F482&lt;&gt;"",IF('[1]Vmesna vrtilna_SKLOP1'!J482&lt;&gt;"",'[1]Vmesna vrtilna_SKLOP1'!J482,""),"")))))</f>
        <v>593.64</v>
      </c>
      <c r="M482" s="22">
        <f t="shared" si="14"/>
        <v>0</v>
      </c>
      <c r="N482" s="22" t="str">
        <f>IF(IFERROR(VLOOKUP(B482,'[1]Vmesna vrtilna_SKLOP1'!B:J,7,0),"")=0,"",IFERROR(VLOOKUP(B482,'[1]Vmesna vrtilna_SKLOP1'!B:J,7,0),""))</f>
        <v/>
      </c>
      <c r="O482" s="22"/>
    </row>
    <row r="483" spans="2:15" ht="15" customHeight="1" x14ac:dyDescent="0.3">
      <c r="B483" s="15" t="str">
        <f>IF(AND('[1]Vmesna vrtilna_SKLOP1'!B483&lt;&gt;"",'[1]Vmesna vrtilna_SKLOP1'!C483&lt;&gt;""),IF('[1]Vmesna vrtilna_SKLOP1'!B483&lt;&gt;"",'[1]Vmesna vrtilna_SKLOP1'!B483,""),"")</f>
        <v/>
      </c>
      <c r="C483" s="16" t="str">
        <f>IF(OR(C482="Posebna oblika",C482="Kulturno zaščiten objekt",C482="Kulturno zaščiten objekt, Posebna oblika"),"Glej zavihek POSEBNI POGOJI",IF(SUM(N482:Q482)=1,"Posebna oblika",IF(SUM(N482:Q482)=10,"Kulturno zaščiten objekt",IF(SUM(N482:Q482)=11,"Kulturno zaščiten objekt, Posebna oblika",IF(AND('[1]Vmesna vrtilna_SKLOP1'!C483&lt;&gt;"",'[1]Vmesna vrtilna_SKLOP1'!D483&lt;&gt;""),IF('[1]Vmesna vrtilna_SKLOP1'!C483&lt;&gt;"",'[1]Vmesna vrtilna_SKLOP1'!C483,""),"")))))</f>
        <v/>
      </c>
      <c r="D483" s="17" t="str">
        <f>IF(IFERROR(VLOOKUP(B483,'[1]Vmesna vrtilna_SKLOP1'!B:J,6,0),"")=0,"",IFERROR(VLOOKUP(B483,'[1]Vmesna vrtilna_SKLOP1'!B:J,6,0),""))</f>
        <v/>
      </c>
      <c r="E483" s="16" t="str">
        <f>IF(IF('[1]Vmesna vrtilna_SKLOP1'!E483&lt;&gt;"",'[1]Vmesna vrtilna_SKLOP1'!D483,"")=0,"",IF('[1]Vmesna vrtilna_SKLOP1'!E483&lt;&gt;"",'[1]Vmesna vrtilna_SKLOP1'!D483,""))</f>
        <v/>
      </c>
      <c r="F483" s="18" t="str">
        <f>IF('[1]Vmesna vrtilna_SKLOP1'!E483&lt;&gt;"",'[1]Vmesna vrtilna_SKLOP1'!E483,"")</f>
        <v>Montaža police</v>
      </c>
      <c r="G483" s="15" t="str">
        <f>IF('[1]Vmesna vrtilna_SKLOP1'!E483&lt;&gt;"",'[1]Vmesna vrtilna_SKLOP1'!F483,"")</f>
        <v>[kos]</v>
      </c>
      <c r="H483" s="19">
        <f>IF('[1]Vmesna vrtilna_SKLOP1'!F483&lt;&gt;"",'[1]Vmesna vrtilna_SKLOP1'!I483,"")</f>
        <v>6</v>
      </c>
      <c r="I483" s="20" t="str">
        <f>IF(I482="Skupaj:","DDV (22%):",IF(I482="DDV (22%):","Skupaj z DDV:",IF(AND('[1]Vmesna vrtilna_SKLOP1'!C483&lt;&gt;"",'[1]Vmesna vrtilna_SKLOP1'!E483=""),"Skupaj:","")))</f>
        <v/>
      </c>
      <c r="J483" s="21">
        <f t="shared" si="15"/>
        <v>0</v>
      </c>
      <c r="K483" s="21">
        <f>IF(I483="Skupaj z DDV:",SUM(K481,K482),IF(I483="DDV (22%):",K482*0.22,IF(AND('[1]Vmesna vrtilna_SKLOP1'!C483&lt;&gt;"",'[1]Vmesna vrtilna_SKLOP1'!D483=""),'[1]Vmesna vrtilna_SKLOP1'!J483,IF(F483&lt;&gt;"",IF('[1]Vmesna vrtilna_SKLOP1'!J483&lt;&gt;"",'[1]Vmesna vrtilna_SKLOP1'!J483,""),""))))</f>
        <v>83.300000000000011</v>
      </c>
      <c r="L483" s="22">
        <f>IF(I482="Skupaj:","DDV (22%):",IF(I482="DDV (22%):","Skupaj z DDV:",IF(AND('[1]Vmesna vrtilna_SKLOP1'!C483&lt;&gt;"",'[1]Vmesna vrtilna_SKLOP1'!E483=""),"Skupaj:",IF(AND('[1]Vmesna vrtilna_SKLOP1'!C483&lt;&gt;"",'[1]Vmesna vrtilna_SKLOP1'!D483=""),'[1]Vmesna vrtilna_SKLOP1'!J483,IF(F483&lt;&gt;"",IF('[1]Vmesna vrtilna_SKLOP1'!J483&lt;&gt;"",'[1]Vmesna vrtilna_SKLOP1'!J483,""),"")))))</f>
        <v>83.300000000000011</v>
      </c>
      <c r="M483" s="22">
        <f t="shared" si="14"/>
        <v>0</v>
      </c>
      <c r="N483" s="22" t="str">
        <f>IF(IFERROR(VLOOKUP(B483,'[1]Vmesna vrtilna_SKLOP1'!B:J,7,0),"")=0,"",IFERROR(VLOOKUP(B483,'[1]Vmesna vrtilna_SKLOP1'!B:J,7,0),""))</f>
        <v/>
      </c>
      <c r="O483" s="22"/>
    </row>
    <row r="484" spans="2:15" ht="15" customHeight="1" x14ac:dyDescent="0.3">
      <c r="B484" s="15" t="str">
        <f>IF(AND('[1]Vmesna vrtilna_SKLOP1'!B484&lt;&gt;"",'[1]Vmesna vrtilna_SKLOP1'!C484&lt;&gt;""),IF('[1]Vmesna vrtilna_SKLOP1'!B484&lt;&gt;"",'[1]Vmesna vrtilna_SKLOP1'!B484,""),"")</f>
        <v/>
      </c>
      <c r="C484" s="16" t="str">
        <f>IF(OR(C483="Posebna oblika",C483="Kulturno zaščiten objekt",C483="Kulturno zaščiten objekt, Posebna oblika"),"Glej zavihek POSEBNI POGOJI",IF(SUM(N483:Q483)=1,"Posebna oblika",IF(SUM(N483:Q483)=10,"Kulturno zaščiten objekt",IF(SUM(N483:Q483)=11,"Kulturno zaščiten objekt, Posebna oblika",IF(AND('[1]Vmesna vrtilna_SKLOP1'!C484&lt;&gt;"",'[1]Vmesna vrtilna_SKLOP1'!D484&lt;&gt;""),IF('[1]Vmesna vrtilna_SKLOP1'!C484&lt;&gt;"",'[1]Vmesna vrtilna_SKLOP1'!C484,""),"")))))</f>
        <v/>
      </c>
      <c r="D484" s="17" t="str">
        <f>IF(IFERROR(VLOOKUP(B484,'[1]Vmesna vrtilna_SKLOP1'!B:J,6,0),"")=0,"",IFERROR(VLOOKUP(B484,'[1]Vmesna vrtilna_SKLOP1'!B:J,6,0),""))</f>
        <v/>
      </c>
      <c r="E484" s="16" t="str">
        <f>IF(IF('[1]Vmesna vrtilna_SKLOP1'!E484&lt;&gt;"",'[1]Vmesna vrtilna_SKLOP1'!D484,"")=0,"",IF('[1]Vmesna vrtilna_SKLOP1'!E484&lt;&gt;"",'[1]Vmesna vrtilna_SKLOP1'!D484,""))</f>
        <v/>
      </c>
      <c r="F484" s="18" t="str">
        <f>IF('[1]Vmesna vrtilna_SKLOP1'!E484&lt;&gt;"",'[1]Vmesna vrtilna_SKLOP1'!E484,"")</f>
        <v/>
      </c>
      <c r="G484" s="15" t="str">
        <f>IF('[1]Vmesna vrtilna_SKLOP1'!E484&lt;&gt;"",'[1]Vmesna vrtilna_SKLOP1'!F484,"")</f>
        <v/>
      </c>
      <c r="H484" s="19" t="str">
        <f>IF('[1]Vmesna vrtilna_SKLOP1'!F484&lt;&gt;"",'[1]Vmesna vrtilna_SKLOP1'!I484,"")</f>
        <v/>
      </c>
      <c r="I484" s="20" t="str">
        <f>IF(I483="Skupaj:","DDV (22%):",IF(I483="DDV (22%):","Skupaj z DDV:",IF(AND('[1]Vmesna vrtilna_SKLOP1'!C484&lt;&gt;"",'[1]Vmesna vrtilna_SKLOP1'!E484=""),"Skupaj:","")))</f>
        <v/>
      </c>
      <c r="J484" s="21" t="str">
        <f t="shared" si="15"/>
        <v/>
      </c>
      <c r="K484" s="21" t="str">
        <f>IF(I484="Skupaj z DDV:",SUM(K482,K483),IF(I484="DDV (22%):",K483*0.22,IF(AND('[1]Vmesna vrtilna_SKLOP1'!C484&lt;&gt;"",'[1]Vmesna vrtilna_SKLOP1'!D484=""),'[1]Vmesna vrtilna_SKLOP1'!J484,IF(F484&lt;&gt;"",IF('[1]Vmesna vrtilna_SKLOP1'!J484&lt;&gt;"",'[1]Vmesna vrtilna_SKLOP1'!J484,""),""))))</f>
        <v/>
      </c>
      <c r="L484" s="22" t="str">
        <f>IF(I483="Skupaj:","DDV (22%):",IF(I483="DDV (22%):","Skupaj z DDV:",IF(AND('[1]Vmesna vrtilna_SKLOP1'!C484&lt;&gt;"",'[1]Vmesna vrtilna_SKLOP1'!E484=""),"Skupaj:",IF(AND('[1]Vmesna vrtilna_SKLOP1'!C484&lt;&gt;"",'[1]Vmesna vrtilna_SKLOP1'!D484=""),'[1]Vmesna vrtilna_SKLOP1'!J484,IF(F484&lt;&gt;"",IF('[1]Vmesna vrtilna_SKLOP1'!J484&lt;&gt;"",'[1]Vmesna vrtilna_SKLOP1'!J484,""),"")))))</f>
        <v/>
      </c>
      <c r="M484" s="22">
        <f t="shared" si="14"/>
        <v>0</v>
      </c>
      <c r="N484" s="22" t="str">
        <f>IF(IFERROR(VLOOKUP(B484,'[1]Vmesna vrtilna_SKLOP1'!B:J,7,0),"")=0,"",IFERROR(VLOOKUP(B484,'[1]Vmesna vrtilna_SKLOP1'!B:J,7,0),""))</f>
        <v/>
      </c>
      <c r="O484" s="22"/>
    </row>
    <row r="485" spans="2:15" ht="15" customHeight="1" x14ac:dyDescent="0.3">
      <c r="B485" s="15" t="str">
        <f>IF(AND('[1]Vmesna vrtilna_SKLOP1'!B485&lt;&gt;"",'[1]Vmesna vrtilna_SKLOP1'!C485&lt;&gt;""),IF('[1]Vmesna vrtilna_SKLOP1'!B485&lt;&gt;"",'[1]Vmesna vrtilna_SKLOP1'!B485,""),"")</f>
        <v/>
      </c>
      <c r="C485" s="16" t="str">
        <f>IF(OR(C484="Posebna oblika",C484="Kulturno zaščiten objekt",C484="Kulturno zaščiten objekt, Posebna oblika"),"Glej zavihek POSEBNI POGOJI",IF(SUM(N484:Q484)=1,"Posebna oblika",IF(SUM(N484:Q484)=10,"Kulturno zaščiten objekt",IF(SUM(N484:Q484)=11,"Kulturno zaščiten objekt, Posebna oblika",IF(AND('[1]Vmesna vrtilna_SKLOP1'!C485&lt;&gt;"",'[1]Vmesna vrtilna_SKLOP1'!D485&lt;&gt;""),IF('[1]Vmesna vrtilna_SKLOP1'!C485&lt;&gt;"",'[1]Vmesna vrtilna_SKLOP1'!C485,""),"")))))</f>
        <v/>
      </c>
      <c r="D485" s="17" t="str">
        <f>IF(IFERROR(VLOOKUP(B485,'[1]Vmesna vrtilna_SKLOP1'!B:J,6,0),"")=0,"",IFERROR(VLOOKUP(B485,'[1]Vmesna vrtilna_SKLOP1'!B:J,6,0),""))</f>
        <v/>
      </c>
      <c r="E485" s="16" t="str">
        <f>IF(IF('[1]Vmesna vrtilna_SKLOP1'!E485&lt;&gt;"",'[1]Vmesna vrtilna_SKLOP1'!D485,"")=0,"",IF('[1]Vmesna vrtilna_SKLOP1'!E485&lt;&gt;"",'[1]Vmesna vrtilna_SKLOP1'!D485,""))</f>
        <v>Odvoz na deponijo</v>
      </c>
      <c r="F485" s="18" t="str">
        <f>IF('[1]Vmesna vrtilna_SKLOP1'!E485&lt;&gt;"",'[1]Vmesna vrtilna_SKLOP1'!E485,"")</f>
        <v>Odvoz na deponijo</v>
      </c>
      <c r="G485" s="15" t="str">
        <f>IF('[1]Vmesna vrtilna_SKLOP1'!E485&lt;&gt;"",'[1]Vmesna vrtilna_SKLOP1'!F485,"")</f>
        <v>[m1]</v>
      </c>
      <c r="H485" s="19">
        <f>IF('[1]Vmesna vrtilna_SKLOP1'!F485&lt;&gt;"",'[1]Vmesna vrtilna_SKLOP1'!I485,"")</f>
        <v>32.68</v>
      </c>
      <c r="I485" s="20" t="str">
        <f>IF(I484="Skupaj:","DDV (22%):",IF(I484="DDV (22%):","Skupaj z DDV:",IF(AND('[1]Vmesna vrtilna_SKLOP1'!C485&lt;&gt;"",'[1]Vmesna vrtilna_SKLOP1'!E485=""),"Skupaj:","")))</f>
        <v/>
      </c>
      <c r="J485" s="21">
        <f t="shared" si="15"/>
        <v>0</v>
      </c>
      <c r="K485" s="21">
        <f>IF(I485="Skupaj z DDV:",SUM(K483,K484),IF(I485="DDV (22%):",K484*0.22,IF(AND('[1]Vmesna vrtilna_SKLOP1'!C485&lt;&gt;"",'[1]Vmesna vrtilna_SKLOP1'!D485=""),'[1]Vmesna vrtilna_SKLOP1'!J485,IF(F485&lt;&gt;"",IF('[1]Vmesna vrtilna_SKLOP1'!J485&lt;&gt;"",'[1]Vmesna vrtilna_SKLOP1'!J485,""),""))))</f>
        <v>98.039999999999992</v>
      </c>
      <c r="L485" s="22">
        <f>IF(I484="Skupaj:","DDV (22%):",IF(I484="DDV (22%):","Skupaj z DDV:",IF(AND('[1]Vmesna vrtilna_SKLOP1'!C485&lt;&gt;"",'[1]Vmesna vrtilna_SKLOP1'!E485=""),"Skupaj:",IF(AND('[1]Vmesna vrtilna_SKLOP1'!C485&lt;&gt;"",'[1]Vmesna vrtilna_SKLOP1'!D485=""),'[1]Vmesna vrtilna_SKLOP1'!J485,IF(F485&lt;&gt;"",IF('[1]Vmesna vrtilna_SKLOP1'!J485&lt;&gt;"",'[1]Vmesna vrtilna_SKLOP1'!J485,""),"")))))</f>
        <v>98.039999999999992</v>
      </c>
      <c r="M485" s="22">
        <f t="shared" si="14"/>
        <v>0</v>
      </c>
      <c r="N485" s="22" t="str">
        <f>IF(IFERROR(VLOOKUP(B485,'[1]Vmesna vrtilna_SKLOP1'!B:J,7,0),"")=0,"",IFERROR(VLOOKUP(B485,'[1]Vmesna vrtilna_SKLOP1'!B:J,7,0),""))</f>
        <v/>
      </c>
      <c r="O485" s="22"/>
    </row>
    <row r="486" spans="2:15" ht="15" customHeight="1" x14ac:dyDescent="0.3">
      <c r="B486" s="15" t="str">
        <f>IF(AND('[1]Vmesna vrtilna_SKLOP1'!B486&lt;&gt;"",'[1]Vmesna vrtilna_SKLOP1'!C486&lt;&gt;""),IF('[1]Vmesna vrtilna_SKLOP1'!B486&lt;&gt;"",'[1]Vmesna vrtilna_SKLOP1'!B486,""),"")</f>
        <v/>
      </c>
      <c r="C486" s="16" t="str">
        <f>IF(OR(C485="Posebna oblika",C485="Kulturno zaščiten objekt",C485="Kulturno zaščiten objekt, Posebna oblika"),"Glej zavihek POSEBNI POGOJI",IF(SUM(N485:Q485)=1,"Posebna oblika",IF(SUM(N485:Q485)=10,"Kulturno zaščiten objekt",IF(SUM(N485:Q485)=11,"Kulturno zaščiten objekt, Posebna oblika",IF(AND('[1]Vmesna vrtilna_SKLOP1'!C486&lt;&gt;"",'[1]Vmesna vrtilna_SKLOP1'!D486&lt;&gt;""),IF('[1]Vmesna vrtilna_SKLOP1'!C486&lt;&gt;"",'[1]Vmesna vrtilna_SKLOP1'!C486,""),"")))))</f>
        <v/>
      </c>
      <c r="D486" s="17" t="str">
        <f>IF(IFERROR(VLOOKUP(B486,'[1]Vmesna vrtilna_SKLOP1'!B:J,6,0),"")=0,"",IFERROR(VLOOKUP(B486,'[1]Vmesna vrtilna_SKLOP1'!B:J,6,0),""))</f>
        <v/>
      </c>
      <c r="E486" s="16" t="str">
        <f>IF(IF('[1]Vmesna vrtilna_SKLOP1'!E486&lt;&gt;"",'[1]Vmesna vrtilna_SKLOP1'!D486,"")=0,"",IF('[1]Vmesna vrtilna_SKLOP1'!E486&lt;&gt;"",'[1]Vmesna vrtilna_SKLOP1'!D486,""))</f>
        <v/>
      </c>
      <c r="F486" s="18" t="str">
        <f>IF('[1]Vmesna vrtilna_SKLOP1'!E486&lt;&gt;"",'[1]Vmesna vrtilna_SKLOP1'!E486,"")</f>
        <v/>
      </c>
      <c r="G486" s="15" t="str">
        <f>IF('[1]Vmesna vrtilna_SKLOP1'!E486&lt;&gt;"",'[1]Vmesna vrtilna_SKLOP1'!F486,"")</f>
        <v/>
      </c>
      <c r="H486" s="19" t="str">
        <f>IF('[1]Vmesna vrtilna_SKLOP1'!F486&lt;&gt;"",'[1]Vmesna vrtilna_SKLOP1'!I486,"")</f>
        <v/>
      </c>
      <c r="I486" s="20" t="str">
        <f>IF(I485="Skupaj:","DDV (22%):",IF(I485="DDV (22%):","Skupaj z DDV:",IF(AND('[1]Vmesna vrtilna_SKLOP1'!C486&lt;&gt;"",'[1]Vmesna vrtilna_SKLOP1'!E486=""),"Skupaj:","")))</f>
        <v/>
      </c>
      <c r="J486" s="21" t="str">
        <f t="shared" si="15"/>
        <v/>
      </c>
      <c r="K486" s="21" t="str">
        <f>IF(I486="Skupaj z DDV:",SUM(K484,K485),IF(I486="DDV (22%):",K485*0.22,IF(AND('[1]Vmesna vrtilna_SKLOP1'!C486&lt;&gt;"",'[1]Vmesna vrtilna_SKLOP1'!D486=""),'[1]Vmesna vrtilna_SKLOP1'!J486,IF(F486&lt;&gt;"",IF('[1]Vmesna vrtilna_SKLOP1'!J486&lt;&gt;"",'[1]Vmesna vrtilna_SKLOP1'!J486,""),""))))</f>
        <v/>
      </c>
      <c r="L486" s="22" t="str">
        <f>IF(I485="Skupaj:","DDV (22%):",IF(I485="DDV (22%):","Skupaj z DDV:",IF(AND('[1]Vmesna vrtilna_SKLOP1'!C486&lt;&gt;"",'[1]Vmesna vrtilna_SKLOP1'!E486=""),"Skupaj:",IF(AND('[1]Vmesna vrtilna_SKLOP1'!C486&lt;&gt;"",'[1]Vmesna vrtilna_SKLOP1'!D486=""),'[1]Vmesna vrtilna_SKLOP1'!J486,IF(F486&lt;&gt;"",IF('[1]Vmesna vrtilna_SKLOP1'!J486&lt;&gt;"",'[1]Vmesna vrtilna_SKLOP1'!J486,""),"")))))</f>
        <v/>
      </c>
      <c r="M486" s="22">
        <f t="shared" si="14"/>
        <v>0</v>
      </c>
      <c r="N486" s="22" t="str">
        <f>IF(IFERROR(VLOOKUP(B486,'[1]Vmesna vrtilna_SKLOP1'!B:J,7,0),"")=0,"",IFERROR(VLOOKUP(B486,'[1]Vmesna vrtilna_SKLOP1'!B:J,7,0),""))</f>
        <v/>
      </c>
      <c r="O486" s="22"/>
    </row>
    <row r="487" spans="2:15" ht="15" customHeight="1" x14ac:dyDescent="0.3">
      <c r="B487" s="15" t="str">
        <f>IF(AND('[1]Vmesna vrtilna_SKLOP1'!B487&lt;&gt;"",'[1]Vmesna vrtilna_SKLOP1'!C487&lt;&gt;""),IF('[1]Vmesna vrtilna_SKLOP1'!B487&lt;&gt;"",'[1]Vmesna vrtilna_SKLOP1'!B487,""),"")</f>
        <v/>
      </c>
      <c r="C487" s="16" t="str">
        <f>IF(OR(C486="Posebna oblika",C486="Kulturno zaščiten objekt",C486="Kulturno zaščiten objekt, Posebna oblika"),"Glej zavihek POSEBNI POGOJI",IF(SUM(N486:Q486)=1,"Posebna oblika",IF(SUM(N486:Q486)=10,"Kulturno zaščiten objekt",IF(SUM(N486:Q486)=11,"Kulturno zaščiten objekt, Posebna oblika",IF(AND('[1]Vmesna vrtilna_SKLOP1'!C487&lt;&gt;"",'[1]Vmesna vrtilna_SKLOP1'!D487&lt;&gt;""),IF('[1]Vmesna vrtilna_SKLOP1'!C487&lt;&gt;"",'[1]Vmesna vrtilna_SKLOP1'!C487,""),"")))))</f>
        <v/>
      </c>
      <c r="D487" s="17" t="str">
        <f>IF(IFERROR(VLOOKUP(B487,'[1]Vmesna vrtilna_SKLOP1'!B:J,6,0),"")=0,"",IFERROR(VLOOKUP(B487,'[1]Vmesna vrtilna_SKLOP1'!B:J,6,0),""))</f>
        <v/>
      </c>
      <c r="E487" s="16" t="str">
        <f>IF(IF('[1]Vmesna vrtilna_SKLOP1'!E487&lt;&gt;"",'[1]Vmesna vrtilna_SKLOP1'!D487,"")=0,"",IF('[1]Vmesna vrtilna_SKLOP1'!E487&lt;&gt;"",'[1]Vmesna vrtilna_SKLOP1'!D487,""))</f>
        <v>Obdelava širokih špalet</v>
      </c>
      <c r="F487" s="18" t="str">
        <f>IF('[1]Vmesna vrtilna_SKLOP1'!E487&lt;&gt;"",'[1]Vmesna vrtilna_SKLOP1'!E487,"")</f>
        <v>Zidarska obdelava špalet</v>
      </c>
      <c r="G487" s="15" t="str">
        <f>IF('[1]Vmesna vrtilna_SKLOP1'!E487&lt;&gt;"",'[1]Vmesna vrtilna_SKLOP1'!F487,"")</f>
        <v>[m1]</v>
      </c>
      <c r="H487" s="19">
        <f>IF('[1]Vmesna vrtilna_SKLOP1'!F487&lt;&gt;"",'[1]Vmesna vrtilna_SKLOP1'!I487,"")</f>
        <v>8.4599999999999991</v>
      </c>
      <c r="I487" s="20" t="str">
        <f>IF(I486="Skupaj:","DDV (22%):",IF(I486="DDV (22%):","Skupaj z DDV:",IF(AND('[1]Vmesna vrtilna_SKLOP1'!C487&lt;&gt;"",'[1]Vmesna vrtilna_SKLOP1'!E487=""),"Skupaj:","")))</f>
        <v/>
      </c>
      <c r="J487" s="21">
        <f t="shared" si="15"/>
        <v>0</v>
      </c>
      <c r="K487" s="21">
        <f>IF(I487="Skupaj z DDV:",SUM(K485,K486),IF(I487="DDV (22%):",K486*0.22,IF(AND('[1]Vmesna vrtilna_SKLOP1'!C487&lt;&gt;"",'[1]Vmesna vrtilna_SKLOP1'!D487=""),'[1]Vmesna vrtilna_SKLOP1'!J487,IF(F487&lt;&gt;"",IF('[1]Vmesna vrtilna_SKLOP1'!J487&lt;&gt;"",'[1]Vmesna vrtilna_SKLOP1'!J487,""),""))))</f>
        <v>391.5</v>
      </c>
      <c r="L487" s="22">
        <f>IF(I486="Skupaj:","DDV (22%):",IF(I486="DDV (22%):","Skupaj z DDV:",IF(AND('[1]Vmesna vrtilna_SKLOP1'!C487&lt;&gt;"",'[1]Vmesna vrtilna_SKLOP1'!E487=""),"Skupaj:",IF(AND('[1]Vmesna vrtilna_SKLOP1'!C487&lt;&gt;"",'[1]Vmesna vrtilna_SKLOP1'!D487=""),'[1]Vmesna vrtilna_SKLOP1'!J487,IF(F487&lt;&gt;"",IF('[1]Vmesna vrtilna_SKLOP1'!J487&lt;&gt;"",'[1]Vmesna vrtilna_SKLOP1'!J487,""),"")))))</f>
        <v>391.5</v>
      </c>
      <c r="M487" s="22">
        <f t="shared" si="14"/>
        <v>0</v>
      </c>
      <c r="N487" s="22" t="str">
        <f>IF(IFERROR(VLOOKUP(B487,'[1]Vmesna vrtilna_SKLOP1'!B:J,7,0),"")=0,"",IFERROR(VLOOKUP(B487,'[1]Vmesna vrtilna_SKLOP1'!B:J,7,0),""))</f>
        <v/>
      </c>
      <c r="O487" s="22"/>
    </row>
    <row r="488" spans="2:15" ht="15" customHeight="1" x14ac:dyDescent="0.3">
      <c r="B488" s="15" t="str">
        <f>IF(AND('[1]Vmesna vrtilna_SKLOP1'!B488&lt;&gt;"",'[1]Vmesna vrtilna_SKLOP1'!C488&lt;&gt;""),IF('[1]Vmesna vrtilna_SKLOP1'!B488&lt;&gt;"",'[1]Vmesna vrtilna_SKLOP1'!B488,""),"")</f>
        <v/>
      </c>
      <c r="C488" s="16" t="str">
        <f>IF(OR(C487="Posebna oblika",C487="Kulturno zaščiten objekt",C487="Kulturno zaščiten objekt, Posebna oblika"),"Glej zavihek POSEBNI POGOJI",IF(SUM(N487:Q487)=1,"Posebna oblika",IF(SUM(N487:Q487)=10,"Kulturno zaščiten objekt",IF(SUM(N487:Q487)=11,"Kulturno zaščiten objekt, Posebna oblika",IF(AND('[1]Vmesna vrtilna_SKLOP1'!C488&lt;&gt;"",'[1]Vmesna vrtilna_SKLOP1'!D488&lt;&gt;""),IF('[1]Vmesna vrtilna_SKLOP1'!C488&lt;&gt;"",'[1]Vmesna vrtilna_SKLOP1'!C488,""),"")))))</f>
        <v/>
      </c>
      <c r="D488" s="17" t="str">
        <f>IF(IFERROR(VLOOKUP(B488,'[1]Vmesna vrtilna_SKLOP1'!B:J,6,0),"")=0,"",IFERROR(VLOOKUP(B488,'[1]Vmesna vrtilna_SKLOP1'!B:J,6,0),""))</f>
        <v/>
      </c>
      <c r="E488" s="16" t="str">
        <f>IF(IF('[1]Vmesna vrtilna_SKLOP1'!E488&lt;&gt;"",'[1]Vmesna vrtilna_SKLOP1'!D488,"")=0,"",IF('[1]Vmesna vrtilna_SKLOP1'!E488&lt;&gt;"",'[1]Vmesna vrtilna_SKLOP1'!D488,""))</f>
        <v/>
      </c>
      <c r="F488" s="18" t="str">
        <f>IF('[1]Vmesna vrtilna_SKLOP1'!E488&lt;&gt;"",'[1]Vmesna vrtilna_SKLOP1'!E488,"")</f>
        <v/>
      </c>
      <c r="G488" s="15" t="str">
        <f>IF('[1]Vmesna vrtilna_SKLOP1'!E488&lt;&gt;"",'[1]Vmesna vrtilna_SKLOP1'!F488,"")</f>
        <v/>
      </c>
      <c r="H488" s="19" t="str">
        <f>IF('[1]Vmesna vrtilna_SKLOP1'!F488&lt;&gt;"",'[1]Vmesna vrtilna_SKLOP1'!I488,"")</f>
        <v/>
      </c>
      <c r="I488" s="20" t="str">
        <f>IF(I487="Skupaj:","DDV (22%):",IF(I487="DDV (22%):","Skupaj z DDV:",IF(AND('[1]Vmesna vrtilna_SKLOP1'!C488&lt;&gt;"",'[1]Vmesna vrtilna_SKLOP1'!E488=""),"Skupaj:","")))</f>
        <v/>
      </c>
      <c r="J488" s="21" t="str">
        <f t="shared" si="15"/>
        <v/>
      </c>
      <c r="K488" s="21" t="str">
        <f>IF(I488="Skupaj z DDV:",SUM(K486,K487),IF(I488="DDV (22%):",K487*0.22,IF(AND('[1]Vmesna vrtilna_SKLOP1'!C488&lt;&gt;"",'[1]Vmesna vrtilna_SKLOP1'!D488=""),'[1]Vmesna vrtilna_SKLOP1'!J488,IF(F488&lt;&gt;"",IF('[1]Vmesna vrtilna_SKLOP1'!J488&lt;&gt;"",'[1]Vmesna vrtilna_SKLOP1'!J488,""),""))))</f>
        <v/>
      </c>
      <c r="L488" s="22" t="str">
        <f>IF(I487="Skupaj:","DDV (22%):",IF(I487="DDV (22%):","Skupaj z DDV:",IF(AND('[1]Vmesna vrtilna_SKLOP1'!C488&lt;&gt;"",'[1]Vmesna vrtilna_SKLOP1'!E488=""),"Skupaj:",IF(AND('[1]Vmesna vrtilna_SKLOP1'!C488&lt;&gt;"",'[1]Vmesna vrtilna_SKLOP1'!D488=""),'[1]Vmesna vrtilna_SKLOP1'!J488,IF(F488&lt;&gt;"",IF('[1]Vmesna vrtilna_SKLOP1'!J488&lt;&gt;"",'[1]Vmesna vrtilna_SKLOP1'!J488,""),"")))))</f>
        <v/>
      </c>
      <c r="M488" s="22">
        <f t="shared" si="14"/>
        <v>0</v>
      </c>
      <c r="N488" s="22" t="str">
        <f>IF(IFERROR(VLOOKUP(B488,'[1]Vmesna vrtilna_SKLOP1'!B:J,7,0),"")=0,"",IFERROR(VLOOKUP(B488,'[1]Vmesna vrtilna_SKLOP1'!B:J,7,0),""))</f>
        <v/>
      </c>
      <c r="O488" s="22"/>
    </row>
    <row r="489" spans="2:15" ht="15" customHeight="1" x14ac:dyDescent="0.3">
      <c r="B489" s="15" t="str">
        <f>IF(AND('[1]Vmesna vrtilna_SKLOP1'!B489&lt;&gt;"",'[1]Vmesna vrtilna_SKLOP1'!C489&lt;&gt;""),IF('[1]Vmesna vrtilna_SKLOP1'!B489&lt;&gt;"",'[1]Vmesna vrtilna_SKLOP1'!B489,""),"")</f>
        <v/>
      </c>
      <c r="C489" s="16" t="str">
        <f>IF(OR(C488="Posebna oblika",C488="Kulturno zaščiten objekt",C488="Kulturno zaščiten objekt, Posebna oblika"),"Glej zavihek POSEBNI POGOJI",IF(SUM(N488:Q488)=1,"Posebna oblika",IF(SUM(N488:Q488)=10,"Kulturno zaščiten objekt",IF(SUM(N488:Q488)=11,"Kulturno zaščiten objekt, Posebna oblika",IF(AND('[1]Vmesna vrtilna_SKLOP1'!C489&lt;&gt;"",'[1]Vmesna vrtilna_SKLOP1'!D489&lt;&gt;""),IF('[1]Vmesna vrtilna_SKLOP1'!C489&lt;&gt;"",'[1]Vmesna vrtilna_SKLOP1'!C489,""),"")))))</f>
        <v/>
      </c>
      <c r="D489" s="17" t="str">
        <f>IF(IFERROR(VLOOKUP(B489,'[1]Vmesna vrtilna_SKLOP1'!B:J,6,0),"")=0,"",IFERROR(VLOOKUP(B489,'[1]Vmesna vrtilna_SKLOP1'!B:J,6,0),""))</f>
        <v/>
      </c>
      <c r="E489" s="16" t="str">
        <f>IF(IF('[1]Vmesna vrtilna_SKLOP1'!E489&lt;&gt;"",'[1]Vmesna vrtilna_SKLOP1'!D489,"")=0,"",IF('[1]Vmesna vrtilna_SKLOP1'!E489&lt;&gt;"",'[1]Vmesna vrtilna_SKLOP1'!D489,""))</f>
        <v>Slikopleskarska dela</v>
      </c>
      <c r="F489" s="18" t="str">
        <f>IF('[1]Vmesna vrtilna_SKLOP1'!E489&lt;&gt;"",'[1]Vmesna vrtilna_SKLOP1'!E489,"")</f>
        <v>Slikopleskarska dela na špaletah</v>
      </c>
      <c r="G489" s="15" t="str">
        <f>IF('[1]Vmesna vrtilna_SKLOP1'!E489&lt;&gt;"",'[1]Vmesna vrtilna_SKLOP1'!F489,"")</f>
        <v>[m1]</v>
      </c>
      <c r="H489" s="19">
        <f>IF('[1]Vmesna vrtilna_SKLOP1'!F489&lt;&gt;"",'[1]Vmesna vrtilna_SKLOP1'!I489,"")</f>
        <v>16.02</v>
      </c>
      <c r="I489" s="20" t="str">
        <f>IF(I488="Skupaj:","DDV (22%):",IF(I488="DDV (22%):","Skupaj z DDV:",IF(AND('[1]Vmesna vrtilna_SKLOP1'!C489&lt;&gt;"",'[1]Vmesna vrtilna_SKLOP1'!E489=""),"Skupaj:","")))</f>
        <v/>
      </c>
      <c r="J489" s="21">
        <f t="shared" si="15"/>
        <v>0</v>
      </c>
      <c r="K489" s="21">
        <f>IF(I489="Skupaj z DDV:",SUM(K487,K488),IF(I489="DDV (22%):",K488*0.22,IF(AND('[1]Vmesna vrtilna_SKLOP1'!C489&lt;&gt;"",'[1]Vmesna vrtilna_SKLOP1'!D489=""),'[1]Vmesna vrtilna_SKLOP1'!J489,IF(F489&lt;&gt;"",IF('[1]Vmesna vrtilna_SKLOP1'!J489&lt;&gt;"",'[1]Vmesna vrtilna_SKLOP1'!J489,""),""))))</f>
        <v>261.44</v>
      </c>
      <c r="L489" s="22">
        <f>IF(I488="Skupaj:","DDV (22%):",IF(I488="DDV (22%):","Skupaj z DDV:",IF(AND('[1]Vmesna vrtilna_SKLOP1'!C489&lt;&gt;"",'[1]Vmesna vrtilna_SKLOP1'!E489=""),"Skupaj:",IF(AND('[1]Vmesna vrtilna_SKLOP1'!C489&lt;&gt;"",'[1]Vmesna vrtilna_SKLOP1'!D489=""),'[1]Vmesna vrtilna_SKLOP1'!J489,IF(F489&lt;&gt;"",IF('[1]Vmesna vrtilna_SKLOP1'!J489&lt;&gt;"",'[1]Vmesna vrtilna_SKLOP1'!J489,""),"")))))</f>
        <v>261.44</v>
      </c>
      <c r="M489" s="22">
        <f t="shared" si="14"/>
        <v>0</v>
      </c>
      <c r="N489" s="22" t="str">
        <f>IF(IFERROR(VLOOKUP(B489,'[1]Vmesna vrtilna_SKLOP1'!B:J,7,0),"")=0,"",IFERROR(VLOOKUP(B489,'[1]Vmesna vrtilna_SKLOP1'!B:J,7,0),""))</f>
        <v/>
      </c>
      <c r="O489" s="22"/>
    </row>
    <row r="490" spans="2:15" ht="15" customHeight="1" x14ac:dyDescent="0.3">
      <c r="B490" s="15" t="str">
        <f>IF(AND('[1]Vmesna vrtilna_SKLOP1'!B490&lt;&gt;"",'[1]Vmesna vrtilna_SKLOP1'!C490&lt;&gt;""),IF('[1]Vmesna vrtilna_SKLOP1'!B490&lt;&gt;"",'[1]Vmesna vrtilna_SKLOP1'!B490,""),"")</f>
        <v/>
      </c>
      <c r="C490" s="16" t="str">
        <f>IF(OR(C489="Posebna oblika",C489="Kulturno zaščiten objekt",C489="Kulturno zaščiten objekt, Posebna oblika"),"Glej zavihek POSEBNI POGOJI",IF(SUM(N489:Q489)=1,"Posebna oblika",IF(SUM(N489:Q489)=10,"Kulturno zaščiten objekt",IF(SUM(N489:Q489)=11,"Kulturno zaščiten objekt, Posebna oblika",IF(AND('[1]Vmesna vrtilna_SKLOP1'!C490&lt;&gt;"",'[1]Vmesna vrtilna_SKLOP1'!D490&lt;&gt;""),IF('[1]Vmesna vrtilna_SKLOP1'!C490&lt;&gt;"",'[1]Vmesna vrtilna_SKLOP1'!C490,""),"")))))</f>
        <v/>
      </c>
      <c r="D490" s="17" t="str">
        <f>IF(IFERROR(VLOOKUP(B490,'[1]Vmesna vrtilna_SKLOP1'!B:J,6,0),"")=0,"",IFERROR(VLOOKUP(B490,'[1]Vmesna vrtilna_SKLOP1'!B:J,6,0),""))</f>
        <v/>
      </c>
      <c r="E490" s="16" t="str">
        <f>IF(IF('[1]Vmesna vrtilna_SKLOP1'!E490&lt;&gt;"",'[1]Vmesna vrtilna_SKLOP1'!D490,"")=0,"",IF('[1]Vmesna vrtilna_SKLOP1'!E490&lt;&gt;"",'[1]Vmesna vrtilna_SKLOP1'!D490,""))</f>
        <v/>
      </c>
      <c r="F490" s="18" t="str">
        <f>IF('[1]Vmesna vrtilna_SKLOP1'!E490&lt;&gt;"",'[1]Vmesna vrtilna_SKLOP1'!E490,"")</f>
        <v/>
      </c>
      <c r="G490" s="15" t="str">
        <f>IF('[1]Vmesna vrtilna_SKLOP1'!E490&lt;&gt;"",'[1]Vmesna vrtilna_SKLOP1'!F490,"")</f>
        <v/>
      </c>
      <c r="H490" s="19" t="str">
        <f>IF('[1]Vmesna vrtilna_SKLOP1'!F490&lt;&gt;"",'[1]Vmesna vrtilna_SKLOP1'!I490,"")</f>
        <v/>
      </c>
      <c r="I490" s="20" t="str">
        <f>IF(I489="Skupaj:","DDV (22%):",IF(I489="DDV (22%):","Skupaj z DDV:",IF(AND('[1]Vmesna vrtilna_SKLOP1'!C490&lt;&gt;"",'[1]Vmesna vrtilna_SKLOP1'!E490=""),"Skupaj:","")))</f>
        <v/>
      </c>
      <c r="J490" s="21" t="str">
        <f t="shared" si="15"/>
        <v/>
      </c>
      <c r="K490" s="21" t="str">
        <f>IF(I490="Skupaj z DDV:",SUM(K488,K489),IF(I490="DDV (22%):",K489*0.22,IF(AND('[1]Vmesna vrtilna_SKLOP1'!C490&lt;&gt;"",'[1]Vmesna vrtilna_SKLOP1'!D490=""),'[1]Vmesna vrtilna_SKLOP1'!J490,IF(F490&lt;&gt;"",IF('[1]Vmesna vrtilna_SKLOP1'!J490&lt;&gt;"",'[1]Vmesna vrtilna_SKLOP1'!J490,""),""))))</f>
        <v/>
      </c>
      <c r="L490" s="22" t="str">
        <f>IF(I489="Skupaj:","DDV (22%):",IF(I489="DDV (22%):","Skupaj z DDV:",IF(AND('[1]Vmesna vrtilna_SKLOP1'!C490&lt;&gt;"",'[1]Vmesna vrtilna_SKLOP1'!E490=""),"Skupaj:",IF(AND('[1]Vmesna vrtilna_SKLOP1'!C490&lt;&gt;"",'[1]Vmesna vrtilna_SKLOP1'!D490=""),'[1]Vmesna vrtilna_SKLOP1'!J490,IF(F490&lt;&gt;"",IF('[1]Vmesna vrtilna_SKLOP1'!J490&lt;&gt;"",'[1]Vmesna vrtilna_SKLOP1'!J490,""),"")))))</f>
        <v/>
      </c>
      <c r="M490" s="22">
        <f t="shared" si="14"/>
        <v>0</v>
      </c>
      <c r="N490" s="22" t="str">
        <f>IF(IFERROR(VLOOKUP(B490,'[1]Vmesna vrtilna_SKLOP1'!B:J,7,0),"")=0,"",IFERROR(VLOOKUP(B490,'[1]Vmesna vrtilna_SKLOP1'!B:J,7,0),""))</f>
        <v/>
      </c>
      <c r="O490" s="22"/>
    </row>
    <row r="491" spans="2:15" ht="15" customHeight="1" x14ac:dyDescent="0.3">
      <c r="B491" s="15" t="str">
        <f>IF(AND('[1]Vmesna vrtilna_SKLOP1'!B491&lt;&gt;"",'[1]Vmesna vrtilna_SKLOP1'!C491&lt;&gt;""),IF('[1]Vmesna vrtilna_SKLOP1'!B491&lt;&gt;"",'[1]Vmesna vrtilna_SKLOP1'!B491,""),"")</f>
        <v/>
      </c>
      <c r="C491" s="16" t="str">
        <f>IF(OR(C490="Posebna oblika",C490="Kulturno zaščiten objekt",C490="Kulturno zaščiten objekt, Posebna oblika"),"Glej zavihek POSEBNI POGOJI",IF(SUM(N490:Q490)=1,"Posebna oblika",IF(SUM(N490:Q490)=10,"Kulturno zaščiten objekt",IF(SUM(N490:Q490)=11,"Kulturno zaščiten objekt, Posebna oblika",IF(AND('[1]Vmesna vrtilna_SKLOP1'!C491&lt;&gt;"",'[1]Vmesna vrtilna_SKLOP1'!D491&lt;&gt;""),IF('[1]Vmesna vrtilna_SKLOP1'!C491&lt;&gt;"",'[1]Vmesna vrtilna_SKLOP1'!C491,""),"")))))</f>
        <v/>
      </c>
      <c r="D491" s="17" t="str">
        <f>IF(IFERROR(VLOOKUP(B491,'[1]Vmesna vrtilna_SKLOP1'!B:J,6,0),"")=0,"",IFERROR(VLOOKUP(B491,'[1]Vmesna vrtilna_SKLOP1'!B:J,6,0),""))</f>
        <v/>
      </c>
      <c r="E491" s="16" t="str">
        <f>IF(IF('[1]Vmesna vrtilna_SKLOP1'!E491&lt;&gt;"",'[1]Vmesna vrtilna_SKLOP1'!D491,"")=0,"",IF('[1]Vmesna vrtilna_SKLOP1'!E491&lt;&gt;"",'[1]Vmesna vrtilna_SKLOP1'!D491,""))</f>
        <v/>
      </c>
      <c r="F491" s="18" t="str">
        <f>IF('[1]Vmesna vrtilna_SKLOP1'!E491&lt;&gt;"",'[1]Vmesna vrtilna_SKLOP1'!E491,"")</f>
        <v/>
      </c>
      <c r="G491" s="15" t="str">
        <f>IF('[1]Vmesna vrtilna_SKLOP1'!E491&lt;&gt;"",'[1]Vmesna vrtilna_SKLOP1'!F491,"")</f>
        <v/>
      </c>
      <c r="H491" s="19" t="str">
        <f>IF('[1]Vmesna vrtilna_SKLOP1'!F491&lt;&gt;"",'[1]Vmesna vrtilna_SKLOP1'!I491,"")</f>
        <v/>
      </c>
      <c r="I491" s="20" t="str">
        <f>IF(I490="Skupaj:","DDV (22%):",IF(I490="DDV (22%):","Skupaj z DDV:",IF(AND('[1]Vmesna vrtilna_SKLOP1'!C491&lt;&gt;"",'[1]Vmesna vrtilna_SKLOP1'!E491=""),"Skupaj:","")))</f>
        <v>Skupaj:</v>
      </c>
      <c r="J491" s="21">
        <f t="shared" si="15"/>
        <v>0</v>
      </c>
      <c r="K491" s="21">
        <f>IF(I491="Skupaj z DDV:",SUM(K489,K490),IF(I491="DDV (22%):",K490*0.22,IF(AND('[1]Vmesna vrtilna_SKLOP1'!C491&lt;&gt;"",'[1]Vmesna vrtilna_SKLOP1'!D491=""),'[1]Vmesna vrtilna_SKLOP1'!J491,IF(F491&lt;&gt;"",IF('[1]Vmesna vrtilna_SKLOP1'!J491&lt;&gt;"",'[1]Vmesna vrtilna_SKLOP1'!J491,""),""))))</f>
        <v>7309.8854909082183</v>
      </c>
      <c r="L491" s="22" t="str">
        <f>IF(I490="Skupaj:","DDV (22%):",IF(I490="DDV (22%):","Skupaj z DDV:",IF(AND('[1]Vmesna vrtilna_SKLOP1'!C491&lt;&gt;"",'[1]Vmesna vrtilna_SKLOP1'!E491=""),"Skupaj:",IF(AND('[1]Vmesna vrtilna_SKLOP1'!C491&lt;&gt;"",'[1]Vmesna vrtilna_SKLOP1'!D491=""),'[1]Vmesna vrtilna_SKLOP1'!J491,IF(F491&lt;&gt;"",IF('[1]Vmesna vrtilna_SKLOP1'!J491&lt;&gt;"",'[1]Vmesna vrtilna_SKLOP1'!J491,""),"")))))</f>
        <v>Skupaj:</v>
      </c>
      <c r="M491" s="22">
        <f t="shared" si="14"/>
        <v>0</v>
      </c>
      <c r="N491" s="22" t="str">
        <f>IF(IFERROR(VLOOKUP(B491,'[1]Vmesna vrtilna_SKLOP1'!B:J,7,0),"")=0,"",IFERROR(VLOOKUP(B491,'[1]Vmesna vrtilna_SKLOP1'!B:J,7,0),""))</f>
        <v/>
      </c>
      <c r="O491" s="22"/>
    </row>
    <row r="492" spans="2:15" ht="15" customHeight="1" x14ac:dyDescent="0.3">
      <c r="B492" s="15" t="str">
        <f>IF(AND('[1]Vmesna vrtilna_SKLOP1'!B492&lt;&gt;"",'[1]Vmesna vrtilna_SKLOP1'!C492&lt;&gt;""),IF('[1]Vmesna vrtilna_SKLOP1'!B492&lt;&gt;"",'[1]Vmesna vrtilna_SKLOP1'!B492,""),"")</f>
        <v/>
      </c>
      <c r="C492" s="16" t="str">
        <f>IF(OR(C491="Posebna oblika",C491="Kulturno zaščiten objekt",C491="Kulturno zaščiten objekt, Posebna oblika"),"Glej zavihek POSEBNI POGOJI",IF(SUM(N491:Q491)=1,"Posebna oblika",IF(SUM(N491:Q491)=10,"Kulturno zaščiten objekt",IF(SUM(N491:Q491)=11,"Kulturno zaščiten objekt, Posebna oblika",IF(AND('[1]Vmesna vrtilna_SKLOP1'!C492&lt;&gt;"",'[1]Vmesna vrtilna_SKLOP1'!D492&lt;&gt;""),IF('[1]Vmesna vrtilna_SKLOP1'!C492&lt;&gt;"",'[1]Vmesna vrtilna_SKLOP1'!C492,""),"")))))</f>
        <v/>
      </c>
      <c r="D492" s="17" t="str">
        <f>IF(IFERROR(VLOOKUP(B492,'[1]Vmesna vrtilna_SKLOP1'!B:J,6,0),"")=0,"",IFERROR(VLOOKUP(B492,'[1]Vmesna vrtilna_SKLOP1'!B:J,6,0),""))</f>
        <v/>
      </c>
      <c r="E492" s="16" t="str">
        <f>IF(IF('[1]Vmesna vrtilna_SKLOP1'!E492&lt;&gt;"",'[1]Vmesna vrtilna_SKLOP1'!D492,"")=0,"",IF('[1]Vmesna vrtilna_SKLOP1'!E492&lt;&gt;"",'[1]Vmesna vrtilna_SKLOP1'!D492,""))</f>
        <v/>
      </c>
      <c r="F492" s="18" t="str">
        <f>IF('[1]Vmesna vrtilna_SKLOP1'!E492&lt;&gt;"",'[1]Vmesna vrtilna_SKLOP1'!E492,"")</f>
        <v/>
      </c>
      <c r="G492" s="15" t="str">
        <f>IF('[1]Vmesna vrtilna_SKLOP1'!E492&lt;&gt;"",'[1]Vmesna vrtilna_SKLOP1'!F492,"")</f>
        <v/>
      </c>
      <c r="H492" s="19" t="str">
        <f>IF('[1]Vmesna vrtilna_SKLOP1'!F492&lt;&gt;"",'[1]Vmesna vrtilna_SKLOP1'!I492,"")</f>
        <v/>
      </c>
      <c r="I492" s="20" t="str">
        <f>IF(I491="Skupaj:","DDV (22%):",IF(I491="DDV (22%):","Skupaj z DDV:",IF(AND('[1]Vmesna vrtilna_SKLOP1'!C492&lt;&gt;"",'[1]Vmesna vrtilna_SKLOP1'!E492=""),"Skupaj:","")))</f>
        <v>DDV (22%):</v>
      </c>
      <c r="J492" s="21">
        <f t="shared" si="15"/>
        <v>0</v>
      </c>
      <c r="K492" s="21">
        <f>IF(I492="Skupaj z DDV:",SUM(K490,K491),IF(I492="DDV (22%):",K491*0.22,IF(AND('[1]Vmesna vrtilna_SKLOP1'!C492&lt;&gt;"",'[1]Vmesna vrtilna_SKLOP1'!D492=""),'[1]Vmesna vrtilna_SKLOP1'!J492,IF(F492&lt;&gt;"",IF('[1]Vmesna vrtilna_SKLOP1'!J492&lt;&gt;"",'[1]Vmesna vrtilna_SKLOP1'!J492,""),""))))</f>
        <v>1608.1748079998081</v>
      </c>
      <c r="L492" s="22" t="str">
        <f>IF(I491="Skupaj:","DDV (22%):",IF(I491="DDV (22%):","Skupaj z DDV:",IF(AND('[1]Vmesna vrtilna_SKLOP1'!C492&lt;&gt;"",'[1]Vmesna vrtilna_SKLOP1'!E492=""),"Skupaj:",IF(AND('[1]Vmesna vrtilna_SKLOP1'!C492&lt;&gt;"",'[1]Vmesna vrtilna_SKLOP1'!D492=""),'[1]Vmesna vrtilna_SKLOP1'!J492,IF(F492&lt;&gt;"",IF('[1]Vmesna vrtilna_SKLOP1'!J492&lt;&gt;"",'[1]Vmesna vrtilna_SKLOP1'!J492,""),"")))))</f>
        <v>DDV (22%):</v>
      </c>
      <c r="M492" s="22">
        <f t="shared" si="14"/>
        <v>0</v>
      </c>
      <c r="N492" s="22" t="str">
        <f>IF(IFERROR(VLOOKUP(B492,'[1]Vmesna vrtilna_SKLOP1'!B:J,7,0),"")=0,"",IFERROR(VLOOKUP(B492,'[1]Vmesna vrtilna_SKLOP1'!B:J,7,0),""))</f>
        <v/>
      </c>
      <c r="O492" s="22"/>
    </row>
    <row r="493" spans="2:15" ht="15" customHeight="1" x14ac:dyDescent="0.3">
      <c r="B493" s="15" t="str">
        <f>IF(AND('[1]Vmesna vrtilna_SKLOP1'!B493&lt;&gt;"",'[1]Vmesna vrtilna_SKLOP1'!C493&lt;&gt;""),IF('[1]Vmesna vrtilna_SKLOP1'!B493&lt;&gt;"",'[1]Vmesna vrtilna_SKLOP1'!B493,""),"")</f>
        <v/>
      </c>
      <c r="C493" s="16" t="str">
        <f>IF(OR(C492="Posebna oblika",C492="Kulturno zaščiten objekt",C492="Kulturno zaščiten objekt, Posebna oblika"),"Glej zavihek POSEBNI POGOJI",IF(SUM(N492:Q492)=1,"Posebna oblika",IF(SUM(N492:Q492)=10,"Kulturno zaščiten objekt",IF(SUM(N492:Q492)=11,"Kulturno zaščiten objekt, Posebna oblika",IF(AND('[1]Vmesna vrtilna_SKLOP1'!C493&lt;&gt;"",'[1]Vmesna vrtilna_SKLOP1'!D493&lt;&gt;""),IF('[1]Vmesna vrtilna_SKLOP1'!C493&lt;&gt;"",'[1]Vmesna vrtilna_SKLOP1'!C493,""),"")))))</f>
        <v/>
      </c>
      <c r="D493" s="17" t="str">
        <f>IF(IFERROR(VLOOKUP(B493,'[1]Vmesna vrtilna_SKLOP1'!B:J,6,0),"")=0,"",IFERROR(VLOOKUP(B493,'[1]Vmesna vrtilna_SKLOP1'!B:J,6,0),""))</f>
        <v/>
      </c>
      <c r="E493" s="16" t="str">
        <f>IF(IF('[1]Vmesna vrtilna_SKLOP1'!E493&lt;&gt;"",'[1]Vmesna vrtilna_SKLOP1'!D493,"")=0,"",IF('[1]Vmesna vrtilna_SKLOP1'!E493&lt;&gt;"",'[1]Vmesna vrtilna_SKLOP1'!D493,""))</f>
        <v/>
      </c>
      <c r="F493" s="18" t="str">
        <f>IF('[1]Vmesna vrtilna_SKLOP1'!E493&lt;&gt;"",'[1]Vmesna vrtilna_SKLOP1'!E493,"")</f>
        <v/>
      </c>
      <c r="G493" s="15" t="str">
        <f>IF('[1]Vmesna vrtilna_SKLOP1'!E493&lt;&gt;"",'[1]Vmesna vrtilna_SKLOP1'!F493,"")</f>
        <v/>
      </c>
      <c r="H493" s="19" t="str">
        <f>IF('[1]Vmesna vrtilna_SKLOP1'!F493&lt;&gt;"",'[1]Vmesna vrtilna_SKLOP1'!I493,"")</f>
        <v/>
      </c>
      <c r="I493" s="20" t="str">
        <f>IF(I492="Skupaj:","DDV (22%):",IF(I492="DDV (22%):","Skupaj z DDV:",IF(AND('[1]Vmesna vrtilna_SKLOP1'!C493&lt;&gt;"",'[1]Vmesna vrtilna_SKLOP1'!E493=""),"Skupaj:","")))</f>
        <v>Skupaj z DDV:</v>
      </c>
      <c r="J493" s="21">
        <f t="shared" si="15"/>
        <v>0</v>
      </c>
      <c r="K493" s="21">
        <f>IF(I493="Skupaj z DDV:",SUM(K491,K492),IF(I493="DDV (22%):",K492*0.22,IF(AND('[1]Vmesna vrtilna_SKLOP1'!C493&lt;&gt;"",'[1]Vmesna vrtilna_SKLOP1'!D493=""),'[1]Vmesna vrtilna_SKLOP1'!J493,IF(F493&lt;&gt;"",IF('[1]Vmesna vrtilna_SKLOP1'!J493&lt;&gt;"",'[1]Vmesna vrtilna_SKLOP1'!J493,""),""))))</f>
        <v>8918.0602989080271</v>
      </c>
      <c r="L493" s="22" t="str">
        <f>IF(I492="Skupaj:","DDV (22%):",IF(I492="DDV (22%):","Skupaj z DDV:",IF(AND('[1]Vmesna vrtilna_SKLOP1'!C493&lt;&gt;"",'[1]Vmesna vrtilna_SKLOP1'!E493=""),"Skupaj:",IF(AND('[1]Vmesna vrtilna_SKLOP1'!C493&lt;&gt;"",'[1]Vmesna vrtilna_SKLOP1'!D493=""),'[1]Vmesna vrtilna_SKLOP1'!J493,IF(F493&lt;&gt;"",IF('[1]Vmesna vrtilna_SKLOP1'!J493&lt;&gt;"",'[1]Vmesna vrtilna_SKLOP1'!J493,""),"")))))</f>
        <v>Skupaj z DDV:</v>
      </c>
      <c r="M493" s="22">
        <f t="shared" si="14"/>
        <v>0</v>
      </c>
      <c r="N493" s="22" t="str">
        <f>IF(IFERROR(VLOOKUP(B493,'[1]Vmesna vrtilna_SKLOP1'!B:J,7,0),"")=0,"",IFERROR(VLOOKUP(B493,'[1]Vmesna vrtilna_SKLOP1'!B:J,7,0),""))</f>
        <v/>
      </c>
      <c r="O493" s="22"/>
    </row>
    <row r="494" spans="2:15" ht="15" customHeight="1" x14ac:dyDescent="0.3">
      <c r="B494" s="15">
        <f>IF(AND('[1]Vmesna vrtilna_SKLOP1'!B494&lt;&gt;"",'[1]Vmesna vrtilna_SKLOP1'!C494&lt;&gt;""),IF('[1]Vmesna vrtilna_SKLOP1'!B494&lt;&gt;"",'[1]Vmesna vrtilna_SKLOP1'!B494,""),"")</f>
        <v>17</v>
      </c>
      <c r="C494" s="16" t="str">
        <f>IF(OR(C493="Posebna oblika",C493="Kulturno zaščiten objekt",C493="Kulturno zaščiten objekt, Posebna oblika"),"Glej zavihek POSEBNI POGOJI",IF(SUM(N493:Q493)=1,"Posebna oblika",IF(SUM(N493:Q493)=10,"Kulturno zaščiten objekt",IF(SUM(N493:Q493)=11,"Kulturno zaščiten objekt, Posebna oblika",IF(AND('[1]Vmesna vrtilna_SKLOP1'!C494&lt;&gt;"",'[1]Vmesna vrtilna_SKLOP1'!D494&lt;&gt;""),IF('[1]Vmesna vrtilna_SKLOP1'!C494&lt;&gt;"",'[1]Vmesna vrtilna_SKLOP1'!C494,""),"")))))</f>
        <v>Ponoviče 25</v>
      </c>
      <c r="D494" s="17">
        <f>IF(IFERROR(VLOOKUP(B494,'[1]Vmesna vrtilna_SKLOP1'!B:J,6,0),"")=0,"",IFERROR(VLOOKUP(B494,'[1]Vmesna vrtilna_SKLOP1'!B:J,6,0),""))</f>
        <v>1</v>
      </c>
      <c r="E494" s="16" t="str">
        <f>IF(IF('[1]Vmesna vrtilna_SKLOP1'!E494&lt;&gt;"",'[1]Vmesna vrtilna_SKLOP1'!D494,"")=0,"",IF('[1]Vmesna vrtilna_SKLOP1'!E494&lt;&gt;"",'[1]Vmesna vrtilna_SKLOP1'!D494,""))</f>
        <v>Okna/Vrata</v>
      </c>
      <c r="F494" s="18" t="str">
        <f>IF('[1]Vmesna vrtilna_SKLOP1'!E494&lt;&gt;"",'[1]Vmesna vrtilna_SKLOP1'!E494,"")</f>
        <v>Enokrilno okno (tip: O1); dim. ŠxV: 1,18x1,47m; Material: PVC, profil&gt;80mm ; steklo 66.2/16Ar/44.2; Rw,st.=46 (Rw,st.+Ctr ≥ 41 dB)</v>
      </c>
      <c r="G494" s="15" t="str">
        <f>IF('[1]Vmesna vrtilna_SKLOP1'!E494&lt;&gt;"",'[1]Vmesna vrtilna_SKLOP1'!F494,"")</f>
        <v>[kos]</v>
      </c>
      <c r="H494" s="19">
        <f>IF('[1]Vmesna vrtilna_SKLOP1'!F494&lt;&gt;"",'[1]Vmesna vrtilna_SKLOP1'!I494,"")</f>
        <v>2</v>
      </c>
      <c r="I494" s="20" t="str">
        <f>IF(I493="Skupaj:","DDV (22%):",IF(I493="DDV (22%):","Skupaj z DDV:",IF(AND('[1]Vmesna vrtilna_SKLOP1'!C494&lt;&gt;"",'[1]Vmesna vrtilna_SKLOP1'!E494=""),"Skupaj:","")))</f>
        <v/>
      </c>
      <c r="J494" s="21">
        <f t="shared" si="15"/>
        <v>0</v>
      </c>
      <c r="K494" s="21">
        <f>IF(I494="Skupaj z DDV:",SUM(K492,K493),IF(I494="DDV (22%):",K493*0.22,IF(AND('[1]Vmesna vrtilna_SKLOP1'!C494&lt;&gt;"",'[1]Vmesna vrtilna_SKLOP1'!D494=""),'[1]Vmesna vrtilna_SKLOP1'!J494,IF(F494&lt;&gt;"",IF('[1]Vmesna vrtilna_SKLOP1'!J494&lt;&gt;"",'[1]Vmesna vrtilna_SKLOP1'!J494,""),""))))</f>
        <v>1126.1173777344959</v>
      </c>
      <c r="L494" s="22">
        <f>IF(I493="Skupaj:","DDV (22%):",IF(I493="DDV (22%):","Skupaj z DDV:",IF(AND('[1]Vmesna vrtilna_SKLOP1'!C494&lt;&gt;"",'[1]Vmesna vrtilna_SKLOP1'!E494=""),"Skupaj:",IF(AND('[1]Vmesna vrtilna_SKLOP1'!C494&lt;&gt;"",'[1]Vmesna vrtilna_SKLOP1'!D494=""),'[1]Vmesna vrtilna_SKLOP1'!J494,IF(F494&lt;&gt;"",IF('[1]Vmesna vrtilna_SKLOP1'!J494&lt;&gt;"",'[1]Vmesna vrtilna_SKLOP1'!J494,""),"")))))</f>
        <v>1126.1173777344959</v>
      </c>
      <c r="M494" s="22">
        <f t="shared" si="14"/>
        <v>0</v>
      </c>
      <c r="N494" s="22" t="str">
        <f>IF(IFERROR(VLOOKUP(B494,'[1]Vmesna vrtilna_SKLOP1'!B:J,7,0),"")=0,"",IFERROR(VLOOKUP(B494,'[1]Vmesna vrtilna_SKLOP1'!B:J,7,0),""))</f>
        <v>ZAG</v>
      </c>
      <c r="O494" s="22"/>
    </row>
    <row r="495" spans="2:15" ht="15" customHeight="1" x14ac:dyDescent="0.3">
      <c r="B495" s="15" t="str">
        <f>IF(AND('[1]Vmesna vrtilna_SKLOP1'!B495&lt;&gt;"",'[1]Vmesna vrtilna_SKLOP1'!C495&lt;&gt;""),IF('[1]Vmesna vrtilna_SKLOP1'!B495&lt;&gt;"",'[1]Vmesna vrtilna_SKLOP1'!B495,""),"")</f>
        <v/>
      </c>
      <c r="C495" s="16" t="str">
        <f>IF(OR(C494="Posebna oblika",C494="Kulturno zaščiten objekt",C494="Kulturno zaščiten objekt, Posebna oblika"),"Glej zavihek POSEBNI POGOJI",IF(SUM(N494:Q494)=1,"Posebna oblika",IF(SUM(N494:Q494)=10,"Kulturno zaščiten objekt",IF(SUM(N494:Q494)=11,"Kulturno zaščiten objekt, Posebna oblika",IF(AND('[1]Vmesna vrtilna_SKLOP1'!C495&lt;&gt;"",'[1]Vmesna vrtilna_SKLOP1'!D495&lt;&gt;""),IF('[1]Vmesna vrtilna_SKLOP1'!C495&lt;&gt;"",'[1]Vmesna vrtilna_SKLOP1'!C495,""),"")))))</f>
        <v/>
      </c>
      <c r="D495" s="17" t="str">
        <f>IF(IFERROR(VLOOKUP(B495,'[1]Vmesna vrtilna_SKLOP1'!B:J,6,0),"")=0,"",IFERROR(VLOOKUP(B495,'[1]Vmesna vrtilna_SKLOP1'!B:J,6,0),""))</f>
        <v/>
      </c>
      <c r="E495" s="16" t="str">
        <f>IF(IF('[1]Vmesna vrtilna_SKLOP1'!E495&lt;&gt;"",'[1]Vmesna vrtilna_SKLOP1'!D495,"")=0,"",IF('[1]Vmesna vrtilna_SKLOP1'!E495&lt;&gt;"",'[1]Vmesna vrtilna_SKLOP1'!D495,""))</f>
        <v/>
      </c>
      <c r="F495" s="18" t="str">
        <f>IF('[1]Vmesna vrtilna_SKLOP1'!E495&lt;&gt;"",'[1]Vmesna vrtilna_SKLOP1'!E495,"")</f>
        <v>Enokrilno okno (tip: O1); dim. ŠxV: 1,19x1,47m; Material: PVC, profil&gt;80mm ; steklo 66.2/16Ar/44.2; Rw,st.=46 (Rw,st.+Ctr ≥ 41 dB)</v>
      </c>
      <c r="G495" s="15" t="str">
        <f>IF('[1]Vmesna vrtilna_SKLOP1'!E495&lt;&gt;"",'[1]Vmesna vrtilna_SKLOP1'!F495,"")</f>
        <v>[kos]</v>
      </c>
      <c r="H495" s="19">
        <f>IF('[1]Vmesna vrtilna_SKLOP1'!F495&lt;&gt;"",'[1]Vmesna vrtilna_SKLOP1'!I495,"")</f>
        <v>1</v>
      </c>
      <c r="I495" s="20" t="str">
        <f>IF(I494="Skupaj:","DDV (22%):",IF(I494="DDV (22%):","Skupaj z DDV:",IF(AND('[1]Vmesna vrtilna_SKLOP1'!C495&lt;&gt;"",'[1]Vmesna vrtilna_SKLOP1'!E495=""),"Skupaj:","")))</f>
        <v/>
      </c>
      <c r="J495" s="21">
        <f t="shared" si="15"/>
        <v>0</v>
      </c>
      <c r="K495" s="21">
        <f>IF(I495="Skupaj z DDV:",SUM(K493,K494),IF(I495="DDV (22%):",K494*0.22,IF(AND('[1]Vmesna vrtilna_SKLOP1'!C495&lt;&gt;"",'[1]Vmesna vrtilna_SKLOP1'!D495=""),'[1]Vmesna vrtilna_SKLOP1'!J495,IF(F495&lt;&gt;"",IF('[1]Vmesna vrtilna_SKLOP1'!J495&lt;&gt;"",'[1]Vmesna vrtilna_SKLOP1'!J495,""),""))))</f>
        <v>566.298030596172</v>
      </c>
      <c r="L495" s="22">
        <f>IF(I494="Skupaj:","DDV (22%):",IF(I494="DDV (22%):","Skupaj z DDV:",IF(AND('[1]Vmesna vrtilna_SKLOP1'!C495&lt;&gt;"",'[1]Vmesna vrtilna_SKLOP1'!E495=""),"Skupaj:",IF(AND('[1]Vmesna vrtilna_SKLOP1'!C495&lt;&gt;"",'[1]Vmesna vrtilna_SKLOP1'!D495=""),'[1]Vmesna vrtilna_SKLOP1'!J495,IF(F495&lt;&gt;"",IF('[1]Vmesna vrtilna_SKLOP1'!J495&lt;&gt;"",'[1]Vmesna vrtilna_SKLOP1'!J495,""),"")))))</f>
        <v>566.298030596172</v>
      </c>
      <c r="M495" s="22">
        <f t="shared" si="14"/>
        <v>0</v>
      </c>
      <c r="N495" s="22" t="str">
        <f>IF(IFERROR(VLOOKUP(B495,'[1]Vmesna vrtilna_SKLOP1'!B:J,7,0),"")=0,"",IFERROR(VLOOKUP(B495,'[1]Vmesna vrtilna_SKLOP1'!B:J,7,0),""))</f>
        <v/>
      </c>
      <c r="O495" s="22"/>
    </row>
    <row r="496" spans="2:15" ht="15" customHeight="1" x14ac:dyDescent="0.3">
      <c r="B496" s="15" t="str">
        <f>IF(AND('[1]Vmesna vrtilna_SKLOP1'!B496&lt;&gt;"",'[1]Vmesna vrtilna_SKLOP1'!C496&lt;&gt;""),IF('[1]Vmesna vrtilna_SKLOP1'!B496&lt;&gt;"",'[1]Vmesna vrtilna_SKLOP1'!B496,""),"")</f>
        <v/>
      </c>
      <c r="C496" s="16" t="str">
        <f>IF(OR(C495="Posebna oblika",C495="Kulturno zaščiten objekt",C495="Kulturno zaščiten objekt, Posebna oblika"),"Glej zavihek POSEBNI POGOJI",IF(SUM(N495:Q495)=1,"Posebna oblika",IF(SUM(N495:Q495)=10,"Kulturno zaščiten objekt",IF(SUM(N495:Q495)=11,"Kulturno zaščiten objekt, Posebna oblika",IF(AND('[1]Vmesna vrtilna_SKLOP1'!C496&lt;&gt;"",'[1]Vmesna vrtilna_SKLOP1'!D496&lt;&gt;""),IF('[1]Vmesna vrtilna_SKLOP1'!C496&lt;&gt;"",'[1]Vmesna vrtilna_SKLOP1'!C496,""),"")))))</f>
        <v/>
      </c>
      <c r="D496" s="17" t="str">
        <f>IF(IFERROR(VLOOKUP(B496,'[1]Vmesna vrtilna_SKLOP1'!B:J,6,0),"")=0,"",IFERROR(VLOOKUP(B496,'[1]Vmesna vrtilna_SKLOP1'!B:J,6,0),""))</f>
        <v/>
      </c>
      <c r="E496" s="16" t="str">
        <f>IF(IF('[1]Vmesna vrtilna_SKLOP1'!E496&lt;&gt;"",'[1]Vmesna vrtilna_SKLOP1'!D496,"")=0,"",IF('[1]Vmesna vrtilna_SKLOP1'!E496&lt;&gt;"",'[1]Vmesna vrtilna_SKLOP1'!D496,""))</f>
        <v/>
      </c>
      <c r="F496" s="18" t="str">
        <f>IF('[1]Vmesna vrtilna_SKLOP1'!E496&lt;&gt;"",'[1]Vmesna vrtilna_SKLOP1'!E496,"")</f>
        <v/>
      </c>
      <c r="G496" s="15" t="str">
        <f>IF('[1]Vmesna vrtilna_SKLOP1'!E496&lt;&gt;"",'[1]Vmesna vrtilna_SKLOP1'!F496,"")</f>
        <v/>
      </c>
      <c r="H496" s="19" t="str">
        <f>IF('[1]Vmesna vrtilna_SKLOP1'!F496&lt;&gt;"",'[1]Vmesna vrtilna_SKLOP1'!I496,"")</f>
        <v/>
      </c>
      <c r="I496" s="20" t="str">
        <f>IF(I495="Skupaj:","DDV (22%):",IF(I495="DDV (22%):","Skupaj z DDV:",IF(AND('[1]Vmesna vrtilna_SKLOP1'!C496&lt;&gt;"",'[1]Vmesna vrtilna_SKLOP1'!E496=""),"Skupaj:","")))</f>
        <v/>
      </c>
      <c r="J496" s="21" t="str">
        <f t="shared" si="15"/>
        <v/>
      </c>
      <c r="K496" s="21" t="str">
        <f>IF(I496="Skupaj z DDV:",SUM(K494,K495),IF(I496="DDV (22%):",K495*0.22,IF(AND('[1]Vmesna vrtilna_SKLOP1'!C496&lt;&gt;"",'[1]Vmesna vrtilna_SKLOP1'!D496=""),'[1]Vmesna vrtilna_SKLOP1'!J496,IF(F496&lt;&gt;"",IF('[1]Vmesna vrtilna_SKLOP1'!J496&lt;&gt;"",'[1]Vmesna vrtilna_SKLOP1'!J496,""),""))))</f>
        <v/>
      </c>
      <c r="L496" s="22" t="str">
        <f>IF(I495="Skupaj:","DDV (22%):",IF(I495="DDV (22%):","Skupaj z DDV:",IF(AND('[1]Vmesna vrtilna_SKLOP1'!C496&lt;&gt;"",'[1]Vmesna vrtilna_SKLOP1'!E496=""),"Skupaj:",IF(AND('[1]Vmesna vrtilna_SKLOP1'!C496&lt;&gt;"",'[1]Vmesna vrtilna_SKLOP1'!D496=""),'[1]Vmesna vrtilna_SKLOP1'!J496,IF(F496&lt;&gt;"",IF('[1]Vmesna vrtilna_SKLOP1'!J496&lt;&gt;"",'[1]Vmesna vrtilna_SKLOP1'!J496,""),"")))))</f>
        <v/>
      </c>
      <c r="M496" s="22">
        <f t="shared" si="14"/>
        <v>0</v>
      </c>
      <c r="N496" s="22" t="str">
        <f>IF(IFERROR(VLOOKUP(B496,'[1]Vmesna vrtilna_SKLOP1'!B:J,7,0),"")=0,"",IFERROR(VLOOKUP(B496,'[1]Vmesna vrtilna_SKLOP1'!B:J,7,0),""))</f>
        <v/>
      </c>
      <c r="O496" s="22"/>
    </row>
    <row r="497" spans="2:15" ht="15" customHeight="1" x14ac:dyDescent="0.3">
      <c r="B497" s="15" t="str">
        <f>IF(AND('[1]Vmesna vrtilna_SKLOP1'!B497&lt;&gt;"",'[1]Vmesna vrtilna_SKLOP1'!C497&lt;&gt;""),IF('[1]Vmesna vrtilna_SKLOP1'!B497&lt;&gt;"",'[1]Vmesna vrtilna_SKLOP1'!B497,""),"")</f>
        <v/>
      </c>
      <c r="C497" s="16" t="str">
        <f>IF(OR(C496="Posebna oblika",C496="Kulturno zaščiten objekt",C496="Kulturno zaščiten objekt, Posebna oblika"),"Glej zavihek POSEBNI POGOJI",IF(SUM(N496:Q496)=1,"Posebna oblika",IF(SUM(N496:Q496)=10,"Kulturno zaščiten objekt",IF(SUM(N496:Q496)=11,"Kulturno zaščiten objekt, Posebna oblika",IF(AND('[1]Vmesna vrtilna_SKLOP1'!C497&lt;&gt;"",'[1]Vmesna vrtilna_SKLOP1'!D497&lt;&gt;""),IF('[1]Vmesna vrtilna_SKLOP1'!C497&lt;&gt;"",'[1]Vmesna vrtilna_SKLOP1'!C497,""),"")))))</f>
        <v/>
      </c>
      <c r="D497" s="17" t="str">
        <f>IF(IFERROR(VLOOKUP(B497,'[1]Vmesna vrtilna_SKLOP1'!B:J,6,0),"")=0,"",IFERROR(VLOOKUP(B497,'[1]Vmesna vrtilna_SKLOP1'!B:J,6,0),""))</f>
        <v/>
      </c>
      <c r="E497" s="16" t="str">
        <f>IF(IF('[1]Vmesna vrtilna_SKLOP1'!E497&lt;&gt;"",'[1]Vmesna vrtilna_SKLOP1'!D497,"")=0,"",IF('[1]Vmesna vrtilna_SKLOP1'!E497&lt;&gt;"",'[1]Vmesna vrtilna_SKLOP1'!D497,""))</f>
        <v>Senčila</v>
      </c>
      <c r="F497" s="18" t="str">
        <f>IF('[1]Vmesna vrtilna_SKLOP1'!E497&lt;&gt;"",'[1]Vmesna vrtilna_SKLOP1'!E497,"")</f>
        <v>Notranja rolo omarica, ALU lamele, Dim. ŠxV: 1,18x1,47m</v>
      </c>
      <c r="G497" s="15" t="str">
        <f>IF('[1]Vmesna vrtilna_SKLOP1'!E497&lt;&gt;"",'[1]Vmesna vrtilna_SKLOP1'!F497,"")</f>
        <v>[kos]</v>
      </c>
      <c r="H497" s="19">
        <f>IF('[1]Vmesna vrtilna_SKLOP1'!F497&lt;&gt;"",'[1]Vmesna vrtilna_SKLOP1'!I497,"")</f>
        <v>2</v>
      </c>
      <c r="I497" s="20" t="str">
        <f>IF(I496="Skupaj:","DDV (22%):",IF(I496="DDV (22%):","Skupaj z DDV:",IF(AND('[1]Vmesna vrtilna_SKLOP1'!C497&lt;&gt;"",'[1]Vmesna vrtilna_SKLOP1'!E497=""),"Skupaj:","")))</f>
        <v/>
      </c>
      <c r="J497" s="21">
        <f t="shared" si="15"/>
        <v>0</v>
      </c>
      <c r="K497" s="21">
        <f>IF(I497="Skupaj z DDV:",SUM(K495,K496),IF(I497="DDV (22%):",K496*0.22,IF(AND('[1]Vmesna vrtilna_SKLOP1'!C497&lt;&gt;"",'[1]Vmesna vrtilna_SKLOP1'!D497=""),'[1]Vmesna vrtilna_SKLOP1'!J497,IF(F497&lt;&gt;"",IF('[1]Vmesna vrtilna_SKLOP1'!J497&lt;&gt;"",'[1]Vmesna vrtilna_SKLOP1'!J497,""),""))))</f>
        <v>628.65651629433592</v>
      </c>
      <c r="L497" s="22">
        <f>IF(I496="Skupaj:","DDV (22%):",IF(I496="DDV (22%):","Skupaj z DDV:",IF(AND('[1]Vmesna vrtilna_SKLOP1'!C497&lt;&gt;"",'[1]Vmesna vrtilna_SKLOP1'!E497=""),"Skupaj:",IF(AND('[1]Vmesna vrtilna_SKLOP1'!C497&lt;&gt;"",'[1]Vmesna vrtilna_SKLOP1'!D497=""),'[1]Vmesna vrtilna_SKLOP1'!J497,IF(F497&lt;&gt;"",IF('[1]Vmesna vrtilna_SKLOP1'!J497&lt;&gt;"",'[1]Vmesna vrtilna_SKLOP1'!J497,""),"")))))</f>
        <v>628.65651629433592</v>
      </c>
      <c r="M497" s="22">
        <f t="shared" si="14"/>
        <v>0</v>
      </c>
      <c r="N497" s="22" t="str">
        <f>IF(IFERROR(VLOOKUP(B497,'[1]Vmesna vrtilna_SKLOP1'!B:J,7,0),"")=0,"",IFERROR(VLOOKUP(B497,'[1]Vmesna vrtilna_SKLOP1'!B:J,7,0),""))</f>
        <v/>
      </c>
      <c r="O497" s="22"/>
    </row>
    <row r="498" spans="2:15" ht="15" customHeight="1" x14ac:dyDescent="0.3">
      <c r="B498" s="15" t="str">
        <f>IF(AND('[1]Vmesna vrtilna_SKLOP1'!B498&lt;&gt;"",'[1]Vmesna vrtilna_SKLOP1'!C498&lt;&gt;""),IF('[1]Vmesna vrtilna_SKLOP1'!B498&lt;&gt;"",'[1]Vmesna vrtilna_SKLOP1'!B498,""),"")</f>
        <v/>
      </c>
      <c r="C498" s="16" t="str">
        <f>IF(OR(C497="Posebna oblika",C497="Kulturno zaščiten objekt",C497="Kulturno zaščiten objekt, Posebna oblika"),"Glej zavihek POSEBNI POGOJI",IF(SUM(N497:Q497)=1,"Posebna oblika",IF(SUM(N497:Q497)=10,"Kulturno zaščiten objekt",IF(SUM(N497:Q497)=11,"Kulturno zaščiten objekt, Posebna oblika",IF(AND('[1]Vmesna vrtilna_SKLOP1'!C498&lt;&gt;"",'[1]Vmesna vrtilna_SKLOP1'!D498&lt;&gt;""),IF('[1]Vmesna vrtilna_SKLOP1'!C498&lt;&gt;"",'[1]Vmesna vrtilna_SKLOP1'!C498,""),"")))))</f>
        <v/>
      </c>
      <c r="D498" s="17" t="str">
        <f>IF(IFERROR(VLOOKUP(B498,'[1]Vmesna vrtilna_SKLOP1'!B:J,6,0),"")=0,"",IFERROR(VLOOKUP(B498,'[1]Vmesna vrtilna_SKLOP1'!B:J,6,0),""))</f>
        <v/>
      </c>
      <c r="E498" s="16" t="str">
        <f>IF(IF('[1]Vmesna vrtilna_SKLOP1'!E498&lt;&gt;"",'[1]Vmesna vrtilna_SKLOP1'!D498,"")=0,"",IF('[1]Vmesna vrtilna_SKLOP1'!E498&lt;&gt;"",'[1]Vmesna vrtilna_SKLOP1'!D498,""))</f>
        <v/>
      </c>
      <c r="F498" s="18" t="str">
        <f>IF('[1]Vmesna vrtilna_SKLOP1'!E498&lt;&gt;"",'[1]Vmesna vrtilna_SKLOP1'!E498,"")</f>
        <v>Notranja rolo omarica, ALU lamele, Dim. ŠxV: 1,19x1,47m</v>
      </c>
      <c r="G498" s="15" t="str">
        <f>IF('[1]Vmesna vrtilna_SKLOP1'!E498&lt;&gt;"",'[1]Vmesna vrtilna_SKLOP1'!F498,"")</f>
        <v>[kos]</v>
      </c>
      <c r="H498" s="19">
        <f>IF('[1]Vmesna vrtilna_SKLOP1'!F498&lt;&gt;"",'[1]Vmesna vrtilna_SKLOP1'!I498,"")</f>
        <v>1</v>
      </c>
      <c r="I498" s="20" t="str">
        <f>IF(I497="Skupaj:","DDV (22%):",IF(I497="DDV (22%):","Skupaj z DDV:",IF(AND('[1]Vmesna vrtilna_SKLOP1'!C498&lt;&gt;"",'[1]Vmesna vrtilna_SKLOP1'!E498=""),"Skupaj:","")))</f>
        <v/>
      </c>
      <c r="J498" s="21">
        <f t="shared" si="15"/>
        <v>0</v>
      </c>
      <c r="K498" s="21">
        <f>IF(I498="Skupaj z DDV:",SUM(K496,K497),IF(I498="DDV (22%):",K497*0.22,IF(AND('[1]Vmesna vrtilna_SKLOP1'!C498&lt;&gt;"",'[1]Vmesna vrtilna_SKLOP1'!D498=""),'[1]Vmesna vrtilna_SKLOP1'!J498,IF(F498&lt;&gt;"",IF('[1]Vmesna vrtilna_SKLOP1'!J498&lt;&gt;"",'[1]Vmesna vrtilna_SKLOP1'!J498,""),""))))</f>
        <v>315.56875599055195</v>
      </c>
      <c r="L498" s="22">
        <f>IF(I497="Skupaj:","DDV (22%):",IF(I497="DDV (22%):","Skupaj z DDV:",IF(AND('[1]Vmesna vrtilna_SKLOP1'!C498&lt;&gt;"",'[1]Vmesna vrtilna_SKLOP1'!E498=""),"Skupaj:",IF(AND('[1]Vmesna vrtilna_SKLOP1'!C498&lt;&gt;"",'[1]Vmesna vrtilna_SKLOP1'!D498=""),'[1]Vmesna vrtilna_SKLOP1'!J498,IF(F498&lt;&gt;"",IF('[1]Vmesna vrtilna_SKLOP1'!J498&lt;&gt;"",'[1]Vmesna vrtilna_SKLOP1'!J498,""),"")))))</f>
        <v>315.56875599055195</v>
      </c>
      <c r="M498" s="22">
        <f t="shared" si="14"/>
        <v>0</v>
      </c>
      <c r="N498" s="22" t="str">
        <f>IF(IFERROR(VLOOKUP(B498,'[1]Vmesna vrtilna_SKLOP1'!B:J,7,0),"")=0,"",IFERROR(VLOOKUP(B498,'[1]Vmesna vrtilna_SKLOP1'!B:J,7,0),""))</f>
        <v/>
      </c>
      <c r="O498" s="22"/>
    </row>
    <row r="499" spans="2:15" ht="15" customHeight="1" x14ac:dyDescent="0.3">
      <c r="B499" s="15" t="str">
        <f>IF(AND('[1]Vmesna vrtilna_SKLOP1'!B499&lt;&gt;"",'[1]Vmesna vrtilna_SKLOP1'!C499&lt;&gt;""),IF('[1]Vmesna vrtilna_SKLOP1'!B499&lt;&gt;"",'[1]Vmesna vrtilna_SKLOP1'!B499,""),"")</f>
        <v/>
      </c>
      <c r="C499" s="16" t="str">
        <f>IF(OR(C498="Posebna oblika",C498="Kulturno zaščiten objekt",C498="Kulturno zaščiten objekt, Posebna oblika"),"Glej zavihek POSEBNI POGOJI",IF(SUM(N498:Q498)=1,"Posebna oblika",IF(SUM(N498:Q498)=10,"Kulturno zaščiten objekt",IF(SUM(N498:Q498)=11,"Kulturno zaščiten objekt, Posebna oblika",IF(AND('[1]Vmesna vrtilna_SKLOP1'!C499&lt;&gt;"",'[1]Vmesna vrtilna_SKLOP1'!D499&lt;&gt;""),IF('[1]Vmesna vrtilna_SKLOP1'!C499&lt;&gt;"",'[1]Vmesna vrtilna_SKLOP1'!C499,""),"")))))</f>
        <v/>
      </c>
      <c r="D499" s="17" t="str">
        <f>IF(IFERROR(VLOOKUP(B499,'[1]Vmesna vrtilna_SKLOP1'!B:J,6,0),"")=0,"",IFERROR(VLOOKUP(B499,'[1]Vmesna vrtilna_SKLOP1'!B:J,6,0),""))</f>
        <v/>
      </c>
      <c r="E499" s="16" t="str">
        <f>IF(IF('[1]Vmesna vrtilna_SKLOP1'!E499&lt;&gt;"",'[1]Vmesna vrtilna_SKLOP1'!D499,"")=0,"",IF('[1]Vmesna vrtilna_SKLOP1'!E499&lt;&gt;"",'[1]Vmesna vrtilna_SKLOP1'!D499,""))</f>
        <v/>
      </c>
      <c r="F499" s="18" t="str">
        <f>IF('[1]Vmesna vrtilna_SKLOP1'!E499&lt;&gt;"",'[1]Vmesna vrtilna_SKLOP1'!E499,"")</f>
        <v/>
      </c>
      <c r="G499" s="15" t="str">
        <f>IF('[1]Vmesna vrtilna_SKLOP1'!E499&lt;&gt;"",'[1]Vmesna vrtilna_SKLOP1'!F499,"")</f>
        <v/>
      </c>
      <c r="H499" s="19" t="str">
        <f>IF('[1]Vmesna vrtilna_SKLOP1'!F499&lt;&gt;"",'[1]Vmesna vrtilna_SKLOP1'!I499,"")</f>
        <v/>
      </c>
      <c r="I499" s="20" t="str">
        <f>IF(I498="Skupaj:","DDV (22%):",IF(I498="DDV (22%):","Skupaj z DDV:",IF(AND('[1]Vmesna vrtilna_SKLOP1'!C499&lt;&gt;"",'[1]Vmesna vrtilna_SKLOP1'!E499=""),"Skupaj:","")))</f>
        <v/>
      </c>
      <c r="J499" s="21" t="str">
        <f t="shared" si="15"/>
        <v/>
      </c>
      <c r="K499" s="21" t="str">
        <f>IF(I499="Skupaj z DDV:",SUM(K497,K498),IF(I499="DDV (22%):",K498*0.22,IF(AND('[1]Vmesna vrtilna_SKLOP1'!C499&lt;&gt;"",'[1]Vmesna vrtilna_SKLOP1'!D499=""),'[1]Vmesna vrtilna_SKLOP1'!J499,IF(F499&lt;&gt;"",IF('[1]Vmesna vrtilna_SKLOP1'!J499&lt;&gt;"",'[1]Vmesna vrtilna_SKLOP1'!J499,""),""))))</f>
        <v/>
      </c>
      <c r="L499" s="22" t="str">
        <f>IF(I498="Skupaj:","DDV (22%):",IF(I498="DDV (22%):","Skupaj z DDV:",IF(AND('[1]Vmesna vrtilna_SKLOP1'!C499&lt;&gt;"",'[1]Vmesna vrtilna_SKLOP1'!E499=""),"Skupaj:",IF(AND('[1]Vmesna vrtilna_SKLOP1'!C499&lt;&gt;"",'[1]Vmesna vrtilna_SKLOP1'!D499=""),'[1]Vmesna vrtilna_SKLOP1'!J499,IF(F499&lt;&gt;"",IF('[1]Vmesna vrtilna_SKLOP1'!J499&lt;&gt;"",'[1]Vmesna vrtilna_SKLOP1'!J499,""),"")))))</f>
        <v/>
      </c>
      <c r="M499" s="22">
        <f t="shared" si="14"/>
        <v>0</v>
      </c>
      <c r="N499" s="22" t="str">
        <f>IF(IFERROR(VLOOKUP(B499,'[1]Vmesna vrtilna_SKLOP1'!B:J,7,0),"")=0,"",IFERROR(VLOOKUP(B499,'[1]Vmesna vrtilna_SKLOP1'!B:J,7,0),""))</f>
        <v/>
      </c>
      <c r="O499" s="22"/>
    </row>
    <row r="500" spans="2:15" ht="15" customHeight="1" x14ac:dyDescent="0.3">
      <c r="B500" s="15" t="str">
        <f>IF(AND('[1]Vmesna vrtilna_SKLOP1'!B500&lt;&gt;"",'[1]Vmesna vrtilna_SKLOP1'!C500&lt;&gt;""),IF('[1]Vmesna vrtilna_SKLOP1'!B500&lt;&gt;"",'[1]Vmesna vrtilna_SKLOP1'!B500,""),"")</f>
        <v/>
      </c>
      <c r="C500" s="16" t="str">
        <f>IF(OR(C499="Posebna oblika",C499="Kulturno zaščiten objekt",C499="Kulturno zaščiten objekt, Posebna oblika"),"Glej zavihek POSEBNI POGOJI",IF(SUM(N499:Q499)=1,"Posebna oblika",IF(SUM(N499:Q499)=10,"Kulturno zaščiten objekt",IF(SUM(N499:Q499)=11,"Kulturno zaščiten objekt, Posebna oblika",IF(AND('[1]Vmesna vrtilna_SKLOP1'!C500&lt;&gt;"",'[1]Vmesna vrtilna_SKLOP1'!D500&lt;&gt;""),IF('[1]Vmesna vrtilna_SKLOP1'!C500&lt;&gt;"",'[1]Vmesna vrtilna_SKLOP1'!C500,""),"")))))</f>
        <v/>
      </c>
      <c r="D500" s="17" t="str">
        <f>IF(IFERROR(VLOOKUP(B500,'[1]Vmesna vrtilna_SKLOP1'!B:J,6,0),"")=0,"",IFERROR(VLOOKUP(B500,'[1]Vmesna vrtilna_SKLOP1'!B:J,6,0),""))</f>
        <v/>
      </c>
      <c r="E500" s="16" t="str">
        <f>IF(IF('[1]Vmesna vrtilna_SKLOP1'!E500&lt;&gt;"",'[1]Vmesna vrtilna_SKLOP1'!D500,"")=0,"",IF('[1]Vmesna vrtilna_SKLOP1'!E500&lt;&gt;"",'[1]Vmesna vrtilna_SKLOP1'!D500,""))</f>
        <v>Notranje police</v>
      </c>
      <c r="F500" s="18" t="str">
        <f>IF('[1]Vmesna vrtilna_SKLOP1'!E500&lt;&gt;"",'[1]Vmesna vrtilna_SKLOP1'!E500,"")</f>
        <v>Notranja polica, mat. Marmor, dim. ŠxG:1,18x0,19m</v>
      </c>
      <c r="G500" s="15" t="str">
        <f>IF('[1]Vmesna vrtilna_SKLOP1'!E500&lt;&gt;"",'[1]Vmesna vrtilna_SKLOP1'!F500,"")</f>
        <v>[kos]</v>
      </c>
      <c r="H500" s="19">
        <f>IF('[1]Vmesna vrtilna_SKLOP1'!F500&lt;&gt;"",'[1]Vmesna vrtilna_SKLOP1'!I500,"")</f>
        <v>2</v>
      </c>
      <c r="I500" s="20" t="str">
        <f>IF(I499="Skupaj:","DDV (22%):",IF(I499="DDV (22%):","Skupaj z DDV:",IF(AND('[1]Vmesna vrtilna_SKLOP1'!C500&lt;&gt;"",'[1]Vmesna vrtilna_SKLOP1'!E500=""),"Skupaj:","")))</f>
        <v/>
      </c>
      <c r="J500" s="21">
        <f t="shared" si="15"/>
        <v>0</v>
      </c>
      <c r="K500" s="21">
        <f>IF(I500="Skupaj z DDV:",SUM(K498,K499),IF(I500="DDV (22%):",K499*0.22,IF(AND('[1]Vmesna vrtilna_SKLOP1'!C500&lt;&gt;"",'[1]Vmesna vrtilna_SKLOP1'!D500=""),'[1]Vmesna vrtilna_SKLOP1'!J500,IF(F500&lt;&gt;"",IF('[1]Vmesna vrtilna_SKLOP1'!J500&lt;&gt;"",'[1]Vmesna vrtilna_SKLOP1'!J500,""),""))))</f>
        <v>125.500728</v>
      </c>
      <c r="L500" s="22">
        <f>IF(I499="Skupaj:","DDV (22%):",IF(I499="DDV (22%):","Skupaj z DDV:",IF(AND('[1]Vmesna vrtilna_SKLOP1'!C500&lt;&gt;"",'[1]Vmesna vrtilna_SKLOP1'!E500=""),"Skupaj:",IF(AND('[1]Vmesna vrtilna_SKLOP1'!C500&lt;&gt;"",'[1]Vmesna vrtilna_SKLOP1'!D500=""),'[1]Vmesna vrtilna_SKLOP1'!J500,IF(F500&lt;&gt;"",IF('[1]Vmesna vrtilna_SKLOP1'!J500&lt;&gt;"",'[1]Vmesna vrtilna_SKLOP1'!J500,""),"")))))</f>
        <v>125.500728</v>
      </c>
      <c r="M500" s="22">
        <f t="shared" si="14"/>
        <v>0</v>
      </c>
      <c r="N500" s="22" t="str">
        <f>IF(IFERROR(VLOOKUP(B500,'[1]Vmesna vrtilna_SKLOP1'!B:J,7,0),"")=0,"",IFERROR(VLOOKUP(B500,'[1]Vmesna vrtilna_SKLOP1'!B:J,7,0),""))</f>
        <v/>
      </c>
      <c r="O500" s="22"/>
    </row>
    <row r="501" spans="2:15" ht="15" customHeight="1" x14ac:dyDescent="0.3">
      <c r="B501" s="15" t="str">
        <f>IF(AND('[1]Vmesna vrtilna_SKLOP1'!B501&lt;&gt;"",'[1]Vmesna vrtilna_SKLOP1'!C501&lt;&gt;""),IF('[1]Vmesna vrtilna_SKLOP1'!B501&lt;&gt;"",'[1]Vmesna vrtilna_SKLOP1'!B501,""),"")</f>
        <v/>
      </c>
      <c r="C501" s="16" t="str">
        <f>IF(OR(C500="Posebna oblika",C500="Kulturno zaščiten objekt",C500="Kulturno zaščiten objekt, Posebna oblika"),"Glej zavihek POSEBNI POGOJI",IF(SUM(N500:Q500)=1,"Posebna oblika",IF(SUM(N500:Q500)=10,"Kulturno zaščiten objekt",IF(SUM(N500:Q500)=11,"Kulturno zaščiten objekt, Posebna oblika",IF(AND('[1]Vmesna vrtilna_SKLOP1'!C501&lt;&gt;"",'[1]Vmesna vrtilna_SKLOP1'!D501&lt;&gt;""),IF('[1]Vmesna vrtilna_SKLOP1'!C501&lt;&gt;"",'[1]Vmesna vrtilna_SKLOP1'!C501,""),"")))))</f>
        <v/>
      </c>
      <c r="D501" s="17" t="str">
        <f>IF(IFERROR(VLOOKUP(B501,'[1]Vmesna vrtilna_SKLOP1'!B:J,6,0),"")=0,"",IFERROR(VLOOKUP(B501,'[1]Vmesna vrtilna_SKLOP1'!B:J,6,0),""))</f>
        <v/>
      </c>
      <c r="E501" s="16" t="str">
        <f>IF(IF('[1]Vmesna vrtilna_SKLOP1'!E501&lt;&gt;"",'[1]Vmesna vrtilna_SKLOP1'!D501,"")=0,"",IF('[1]Vmesna vrtilna_SKLOP1'!E501&lt;&gt;"",'[1]Vmesna vrtilna_SKLOP1'!D501,""))</f>
        <v/>
      </c>
      <c r="F501" s="18" t="str">
        <f>IF('[1]Vmesna vrtilna_SKLOP1'!E501&lt;&gt;"",'[1]Vmesna vrtilna_SKLOP1'!E501,"")</f>
        <v>Notranja polica, mat. Marmor, dim. ŠxG:1,19x0,19m</v>
      </c>
      <c r="G501" s="15" t="str">
        <f>IF('[1]Vmesna vrtilna_SKLOP1'!E501&lt;&gt;"",'[1]Vmesna vrtilna_SKLOP1'!F501,"")</f>
        <v>[kos]</v>
      </c>
      <c r="H501" s="19">
        <f>IF('[1]Vmesna vrtilna_SKLOP1'!F501&lt;&gt;"",'[1]Vmesna vrtilna_SKLOP1'!I501,"")</f>
        <v>1</v>
      </c>
      <c r="I501" s="20" t="str">
        <f>IF(I500="Skupaj:","DDV (22%):",IF(I500="DDV (22%):","Skupaj z DDV:",IF(AND('[1]Vmesna vrtilna_SKLOP1'!C501&lt;&gt;"",'[1]Vmesna vrtilna_SKLOP1'!E501=""),"Skupaj:","")))</f>
        <v/>
      </c>
      <c r="J501" s="21">
        <f t="shared" si="15"/>
        <v>0</v>
      </c>
      <c r="K501" s="21">
        <f>IF(I501="Skupaj z DDV:",SUM(K499,K500),IF(I501="DDV (22%):",K500*0.22,IF(AND('[1]Vmesna vrtilna_SKLOP1'!C501&lt;&gt;"",'[1]Vmesna vrtilna_SKLOP1'!D501=""),'[1]Vmesna vrtilna_SKLOP1'!J501,IF(F501&lt;&gt;"",IF('[1]Vmesna vrtilna_SKLOP1'!J501&lt;&gt;"",'[1]Vmesna vrtilna_SKLOP1'!J501,""),""))))</f>
        <v>63.195021000000004</v>
      </c>
      <c r="L501" s="22">
        <f>IF(I500="Skupaj:","DDV (22%):",IF(I500="DDV (22%):","Skupaj z DDV:",IF(AND('[1]Vmesna vrtilna_SKLOP1'!C501&lt;&gt;"",'[1]Vmesna vrtilna_SKLOP1'!E501=""),"Skupaj:",IF(AND('[1]Vmesna vrtilna_SKLOP1'!C501&lt;&gt;"",'[1]Vmesna vrtilna_SKLOP1'!D501=""),'[1]Vmesna vrtilna_SKLOP1'!J501,IF(F501&lt;&gt;"",IF('[1]Vmesna vrtilna_SKLOP1'!J501&lt;&gt;"",'[1]Vmesna vrtilna_SKLOP1'!J501,""),"")))))</f>
        <v>63.195021000000004</v>
      </c>
      <c r="M501" s="22">
        <f t="shared" si="14"/>
        <v>0</v>
      </c>
      <c r="N501" s="22" t="str">
        <f>IF(IFERROR(VLOOKUP(B501,'[1]Vmesna vrtilna_SKLOP1'!B:J,7,0),"")=0,"",IFERROR(VLOOKUP(B501,'[1]Vmesna vrtilna_SKLOP1'!B:J,7,0),""))</f>
        <v/>
      </c>
      <c r="O501" s="22"/>
    </row>
    <row r="502" spans="2:15" ht="15" customHeight="1" x14ac:dyDescent="0.3">
      <c r="B502" s="15" t="str">
        <f>IF(AND('[1]Vmesna vrtilna_SKLOP1'!B502&lt;&gt;"",'[1]Vmesna vrtilna_SKLOP1'!C502&lt;&gt;""),IF('[1]Vmesna vrtilna_SKLOP1'!B502&lt;&gt;"",'[1]Vmesna vrtilna_SKLOP1'!B502,""),"")</f>
        <v/>
      </c>
      <c r="C502" s="16" t="str">
        <f>IF(OR(C501="Posebna oblika",C501="Kulturno zaščiten objekt",C501="Kulturno zaščiten objekt, Posebna oblika"),"Glej zavihek POSEBNI POGOJI",IF(SUM(N501:Q501)=1,"Posebna oblika",IF(SUM(N501:Q501)=10,"Kulturno zaščiten objekt",IF(SUM(N501:Q501)=11,"Kulturno zaščiten objekt, Posebna oblika",IF(AND('[1]Vmesna vrtilna_SKLOP1'!C502&lt;&gt;"",'[1]Vmesna vrtilna_SKLOP1'!D502&lt;&gt;""),IF('[1]Vmesna vrtilna_SKLOP1'!C502&lt;&gt;"",'[1]Vmesna vrtilna_SKLOP1'!C502,""),"")))))</f>
        <v/>
      </c>
      <c r="D502" s="17" t="str">
        <f>IF(IFERROR(VLOOKUP(B502,'[1]Vmesna vrtilna_SKLOP1'!B:J,6,0),"")=0,"",IFERROR(VLOOKUP(B502,'[1]Vmesna vrtilna_SKLOP1'!B:J,6,0),""))</f>
        <v/>
      </c>
      <c r="E502" s="16" t="str">
        <f>IF(IF('[1]Vmesna vrtilna_SKLOP1'!E502&lt;&gt;"",'[1]Vmesna vrtilna_SKLOP1'!D502,"")=0,"",IF('[1]Vmesna vrtilna_SKLOP1'!E502&lt;&gt;"",'[1]Vmesna vrtilna_SKLOP1'!D502,""))</f>
        <v/>
      </c>
      <c r="F502" s="18" t="str">
        <f>IF('[1]Vmesna vrtilna_SKLOP1'!E502&lt;&gt;"",'[1]Vmesna vrtilna_SKLOP1'!E502,"")</f>
        <v/>
      </c>
      <c r="G502" s="15" t="str">
        <f>IF('[1]Vmesna vrtilna_SKLOP1'!E502&lt;&gt;"",'[1]Vmesna vrtilna_SKLOP1'!F502,"")</f>
        <v/>
      </c>
      <c r="H502" s="19" t="str">
        <f>IF('[1]Vmesna vrtilna_SKLOP1'!F502&lt;&gt;"",'[1]Vmesna vrtilna_SKLOP1'!I502,"")</f>
        <v/>
      </c>
      <c r="I502" s="20" t="str">
        <f>IF(I501="Skupaj:","DDV (22%):",IF(I501="DDV (22%):","Skupaj z DDV:",IF(AND('[1]Vmesna vrtilna_SKLOP1'!C502&lt;&gt;"",'[1]Vmesna vrtilna_SKLOP1'!E502=""),"Skupaj:","")))</f>
        <v/>
      </c>
      <c r="J502" s="21" t="str">
        <f t="shared" si="15"/>
        <v/>
      </c>
      <c r="K502" s="21" t="str">
        <f>IF(I502="Skupaj z DDV:",SUM(K500,K501),IF(I502="DDV (22%):",K501*0.22,IF(AND('[1]Vmesna vrtilna_SKLOP1'!C502&lt;&gt;"",'[1]Vmesna vrtilna_SKLOP1'!D502=""),'[1]Vmesna vrtilna_SKLOP1'!J502,IF(F502&lt;&gt;"",IF('[1]Vmesna vrtilna_SKLOP1'!J502&lt;&gt;"",'[1]Vmesna vrtilna_SKLOP1'!J502,""),""))))</f>
        <v/>
      </c>
      <c r="L502" s="22" t="str">
        <f>IF(I501="Skupaj:","DDV (22%):",IF(I501="DDV (22%):","Skupaj z DDV:",IF(AND('[1]Vmesna vrtilna_SKLOP1'!C502&lt;&gt;"",'[1]Vmesna vrtilna_SKLOP1'!E502=""),"Skupaj:",IF(AND('[1]Vmesna vrtilna_SKLOP1'!C502&lt;&gt;"",'[1]Vmesna vrtilna_SKLOP1'!D502=""),'[1]Vmesna vrtilna_SKLOP1'!J502,IF(F502&lt;&gt;"",IF('[1]Vmesna vrtilna_SKLOP1'!J502&lt;&gt;"",'[1]Vmesna vrtilna_SKLOP1'!J502,""),"")))))</f>
        <v/>
      </c>
      <c r="M502" s="22">
        <f t="shared" si="14"/>
        <v>0</v>
      </c>
      <c r="N502" s="22" t="str">
        <f>IF(IFERROR(VLOOKUP(B502,'[1]Vmesna vrtilna_SKLOP1'!B:J,7,0),"")=0,"",IFERROR(VLOOKUP(B502,'[1]Vmesna vrtilna_SKLOP1'!B:J,7,0),""))</f>
        <v/>
      </c>
      <c r="O502" s="22"/>
    </row>
    <row r="503" spans="2:15" ht="15" customHeight="1" x14ac:dyDescent="0.3">
      <c r="B503" s="15" t="str">
        <f>IF(AND('[1]Vmesna vrtilna_SKLOP1'!B503&lt;&gt;"",'[1]Vmesna vrtilna_SKLOP1'!C503&lt;&gt;""),IF('[1]Vmesna vrtilna_SKLOP1'!B503&lt;&gt;"",'[1]Vmesna vrtilna_SKLOP1'!B503,""),"")</f>
        <v/>
      </c>
      <c r="C503" s="16" t="str">
        <f>IF(OR(C502="Posebna oblika",C502="Kulturno zaščiten objekt",C502="Kulturno zaščiten objekt, Posebna oblika"),"Glej zavihek POSEBNI POGOJI",IF(SUM(N502:Q502)=1,"Posebna oblika",IF(SUM(N502:Q502)=10,"Kulturno zaščiten objekt",IF(SUM(N502:Q502)=11,"Kulturno zaščiten objekt, Posebna oblika",IF(AND('[1]Vmesna vrtilna_SKLOP1'!C503&lt;&gt;"",'[1]Vmesna vrtilna_SKLOP1'!D503&lt;&gt;""),IF('[1]Vmesna vrtilna_SKLOP1'!C503&lt;&gt;"",'[1]Vmesna vrtilna_SKLOP1'!C503,""),"")))))</f>
        <v/>
      </c>
      <c r="D503" s="17" t="str">
        <f>IF(IFERROR(VLOOKUP(B503,'[1]Vmesna vrtilna_SKLOP1'!B:J,6,0),"")=0,"",IFERROR(VLOOKUP(B503,'[1]Vmesna vrtilna_SKLOP1'!B:J,6,0),""))</f>
        <v/>
      </c>
      <c r="E503" s="16" t="str">
        <f>IF(IF('[1]Vmesna vrtilna_SKLOP1'!E503&lt;&gt;"",'[1]Vmesna vrtilna_SKLOP1'!D503,"")=0,"",IF('[1]Vmesna vrtilna_SKLOP1'!E503&lt;&gt;"",'[1]Vmesna vrtilna_SKLOP1'!D503,""))</f>
        <v>Demontaža</v>
      </c>
      <c r="F503" s="18" t="str">
        <f>IF('[1]Vmesna vrtilna_SKLOP1'!E503&lt;&gt;"",'[1]Vmesna vrtilna_SKLOP1'!E503,"")</f>
        <v>Demontaža oken</v>
      </c>
      <c r="G503" s="15" t="str">
        <f>IF('[1]Vmesna vrtilna_SKLOP1'!E503&lt;&gt;"",'[1]Vmesna vrtilna_SKLOP1'!F503,"")</f>
        <v>[m1]</v>
      </c>
      <c r="H503" s="19">
        <f>IF('[1]Vmesna vrtilna_SKLOP1'!F503&lt;&gt;"",'[1]Vmesna vrtilna_SKLOP1'!I503,"")</f>
        <v>15.92</v>
      </c>
      <c r="I503" s="20" t="str">
        <f>IF(I502="Skupaj:","DDV (22%):",IF(I502="DDV (22%):","Skupaj z DDV:",IF(AND('[1]Vmesna vrtilna_SKLOP1'!C503&lt;&gt;"",'[1]Vmesna vrtilna_SKLOP1'!E503=""),"Skupaj:","")))</f>
        <v/>
      </c>
      <c r="J503" s="21">
        <f t="shared" si="15"/>
        <v>0</v>
      </c>
      <c r="K503" s="21">
        <f>IF(I503="Skupaj z DDV:",SUM(K501,K502),IF(I503="DDV (22%):",K502*0.22,IF(AND('[1]Vmesna vrtilna_SKLOP1'!C503&lt;&gt;"",'[1]Vmesna vrtilna_SKLOP1'!D503=""),'[1]Vmesna vrtilna_SKLOP1'!J503,IF(F503&lt;&gt;"",IF('[1]Vmesna vrtilna_SKLOP1'!J503&lt;&gt;"",'[1]Vmesna vrtilna_SKLOP1'!J503,""),""))))</f>
        <v>111.44</v>
      </c>
      <c r="L503" s="22">
        <f>IF(I502="Skupaj:","DDV (22%):",IF(I502="DDV (22%):","Skupaj z DDV:",IF(AND('[1]Vmesna vrtilna_SKLOP1'!C503&lt;&gt;"",'[1]Vmesna vrtilna_SKLOP1'!E503=""),"Skupaj:",IF(AND('[1]Vmesna vrtilna_SKLOP1'!C503&lt;&gt;"",'[1]Vmesna vrtilna_SKLOP1'!D503=""),'[1]Vmesna vrtilna_SKLOP1'!J503,IF(F503&lt;&gt;"",IF('[1]Vmesna vrtilna_SKLOP1'!J503&lt;&gt;"",'[1]Vmesna vrtilna_SKLOP1'!J503,""),"")))))</f>
        <v>111.44</v>
      </c>
      <c r="M503" s="22">
        <f t="shared" si="14"/>
        <v>0</v>
      </c>
      <c r="N503" s="22" t="str">
        <f>IF(IFERROR(VLOOKUP(B503,'[1]Vmesna vrtilna_SKLOP1'!B:J,7,0),"")=0,"",IFERROR(VLOOKUP(B503,'[1]Vmesna vrtilna_SKLOP1'!B:J,7,0),""))</f>
        <v/>
      </c>
      <c r="O503" s="22"/>
    </row>
    <row r="504" spans="2:15" ht="15" customHeight="1" x14ac:dyDescent="0.3">
      <c r="B504" s="15" t="str">
        <f>IF(AND('[1]Vmesna vrtilna_SKLOP1'!B504&lt;&gt;"",'[1]Vmesna vrtilna_SKLOP1'!C504&lt;&gt;""),IF('[1]Vmesna vrtilna_SKLOP1'!B504&lt;&gt;"",'[1]Vmesna vrtilna_SKLOP1'!B504,""),"")</f>
        <v/>
      </c>
      <c r="C504" s="16" t="str">
        <f>IF(OR(C503="Posebna oblika",C503="Kulturno zaščiten objekt",C503="Kulturno zaščiten objekt, Posebna oblika"),"Glej zavihek POSEBNI POGOJI",IF(SUM(N503:Q503)=1,"Posebna oblika",IF(SUM(N503:Q503)=10,"Kulturno zaščiten objekt",IF(SUM(N503:Q503)=11,"Kulturno zaščiten objekt, Posebna oblika",IF(AND('[1]Vmesna vrtilna_SKLOP1'!C504&lt;&gt;"",'[1]Vmesna vrtilna_SKLOP1'!D504&lt;&gt;""),IF('[1]Vmesna vrtilna_SKLOP1'!C504&lt;&gt;"",'[1]Vmesna vrtilna_SKLOP1'!C504,""),"")))))</f>
        <v/>
      </c>
      <c r="D504" s="17" t="str">
        <f>IF(IFERROR(VLOOKUP(B504,'[1]Vmesna vrtilna_SKLOP1'!B:J,6,0),"")=0,"",IFERROR(VLOOKUP(B504,'[1]Vmesna vrtilna_SKLOP1'!B:J,6,0),""))</f>
        <v/>
      </c>
      <c r="E504" s="16" t="str">
        <f>IF(IF('[1]Vmesna vrtilna_SKLOP1'!E504&lt;&gt;"",'[1]Vmesna vrtilna_SKLOP1'!D504,"")=0,"",IF('[1]Vmesna vrtilna_SKLOP1'!E504&lt;&gt;"",'[1]Vmesna vrtilna_SKLOP1'!D504,""))</f>
        <v/>
      </c>
      <c r="F504" s="18" t="str">
        <f>IF('[1]Vmesna vrtilna_SKLOP1'!E504&lt;&gt;"",'[1]Vmesna vrtilna_SKLOP1'!E504,"")</f>
        <v>Demontaža police</v>
      </c>
      <c r="G504" s="15" t="str">
        <f>IF('[1]Vmesna vrtilna_SKLOP1'!E504&lt;&gt;"",'[1]Vmesna vrtilna_SKLOP1'!F504,"")</f>
        <v>[kos]</v>
      </c>
      <c r="H504" s="19">
        <f>IF('[1]Vmesna vrtilna_SKLOP1'!F504&lt;&gt;"",'[1]Vmesna vrtilna_SKLOP1'!I504,"")</f>
        <v>3</v>
      </c>
      <c r="I504" s="20" t="str">
        <f>IF(I503="Skupaj:","DDV (22%):",IF(I503="DDV (22%):","Skupaj z DDV:",IF(AND('[1]Vmesna vrtilna_SKLOP1'!C504&lt;&gt;"",'[1]Vmesna vrtilna_SKLOP1'!E504=""),"Skupaj:","")))</f>
        <v/>
      </c>
      <c r="J504" s="21">
        <f t="shared" si="15"/>
        <v>0</v>
      </c>
      <c r="K504" s="21">
        <f>IF(I504="Skupaj z DDV:",SUM(K502,K503),IF(I504="DDV (22%):",K503*0.22,IF(AND('[1]Vmesna vrtilna_SKLOP1'!C504&lt;&gt;"",'[1]Vmesna vrtilna_SKLOP1'!D504=""),'[1]Vmesna vrtilna_SKLOP1'!J504,IF(F504&lt;&gt;"",IF('[1]Vmesna vrtilna_SKLOP1'!J504&lt;&gt;"",'[1]Vmesna vrtilna_SKLOP1'!J504,""),""))))</f>
        <v>17.75</v>
      </c>
      <c r="L504" s="22">
        <f>IF(I503="Skupaj:","DDV (22%):",IF(I503="DDV (22%):","Skupaj z DDV:",IF(AND('[1]Vmesna vrtilna_SKLOP1'!C504&lt;&gt;"",'[1]Vmesna vrtilna_SKLOP1'!E504=""),"Skupaj:",IF(AND('[1]Vmesna vrtilna_SKLOP1'!C504&lt;&gt;"",'[1]Vmesna vrtilna_SKLOP1'!D504=""),'[1]Vmesna vrtilna_SKLOP1'!J504,IF(F504&lt;&gt;"",IF('[1]Vmesna vrtilna_SKLOP1'!J504&lt;&gt;"",'[1]Vmesna vrtilna_SKLOP1'!J504,""),"")))))</f>
        <v>17.75</v>
      </c>
      <c r="M504" s="22">
        <f t="shared" si="14"/>
        <v>0</v>
      </c>
      <c r="N504" s="22" t="str">
        <f>IF(IFERROR(VLOOKUP(B504,'[1]Vmesna vrtilna_SKLOP1'!B:J,7,0),"")=0,"",IFERROR(VLOOKUP(B504,'[1]Vmesna vrtilna_SKLOP1'!B:J,7,0),""))</f>
        <v/>
      </c>
      <c r="O504" s="22"/>
    </row>
    <row r="505" spans="2:15" ht="15" customHeight="1" x14ac:dyDescent="0.3">
      <c r="B505" s="15" t="str">
        <f>IF(AND('[1]Vmesna vrtilna_SKLOP1'!B505&lt;&gt;"",'[1]Vmesna vrtilna_SKLOP1'!C505&lt;&gt;""),IF('[1]Vmesna vrtilna_SKLOP1'!B505&lt;&gt;"",'[1]Vmesna vrtilna_SKLOP1'!B505,""),"")</f>
        <v/>
      </c>
      <c r="C505" s="16" t="str">
        <f>IF(OR(C504="Posebna oblika",C504="Kulturno zaščiten objekt",C504="Kulturno zaščiten objekt, Posebna oblika"),"Glej zavihek POSEBNI POGOJI",IF(SUM(N504:Q504)=1,"Posebna oblika",IF(SUM(N504:Q504)=10,"Kulturno zaščiten objekt",IF(SUM(N504:Q504)=11,"Kulturno zaščiten objekt, Posebna oblika",IF(AND('[1]Vmesna vrtilna_SKLOP1'!C505&lt;&gt;"",'[1]Vmesna vrtilna_SKLOP1'!D505&lt;&gt;""),IF('[1]Vmesna vrtilna_SKLOP1'!C505&lt;&gt;"",'[1]Vmesna vrtilna_SKLOP1'!C505,""),"")))))</f>
        <v/>
      </c>
      <c r="D505" s="17" t="str">
        <f>IF(IFERROR(VLOOKUP(B505,'[1]Vmesna vrtilna_SKLOP1'!B:J,6,0),"")=0,"",IFERROR(VLOOKUP(B505,'[1]Vmesna vrtilna_SKLOP1'!B:J,6,0),""))</f>
        <v/>
      </c>
      <c r="E505" s="16" t="str">
        <f>IF(IF('[1]Vmesna vrtilna_SKLOP1'!E505&lt;&gt;"",'[1]Vmesna vrtilna_SKLOP1'!D505,"")=0,"",IF('[1]Vmesna vrtilna_SKLOP1'!E505&lt;&gt;"",'[1]Vmesna vrtilna_SKLOP1'!D505,""))</f>
        <v/>
      </c>
      <c r="F505" s="18" t="str">
        <f>IF('[1]Vmesna vrtilna_SKLOP1'!E505&lt;&gt;"",'[1]Vmesna vrtilna_SKLOP1'!E505,"")</f>
        <v/>
      </c>
      <c r="G505" s="15" t="str">
        <f>IF('[1]Vmesna vrtilna_SKLOP1'!E505&lt;&gt;"",'[1]Vmesna vrtilna_SKLOP1'!F505,"")</f>
        <v/>
      </c>
      <c r="H505" s="19" t="str">
        <f>IF('[1]Vmesna vrtilna_SKLOP1'!F505&lt;&gt;"",'[1]Vmesna vrtilna_SKLOP1'!I505,"")</f>
        <v/>
      </c>
      <c r="I505" s="20" t="str">
        <f>IF(I504="Skupaj:","DDV (22%):",IF(I504="DDV (22%):","Skupaj z DDV:",IF(AND('[1]Vmesna vrtilna_SKLOP1'!C505&lt;&gt;"",'[1]Vmesna vrtilna_SKLOP1'!E505=""),"Skupaj:","")))</f>
        <v/>
      </c>
      <c r="J505" s="21" t="str">
        <f t="shared" si="15"/>
        <v/>
      </c>
      <c r="K505" s="21" t="str">
        <f>IF(I505="Skupaj z DDV:",SUM(K503,K504),IF(I505="DDV (22%):",K504*0.22,IF(AND('[1]Vmesna vrtilna_SKLOP1'!C505&lt;&gt;"",'[1]Vmesna vrtilna_SKLOP1'!D505=""),'[1]Vmesna vrtilna_SKLOP1'!J505,IF(F505&lt;&gt;"",IF('[1]Vmesna vrtilna_SKLOP1'!J505&lt;&gt;"",'[1]Vmesna vrtilna_SKLOP1'!J505,""),""))))</f>
        <v/>
      </c>
      <c r="L505" s="22" t="str">
        <f>IF(I504="Skupaj:","DDV (22%):",IF(I504="DDV (22%):","Skupaj z DDV:",IF(AND('[1]Vmesna vrtilna_SKLOP1'!C505&lt;&gt;"",'[1]Vmesna vrtilna_SKLOP1'!E505=""),"Skupaj:",IF(AND('[1]Vmesna vrtilna_SKLOP1'!C505&lt;&gt;"",'[1]Vmesna vrtilna_SKLOP1'!D505=""),'[1]Vmesna vrtilna_SKLOP1'!J505,IF(F505&lt;&gt;"",IF('[1]Vmesna vrtilna_SKLOP1'!J505&lt;&gt;"",'[1]Vmesna vrtilna_SKLOP1'!J505,""),"")))))</f>
        <v/>
      </c>
      <c r="M505" s="22">
        <f t="shared" si="14"/>
        <v>0</v>
      </c>
      <c r="N505" s="22" t="str">
        <f>IF(IFERROR(VLOOKUP(B505,'[1]Vmesna vrtilna_SKLOP1'!B:J,7,0),"")=0,"",IFERROR(VLOOKUP(B505,'[1]Vmesna vrtilna_SKLOP1'!B:J,7,0),""))</f>
        <v/>
      </c>
      <c r="O505" s="22"/>
    </row>
    <row r="506" spans="2:15" ht="15" customHeight="1" x14ac:dyDescent="0.3">
      <c r="B506" s="15" t="str">
        <f>IF(AND('[1]Vmesna vrtilna_SKLOP1'!B506&lt;&gt;"",'[1]Vmesna vrtilna_SKLOP1'!C506&lt;&gt;""),IF('[1]Vmesna vrtilna_SKLOP1'!B506&lt;&gt;"",'[1]Vmesna vrtilna_SKLOP1'!B506,""),"")</f>
        <v/>
      </c>
      <c r="C506" s="16" t="str">
        <f>IF(OR(C505="Posebna oblika",C505="Kulturno zaščiten objekt",C505="Kulturno zaščiten objekt, Posebna oblika"),"Glej zavihek POSEBNI POGOJI",IF(SUM(N505:Q505)=1,"Posebna oblika",IF(SUM(N505:Q505)=10,"Kulturno zaščiten objekt",IF(SUM(N505:Q505)=11,"Kulturno zaščiten objekt, Posebna oblika",IF(AND('[1]Vmesna vrtilna_SKLOP1'!C506&lt;&gt;"",'[1]Vmesna vrtilna_SKLOP1'!D506&lt;&gt;""),IF('[1]Vmesna vrtilna_SKLOP1'!C506&lt;&gt;"",'[1]Vmesna vrtilna_SKLOP1'!C506,""),"")))))</f>
        <v/>
      </c>
      <c r="D506" s="17" t="str">
        <f>IF(IFERROR(VLOOKUP(B506,'[1]Vmesna vrtilna_SKLOP1'!B:J,6,0),"")=0,"",IFERROR(VLOOKUP(B506,'[1]Vmesna vrtilna_SKLOP1'!B:J,6,0),""))</f>
        <v/>
      </c>
      <c r="E506" s="16" t="str">
        <f>IF(IF('[1]Vmesna vrtilna_SKLOP1'!E506&lt;&gt;"",'[1]Vmesna vrtilna_SKLOP1'!D506,"")=0,"",IF('[1]Vmesna vrtilna_SKLOP1'!E506&lt;&gt;"",'[1]Vmesna vrtilna_SKLOP1'!D506,""))</f>
        <v>Montaža</v>
      </c>
      <c r="F506" s="18" t="str">
        <f>IF('[1]Vmesna vrtilna_SKLOP1'!E506&lt;&gt;"",'[1]Vmesna vrtilna_SKLOP1'!E506,"")</f>
        <v>RAL montaža oken z zidarskimi deli ter dodatno zapiranje odprtine nad notr. rolo omarico</v>
      </c>
      <c r="G506" s="15" t="str">
        <f>IF('[1]Vmesna vrtilna_SKLOP1'!E506&lt;&gt;"",'[1]Vmesna vrtilna_SKLOP1'!F506,"")</f>
        <v>[m1]</v>
      </c>
      <c r="H506" s="19">
        <f>IF('[1]Vmesna vrtilna_SKLOP1'!F506&lt;&gt;"",'[1]Vmesna vrtilna_SKLOP1'!I506,"")</f>
        <v>15.92</v>
      </c>
      <c r="I506" s="20" t="str">
        <f>IF(I505="Skupaj:","DDV (22%):",IF(I505="DDV (22%):","Skupaj z DDV:",IF(AND('[1]Vmesna vrtilna_SKLOP1'!C506&lt;&gt;"",'[1]Vmesna vrtilna_SKLOP1'!E506=""),"Skupaj:","")))</f>
        <v/>
      </c>
      <c r="J506" s="21">
        <f t="shared" si="15"/>
        <v>0</v>
      </c>
      <c r="K506" s="21">
        <f>IF(I506="Skupaj z DDV:",SUM(K504,K505),IF(I506="DDV (22%):",K505*0.22,IF(AND('[1]Vmesna vrtilna_SKLOP1'!C506&lt;&gt;"",'[1]Vmesna vrtilna_SKLOP1'!D506=""),'[1]Vmesna vrtilna_SKLOP1'!J506,IF(F506&lt;&gt;"",IF('[1]Vmesna vrtilna_SKLOP1'!J506&lt;&gt;"",'[1]Vmesna vrtilna_SKLOP1'!J506,""),""))))</f>
        <v>602.48</v>
      </c>
      <c r="L506" s="22">
        <f>IF(I505="Skupaj:","DDV (22%):",IF(I505="DDV (22%):","Skupaj z DDV:",IF(AND('[1]Vmesna vrtilna_SKLOP1'!C506&lt;&gt;"",'[1]Vmesna vrtilna_SKLOP1'!E506=""),"Skupaj:",IF(AND('[1]Vmesna vrtilna_SKLOP1'!C506&lt;&gt;"",'[1]Vmesna vrtilna_SKLOP1'!D506=""),'[1]Vmesna vrtilna_SKLOP1'!J506,IF(F506&lt;&gt;"",IF('[1]Vmesna vrtilna_SKLOP1'!J506&lt;&gt;"",'[1]Vmesna vrtilna_SKLOP1'!J506,""),"")))))</f>
        <v>602.48</v>
      </c>
      <c r="M506" s="22">
        <f t="shared" si="14"/>
        <v>0</v>
      </c>
      <c r="N506" s="22" t="str">
        <f>IF(IFERROR(VLOOKUP(B506,'[1]Vmesna vrtilna_SKLOP1'!B:J,7,0),"")=0,"",IFERROR(VLOOKUP(B506,'[1]Vmesna vrtilna_SKLOP1'!B:J,7,0),""))</f>
        <v/>
      </c>
      <c r="O506" s="22"/>
    </row>
    <row r="507" spans="2:15" ht="15" customHeight="1" x14ac:dyDescent="0.3">
      <c r="B507" s="15" t="str">
        <f>IF(AND('[1]Vmesna vrtilna_SKLOP1'!B507&lt;&gt;"",'[1]Vmesna vrtilna_SKLOP1'!C507&lt;&gt;""),IF('[1]Vmesna vrtilna_SKLOP1'!B507&lt;&gt;"",'[1]Vmesna vrtilna_SKLOP1'!B507,""),"")</f>
        <v/>
      </c>
      <c r="C507" s="16" t="str">
        <f>IF(OR(C506="Posebna oblika",C506="Kulturno zaščiten objekt",C506="Kulturno zaščiten objekt, Posebna oblika"),"Glej zavihek POSEBNI POGOJI",IF(SUM(N506:Q506)=1,"Posebna oblika",IF(SUM(N506:Q506)=10,"Kulturno zaščiten objekt",IF(SUM(N506:Q506)=11,"Kulturno zaščiten objekt, Posebna oblika",IF(AND('[1]Vmesna vrtilna_SKLOP1'!C507&lt;&gt;"",'[1]Vmesna vrtilna_SKLOP1'!D507&lt;&gt;""),IF('[1]Vmesna vrtilna_SKLOP1'!C507&lt;&gt;"",'[1]Vmesna vrtilna_SKLOP1'!C507,""),"")))))</f>
        <v/>
      </c>
      <c r="D507" s="17" t="str">
        <f>IF(IFERROR(VLOOKUP(B507,'[1]Vmesna vrtilna_SKLOP1'!B:J,6,0),"")=0,"",IFERROR(VLOOKUP(B507,'[1]Vmesna vrtilna_SKLOP1'!B:J,6,0),""))</f>
        <v/>
      </c>
      <c r="E507" s="16" t="str">
        <f>IF(IF('[1]Vmesna vrtilna_SKLOP1'!E507&lt;&gt;"",'[1]Vmesna vrtilna_SKLOP1'!D507,"")=0,"",IF('[1]Vmesna vrtilna_SKLOP1'!E507&lt;&gt;"",'[1]Vmesna vrtilna_SKLOP1'!D507,""))</f>
        <v/>
      </c>
      <c r="F507" s="18" t="str">
        <f>IF('[1]Vmesna vrtilna_SKLOP1'!E507&lt;&gt;"",'[1]Vmesna vrtilna_SKLOP1'!E507,"")</f>
        <v>Montaža police</v>
      </c>
      <c r="G507" s="15" t="str">
        <f>IF('[1]Vmesna vrtilna_SKLOP1'!E507&lt;&gt;"",'[1]Vmesna vrtilna_SKLOP1'!F507,"")</f>
        <v>[kos]</v>
      </c>
      <c r="H507" s="19">
        <f>IF('[1]Vmesna vrtilna_SKLOP1'!F507&lt;&gt;"",'[1]Vmesna vrtilna_SKLOP1'!I507,"")</f>
        <v>3</v>
      </c>
      <c r="I507" s="20" t="str">
        <f>IF(I506="Skupaj:","DDV (22%):",IF(I506="DDV (22%):","Skupaj z DDV:",IF(AND('[1]Vmesna vrtilna_SKLOP1'!C507&lt;&gt;"",'[1]Vmesna vrtilna_SKLOP1'!E507=""),"Skupaj:","")))</f>
        <v/>
      </c>
      <c r="J507" s="21">
        <f t="shared" si="15"/>
        <v>0</v>
      </c>
      <c r="K507" s="21">
        <f>IF(I507="Skupaj z DDV:",SUM(K505,K506),IF(I507="DDV (22%):",K506*0.22,IF(AND('[1]Vmesna vrtilna_SKLOP1'!C507&lt;&gt;"",'[1]Vmesna vrtilna_SKLOP1'!D507=""),'[1]Vmesna vrtilna_SKLOP1'!J507,IF(F507&lt;&gt;"",IF('[1]Vmesna vrtilna_SKLOP1'!J507&lt;&gt;"",'[1]Vmesna vrtilna_SKLOP1'!J507,""),""))))</f>
        <v>35.5</v>
      </c>
      <c r="L507" s="22">
        <f>IF(I506="Skupaj:","DDV (22%):",IF(I506="DDV (22%):","Skupaj z DDV:",IF(AND('[1]Vmesna vrtilna_SKLOP1'!C507&lt;&gt;"",'[1]Vmesna vrtilna_SKLOP1'!E507=""),"Skupaj:",IF(AND('[1]Vmesna vrtilna_SKLOP1'!C507&lt;&gt;"",'[1]Vmesna vrtilna_SKLOP1'!D507=""),'[1]Vmesna vrtilna_SKLOP1'!J507,IF(F507&lt;&gt;"",IF('[1]Vmesna vrtilna_SKLOP1'!J507&lt;&gt;"",'[1]Vmesna vrtilna_SKLOP1'!J507,""),"")))))</f>
        <v>35.5</v>
      </c>
      <c r="M507" s="22">
        <f t="shared" si="14"/>
        <v>0</v>
      </c>
      <c r="N507" s="22" t="str">
        <f>IF(IFERROR(VLOOKUP(B507,'[1]Vmesna vrtilna_SKLOP1'!B:J,7,0),"")=0,"",IFERROR(VLOOKUP(B507,'[1]Vmesna vrtilna_SKLOP1'!B:J,7,0),""))</f>
        <v/>
      </c>
      <c r="O507" s="22"/>
    </row>
    <row r="508" spans="2:15" ht="15" customHeight="1" x14ac:dyDescent="0.3">
      <c r="B508" s="15" t="str">
        <f>IF(AND('[1]Vmesna vrtilna_SKLOP1'!B508&lt;&gt;"",'[1]Vmesna vrtilna_SKLOP1'!C508&lt;&gt;""),IF('[1]Vmesna vrtilna_SKLOP1'!B508&lt;&gt;"",'[1]Vmesna vrtilna_SKLOP1'!B508,""),"")</f>
        <v/>
      </c>
      <c r="C508" s="16" t="str">
        <f>IF(OR(C507="Posebna oblika",C507="Kulturno zaščiten objekt",C507="Kulturno zaščiten objekt, Posebna oblika"),"Glej zavihek POSEBNI POGOJI",IF(SUM(N507:Q507)=1,"Posebna oblika",IF(SUM(N507:Q507)=10,"Kulturno zaščiten objekt",IF(SUM(N507:Q507)=11,"Kulturno zaščiten objekt, Posebna oblika",IF(AND('[1]Vmesna vrtilna_SKLOP1'!C508&lt;&gt;"",'[1]Vmesna vrtilna_SKLOP1'!D508&lt;&gt;""),IF('[1]Vmesna vrtilna_SKLOP1'!C508&lt;&gt;"",'[1]Vmesna vrtilna_SKLOP1'!C508,""),"")))))</f>
        <v/>
      </c>
      <c r="D508" s="17" t="str">
        <f>IF(IFERROR(VLOOKUP(B508,'[1]Vmesna vrtilna_SKLOP1'!B:J,6,0),"")=0,"",IFERROR(VLOOKUP(B508,'[1]Vmesna vrtilna_SKLOP1'!B:J,6,0),""))</f>
        <v/>
      </c>
      <c r="E508" s="16" t="str">
        <f>IF(IF('[1]Vmesna vrtilna_SKLOP1'!E508&lt;&gt;"",'[1]Vmesna vrtilna_SKLOP1'!D508,"")=0,"",IF('[1]Vmesna vrtilna_SKLOP1'!E508&lt;&gt;"",'[1]Vmesna vrtilna_SKLOP1'!D508,""))</f>
        <v/>
      </c>
      <c r="F508" s="18" t="str">
        <f>IF('[1]Vmesna vrtilna_SKLOP1'!E508&lt;&gt;"",'[1]Vmesna vrtilna_SKLOP1'!E508,"")</f>
        <v/>
      </c>
      <c r="G508" s="15" t="str">
        <f>IF('[1]Vmesna vrtilna_SKLOP1'!E508&lt;&gt;"",'[1]Vmesna vrtilna_SKLOP1'!F508,"")</f>
        <v/>
      </c>
      <c r="H508" s="19" t="str">
        <f>IF('[1]Vmesna vrtilna_SKLOP1'!F508&lt;&gt;"",'[1]Vmesna vrtilna_SKLOP1'!I508,"")</f>
        <v/>
      </c>
      <c r="I508" s="20" t="str">
        <f>IF(I507="Skupaj:","DDV (22%):",IF(I507="DDV (22%):","Skupaj z DDV:",IF(AND('[1]Vmesna vrtilna_SKLOP1'!C508&lt;&gt;"",'[1]Vmesna vrtilna_SKLOP1'!E508=""),"Skupaj:","")))</f>
        <v/>
      </c>
      <c r="J508" s="21" t="str">
        <f t="shared" si="15"/>
        <v/>
      </c>
      <c r="K508" s="21" t="str">
        <f>IF(I508="Skupaj z DDV:",SUM(K506,K507),IF(I508="DDV (22%):",K507*0.22,IF(AND('[1]Vmesna vrtilna_SKLOP1'!C508&lt;&gt;"",'[1]Vmesna vrtilna_SKLOP1'!D508=""),'[1]Vmesna vrtilna_SKLOP1'!J508,IF(F508&lt;&gt;"",IF('[1]Vmesna vrtilna_SKLOP1'!J508&lt;&gt;"",'[1]Vmesna vrtilna_SKLOP1'!J508,""),""))))</f>
        <v/>
      </c>
      <c r="L508" s="22" t="str">
        <f>IF(I507="Skupaj:","DDV (22%):",IF(I507="DDV (22%):","Skupaj z DDV:",IF(AND('[1]Vmesna vrtilna_SKLOP1'!C508&lt;&gt;"",'[1]Vmesna vrtilna_SKLOP1'!E508=""),"Skupaj:",IF(AND('[1]Vmesna vrtilna_SKLOP1'!C508&lt;&gt;"",'[1]Vmesna vrtilna_SKLOP1'!D508=""),'[1]Vmesna vrtilna_SKLOP1'!J508,IF(F508&lt;&gt;"",IF('[1]Vmesna vrtilna_SKLOP1'!J508&lt;&gt;"",'[1]Vmesna vrtilna_SKLOP1'!J508,""),"")))))</f>
        <v/>
      </c>
      <c r="M508" s="22">
        <f t="shared" si="14"/>
        <v>0</v>
      </c>
      <c r="N508" s="22" t="str">
        <f>IF(IFERROR(VLOOKUP(B508,'[1]Vmesna vrtilna_SKLOP1'!B:J,7,0),"")=0,"",IFERROR(VLOOKUP(B508,'[1]Vmesna vrtilna_SKLOP1'!B:J,7,0),""))</f>
        <v/>
      </c>
      <c r="O508" s="22"/>
    </row>
    <row r="509" spans="2:15" ht="15" customHeight="1" x14ac:dyDescent="0.3">
      <c r="B509" s="15" t="str">
        <f>IF(AND('[1]Vmesna vrtilna_SKLOP1'!B509&lt;&gt;"",'[1]Vmesna vrtilna_SKLOP1'!C509&lt;&gt;""),IF('[1]Vmesna vrtilna_SKLOP1'!B509&lt;&gt;"",'[1]Vmesna vrtilna_SKLOP1'!B509,""),"")</f>
        <v/>
      </c>
      <c r="C509" s="16" t="str">
        <f>IF(OR(C508="Posebna oblika",C508="Kulturno zaščiten objekt",C508="Kulturno zaščiten objekt, Posebna oblika"),"Glej zavihek POSEBNI POGOJI",IF(SUM(N508:Q508)=1,"Posebna oblika",IF(SUM(N508:Q508)=10,"Kulturno zaščiten objekt",IF(SUM(N508:Q508)=11,"Kulturno zaščiten objekt, Posebna oblika",IF(AND('[1]Vmesna vrtilna_SKLOP1'!C509&lt;&gt;"",'[1]Vmesna vrtilna_SKLOP1'!D509&lt;&gt;""),IF('[1]Vmesna vrtilna_SKLOP1'!C509&lt;&gt;"",'[1]Vmesna vrtilna_SKLOP1'!C509,""),"")))))</f>
        <v/>
      </c>
      <c r="D509" s="17" t="str">
        <f>IF(IFERROR(VLOOKUP(B509,'[1]Vmesna vrtilna_SKLOP1'!B:J,6,0),"")=0,"",IFERROR(VLOOKUP(B509,'[1]Vmesna vrtilna_SKLOP1'!B:J,6,0),""))</f>
        <v/>
      </c>
      <c r="E509" s="16" t="str">
        <f>IF(IF('[1]Vmesna vrtilna_SKLOP1'!E509&lt;&gt;"",'[1]Vmesna vrtilna_SKLOP1'!D509,"")=0,"",IF('[1]Vmesna vrtilna_SKLOP1'!E509&lt;&gt;"",'[1]Vmesna vrtilna_SKLOP1'!D509,""))</f>
        <v>Odvoz na deponijo</v>
      </c>
      <c r="F509" s="18" t="str">
        <f>IF('[1]Vmesna vrtilna_SKLOP1'!E509&lt;&gt;"",'[1]Vmesna vrtilna_SKLOP1'!E509,"")</f>
        <v>Odvoz na deponijo</v>
      </c>
      <c r="G509" s="15" t="str">
        <f>IF('[1]Vmesna vrtilna_SKLOP1'!E509&lt;&gt;"",'[1]Vmesna vrtilna_SKLOP1'!F509,"")</f>
        <v>[m1]</v>
      </c>
      <c r="H509" s="19">
        <f>IF('[1]Vmesna vrtilna_SKLOP1'!F509&lt;&gt;"",'[1]Vmesna vrtilna_SKLOP1'!I509,"")</f>
        <v>15.92</v>
      </c>
      <c r="I509" s="20" t="str">
        <f>IF(I508="Skupaj:","DDV (22%):",IF(I508="DDV (22%):","Skupaj z DDV:",IF(AND('[1]Vmesna vrtilna_SKLOP1'!C509&lt;&gt;"",'[1]Vmesna vrtilna_SKLOP1'!E509=""),"Skupaj:","")))</f>
        <v/>
      </c>
      <c r="J509" s="21">
        <f t="shared" si="15"/>
        <v>0</v>
      </c>
      <c r="K509" s="21">
        <f>IF(I509="Skupaj z DDV:",SUM(K507,K508),IF(I509="DDV (22%):",K508*0.22,IF(AND('[1]Vmesna vrtilna_SKLOP1'!C509&lt;&gt;"",'[1]Vmesna vrtilna_SKLOP1'!D509=""),'[1]Vmesna vrtilna_SKLOP1'!J509,IF(F509&lt;&gt;"",IF('[1]Vmesna vrtilna_SKLOP1'!J509&lt;&gt;"",'[1]Vmesna vrtilna_SKLOP1'!J509,""),""))))</f>
        <v>47.76</v>
      </c>
      <c r="L509" s="22">
        <f>IF(I508="Skupaj:","DDV (22%):",IF(I508="DDV (22%):","Skupaj z DDV:",IF(AND('[1]Vmesna vrtilna_SKLOP1'!C509&lt;&gt;"",'[1]Vmesna vrtilna_SKLOP1'!E509=""),"Skupaj:",IF(AND('[1]Vmesna vrtilna_SKLOP1'!C509&lt;&gt;"",'[1]Vmesna vrtilna_SKLOP1'!D509=""),'[1]Vmesna vrtilna_SKLOP1'!J509,IF(F509&lt;&gt;"",IF('[1]Vmesna vrtilna_SKLOP1'!J509&lt;&gt;"",'[1]Vmesna vrtilna_SKLOP1'!J509,""),"")))))</f>
        <v>47.76</v>
      </c>
      <c r="M509" s="22">
        <f t="shared" si="14"/>
        <v>0</v>
      </c>
      <c r="N509" s="22" t="str">
        <f>IF(IFERROR(VLOOKUP(B509,'[1]Vmesna vrtilna_SKLOP1'!B:J,7,0),"")=0,"",IFERROR(VLOOKUP(B509,'[1]Vmesna vrtilna_SKLOP1'!B:J,7,0),""))</f>
        <v/>
      </c>
      <c r="O509" s="22"/>
    </row>
    <row r="510" spans="2:15" ht="15" customHeight="1" x14ac:dyDescent="0.3">
      <c r="B510" s="15" t="str">
        <f>IF(AND('[1]Vmesna vrtilna_SKLOP1'!B510&lt;&gt;"",'[1]Vmesna vrtilna_SKLOP1'!C510&lt;&gt;""),IF('[1]Vmesna vrtilna_SKLOP1'!B510&lt;&gt;"",'[1]Vmesna vrtilna_SKLOP1'!B510,""),"")</f>
        <v/>
      </c>
      <c r="C510" s="16" t="str">
        <f>IF(OR(C509="Posebna oblika",C509="Kulturno zaščiten objekt",C509="Kulturno zaščiten objekt, Posebna oblika"),"Glej zavihek POSEBNI POGOJI",IF(SUM(N509:Q509)=1,"Posebna oblika",IF(SUM(N509:Q509)=10,"Kulturno zaščiten objekt",IF(SUM(N509:Q509)=11,"Kulturno zaščiten objekt, Posebna oblika",IF(AND('[1]Vmesna vrtilna_SKLOP1'!C510&lt;&gt;"",'[1]Vmesna vrtilna_SKLOP1'!D510&lt;&gt;""),IF('[1]Vmesna vrtilna_SKLOP1'!C510&lt;&gt;"",'[1]Vmesna vrtilna_SKLOP1'!C510,""),"")))))</f>
        <v/>
      </c>
      <c r="D510" s="17" t="str">
        <f>IF(IFERROR(VLOOKUP(B510,'[1]Vmesna vrtilna_SKLOP1'!B:J,6,0),"")=0,"",IFERROR(VLOOKUP(B510,'[1]Vmesna vrtilna_SKLOP1'!B:J,6,0),""))</f>
        <v/>
      </c>
      <c r="E510" s="16" t="str">
        <f>IF(IF('[1]Vmesna vrtilna_SKLOP1'!E510&lt;&gt;"",'[1]Vmesna vrtilna_SKLOP1'!D510,"")=0,"",IF('[1]Vmesna vrtilna_SKLOP1'!E510&lt;&gt;"",'[1]Vmesna vrtilna_SKLOP1'!D510,""))</f>
        <v/>
      </c>
      <c r="F510" s="18" t="str">
        <f>IF('[1]Vmesna vrtilna_SKLOP1'!E510&lt;&gt;"",'[1]Vmesna vrtilna_SKLOP1'!E510,"")</f>
        <v/>
      </c>
      <c r="G510" s="15" t="str">
        <f>IF('[1]Vmesna vrtilna_SKLOP1'!E510&lt;&gt;"",'[1]Vmesna vrtilna_SKLOP1'!F510,"")</f>
        <v/>
      </c>
      <c r="H510" s="19" t="str">
        <f>IF('[1]Vmesna vrtilna_SKLOP1'!F510&lt;&gt;"",'[1]Vmesna vrtilna_SKLOP1'!I510,"")</f>
        <v/>
      </c>
      <c r="I510" s="20" t="str">
        <f>IF(I509="Skupaj:","DDV (22%):",IF(I509="DDV (22%):","Skupaj z DDV:",IF(AND('[1]Vmesna vrtilna_SKLOP1'!C510&lt;&gt;"",'[1]Vmesna vrtilna_SKLOP1'!E510=""),"Skupaj:","")))</f>
        <v/>
      </c>
      <c r="J510" s="21" t="str">
        <f t="shared" si="15"/>
        <v/>
      </c>
      <c r="K510" s="21" t="str">
        <f>IF(I510="Skupaj z DDV:",SUM(K508,K509),IF(I510="DDV (22%):",K509*0.22,IF(AND('[1]Vmesna vrtilna_SKLOP1'!C510&lt;&gt;"",'[1]Vmesna vrtilna_SKLOP1'!D510=""),'[1]Vmesna vrtilna_SKLOP1'!J510,IF(F510&lt;&gt;"",IF('[1]Vmesna vrtilna_SKLOP1'!J510&lt;&gt;"",'[1]Vmesna vrtilna_SKLOP1'!J510,""),""))))</f>
        <v/>
      </c>
      <c r="L510" s="22" t="str">
        <f>IF(I509="Skupaj:","DDV (22%):",IF(I509="DDV (22%):","Skupaj z DDV:",IF(AND('[1]Vmesna vrtilna_SKLOP1'!C510&lt;&gt;"",'[1]Vmesna vrtilna_SKLOP1'!E510=""),"Skupaj:",IF(AND('[1]Vmesna vrtilna_SKLOP1'!C510&lt;&gt;"",'[1]Vmesna vrtilna_SKLOP1'!D510=""),'[1]Vmesna vrtilna_SKLOP1'!J510,IF(F510&lt;&gt;"",IF('[1]Vmesna vrtilna_SKLOP1'!J510&lt;&gt;"",'[1]Vmesna vrtilna_SKLOP1'!J510,""),"")))))</f>
        <v/>
      </c>
      <c r="M510" s="22">
        <f t="shared" si="14"/>
        <v>0</v>
      </c>
      <c r="N510" s="22" t="str">
        <f>IF(IFERROR(VLOOKUP(B510,'[1]Vmesna vrtilna_SKLOP1'!B:J,7,0),"")=0,"",IFERROR(VLOOKUP(B510,'[1]Vmesna vrtilna_SKLOP1'!B:J,7,0),""))</f>
        <v/>
      </c>
      <c r="O510" s="22"/>
    </row>
    <row r="511" spans="2:15" ht="15" customHeight="1" x14ac:dyDescent="0.3">
      <c r="B511" s="15" t="str">
        <f>IF(AND('[1]Vmesna vrtilna_SKLOP1'!B511&lt;&gt;"",'[1]Vmesna vrtilna_SKLOP1'!C511&lt;&gt;""),IF('[1]Vmesna vrtilna_SKLOP1'!B511&lt;&gt;"",'[1]Vmesna vrtilna_SKLOP1'!B511,""),"")</f>
        <v/>
      </c>
      <c r="C511" s="16" t="str">
        <f>IF(OR(C510="Posebna oblika",C510="Kulturno zaščiten objekt",C510="Kulturno zaščiten objekt, Posebna oblika"),"Glej zavihek POSEBNI POGOJI",IF(SUM(N510:Q510)=1,"Posebna oblika",IF(SUM(N510:Q510)=10,"Kulturno zaščiten objekt",IF(SUM(N510:Q510)=11,"Kulturno zaščiten objekt, Posebna oblika",IF(AND('[1]Vmesna vrtilna_SKLOP1'!C511&lt;&gt;"",'[1]Vmesna vrtilna_SKLOP1'!D511&lt;&gt;""),IF('[1]Vmesna vrtilna_SKLOP1'!C511&lt;&gt;"",'[1]Vmesna vrtilna_SKLOP1'!C511,""),"")))))</f>
        <v/>
      </c>
      <c r="D511" s="17" t="str">
        <f>IF(IFERROR(VLOOKUP(B511,'[1]Vmesna vrtilna_SKLOP1'!B:J,6,0),"")=0,"",IFERROR(VLOOKUP(B511,'[1]Vmesna vrtilna_SKLOP1'!B:J,6,0),""))</f>
        <v/>
      </c>
      <c r="E511" s="16" t="str">
        <f>IF(IF('[1]Vmesna vrtilna_SKLOP1'!E511&lt;&gt;"",'[1]Vmesna vrtilna_SKLOP1'!D511,"")=0,"",IF('[1]Vmesna vrtilna_SKLOP1'!E511&lt;&gt;"",'[1]Vmesna vrtilna_SKLOP1'!D511,""))</f>
        <v>Slikopleskarska dela</v>
      </c>
      <c r="F511" s="18" t="str">
        <f>IF('[1]Vmesna vrtilna_SKLOP1'!E511&lt;&gt;"",'[1]Vmesna vrtilna_SKLOP1'!E511,"")</f>
        <v>Slikopleskarska dela na špaletah</v>
      </c>
      <c r="G511" s="15" t="str">
        <f>IF('[1]Vmesna vrtilna_SKLOP1'!E511&lt;&gt;"",'[1]Vmesna vrtilna_SKLOP1'!F511,"")</f>
        <v>[m1]</v>
      </c>
      <c r="H511" s="19">
        <f>IF('[1]Vmesna vrtilna_SKLOP1'!F511&lt;&gt;"",'[1]Vmesna vrtilna_SKLOP1'!I511,"")</f>
        <v>8.82</v>
      </c>
      <c r="I511" s="20" t="str">
        <f>IF(I510="Skupaj:","DDV (22%):",IF(I510="DDV (22%):","Skupaj z DDV:",IF(AND('[1]Vmesna vrtilna_SKLOP1'!C511&lt;&gt;"",'[1]Vmesna vrtilna_SKLOP1'!E511=""),"Skupaj:","")))</f>
        <v/>
      </c>
      <c r="J511" s="21">
        <f t="shared" si="15"/>
        <v>0</v>
      </c>
      <c r="K511" s="21">
        <f>IF(I511="Skupaj z DDV:",SUM(K509,K510),IF(I511="DDV (22%):",K510*0.22,IF(AND('[1]Vmesna vrtilna_SKLOP1'!C511&lt;&gt;"",'[1]Vmesna vrtilna_SKLOP1'!D511=""),'[1]Vmesna vrtilna_SKLOP1'!J511,IF(F511&lt;&gt;"",IF('[1]Vmesna vrtilna_SKLOP1'!J511&lt;&gt;"",'[1]Vmesna vrtilna_SKLOP1'!J511,""),""))))</f>
        <v>127.36</v>
      </c>
      <c r="L511" s="22">
        <f>IF(I510="Skupaj:","DDV (22%):",IF(I510="DDV (22%):","Skupaj z DDV:",IF(AND('[1]Vmesna vrtilna_SKLOP1'!C511&lt;&gt;"",'[1]Vmesna vrtilna_SKLOP1'!E511=""),"Skupaj:",IF(AND('[1]Vmesna vrtilna_SKLOP1'!C511&lt;&gt;"",'[1]Vmesna vrtilna_SKLOP1'!D511=""),'[1]Vmesna vrtilna_SKLOP1'!J511,IF(F511&lt;&gt;"",IF('[1]Vmesna vrtilna_SKLOP1'!J511&lt;&gt;"",'[1]Vmesna vrtilna_SKLOP1'!J511,""),"")))))</f>
        <v>127.36</v>
      </c>
      <c r="M511" s="22">
        <f t="shared" si="14"/>
        <v>0</v>
      </c>
      <c r="N511" s="22" t="str">
        <f>IF(IFERROR(VLOOKUP(B511,'[1]Vmesna vrtilna_SKLOP1'!B:J,7,0),"")=0,"",IFERROR(VLOOKUP(B511,'[1]Vmesna vrtilna_SKLOP1'!B:J,7,0),""))</f>
        <v/>
      </c>
      <c r="O511" s="22"/>
    </row>
    <row r="512" spans="2:15" ht="15" customHeight="1" x14ac:dyDescent="0.3">
      <c r="B512" s="15" t="str">
        <f>IF(AND('[1]Vmesna vrtilna_SKLOP1'!B512&lt;&gt;"",'[1]Vmesna vrtilna_SKLOP1'!C512&lt;&gt;""),IF('[1]Vmesna vrtilna_SKLOP1'!B512&lt;&gt;"",'[1]Vmesna vrtilna_SKLOP1'!B512,""),"")</f>
        <v/>
      </c>
      <c r="C512" s="16" t="str">
        <f>IF(OR(C511="Posebna oblika",C511="Kulturno zaščiten objekt",C511="Kulturno zaščiten objekt, Posebna oblika"),"Glej zavihek POSEBNI POGOJI",IF(SUM(N511:Q511)=1,"Posebna oblika",IF(SUM(N511:Q511)=10,"Kulturno zaščiten objekt",IF(SUM(N511:Q511)=11,"Kulturno zaščiten objekt, Posebna oblika",IF(AND('[1]Vmesna vrtilna_SKLOP1'!C512&lt;&gt;"",'[1]Vmesna vrtilna_SKLOP1'!D512&lt;&gt;""),IF('[1]Vmesna vrtilna_SKLOP1'!C512&lt;&gt;"",'[1]Vmesna vrtilna_SKLOP1'!C512,""),"")))))</f>
        <v/>
      </c>
      <c r="D512" s="17" t="str">
        <f>IF(IFERROR(VLOOKUP(B512,'[1]Vmesna vrtilna_SKLOP1'!B:J,6,0),"")=0,"",IFERROR(VLOOKUP(B512,'[1]Vmesna vrtilna_SKLOP1'!B:J,6,0),""))</f>
        <v/>
      </c>
      <c r="E512" s="16" t="str">
        <f>IF(IF('[1]Vmesna vrtilna_SKLOP1'!E512&lt;&gt;"",'[1]Vmesna vrtilna_SKLOP1'!D512,"")=0,"",IF('[1]Vmesna vrtilna_SKLOP1'!E512&lt;&gt;"",'[1]Vmesna vrtilna_SKLOP1'!D512,""))</f>
        <v/>
      </c>
      <c r="F512" s="18" t="str">
        <f>IF('[1]Vmesna vrtilna_SKLOP1'!E512&lt;&gt;"",'[1]Vmesna vrtilna_SKLOP1'!E512,"")</f>
        <v/>
      </c>
      <c r="G512" s="15" t="str">
        <f>IF('[1]Vmesna vrtilna_SKLOP1'!E512&lt;&gt;"",'[1]Vmesna vrtilna_SKLOP1'!F512,"")</f>
        <v/>
      </c>
      <c r="H512" s="19" t="str">
        <f>IF('[1]Vmesna vrtilna_SKLOP1'!F512&lt;&gt;"",'[1]Vmesna vrtilna_SKLOP1'!I512,"")</f>
        <v/>
      </c>
      <c r="I512" s="20" t="str">
        <f>IF(I511="Skupaj:","DDV (22%):",IF(I511="DDV (22%):","Skupaj z DDV:",IF(AND('[1]Vmesna vrtilna_SKLOP1'!C512&lt;&gt;"",'[1]Vmesna vrtilna_SKLOP1'!E512=""),"Skupaj:","")))</f>
        <v/>
      </c>
      <c r="J512" s="21" t="str">
        <f t="shared" si="15"/>
        <v/>
      </c>
      <c r="K512" s="21" t="str">
        <f>IF(I512="Skupaj z DDV:",SUM(K510,K511),IF(I512="DDV (22%):",K511*0.22,IF(AND('[1]Vmesna vrtilna_SKLOP1'!C512&lt;&gt;"",'[1]Vmesna vrtilna_SKLOP1'!D512=""),'[1]Vmesna vrtilna_SKLOP1'!J512,IF(F512&lt;&gt;"",IF('[1]Vmesna vrtilna_SKLOP1'!J512&lt;&gt;"",'[1]Vmesna vrtilna_SKLOP1'!J512,""),""))))</f>
        <v/>
      </c>
      <c r="L512" s="22" t="str">
        <f>IF(I511="Skupaj:","DDV (22%):",IF(I511="DDV (22%):","Skupaj z DDV:",IF(AND('[1]Vmesna vrtilna_SKLOP1'!C512&lt;&gt;"",'[1]Vmesna vrtilna_SKLOP1'!E512=""),"Skupaj:",IF(AND('[1]Vmesna vrtilna_SKLOP1'!C512&lt;&gt;"",'[1]Vmesna vrtilna_SKLOP1'!D512=""),'[1]Vmesna vrtilna_SKLOP1'!J512,IF(F512&lt;&gt;"",IF('[1]Vmesna vrtilna_SKLOP1'!J512&lt;&gt;"",'[1]Vmesna vrtilna_SKLOP1'!J512,""),"")))))</f>
        <v/>
      </c>
      <c r="M512" s="22">
        <f t="shared" si="14"/>
        <v>0</v>
      </c>
      <c r="N512" s="22" t="str">
        <f>IF(IFERROR(VLOOKUP(B512,'[1]Vmesna vrtilna_SKLOP1'!B:J,7,0),"")=0,"",IFERROR(VLOOKUP(B512,'[1]Vmesna vrtilna_SKLOP1'!B:J,7,0),""))</f>
        <v/>
      </c>
      <c r="O512" s="22"/>
    </row>
    <row r="513" spans="2:15" ht="15" customHeight="1" x14ac:dyDescent="0.3">
      <c r="B513" s="15" t="str">
        <f>IF(AND('[1]Vmesna vrtilna_SKLOP1'!B513&lt;&gt;"",'[1]Vmesna vrtilna_SKLOP1'!C513&lt;&gt;""),IF('[1]Vmesna vrtilna_SKLOP1'!B513&lt;&gt;"",'[1]Vmesna vrtilna_SKLOP1'!B513,""),"")</f>
        <v/>
      </c>
      <c r="C513" s="16" t="str">
        <f>IF(OR(C512="Posebna oblika",C512="Kulturno zaščiten objekt",C512="Kulturno zaščiten objekt, Posebna oblika"),"Glej zavihek POSEBNI POGOJI",IF(SUM(N512:Q512)=1,"Posebna oblika",IF(SUM(N512:Q512)=10,"Kulturno zaščiten objekt",IF(SUM(N512:Q512)=11,"Kulturno zaščiten objekt, Posebna oblika",IF(AND('[1]Vmesna vrtilna_SKLOP1'!C513&lt;&gt;"",'[1]Vmesna vrtilna_SKLOP1'!D513&lt;&gt;""),IF('[1]Vmesna vrtilna_SKLOP1'!C513&lt;&gt;"",'[1]Vmesna vrtilna_SKLOP1'!C513,""),"")))))</f>
        <v/>
      </c>
      <c r="D513" s="17" t="str">
        <f>IF(IFERROR(VLOOKUP(B513,'[1]Vmesna vrtilna_SKLOP1'!B:J,6,0),"")=0,"",IFERROR(VLOOKUP(B513,'[1]Vmesna vrtilna_SKLOP1'!B:J,6,0),""))</f>
        <v/>
      </c>
      <c r="E513" s="16" t="str">
        <f>IF(IF('[1]Vmesna vrtilna_SKLOP1'!E513&lt;&gt;"",'[1]Vmesna vrtilna_SKLOP1'!D513,"")=0,"",IF('[1]Vmesna vrtilna_SKLOP1'!E513&lt;&gt;"",'[1]Vmesna vrtilna_SKLOP1'!D513,""))</f>
        <v/>
      </c>
      <c r="F513" s="18" t="str">
        <f>IF('[1]Vmesna vrtilna_SKLOP1'!E513&lt;&gt;"",'[1]Vmesna vrtilna_SKLOP1'!E513,"")</f>
        <v/>
      </c>
      <c r="G513" s="15" t="str">
        <f>IF('[1]Vmesna vrtilna_SKLOP1'!E513&lt;&gt;"",'[1]Vmesna vrtilna_SKLOP1'!F513,"")</f>
        <v/>
      </c>
      <c r="H513" s="19" t="str">
        <f>IF('[1]Vmesna vrtilna_SKLOP1'!F513&lt;&gt;"",'[1]Vmesna vrtilna_SKLOP1'!I513,"")</f>
        <v/>
      </c>
      <c r="I513" s="20" t="str">
        <f>IF(I512="Skupaj:","DDV (22%):",IF(I512="DDV (22%):","Skupaj z DDV:",IF(AND('[1]Vmesna vrtilna_SKLOP1'!C513&lt;&gt;"",'[1]Vmesna vrtilna_SKLOP1'!E513=""),"Skupaj:","")))</f>
        <v>Skupaj:</v>
      </c>
      <c r="J513" s="21">
        <f t="shared" si="15"/>
        <v>0</v>
      </c>
      <c r="K513" s="21">
        <f>IF(I513="Skupaj z DDV:",SUM(K511,K512),IF(I513="DDV (22%):",K512*0.22,IF(AND('[1]Vmesna vrtilna_SKLOP1'!C513&lt;&gt;"",'[1]Vmesna vrtilna_SKLOP1'!D513=""),'[1]Vmesna vrtilna_SKLOP1'!J513,IF(F513&lt;&gt;"",IF('[1]Vmesna vrtilna_SKLOP1'!J513&lt;&gt;"",'[1]Vmesna vrtilna_SKLOP1'!J513,""),""))))</f>
        <v>3767.6264296155559</v>
      </c>
      <c r="L513" s="22" t="str">
        <f>IF(I512="Skupaj:","DDV (22%):",IF(I512="DDV (22%):","Skupaj z DDV:",IF(AND('[1]Vmesna vrtilna_SKLOP1'!C513&lt;&gt;"",'[1]Vmesna vrtilna_SKLOP1'!E513=""),"Skupaj:",IF(AND('[1]Vmesna vrtilna_SKLOP1'!C513&lt;&gt;"",'[1]Vmesna vrtilna_SKLOP1'!D513=""),'[1]Vmesna vrtilna_SKLOP1'!J513,IF(F513&lt;&gt;"",IF('[1]Vmesna vrtilna_SKLOP1'!J513&lt;&gt;"",'[1]Vmesna vrtilna_SKLOP1'!J513,""),"")))))</f>
        <v>Skupaj:</v>
      </c>
      <c r="M513" s="22">
        <f t="shared" si="14"/>
        <v>0</v>
      </c>
      <c r="N513" s="22" t="str">
        <f>IF(IFERROR(VLOOKUP(B513,'[1]Vmesna vrtilna_SKLOP1'!B:J,7,0),"")=0,"",IFERROR(VLOOKUP(B513,'[1]Vmesna vrtilna_SKLOP1'!B:J,7,0),""))</f>
        <v/>
      </c>
      <c r="O513" s="22"/>
    </row>
    <row r="514" spans="2:15" ht="15" customHeight="1" x14ac:dyDescent="0.3">
      <c r="B514" s="15" t="str">
        <f>IF(AND('[1]Vmesna vrtilna_SKLOP1'!B514&lt;&gt;"",'[1]Vmesna vrtilna_SKLOP1'!C514&lt;&gt;""),IF('[1]Vmesna vrtilna_SKLOP1'!B514&lt;&gt;"",'[1]Vmesna vrtilna_SKLOP1'!B514,""),"")</f>
        <v/>
      </c>
      <c r="C514" s="16" t="str">
        <f>IF(OR(C513="Posebna oblika",C513="Kulturno zaščiten objekt",C513="Kulturno zaščiten objekt, Posebna oblika"),"Glej zavihek POSEBNI POGOJI",IF(SUM(N513:Q513)=1,"Posebna oblika",IF(SUM(N513:Q513)=10,"Kulturno zaščiten objekt",IF(SUM(N513:Q513)=11,"Kulturno zaščiten objekt, Posebna oblika",IF(AND('[1]Vmesna vrtilna_SKLOP1'!C514&lt;&gt;"",'[1]Vmesna vrtilna_SKLOP1'!D514&lt;&gt;""),IF('[1]Vmesna vrtilna_SKLOP1'!C514&lt;&gt;"",'[1]Vmesna vrtilna_SKLOP1'!C514,""),"")))))</f>
        <v/>
      </c>
      <c r="D514" s="17" t="str">
        <f>IF(IFERROR(VLOOKUP(B514,'[1]Vmesna vrtilna_SKLOP1'!B:J,6,0),"")=0,"",IFERROR(VLOOKUP(B514,'[1]Vmesna vrtilna_SKLOP1'!B:J,6,0),""))</f>
        <v/>
      </c>
      <c r="E514" s="16" t="str">
        <f>IF(IF('[1]Vmesna vrtilna_SKLOP1'!E514&lt;&gt;"",'[1]Vmesna vrtilna_SKLOP1'!D514,"")=0,"",IF('[1]Vmesna vrtilna_SKLOP1'!E514&lt;&gt;"",'[1]Vmesna vrtilna_SKLOP1'!D514,""))</f>
        <v/>
      </c>
      <c r="F514" s="18" t="str">
        <f>IF('[1]Vmesna vrtilna_SKLOP1'!E514&lt;&gt;"",'[1]Vmesna vrtilna_SKLOP1'!E514,"")</f>
        <v/>
      </c>
      <c r="G514" s="15" t="str">
        <f>IF('[1]Vmesna vrtilna_SKLOP1'!E514&lt;&gt;"",'[1]Vmesna vrtilna_SKLOP1'!F514,"")</f>
        <v/>
      </c>
      <c r="H514" s="19" t="str">
        <f>IF('[1]Vmesna vrtilna_SKLOP1'!F514&lt;&gt;"",'[1]Vmesna vrtilna_SKLOP1'!I514,"")</f>
        <v/>
      </c>
      <c r="I514" s="20" t="str">
        <f>IF(I513="Skupaj:","DDV (22%):",IF(I513="DDV (22%):","Skupaj z DDV:",IF(AND('[1]Vmesna vrtilna_SKLOP1'!C514&lt;&gt;"",'[1]Vmesna vrtilna_SKLOP1'!E514=""),"Skupaj:","")))</f>
        <v>DDV (22%):</v>
      </c>
      <c r="J514" s="21">
        <f t="shared" si="15"/>
        <v>0</v>
      </c>
      <c r="K514" s="21">
        <f>IF(I514="Skupaj z DDV:",SUM(K512,K513),IF(I514="DDV (22%):",K513*0.22,IF(AND('[1]Vmesna vrtilna_SKLOP1'!C514&lt;&gt;"",'[1]Vmesna vrtilna_SKLOP1'!D514=""),'[1]Vmesna vrtilna_SKLOP1'!J514,IF(F514&lt;&gt;"",IF('[1]Vmesna vrtilna_SKLOP1'!J514&lt;&gt;"",'[1]Vmesna vrtilna_SKLOP1'!J514,""),""))))</f>
        <v>828.8778145154223</v>
      </c>
      <c r="L514" s="22" t="str">
        <f>IF(I513="Skupaj:","DDV (22%):",IF(I513="DDV (22%):","Skupaj z DDV:",IF(AND('[1]Vmesna vrtilna_SKLOP1'!C514&lt;&gt;"",'[1]Vmesna vrtilna_SKLOP1'!E514=""),"Skupaj:",IF(AND('[1]Vmesna vrtilna_SKLOP1'!C514&lt;&gt;"",'[1]Vmesna vrtilna_SKLOP1'!D514=""),'[1]Vmesna vrtilna_SKLOP1'!J514,IF(F514&lt;&gt;"",IF('[1]Vmesna vrtilna_SKLOP1'!J514&lt;&gt;"",'[1]Vmesna vrtilna_SKLOP1'!J514,""),"")))))</f>
        <v>DDV (22%):</v>
      </c>
      <c r="M514" s="22">
        <f t="shared" si="14"/>
        <v>0</v>
      </c>
      <c r="N514" s="22" t="str">
        <f>IF(IFERROR(VLOOKUP(B514,'[1]Vmesna vrtilna_SKLOP1'!B:J,7,0),"")=0,"",IFERROR(VLOOKUP(B514,'[1]Vmesna vrtilna_SKLOP1'!B:J,7,0),""))</f>
        <v/>
      </c>
      <c r="O514" s="22"/>
    </row>
    <row r="515" spans="2:15" ht="15" customHeight="1" x14ac:dyDescent="0.3">
      <c r="B515" s="15" t="str">
        <f>IF(AND('[1]Vmesna vrtilna_SKLOP1'!B515&lt;&gt;"",'[1]Vmesna vrtilna_SKLOP1'!C515&lt;&gt;""),IF('[1]Vmesna vrtilna_SKLOP1'!B515&lt;&gt;"",'[1]Vmesna vrtilna_SKLOP1'!B515,""),"")</f>
        <v/>
      </c>
      <c r="C515" s="16" t="str">
        <f>IF(OR(C514="Posebna oblika",C514="Kulturno zaščiten objekt",C514="Kulturno zaščiten objekt, Posebna oblika"),"Glej zavihek POSEBNI POGOJI",IF(SUM(N514:Q514)=1,"Posebna oblika",IF(SUM(N514:Q514)=10,"Kulturno zaščiten objekt",IF(SUM(N514:Q514)=11,"Kulturno zaščiten objekt, Posebna oblika",IF(AND('[1]Vmesna vrtilna_SKLOP1'!C515&lt;&gt;"",'[1]Vmesna vrtilna_SKLOP1'!D515&lt;&gt;""),IF('[1]Vmesna vrtilna_SKLOP1'!C515&lt;&gt;"",'[1]Vmesna vrtilna_SKLOP1'!C515,""),"")))))</f>
        <v/>
      </c>
      <c r="D515" s="17" t="str">
        <f>IF(IFERROR(VLOOKUP(B515,'[1]Vmesna vrtilna_SKLOP1'!B:J,6,0),"")=0,"",IFERROR(VLOOKUP(B515,'[1]Vmesna vrtilna_SKLOP1'!B:J,6,0),""))</f>
        <v/>
      </c>
      <c r="E515" s="16" t="str">
        <f>IF(IF('[1]Vmesna vrtilna_SKLOP1'!E515&lt;&gt;"",'[1]Vmesna vrtilna_SKLOP1'!D515,"")=0,"",IF('[1]Vmesna vrtilna_SKLOP1'!E515&lt;&gt;"",'[1]Vmesna vrtilna_SKLOP1'!D515,""))</f>
        <v/>
      </c>
      <c r="F515" s="18" t="str">
        <f>IF('[1]Vmesna vrtilna_SKLOP1'!E515&lt;&gt;"",'[1]Vmesna vrtilna_SKLOP1'!E515,"")</f>
        <v/>
      </c>
      <c r="G515" s="15" t="str">
        <f>IF('[1]Vmesna vrtilna_SKLOP1'!E515&lt;&gt;"",'[1]Vmesna vrtilna_SKLOP1'!F515,"")</f>
        <v/>
      </c>
      <c r="H515" s="19" t="str">
        <f>IF('[1]Vmesna vrtilna_SKLOP1'!F515&lt;&gt;"",'[1]Vmesna vrtilna_SKLOP1'!I515,"")</f>
        <v/>
      </c>
      <c r="I515" s="20" t="str">
        <f>IF(I514="Skupaj:","DDV (22%):",IF(I514="DDV (22%):","Skupaj z DDV:",IF(AND('[1]Vmesna vrtilna_SKLOP1'!C515&lt;&gt;"",'[1]Vmesna vrtilna_SKLOP1'!E515=""),"Skupaj:","")))</f>
        <v>Skupaj z DDV:</v>
      </c>
      <c r="J515" s="21">
        <f t="shared" si="15"/>
        <v>0</v>
      </c>
      <c r="K515" s="21">
        <f>IF(I515="Skupaj z DDV:",SUM(K513,K514),IF(I515="DDV (22%):",K514*0.22,IF(AND('[1]Vmesna vrtilna_SKLOP1'!C515&lt;&gt;"",'[1]Vmesna vrtilna_SKLOP1'!D515=""),'[1]Vmesna vrtilna_SKLOP1'!J515,IF(F515&lt;&gt;"",IF('[1]Vmesna vrtilna_SKLOP1'!J515&lt;&gt;"",'[1]Vmesna vrtilna_SKLOP1'!J515,""),""))))</f>
        <v>4596.5042441309779</v>
      </c>
      <c r="L515" s="22" t="str">
        <f>IF(I514="Skupaj:","DDV (22%):",IF(I514="DDV (22%):","Skupaj z DDV:",IF(AND('[1]Vmesna vrtilna_SKLOP1'!C515&lt;&gt;"",'[1]Vmesna vrtilna_SKLOP1'!E515=""),"Skupaj:",IF(AND('[1]Vmesna vrtilna_SKLOP1'!C515&lt;&gt;"",'[1]Vmesna vrtilna_SKLOP1'!D515=""),'[1]Vmesna vrtilna_SKLOP1'!J515,IF(F515&lt;&gt;"",IF('[1]Vmesna vrtilna_SKLOP1'!J515&lt;&gt;"",'[1]Vmesna vrtilna_SKLOP1'!J515,""),"")))))</f>
        <v>Skupaj z DDV:</v>
      </c>
      <c r="M515" s="22">
        <f t="shared" ref="M515:M578" si="16">IF(AND(B515&gt;0,B515&lt;100000),J515,IF(OR(I515="Skupaj:",I515="DDV (22%):",I515="Skupaj z DDV:"),M514,SUM(M514,J515)))</f>
        <v>0</v>
      </c>
      <c r="N515" s="22" t="str">
        <f>IF(IFERROR(VLOOKUP(B515,'[1]Vmesna vrtilna_SKLOP1'!B:J,7,0),"")=0,"",IFERROR(VLOOKUP(B515,'[1]Vmesna vrtilna_SKLOP1'!B:J,7,0),""))</f>
        <v/>
      </c>
      <c r="O515" s="22"/>
    </row>
    <row r="516" spans="2:15" ht="15" customHeight="1" x14ac:dyDescent="0.3">
      <c r="B516" s="15">
        <f>IF(AND('[1]Vmesna vrtilna_SKLOP1'!B516&lt;&gt;"",'[1]Vmesna vrtilna_SKLOP1'!C516&lt;&gt;""),IF('[1]Vmesna vrtilna_SKLOP1'!B516&lt;&gt;"",'[1]Vmesna vrtilna_SKLOP1'!B516,""),"")</f>
        <v>18</v>
      </c>
      <c r="C516" s="16" t="str">
        <f>IF(OR(C515="Posebna oblika",C515="Kulturno zaščiten objekt",C515="Kulturno zaščiten objekt, Posebna oblika"),"Glej zavihek POSEBNI POGOJI",IF(SUM(N515:Q515)=1,"Posebna oblika",IF(SUM(N515:Q515)=10,"Kulturno zaščiten objekt",IF(SUM(N515:Q515)=11,"Kulturno zaščiten objekt, Posebna oblika",IF(AND('[1]Vmesna vrtilna_SKLOP1'!C516&lt;&gt;"",'[1]Vmesna vrtilna_SKLOP1'!D516&lt;&gt;""),IF('[1]Vmesna vrtilna_SKLOP1'!C516&lt;&gt;"",'[1]Vmesna vrtilna_SKLOP1'!C516,""),"")))))</f>
        <v>Ponoviče 24</v>
      </c>
      <c r="D516" s="17">
        <f>IF(IFERROR(VLOOKUP(B516,'[1]Vmesna vrtilna_SKLOP1'!B:J,6,0),"")=0,"",IFERROR(VLOOKUP(B516,'[1]Vmesna vrtilna_SKLOP1'!B:J,6,0),""))</f>
        <v>1</v>
      </c>
      <c r="E516" s="16" t="str">
        <f>IF(IF('[1]Vmesna vrtilna_SKLOP1'!E516&lt;&gt;"",'[1]Vmesna vrtilna_SKLOP1'!D516,"")=0,"",IF('[1]Vmesna vrtilna_SKLOP1'!E516&lt;&gt;"",'[1]Vmesna vrtilna_SKLOP1'!D516,""))</f>
        <v>Okna/Vrata</v>
      </c>
      <c r="F516" s="18" t="str">
        <f>IF('[1]Vmesna vrtilna_SKLOP1'!E516&lt;&gt;"",'[1]Vmesna vrtilna_SKLOP1'!E516,"")</f>
        <v>Dvokrilno okno (tip: O3); dim. ŠxV: 1,35x1,36m; Material: Les ; steklo 66.2/16Ar/44.2; Rw,st.=46 (Rw,st.+Ctr ≥ 41 dB)</v>
      </c>
      <c r="G516" s="15" t="str">
        <f>IF('[1]Vmesna vrtilna_SKLOP1'!E516&lt;&gt;"",'[1]Vmesna vrtilna_SKLOP1'!F516,"")</f>
        <v>[kos]</v>
      </c>
      <c r="H516" s="19">
        <f>IF('[1]Vmesna vrtilna_SKLOP1'!F516&lt;&gt;"",'[1]Vmesna vrtilna_SKLOP1'!I516,"")</f>
        <v>1</v>
      </c>
      <c r="I516" s="20" t="str">
        <f>IF(I515="Skupaj:","DDV (22%):",IF(I515="DDV (22%):","Skupaj z DDV:",IF(AND('[1]Vmesna vrtilna_SKLOP1'!C516&lt;&gt;"",'[1]Vmesna vrtilna_SKLOP1'!E516=""),"Skupaj:","")))</f>
        <v/>
      </c>
      <c r="J516" s="21">
        <f t="shared" ref="J516:J579" si="17">IFERROR(IF(I516="Skupaj:",M516,IF(I516="Skupaj z DDV:",SUM(J514,J515),IF(I516="DDV (22%):",J515*0.22,IF(F516&lt;&gt;"",H516*I516,"")))),0)</f>
        <v>0</v>
      </c>
      <c r="K516" s="21">
        <f>IF(I516="Skupaj z DDV:",SUM(K514,K515),IF(I516="DDV (22%):",K515*0.22,IF(AND('[1]Vmesna vrtilna_SKLOP1'!C516&lt;&gt;"",'[1]Vmesna vrtilna_SKLOP1'!D516=""),'[1]Vmesna vrtilna_SKLOP1'!J516,IF(F516&lt;&gt;"",IF('[1]Vmesna vrtilna_SKLOP1'!J516&lt;&gt;"",'[1]Vmesna vrtilna_SKLOP1'!J516,""),""))))</f>
        <v>1048.1087155658399</v>
      </c>
      <c r="L516" s="22">
        <f>IF(I515="Skupaj:","DDV (22%):",IF(I515="DDV (22%):","Skupaj z DDV:",IF(AND('[1]Vmesna vrtilna_SKLOP1'!C516&lt;&gt;"",'[1]Vmesna vrtilna_SKLOP1'!E516=""),"Skupaj:",IF(AND('[1]Vmesna vrtilna_SKLOP1'!C516&lt;&gt;"",'[1]Vmesna vrtilna_SKLOP1'!D516=""),'[1]Vmesna vrtilna_SKLOP1'!J516,IF(F516&lt;&gt;"",IF('[1]Vmesna vrtilna_SKLOP1'!J516&lt;&gt;"",'[1]Vmesna vrtilna_SKLOP1'!J516,""),"")))))</f>
        <v>1048.1087155658399</v>
      </c>
      <c r="M516" s="22">
        <f t="shared" si="16"/>
        <v>0</v>
      </c>
      <c r="N516" s="22" t="str">
        <f>IF(IFERROR(VLOOKUP(B516,'[1]Vmesna vrtilna_SKLOP1'!B:J,7,0),"")=0,"",IFERROR(VLOOKUP(B516,'[1]Vmesna vrtilna_SKLOP1'!B:J,7,0),""))</f>
        <v>ZAG</v>
      </c>
      <c r="O516" s="22"/>
    </row>
    <row r="517" spans="2:15" ht="15" customHeight="1" x14ac:dyDescent="0.3">
      <c r="B517" s="15" t="str">
        <f>IF(AND('[1]Vmesna vrtilna_SKLOP1'!B517&lt;&gt;"",'[1]Vmesna vrtilna_SKLOP1'!C517&lt;&gt;""),IF('[1]Vmesna vrtilna_SKLOP1'!B517&lt;&gt;"",'[1]Vmesna vrtilna_SKLOP1'!B517,""),"")</f>
        <v/>
      </c>
      <c r="C517" s="16" t="str">
        <f>IF(OR(C516="Posebna oblika",C516="Kulturno zaščiten objekt",C516="Kulturno zaščiten objekt, Posebna oblika"),"Glej zavihek POSEBNI POGOJI",IF(SUM(N516:Q516)=1,"Posebna oblika",IF(SUM(N516:Q516)=10,"Kulturno zaščiten objekt",IF(SUM(N516:Q516)=11,"Kulturno zaščiten objekt, Posebna oblika",IF(AND('[1]Vmesna vrtilna_SKLOP1'!C517&lt;&gt;"",'[1]Vmesna vrtilna_SKLOP1'!D517&lt;&gt;""),IF('[1]Vmesna vrtilna_SKLOP1'!C517&lt;&gt;"",'[1]Vmesna vrtilna_SKLOP1'!C517,""),"")))))</f>
        <v/>
      </c>
      <c r="D517" s="17" t="str">
        <f>IF(IFERROR(VLOOKUP(B517,'[1]Vmesna vrtilna_SKLOP1'!B:J,6,0),"")=0,"",IFERROR(VLOOKUP(B517,'[1]Vmesna vrtilna_SKLOP1'!B:J,6,0),""))</f>
        <v/>
      </c>
      <c r="E517" s="16" t="str">
        <f>IF(IF('[1]Vmesna vrtilna_SKLOP1'!E517&lt;&gt;"",'[1]Vmesna vrtilna_SKLOP1'!D517,"")=0,"",IF('[1]Vmesna vrtilna_SKLOP1'!E517&lt;&gt;"",'[1]Vmesna vrtilna_SKLOP1'!D517,""))</f>
        <v/>
      </c>
      <c r="F517" s="18" t="str">
        <f>IF('[1]Vmesna vrtilna_SKLOP1'!E517&lt;&gt;"",'[1]Vmesna vrtilna_SKLOP1'!E517,"")</f>
        <v>Enokrilno okno (tip: O1); dim. ŠxV: 1,35x1,36m; Material: Les ; steklo 66.2/16Ar/44.2; Rw,st.=46 (Rw,st.+Ctr ≥ 41 dB)</v>
      </c>
      <c r="G517" s="15" t="str">
        <f>IF('[1]Vmesna vrtilna_SKLOP1'!E517&lt;&gt;"",'[1]Vmesna vrtilna_SKLOP1'!F517,"")</f>
        <v>[kos]</v>
      </c>
      <c r="H517" s="19">
        <f>IF('[1]Vmesna vrtilna_SKLOP1'!F517&lt;&gt;"",'[1]Vmesna vrtilna_SKLOP1'!I517,"")</f>
        <v>2</v>
      </c>
      <c r="I517" s="20" t="str">
        <f>IF(I516="Skupaj:","DDV (22%):",IF(I516="DDV (22%):","Skupaj z DDV:",IF(AND('[1]Vmesna vrtilna_SKLOP1'!C517&lt;&gt;"",'[1]Vmesna vrtilna_SKLOP1'!E517=""),"Skupaj:","")))</f>
        <v/>
      </c>
      <c r="J517" s="21">
        <f t="shared" si="17"/>
        <v>0</v>
      </c>
      <c r="K517" s="21">
        <f>IF(I517="Skupaj z DDV:",SUM(K515,K516),IF(I517="DDV (22%):",K516*0.22,IF(AND('[1]Vmesna vrtilna_SKLOP1'!C517&lt;&gt;"",'[1]Vmesna vrtilna_SKLOP1'!D517=""),'[1]Vmesna vrtilna_SKLOP1'!J517,IF(F517&lt;&gt;"",IF('[1]Vmesna vrtilna_SKLOP1'!J517&lt;&gt;"",'[1]Vmesna vrtilna_SKLOP1'!J517,""),""))))</f>
        <v>1718.8235842032002</v>
      </c>
      <c r="L517" s="22">
        <f>IF(I516="Skupaj:","DDV (22%):",IF(I516="DDV (22%):","Skupaj z DDV:",IF(AND('[1]Vmesna vrtilna_SKLOP1'!C517&lt;&gt;"",'[1]Vmesna vrtilna_SKLOP1'!E517=""),"Skupaj:",IF(AND('[1]Vmesna vrtilna_SKLOP1'!C517&lt;&gt;"",'[1]Vmesna vrtilna_SKLOP1'!D517=""),'[1]Vmesna vrtilna_SKLOP1'!J517,IF(F517&lt;&gt;"",IF('[1]Vmesna vrtilna_SKLOP1'!J517&lt;&gt;"",'[1]Vmesna vrtilna_SKLOP1'!J517,""),"")))))</f>
        <v>1718.8235842032002</v>
      </c>
      <c r="M517" s="22">
        <f t="shared" si="16"/>
        <v>0</v>
      </c>
      <c r="N517" s="22" t="str">
        <f>IF(IFERROR(VLOOKUP(B517,'[1]Vmesna vrtilna_SKLOP1'!B:J,7,0),"")=0,"",IFERROR(VLOOKUP(B517,'[1]Vmesna vrtilna_SKLOP1'!B:J,7,0),""))</f>
        <v/>
      </c>
      <c r="O517" s="22"/>
    </row>
    <row r="518" spans="2:15" ht="15" customHeight="1" x14ac:dyDescent="0.3">
      <c r="B518" s="15" t="str">
        <f>IF(AND('[1]Vmesna vrtilna_SKLOP1'!B518&lt;&gt;"",'[1]Vmesna vrtilna_SKLOP1'!C518&lt;&gt;""),IF('[1]Vmesna vrtilna_SKLOP1'!B518&lt;&gt;"",'[1]Vmesna vrtilna_SKLOP1'!B518,""),"")</f>
        <v/>
      </c>
      <c r="C518" s="16" t="str">
        <f>IF(OR(C517="Posebna oblika",C517="Kulturno zaščiten objekt",C517="Kulturno zaščiten objekt, Posebna oblika"),"Glej zavihek POSEBNI POGOJI",IF(SUM(N517:Q517)=1,"Posebna oblika",IF(SUM(N517:Q517)=10,"Kulturno zaščiten objekt",IF(SUM(N517:Q517)=11,"Kulturno zaščiten objekt, Posebna oblika",IF(AND('[1]Vmesna vrtilna_SKLOP1'!C518&lt;&gt;"",'[1]Vmesna vrtilna_SKLOP1'!D518&lt;&gt;""),IF('[1]Vmesna vrtilna_SKLOP1'!C518&lt;&gt;"",'[1]Vmesna vrtilna_SKLOP1'!C518,""),"")))))</f>
        <v/>
      </c>
      <c r="D518" s="17" t="str">
        <f>IF(IFERROR(VLOOKUP(B518,'[1]Vmesna vrtilna_SKLOP1'!B:J,6,0),"")=0,"",IFERROR(VLOOKUP(B518,'[1]Vmesna vrtilna_SKLOP1'!B:J,6,0),""))</f>
        <v/>
      </c>
      <c r="E518" s="16" t="str">
        <f>IF(IF('[1]Vmesna vrtilna_SKLOP1'!E518&lt;&gt;"",'[1]Vmesna vrtilna_SKLOP1'!D518,"")=0,"",IF('[1]Vmesna vrtilna_SKLOP1'!E518&lt;&gt;"",'[1]Vmesna vrtilna_SKLOP1'!D518,""))</f>
        <v/>
      </c>
      <c r="F518" s="18" t="str">
        <f>IF('[1]Vmesna vrtilna_SKLOP1'!E518&lt;&gt;"",'[1]Vmesna vrtilna_SKLOP1'!E518,"")</f>
        <v>Dvokrilno okno (tip: O3); dim. ŠxV: 1,78x1,36m; Material: Les ; steklo 66.2/16Ar/44.2; Rw,st.=46 (Rw,st.+Ctr ≥ 41 dB)</v>
      </c>
      <c r="G518" s="15" t="str">
        <f>IF('[1]Vmesna vrtilna_SKLOP1'!E518&lt;&gt;"",'[1]Vmesna vrtilna_SKLOP1'!F518,"")</f>
        <v>[kos]</v>
      </c>
      <c r="H518" s="19">
        <f>IF('[1]Vmesna vrtilna_SKLOP1'!F518&lt;&gt;"",'[1]Vmesna vrtilna_SKLOP1'!I518,"")</f>
        <v>2</v>
      </c>
      <c r="I518" s="20" t="str">
        <f>IF(I517="Skupaj:","DDV (22%):",IF(I517="DDV (22%):","Skupaj z DDV:",IF(AND('[1]Vmesna vrtilna_SKLOP1'!C518&lt;&gt;"",'[1]Vmesna vrtilna_SKLOP1'!E518=""),"Skupaj:","")))</f>
        <v/>
      </c>
      <c r="J518" s="21">
        <f t="shared" si="17"/>
        <v>0</v>
      </c>
      <c r="K518" s="21">
        <f>IF(I518="Skupaj z DDV:",SUM(K516,K517),IF(I518="DDV (22%):",K517*0.22,IF(AND('[1]Vmesna vrtilna_SKLOP1'!C518&lt;&gt;"",'[1]Vmesna vrtilna_SKLOP1'!D518=""),'[1]Vmesna vrtilna_SKLOP1'!J518,IF(F518&lt;&gt;"",IF('[1]Vmesna vrtilna_SKLOP1'!J518&lt;&gt;"",'[1]Vmesna vrtilna_SKLOP1'!J518,""),""))))</f>
        <v>2460.9907431802112</v>
      </c>
      <c r="L518" s="22">
        <f>IF(I517="Skupaj:","DDV (22%):",IF(I517="DDV (22%):","Skupaj z DDV:",IF(AND('[1]Vmesna vrtilna_SKLOP1'!C518&lt;&gt;"",'[1]Vmesna vrtilna_SKLOP1'!E518=""),"Skupaj:",IF(AND('[1]Vmesna vrtilna_SKLOP1'!C518&lt;&gt;"",'[1]Vmesna vrtilna_SKLOP1'!D518=""),'[1]Vmesna vrtilna_SKLOP1'!J518,IF(F518&lt;&gt;"",IF('[1]Vmesna vrtilna_SKLOP1'!J518&lt;&gt;"",'[1]Vmesna vrtilna_SKLOP1'!J518,""),"")))))</f>
        <v>2460.9907431802112</v>
      </c>
      <c r="M518" s="22">
        <f t="shared" si="16"/>
        <v>0</v>
      </c>
      <c r="N518" s="22" t="str">
        <f>IF(IFERROR(VLOOKUP(B518,'[1]Vmesna vrtilna_SKLOP1'!B:J,7,0),"")=0,"",IFERROR(VLOOKUP(B518,'[1]Vmesna vrtilna_SKLOP1'!B:J,7,0),""))</f>
        <v/>
      </c>
      <c r="O518" s="22"/>
    </row>
    <row r="519" spans="2:15" ht="15" customHeight="1" x14ac:dyDescent="0.3">
      <c r="B519" s="15" t="str">
        <f>IF(AND('[1]Vmesna vrtilna_SKLOP1'!B519&lt;&gt;"",'[1]Vmesna vrtilna_SKLOP1'!C519&lt;&gt;""),IF('[1]Vmesna vrtilna_SKLOP1'!B519&lt;&gt;"",'[1]Vmesna vrtilna_SKLOP1'!B519,""),"")</f>
        <v/>
      </c>
      <c r="C519" s="16" t="str">
        <f>IF(OR(C518="Posebna oblika",C518="Kulturno zaščiten objekt",C518="Kulturno zaščiten objekt, Posebna oblika"),"Glej zavihek POSEBNI POGOJI",IF(SUM(N518:Q518)=1,"Posebna oblika",IF(SUM(N518:Q518)=10,"Kulturno zaščiten objekt",IF(SUM(N518:Q518)=11,"Kulturno zaščiten objekt, Posebna oblika",IF(AND('[1]Vmesna vrtilna_SKLOP1'!C519&lt;&gt;"",'[1]Vmesna vrtilna_SKLOP1'!D519&lt;&gt;""),IF('[1]Vmesna vrtilna_SKLOP1'!C519&lt;&gt;"",'[1]Vmesna vrtilna_SKLOP1'!C519,""),"")))))</f>
        <v/>
      </c>
      <c r="D519" s="17" t="str">
        <f>IF(IFERROR(VLOOKUP(B519,'[1]Vmesna vrtilna_SKLOP1'!B:J,6,0),"")=0,"",IFERROR(VLOOKUP(B519,'[1]Vmesna vrtilna_SKLOP1'!B:J,6,0),""))</f>
        <v/>
      </c>
      <c r="E519" s="16" t="str">
        <f>IF(IF('[1]Vmesna vrtilna_SKLOP1'!E519&lt;&gt;"",'[1]Vmesna vrtilna_SKLOP1'!D519,"")=0,"",IF('[1]Vmesna vrtilna_SKLOP1'!E519&lt;&gt;"",'[1]Vmesna vrtilna_SKLOP1'!D519,""))</f>
        <v/>
      </c>
      <c r="F519" s="18" t="str">
        <f>IF('[1]Vmesna vrtilna_SKLOP1'!E519&lt;&gt;"",'[1]Vmesna vrtilna_SKLOP1'!E519,"")</f>
        <v>Dvokrilno okno (tip: O3); dim. ŠxV: 1,36x1,78m; Material: Les ; steklo 66.2/16Ar/44.2; Rw,st.=46 (Rw,st.+Ctr ≥ 41 dB)</v>
      </c>
      <c r="G519" s="15" t="str">
        <f>IF('[1]Vmesna vrtilna_SKLOP1'!E519&lt;&gt;"",'[1]Vmesna vrtilna_SKLOP1'!F519,"")</f>
        <v>[kos]</v>
      </c>
      <c r="H519" s="19">
        <f>IF('[1]Vmesna vrtilna_SKLOP1'!F519&lt;&gt;"",'[1]Vmesna vrtilna_SKLOP1'!I519,"")</f>
        <v>1</v>
      </c>
      <c r="I519" s="20" t="str">
        <f>IF(I518="Skupaj:","DDV (22%):",IF(I518="DDV (22%):","Skupaj z DDV:",IF(AND('[1]Vmesna vrtilna_SKLOP1'!C519&lt;&gt;"",'[1]Vmesna vrtilna_SKLOP1'!E519=""),"Skupaj:","")))</f>
        <v/>
      </c>
      <c r="J519" s="21">
        <f t="shared" si="17"/>
        <v>0</v>
      </c>
      <c r="K519" s="21">
        <f>IF(I519="Skupaj z DDV:",SUM(K517,K518),IF(I519="DDV (22%):",K518*0.22,IF(AND('[1]Vmesna vrtilna_SKLOP1'!C519&lt;&gt;"",'[1]Vmesna vrtilna_SKLOP1'!D519=""),'[1]Vmesna vrtilna_SKLOP1'!J519,IF(F519&lt;&gt;"",IF('[1]Vmesna vrtilna_SKLOP1'!J519&lt;&gt;"",'[1]Vmesna vrtilna_SKLOP1'!J519,""),""))))</f>
        <v>1230.4953715901056</v>
      </c>
      <c r="L519" s="22">
        <f>IF(I518="Skupaj:","DDV (22%):",IF(I518="DDV (22%):","Skupaj z DDV:",IF(AND('[1]Vmesna vrtilna_SKLOP1'!C519&lt;&gt;"",'[1]Vmesna vrtilna_SKLOP1'!E519=""),"Skupaj:",IF(AND('[1]Vmesna vrtilna_SKLOP1'!C519&lt;&gt;"",'[1]Vmesna vrtilna_SKLOP1'!D519=""),'[1]Vmesna vrtilna_SKLOP1'!J519,IF(F519&lt;&gt;"",IF('[1]Vmesna vrtilna_SKLOP1'!J519&lt;&gt;"",'[1]Vmesna vrtilna_SKLOP1'!J519,""),"")))))</f>
        <v>1230.4953715901056</v>
      </c>
      <c r="M519" s="22">
        <f t="shared" si="16"/>
        <v>0</v>
      </c>
      <c r="N519" s="22" t="str">
        <f>IF(IFERROR(VLOOKUP(B519,'[1]Vmesna vrtilna_SKLOP1'!B:J,7,0),"")=0,"",IFERROR(VLOOKUP(B519,'[1]Vmesna vrtilna_SKLOP1'!B:J,7,0),""))</f>
        <v/>
      </c>
      <c r="O519" s="22"/>
    </row>
    <row r="520" spans="2:15" ht="15" customHeight="1" x14ac:dyDescent="0.3">
      <c r="B520" s="15" t="str">
        <f>IF(AND('[1]Vmesna vrtilna_SKLOP1'!B520&lt;&gt;"",'[1]Vmesna vrtilna_SKLOP1'!C520&lt;&gt;""),IF('[1]Vmesna vrtilna_SKLOP1'!B520&lt;&gt;"",'[1]Vmesna vrtilna_SKLOP1'!B520,""),"")</f>
        <v/>
      </c>
      <c r="C520" s="16" t="str">
        <f>IF(OR(C519="Posebna oblika",C519="Kulturno zaščiten objekt",C519="Kulturno zaščiten objekt, Posebna oblika"),"Glej zavihek POSEBNI POGOJI",IF(SUM(N519:Q519)=1,"Posebna oblika",IF(SUM(N519:Q519)=10,"Kulturno zaščiten objekt",IF(SUM(N519:Q519)=11,"Kulturno zaščiten objekt, Posebna oblika",IF(AND('[1]Vmesna vrtilna_SKLOP1'!C520&lt;&gt;"",'[1]Vmesna vrtilna_SKLOP1'!D520&lt;&gt;""),IF('[1]Vmesna vrtilna_SKLOP1'!C520&lt;&gt;"",'[1]Vmesna vrtilna_SKLOP1'!C520,""),"")))))</f>
        <v/>
      </c>
      <c r="D520" s="17" t="str">
        <f>IF(IFERROR(VLOOKUP(B520,'[1]Vmesna vrtilna_SKLOP1'!B:J,6,0),"")=0,"",IFERROR(VLOOKUP(B520,'[1]Vmesna vrtilna_SKLOP1'!B:J,6,0),""))</f>
        <v/>
      </c>
      <c r="E520" s="16" t="str">
        <f>IF(IF('[1]Vmesna vrtilna_SKLOP1'!E520&lt;&gt;"",'[1]Vmesna vrtilna_SKLOP1'!D520,"")=0,"",IF('[1]Vmesna vrtilna_SKLOP1'!E520&lt;&gt;"",'[1]Vmesna vrtilna_SKLOP1'!D520,""))</f>
        <v/>
      </c>
      <c r="F520" s="18" t="str">
        <f>IF('[1]Vmesna vrtilna_SKLOP1'!E520&lt;&gt;"",'[1]Vmesna vrtilna_SKLOP1'!E520,"")</f>
        <v>Enokrilno okno (tip: O1); dim. ŠxV: 1,37x1,36m; Material: Les ; steklo 66.2/16Ar/44.2; Rw,st.=46 (Rw,st.+Ctr ≥ 41 dB)</v>
      </c>
      <c r="G520" s="15" t="str">
        <f>IF('[1]Vmesna vrtilna_SKLOP1'!E520&lt;&gt;"",'[1]Vmesna vrtilna_SKLOP1'!F520,"")</f>
        <v>[kos]</v>
      </c>
      <c r="H520" s="19">
        <f>IF('[1]Vmesna vrtilna_SKLOP1'!F520&lt;&gt;"",'[1]Vmesna vrtilna_SKLOP1'!I520,"")</f>
        <v>1</v>
      </c>
      <c r="I520" s="20" t="str">
        <f>IF(I519="Skupaj:","DDV (22%):",IF(I519="DDV (22%):","Skupaj z DDV:",IF(AND('[1]Vmesna vrtilna_SKLOP1'!C520&lt;&gt;"",'[1]Vmesna vrtilna_SKLOP1'!E520=""),"Skupaj:","")))</f>
        <v/>
      </c>
      <c r="J520" s="21">
        <f t="shared" si="17"/>
        <v>0</v>
      </c>
      <c r="K520" s="21">
        <f>IF(I520="Skupaj z DDV:",SUM(K518,K519),IF(I520="DDV (22%):",K519*0.22,IF(AND('[1]Vmesna vrtilna_SKLOP1'!C520&lt;&gt;"",'[1]Vmesna vrtilna_SKLOP1'!D520=""),'[1]Vmesna vrtilna_SKLOP1'!J520,IF(F520&lt;&gt;"",IF('[1]Vmesna vrtilna_SKLOP1'!J520&lt;&gt;"",'[1]Vmesna vrtilna_SKLOP1'!J520,""),""))))</f>
        <v>867.14455659670398</v>
      </c>
      <c r="L520" s="22">
        <f>IF(I519="Skupaj:","DDV (22%):",IF(I519="DDV (22%):","Skupaj z DDV:",IF(AND('[1]Vmesna vrtilna_SKLOP1'!C520&lt;&gt;"",'[1]Vmesna vrtilna_SKLOP1'!E520=""),"Skupaj:",IF(AND('[1]Vmesna vrtilna_SKLOP1'!C520&lt;&gt;"",'[1]Vmesna vrtilna_SKLOP1'!D520=""),'[1]Vmesna vrtilna_SKLOP1'!J520,IF(F520&lt;&gt;"",IF('[1]Vmesna vrtilna_SKLOP1'!J520&lt;&gt;"",'[1]Vmesna vrtilna_SKLOP1'!J520,""),"")))))</f>
        <v>867.14455659670398</v>
      </c>
      <c r="M520" s="22">
        <f t="shared" si="16"/>
        <v>0</v>
      </c>
      <c r="N520" s="22" t="str">
        <f>IF(IFERROR(VLOOKUP(B520,'[1]Vmesna vrtilna_SKLOP1'!B:J,7,0),"")=0,"",IFERROR(VLOOKUP(B520,'[1]Vmesna vrtilna_SKLOP1'!B:J,7,0),""))</f>
        <v/>
      </c>
      <c r="O520" s="22"/>
    </row>
    <row r="521" spans="2:15" ht="15" customHeight="1" x14ac:dyDescent="0.3">
      <c r="B521" s="15" t="str">
        <f>IF(AND('[1]Vmesna vrtilna_SKLOP1'!B521&lt;&gt;"",'[1]Vmesna vrtilna_SKLOP1'!C521&lt;&gt;""),IF('[1]Vmesna vrtilna_SKLOP1'!B521&lt;&gt;"",'[1]Vmesna vrtilna_SKLOP1'!B521,""),"")</f>
        <v/>
      </c>
      <c r="C521" s="16" t="str">
        <f>IF(OR(C520="Posebna oblika",C520="Kulturno zaščiten objekt",C520="Kulturno zaščiten objekt, Posebna oblika"),"Glej zavihek POSEBNI POGOJI",IF(SUM(N520:Q520)=1,"Posebna oblika",IF(SUM(N520:Q520)=10,"Kulturno zaščiten objekt",IF(SUM(N520:Q520)=11,"Kulturno zaščiten objekt, Posebna oblika",IF(AND('[1]Vmesna vrtilna_SKLOP1'!C521&lt;&gt;"",'[1]Vmesna vrtilna_SKLOP1'!D521&lt;&gt;""),IF('[1]Vmesna vrtilna_SKLOP1'!C521&lt;&gt;"",'[1]Vmesna vrtilna_SKLOP1'!C521,""),"")))))</f>
        <v/>
      </c>
      <c r="D521" s="17" t="str">
        <f>IF(IFERROR(VLOOKUP(B521,'[1]Vmesna vrtilna_SKLOP1'!B:J,6,0),"")=0,"",IFERROR(VLOOKUP(B521,'[1]Vmesna vrtilna_SKLOP1'!B:J,6,0),""))</f>
        <v/>
      </c>
      <c r="E521" s="16" t="str">
        <f>IF(IF('[1]Vmesna vrtilna_SKLOP1'!E521&lt;&gt;"",'[1]Vmesna vrtilna_SKLOP1'!D521,"")=0,"",IF('[1]Vmesna vrtilna_SKLOP1'!E521&lt;&gt;"",'[1]Vmesna vrtilna_SKLOP1'!D521,""))</f>
        <v/>
      </c>
      <c r="F521" s="18" t="str">
        <f>IF('[1]Vmesna vrtilna_SKLOP1'!E521&lt;&gt;"",'[1]Vmesna vrtilna_SKLOP1'!E521,"")</f>
        <v>Enokrilno okno (tip: O1); dim. ŠxV: 1,38x1,38m; Material: Les ; steklo 66.2/16Ar/44.2; Rw,st.=46 (Rw,st.+Ctr ≥ 41 dB)</v>
      </c>
      <c r="G521" s="15" t="str">
        <f>IF('[1]Vmesna vrtilna_SKLOP1'!E521&lt;&gt;"",'[1]Vmesna vrtilna_SKLOP1'!F521,"")</f>
        <v>[kos]</v>
      </c>
      <c r="H521" s="19">
        <f>IF('[1]Vmesna vrtilna_SKLOP1'!F521&lt;&gt;"",'[1]Vmesna vrtilna_SKLOP1'!I521,"")</f>
        <v>1</v>
      </c>
      <c r="I521" s="20" t="str">
        <f>IF(I520="Skupaj:","DDV (22%):",IF(I520="DDV (22%):","Skupaj z DDV:",IF(AND('[1]Vmesna vrtilna_SKLOP1'!C521&lt;&gt;"",'[1]Vmesna vrtilna_SKLOP1'!E521=""),"Skupaj:","")))</f>
        <v/>
      </c>
      <c r="J521" s="21">
        <f t="shared" si="17"/>
        <v>0</v>
      </c>
      <c r="K521" s="21">
        <f>IF(I521="Skupaj z DDV:",SUM(K519,K520),IF(I521="DDV (22%):",K520*0.22,IF(AND('[1]Vmesna vrtilna_SKLOP1'!C521&lt;&gt;"",'[1]Vmesna vrtilna_SKLOP1'!D521=""),'[1]Vmesna vrtilna_SKLOP1'!J521,IF(F521&lt;&gt;"",IF('[1]Vmesna vrtilna_SKLOP1'!J521&lt;&gt;"",'[1]Vmesna vrtilna_SKLOP1'!J521,""),""))))</f>
        <v>878.75907891285601</v>
      </c>
      <c r="L521" s="22">
        <f>IF(I520="Skupaj:","DDV (22%):",IF(I520="DDV (22%):","Skupaj z DDV:",IF(AND('[1]Vmesna vrtilna_SKLOP1'!C521&lt;&gt;"",'[1]Vmesna vrtilna_SKLOP1'!E521=""),"Skupaj:",IF(AND('[1]Vmesna vrtilna_SKLOP1'!C521&lt;&gt;"",'[1]Vmesna vrtilna_SKLOP1'!D521=""),'[1]Vmesna vrtilna_SKLOP1'!J521,IF(F521&lt;&gt;"",IF('[1]Vmesna vrtilna_SKLOP1'!J521&lt;&gt;"",'[1]Vmesna vrtilna_SKLOP1'!J521,""),"")))))</f>
        <v>878.75907891285601</v>
      </c>
      <c r="M521" s="22">
        <f t="shared" si="16"/>
        <v>0</v>
      </c>
      <c r="N521" s="22" t="str">
        <f>IF(IFERROR(VLOOKUP(B521,'[1]Vmesna vrtilna_SKLOP1'!B:J,7,0),"")=0,"",IFERROR(VLOOKUP(B521,'[1]Vmesna vrtilna_SKLOP1'!B:J,7,0),""))</f>
        <v/>
      </c>
      <c r="O521" s="22"/>
    </row>
    <row r="522" spans="2:15" ht="15" customHeight="1" x14ac:dyDescent="0.3">
      <c r="B522" s="15" t="str">
        <f>IF(AND('[1]Vmesna vrtilna_SKLOP1'!B522&lt;&gt;"",'[1]Vmesna vrtilna_SKLOP1'!C522&lt;&gt;""),IF('[1]Vmesna vrtilna_SKLOP1'!B522&lt;&gt;"",'[1]Vmesna vrtilna_SKLOP1'!B522,""),"")</f>
        <v/>
      </c>
      <c r="C522" s="16" t="str">
        <f>IF(OR(C521="Posebna oblika",C521="Kulturno zaščiten objekt",C521="Kulturno zaščiten objekt, Posebna oblika"),"Glej zavihek POSEBNI POGOJI",IF(SUM(N521:Q521)=1,"Posebna oblika",IF(SUM(N521:Q521)=10,"Kulturno zaščiten objekt",IF(SUM(N521:Q521)=11,"Kulturno zaščiten objekt, Posebna oblika",IF(AND('[1]Vmesna vrtilna_SKLOP1'!C522&lt;&gt;"",'[1]Vmesna vrtilna_SKLOP1'!D522&lt;&gt;""),IF('[1]Vmesna vrtilna_SKLOP1'!C522&lt;&gt;"",'[1]Vmesna vrtilna_SKLOP1'!C522,""),"")))))</f>
        <v/>
      </c>
      <c r="D522" s="17" t="str">
        <f>IF(IFERROR(VLOOKUP(B522,'[1]Vmesna vrtilna_SKLOP1'!B:J,6,0),"")=0,"",IFERROR(VLOOKUP(B522,'[1]Vmesna vrtilna_SKLOP1'!B:J,6,0),""))</f>
        <v/>
      </c>
      <c r="E522" s="16" t="str">
        <f>IF(IF('[1]Vmesna vrtilna_SKLOP1'!E522&lt;&gt;"",'[1]Vmesna vrtilna_SKLOP1'!D522,"")=0,"",IF('[1]Vmesna vrtilna_SKLOP1'!E522&lt;&gt;"",'[1]Vmesna vrtilna_SKLOP1'!D522,""))</f>
        <v/>
      </c>
      <c r="F522" s="18" t="str">
        <f>IF('[1]Vmesna vrtilna_SKLOP1'!E522&lt;&gt;"",'[1]Vmesna vrtilna_SKLOP1'!E522,"")</f>
        <v>Vhodna vrata (tip: VH); dim. ŠxV: 1x2,03m; Material: Les; Rw,krilo=49 dBA</v>
      </c>
      <c r="G522" s="15" t="str">
        <f>IF('[1]Vmesna vrtilna_SKLOP1'!E522&lt;&gt;"",'[1]Vmesna vrtilna_SKLOP1'!F522,"")</f>
        <v>[kos]</v>
      </c>
      <c r="H522" s="19">
        <f>IF('[1]Vmesna vrtilna_SKLOP1'!F522&lt;&gt;"",'[1]Vmesna vrtilna_SKLOP1'!I522,"")</f>
        <v>1</v>
      </c>
      <c r="I522" s="20" t="str">
        <f>IF(I521="Skupaj:","DDV (22%):",IF(I521="DDV (22%):","Skupaj z DDV:",IF(AND('[1]Vmesna vrtilna_SKLOP1'!C522&lt;&gt;"",'[1]Vmesna vrtilna_SKLOP1'!E522=""),"Skupaj:","")))</f>
        <v/>
      </c>
      <c r="J522" s="21">
        <f t="shared" si="17"/>
        <v>0</v>
      </c>
      <c r="K522" s="21">
        <f>IF(I522="Skupaj z DDV:",SUM(K520,K521),IF(I522="DDV (22%):",K521*0.22,IF(AND('[1]Vmesna vrtilna_SKLOP1'!C522&lt;&gt;"",'[1]Vmesna vrtilna_SKLOP1'!D522=""),'[1]Vmesna vrtilna_SKLOP1'!J522,IF(F522&lt;&gt;"",IF('[1]Vmesna vrtilna_SKLOP1'!J522&lt;&gt;"",'[1]Vmesna vrtilna_SKLOP1'!J522,""),""))))</f>
        <v>2990</v>
      </c>
      <c r="L522" s="22">
        <f>IF(I521="Skupaj:","DDV (22%):",IF(I521="DDV (22%):","Skupaj z DDV:",IF(AND('[1]Vmesna vrtilna_SKLOP1'!C522&lt;&gt;"",'[1]Vmesna vrtilna_SKLOP1'!E522=""),"Skupaj:",IF(AND('[1]Vmesna vrtilna_SKLOP1'!C522&lt;&gt;"",'[1]Vmesna vrtilna_SKLOP1'!D522=""),'[1]Vmesna vrtilna_SKLOP1'!J522,IF(F522&lt;&gt;"",IF('[1]Vmesna vrtilna_SKLOP1'!J522&lt;&gt;"",'[1]Vmesna vrtilna_SKLOP1'!J522,""),"")))))</f>
        <v>2990</v>
      </c>
      <c r="M522" s="22">
        <f t="shared" si="16"/>
        <v>0</v>
      </c>
      <c r="N522" s="22" t="str">
        <f>IF(IFERROR(VLOOKUP(B522,'[1]Vmesna vrtilna_SKLOP1'!B:J,7,0),"")=0,"",IFERROR(VLOOKUP(B522,'[1]Vmesna vrtilna_SKLOP1'!B:J,7,0),""))</f>
        <v/>
      </c>
      <c r="O522" s="22"/>
    </row>
    <row r="523" spans="2:15" ht="15" customHeight="1" x14ac:dyDescent="0.3">
      <c r="B523" s="15" t="str">
        <f>IF(AND('[1]Vmesna vrtilna_SKLOP1'!B523&lt;&gt;"",'[1]Vmesna vrtilna_SKLOP1'!C523&lt;&gt;""),IF('[1]Vmesna vrtilna_SKLOP1'!B523&lt;&gt;"",'[1]Vmesna vrtilna_SKLOP1'!B523,""),"")</f>
        <v/>
      </c>
      <c r="C523" s="16" t="str">
        <f>IF(OR(C522="Posebna oblika",C522="Kulturno zaščiten objekt",C522="Kulturno zaščiten objekt, Posebna oblika"),"Glej zavihek POSEBNI POGOJI",IF(SUM(N522:Q522)=1,"Posebna oblika",IF(SUM(N522:Q522)=10,"Kulturno zaščiten objekt",IF(SUM(N522:Q522)=11,"Kulturno zaščiten objekt, Posebna oblika",IF(AND('[1]Vmesna vrtilna_SKLOP1'!C523&lt;&gt;"",'[1]Vmesna vrtilna_SKLOP1'!D523&lt;&gt;""),IF('[1]Vmesna vrtilna_SKLOP1'!C523&lt;&gt;"",'[1]Vmesna vrtilna_SKLOP1'!C523,""),"")))))</f>
        <v/>
      </c>
      <c r="D523" s="17" t="str">
        <f>IF(IFERROR(VLOOKUP(B523,'[1]Vmesna vrtilna_SKLOP1'!B:J,6,0),"")=0,"",IFERROR(VLOOKUP(B523,'[1]Vmesna vrtilna_SKLOP1'!B:J,6,0),""))</f>
        <v/>
      </c>
      <c r="E523" s="16" t="str">
        <f>IF(IF('[1]Vmesna vrtilna_SKLOP1'!E523&lt;&gt;"",'[1]Vmesna vrtilna_SKLOP1'!D523,"")=0,"",IF('[1]Vmesna vrtilna_SKLOP1'!E523&lt;&gt;"",'[1]Vmesna vrtilna_SKLOP1'!D523,""))</f>
        <v/>
      </c>
      <c r="F523" s="18" t="str">
        <f>IF('[1]Vmesna vrtilna_SKLOP1'!E523&lt;&gt;"",'[1]Vmesna vrtilna_SKLOP1'!E523,"")</f>
        <v/>
      </c>
      <c r="G523" s="15" t="str">
        <f>IF('[1]Vmesna vrtilna_SKLOP1'!E523&lt;&gt;"",'[1]Vmesna vrtilna_SKLOP1'!F523,"")</f>
        <v/>
      </c>
      <c r="H523" s="19" t="str">
        <f>IF('[1]Vmesna vrtilna_SKLOP1'!F523&lt;&gt;"",'[1]Vmesna vrtilna_SKLOP1'!I523,"")</f>
        <v/>
      </c>
      <c r="I523" s="20" t="str">
        <f>IF(I522="Skupaj:","DDV (22%):",IF(I522="DDV (22%):","Skupaj z DDV:",IF(AND('[1]Vmesna vrtilna_SKLOP1'!C523&lt;&gt;"",'[1]Vmesna vrtilna_SKLOP1'!E523=""),"Skupaj:","")))</f>
        <v/>
      </c>
      <c r="J523" s="21" t="str">
        <f t="shared" si="17"/>
        <v/>
      </c>
      <c r="K523" s="21" t="str">
        <f>IF(I523="Skupaj z DDV:",SUM(K521,K522),IF(I523="DDV (22%):",K522*0.22,IF(AND('[1]Vmesna vrtilna_SKLOP1'!C523&lt;&gt;"",'[1]Vmesna vrtilna_SKLOP1'!D523=""),'[1]Vmesna vrtilna_SKLOP1'!J523,IF(F523&lt;&gt;"",IF('[1]Vmesna vrtilna_SKLOP1'!J523&lt;&gt;"",'[1]Vmesna vrtilna_SKLOP1'!J523,""),""))))</f>
        <v/>
      </c>
      <c r="L523" s="22" t="str">
        <f>IF(I522="Skupaj:","DDV (22%):",IF(I522="DDV (22%):","Skupaj z DDV:",IF(AND('[1]Vmesna vrtilna_SKLOP1'!C523&lt;&gt;"",'[1]Vmesna vrtilna_SKLOP1'!E523=""),"Skupaj:",IF(AND('[1]Vmesna vrtilna_SKLOP1'!C523&lt;&gt;"",'[1]Vmesna vrtilna_SKLOP1'!D523=""),'[1]Vmesna vrtilna_SKLOP1'!J523,IF(F523&lt;&gt;"",IF('[1]Vmesna vrtilna_SKLOP1'!J523&lt;&gt;"",'[1]Vmesna vrtilna_SKLOP1'!J523,""),"")))))</f>
        <v/>
      </c>
      <c r="M523" s="22">
        <f t="shared" si="16"/>
        <v>0</v>
      </c>
      <c r="N523" s="22" t="str">
        <f>IF(IFERROR(VLOOKUP(B523,'[1]Vmesna vrtilna_SKLOP1'!B:J,7,0),"")=0,"",IFERROR(VLOOKUP(B523,'[1]Vmesna vrtilna_SKLOP1'!B:J,7,0),""))</f>
        <v/>
      </c>
      <c r="O523" s="22"/>
    </row>
    <row r="524" spans="2:15" ht="15" customHeight="1" x14ac:dyDescent="0.3">
      <c r="B524" s="15" t="str">
        <f>IF(AND('[1]Vmesna vrtilna_SKLOP1'!B524&lt;&gt;"",'[1]Vmesna vrtilna_SKLOP1'!C524&lt;&gt;""),IF('[1]Vmesna vrtilna_SKLOP1'!B524&lt;&gt;"",'[1]Vmesna vrtilna_SKLOP1'!B524,""),"")</f>
        <v/>
      </c>
      <c r="C524" s="16" t="str">
        <f>IF(OR(C523="Posebna oblika",C523="Kulturno zaščiten objekt",C523="Kulturno zaščiten objekt, Posebna oblika"),"Glej zavihek POSEBNI POGOJI",IF(SUM(N523:Q523)=1,"Posebna oblika",IF(SUM(N523:Q523)=10,"Kulturno zaščiten objekt",IF(SUM(N523:Q523)=11,"Kulturno zaščiten objekt, Posebna oblika",IF(AND('[1]Vmesna vrtilna_SKLOP1'!C524&lt;&gt;"",'[1]Vmesna vrtilna_SKLOP1'!D524&lt;&gt;""),IF('[1]Vmesna vrtilna_SKLOP1'!C524&lt;&gt;"",'[1]Vmesna vrtilna_SKLOP1'!C524,""),"")))))</f>
        <v/>
      </c>
      <c r="D524" s="17" t="str">
        <f>IF(IFERROR(VLOOKUP(B524,'[1]Vmesna vrtilna_SKLOP1'!B:J,6,0),"")=0,"",IFERROR(VLOOKUP(B524,'[1]Vmesna vrtilna_SKLOP1'!B:J,6,0),""))</f>
        <v/>
      </c>
      <c r="E524" s="16" t="str">
        <f>IF(IF('[1]Vmesna vrtilna_SKLOP1'!E524&lt;&gt;"",'[1]Vmesna vrtilna_SKLOP1'!D524,"")=0,"",IF('[1]Vmesna vrtilna_SKLOP1'!E524&lt;&gt;"",'[1]Vmesna vrtilna_SKLOP1'!D524,""))</f>
        <v>Senčila</v>
      </c>
      <c r="F524" s="18" t="str">
        <f>IF('[1]Vmesna vrtilna_SKLOP1'!E524&lt;&gt;"",'[1]Vmesna vrtilna_SKLOP1'!E524,"")</f>
        <v>Notranja rolo omarica, ALU lamele, Dim. ŠxV: 1,78x1,36m</v>
      </c>
      <c r="G524" s="15" t="str">
        <f>IF('[1]Vmesna vrtilna_SKLOP1'!E524&lt;&gt;"",'[1]Vmesna vrtilna_SKLOP1'!F524,"")</f>
        <v>[kos]</v>
      </c>
      <c r="H524" s="19">
        <f>IF('[1]Vmesna vrtilna_SKLOP1'!F524&lt;&gt;"",'[1]Vmesna vrtilna_SKLOP1'!I524,"")</f>
        <v>2</v>
      </c>
      <c r="I524" s="20" t="str">
        <f>IF(I523="Skupaj:","DDV (22%):",IF(I523="DDV (22%):","Skupaj z DDV:",IF(AND('[1]Vmesna vrtilna_SKLOP1'!C524&lt;&gt;"",'[1]Vmesna vrtilna_SKLOP1'!E524=""),"Skupaj:","")))</f>
        <v/>
      </c>
      <c r="J524" s="21">
        <f t="shared" si="17"/>
        <v>0</v>
      </c>
      <c r="K524" s="21">
        <f>IF(I524="Skupaj z DDV:",SUM(K522,K523),IF(I524="DDV (22%):",K523*0.22,IF(AND('[1]Vmesna vrtilna_SKLOP1'!C524&lt;&gt;"",'[1]Vmesna vrtilna_SKLOP1'!D524=""),'[1]Vmesna vrtilna_SKLOP1'!J524,IF(F524&lt;&gt;"",IF('[1]Vmesna vrtilna_SKLOP1'!J524&lt;&gt;"",'[1]Vmesna vrtilna_SKLOP1'!J524,""),""))))</f>
        <v>752.01261737446407</v>
      </c>
      <c r="L524" s="22">
        <f>IF(I523="Skupaj:","DDV (22%):",IF(I523="DDV (22%):","Skupaj z DDV:",IF(AND('[1]Vmesna vrtilna_SKLOP1'!C524&lt;&gt;"",'[1]Vmesna vrtilna_SKLOP1'!E524=""),"Skupaj:",IF(AND('[1]Vmesna vrtilna_SKLOP1'!C524&lt;&gt;"",'[1]Vmesna vrtilna_SKLOP1'!D524=""),'[1]Vmesna vrtilna_SKLOP1'!J524,IF(F524&lt;&gt;"",IF('[1]Vmesna vrtilna_SKLOP1'!J524&lt;&gt;"",'[1]Vmesna vrtilna_SKLOP1'!J524,""),"")))))</f>
        <v>752.01261737446407</v>
      </c>
      <c r="M524" s="22">
        <f t="shared" si="16"/>
        <v>0</v>
      </c>
      <c r="N524" s="22" t="str">
        <f>IF(IFERROR(VLOOKUP(B524,'[1]Vmesna vrtilna_SKLOP1'!B:J,7,0),"")=0,"",IFERROR(VLOOKUP(B524,'[1]Vmesna vrtilna_SKLOP1'!B:J,7,0),""))</f>
        <v/>
      </c>
      <c r="O524" s="22"/>
    </row>
    <row r="525" spans="2:15" ht="15" customHeight="1" x14ac:dyDescent="0.3">
      <c r="B525" s="15" t="str">
        <f>IF(AND('[1]Vmesna vrtilna_SKLOP1'!B525&lt;&gt;"",'[1]Vmesna vrtilna_SKLOP1'!C525&lt;&gt;""),IF('[1]Vmesna vrtilna_SKLOP1'!B525&lt;&gt;"",'[1]Vmesna vrtilna_SKLOP1'!B525,""),"")</f>
        <v/>
      </c>
      <c r="C525" s="16" t="str">
        <f>IF(OR(C524="Posebna oblika",C524="Kulturno zaščiten objekt",C524="Kulturno zaščiten objekt, Posebna oblika"),"Glej zavihek POSEBNI POGOJI",IF(SUM(N524:Q524)=1,"Posebna oblika",IF(SUM(N524:Q524)=10,"Kulturno zaščiten objekt",IF(SUM(N524:Q524)=11,"Kulturno zaščiten objekt, Posebna oblika",IF(AND('[1]Vmesna vrtilna_SKLOP1'!C525&lt;&gt;"",'[1]Vmesna vrtilna_SKLOP1'!D525&lt;&gt;""),IF('[1]Vmesna vrtilna_SKLOP1'!C525&lt;&gt;"",'[1]Vmesna vrtilna_SKLOP1'!C525,""),"")))))</f>
        <v/>
      </c>
      <c r="D525" s="17" t="str">
        <f>IF(IFERROR(VLOOKUP(B525,'[1]Vmesna vrtilna_SKLOP1'!B:J,6,0),"")=0,"",IFERROR(VLOOKUP(B525,'[1]Vmesna vrtilna_SKLOP1'!B:J,6,0),""))</f>
        <v/>
      </c>
      <c r="E525" s="16" t="str">
        <f>IF(IF('[1]Vmesna vrtilna_SKLOP1'!E525&lt;&gt;"",'[1]Vmesna vrtilna_SKLOP1'!D525,"")=0,"",IF('[1]Vmesna vrtilna_SKLOP1'!E525&lt;&gt;"",'[1]Vmesna vrtilna_SKLOP1'!D525,""))</f>
        <v/>
      </c>
      <c r="F525" s="18" t="str">
        <f>IF('[1]Vmesna vrtilna_SKLOP1'!E525&lt;&gt;"",'[1]Vmesna vrtilna_SKLOP1'!E525,"")</f>
        <v>Notranja rolo omarica, ALU lamele, Dim. ŠxV: 1,35x1,36m</v>
      </c>
      <c r="G525" s="15" t="str">
        <f>IF('[1]Vmesna vrtilna_SKLOP1'!E525&lt;&gt;"",'[1]Vmesna vrtilna_SKLOP1'!F525,"")</f>
        <v>[kos]</v>
      </c>
      <c r="H525" s="19">
        <f>IF('[1]Vmesna vrtilna_SKLOP1'!F525&lt;&gt;"",'[1]Vmesna vrtilna_SKLOP1'!I525,"")</f>
        <v>3</v>
      </c>
      <c r="I525" s="20" t="str">
        <f>IF(I524="Skupaj:","DDV (22%):",IF(I524="DDV (22%):","Skupaj z DDV:",IF(AND('[1]Vmesna vrtilna_SKLOP1'!C525&lt;&gt;"",'[1]Vmesna vrtilna_SKLOP1'!E525=""),"Skupaj:","")))</f>
        <v/>
      </c>
      <c r="J525" s="21">
        <f t="shared" si="17"/>
        <v>0</v>
      </c>
      <c r="K525" s="21">
        <f>IF(I525="Skupaj z DDV:",SUM(K523,K524),IF(I525="DDV (22%):",K524*0.22,IF(AND('[1]Vmesna vrtilna_SKLOP1'!C525&lt;&gt;"",'[1]Vmesna vrtilna_SKLOP1'!D525=""),'[1]Vmesna vrtilna_SKLOP1'!J525,IF(F525&lt;&gt;"",IF('[1]Vmesna vrtilna_SKLOP1'!J525&lt;&gt;"",'[1]Vmesna vrtilna_SKLOP1'!J525,""),""))))</f>
        <v>975.10880575440012</v>
      </c>
      <c r="L525" s="22">
        <f>IF(I524="Skupaj:","DDV (22%):",IF(I524="DDV (22%):","Skupaj z DDV:",IF(AND('[1]Vmesna vrtilna_SKLOP1'!C525&lt;&gt;"",'[1]Vmesna vrtilna_SKLOP1'!E525=""),"Skupaj:",IF(AND('[1]Vmesna vrtilna_SKLOP1'!C525&lt;&gt;"",'[1]Vmesna vrtilna_SKLOP1'!D525=""),'[1]Vmesna vrtilna_SKLOP1'!J525,IF(F525&lt;&gt;"",IF('[1]Vmesna vrtilna_SKLOP1'!J525&lt;&gt;"",'[1]Vmesna vrtilna_SKLOP1'!J525,""),"")))))</f>
        <v>975.10880575440012</v>
      </c>
      <c r="M525" s="22">
        <f t="shared" si="16"/>
        <v>0</v>
      </c>
      <c r="N525" s="22" t="str">
        <f>IF(IFERROR(VLOOKUP(B525,'[1]Vmesna vrtilna_SKLOP1'!B:J,7,0),"")=0,"",IFERROR(VLOOKUP(B525,'[1]Vmesna vrtilna_SKLOP1'!B:J,7,0),""))</f>
        <v/>
      </c>
      <c r="O525" s="22"/>
    </row>
    <row r="526" spans="2:15" ht="15" customHeight="1" x14ac:dyDescent="0.3">
      <c r="B526" s="15" t="str">
        <f>IF(AND('[1]Vmesna vrtilna_SKLOP1'!B526&lt;&gt;"",'[1]Vmesna vrtilna_SKLOP1'!C526&lt;&gt;""),IF('[1]Vmesna vrtilna_SKLOP1'!B526&lt;&gt;"",'[1]Vmesna vrtilna_SKLOP1'!B526,""),"")</f>
        <v/>
      </c>
      <c r="C526" s="16" t="str">
        <f>IF(OR(C525="Posebna oblika",C525="Kulturno zaščiten objekt",C525="Kulturno zaščiten objekt, Posebna oblika"),"Glej zavihek POSEBNI POGOJI",IF(SUM(N525:Q525)=1,"Posebna oblika",IF(SUM(N525:Q525)=10,"Kulturno zaščiten objekt",IF(SUM(N525:Q525)=11,"Kulturno zaščiten objekt, Posebna oblika",IF(AND('[1]Vmesna vrtilna_SKLOP1'!C526&lt;&gt;"",'[1]Vmesna vrtilna_SKLOP1'!D526&lt;&gt;""),IF('[1]Vmesna vrtilna_SKLOP1'!C526&lt;&gt;"",'[1]Vmesna vrtilna_SKLOP1'!C526,""),"")))))</f>
        <v/>
      </c>
      <c r="D526" s="17" t="str">
        <f>IF(IFERROR(VLOOKUP(B526,'[1]Vmesna vrtilna_SKLOP1'!B:J,6,0),"")=0,"",IFERROR(VLOOKUP(B526,'[1]Vmesna vrtilna_SKLOP1'!B:J,6,0),""))</f>
        <v/>
      </c>
      <c r="E526" s="16" t="str">
        <f>IF(IF('[1]Vmesna vrtilna_SKLOP1'!E526&lt;&gt;"",'[1]Vmesna vrtilna_SKLOP1'!D526,"")=0,"",IF('[1]Vmesna vrtilna_SKLOP1'!E526&lt;&gt;"",'[1]Vmesna vrtilna_SKLOP1'!D526,""))</f>
        <v/>
      </c>
      <c r="F526" s="18" t="str">
        <f>IF('[1]Vmesna vrtilna_SKLOP1'!E526&lt;&gt;"",'[1]Vmesna vrtilna_SKLOP1'!E526,"")</f>
        <v>Notranja rolo omarica, ALU lamele, Dim. ŠxV: 1,36x1,78m</v>
      </c>
      <c r="G526" s="15" t="str">
        <f>IF('[1]Vmesna vrtilna_SKLOP1'!E526&lt;&gt;"",'[1]Vmesna vrtilna_SKLOP1'!F526,"")</f>
        <v>[kos]</v>
      </c>
      <c r="H526" s="19">
        <f>IF('[1]Vmesna vrtilna_SKLOP1'!F526&lt;&gt;"",'[1]Vmesna vrtilna_SKLOP1'!I526,"")</f>
        <v>1</v>
      </c>
      <c r="I526" s="20" t="str">
        <f>IF(I525="Skupaj:","DDV (22%):",IF(I525="DDV (22%):","Skupaj z DDV:",IF(AND('[1]Vmesna vrtilna_SKLOP1'!C526&lt;&gt;"",'[1]Vmesna vrtilna_SKLOP1'!E526=""),"Skupaj:","")))</f>
        <v/>
      </c>
      <c r="J526" s="21">
        <f t="shared" si="17"/>
        <v>0</v>
      </c>
      <c r="K526" s="21">
        <f>IF(I526="Skupaj z DDV:",SUM(K524,K525),IF(I526="DDV (22%):",K525*0.22,IF(AND('[1]Vmesna vrtilna_SKLOP1'!C526&lt;&gt;"",'[1]Vmesna vrtilna_SKLOP1'!D526=""),'[1]Vmesna vrtilna_SKLOP1'!J526,IF(F526&lt;&gt;"",IF('[1]Vmesna vrtilna_SKLOP1'!J526&lt;&gt;"",'[1]Vmesna vrtilna_SKLOP1'!J526,""),""))))</f>
        <v>366.91125334835203</v>
      </c>
      <c r="L526" s="22">
        <f>IF(I525="Skupaj:","DDV (22%):",IF(I525="DDV (22%):","Skupaj z DDV:",IF(AND('[1]Vmesna vrtilna_SKLOP1'!C526&lt;&gt;"",'[1]Vmesna vrtilna_SKLOP1'!E526=""),"Skupaj:",IF(AND('[1]Vmesna vrtilna_SKLOP1'!C526&lt;&gt;"",'[1]Vmesna vrtilna_SKLOP1'!D526=""),'[1]Vmesna vrtilna_SKLOP1'!J526,IF(F526&lt;&gt;"",IF('[1]Vmesna vrtilna_SKLOP1'!J526&lt;&gt;"",'[1]Vmesna vrtilna_SKLOP1'!J526,""),"")))))</f>
        <v>366.91125334835203</v>
      </c>
      <c r="M526" s="22">
        <f t="shared" si="16"/>
        <v>0</v>
      </c>
      <c r="N526" s="22" t="str">
        <f>IF(IFERROR(VLOOKUP(B526,'[1]Vmesna vrtilna_SKLOP1'!B:J,7,0),"")=0,"",IFERROR(VLOOKUP(B526,'[1]Vmesna vrtilna_SKLOP1'!B:J,7,0),""))</f>
        <v/>
      </c>
      <c r="O526" s="22"/>
    </row>
    <row r="527" spans="2:15" ht="15" customHeight="1" x14ac:dyDescent="0.3">
      <c r="B527" s="15" t="str">
        <f>IF(AND('[1]Vmesna vrtilna_SKLOP1'!B527&lt;&gt;"",'[1]Vmesna vrtilna_SKLOP1'!C527&lt;&gt;""),IF('[1]Vmesna vrtilna_SKLOP1'!B527&lt;&gt;"",'[1]Vmesna vrtilna_SKLOP1'!B527,""),"")</f>
        <v/>
      </c>
      <c r="C527" s="16" t="str">
        <f>IF(OR(C526="Posebna oblika",C526="Kulturno zaščiten objekt",C526="Kulturno zaščiten objekt, Posebna oblika"),"Glej zavihek POSEBNI POGOJI",IF(SUM(N526:Q526)=1,"Posebna oblika",IF(SUM(N526:Q526)=10,"Kulturno zaščiten objekt",IF(SUM(N526:Q526)=11,"Kulturno zaščiten objekt, Posebna oblika",IF(AND('[1]Vmesna vrtilna_SKLOP1'!C527&lt;&gt;"",'[1]Vmesna vrtilna_SKLOP1'!D527&lt;&gt;""),IF('[1]Vmesna vrtilna_SKLOP1'!C527&lt;&gt;"",'[1]Vmesna vrtilna_SKLOP1'!C527,""),"")))))</f>
        <v/>
      </c>
      <c r="D527" s="17" t="str">
        <f>IF(IFERROR(VLOOKUP(B527,'[1]Vmesna vrtilna_SKLOP1'!B:J,6,0),"")=0,"",IFERROR(VLOOKUP(B527,'[1]Vmesna vrtilna_SKLOP1'!B:J,6,0),""))</f>
        <v/>
      </c>
      <c r="E527" s="16" t="str">
        <f>IF(IF('[1]Vmesna vrtilna_SKLOP1'!E527&lt;&gt;"",'[1]Vmesna vrtilna_SKLOP1'!D527,"")=0,"",IF('[1]Vmesna vrtilna_SKLOP1'!E527&lt;&gt;"",'[1]Vmesna vrtilna_SKLOP1'!D527,""))</f>
        <v/>
      </c>
      <c r="F527" s="18" t="str">
        <f>IF('[1]Vmesna vrtilna_SKLOP1'!E527&lt;&gt;"",'[1]Vmesna vrtilna_SKLOP1'!E527,"")</f>
        <v>Notranja rolo omarica, ALU lamele, Dim. ŠxV: 1,37x1,36m</v>
      </c>
      <c r="G527" s="15" t="str">
        <f>IF('[1]Vmesna vrtilna_SKLOP1'!E527&lt;&gt;"",'[1]Vmesna vrtilna_SKLOP1'!F527,"")</f>
        <v>[kos]</v>
      </c>
      <c r="H527" s="19">
        <f>IF('[1]Vmesna vrtilna_SKLOP1'!F527&lt;&gt;"",'[1]Vmesna vrtilna_SKLOP1'!I527,"")</f>
        <v>1</v>
      </c>
      <c r="I527" s="20" t="str">
        <f>IF(I526="Skupaj:","DDV (22%):",IF(I526="DDV (22%):","Skupaj z DDV:",IF(AND('[1]Vmesna vrtilna_SKLOP1'!C527&lt;&gt;"",'[1]Vmesna vrtilna_SKLOP1'!E527=""),"Skupaj:","")))</f>
        <v/>
      </c>
      <c r="J527" s="21">
        <f t="shared" si="17"/>
        <v>0</v>
      </c>
      <c r="K527" s="21">
        <f>IF(I527="Skupaj z DDV:",SUM(K525,K526),IF(I527="DDV (22%):",K526*0.22,IF(AND('[1]Vmesna vrtilna_SKLOP1'!C527&lt;&gt;"",'[1]Vmesna vrtilna_SKLOP1'!D527=""),'[1]Vmesna vrtilna_SKLOP1'!J527,IF(F527&lt;&gt;"",IF('[1]Vmesna vrtilna_SKLOP1'!J527&lt;&gt;"",'[1]Vmesna vrtilna_SKLOP1'!J527,""),""))))</f>
        <v>327.37712343331202</v>
      </c>
      <c r="L527" s="22">
        <f>IF(I526="Skupaj:","DDV (22%):",IF(I526="DDV (22%):","Skupaj z DDV:",IF(AND('[1]Vmesna vrtilna_SKLOP1'!C527&lt;&gt;"",'[1]Vmesna vrtilna_SKLOP1'!E527=""),"Skupaj:",IF(AND('[1]Vmesna vrtilna_SKLOP1'!C527&lt;&gt;"",'[1]Vmesna vrtilna_SKLOP1'!D527=""),'[1]Vmesna vrtilna_SKLOP1'!J527,IF(F527&lt;&gt;"",IF('[1]Vmesna vrtilna_SKLOP1'!J527&lt;&gt;"",'[1]Vmesna vrtilna_SKLOP1'!J527,""),"")))))</f>
        <v>327.37712343331202</v>
      </c>
      <c r="M527" s="22">
        <f t="shared" si="16"/>
        <v>0</v>
      </c>
      <c r="N527" s="22" t="str">
        <f>IF(IFERROR(VLOOKUP(B527,'[1]Vmesna vrtilna_SKLOP1'!B:J,7,0),"")=0,"",IFERROR(VLOOKUP(B527,'[1]Vmesna vrtilna_SKLOP1'!B:J,7,0),""))</f>
        <v/>
      </c>
      <c r="O527" s="22"/>
    </row>
    <row r="528" spans="2:15" ht="15" customHeight="1" x14ac:dyDescent="0.3">
      <c r="B528" s="15" t="str">
        <f>IF(AND('[1]Vmesna vrtilna_SKLOP1'!B528&lt;&gt;"",'[1]Vmesna vrtilna_SKLOP1'!C528&lt;&gt;""),IF('[1]Vmesna vrtilna_SKLOP1'!B528&lt;&gt;"",'[1]Vmesna vrtilna_SKLOP1'!B528,""),"")</f>
        <v/>
      </c>
      <c r="C528" s="16" t="str">
        <f>IF(OR(C527="Posebna oblika",C527="Kulturno zaščiten objekt",C527="Kulturno zaščiten objekt, Posebna oblika"),"Glej zavihek POSEBNI POGOJI",IF(SUM(N527:Q527)=1,"Posebna oblika",IF(SUM(N527:Q527)=10,"Kulturno zaščiten objekt",IF(SUM(N527:Q527)=11,"Kulturno zaščiten objekt, Posebna oblika",IF(AND('[1]Vmesna vrtilna_SKLOP1'!C528&lt;&gt;"",'[1]Vmesna vrtilna_SKLOP1'!D528&lt;&gt;""),IF('[1]Vmesna vrtilna_SKLOP1'!C528&lt;&gt;"",'[1]Vmesna vrtilna_SKLOP1'!C528,""),"")))))</f>
        <v/>
      </c>
      <c r="D528" s="17" t="str">
        <f>IF(IFERROR(VLOOKUP(B528,'[1]Vmesna vrtilna_SKLOP1'!B:J,6,0),"")=0,"",IFERROR(VLOOKUP(B528,'[1]Vmesna vrtilna_SKLOP1'!B:J,6,0),""))</f>
        <v/>
      </c>
      <c r="E528" s="16" t="str">
        <f>IF(IF('[1]Vmesna vrtilna_SKLOP1'!E528&lt;&gt;"",'[1]Vmesna vrtilna_SKLOP1'!D528,"")=0,"",IF('[1]Vmesna vrtilna_SKLOP1'!E528&lt;&gt;"",'[1]Vmesna vrtilna_SKLOP1'!D528,""))</f>
        <v/>
      </c>
      <c r="F528" s="18" t="str">
        <f>IF('[1]Vmesna vrtilna_SKLOP1'!E528&lt;&gt;"",'[1]Vmesna vrtilna_SKLOP1'!E528,"")</f>
        <v>Notranja rolo omarica, ALU lamele, Dim. ŠxV: 1,38x1,38m</v>
      </c>
      <c r="G528" s="15" t="str">
        <f>IF('[1]Vmesna vrtilna_SKLOP1'!E528&lt;&gt;"",'[1]Vmesna vrtilna_SKLOP1'!F528,"")</f>
        <v>[kos]</v>
      </c>
      <c r="H528" s="19">
        <f>IF('[1]Vmesna vrtilna_SKLOP1'!F528&lt;&gt;"",'[1]Vmesna vrtilna_SKLOP1'!I528,"")</f>
        <v>1</v>
      </c>
      <c r="I528" s="20" t="str">
        <f>IF(I527="Skupaj:","DDV (22%):",IF(I527="DDV (22%):","Skupaj z DDV:",IF(AND('[1]Vmesna vrtilna_SKLOP1'!C528&lt;&gt;"",'[1]Vmesna vrtilna_SKLOP1'!E528=""),"Skupaj:","")))</f>
        <v/>
      </c>
      <c r="J528" s="21">
        <f t="shared" si="17"/>
        <v>0</v>
      </c>
      <c r="K528" s="21">
        <f>IF(I528="Skupaj z DDV:",SUM(K526,K527),IF(I528="DDV (22%):",K527*0.22,IF(AND('[1]Vmesna vrtilna_SKLOP1'!C528&lt;&gt;"",'[1]Vmesna vrtilna_SKLOP1'!D528=""),'[1]Vmesna vrtilna_SKLOP1'!J528,IF(F528&lt;&gt;"",IF('[1]Vmesna vrtilna_SKLOP1'!J528&lt;&gt;"",'[1]Vmesna vrtilna_SKLOP1'!J528,""),""))))</f>
        <v>330.49808128204796</v>
      </c>
      <c r="L528" s="22">
        <f>IF(I527="Skupaj:","DDV (22%):",IF(I527="DDV (22%):","Skupaj z DDV:",IF(AND('[1]Vmesna vrtilna_SKLOP1'!C528&lt;&gt;"",'[1]Vmesna vrtilna_SKLOP1'!E528=""),"Skupaj:",IF(AND('[1]Vmesna vrtilna_SKLOP1'!C528&lt;&gt;"",'[1]Vmesna vrtilna_SKLOP1'!D528=""),'[1]Vmesna vrtilna_SKLOP1'!J528,IF(F528&lt;&gt;"",IF('[1]Vmesna vrtilna_SKLOP1'!J528&lt;&gt;"",'[1]Vmesna vrtilna_SKLOP1'!J528,""),"")))))</f>
        <v>330.49808128204796</v>
      </c>
      <c r="M528" s="22">
        <f t="shared" si="16"/>
        <v>0</v>
      </c>
      <c r="N528" s="22" t="str">
        <f>IF(IFERROR(VLOOKUP(B528,'[1]Vmesna vrtilna_SKLOP1'!B:J,7,0),"")=0,"",IFERROR(VLOOKUP(B528,'[1]Vmesna vrtilna_SKLOP1'!B:J,7,0),""))</f>
        <v/>
      </c>
      <c r="O528" s="22"/>
    </row>
    <row r="529" spans="2:15" ht="15" customHeight="1" x14ac:dyDescent="0.3">
      <c r="B529" s="15" t="str">
        <f>IF(AND('[1]Vmesna vrtilna_SKLOP1'!B529&lt;&gt;"",'[1]Vmesna vrtilna_SKLOP1'!C529&lt;&gt;""),IF('[1]Vmesna vrtilna_SKLOP1'!B529&lt;&gt;"",'[1]Vmesna vrtilna_SKLOP1'!B529,""),"")</f>
        <v/>
      </c>
      <c r="C529" s="16" t="str">
        <f>IF(OR(C528="Posebna oblika",C528="Kulturno zaščiten objekt",C528="Kulturno zaščiten objekt, Posebna oblika"),"Glej zavihek POSEBNI POGOJI",IF(SUM(N528:Q528)=1,"Posebna oblika",IF(SUM(N528:Q528)=10,"Kulturno zaščiten objekt",IF(SUM(N528:Q528)=11,"Kulturno zaščiten objekt, Posebna oblika",IF(AND('[1]Vmesna vrtilna_SKLOP1'!C529&lt;&gt;"",'[1]Vmesna vrtilna_SKLOP1'!D529&lt;&gt;""),IF('[1]Vmesna vrtilna_SKLOP1'!C529&lt;&gt;"",'[1]Vmesna vrtilna_SKLOP1'!C529,""),"")))))</f>
        <v/>
      </c>
      <c r="D529" s="17" t="str">
        <f>IF(IFERROR(VLOOKUP(B529,'[1]Vmesna vrtilna_SKLOP1'!B:J,6,0),"")=0,"",IFERROR(VLOOKUP(B529,'[1]Vmesna vrtilna_SKLOP1'!B:J,6,0),""))</f>
        <v/>
      </c>
      <c r="E529" s="16" t="str">
        <f>IF(IF('[1]Vmesna vrtilna_SKLOP1'!E529&lt;&gt;"",'[1]Vmesna vrtilna_SKLOP1'!D529,"")=0,"",IF('[1]Vmesna vrtilna_SKLOP1'!E529&lt;&gt;"",'[1]Vmesna vrtilna_SKLOP1'!D529,""))</f>
        <v/>
      </c>
      <c r="F529" s="18" t="str">
        <f>IF('[1]Vmesna vrtilna_SKLOP1'!E529&lt;&gt;"",'[1]Vmesna vrtilna_SKLOP1'!E529,"")</f>
        <v/>
      </c>
      <c r="G529" s="15" t="str">
        <f>IF('[1]Vmesna vrtilna_SKLOP1'!E529&lt;&gt;"",'[1]Vmesna vrtilna_SKLOP1'!F529,"")</f>
        <v/>
      </c>
      <c r="H529" s="19" t="str">
        <f>IF('[1]Vmesna vrtilna_SKLOP1'!F529&lt;&gt;"",'[1]Vmesna vrtilna_SKLOP1'!I529,"")</f>
        <v/>
      </c>
      <c r="I529" s="20" t="str">
        <f>IF(I528="Skupaj:","DDV (22%):",IF(I528="DDV (22%):","Skupaj z DDV:",IF(AND('[1]Vmesna vrtilna_SKLOP1'!C529&lt;&gt;"",'[1]Vmesna vrtilna_SKLOP1'!E529=""),"Skupaj:","")))</f>
        <v/>
      </c>
      <c r="J529" s="21" t="str">
        <f t="shared" si="17"/>
        <v/>
      </c>
      <c r="K529" s="21" t="str">
        <f>IF(I529="Skupaj z DDV:",SUM(K527,K528),IF(I529="DDV (22%):",K528*0.22,IF(AND('[1]Vmesna vrtilna_SKLOP1'!C529&lt;&gt;"",'[1]Vmesna vrtilna_SKLOP1'!D529=""),'[1]Vmesna vrtilna_SKLOP1'!J529,IF(F529&lt;&gt;"",IF('[1]Vmesna vrtilna_SKLOP1'!J529&lt;&gt;"",'[1]Vmesna vrtilna_SKLOP1'!J529,""),""))))</f>
        <v/>
      </c>
      <c r="L529" s="22" t="str">
        <f>IF(I528="Skupaj:","DDV (22%):",IF(I528="DDV (22%):","Skupaj z DDV:",IF(AND('[1]Vmesna vrtilna_SKLOP1'!C529&lt;&gt;"",'[1]Vmesna vrtilna_SKLOP1'!E529=""),"Skupaj:",IF(AND('[1]Vmesna vrtilna_SKLOP1'!C529&lt;&gt;"",'[1]Vmesna vrtilna_SKLOP1'!D529=""),'[1]Vmesna vrtilna_SKLOP1'!J529,IF(F529&lt;&gt;"",IF('[1]Vmesna vrtilna_SKLOP1'!J529&lt;&gt;"",'[1]Vmesna vrtilna_SKLOP1'!J529,""),"")))))</f>
        <v/>
      </c>
      <c r="M529" s="22">
        <f t="shared" si="16"/>
        <v>0</v>
      </c>
      <c r="N529" s="22" t="str">
        <f>IF(IFERROR(VLOOKUP(B529,'[1]Vmesna vrtilna_SKLOP1'!B:J,7,0),"")=0,"",IFERROR(VLOOKUP(B529,'[1]Vmesna vrtilna_SKLOP1'!B:J,7,0),""))</f>
        <v/>
      </c>
      <c r="O529" s="22"/>
    </row>
    <row r="530" spans="2:15" ht="15" customHeight="1" x14ac:dyDescent="0.3">
      <c r="B530" s="15" t="str">
        <f>IF(AND('[1]Vmesna vrtilna_SKLOP1'!B530&lt;&gt;"",'[1]Vmesna vrtilna_SKLOP1'!C530&lt;&gt;""),IF('[1]Vmesna vrtilna_SKLOP1'!B530&lt;&gt;"",'[1]Vmesna vrtilna_SKLOP1'!B530,""),"")</f>
        <v/>
      </c>
      <c r="C530" s="16" t="str">
        <f>IF(OR(C529="Posebna oblika",C529="Kulturno zaščiten objekt",C529="Kulturno zaščiten objekt, Posebna oblika"),"Glej zavihek POSEBNI POGOJI",IF(SUM(N529:Q529)=1,"Posebna oblika",IF(SUM(N529:Q529)=10,"Kulturno zaščiten objekt",IF(SUM(N529:Q529)=11,"Kulturno zaščiten objekt, Posebna oblika",IF(AND('[1]Vmesna vrtilna_SKLOP1'!C530&lt;&gt;"",'[1]Vmesna vrtilna_SKLOP1'!D530&lt;&gt;""),IF('[1]Vmesna vrtilna_SKLOP1'!C530&lt;&gt;"",'[1]Vmesna vrtilna_SKLOP1'!C530,""),"")))))</f>
        <v/>
      </c>
      <c r="D530" s="17" t="str">
        <f>IF(IFERROR(VLOOKUP(B530,'[1]Vmesna vrtilna_SKLOP1'!B:J,6,0),"")=0,"",IFERROR(VLOOKUP(B530,'[1]Vmesna vrtilna_SKLOP1'!B:J,6,0),""))</f>
        <v/>
      </c>
      <c r="E530" s="16" t="str">
        <f>IF(IF('[1]Vmesna vrtilna_SKLOP1'!E530&lt;&gt;"",'[1]Vmesna vrtilna_SKLOP1'!D530,"")=0,"",IF('[1]Vmesna vrtilna_SKLOP1'!E530&lt;&gt;"",'[1]Vmesna vrtilna_SKLOP1'!D530,""))</f>
        <v>Notranje police</v>
      </c>
      <c r="F530" s="18" t="str">
        <f>IF('[1]Vmesna vrtilna_SKLOP1'!E530&lt;&gt;"",'[1]Vmesna vrtilna_SKLOP1'!E530,"")</f>
        <v>Notranja polica, mat. Topalit, dim. ŠxG:1,35x0,2m</v>
      </c>
      <c r="G530" s="15" t="str">
        <f>IF('[1]Vmesna vrtilna_SKLOP1'!E530&lt;&gt;"",'[1]Vmesna vrtilna_SKLOP1'!F530,"")</f>
        <v>[kos]</v>
      </c>
      <c r="H530" s="19">
        <f>IF('[1]Vmesna vrtilna_SKLOP1'!F530&lt;&gt;"",'[1]Vmesna vrtilna_SKLOP1'!I530,"")</f>
        <v>2</v>
      </c>
      <c r="I530" s="20" t="str">
        <f>IF(I529="Skupaj:","DDV (22%):",IF(I529="DDV (22%):","Skupaj z DDV:",IF(AND('[1]Vmesna vrtilna_SKLOP1'!C530&lt;&gt;"",'[1]Vmesna vrtilna_SKLOP1'!E530=""),"Skupaj:","")))</f>
        <v/>
      </c>
      <c r="J530" s="21">
        <f t="shared" si="17"/>
        <v>0</v>
      </c>
      <c r="K530" s="21">
        <f>IF(I530="Skupaj z DDV:",SUM(K528,K529),IF(I530="DDV (22%):",K529*0.22,IF(AND('[1]Vmesna vrtilna_SKLOP1'!C530&lt;&gt;"",'[1]Vmesna vrtilna_SKLOP1'!D530=""),'[1]Vmesna vrtilna_SKLOP1'!J530,IF(F530&lt;&gt;"",IF('[1]Vmesna vrtilna_SKLOP1'!J530&lt;&gt;"",'[1]Vmesna vrtilna_SKLOP1'!J530,""),""))))</f>
        <v>74.2</v>
      </c>
      <c r="L530" s="22">
        <f>IF(I529="Skupaj:","DDV (22%):",IF(I529="DDV (22%):","Skupaj z DDV:",IF(AND('[1]Vmesna vrtilna_SKLOP1'!C530&lt;&gt;"",'[1]Vmesna vrtilna_SKLOP1'!E530=""),"Skupaj:",IF(AND('[1]Vmesna vrtilna_SKLOP1'!C530&lt;&gt;"",'[1]Vmesna vrtilna_SKLOP1'!D530=""),'[1]Vmesna vrtilna_SKLOP1'!J530,IF(F530&lt;&gt;"",IF('[1]Vmesna vrtilna_SKLOP1'!J530&lt;&gt;"",'[1]Vmesna vrtilna_SKLOP1'!J530,""),"")))))</f>
        <v>74.2</v>
      </c>
      <c r="M530" s="22">
        <f t="shared" si="16"/>
        <v>0</v>
      </c>
      <c r="N530" s="22" t="str">
        <f>IF(IFERROR(VLOOKUP(B530,'[1]Vmesna vrtilna_SKLOP1'!B:J,7,0),"")=0,"",IFERROR(VLOOKUP(B530,'[1]Vmesna vrtilna_SKLOP1'!B:J,7,0),""))</f>
        <v/>
      </c>
      <c r="O530" s="22"/>
    </row>
    <row r="531" spans="2:15" ht="15" customHeight="1" x14ac:dyDescent="0.3">
      <c r="B531" s="15" t="str">
        <f>IF(AND('[1]Vmesna vrtilna_SKLOP1'!B531&lt;&gt;"",'[1]Vmesna vrtilna_SKLOP1'!C531&lt;&gt;""),IF('[1]Vmesna vrtilna_SKLOP1'!B531&lt;&gt;"",'[1]Vmesna vrtilna_SKLOP1'!B531,""),"")</f>
        <v/>
      </c>
      <c r="C531" s="16" t="str">
        <f>IF(OR(C530="Posebna oblika",C530="Kulturno zaščiten objekt",C530="Kulturno zaščiten objekt, Posebna oblika"),"Glej zavihek POSEBNI POGOJI",IF(SUM(N530:Q530)=1,"Posebna oblika",IF(SUM(N530:Q530)=10,"Kulturno zaščiten objekt",IF(SUM(N530:Q530)=11,"Kulturno zaščiten objekt, Posebna oblika",IF(AND('[1]Vmesna vrtilna_SKLOP1'!C531&lt;&gt;"",'[1]Vmesna vrtilna_SKLOP1'!D531&lt;&gt;""),IF('[1]Vmesna vrtilna_SKLOP1'!C531&lt;&gt;"",'[1]Vmesna vrtilna_SKLOP1'!C531,""),"")))))</f>
        <v/>
      </c>
      <c r="D531" s="17" t="str">
        <f>IF(IFERROR(VLOOKUP(B531,'[1]Vmesna vrtilna_SKLOP1'!B:J,6,0),"")=0,"",IFERROR(VLOOKUP(B531,'[1]Vmesna vrtilna_SKLOP1'!B:J,6,0),""))</f>
        <v/>
      </c>
      <c r="E531" s="16" t="str">
        <f>IF(IF('[1]Vmesna vrtilna_SKLOP1'!E531&lt;&gt;"",'[1]Vmesna vrtilna_SKLOP1'!D531,"")=0,"",IF('[1]Vmesna vrtilna_SKLOP1'!E531&lt;&gt;"",'[1]Vmesna vrtilna_SKLOP1'!D531,""))</f>
        <v/>
      </c>
      <c r="F531" s="18" t="str">
        <f>IF('[1]Vmesna vrtilna_SKLOP1'!E531&lt;&gt;"",'[1]Vmesna vrtilna_SKLOP1'!E531,"")</f>
        <v>Notranja polica, mat. Topalit, dim. ŠxG:1,38x0,2m</v>
      </c>
      <c r="G531" s="15" t="str">
        <f>IF('[1]Vmesna vrtilna_SKLOP1'!E531&lt;&gt;"",'[1]Vmesna vrtilna_SKLOP1'!F531,"")</f>
        <v>[kos]</v>
      </c>
      <c r="H531" s="19">
        <f>IF('[1]Vmesna vrtilna_SKLOP1'!F531&lt;&gt;"",'[1]Vmesna vrtilna_SKLOP1'!I531,"")</f>
        <v>1</v>
      </c>
      <c r="I531" s="20" t="str">
        <f>IF(I530="Skupaj:","DDV (22%):",IF(I530="DDV (22%):","Skupaj z DDV:",IF(AND('[1]Vmesna vrtilna_SKLOP1'!C531&lt;&gt;"",'[1]Vmesna vrtilna_SKLOP1'!E531=""),"Skupaj:","")))</f>
        <v/>
      </c>
      <c r="J531" s="21">
        <f t="shared" si="17"/>
        <v>0</v>
      </c>
      <c r="K531" s="21">
        <f>IF(I531="Skupaj z DDV:",SUM(K529,K530),IF(I531="DDV (22%):",K530*0.22,IF(AND('[1]Vmesna vrtilna_SKLOP1'!C531&lt;&gt;"",'[1]Vmesna vrtilna_SKLOP1'!D531=""),'[1]Vmesna vrtilna_SKLOP1'!J531,IF(F531&lt;&gt;"",IF('[1]Vmesna vrtilna_SKLOP1'!J531&lt;&gt;"",'[1]Vmesna vrtilna_SKLOP1'!J531,""),""))))</f>
        <v>37.791199999999989</v>
      </c>
      <c r="L531" s="22">
        <f>IF(I530="Skupaj:","DDV (22%):",IF(I530="DDV (22%):","Skupaj z DDV:",IF(AND('[1]Vmesna vrtilna_SKLOP1'!C531&lt;&gt;"",'[1]Vmesna vrtilna_SKLOP1'!E531=""),"Skupaj:",IF(AND('[1]Vmesna vrtilna_SKLOP1'!C531&lt;&gt;"",'[1]Vmesna vrtilna_SKLOP1'!D531=""),'[1]Vmesna vrtilna_SKLOP1'!J531,IF(F531&lt;&gt;"",IF('[1]Vmesna vrtilna_SKLOP1'!J531&lt;&gt;"",'[1]Vmesna vrtilna_SKLOP1'!J531,""),"")))))</f>
        <v>37.791199999999989</v>
      </c>
      <c r="M531" s="22">
        <f t="shared" si="16"/>
        <v>0</v>
      </c>
      <c r="N531" s="22" t="str">
        <f>IF(IFERROR(VLOOKUP(B531,'[1]Vmesna vrtilna_SKLOP1'!B:J,7,0),"")=0,"",IFERROR(VLOOKUP(B531,'[1]Vmesna vrtilna_SKLOP1'!B:J,7,0),""))</f>
        <v/>
      </c>
      <c r="O531" s="22"/>
    </row>
    <row r="532" spans="2:15" ht="15" customHeight="1" x14ac:dyDescent="0.3">
      <c r="B532" s="15" t="str">
        <f>IF(AND('[1]Vmesna vrtilna_SKLOP1'!B532&lt;&gt;"",'[1]Vmesna vrtilna_SKLOP1'!C532&lt;&gt;""),IF('[1]Vmesna vrtilna_SKLOP1'!B532&lt;&gt;"",'[1]Vmesna vrtilna_SKLOP1'!B532,""),"")</f>
        <v/>
      </c>
      <c r="C532" s="16" t="str">
        <f>IF(OR(C531="Posebna oblika",C531="Kulturno zaščiten objekt",C531="Kulturno zaščiten objekt, Posebna oblika"),"Glej zavihek POSEBNI POGOJI",IF(SUM(N531:Q531)=1,"Posebna oblika",IF(SUM(N531:Q531)=10,"Kulturno zaščiten objekt",IF(SUM(N531:Q531)=11,"Kulturno zaščiten objekt, Posebna oblika",IF(AND('[1]Vmesna vrtilna_SKLOP1'!C532&lt;&gt;"",'[1]Vmesna vrtilna_SKLOP1'!D532&lt;&gt;""),IF('[1]Vmesna vrtilna_SKLOP1'!C532&lt;&gt;"",'[1]Vmesna vrtilna_SKLOP1'!C532,""),"")))))</f>
        <v/>
      </c>
      <c r="D532" s="17" t="str">
        <f>IF(IFERROR(VLOOKUP(B532,'[1]Vmesna vrtilna_SKLOP1'!B:J,6,0),"")=0,"",IFERROR(VLOOKUP(B532,'[1]Vmesna vrtilna_SKLOP1'!B:J,6,0),""))</f>
        <v/>
      </c>
      <c r="E532" s="16" t="str">
        <f>IF(IF('[1]Vmesna vrtilna_SKLOP1'!E532&lt;&gt;"",'[1]Vmesna vrtilna_SKLOP1'!D532,"")=0,"",IF('[1]Vmesna vrtilna_SKLOP1'!E532&lt;&gt;"",'[1]Vmesna vrtilna_SKLOP1'!D532,""))</f>
        <v/>
      </c>
      <c r="F532" s="18" t="str">
        <f>IF('[1]Vmesna vrtilna_SKLOP1'!E532&lt;&gt;"",'[1]Vmesna vrtilna_SKLOP1'!E532,"")</f>
        <v>Notranja polica, mat. Topalit, dim. ŠxG:1,78x0,2m</v>
      </c>
      <c r="G532" s="15" t="str">
        <f>IF('[1]Vmesna vrtilna_SKLOP1'!E532&lt;&gt;"",'[1]Vmesna vrtilna_SKLOP1'!F532,"")</f>
        <v>[kos]</v>
      </c>
      <c r="H532" s="19">
        <f>IF('[1]Vmesna vrtilna_SKLOP1'!F532&lt;&gt;"",'[1]Vmesna vrtilna_SKLOP1'!I532,"")</f>
        <v>1</v>
      </c>
      <c r="I532" s="20" t="str">
        <f>IF(I531="Skupaj:","DDV (22%):",IF(I531="DDV (22%):","Skupaj z DDV:",IF(AND('[1]Vmesna vrtilna_SKLOP1'!C532&lt;&gt;"",'[1]Vmesna vrtilna_SKLOP1'!E532=""),"Skupaj:","")))</f>
        <v/>
      </c>
      <c r="J532" s="21">
        <f t="shared" si="17"/>
        <v>0</v>
      </c>
      <c r="K532" s="21">
        <f>IF(I532="Skupaj z DDV:",SUM(K530,K531),IF(I532="DDV (22%):",K531*0.22,IF(AND('[1]Vmesna vrtilna_SKLOP1'!C532&lt;&gt;"",'[1]Vmesna vrtilna_SKLOP1'!D532=""),'[1]Vmesna vrtilna_SKLOP1'!J532,IF(F532&lt;&gt;"",IF('[1]Vmesna vrtilna_SKLOP1'!J532&lt;&gt;"",'[1]Vmesna vrtilna_SKLOP1'!J532,""),""))))</f>
        <v>48.383200000000002</v>
      </c>
      <c r="L532" s="22">
        <f>IF(I531="Skupaj:","DDV (22%):",IF(I531="DDV (22%):","Skupaj z DDV:",IF(AND('[1]Vmesna vrtilna_SKLOP1'!C532&lt;&gt;"",'[1]Vmesna vrtilna_SKLOP1'!E532=""),"Skupaj:",IF(AND('[1]Vmesna vrtilna_SKLOP1'!C532&lt;&gt;"",'[1]Vmesna vrtilna_SKLOP1'!D532=""),'[1]Vmesna vrtilna_SKLOP1'!J532,IF(F532&lt;&gt;"",IF('[1]Vmesna vrtilna_SKLOP1'!J532&lt;&gt;"",'[1]Vmesna vrtilna_SKLOP1'!J532,""),"")))))</f>
        <v>48.383200000000002</v>
      </c>
      <c r="M532" s="22">
        <f t="shared" si="16"/>
        <v>0</v>
      </c>
      <c r="N532" s="22" t="str">
        <f>IF(IFERROR(VLOOKUP(B532,'[1]Vmesna vrtilna_SKLOP1'!B:J,7,0),"")=0,"",IFERROR(VLOOKUP(B532,'[1]Vmesna vrtilna_SKLOP1'!B:J,7,0),""))</f>
        <v/>
      </c>
      <c r="O532" s="22"/>
    </row>
    <row r="533" spans="2:15" ht="15" customHeight="1" x14ac:dyDescent="0.3">
      <c r="B533" s="15" t="str">
        <f>IF(AND('[1]Vmesna vrtilna_SKLOP1'!B533&lt;&gt;"",'[1]Vmesna vrtilna_SKLOP1'!C533&lt;&gt;""),IF('[1]Vmesna vrtilna_SKLOP1'!B533&lt;&gt;"",'[1]Vmesna vrtilna_SKLOP1'!B533,""),"")</f>
        <v/>
      </c>
      <c r="C533" s="16" t="str">
        <f>IF(OR(C532="Posebna oblika",C532="Kulturno zaščiten objekt",C532="Kulturno zaščiten objekt, Posebna oblika"),"Glej zavihek POSEBNI POGOJI",IF(SUM(N532:Q532)=1,"Posebna oblika",IF(SUM(N532:Q532)=10,"Kulturno zaščiten objekt",IF(SUM(N532:Q532)=11,"Kulturno zaščiten objekt, Posebna oblika",IF(AND('[1]Vmesna vrtilna_SKLOP1'!C533&lt;&gt;"",'[1]Vmesna vrtilna_SKLOP1'!D533&lt;&gt;""),IF('[1]Vmesna vrtilna_SKLOP1'!C533&lt;&gt;"",'[1]Vmesna vrtilna_SKLOP1'!C533,""),"")))))</f>
        <v/>
      </c>
      <c r="D533" s="17" t="str">
        <f>IF(IFERROR(VLOOKUP(B533,'[1]Vmesna vrtilna_SKLOP1'!B:J,6,0),"")=0,"",IFERROR(VLOOKUP(B533,'[1]Vmesna vrtilna_SKLOP1'!B:J,6,0),""))</f>
        <v/>
      </c>
      <c r="E533" s="16" t="str">
        <f>IF(IF('[1]Vmesna vrtilna_SKLOP1'!E533&lt;&gt;"",'[1]Vmesna vrtilna_SKLOP1'!D533,"")=0,"",IF('[1]Vmesna vrtilna_SKLOP1'!E533&lt;&gt;"",'[1]Vmesna vrtilna_SKLOP1'!D533,""))</f>
        <v/>
      </c>
      <c r="F533" s="18" t="str">
        <f>IF('[1]Vmesna vrtilna_SKLOP1'!E533&lt;&gt;"",'[1]Vmesna vrtilna_SKLOP1'!E533,"")</f>
        <v>Notranja polica, mat. Topalit, dim. ŠxG:1,37x0,2m</v>
      </c>
      <c r="G533" s="15" t="str">
        <f>IF('[1]Vmesna vrtilna_SKLOP1'!E533&lt;&gt;"",'[1]Vmesna vrtilna_SKLOP1'!F533,"")</f>
        <v>[kos]</v>
      </c>
      <c r="H533" s="19">
        <f>IF('[1]Vmesna vrtilna_SKLOP1'!F533&lt;&gt;"",'[1]Vmesna vrtilna_SKLOP1'!I533,"")</f>
        <v>1</v>
      </c>
      <c r="I533" s="20" t="str">
        <f>IF(I532="Skupaj:","DDV (22%):",IF(I532="DDV (22%):","Skupaj z DDV:",IF(AND('[1]Vmesna vrtilna_SKLOP1'!C533&lt;&gt;"",'[1]Vmesna vrtilna_SKLOP1'!E533=""),"Skupaj:","")))</f>
        <v/>
      </c>
      <c r="J533" s="21">
        <f t="shared" si="17"/>
        <v>0</v>
      </c>
      <c r="K533" s="21">
        <f>IF(I533="Skupaj z DDV:",SUM(K531,K532),IF(I533="DDV (22%):",K532*0.22,IF(AND('[1]Vmesna vrtilna_SKLOP1'!C533&lt;&gt;"",'[1]Vmesna vrtilna_SKLOP1'!D533=""),'[1]Vmesna vrtilna_SKLOP1'!J533,IF(F533&lt;&gt;"",IF('[1]Vmesna vrtilna_SKLOP1'!J533&lt;&gt;"",'[1]Vmesna vrtilna_SKLOP1'!J533,""),""))))</f>
        <v>37.559200000000004</v>
      </c>
      <c r="L533" s="22">
        <f>IF(I532="Skupaj:","DDV (22%):",IF(I532="DDV (22%):","Skupaj z DDV:",IF(AND('[1]Vmesna vrtilna_SKLOP1'!C533&lt;&gt;"",'[1]Vmesna vrtilna_SKLOP1'!E533=""),"Skupaj:",IF(AND('[1]Vmesna vrtilna_SKLOP1'!C533&lt;&gt;"",'[1]Vmesna vrtilna_SKLOP1'!D533=""),'[1]Vmesna vrtilna_SKLOP1'!J533,IF(F533&lt;&gt;"",IF('[1]Vmesna vrtilna_SKLOP1'!J533&lt;&gt;"",'[1]Vmesna vrtilna_SKLOP1'!J533,""),"")))))</f>
        <v>37.559200000000004</v>
      </c>
      <c r="M533" s="22">
        <f t="shared" si="16"/>
        <v>0</v>
      </c>
      <c r="N533" s="22" t="str">
        <f>IF(IFERROR(VLOOKUP(B533,'[1]Vmesna vrtilna_SKLOP1'!B:J,7,0),"")=0,"",IFERROR(VLOOKUP(B533,'[1]Vmesna vrtilna_SKLOP1'!B:J,7,0),""))</f>
        <v/>
      </c>
      <c r="O533" s="22"/>
    </row>
    <row r="534" spans="2:15" ht="15" customHeight="1" x14ac:dyDescent="0.3">
      <c r="B534" s="15" t="str">
        <f>IF(AND('[1]Vmesna vrtilna_SKLOP1'!B534&lt;&gt;"",'[1]Vmesna vrtilna_SKLOP1'!C534&lt;&gt;""),IF('[1]Vmesna vrtilna_SKLOP1'!B534&lt;&gt;"",'[1]Vmesna vrtilna_SKLOP1'!B534,""),"")</f>
        <v/>
      </c>
      <c r="C534" s="16" t="str">
        <f>IF(OR(C533="Posebna oblika",C533="Kulturno zaščiten objekt",C533="Kulturno zaščiten objekt, Posebna oblika"),"Glej zavihek POSEBNI POGOJI",IF(SUM(N533:Q533)=1,"Posebna oblika",IF(SUM(N533:Q533)=10,"Kulturno zaščiten objekt",IF(SUM(N533:Q533)=11,"Kulturno zaščiten objekt, Posebna oblika",IF(AND('[1]Vmesna vrtilna_SKLOP1'!C534&lt;&gt;"",'[1]Vmesna vrtilna_SKLOP1'!D534&lt;&gt;""),IF('[1]Vmesna vrtilna_SKLOP1'!C534&lt;&gt;"",'[1]Vmesna vrtilna_SKLOP1'!C534,""),"")))))</f>
        <v/>
      </c>
      <c r="D534" s="17" t="str">
        <f>IF(IFERROR(VLOOKUP(B534,'[1]Vmesna vrtilna_SKLOP1'!B:J,6,0),"")=0,"",IFERROR(VLOOKUP(B534,'[1]Vmesna vrtilna_SKLOP1'!B:J,6,0),""))</f>
        <v/>
      </c>
      <c r="E534" s="16" t="str">
        <f>IF(IF('[1]Vmesna vrtilna_SKLOP1'!E534&lt;&gt;"",'[1]Vmesna vrtilna_SKLOP1'!D534,"")=0,"",IF('[1]Vmesna vrtilna_SKLOP1'!E534&lt;&gt;"",'[1]Vmesna vrtilna_SKLOP1'!D534,""))</f>
        <v/>
      </c>
      <c r="F534" s="18" t="str">
        <f>IF('[1]Vmesna vrtilna_SKLOP1'!E534&lt;&gt;"",'[1]Vmesna vrtilna_SKLOP1'!E534,"")</f>
        <v>Notranja polica, mat. Topalit, dim. ŠxG:1,35x0,5m</v>
      </c>
      <c r="G534" s="15" t="str">
        <f>IF('[1]Vmesna vrtilna_SKLOP1'!E534&lt;&gt;"",'[1]Vmesna vrtilna_SKLOP1'!F534,"")</f>
        <v>[kos]</v>
      </c>
      <c r="H534" s="19">
        <f>IF('[1]Vmesna vrtilna_SKLOP1'!F534&lt;&gt;"",'[1]Vmesna vrtilna_SKLOP1'!I534,"")</f>
        <v>1</v>
      </c>
      <c r="I534" s="20" t="str">
        <f>IF(I533="Skupaj:","DDV (22%):",IF(I533="DDV (22%):","Skupaj z DDV:",IF(AND('[1]Vmesna vrtilna_SKLOP1'!C534&lt;&gt;"",'[1]Vmesna vrtilna_SKLOP1'!E534=""),"Skupaj:","")))</f>
        <v/>
      </c>
      <c r="J534" s="21">
        <f t="shared" si="17"/>
        <v>0</v>
      </c>
      <c r="K534" s="21">
        <f>IF(I534="Skupaj z DDV:",SUM(K532,K533),IF(I534="DDV (22%):",K533*0.22,IF(AND('[1]Vmesna vrtilna_SKLOP1'!C534&lt;&gt;"",'[1]Vmesna vrtilna_SKLOP1'!D534=""),'[1]Vmesna vrtilna_SKLOP1'!J534,IF(F534&lt;&gt;"",IF('[1]Vmesna vrtilna_SKLOP1'!J534&lt;&gt;"",'[1]Vmesna vrtilna_SKLOP1'!J534,""),""))))</f>
        <v>116.07500000000002</v>
      </c>
      <c r="L534" s="22">
        <f>IF(I533="Skupaj:","DDV (22%):",IF(I533="DDV (22%):","Skupaj z DDV:",IF(AND('[1]Vmesna vrtilna_SKLOP1'!C534&lt;&gt;"",'[1]Vmesna vrtilna_SKLOP1'!E534=""),"Skupaj:",IF(AND('[1]Vmesna vrtilna_SKLOP1'!C534&lt;&gt;"",'[1]Vmesna vrtilna_SKLOP1'!D534=""),'[1]Vmesna vrtilna_SKLOP1'!J534,IF(F534&lt;&gt;"",IF('[1]Vmesna vrtilna_SKLOP1'!J534&lt;&gt;"",'[1]Vmesna vrtilna_SKLOP1'!J534,""),"")))))</f>
        <v>116.07500000000002</v>
      </c>
      <c r="M534" s="22">
        <f t="shared" si="16"/>
        <v>0</v>
      </c>
      <c r="N534" s="22" t="str">
        <f>IF(IFERROR(VLOOKUP(B534,'[1]Vmesna vrtilna_SKLOP1'!B:J,7,0),"")=0,"",IFERROR(VLOOKUP(B534,'[1]Vmesna vrtilna_SKLOP1'!B:J,7,0),""))</f>
        <v/>
      </c>
      <c r="O534" s="22"/>
    </row>
    <row r="535" spans="2:15" ht="15" customHeight="1" x14ac:dyDescent="0.3">
      <c r="B535" s="15" t="str">
        <f>IF(AND('[1]Vmesna vrtilna_SKLOP1'!B535&lt;&gt;"",'[1]Vmesna vrtilna_SKLOP1'!C535&lt;&gt;""),IF('[1]Vmesna vrtilna_SKLOP1'!B535&lt;&gt;"",'[1]Vmesna vrtilna_SKLOP1'!B535,""),"")</f>
        <v/>
      </c>
      <c r="C535" s="16" t="str">
        <f>IF(OR(C534="Posebna oblika",C534="Kulturno zaščiten objekt",C534="Kulturno zaščiten objekt, Posebna oblika"),"Glej zavihek POSEBNI POGOJI",IF(SUM(N534:Q534)=1,"Posebna oblika",IF(SUM(N534:Q534)=10,"Kulturno zaščiten objekt",IF(SUM(N534:Q534)=11,"Kulturno zaščiten objekt, Posebna oblika",IF(AND('[1]Vmesna vrtilna_SKLOP1'!C535&lt;&gt;"",'[1]Vmesna vrtilna_SKLOP1'!D535&lt;&gt;""),IF('[1]Vmesna vrtilna_SKLOP1'!C535&lt;&gt;"",'[1]Vmesna vrtilna_SKLOP1'!C535,""),"")))))</f>
        <v/>
      </c>
      <c r="D535" s="17" t="str">
        <f>IF(IFERROR(VLOOKUP(B535,'[1]Vmesna vrtilna_SKLOP1'!B:J,6,0),"")=0,"",IFERROR(VLOOKUP(B535,'[1]Vmesna vrtilna_SKLOP1'!B:J,6,0),""))</f>
        <v/>
      </c>
      <c r="E535" s="16" t="str">
        <f>IF(IF('[1]Vmesna vrtilna_SKLOP1'!E535&lt;&gt;"",'[1]Vmesna vrtilna_SKLOP1'!D535,"")=0,"",IF('[1]Vmesna vrtilna_SKLOP1'!E535&lt;&gt;"",'[1]Vmesna vrtilna_SKLOP1'!D535,""))</f>
        <v/>
      </c>
      <c r="F535" s="18" t="str">
        <f>IF('[1]Vmesna vrtilna_SKLOP1'!E535&lt;&gt;"",'[1]Vmesna vrtilna_SKLOP1'!E535,"")</f>
        <v>Notranja polica, mat. Topalit, dim. ŠxG:1,78x0,5m</v>
      </c>
      <c r="G535" s="15" t="str">
        <f>IF('[1]Vmesna vrtilna_SKLOP1'!E535&lt;&gt;"",'[1]Vmesna vrtilna_SKLOP1'!F535,"")</f>
        <v>[kos]</v>
      </c>
      <c r="H535" s="19">
        <f>IF('[1]Vmesna vrtilna_SKLOP1'!F535&lt;&gt;"",'[1]Vmesna vrtilna_SKLOP1'!I535,"")</f>
        <v>1</v>
      </c>
      <c r="I535" s="20" t="str">
        <f>IF(I534="Skupaj:","DDV (22%):",IF(I534="DDV (22%):","Skupaj z DDV:",IF(AND('[1]Vmesna vrtilna_SKLOP1'!C535&lt;&gt;"",'[1]Vmesna vrtilna_SKLOP1'!E535=""),"Skupaj:","")))</f>
        <v/>
      </c>
      <c r="J535" s="21">
        <f t="shared" si="17"/>
        <v>0</v>
      </c>
      <c r="K535" s="21">
        <f>IF(I535="Skupaj z DDV:",SUM(K533,K534),IF(I535="DDV (22%):",K534*0.22,IF(AND('[1]Vmesna vrtilna_SKLOP1'!C535&lt;&gt;"",'[1]Vmesna vrtilna_SKLOP1'!D535=""),'[1]Vmesna vrtilna_SKLOP1'!J535,IF(F535&lt;&gt;"",IF('[1]Vmesna vrtilna_SKLOP1'!J535&lt;&gt;"",'[1]Vmesna vrtilna_SKLOP1'!J535,""),""))))</f>
        <v>184.66000000000003</v>
      </c>
      <c r="L535" s="22">
        <f>IF(I534="Skupaj:","DDV (22%):",IF(I534="DDV (22%):","Skupaj z DDV:",IF(AND('[1]Vmesna vrtilna_SKLOP1'!C535&lt;&gt;"",'[1]Vmesna vrtilna_SKLOP1'!E535=""),"Skupaj:",IF(AND('[1]Vmesna vrtilna_SKLOP1'!C535&lt;&gt;"",'[1]Vmesna vrtilna_SKLOP1'!D535=""),'[1]Vmesna vrtilna_SKLOP1'!J535,IF(F535&lt;&gt;"",IF('[1]Vmesna vrtilna_SKLOP1'!J535&lt;&gt;"",'[1]Vmesna vrtilna_SKLOP1'!J535,""),"")))))</f>
        <v>184.66000000000003</v>
      </c>
      <c r="M535" s="22">
        <f t="shared" si="16"/>
        <v>0</v>
      </c>
      <c r="N535" s="22" t="str">
        <f>IF(IFERROR(VLOOKUP(B535,'[1]Vmesna vrtilna_SKLOP1'!B:J,7,0),"")=0,"",IFERROR(VLOOKUP(B535,'[1]Vmesna vrtilna_SKLOP1'!B:J,7,0),""))</f>
        <v/>
      </c>
      <c r="O535" s="22"/>
    </row>
    <row r="536" spans="2:15" ht="15" customHeight="1" x14ac:dyDescent="0.3">
      <c r="B536" s="15" t="str">
        <f>IF(AND('[1]Vmesna vrtilna_SKLOP1'!B536&lt;&gt;"",'[1]Vmesna vrtilna_SKLOP1'!C536&lt;&gt;""),IF('[1]Vmesna vrtilna_SKLOP1'!B536&lt;&gt;"",'[1]Vmesna vrtilna_SKLOP1'!B536,""),"")</f>
        <v/>
      </c>
      <c r="C536" s="16" t="str">
        <f>IF(OR(C535="Posebna oblika",C535="Kulturno zaščiten objekt",C535="Kulturno zaščiten objekt, Posebna oblika"),"Glej zavihek POSEBNI POGOJI",IF(SUM(N535:Q535)=1,"Posebna oblika",IF(SUM(N535:Q535)=10,"Kulturno zaščiten objekt",IF(SUM(N535:Q535)=11,"Kulturno zaščiten objekt, Posebna oblika",IF(AND('[1]Vmesna vrtilna_SKLOP1'!C536&lt;&gt;"",'[1]Vmesna vrtilna_SKLOP1'!D536&lt;&gt;""),IF('[1]Vmesna vrtilna_SKLOP1'!C536&lt;&gt;"",'[1]Vmesna vrtilna_SKLOP1'!C536,""),"")))))</f>
        <v/>
      </c>
      <c r="D536" s="17" t="str">
        <f>IF(IFERROR(VLOOKUP(B536,'[1]Vmesna vrtilna_SKLOP1'!B:J,6,0),"")=0,"",IFERROR(VLOOKUP(B536,'[1]Vmesna vrtilna_SKLOP1'!B:J,6,0),""))</f>
        <v/>
      </c>
      <c r="E536" s="16" t="str">
        <f>IF(IF('[1]Vmesna vrtilna_SKLOP1'!E536&lt;&gt;"",'[1]Vmesna vrtilna_SKLOP1'!D536,"")=0,"",IF('[1]Vmesna vrtilna_SKLOP1'!E536&lt;&gt;"",'[1]Vmesna vrtilna_SKLOP1'!D536,""))</f>
        <v/>
      </c>
      <c r="F536" s="18" t="str">
        <f>IF('[1]Vmesna vrtilna_SKLOP1'!E536&lt;&gt;"",'[1]Vmesna vrtilna_SKLOP1'!E536,"")</f>
        <v>Notranja polica, mat. Topalit, dim. ŠxG:1,36x0,5m</v>
      </c>
      <c r="G536" s="15" t="str">
        <f>IF('[1]Vmesna vrtilna_SKLOP1'!E536&lt;&gt;"",'[1]Vmesna vrtilna_SKLOP1'!F536,"")</f>
        <v>[kos]</v>
      </c>
      <c r="H536" s="19">
        <f>IF('[1]Vmesna vrtilna_SKLOP1'!F536&lt;&gt;"",'[1]Vmesna vrtilna_SKLOP1'!I536,"")</f>
        <v>1</v>
      </c>
      <c r="I536" s="20" t="str">
        <f>IF(I535="Skupaj:","DDV (22%):",IF(I535="DDV (22%):","Skupaj z DDV:",IF(AND('[1]Vmesna vrtilna_SKLOP1'!C536&lt;&gt;"",'[1]Vmesna vrtilna_SKLOP1'!E536=""),"Skupaj:","")))</f>
        <v/>
      </c>
      <c r="J536" s="21">
        <f t="shared" si="17"/>
        <v>0</v>
      </c>
      <c r="K536" s="21">
        <f>IF(I536="Skupaj z DDV:",SUM(K534,K535),IF(I536="DDV (22%):",K535*0.22,IF(AND('[1]Vmesna vrtilna_SKLOP1'!C536&lt;&gt;"",'[1]Vmesna vrtilna_SKLOP1'!D536=""),'[1]Vmesna vrtilna_SKLOP1'!J536,IF(F536&lt;&gt;"",IF('[1]Vmesna vrtilna_SKLOP1'!J536&lt;&gt;"",'[1]Vmesna vrtilna_SKLOP1'!J536,""),""))))</f>
        <v>117.46000000000001</v>
      </c>
      <c r="L536" s="22">
        <f>IF(I535="Skupaj:","DDV (22%):",IF(I535="DDV (22%):","Skupaj z DDV:",IF(AND('[1]Vmesna vrtilna_SKLOP1'!C536&lt;&gt;"",'[1]Vmesna vrtilna_SKLOP1'!E536=""),"Skupaj:",IF(AND('[1]Vmesna vrtilna_SKLOP1'!C536&lt;&gt;"",'[1]Vmesna vrtilna_SKLOP1'!D536=""),'[1]Vmesna vrtilna_SKLOP1'!J536,IF(F536&lt;&gt;"",IF('[1]Vmesna vrtilna_SKLOP1'!J536&lt;&gt;"",'[1]Vmesna vrtilna_SKLOP1'!J536,""),"")))))</f>
        <v>117.46000000000001</v>
      </c>
      <c r="M536" s="22">
        <f t="shared" si="16"/>
        <v>0</v>
      </c>
      <c r="N536" s="22" t="str">
        <f>IF(IFERROR(VLOOKUP(B536,'[1]Vmesna vrtilna_SKLOP1'!B:J,7,0),"")=0,"",IFERROR(VLOOKUP(B536,'[1]Vmesna vrtilna_SKLOP1'!B:J,7,0),""))</f>
        <v/>
      </c>
      <c r="O536" s="22"/>
    </row>
    <row r="537" spans="2:15" ht="15" customHeight="1" x14ac:dyDescent="0.3">
      <c r="B537" s="15" t="str">
        <f>IF(AND('[1]Vmesna vrtilna_SKLOP1'!B537&lt;&gt;"",'[1]Vmesna vrtilna_SKLOP1'!C537&lt;&gt;""),IF('[1]Vmesna vrtilna_SKLOP1'!B537&lt;&gt;"",'[1]Vmesna vrtilna_SKLOP1'!B537,""),"")</f>
        <v/>
      </c>
      <c r="C537" s="16" t="str">
        <f>IF(OR(C536="Posebna oblika",C536="Kulturno zaščiten objekt",C536="Kulturno zaščiten objekt, Posebna oblika"),"Glej zavihek POSEBNI POGOJI",IF(SUM(N536:Q536)=1,"Posebna oblika",IF(SUM(N536:Q536)=10,"Kulturno zaščiten objekt",IF(SUM(N536:Q536)=11,"Kulturno zaščiten objekt, Posebna oblika",IF(AND('[1]Vmesna vrtilna_SKLOP1'!C537&lt;&gt;"",'[1]Vmesna vrtilna_SKLOP1'!D537&lt;&gt;""),IF('[1]Vmesna vrtilna_SKLOP1'!C537&lt;&gt;"",'[1]Vmesna vrtilna_SKLOP1'!C537,""),"")))))</f>
        <v/>
      </c>
      <c r="D537" s="17" t="str">
        <f>IF(IFERROR(VLOOKUP(B537,'[1]Vmesna vrtilna_SKLOP1'!B:J,6,0),"")=0,"",IFERROR(VLOOKUP(B537,'[1]Vmesna vrtilna_SKLOP1'!B:J,6,0),""))</f>
        <v/>
      </c>
      <c r="E537" s="16" t="str">
        <f>IF(IF('[1]Vmesna vrtilna_SKLOP1'!E537&lt;&gt;"",'[1]Vmesna vrtilna_SKLOP1'!D537,"")=0,"",IF('[1]Vmesna vrtilna_SKLOP1'!E537&lt;&gt;"",'[1]Vmesna vrtilna_SKLOP1'!D537,""))</f>
        <v/>
      </c>
      <c r="F537" s="18" t="str">
        <f>IF('[1]Vmesna vrtilna_SKLOP1'!E537&lt;&gt;"",'[1]Vmesna vrtilna_SKLOP1'!E537,"")</f>
        <v/>
      </c>
      <c r="G537" s="15" t="str">
        <f>IF('[1]Vmesna vrtilna_SKLOP1'!E537&lt;&gt;"",'[1]Vmesna vrtilna_SKLOP1'!F537,"")</f>
        <v/>
      </c>
      <c r="H537" s="19" t="str">
        <f>IF('[1]Vmesna vrtilna_SKLOP1'!F537&lt;&gt;"",'[1]Vmesna vrtilna_SKLOP1'!I537,"")</f>
        <v/>
      </c>
      <c r="I537" s="20" t="str">
        <f>IF(I536="Skupaj:","DDV (22%):",IF(I536="DDV (22%):","Skupaj z DDV:",IF(AND('[1]Vmesna vrtilna_SKLOP1'!C537&lt;&gt;"",'[1]Vmesna vrtilna_SKLOP1'!E537=""),"Skupaj:","")))</f>
        <v/>
      </c>
      <c r="J537" s="21" t="str">
        <f t="shared" si="17"/>
        <v/>
      </c>
      <c r="K537" s="21" t="str">
        <f>IF(I537="Skupaj z DDV:",SUM(K535,K536),IF(I537="DDV (22%):",K536*0.22,IF(AND('[1]Vmesna vrtilna_SKLOP1'!C537&lt;&gt;"",'[1]Vmesna vrtilna_SKLOP1'!D537=""),'[1]Vmesna vrtilna_SKLOP1'!J537,IF(F537&lt;&gt;"",IF('[1]Vmesna vrtilna_SKLOP1'!J537&lt;&gt;"",'[1]Vmesna vrtilna_SKLOP1'!J537,""),""))))</f>
        <v/>
      </c>
      <c r="L537" s="22" t="str">
        <f>IF(I536="Skupaj:","DDV (22%):",IF(I536="DDV (22%):","Skupaj z DDV:",IF(AND('[1]Vmesna vrtilna_SKLOP1'!C537&lt;&gt;"",'[1]Vmesna vrtilna_SKLOP1'!E537=""),"Skupaj:",IF(AND('[1]Vmesna vrtilna_SKLOP1'!C537&lt;&gt;"",'[1]Vmesna vrtilna_SKLOP1'!D537=""),'[1]Vmesna vrtilna_SKLOP1'!J537,IF(F537&lt;&gt;"",IF('[1]Vmesna vrtilna_SKLOP1'!J537&lt;&gt;"",'[1]Vmesna vrtilna_SKLOP1'!J537,""),"")))))</f>
        <v/>
      </c>
      <c r="M537" s="22">
        <f t="shared" si="16"/>
        <v>0</v>
      </c>
      <c r="N537" s="22" t="str">
        <f>IF(IFERROR(VLOOKUP(B537,'[1]Vmesna vrtilna_SKLOP1'!B:J,7,0),"")=0,"",IFERROR(VLOOKUP(B537,'[1]Vmesna vrtilna_SKLOP1'!B:J,7,0),""))</f>
        <v/>
      </c>
      <c r="O537" s="22"/>
    </row>
    <row r="538" spans="2:15" ht="15" customHeight="1" x14ac:dyDescent="0.3">
      <c r="B538" s="15" t="str">
        <f>IF(AND('[1]Vmesna vrtilna_SKLOP1'!B538&lt;&gt;"",'[1]Vmesna vrtilna_SKLOP1'!C538&lt;&gt;""),IF('[1]Vmesna vrtilna_SKLOP1'!B538&lt;&gt;"",'[1]Vmesna vrtilna_SKLOP1'!B538,""),"")</f>
        <v/>
      </c>
      <c r="C538" s="16" t="str">
        <f>IF(OR(C537="Posebna oblika",C537="Kulturno zaščiten objekt",C537="Kulturno zaščiten objekt, Posebna oblika"),"Glej zavihek POSEBNI POGOJI",IF(SUM(N537:Q537)=1,"Posebna oblika",IF(SUM(N537:Q537)=10,"Kulturno zaščiten objekt",IF(SUM(N537:Q537)=11,"Kulturno zaščiten objekt, Posebna oblika",IF(AND('[1]Vmesna vrtilna_SKLOP1'!C538&lt;&gt;"",'[1]Vmesna vrtilna_SKLOP1'!D538&lt;&gt;""),IF('[1]Vmesna vrtilna_SKLOP1'!C538&lt;&gt;"",'[1]Vmesna vrtilna_SKLOP1'!C538,""),"")))))</f>
        <v/>
      </c>
      <c r="D538" s="17" t="str">
        <f>IF(IFERROR(VLOOKUP(B538,'[1]Vmesna vrtilna_SKLOP1'!B:J,6,0),"")=0,"",IFERROR(VLOOKUP(B538,'[1]Vmesna vrtilna_SKLOP1'!B:J,6,0),""))</f>
        <v/>
      </c>
      <c r="E538" s="16" t="str">
        <f>IF(IF('[1]Vmesna vrtilna_SKLOP1'!E538&lt;&gt;"",'[1]Vmesna vrtilna_SKLOP1'!D538,"")=0,"",IF('[1]Vmesna vrtilna_SKLOP1'!E538&lt;&gt;"",'[1]Vmesna vrtilna_SKLOP1'!D538,""))</f>
        <v>Demontaža</v>
      </c>
      <c r="F538" s="18" t="str">
        <f>IF('[1]Vmesna vrtilna_SKLOP1'!E538&lt;&gt;"",'[1]Vmesna vrtilna_SKLOP1'!E538,"")</f>
        <v>Demontaža oken</v>
      </c>
      <c r="G538" s="15" t="str">
        <f>IF('[1]Vmesna vrtilna_SKLOP1'!E538&lt;&gt;"",'[1]Vmesna vrtilna_SKLOP1'!F538,"")</f>
        <v>[m1]</v>
      </c>
      <c r="H538" s="19">
        <f>IF('[1]Vmesna vrtilna_SKLOP1'!F538&lt;&gt;"",'[1]Vmesna vrtilna_SKLOP1'!I538,"")</f>
        <v>46.08</v>
      </c>
      <c r="I538" s="20" t="str">
        <f>IF(I537="Skupaj:","DDV (22%):",IF(I537="DDV (22%):","Skupaj z DDV:",IF(AND('[1]Vmesna vrtilna_SKLOP1'!C538&lt;&gt;"",'[1]Vmesna vrtilna_SKLOP1'!E538=""),"Skupaj:","")))</f>
        <v/>
      </c>
      <c r="J538" s="21">
        <f t="shared" si="17"/>
        <v>0</v>
      </c>
      <c r="K538" s="21">
        <f>IF(I538="Skupaj z DDV:",SUM(K536,K537),IF(I538="DDV (22%):",K537*0.22,IF(AND('[1]Vmesna vrtilna_SKLOP1'!C538&lt;&gt;"",'[1]Vmesna vrtilna_SKLOP1'!D538=""),'[1]Vmesna vrtilna_SKLOP1'!J538,IF(F538&lt;&gt;"",IF('[1]Vmesna vrtilna_SKLOP1'!J538&lt;&gt;"",'[1]Vmesna vrtilna_SKLOP1'!J538,""),""))))</f>
        <v>322.56</v>
      </c>
      <c r="L538" s="22">
        <f>IF(I537="Skupaj:","DDV (22%):",IF(I537="DDV (22%):","Skupaj z DDV:",IF(AND('[1]Vmesna vrtilna_SKLOP1'!C538&lt;&gt;"",'[1]Vmesna vrtilna_SKLOP1'!E538=""),"Skupaj:",IF(AND('[1]Vmesna vrtilna_SKLOP1'!C538&lt;&gt;"",'[1]Vmesna vrtilna_SKLOP1'!D538=""),'[1]Vmesna vrtilna_SKLOP1'!J538,IF(F538&lt;&gt;"",IF('[1]Vmesna vrtilna_SKLOP1'!J538&lt;&gt;"",'[1]Vmesna vrtilna_SKLOP1'!J538,""),"")))))</f>
        <v>322.56</v>
      </c>
      <c r="M538" s="22">
        <f t="shared" si="16"/>
        <v>0</v>
      </c>
      <c r="N538" s="22" t="str">
        <f>IF(IFERROR(VLOOKUP(B538,'[1]Vmesna vrtilna_SKLOP1'!B:J,7,0),"")=0,"",IFERROR(VLOOKUP(B538,'[1]Vmesna vrtilna_SKLOP1'!B:J,7,0),""))</f>
        <v/>
      </c>
      <c r="O538" s="22"/>
    </row>
    <row r="539" spans="2:15" ht="15" customHeight="1" x14ac:dyDescent="0.3">
      <c r="B539" s="15" t="str">
        <f>IF(AND('[1]Vmesna vrtilna_SKLOP1'!B539&lt;&gt;"",'[1]Vmesna vrtilna_SKLOP1'!C539&lt;&gt;""),IF('[1]Vmesna vrtilna_SKLOP1'!B539&lt;&gt;"",'[1]Vmesna vrtilna_SKLOP1'!B539,""),"")</f>
        <v/>
      </c>
      <c r="C539" s="16" t="str">
        <f>IF(OR(C538="Posebna oblika",C538="Kulturno zaščiten objekt",C538="Kulturno zaščiten objekt, Posebna oblika"),"Glej zavihek POSEBNI POGOJI",IF(SUM(N538:Q538)=1,"Posebna oblika",IF(SUM(N538:Q538)=10,"Kulturno zaščiten objekt",IF(SUM(N538:Q538)=11,"Kulturno zaščiten objekt, Posebna oblika",IF(AND('[1]Vmesna vrtilna_SKLOP1'!C539&lt;&gt;"",'[1]Vmesna vrtilna_SKLOP1'!D539&lt;&gt;""),IF('[1]Vmesna vrtilna_SKLOP1'!C539&lt;&gt;"",'[1]Vmesna vrtilna_SKLOP1'!C539,""),"")))))</f>
        <v/>
      </c>
      <c r="D539" s="17" t="str">
        <f>IF(IFERROR(VLOOKUP(B539,'[1]Vmesna vrtilna_SKLOP1'!B:J,6,0),"")=0,"",IFERROR(VLOOKUP(B539,'[1]Vmesna vrtilna_SKLOP1'!B:J,6,0),""))</f>
        <v/>
      </c>
      <c r="E539" s="16" t="str">
        <f>IF(IF('[1]Vmesna vrtilna_SKLOP1'!E539&lt;&gt;"",'[1]Vmesna vrtilna_SKLOP1'!D539,"")=0,"",IF('[1]Vmesna vrtilna_SKLOP1'!E539&lt;&gt;"",'[1]Vmesna vrtilna_SKLOP1'!D539,""))</f>
        <v/>
      </c>
      <c r="F539" s="18" t="str">
        <f>IF('[1]Vmesna vrtilna_SKLOP1'!E539&lt;&gt;"",'[1]Vmesna vrtilna_SKLOP1'!E539,"")</f>
        <v>Demontaža police</v>
      </c>
      <c r="G539" s="15" t="str">
        <f>IF('[1]Vmesna vrtilna_SKLOP1'!E539&lt;&gt;"",'[1]Vmesna vrtilna_SKLOP1'!F539,"")</f>
        <v>[kos]</v>
      </c>
      <c r="H539" s="19">
        <f>IF('[1]Vmesna vrtilna_SKLOP1'!F539&lt;&gt;"",'[1]Vmesna vrtilna_SKLOP1'!I539,"")</f>
        <v>8</v>
      </c>
      <c r="I539" s="20" t="str">
        <f>IF(I538="Skupaj:","DDV (22%):",IF(I538="DDV (22%):","Skupaj z DDV:",IF(AND('[1]Vmesna vrtilna_SKLOP1'!C539&lt;&gt;"",'[1]Vmesna vrtilna_SKLOP1'!E539=""),"Skupaj:","")))</f>
        <v/>
      </c>
      <c r="J539" s="21">
        <f t="shared" si="17"/>
        <v>0</v>
      </c>
      <c r="K539" s="21">
        <f>IF(I539="Skupaj z DDV:",SUM(K537,K538),IF(I539="DDV (22%):",K538*0.22,IF(AND('[1]Vmesna vrtilna_SKLOP1'!C539&lt;&gt;"",'[1]Vmesna vrtilna_SKLOP1'!D539=""),'[1]Vmesna vrtilna_SKLOP1'!J539,IF(F539&lt;&gt;"",IF('[1]Vmesna vrtilna_SKLOP1'!J539&lt;&gt;"",'[1]Vmesna vrtilna_SKLOP1'!J539,""),""))))</f>
        <v>58.6</v>
      </c>
      <c r="L539" s="22">
        <f>IF(I538="Skupaj:","DDV (22%):",IF(I538="DDV (22%):","Skupaj z DDV:",IF(AND('[1]Vmesna vrtilna_SKLOP1'!C539&lt;&gt;"",'[1]Vmesna vrtilna_SKLOP1'!E539=""),"Skupaj:",IF(AND('[1]Vmesna vrtilna_SKLOP1'!C539&lt;&gt;"",'[1]Vmesna vrtilna_SKLOP1'!D539=""),'[1]Vmesna vrtilna_SKLOP1'!J539,IF(F539&lt;&gt;"",IF('[1]Vmesna vrtilna_SKLOP1'!J539&lt;&gt;"",'[1]Vmesna vrtilna_SKLOP1'!J539,""),"")))))</f>
        <v>58.6</v>
      </c>
      <c r="M539" s="22">
        <f t="shared" si="16"/>
        <v>0</v>
      </c>
      <c r="N539" s="22" t="str">
        <f>IF(IFERROR(VLOOKUP(B539,'[1]Vmesna vrtilna_SKLOP1'!B:J,7,0),"")=0,"",IFERROR(VLOOKUP(B539,'[1]Vmesna vrtilna_SKLOP1'!B:J,7,0),""))</f>
        <v/>
      </c>
      <c r="O539" s="22"/>
    </row>
    <row r="540" spans="2:15" ht="15" customHeight="1" x14ac:dyDescent="0.3">
      <c r="B540" s="15" t="str">
        <f>IF(AND('[1]Vmesna vrtilna_SKLOP1'!B540&lt;&gt;"",'[1]Vmesna vrtilna_SKLOP1'!C540&lt;&gt;""),IF('[1]Vmesna vrtilna_SKLOP1'!B540&lt;&gt;"",'[1]Vmesna vrtilna_SKLOP1'!B540,""),"")</f>
        <v/>
      </c>
      <c r="C540" s="16" t="str">
        <f>IF(OR(C539="Posebna oblika",C539="Kulturno zaščiten objekt",C539="Kulturno zaščiten objekt, Posebna oblika"),"Glej zavihek POSEBNI POGOJI",IF(SUM(N539:Q539)=1,"Posebna oblika",IF(SUM(N539:Q539)=10,"Kulturno zaščiten objekt",IF(SUM(N539:Q539)=11,"Kulturno zaščiten objekt, Posebna oblika",IF(AND('[1]Vmesna vrtilna_SKLOP1'!C540&lt;&gt;"",'[1]Vmesna vrtilna_SKLOP1'!D540&lt;&gt;""),IF('[1]Vmesna vrtilna_SKLOP1'!C540&lt;&gt;"",'[1]Vmesna vrtilna_SKLOP1'!C540,""),"")))))</f>
        <v/>
      </c>
      <c r="D540" s="17" t="str">
        <f>IF(IFERROR(VLOOKUP(B540,'[1]Vmesna vrtilna_SKLOP1'!B:J,6,0),"")=0,"",IFERROR(VLOOKUP(B540,'[1]Vmesna vrtilna_SKLOP1'!B:J,6,0),""))</f>
        <v/>
      </c>
      <c r="E540" s="16" t="str">
        <f>IF(IF('[1]Vmesna vrtilna_SKLOP1'!E540&lt;&gt;"",'[1]Vmesna vrtilna_SKLOP1'!D540,"")=0,"",IF('[1]Vmesna vrtilna_SKLOP1'!E540&lt;&gt;"",'[1]Vmesna vrtilna_SKLOP1'!D540,""))</f>
        <v/>
      </c>
      <c r="F540" s="18" t="str">
        <f>IF('[1]Vmesna vrtilna_SKLOP1'!E540&lt;&gt;"",'[1]Vmesna vrtilna_SKLOP1'!E540,"")</f>
        <v>FALSE</v>
      </c>
      <c r="G540" s="15" t="str">
        <f>IF('[1]Vmesna vrtilna_SKLOP1'!E540&lt;&gt;"",'[1]Vmesna vrtilna_SKLOP1'!F540,"")</f>
        <v>[m1]</v>
      </c>
      <c r="H540" s="19">
        <f>IF('[1]Vmesna vrtilna_SKLOP1'!F540&lt;&gt;"",'[1]Vmesna vrtilna_SKLOP1'!I540,"")</f>
        <v>6.06</v>
      </c>
      <c r="I540" s="20" t="str">
        <f>IF(I539="Skupaj:","DDV (22%):",IF(I539="DDV (22%):","Skupaj z DDV:",IF(AND('[1]Vmesna vrtilna_SKLOP1'!C540&lt;&gt;"",'[1]Vmesna vrtilna_SKLOP1'!E540=""),"Skupaj:","")))</f>
        <v/>
      </c>
      <c r="J540" s="21">
        <f t="shared" si="17"/>
        <v>0</v>
      </c>
      <c r="K540" s="21">
        <f>IF(I540="Skupaj z DDV:",SUM(K538,K539),IF(I540="DDV (22%):",K539*0.22,IF(AND('[1]Vmesna vrtilna_SKLOP1'!C540&lt;&gt;"",'[1]Vmesna vrtilna_SKLOP1'!D540=""),'[1]Vmesna vrtilna_SKLOP1'!J540,IF(F540&lt;&gt;"",IF('[1]Vmesna vrtilna_SKLOP1'!J540&lt;&gt;"",'[1]Vmesna vrtilna_SKLOP1'!J540,""),""))))</f>
        <v>42.419999999999995</v>
      </c>
      <c r="L540" s="22">
        <f>IF(I539="Skupaj:","DDV (22%):",IF(I539="DDV (22%):","Skupaj z DDV:",IF(AND('[1]Vmesna vrtilna_SKLOP1'!C540&lt;&gt;"",'[1]Vmesna vrtilna_SKLOP1'!E540=""),"Skupaj:",IF(AND('[1]Vmesna vrtilna_SKLOP1'!C540&lt;&gt;"",'[1]Vmesna vrtilna_SKLOP1'!D540=""),'[1]Vmesna vrtilna_SKLOP1'!J540,IF(F540&lt;&gt;"",IF('[1]Vmesna vrtilna_SKLOP1'!J540&lt;&gt;"",'[1]Vmesna vrtilna_SKLOP1'!J540,""),"")))))</f>
        <v>42.419999999999995</v>
      </c>
      <c r="M540" s="22">
        <f t="shared" si="16"/>
        <v>0</v>
      </c>
      <c r="N540" s="22" t="str">
        <f>IF(IFERROR(VLOOKUP(B540,'[1]Vmesna vrtilna_SKLOP1'!B:J,7,0),"")=0,"",IFERROR(VLOOKUP(B540,'[1]Vmesna vrtilna_SKLOP1'!B:J,7,0),""))</f>
        <v/>
      </c>
      <c r="O540" s="22"/>
    </row>
    <row r="541" spans="2:15" ht="15" customHeight="1" x14ac:dyDescent="0.3">
      <c r="B541" s="15" t="str">
        <f>IF(AND('[1]Vmesna vrtilna_SKLOP1'!B541&lt;&gt;"",'[1]Vmesna vrtilna_SKLOP1'!C541&lt;&gt;""),IF('[1]Vmesna vrtilna_SKLOP1'!B541&lt;&gt;"",'[1]Vmesna vrtilna_SKLOP1'!B541,""),"")</f>
        <v/>
      </c>
      <c r="C541" s="16" t="str">
        <f>IF(OR(C540="Posebna oblika",C540="Kulturno zaščiten objekt",C540="Kulturno zaščiten objekt, Posebna oblika"),"Glej zavihek POSEBNI POGOJI",IF(SUM(N540:Q540)=1,"Posebna oblika",IF(SUM(N540:Q540)=10,"Kulturno zaščiten objekt",IF(SUM(N540:Q540)=11,"Kulturno zaščiten objekt, Posebna oblika",IF(AND('[1]Vmesna vrtilna_SKLOP1'!C541&lt;&gt;"",'[1]Vmesna vrtilna_SKLOP1'!D541&lt;&gt;""),IF('[1]Vmesna vrtilna_SKLOP1'!C541&lt;&gt;"",'[1]Vmesna vrtilna_SKLOP1'!C541,""),"")))))</f>
        <v/>
      </c>
      <c r="D541" s="17" t="str">
        <f>IF(IFERROR(VLOOKUP(B541,'[1]Vmesna vrtilna_SKLOP1'!B:J,6,0),"")=0,"",IFERROR(VLOOKUP(B541,'[1]Vmesna vrtilna_SKLOP1'!B:J,6,0),""))</f>
        <v/>
      </c>
      <c r="E541" s="16" t="str">
        <f>IF(IF('[1]Vmesna vrtilna_SKLOP1'!E541&lt;&gt;"",'[1]Vmesna vrtilna_SKLOP1'!D541,"")=0,"",IF('[1]Vmesna vrtilna_SKLOP1'!E541&lt;&gt;"",'[1]Vmesna vrtilna_SKLOP1'!D541,""))</f>
        <v/>
      </c>
      <c r="F541" s="18" t="str">
        <f>IF('[1]Vmesna vrtilna_SKLOP1'!E541&lt;&gt;"",'[1]Vmesna vrtilna_SKLOP1'!E541,"")</f>
        <v/>
      </c>
      <c r="G541" s="15" t="str">
        <f>IF('[1]Vmesna vrtilna_SKLOP1'!E541&lt;&gt;"",'[1]Vmesna vrtilna_SKLOP1'!F541,"")</f>
        <v/>
      </c>
      <c r="H541" s="19" t="str">
        <f>IF('[1]Vmesna vrtilna_SKLOP1'!F541&lt;&gt;"",'[1]Vmesna vrtilna_SKLOP1'!I541,"")</f>
        <v/>
      </c>
      <c r="I541" s="20" t="str">
        <f>IF(I540="Skupaj:","DDV (22%):",IF(I540="DDV (22%):","Skupaj z DDV:",IF(AND('[1]Vmesna vrtilna_SKLOP1'!C541&lt;&gt;"",'[1]Vmesna vrtilna_SKLOP1'!E541=""),"Skupaj:","")))</f>
        <v/>
      </c>
      <c r="J541" s="21" t="str">
        <f t="shared" si="17"/>
        <v/>
      </c>
      <c r="K541" s="21" t="str">
        <f>IF(I541="Skupaj z DDV:",SUM(K539,K540),IF(I541="DDV (22%):",K540*0.22,IF(AND('[1]Vmesna vrtilna_SKLOP1'!C541&lt;&gt;"",'[1]Vmesna vrtilna_SKLOP1'!D541=""),'[1]Vmesna vrtilna_SKLOP1'!J541,IF(F541&lt;&gt;"",IF('[1]Vmesna vrtilna_SKLOP1'!J541&lt;&gt;"",'[1]Vmesna vrtilna_SKLOP1'!J541,""),""))))</f>
        <v/>
      </c>
      <c r="L541" s="22" t="str">
        <f>IF(I540="Skupaj:","DDV (22%):",IF(I540="DDV (22%):","Skupaj z DDV:",IF(AND('[1]Vmesna vrtilna_SKLOP1'!C541&lt;&gt;"",'[1]Vmesna vrtilna_SKLOP1'!E541=""),"Skupaj:",IF(AND('[1]Vmesna vrtilna_SKLOP1'!C541&lt;&gt;"",'[1]Vmesna vrtilna_SKLOP1'!D541=""),'[1]Vmesna vrtilna_SKLOP1'!J541,IF(F541&lt;&gt;"",IF('[1]Vmesna vrtilna_SKLOP1'!J541&lt;&gt;"",'[1]Vmesna vrtilna_SKLOP1'!J541,""),"")))))</f>
        <v/>
      </c>
      <c r="M541" s="22">
        <f t="shared" si="16"/>
        <v>0</v>
      </c>
      <c r="N541" s="22" t="str">
        <f>IF(IFERROR(VLOOKUP(B541,'[1]Vmesna vrtilna_SKLOP1'!B:J,7,0),"")=0,"",IFERROR(VLOOKUP(B541,'[1]Vmesna vrtilna_SKLOP1'!B:J,7,0),""))</f>
        <v/>
      </c>
      <c r="O541" s="22"/>
    </row>
    <row r="542" spans="2:15" ht="15" customHeight="1" x14ac:dyDescent="0.3">
      <c r="B542" s="15" t="str">
        <f>IF(AND('[1]Vmesna vrtilna_SKLOP1'!B542&lt;&gt;"",'[1]Vmesna vrtilna_SKLOP1'!C542&lt;&gt;""),IF('[1]Vmesna vrtilna_SKLOP1'!B542&lt;&gt;"",'[1]Vmesna vrtilna_SKLOP1'!B542,""),"")</f>
        <v/>
      </c>
      <c r="C542" s="16" t="str">
        <f>IF(OR(C541="Posebna oblika",C541="Kulturno zaščiten objekt",C541="Kulturno zaščiten objekt, Posebna oblika"),"Glej zavihek POSEBNI POGOJI",IF(SUM(N541:Q541)=1,"Posebna oblika",IF(SUM(N541:Q541)=10,"Kulturno zaščiten objekt",IF(SUM(N541:Q541)=11,"Kulturno zaščiten objekt, Posebna oblika",IF(AND('[1]Vmesna vrtilna_SKLOP1'!C542&lt;&gt;"",'[1]Vmesna vrtilna_SKLOP1'!D542&lt;&gt;""),IF('[1]Vmesna vrtilna_SKLOP1'!C542&lt;&gt;"",'[1]Vmesna vrtilna_SKLOP1'!C542,""),"")))))</f>
        <v/>
      </c>
      <c r="D542" s="17" t="str">
        <f>IF(IFERROR(VLOOKUP(B542,'[1]Vmesna vrtilna_SKLOP1'!B:J,6,0),"")=0,"",IFERROR(VLOOKUP(B542,'[1]Vmesna vrtilna_SKLOP1'!B:J,6,0),""))</f>
        <v/>
      </c>
      <c r="E542" s="16" t="str">
        <f>IF(IF('[1]Vmesna vrtilna_SKLOP1'!E542&lt;&gt;"",'[1]Vmesna vrtilna_SKLOP1'!D542,"")=0,"",IF('[1]Vmesna vrtilna_SKLOP1'!E542&lt;&gt;"",'[1]Vmesna vrtilna_SKLOP1'!D542,""))</f>
        <v/>
      </c>
      <c r="F542" s="18" t="str">
        <f>IF('[1]Vmesna vrtilna_SKLOP1'!E542&lt;&gt;"",'[1]Vmesna vrtilna_SKLOP1'!E542,"")</f>
        <v/>
      </c>
      <c r="G542" s="15" t="str">
        <f>IF('[1]Vmesna vrtilna_SKLOP1'!E542&lt;&gt;"",'[1]Vmesna vrtilna_SKLOP1'!F542,"")</f>
        <v/>
      </c>
      <c r="H542" s="19">
        <f>IF('[1]Vmesna vrtilna_SKLOP1'!F542&lt;&gt;"",'[1]Vmesna vrtilna_SKLOP1'!I542,"")</f>
        <v>6.06</v>
      </c>
      <c r="I542" s="20" t="str">
        <f>IF(I541="Skupaj:","DDV (22%):",IF(I541="DDV (22%):","Skupaj z DDV:",IF(AND('[1]Vmesna vrtilna_SKLOP1'!C542&lt;&gt;"",'[1]Vmesna vrtilna_SKLOP1'!E542=""),"Skupaj:","")))</f>
        <v/>
      </c>
      <c r="J542" s="21" t="str">
        <f t="shared" si="17"/>
        <v/>
      </c>
      <c r="K542" s="21" t="str">
        <f>IF(I542="Skupaj z DDV:",SUM(K540,K541),IF(I542="DDV (22%):",K541*0.22,IF(AND('[1]Vmesna vrtilna_SKLOP1'!C542&lt;&gt;"",'[1]Vmesna vrtilna_SKLOP1'!D542=""),'[1]Vmesna vrtilna_SKLOP1'!J542,IF(F542&lt;&gt;"",IF('[1]Vmesna vrtilna_SKLOP1'!J542&lt;&gt;"",'[1]Vmesna vrtilna_SKLOP1'!J542,""),""))))</f>
        <v/>
      </c>
      <c r="L542" s="22" t="str">
        <f>IF(I541="Skupaj:","DDV (22%):",IF(I541="DDV (22%):","Skupaj z DDV:",IF(AND('[1]Vmesna vrtilna_SKLOP1'!C542&lt;&gt;"",'[1]Vmesna vrtilna_SKLOP1'!E542=""),"Skupaj:",IF(AND('[1]Vmesna vrtilna_SKLOP1'!C542&lt;&gt;"",'[1]Vmesna vrtilna_SKLOP1'!D542=""),'[1]Vmesna vrtilna_SKLOP1'!J542,IF(F542&lt;&gt;"",IF('[1]Vmesna vrtilna_SKLOP1'!J542&lt;&gt;"",'[1]Vmesna vrtilna_SKLOP1'!J542,""),"")))))</f>
        <v/>
      </c>
      <c r="M542" s="22">
        <f t="shared" si="16"/>
        <v>0</v>
      </c>
      <c r="N542" s="22" t="str">
        <f>IF(IFERROR(VLOOKUP(B542,'[1]Vmesna vrtilna_SKLOP1'!B:J,7,0),"")=0,"",IFERROR(VLOOKUP(B542,'[1]Vmesna vrtilna_SKLOP1'!B:J,7,0),""))</f>
        <v/>
      </c>
      <c r="O542" s="22"/>
    </row>
    <row r="543" spans="2:15" ht="15" customHeight="1" x14ac:dyDescent="0.3">
      <c r="B543" s="15" t="str">
        <f>IF(AND('[1]Vmesna vrtilna_SKLOP1'!B543&lt;&gt;"",'[1]Vmesna vrtilna_SKLOP1'!C543&lt;&gt;""),IF('[1]Vmesna vrtilna_SKLOP1'!B543&lt;&gt;"",'[1]Vmesna vrtilna_SKLOP1'!B543,""),"")</f>
        <v/>
      </c>
      <c r="C543" s="16" t="str">
        <f>IF(OR(C542="Posebna oblika",C542="Kulturno zaščiten objekt",C542="Kulturno zaščiten objekt, Posebna oblika"),"Glej zavihek POSEBNI POGOJI",IF(SUM(N542:Q542)=1,"Posebna oblika",IF(SUM(N542:Q542)=10,"Kulturno zaščiten objekt",IF(SUM(N542:Q542)=11,"Kulturno zaščiten objekt, Posebna oblika",IF(AND('[1]Vmesna vrtilna_SKLOP1'!C543&lt;&gt;"",'[1]Vmesna vrtilna_SKLOP1'!D543&lt;&gt;""),IF('[1]Vmesna vrtilna_SKLOP1'!C543&lt;&gt;"",'[1]Vmesna vrtilna_SKLOP1'!C543,""),"")))))</f>
        <v/>
      </c>
      <c r="D543" s="17" t="str">
        <f>IF(IFERROR(VLOOKUP(B543,'[1]Vmesna vrtilna_SKLOP1'!B:J,6,0),"")=0,"",IFERROR(VLOOKUP(B543,'[1]Vmesna vrtilna_SKLOP1'!B:J,6,0),""))</f>
        <v/>
      </c>
      <c r="E543" s="16" t="str">
        <f>IF(IF('[1]Vmesna vrtilna_SKLOP1'!E543&lt;&gt;"",'[1]Vmesna vrtilna_SKLOP1'!D543,"")=0,"",IF('[1]Vmesna vrtilna_SKLOP1'!E543&lt;&gt;"",'[1]Vmesna vrtilna_SKLOP1'!D543,""))</f>
        <v/>
      </c>
      <c r="F543" s="18" t="str">
        <f>IF('[1]Vmesna vrtilna_SKLOP1'!E543&lt;&gt;"",'[1]Vmesna vrtilna_SKLOP1'!E543,"")</f>
        <v>RAL montaža oken z zidarskimi deli ter dodatno zapiranje odprtine nad notr. rolo omarico</v>
      </c>
      <c r="G543" s="15" t="str">
        <f>IF('[1]Vmesna vrtilna_SKLOP1'!E543&lt;&gt;"",'[1]Vmesna vrtilna_SKLOP1'!F543,"")</f>
        <v>[m1]</v>
      </c>
      <c r="H543" s="19">
        <f>IF('[1]Vmesna vrtilna_SKLOP1'!F543&lt;&gt;"",'[1]Vmesna vrtilna_SKLOP1'!I543,"")</f>
        <v>46.08</v>
      </c>
      <c r="I543" s="20" t="str">
        <f>IF(I542="Skupaj:","DDV (22%):",IF(I542="DDV (22%):","Skupaj z DDV:",IF(AND('[1]Vmesna vrtilna_SKLOP1'!C543&lt;&gt;"",'[1]Vmesna vrtilna_SKLOP1'!E543=""),"Skupaj:","")))</f>
        <v/>
      </c>
      <c r="J543" s="21">
        <f t="shared" si="17"/>
        <v>0</v>
      </c>
      <c r="K543" s="21">
        <f>IF(I543="Skupaj z DDV:",SUM(K541,K542),IF(I543="DDV (22%):",K542*0.22,IF(AND('[1]Vmesna vrtilna_SKLOP1'!C543&lt;&gt;"",'[1]Vmesna vrtilna_SKLOP1'!D543=""),'[1]Vmesna vrtilna_SKLOP1'!J543,IF(F543&lt;&gt;"",IF('[1]Vmesna vrtilna_SKLOP1'!J543&lt;&gt;"",'[1]Vmesna vrtilna_SKLOP1'!J543,""),""))))</f>
        <v>1729.92</v>
      </c>
      <c r="L543" s="22">
        <f>IF(I542="Skupaj:","DDV (22%):",IF(I542="DDV (22%):","Skupaj z DDV:",IF(AND('[1]Vmesna vrtilna_SKLOP1'!C543&lt;&gt;"",'[1]Vmesna vrtilna_SKLOP1'!E543=""),"Skupaj:",IF(AND('[1]Vmesna vrtilna_SKLOP1'!C543&lt;&gt;"",'[1]Vmesna vrtilna_SKLOP1'!D543=""),'[1]Vmesna vrtilna_SKLOP1'!J543,IF(F543&lt;&gt;"",IF('[1]Vmesna vrtilna_SKLOP1'!J543&lt;&gt;"",'[1]Vmesna vrtilna_SKLOP1'!J543,""),"")))))</f>
        <v>1729.92</v>
      </c>
      <c r="M543" s="22">
        <f t="shared" si="16"/>
        <v>0</v>
      </c>
      <c r="N543" s="22" t="str">
        <f>IF(IFERROR(VLOOKUP(B543,'[1]Vmesna vrtilna_SKLOP1'!B:J,7,0),"")=0,"",IFERROR(VLOOKUP(B543,'[1]Vmesna vrtilna_SKLOP1'!B:J,7,0),""))</f>
        <v/>
      </c>
      <c r="O543" s="22"/>
    </row>
    <row r="544" spans="2:15" ht="15" customHeight="1" x14ac:dyDescent="0.3">
      <c r="B544" s="15" t="str">
        <f>IF(AND('[1]Vmesna vrtilna_SKLOP1'!B544&lt;&gt;"",'[1]Vmesna vrtilna_SKLOP1'!C544&lt;&gt;""),IF('[1]Vmesna vrtilna_SKLOP1'!B544&lt;&gt;"",'[1]Vmesna vrtilna_SKLOP1'!B544,""),"")</f>
        <v/>
      </c>
      <c r="C544" s="16" t="str">
        <f>IF(OR(C543="Posebna oblika",C543="Kulturno zaščiten objekt",C543="Kulturno zaščiten objekt, Posebna oblika"),"Glej zavihek POSEBNI POGOJI",IF(SUM(N543:Q543)=1,"Posebna oblika",IF(SUM(N543:Q543)=10,"Kulturno zaščiten objekt",IF(SUM(N543:Q543)=11,"Kulturno zaščiten objekt, Posebna oblika",IF(AND('[1]Vmesna vrtilna_SKLOP1'!C544&lt;&gt;"",'[1]Vmesna vrtilna_SKLOP1'!D544&lt;&gt;""),IF('[1]Vmesna vrtilna_SKLOP1'!C544&lt;&gt;"",'[1]Vmesna vrtilna_SKLOP1'!C544,""),"")))))</f>
        <v/>
      </c>
      <c r="D544" s="17" t="str">
        <f>IF(IFERROR(VLOOKUP(B544,'[1]Vmesna vrtilna_SKLOP1'!B:J,6,0),"")=0,"",IFERROR(VLOOKUP(B544,'[1]Vmesna vrtilna_SKLOP1'!B:J,6,0),""))</f>
        <v/>
      </c>
      <c r="E544" s="16" t="str">
        <f>IF(IF('[1]Vmesna vrtilna_SKLOP1'!E544&lt;&gt;"",'[1]Vmesna vrtilna_SKLOP1'!D544,"")=0,"",IF('[1]Vmesna vrtilna_SKLOP1'!E544&lt;&gt;"",'[1]Vmesna vrtilna_SKLOP1'!D544,""))</f>
        <v/>
      </c>
      <c r="F544" s="18" t="str">
        <f>IF('[1]Vmesna vrtilna_SKLOP1'!E544&lt;&gt;"",'[1]Vmesna vrtilna_SKLOP1'!E544,"")</f>
        <v>Montaža police</v>
      </c>
      <c r="G544" s="15" t="str">
        <f>IF('[1]Vmesna vrtilna_SKLOP1'!E544&lt;&gt;"",'[1]Vmesna vrtilna_SKLOP1'!F544,"")</f>
        <v>[kos]</v>
      </c>
      <c r="H544" s="19">
        <f>IF('[1]Vmesna vrtilna_SKLOP1'!F544&lt;&gt;"",'[1]Vmesna vrtilna_SKLOP1'!I544,"")</f>
        <v>8</v>
      </c>
      <c r="I544" s="20" t="str">
        <f>IF(I543="Skupaj:","DDV (22%):",IF(I543="DDV (22%):","Skupaj z DDV:",IF(AND('[1]Vmesna vrtilna_SKLOP1'!C544&lt;&gt;"",'[1]Vmesna vrtilna_SKLOP1'!E544=""),"Skupaj:","")))</f>
        <v/>
      </c>
      <c r="J544" s="21">
        <f t="shared" si="17"/>
        <v>0</v>
      </c>
      <c r="K544" s="21">
        <f>IF(I544="Skupaj z DDV:",SUM(K542,K543),IF(I544="DDV (22%):",K543*0.22,IF(AND('[1]Vmesna vrtilna_SKLOP1'!C544&lt;&gt;"",'[1]Vmesna vrtilna_SKLOP1'!D544=""),'[1]Vmesna vrtilna_SKLOP1'!J544,IF(F544&lt;&gt;"",IF('[1]Vmesna vrtilna_SKLOP1'!J544&lt;&gt;"",'[1]Vmesna vrtilna_SKLOP1'!J544,""),""))))</f>
        <v>117.2</v>
      </c>
      <c r="L544" s="22">
        <f>IF(I543="Skupaj:","DDV (22%):",IF(I543="DDV (22%):","Skupaj z DDV:",IF(AND('[1]Vmesna vrtilna_SKLOP1'!C544&lt;&gt;"",'[1]Vmesna vrtilna_SKLOP1'!E544=""),"Skupaj:",IF(AND('[1]Vmesna vrtilna_SKLOP1'!C544&lt;&gt;"",'[1]Vmesna vrtilna_SKLOP1'!D544=""),'[1]Vmesna vrtilna_SKLOP1'!J544,IF(F544&lt;&gt;"",IF('[1]Vmesna vrtilna_SKLOP1'!J544&lt;&gt;"",'[1]Vmesna vrtilna_SKLOP1'!J544,""),"")))))</f>
        <v>117.2</v>
      </c>
      <c r="M544" s="22">
        <f t="shared" si="16"/>
        <v>0</v>
      </c>
      <c r="N544" s="22" t="str">
        <f>IF(IFERROR(VLOOKUP(B544,'[1]Vmesna vrtilna_SKLOP1'!B:J,7,0),"")=0,"",IFERROR(VLOOKUP(B544,'[1]Vmesna vrtilna_SKLOP1'!B:J,7,0),""))</f>
        <v/>
      </c>
      <c r="O544" s="22"/>
    </row>
    <row r="545" spans="2:15" ht="15" customHeight="1" x14ac:dyDescent="0.3">
      <c r="B545" s="15" t="str">
        <f>IF(AND('[1]Vmesna vrtilna_SKLOP1'!B545&lt;&gt;"",'[1]Vmesna vrtilna_SKLOP1'!C545&lt;&gt;""),IF('[1]Vmesna vrtilna_SKLOP1'!B545&lt;&gt;"",'[1]Vmesna vrtilna_SKLOP1'!B545,""),"")</f>
        <v/>
      </c>
      <c r="C545" s="16" t="str">
        <f>IF(OR(C544="Posebna oblika",C544="Kulturno zaščiten objekt",C544="Kulturno zaščiten objekt, Posebna oblika"),"Glej zavihek POSEBNI POGOJI",IF(SUM(N544:Q544)=1,"Posebna oblika",IF(SUM(N544:Q544)=10,"Kulturno zaščiten objekt",IF(SUM(N544:Q544)=11,"Kulturno zaščiten objekt, Posebna oblika",IF(AND('[1]Vmesna vrtilna_SKLOP1'!C545&lt;&gt;"",'[1]Vmesna vrtilna_SKLOP1'!D545&lt;&gt;""),IF('[1]Vmesna vrtilna_SKLOP1'!C545&lt;&gt;"",'[1]Vmesna vrtilna_SKLOP1'!C545,""),"")))))</f>
        <v/>
      </c>
      <c r="D545" s="17" t="str">
        <f>IF(IFERROR(VLOOKUP(B545,'[1]Vmesna vrtilna_SKLOP1'!B:J,6,0),"")=0,"",IFERROR(VLOOKUP(B545,'[1]Vmesna vrtilna_SKLOP1'!B:J,6,0),""))</f>
        <v/>
      </c>
      <c r="E545" s="16" t="str">
        <f>IF(IF('[1]Vmesna vrtilna_SKLOP1'!E545&lt;&gt;"",'[1]Vmesna vrtilna_SKLOP1'!D545,"")=0,"",IF('[1]Vmesna vrtilna_SKLOP1'!E545&lt;&gt;"",'[1]Vmesna vrtilna_SKLOP1'!D545,""))</f>
        <v/>
      </c>
      <c r="F545" s="18" t="str">
        <f>IF('[1]Vmesna vrtilna_SKLOP1'!E545&lt;&gt;"",'[1]Vmesna vrtilna_SKLOP1'!E545,"")</f>
        <v/>
      </c>
      <c r="G545" s="15" t="str">
        <f>IF('[1]Vmesna vrtilna_SKLOP1'!E545&lt;&gt;"",'[1]Vmesna vrtilna_SKLOP1'!F545,"")</f>
        <v/>
      </c>
      <c r="H545" s="19" t="str">
        <f>IF('[1]Vmesna vrtilna_SKLOP1'!F545&lt;&gt;"",'[1]Vmesna vrtilna_SKLOP1'!I545,"")</f>
        <v/>
      </c>
      <c r="I545" s="20" t="str">
        <f>IF(I544="Skupaj:","DDV (22%):",IF(I544="DDV (22%):","Skupaj z DDV:",IF(AND('[1]Vmesna vrtilna_SKLOP1'!C545&lt;&gt;"",'[1]Vmesna vrtilna_SKLOP1'!E545=""),"Skupaj:","")))</f>
        <v/>
      </c>
      <c r="J545" s="21" t="str">
        <f t="shared" si="17"/>
        <v/>
      </c>
      <c r="K545" s="21" t="str">
        <f>IF(I545="Skupaj z DDV:",SUM(K543,K544),IF(I545="DDV (22%):",K544*0.22,IF(AND('[1]Vmesna vrtilna_SKLOP1'!C545&lt;&gt;"",'[1]Vmesna vrtilna_SKLOP1'!D545=""),'[1]Vmesna vrtilna_SKLOP1'!J545,IF(F545&lt;&gt;"",IF('[1]Vmesna vrtilna_SKLOP1'!J545&lt;&gt;"",'[1]Vmesna vrtilna_SKLOP1'!J545,""),""))))</f>
        <v/>
      </c>
      <c r="L545" s="22" t="str">
        <f>IF(I544="Skupaj:","DDV (22%):",IF(I544="DDV (22%):","Skupaj z DDV:",IF(AND('[1]Vmesna vrtilna_SKLOP1'!C545&lt;&gt;"",'[1]Vmesna vrtilna_SKLOP1'!E545=""),"Skupaj:",IF(AND('[1]Vmesna vrtilna_SKLOP1'!C545&lt;&gt;"",'[1]Vmesna vrtilna_SKLOP1'!D545=""),'[1]Vmesna vrtilna_SKLOP1'!J545,IF(F545&lt;&gt;"",IF('[1]Vmesna vrtilna_SKLOP1'!J545&lt;&gt;"",'[1]Vmesna vrtilna_SKLOP1'!J545,""),"")))))</f>
        <v/>
      </c>
      <c r="M545" s="22">
        <f t="shared" si="16"/>
        <v>0</v>
      </c>
      <c r="N545" s="22" t="str">
        <f>IF(IFERROR(VLOOKUP(B545,'[1]Vmesna vrtilna_SKLOP1'!B:J,7,0),"")=0,"",IFERROR(VLOOKUP(B545,'[1]Vmesna vrtilna_SKLOP1'!B:J,7,0),""))</f>
        <v/>
      </c>
      <c r="O545" s="22"/>
    </row>
    <row r="546" spans="2:15" ht="15" customHeight="1" x14ac:dyDescent="0.3">
      <c r="B546" s="15" t="str">
        <f>IF(AND('[1]Vmesna vrtilna_SKLOP1'!B546&lt;&gt;"",'[1]Vmesna vrtilna_SKLOP1'!C546&lt;&gt;""),IF('[1]Vmesna vrtilna_SKLOP1'!B546&lt;&gt;"",'[1]Vmesna vrtilna_SKLOP1'!B546,""),"")</f>
        <v/>
      </c>
      <c r="C546" s="16" t="str">
        <f>IF(OR(C545="Posebna oblika",C545="Kulturno zaščiten objekt",C545="Kulturno zaščiten objekt, Posebna oblika"),"Glej zavihek POSEBNI POGOJI",IF(SUM(N545:Q545)=1,"Posebna oblika",IF(SUM(N545:Q545)=10,"Kulturno zaščiten objekt",IF(SUM(N545:Q545)=11,"Kulturno zaščiten objekt, Posebna oblika",IF(AND('[1]Vmesna vrtilna_SKLOP1'!C546&lt;&gt;"",'[1]Vmesna vrtilna_SKLOP1'!D546&lt;&gt;""),IF('[1]Vmesna vrtilna_SKLOP1'!C546&lt;&gt;"",'[1]Vmesna vrtilna_SKLOP1'!C546,""),"")))))</f>
        <v/>
      </c>
      <c r="D546" s="17" t="str">
        <f>IF(IFERROR(VLOOKUP(B546,'[1]Vmesna vrtilna_SKLOP1'!B:J,6,0),"")=0,"",IFERROR(VLOOKUP(B546,'[1]Vmesna vrtilna_SKLOP1'!B:J,6,0),""))</f>
        <v/>
      </c>
      <c r="E546" s="16" t="str">
        <f>IF(IF('[1]Vmesna vrtilna_SKLOP1'!E546&lt;&gt;"",'[1]Vmesna vrtilna_SKLOP1'!D546,"")=0,"",IF('[1]Vmesna vrtilna_SKLOP1'!E546&lt;&gt;"",'[1]Vmesna vrtilna_SKLOP1'!D546,""))</f>
        <v>Odvoz na deponijo</v>
      </c>
      <c r="F546" s="18" t="str">
        <f>IF('[1]Vmesna vrtilna_SKLOP1'!E546&lt;&gt;"",'[1]Vmesna vrtilna_SKLOP1'!E546,"")</f>
        <v>Odvoz na deponijo</v>
      </c>
      <c r="G546" s="15" t="str">
        <f>IF('[1]Vmesna vrtilna_SKLOP1'!E546&lt;&gt;"",'[1]Vmesna vrtilna_SKLOP1'!F546,"")</f>
        <v>[m1]</v>
      </c>
      <c r="H546" s="19">
        <f>IF('[1]Vmesna vrtilna_SKLOP1'!F546&lt;&gt;"",'[1]Vmesna vrtilna_SKLOP1'!I546,"")</f>
        <v>52.14</v>
      </c>
      <c r="I546" s="20" t="str">
        <f>IF(I545="Skupaj:","DDV (22%):",IF(I545="DDV (22%):","Skupaj z DDV:",IF(AND('[1]Vmesna vrtilna_SKLOP1'!C546&lt;&gt;"",'[1]Vmesna vrtilna_SKLOP1'!E546=""),"Skupaj:","")))</f>
        <v/>
      </c>
      <c r="J546" s="21">
        <f t="shared" si="17"/>
        <v>0</v>
      </c>
      <c r="K546" s="21">
        <f>IF(I546="Skupaj z DDV:",SUM(K544,K545),IF(I546="DDV (22%):",K545*0.22,IF(AND('[1]Vmesna vrtilna_SKLOP1'!C546&lt;&gt;"",'[1]Vmesna vrtilna_SKLOP1'!D546=""),'[1]Vmesna vrtilna_SKLOP1'!J546,IF(F546&lt;&gt;"",IF('[1]Vmesna vrtilna_SKLOP1'!J546&lt;&gt;"",'[1]Vmesna vrtilna_SKLOP1'!J546,""),""))))</f>
        <v>156.41999999999999</v>
      </c>
      <c r="L546" s="22">
        <f>IF(I545="Skupaj:","DDV (22%):",IF(I545="DDV (22%):","Skupaj z DDV:",IF(AND('[1]Vmesna vrtilna_SKLOP1'!C546&lt;&gt;"",'[1]Vmesna vrtilna_SKLOP1'!E546=""),"Skupaj:",IF(AND('[1]Vmesna vrtilna_SKLOP1'!C546&lt;&gt;"",'[1]Vmesna vrtilna_SKLOP1'!D546=""),'[1]Vmesna vrtilna_SKLOP1'!J546,IF(F546&lt;&gt;"",IF('[1]Vmesna vrtilna_SKLOP1'!J546&lt;&gt;"",'[1]Vmesna vrtilna_SKLOP1'!J546,""),"")))))</f>
        <v>156.41999999999999</v>
      </c>
      <c r="M546" s="22">
        <f t="shared" si="16"/>
        <v>0</v>
      </c>
      <c r="N546" s="22" t="str">
        <f>IF(IFERROR(VLOOKUP(B546,'[1]Vmesna vrtilna_SKLOP1'!B:J,7,0),"")=0,"",IFERROR(VLOOKUP(B546,'[1]Vmesna vrtilna_SKLOP1'!B:J,7,0),""))</f>
        <v/>
      </c>
      <c r="O546" s="22"/>
    </row>
    <row r="547" spans="2:15" ht="15" customHeight="1" x14ac:dyDescent="0.3">
      <c r="B547" s="15" t="str">
        <f>IF(AND('[1]Vmesna vrtilna_SKLOP1'!B547&lt;&gt;"",'[1]Vmesna vrtilna_SKLOP1'!C547&lt;&gt;""),IF('[1]Vmesna vrtilna_SKLOP1'!B547&lt;&gt;"",'[1]Vmesna vrtilna_SKLOP1'!B547,""),"")</f>
        <v/>
      </c>
      <c r="C547" s="16" t="str">
        <f>IF(OR(C546="Posebna oblika",C546="Kulturno zaščiten objekt",C546="Kulturno zaščiten objekt, Posebna oblika"),"Glej zavihek POSEBNI POGOJI",IF(SUM(N546:Q546)=1,"Posebna oblika",IF(SUM(N546:Q546)=10,"Kulturno zaščiten objekt",IF(SUM(N546:Q546)=11,"Kulturno zaščiten objekt, Posebna oblika",IF(AND('[1]Vmesna vrtilna_SKLOP1'!C547&lt;&gt;"",'[1]Vmesna vrtilna_SKLOP1'!D547&lt;&gt;""),IF('[1]Vmesna vrtilna_SKLOP1'!C547&lt;&gt;"",'[1]Vmesna vrtilna_SKLOP1'!C547,""),"")))))</f>
        <v/>
      </c>
      <c r="D547" s="17" t="str">
        <f>IF(IFERROR(VLOOKUP(B547,'[1]Vmesna vrtilna_SKLOP1'!B:J,6,0),"")=0,"",IFERROR(VLOOKUP(B547,'[1]Vmesna vrtilna_SKLOP1'!B:J,6,0),""))</f>
        <v/>
      </c>
      <c r="E547" s="16" t="str">
        <f>IF(IF('[1]Vmesna vrtilna_SKLOP1'!E547&lt;&gt;"",'[1]Vmesna vrtilna_SKLOP1'!D547,"")=0,"",IF('[1]Vmesna vrtilna_SKLOP1'!E547&lt;&gt;"",'[1]Vmesna vrtilna_SKLOP1'!D547,""))</f>
        <v/>
      </c>
      <c r="F547" s="18" t="str">
        <f>IF('[1]Vmesna vrtilna_SKLOP1'!E547&lt;&gt;"",'[1]Vmesna vrtilna_SKLOP1'!E547,"")</f>
        <v/>
      </c>
      <c r="G547" s="15" t="str">
        <f>IF('[1]Vmesna vrtilna_SKLOP1'!E547&lt;&gt;"",'[1]Vmesna vrtilna_SKLOP1'!F547,"")</f>
        <v/>
      </c>
      <c r="H547" s="19" t="str">
        <f>IF('[1]Vmesna vrtilna_SKLOP1'!F547&lt;&gt;"",'[1]Vmesna vrtilna_SKLOP1'!I547,"")</f>
        <v/>
      </c>
      <c r="I547" s="20" t="str">
        <f>IF(I546="Skupaj:","DDV (22%):",IF(I546="DDV (22%):","Skupaj z DDV:",IF(AND('[1]Vmesna vrtilna_SKLOP1'!C547&lt;&gt;"",'[1]Vmesna vrtilna_SKLOP1'!E547=""),"Skupaj:","")))</f>
        <v/>
      </c>
      <c r="J547" s="21" t="str">
        <f t="shared" si="17"/>
        <v/>
      </c>
      <c r="K547" s="21" t="str">
        <f>IF(I547="Skupaj z DDV:",SUM(K545,K546),IF(I547="DDV (22%):",K546*0.22,IF(AND('[1]Vmesna vrtilna_SKLOP1'!C547&lt;&gt;"",'[1]Vmesna vrtilna_SKLOP1'!D547=""),'[1]Vmesna vrtilna_SKLOP1'!J547,IF(F547&lt;&gt;"",IF('[1]Vmesna vrtilna_SKLOP1'!J547&lt;&gt;"",'[1]Vmesna vrtilna_SKLOP1'!J547,""),""))))</f>
        <v/>
      </c>
      <c r="L547" s="22" t="str">
        <f>IF(I546="Skupaj:","DDV (22%):",IF(I546="DDV (22%):","Skupaj z DDV:",IF(AND('[1]Vmesna vrtilna_SKLOP1'!C547&lt;&gt;"",'[1]Vmesna vrtilna_SKLOP1'!E547=""),"Skupaj:",IF(AND('[1]Vmesna vrtilna_SKLOP1'!C547&lt;&gt;"",'[1]Vmesna vrtilna_SKLOP1'!D547=""),'[1]Vmesna vrtilna_SKLOP1'!J547,IF(F547&lt;&gt;"",IF('[1]Vmesna vrtilna_SKLOP1'!J547&lt;&gt;"",'[1]Vmesna vrtilna_SKLOP1'!J547,""),"")))))</f>
        <v/>
      </c>
      <c r="M547" s="22">
        <f t="shared" si="16"/>
        <v>0</v>
      </c>
      <c r="N547" s="22" t="str">
        <f>IF(IFERROR(VLOOKUP(B547,'[1]Vmesna vrtilna_SKLOP1'!B:J,7,0),"")=0,"",IFERROR(VLOOKUP(B547,'[1]Vmesna vrtilna_SKLOP1'!B:J,7,0),""))</f>
        <v/>
      </c>
      <c r="O547" s="22"/>
    </row>
    <row r="548" spans="2:15" ht="15" customHeight="1" x14ac:dyDescent="0.3">
      <c r="B548" s="15" t="str">
        <f>IF(AND('[1]Vmesna vrtilna_SKLOP1'!B548&lt;&gt;"",'[1]Vmesna vrtilna_SKLOP1'!C548&lt;&gt;""),IF('[1]Vmesna vrtilna_SKLOP1'!B548&lt;&gt;"",'[1]Vmesna vrtilna_SKLOP1'!B548,""),"")</f>
        <v/>
      </c>
      <c r="C548" s="16" t="str">
        <f>IF(OR(C547="Posebna oblika",C547="Kulturno zaščiten objekt",C547="Kulturno zaščiten objekt, Posebna oblika"),"Glej zavihek POSEBNI POGOJI",IF(SUM(N547:Q547)=1,"Posebna oblika",IF(SUM(N547:Q547)=10,"Kulturno zaščiten objekt",IF(SUM(N547:Q547)=11,"Kulturno zaščiten objekt, Posebna oblika",IF(AND('[1]Vmesna vrtilna_SKLOP1'!C548&lt;&gt;"",'[1]Vmesna vrtilna_SKLOP1'!D548&lt;&gt;""),IF('[1]Vmesna vrtilna_SKLOP1'!C548&lt;&gt;"",'[1]Vmesna vrtilna_SKLOP1'!C548,""),"")))))</f>
        <v/>
      </c>
      <c r="D548" s="17" t="str">
        <f>IF(IFERROR(VLOOKUP(B548,'[1]Vmesna vrtilna_SKLOP1'!B:J,6,0),"")=0,"",IFERROR(VLOOKUP(B548,'[1]Vmesna vrtilna_SKLOP1'!B:J,6,0),""))</f>
        <v/>
      </c>
      <c r="E548" s="16" t="str">
        <f>IF(IF('[1]Vmesna vrtilna_SKLOP1'!E548&lt;&gt;"",'[1]Vmesna vrtilna_SKLOP1'!D548,"")=0,"",IF('[1]Vmesna vrtilna_SKLOP1'!E548&lt;&gt;"",'[1]Vmesna vrtilna_SKLOP1'!D548,""))</f>
        <v>Slikopleskarska dela</v>
      </c>
      <c r="F548" s="18" t="str">
        <f>IF('[1]Vmesna vrtilna_SKLOP1'!E548&lt;&gt;"",'[1]Vmesna vrtilna_SKLOP1'!E548,"")</f>
        <v>Slikopleskarska dela na špaletah</v>
      </c>
      <c r="G548" s="15" t="str">
        <f>IF('[1]Vmesna vrtilna_SKLOP1'!E548&lt;&gt;"",'[1]Vmesna vrtilna_SKLOP1'!F548,"")</f>
        <v>[m1]</v>
      </c>
      <c r="H548" s="19">
        <f>IF('[1]Vmesna vrtilna_SKLOP1'!F548&lt;&gt;"",'[1]Vmesna vrtilna_SKLOP1'!I548,"")</f>
        <v>22.64</v>
      </c>
      <c r="I548" s="20" t="str">
        <f>IF(I547="Skupaj:","DDV (22%):",IF(I547="DDV (22%):","Skupaj z DDV:",IF(AND('[1]Vmesna vrtilna_SKLOP1'!C548&lt;&gt;"",'[1]Vmesna vrtilna_SKLOP1'!E548=""),"Skupaj:","")))</f>
        <v/>
      </c>
      <c r="J548" s="21">
        <f t="shared" si="17"/>
        <v>0</v>
      </c>
      <c r="K548" s="21">
        <f>IF(I548="Skupaj z DDV:",SUM(K546,K547),IF(I548="DDV (22%):",K547*0.22,IF(AND('[1]Vmesna vrtilna_SKLOP1'!C548&lt;&gt;"",'[1]Vmesna vrtilna_SKLOP1'!D548=""),'[1]Vmesna vrtilna_SKLOP1'!J548,IF(F548&lt;&gt;"",IF('[1]Vmesna vrtilna_SKLOP1'!J548&lt;&gt;"",'[1]Vmesna vrtilna_SKLOP1'!J548,""),""))))</f>
        <v>368.64</v>
      </c>
      <c r="L548" s="22">
        <f>IF(I547="Skupaj:","DDV (22%):",IF(I547="DDV (22%):","Skupaj z DDV:",IF(AND('[1]Vmesna vrtilna_SKLOP1'!C548&lt;&gt;"",'[1]Vmesna vrtilna_SKLOP1'!E548=""),"Skupaj:",IF(AND('[1]Vmesna vrtilna_SKLOP1'!C548&lt;&gt;"",'[1]Vmesna vrtilna_SKLOP1'!D548=""),'[1]Vmesna vrtilna_SKLOP1'!J548,IF(F548&lt;&gt;"",IF('[1]Vmesna vrtilna_SKLOP1'!J548&lt;&gt;"",'[1]Vmesna vrtilna_SKLOP1'!J548,""),"")))))</f>
        <v>368.64</v>
      </c>
      <c r="M548" s="22">
        <f t="shared" si="16"/>
        <v>0</v>
      </c>
      <c r="N548" s="22" t="str">
        <f>IF(IFERROR(VLOOKUP(B548,'[1]Vmesna vrtilna_SKLOP1'!B:J,7,0),"")=0,"",IFERROR(VLOOKUP(B548,'[1]Vmesna vrtilna_SKLOP1'!B:J,7,0),""))</f>
        <v/>
      </c>
      <c r="O548" s="22"/>
    </row>
    <row r="549" spans="2:15" ht="15" customHeight="1" x14ac:dyDescent="0.3">
      <c r="B549" s="15" t="str">
        <f>IF(AND('[1]Vmesna vrtilna_SKLOP1'!B549&lt;&gt;"",'[1]Vmesna vrtilna_SKLOP1'!C549&lt;&gt;""),IF('[1]Vmesna vrtilna_SKLOP1'!B549&lt;&gt;"",'[1]Vmesna vrtilna_SKLOP1'!B549,""),"")</f>
        <v/>
      </c>
      <c r="C549" s="16" t="str">
        <f>IF(OR(C548="Posebna oblika",C548="Kulturno zaščiten objekt",C548="Kulturno zaščiten objekt, Posebna oblika"),"Glej zavihek POSEBNI POGOJI",IF(SUM(N548:Q548)=1,"Posebna oblika",IF(SUM(N548:Q548)=10,"Kulturno zaščiten objekt",IF(SUM(N548:Q548)=11,"Kulturno zaščiten objekt, Posebna oblika",IF(AND('[1]Vmesna vrtilna_SKLOP1'!C549&lt;&gt;"",'[1]Vmesna vrtilna_SKLOP1'!D549&lt;&gt;""),IF('[1]Vmesna vrtilna_SKLOP1'!C549&lt;&gt;"",'[1]Vmesna vrtilna_SKLOP1'!C549,""),"")))))</f>
        <v/>
      </c>
      <c r="D549" s="17" t="str">
        <f>IF(IFERROR(VLOOKUP(B549,'[1]Vmesna vrtilna_SKLOP1'!B:J,6,0),"")=0,"",IFERROR(VLOOKUP(B549,'[1]Vmesna vrtilna_SKLOP1'!B:J,6,0),""))</f>
        <v/>
      </c>
      <c r="E549" s="16" t="str">
        <f>IF(IF('[1]Vmesna vrtilna_SKLOP1'!E549&lt;&gt;"",'[1]Vmesna vrtilna_SKLOP1'!D549,"")=0,"",IF('[1]Vmesna vrtilna_SKLOP1'!E549&lt;&gt;"",'[1]Vmesna vrtilna_SKLOP1'!D549,""))</f>
        <v/>
      </c>
      <c r="F549" s="18" t="str">
        <f>IF('[1]Vmesna vrtilna_SKLOP1'!E549&lt;&gt;"",'[1]Vmesna vrtilna_SKLOP1'!E549,"")</f>
        <v/>
      </c>
      <c r="G549" s="15" t="str">
        <f>IF('[1]Vmesna vrtilna_SKLOP1'!E549&lt;&gt;"",'[1]Vmesna vrtilna_SKLOP1'!F549,"")</f>
        <v/>
      </c>
      <c r="H549" s="19" t="str">
        <f>IF('[1]Vmesna vrtilna_SKLOP1'!F549&lt;&gt;"",'[1]Vmesna vrtilna_SKLOP1'!I549,"")</f>
        <v/>
      </c>
      <c r="I549" s="20" t="str">
        <f>IF(I548="Skupaj:","DDV (22%):",IF(I548="DDV (22%):","Skupaj z DDV:",IF(AND('[1]Vmesna vrtilna_SKLOP1'!C549&lt;&gt;"",'[1]Vmesna vrtilna_SKLOP1'!E549=""),"Skupaj:","")))</f>
        <v/>
      </c>
      <c r="J549" s="21" t="str">
        <f t="shared" si="17"/>
        <v/>
      </c>
      <c r="K549" s="21" t="str">
        <f>IF(I549="Skupaj z DDV:",SUM(K547,K548),IF(I549="DDV (22%):",K548*0.22,IF(AND('[1]Vmesna vrtilna_SKLOP1'!C549&lt;&gt;"",'[1]Vmesna vrtilna_SKLOP1'!D549=""),'[1]Vmesna vrtilna_SKLOP1'!J549,IF(F549&lt;&gt;"",IF('[1]Vmesna vrtilna_SKLOP1'!J549&lt;&gt;"",'[1]Vmesna vrtilna_SKLOP1'!J549,""),""))))</f>
        <v/>
      </c>
      <c r="L549" s="22" t="str">
        <f>IF(I548="Skupaj:","DDV (22%):",IF(I548="DDV (22%):","Skupaj z DDV:",IF(AND('[1]Vmesna vrtilna_SKLOP1'!C549&lt;&gt;"",'[1]Vmesna vrtilna_SKLOP1'!E549=""),"Skupaj:",IF(AND('[1]Vmesna vrtilna_SKLOP1'!C549&lt;&gt;"",'[1]Vmesna vrtilna_SKLOP1'!D549=""),'[1]Vmesna vrtilna_SKLOP1'!J549,IF(F549&lt;&gt;"",IF('[1]Vmesna vrtilna_SKLOP1'!J549&lt;&gt;"",'[1]Vmesna vrtilna_SKLOP1'!J549,""),"")))))</f>
        <v/>
      </c>
      <c r="M549" s="22">
        <f t="shared" si="16"/>
        <v>0</v>
      </c>
      <c r="N549" s="22" t="str">
        <f>IF(IFERROR(VLOOKUP(B549,'[1]Vmesna vrtilna_SKLOP1'!B:J,7,0),"")=0,"",IFERROR(VLOOKUP(B549,'[1]Vmesna vrtilna_SKLOP1'!B:J,7,0),""))</f>
        <v/>
      </c>
      <c r="O549" s="22"/>
    </row>
    <row r="550" spans="2:15" ht="15" customHeight="1" x14ac:dyDescent="0.3">
      <c r="B550" s="15" t="str">
        <f>IF(AND('[1]Vmesna vrtilna_SKLOP1'!B550&lt;&gt;"",'[1]Vmesna vrtilna_SKLOP1'!C550&lt;&gt;""),IF('[1]Vmesna vrtilna_SKLOP1'!B550&lt;&gt;"",'[1]Vmesna vrtilna_SKLOP1'!B550,""),"")</f>
        <v/>
      </c>
      <c r="C550" s="16" t="str">
        <f>IF(OR(C549="Posebna oblika",C549="Kulturno zaščiten objekt",C549="Kulturno zaščiten objekt, Posebna oblika"),"Glej zavihek POSEBNI POGOJI",IF(SUM(N549:Q549)=1,"Posebna oblika",IF(SUM(N549:Q549)=10,"Kulturno zaščiten objekt",IF(SUM(N549:Q549)=11,"Kulturno zaščiten objekt, Posebna oblika",IF(AND('[1]Vmesna vrtilna_SKLOP1'!C550&lt;&gt;"",'[1]Vmesna vrtilna_SKLOP1'!D550&lt;&gt;""),IF('[1]Vmesna vrtilna_SKLOP1'!C550&lt;&gt;"",'[1]Vmesna vrtilna_SKLOP1'!C550,""),"")))))</f>
        <v/>
      </c>
      <c r="D550" s="17" t="str">
        <f>IF(IFERROR(VLOOKUP(B550,'[1]Vmesna vrtilna_SKLOP1'!B:J,6,0),"")=0,"",IFERROR(VLOOKUP(B550,'[1]Vmesna vrtilna_SKLOP1'!B:J,6,0),""))</f>
        <v/>
      </c>
      <c r="E550" s="16" t="str">
        <f>IF(IF('[1]Vmesna vrtilna_SKLOP1'!E550&lt;&gt;"",'[1]Vmesna vrtilna_SKLOP1'!D550,"")=0,"",IF('[1]Vmesna vrtilna_SKLOP1'!E550&lt;&gt;"",'[1]Vmesna vrtilna_SKLOP1'!D550,""))</f>
        <v/>
      </c>
      <c r="F550" s="18" t="str">
        <f>IF('[1]Vmesna vrtilna_SKLOP1'!E550&lt;&gt;"",'[1]Vmesna vrtilna_SKLOP1'!E550,"")</f>
        <v/>
      </c>
      <c r="G550" s="15" t="str">
        <f>IF('[1]Vmesna vrtilna_SKLOP1'!E550&lt;&gt;"",'[1]Vmesna vrtilna_SKLOP1'!F550,"")</f>
        <v/>
      </c>
      <c r="H550" s="19" t="str">
        <f>IF('[1]Vmesna vrtilna_SKLOP1'!F550&lt;&gt;"",'[1]Vmesna vrtilna_SKLOP1'!I550,"")</f>
        <v/>
      </c>
      <c r="I550" s="20" t="str">
        <f>IF(I549="Skupaj:","DDV (22%):",IF(I549="DDV (22%):","Skupaj z DDV:",IF(AND('[1]Vmesna vrtilna_SKLOP1'!C550&lt;&gt;"",'[1]Vmesna vrtilna_SKLOP1'!E550=""),"Skupaj:","")))</f>
        <v>Skupaj:</v>
      </c>
      <c r="J550" s="21">
        <f t="shared" si="17"/>
        <v>0</v>
      </c>
      <c r="K550" s="21">
        <f>IF(I550="Skupaj z DDV:",SUM(K548,K549),IF(I550="DDV (22%):",K549*0.22,IF(AND('[1]Vmesna vrtilna_SKLOP1'!C550&lt;&gt;"",'[1]Vmesna vrtilna_SKLOP1'!D550=""),'[1]Vmesna vrtilna_SKLOP1'!J550,IF(F550&lt;&gt;"",IF('[1]Vmesna vrtilna_SKLOP1'!J550&lt;&gt;"",'[1]Vmesna vrtilna_SKLOP1'!J550,""),""))))</f>
        <v>17564.158531241494</v>
      </c>
      <c r="L550" s="22" t="str">
        <f>IF(I549="Skupaj:","DDV (22%):",IF(I549="DDV (22%):","Skupaj z DDV:",IF(AND('[1]Vmesna vrtilna_SKLOP1'!C550&lt;&gt;"",'[1]Vmesna vrtilna_SKLOP1'!E550=""),"Skupaj:",IF(AND('[1]Vmesna vrtilna_SKLOP1'!C550&lt;&gt;"",'[1]Vmesna vrtilna_SKLOP1'!D550=""),'[1]Vmesna vrtilna_SKLOP1'!J550,IF(F550&lt;&gt;"",IF('[1]Vmesna vrtilna_SKLOP1'!J550&lt;&gt;"",'[1]Vmesna vrtilna_SKLOP1'!J550,""),"")))))</f>
        <v>Skupaj:</v>
      </c>
      <c r="M550" s="22">
        <f t="shared" si="16"/>
        <v>0</v>
      </c>
      <c r="N550" s="22" t="str">
        <f>IF(IFERROR(VLOOKUP(B550,'[1]Vmesna vrtilna_SKLOP1'!B:J,7,0),"")=0,"",IFERROR(VLOOKUP(B550,'[1]Vmesna vrtilna_SKLOP1'!B:J,7,0),""))</f>
        <v/>
      </c>
      <c r="O550" s="22"/>
    </row>
    <row r="551" spans="2:15" ht="15" customHeight="1" x14ac:dyDescent="0.3">
      <c r="B551" s="15" t="str">
        <f>IF(AND('[1]Vmesna vrtilna_SKLOP1'!B551&lt;&gt;"",'[1]Vmesna vrtilna_SKLOP1'!C551&lt;&gt;""),IF('[1]Vmesna vrtilna_SKLOP1'!B551&lt;&gt;"",'[1]Vmesna vrtilna_SKLOP1'!B551,""),"")</f>
        <v/>
      </c>
      <c r="C551" s="16" t="str">
        <f>IF(OR(C550="Posebna oblika",C550="Kulturno zaščiten objekt",C550="Kulturno zaščiten objekt, Posebna oblika"),"Glej zavihek POSEBNI POGOJI",IF(SUM(N550:Q550)=1,"Posebna oblika",IF(SUM(N550:Q550)=10,"Kulturno zaščiten objekt",IF(SUM(N550:Q550)=11,"Kulturno zaščiten objekt, Posebna oblika",IF(AND('[1]Vmesna vrtilna_SKLOP1'!C551&lt;&gt;"",'[1]Vmesna vrtilna_SKLOP1'!D551&lt;&gt;""),IF('[1]Vmesna vrtilna_SKLOP1'!C551&lt;&gt;"",'[1]Vmesna vrtilna_SKLOP1'!C551,""),"")))))</f>
        <v/>
      </c>
      <c r="D551" s="17" t="str">
        <f>IF(IFERROR(VLOOKUP(B551,'[1]Vmesna vrtilna_SKLOP1'!B:J,6,0),"")=0,"",IFERROR(VLOOKUP(B551,'[1]Vmesna vrtilna_SKLOP1'!B:J,6,0),""))</f>
        <v/>
      </c>
      <c r="E551" s="16" t="str">
        <f>IF(IF('[1]Vmesna vrtilna_SKLOP1'!E551&lt;&gt;"",'[1]Vmesna vrtilna_SKLOP1'!D551,"")=0,"",IF('[1]Vmesna vrtilna_SKLOP1'!E551&lt;&gt;"",'[1]Vmesna vrtilna_SKLOP1'!D551,""))</f>
        <v/>
      </c>
      <c r="F551" s="18" t="str">
        <f>IF('[1]Vmesna vrtilna_SKLOP1'!E551&lt;&gt;"",'[1]Vmesna vrtilna_SKLOP1'!E551,"")</f>
        <v/>
      </c>
      <c r="G551" s="15" t="str">
        <f>IF('[1]Vmesna vrtilna_SKLOP1'!E551&lt;&gt;"",'[1]Vmesna vrtilna_SKLOP1'!F551,"")</f>
        <v/>
      </c>
      <c r="H551" s="19" t="str">
        <f>IF('[1]Vmesna vrtilna_SKLOP1'!F551&lt;&gt;"",'[1]Vmesna vrtilna_SKLOP1'!I551,"")</f>
        <v/>
      </c>
      <c r="I551" s="20" t="str">
        <f>IF(I550="Skupaj:","DDV (22%):",IF(I550="DDV (22%):","Skupaj z DDV:",IF(AND('[1]Vmesna vrtilna_SKLOP1'!C551&lt;&gt;"",'[1]Vmesna vrtilna_SKLOP1'!E551=""),"Skupaj:","")))</f>
        <v>DDV (22%):</v>
      </c>
      <c r="J551" s="21">
        <f t="shared" si="17"/>
        <v>0</v>
      </c>
      <c r="K551" s="21">
        <f>IF(I551="Skupaj z DDV:",SUM(K549,K550),IF(I551="DDV (22%):",K550*0.22,IF(AND('[1]Vmesna vrtilna_SKLOP1'!C551&lt;&gt;"",'[1]Vmesna vrtilna_SKLOP1'!D551=""),'[1]Vmesna vrtilna_SKLOP1'!J551,IF(F551&lt;&gt;"",IF('[1]Vmesna vrtilna_SKLOP1'!J551&lt;&gt;"",'[1]Vmesna vrtilna_SKLOP1'!J551,""),""))))</f>
        <v>3864.1148768731287</v>
      </c>
      <c r="L551" s="22" t="str">
        <f>IF(I550="Skupaj:","DDV (22%):",IF(I550="DDV (22%):","Skupaj z DDV:",IF(AND('[1]Vmesna vrtilna_SKLOP1'!C551&lt;&gt;"",'[1]Vmesna vrtilna_SKLOP1'!E551=""),"Skupaj:",IF(AND('[1]Vmesna vrtilna_SKLOP1'!C551&lt;&gt;"",'[1]Vmesna vrtilna_SKLOP1'!D551=""),'[1]Vmesna vrtilna_SKLOP1'!J551,IF(F551&lt;&gt;"",IF('[1]Vmesna vrtilna_SKLOP1'!J551&lt;&gt;"",'[1]Vmesna vrtilna_SKLOP1'!J551,""),"")))))</f>
        <v>DDV (22%):</v>
      </c>
      <c r="M551" s="22">
        <f t="shared" si="16"/>
        <v>0</v>
      </c>
      <c r="N551" s="22" t="str">
        <f>IF(IFERROR(VLOOKUP(B551,'[1]Vmesna vrtilna_SKLOP1'!B:J,7,0),"")=0,"",IFERROR(VLOOKUP(B551,'[1]Vmesna vrtilna_SKLOP1'!B:J,7,0),""))</f>
        <v/>
      </c>
      <c r="O551" s="22"/>
    </row>
    <row r="552" spans="2:15" ht="15" customHeight="1" x14ac:dyDescent="0.3">
      <c r="B552" s="15" t="str">
        <f>IF(AND('[1]Vmesna vrtilna_SKLOP1'!B552&lt;&gt;"",'[1]Vmesna vrtilna_SKLOP1'!C552&lt;&gt;""),IF('[1]Vmesna vrtilna_SKLOP1'!B552&lt;&gt;"",'[1]Vmesna vrtilna_SKLOP1'!B552,""),"")</f>
        <v/>
      </c>
      <c r="C552" s="16" t="str">
        <f>IF(OR(C551="Posebna oblika",C551="Kulturno zaščiten objekt",C551="Kulturno zaščiten objekt, Posebna oblika"),"Glej zavihek POSEBNI POGOJI",IF(SUM(N551:Q551)=1,"Posebna oblika",IF(SUM(N551:Q551)=10,"Kulturno zaščiten objekt",IF(SUM(N551:Q551)=11,"Kulturno zaščiten objekt, Posebna oblika",IF(AND('[1]Vmesna vrtilna_SKLOP1'!C552&lt;&gt;"",'[1]Vmesna vrtilna_SKLOP1'!D552&lt;&gt;""),IF('[1]Vmesna vrtilna_SKLOP1'!C552&lt;&gt;"",'[1]Vmesna vrtilna_SKLOP1'!C552,""),"")))))</f>
        <v/>
      </c>
      <c r="D552" s="17" t="str">
        <f>IF(IFERROR(VLOOKUP(B552,'[1]Vmesna vrtilna_SKLOP1'!B:J,6,0),"")=0,"",IFERROR(VLOOKUP(B552,'[1]Vmesna vrtilna_SKLOP1'!B:J,6,0),""))</f>
        <v/>
      </c>
      <c r="E552" s="16" t="str">
        <f>IF(IF('[1]Vmesna vrtilna_SKLOP1'!E552&lt;&gt;"",'[1]Vmesna vrtilna_SKLOP1'!D552,"")=0,"",IF('[1]Vmesna vrtilna_SKLOP1'!E552&lt;&gt;"",'[1]Vmesna vrtilna_SKLOP1'!D552,""))</f>
        <v/>
      </c>
      <c r="F552" s="18" t="str">
        <f>IF('[1]Vmesna vrtilna_SKLOP1'!E552&lt;&gt;"",'[1]Vmesna vrtilna_SKLOP1'!E552,"")</f>
        <v/>
      </c>
      <c r="G552" s="15" t="str">
        <f>IF('[1]Vmesna vrtilna_SKLOP1'!E552&lt;&gt;"",'[1]Vmesna vrtilna_SKLOP1'!F552,"")</f>
        <v/>
      </c>
      <c r="H552" s="19" t="str">
        <f>IF('[1]Vmesna vrtilna_SKLOP1'!F552&lt;&gt;"",'[1]Vmesna vrtilna_SKLOP1'!I552,"")</f>
        <v/>
      </c>
      <c r="I552" s="20" t="str">
        <f>IF(I551="Skupaj:","DDV (22%):",IF(I551="DDV (22%):","Skupaj z DDV:",IF(AND('[1]Vmesna vrtilna_SKLOP1'!C552&lt;&gt;"",'[1]Vmesna vrtilna_SKLOP1'!E552=""),"Skupaj:","")))</f>
        <v>Skupaj z DDV:</v>
      </c>
      <c r="J552" s="21">
        <f t="shared" si="17"/>
        <v>0</v>
      </c>
      <c r="K552" s="21">
        <f>IF(I552="Skupaj z DDV:",SUM(K550,K551),IF(I552="DDV (22%):",K551*0.22,IF(AND('[1]Vmesna vrtilna_SKLOP1'!C552&lt;&gt;"",'[1]Vmesna vrtilna_SKLOP1'!D552=""),'[1]Vmesna vrtilna_SKLOP1'!J552,IF(F552&lt;&gt;"",IF('[1]Vmesna vrtilna_SKLOP1'!J552&lt;&gt;"",'[1]Vmesna vrtilna_SKLOP1'!J552,""),""))))</f>
        <v>21428.273408114623</v>
      </c>
      <c r="L552" s="22" t="str">
        <f>IF(I551="Skupaj:","DDV (22%):",IF(I551="DDV (22%):","Skupaj z DDV:",IF(AND('[1]Vmesna vrtilna_SKLOP1'!C552&lt;&gt;"",'[1]Vmesna vrtilna_SKLOP1'!E552=""),"Skupaj:",IF(AND('[1]Vmesna vrtilna_SKLOP1'!C552&lt;&gt;"",'[1]Vmesna vrtilna_SKLOP1'!D552=""),'[1]Vmesna vrtilna_SKLOP1'!J552,IF(F552&lt;&gt;"",IF('[1]Vmesna vrtilna_SKLOP1'!J552&lt;&gt;"",'[1]Vmesna vrtilna_SKLOP1'!J552,""),"")))))</f>
        <v>Skupaj z DDV:</v>
      </c>
      <c r="M552" s="22">
        <f t="shared" si="16"/>
        <v>0</v>
      </c>
      <c r="N552" s="22" t="str">
        <f>IF(IFERROR(VLOOKUP(B552,'[1]Vmesna vrtilna_SKLOP1'!B:J,7,0),"")=0,"",IFERROR(VLOOKUP(B552,'[1]Vmesna vrtilna_SKLOP1'!B:J,7,0),""))</f>
        <v/>
      </c>
      <c r="O552" s="22"/>
    </row>
    <row r="553" spans="2:15" ht="15" customHeight="1" x14ac:dyDescent="0.3">
      <c r="B553" s="15">
        <f>IF(AND('[1]Vmesna vrtilna_SKLOP1'!B553&lt;&gt;"",'[1]Vmesna vrtilna_SKLOP1'!C553&lt;&gt;""),IF('[1]Vmesna vrtilna_SKLOP1'!B553&lt;&gt;"",'[1]Vmesna vrtilna_SKLOP1'!B553,""),"")</f>
        <v>19</v>
      </c>
      <c r="C553" s="16" t="str">
        <f>IF(OR(C552="Posebna oblika",C552="Kulturno zaščiten objekt",C552="Kulturno zaščiten objekt, Posebna oblika"),"Glej zavihek POSEBNI POGOJI",IF(SUM(N552:Q552)=1,"Posebna oblika",IF(SUM(N552:Q552)=10,"Kulturno zaščiten objekt",IF(SUM(N552:Q552)=11,"Kulturno zaščiten objekt, Posebna oblika",IF(AND('[1]Vmesna vrtilna_SKLOP1'!C553&lt;&gt;"",'[1]Vmesna vrtilna_SKLOP1'!D553&lt;&gt;""),IF('[1]Vmesna vrtilna_SKLOP1'!C553&lt;&gt;"",'[1]Vmesna vrtilna_SKLOP1'!C553,""),"")))))</f>
        <v>Ponoviče 22C</v>
      </c>
      <c r="D553" s="17">
        <f>IF(IFERROR(VLOOKUP(B553,'[1]Vmesna vrtilna_SKLOP1'!B:J,6,0),"")=0,"",IFERROR(VLOOKUP(B553,'[1]Vmesna vrtilna_SKLOP1'!B:J,6,0),""))</f>
        <v>1</v>
      </c>
      <c r="E553" s="16" t="str">
        <f>IF(IF('[1]Vmesna vrtilna_SKLOP1'!E553&lt;&gt;"",'[1]Vmesna vrtilna_SKLOP1'!D553,"")=0,"",IF('[1]Vmesna vrtilna_SKLOP1'!E553&lt;&gt;"",'[1]Vmesna vrtilna_SKLOP1'!D553,""))</f>
        <v>Okna/Vrata</v>
      </c>
      <c r="F553" s="18" t="str">
        <f>IF('[1]Vmesna vrtilna_SKLOP1'!E553&lt;&gt;"",'[1]Vmesna vrtilna_SKLOP1'!E553,"")</f>
        <v>Enokrilno okno (tip: O1); dim. ŠxV: 0,86x1,18m; Material: PVC, profil&gt;80mm ; steklo 8/16Ar/4; Rw,st.=37 (Rw,st.+Ctr ≥ 32 dB)</v>
      </c>
      <c r="G553" s="15" t="str">
        <f>IF('[1]Vmesna vrtilna_SKLOP1'!E553&lt;&gt;"",'[1]Vmesna vrtilna_SKLOP1'!F553,"")</f>
        <v>[kos]</v>
      </c>
      <c r="H553" s="19">
        <f>IF('[1]Vmesna vrtilna_SKLOP1'!F553&lt;&gt;"",'[1]Vmesna vrtilna_SKLOP1'!I553,"")</f>
        <v>1</v>
      </c>
      <c r="I553" s="20" t="str">
        <f>IF(I552="Skupaj:","DDV (22%):",IF(I552="DDV (22%):","Skupaj z DDV:",IF(AND('[1]Vmesna vrtilna_SKLOP1'!C553&lt;&gt;"",'[1]Vmesna vrtilna_SKLOP1'!E553=""),"Skupaj:","")))</f>
        <v/>
      </c>
      <c r="J553" s="21">
        <f t="shared" si="17"/>
        <v>0</v>
      </c>
      <c r="K553" s="21">
        <f>IF(I553="Skupaj z DDV:",SUM(K551,K552),IF(I553="DDV (22%):",K552*0.22,IF(AND('[1]Vmesna vrtilna_SKLOP1'!C553&lt;&gt;"",'[1]Vmesna vrtilna_SKLOP1'!D553=""),'[1]Vmesna vrtilna_SKLOP1'!J553,IF(F553&lt;&gt;"",IF('[1]Vmesna vrtilna_SKLOP1'!J553&lt;&gt;"",'[1]Vmesna vrtilna_SKLOP1'!J553,""),""))))</f>
        <v>283.61164859411201</v>
      </c>
      <c r="L553" s="22">
        <f>IF(I552="Skupaj:","DDV (22%):",IF(I552="DDV (22%):","Skupaj z DDV:",IF(AND('[1]Vmesna vrtilna_SKLOP1'!C553&lt;&gt;"",'[1]Vmesna vrtilna_SKLOP1'!E553=""),"Skupaj:",IF(AND('[1]Vmesna vrtilna_SKLOP1'!C553&lt;&gt;"",'[1]Vmesna vrtilna_SKLOP1'!D553=""),'[1]Vmesna vrtilna_SKLOP1'!J553,IF(F553&lt;&gt;"",IF('[1]Vmesna vrtilna_SKLOP1'!J553&lt;&gt;"",'[1]Vmesna vrtilna_SKLOP1'!J553,""),"")))))</f>
        <v>283.61164859411201</v>
      </c>
      <c r="M553" s="22">
        <f t="shared" si="16"/>
        <v>0</v>
      </c>
      <c r="N553" s="22" t="str">
        <f>IF(IFERROR(VLOOKUP(B553,'[1]Vmesna vrtilna_SKLOP1'!B:J,7,0),"")=0,"",IFERROR(VLOOKUP(B553,'[1]Vmesna vrtilna_SKLOP1'!B:J,7,0),""))</f>
        <v>ZAG</v>
      </c>
      <c r="O553" s="22"/>
    </row>
    <row r="554" spans="2:15" ht="15" customHeight="1" x14ac:dyDescent="0.3">
      <c r="B554" s="15" t="str">
        <f>IF(AND('[1]Vmesna vrtilna_SKLOP1'!B554&lt;&gt;"",'[1]Vmesna vrtilna_SKLOP1'!C554&lt;&gt;""),IF('[1]Vmesna vrtilna_SKLOP1'!B554&lt;&gt;"",'[1]Vmesna vrtilna_SKLOP1'!B554,""),"")</f>
        <v/>
      </c>
      <c r="C554" s="16" t="str">
        <f>IF(OR(C553="Posebna oblika",C553="Kulturno zaščiten objekt",C553="Kulturno zaščiten objekt, Posebna oblika"),"Glej zavihek POSEBNI POGOJI",IF(SUM(N553:Q553)=1,"Posebna oblika",IF(SUM(N553:Q553)=10,"Kulturno zaščiten objekt",IF(SUM(N553:Q553)=11,"Kulturno zaščiten objekt, Posebna oblika",IF(AND('[1]Vmesna vrtilna_SKLOP1'!C554&lt;&gt;"",'[1]Vmesna vrtilna_SKLOP1'!D554&lt;&gt;""),IF('[1]Vmesna vrtilna_SKLOP1'!C554&lt;&gt;"",'[1]Vmesna vrtilna_SKLOP1'!C554,""),"")))))</f>
        <v/>
      </c>
      <c r="D554" s="17" t="str">
        <f>IF(IFERROR(VLOOKUP(B554,'[1]Vmesna vrtilna_SKLOP1'!B:J,6,0),"")=0,"",IFERROR(VLOOKUP(B554,'[1]Vmesna vrtilna_SKLOP1'!B:J,6,0),""))</f>
        <v/>
      </c>
      <c r="E554" s="16" t="str">
        <f>IF(IF('[1]Vmesna vrtilna_SKLOP1'!E554&lt;&gt;"",'[1]Vmesna vrtilna_SKLOP1'!D554,"")=0,"",IF('[1]Vmesna vrtilna_SKLOP1'!E554&lt;&gt;"",'[1]Vmesna vrtilna_SKLOP1'!D554,""))</f>
        <v/>
      </c>
      <c r="F554" s="18" t="str">
        <f>IF('[1]Vmesna vrtilna_SKLOP1'!E554&lt;&gt;"",'[1]Vmesna vrtilna_SKLOP1'!E554,"")</f>
        <v>Enokrilno okno (tip: O1); dim. ŠxV: 1,33x1,18m; Material: PVC, profil&gt;80mm ; steklo 10/16Ar/44.2; Rw,st.=45 (Rw,st.+Ctr ≥ 39 dB)</v>
      </c>
      <c r="G554" s="15" t="str">
        <f>IF('[1]Vmesna vrtilna_SKLOP1'!E554&lt;&gt;"",'[1]Vmesna vrtilna_SKLOP1'!F554,"")</f>
        <v>[kos]</v>
      </c>
      <c r="H554" s="19">
        <f>IF('[1]Vmesna vrtilna_SKLOP1'!F554&lt;&gt;"",'[1]Vmesna vrtilna_SKLOP1'!I554,"")</f>
        <v>1</v>
      </c>
      <c r="I554" s="20" t="str">
        <f>IF(I553="Skupaj:","DDV (22%):",IF(I553="DDV (22%):","Skupaj z DDV:",IF(AND('[1]Vmesna vrtilna_SKLOP1'!C554&lt;&gt;"",'[1]Vmesna vrtilna_SKLOP1'!E554=""),"Skupaj:","")))</f>
        <v/>
      </c>
      <c r="J554" s="21">
        <f t="shared" si="17"/>
        <v>0</v>
      </c>
      <c r="K554" s="21">
        <f>IF(I554="Skupaj z DDV:",SUM(K552,K553),IF(I554="DDV (22%):",K553*0.22,IF(AND('[1]Vmesna vrtilna_SKLOP1'!C554&lt;&gt;"",'[1]Vmesna vrtilna_SKLOP1'!D554=""),'[1]Vmesna vrtilna_SKLOP1'!J554,IF(F554&lt;&gt;"",IF('[1]Vmesna vrtilna_SKLOP1'!J554&lt;&gt;"",'[1]Vmesna vrtilna_SKLOP1'!J554,""),""))))</f>
        <v>466.43860575300806</v>
      </c>
      <c r="L554" s="22">
        <f>IF(I553="Skupaj:","DDV (22%):",IF(I553="DDV (22%):","Skupaj z DDV:",IF(AND('[1]Vmesna vrtilna_SKLOP1'!C554&lt;&gt;"",'[1]Vmesna vrtilna_SKLOP1'!E554=""),"Skupaj:",IF(AND('[1]Vmesna vrtilna_SKLOP1'!C554&lt;&gt;"",'[1]Vmesna vrtilna_SKLOP1'!D554=""),'[1]Vmesna vrtilna_SKLOP1'!J554,IF(F554&lt;&gt;"",IF('[1]Vmesna vrtilna_SKLOP1'!J554&lt;&gt;"",'[1]Vmesna vrtilna_SKLOP1'!J554,""),"")))))</f>
        <v>466.43860575300806</v>
      </c>
      <c r="M554" s="22">
        <f t="shared" si="16"/>
        <v>0</v>
      </c>
      <c r="N554" s="22" t="str">
        <f>IF(IFERROR(VLOOKUP(B554,'[1]Vmesna vrtilna_SKLOP1'!B:J,7,0),"")=0,"",IFERROR(VLOOKUP(B554,'[1]Vmesna vrtilna_SKLOP1'!B:J,7,0),""))</f>
        <v/>
      </c>
      <c r="O554" s="22"/>
    </row>
    <row r="555" spans="2:15" ht="15" customHeight="1" x14ac:dyDescent="0.3">
      <c r="B555" s="15" t="str">
        <f>IF(AND('[1]Vmesna vrtilna_SKLOP1'!B555&lt;&gt;"",'[1]Vmesna vrtilna_SKLOP1'!C555&lt;&gt;""),IF('[1]Vmesna vrtilna_SKLOP1'!B555&lt;&gt;"",'[1]Vmesna vrtilna_SKLOP1'!B555,""),"")</f>
        <v/>
      </c>
      <c r="C555" s="16" t="str">
        <f>IF(OR(C554="Posebna oblika",C554="Kulturno zaščiten objekt",C554="Kulturno zaščiten objekt, Posebna oblika"),"Glej zavihek POSEBNI POGOJI",IF(SUM(N554:Q554)=1,"Posebna oblika",IF(SUM(N554:Q554)=10,"Kulturno zaščiten objekt",IF(SUM(N554:Q554)=11,"Kulturno zaščiten objekt, Posebna oblika",IF(AND('[1]Vmesna vrtilna_SKLOP1'!C555&lt;&gt;"",'[1]Vmesna vrtilna_SKLOP1'!D555&lt;&gt;""),IF('[1]Vmesna vrtilna_SKLOP1'!C555&lt;&gt;"",'[1]Vmesna vrtilna_SKLOP1'!C555,""),"")))))</f>
        <v/>
      </c>
      <c r="D555" s="17" t="str">
        <f>IF(IFERROR(VLOOKUP(B555,'[1]Vmesna vrtilna_SKLOP1'!B:J,6,0),"")=0,"",IFERROR(VLOOKUP(B555,'[1]Vmesna vrtilna_SKLOP1'!B:J,6,0),""))</f>
        <v/>
      </c>
      <c r="E555" s="16" t="str">
        <f>IF(IF('[1]Vmesna vrtilna_SKLOP1'!E555&lt;&gt;"",'[1]Vmesna vrtilna_SKLOP1'!D555,"")=0,"",IF('[1]Vmesna vrtilna_SKLOP1'!E555&lt;&gt;"",'[1]Vmesna vrtilna_SKLOP1'!D555,""))</f>
        <v/>
      </c>
      <c r="F555" s="18" t="str">
        <f>IF('[1]Vmesna vrtilna_SKLOP1'!E555&lt;&gt;"",'[1]Vmesna vrtilna_SKLOP1'!E555,"")</f>
        <v>Dvokrilno okno (tip: O3); dim. ŠxV: 1,77x1,35m; Material: PVC, profil&gt;80mm ; steklo 66.2/16Ar/44.2; Rw,st.=46 (Rw,st.+Ctr ≥ 41 dB)</v>
      </c>
      <c r="G555" s="15" t="str">
        <f>IF('[1]Vmesna vrtilna_SKLOP1'!E555&lt;&gt;"",'[1]Vmesna vrtilna_SKLOP1'!F555,"")</f>
        <v>[kos]</v>
      </c>
      <c r="H555" s="19">
        <f>IF('[1]Vmesna vrtilna_SKLOP1'!F555&lt;&gt;"",'[1]Vmesna vrtilna_SKLOP1'!I555,"")</f>
        <v>1</v>
      </c>
      <c r="I555" s="20" t="str">
        <f>IF(I554="Skupaj:","DDV (22%):",IF(I554="DDV (22%):","Skupaj z DDV:",IF(AND('[1]Vmesna vrtilna_SKLOP1'!C555&lt;&gt;"",'[1]Vmesna vrtilna_SKLOP1'!E555=""),"Skupaj:","")))</f>
        <v/>
      </c>
      <c r="J555" s="21">
        <f t="shared" si="17"/>
        <v>0</v>
      </c>
      <c r="K555" s="21">
        <f>IF(I555="Skupaj z DDV:",SUM(K553,K554),IF(I555="DDV (22%):",K554*0.22,IF(AND('[1]Vmesna vrtilna_SKLOP1'!C555&lt;&gt;"",'[1]Vmesna vrtilna_SKLOP1'!D555=""),'[1]Vmesna vrtilna_SKLOP1'!J555,IF(F555&lt;&gt;"",IF('[1]Vmesna vrtilna_SKLOP1'!J555&lt;&gt;"",'[1]Vmesna vrtilna_SKLOP1'!J555,""),""))))</f>
        <v>818.67248438013007</v>
      </c>
      <c r="L555" s="22">
        <f>IF(I554="Skupaj:","DDV (22%):",IF(I554="DDV (22%):","Skupaj z DDV:",IF(AND('[1]Vmesna vrtilna_SKLOP1'!C555&lt;&gt;"",'[1]Vmesna vrtilna_SKLOP1'!E555=""),"Skupaj:",IF(AND('[1]Vmesna vrtilna_SKLOP1'!C555&lt;&gt;"",'[1]Vmesna vrtilna_SKLOP1'!D555=""),'[1]Vmesna vrtilna_SKLOP1'!J555,IF(F555&lt;&gt;"",IF('[1]Vmesna vrtilna_SKLOP1'!J555&lt;&gt;"",'[1]Vmesna vrtilna_SKLOP1'!J555,""),"")))))</f>
        <v>818.67248438013007</v>
      </c>
      <c r="M555" s="22">
        <f t="shared" si="16"/>
        <v>0</v>
      </c>
      <c r="N555" s="22" t="str">
        <f>IF(IFERROR(VLOOKUP(B555,'[1]Vmesna vrtilna_SKLOP1'!B:J,7,0),"")=0,"",IFERROR(VLOOKUP(B555,'[1]Vmesna vrtilna_SKLOP1'!B:J,7,0),""))</f>
        <v/>
      </c>
      <c r="O555" s="22"/>
    </row>
    <row r="556" spans="2:15" ht="15" customHeight="1" x14ac:dyDescent="0.3">
      <c r="B556" s="15" t="str">
        <f>IF(AND('[1]Vmesna vrtilna_SKLOP1'!B556&lt;&gt;"",'[1]Vmesna vrtilna_SKLOP1'!C556&lt;&gt;""),IF('[1]Vmesna vrtilna_SKLOP1'!B556&lt;&gt;"",'[1]Vmesna vrtilna_SKLOP1'!B556,""),"")</f>
        <v/>
      </c>
      <c r="C556" s="16" t="str">
        <f>IF(OR(C555="Posebna oblika",C555="Kulturno zaščiten objekt",C555="Kulturno zaščiten objekt, Posebna oblika"),"Glej zavihek POSEBNI POGOJI",IF(SUM(N555:Q555)=1,"Posebna oblika",IF(SUM(N555:Q555)=10,"Kulturno zaščiten objekt",IF(SUM(N555:Q555)=11,"Kulturno zaščiten objekt, Posebna oblika",IF(AND('[1]Vmesna vrtilna_SKLOP1'!C556&lt;&gt;"",'[1]Vmesna vrtilna_SKLOP1'!D556&lt;&gt;""),IF('[1]Vmesna vrtilna_SKLOP1'!C556&lt;&gt;"",'[1]Vmesna vrtilna_SKLOP1'!C556,""),"")))))</f>
        <v/>
      </c>
      <c r="D556" s="17" t="str">
        <f>IF(IFERROR(VLOOKUP(B556,'[1]Vmesna vrtilna_SKLOP1'!B:J,6,0),"")=0,"",IFERROR(VLOOKUP(B556,'[1]Vmesna vrtilna_SKLOP1'!B:J,6,0),""))</f>
        <v/>
      </c>
      <c r="E556" s="16" t="str">
        <f>IF(IF('[1]Vmesna vrtilna_SKLOP1'!E556&lt;&gt;"",'[1]Vmesna vrtilna_SKLOP1'!D556,"")=0,"",IF('[1]Vmesna vrtilna_SKLOP1'!E556&lt;&gt;"",'[1]Vmesna vrtilna_SKLOP1'!D556,""))</f>
        <v/>
      </c>
      <c r="F556" s="18" t="str">
        <f>IF('[1]Vmesna vrtilna_SKLOP1'!E556&lt;&gt;"",'[1]Vmesna vrtilna_SKLOP1'!E556,"")</f>
        <v>Enokrilno okno (tip: O1); dim. ŠxV: 1,36x1,35m; Material: PVC, profil&gt;80mm ; steklo 66.2/16Ar/44.2; Rw,st.=46 (Rw,st.+Ctr ≥ 41 dB)</v>
      </c>
      <c r="G556" s="15" t="str">
        <f>IF('[1]Vmesna vrtilna_SKLOP1'!E556&lt;&gt;"",'[1]Vmesna vrtilna_SKLOP1'!F556,"")</f>
        <v>[kos]</v>
      </c>
      <c r="H556" s="19">
        <f>IF('[1]Vmesna vrtilna_SKLOP1'!F556&lt;&gt;"",'[1]Vmesna vrtilna_SKLOP1'!I556,"")</f>
        <v>1</v>
      </c>
      <c r="I556" s="20" t="str">
        <f>IF(I555="Skupaj:","DDV (22%):",IF(I555="DDV (22%):","Skupaj z DDV:",IF(AND('[1]Vmesna vrtilna_SKLOP1'!C556&lt;&gt;"",'[1]Vmesna vrtilna_SKLOP1'!E556=""),"Skupaj:","")))</f>
        <v/>
      </c>
      <c r="J556" s="21">
        <f t="shared" si="17"/>
        <v>0</v>
      </c>
      <c r="K556" s="21">
        <f>IF(I556="Skupaj z DDV:",SUM(K554,K555),IF(I556="DDV (22%):",K555*0.22,IF(AND('[1]Vmesna vrtilna_SKLOP1'!C556&lt;&gt;"",'[1]Vmesna vrtilna_SKLOP1'!D556=""),'[1]Vmesna vrtilna_SKLOP1'!J556,IF(F556&lt;&gt;"",IF('[1]Vmesna vrtilna_SKLOP1'!J556&lt;&gt;"",'[1]Vmesna vrtilna_SKLOP1'!J556,""),""))))</f>
        <v>585.23230442880003</v>
      </c>
      <c r="L556" s="22">
        <f>IF(I555="Skupaj:","DDV (22%):",IF(I555="DDV (22%):","Skupaj z DDV:",IF(AND('[1]Vmesna vrtilna_SKLOP1'!C556&lt;&gt;"",'[1]Vmesna vrtilna_SKLOP1'!E556=""),"Skupaj:",IF(AND('[1]Vmesna vrtilna_SKLOP1'!C556&lt;&gt;"",'[1]Vmesna vrtilna_SKLOP1'!D556=""),'[1]Vmesna vrtilna_SKLOP1'!J556,IF(F556&lt;&gt;"",IF('[1]Vmesna vrtilna_SKLOP1'!J556&lt;&gt;"",'[1]Vmesna vrtilna_SKLOP1'!J556,""),"")))))</f>
        <v>585.23230442880003</v>
      </c>
      <c r="M556" s="22">
        <f t="shared" si="16"/>
        <v>0</v>
      </c>
      <c r="N556" s="22" t="str">
        <f>IF(IFERROR(VLOOKUP(B556,'[1]Vmesna vrtilna_SKLOP1'!B:J,7,0),"")=0,"",IFERROR(VLOOKUP(B556,'[1]Vmesna vrtilna_SKLOP1'!B:J,7,0),""))</f>
        <v/>
      </c>
      <c r="O556" s="22"/>
    </row>
    <row r="557" spans="2:15" ht="15" customHeight="1" x14ac:dyDescent="0.3">
      <c r="B557" s="15" t="str">
        <f>IF(AND('[1]Vmesna vrtilna_SKLOP1'!B557&lt;&gt;"",'[1]Vmesna vrtilna_SKLOP1'!C557&lt;&gt;""),IF('[1]Vmesna vrtilna_SKLOP1'!B557&lt;&gt;"",'[1]Vmesna vrtilna_SKLOP1'!B557,""),"")</f>
        <v/>
      </c>
      <c r="C557" s="16" t="str">
        <f>IF(OR(C556="Posebna oblika",C556="Kulturno zaščiten objekt",C556="Kulturno zaščiten objekt, Posebna oblika"),"Glej zavihek POSEBNI POGOJI",IF(SUM(N556:Q556)=1,"Posebna oblika",IF(SUM(N556:Q556)=10,"Kulturno zaščiten objekt",IF(SUM(N556:Q556)=11,"Kulturno zaščiten objekt, Posebna oblika",IF(AND('[1]Vmesna vrtilna_SKLOP1'!C557&lt;&gt;"",'[1]Vmesna vrtilna_SKLOP1'!D557&lt;&gt;""),IF('[1]Vmesna vrtilna_SKLOP1'!C557&lt;&gt;"",'[1]Vmesna vrtilna_SKLOP1'!C557,""),"")))))</f>
        <v/>
      </c>
      <c r="D557" s="17" t="str">
        <f>IF(IFERROR(VLOOKUP(B557,'[1]Vmesna vrtilna_SKLOP1'!B:J,6,0),"")=0,"",IFERROR(VLOOKUP(B557,'[1]Vmesna vrtilna_SKLOP1'!B:J,6,0),""))</f>
        <v/>
      </c>
      <c r="E557" s="16" t="str">
        <f>IF(IF('[1]Vmesna vrtilna_SKLOP1'!E557&lt;&gt;"",'[1]Vmesna vrtilna_SKLOP1'!D557,"")=0,"",IF('[1]Vmesna vrtilna_SKLOP1'!E557&lt;&gt;"",'[1]Vmesna vrtilna_SKLOP1'!D557,""))</f>
        <v/>
      </c>
      <c r="F557" s="18" t="str">
        <f>IF('[1]Vmesna vrtilna_SKLOP1'!E557&lt;&gt;"",'[1]Vmesna vrtilna_SKLOP1'!E557,"")</f>
        <v>Enokrilna vrata (tip: V1); dim. ŠxV: 0,78x2,16m; Material: PVC, profil&gt;80mm ; steklo 66.2/16Ar/44.2; Rw,st.=46 (Rw,st.+Ctr ≥ 41 dB)</v>
      </c>
      <c r="G557" s="15" t="str">
        <f>IF('[1]Vmesna vrtilna_SKLOP1'!E557&lt;&gt;"",'[1]Vmesna vrtilna_SKLOP1'!F557,"")</f>
        <v>[kos]</v>
      </c>
      <c r="H557" s="19">
        <f>IF('[1]Vmesna vrtilna_SKLOP1'!F557&lt;&gt;"",'[1]Vmesna vrtilna_SKLOP1'!I557,"")</f>
        <v>1</v>
      </c>
      <c r="I557" s="20" t="str">
        <f>IF(I556="Skupaj:","DDV (22%):",IF(I556="DDV (22%):","Skupaj z DDV:",IF(AND('[1]Vmesna vrtilna_SKLOP1'!C557&lt;&gt;"",'[1]Vmesna vrtilna_SKLOP1'!E557=""),"Skupaj:","")))</f>
        <v/>
      </c>
      <c r="J557" s="21">
        <f t="shared" si="17"/>
        <v>0</v>
      </c>
      <c r="K557" s="21">
        <f>IF(I557="Skupaj z DDV:",SUM(K555,K556),IF(I557="DDV (22%):",K556*0.22,IF(AND('[1]Vmesna vrtilna_SKLOP1'!C557&lt;&gt;"",'[1]Vmesna vrtilna_SKLOP1'!D557=""),'[1]Vmesna vrtilna_SKLOP1'!J557,IF(F557&lt;&gt;"",IF('[1]Vmesna vrtilna_SKLOP1'!J557&lt;&gt;"",'[1]Vmesna vrtilna_SKLOP1'!J557,""),""))))</f>
        <v>566.56937343590403</v>
      </c>
      <c r="L557" s="22">
        <f>IF(I556="Skupaj:","DDV (22%):",IF(I556="DDV (22%):","Skupaj z DDV:",IF(AND('[1]Vmesna vrtilna_SKLOP1'!C557&lt;&gt;"",'[1]Vmesna vrtilna_SKLOP1'!E557=""),"Skupaj:",IF(AND('[1]Vmesna vrtilna_SKLOP1'!C557&lt;&gt;"",'[1]Vmesna vrtilna_SKLOP1'!D557=""),'[1]Vmesna vrtilna_SKLOP1'!J557,IF(F557&lt;&gt;"",IF('[1]Vmesna vrtilna_SKLOP1'!J557&lt;&gt;"",'[1]Vmesna vrtilna_SKLOP1'!J557,""),"")))))</f>
        <v>566.56937343590403</v>
      </c>
      <c r="M557" s="22">
        <f t="shared" si="16"/>
        <v>0</v>
      </c>
      <c r="N557" s="22" t="str">
        <f>IF(IFERROR(VLOOKUP(B557,'[1]Vmesna vrtilna_SKLOP1'!B:J,7,0),"")=0,"",IFERROR(VLOOKUP(B557,'[1]Vmesna vrtilna_SKLOP1'!B:J,7,0),""))</f>
        <v/>
      </c>
      <c r="O557" s="22"/>
    </row>
    <row r="558" spans="2:15" ht="15" customHeight="1" x14ac:dyDescent="0.3">
      <c r="B558" s="15" t="str">
        <f>IF(AND('[1]Vmesna vrtilna_SKLOP1'!B558&lt;&gt;"",'[1]Vmesna vrtilna_SKLOP1'!C558&lt;&gt;""),IF('[1]Vmesna vrtilna_SKLOP1'!B558&lt;&gt;"",'[1]Vmesna vrtilna_SKLOP1'!B558,""),"")</f>
        <v/>
      </c>
      <c r="C558" s="16" t="str">
        <f>IF(OR(C557="Posebna oblika",C557="Kulturno zaščiten objekt",C557="Kulturno zaščiten objekt, Posebna oblika"),"Glej zavihek POSEBNI POGOJI",IF(SUM(N557:Q557)=1,"Posebna oblika",IF(SUM(N557:Q557)=10,"Kulturno zaščiten objekt",IF(SUM(N557:Q557)=11,"Kulturno zaščiten objekt, Posebna oblika",IF(AND('[1]Vmesna vrtilna_SKLOP1'!C558&lt;&gt;"",'[1]Vmesna vrtilna_SKLOP1'!D558&lt;&gt;""),IF('[1]Vmesna vrtilna_SKLOP1'!C558&lt;&gt;"",'[1]Vmesna vrtilna_SKLOP1'!C558,""),"")))))</f>
        <v/>
      </c>
      <c r="D558" s="17" t="str">
        <f>IF(IFERROR(VLOOKUP(B558,'[1]Vmesna vrtilna_SKLOP1'!B:J,6,0),"")=0,"",IFERROR(VLOOKUP(B558,'[1]Vmesna vrtilna_SKLOP1'!B:J,6,0),""))</f>
        <v/>
      </c>
      <c r="E558" s="16" t="str">
        <f>IF(IF('[1]Vmesna vrtilna_SKLOP1'!E558&lt;&gt;"",'[1]Vmesna vrtilna_SKLOP1'!D558,"")=0,"",IF('[1]Vmesna vrtilna_SKLOP1'!E558&lt;&gt;"",'[1]Vmesna vrtilna_SKLOP1'!D558,""))</f>
        <v/>
      </c>
      <c r="F558" s="18" t="str">
        <f>IF('[1]Vmesna vrtilna_SKLOP1'!E558&lt;&gt;"",'[1]Vmesna vrtilna_SKLOP1'!E558,"")</f>
        <v>Enokrilno okno (tip: O1); dim. ŠxV: 1,15x1,37m; Material: PVC, profil&gt;80mm ; steklo 66.2/16Ar/44.2; Rw,st.=46 (Rw,st.+Ctr ≥ 41 dB)</v>
      </c>
      <c r="G558" s="15" t="str">
        <f>IF('[1]Vmesna vrtilna_SKLOP1'!E558&lt;&gt;"",'[1]Vmesna vrtilna_SKLOP1'!F558,"")</f>
        <v>[kos]</v>
      </c>
      <c r="H558" s="19">
        <f>IF('[1]Vmesna vrtilna_SKLOP1'!F558&lt;&gt;"",'[1]Vmesna vrtilna_SKLOP1'!I558,"")</f>
        <v>1</v>
      </c>
      <c r="I558" s="20" t="str">
        <f>IF(I557="Skupaj:","DDV (22%):",IF(I557="DDV (22%):","Skupaj z DDV:",IF(AND('[1]Vmesna vrtilna_SKLOP1'!C558&lt;&gt;"",'[1]Vmesna vrtilna_SKLOP1'!E558=""),"Skupaj:","")))</f>
        <v/>
      </c>
      <c r="J558" s="21">
        <f t="shared" si="17"/>
        <v>0</v>
      </c>
      <c r="K558" s="21">
        <f>IF(I558="Skupaj z DDV:",SUM(K556,K557),IF(I558="DDV (22%):",K557*0.22,IF(AND('[1]Vmesna vrtilna_SKLOP1'!C558&lt;&gt;"",'[1]Vmesna vrtilna_SKLOP1'!D558=""),'[1]Vmesna vrtilna_SKLOP1'!J558,IF(F558&lt;&gt;"",IF('[1]Vmesna vrtilna_SKLOP1'!J558&lt;&gt;"",'[1]Vmesna vrtilna_SKLOP1'!J558,""),""))))</f>
        <v>527.46029929069994</v>
      </c>
      <c r="L558" s="22">
        <f>IF(I557="Skupaj:","DDV (22%):",IF(I557="DDV (22%):","Skupaj z DDV:",IF(AND('[1]Vmesna vrtilna_SKLOP1'!C558&lt;&gt;"",'[1]Vmesna vrtilna_SKLOP1'!E558=""),"Skupaj:",IF(AND('[1]Vmesna vrtilna_SKLOP1'!C558&lt;&gt;"",'[1]Vmesna vrtilna_SKLOP1'!D558=""),'[1]Vmesna vrtilna_SKLOP1'!J558,IF(F558&lt;&gt;"",IF('[1]Vmesna vrtilna_SKLOP1'!J558&lt;&gt;"",'[1]Vmesna vrtilna_SKLOP1'!J558,""),"")))))</f>
        <v>527.46029929069994</v>
      </c>
      <c r="M558" s="22">
        <f t="shared" si="16"/>
        <v>0</v>
      </c>
      <c r="N558" s="22" t="str">
        <f>IF(IFERROR(VLOOKUP(B558,'[1]Vmesna vrtilna_SKLOP1'!B:J,7,0),"")=0,"",IFERROR(VLOOKUP(B558,'[1]Vmesna vrtilna_SKLOP1'!B:J,7,0),""))</f>
        <v/>
      </c>
      <c r="O558" s="22"/>
    </row>
    <row r="559" spans="2:15" ht="15" customHeight="1" x14ac:dyDescent="0.3">
      <c r="B559" s="15" t="str">
        <f>IF(AND('[1]Vmesna vrtilna_SKLOP1'!B559&lt;&gt;"",'[1]Vmesna vrtilna_SKLOP1'!C559&lt;&gt;""),IF('[1]Vmesna vrtilna_SKLOP1'!B559&lt;&gt;"",'[1]Vmesna vrtilna_SKLOP1'!B559,""),"")</f>
        <v/>
      </c>
      <c r="C559" s="16" t="str">
        <f>IF(OR(C558="Posebna oblika",C558="Kulturno zaščiten objekt",C558="Kulturno zaščiten objekt, Posebna oblika"),"Glej zavihek POSEBNI POGOJI",IF(SUM(N558:Q558)=1,"Posebna oblika",IF(SUM(N558:Q558)=10,"Kulturno zaščiten objekt",IF(SUM(N558:Q558)=11,"Kulturno zaščiten objekt, Posebna oblika",IF(AND('[1]Vmesna vrtilna_SKLOP1'!C559&lt;&gt;"",'[1]Vmesna vrtilna_SKLOP1'!D559&lt;&gt;""),IF('[1]Vmesna vrtilna_SKLOP1'!C559&lt;&gt;"",'[1]Vmesna vrtilna_SKLOP1'!C559,""),"")))))</f>
        <v/>
      </c>
      <c r="D559" s="17" t="str">
        <f>IF(IFERROR(VLOOKUP(B559,'[1]Vmesna vrtilna_SKLOP1'!B:J,6,0),"")=0,"",IFERROR(VLOOKUP(B559,'[1]Vmesna vrtilna_SKLOP1'!B:J,6,0),""))</f>
        <v/>
      </c>
      <c r="E559" s="16" t="str">
        <f>IF(IF('[1]Vmesna vrtilna_SKLOP1'!E559&lt;&gt;"",'[1]Vmesna vrtilna_SKLOP1'!D559,"")=0,"",IF('[1]Vmesna vrtilna_SKLOP1'!E559&lt;&gt;"",'[1]Vmesna vrtilna_SKLOP1'!D559,""))</f>
        <v/>
      </c>
      <c r="F559" s="18" t="str">
        <f>IF('[1]Vmesna vrtilna_SKLOP1'!E559&lt;&gt;"",'[1]Vmesna vrtilna_SKLOP1'!E559,"")</f>
        <v>Enokrilna vrata (tip: V1); dim. ŠxV: 0,75x2,18m; Material: PVC, profil&gt;80mm ; steklo 66.2/16Ar/44.2; Rw,st.=46 (Rw,st.+Ctr ≥ 41 dB)</v>
      </c>
      <c r="G559" s="15" t="str">
        <f>IF('[1]Vmesna vrtilna_SKLOP1'!E559&lt;&gt;"",'[1]Vmesna vrtilna_SKLOP1'!F559,"")</f>
        <v>[kos]</v>
      </c>
      <c r="H559" s="19">
        <f>IF('[1]Vmesna vrtilna_SKLOP1'!F559&lt;&gt;"",'[1]Vmesna vrtilna_SKLOP1'!I559,"")</f>
        <v>1</v>
      </c>
      <c r="I559" s="20" t="str">
        <f>IF(I558="Skupaj:","DDV (22%):",IF(I558="DDV (22%):","Skupaj z DDV:",IF(AND('[1]Vmesna vrtilna_SKLOP1'!C559&lt;&gt;"",'[1]Vmesna vrtilna_SKLOP1'!E559=""),"Skupaj:","")))</f>
        <v/>
      </c>
      <c r="J559" s="21">
        <f t="shared" si="17"/>
        <v>0</v>
      </c>
      <c r="K559" s="21">
        <f>IF(I559="Skupaj z DDV:",SUM(K557,K558),IF(I559="DDV (22%):",K558*0.22,IF(AND('[1]Vmesna vrtilna_SKLOP1'!C559&lt;&gt;"",'[1]Vmesna vrtilna_SKLOP1'!D559=""),'[1]Vmesna vrtilna_SKLOP1'!J559,IF(F559&lt;&gt;"",IF('[1]Vmesna vrtilna_SKLOP1'!J559&lt;&gt;"",'[1]Vmesna vrtilna_SKLOP1'!J559,""),""))))</f>
        <v>556.13506626000003</v>
      </c>
      <c r="L559" s="22">
        <f>IF(I558="Skupaj:","DDV (22%):",IF(I558="DDV (22%):","Skupaj z DDV:",IF(AND('[1]Vmesna vrtilna_SKLOP1'!C559&lt;&gt;"",'[1]Vmesna vrtilna_SKLOP1'!E559=""),"Skupaj:",IF(AND('[1]Vmesna vrtilna_SKLOP1'!C559&lt;&gt;"",'[1]Vmesna vrtilna_SKLOP1'!D559=""),'[1]Vmesna vrtilna_SKLOP1'!J559,IF(F559&lt;&gt;"",IF('[1]Vmesna vrtilna_SKLOP1'!J559&lt;&gt;"",'[1]Vmesna vrtilna_SKLOP1'!J559,""),"")))))</f>
        <v>556.13506626000003</v>
      </c>
      <c r="M559" s="22">
        <f t="shared" si="16"/>
        <v>0</v>
      </c>
      <c r="N559" s="22" t="str">
        <f>IF(IFERROR(VLOOKUP(B559,'[1]Vmesna vrtilna_SKLOP1'!B:J,7,0),"")=0,"",IFERROR(VLOOKUP(B559,'[1]Vmesna vrtilna_SKLOP1'!B:J,7,0),""))</f>
        <v/>
      </c>
      <c r="O559" s="22"/>
    </row>
    <row r="560" spans="2:15" ht="15" customHeight="1" x14ac:dyDescent="0.3">
      <c r="B560" s="15" t="str">
        <f>IF(AND('[1]Vmesna vrtilna_SKLOP1'!B560&lt;&gt;"",'[1]Vmesna vrtilna_SKLOP1'!C560&lt;&gt;""),IF('[1]Vmesna vrtilna_SKLOP1'!B560&lt;&gt;"",'[1]Vmesna vrtilna_SKLOP1'!B560,""),"")</f>
        <v/>
      </c>
      <c r="C560" s="16" t="str">
        <f>IF(OR(C559="Posebna oblika",C559="Kulturno zaščiten objekt",C559="Kulturno zaščiten objekt, Posebna oblika"),"Glej zavihek POSEBNI POGOJI",IF(SUM(N559:Q559)=1,"Posebna oblika",IF(SUM(N559:Q559)=10,"Kulturno zaščiten objekt",IF(SUM(N559:Q559)=11,"Kulturno zaščiten objekt, Posebna oblika",IF(AND('[1]Vmesna vrtilna_SKLOP1'!C560&lt;&gt;"",'[1]Vmesna vrtilna_SKLOP1'!D560&lt;&gt;""),IF('[1]Vmesna vrtilna_SKLOP1'!C560&lt;&gt;"",'[1]Vmesna vrtilna_SKLOP1'!C560,""),"")))))</f>
        <v/>
      </c>
      <c r="D560" s="17" t="str">
        <f>IF(IFERROR(VLOOKUP(B560,'[1]Vmesna vrtilna_SKLOP1'!B:J,6,0),"")=0,"",IFERROR(VLOOKUP(B560,'[1]Vmesna vrtilna_SKLOP1'!B:J,6,0),""))</f>
        <v/>
      </c>
      <c r="E560" s="16" t="str">
        <f>IF(IF('[1]Vmesna vrtilna_SKLOP1'!E560&lt;&gt;"",'[1]Vmesna vrtilna_SKLOP1'!D560,"")=0,"",IF('[1]Vmesna vrtilna_SKLOP1'!E560&lt;&gt;"",'[1]Vmesna vrtilna_SKLOP1'!D560,""))</f>
        <v/>
      </c>
      <c r="F560" s="18" t="str">
        <f>IF('[1]Vmesna vrtilna_SKLOP1'!E560&lt;&gt;"",'[1]Vmesna vrtilna_SKLOP1'!E560,"")</f>
        <v/>
      </c>
      <c r="G560" s="15" t="str">
        <f>IF('[1]Vmesna vrtilna_SKLOP1'!E560&lt;&gt;"",'[1]Vmesna vrtilna_SKLOP1'!F560,"")</f>
        <v/>
      </c>
      <c r="H560" s="19" t="str">
        <f>IF('[1]Vmesna vrtilna_SKLOP1'!F560&lt;&gt;"",'[1]Vmesna vrtilna_SKLOP1'!I560,"")</f>
        <v/>
      </c>
      <c r="I560" s="20" t="str">
        <f>IF(I559="Skupaj:","DDV (22%):",IF(I559="DDV (22%):","Skupaj z DDV:",IF(AND('[1]Vmesna vrtilna_SKLOP1'!C560&lt;&gt;"",'[1]Vmesna vrtilna_SKLOP1'!E560=""),"Skupaj:","")))</f>
        <v/>
      </c>
      <c r="J560" s="21" t="str">
        <f t="shared" si="17"/>
        <v/>
      </c>
      <c r="K560" s="21" t="str">
        <f>IF(I560="Skupaj z DDV:",SUM(K558,K559),IF(I560="DDV (22%):",K559*0.22,IF(AND('[1]Vmesna vrtilna_SKLOP1'!C560&lt;&gt;"",'[1]Vmesna vrtilna_SKLOP1'!D560=""),'[1]Vmesna vrtilna_SKLOP1'!J560,IF(F560&lt;&gt;"",IF('[1]Vmesna vrtilna_SKLOP1'!J560&lt;&gt;"",'[1]Vmesna vrtilna_SKLOP1'!J560,""),""))))</f>
        <v/>
      </c>
      <c r="L560" s="22" t="str">
        <f>IF(I559="Skupaj:","DDV (22%):",IF(I559="DDV (22%):","Skupaj z DDV:",IF(AND('[1]Vmesna vrtilna_SKLOP1'!C560&lt;&gt;"",'[1]Vmesna vrtilna_SKLOP1'!E560=""),"Skupaj:",IF(AND('[1]Vmesna vrtilna_SKLOP1'!C560&lt;&gt;"",'[1]Vmesna vrtilna_SKLOP1'!D560=""),'[1]Vmesna vrtilna_SKLOP1'!J560,IF(F560&lt;&gt;"",IF('[1]Vmesna vrtilna_SKLOP1'!J560&lt;&gt;"",'[1]Vmesna vrtilna_SKLOP1'!J560,""),"")))))</f>
        <v/>
      </c>
      <c r="M560" s="22">
        <f t="shared" si="16"/>
        <v>0</v>
      </c>
      <c r="N560" s="22" t="str">
        <f>IF(IFERROR(VLOOKUP(B560,'[1]Vmesna vrtilna_SKLOP1'!B:J,7,0),"")=0,"",IFERROR(VLOOKUP(B560,'[1]Vmesna vrtilna_SKLOP1'!B:J,7,0),""))</f>
        <v/>
      </c>
      <c r="O560" s="22"/>
    </row>
    <row r="561" spans="2:15" ht="15" customHeight="1" x14ac:dyDescent="0.3">
      <c r="B561" s="15" t="str">
        <f>IF(AND('[1]Vmesna vrtilna_SKLOP1'!B561&lt;&gt;"",'[1]Vmesna vrtilna_SKLOP1'!C561&lt;&gt;""),IF('[1]Vmesna vrtilna_SKLOP1'!B561&lt;&gt;"",'[1]Vmesna vrtilna_SKLOP1'!B561,""),"")</f>
        <v/>
      </c>
      <c r="C561" s="16" t="str">
        <f>IF(OR(C560="Posebna oblika",C560="Kulturno zaščiten objekt",C560="Kulturno zaščiten objekt, Posebna oblika"),"Glej zavihek POSEBNI POGOJI",IF(SUM(N560:Q560)=1,"Posebna oblika",IF(SUM(N560:Q560)=10,"Kulturno zaščiten objekt",IF(SUM(N560:Q560)=11,"Kulturno zaščiten objekt, Posebna oblika",IF(AND('[1]Vmesna vrtilna_SKLOP1'!C561&lt;&gt;"",'[1]Vmesna vrtilna_SKLOP1'!D561&lt;&gt;""),IF('[1]Vmesna vrtilna_SKLOP1'!C561&lt;&gt;"",'[1]Vmesna vrtilna_SKLOP1'!C561,""),"")))))</f>
        <v/>
      </c>
      <c r="D561" s="17" t="str">
        <f>IF(IFERROR(VLOOKUP(B561,'[1]Vmesna vrtilna_SKLOP1'!B:J,6,0),"")=0,"",IFERROR(VLOOKUP(B561,'[1]Vmesna vrtilna_SKLOP1'!B:J,6,0),""))</f>
        <v/>
      </c>
      <c r="E561" s="16" t="str">
        <f>IF(IF('[1]Vmesna vrtilna_SKLOP1'!E561&lt;&gt;"",'[1]Vmesna vrtilna_SKLOP1'!D561,"")=0,"",IF('[1]Vmesna vrtilna_SKLOP1'!E561&lt;&gt;"",'[1]Vmesna vrtilna_SKLOP1'!D561,""))</f>
        <v>Senčila</v>
      </c>
      <c r="F561" s="18" t="str">
        <f>IF('[1]Vmesna vrtilna_SKLOP1'!E561&lt;&gt;"",'[1]Vmesna vrtilna_SKLOP1'!E561,"")</f>
        <v>Notranje žaluzije - kovinske, Dim. ŠxV: 0,86x1,18m</v>
      </c>
      <c r="G561" s="15" t="str">
        <f>IF('[1]Vmesna vrtilna_SKLOP1'!E561&lt;&gt;"",'[1]Vmesna vrtilna_SKLOP1'!F561,"")</f>
        <v>[kos]</v>
      </c>
      <c r="H561" s="19">
        <f>IF('[1]Vmesna vrtilna_SKLOP1'!F561&lt;&gt;"",'[1]Vmesna vrtilna_SKLOP1'!I561,"")</f>
        <v>1</v>
      </c>
      <c r="I561" s="20" t="str">
        <f>IF(I560="Skupaj:","DDV (22%):",IF(I560="DDV (22%):","Skupaj z DDV:",IF(AND('[1]Vmesna vrtilna_SKLOP1'!C561&lt;&gt;"",'[1]Vmesna vrtilna_SKLOP1'!E561=""),"Skupaj:","")))</f>
        <v/>
      </c>
      <c r="J561" s="21">
        <f t="shared" si="17"/>
        <v>0</v>
      </c>
      <c r="K561" s="21">
        <f>IF(I561="Skupaj z DDV:",SUM(K559,K560),IF(I561="DDV (22%):",K560*0.22,IF(AND('[1]Vmesna vrtilna_SKLOP1'!C561&lt;&gt;"",'[1]Vmesna vrtilna_SKLOP1'!D561=""),'[1]Vmesna vrtilna_SKLOP1'!J561,IF(F561&lt;&gt;"",IF('[1]Vmesna vrtilna_SKLOP1'!J561&lt;&gt;"",'[1]Vmesna vrtilna_SKLOP1'!J561,""),""))))</f>
        <v>45.665999999999997</v>
      </c>
      <c r="L561" s="22">
        <f>IF(I560="Skupaj:","DDV (22%):",IF(I560="DDV (22%):","Skupaj z DDV:",IF(AND('[1]Vmesna vrtilna_SKLOP1'!C561&lt;&gt;"",'[1]Vmesna vrtilna_SKLOP1'!E561=""),"Skupaj:",IF(AND('[1]Vmesna vrtilna_SKLOP1'!C561&lt;&gt;"",'[1]Vmesna vrtilna_SKLOP1'!D561=""),'[1]Vmesna vrtilna_SKLOP1'!J561,IF(F561&lt;&gt;"",IF('[1]Vmesna vrtilna_SKLOP1'!J561&lt;&gt;"",'[1]Vmesna vrtilna_SKLOP1'!J561,""),"")))))</f>
        <v>45.665999999999997</v>
      </c>
      <c r="M561" s="22">
        <f t="shared" si="16"/>
        <v>0</v>
      </c>
      <c r="N561" s="22" t="str">
        <f>IF(IFERROR(VLOOKUP(B561,'[1]Vmesna vrtilna_SKLOP1'!B:J,7,0),"")=0,"",IFERROR(VLOOKUP(B561,'[1]Vmesna vrtilna_SKLOP1'!B:J,7,0),""))</f>
        <v/>
      </c>
      <c r="O561" s="22"/>
    </row>
    <row r="562" spans="2:15" ht="15" customHeight="1" x14ac:dyDescent="0.3">
      <c r="B562" s="15" t="str">
        <f>IF(AND('[1]Vmesna vrtilna_SKLOP1'!B562&lt;&gt;"",'[1]Vmesna vrtilna_SKLOP1'!C562&lt;&gt;""),IF('[1]Vmesna vrtilna_SKLOP1'!B562&lt;&gt;"",'[1]Vmesna vrtilna_SKLOP1'!B562,""),"")</f>
        <v/>
      </c>
      <c r="C562" s="16" t="str">
        <f>IF(OR(C561="Posebna oblika",C561="Kulturno zaščiten objekt",C561="Kulturno zaščiten objekt, Posebna oblika"),"Glej zavihek POSEBNI POGOJI",IF(SUM(N561:Q561)=1,"Posebna oblika",IF(SUM(N561:Q561)=10,"Kulturno zaščiten objekt",IF(SUM(N561:Q561)=11,"Kulturno zaščiten objekt, Posebna oblika",IF(AND('[1]Vmesna vrtilna_SKLOP1'!C562&lt;&gt;"",'[1]Vmesna vrtilna_SKLOP1'!D562&lt;&gt;""),IF('[1]Vmesna vrtilna_SKLOP1'!C562&lt;&gt;"",'[1]Vmesna vrtilna_SKLOP1'!C562,""),"")))))</f>
        <v/>
      </c>
      <c r="D562" s="17" t="str">
        <f>IF(IFERROR(VLOOKUP(B562,'[1]Vmesna vrtilna_SKLOP1'!B:J,6,0),"")=0,"",IFERROR(VLOOKUP(B562,'[1]Vmesna vrtilna_SKLOP1'!B:J,6,0),""))</f>
        <v/>
      </c>
      <c r="E562" s="16" t="str">
        <f>IF(IF('[1]Vmesna vrtilna_SKLOP1'!E562&lt;&gt;"",'[1]Vmesna vrtilna_SKLOP1'!D562,"")=0,"",IF('[1]Vmesna vrtilna_SKLOP1'!E562&lt;&gt;"",'[1]Vmesna vrtilna_SKLOP1'!D562,""))</f>
        <v/>
      </c>
      <c r="F562" s="18" t="str">
        <f>IF('[1]Vmesna vrtilna_SKLOP1'!E562&lt;&gt;"",'[1]Vmesna vrtilna_SKLOP1'!E562,"")</f>
        <v>Rolo - Plise, Dim. ŠxV: 1,77x1,35m</v>
      </c>
      <c r="G562" s="15" t="str">
        <f>IF('[1]Vmesna vrtilna_SKLOP1'!E562&lt;&gt;"",'[1]Vmesna vrtilna_SKLOP1'!F562,"")</f>
        <v>[kos]</v>
      </c>
      <c r="H562" s="19">
        <f>IF('[1]Vmesna vrtilna_SKLOP1'!F562&lt;&gt;"",'[1]Vmesna vrtilna_SKLOP1'!I562,"")</f>
        <v>1</v>
      </c>
      <c r="I562" s="20" t="str">
        <f>IF(I561="Skupaj:","DDV (22%):",IF(I561="DDV (22%):","Skupaj z DDV:",IF(AND('[1]Vmesna vrtilna_SKLOP1'!C562&lt;&gt;"",'[1]Vmesna vrtilna_SKLOP1'!E562=""),"Skupaj:","")))</f>
        <v/>
      </c>
      <c r="J562" s="21">
        <f t="shared" si="17"/>
        <v>0</v>
      </c>
      <c r="K562" s="21">
        <f>IF(I562="Skupaj z DDV:",SUM(K560,K561),IF(I562="DDV (22%):",K561*0.22,IF(AND('[1]Vmesna vrtilna_SKLOP1'!C562&lt;&gt;"",'[1]Vmesna vrtilna_SKLOP1'!D562=""),'[1]Vmesna vrtilna_SKLOP1'!J562,IF(F562&lt;&gt;"",IF('[1]Vmesna vrtilna_SKLOP1'!J562&lt;&gt;"",'[1]Vmesna vrtilna_SKLOP1'!J562,""),""))))</f>
        <v>286.74000000000007</v>
      </c>
      <c r="L562" s="22">
        <f>IF(I561="Skupaj:","DDV (22%):",IF(I561="DDV (22%):","Skupaj z DDV:",IF(AND('[1]Vmesna vrtilna_SKLOP1'!C562&lt;&gt;"",'[1]Vmesna vrtilna_SKLOP1'!E562=""),"Skupaj:",IF(AND('[1]Vmesna vrtilna_SKLOP1'!C562&lt;&gt;"",'[1]Vmesna vrtilna_SKLOP1'!D562=""),'[1]Vmesna vrtilna_SKLOP1'!J562,IF(F562&lt;&gt;"",IF('[1]Vmesna vrtilna_SKLOP1'!J562&lt;&gt;"",'[1]Vmesna vrtilna_SKLOP1'!J562,""),"")))))</f>
        <v>286.74000000000007</v>
      </c>
      <c r="M562" s="22">
        <f t="shared" si="16"/>
        <v>0</v>
      </c>
      <c r="N562" s="22" t="str">
        <f>IF(IFERROR(VLOOKUP(B562,'[1]Vmesna vrtilna_SKLOP1'!B:J,7,0),"")=0,"",IFERROR(VLOOKUP(B562,'[1]Vmesna vrtilna_SKLOP1'!B:J,7,0),""))</f>
        <v/>
      </c>
      <c r="O562" s="22"/>
    </row>
    <row r="563" spans="2:15" ht="15" customHeight="1" x14ac:dyDescent="0.3">
      <c r="B563" s="15" t="str">
        <f>IF(AND('[1]Vmesna vrtilna_SKLOP1'!B563&lt;&gt;"",'[1]Vmesna vrtilna_SKLOP1'!C563&lt;&gt;""),IF('[1]Vmesna vrtilna_SKLOP1'!B563&lt;&gt;"",'[1]Vmesna vrtilna_SKLOP1'!B563,""),"")</f>
        <v/>
      </c>
      <c r="C563" s="16" t="str">
        <f>IF(OR(C562="Posebna oblika",C562="Kulturno zaščiten objekt",C562="Kulturno zaščiten objekt, Posebna oblika"),"Glej zavihek POSEBNI POGOJI",IF(SUM(N562:Q562)=1,"Posebna oblika",IF(SUM(N562:Q562)=10,"Kulturno zaščiten objekt",IF(SUM(N562:Q562)=11,"Kulturno zaščiten objekt, Posebna oblika",IF(AND('[1]Vmesna vrtilna_SKLOP1'!C563&lt;&gt;"",'[1]Vmesna vrtilna_SKLOP1'!D563&lt;&gt;""),IF('[1]Vmesna vrtilna_SKLOP1'!C563&lt;&gt;"",'[1]Vmesna vrtilna_SKLOP1'!C563,""),"")))))</f>
        <v/>
      </c>
      <c r="D563" s="17" t="str">
        <f>IF(IFERROR(VLOOKUP(B563,'[1]Vmesna vrtilna_SKLOP1'!B:J,6,0),"")=0,"",IFERROR(VLOOKUP(B563,'[1]Vmesna vrtilna_SKLOP1'!B:J,6,0),""))</f>
        <v/>
      </c>
      <c r="E563" s="16" t="str">
        <f>IF(IF('[1]Vmesna vrtilna_SKLOP1'!E563&lt;&gt;"",'[1]Vmesna vrtilna_SKLOP1'!D563,"")=0,"",IF('[1]Vmesna vrtilna_SKLOP1'!E563&lt;&gt;"",'[1]Vmesna vrtilna_SKLOP1'!D563,""))</f>
        <v/>
      </c>
      <c r="F563" s="18" t="str">
        <f>IF('[1]Vmesna vrtilna_SKLOP1'!E563&lt;&gt;"",'[1]Vmesna vrtilna_SKLOP1'!E563,"")</f>
        <v>Notranje žaluzije - kovinske, Dim. ŠxV: 1,33x1,18m</v>
      </c>
      <c r="G563" s="15" t="str">
        <f>IF('[1]Vmesna vrtilna_SKLOP1'!E563&lt;&gt;"",'[1]Vmesna vrtilna_SKLOP1'!F563,"")</f>
        <v>[kos]</v>
      </c>
      <c r="H563" s="19">
        <f>IF('[1]Vmesna vrtilna_SKLOP1'!F563&lt;&gt;"",'[1]Vmesna vrtilna_SKLOP1'!I563,"")</f>
        <v>1</v>
      </c>
      <c r="I563" s="20" t="str">
        <f>IF(I562="Skupaj:","DDV (22%):",IF(I562="DDV (22%):","Skupaj z DDV:",IF(AND('[1]Vmesna vrtilna_SKLOP1'!C563&lt;&gt;"",'[1]Vmesna vrtilna_SKLOP1'!E563=""),"Skupaj:","")))</f>
        <v/>
      </c>
      <c r="J563" s="21">
        <f t="shared" si="17"/>
        <v>0</v>
      </c>
      <c r="K563" s="21">
        <f>IF(I563="Skupaj z DDV:",SUM(K561,K562),IF(I563="DDV (22%):",K562*0.22,IF(AND('[1]Vmesna vrtilna_SKLOP1'!C563&lt;&gt;"",'[1]Vmesna vrtilna_SKLOP1'!D563=""),'[1]Vmesna vrtilna_SKLOP1'!J563,IF(F563&lt;&gt;"",IF('[1]Vmesna vrtilna_SKLOP1'!J563&lt;&gt;"",'[1]Vmesna vrtilna_SKLOP1'!J563,""),""))))</f>
        <v>70.62299999999999</v>
      </c>
      <c r="L563" s="22">
        <f>IF(I562="Skupaj:","DDV (22%):",IF(I562="DDV (22%):","Skupaj z DDV:",IF(AND('[1]Vmesna vrtilna_SKLOP1'!C563&lt;&gt;"",'[1]Vmesna vrtilna_SKLOP1'!E563=""),"Skupaj:",IF(AND('[1]Vmesna vrtilna_SKLOP1'!C563&lt;&gt;"",'[1]Vmesna vrtilna_SKLOP1'!D563=""),'[1]Vmesna vrtilna_SKLOP1'!J563,IF(F563&lt;&gt;"",IF('[1]Vmesna vrtilna_SKLOP1'!J563&lt;&gt;"",'[1]Vmesna vrtilna_SKLOP1'!J563,""),"")))))</f>
        <v>70.62299999999999</v>
      </c>
      <c r="M563" s="22">
        <f t="shared" si="16"/>
        <v>0</v>
      </c>
      <c r="N563" s="22" t="str">
        <f>IF(IFERROR(VLOOKUP(B563,'[1]Vmesna vrtilna_SKLOP1'!B:J,7,0),"")=0,"",IFERROR(VLOOKUP(B563,'[1]Vmesna vrtilna_SKLOP1'!B:J,7,0),""))</f>
        <v/>
      </c>
      <c r="O563" s="22"/>
    </row>
    <row r="564" spans="2:15" ht="15" customHeight="1" x14ac:dyDescent="0.3">
      <c r="B564" s="15" t="str">
        <f>IF(AND('[1]Vmesna vrtilna_SKLOP1'!B564&lt;&gt;"",'[1]Vmesna vrtilna_SKLOP1'!C564&lt;&gt;""),IF('[1]Vmesna vrtilna_SKLOP1'!B564&lt;&gt;"",'[1]Vmesna vrtilna_SKLOP1'!B564,""),"")</f>
        <v/>
      </c>
      <c r="C564" s="16" t="str">
        <f>IF(OR(C563="Posebna oblika",C563="Kulturno zaščiten objekt",C563="Kulturno zaščiten objekt, Posebna oblika"),"Glej zavihek POSEBNI POGOJI",IF(SUM(N563:Q563)=1,"Posebna oblika",IF(SUM(N563:Q563)=10,"Kulturno zaščiten objekt",IF(SUM(N563:Q563)=11,"Kulturno zaščiten objekt, Posebna oblika",IF(AND('[1]Vmesna vrtilna_SKLOP1'!C564&lt;&gt;"",'[1]Vmesna vrtilna_SKLOP1'!D564&lt;&gt;""),IF('[1]Vmesna vrtilna_SKLOP1'!C564&lt;&gt;"",'[1]Vmesna vrtilna_SKLOP1'!C564,""),"")))))</f>
        <v/>
      </c>
      <c r="D564" s="17" t="str">
        <f>IF(IFERROR(VLOOKUP(B564,'[1]Vmesna vrtilna_SKLOP1'!B:J,6,0),"")=0,"",IFERROR(VLOOKUP(B564,'[1]Vmesna vrtilna_SKLOP1'!B:J,6,0),""))</f>
        <v/>
      </c>
      <c r="E564" s="16" t="str">
        <f>IF(IF('[1]Vmesna vrtilna_SKLOP1'!E564&lt;&gt;"",'[1]Vmesna vrtilna_SKLOP1'!D564,"")=0,"",IF('[1]Vmesna vrtilna_SKLOP1'!E564&lt;&gt;"",'[1]Vmesna vrtilna_SKLOP1'!D564,""))</f>
        <v/>
      </c>
      <c r="F564" s="18" t="str">
        <f>IF('[1]Vmesna vrtilna_SKLOP1'!E564&lt;&gt;"",'[1]Vmesna vrtilna_SKLOP1'!E564,"")</f>
        <v>Notranje žaluzije - kovinske, Dim. ŠxV: 1,36x1,35m</v>
      </c>
      <c r="G564" s="15" t="str">
        <f>IF('[1]Vmesna vrtilna_SKLOP1'!E564&lt;&gt;"",'[1]Vmesna vrtilna_SKLOP1'!F564,"")</f>
        <v>[kos]</v>
      </c>
      <c r="H564" s="19">
        <f>IF('[1]Vmesna vrtilna_SKLOP1'!F564&lt;&gt;"",'[1]Vmesna vrtilna_SKLOP1'!I564,"")</f>
        <v>1</v>
      </c>
      <c r="I564" s="20" t="str">
        <f>IF(I563="Skupaj:","DDV (22%):",IF(I563="DDV (22%):","Skupaj z DDV:",IF(AND('[1]Vmesna vrtilna_SKLOP1'!C564&lt;&gt;"",'[1]Vmesna vrtilna_SKLOP1'!E564=""),"Skupaj:","")))</f>
        <v/>
      </c>
      <c r="J564" s="21">
        <f t="shared" si="17"/>
        <v>0</v>
      </c>
      <c r="K564" s="21">
        <f>IF(I564="Skupaj z DDV:",SUM(K562,K563),IF(I564="DDV (22%):",K563*0.22,IF(AND('[1]Vmesna vrtilna_SKLOP1'!C564&lt;&gt;"",'[1]Vmesna vrtilna_SKLOP1'!D564=""),'[1]Vmesna vrtilna_SKLOP1'!J564,IF(F564&lt;&gt;"",IF('[1]Vmesna vrtilna_SKLOP1'!J564&lt;&gt;"",'[1]Vmesna vrtilna_SKLOP1'!J564,""),""))))</f>
        <v>82.620000000000019</v>
      </c>
      <c r="L564" s="22">
        <f>IF(I563="Skupaj:","DDV (22%):",IF(I563="DDV (22%):","Skupaj z DDV:",IF(AND('[1]Vmesna vrtilna_SKLOP1'!C564&lt;&gt;"",'[1]Vmesna vrtilna_SKLOP1'!E564=""),"Skupaj:",IF(AND('[1]Vmesna vrtilna_SKLOP1'!C564&lt;&gt;"",'[1]Vmesna vrtilna_SKLOP1'!D564=""),'[1]Vmesna vrtilna_SKLOP1'!J564,IF(F564&lt;&gt;"",IF('[1]Vmesna vrtilna_SKLOP1'!J564&lt;&gt;"",'[1]Vmesna vrtilna_SKLOP1'!J564,""),"")))))</f>
        <v>82.620000000000019</v>
      </c>
      <c r="M564" s="22">
        <f t="shared" si="16"/>
        <v>0</v>
      </c>
      <c r="N564" s="22" t="str">
        <f>IF(IFERROR(VLOOKUP(B564,'[1]Vmesna vrtilna_SKLOP1'!B:J,7,0),"")=0,"",IFERROR(VLOOKUP(B564,'[1]Vmesna vrtilna_SKLOP1'!B:J,7,0),""))</f>
        <v/>
      </c>
      <c r="O564" s="22"/>
    </row>
    <row r="565" spans="2:15" ht="15" customHeight="1" x14ac:dyDescent="0.3">
      <c r="B565" s="15" t="str">
        <f>IF(AND('[1]Vmesna vrtilna_SKLOP1'!B565&lt;&gt;"",'[1]Vmesna vrtilna_SKLOP1'!C565&lt;&gt;""),IF('[1]Vmesna vrtilna_SKLOP1'!B565&lt;&gt;"",'[1]Vmesna vrtilna_SKLOP1'!B565,""),"")</f>
        <v/>
      </c>
      <c r="C565" s="16" t="str">
        <f>IF(OR(C564="Posebna oblika",C564="Kulturno zaščiten objekt",C564="Kulturno zaščiten objekt, Posebna oblika"),"Glej zavihek POSEBNI POGOJI",IF(SUM(N564:Q564)=1,"Posebna oblika",IF(SUM(N564:Q564)=10,"Kulturno zaščiten objekt",IF(SUM(N564:Q564)=11,"Kulturno zaščiten objekt, Posebna oblika",IF(AND('[1]Vmesna vrtilna_SKLOP1'!C565&lt;&gt;"",'[1]Vmesna vrtilna_SKLOP1'!D565&lt;&gt;""),IF('[1]Vmesna vrtilna_SKLOP1'!C565&lt;&gt;"",'[1]Vmesna vrtilna_SKLOP1'!C565,""),"")))))</f>
        <v/>
      </c>
      <c r="D565" s="17" t="str">
        <f>IF(IFERROR(VLOOKUP(B565,'[1]Vmesna vrtilna_SKLOP1'!B:J,6,0),"")=0,"",IFERROR(VLOOKUP(B565,'[1]Vmesna vrtilna_SKLOP1'!B:J,6,0),""))</f>
        <v/>
      </c>
      <c r="E565" s="16" t="str">
        <f>IF(IF('[1]Vmesna vrtilna_SKLOP1'!E565&lt;&gt;"",'[1]Vmesna vrtilna_SKLOP1'!D565,"")=0,"",IF('[1]Vmesna vrtilna_SKLOP1'!E565&lt;&gt;"",'[1]Vmesna vrtilna_SKLOP1'!D565,""))</f>
        <v/>
      </c>
      <c r="F565" s="18" t="str">
        <f>IF('[1]Vmesna vrtilna_SKLOP1'!E565&lt;&gt;"",'[1]Vmesna vrtilna_SKLOP1'!E565,"")</f>
        <v>Notranje žaluzije - kovinske, Dim. ŠxV: 0,78x2,16m</v>
      </c>
      <c r="G565" s="15" t="str">
        <f>IF('[1]Vmesna vrtilna_SKLOP1'!E565&lt;&gt;"",'[1]Vmesna vrtilna_SKLOP1'!F565,"")</f>
        <v>[kos]</v>
      </c>
      <c r="H565" s="19">
        <f>IF('[1]Vmesna vrtilna_SKLOP1'!F565&lt;&gt;"",'[1]Vmesna vrtilna_SKLOP1'!I565,"")</f>
        <v>1</v>
      </c>
      <c r="I565" s="20" t="str">
        <f>IF(I564="Skupaj:","DDV (22%):",IF(I564="DDV (22%):","Skupaj z DDV:",IF(AND('[1]Vmesna vrtilna_SKLOP1'!C565&lt;&gt;"",'[1]Vmesna vrtilna_SKLOP1'!E565=""),"Skupaj:","")))</f>
        <v/>
      </c>
      <c r="J565" s="21">
        <f t="shared" si="17"/>
        <v>0</v>
      </c>
      <c r="K565" s="21">
        <f>IF(I565="Skupaj z DDV:",SUM(K563,K564),IF(I565="DDV (22%):",K564*0.22,IF(AND('[1]Vmesna vrtilna_SKLOP1'!C565&lt;&gt;"",'[1]Vmesna vrtilna_SKLOP1'!D565=""),'[1]Vmesna vrtilna_SKLOP1'!J565,IF(F565&lt;&gt;"",IF('[1]Vmesna vrtilna_SKLOP1'!J565&lt;&gt;"",'[1]Vmesna vrtilna_SKLOP1'!J565,""),""))))</f>
        <v>75.816000000000003</v>
      </c>
      <c r="L565" s="22">
        <f>IF(I564="Skupaj:","DDV (22%):",IF(I564="DDV (22%):","Skupaj z DDV:",IF(AND('[1]Vmesna vrtilna_SKLOP1'!C565&lt;&gt;"",'[1]Vmesna vrtilna_SKLOP1'!E565=""),"Skupaj:",IF(AND('[1]Vmesna vrtilna_SKLOP1'!C565&lt;&gt;"",'[1]Vmesna vrtilna_SKLOP1'!D565=""),'[1]Vmesna vrtilna_SKLOP1'!J565,IF(F565&lt;&gt;"",IF('[1]Vmesna vrtilna_SKLOP1'!J565&lt;&gt;"",'[1]Vmesna vrtilna_SKLOP1'!J565,""),"")))))</f>
        <v>75.816000000000003</v>
      </c>
      <c r="M565" s="22">
        <f t="shared" si="16"/>
        <v>0</v>
      </c>
      <c r="N565" s="22" t="str">
        <f>IF(IFERROR(VLOOKUP(B565,'[1]Vmesna vrtilna_SKLOP1'!B:J,7,0),"")=0,"",IFERROR(VLOOKUP(B565,'[1]Vmesna vrtilna_SKLOP1'!B:J,7,0),""))</f>
        <v/>
      </c>
      <c r="O565" s="22"/>
    </row>
    <row r="566" spans="2:15" ht="15" customHeight="1" x14ac:dyDescent="0.3">
      <c r="B566" s="15" t="str">
        <f>IF(AND('[1]Vmesna vrtilna_SKLOP1'!B566&lt;&gt;"",'[1]Vmesna vrtilna_SKLOP1'!C566&lt;&gt;""),IF('[1]Vmesna vrtilna_SKLOP1'!B566&lt;&gt;"",'[1]Vmesna vrtilna_SKLOP1'!B566,""),"")</f>
        <v/>
      </c>
      <c r="C566" s="16" t="str">
        <f>IF(OR(C565="Posebna oblika",C565="Kulturno zaščiten objekt",C565="Kulturno zaščiten objekt, Posebna oblika"),"Glej zavihek POSEBNI POGOJI",IF(SUM(N565:Q565)=1,"Posebna oblika",IF(SUM(N565:Q565)=10,"Kulturno zaščiten objekt",IF(SUM(N565:Q565)=11,"Kulturno zaščiten objekt, Posebna oblika",IF(AND('[1]Vmesna vrtilna_SKLOP1'!C566&lt;&gt;"",'[1]Vmesna vrtilna_SKLOP1'!D566&lt;&gt;""),IF('[1]Vmesna vrtilna_SKLOP1'!C566&lt;&gt;"",'[1]Vmesna vrtilna_SKLOP1'!C566,""),"")))))</f>
        <v/>
      </c>
      <c r="D566" s="17" t="str">
        <f>IF(IFERROR(VLOOKUP(B566,'[1]Vmesna vrtilna_SKLOP1'!B:J,6,0),"")=0,"",IFERROR(VLOOKUP(B566,'[1]Vmesna vrtilna_SKLOP1'!B:J,6,0),""))</f>
        <v/>
      </c>
      <c r="E566" s="16" t="str">
        <f>IF(IF('[1]Vmesna vrtilna_SKLOP1'!E566&lt;&gt;"",'[1]Vmesna vrtilna_SKLOP1'!D566,"")=0,"",IF('[1]Vmesna vrtilna_SKLOP1'!E566&lt;&gt;"",'[1]Vmesna vrtilna_SKLOP1'!D566,""))</f>
        <v/>
      </c>
      <c r="F566" s="18" t="str">
        <f>IF('[1]Vmesna vrtilna_SKLOP1'!E566&lt;&gt;"",'[1]Vmesna vrtilna_SKLOP1'!E566,"")</f>
        <v>Notranje žaluzije - kovinske, Dim. ŠxV: 1,15x1,37m</v>
      </c>
      <c r="G566" s="15" t="str">
        <f>IF('[1]Vmesna vrtilna_SKLOP1'!E566&lt;&gt;"",'[1]Vmesna vrtilna_SKLOP1'!F566,"")</f>
        <v>[kos]</v>
      </c>
      <c r="H566" s="19">
        <f>IF('[1]Vmesna vrtilna_SKLOP1'!F566&lt;&gt;"",'[1]Vmesna vrtilna_SKLOP1'!I566,"")</f>
        <v>1</v>
      </c>
      <c r="I566" s="20" t="str">
        <f>IF(I565="Skupaj:","DDV (22%):",IF(I565="DDV (22%):","Skupaj z DDV:",IF(AND('[1]Vmesna vrtilna_SKLOP1'!C566&lt;&gt;"",'[1]Vmesna vrtilna_SKLOP1'!E566=""),"Skupaj:","")))</f>
        <v/>
      </c>
      <c r="J566" s="21">
        <f t="shared" si="17"/>
        <v>0</v>
      </c>
      <c r="K566" s="21">
        <f>IF(I566="Skupaj z DDV:",SUM(K564,K565),IF(I566="DDV (22%):",K565*0.22,IF(AND('[1]Vmesna vrtilna_SKLOP1'!C566&lt;&gt;"",'[1]Vmesna vrtilna_SKLOP1'!D566=""),'[1]Vmesna vrtilna_SKLOP1'!J566,IF(F566&lt;&gt;"",IF('[1]Vmesna vrtilna_SKLOP1'!J566&lt;&gt;"",'[1]Vmesna vrtilna_SKLOP1'!J566,""),""))))</f>
        <v>70.897499999999994</v>
      </c>
      <c r="L566" s="22">
        <f>IF(I565="Skupaj:","DDV (22%):",IF(I565="DDV (22%):","Skupaj z DDV:",IF(AND('[1]Vmesna vrtilna_SKLOP1'!C566&lt;&gt;"",'[1]Vmesna vrtilna_SKLOP1'!E566=""),"Skupaj:",IF(AND('[1]Vmesna vrtilna_SKLOP1'!C566&lt;&gt;"",'[1]Vmesna vrtilna_SKLOP1'!D566=""),'[1]Vmesna vrtilna_SKLOP1'!J566,IF(F566&lt;&gt;"",IF('[1]Vmesna vrtilna_SKLOP1'!J566&lt;&gt;"",'[1]Vmesna vrtilna_SKLOP1'!J566,""),"")))))</f>
        <v>70.897499999999994</v>
      </c>
      <c r="M566" s="22">
        <f t="shared" si="16"/>
        <v>0</v>
      </c>
      <c r="N566" s="22" t="str">
        <f>IF(IFERROR(VLOOKUP(B566,'[1]Vmesna vrtilna_SKLOP1'!B:J,7,0),"")=0,"",IFERROR(VLOOKUP(B566,'[1]Vmesna vrtilna_SKLOP1'!B:J,7,0),""))</f>
        <v/>
      </c>
      <c r="O566" s="22"/>
    </row>
    <row r="567" spans="2:15" ht="15" customHeight="1" x14ac:dyDescent="0.3">
      <c r="B567" s="15" t="str">
        <f>IF(AND('[1]Vmesna vrtilna_SKLOP1'!B567&lt;&gt;"",'[1]Vmesna vrtilna_SKLOP1'!C567&lt;&gt;""),IF('[1]Vmesna vrtilna_SKLOP1'!B567&lt;&gt;"",'[1]Vmesna vrtilna_SKLOP1'!B567,""),"")</f>
        <v/>
      </c>
      <c r="C567" s="16" t="str">
        <f>IF(OR(C566="Posebna oblika",C566="Kulturno zaščiten objekt",C566="Kulturno zaščiten objekt, Posebna oblika"),"Glej zavihek POSEBNI POGOJI",IF(SUM(N566:Q566)=1,"Posebna oblika",IF(SUM(N566:Q566)=10,"Kulturno zaščiten objekt",IF(SUM(N566:Q566)=11,"Kulturno zaščiten objekt, Posebna oblika",IF(AND('[1]Vmesna vrtilna_SKLOP1'!C567&lt;&gt;"",'[1]Vmesna vrtilna_SKLOP1'!D567&lt;&gt;""),IF('[1]Vmesna vrtilna_SKLOP1'!C567&lt;&gt;"",'[1]Vmesna vrtilna_SKLOP1'!C567,""),"")))))</f>
        <v/>
      </c>
      <c r="D567" s="17" t="str">
        <f>IF(IFERROR(VLOOKUP(B567,'[1]Vmesna vrtilna_SKLOP1'!B:J,6,0),"")=0,"",IFERROR(VLOOKUP(B567,'[1]Vmesna vrtilna_SKLOP1'!B:J,6,0),""))</f>
        <v/>
      </c>
      <c r="E567" s="16" t="str">
        <f>IF(IF('[1]Vmesna vrtilna_SKLOP1'!E567&lt;&gt;"",'[1]Vmesna vrtilna_SKLOP1'!D567,"")=0,"",IF('[1]Vmesna vrtilna_SKLOP1'!E567&lt;&gt;"",'[1]Vmesna vrtilna_SKLOP1'!D567,""))</f>
        <v/>
      </c>
      <c r="F567" s="18" t="str">
        <f>IF('[1]Vmesna vrtilna_SKLOP1'!E567&lt;&gt;"",'[1]Vmesna vrtilna_SKLOP1'!E567,"")</f>
        <v>Notranje žaluzije - kovinske, Dim. ŠxV: 0,75x2,18m</v>
      </c>
      <c r="G567" s="15" t="str">
        <f>IF('[1]Vmesna vrtilna_SKLOP1'!E567&lt;&gt;"",'[1]Vmesna vrtilna_SKLOP1'!F567,"")</f>
        <v>[kos]</v>
      </c>
      <c r="H567" s="19">
        <f>IF('[1]Vmesna vrtilna_SKLOP1'!F567&lt;&gt;"",'[1]Vmesna vrtilna_SKLOP1'!I567,"")</f>
        <v>1</v>
      </c>
      <c r="I567" s="20" t="str">
        <f>IF(I566="Skupaj:","DDV (22%):",IF(I566="DDV (22%):","Skupaj z DDV:",IF(AND('[1]Vmesna vrtilna_SKLOP1'!C567&lt;&gt;"",'[1]Vmesna vrtilna_SKLOP1'!E567=""),"Skupaj:","")))</f>
        <v/>
      </c>
      <c r="J567" s="21">
        <f t="shared" si="17"/>
        <v>0</v>
      </c>
      <c r="K567" s="21">
        <f>IF(I567="Skupaj z DDV:",SUM(K565,K566),IF(I567="DDV (22%):",K566*0.22,IF(AND('[1]Vmesna vrtilna_SKLOP1'!C567&lt;&gt;"",'[1]Vmesna vrtilna_SKLOP1'!D567=""),'[1]Vmesna vrtilna_SKLOP1'!J567,IF(F567&lt;&gt;"",IF('[1]Vmesna vrtilna_SKLOP1'!J567&lt;&gt;"",'[1]Vmesna vrtilna_SKLOP1'!J567,""),""))))</f>
        <v>73.575000000000017</v>
      </c>
      <c r="L567" s="22">
        <f>IF(I566="Skupaj:","DDV (22%):",IF(I566="DDV (22%):","Skupaj z DDV:",IF(AND('[1]Vmesna vrtilna_SKLOP1'!C567&lt;&gt;"",'[1]Vmesna vrtilna_SKLOP1'!E567=""),"Skupaj:",IF(AND('[1]Vmesna vrtilna_SKLOP1'!C567&lt;&gt;"",'[1]Vmesna vrtilna_SKLOP1'!D567=""),'[1]Vmesna vrtilna_SKLOP1'!J567,IF(F567&lt;&gt;"",IF('[1]Vmesna vrtilna_SKLOP1'!J567&lt;&gt;"",'[1]Vmesna vrtilna_SKLOP1'!J567,""),"")))))</f>
        <v>73.575000000000017</v>
      </c>
      <c r="M567" s="22">
        <f t="shared" si="16"/>
        <v>0</v>
      </c>
      <c r="N567" s="22" t="str">
        <f>IF(IFERROR(VLOOKUP(B567,'[1]Vmesna vrtilna_SKLOP1'!B:J,7,0),"")=0,"",IFERROR(VLOOKUP(B567,'[1]Vmesna vrtilna_SKLOP1'!B:J,7,0),""))</f>
        <v/>
      </c>
      <c r="O567" s="22"/>
    </row>
    <row r="568" spans="2:15" ht="15" customHeight="1" x14ac:dyDescent="0.3">
      <c r="B568" s="15" t="str">
        <f>IF(AND('[1]Vmesna vrtilna_SKLOP1'!B568&lt;&gt;"",'[1]Vmesna vrtilna_SKLOP1'!C568&lt;&gt;""),IF('[1]Vmesna vrtilna_SKLOP1'!B568&lt;&gt;"",'[1]Vmesna vrtilna_SKLOP1'!B568,""),"")</f>
        <v/>
      </c>
      <c r="C568" s="16" t="str">
        <f>IF(OR(C567="Posebna oblika",C567="Kulturno zaščiten objekt",C567="Kulturno zaščiten objekt, Posebna oblika"),"Glej zavihek POSEBNI POGOJI",IF(SUM(N567:Q567)=1,"Posebna oblika",IF(SUM(N567:Q567)=10,"Kulturno zaščiten objekt",IF(SUM(N567:Q567)=11,"Kulturno zaščiten objekt, Posebna oblika",IF(AND('[1]Vmesna vrtilna_SKLOP1'!C568&lt;&gt;"",'[1]Vmesna vrtilna_SKLOP1'!D568&lt;&gt;""),IF('[1]Vmesna vrtilna_SKLOP1'!C568&lt;&gt;"",'[1]Vmesna vrtilna_SKLOP1'!C568,""),"")))))</f>
        <v/>
      </c>
      <c r="D568" s="17" t="str">
        <f>IF(IFERROR(VLOOKUP(B568,'[1]Vmesna vrtilna_SKLOP1'!B:J,6,0),"")=0,"",IFERROR(VLOOKUP(B568,'[1]Vmesna vrtilna_SKLOP1'!B:J,6,0),""))</f>
        <v/>
      </c>
      <c r="E568" s="16" t="str">
        <f>IF(IF('[1]Vmesna vrtilna_SKLOP1'!E568&lt;&gt;"",'[1]Vmesna vrtilna_SKLOP1'!D568,"")=0,"",IF('[1]Vmesna vrtilna_SKLOP1'!E568&lt;&gt;"",'[1]Vmesna vrtilna_SKLOP1'!D568,""))</f>
        <v/>
      </c>
      <c r="F568" s="18" t="str">
        <f>IF('[1]Vmesna vrtilna_SKLOP1'!E568&lt;&gt;"",'[1]Vmesna vrtilna_SKLOP1'!E568,"")</f>
        <v/>
      </c>
      <c r="G568" s="15" t="str">
        <f>IF('[1]Vmesna vrtilna_SKLOP1'!E568&lt;&gt;"",'[1]Vmesna vrtilna_SKLOP1'!F568,"")</f>
        <v/>
      </c>
      <c r="H568" s="19" t="str">
        <f>IF('[1]Vmesna vrtilna_SKLOP1'!F568&lt;&gt;"",'[1]Vmesna vrtilna_SKLOP1'!I568,"")</f>
        <v/>
      </c>
      <c r="I568" s="20" t="str">
        <f>IF(I567="Skupaj:","DDV (22%):",IF(I567="DDV (22%):","Skupaj z DDV:",IF(AND('[1]Vmesna vrtilna_SKLOP1'!C568&lt;&gt;"",'[1]Vmesna vrtilna_SKLOP1'!E568=""),"Skupaj:","")))</f>
        <v/>
      </c>
      <c r="J568" s="21" t="str">
        <f t="shared" si="17"/>
        <v/>
      </c>
      <c r="K568" s="21" t="str">
        <f>IF(I568="Skupaj z DDV:",SUM(K566,K567),IF(I568="DDV (22%):",K567*0.22,IF(AND('[1]Vmesna vrtilna_SKLOP1'!C568&lt;&gt;"",'[1]Vmesna vrtilna_SKLOP1'!D568=""),'[1]Vmesna vrtilna_SKLOP1'!J568,IF(F568&lt;&gt;"",IF('[1]Vmesna vrtilna_SKLOP1'!J568&lt;&gt;"",'[1]Vmesna vrtilna_SKLOP1'!J568,""),""))))</f>
        <v/>
      </c>
      <c r="L568" s="22" t="str">
        <f>IF(I567="Skupaj:","DDV (22%):",IF(I567="DDV (22%):","Skupaj z DDV:",IF(AND('[1]Vmesna vrtilna_SKLOP1'!C568&lt;&gt;"",'[1]Vmesna vrtilna_SKLOP1'!E568=""),"Skupaj:",IF(AND('[1]Vmesna vrtilna_SKLOP1'!C568&lt;&gt;"",'[1]Vmesna vrtilna_SKLOP1'!D568=""),'[1]Vmesna vrtilna_SKLOP1'!J568,IF(F568&lt;&gt;"",IF('[1]Vmesna vrtilna_SKLOP1'!J568&lt;&gt;"",'[1]Vmesna vrtilna_SKLOP1'!J568,""),"")))))</f>
        <v/>
      </c>
      <c r="M568" s="22">
        <f t="shared" si="16"/>
        <v>0</v>
      </c>
      <c r="N568" s="22" t="str">
        <f>IF(IFERROR(VLOOKUP(B568,'[1]Vmesna vrtilna_SKLOP1'!B:J,7,0),"")=0,"",IFERROR(VLOOKUP(B568,'[1]Vmesna vrtilna_SKLOP1'!B:J,7,0),""))</f>
        <v/>
      </c>
      <c r="O568" s="22"/>
    </row>
    <row r="569" spans="2:15" ht="15" customHeight="1" x14ac:dyDescent="0.3">
      <c r="B569" s="15" t="str">
        <f>IF(AND('[1]Vmesna vrtilna_SKLOP1'!B569&lt;&gt;"",'[1]Vmesna vrtilna_SKLOP1'!C569&lt;&gt;""),IF('[1]Vmesna vrtilna_SKLOP1'!B569&lt;&gt;"",'[1]Vmesna vrtilna_SKLOP1'!B569,""),"")</f>
        <v/>
      </c>
      <c r="C569" s="16" t="str">
        <f>IF(OR(C568="Posebna oblika",C568="Kulturno zaščiten objekt",C568="Kulturno zaščiten objekt, Posebna oblika"),"Glej zavihek POSEBNI POGOJI",IF(SUM(N568:Q568)=1,"Posebna oblika",IF(SUM(N568:Q568)=10,"Kulturno zaščiten objekt",IF(SUM(N568:Q568)=11,"Kulturno zaščiten objekt, Posebna oblika",IF(AND('[1]Vmesna vrtilna_SKLOP1'!C569&lt;&gt;"",'[1]Vmesna vrtilna_SKLOP1'!D569&lt;&gt;""),IF('[1]Vmesna vrtilna_SKLOP1'!C569&lt;&gt;"",'[1]Vmesna vrtilna_SKLOP1'!C569,""),"")))))</f>
        <v/>
      </c>
      <c r="D569" s="17" t="str">
        <f>IF(IFERROR(VLOOKUP(B569,'[1]Vmesna vrtilna_SKLOP1'!B:J,6,0),"")=0,"",IFERROR(VLOOKUP(B569,'[1]Vmesna vrtilna_SKLOP1'!B:J,6,0),""))</f>
        <v/>
      </c>
      <c r="E569" s="16" t="str">
        <f>IF(IF('[1]Vmesna vrtilna_SKLOP1'!E569&lt;&gt;"",'[1]Vmesna vrtilna_SKLOP1'!D569,"")=0,"",IF('[1]Vmesna vrtilna_SKLOP1'!E569&lt;&gt;"",'[1]Vmesna vrtilna_SKLOP1'!D569,""))</f>
        <v>Notranje police</v>
      </c>
      <c r="F569" s="18" t="str">
        <f>IF('[1]Vmesna vrtilna_SKLOP1'!E569&lt;&gt;"",'[1]Vmesna vrtilna_SKLOP1'!E569,"")</f>
        <v>Notranja polica, mat. Topalit, dim. ŠxG:0,86x0,2m</v>
      </c>
      <c r="G569" s="15" t="str">
        <f>IF('[1]Vmesna vrtilna_SKLOP1'!E569&lt;&gt;"",'[1]Vmesna vrtilna_SKLOP1'!F569,"")</f>
        <v>[kos]</v>
      </c>
      <c r="H569" s="19">
        <f>IF('[1]Vmesna vrtilna_SKLOP1'!F569&lt;&gt;"",'[1]Vmesna vrtilna_SKLOP1'!I569,"")</f>
        <v>1</v>
      </c>
      <c r="I569" s="20" t="str">
        <f>IF(I568="Skupaj:","DDV (22%):",IF(I568="DDV (22%):","Skupaj z DDV:",IF(AND('[1]Vmesna vrtilna_SKLOP1'!C569&lt;&gt;"",'[1]Vmesna vrtilna_SKLOP1'!E569=""),"Skupaj:","")))</f>
        <v/>
      </c>
      <c r="J569" s="21">
        <f t="shared" si="17"/>
        <v>0</v>
      </c>
      <c r="K569" s="21">
        <f>IF(I569="Skupaj z DDV:",SUM(K567,K568),IF(I569="DDV (22%):",K568*0.22,IF(AND('[1]Vmesna vrtilna_SKLOP1'!C569&lt;&gt;"",'[1]Vmesna vrtilna_SKLOP1'!D569=""),'[1]Vmesna vrtilna_SKLOP1'!J569,IF(F569&lt;&gt;"",IF('[1]Vmesna vrtilna_SKLOP1'!J569&lt;&gt;"",'[1]Vmesna vrtilna_SKLOP1'!J569,""),""))))</f>
        <v>27.848800000000001</v>
      </c>
      <c r="L569" s="22">
        <f>IF(I568="Skupaj:","DDV (22%):",IF(I568="DDV (22%):","Skupaj z DDV:",IF(AND('[1]Vmesna vrtilna_SKLOP1'!C569&lt;&gt;"",'[1]Vmesna vrtilna_SKLOP1'!E569=""),"Skupaj:",IF(AND('[1]Vmesna vrtilna_SKLOP1'!C569&lt;&gt;"",'[1]Vmesna vrtilna_SKLOP1'!D569=""),'[1]Vmesna vrtilna_SKLOP1'!J569,IF(F569&lt;&gt;"",IF('[1]Vmesna vrtilna_SKLOP1'!J569&lt;&gt;"",'[1]Vmesna vrtilna_SKLOP1'!J569,""),"")))))</f>
        <v>27.848800000000001</v>
      </c>
      <c r="M569" s="22">
        <f t="shared" si="16"/>
        <v>0</v>
      </c>
      <c r="N569" s="22" t="str">
        <f>IF(IFERROR(VLOOKUP(B569,'[1]Vmesna vrtilna_SKLOP1'!B:J,7,0),"")=0,"",IFERROR(VLOOKUP(B569,'[1]Vmesna vrtilna_SKLOP1'!B:J,7,0),""))</f>
        <v/>
      </c>
      <c r="O569" s="22"/>
    </row>
    <row r="570" spans="2:15" ht="15" customHeight="1" x14ac:dyDescent="0.3">
      <c r="B570" s="15" t="str">
        <f>IF(AND('[1]Vmesna vrtilna_SKLOP1'!B570&lt;&gt;"",'[1]Vmesna vrtilna_SKLOP1'!C570&lt;&gt;""),IF('[1]Vmesna vrtilna_SKLOP1'!B570&lt;&gt;"",'[1]Vmesna vrtilna_SKLOP1'!B570,""),"")</f>
        <v/>
      </c>
      <c r="C570" s="16" t="str">
        <f>IF(OR(C569="Posebna oblika",C569="Kulturno zaščiten objekt",C569="Kulturno zaščiten objekt, Posebna oblika"),"Glej zavihek POSEBNI POGOJI",IF(SUM(N569:Q569)=1,"Posebna oblika",IF(SUM(N569:Q569)=10,"Kulturno zaščiten objekt",IF(SUM(N569:Q569)=11,"Kulturno zaščiten objekt, Posebna oblika",IF(AND('[1]Vmesna vrtilna_SKLOP1'!C570&lt;&gt;"",'[1]Vmesna vrtilna_SKLOP1'!D570&lt;&gt;""),IF('[1]Vmesna vrtilna_SKLOP1'!C570&lt;&gt;"",'[1]Vmesna vrtilna_SKLOP1'!C570,""),"")))))</f>
        <v/>
      </c>
      <c r="D570" s="17" t="str">
        <f>IF(IFERROR(VLOOKUP(B570,'[1]Vmesna vrtilna_SKLOP1'!B:J,6,0),"")=0,"",IFERROR(VLOOKUP(B570,'[1]Vmesna vrtilna_SKLOP1'!B:J,6,0),""))</f>
        <v/>
      </c>
      <c r="E570" s="16" t="str">
        <f>IF(IF('[1]Vmesna vrtilna_SKLOP1'!E570&lt;&gt;"",'[1]Vmesna vrtilna_SKLOP1'!D570,"")=0,"",IF('[1]Vmesna vrtilna_SKLOP1'!E570&lt;&gt;"",'[1]Vmesna vrtilna_SKLOP1'!D570,""))</f>
        <v/>
      </c>
      <c r="F570" s="18" t="str">
        <f>IF('[1]Vmesna vrtilna_SKLOP1'!E570&lt;&gt;"",'[1]Vmesna vrtilna_SKLOP1'!E570,"")</f>
        <v>Notranja polica, mat. Marmor, dim. ŠxG:1,15x0,2m</v>
      </c>
      <c r="G570" s="15" t="str">
        <f>IF('[1]Vmesna vrtilna_SKLOP1'!E570&lt;&gt;"",'[1]Vmesna vrtilna_SKLOP1'!F570,"")</f>
        <v>[kos]</v>
      </c>
      <c r="H570" s="19">
        <f>IF('[1]Vmesna vrtilna_SKLOP1'!F570&lt;&gt;"",'[1]Vmesna vrtilna_SKLOP1'!I570,"")</f>
        <v>1</v>
      </c>
      <c r="I570" s="20" t="str">
        <f>IF(I569="Skupaj:","DDV (22%):",IF(I569="DDV (22%):","Skupaj z DDV:",IF(AND('[1]Vmesna vrtilna_SKLOP1'!C570&lt;&gt;"",'[1]Vmesna vrtilna_SKLOP1'!E570=""),"Skupaj:","")))</f>
        <v/>
      </c>
      <c r="J570" s="21">
        <f t="shared" si="17"/>
        <v>0</v>
      </c>
      <c r="K570" s="21">
        <f>IF(I570="Skupaj z DDV:",SUM(K568,K569),IF(I570="DDV (22%):",K569*0.22,IF(AND('[1]Vmesna vrtilna_SKLOP1'!C570&lt;&gt;"",'[1]Vmesna vrtilna_SKLOP1'!D570=""),'[1]Vmesna vrtilna_SKLOP1'!J570,IF(F570&lt;&gt;"",IF('[1]Vmesna vrtilna_SKLOP1'!J570&lt;&gt;"",'[1]Vmesna vrtilna_SKLOP1'!J570,""),""))))</f>
        <v>64.11</v>
      </c>
      <c r="L570" s="22">
        <f>IF(I569="Skupaj:","DDV (22%):",IF(I569="DDV (22%):","Skupaj z DDV:",IF(AND('[1]Vmesna vrtilna_SKLOP1'!C570&lt;&gt;"",'[1]Vmesna vrtilna_SKLOP1'!E570=""),"Skupaj:",IF(AND('[1]Vmesna vrtilna_SKLOP1'!C570&lt;&gt;"",'[1]Vmesna vrtilna_SKLOP1'!D570=""),'[1]Vmesna vrtilna_SKLOP1'!J570,IF(F570&lt;&gt;"",IF('[1]Vmesna vrtilna_SKLOP1'!J570&lt;&gt;"",'[1]Vmesna vrtilna_SKLOP1'!J570,""),"")))))</f>
        <v>64.11</v>
      </c>
      <c r="M570" s="22">
        <f t="shared" si="16"/>
        <v>0</v>
      </c>
      <c r="N570" s="22" t="str">
        <f>IF(IFERROR(VLOOKUP(B570,'[1]Vmesna vrtilna_SKLOP1'!B:J,7,0),"")=0,"",IFERROR(VLOOKUP(B570,'[1]Vmesna vrtilna_SKLOP1'!B:J,7,0),""))</f>
        <v/>
      </c>
      <c r="O570" s="22"/>
    </row>
    <row r="571" spans="2:15" ht="15" customHeight="1" x14ac:dyDescent="0.3">
      <c r="B571" s="15" t="str">
        <f>IF(AND('[1]Vmesna vrtilna_SKLOP1'!B571&lt;&gt;"",'[1]Vmesna vrtilna_SKLOP1'!C571&lt;&gt;""),IF('[1]Vmesna vrtilna_SKLOP1'!B571&lt;&gt;"",'[1]Vmesna vrtilna_SKLOP1'!B571,""),"")</f>
        <v/>
      </c>
      <c r="C571" s="16" t="str">
        <f>IF(OR(C570="Posebna oblika",C570="Kulturno zaščiten objekt",C570="Kulturno zaščiten objekt, Posebna oblika"),"Glej zavihek POSEBNI POGOJI",IF(SUM(N570:Q570)=1,"Posebna oblika",IF(SUM(N570:Q570)=10,"Kulturno zaščiten objekt",IF(SUM(N570:Q570)=11,"Kulturno zaščiten objekt, Posebna oblika",IF(AND('[1]Vmesna vrtilna_SKLOP1'!C571&lt;&gt;"",'[1]Vmesna vrtilna_SKLOP1'!D571&lt;&gt;""),IF('[1]Vmesna vrtilna_SKLOP1'!C571&lt;&gt;"",'[1]Vmesna vrtilna_SKLOP1'!C571,""),"")))))</f>
        <v/>
      </c>
      <c r="D571" s="17" t="str">
        <f>IF(IFERROR(VLOOKUP(B571,'[1]Vmesna vrtilna_SKLOP1'!B:J,6,0),"")=0,"",IFERROR(VLOOKUP(B571,'[1]Vmesna vrtilna_SKLOP1'!B:J,6,0),""))</f>
        <v/>
      </c>
      <c r="E571" s="16" t="str">
        <f>IF(IF('[1]Vmesna vrtilna_SKLOP1'!E571&lt;&gt;"",'[1]Vmesna vrtilna_SKLOP1'!D571,"")=0,"",IF('[1]Vmesna vrtilna_SKLOP1'!E571&lt;&gt;"",'[1]Vmesna vrtilna_SKLOP1'!D571,""))</f>
        <v/>
      </c>
      <c r="F571" s="18" t="str">
        <f>IF('[1]Vmesna vrtilna_SKLOP1'!E571&lt;&gt;"",'[1]Vmesna vrtilna_SKLOP1'!E571,"")</f>
        <v>Notranja polica, mat. Marmor, dim. ŠxG:1,77x0,2m</v>
      </c>
      <c r="G571" s="15" t="str">
        <f>IF('[1]Vmesna vrtilna_SKLOP1'!E571&lt;&gt;"",'[1]Vmesna vrtilna_SKLOP1'!F571,"")</f>
        <v>[kos]</v>
      </c>
      <c r="H571" s="19">
        <f>IF('[1]Vmesna vrtilna_SKLOP1'!F571&lt;&gt;"",'[1]Vmesna vrtilna_SKLOP1'!I571,"")</f>
        <v>1</v>
      </c>
      <c r="I571" s="20" t="str">
        <f>IF(I570="Skupaj:","DDV (22%):",IF(I570="DDV (22%):","Skupaj z DDV:",IF(AND('[1]Vmesna vrtilna_SKLOP1'!C571&lt;&gt;"",'[1]Vmesna vrtilna_SKLOP1'!E571=""),"Skupaj:","")))</f>
        <v/>
      </c>
      <c r="J571" s="21">
        <f t="shared" si="17"/>
        <v>0</v>
      </c>
      <c r="K571" s="21">
        <f>IF(I571="Skupaj z DDV:",SUM(K569,K570),IF(I571="DDV (22%):",K570*0.22,IF(AND('[1]Vmesna vrtilna_SKLOP1'!C571&lt;&gt;"",'[1]Vmesna vrtilna_SKLOP1'!D571=""),'[1]Vmesna vrtilna_SKLOP1'!J571,IF(F571&lt;&gt;"",IF('[1]Vmesna vrtilna_SKLOP1'!J571&lt;&gt;"",'[1]Vmesna vrtilna_SKLOP1'!J571,""),""))))</f>
        <v>94.787599999999998</v>
      </c>
      <c r="L571" s="22">
        <f>IF(I570="Skupaj:","DDV (22%):",IF(I570="DDV (22%):","Skupaj z DDV:",IF(AND('[1]Vmesna vrtilna_SKLOP1'!C571&lt;&gt;"",'[1]Vmesna vrtilna_SKLOP1'!E571=""),"Skupaj:",IF(AND('[1]Vmesna vrtilna_SKLOP1'!C571&lt;&gt;"",'[1]Vmesna vrtilna_SKLOP1'!D571=""),'[1]Vmesna vrtilna_SKLOP1'!J571,IF(F571&lt;&gt;"",IF('[1]Vmesna vrtilna_SKLOP1'!J571&lt;&gt;"",'[1]Vmesna vrtilna_SKLOP1'!J571,""),"")))))</f>
        <v>94.787599999999998</v>
      </c>
      <c r="M571" s="22">
        <f t="shared" si="16"/>
        <v>0</v>
      </c>
      <c r="N571" s="22" t="str">
        <f>IF(IFERROR(VLOOKUP(B571,'[1]Vmesna vrtilna_SKLOP1'!B:J,7,0),"")=0,"",IFERROR(VLOOKUP(B571,'[1]Vmesna vrtilna_SKLOP1'!B:J,7,0),""))</f>
        <v/>
      </c>
      <c r="O571" s="22"/>
    </row>
    <row r="572" spans="2:15" ht="15" customHeight="1" x14ac:dyDescent="0.3">
      <c r="B572" s="15" t="str">
        <f>IF(AND('[1]Vmesna vrtilna_SKLOP1'!B572&lt;&gt;"",'[1]Vmesna vrtilna_SKLOP1'!C572&lt;&gt;""),IF('[1]Vmesna vrtilna_SKLOP1'!B572&lt;&gt;"",'[1]Vmesna vrtilna_SKLOP1'!B572,""),"")</f>
        <v/>
      </c>
      <c r="C572" s="16" t="str">
        <f>IF(OR(C571="Posebna oblika",C571="Kulturno zaščiten objekt",C571="Kulturno zaščiten objekt, Posebna oblika"),"Glej zavihek POSEBNI POGOJI",IF(SUM(N571:Q571)=1,"Posebna oblika",IF(SUM(N571:Q571)=10,"Kulturno zaščiten objekt",IF(SUM(N571:Q571)=11,"Kulturno zaščiten objekt, Posebna oblika",IF(AND('[1]Vmesna vrtilna_SKLOP1'!C572&lt;&gt;"",'[1]Vmesna vrtilna_SKLOP1'!D572&lt;&gt;""),IF('[1]Vmesna vrtilna_SKLOP1'!C572&lt;&gt;"",'[1]Vmesna vrtilna_SKLOP1'!C572,""),"")))))</f>
        <v/>
      </c>
      <c r="D572" s="17" t="str">
        <f>IF(IFERROR(VLOOKUP(B572,'[1]Vmesna vrtilna_SKLOP1'!B:J,6,0),"")=0,"",IFERROR(VLOOKUP(B572,'[1]Vmesna vrtilna_SKLOP1'!B:J,6,0),""))</f>
        <v/>
      </c>
      <c r="E572" s="16" t="str">
        <f>IF(IF('[1]Vmesna vrtilna_SKLOP1'!E572&lt;&gt;"",'[1]Vmesna vrtilna_SKLOP1'!D572,"")=0,"",IF('[1]Vmesna vrtilna_SKLOP1'!E572&lt;&gt;"",'[1]Vmesna vrtilna_SKLOP1'!D572,""))</f>
        <v/>
      </c>
      <c r="F572" s="18" t="str">
        <f>IF('[1]Vmesna vrtilna_SKLOP1'!E572&lt;&gt;"",'[1]Vmesna vrtilna_SKLOP1'!E572,"")</f>
        <v>Notranja polica, mat. Marmor, dim. ŠxG:1,33x0,2m</v>
      </c>
      <c r="G572" s="15" t="str">
        <f>IF('[1]Vmesna vrtilna_SKLOP1'!E572&lt;&gt;"",'[1]Vmesna vrtilna_SKLOP1'!F572,"")</f>
        <v>[kos]</v>
      </c>
      <c r="H572" s="19">
        <f>IF('[1]Vmesna vrtilna_SKLOP1'!F572&lt;&gt;"",'[1]Vmesna vrtilna_SKLOP1'!I572,"")</f>
        <v>1</v>
      </c>
      <c r="I572" s="20" t="str">
        <f>IF(I571="Skupaj:","DDV (22%):",IF(I571="DDV (22%):","Skupaj z DDV:",IF(AND('[1]Vmesna vrtilna_SKLOP1'!C572&lt;&gt;"",'[1]Vmesna vrtilna_SKLOP1'!E572=""),"Skupaj:","")))</f>
        <v/>
      </c>
      <c r="J572" s="21">
        <f t="shared" si="17"/>
        <v>0</v>
      </c>
      <c r="K572" s="21">
        <f>IF(I572="Skupaj z DDV:",SUM(K570,K571),IF(I572="DDV (22%):",K571*0.22,IF(AND('[1]Vmesna vrtilna_SKLOP1'!C572&lt;&gt;"",'[1]Vmesna vrtilna_SKLOP1'!D572=""),'[1]Vmesna vrtilna_SKLOP1'!J572,IF(F572&lt;&gt;"",IF('[1]Vmesna vrtilna_SKLOP1'!J572&lt;&gt;"",'[1]Vmesna vrtilna_SKLOP1'!J572,""),""))))</f>
        <v>72.699600000000004</v>
      </c>
      <c r="L572" s="22">
        <f>IF(I571="Skupaj:","DDV (22%):",IF(I571="DDV (22%):","Skupaj z DDV:",IF(AND('[1]Vmesna vrtilna_SKLOP1'!C572&lt;&gt;"",'[1]Vmesna vrtilna_SKLOP1'!E572=""),"Skupaj:",IF(AND('[1]Vmesna vrtilna_SKLOP1'!C572&lt;&gt;"",'[1]Vmesna vrtilna_SKLOP1'!D572=""),'[1]Vmesna vrtilna_SKLOP1'!J572,IF(F572&lt;&gt;"",IF('[1]Vmesna vrtilna_SKLOP1'!J572&lt;&gt;"",'[1]Vmesna vrtilna_SKLOP1'!J572,""),"")))))</f>
        <v>72.699600000000004</v>
      </c>
      <c r="M572" s="22">
        <f t="shared" si="16"/>
        <v>0</v>
      </c>
      <c r="N572" s="22" t="str">
        <f>IF(IFERROR(VLOOKUP(B572,'[1]Vmesna vrtilna_SKLOP1'!B:J,7,0),"")=0,"",IFERROR(VLOOKUP(B572,'[1]Vmesna vrtilna_SKLOP1'!B:J,7,0),""))</f>
        <v/>
      </c>
      <c r="O572" s="22"/>
    </row>
    <row r="573" spans="2:15" ht="15" customHeight="1" x14ac:dyDescent="0.3">
      <c r="B573" s="15" t="str">
        <f>IF(AND('[1]Vmesna vrtilna_SKLOP1'!B573&lt;&gt;"",'[1]Vmesna vrtilna_SKLOP1'!C573&lt;&gt;""),IF('[1]Vmesna vrtilna_SKLOP1'!B573&lt;&gt;"",'[1]Vmesna vrtilna_SKLOP1'!B573,""),"")</f>
        <v/>
      </c>
      <c r="C573" s="16" t="str">
        <f>IF(OR(C572="Posebna oblika",C572="Kulturno zaščiten objekt",C572="Kulturno zaščiten objekt, Posebna oblika"),"Glej zavihek POSEBNI POGOJI",IF(SUM(N572:Q572)=1,"Posebna oblika",IF(SUM(N572:Q572)=10,"Kulturno zaščiten objekt",IF(SUM(N572:Q572)=11,"Kulturno zaščiten objekt, Posebna oblika",IF(AND('[1]Vmesna vrtilna_SKLOP1'!C573&lt;&gt;"",'[1]Vmesna vrtilna_SKLOP1'!D573&lt;&gt;""),IF('[1]Vmesna vrtilna_SKLOP1'!C573&lt;&gt;"",'[1]Vmesna vrtilna_SKLOP1'!C573,""),"")))))</f>
        <v/>
      </c>
      <c r="D573" s="17" t="str">
        <f>IF(IFERROR(VLOOKUP(B573,'[1]Vmesna vrtilna_SKLOP1'!B:J,6,0),"")=0,"",IFERROR(VLOOKUP(B573,'[1]Vmesna vrtilna_SKLOP1'!B:J,6,0),""))</f>
        <v/>
      </c>
      <c r="E573" s="16" t="str">
        <f>IF(IF('[1]Vmesna vrtilna_SKLOP1'!E573&lt;&gt;"",'[1]Vmesna vrtilna_SKLOP1'!D573,"")=0,"",IF('[1]Vmesna vrtilna_SKLOP1'!E573&lt;&gt;"",'[1]Vmesna vrtilna_SKLOP1'!D573,""))</f>
        <v/>
      </c>
      <c r="F573" s="18" t="str">
        <f>IF('[1]Vmesna vrtilna_SKLOP1'!E573&lt;&gt;"",'[1]Vmesna vrtilna_SKLOP1'!E573,"")</f>
        <v>Notranja polica, mat. Marmor, dim. ŠxG:1,36x0,2m</v>
      </c>
      <c r="G573" s="15" t="str">
        <f>IF('[1]Vmesna vrtilna_SKLOP1'!E573&lt;&gt;"",'[1]Vmesna vrtilna_SKLOP1'!F573,"")</f>
        <v>[kos]</v>
      </c>
      <c r="H573" s="19">
        <f>IF('[1]Vmesna vrtilna_SKLOP1'!F573&lt;&gt;"",'[1]Vmesna vrtilna_SKLOP1'!I573,"")</f>
        <v>1</v>
      </c>
      <c r="I573" s="20" t="str">
        <f>IF(I572="Skupaj:","DDV (22%):",IF(I572="DDV (22%):","Skupaj z DDV:",IF(AND('[1]Vmesna vrtilna_SKLOP1'!C573&lt;&gt;"",'[1]Vmesna vrtilna_SKLOP1'!E573=""),"Skupaj:","")))</f>
        <v/>
      </c>
      <c r="J573" s="21">
        <f t="shared" si="17"/>
        <v>0</v>
      </c>
      <c r="K573" s="21">
        <f>IF(I573="Skupaj z DDV:",SUM(K571,K572),IF(I573="DDV (22%):",K572*0.22,IF(AND('[1]Vmesna vrtilna_SKLOP1'!C573&lt;&gt;"",'[1]Vmesna vrtilna_SKLOP1'!D573=""),'[1]Vmesna vrtilna_SKLOP1'!J573,IF(F573&lt;&gt;"",IF('[1]Vmesna vrtilna_SKLOP1'!J573&lt;&gt;"",'[1]Vmesna vrtilna_SKLOP1'!J573,""),""))))</f>
        <v>74.156400000000005</v>
      </c>
      <c r="L573" s="22">
        <f>IF(I572="Skupaj:","DDV (22%):",IF(I572="DDV (22%):","Skupaj z DDV:",IF(AND('[1]Vmesna vrtilna_SKLOP1'!C573&lt;&gt;"",'[1]Vmesna vrtilna_SKLOP1'!E573=""),"Skupaj:",IF(AND('[1]Vmesna vrtilna_SKLOP1'!C573&lt;&gt;"",'[1]Vmesna vrtilna_SKLOP1'!D573=""),'[1]Vmesna vrtilna_SKLOP1'!J573,IF(F573&lt;&gt;"",IF('[1]Vmesna vrtilna_SKLOP1'!J573&lt;&gt;"",'[1]Vmesna vrtilna_SKLOP1'!J573,""),"")))))</f>
        <v>74.156400000000005</v>
      </c>
      <c r="M573" s="22">
        <f t="shared" si="16"/>
        <v>0</v>
      </c>
      <c r="N573" s="22" t="str">
        <f>IF(IFERROR(VLOOKUP(B573,'[1]Vmesna vrtilna_SKLOP1'!B:J,7,0),"")=0,"",IFERROR(VLOOKUP(B573,'[1]Vmesna vrtilna_SKLOP1'!B:J,7,0),""))</f>
        <v/>
      </c>
      <c r="O573" s="22"/>
    </row>
    <row r="574" spans="2:15" ht="15" customHeight="1" x14ac:dyDescent="0.3">
      <c r="B574" s="15" t="str">
        <f>IF(AND('[1]Vmesna vrtilna_SKLOP1'!B574&lt;&gt;"",'[1]Vmesna vrtilna_SKLOP1'!C574&lt;&gt;""),IF('[1]Vmesna vrtilna_SKLOP1'!B574&lt;&gt;"",'[1]Vmesna vrtilna_SKLOP1'!B574,""),"")</f>
        <v/>
      </c>
      <c r="C574" s="16" t="str">
        <f>IF(OR(C573="Posebna oblika",C573="Kulturno zaščiten objekt",C573="Kulturno zaščiten objekt, Posebna oblika"),"Glej zavihek POSEBNI POGOJI",IF(SUM(N573:Q573)=1,"Posebna oblika",IF(SUM(N573:Q573)=10,"Kulturno zaščiten objekt",IF(SUM(N573:Q573)=11,"Kulturno zaščiten objekt, Posebna oblika",IF(AND('[1]Vmesna vrtilna_SKLOP1'!C574&lt;&gt;"",'[1]Vmesna vrtilna_SKLOP1'!D574&lt;&gt;""),IF('[1]Vmesna vrtilna_SKLOP1'!C574&lt;&gt;"",'[1]Vmesna vrtilna_SKLOP1'!C574,""),"")))))</f>
        <v/>
      </c>
      <c r="D574" s="17" t="str">
        <f>IF(IFERROR(VLOOKUP(B574,'[1]Vmesna vrtilna_SKLOP1'!B:J,6,0),"")=0,"",IFERROR(VLOOKUP(B574,'[1]Vmesna vrtilna_SKLOP1'!B:J,6,0),""))</f>
        <v/>
      </c>
      <c r="E574" s="16" t="str">
        <f>IF(IF('[1]Vmesna vrtilna_SKLOP1'!E574&lt;&gt;"",'[1]Vmesna vrtilna_SKLOP1'!D574,"")=0,"",IF('[1]Vmesna vrtilna_SKLOP1'!E574&lt;&gt;"",'[1]Vmesna vrtilna_SKLOP1'!D574,""))</f>
        <v/>
      </c>
      <c r="F574" s="18" t="str">
        <f>IF('[1]Vmesna vrtilna_SKLOP1'!E574&lt;&gt;"",'[1]Vmesna vrtilna_SKLOP1'!E574,"")</f>
        <v/>
      </c>
      <c r="G574" s="15" t="str">
        <f>IF('[1]Vmesna vrtilna_SKLOP1'!E574&lt;&gt;"",'[1]Vmesna vrtilna_SKLOP1'!F574,"")</f>
        <v/>
      </c>
      <c r="H574" s="19" t="str">
        <f>IF('[1]Vmesna vrtilna_SKLOP1'!F574&lt;&gt;"",'[1]Vmesna vrtilna_SKLOP1'!I574,"")</f>
        <v/>
      </c>
      <c r="I574" s="20" t="str">
        <f>IF(I573="Skupaj:","DDV (22%):",IF(I573="DDV (22%):","Skupaj z DDV:",IF(AND('[1]Vmesna vrtilna_SKLOP1'!C574&lt;&gt;"",'[1]Vmesna vrtilna_SKLOP1'!E574=""),"Skupaj:","")))</f>
        <v/>
      </c>
      <c r="J574" s="21" t="str">
        <f t="shared" si="17"/>
        <v/>
      </c>
      <c r="K574" s="21" t="str">
        <f>IF(I574="Skupaj z DDV:",SUM(K572,K573),IF(I574="DDV (22%):",K573*0.22,IF(AND('[1]Vmesna vrtilna_SKLOP1'!C574&lt;&gt;"",'[1]Vmesna vrtilna_SKLOP1'!D574=""),'[1]Vmesna vrtilna_SKLOP1'!J574,IF(F574&lt;&gt;"",IF('[1]Vmesna vrtilna_SKLOP1'!J574&lt;&gt;"",'[1]Vmesna vrtilna_SKLOP1'!J574,""),""))))</f>
        <v/>
      </c>
      <c r="L574" s="22" t="str">
        <f>IF(I573="Skupaj:","DDV (22%):",IF(I573="DDV (22%):","Skupaj z DDV:",IF(AND('[1]Vmesna vrtilna_SKLOP1'!C574&lt;&gt;"",'[1]Vmesna vrtilna_SKLOP1'!E574=""),"Skupaj:",IF(AND('[1]Vmesna vrtilna_SKLOP1'!C574&lt;&gt;"",'[1]Vmesna vrtilna_SKLOP1'!D574=""),'[1]Vmesna vrtilna_SKLOP1'!J574,IF(F574&lt;&gt;"",IF('[1]Vmesna vrtilna_SKLOP1'!J574&lt;&gt;"",'[1]Vmesna vrtilna_SKLOP1'!J574,""),"")))))</f>
        <v/>
      </c>
      <c r="M574" s="22">
        <f t="shared" si="16"/>
        <v>0</v>
      </c>
      <c r="N574" s="22" t="str">
        <f>IF(IFERROR(VLOOKUP(B574,'[1]Vmesna vrtilna_SKLOP1'!B:J,7,0),"")=0,"",IFERROR(VLOOKUP(B574,'[1]Vmesna vrtilna_SKLOP1'!B:J,7,0),""))</f>
        <v/>
      </c>
      <c r="O574" s="22"/>
    </row>
    <row r="575" spans="2:15" ht="15" customHeight="1" x14ac:dyDescent="0.3">
      <c r="B575" s="15" t="str">
        <f>IF(AND('[1]Vmesna vrtilna_SKLOP1'!B575&lt;&gt;"",'[1]Vmesna vrtilna_SKLOP1'!C575&lt;&gt;""),IF('[1]Vmesna vrtilna_SKLOP1'!B575&lt;&gt;"",'[1]Vmesna vrtilna_SKLOP1'!B575,""),"")</f>
        <v/>
      </c>
      <c r="C575" s="16" t="str">
        <f>IF(OR(C574="Posebna oblika",C574="Kulturno zaščiten objekt",C574="Kulturno zaščiten objekt, Posebna oblika"),"Glej zavihek POSEBNI POGOJI",IF(SUM(N574:Q574)=1,"Posebna oblika",IF(SUM(N574:Q574)=10,"Kulturno zaščiten objekt",IF(SUM(N574:Q574)=11,"Kulturno zaščiten objekt, Posebna oblika",IF(AND('[1]Vmesna vrtilna_SKLOP1'!C575&lt;&gt;"",'[1]Vmesna vrtilna_SKLOP1'!D575&lt;&gt;""),IF('[1]Vmesna vrtilna_SKLOP1'!C575&lt;&gt;"",'[1]Vmesna vrtilna_SKLOP1'!C575,""),"")))))</f>
        <v/>
      </c>
      <c r="D575" s="17" t="str">
        <f>IF(IFERROR(VLOOKUP(B575,'[1]Vmesna vrtilna_SKLOP1'!B:J,6,0),"")=0,"",IFERROR(VLOOKUP(B575,'[1]Vmesna vrtilna_SKLOP1'!B:J,6,0),""))</f>
        <v/>
      </c>
      <c r="E575" s="16" t="str">
        <f>IF(IF('[1]Vmesna vrtilna_SKLOP1'!E575&lt;&gt;"",'[1]Vmesna vrtilna_SKLOP1'!D575,"")=0,"",IF('[1]Vmesna vrtilna_SKLOP1'!E575&lt;&gt;"",'[1]Vmesna vrtilna_SKLOP1'!D575,""))</f>
        <v>Demontaža</v>
      </c>
      <c r="F575" s="18" t="str">
        <f>IF('[1]Vmesna vrtilna_SKLOP1'!E575&lt;&gt;"",'[1]Vmesna vrtilna_SKLOP1'!E575,"")</f>
        <v>Demontaža oken</v>
      </c>
      <c r="G575" s="15" t="str">
        <f>IF('[1]Vmesna vrtilna_SKLOP1'!E575&lt;&gt;"",'[1]Vmesna vrtilna_SKLOP1'!F575,"")</f>
        <v>[m1]</v>
      </c>
      <c r="H575" s="19">
        <f>IF('[1]Vmesna vrtilna_SKLOP1'!F575&lt;&gt;"",'[1]Vmesna vrtilna_SKLOP1'!I575,"")</f>
        <v>25.799999999999997</v>
      </c>
      <c r="I575" s="20" t="str">
        <f>IF(I574="Skupaj:","DDV (22%):",IF(I574="DDV (22%):","Skupaj z DDV:",IF(AND('[1]Vmesna vrtilna_SKLOP1'!C575&lt;&gt;"",'[1]Vmesna vrtilna_SKLOP1'!E575=""),"Skupaj:","")))</f>
        <v/>
      </c>
      <c r="J575" s="21">
        <f t="shared" si="17"/>
        <v>0</v>
      </c>
      <c r="K575" s="21">
        <f>IF(I575="Skupaj z DDV:",SUM(K573,K574),IF(I575="DDV (22%):",K574*0.22,IF(AND('[1]Vmesna vrtilna_SKLOP1'!C575&lt;&gt;"",'[1]Vmesna vrtilna_SKLOP1'!D575=""),'[1]Vmesna vrtilna_SKLOP1'!J575,IF(F575&lt;&gt;"",IF('[1]Vmesna vrtilna_SKLOP1'!J575&lt;&gt;"",'[1]Vmesna vrtilna_SKLOP1'!J575,""),""))))</f>
        <v>180.6</v>
      </c>
      <c r="L575" s="22">
        <f>IF(I574="Skupaj:","DDV (22%):",IF(I574="DDV (22%):","Skupaj z DDV:",IF(AND('[1]Vmesna vrtilna_SKLOP1'!C575&lt;&gt;"",'[1]Vmesna vrtilna_SKLOP1'!E575=""),"Skupaj:",IF(AND('[1]Vmesna vrtilna_SKLOP1'!C575&lt;&gt;"",'[1]Vmesna vrtilna_SKLOP1'!D575=""),'[1]Vmesna vrtilna_SKLOP1'!J575,IF(F575&lt;&gt;"",IF('[1]Vmesna vrtilna_SKLOP1'!J575&lt;&gt;"",'[1]Vmesna vrtilna_SKLOP1'!J575,""),"")))))</f>
        <v>180.6</v>
      </c>
      <c r="M575" s="22">
        <f t="shared" si="16"/>
        <v>0</v>
      </c>
      <c r="N575" s="22" t="str">
        <f>IF(IFERROR(VLOOKUP(B575,'[1]Vmesna vrtilna_SKLOP1'!B:J,7,0),"")=0,"",IFERROR(VLOOKUP(B575,'[1]Vmesna vrtilna_SKLOP1'!B:J,7,0),""))</f>
        <v/>
      </c>
      <c r="O575" s="22"/>
    </row>
    <row r="576" spans="2:15" ht="15" customHeight="1" x14ac:dyDescent="0.3">
      <c r="B576" s="15" t="str">
        <f>IF(AND('[1]Vmesna vrtilna_SKLOP1'!B576&lt;&gt;"",'[1]Vmesna vrtilna_SKLOP1'!C576&lt;&gt;""),IF('[1]Vmesna vrtilna_SKLOP1'!B576&lt;&gt;"",'[1]Vmesna vrtilna_SKLOP1'!B576,""),"")</f>
        <v/>
      </c>
      <c r="C576" s="16" t="str">
        <f>IF(OR(C575="Posebna oblika",C575="Kulturno zaščiten objekt",C575="Kulturno zaščiten objekt, Posebna oblika"),"Glej zavihek POSEBNI POGOJI",IF(SUM(N575:Q575)=1,"Posebna oblika",IF(SUM(N575:Q575)=10,"Kulturno zaščiten objekt",IF(SUM(N575:Q575)=11,"Kulturno zaščiten objekt, Posebna oblika",IF(AND('[1]Vmesna vrtilna_SKLOP1'!C576&lt;&gt;"",'[1]Vmesna vrtilna_SKLOP1'!D576&lt;&gt;""),IF('[1]Vmesna vrtilna_SKLOP1'!C576&lt;&gt;"",'[1]Vmesna vrtilna_SKLOP1'!C576,""),"")))))</f>
        <v/>
      </c>
      <c r="D576" s="17" t="str">
        <f>IF(IFERROR(VLOOKUP(B576,'[1]Vmesna vrtilna_SKLOP1'!B:J,6,0),"")=0,"",IFERROR(VLOOKUP(B576,'[1]Vmesna vrtilna_SKLOP1'!B:J,6,0),""))</f>
        <v/>
      </c>
      <c r="E576" s="16" t="str">
        <f>IF(IF('[1]Vmesna vrtilna_SKLOP1'!E576&lt;&gt;"",'[1]Vmesna vrtilna_SKLOP1'!D576,"")=0,"",IF('[1]Vmesna vrtilna_SKLOP1'!E576&lt;&gt;"",'[1]Vmesna vrtilna_SKLOP1'!D576,""))</f>
        <v/>
      </c>
      <c r="F576" s="18" t="str">
        <f>IF('[1]Vmesna vrtilna_SKLOP1'!E576&lt;&gt;"",'[1]Vmesna vrtilna_SKLOP1'!E576,"")</f>
        <v>Demontaža vrat</v>
      </c>
      <c r="G576" s="15" t="str">
        <f>IF('[1]Vmesna vrtilna_SKLOP1'!E576&lt;&gt;"",'[1]Vmesna vrtilna_SKLOP1'!F576,"")</f>
        <v>[m1]</v>
      </c>
      <c r="H576" s="19">
        <f>IF('[1]Vmesna vrtilna_SKLOP1'!F576&lt;&gt;"",'[1]Vmesna vrtilna_SKLOP1'!I576,"")</f>
        <v>11.740000000000002</v>
      </c>
      <c r="I576" s="20" t="str">
        <f>IF(I575="Skupaj:","DDV (22%):",IF(I575="DDV (22%):","Skupaj z DDV:",IF(AND('[1]Vmesna vrtilna_SKLOP1'!C576&lt;&gt;"",'[1]Vmesna vrtilna_SKLOP1'!E576=""),"Skupaj:","")))</f>
        <v/>
      </c>
      <c r="J576" s="21">
        <f t="shared" si="17"/>
        <v>0</v>
      </c>
      <c r="K576" s="21">
        <f>IF(I576="Skupaj z DDV:",SUM(K574,K575),IF(I576="DDV (22%):",K575*0.22,IF(AND('[1]Vmesna vrtilna_SKLOP1'!C576&lt;&gt;"",'[1]Vmesna vrtilna_SKLOP1'!D576=""),'[1]Vmesna vrtilna_SKLOP1'!J576,IF(F576&lt;&gt;"",IF('[1]Vmesna vrtilna_SKLOP1'!J576&lt;&gt;"",'[1]Vmesna vrtilna_SKLOP1'!J576,""),""))))</f>
        <v>82.18</v>
      </c>
      <c r="L576" s="22">
        <f>IF(I575="Skupaj:","DDV (22%):",IF(I575="DDV (22%):","Skupaj z DDV:",IF(AND('[1]Vmesna vrtilna_SKLOP1'!C576&lt;&gt;"",'[1]Vmesna vrtilna_SKLOP1'!E576=""),"Skupaj:",IF(AND('[1]Vmesna vrtilna_SKLOP1'!C576&lt;&gt;"",'[1]Vmesna vrtilna_SKLOP1'!D576=""),'[1]Vmesna vrtilna_SKLOP1'!J576,IF(F576&lt;&gt;"",IF('[1]Vmesna vrtilna_SKLOP1'!J576&lt;&gt;"",'[1]Vmesna vrtilna_SKLOP1'!J576,""),"")))))</f>
        <v>82.18</v>
      </c>
      <c r="M576" s="22">
        <f t="shared" si="16"/>
        <v>0</v>
      </c>
      <c r="N576" s="22" t="str">
        <f>IF(IFERROR(VLOOKUP(B576,'[1]Vmesna vrtilna_SKLOP1'!B:J,7,0),"")=0,"",IFERROR(VLOOKUP(B576,'[1]Vmesna vrtilna_SKLOP1'!B:J,7,0),""))</f>
        <v/>
      </c>
      <c r="O576" s="22"/>
    </row>
    <row r="577" spans="2:15" ht="15" customHeight="1" x14ac:dyDescent="0.3">
      <c r="B577" s="15" t="str">
        <f>IF(AND('[1]Vmesna vrtilna_SKLOP1'!B577&lt;&gt;"",'[1]Vmesna vrtilna_SKLOP1'!C577&lt;&gt;""),IF('[1]Vmesna vrtilna_SKLOP1'!B577&lt;&gt;"",'[1]Vmesna vrtilna_SKLOP1'!B577,""),"")</f>
        <v/>
      </c>
      <c r="C577" s="16" t="str">
        <f>IF(OR(C576="Posebna oblika",C576="Kulturno zaščiten objekt",C576="Kulturno zaščiten objekt, Posebna oblika"),"Glej zavihek POSEBNI POGOJI",IF(SUM(N576:Q576)=1,"Posebna oblika",IF(SUM(N576:Q576)=10,"Kulturno zaščiten objekt",IF(SUM(N576:Q576)=11,"Kulturno zaščiten objekt, Posebna oblika",IF(AND('[1]Vmesna vrtilna_SKLOP1'!C577&lt;&gt;"",'[1]Vmesna vrtilna_SKLOP1'!D577&lt;&gt;""),IF('[1]Vmesna vrtilna_SKLOP1'!C577&lt;&gt;"",'[1]Vmesna vrtilna_SKLOP1'!C577,""),"")))))</f>
        <v/>
      </c>
      <c r="D577" s="17" t="str">
        <f>IF(IFERROR(VLOOKUP(B577,'[1]Vmesna vrtilna_SKLOP1'!B:J,6,0),"")=0,"",IFERROR(VLOOKUP(B577,'[1]Vmesna vrtilna_SKLOP1'!B:J,6,0),""))</f>
        <v/>
      </c>
      <c r="E577" s="16" t="str">
        <f>IF(IF('[1]Vmesna vrtilna_SKLOP1'!E577&lt;&gt;"",'[1]Vmesna vrtilna_SKLOP1'!D577,"")=0,"",IF('[1]Vmesna vrtilna_SKLOP1'!E577&lt;&gt;"",'[1]Vmesna vrtilna_SKLOP1'!D577,""))</f>
        <v/>
      </c>
      <c r="F577" s="18" t="str">
        <f>IF('[1]Vmesna vrtilna_SKLOP1'!E577&lt;&gt;"",'[1]Vmesna vrtilna_SKLOP1'!E577,"")</f>
        <v>Demontaža police</v>
      </c>
      <c r="G577" s="15" t="str">
        <f>IF('[1]Vmesna vrtilna_SKLOP1'!E577&lt;&gt;"",'[1]Vmesna vrtilna_SKLOP1'!F577,"")</f>
        <v>[kos]</v>
      </c>
      <c r="H577" s="19">
        <f>IF('[1]Vmesna vrtilna_SKLOP1'!F577&lt;&gt;"",'[1]Vmesna vrtilna_SKLOP1'!I577,"")</f>
        <v>5</v>
      </c>
      <c r="I577" s="20" t="str">
        <f>IF(I576="Skupaj:","DDV (22%):",IF(I576="DDV (22%):","Skupaj z DDV:",IF(AND('[1]Vmesna vrtilna_SKLOP1'!C577&lt;&gt;"",'[1]Vmesna vrtilna_SKLOP1'!E577=""),"Skupaj:","")))</f>
        <v/>
      </c>
      <c r="J577" s="21">
        <f t="shared" si="17"/>
        <v>0</v>
      </c>
      <c r="K577" s="21">
        <f>IF(I577="Skupaj z DDV:",SUM(K575,K576),IF(I577="DDV (22%):",K576*0.22,IF(AND('[1]Vmesna vrtilna_SKLOP1'!C577&lt;&gt;"",'[1]Vmesna vrtilna_SKLOP1'!D577=""),'[1]Vmesna vrtilna_SKLOP1'!J577,IF(F577&lt;&gt;"",IF('[1]Vmesna vrtilna_SKLOP1'!J577&lt;&gt;"",'[1]Vmesna vrtilna_SKLOP1'!J577,""),""))))</f>
        <v>32.35</v>
      </c>
      <c r="L577" s="22">
        <f>IF(I576="Skupaj:","DDV (22%):",IF(I576="DDV (22%):","Skupaj z DDV:",IF(AND('[1]Vmesna vrtilna_SKLOP1'!C577&lt;&gt;"",'[1]Vmesna vrtilna_SKLOP1'!E577=""),"Skupaj:",IF(AND('[1]Vmesna vrtilna_SKLOP1'!C577&lt;&gt;"",'[1]Vmesna vrtilna_SKLOP1'!D577=""),'[1]Vmesna vrtilna_SKLOP1'!J577,IF(F577&lt;&gt;"",IF('[1]Vmesna vrtilna_SKLOP1'!J577&lt;&gt;"",'[1]Vmesna vrtilna_SKLOP1'!J577,""),"")))))</f>
        <v>32.35</v>
      </c>
      <c r="M577" s="22">
        <f t="shared" si="16"/>
        <v>0</v>
      </c>
      <c r="N577" s="22" t="str">
        <f>IF(IFERROR(VLOOKUP(B577,'[1]Vmesna vrtilna_SKLOP1'!B:J,7,0),"")=0,"",IFERROR(VLOOKUP(B577,'[1]Vmesna vrtilna_SKLOP1'!B:J,7,0),""))</f>
        <v/>
      </c>
      <c r="O577" s="22"/>
    </row>
    <row r="578" spans="2:15" ht="15" customHeight="1" x14ac:dyDescent="0.3">
      <c r="B578" s="15" t="str">
        <f>IF(AND('[1]Vmesna vrtilna_SKLOP1'!B578&lt;&gt;"",'[1]Vmesna vrtilna_SKLOP1'!C578&lt;&gt;""),IF('[1]Vmesna vrtilna_SKLOP1'!B578&lt;&gt;"",'[1]Vmesna vrtilna_SKLOP1'!B578,""),"")</f>
        <v/>
      </c>
      <c r="C578" s="16" t="str">
        <f>IF(OR(C577="Posebna oblika",C577="Kulturno zaščiten objekt",C577="Kulturno zaščiten objekt, Posebna oblika"),"Glej zavihek POSEBNI POGOJI",IF(SUM(N577:Q577)=1,"Posebna oblika",IF(SUM(N577:Q577)=10,"Kulturno zaščiten objekt",IF(SUM(N577:Q577)=11,"Kulturno zaščiten objekt, Posebna oblika",IF(AND('[1]Vmesna vrtilna_SKLOP1'!C578&lt;&gt;"",'[1]Vmesna vrtilna_SKLOP1'!D578&lt;&gt;""),IF('[1]Vmesna vrtilna_SKLOP1'!C578&lt;&gt;"",'[1]Vmesna vrtilna_SKLOP1'!C578,""),"")))))</f>
        <v/>
      </c>
      <c r="D578" s="17" t="str">
        <f>IF(IFERROR(VLOOKUP(B578,'[1]Vmesna vrtilna_SKLOP1'!B:J,6,0),"")=0,"",IFERROR(VLOOKUP(B578,'[1]Vmesna vrtilna_SKLOP1'!B:J,6,0),""))</f>
        <v/>
      </c>
      <c r="E578" s="16" t="str">
        <f>IF(IF('[1]Vmesna vrtilna_SKLOP1'!E578&lt;&gt;"",'[1]Vmesna vrtilna_SKLOP1'!D578,"")=0,"",IF('[1]Vmesna vrtilna_SKLOP1'!E578&lt;&gt;"",'[1]Vmesna vrtilna_SKLOP1'!D578,""))</f>
        <v/>
      </c>
      <c r="F578" s="18" t="str">
        <f>IF('[1]Vmesna vrtilna_SKLOP1'!E578&lt;&gt;"",'[1]Vmesna vrtilna_SKLOP1'!E578,"")</f>
        <v/>
      </c>
      <c r="G578" s="15" t="str">
        <f>IF('[1]Vmesna vrtilna_SKLOP1'!E578&lt;&gt;"",'[1]Vmesna vrtilna_SKLOP1'!F578,"")</f>
        <v/>
      </c>
      <c r="H578" s="19" t="str">
        <f>IF('[1]Vmesna vrtilna_SKLOP1'!F578&lt;&gt;"",'[1]Vmesna vrtilna_SKLOP1'!I578,"")</f>
        <v/>
      </c>
      <c r="I578" s="20" t="str">
        <f>IF(I577="Skupaj:","DDV (22%):",IF(I577="DDV (22%):","Skupaj z DDV:",IF(AND('[1]Vmesna vrtilna_SKLOP1'!C578&lt;&gt;"",'[1]Vmesna vrtilna_SKLOP1'!E578=""),"Skupaj:","")))</f>
        <v/>
      </c>
      <c r="J578" s="21" t="str">
        <f t="shared" si="17"/>
        <v/>
      </c>
      <c r="K578" s="21" t="str">
        <f>IF(I578="Skupaj z DDV:",SUM(K576,K577),IF(I578="DDV (22%):",K577*0.22,IF(AND('[1]Vmesna vrtilna_SKLOP1'!C578&lt;&gt;"",'[1]Vmesna vrtilna_SKLOP1'!D578=""),'[1]Vmesna vrtilna_SKLOP1'!J578,IF(F578&lt;&gt;"",IF('[1]Vmesna vrtilna_SKLOP1'!J578&lt;&gt;"",'[1]Vmesna vrtilna_SKLOP1'!J578,""),""))))</f>
        <v/>
      </c>
      <c r="L578" s="22" t="str">
        <f>IF(I577="Skupaj:","DDV (22%):",IF(I577="DDV (22%):","Skupaj z DDV:",IF(AND('[1]Vmesna vrtilna_SKLOP1'!C578&lt;&gt;"",'[1]Vmesna vrtilna_SKLOP1'!E578=""),"Skupaj:",IF(AND('[1]Vmesna vrtilna_SKLOP1'!C578&lt;&gt;"",'[1]Vmesna vrtilna_SKLOP1'!D578=""),'[1]Vmesna vrtilna_SKLOP1'!J578,IF(F578&lt;&gt;"",IF('[1]Vmesna vrtilna_SKLOP1'!J578&lt;&gt;"",'[1]Vmesna vrtilna_SKLOP1'!J578,""),"")))))</f>
        <v/>
      </c>
      <c r="M578" s="22">
        <f t="shared" si="16"/>
        <v>0</v>
      </c>
      <c r="N578" s="22" t="str">
        <f>IF(IFERROR(VLOOKUP(B578,'[1]Vmesna vrtilna_SKLOP1'!B:J,7,0),"")=0,"",IFERROR(VLOOKUP(B578,'[1]Vmesna vrtilna_SKLOP1'!B:J,7,0),""))</f>
        <v/>
      </c>
      <c r="O578" s="22"/>
    </row>
    <row r="579" spans="2:15" ht="15" customHeight="1" x14ac:dyDescent="0.3">
      <c r="B579" s="15" t="str">
        <f>IF(AND('[1]Vmesna vrtilna_SKLOP1'!B579&lt;&gt;"",'[1]Vmesna vrtilna_SKLOP1'!C579&lt;&gt;""),IF('[1]Vmesna vrtilna_SKLOP1'!B579&lt;&gt;"",'[1]Vmesna vrtilna_SKLOP1'!B579,""),"")</f>
        <v/>
      </c>
      <c r="C579" s="16" t="str">
        <f>IF(OR(C578="Posebna oblika",C578="Kulturno zaščiten objekt",C578="Kulturno zaščiten objekt, Posebna oblika"),"Glej zavihek POSEBNI POGOJI",IF(SUM(N578:Q578)=1,"Posebna oblika",IF(SUM(N578:Q578)=10,"Kulturno zaščiten objekt",IF(SUM(N578:Q578)=11,"Kulturno zaščiten objekt, Posebna oblika",IF(AND('[1]Vmesna vrtilna_SKLOP1'!C579&lt;&gt;"",'[1]Vmesna vrtilna_SKLOP1'!D579&lt;&gt;""),IF('[1]Vmesna vrtilna_SKLOP1'!C579&lt;&gt;"",'[1]Vmesna vrtilna_SKLOP1'!C579,""),"")))))</f>
        <v/>
      </c>
      <c r="D579" s="17" t="str">
        <f>IF(IFERROR(VLOOKUP(B579,'[1]Vmesna vrtilna_SKLOP1'!B:J,6,0),"")=0,"",IFERROR(VLOOKUP(B579,'[1]Vmesna vrtilna_SKLOP1'!B:J,6,0),""))</f>
        <v/>
      </c>
      <c r="E579" s="16" t="str">
        <f>IF(IF('[1]Vmesna vrtilna_SKLOP1'!E579&lt;&gt;"",'[1]Vmesna vrtilna_SKLOP1'!D579,"")=0,"",IF('[1]Vmesna vrtilna_SKLOP1'!E579&lt;&gt;"",'[1]Vmesna vrtilna_SKLOP1'!D579,""))</f>
        <v>Montaža</v>
      </c>
      <c r="F579" s="18" t="str">
        <f>IF('[1]Vmesna vrtilna_SKLOP1'!E579&lt;&gt;"",'[1]Vmesna vrtilna_SKLOP1'!E579,"")</f>
        <v>RAL montaža oken z zidarskimi deli</v>
      </c>
      <c r="G579" s="15" t="str">
        <f>IF('[1]Vmesna vrtilna_SKLOP1'!E579&lt;&gt;"",'[1]Vmesna vrtilna_SKLOP1'!F579,"")</f>
        <v>[m1]</v>
      </c>
      <c r="H579" s="19">
        <f>IF('[1]Vmesna vrtilna_SKLOP1'!F579&lt;&gt;"",'[1]Vmesna vrtilna_SKLOP1'!I579,"")</f>
        <v>25.799999999999997</v>
      </c>
      <c r="I579" s="20" t="str">
        <f>IF(I578="Skupaj:","DDV (22%):",IF(I578="DDV (22%):","Skupaj z DDV:",IF(AND('[1]Vmesna vrtilna_SKLOP1'!C579&lt;&gt;"",'[1]Vmesna vrtilna_SKLOP1'!E579=""),"Skupaj:","")))</f>
        <v/>
      </c>
      <c r="J579" s="21">
        <f t="shared" si="17"/>
        <v>0</v>
      </c>
      <c r="K579" s="21">
        <f>IF(I579="Skupaj z DDV:",SUM(K577,K578),IF(I579="DDV (22%):",K578*0.22,IF(AND('[1]Vmesna vrtilna_SKLOP1'!C579&lt;&gt;"",'[1]Vmesna vrtilna_SKLOP1'!D579=""),'[1]Vmesna vrtilna_SKLOP1'!J579,IF(F579&lt;&gt;"",IF('[1]Vmesna vrtilna_SKLOP1'!J579&lt;&gt;"",'[1]Vmesna vrtilna_SKLOP1'!J579,""),""))))</f>
        <v>877.19999999999993</v>
      </c>
      <c r="L579" s="22">
        <f>IF(I578="Skupaj:","DDV (22%):",IF(I578="DDV (22%):","Skupaj z DDV:",IF(AND('[1]Vmesna vrtilna_SKLOP1'!C579&lt;&gt;"",'[1]Vmesna vrtilna_SKLOP1'!E579=""),"Skupaj:",IF(AND('[1]Vmesna vrtilna_SKLOP1'!C579&lt;&gt;"",'[1]Vmesna vrtilna_SKLOP1'!D579=""),'[1]Vmesna vrtilna_SKLOP1'!J579,IF(F579&lt;&gt;"",IF('[1]Vmesna vrtilna_SKLOP1'!J579&lt;&gt;"",'[1]Vmesna vrtilna_SKLOP1'!J579,""),"")))))</f>
        <v>877.19999999999993</v>
      </c>
      <c r="M579" s="22">
        <f t="shared" ref="M579:M642" si="18">IF(AND(B579&gt;0,B579&lt;100000),J579,IF(OR(I579="Skupaj:",I579="DDV (22%):",I579="Skupaj z DDV:"),M578,SUM(M578,J579)))</f>
        <v>0</v>
      </c>
      <c r="N579" s="22" t="str">
        <f>IF(IFERROR(VLOOKUP(B579,'[1]Vmesna vrtilna_SKLOP1'!B:J,7,0),"")=0,"",IFERROR(VLOOKUP(B579,'[1]Vmesna vrtilna_SKLOP1'!B:J,7,0),""))</f>
        <v/>
      </c>
      <c r="O579" s="22"/>
    </row>
    <row r="580" spans="2:15" ht="15" customHeight="1" x14ac:dyDescent="0.3">
      <c r="B580" s="15" t="str">
        <f>IF(AND('[1]Vmesna vrtilna_SKLOP1'!B580&lt;&gt;"",'[1]Vmesna vrtilna_SKLOP1'!C580&lt;&gt;""),IF('[1]Vmesna vrtilna_SKLOP1'!B580&lt;&gt;"",'[1]Vmesna vrtilna_SKLOP1'!B580,""),"")</f>
        <v/>
      </c>
      <c r="C580" s="16" t="str">
        <f>IF(OR(C579="Posebna oblika",C579="Kulturno zaščiten objekt",C579="Kulturno zaščiten objekt, Posebna oblika"),"Glej zavihek POSEBNI POGOJI",IF(SUM(N579:Q579)=1,"Posebna oblika",IF(SUM(N579:Q579)=10,"Kulturno zaščiten objekt",IF(SUM(N579:Q579)=11,"Kulturno zaščiten objekt, Posebna oblika",IF(AND('[1]Vmesna vrtilna_SKLOP1'!C580&lt;&gt;"",'[1]Vmesna vrtilna_SKLOP1'!D580&lt;&gt;""),IF('[1]Vmesna vrtilna_SKLOP1'!C580&lt;&gt;"",'[1]Vmesna vrtilna_SKLOP1'!C580,""),"")))))</f>
        <v/>
      </c>
      <c r="D580" s="17" t="str">
        <f>IF(IFERROR(VLOOKUP(B580,'[1]Vmesna vrtilna_SKLOP1'!B:J,6,0),"")=0,"",IFERROR(VLOOKUP(B580,'[1]Vmesna vrtilna_SKLOP1'!B:J,6,0),""))</f>
        <v/>
      </c>
      <c r="E580" s="16" t="str">
        <f>IF(IF('[1]Vmesna vrtilna_SKLOP1'!E580&lt;&gt;"",'[1]Vmesna vrtilna_SKLOP1'!D580,"")=0,"",IF('[1]Vmesna vrtilna_SKLOP1'!E580&lt;&gt;"",'[1]Vmesna vrtilna_SKLOP1'!D580,""))</f>
        <v/>
      </c>
      <c r="F580" s="18" t="str">
        <f>IF('[1]Vmesna vrtilna_SKLOP1'!E580&lt;&gt;"",'[1]Vmesna vrtilna_SKLOP1'!E580,"")</f>
        <v>RAL montaža vrat z zidarskimi deli</v>
      </c>
      <c r="G580" s="15" t="str">
        <f>IF('[1]Vmesna vrtilna_SKLOP1'!E580&lt;&gt;"",'[1]Vmesna vrtilna_SKLOP1'!F580,"")</f>
        <v>[m1]</v>
      </c>
      <c r="H580" s="19">
        <f>IF('[1]Vmesna vrtilna_SKLOP1'!F580&lt;&gt;"",'[1]Vmesna vrtilna_SKLOP1'!I580,"")</f>
        <v>11.740000000000002</v>
      </c>
      <c r="I580" s="20" t="str">
        <f>IF(I579="Skupaj:","DDV (22%):",IF(I579="DDV (22%):","Skupaj z DDV:",IF(AND('[1]Vmesna vrtilna_SKLOP1'!C580&lt;&gt;"",'[1]Vmesna vrtilna_SKLOP1'!E580=""),"Skupaj:","")))</f>
        <v/>
      </c>
      <c r="J580" s="21">
        <f t="shared" ref="J580:J643" si="19">IFERROR(IF(I580="Skupaj:",M580,IF(I580="Skupaj z DDV:",SUM(J578,J579),IF(I580="DDV (22%):",J579*0.22,IF(F580&lt;&gt;"",H580*I580,"")))),0)</f>
        <v>0</v>
      </c>
      <c r="K580" s="21">
        <f>IF(I580="Skupaj z DDV:",SUM(K578,K579),IF(I580="DDV (22%):",K579*0.22,IF(AND('[1]Vmesna vrtilna_SKLOP1'!C580&lt;&gt;"",'[1]Vmesna vrtilna_SKLOP1'!D580=""),'[1]Vmesna vrtilna_SKLOP1'!J580,IF(F580&lt;&gt;"",IF('[1]Vmesna vrtilna_SKLOP1'!J580&lt;&gt;"",'[1]Vmesna vrtilna_SKLOP1'!J580,""),""))))</f>
        <v>399.16</v>
      </c>
      <c r="L580" s="22">
        <f>IF(I579="Skupaj:","DDV (22%):",IF(I579="DDV (22%):","Skupaj z DDV:",IF(AND('[1]Vmesna vrtilna_SKLOP1'!C580&lt;&gt;"",'[1]Vmesna vrtilna_SKLOP1'!E580=""),"Skupaj:",IF(AND('[1]Vmesna vrtilna_SKLOP1'!C580&lt;&gt;"",'[1]Vmesna vrtilna_SKLOP1'!D580=""),'[1]Vmesna vrtilna_SKLOP1'!J580,IF(F580&lt;&gt;"",IF('[1]Vmesna vrtilna_SKLOP1'!J580&lt;&gt;"",'[1]Vmesna vrtilna_SKLOP1'!J580,""),"")))))</f>
        <v>399.16</v>
      </c>
      <c r="M580" s="22">
        <f t="shared" si="18"/>
        <v>0</v>
      </c>
      <c r="N580" s="22" t="str">
        <f>IF(IFERROR(VLOOKUP(B580,'[1]Vmesna vrtilna_SKLOP1'!B:J,7,0),"")=0,"",IFERROR(VLOOKUP(B580,'[1]Vmesna vrtilna_SKLOP1'!B:J,7,0),""))</f>
        <v/>
      </c>
      <c r="O580" s="22"/>
    </row>
    <row r="581" spans="2:15" ht="15" customHeight="1" x14ac:dyDescent="0.3">
      <c r="B581" s="15" t="str">
        <f>IF(AND('[1]Vmesna vrtilna_SKLOP1'!B581&lt;&gt;"",'[1]Vmesna vrtilna_SKLOP1'!C581&lt;&gt;""),IF('[1]Vmesna vrtilna_SKLOP1'!B581&lt;&gt;"",'[1]Vmesna vrtilna_SKLOP1'!B581,""),"")</f>
        <v/>
      </c>
      <c r="C581" s="16" t="str">
        <f>IF(OR(C580="Posebna oblika",C580="Kulturno zaščiten objekt",C580="Kulturno zaščiten objekt, Posebna oblika"),"Glej zavihek POSEBNI POGOJI",IF(SUM(N580:Q580)=1,"Posebna oblika",IF(SUM(N580:Q580)=10,"Kulturno zaščiten objekt",IF(SUM(N580:Q580)=11,"Kulturno zaščiten objekt, Posebna oblika",IF(AND('[1]Vmesna vrtilna_SKLOP1'!C581&lt;&gt;"",'[1]Vmesna vrtilna_SKLOP1'!D581&lt;&gt;""),IF('[1]Vmesna vrtilna_SKLOP1'!C581&lt;&gt;"",'[1]Vmesna vrtilna_SKLOP1'!C581,""),"")))))</f>
        <v/>
      </c>
      <c r="D581" s="17" t="str">
        <f>IF(IFERROR(VLOOKUP(B581,'[1]Vmesna vrtilna_SKLOP1'!B:J,6,0),"")=0,"",IFERROR(VLOOKUP(B581,'[1]Vmesna vrtilna_SKLOP1'!B:J,6,0),""))</f>
        <v/>
      </c>
      <c r="E581" s="16" t="str">
        <f>IF(IF('[1]Vmesna vrtilna_SKLOP1'!E581&lt;&gt;"",'[1]Vmesna vrtilna_SKLOP1'!D581,"")=0,"",IF('[1]Vmesna vrtilna_SKLOP1'!E581&lt;&gt;"",'[1]Vmesna vrtilna_SKLOP1'!D581,""))</f>
        <v/>
      </c>
      <c r="F581" s="18" t="str">
        <f>IF('[1]Vmesna vrtilna_SKLOP1'!E581&lt;&gt;"",'[1]Vmesna vrtilna_SKLOP1'!E581,"")</f>
        <v>Montaža police</v>
      </c>
      <c r="G581" s="15" t="str">
        <f>IF('[1]Vmesna vrtilna_SKLOP1'!E581&lt;&gt;"",'[1]Vmesna vrtilna_SKLOP1'!F581,"")</f>
        <v>[kos]</v>
      </c>
      <c r="H581" s="19">
        <f>IF('[1]Vmesna vrtilna_SKLOP1'!F581&lt;&gt;"",'[1]Vmesna vrtilna_SKLOP1'!I581,"")</f>
        <v>5</v>
      </c>
      <c r="I581" s="20" t="str">
        <f>IF(I580="Skupaj:","DDV (22%):",IF(I580="DDV (22%):","Skupaj z DDV:",IF(AND('[1]Vmesna vrtilna_SKLOP1'!C581&lt;&gt;"",'[1]Vmesna vrtilna_SKLOP1'!E581=""),"Skupaj:","")))</f>
        <v/>
      </c>
      <c r="J581" s="21">
        <f t="shared" si="19"/>
        <v>0</v>
      </c>
      <c r="K581" s="21">
        <f>IF(I581="Skupaj z DDV:",SUM(K579,K580),IF(I581="DDV (22%):",K580*0.22,IF(AND('[1]Vmesna vrtilna_SKLOP1'!C581&lt;&gt;"",'[1]Vmesna vrtilna_SKLOP1'!D581=""),'[1]Vmesna vrtilna_SKLOP1'!J581,IF(F581&lt;&gt;"",IF('[1]Vmesna vrtilna_SKLOP1'!J581&lt;&gt;"",'[1]Vmesna vrtilna_SKLOP1'!J581,""),""))))</f>
        <v>64.7</v>
      </c>
      <c r="L581" s="22">
        <f>IF(I580="Skupaj:","DDV (22%):",IF(I580="DDV (22%):","Skupaj z DDV:",IF(AND('[1]Vmesna vrtilna_SKLOP1'!C581&lt;&gt;"",'[1]Vmesna vrtilna_SKLOP1'!E581=""),"Skupaj:",IF(AND('[1]Vmesna vrtilna_SKLOP1'!C581&lt;&gt;"",'[1]Vmesna vrtilna_SKLOP1'!D581=""),'[1]Vmesna vrtilna_SKLOP1'!J581,IF(F581&lt;&gt;"",IF('[1]Vmesna vrtilna_SKLOP1'!J581&lt;&gt;"",'[1]Vmesna vrtilna_SKLOP1'!J581,""),"")))))</f>
        <v>64.7</v>
      </c>
      <c r="M581" s="22">
        <f t="shared" si="18"/>
        <v>0</v>
      </c>
      <c r="N581" s="22" t="str">
        <f>IF(IFERROR(VLOOKUP(B581,'[1]Vmesna vrtilna_SKLOP1'!B:J,7,0),"")=0,"",IFERROR(VLOOKUP(B581,'[1]Vmesna vrtilna_SKLOP1'!B:J,7,0),""))</f>
        <v/>
      </c>
      <c r="O581" s="22"/>
    </row>
    <row r="582" spans="2:15" ht="15" customHeight="1" x14ac:dyDescent="0.3">
      <c r="B582" s="15" t="str">
        <f>IF(AND('[1]Vmesna vrtilna_SKLOP1'!B582&lt;&gt;"",'[1]Vmesna vrtilna_SKLOP1'!C582&lt;&gt;""),IF('[1]Vmesna vrtilna_SKLOP1'!B582&lt;&gt;"",'[1]Vmesna vrtilna_SKLOP1'!B582,""),"")</f>
        <v/>
      </c>
      <c r="C582" s="16" t="str">
        <f>IF(OR(C581="Posebna oblika",C581="Kulturno zaščiten objekt",C581="Kulturno zaščiten objekt, Posebna oblika"),"Glej zavihek POSEBNI POGOJI",IF(SUM(N581:Q581)=1,"Posebna oblika",IF(SUM(N581:Q581)=10,"Kulturno zaščiten objekt",IF(SUM(N581:Q581)=11,"Kulturno zaščiten objekt, Posebna oblika",IF(AND('[1]Vmesna vrtilna_SKLOP1'!C582&lt;&gt;"",'[1]Vmesna vrtilna_SKLOP1'!D582&lt;&gt;""),IF('[1]Vmesna vrtilna_SKLOP1'!C582&lt;&gt;"",'[1]Vmesna vrtilna_SKLOP1'!C582,""),"")))))</f>
        <v/>
      </c>
      <c r="D582" s="17" t="str">
        <f>IF(IFERROR(VLOOKUP(B582,'[1]Vmesna vrtilna_SKLOP1'!B:J,6,0),"")=0,"",IFERROR(VLOOKUP(B582,'[1]Vmesna vrtilna_SKLOP1'!B:J,6,0),""))</f>
        <v/>
      </c>
      <c r="E582" s="16" t="str">
        <f>IF(IF('[1]Vmesna vrtilna_SKLOP1'!E582&lt;&gt;"",'[1]Vmesna vrtilna_SKLOP1'!D582,"")=0,"",IF('[1]Vmesna vrtilna_SKLOP1'!E582&lt;&gt;"",'[1]Vmesna vrtilna_SKLOP1'!D582,""))</f>
        <v/>
      </c>
      <c r="F582" s="18" t="str">
        <f>IF('[1]Vmesna vrtilna_SKLOP1'!E582&lt;&gt;"",'[1]Vmesna vrtilna_SKLOP1'!E582,"")</f>
        <v/>
      </c>
      <c r="G582" s="15" t="str">
        <f>IF('[1]Vmesna vrtilna_SKLOP1'!E582&lt;&gt;"",'[1]Vmesna vrtilna_SKLOP1'!F582,"")</f>
        <v/>
      </c>
      <c r="H582" s="19" t="str">
        <f>IF('[1]Vmesna vrtilna_SKLOP1'!F582&lt;&gt;"",'[1]Vmesna vrtilna_SKLOP1'!I582,"")</f>
        <v/>
      </c>
      <c r="I582" s="20" t="str">
        <f>IF(I581="Skupaj:","DDV (22%):",IF(I581="DDV (22%):","Skupaj z DDV:",IF(AND('[1]Vmesna vrtilna_SKLOP1'!C582&lt;&gt;"",'[1]Vmesna vrtilna_SKLOP1'!E582=""),"Skupaj:","")))</f>
        <v/>
      </c>
      <c r="J582" s="21" t="str">
        <f t="shared" si="19"/>
        <v/>
      </c>
      <c r="K582" s="21" t="str">
        <f>IF(I582="Skupaj z DDV:",SUM(K580,K581),IF(I582="DDV (22%):",K581*0.22,IF(AND('[1]Vmesna vrtilna_SKLOP1'!C582&lt;&gt;"",'[1]Vmesna vrtilna_SKLOP1'!D582=""),'[1]Vmesna vrtilna_SKLOP1'!J582,IF(F582&lt;&gt;"",IF('[1]Vmesna vrtilna_SKLOP1'!J582&lt;&gt;"",'[1]Vmesna vrtilna_SKLOP1'!J582,""),""))))</f>
        <v/>
      </c>
      <c r="L582" s="22" t="str">
        <f>IF(I581="Skupaj:","DDV (22%):",IF(I581="DDV (22%):","Skupaj z DDV:",IF(AND('[1]Vmesna vrtilna_SKLOP1'!C582&lt;&gt;"",'[1]Vmesna vrtilna_SKLOP1'!E582=""),"Skupaj:",IF(AND('[1]Vmesna vrtilna_SKLOP1'!C582&lt;&gt;"",'[1]Vmesna vrtilna_SKLOP1'!D582=""),'[1]Vmesna vrtilna_SKLOP1'!J582,IF(F582&lt;&gt;"",IF('[1]Vmesna vrtilna_SKLOP1'!J582&lt;&gt;"",'[1]Vmesna vrtilna_SKLOP1'!J582,""),"")))))</f>
        <v/>
      </c>
      <c r="M582" s="22">
        <f t="shared" si="18"/>
        <v>0</v>
      </c>
      <c r="N582" s="22" t="str">
        <f>IF(IFERROR(VLOOKUP(B582,'[1]Vmesna vrtilna_SKLOP1'!B:J,7,0),"")=0,"",IFERROR(VLOOKUP(B582,'[1]Vmesna vrtilna_SKLOP1'!B:J,7,0),""))</f>
        <v/>
      </c>
      <c r="O582" s="22"/>
    </row>
    <row r="583" spans="2:15" ht="15" customHeight="1" x14ac:dyDescent="0.3">
      <c r="B583" s="15" t="str">
        <f>IF(AND('[1]Vmesna vrtilna_SKLOP1'!B583&lt;&gt;"",'[1]Vmesna vrtilna_SKLOP1'!C583&lt;&gt;""),IF('[1]Vmesna vrtilna_SKLOP1'!B583&lt;&gt;"",'[1]Vmesna vrtilna_SKLOP1'!B583,""),"")</f>
        <v/>
      </c>
      <c r="C583" s="16" t="str">
        <f>IF(OR(C582="Posebna oblika",C582="Kulturno zaščiten objekt",C582="Kulturno zaščiten objekt, Posebna oblika"),"Glej zavihek POSEBNI POGOJI",IF(SUM(N582:Q582)=1,"Posebna oblika",IF(SUM(N582:Q582)=10,"Kulturno zaščiten objekt",IF(SUM(N582:Q582)=11,"Kulturno zaščiten objekt, Posebna oblika",IF(AND('[1]Vmesna vrtilna_SKLOP1'!C583&lt;&gt;"",'[1]Vmesna vrtilna_SKLOP1'!D583&lt;&gt;""),IF('[1]Vmesna vrtilna_SKLOP1'!C583&lt;&gt;"",'[1]Vmesna vrtilna_SKLOP1'!C583,""),"")))))</f>
        <v/>
      </c>
      <c r="D583" s="17" t="str">
        <f>IF(IFERROR(VLOOKUP(B583,'[1]Vmesna vrtilna_SKLOP1'!B:J,6,0),"")=0,"",IFERROR(VLOOKUP(B583,'[1]Vmesna vrtilna_SKLOP1'!B:J,6,0),""))</f>
        <v/>
      </c>
      <c r="E583" s="16" t="str">
        <f>IF(IF('[1]Vmesna vrtilna_SKLOP1'!E583&lt;&gt;"",'[1]Vmesna vrtilna_SKLOP1'!D583,"")=0,"",IF('[1]Vmesna vrtilna_SKLOP1'!E583&lt;&gt;"",'[1]Vmesna vrtilna_SKLOP1'!D583,""))</f>
        <v>Odvoz na deponijo</v>
      </c>
      <c r="F583" s="18" t="str">
        <f>IF('[1]Vmesna vrtilna_SKLOP1'!E583&lt;&gt;"",'[1]Vmesna vrtilna_SKLOP1'!E583,"")</f>
        <v>Odvoz na deponijo</v>
      </c>
      <c r="G583" s="15" t="str">
        <f>IF('[1]Vmesna vrtilna_SKLOP1'!E583&lt;&gt;"",'[1]Vmesna vrtilna_SKLOP1'!F583,"")</f>
        <v>[m1]</v>
      </c>
      <c r="H583" s="19">
        <f>IF('[1]Vmesna vrtilna_SKLOP1'!F583&lt;&gt;"",'[1]Vmesna vrtilna_SKLOP1'!I583,"")</f>
        <v>37.54</v>
      </c>
      <c r="I583" s="20" t="str">
        <f>IF(I582="Skupaj:","DDV (22%):",IF(I582="DDV (22%):","Skupaj z DDV:",IF(AND('[1]Vmesna vrtilna_SKLOP1'!C583&lt;&gt;"",'[1]Vmesna vrtilna_SKLOP1'!E583=""),"Skupaj:","")))</f>
        <v/>
      </c>
      <c r="J583" s="21">
        <f t="shared" si="19"/>
        <v>0</v>
      </c>
      <c r="K583" s="21">
        <f>IF(I583="Skupaj z DDV:",SUM(K581,K582),IF(I583="DDV (22%):",K582*0.22,IF(AND('[1]Vmesna vrtilna_SKLOP1'!C583&lt;&gt;"",'[1]Vmesna vrtilna_SKLOP1'!D583=""),'[1]Vmesna vrtilna_SKLOP1'!J583,IF(F583&lt;&gt;"",IF('[1]Vmesna vrtilna_SKLOP1'!J583&lt;&gt;"",'[1]Vmesna vrtilna_SKLOP1'!J583,""),""))))</f>
        <v>112.61999999999999</v>
      </c>
      <c r="L583" s="22">
        <f>IF(I582="Skupaj:","DDV (22%):",IF(I582="DDV (22%):","Skupaj z DDV:",IF(AND('[1]Vmesna vrtilna_SKLOP1'!C583&lt;&gt;"",'[1]Vmesna vrtilna_SKLOP1'!E583=""),"Skupaj:",IF(AND('[1]Vmesna vrtilna_SKLOP1'!C583&lt;&gt;"",'[1]Vmesna vrtilna_SKLOP1'!D583=""),'[1]Vmesna vrtilna_SKLOP1'!J583,IF(F583&lt;&gt;"",IF('[1]Vmesna vrtilna_SKLOP1'!J583&lt;&gt;"",'[1]Vmesna vrtilna_SKLOP1'!J583,""),"")))))</f>
        <v>112.61999999999999</v>
      </c>
      <c r="M583" s="22">
        <f t="shared" si="18"/>
        <v>0</v>
      </c>
      <c r="N583" s="22" t="str">
        <f>IF(IFERROR(VLOOKUP(B583,'[1]Vmesna vrtilna_SKLOP1'!B:J,7,0),"")=0,"",IFERROR(VLOOKUP(B583,'[1]Vmesna vrtilna_SKLOP1'!B:J,7,0),""))</f>
        <v/>
      </c>
      <c r="O583" s="22"/>
    </row>
    <row r="584" spans="2:15" ht="15" customHeight="1" x14ac:dyDescent="0.3">
      <c r="B584" s="15" t="str">
        <f>IF(AND('[1]Vmesna vrtilna_SKLOP1'!B584&lt;&gt;"",'[1]Vmesna vrtilna_SKLOP1'!C584&lt;&gt;""),IF('[1]Vmesna vrtilna_SKLOP1'!B584&lt;&gt;"",'[1]Vmesna vrtilna_SKLOP1'!B584,""),"")</f>
        <v/>
      </c>
      <c r="C584" s="16" t="str">
        <f>IF(OR(C583="Posebna oblika",C583="Kulturno zaščiten objekt",C583="Kulturno zaščiten objekt, Posebna oblika"),"Glej zavihek POSEBNI POGOJI",IF(SUM(N583:Q583)=1,"Posebna oblika",IF(SUM(N583:Q583)=10,"Kulturno zaščiten objekt",IF(SUM(N583:Q583)=11,"Kulturno zaščiten objekt, Posebna oblika",IF(AND('[1]Vmesna vrtilna_SKLOP1'!C584&lt;&gt;"",'[1]Vmesna vrtilna_SKLOP1'!D584&lt;&gt;""),IF('[1]Vmesna vrtilna_SKLOP1'!C584&lt;&gt;"",'[1]Vmesna vrtilna_SKLOP1'!C584,""),"")))))</f>
        <v/>
      </c>
      <c r="D584" s="17" t="str">
        <f>IF(IFERROR(VLOOKUP(B584,'[1]Vmesna vrtilna_SKLOP1'!B:J,6,0),"")=0,"",IFERROR(VLOOKUP(B584,'[1]Vmesna vrtilna_SKLOP1'!B:J,6,0),""))</f>
        <v/>
      </c>
      <c r="E584" s="16" t="str">
        <f>IF(IF('[1]Vmesna vrtilna_SKLOP1'!E584&lt;&gt;"",'[1]Vmesna vrtilna_SKLOP1'!D584,"")=0,"",IF('[1]Vmesna vrtilna_SKLOP1'!E584&lt;&gt;"",'[1]Vmesna vrtilna_SKLOP1'!D584,""))</f>
        <v/>
      </c>
      <c r="F584" s="18" t="str">
        <f>IF('[1]Vmesna vrtilna_SKLOP1'!E584&lt;&gt;"",'[1]Vmesna vrtilna_SKLOP1'!E584,"")</f>
        <v/>
      </c>
      <c r="G584" s="15" t="str">
        <f>IF('[1]Vmesna vrtilna_SKLOP1'!E584&lt;&gt;"",'[1]Vmesna vrtilna_SKLOP1'!F584,"")</f>
        <v/>
      </c>
      <c r="H584" s="19" t="str">
        <f>IF('[1]Vmesna vrtilna_SKLOP1'!F584&lt;&gt;"",'[1]Vmesna vrtilna_SKLOP1'!I584,"")</f>
        <v/>
      </c>
      <c r="I584" s="20" t="str">
        <f>IF(I583="Skupaj:","DDV (22%):",IF(I583="DDV (22%):","Skupaj z DDV:",IF(AND('[1]Vmesna vrtilna_SKLOP1'!C584&lt;&gt;"",'[1]Vmesna vrtilna_SKLOP1'!E584=""),"Skupaj:","")))</f>
        <v/>
      </c>
      <c r="J584" s="21" t="str">
        <f t="shared" si="19"/>
        <v/>
      </c>
      <c r="K584" s="21" t="str">
        <f>IF(I584="Skupaj z DDV:",SUM(K582,K583),IF(I584="DDV (22%):",K583*0.22,IF(AND('[1]Vmesna vrtilna_SKLOP1'!C584&lt;&gt;"",'[1]Vmesna vrtilna_SKLOP1'!D584=""),'[1]Vmesna vrtilna_SKLOP1'!J584,IF(F584&lt;&gt;"",IF('[1]Vmesna vrtilna_SKLOP1'!J584&lt;&gt;"",'[1]Vmesna vrtilna_SKLOP1'!J584,""),""))))</f>
        <v/>
      </c>
      <c r="L584" s="22" t="str">
        <f>IF(I583="Skupaj:","DDV (22%):",IF(I583="DDV (22%):","Skupaj z DDV:",IF(AND('[1]Vmesna vrtilna_SKLOP1'!C584&lt;&gt;"",'[1]Vmesna vrtilna_SKLOP1'!E584=""),"Skupaj:",IF(AND('[1]Vmesna vrtilna_SKLOP1'!C584&lt;&gt;"",'[1]Vmesna vrtilna_SKLOP1'!D584=""),'[1]Vmesna vrtilna_SKLOP1'!J584,IF(F584&lt;&gt;"",IF('[1]Vmesna vrtilna_SKLOP1'!J584&lt;&gt;"",'[1]Vmesna vrtilna_SKLOP1'!J584,""),"")))))</f>
        <v/>
      </c>
      <c r="M584" s="22">
        <f t="shared" si="18"/>
        <v>0</v>
      </c>
      <c r="N584" s="22" t="str">
        <f>IF(IFERROR(VLOOKUP(B584,'[1]Vmesna vrtilna_SKLOP1'!B:J,7,0),"")=0,"",IFERROR(VLOOKUP(B584,'[1]Vmesna vrtilna_SKLOP1'!B:J,7,0),""))</f>
        <v/>
      </c>
      <c r="O584" s="22"/>
    </row>
    <row r="585" spans="2:15" ht="15" customHeight="1" x14ac:dyDescent="0.3">
      <c r="B585" s="15" t="str">
        <f>IF(AND('[1]Vmesna vrtilna_SKLOP1'!B585&lt;&gt;"",'[1]Vmesna vrtilna_SKLOP1'!C585&lt;&gt;""),IF('[1]Vmesna vrtilna_SKLOP1'!B585&lt;&gt;"",'[1]Vmesna vrtilna_SKLOP1'!B585,""),"")</f>
        <v/>
      </c>
      <c r="C585" s="16" t="str">
        <f>IF(OR(C584="Posebna oblika",C584="Kulturno zaščiten objekt",C584="Kulturno zaščiten objekt, Posebna oblika"),"Glej zavihek POSEBNI POGOJI",IF(SUM(N584:Q584)=1,"Posebna oblika",IF(SUM(N584:Q584)=10,"Kulturno zaščiten objekt",IF(SUM(N584:Q584)=11,"Kulturno zaščiten objekt, Posebna oblika",IF(AND('[1]Vmesna vrtilna_SKLOP1'!C585&lt;&gt;"",'[1]Vmesna vrtilna_SKLOP1'!D585&lt;&gt;""),IF('[1]Vmesna vrtilna_SKLOP1'!C585&lt;&gt;"",'[1]Vmesna vrtilna_SKLOP1'!C585,""),"")))))</f>
        <v/>
      </c>
      <c r="D585" s="17" t="str">
        <f>IF(IFERROR(VLOOKUP(B585,'[1]Vmesna vrtilna_SKLOP1'!B:J,6,0),"")=0,"",IFERROR(VLOOKUP(B585,'[1]Vmesna vrtilna_SKLOP1'!B:J,6,0),""))</f>
        <v/>
      </c>
      <c r="E585" s="16" t="str">
        <f>IF(IF('[1]Vmesna vrtilna_SKLOP1'!E585&lt;&gt;"",'[1]Vmesna vrtilna_SKLOP1'!D585,"")=0,"",IF('[1]Vmesna vrtilna_SKLOP1'!E585&lt;&gt;"",'[1]Vmesna vrtilna_SKLOP1'!D585,""))</f>
        <v>Komarniki</v>
      </c>
      <c r="F585" s="18" t="str">
        <f>IF('[1]Vmesna vrtilna_SKLOP1'!E585&lt;&gt;"",'[1]Vmesna vrtilna_SKLOP1'!E585,"")</f>
        <v>Komarnik-fix, Dim. ŠxV: 0,86x1,18m</v>
      </c>
      <c r="G585" s="15" t="str">
        <f>IF('[1]Vmesna vrtilna_SKLOP1'!E585&lt;&gt;"",'[1]Vmesna vrtilna_SKLOP1'!F585,"")</f>
        <v>[kos]</v>
      </c>
      <c r="H585" s="19">
        <f>IF('[1]Vmesna vrtilna_SKLOP1'!F585&lt;&gt;"",'[1]Vmesna vrtilna_SKLOP1'!I585,"")</f>
        <v>1</v>
      </c>
      <c r="I585" s="20" t="str">
        <f>IF(I584="Skupaj:","DDV (22%):",IF(I584="DDV (22%):","Skupaj z DDV:",IF(AND('[1]Vmesna vrtilna_SKLOP1'!C585&lt;&gt;"",'[1]Vmesna vrtilna_SKLOP1'!E585=""),"Skupaj:","")))</f>
        <v/>
      </c>
      <c r="J585" s="21">
        <f t="shared" si="19"/>
        <v>0</v>
      </c>
      <c r="K585" s="21">
        <f>IF(I585="Skupaj z DDV:",SUM(K583,K584),IF(I585="DDV (22%):",K584*0.22,IF(AND('[1]Vmesna vrtilna_SKLOP1'!C585&lt;&gt;"",'[1]Vmesna vrtilna_SKLOP1'!D585=""),'[1]Vmesna vrtilna_SKLOP1'!J585,IF(F585&lt;&gt;"",IF('[1]Vmesna vrtilna_SKLOP1'!J585&lt;&gt;"",'[1]Vmesna vrtilna_SKLOP1'!J585,""),""))))</f>
        <v>81.183999999999997</v>
      </c>
      <c r="L585" s="22">
        <f>IF(I584="Skupaj:","DDV (22%):",IF(I584="DDV (22%):","Skupaj z DDV:",IF(AND('[1]Vmesna vrtilna_SKLOP1'!C585&lt;&gt;"",'[1]Vmesna vrtilna_SKLOP1'!E585=""),"Skupaj:",IF(AND('[1]Vmesna vrtilna_SKLOP1'!C585&lt;&gt;"",'[1]Vmesna vrtilna_SKLOP1'!D585=""),'[1]Vmesna vrtilna_SKLOP1'!J585,IF(F585&lt;&gt;"",IF('[1]Vmesna vrtilna_SKLOP1'!J585&lt;&gt;"",'[1]Vmesna vrtilna_SKLOP1'!J585,""),"")))))</f>
        <v>81.183999999999997</v>
      </c>
      <c r="M585" s="22">
        <f t="shared" si="18"/>
        <v>0</v>
      </c>
      <c r="N585" s="22" t="str">
        <f>IF(IFERROR(VLOOKUP(B585,'[1]Vmesna vrtilna_SKLOP1'!B:J,7,0),"")=0,"",IFERROR(VLOOKUP(B585,'[1]Vmesna vrtilna_SKLOP1'!B:J,7,0),""))</f>
        <v/>
      </c>
      <c r="O585" s="22"/>
    </row>
    <row r="586" spans="2:15" ht="15" customHeight="1" x14ac:dyDescent="0.3">
      <c r="B586" s="15" t="str">
        <f>IF(AND('[1]Vmesna vrtilna_SKLOP1'!B586&lt;&gt;"",'[1]Vmesna vrtilna_SKLOP1'!C586&lt;&gt;""),IF('[1]Vmesna vrtilna_SKLOP1'!B586&lt;&gt;"",'[1]Vmesna vrtilna_SKLOP1'!B586,""),"")</f>
        <v/>
      </c>
      <c r="C586" s="16" t="str">
        <f>IF(OR(C585="Posebna oblika",C585="Kulturno zaščiten objekt",C585="Kulturno zaščiten objekt, Posebna oblika"),"Glej zavihek POSEBNI POGOJI",IF(SUM(N585:Q585)=1,"Posebna oblika",IF(SUM(N585:Q585)=10,"Kulturno zaščiten objekt",IF(SUM(N585:Q585)=11,"Kulturno zaščiten objekt, Posebna oblika",IF(AND('[1]Vmesna vrtilna_SKLOP1'!C586&lt;&gt;"",'[1]Vmesna vrtilna_SKLOP1'!D586&lt;&gt;""),IF('[1]Vmesna vrtilna_SKLOP1'!C586&lt;&gt;"",'[1]Vmesna vrtilna_SKLOP1'!C586,""),"")))))</f>
        <v/>
      </c>
      <c r="D586" s="17" t="str">
        <f>IF(IFERROR(VLOOKUP(B586,'[1]Vmesna vrtilna_SKLOP1'!B:J,6,0),"")=0,"",IFERROR(VLOOKUP(B586,'[1]Vmesna vrtilna_SKLOP1'!B:J,6,0),""))</f>
        <v/>
      </c>
      <c r="E586" s="16" t="str">
        <f>IF(IF('[1]Vmesna vrtilna_SKLOP1'!E586&lt;&gt;"",'[1]Vmesna vrtilna_SKLOP1'!D586,"")=0,"",IF('[1]Vmesna vrtilna_SKLOP1'!E586&lt;&gt;"",'[1]Vmesna vrtilna_SKLOP1'!D586,""))</f>
        <v/>
      </c>
      <c r="F586" s="18" t="str">
        <f>IF('[1]Vmesna vrtilna_SKLOP1'!E586&lt;&gt;"",'[1]Vmesna vrtilna_SKLOP1'!E586,"")</f>
        <v>Komarnik-fix, Dim. ŠxV: 1,77x1,35m</v>
      </c>
      <c r="G586" s="15" t="str">
        <f>IF('[1]Vmesna vrtilna_SKLOP1'!E586&lt;&gt;"",'[1]Vmesna vrtilna_SKLOP1'!F586,"")</f>
        <v>[kos]</v>
      </c>
      <c r="H586" s="19">
        <f>IF('[1]Vmesna vrtilna_SKLOP1'!F586&lt;&gt;"",'[1]Vmesna vrtilna_SKLOP1'!I586,"")</f>
        <v>1</v>
      </c>
      <c r="I586" s="20" t="str">
        <f>IF(I585="Skupaj:","DDV (22%):",IF(I585="DDV (22%):","Skupaj z DDV:",IF(AND('[1]Vmesna vrtilna_SKLOP1'!C586&lt;&gt;"",'[1]Vmesna vrtilna_SKLOP1'!E586=""),"Skupaj:","")))</f>
        <v/>
      </c>
      <c r="J586" s="21">
        <f t="shared" si="19"/>
        <v>0</v>
      </c>
      <c r="K586" s="21">
        <f>IF(I586="Skupaj z DDV:",SUM(K584,K585),IF(I586="DDV (22%):",K585*0.22,IF(AND('[1]Vmesna vrtilna_SKLOP1'!C586&lt;&gt;"",'[1]Vmesna vrtilna_SKLOP1'!D586=""),'[1]Vmesna vrtilna_SKLOP1'!J586,IF(F586&lt;&gt;"",IF('[1]Vmesna vrtilna_SKLOP1'!J586&lt;&gt;"",'[1]Vmesna vrtilna_SKLOP1'!J586,""),""))))</f>
        <v>191.16000000000003</v>
      </c>
      <c r="L586" s="22">
        <f>IF(I585="Skupaj:","DDV (22%):",IF(I585="DDV (22%):","Skupaj z DDV:",IF(AND('[1]Vmesna vrtilna_SKLOP1'!C586&lt;&gt;"",'[1]Vmesna vrtilna_SKLOP1'!E586=""),"Skupaj:",IF(AND('[1]Vmesna vrtilna_SKLOP1'!C586&lt;&gt;"",'[1]Vmesna vrtilna_SKLOP1'!D586=""),'[1]Vmesna vrtilna_SKLOP1'!J586,IF(F586&lt;&gt;"",IF('[1]Vmesna vrtilna_SKLOP1'!J586&lt;&gt;"",'[1]Vmesna vrtilna_SKLOP1'!J586,""),"")))))</f>
        <v>191.16000000000003</v>
      </c>
      <c r="M586" s="22">
        <f t="shared" si="18"/>
        <v>0</v>
      </c>
      <c r="N586" s="22" t="str">
        <f>IF(IFERROR(VLOOKUP(B586,'[1]Vmesna vrtilna_SKLOP1'!B:J,7,0),"")=0,"",IFERROR(VLOOKUP(B586,'[1]Vmesna vrtilna_SKLOP1'!B:J,7,0),""))</f>
        <v/>
      </c>
      <c r="O586" s="22"/>
    </row>
    <row r="587" spans="2:15" ht="15" customHeight="1" x14ac:dyDescent="0.3">
      <c r="B587" s="15" t="str">
        <f>IF(AND('[1]Vmesna vrtilna_SKLOP1'!B587&lt;&gt;"",'[1]Vmesna vrtilna_SKLOP1'!C587&lt;&gt;""),IF('[1]Vmesna vrtilna_SKLOP1'!B587&lt;&gt;"",'[1]Vmesna vrtilna_SKLOP1'!B587,""),"")</f>
        <v/>
      </c>
      <c r="C587" s="16" t="str">
        <f>IF(OR(C586="Posebna oblika",C586="Kulturno zaščiten objekt",C586="Kulturno zaščiten objekt, Posebna oblika"),"Glej zavihek POSEBNI POGOJI",IF(SUM(N586:Q586)=1,"Posebna oblika",IF(SUM(N586:Q586)=10,"Kulturno zaščiten objekt",IF(SUM(N586:Q586)=11,"Kulturno zaščiten objekt, Posebna oblika",IF(AND('[1]Vmesna vrtilna_SKLOP1'!C587&lt;&gt;"",'[1]Vmesna vrtilna_SKLOP1'!D587&lt;&gt;""),IF('[1]Vmesna vrtilna_SKLOP1'!C587&lt;&gt;"",'[1]Vmesna vrtilna_SKLOP1'!C587,""),"")))))</f>
        <v/>
      </c>
      <c r="D587" s="17" t="str">
        <f>IF(IFERROR(VLOOKUP(B587,'[1]Vmesna vrtilna_SKLOP1'!B:J,6,0),"")=0,"",IFERROR(VLOOKUP(B587,'[1]Vmesna vrtilna_SKLOP1'!B:J,6,0),""))</f>
        <v/>
      </c>
      <c r="E587" s="16" t="str">
        <f>IF(IF('[1]Vmesna vrtilna_SKLOP1'!E587&lt;&gt;"",'[1]Vmesna vrtilna_SKLOP1'!D587,"")=0,"",IF('[1]Vmesna vrtilna_SKLOP1'!E587&lt;&gt;"",'[1]Vmesna vrtilna_SKLOP1'!D587,""))</f>
        <v/>
      </c>
      <c r="F587" s="18" t="str">
        <f>IF('[1]Vmesna vrtilna_SKLOP1'!E587&lt;&gt;"",'[1]Vmesna vrtilna_SKLOP1'!E587,"")</f>
        <v/>
      </c>
      <c r="G587" s="15" t="str">
        <f>IF('[1]Vmesna vrtilna_SKLOP1'!E587&lt;&gt;"",'[1]Vmesna vrtilna_SKLOP1'!F587,"")</f>
        <v/>
      </c>
      <c r="H587" s="19" t="str">
        <f>IF('[1]Vmesna vrtilna_SKLOP1'!F587&lt;&gt;"",'[1]Vmesna vrtilna_SKLOP1'!I587,"")</f>
        <v/>
      </c>
      <c r="I587" s="20" t="str">
        <f>IF(I586="Skupaj:","DDV (22%):",IF(I586="DDV (22%):","Skupaj z DDV:",IF(AND('[1]Vmesna vrtilna_SKLOP1'!C587&lt;&gt;"",'[1]Vmesna vrtilna_SKLOP1'!E587=""),"Skupaj:","")))</f>
        <v/>
      </c>
      <c r="J587" s="21" t="str">
        <f t="shared" si="19"/>
        <v/>
      </c>
      <c r="K587" s="21" t="str">
        <f>IF(I587="Skupaj z DDV:",SUM(K585,K586),IF(I587="DDV (22%):",K586*0.22,IF(AND('[1]Vmesna vrtilna_SKLOP1'!C587&lt;&gt;"",'[1]Vmesna vrtilna_SKLOP1'!D587=""),'[1]Vmesna vrtilna_SKLOP1'!J587,IF(F587&lt;&gt;"",IF('[1]Vmesna vrtilna_SKLOP1'!J587&lt;&gt;"",'[1]Vmesna vrtilna_SKLOP1'!J587,""),""))))</f>
        <v/>
      </c>
      <c r="L587" s="22" t="str">
        <f>IF(I586="Skupaj:","DDV (22%):",IF(I586="DDV (22%):","Skupaj z DDV:",IF(AND('[1]Vmesna vrtilna_SKLOP1'!C587&lt;&gt;"",'[1]Vmesna vrtilna_SKLOP1'!E587=""),"Skupaj:",IF(AND('[1]Vmesna vrtilna_SKLOP1'!C587&lt;&gt;"",'[1]Vmesna vrtilna_SKLOP1'!D587=""),'[1]Vmesna vrtilna_SKLOP1'!J587,IF(F587&lt;&gt;"",IF('[1]Vmesna vrtilna_SKLOP1'!J587&lt;&gt;"",'[1]Vmesna vrtilna_SKLOP1'!J587,""),"")))))</f>
        <v/>
      </c>
      <c r="M587" s="22">
        <f t="shared" si="18"/>
        <v>0</v>
      </c>
      <c r="N587" s="22" t="str">
        <f>IF(IFERROR(VLOOKUP(B587,'[1]Vmesna vrtilna_SKLOP1'!B:J,7,0),"")=0,"",IFERROR(VLOOKUP(B587,'[1]Vmesna vrtilna_SKLOP1'!B:J,7,0),""))</f>
        <v/>
      </c>
      <c r="O587" s="22"/>
    </row>
    <row r="588" spans="2:15" ht="15" customHeight="1" x14ac:dyDescent="0.3">
      <c r="B588" s="15" t="str">
        <f>IF(AND('[1]Vmesna vrtilna_SKLOP1'!B588&lt;&gt;"",'[1]Vmesna vrtilna_SKLOP1'!C588&lt;&gt;""),IF('[1]Vmesna vrtilna_SKLOP1'!B588&lt;&gt;"",'[1]Vmesna vrtilna_SKLOP1'!B588,""),"")</f>
        <v/>
      </c>
      <c r="C588" s="16" t="str">
        <f>IF(OR(C587="Posebna oblika",C587="Kulturno zaščiten objekt",C587="Kulturno zaščiten objekt, Posebna oblika"),"Glej zavihek POSEBNI POGOJI",IF(SUM(N587:Q587)=1,"Posebna oblika",IF(SUM(N587:Q587)=10,"Kulturno zaščiten objekt",IF(SUM(N587:Q587)=11,"Kulturno zaščiten objekt, Posebna oblika",IF(AND('[1]Vmesna vrtilna_SKLOP1'!C588&lt;&gt;"",'[1]Vmesna vrtilna_SKLOP1'!D588&lt;&gt;""),IF('[1]Vmesna vrtilna_SKLOP1'!C588&lt;&gt;"",'[1]Vmesna vrtilna_SKLOP1'!C588,""),"")))))</f>
        <v/>
      </c>
      <c r="D588" s="17" t="str">
        <f>IF(IFERROR(VLOOKUP(B588,'[1]Vmesna vrtilna_SKLOP1'!B:J,6,0),"")=0,"",IFERROR(VLOOKUP(B588,'[1]Vmesna vrtilna_SKLOP1'!B:J,6,0),""))</f>
        <v/>
      </c>
      <c r="E588" s="16" t="str">
        <f>IF(IF('[1]Vmesna vrtilna_SKLOP1'!E588&lt;&gt;"",'[1]Vmesna vrtilna_SKLOP1'!D588,"")=0,"",IF('[1]Vmesna vrtilna_SKLOP1'!E588&lt;&gt;"",'[1]Vmesna vrtilna_SKLOP1'!D588,""))</f>
        <v>Slikopleskarska dela</v>
      </c>
      <c r="F588" s="18" t="str">
        <f>IF('[1]Vmesna vrtilna_SKLOP1'!E588&lt;&gt;"",'[1]Vmesna vrtilna_SKLOP1'!E588,"")</f>
        <v>Slikopleskarska dela na špaletah</v>
      </c>
      <c r="G588" s="15" t="str">
        <f>IF('[1]Vmesna vrtilna_SKLOP1'!E588&lt;&gt;"",'[1]Vmesna vrtilna_SKLOP1'!F588,"")</f>
        <v>[m1]</v>
      </c>
      <c r="H588" s="19">
        <f>IF('[1]Vmesna vrtilna_SKLOP1'!F588&lt;&gt;"",'[1]Vmesna vrtilna_SKLOP1'!I588,"")</f>
        <v>21.54</v>
      </c>
      <c r="I588" s="20" t="str">
        <f>IF(I587="Skupaj:","DDV (22%):",IF(I587="DDV (22%):","Skupaj z DDV:",IF(AND('[1]Vmesna vrtilna_SKLOP1'!C588&lt;&gt;"",'[1]Vmesna vrtilna_SKLOP1'!E588=""),"Skupaj:","")))</f>
        <v/>
      </c>
      <c r="J588" s="21">
        <f t="shared" si="19"/>
        <v>0</v>
      </c>
      <c r="K588" s="21">
        <f>IF(I588="Skupaj z DDV:",SUM(K586,K587),IF(I588="DDV (22%):",K587*0.22,IF(AND('[1]Vmesna vrtilna_SKLOP1'!C588&lt;&gt;"",'[1]Vmesna vrtilna_SKLOP1'!D588=""),'[1]Vmesna vrtilna_SKLOP1'!J588,IF(F588&lt;&gt;"",IF('[1]Vmesna vrtilna_SKLOP1'!J588&lt;&gt;"",'[1]Vmesna vrtilna_SKLOP1'!J588,""),""))))</f>
        <v>300.32</v>
      </c>
      <c r="L588" s="22">
        <f>IF(I587="Skupaj:","DDV (22%):",IF(I587="DDV (22%):","Skupaj z DDV:",IF(AND('[1]Vmesna vrtilna_SKLOP1'!C588&lt;&gt;"",'[1]Vmesna vrtilna_SKLOP1'!E588=""),"Skupaj:",IF(AND('[1]Vmesna vrtilna_SKLOP1'!C588&lt;&gt;"",'[1]Vmesna vrtilna_SKLOP1'!D588=""),'[1]Vmesna vrtilna_SKLOP1'!J588,IF(F588&lt;&gt;"",IF('[1]Vmesna vrtilna_SKLOP1'!J588&lt;&gt;"",'[1]Vmesna vrtilna_SKLOP1'!J588,""),"")))))</f>
        <v>300.32</v>
      </c>
      <c r="M588" s="22">
        <f t="shared" si="18"/>
        <v>0</v>
      </c>
      <c r="N588" s="22" t="str">
        <f>IF(IFERROR(VLOOKUP(B588,'[1]Vmesna vrtilna_SKLOP1'!B:J,7,0),"")=0,"",IFERROR(VLOOKUP(B588,'[1]Vmesna vrtilna_SKLOP1'!B:J,7,0),""))</f>
        <v/>
      </c>
      <c r="O588" s="22"/>
    </row>
    <row r="589" spans="2:15" ht="15" customHeight="1" x14ac:dyDescent="0.3">
      <c r="B589" s="15" t="str">
        <f>IF(AND('[1]Vmesna vrtilna_SKLOP1'!B589&lt;&gt;"",'[1]Vmesna vrtilna_SKLOP1'!C589&lt;&gt;""),IF('[1]Vmesna vrtilna_SKLOP1'!B589&lt;&gt;"",'[1]Vmesna vrtilna_SKLOP1'!B589,""),"")</f>
        <v/>
      </c>
      <c r="C589" s="16" t="str">
        <f>IF(OR(C588="Posebna oblika",C588="Kulturno zaščiten objekt",C588="Kulturno zaščiten objekt, Posebna oblika"),"Glej zavihek POSEBNI POGOJI",IF(SUM(N588:Q588)=1,"Posebna oblika",IF(SUM(N588:Q588)=10,"Kulturno zaščiten objekt",IF(SUM(N588:Q588)=11,"Kulturno zaščiten objekt, Posebna oblika",IF(AND('[1]Vmesna vrtilna_SKLOP1'!C589&lt;&gt;"",'[1]Vmesna vrtilna_SKLOP1'!D589&lt;&gt;""),IF('[1]Vmesna vrtilna_SKLOP1'!C589&lt;&gt;"",'[1]Vmesna vrtilna_SKLOP1'!C589,""),"")))))</f>
        <v/>
      </c>
      <c r="D589" s="17" t="str">
        <f>IF(IFERROR(VLOOKUP(B589,'[1]Vmesna vrtilna_SKLOP1'!B:J,6,0),"")=0,"",IFERROR(VLOOKUP(B589,'[1]Vmesna vrtilna_SKLOP1'!B:J,6,0),""))</f>
        <v/>
      </c>
      <c r="E589" s="16" t="str">
        <f>IF(IF('[1]Vmesna vrtilna_SKLOP1'!E589&lt;&gt;"",'[1]Vmesna vrtilna_SKLOP1'!D589,"")=0,"",IF('[1]Vmesna vrtilna_SKLOP1'!E589&lt;&gt;"",'[1]Vmesna vrtilna_SKLOP1'!D589,""))</f>
        <v/>
      </c>
      <c r="F589" s="18" t="str">
        <f>IF('[1]Vmesna vrtilna_SKLOP1'!E589&lt;&gt;"",'[1]Vmesna vrtilna_SKLOP1'!E589,"")</f>
        <v/>
      </c>
      <c r="G589" s="15" t="str">
        <f>IF('[1]Vmesna vrtilna_SKLOP1'!E589&lt;&gt;"",'[1]Vmesna vrtilna_SKLOP1'!F589,"")</f>
        <v/>
      </c>
      <c r="H589" s="19" t="str">
        <f>IF('[1]Vmesna vrtilna_SKLOP1'!F589&lt;&gt;"",'[1]Vmesna vrtilna_SKLOP1'!I589,"")</f>
        <v/>
      </c>
      <c r="I589" s="20" t="str">
        <f>IF(I588="Skupaj:","DDV (22%):",IF(I588="DDV (22%):","Skupaj z DDV:",IF(AND('[1]Vmesna vrtilna_SKLOP1'!C589&lt;&gt;"",'[1]Vmesna vrtilna_SKLOP1'!E589=""),"Skupaj:","")))</f>
        <v/>
      </c>
      <c r="J589" s="21" t="str">
        <f t="shared" si="19"/>
        <v/>
      </c>
      <c r="K589" s="21" t="str">
        <f>IF(I589="Skupaj z DDV:",SUM(K587,K588),IF(I589="DDV (22%):",K588*0.22,IF(AND('[1]Vmesna vrtilna_SKLOP1'!C589&lt;&gt;"",'[1]Vmesna vrtilna_SKLOP1'!D589=""),'[1]Vmesna vrtilna_SKLOP1'!J589,IF(F589&lt;&gt;"",IF('[1]Vmesna vrtilna_SKLOP1'!J589&lt;&gt;"",'[1]Vmesna vrtilna_SKLOP1'!J589,""),""))))</f>
        <v/>
      </c>
      <c r="L589" s="22" t="str">
        <f>IF(I588="Skupaj:","DDV (22%):",IF(I588="DDV (22%):","Skupaj z DDV:",IF(AND('[1]Vmesna vrtilna_SKLOP1'!C589&lt;&gt;"",'[1]Vmesna vrtilna_SKLOP1'!E589=""),"Skupaj:",IF(AND('[1]Vmesna vrtilna_SKLOP1'!C589&lt;&gt;"",'[1]Vmesna vrtilna_SKLOP1'!D589=""),'[1]Vmesna vrtilna_SKLOP1'!J589,IF(F589&lt;&gt;"",IF('[1]Vmesna vrtilna_SKLOP1'!J589&lt;&gt;"",'[1]Vmesna vrtilna_SKLOP1'!J589,""),"")))))</f>
        <v/>
      </c>
      <c r="M589" s="22">
        <f t="shared" si="18"/>
        <v>0</v>
      </c>
      <c r="N589" s="22" t="str">
        <f>IF(IFERROR(VLOOKUP(B589,'[1]Vmesna vrtilna_SKLOP1'!B:J,7,0),"")=0,"",IFERROR(VLOOKUP(B589,'[1]Vmesna vrtilna_SKLOP1'!B:J,7,0),""))</f>
        <v/>
      </c>
      <c r="O589" s="22"/>
    </row>
    <row r="590" spans="2:15" ht="15" customHeight="1" x14ac:dyDescent="0.3">
      <c r="B590" s="15" t="str">
        <f>IF(AND('[1]Vmesna vrtilna_SKLOP1'!B590&lt;&gt;"",'[1]Vmesna vrtilna_SKLOP1'!C590&lt;&gt;""),IF('[1]Vmesna vrtilna_SKLOP1'!B590&lt;&gt;"",'[1]Vmesna vrtilna_SKLOP1'!B590,""),"")</f>
        <v/>
      </c>
      <c r="C590" s="16" t="str">
        <f>IF(OR(C589="Posebna oblika",C589="Kulturno zaščiten objekt",C589="Kulturno zaščiten objekt, Posebna oblika"),"Glej zavihek POSEBNI POGOJI",IF(SUM(N589:Q589)=1,"Posebna oblika",IF(SUM(N589:Q589)=10,"Kulturno zaščiten objekt",IF(SUM(N589:Q589)=11,"Kulturno zaščiten objekt, Posebna oblika",IF(AND('[1]Vmesna vrtilna_SKLOP1'!C590&lt;&gt;"",'[1]Vmesna vrtilna_SKLOP1'!D590&lt;&gt;""),IF('[1]Vmesna vrtilna_SKLOP1'!C590&lt;&gt;"",'[1]Vmesna vrtilna_SKLOP1'!C590,""),"")))))</f>
        <v/>
      </c>
      <c r="D590" s="17" t="str">
        <f>IF(IFERROR(VLOOKUP(B590,'[1]Vmesna vrtilna_SKLOP1'!B:J,6,0),"")=0,"",IFERROR(VLOOKUP(B590,'[1]Vmesna vrtilna_SKLOP1'!B:J,6,0),""))</f>
        <v/>
      </c>
      <c r="E590" s="16" t="str">
        <f>IF(IF('[1]Vmesna vrtilna_SKLOP1'!E590&lt;&gt;"",'[1]Vmesna vrtilna_SKLOP1'!D590,"")=0,"",IF('[1]Vmesna vrtilna_SKLOP1'!E590&lt;&gt;"",'[1]Vmesna vrtilna_SKLOP1'!D590,""))</f>
        <v/>
      </c>
      <c r="F590" s="18" t="str">
        <f>IF('[1]Vmesna vrtilna_SKLOP1'!E590&lt;&gt;"",'[1]Vmesna vrtilna_SKLOP1'!E590,"")</f>
        <v/>
      </c>
      <c r="G590" s="15" t="str">
        <f>IF('[1]Vmesna vrtilna_SKLOP1'!E590&lt;&gt;"",'[1]Vmesna vrtilna_SKLOP1'!F590,"")</f>
        <v/>
      </c>
      <c r="H590" s="19" t="str">
        <f>IF('[1]Vmesna vrtilna_SKLOP1'!F590&lt;&gt;"",'[1]Vmesna vrtilna_SKLOP1'!I590,"")</f>
        <v/>
      </c>
      <c r="I590" s="20" t="str">
        <f>IF(I589="Skupaj:","DDV (22%):",IF(I589="DDV (22%):","Skupaj z DDV:",IF(AND('[1]Vmesna vrtilna_SKLOP1'!C590&lt;&gt;"",'[1]Vmesna vrtilna_SKLOP1'!E590=""),"Skupaj:","")))</f>
        <v>Skupaj:</v>
      </c>
      <c r="J590" s="21">
        <f t="shared" si="19"/>
        <v>0</v>
      </c>
      <c r="K590" s="21">
        <f>IF(I590="Skupaj z DDV:",SUM(K588,K589),IF(I590="DDV (22%):",K589*0.22,IF(AND('[1]Vmesna vrtilna_SKLOP1'!C590&lt;&gt;"",'[1]Vmesna vrtilna_SKLOP1'!D590=""),'[1]Vmesna vrtilna_SKLOP1'!J590,IF(F590&lt;&gt;"",IF('[1]Vmesna vrtilna_SKLOP1'!J590&lt;&gt;"",'[1]Vmesna vrtilna_SKLOP1'!J590,""),""))))</f>
        <v>7165.1336821426521</v>
      </c>
      <c r="L590" s="22" t="str">
        <f>IF(I589="Skupaj:","DDV (22%):",IF(I589="DDV (22%):","Skupaj z DDV:",IF(AND('[1]Vmesna vrtilna_SKLOP1'!C590&lt;&gt;"",'[1]Vmesna vrtilna_SKLOP1'!E590=""),"Skupaj:",IF(AND('[1]Vmesna vrtilna_SKLOP1'!C590&lt;&gt;"",'[1]Vmesna vrtilna_SKLOP1'!D590=""),'[1]Vmesna vrtilna_SKLOP1'!J590,IF(F590&lt;&gt;"",IF('[1]Vmesna vrtilna_SKLOP1'!J590&lt;&gt;"",'[1]Vmesna vrtilna_SKLOP1'!J590,""),"")))))</f>
        <v>Skupaj:</v>
      </c>
      <c r="M590" s="22">
        <f t="shared" si="18"/>
        <v>0</v>
      </c>
      <c r="N590" s="22" t="str">
        <f>IF(IFERROR(VLOOKUP(B590,'[1]Vmesna vrtilna_SKLOP1'!B:J,7,0),"")=0,"",IFERROR(VLOOKUP(B590,'[1]Vmesna vrtilna_SKLOP1'!B:J,7,0),""))</f>
        <v/>
      </c>
      <c r="O590" s="22"/>
    </row>
    <row r="591" spans="2:15" ht="15" customHeight="1" x14ac:dyDescent="0.3">
      <c r="B591" s="15" t="str">
        <f>IF(AND('[1]Vmesna vrtilna_SKLOP1'!B591&lt;&gt;"",'[1]Vmesna vrtilna_SKLOP1'!C591&lt;&gt;""),IF('[1]Vmesna vrtilna_SKLOP1'!B591&lt;&gt;"",'[1]Vmesna vrtilna_SKLOP1'!B591,""),"")</f>
        <v/>
      </c>
      <c r="C591" s="16" t="str">
        <f>IF(OR(C590="Posebna oblika",C590="Kulturno zaščiten objekt",C590="Kulturno zaščiten objekt, Posebna oblika"),"Glej zavihek POSEBNI POGOJI",IF(SUM(N590:Q590)=1,"Posebna oblika",IF(SUM(N590:Q590)=10,"Kulturno zaščiten objekt",IF(SUM(N590:Q590)=11,"Kulturno zaščiten objekt, Posebna oblika",IF(AND('[1]Vmesna vrtilna_SKLOP1'!C591&lt;&gt;"",'[1]Vmesna vrtilna_SKLOP1'!D591&lt;&gt;""),IF('[1]Vmesna vrtilna_SKLOP1'!C591&lt;&gt;"",'[1]Vmesna vrtilna_SKLOP1'!C591,""),"")))))</f>
        <v/>
      </c>
      <c r="D591" s="17" t="str">
        <f>IF(IFERROR(VLOOKUP(B591,'[1]Vmesna vrtilna_SKLOP1'!B:J,6,0),"")=0,"",IFERROR(VLOOKUP(B591,'[1]Vmesna vrtilna_SKLOP1'!B:J,6,0),""))</f>
        <v/>
      </c>
      <c r="E591" s="16" t="str">
        <f>IF(IF('[1]Vmesna vrtilna_SKLOP1'!E591&lt;&gt;"",'[1]Vmesna vrtilna_SKLOP1'!D591,"")=0,"",IF('[1]Vmesna vrtilna_SKLOP1'!E591&lt;&gt;"",'[1]Vmesna vrtilna_SKLOP1'!D591,""))</f>
        <v/>
      </c>
      <c r="F591" s="18" t="str">
        <f>IF('[1]Vmesna vrtilna_SKLOP1'!E591&lt;&gt;"",'[1]Vmesna vrtilna_SKLOP1'!E591,"")</f>
        <v/>
      </c>
      <c r="G591" s="15" t="str">
        <f>IF('[1]Vmesna vrtilna_SKLOP1'!E591&lt;&gt;"",'[1]Vmesna vrtilna_SKLOP1'!F591,"")</f>
        <v/>
      </c>
      <c r="H591" s="19" t="str">
        <f>IF('[1]Vmesna vrtilna_SKLOP1'!F591&lt;&gt;"",'[1]Vmesna vrtilna_SKLOP1'!I591,"")</f>
        <v/>
      </c>
      <c r="I591" s="20" t="str">
        <f>IF(I590="Skupaj:","DDV (22%):",IF(I590="DDV (22%):","Skupaj z DDV:",IF(AND('[1]Vmesna vrtilna_SKLOP1'!C591&lt;&gt;"",'[1]Vmesna vrtilna_SKLOP1'!E591=""),"Skupaj:","")))</f>
        <v>DDV (22%):</v>
      </c>
      <c r="J591" s="21">
        <f t="shared" si="19"/>
        <v>0</v>
      </c>
      <c r="K591" s="21">
        <f>IF(I591="Skupaj z DDV:",SUM(K589,K590),IF(I591="DDV (22%):",K590*0.22,IF(AND('[1]Vmesna vrtilna_SKLOP1'!C591&lt;&gt;"",'[1]Vmesna vrtilna_SKLOP1'!D591=""),'[1]Vmesna vrtilna_SKLOP1'!J591,IF(F591&lt;&gt;"",IF('[1]Vmesna vrtilna_SKLOP1'!J591&lt;&gt;"",'[1]Vmesna vrtilna_SKLOP1'!J591,""),""))))</f>
        <v>1576.3294100713836</v>
      </c>
      <c r="L591" s="22" t="str">
        <f>IF(I590="Skupaj:","DDV (22%):",IF(I590="DDV (22%):","Skupaj z DDV:",IF(AND('[1]Vmesna vrtilna_SKLOP1'!C591&lt;&gt;"",'[1]Vmesna vrtilna_SKLOP1'!E591=""),"Skupaj:",IF(AND('[1]Vmesna vrtilna_SKLOP1'!C591&lt;&gt;"",'[1]Vmesna vrtilna_SKLOP1'!D591=""),'[1]Vmesna vrtilna_SKLOP1'!J591,IF(F591&lt;&gt;"",IF('[1]Vmesna vrtilna_SKLOP1'!J591&lt;&gt;"",'[1]Vmesna vrtilna_SKLOP1'!J591,""),"")))))</f>
        <v>DDV (22%):</v>
      </c>
      <c r="M591" s="22">
        <f t="shared" si="18"/>
        <v>0</v>
      </c>
      <c r="N591" s="22" t="str">
        <f>IF(IFERROR(VLOOKUP(B591,'[1]Vmesna vrtilna_SKLOP1'!B:J,7,0),"")=0,"",IFERROR(VLOOKUP(B591,'[1]Vmesna vrtilna_SKLOP1'!B:J,7,0),""))</f>
        <v/>
      </c>
      <c r="O591" s="22"/>
    </row>
    <row r="592" spans="2:15" ht="15" customHeight="1" x14ac:dyDescent="0.3">
      <c r="B592" s="15" t="str">
        <f>IF(AND('[1]Vmesna vrtilna_SKLOP1'!B592&lt;&gt;"",'[1]Vmesna vrtilna_SKLOP1'!C592&lt;&gt;""),IF('[1]Vmesna vrtilna_SKLOP1'!B592&lt;&gt;"",'[1]Vmesna vrtilna_SKLOP1'!B592,""),"")</f>
        <v/>
      </c>
      <c r="C592" s="16" t="str">
        <f>IF(OR(C591="Posebna oblika",C591="Kulturno zaščiten objekt",C591="Kulturno zaščiten objekt, Posebna oblika"),"Glej zavihek POSEBNI POGOJI",IF(SUM(N591:Q591)=1,"Posebna oblika",IF(SUM(N591:Q591)=10,"Kulturno zaščiten objekt",IF(SUM(N591:Q591)=11,"Kulturno zaščiten objekt, Posebna oblika",IF(AND('[1]Vmesna vrtilna_SKLOP1'!C592&lt;&gt;"",'[1]Vmesna vrtilna_SKLOP1'!D592&lt;&gt;""),IF('[1]Vmesna vrtilna_SKLOP1'!C592&lt;&gt;"",'[1]Vmesna vrtilna_SKLOP1'!C592,""),"")))))</f>
        <v/>
      </c>
      <c r="D592" s="17" t="str">
        <f>IF(IFERROR(VLOOKUP(B592,'[1]Vmesna vrtilna_SKLOP1'!B:J,6,0),"")=0,"",IFERROR(VLOOKUP(B592,'[1]Vmesna vrtilna_SKLOP1'!B:J,6,0),""))</f>
        <v/>
      </c>
      <c r="E592" s="16" t="str">
        <f>IF(IF('[1]Vmesna vrtilna_SKLOP1'!E592&lt;&gt;"",'[1]Vmesna vrtilna_SKLOP1'!D592,"")=0,"",IF('[1]Vmesna vrtilna_SKLOP1'!E592&lt;&gt;"",'[1]Vmesna vrtilna_SKLOP1'!D592,""))</f>
        <v/>
      </c>
      <c r="F592" s="18" t="str">
        <f>IF('[1]Vmesna vrtilna_SKLOP1'!E592&lt;&gt;"",'[1]Vmesna vrtilna_SKLOP1'!E592,"")</f>
        <v/>
      </c>
      <c r="G592" s="15" t="str">
        <f>IF('[1]Vmesna vrtilna_SKLOP1'!E592&lt;&gt;"",'[1]Vmesna vrtilna_SKLOP1'!F592,"")</f>
        <v/>
      </c>
      <c r="H592" s="19" t="str">
        <f>IF('[1]Vmesna vrtilna_SKLOP1'!F592&lt;&gt;"",'[1]Vmesna vrtilna_SKLOP1'!I592,"")</f>
        <v/>
      </c>
      <c r="I592" s="20" t="str">
        <f>IF(I591="Skupaj:","DDV (22%):",IF(I591="DDV (22%):","Skupaj z DDV:",IF(AND('[1]Vmesna vrtilna_SKLOP1'!C592&lt;&gt;"",'[1]Vmesna vrtilna_SKLOP1'!E592=""),"Skupaj:","")))</f>
        <v>Skupaj z DDV:</v>
      </c>
      <c r="J592" s="21">
        <f t="shared" si="19"/>
        <v>0</v>
      </c>
      <c r="K592" s="21">
        <f>IF(I592="Skupaj z DDV:",SUM(K590,K591),IF(I592="DDV (22%):",K591*0.22,IF(AND('[1]Vmesna vrtilna_SKLOP1'!C592&lt;&gt;"",'[1]Vmesna vrtilna_SKLOP1'!D592=""),'[1]Vmesna vrtilna_SKLOP1'!J592,IF(F592&lt;&gt;"",IF('[1]Vmesna vrtilna_SKLOP1'!J592&lt;&gt;"",'[1]Vmesna vrtilna_SKLOP1'!J592,""),""))))</f>
        <v>8741.463092214035</v>
      </c>
      <c r="L592" s="22" t="str">
        <f>IF(I591="Skupaj:","DDV (22%):",IF(I591="DDV (22%):","Skupaj z DDV:",IF(AND('[1]Vmesna vrtilna_SKLOP1'!C592&lt;&gt;"",'[1]Vmesna vrtilna_SKLOP1'!E592=""),"Skupaj:",IF(AND('[1]Vmesna vrtilna_SKLOP1'!C592&lt;&gt;"",'[1]Vmesna vrtilna_SKLOP1'!D592=""),'[1]Vmesna vrtilna_SKLOP1'!J592,IF(F592&lt;&gt;"",IF('[1]Vmesna vrtilna_SKLOP1'!J592&lt;&gt;"",'[1]Vmesna vrtilna_SKLOP1'!J592,""),"")))))</f>
        <v>Skupaj z DDV:</v>
      </c>
      <c r="M592" s="22">
        <f t="shared" si="18"/>
        <v>0</v>
      </c>
      <c r="N592" s="22" t="str">
        <f>IF(IFERROR(VLOOKUP(B592,'[1]Vmesna vrtilna_SKLOP1'!B:J,7,0),"")=0,"",IFERROR(VLOOKUP(B592,'[1]Vmesna vrtilna_SKLOP1'!B:J,7,0),""))</f>
        <v/>
      </c>
      <c r="O592" s="22"/>
    </row>
    <row r="593" spans="2:15" ht="15" customHeight="1" x14ac:dyDescent="0.3">
      <c r="B593" s="15">
        <f>IF(AND('[1]Vmesna vrtilna_SKLOP1'!B593&lt;&gt;"",'[1]Vmesna vrtilna_SKLOP1'!C593&lt;&gt;""),IF('[1]Vmesna vrtilna_SKLOP1'!B593&lt;&gt;"",'[1]Vmesna vrtilna_SKLOP1'!B593,""),"")</f>
        <v>20</v>
      </c>
      <c r="C593" s="16" t="str">
        <f>IF(OR(C592="Posebna oblika",C592="Kulturno zaščiten objekt",C592="Kulturno zaščiten objekt, Posebna oblika"),"Glej zavihek POSEBNI POGOJI",IF(SUM(N592:Q592)=1,"Posebna oblika",IF(SUM(N592:Q592)=10,"Kulturno zaščiten objekt",IF(SUM(N592:Q592)=11,"Kulturno zaščiten objekt, Posebna oblika",IF(AND('[1]Vmesna vrtilna_SKLOP1'!C593&lt;&gt;"",'[1]Vmesna vrtilna_SKLOP1'!D593&lt;&gt;""),IF('[1]Vmesna vrtilna_SKLOP1'!C593&lt;&gt;"",'[1]Vmesna vrtilna_SKLOP1'!C593,""),"")))))</f>
        <v>Ponoviče 22B</v>
      </c>
      <c r="D593" s="17">
        <f>IF(IFERROR(VLOOKUP(B593,'[1]Vmesna vrtilna_SKLOP1'!B:J,6,0),"")=0,"",IFERROR(VLOOKUP(B593,'[1]Vmesna vrtilna_SKLOP1'!B:J,6,0),""))</f>
        <v>1</v>
      </c>
      <c r="E593" s="16" t="str">
        <f>IF(IF('[1]Vmesna vrtilna_SKLOP1'!E593&lt;&gt;"",'[1]Vmesna vrtilna_SKLOP1'!D593,"")=0,"",IF('[1]Vmesna vrtilna_SKLOP1'!E593&lt;&gt;"",'[1]Vmesna vrtilna_SKLOP1'!D593,""))</f>
        <v>Okna/Vrata</v>
      </c>
      <c r="F593" s="18" t="str">
        <f>IF('[1]Vmesna vrtilna_SKLOP1'!E593&lt;&gt;"",'[1]Vmesna vrtilna_SKLOP1'!E593,"")</f>
        <v>Enokrilno okno (tip: O1); dim. ŠxV: 1,17x1,17m; Material: Les ; steklo 8/16Ar/66.2; Rw,st.=43 (Rw,st.+Ctr ≥ 37 dB)</v>
      </c>
      <c r="G593" s="15" t="str">
        <f>IF('[1]Vmesna vrtilna_SKLOP1'!E593&lt;&gt;"",'[1]Vmesna vrtilna_SKLOP1'!F593,"")</f>
        <v>[kos]</v>
      </c>
      <c r="H593" s="19">
        <f>IF('[1]Vmesna vrtilna_SKLOP1'!F593&lt;&gt;"",'[1]Vmesna vrtilna_SKLOP1'!I593,"")</f>
        <v>2</v>
      </c>
      <c r="I593" s="20" t="str">
        <f>IF(I592="Skupaj:","DDV (22%):",IF(I592="DDV (22%):","Skupaj z DDV:",IF(AND('[1]Vmesna vrtilna_SKLOP1'!C593&lt;&gt;"",'[1]Vmesna vrtilna_SKLOP1'!E593=""),"Skupaj:","")))</f>
        <v/>
      </c>
      <c r="J593" s="21">
        <f t="shared" si="19"/>
        <v>0</v>
      </c>
      <c r="K593" s="21">
        <f>IF(I593="Skupaj z DDV:",SUM(K591,K592),IF(I593="DDV (22%):",K592*0.22,IF(AND('[1]Vmesna vrtilna_SKLOP1'!C593&lt;&gt;"",'[1]Vmesna vrtilna_SKLOP1'!D593=""),'[1]Vmesna vrtilna_SKLOP1'!J593,IF(F593&lt;&gt;"",IF('[1]Vmesna vrtilna_SKLOP1'!J593&lt;&gt;"",'[1]Vmesna vrtilna_SKLOP1'!J593,""),""))))</f>
        <v>1380.2313522863069</v>
      </c>
      <c r="L593" s="22">
        <f>IF(I592="Skupaj:","DDV (22%):",IF(I592="DDV (22%):","Skupaj z DDV:",IF(AND('[1]Vmesna vrtilna_SKLOP1'!C593&lt;&gt;"",'[1]Vmesna vrtilna_SKLOP1'!E593=""),"Skupaj:",IF(AND('[1]Vmesna vrtilna_SKLOP1'!C593&lt;&gt;"",'[1]Vmesna vrtilna_SKLOP1'!D593=""),'[1]Vmesna vrtilna_SKLOP1'!J593,IF(F593&lt;&gt;"",IF('[1]Vmesna vrtilna_SKLOP1'!J593&lt;&gt;"",'[1]Vmesna vrtilna_SKLOP1'!J593,""),"")))))</f>
        <v>1380.2313522863069</v>
      </c>
      <c r="M593" s="22">
        <f t="shared" si="18"/>
        <v>0</v>
      </c>
      <c r="N593" s="22" t="str">
        <f>IF(IFERROR(VLOOKUP(B593,'[1]Vmesna vrtilna_SKLOP1'!B:J,7,0),"")=0,"",IFERROR(VLOOKUP(B593,'[1]Vmesna vrtilna_SKLOP1'!B:J,7,0),""))</f>
        <v>ZAG</v>
      </c>
      <c r="O593" s="22"/>
    </row>
    <row r="594" spans="2:15" ht="15" customHeight="1" x14ac:dyDescent="0.3">
      <c r="B594" s="15" t="str">
        <f>IF(AND('[1]Vmesna vrtilna_SKLOP1'!B594&lt;&gt;"",'[1]Vmesna vrtilna_SKLOP1'!C594&lt;&gt;""),IF('[1]Vmesna vrtilna_SKLOP1'!B594&lt;&gt;"",'[1]Vmesna vrtilna_SKLOP1'!B594,""),"")</f>
        <v/>
      </c>
      <c r="C594" s="16" t="str">
        <f>IF(OR(C593="Posebna oblika",C593="Kulturno zaščiten objekt",C593="Kulturno zaščiten objekt, Posebna oblika"),"Glej zavihek POSEBNI POGOJI",IF(SUM(N593:Q593)=1,"Posebna oblika",IF(SUM(N593:Q593)=10,"Kulturno zaščiten objekt",IF(SUM(N593:Q593)=11,"Kulturno zaščiten objekt, Posebna oblika",IF(AND('[1]Vmesna vrtilna_SKLOP1'!C594&lt;&gt;"",'[1]Vmesna vrtilna_SKLOP1'!D594&lt;&gt;""),IF('[1]Vmesna vrtilna_SKLOP1'!C594&lt;&gt;"",'[1]Vmesna vrtilna_SKLOP1'!C594,""),"")))))</f>
        <v/>
      </c>
      <c r="D594" s="17" t="str">
        <f>IF(IFERROR(VLOOKUP(B594,'[1]Vmesna vrtilna_SKLOP1'!B:J,6,0),"")=0,"",IFERROR(VLOOKUP(B594,'[1]Vmesna vrtilna_SKLOP1'!B:J,6,0),""))</f>
        <v/>
      </c>
      <c r="E594" s="16" t="str">
        <f>IF(IF('[1]Vmesna vrtilna_SKLOP1'!E594&lt;&gt;"",'[1]Vmesna vrtilna_SKLOP1'!D594,"")=0,"",IF('[1]Vmesna vrtilna_SKLOP1'!E594&lt;&gt;"",'[1]Vmesna vrtilna_SKLOP1'!D594,""))</f>
        <v/>
      </c>
      <c r="F594" s="18" t="str">
        <f>IF('[1]Vmesna vrtilna_SKLOP1'!E594&lt;&gt;"",'[1]Vmesna vrtilna_SKLOP1'!E594,"")</f>
        <v>Enokrilno okno (tip: O1); dim. ŠxV: 1,18x1,66m; Material: Les ; steklo 10/16Ar/44.2; Rw,st.=45 (Rw,st.+Ctr ≥ 39 dB)</v>
      </c>
      <c r="G594" s="15" t="str">
        <f>IF('[1]Vmesna vrtilna_SKLOP1'!E594&lt;&gt;"",'[1]Vmesna vrtilna_SKLOP1'!F594,"")</f>
        <v>[kos]</v>
      </c>
      <c r="H594" s="19">
        <f>IF('[1]Vmesna vrtilna_SKLOP1'!F594&lt;&gt;"",'[1]Vmesna vrtilna_SKLOP1'!I594,"")</f>
        <v>1</v>
      </c>
      <c r="I594" s="20" t="str">
        <f>IF(I593="Skupaj:","DDV (22%):",IF(I593="DDV (22%):","Skupaj z DDV:",IF(AND('[1]Vmesna vrtilna_SKLOP1'!C594&lt;&gt;"",'[1]Vmesna vrtilna_SKLOP1'!E594=""),"Skupaj:","")))</f>
        <v/>
      </c>
      <c r="J594" s="21">
        <f t="shared" si="19"/>
        <v>0</v>
      </c>
      <c r="K594" s="21">
        <f>IF(I594="Skupaj z DDV:",SUM(K592,K593),IF(I594="DDV (22%):",K593*0.22,IF(AND('[1]Vmesna vrtilna_SKLOP1'!C594&lt;&gt;"",'[1]Vmesna vrtilna_SKLOP1'!D594=""),'[1]Vmesna vrtilna_SKLOP1'!J594,IF(F594&lt;&gt;"",IF('[1]Vmesna vrtilna_SKLOP1'!J594&lt;&gt;"",'[1]Vmesna vrtilna_SKLOP1'!J594,""),""))))</f>
        <v>819.47887395042392</v>
      </c>
      <c r="L594" s="22">
        <f>IF(I593="Skupaj:","DDV (22%):",IF(I593="DDV (22%):","Skupaj z DDV:",IF(AND('[1]Vmesna vrtilna_SKLOP1'!C594&lt;&gt;"",'[1]Vmesna vrtilna_SKLOP1'!E594=""),"Skupaj:",IF(AND('[1]Vmesna vrtilna_SKLOP1'!C594&lt;&gt;"",'[1]Vmesna vrtilna_SKLOP1'!D594=""),'[1]Vmesna vrtilna_SKLOP1'!J594,IF(F594&lt;&gt;"",IF('[1]Vmesna vrtilna_SKLOP1'!J594&lt;&gt;"",'[1]Vmesna vrtilna_SKLOP1'!J594,""),"")))))</f>
        <v>819.47887395042392</v>
      </c>
      <c r="M594" s="22">
        <f t="shared" si="18"/>
        <v>0</v>
      </c>
      <c r="N594" s="22" t="str">
        <f>IF(IFERROR(VLOOKUP(B594,'[1]Vmesna vrtilna_SKLOP1'!B:J,7,0),"")=0,"",IFERROR(VLOOKUP(B594,'[1]Vmesna vrtilna_SKLOP1'!B:J,7,0),""))</f>
        <v/>
      </c>
      <c r="O594" s="22"/>
    </row>
    <row r="595" spans="2:15" ht="15" customHeight="1" x14ac:dyDescent="0.3">
      <c r="B595" s="15" t="str">
        <f>IF(AND('[1]Vmesna vrtilna_SKLOP1'!B595&lt;&gt;"",'[1]Vmesna vrtilna_SKLOP1'!C595&lt;&gt;""),IF('[1]Vmesna vrtilna_SKLOP1'!B595&lt;&gt;"",'[1]Vmesna vrtilna_SKLOP1'!B595,""),"")</f>
        <v/>
      </c>
      <c r="C595" s="16" t="str">
        <f>IF(OR(C594="Posebna oblika",C594="Kulturno zaščiten objekt",C594="Kulturno zaščiten objekt, Posebna oblika"),"Glej zavihek POSEBNI POGOJI",IF(SUM(N594:Q594)=1,"Posebna oblika",IF(SUM(N594:Q594)=10,"Kulturno zaščiten objekt",IF(SUM(N594:Q594)=11,"Kulturno zaščiten objekt, Posebna oblika",IF(AND('[1]Vmesna vrtilna_SKLOP1'!C595&lt;&gt;"",'[1]Vmesna vrtilna_SKLOP1'!D595&lt;&gt;""),IF('[1]Vmesna vrtilna_SKLOP1'!C595&lt;&gt;"",'[1]Vmesna vrtilna_SKLOP1'!C595,""),"")))))</f>
        <v/>
      </c>
      <c r="D595" s="17" t="str">
        <f>IF(IFERROR(VLOOKUP(B595,'[1]Vmesna vrtilna_SKLOP1'!B:J,6,0),"")=0,"",IFERROR(VLOOKUP(B595,'[1]Vmesna vrtilna_SKLOP1'!B:J,6,0),""))</f>
        <v/>
      </c>
      <c r="E595" s="16" t="str">
        <f>IF(IF('[1]Vmesna vrtilna_SKLOP1'!E595&lt;&gt;"",'[1]Vmesna vrtilna_SKLOP1'!D595,"")=0,"",IF('[1]Vmesna vrtilna_SKLOP1'!E595&lt;&gt;"",'[1]Vmesna vrtilna_SKLOP1'!D595,""))</f>
        <v/>
      </c>
      <c r="F595" s="18" t="str">
        <f>IF('[1]Vmesna vrtilna_SKLOP1'!E595&lt;&gt;"",'[1]Vmesna vrtilna_SKLOP1'!E595,"")</f>
        <v>Enokrilna vrata (tip: V1); dim. ŠxV: 1,18x1,66m; Material: Les ; steklo 66.2/16Ar/44.2; Rw,st.=46 (Rw,st.+Ctr ≥ 41 dB)</v>
      </c>
      <c r="G595" s="15" t="str">
        <f>IF('[1]Vmesna vrtilna_SKLOP1'!E595&lt;&gt;"",'[1]Vmesna vrtilna_SKLOP1'!F595,"")</f>
        <v>[kos]</v>
      </c>
      <c r="H595" s="19">
        <f>IF('[1]Vmesna vrtilna_SKLOP1'!F595&lt;&gt;"",'[1]Vmesna vrtilna_SKLOP1'!I595,"")</f>
        <v>1</v>
      </c>
      <c r="I595" s="20" t="str">
        <f>IF(I594="Skupaj:","DDV (22%):",IF(I594="DDV (22%):","Skupaj z DDV:",IF(AND('[1]Vmesna vrtilna_SKLOP1'!C595&lt;&gt;"",'[1]Vmesna vrtilna_SKLOP1'!E595=""),"Skupaj:","")))</f>
        <v/>
      </c>
      <c r="J595" s="21">
        <f t="shared" si="19"/>
        <v>0</v>
      </c>
      <c r="K595" s="21">
        <f>IF(I595="Skupaj z DDV:",SUM(K593,K594),IF(I595="DDV (22%):",K594*0.22,IF(AND('[1]Vmesna vrtilna_SKLOP1'!C595&lt;&gt;"",'[1]Vmesna vrtilna_SKLOP1'!D595=""),'[1]Vmesna vrtilna_SKLOP1'!J595,IF(F595&lt;&gt;"",IF('[1]Vmesna vrtilna_SKLOP1'!J595&lt;&gt;"",'[1]Vmesna vrtilna_SKLOP1'!J595,""),""))))</f>
        <v>923.011639057808</v>
      </c>
      <c r="L595" s="22">
        <f>IF(I594="Skupaj:","DDV (22%):",IF(I594="DDV (22%):","Skupaj z DDV:",IF(AND('[1]Vmesna vrtilna_SKLOP1'!C595&lt;&gt;"",'[1]Vmesna vrtilna_SKLOP1'!E595=""),"Skupaj:",IF(AND('[1]Vmesna vrtilna_SKLOP1'!C595&lt;&gt;"",'[1]Vmesna vrtilna_SKLOP1'!D595=""),'[1]Vmesna vrtilna_SKLOP1'!J595,IF(F595&lt;&gt;"",IF('[1]Vmesna vrtilna_SKLOP1'!J595&lt;&gt;"",'[1]Vmesna vrtilna_SKLOP1'!J595,""),"")))))</f>
        <v>923.011639057808</v>
      </c>
      <c r="M595" s="22">
        <f t="shared" si="18"/>
        <v>0</v>
      </c>
      <c r="N595" s="22" t="str">
        <f>IF(IFERROR(VLOOKUP(B595,'[1]Vmesna vrtilna_SKLOP1'!B:J,7,0),"")=0,"",IFERROR(VLOOKUP(B595,'[1]Vmesna vrtilna_SKLOP1'!B:J,7,0),""))</f>
        <v/>
      </c>
      <c r="O595" s="22"/>
    </row>
    <row r="596" spans="2:15" ht="15" customHeight="1" x14ac:dyDescent="0.3">
      <c r="B596" s="15" t="str">
        <f>IF(AND('[1]Vmesna vrtilna_SKLOP1'!B596&lt;&gt;"",'[1]Vmesna vrtilna_SKLOP1'!C596&lt;&gt;""),IF('[1]Vmesna vrtilna_SKLOP1'!B596&lt;&gt;"",'[1]Vmesna vrtilna_SKLOP1'!B596,""),"")</f>
        <v/>
      </c>
      <c r="C596" s="16" t="str">
        <f>IF(OR(C595="Posebna oblika",C595="Kulturno zaščiten objekt",C595="Kulturno zaščiten objekt, Posebna oblika"),"Glej zavihek POSEBNI POGOJI",IF(SUM(N595:Q595)=1,"Posebna oblika",IF(SUM(N595:Q595)=10,"Kulturno zaščiten objekt",IF(SUM(N595:Q595)=11,"Kulturno zaščiten objekt, Posebna oblika",IF(AND('[1]Vmesna vrtilna_SKLOP1'!C596&lt;&gt;"",'[1]Vmesna vrtilna_SKLOP1'!D596&lt;&gt;""),IF('[1]Vmesna vrtilna_SKLOP1'!C596&lt;&gt;"",'[1]Vmesna vrtilna_SKLOP1'!C596,""),"")))))</f>
        <v/>
      </c>
      <c r="D596" s="17" t="str">
        <f>IF(IFERROR(VLOOKUP(B596,'[1]Vmesna vrtilna_SKLOP1'!B:J,6,0),"")=0,"",IFERROR(VLOOKUP(B596,'[1]Vmesna vrtilna_SKLOP1'!B:J,6,0),""))</f>
        <v/>
      </c>
      <c r="E596" s="16" t="str">
        <f>IF(IF('[1]Vmesna vrtilna_SKLOP1'!E596&lt;&gt;"",'[1]Vmesna vrtilna_SKLOP1'!D596,"")=0,"",IF('[1]Vmesna vrtilna_SKLOP1'!E596&lt;&gt;"",'[1]Vmesna vrtilna_SKLOP1'!D596,""))</f>
        <v/>
      </c>
      <c r="F596" s="18" t="str">
        <f>IF('[1]Vmesna vrtilna_SKLOP1'!E596&lt;&gt;"",'[1]Vmesna vrtilna_SKLOP1'!E596,"")</f>
        <v>Enokrilno okno (tip: O1); dim. ŠxV: 1,37x2,46m; Material: Les ; steklo 66.2/16Ar/44.2; Rw,st.=46 (Rw,st.+Ctr ≥ 41 dB)</v>
      </c>
      <c r="G596" s="15" t="str">
        <f>IF('[1]Vmesna vrtilna_SKLOP1'!E596&lt;&gt;"",'[1]Vmesna vrtilna_SKLOP1'!F596,"")</f>
        <v>[kos]</v>
      </c>
      <c r="H596" s="19">
        <f>IF('[1]Vmesna vrtilna_SKLOP1'!F596&lt;&gt;"",'[1]Vmesna vrtilna_SKLOP1'!I596,"")</f>
        <v>1</v>
      </c>
      <c r="I596" s="20" t="str">
        <f>IF(I595="Skupaj:","DDV (22%):",IF(I595="DDV (22%):","Skupaj z DDV:",IF(AND('[1]Vmesna vrtilna_SKLOP1'!C596&lt;&gt;"",'[1]Vmesna vrtilna_SKLOP1'!E596=""),"Skupaj:","")))</f>
        <v/>
      </c>
      <c r="J596" s="21">
        <f t="shared" si="19"/>
        <v>0</v>
      </c>
      <c r="K596" s="21">
        <f>IF(I596="Skupaj z DDV:",SUM(K594,K595),IF(I596="DDV (22%):",K595*0.22,IF(AND('[1]Vmesna vrtilna_SKLOP1'!C596&lt;&gt;"",'[1]Vmesna vrtilna_SKLOP1'!D596=""),'[1]Vmesna vrtilna_SKLOP1'!J596,IF(F596&lt;&gt;"",IF('[1]Vmesna vrtilna_SKLOP1'!J596&lt;&gt;"",'[1]Vmesna vrtilna_SKLOP1'!J596,""),""))))</f>
        <v>1214.891395034934</v>
      </c>
      <c r="L596" s="22">
        <f>IF(I595="Skupaj:","DDV (22%):",IF(I595="DDV (22%):","Skupaj z DDV:",IF(AND('[1]Vmesna vrtilna_SKLOP1'!C596&lt;&gt;"",'[1]Vmesna vrtilna_SKLOP1'!E596=""),"Skupaj:",IF(AND('[1]Vmesna vrtilna_SKLOP1'!C596&lt;&gt;"",'[1]Vmesna vrtilna_SKLOP1'!D596=""),'[1]Vmesna vrtilna_SKLOP1'!J596,IF(F596&lt;&gt;"",IF('[1]Vmesna vrtilna_SKLOP1'!J596&lt;&gt;"",'[1]Vmesna vrtilna_SKLOP1'!J596,""),"")))))</f>
        <v>1214.891395034934</v>
      </c>
      <c r="M596" s="22">
        <f t="shared" si="18"/>
        <v>0</v>
      </c>
      <c r="N596" s="22" t="str">
        <f>IF(IFERROR(VLOOKUP(B596,'[1]Vmesna vrtilna_SKLOP1'!B:J,7,0),"")=0,"",IFERROR(VLOOKUP(B596,'[1]Vmesna vrtilna_SKLOP1'!B:J,7,0),""))</f>
        <v/>
      </c>
      <c r="O596" s="22"/>
    </row>
    <row r="597" spans="2:15" ht="15" customHeight="1" x14ac:dyDescent="0.3">
      <c r="B597" s="15" t="str">
        <f>IF(AND('[1]Vmesna vrtilna_SKLOP1'!B597&lt;&gt;"",'[1]Vmesna vrtilna_SKLOP1'!C597&lt;&gt;""),IF('[1]Vmesna vrtilna_SKLOP1'!B597&lt;&gt;"",'[1]Vmesna vrtilna_SKLOP1'!B597,""),"")</f>
        <v/>
      </c>
      <c r="C597" s="16" t="str">
        <f>IF(OR(C596="Posebna oblika",C596="Kulturno zaščiten objekt",C596="Kulturno zaščiten objekt, Posebna oblika"),"Glej zavihek POSEBNI POGOJI",IF(SUM(N596:Q596)=1,"Posebna oblika",IF(SUM(N596:Q596)=10,"Kulturno zaščiten objekt",IF(SUM(N596:Q596)=11,"Kulturno zaščiten objekt, Posebna oblika",IF(AND('[1]Vmesna vrtilna_SKLOP1'!C597&lt;&gt;"",'[1]Vmesna vrtilna_SKLOP1'!D597&lt;&gt;""),IF('[1]Vmesna vrtilna_SKLOP1'!C597&lt;&gt;"",'[1]Vmesna vrtilna_SKLOP1'!C597,""),"")))))</f>
        <v/>
      </c>
      <c r="D597" s="17" t="str">
        <f>IF(IFERROR(VLOOKUP(B597,'[1]Vmesna vrtilna_SKLOP1'!B:J,6,0),"")=0,"",IFERROR(VLOOKUP(B597,'[1]Vmesna vrtilna_SKLOP1'!B:J,6,0),""))</f>
        <v/>
      </c>
      <c r="E597" s="16" t="str">
        <f>IF(IF('[1]Vmesna vrtilna_SKLOP1'!E597&lt;&gt;"",'[1]Vmesna vrtilna_SKLOP1'!D597,"")=0,"",IF('[1]Vmesna vrtilna_SKLOP1'!E597&lt;&gt;"",'[1]Vmesna vrtilna_SKLOP1'!D597,""))</f>
        <v/>
      </c>
      <c r="F597" s="18" t="str">
        <f>IF('[1]Vmesna vrtilna_SKLOP1'!E597&lt;&gt;"",'[1]Vmesna vrtilna_SKLOP1'!E597,"")</f>
        <v>Enokrilno okno (tip: O1); dim. ŠxV: 1,18x1,66m; Material: Les ; steklo 66.2/16Ar/44.2; Rw,st.=46 (Rw,st.+Ctr ≥ 41 dB)</v>
      </c>
      <c r="G597" s="15" t="str">
        <f>IF('[1]Vmesna vrtilna_SKLOP1'!E597&lt;&gt;"",'[1]Vmesna vrtilna_SKLOP1'!F597,"")</f>
        <v>[kos]</v>
      </c>
      <c r="H597" s="19">
        <f>IF('[1]Vmesna vrtilna_SKLOP1'!F597&lt;&gt;"",'[1]Vmesna vrtilna_SKLOP1'!I597,"")</f>
        <v>2</v>
      </c>
      <c r="I597" s="20" t="str">
        <f>IF(I596="Skupaj:","DDV (22%):",IF(I596="DDV (22%):","Skupaj z DDV:",IF(AND('[1]Vmesna vrtilna_SKLOP1'!C597&lt;&gt;"",'[1]Vmesna vrtilna_SKLOP1'!E597=""),"Skupaj:","")))</f>
        <v/>
      </c>
      <c r="J597" s="21">
        <f t="shared" si="19"/>
        <v>0</v>
      </c>
      <c r="K597" s="21">
        <f>IF(I597="Skupaj z DDV:",SUM(K595,K596),IF(I597="DDV (22%):",K596*0.22,IF(AND('[1]Vmesna vrtilna_SKLOP1'!C597&lt;&gt;"",'[1]Vmesna vrtilna_SKLOP1'!D597=""),'[1]Vmesna vrtilna_SKLOP1'!J597,IF(F597&lt;&gt;"",IF('[1]Vmesna vrtilna_SKLOP1'!J597&lt;&gt;"",'[1]Vmesna vrtilna_SKLOP1'!J597,""),""))))</f>
        <v>1787.8265479008478</v>
      </c>
      <c r="L597" s="22">
        <f>IF(I596="Skupaj:","DDV (22%):",IF(I596="DDV (22%):","Skupaj z DDV:",IF(AND('[1]Vmesna vrtilna_SKLOP1'!C597&lt;&gt;"",'[1]Vmesna vrtilna_SKLOP1'!E597=""),"Skupaj:",IF(AND('[1]Vmesna vrtilna_SKLOP1'!C597&lt;&gt;"",'[1]Vmesna vrtilna_SKLOP1'!D597=""),'[1]Vmesna vrtilna_SKLOP1'!J597,IF(F597&lt;&gt;"",IF('[1]Vmesna vrtilna_SKLOP1'!J597&lt;&gt;"",'[1]Vmesna vrtilna_SKLOP1'!J597,""),"")))))</f>
        <v>1787.8265479008478</v>
      </c>
      <c r="M597" s="22">
        <f t="shared" si="18"/>
        <v>0</v>
      </c>
      <c r="N597" s="22" t="str">
        <f>IF(IFERROR(VLOOKUP(B597,'[1]Vmesna vrtilna_SKLOP1'!B:J,7,0),"")=0,"",IFERROR(VLOOKUP(B597,'[1]Vmesna vrtilna_SKLOP1'!B:J,7,0),""))</f>
        <v/>
      </c>
      <c r="O597" s="22"/>
    </row>
    <row r="598" spans="2:15" ht="15" customHeight="1" x14ac:dyDescent="0.3">
      <c r="B598" s="15" t="str">
        <f>IF(AND('[1]Vmesna vrtilna_SKLOP1'!B598&lt;&gt;"",'[1]Vmesna vrtilna_SKLOP1'!C598&lt;&gt;""),IF('[1]Vmesna vrtilna_SKLOP1'!B598&lt;&gt;"",'[1]Vmesna vrtilna_SKLOP1'!B598,""),"")</f>
        <v/>
      </c>
      <c r="C598" s="16" t="str">
        <f>IF(OR(C597="Posebna oblika",C597="Kulturno zaščiten objekt",C597="Kulturno zaščiten objekt, Posebna oblika"),"Glej zavihek POSEBNI POGOJI",IF(SUM(N597:Q597)=1,"Posebna oblika",IF(SUM(N597:Q597)=10,"Kulturno zaščiten objekt",IF(SUM(N597:Q597)=11,"Kulturno zaščiten objekt, Posebna oblika",IF(AND('[1]Vmesna vrtilna_SKLOP1'!C598&lt;&gt;"",'[1]Vmesna vrtilna_SKLOP1'!D598&lt;&gt;""),IF('[1]Vmesna vrtilna_SKLOP1'!C598&lt;&gt;"",'[1]Vmesna vrtilna_SKLOP1'!C598,""),"")))))</f>
        <v/>
      </c>
      <c r="D598" s="17" t="str">
        <f>IF(IFERROR(VLOOKUP(B598,'[1]Vmesna vrtilna_SKLOP1'!B:J,6,0),"")=0,"",IFERROR(VLOOKUP(B598,'[1]Vmesna vrtilna_SKLOP1'!B:J,6,0),""))</f>
        <v/>
      </c>
      <c r="E598" s="16" t="str">
        <f>IF(IF('[1]Vmesna vrtilna_SKLOP1'!E598&lt;&gt;"",'[1]Vmesna vrtilna_SKLOP1'!D598,"")=0,"",IF('[1]Vmesna vrtilna_SKLOP1'!E598&lt;&gt;"",'[1]Vmesna vrtilna_SKLOP1'!D598,""))</f>
        <v/>
      </c>
      <c r="F598" s="18" t="str">
        <f>IF('[1]Vmesna vrtilna_SKLOP1'!E598&lt;&gt;"",'[1]Vmesna vrtilna_SKLOP1'!E598,"")</f>
        <v>Enokrilna vrata (tip: V1); dim. ŠxV: 1,37x2,46m; Material: Les ; steklo 66.2/16Ar/44.2; Rw,st.=46 (Rw,st.+Ctr ≥ 41 dB)</v>
      </c>
      <c r="G598" s="15" t="str">
        <f>IF('[1]Vmesna vrtilna_SKLOP1'!E598&lt;&gt;"",'[1]Vmesna vrtilna_SKLOP1'!F598,"")</f>
        <v>[kos]</v>
      </c>
      <c r="H598" s="19">
        <f>IF('[1]Vmesna vrtilna_SKLOP1'!F598&lt;&gt;"",'[1]Vmesna vrtilna_SKLOP1'!I598,"")</f>
        <v>1</v>
      </c>
      <c r="I598" s="20" t="str">
        <f>IF(I597="Skupaj:","DDV (22%):",IF(I597="DDV (22%):","Skupaj z DDV:",IF(AND('[1]Vmesna vrtilna_SKLOP1'!C598&lt;&gt;"",'[1]Vmesna vrtilna_SKLOP1'!E598=""),"Skupaj:","")))</f>
        <v/>
      </c>
      <c r="J598" s="21">
        <f t="shared" si="19"/>
        <v>0</v>
      </c>
      <c r="K598" s="21">
        <f>IF(I598="Skupaj z DDV:",SUM(K596,K597),IF(I598="DDV (22%):",K597*0.22,IF(AND('[1]Vmesna vrtilna_SKLOP1'!C598&lt;&gt;"",'[1]Vmesna vrtilna_SKLOP1'!D598=""),'[1]Vmesna vrtilna_SKLOP1'!J598,IF(F598&lt;&gt;"",IF('[1]Vmesna vrtilna_SKLOP1'!J598&lt;&gt;"",'[1]Vmesna vrtilna_SKLOP1'!J598,""),""))))</f>
        <v>1525.7153102122281</v>
      </c>
      <c r="L598" s="22">
        <f>IF(I597="Skupaj:","DDV (22%):",IF(I597="DDV (22%):","Skupaj z DDV:",IF(AND('[1]Vmesna vrtilna_SKLOP1'!C598&lt;&gt;"",'[1]Vmesna vrtilna_SKLOP1'!E598=""),"Skupaj:",IF(AND('[1]Vmesna vrtilna_SKLOP1'!C598&lt;&gt;"",'[1]Vmesna vrtilna_SKLOP1'!D598=""),'[1]Vmesna vrtilna_SKLOP1'!J598,IF(F598&lt;&gt;"",IF('[1]Vmesna vrtilna_SKLOP1'!J598&lt;&gt;"",'[1]Vmesna vrtilna_SKLOP1'!J598,""),"")))))</f>
        <v>1525.7153102122281</v>
      </c>
      <c r="M598" s="22">
        <f t="shared" si="18"/>
        <v>0</v>
      </c>
      <c r="N598" s="22" t="str">
        <f>IF(IFERROR(VLOOKUP(B598,'[1]Vmesna vrtilna_SKLOP1'!B:J,7,0),"")=0,"",IFERROR(VLOOKUP(B598,'[1]Vmesna vrtilna_SKLOP1'!B:J,7,0),""))</f>
        <v/>
      </c>
      <c r="O598" s="22"/>
    </row>
    <row r="599" spans="2:15" ht="15" customHeight="1" x14ac:dyDescent="0.3">
      <c r="B599" s="15" t="str">
        <f>IF(AND('[1]Vmesna vrtilna_SKLOP1'!B599&lt;&gt;"",'[1]Vmesna vrtilna_SKLOP1'!C599&lt;&gt;""),IF('[1]Vmesna vrtilna_SKLOP1'!B599&lt;&gt;"",'[1]Vmesna vrtilna_SKLOP1'!B599,""),"")</f>
        <v/>
      </c>
      <c r="C599" s="16" t="str">
        <f>IF(OR(C598="Posebna oblika",C598="Kulturno zaščiten objekt",C598="Kulturno zaščiten objekt, Posebna oblika"),"Glej zavihek POSEBNI POGOJI",IF(SUM(N598:Q598)=1,"Posebna oblika",IF(SUM(N598:Q598)=10,"Kulturno zaščiten objekt",IF(SUM(N598:Q598)=11,"Kulturno zaščiten objekt, Posebna oblika",IF(AND('[1]Vmesna vrtilna_SKLOP1'!C599&lt;&gt;"",'[1]Vmesna vrtilna_SKLOP1'!D599&lt;&gt;""),IF('[1]Vmesna vrtilna_SKLOP1'!C599&lt;&gt;"",'[1]Vmesna vrtilna_SKLOP1'!C599,""),"")))))</f>
        <v/>
      </c>
      <c r="D599" s="17" t="str">
        <f>IF(IFERROR(VLOOKUP(B599,'[1]Vmesna vrtilna_SKLOP1'!B:J,6,0),"")=0,"",IFERROR(VLOOKUP(B599,'[1]Vmesna vrtilna_SKLOP1'!B:J,6,0),""))</f>
        <v/>
      </c>
      <c r="E599" s="16" t="str">
        <f>IF(IF('[1]Vmesna vrtilna_SKLOP1'!E599&lt;&gt;"",'[1]Vmesna vrtilna_SKLOP1'!D599,"")=0,"",IF('[1]Vmesna vrtilna_SKLOP1'!E599&lt;&gt;"",'[1]Vmesna vrtilna_SKLOP1'!D599,""))</f>
        <v/>
      </c>
      <c r="F599" s="18" t="str">
        <f>IF('[1]Vmesna vrtilna_SKLOP1'!E599&lt;&gt;"",'[1]Vmesna vrtilna_SKLOP1'!E599,"")</f>
        <v>Enokrilno okno (tip: O1); dim. ŠxV: 1,18x1,66m; Material: Les ; steklo 6/16Ar/4; Rw,st.=36 (Rw,st.+Ctr ≥ 31 dB)</v>
      </c>
      <c r="G599" s="15" t="str">
        <f>IF('[1]Vmesna vrtilna_SKLOP1'!E599&lt;&gt;"",'[1]Vmesna vrtilna_SKLOP1'!F599,"")</f>
        <v>[kos]</v>
      </c>
      <c r="H599" s="19">
        <f>IF('[1]Vmesna vrtilna_SKLOP1'!F599&lt;&gt;"",'[1]Vmesna vrtilna_SKLOP1'!I599,"")</f>
        <v>1</v>
      </c>
      <c r="I599" s="20" t="str">
        <f>IF(I598="Skupaj:","DDV (22%):",IF(I598="DDV (22%):","Skupaj z DDV:",IF(AND('[1]Vmesna vrtilna_SKLOP1'!C599&lt;&gt;"",'[1]Vmesna vrtilna_SKLOP1'!E599=""),"Skupaj:","")))</f>
        <v/>
      </c>
      <c r="J599" s="21">
        <f t="shared" si="19"/>
        <v>0</v>
      </c>
      <c r="K599" s="21">
        <f>IF(I599="Skupaj z DDV:",SUM(K597,K598),IF(I599="DDV (22%):",K598*0.22,IF(AND('[1]Vmesna vrtilna_SKLOP1'!C599&lt;&gt;"",'[1]Vmesna vrtilna_SKLOP1'!D599=""),'[1]Vmesna vrtilna_SKLOP1'!J599,IF(F599&lt;&gt;"",IF('[1]Vmesna vrtilna_SKLOP1'!J599&lt;&gt;"",'[1]Vmesna vrtilna_SKLOP1'!J599,""),""))))</f>
        <v>661.9521779504239</v>
      </c>
      <c r="L599" s="22">
        <f>IF(I598="Skupaj:","DDV (22%):",IF(I598="DDV (22%):","Skupaj z DDV:",IF(AND('[1]Vmesna vrtilna_SKLOP1'!C599&lt;&gt;"",'[1]Vmesna vrtilna_SKLOP1'!E599=""),"Skupaj:",IF(AND('[1]Vmesna vrtilna_SKLOP1'!C599&lt;&gt;"",'[1]Vmesna vrtilna_SKLOP1'!D599=""),'[1]Vmesna vrtilna_SKLOP1'!J599,IF(F599&lt;&gt;"",IF('[1]Vmesna vrtilna_SKLOP1'!J599&lt;&gt;"",'[1]Vmesna vrtilna_SKLOP1'!J599,""),"")))))</f>
        <v>661.9521779504239</v>
      </c>
      <c r="M599" s="22">
        <f t="shared" si="18"/>
        <v>0</v>
      </c>
      <c r="N599" s="22" t="str">
        <f>IF(IFERROR(VLOOKUP(B599,'[1]Vmesna vrtilna_SKLOP1'!B:J,7,0),"")=0,"",IFERROR(VLOOKUP(B599,'[1]Vmesna vrtilna_SKLOP1'!B:J,7,0),""))</f>
        <v/>
      </c>
      <c r="O599" s="22"/>
    </row>
    <row r="600" spans="2:15" ht="15" customHeight="1" x14ac:dyDescent="0.3">
      <c r="B600" s="15" t="str">
        <f>IF(AND('[1]Vmesna vrtilna_SKLOP1'!B600&lt;&gt;"",'[1]Vmesna vrtilna_SKLOP1'!C600&lt;&gt;""),IF('[1]Vmesna vrtilna_SKLOP1'!B600&lt;&gt;"",'[1]Vmesna vrtilna_SKLOP1'!B600,""),"")</f>
        <v/>
      </c>
      <c r="C600" s="16" t="str">
        <f>IF(OR(C599="Posebna oblika",C599="Kulturno zaščiten objekt",C599="Kulturno zaščiten objekt, Posebna oblika"),"Glej zavihek POSEBNI POGOJI",IF(SUM(N599:Q599)=1,"Posebna oblika",IF(SUM(N599:Q599)=10,"Kulturno zaščiten objekt",IF(SUM(N599:Q599)=11,"Kulturno zaščiten objekt, Posebna oblika",IF(AND('[1]Vmesna vrtilna_SKLOP1'!C600&lt;&gt;"",'[1]Vmesna vrtilna_SKLOP1'!D600&lt;&gt;""),IF('[1]Vmesna vrtilna_SKLOP1'!C600&lt;&gt;"",'[1]Vmesna vrtilna_SKLOP1'!C600,""),"")))))</f>
        <v/>
      </c>
      <c r="D600" s="17" t="str">
        <f>IF(IFERROR(VLOOKUP(B600,'[1]Vmesna vrtilna_SKLOP1'!B:J,6,0),"")=0,"",IFERROR(VLOOKUP(B600,'[1]Vmesna vrtilna_SKLOP1'!B:J,6,0),""))</f>
        <v/>
      </c>
      <c r="E600" s="16" t="str">
        <f>IF(IF('[1]Vmesna vrtilna_SKLOP1'!E600&lt;&gt;"",'[1]Vmesna vrtilna_SKLOP1'!D600,"")=0,"",IF('[1]Vmesna vrtilna_SKLOP1'!E600&lt;&gt;"",'[1]Vmesna vrtilna_SKLOP1'!D600,""))</f>
        <v/>
      </c>
      <c r="F600" s="18" t="str">
        <f>IF('[1]Vmesna vrtilna_SKLOP1'!E600&lt;&gt;"",'[1]Vmesna vrtilna_SKLOP1'!E600,"")</f>
        <v/>
      </c>
      <c r="G600" s="15" t="str">
        <f>IF('[1]Vmesna vrtilna_SKLOP1'!E600&lt;&gt;"",'[1]Vmesna vrtilna_SKLOP1'!F600,"")</f>
        <v/>
      </c>
      <c r="H600" s="19" t="str">
        <f>IF('[1]Vmesna vrtilna_SKLOP1'!F600&lt;&gt;"",'[1]Vmesna vrtilna_SKLOP1'!I600,"")</f>
        <v/>
      </c>
      <c r="I600" s="20" t="str">
        <f>IF(I599="Skupaj:","DDV (22%):",IF(I599="DDV (22%):","Skupaj z DDV:",IF(AND('[1]Vmesna vrtilna_SKLOP1'!C600&lt;&gt;"",'[1]Vmesna vrtilna_SKLOP1'!E600=""),"Skupaj:","")))</f>
        <v/>
      </c>
      <c r="J600" s="21" t="str">
        <f t="shared" si="19"/>
        <v/>
      </c>
      <c r="K600" s="21" t="str">
        <f>IF(I600="Skupaj z DDV:",SUM(K598,K599),IF(I600="DDV (22%):",K599*0.22,IF(AND('[1]Vmesna vrtilna_SKLOP1'!C600&lt;&gt;"",'[1]Vmesna vrtilna_SKLOP1'!D600=""),'[1]Vmesna vrtilna_SKLOP1'!J600,IF(F600&lt;&gt;"",IF('[1]Vmesna vrtilna_SKLOP1'!J600&lt;&gt;"",'[1]Vmesna vrtilna_SKLOP1'!J600,""),""))))</f>
        <v/>
      </c>
      <c r="L600" s="22" t="str">
        <f>IF(I599="Skupaj:","DDV (22%):",IF(I599="DDV (22%):","Skupaj z DDV:",IF(AND('[1]Vmesna vrtilna_SKLOP1'!C600&lt;&gt;"",'[1]Vmesna vrtilna_SKLOP1'!E600=""),"Skupaj:",IF(AND('[1]Vmesna vrtilna_SKLOP1'!C600&lt;&gt;"",'[1]Vmesna vrtilna_SKLOP1'!D600=""),'[1]Vmesna vrtilna_SKLOP1'!J600,IF(F600&lt;&gt;"",IF('[1]Vmesna vrtilna_SKLOP1'!J600&lt;&gt;"",'[1]Vmesna vrtilna_SKLOP1'!J600,""),"")))))</f>
        <v/>
      </c>
      <c r="M600" s="22">
        <f t="shared" si="18"/>
        <v>0</v>
      </c>
      <c r="N600" s="22" t="str">
        <f>IF(IFERROR(VLOOKUP(B600,'[1]Vmesna vrtilna_SKLOP1'!B:J,7,0),"")=0,"",IFERROR(VLOOKUP(B600,'[1]Vmesna vrtilna_SKLOP1'!B:J,7,0),""))</f>
        <v/>
      </c>
      <c r="O600" s="22"/>
    </row>
    <row r="601" spans="2:15" ht="15" customHeight="1" x14ac:dyDescent="0.3">
      <c r="B601" s="15" t="str">
        <f>IF(AND('[1]Vmesna vrtilna_SKLOP1'!B601&lt;&gt;"",'[1]Vmesna vrtilna_SKLOP1'!C601&lt;&gt;""),IF('[1]Vmesna vrtilna_SKLOP1'!B601&lt;&gt;"",'[1]Vmesna vrtilna_SKLOP1'!B601,""),"")</f>
        <v/>
      </c>
      <c r="C601" s="16" t="str">
        <f>IF(OR(C600="Posebna oblika",C600="Kulturno zaščiten objekt",C600="Kulturno zaščiten objekt, Posebna oblika"),"Glej zavihek POSEBNI POGOJI",IF(SUM(N600:Q600)=1,"Posebna oblika",IF(SUM(N600:Q600)=10,"Kulturno zaščiten objekt",IF(SUM(N600:Q600)=11,"Kulturno zaščiten objekt, Posebna oblika",IF(AND('[1]Vmesna vrtilna_SKLOP1'!C601&lt;&gt;"",'[1]Vmesna vrtilna_SKLOP1'!D601&lt;&gt;""),IF('[1]Vmesna vrtilna_SKLOP1'!C601&lt;&gt;"",'[1]Vmesna vrtilna_SKLOP1'!C601,""),"")))))</f>
        <v/>
      </c>
      <c r="D601" s="17" t="str">
        <f>IF(IFERROR(VLOOKUP(B601,'[1]Vmesna vrtilna_SKLOP1'!B:J,6,0),"")=0,"",IFERROR(VLOOKUP(B601,'[1]Vmesna vrtilna_SKLOP1'!B:J,6,0),""))</f>
        <v/>
      </c>
      <c r="E601" s="16" t="str">
        <f>IF(IF('[1]Vmesna vrtilna_SKLOP1'!E601&lt;&gt;"",'[1]Vmesna vrtilna_SKLOP1'!D601,"")=0,"",IF('[1]Vmesna vrtilna_SKLOP1'!E601&lt;&gt;"",'[1]Vmesna vrtilna_SKLOP1'!D601,""))</f>
        <v>Senčila</v>
      </c>
      <c r="F601" s="18" t="str">
        <f>IF('[1]Vmesna vrtilna_SKLOP1'!E601&lt;&gt;"",'[1]Vmesna vrtilna_SKLOP1'!E601,"")</f>
        <v>Notranja rolo omarica, ALU lamele, Dim. ŠxV: 1,17x1,17m</v>
      </c>
      <c r="G601" s="15" t="str">
        <f>IF('[1]Vmesna vrtilna_SKLOP1'!E601&lt;&gt;"",'[1]Vmesna vrtilna_SKLOP1'!F601,"")</f>
        <v>[kos]</v>
      </c>
      <c r="H601" s="19">
        <f>IF('[1]Vmesna vrtilna_SKLOP1'!F601&lt;&gt;"",'[1]Vmesna vrtilna_SKLOP1'!I601,"")</f>
        <v>2</v>
      </c>
      <c r="I601" s="20" t="str">
        <f>IF(I600="Skupaj:","DDV (22%):",IF(I600="DDV (22%):","Skupaj z DDV:",IF(AND('[1]Vmesna vrtilna_SKLOP1'!C601&lt;&gt;"",'[1]Vmesna vrtilna_SKLOP1'!E601=""),"Skupaj:","")))</f>
        <v/>
      </c>
      <c r="J601" s="21">
        <f t="shared" si="19"/>
        <v>0</v>
      </c>
      <c r="K601" s="21">
        <f>IF(I601="Skupaj z DDV:",SUM(K599,K600),IF(I601="DDV (22%):",K600*0.22,IF(AND('[1]Vmesna vrtilna_SKLOP1'!C601&lt;&gt;"",'[1]Vmesna vrtilna_SKLOP1'!D601=""),'[1]Vmesna vrtilna_SKLOP1'!J601,IF(F601&lt;&gt;"",IF('[1]Vmesna vrtilna_SKLOP1'!J601&lt;&gt;"",'[1]Vmesna vrtilna_SKLOP1'!J601,""),""))))</f>
        <v>577.3524519560159</v>
      </c>
      <c r="L601" s="22">
        <f>IF(I600="Skupaj:","DDV (22%):",IF(I600="DDV (22%):","Skupaj z DDV:",IF(AND('[1]Vmesna vrtilna_SKLOP1'!C601&lt;&gt;"",'[1]Vmesna vrtilna_SKLOP1'!E601=""),"Skupaj:",IF(AND('[1]Vmesna vrtilna_SKLOP1'!C601&lt;&gt;"",'[1]Vmesna vrtilna_SKLOP1'!D601=""),'[1]Vmesna vrtilna_SKLOP1'!J601,IF(F601&lt;&gt;"",IF('[1]Vmesna vrtilna_SKLOP1'!J601&lt;&gt;"",'[1]Vmesna vrtilna_SKLOP1'!J601,""),"")))))</f>
        <v>577.3524519560159</v>
      </c>
      <c r="M601" s="22">
        <f t="shared" si="18"/>
        <v>0</v>
      </c>
      <c r="N601" s="22" t="str">
        <f>IF(IFERROR(VLOOKUP(B601,'[1]Vmesna vrtilna_SKLOP1'!B:J,7,0),"")=0,"",IFERROR(VLOOKUP(B601,'[1]Vmesna vrtilna_SKLOP1'!B:J,7,0),""))</f>
        <v/>
      </c>
      <c r="O601" s="22"/>
    </row>
    <row r="602" spans="2:15" ht="15" customHeight="1" x14ac:dyDescent="0.3">
      <c r="B602" s="15" t="str">
        <f>IF(AND('[1]Vmesna vrtilna_SKLOP1'!B602&lt;&gt;"",'[1]Vmesna vrtilna_SKLOP1'!C602&lt;&gt;""),IF('[1]Vmesna vrtilna_SKLOP1'!B602&lt;&gt;"",'[1]Vmesna vrtilna_SKLOP1'!B602,""),"")</f>
        <v/>
      </c>
      <c r="C602" s="16" t="str">
        <f>IF(OR(C601="Posebna oblika",C601="Kulturno zaščiten objekt",C601="Kulturno zaščiten objekt, Posebna oblika"),"Glej zavihek POSEBNI POGOJI",IF(SUM(N601:Q601)=1,"Posebna oblika",IF(SUM(N601:Q601)=10,"Kulturno zaščiten objekt",IF(SUM(N601:Q601)=11,"Kulturno zaščiten objekt, Posebna oblika",IF(AND('[1]Vmesna vrtilna_SKLOP1'!C602&lt;&gt;"",'[1]Vmesna vrtilna_SKLOP1'!D602&lt;&gt;""),IF('[1]Vmesna vrtilna_SKLOP1'!C602&lt;&gt;"",'[1]Vmesna vrtilna_SKLOP1'!C602,""),"")))))</f>
        <v/>
      </c>
      <c r="D602" s="17" t="str">
        <f>IF(IFERROR(VLOOKUP(B602,'[1]Vmesna vrtilna_SKLOP1'!B:J,6,0),"")=0,"",IFERROR(VLOOKUP(B602,'[1]Vmesna vrtilna_SKLOP1'!B:J,6,0),""))</f>
        <v/>
      </c>
      <c r="E602" s="16" t="str">
        <f>IF(IF('[1]Vmesna vrtilna_SKLOP1'!E602&lt;&gt;"",'[1]Vmesna vrtilna_SKLOP1'!D602,"")=0,"",IF('[1]Vmesna vrtilna_SKLOP1'!E602&lt;&gt;"",'[1]Vmesna vrtilna_SKLOP1'!D602,""))</f>
        <v/>
      </c>
      <c r="F602" s="18" t="str">
        <f>IF('[1]Vmesna vrtilna_SKLOP1'!E602&lt;&gt;"",'[1]Vmesna vrtilna_SKLOP1'!E602,"")</f>
        <v>Notranja rolo omarica, ALU lamele, Dim. ŠxV: 1,18x1,66m</v>
      </c>
      <c r="G602" s="15" t="str">
        <f>IF('[1]Vmesna vrtilna_SKLOP1'!E602&lt;&gt;"",'[1]Vmesna vrtilna_SKLOP1'!F602,"")</f>
        <v>[kos]</v>
      </c>
      <c r="H602" s="19">
        <f>IF('[1]Vmesna vrtilna_SKLOP1'!F602&lt;&gt;"",'[1]Vmesna vrtilna_SKLOP1'!I602,"")</f>
        <v>1</v>
      </c>
      <c r="I602" s="20" t="str">
        <f>IF(I601="Skupaj:","DDV (22%):",IF(I601="DDV (22%):","Skupaj z DDV:",IF(AND('[1]Vmesna vrtilna_SKLOP1'!C602&lt;&gt;"",'[1]Vmesna vrtilna_SKLOP1'!E602=""),"Skupaj:","")))</f>
        <v/>
      </c>
      <c r="J602" s="21">
        <f t="shared" si="19"/>
        <v>0</v>
      </c>
      <c r="K602" s="21">
        <f>IF(I602="Skupaj z DDV:",SUM(K600,K601),IF(I602="DDV (22%):",K601*0.22,IF(AND('[1]Vmesna vrtilna_SKLOP1'!C602&lt;&gt;"",'[1]Vmesna vrtilna_SKLOP1'!D602=""),'[1]Vmesna vrtilna_SKLOP1'!J602,IF(F602&lt;&gt;"",IF('[1]Vmesna vrtilna_SKLOP1'!J602&lt;&gt;"",'[1]Vmesna vrtilna_SKLOP1'!J602,""),""))))</f>
        <v>330.102380303872</v>
      </c>
      <c r="L602" s="22">
        <f>IF(I601="Skupaj:","DDV (22%):",IF(I601="DDV (22%):","Skupaj z DDV:",IF(AND('[1]Vmesna vrtilna_SKLOP1'!C602&lt;&gt;"",'[1]Vmesna vrtilna_SKLOP1'!E602=""),"Skupaj:",IF(AND('[1]Vmesna vrtilna_SKLOP1'!C602&lt;&gt;"",'[1]Vmesna vrtilna_SKLOP1'!D602=""),'[1]Vmesna vrtilna_SKLOP1'!J602,IF(F602&lt;&gt;"",IF('[1]Vmesna vrtilna_SKLOP1'!J602&lt;&gt;"",'[1]Vmesna vrtilna_SKLOP1'!J602,""),"")))))</f>
        <v>330.102380303872</v>
      </c>
      <c r="M602" s="22">
        <f t="shared" si="18"/>
        <v>0</v>
      </c>
      <c r="N602" s="22" t="str">
        <f>IF(IFERROR(VLOOKUP(B602,'[1]Vmesna vrtilna_SKLOP1'!B:J,7,0),"")=0,"",IFERROR(VLOOKUP(B602,'[1]Vmesna vrtilna_SKLOP1'!B:J,7,0),""))</f>
        <v/>
      </c>
      <c r="O602" s="22"/>
    </row>
    <row r="603" spans="2:15" ht="15" customHeight="1" x14ac:dyDescent="0.3">
      <c r="B603" s="15" t="str">
        <f>IF(AND('[1]Vmesna vrtilna_SKLOP1'!B603&lt;&gt;"",'[1]Vmesna vrtilna_SKLOP1'!C603&lt;&gt;""),IF('[1]Vmesna vrtilna_SKLOP1'!B603&lt;&gt;"",'[1]Vmesna vrtilna_SKLOP1'!B603,""),"")</f>
        <v/>
      </c>
      <c r="C603" s="16" t="str">
        <f>IF(OR(C602="Posebna oblika",C602="Kulturno zaščiten objekt",C602="Kulturno zaščiten objekt, Posebna oblika"),"Glej zavihek POSEBNI POGOJI",IF(SUM(N602:Q602)=1,"Posebna oblika",IF(SUM(N602:Q602)=10,"Kulturno zaščiten objekt",IF(SUM(N602:Q602)=11,"Kulturno zaščiten objekt, Posebna oblika",IF(AND('[1]Vmesna vrtilna_SKLOP1'!C603&lt;&gt;"",'[1]Vmesna vrtilna_SKLOP1'!D603&lt;&gt;""),IF('[1]Vmesna vrtilna_SKLOP1'!C603&lt;&gt;"",'[1]Vmesna vrtilna_SKLOP1'!C603,""),"")))))</f>
        <v/>
      </c>
      <c r="D603" s="17" t="str">
        <f>IF(IFERROR(VLOOKUP(B603,'[1]Vmesna vrtilna_SKLOP1'!B:J,6,0),"")=0,"",IFERROR(VLOOKUP(B603,'[1]Vmesna vrtilna_SKLOP1'!B:J,6,0),""))</f>
        <v/>
      </c>
      <c r="E603" s="16" t="str">
        <f>IF(IF('[1]Vmesna vrtilna_SKLOP1'!E603&lt;&gt;"",'[1]Vmesna vrtilna_SKLOP1'!D603,"")=0,"",IF('[1]Vmesna vrtilna_SKLOP1'!E603&lt;&gt;"",'[1]Vmesna vrtilna_SKLOP1'!D603,""))</f>
        <v/>
      </c>
      <c r="F603" s="18" t="str">
        <f>IF('[1]Vmesna vrtilna_SKLOP1'!E603&lt;&gt;"",'[1]Vmesna vrtilna_SKLOP1'!E603,"")</f>
        <v>Zunanji rolo - nadometni, ALU lamele, Dim. ŠxV: 1,18x1,66m</v>
      </c>
      <c r="G603" s="15" t="str">
        <f>IF('[1]Vmesna vrtilna_SKLOP1'!E603&lt;&gt;"",'[1]Vmesna vrtilna_SKLOP1'!F603,"")</f>
        <v>[kos]</v>
      </c>
      <c r="H603" s="19">
        <f>IF('[1]Vmesna vrtilna_SKLOP1'!F603&lt;&gt;"",'[1]Vmesna vrtilna_SKLOP1'!I603,"")</f>
        <v>4</v>
      </c>
      <c r="I603" s="20" t="str">
        <f>IF(I602="Skupaj:","DDV (22%):",IF(I602="DDV (22%):","Skupaj z DDV:",IF(AND('[1]Vmesna vrtilna_SKLOP1'!C603&lt;&gt;"",'[1]Vmesna vrtilna_SKLOP1'!E603=""),"Skupaj:","")))</f>
        <v/>
      </c>
      <c r="J603" s="21">
        <f t="shared" si="19"/>
        <v>0</v>
      </c>
      <c r="K603" s="21">
        <f>IF(I603="Skupaj z DDV:",SUM(K601,K602),IF(I603="DDV (22%):",K602*0.22,IF(AND('[1]Vmesna vrtilna_SKLOP1'!C603&lt;&gt;"",'[1]Vmesna vrtilna_SKLOP1'!D603=""),'[1]Vmesna vrtilna_SKLOP1'!J603,IF(F603&lt;&gt;"",IF('[1]Vmesna vrtilna_SKLOP1'!J603&lt;&gt;"",'[1]Vmesna vrtilna_SKLOP1'!J603,""),""))))</f>
        <v>801.43823355059192</v>
      </c>
      <c r="L603" s="22">
        <f>IF(I602="Skupaj:","DDV (22%):",IF(I602="DDV (22%):","Skupaj z DDV:",IF(AND('[1]Vmesna vrtilna_SKLOP1'!C603&lt;&gt;"",'[1]Vmesna vrtilna_SKLOP1'!E603=""),"Skupaj:",IF(AND('[1]Vmesna vrtilna_SKLOP1'!C603&lt;&gt;"",'[1]Vmesna vrtilna_SKLOP1'!D603=""),'[1]Vmesna vrtilna_SKLOP1'!J603,IF(F603&lt;&gt;"",IF('[1]Vmesna vrtilna_SKLOP1'!J603&lt;&gt;"",'[1]Vmesna vrtilna_SKLOP1'!J603,""),"")))))</f>
        <v>801.43823355059192</v>
      </c>
      <c r="M603" s="22">
        <f t="shared" si="18"/>
        <v>0</v>
      </c>
      <c r="N603" s="22" t="str">
        <f>IF(IFERROR(VLOOKUP(B603,'[1]Vmesna vrtilna_SKLOP1'!B:J,7,0),"")=0,"",IFERROR(VLOOKUP(B603,'[1]Vmesna vrtilna_SKLOP1'!B:J,7,0),""))</f>
        <v/>
      </c>
      <c r="O603" s="22"/>
    </row>
    <row r="604" spans="2:15" ht="15" customHeight="1" x14ac:dyDescent="0.3">
      <c r="B604" s="15" t="str">
        <f>IF(AND('[1]Vmesna vrtilna_SKLOP1'!B604&lt;&gt;"",'[1]Vmesna vrtilna_SKLOP1'!C604&lt;&gt;""),IF('[1]Vmesna vrtilna_SKLOP1'!B604&lt;&gt;"",'[1]Vmesna vrtilna_SKLOP1'!B604,""),"")</f>
        <v/>
      </c>
      <c r="C604" s="16" t="str">
        <f>IF(OR(C603="Posebna oblika",C603="Kulturno zaščiten objekt",C603="Kulturno zaščiten objekt, Posebna oblika"),"Glej zavihek POSEBNI POGOJI",IF(SUM(N603:Q603)=1,"Posebna oblika",IF(SUM(N603:Q603)=10,"Kulturno zaščiten objekt",IF(SUM(N603:Q603)=11,"Kulturno zaščiten objekt, Posebna oblika",IF(AND('[1]Vmesna vrtilna_SKLOP1'!C604&lt;&gt;"",'[1]Vmesna vrtilna_SKLOP1'!D604&lt;&gt;""),IF('[1]Vmesna vrtilna_SKLOP1'!C604&lt;&gt;"",'[1]Vmesna vrtilna_SKLOP1'!C604,""),"")))))</f>
        <v/>
      </c>
      <c r="D604" s="17" t="str">
        <f>IF(IFERROR(VLOOKUP(B604,'[1]Vmesna vrtilna_SKLOP1'!B:J,6,0),"")=0,"",IFERROR(VLOOKUP(B604,'[1]Vmesna vrtilna_SKLOP1'!B:J,6,0),""))</f>
        <v/>
      </c>
      <c r="E604" s="16" t="str">
        <f>IF(IF('[1]Vmesna vrtilna_SKLOP1'!E604&lt;&gt;"",'[1]Vmesna vrtilna_SKLOP1'!D604,"")=0,"",IF('[1]Vmesna vrtilna_SKLOP1'!E604&lt;&gt;"",'[1]Vmesna vrtilna_SKLOP1'!D604,""))</f>
        <v/>
      </c>
      <c r="F604" s="18" t="str">
        <f>IF('[1]Vmesna vrtilna_SKLOP1'!E604&lt;&gt;"",'[1]Vmesna vrtilna_SKLOP1'!E604,"")</f>
        <v>Zunanji rolo - nadometni, ALU lamele, Dim. ŠxV: 1,37x2,46m</v>
      </c>
      <c r="G604" s="15" t="str">
        <f>IF('[1]Vmesna vrtilna_SKLOP1'!E604&lt;&gt;"",'[1]Vmesna vrtilna_SKLOP1'!F604,"")</f>
        <v>[kos]</v>
      </c>
      <c r="H604" s="19">
        <f>IF('[1]Vmesna vrtilna_SKLOP1'!F604&lt;&gt;"",'[1]Vmesna vrtilna_SKLOP1'!I604,"")</f>
        <v>2</v>
      </c>
      <c r="I604" s="20" t="str">
        <f>IF(I603="Skupaj:","DDV (22%):",IF(I603="DDV (22%):","Skupaj z DDV:",IF(AND('[1]Vmesna vrtilna_SKLOP1'!C604&lt;&gt;"",'[1]Vmesna vrtilna_SKLOP1'!E604=""),"Skupaj:","")))</f>
        <v/>
      </c>
      <c r="J604" s="21">
        <f t="shared" si="19"/>
        <v>0</v>
      </c>
      <c r="K604" s="21">
        <f>IF(I604="Skupaj z DDV:",SUM(K602,K603),IF(I604="DDV (22%):",K603*0.22,IF(AND('[1]Vmesna vrtilna_SKLOP1'!C604&lt;&gt;"",'[1]Vmesna vrtilna_SKLOP1'!D604=""),'[1]Vmesna vrtilna_SKLOP1'!J604,IF(F604&lt;&gt;"",IF('[1]Vmesna vrtilna_SKLOP1'!J604&lt;&gt;"",'[1]Vmesna vrtilna_SKLOP1'!J604,""),""))))</f>
        <v>597.93757662153598</v>
      </c>
      <c r="L604" s="22">
        <f>IF(I603="Skupaj:","DDV (22%):",IF(I603="DDV (22%):","Skupaj z DDV:",IF(AND('[1]Vmesna vrtilna_SKLOP1'!C604&lt;&gt;"",'[1]Vmesna vrtilna_SKLOP1'!E604=""),"Skupaj:",IF(AND('[1]Vmesna vrtilna_SKLOP1'!C604&lt;&gt;"",'[1]Vmesna vrtilna_SKLOP1'!D604=""),'[1]Vmesna vrtilna_SKLOP1'!J604,IF(F604&lt;&gt;"",IF('[1]Vmesna vrtilna_SKLOP1'!J604&lt;&gt;"",'[1]Vmesna vrtilna_SKLOP1'!J604,""),"")))))</f>
        <v>597.93757662153598</v>
      </c>
      <c r="M604" s="22">
        <f t="shared" si="18"/>
        <v>0</v>
      </c>
      <c r="N604" s="22" t="str">
        <f>IF(IFERROR(VLOOKUP(B604,'[1]Vmesna vrtilna_SKLOP1'!B:J,7,0),"")=0,"",IFERROR(VLOOKUP(B604,'[1]Vmesna vrtilna_SKLOP1'!B:J,7,0),""))</f>
        <v/>
      </c>
      <c r="O604" s="22"/>
    </row>
    <row r="605" spans="2:15" ht="15" customHeight="1" x14ac:dyDescent="0.3">
      <c r="B605" s="15" t="str">
        <f>IF(AND('[1]Vmesna vrtilna_SKLOP1'!B605&lt;&gt;"",'[1]Vmesna vrtilna_SKLOP1'!C605&lt;&gt;""),IF('[1]Vmesna vrtilna_SKLOP1'!B605&lt;&gt;"",'[1]Vmesna vrtilna_SKLOP1'!B605,""),"")</f>
        <v/>
      </c>
      <c r="C605" s="16" t="str">
        <f>IF(OR(C604="Posebna oblika",C604="Kulturno zaščiten objekt",C604="Kulturno zaščiten objekt, Posebna oblika"),"Glej zavihek POSEBNI POGOJI",IF(SUM(N604:Q604)=1,"Posebna oblika",IF(SUM(N604:Q604)=10,"Kulturno zaščiten objekt",IF(SUM(N604:Q604)=11,"Kulturno zaščiten objekt, Posebna oblika",IF(AND('[1]Vmesna vrtilna_SKLOP1'!C605&lt;&gt;"",'[1]Vmesna vrtilna_SKLOP1'!D605&lt;&gt;""),IF('[1]Vmesna vrtilna_SKLOP1'!C605&lt;&gt;"",'[1]Vmesna vrtilna_SKLOP1'!C605,""),"")))))</f>
        <v/>
      </c>
      <c r="D605" s="17" t="str">
        <f>IF(IFERROR(VLOOKUP(B605,'[1]Vmesna vrtilna_SKLOP1'!B:J,6,0),"")=0,"",IFERROR(VLOOKUP(B605,'[1]Vmesna vrtilna_SKLOP1'!B:J,6,0),""))</f>
        <v/>
      </c>
      <c r="E605" s="16" t="str">
        <f>IF(IF('[1]Vmesna vrtilna_SKLOP1'!E605&lt;&gt;"",'[1]Vmesna vrtilna_SKLOP1'!D605,"")=0,"",IF('[1]Vmesna vrtilna_SKLOP1'!E605&lt;&gt;"",'[1]Vmesna vrtilna_SKLOP1'!D605,""))</f>
        <v/>
      </c>
      <c r="F605" s="18" t="str">
        <f>IF('[1]Vmesna vrtilna_SKLOP1'!E605&lt;&gt;"",'[1]Vmesna vrtilna_SKLOP1'!E605,"")</f>
        <v/>
      </c>
      <c r="G605" s="15" t="str">
        <f>IF('[1]Vmesna vrtilna_SKLOP1'!E605&lt;&gt;"",'[1]Vmesna vrtilna_SKLOP1'!F605,"")</f>
        <v/>
      </c>
      <c r="H605" s="19" t="str">
        <f>IF('[1]Vmesna vrtilna_SKLOP1'!F605&lt;&gt;"",'[1]Vmesna vrtilna_SKLOP1'!I605,"")</f>
        <v/>
      </c>
      <c r="I605" s="20" t="str">
        <f>IF(I604="Skupaj:","DDV (22%):",IF(I604="DDV (22%):","Skupaj z DDV:",IF(AND('[1]Vmesna vrtilna_SKLOP1'!C605&lt;&gt;"",'[1]Vmesna vrtilna_SKLOP1'!E605=""),"Skupaj:","")))</f>
        <v/>
      </c>
      <c r="J605" s="21" t="str">
        <f t="shared" si="19"/>
        <v/>
      </c>
      <c r="K605" s="21" t="str">
        <f>IF(I605="Skupaj z DDV:",SUM(K603,K604),IF(I605="DDV (22%):",K604*0.22,IF(AND('[1]Vmesna vrtilna_SKLOP1'!C605&lt;&gt;"",'[1]Vmesna vrtilna_SKLOP1'!D605=""),'[1]Vmesna vrtilna_SKLOP1'!J605,IF(F605&lt;&gt;"",IF('[1]Vmesna vrtilna_SKLOP1'!J605&lt;&gt;"",'[1]Vmesna vrtilna_SKLOP1'!J605,""),""))))</f>
        <v/>
      </c>
      <c r="L605" s="22" t="str">
        <f>IF(I604="Skupaj:","DDV (22%):",IF(I604="DDV (22%):","Skupaj z DDV:",IF(AND('[1]Vmesna vrtilna_SKLOP1'!C605&lt;&gt;"",'[1]Vmesna vrtilna_SKLOP1'!E605=""),"Skupaj:",IF(AND('[1]Vmesna vrtilna_SKLOP1'!C605&lt;&gt;"",'[1]Vmesna vrtilna_SKLOP1'!D605=""),'[1]Vmesna vrtilna_SKLOP1'!J605,IF(F605&lt;&gt;"",IF('[1]Vmesna vrtilna_SKLOP1'!J605&lt;&gt;"",'[1]Vmesna vrtilna_SKLOP1'!J605,""),"")))))</f>
        <v/>
      </c>
      <c r="M605" s="22">
        <f t="shared" si="18"/>
        <v>0</v>
      </c>
      <c r="N605" s="22" t="str">
        <f>IF(IFERROR(VLOOKUP(B605,'[1]Vmesna vrtilna_SKLOP1'!B:J,7,0),"")=0,"",IFERROR(VLOOKUP(B605,'[1]Vmesna vrtilna_SKLOP1'!B:J,7,0),""))</f>
        <v/>
      </c>
      <c r="O605" s="22"/>
    </row>
    <row r="606" spans="2:15" ht="15" customHeight="1" x14ac:dyDescent="0.3">
      <c r="B606" s="15" t="str">
        <f>IF(AND('[1]Vmesna vrtilna_SKLOP1'!B606&lt;&gt;"",'[1]Vmesna vrtilna_SKLOP1'!C606&lt;&gt;""),IF('[1]Vmesna vrtilna_SKLOP1'!B606&lt;&gt;"",'[1]Vmesna vrtilna_SKLOP1'!B606,""),"")</f>
        <v/>
      </c>
      <c r="C606" s="16" t="str">
        <f>IF(OR(C605="Posebna oblika",C605="Kulturno zaščiten objekt",C605="Kulturno zaščiten objekt, Posebna oblika"),"Glej zavihek POSEBNI POGOJI",IF(SUM(N605:Q605)=1,"Posebna oblika",IF(SUM(N605:Q605)=10,"Kulturno zaščiten objekt",IF(SUM(N605:Q605)=11,"Kulturno zaščiten objekt, Posebna oblika",IF(AND('[1]Vmesna vrtilna_SKLOP1'!C606&lt;&gt;"",'[1]Vmesna vrtilna_SKLOP1'!D606&lt;&gt;""),IF('[1]Vmesna vrtilna_SKLOP1'!C606&lt;&gt;"",'[1]Vmesna vrtilna_SKLOP1'!C606,""),"")))))</f>
        <v/>
      </c>
      <c r="D606" s="17" t="str">
        <f>IF(IFERROR(VLOOKUP(B606,'[1]Vmesna vrtilna_SKLOP1'!B:J,6,0),"")=0,"",IFERROR(VLOOKUP(B606,'[1]Vmesna vrtilna_SKLOP1'!B:J,6,0),""))</f>
        <v/>
      </c>
      <c r="E606" s="16" t="str">
        <f>IF(IF('[1]Vmesna vrtilna_SKLOP1'!E606&lt;&gt;"",'[1]Vmesna vrtilna_SKLOP1'!D606,"")=0,"",IF('[1]Vmesna vrtilna_SKLOP1'!E606&lt;&gt;"",'[1]Vmesna vrtilna_SKLOP1'!D606,""))</f>
        <v>Notranje police</v>
      </c>
      <c r="F606" s="18" t="str">
        <f>IF('[1]Vmesna vrtilna_SKLOP1'!E606&lt;&gt;"",'[1]Vmesna vrtilna_SKLOP1'!E606,"")</f>
        <v>Notranja polica, mat. Marmor, dim. ŠxG:1,17x0,19m</v>
      </c>
      <c r="G606" s="15" t="str">
        <f>IF('[1]Vmesna vrtilna_SKLOP1'!E606&lt;&gt;"",'[1]Vmesna vrtilna_SKLOP1'!F606,"")</f>
        <v>[kos]</v>
      </c>
      <c r="H606" s="19">
        <f>IF('[1]Vmesna vrtilna_SKLOP1'!F606&lt;&gt;"",'[1]Vmesna vrtilna_SKLOP1'!I606,"")</f>
        <v>2</v>
      </c>
      <c r="I606" s="20" t="str">
        <f>IF(I605="Skupaj:","DDV (22%):",IF(I605="DDV (22%):","Skupaj z DDV:",IF(AND('[1]Vmesna vrtilna_SKLOP1'!C606&lt;&gt;"",'[1]Vmesna vrtilna_SKLOP1'!E606=""),"Skupaj:","")))</f>
        <v/>
      </c>
      <c r="J606" s="21">
        <f t="shared" si="19"/>
        <v>0</v>
      </c>
      <c r="K606" s="21">
        <f>IF(I606="Skupaj z DDV:",SUM(K604,K605),IF(I606="DDV (22%):",K605*0.22,IF(AND('[1]Vmesna vrtilna_SKLOP1'!C606&lt;&gt;"",'[1]Vmesna vrtilna_SKLOP1'!D606=""),'[1]Vmesna vrtilna_SKLOP1'!J606,IF(F606&lt;&gt;"",IF('[1]Vmesna vrtilna_SKLOP1'!J606&lt;&gt;"",'[1]Vmesna vrtilna_SKLOP1'!J606,""),""))))</f>
        <v>124.612858</v>
      </c>
      <c r="L606" s="22">
        <f>IF(I605="Skupaj:","DDV (22%):",IF(I605="DDV (22%):","Skupaj z DDV:",IF(AND('[1]Vmesna vrtilna_SKLOP1'!C606&lt;&gt;"",'[1]Vmesna vrtilna_SKLOP1'!E606=""),"Skupaj:",IF(AND('[1]Vmesna vrtilna_SKLOP1'!C606&lt;&gt;"",'[1]Vmesna vrtilna_SKLOP1'!D606=""),'[1]Vmesna vrtilna_SKLOP1'!J606,IF(F606&lt;&gt;"",IF('[1]Vmesna vrtilna_SKLOP1'!J606&lt;&gt;"",'[1]Vmesna vrtilna_SKLOP1'!J606,""),"")))))</f>
        <v>124.612858</v>
      </c>
      <c r="M606" s="22">
        <f t="shared" si="18"/>
        <v>0</v>
      </c>
      <c r="N606" s="22" t="str">
        <f>IF(IFERROR(VLOOKUP(B606,'[1]Vmesna vrtilna_SKLOP1'!B:J,7,0),"")=0,"",IFERROR(VLOOKUP(B606,'[1]Vmesna vrtilna_SKLOP1'!B:J,7,0),""))</f>
        <v/>
      </c>
      <c r="O606" s="22"/>
    </row>
    <row r="607" spans="2:15" ht="15" customHeight="1" x14ac:dyDescent="0.3">
      <c r="B607" s="15" t="str">
        <f>IF(AND('[1]Vmesna vrtilna_SKLOP1'!B607&lt;&gt;"",'[1]Vmesna vrtilna_SKLOP1'!C607&lt;&gt;""),IF('[1]Vmesna vrtilna_SKLOP1'!B607&lt;&gt;"",'[1]Vmesna vrtilna_SKLOP1'!B607,""),"")</f>
        <v/>
      </c>
      <c r="C607" s="16" t="str">
        <f>IF(OR(C606="Posebna oblika",C606="Kulturno zaščiten objekt",C606="Kulturno zaščiten objekt, Posebna oblika"),"Glej zavihek POSEBNI POGOJI",IF(SUM(N606:Q606)=1,"Posebna oblika",IF(SUM(N606:Q606)=10,"Kulturno zaščiten objekt",IF(SUM(N606:Q606)=11,"Kulturno zaščiten objekt, Posebna oblika",IF(AND('[1]Vmesna vrtilna_SKLOP1'!C607&lt;&gt;"",'[1]Vmesna vrtilna_SKLOP1'!D607&lt;&gt;""),IF('[1]Vmesna vrtilna_SKLOP1'!C607&lt;&gt;"",'[1]Vmesna vrtilna_SKLOP1'!C607,""),"")))))</f>
        <v/>
      </c>
      <c r="D607" s="17" t="str">
        <f>IF(IFERROR(VLOOKUP(B607,'[1]Vmesna vrtilna_SKLOP1'!B:J,6,0),"")=0,"",IFERROR(VLOOKUP(B607,'[1]Vmesna vrtilna_SKLOP1'!B:J,6,0),""))</f>
        <v/>
      </c>
      <c r="E607" s="16" t="str">
        <f>IF(IF('[1]Vmesna vrtilna_SKLOP1'!E607&lt;&gt;"",'[1]Vmesna vrtilna_SKLOP1'!D607,"")=0,"",IF('[1]Vmesna vrtilna_SKLOP1'!E607&lt;&gt;"",'[1]Vmesna vrtilna_SKLOP1'!D607,""))</f>
        <v/>
      </c>
      <c r="F607" s="18" t="str">
        <f>IF('[1]Vmesna vrtilna_SKLOP1'!E607&lt;&gt;"",'[1]Vmesna vrtilna_SKLOP1'!E607,"")</f>
        <v>Notranja polica, mat. Marmor, dim. ŠxG:1,18x0,19m</v>
      </c>
      <c r="G607" s="15" t="str">
        <f>IF('[1]Vmesna vrtilna_SKLOP1'!E607&lt;&gt;"",'[1]Vmesna vrtilna_SKLOP1'!F607,"")</f>
        <v>[kos]</v>
      </c>
      <c r="H607" s="19">
        <f>IF('[1]Vmesna vrtilna_SKLOP1'!F607&lt;&gt;"",'[1]Vmesna vrtilna_SKLOP1'!I607,"")</f>
        <v>4</v>
      </c>
      <c r="I607" s="20" t="str">
        <f>IF(I606="Skupaj:","DDV (22%):",IF(I606="DDV (22%):","Skupaj z DDV:",IF(AND('[1]Vmesna vrtilna_SKLOP1'!C607&lt;&gt;"",'[1]Vmesna vrtilna_SKLOP1'!E607=""),"Skupaj:","")))</f>
        <v/>
      </c>
      <c r="J607" s="21">
        <f t="shared" si="19"/>
        <v>0</v>
      </c>
      <c r="K607" s="21">
        <f>IF(I607="Skupaj z DDV:",SUM(K605,K606),IF(I607="DDV (22%):",K606*0.22,IF(AND('[1]Vmesna vrtilna_SKLOP1'!C607&lt;&gt;"",'[1]Vmesna vrtilna_SKLOP1'!D607=""),'[1]Vmesna vrtilna_SKLOP1'!J607,IF(F607&lt;&gt;"",IF('[1]Vmesna vrtilna_SKLOP1'!J607&lt;&gt;"",'[1]Vmesna vrtilna_SKLOP1'!J607,""),""))))</f>
        <v>251.00145599999999</v>
      </c>
      <c r="L607" s="22">
        <f>IF(I606="Skupaj:","DDV (22%):",IF(I606="DDV (22%):","Skupaj z DDV:",IF(AND('[1]Vmesna vrtilna_SKLOP1'!C607&lt;&gt;"",'[1]Vmesna vrtilna_SKLOP1'!E607=""),"Skupaj:",IF(AND('[1]Vmesna vrtilna_SKLOP1'!C607&lt;&gt;"",'[1]Vmesna vrtilna_SKLOP1'!D607=""),'[1]Vmesna vrtilna_SKLOP1'!J607,IF(F607&lt;&gt;"",IF('[1]Vmesna vrtilna_SKLOP1'!J607&lt;&gt;"",'[1]Vmesna vrtilna_SKLOP1'!J607,""),"")))))</f>
        <v>251.00145599999999</v>
      </c>
      <c r="M607" s="22">
        <f t="shared" si="18"/>
        <v>0</v>
      </c>
      <c r="N607" s="22" t="str">
        <f>IF(IFERROR(VLOOKUP(B607,'[1]Vmesna vrtilna_SKLOP1'!B:J,7,0),"")=0,"",IFERROR(VLOOKUP(B607,'[1]Vmesna vrtilna_SKLOP1'!B:J,7,0),""))</f>
        <v/>
      </c>
      <c r="O607" s="22"/>
    </row>
    <row r="608" spans="2:15" ht="15" customHeight="1" x14ac:dyDescent="0.3">
      <c r="B608" s="15" t="str">
        <f>IF(AND('[1]Vmesna vrtilna_SKLOP1'!B608&lt;&gt;"",'[1]Vmesna vrtilna_SKLOP1'!C608&lt;&gt;""),IF('[1]Vmesna vrtilna_SKLOP1'!B608&lt;&gt;"",'[1]Vmesna vrtilna_SKLOP1'!B608,""),"")</f>
        <v/>
      </c>
      <c r="C608" s="16" t="str">
        <f>IF(OR(C607="Posebna oblika",C607="Kulturno zaščiten objekt",C607="Kulturno zaščiten objekt, Posebna oblika"),"Glej zavihek POSEBNI POGOJI",IF(SUM(N607:Q607)=1,"Posebna oblika",IF(SUM(N607:Q607)=10,"Kulturno zaščiten objekt",IF(SUM(N607:Q607)=11,"Kulturno zaščiten objekt, Posebna oblika",IF(AND('[1]Vmesna vrtilna_SKLOP1'!C608&lt;&gt;"",'[1]Vmesna vrtilna_SKLOP1'!D608&lt;&gt;""),IF('[1]Vmesna vrtilna_SKLOP1'!C608&lt;&gt;"",'[1]Vmesna vrtilna_SKLOP1'!C608,""),"")))))</f>
        <v/>
      </c>
      <c r="D608" s="17" t="str">
        <f>IF(IFERROR(VLOOKUP(B608,'[1]Vmesna vrtilna_SKLOP1'!B:J,6,0),"")=0,"",IFERROR(VLOOKUP(B608,'[1]Vmesna vrtilna_SKLOP1'!B:J,6,0),""))</f>
        <v/>
      </c>
      <c r="E608" s="16" t="str">
        <f>IF(IF('[1]Vmesna vrtilna_SKLOP1'!E608&lt;&gt;"",'[1]Vmesna vrtilna_SKLOP1'!D608,"")=0,"",IF('[1]Vmesna vrtilna_SKLOP1'!E608&lt;&gt;"",'[1]Vmesna vrtilna_SKLOP1'!D608,""))</f>
        <v/>
      </c>
      <c r="F608" s="18" t="str">
        <f>IF('[1]Vmesna vrtilna_SKLOP1'!E608&lt;&gt;"",'[1]Vmesna vrtilna_SKLOP1'!E608,"")</f>
        <v>Notranja polica, mat. Marmor, dim. ŠxG:1,37x0,19m</v>
      </c>
      <c r="G608" s="15" t="str">
        <f>IF('[1]Vmesna vrtilna_SKLOP1'!E608&lt;&gt;"",'[1]Vmesna vrtilna_SKLOP1'!F608,"")</f>
        <v>[kos]</v>
      </c>
      <c r="H608" s="19">
        <f>IF('[1]Vmesna vrtilna_SKLOP1'!F608&lt;&gt;"",'[1]Vmesna vrtilna_SKLOP1'!I608,"")</f>
        <v>1</v>
      </c>
      <c r="I608" s="20" t="str">
        <f>IF(I607="Skupaj:","DDV (22%):",IF(I607="DDV (22%):","Skupaj z DDV:",IF(AND('[1]Vmesna vrtilna_SKLOP1'!C608&lt;&gt;"",'[1]Vmesna vrtilna_SKLOP1'!E608=""),"Skupaj:","")))</f>
        <v/>
      </c>
      <c r="J608" s="21">
        <f t="shared" si="19"/>
        <v>0</v>
      </c>
      <c r="K608" s="21">
        <f>IF(I608="Skupaj z DDV:",SUM(K606,K607),IF(I608="DDV (22%):",K607*0.22,IF(AND('[1]Vmesna vrtilna_SKLOP1'!C608&lt;&gt;"",'[1]Vmesna vrtilna_SKLOP1'!D608=""),'[1]Vmesna vrtilna_SKLOP1'!J608,IF(F608&lt;&gt;"",IF('[1]Vmesna vrtilna_SKLOP1'!J608&lt;&gt;"",'[1]Vmesna vrtilna_SKLOP1'!J608,""),""))))</f>
        <v>71.322309000000004</v>
      </c>
      <c r="L608" s="22">
        <f>IF(I607="Skupaj:","DDV (22%):",IF(I607="DDV (22%):","Skupaj z DDV:",IF(AND('[1]Vmesna vrtilna_SKLOP1'!C608&lt;&gt;"",'[1]Vmesna vrtilna_SKLOP1'!E608=""),"Skupaj:",IF(AND('[1]Vmesna vrtilna_SKLOP1'!C608&lt;&gt;"",'[1]Vmesna vrtilna_SKLOP1'!D608=""),'[1]Vmesna vrtilna_SKLOP1'!J608,IF(F608&lt;&gt;"",IF('[1]Vmesna vrtilna_SKLOP1'!J608&lt;&gt;"",'[1]Vmesna vrtilna_SKLOP1'!J608,""),"")))))</f>
        <v>71.322309000000004</v>
      </c>
      <c r="M608" s="22">
        <f t="shared" si="18"/>
        <v>0</v>
      </c>
      <c r="N608" s="22" t="str">
        <f>IF(IFERROR(VLOOKUP(B608,'[1]Vmesna vrtilna_SKLOP1'!B:J,7,0),"")=0,"",IFERROR(VLOOKUP(B608,'[1]Vmesna vrtilna_SKLOP1'!B:J,7,0),""))</f>
        <v/>
      </c>
      <c r="O608" s="22"/>
    </row>
    <row r="609" spans="2:15" ht="15" customHeight="1" x14ac:dyDescent="0.3">
      <c r="B609" s="15" t="str">
        <f>IF(AND('[1]Vmesna vrtilna_SKLOP1'!B609&lt;&gt;"",'[1]Vmesna vrtilna_SKLOP1'!C609&lt;&gt;""),IF('[1]Vmesna vrtilna_SKLOP1'!B609&lt;&gt;"",'[1]Vmesna vrtilna_SKLOP1'!B609,""),"")</f>
        <v/>
      </c>
      <c r="C609" s="16" t="str">
        <f>IF(OR(C608="Posebna oblika",C608="Kulturno zaščiten objekt",C608="Kulturno zaščiten objekt, Posebna oblika"),"Glej zavihek POSEBNI POGOJI",IF(SUM(N608:Q608)=1,"Posebna oblika",IF(SUM(N608:Q608)=10,"Kulturno zaščiten objekt",IF(SUM(N608:Q608)=11,"Kulturno zaščiten objekt, Posebna oblika",IF(AND('[1]Vmesna vrtilna_SKLOP1'!C609&lt;&gt;"",'[1]Vmesna vrtilna_SKLOP1'!D609&lt;&gt;""),IF('[1]Vmesna vrtilna_SKLOP1'!C609&lt;&gt;"",'[1]Vmesna vrtilna_SKLOP1'!C609,""),"")))))</f>
        <v/>
      </c>
      <c r="D609" s="17" t="str">
        <f>IF(IFERROR(VLOOKUP(B609,'[1]Vmesna vrtilna_SKLOP1'!B:J,6,0),"")=0,"",IFERROR(VLOOKUP(B609,'[1]Vmesna vrtilna_SKLOP1'!B:J,6,0),""))</f>
        <v/>
      </c>
      <c r="E609" s="16" t="str">
        <f>IF(IF('[1]Vmesna vrtilna_SKLOP1'!E609&lt;&gt;"",'[1]Vmesna vrtilna_SKLOP1'!D609,"")=0,"",IF('[1]Vmesna vrtilna_SKLOP1'!E609&lt;&gt;"",'[1]Vmesna vrtilna_SKLOP1'!D609,""))</f>
        <v/>
      </c>
      <c r="F609" s="18" t="str">
        <f>IF('[1]Vmesna vrtilna_SKLOP1'!E609&lt;&gt;"",'[1]Vmesna vrtilna_SKLOP1'!E609,"")</f>
        <v/>
      </c>
      <c r="G609" s="15" t="str">
        <f>IF('[1]Vmesna vrtilna_SKLOP1'!E609&lt;&gt;"",'[1]Vmesna vrtilna_SKLOP1'!F609,"")</f>
        <v/>
      </c>
      <c r="H609" s="19" t="str">
        <f>IF('[1]Vmesna vrtilna_SKLOP1'!F609&lt;&gt;"",'[1]Vmesna vrtilna_SKLOP1'!I609,"")</f>
        <v/>
      </c>
      <c r="I609" s="20" t="str">
        <f>IF(I608="Skupaj:","DDV (22%):",IF(I608="DDV (22%):","Skupaj z DDV:",IF(AND('[1]Vmesna vrtilna_SKLOP1'!C609&lt;&gt;"",'[1]Vmesna vrtilna_SKLOP1'!E609=""),"Skupaj:","")))</f>
        <v/>
      </c>
      <c r="J609" s="21" t="str">
        <f t="shared" si="19"/>
        <v/>
      </c>
      <c r="K609" s="21" t="str">
        <f>IF(I609="Skupaj z DDV:",SUM(K607,K608),IF(I609="DDV (22%):",K608*0.22,IF(AND('[1]Vmesna vrtilna_SKLOP1'!C609&lt;&gt;"",'[1]Vmesna vrtilna_SKLOP1'!D609=""),'[1]Vmesna vrtilna_SKLOP1'!J609,IF(F609&lt;&gt;"",IF('[1]Vmesna vrtilna_SKLOP1'!J609&lt;&gt;"",'[1]Vmesna vrtilna_SKLOP1'!J609,""),""))))</f>
        <v/>
      </c>
      <c r="L609" s="22" t="str">
        <f>IF(I608="Skupaj:","DDV (22%):",IF(I608="DDV (22%):","Skupaj z DDV:",IF(AND('[1]Vmesna vrtilna_SKLOP1'!C609&lt;&gt;"",'[1]Vmesna vrtilna_SKLOP1'!E609=""),"Skupaj:",IF(AND('[1]Vmesna vrtilna_SKLOP1'!C609&lt;&gt;"",'[1]Vmesna vrtilna_SKLOP1'!D609=""),'[1]Vmesna vrtilna_SKLOP1'!J609,IF(F609&lt;&gt;"",IF('[1]Vmesna vrtilna_SKLOP1'!J609&lt;&gt;"",'[1]Vmesna vrtilna_SKLOP1'!J609,""),"")))))</f>
        <v/>
      </c>
      <c r="M609" s="22">
        <f t="shared" si="18"/>
        <v>0</v>
      </c>
      <c r="N609" s="22" t="str">
        <f>IF(IFERROR(VLOOKUP(B609,'[1]Vmesna vrtilna_SKLOP1'!B:J,7,0),"")=0,"",IFERROR(VLOOKUP(B609,'[1]Vmesna vrtilna_SKLOP1'!B:J,7,0),""))</f>
        <v/>
      </c>
      <c r="O609" s="22"/>
    </row>
    <row r="610" spans="2:15" ht="15" customHeight="1" x14ac:dyDescent="0.3">
      <c r="B610" s="15" t="str">
        <f>IF(AND('[1]Vmesna vrtilna_SKLOP1'!B610&lt;&gt;"",'[1]Vmesna vrtilna_SKLOP1'!C610&lt;&gt;""),IF('[1]Vmesna vrtilna_SKLOP1'!B610&lt;&gt;"",'[1]Vmesna vrtilna_SKLOP1'!B610,""),"")</f>
        <v/>
      </c>
      <c r="C610" s="16" t="str">
        <f>IF(OR(C609="Posebna oblika",C609="Kulturno zaščiten objekt",C609="Kulturno zaščiten objekt, Posebna oblika"),"Glej zavihek POSEBNI POGOJI",IF(SUM(N609:Q609)=1,"Posebna oblika",IF(SUM(N609:Q609)=10,"Kulturno zaščiten objekt",IF(SUM(N609:Q609)=11,"Kulturno zaščiten objekt, Posebna oblika",IF(AND('[1]Vmesna vrtilna_SKLOP1'!C610&lt;&gt;"",'[1]Vmesna vrtilna_SKLOP1'!D610&lt;&gt;""),IF('[1]Vmesna vrtilna_SKLOP1'!C610&lt;&gt;"",'[1]Vmesna vrtilna_SKLOP1'!C610,""),"")))))</f>
        <v/>
      </c>
      <c r="D610" s="17" t="str">
        <f>IF(IFERROR(VLOOKUP(B610,'[1]Vmesna vrtilna_SKLOP1'!B:J,6,0),"")=0,"",IFERROR(VLOOKUP(B610,'[1]Vmesna vrtilna_SKLOP1'!B:J,6,0),""))</f>
        <v/>
      </c>
      <c r="E610" s="16" t="str">
        <f>IF(IF('[1]Vmesna vrtilna_SKLOP1'!E610&lt;&gt;"",'[1]Vmesna vrtilna_SKLOP1'!D610,"")=0,"",IF('[1]Vmesna vrtilna_SKLOP1'!E610&lt;&gt;"",'[1]Vmesna vrtilna_SKLOP1'!D610,""))</f>
        <v>Demontaža</v>
      </c>
      <c r="F610" s="18" t="str">
        <f>IF('[1]Vmesna vrtilna_SKLOP1'!E610&lt;&gt;"",'[1]Vmesna vrtilna_SKLOP1'!E610,"")</f>
        <v>Demontaža oken</v>
      </c>
      <c r="G610" s="15" t="str">
        <f>IF('[1]Vmesna vrtilna_SKLOP1'!E610&lt;&gt;"",'[1]Vmesna vrtilna_SKLOP1'!F610,"")</f>
        <v>[m1]</v>
      </c>
      <c r="H610" s="19">
        <f>IF('[1]Vmesna vrtilna_SKLOP1'!F610&lt;&gt;"",'[1]Vmesna vrtilna_SKLOP1'!I610,"")</f>
        <v>39.74</v>
      </c>
      <c r="I610" s="20" t="str">
        <f>IF(I609="Skupaj:","DDV (22%):",IF(I609="DDV (22%):","Skupaj z DDV:",IF(AND('[1]Vmesna vrtilna_SKLOP1'!C610&lt;&gt;"",'[1]Vmesna vrtilna_SKLOP1'!E610=""),"Skupaj:","")))</f>
        <v/>
      </c>
      <c r="J610" s="21">
        <f t="shared" si="19"/>
        <v>0</v>
      </c>
      <c r="K610" s="21">
        <f>IF(I610="Skupaj z DDV:",SUM(K608,K609),IF(I610="DDV (22%):",K609*0.22,IF(AND('[1]Vmesna vrtilna_SKLOP1'!C610&lt;&gt;"",'[1]Vmesna vrtilna_SKLOP1'!D610=""),'[1]Vmesna vrtilna_SKLOP1'!J610,IF(F610&lt;&gt;"",IF('[1]Vmesna vrtilna_SKLOP1'!J610&lt;&gt;"",'[1]Vmesna vrtilna_SKLOP1'!J610,""),""))))</f>
        <v>278.18</v>
      </c>
      <c r="L610" s="22">
        <f>IF(I609="Skupaj:","DDV (22%):",IF(I609="DDV (22%):","Skupaj z DDV:",IF(AND('[1]Vmesna vrtilna_SKLOP1'!C610&lt;&gt;"",'[1]Vmesna vrtilna_SKLOP1'!E610=""),"Skupaj:",IF(AND('[1]Vmesna vrtilna_SKLOP1'!C610&lt;&gt;"",'[1]Vmesna vrtilna_SKLOP1'!D610=""),'[1]Vmesna vrtilna_SKLOP1'!J610,IF(F610&lt;&gt;"",IF('[1]Vmesna vrtilna_SKLOP1'!J610&lt;&gt;"",'[1]Vmesna vrtilna_SKLOP1'!J610,""),"")))))</f>
        <v>278.18</v>
      </c>
      <c r="M610" s="22">
        <f t="shared" si="18"/>
        <v>0</v>
      </c>
      <c r="N610" s="22" t="str">
        <f>IF(IFERROR(VLOOKUP(B610,'[1]Vmesna vrtilna_SKLOP1'!B:J,7,0),"")=0,"",IFERROR(VLOOKUP(B610,'[1]Vmesna vrtilna_SKLOP1'!B:J,7,0),""))</f>
        <v/>
      </c>
      <c r="O610" s="22"/>
    </row>
    <row r="611" spans="2:15" ht="15" customHeight="1" x14ac:dyDescent="0.3">
      <c r="B611" s="15" t="str">
        <f>IF(AND('[1]Vmesna vrtilna_SKLOP1'!B611&lt;&gt;"",'[1]Vmesna vrtilna_SKLOP1'!C611&lt;&gt;""),IF('[1]Vmesna vrtilna_SKLOP1'!B611&lt;&gt;"",'[1]Vmesna vrtilna_SKLOP1'!B611,""),"")</f>
        <v/>
      </c>
      <c r="C611" s="16" t="str">
        <f>IF(OR(C610="Posebna oblika",C610="Kulturno zaščiten objekt",C610="Kulturno zaščiten objekt, Posebna oblika"),"Glej zavihek POSEBNI POGOJI",IF(SUM(N610:Q610)=1,"Posebna oblika",IF(SUM(N610:Q610)=10,"Kulturno zaščiten objekt",IF(SUM(N610:Q610)=11,"Kulturno zaščiten objekt, Posebna oblika",IF(AND('[1]Vmesna vrtilna_SKLOP1'!C611&lt;&gt;"",'[1]Vmesna vrtilna_SKLOP1'!D611&lt;&gt;""),IF('[1]Vmesna vrtilna_SKLOP1'!C611&lt;&gt;"",'[1]Vmesna vrtilna_SKLOP1'!C611,""),"")))))</f>
        <v/>
      </c>
      <c r="D611" s="17" t="str">
        <f>IF(IFERROR(VLOOKUP(B611,'[1]Vmesna vrtilna_SKLOP1'!B:J,6,0),"")=0,"",IFERROR(VLOOKUP(B611,'[1]Vmesna vrtilna_SKLOP1'!B:J,6,0),""))</f>
        <v/>
      </c>
      <c r="E611" s="16" t="str">
        <f>IF(IF('[1]Vmesna vrtilna_SKLOP1'!E611&lt;&gt;"",'[1]Vmesna vrtilna_SKLOP1'!D611,"")=0,"",IF('[1]Vmesna vrtilna_SKLOP1'!E611&lt;&gt;"",'[1]Vmesna vrtilna_SKLOP1'!D611,""))</f>
        <v/>
      </c>
      <c r="F611" s="18" t="str">
        <f>IF('[1]Vmesna vrtilna_SKLOP1'!E611&lt;&gt;"",'[1]Vmesna vrtilna_SKLOP1'!E611,"")</f>
        <v>Demontaža vrat</v>
      </c>
      <c r="G611" s="15" t="str">
        <f>IF('[1]Vmesna vrtilna_SKLOP1'!E611&lt;&gt;"",'[1]Vmesna vrtilna_SKLOP1'!F611,"")</f>
        <v>[m1]</v>
      </c>
      <c r="H611" s="19">
        <f>IF('[1]Vmesna vrtilna_SKLOP1'!F611&lt;&gt;"",'[1]Vmesna vrtilna_SKLOP1'!I611,"")</f>
        <v>13.34</v>
      </c>
      <c r="I611" s="20" t="str">
        <f>IF(I610="Skupaj:","DDV (22%):",IF(I610="DDV (22%):","Skupaj z DDV:",IF(AND('[1]Vmesna vrtilna_SKLOP1'!C611&lt;&gt;"",'[1]Vmesna vrtilna_SKLOP1'!E611=""),"Skupaj:","")))</f>
        <v/>
      </c>
      <c r="J611" s="21">
        <f t="shared" si="19"/>
        <v>0</v>
      </c>
      <c r="K611" s="21">
        <f>IF(I611="Skupaj z DDV:",SUM(K609,K610),IF(I611="DDV (22%):",K610*0.22,IF(AND('[1]Vmesna vrtilna_SKLOP1'!C611&lt;&gt;"",'[1]Vmesna vrtilna_SKLOP1'!D611=""),'[1]Vmesna vrtilna_SKLOP1'!J611,IF(F611&lt;&gt;"",IF('[1]Vmesna vrtilna_SKLOP1'!J611&lt;&gt;"",'[1]Vmesna vrtilna_SKLOP1'!J611,""),""))))</f>
        <v>93.38</v>
      </c>
      <c r="L611" s="22">
        <f>IF(I610="Skupaj:","DDV (22%):",IF(I610="DDV (22%):","Skupaj z DDV:",IF(AND('[1]Vmesna vrtilna_SKLOP1'!C611&lt;&gt;"",'[1]Vmesna vrtilna_SKLOP1'!E611=""),"Skupaj:",IF(AND('[1]Vmesna vrtilna_SKLOP1'!C611&lt;&gt;"",'[1]Vmesna vrtilna_SKLOP1'!D611=""),'[1]Vmesna vrtilna_SKLOP1'!J611,IF(F611&lt;&gt;"",IF('[1]Vmesna vrtilna_SKLOP1'!J611&lt;&gt;"",'[1]Vmesna vrtilna_SKLOP1'!J611,""),"")))))</f>
        <v>93.38</v>
      </c>
      <c r="M611" s="22">
        <f t="shared" si="18"/>
        <v>0</v>
      </c>
      <c r="N611" s="22" t="str">
        <f>IF(IFERROR(VLOOKUP(B611,'[1]Vmesna vrtilna_SKLOP1'!B:J,7,0),"")=0,"",IFERROR(VLOOKUP(B611,'[1]Vmesna vrtilna_SKLOP1'!B:J,7,0),""))</f>
        <v/>
      </c>
      <c r="O611" s="22"/>
    </row>
    <row r="612" spans="2:15" ht="15" customHeight="1" x14ac:dyDescent="0.3">
      <c r="B612" s="15" t="str">
        <f>IF(AND('[1]Vmesna vrtilna_SKLOP1'!B612&lt;&gt;"",'[1]Vmesna vrtilna_SKLOP1'!C612&lt;&gt;""),IF('[1]Vmesna vrtilna_SKLOP1'!B612&lt;&gt;"",'[1]Vmesna vrtilna_SKLOP1'!B612,""),"")</f>
        <v/>
      </c>
      <c r="C612" s="16" t="str">
        <f>IF(OR(C611="Posebna oblika",C611="Kulturno zaščiten objekt",C611="Kulturno zaščiten objekt, Posebna oblika"),"Glej zavihek POSEBNI POGOJI",IF(SUM(N611:Q611)=1,"Posebna oblika",IF(SUM(N611:Q611)=10,"Kulturno zaščiten objekt",IF(SUM(N611:Q611)=11,"Kulturno zaščiten objekt, Posebna oblika",IF(AND('[1]Vmesna vrtilna_SKLOP1'!C612&lt;&gt;"",'[1]Vmesna vrtilna_SKLOP1'!D612&lt;&gt;""),IF('[1]Vmesna vrtilna_SKLOP1'!C612&lt;&gt;"",'[1]Vmesna vrtilna_SKLOP1'!C612,""),"")))))</f>
        <v/>
      </c>
      <c r="D612" s="17" t="str">
        <f>IF(IFERROR(VLOOKUP(B612,'[1]Vmesna vrtilna_SKLOP1'!B:J,6,0),"")=0,"",IFERROR(VLOOKUP(B612,'[1]Vmesna vrtilna_SKLOP1'!B:J,6,0),""))</f>
        <v/>
      </c>
      <c r="E612" s="16" t="str">
        <f>IF(IF('[1]Vmesna vrtilna_SKLOP1'!E612&lt;&gt;"",'[1]Vmesna vrtilna_SKLOP1'!D612,"")=0,"",IF('[1]Vmesna vrtilna_SKLOP1'!E612&lt;&gt;"",'[1]Vmesna vrtilna_SKLOP1'!D612,""))</f>
        <v/>
      </c>
      <c r="F612" s="18" t="str">
        <f>IF('[1]Vmesna vrtilna_SKLOP1'!E612&lt;&gt;"",'[1]Vmesna vrtilna_SKLOP1'!E612,"")</f>
        <v>Demontaža police</v>
      </c>
      <c r="G612" s="15" t="str">
        <f>IF('[1]Vmesna vrtilna_SKLOP1'!E612&lt;&gt;"",'[1]Vmesna vrtilna_SKLOP1'!F612,"")</f>
        <v>[kos]</v>
      </c>
      <c r="H612" s="19">
        <f>IF('[1]Vmesna vrtilna_SKLOP1'!F612&lt;&gt;"",'[1]Vmesna vrtilna_SKLOP1'!I612,"")</f>
        <v>7</v>
      </c>
      <c r="I612" s="20" t="str">
        <f>IF(I611="Skupaj:","DDV (22%):",IF(I611="DDV (22%):","Skupaj z DDV:",IF(AND('[1]Vmesna vrtilna_SKLOP1'!C612&lt;&gt;"",'[1]Vmesna vrtilna_SKLOP1'!E612=""),"Skupaj:","")))</f>
        <v/>
      </c>
      <c r="J612" s="21">
        <f t="shared" si="19"/>
        <v>0</v>
      </c>
      <c r="K612" s="21">
        <f>IF(I612="Skupaj z DDV:",SUM(K610,K611),IF(I612="DDV (22%):",K611*0.22,IF(AND('[1]Vmesna vrtilna_SKLOP1'!C612&lt;&gt;"",'[1]Vmesna vrtilna_SKLOP1'!D612=""),'[1]Vmesna vrtilna_SKLOP1'!J612,IF(F612&lt;&gt;"",IF('[1]Vmesna vrtilna_SKLOP1'!J612&lt;&gt;"",'[1]Vmesna vrtilna_SKLOP1'!J612,""),""))))</f>
        <v>42.15</v>
      </c>
      <c r="L612" s="22">
        <f>IF(I611="Skupaj:","DDV (22%):",IF(I611="DDV (22%):","Skupaj z DDV:",IF(AND('[1]Vmesna vrtilna_SKLOP1'!C612&lt;&gt;"",'[1]Vmesna vrtilna_SKLOP1'!E612=""),"Skupaj:",IF(AND('[1]Vmesna vrtilna_SKLOP1'!C612&lt;&gt;"",'[1]Vmesna vrtilna_SKLOP1'!D612=""),'[1]Vmesna vrtilna_SKLOP1'!J612,IF(F612&lt;&gt;"",IF('[1]Vmesna vrtilna_SKLOP1'!J612&lt;&gt;"",'[1]Vmesna vrtilna_SKLOP1'!J612,""),"")))))</f>
        <v>42.15</v>
      </c>
      <c r="M612" s="22">
        <f t="shared" si="18"/>
        <v>0</v>
      </c>
      <c r="N612" s="22" t="str">
        <f>IF(IFERROR(VLOOKUP(B612,'[1]Vmesna vrtilna_SKLOP1'!B:J,7,0),"")=0,"",IFERROR(VLOOKUP(B612,'[1]Vmesna vrtilna_SKLOP1'!B:J,7,0),""))</f>
        <v/>
      </c>
      <c r="O612" s="22"/>
    </row>
    <row r="613" spans="2:15" ht="15" customHeight="1" x14ac:dyDescent="0.3">
      <c r="B613" s="15" t="str">
        <f>IF(AND('[1]Vmesna vrtilna_SKLOP1'!B613&lt;&gt;"",'[1]Vmesna vrtilna_SKLOP1'!C613&lt;&gt;""),IF('[1]Vmesna vrtilna_SKLOP1'!B613&lt;&gt;"",'[1]Vmesna vrtilna_SKLOP1'!B613,""),"")</f>
        <v/>
      </c>
      <c r="C613" s="16" t="str">
        <f>IF(OR(C612="Posebna oblika",C612="Kulturno zaščiten objekt",C612="Kulturno zaščiten objekt, Posebna oblika"),"Glej zavihek POSEBNI POGOJI",IF(SUM(N612:Q612)=1,"Posebna oblika",IF(SUM(N612:Q612)=10,"Kulturno zaščiten objekt",IF(SUM(N612:Q612)=11,"Kulturno zaščiten objekt, Posebna oblika",IF(AND('[1]Vmesna vrtilna_SKLOP1'!C613&lt;&gt;"",'[1]Vmesna vrtilna_SKLOP1'!D613&lt;&gt;""),IF('[1]Vmesna vrtilna_SKLOP1'!C613&lt;&gt;"",'[1]Vmesna vrtilna_SKLOP1'!C613,""),"")))))</f>
        <v/>
      </c>
      <c r="D613" s="17" t="str">
        <f>IF(IFERROR(VLOOKUP(B613,'[1]Vmesna vrtilna_SKLOP1'!B:J,6,0),"")=0,"",IFERROR(VLOOKUP(B613,'[1]Vmesna vrtilna_SKLOP1'!B:J,6,0),""))</f>
        <v/>
      </c>
      <c r="E613" s="16" t="str">
        <f>IF(IF('[1]Vmesna vrtilna_SKLOP1'!E613&lt;&gt;"",'[1]Vmesna vrtilna_SKLOP1'!D613,"")=0,"",IF('[1]Vmesna vrtilna_SKLOP1'!E613&lt;&gt;"",'[1]Vmesna vrtilna_SKLOP1'!D613,""))</f>
        <v/>
      </c>
      <c r="F613" s="18" t="str">
        <f>IF('[1]Vmesna vrtilna_SKLOP1'!E613&lt;&gt;"",'[1]Vmesna vrtilna_SKLOP1'!E613,"")</f>
        <v/>
      </c>
      <c r="G613" s="15" t="str">
        <f>IF('[1]Vmesna vrtilna_SKLOP1'!E613&lt;&gt;"",'[1]Vmesna vrtilna_SKLOP1'!F613,"")</f>
        <v/>
      </c>
      <c r="H613" s="19" t="str">
        <f>IF('[1]Vmesna vrtilna_SKLOP1'!F613&lt;&gt;"",'[1]Vmesna vrtilna_SKLOP1'!I613,"")</f>
        <v/>
      </c>
      <c r="I613" s="20" t="str">
        <f>IF(I612="Skupaj:","DDV (22%):",IF(I612="DDV (22%):","Skupaj z DDV:",IF(AND('[1]Vmesna vrtilna_SKLOP1'!C613&lt;&gt;"",'[1]Vmesna vrtilna_SKLOP1'!E613=""),"Skupaj:","")))</f>
        <v/>
      </c>
      <c r="J613" s="21" t="str">
        <f t="shared" si="19"/>
        <v/>
      </c>
      <c r="K613" s="21" t="str">
        <f>IF(I613="Skupaj z DDV:",SUM(K611,K612),IF(I613="DDV (22%):",K612*0.22,IF(AND('[1]Vmesna vrtilna_SKLOP1'!C613&lt;&gt;"",'[1]Vmesna vrtilna_SKLOP1'!D613=""),'[1]Vmesna vrtilna_SKLOP1'!J613,IF(F613&lt;&gt;"",IF('[1]Vmesna vrtilna_SKLOP1'!J613&lt;&gt;"",'[1]Vmesna vrtilna_SKLOP1'!J613,""),""))))</f>
        <v/>
      </c>
      <c r="L613" s="22" t="str">
        <f>IF(I612="Skupaj:","DDV (22%):",IF(I612="DDV (22%):","Skupaj z DDV:",IF(AND('[1]Vmesna vrtilna_SKLOP1'!C613&lt;&gt;"",'[1]Vmesna vrtilna_SKLOP1'!E613=""),"Skupaj:",IF(AND('[1]Vmesna vrtilna_SKLOP1'!C613&lt;&gt;"",'[1]Vmesna vrtilna_SKLOP1'!D613=""),'[1]Vmesna vrtilna_SKLOP1'!J613,IF(F613&lt;&gt;"",IF('[1]Vmesna vrtilna_SKLOP1'!J613&lt;&gt;"",'[1]Vmesna vrtilna_SKLOP1'!J613,""),"")))))</f>
        <v/>
      </c>
      <c r="M613" s="22">
        <f t="shared" si="18"/>
        <v>0</v>
      </c>
      <c r="N613" s="22" t="str">
        <f>IF(IFERROR(VLOOKUP(B613,'[1]Vmesna vrtilna_SKLOP1'!B:J,7,0),"")=0,"",IFERROR(VLOOKUP(B613,'[1]Vmesna vrtilna_SKLOP1'!B:J,7,0),""))</f>
        <v/>
      </c>
      <c r="O613" s="22"/>
    </row>
    <row r="614" spans="2:15" ht="15" customHeight="1" x14ac:dyDescent="0.3">
      <c r="B614" s="15" t="str">
        <f>IF(AND('[1]Vmesna vrtilna_SKLOP1'!B614&lt;&gt;"",'[1]Vmesna vrtilna_SKLOP1'!C614&lt;&gt;""),IF('[1]Vmesna vrtilna_SKLOP1'!B614&lt;&gt;"",'[1]Vmesna vrtilna_SKLOP1'!B614,""),"")</f>
        <v/>
      </c>
      <c r="C614" s="16" t="str">
        <f>IF(OR(C613="Posebna oblika",C613="Kulturno zaščiten objekt",C613="Kulturno zaščiten objekt, Posebna oblika"),"Glej zavihek POSEBNI POGOJI",IF(SUM(N613:Q613)=1,"Posebna oblika",IF(SUM(N613:Q613)=10,"Kulturno zaščiten objekt",IF(SUM(N613:Q613)=11,"Kulturno zaščiten objekt, Posebna oblika",IF(AND('[1]Vmesna vrtilna_SKLOP1'!C614&lt;&gt;"",'[1]Vmesna vrtilna_SKLOP1'!D614&lt;&gt;""),IF('[1]Vmesna vrtilna_SKLOP1'!C614&lt;&gt;"",'[1]Vmesna vrtilna_SKLOP1'!C614,""),"")))))</f>
        <v/>
      </c>
      <c r="D614" s="17" t="str">
        <f>IF(IFERROR(VLOOKUP(B614,'[1]Vmesna vrtilna_SKLOP1'!B:J,6,0),"")=0,"",IFERROR(VLOOKUP(B614,'[1]Vmesna vrtilna_SKLOP1'!B:J,6,0),""))</f>
        <v/>
      </c>
      <c r="E614" s="16" t="str">
        <f>IF(IF('[1]Vmesna vrtilna_SKLOP1'!E614&lt;&gt;"",'[1]Vmesna vrtilna_SKLOP1'!D614,"")=0,"",IF('[1]Vmesna vrtilna_SKLOP1'!E614&lt;&gt;"",'[1]Vmesna vrtilna_SKLOP1'!D614,""))</f>
        <v>Montaža</v>
      </c>
      <c r="F614" s="18" t="str">
        <f>IF('[1]Vmesna vrtilna_SKLOP1'!E614&lt;&gt;"",'[1]Vmesna vrtilna_SKLOP1'!E614,"")</f>
        <v>RAL montaža oken z zidarskimi deli</v>
      </c>
      <c r="G614" s="15" t="str">
        <f>IF('[1]Vmesna vrtilna_SKLOP1'!E614&lt;&gt;"",'[1]Vmesna vrtilna_SKLOP1'!F614,"")</f>
        <v>[m1]</v>
      </c>
      <c r="H614" s="19">
        <f>IF('[1]Vmesna vrtilna_SKLOP1'!F614&lt;&gt;"",'[1]Vmesna vrtilna_SKLOP1'!I614,"")</f>
        <v>24.7</v>
      </c>
      <c r="I614" s="20" t="str">
        <f>IF(I613="Skupaj:","DDV (22%):",IF(I613="DDV (22%):","Skupaj z DDV:",IF(AND('[1]Vmesna vrtilna_SKLOP1'!C614&lt;&gt;"",'[1]Vmesna vrtilna_SKLOP1'!E614=""),"Skupaj:","")))</f>
        <v/>
      </c>
      <c r="J614" s="21">
        <f t="shared" si="19"/>
        <v>0</v>
      </c>
      <c r="K614" s="21">
        <f>IF(I614="Skupaj z DDV:",SUM(K612,K613),IF(I614="DDV (22%):",K613*0.22,IF(AND('[1]Vmesna vrtilna_SKLOP1'!C614&lt;&gt;"",'[1]Vmesna vrtilna_SKLOP1'!D614=""),'[1]Vmesna vrtilna_SKLOP1'!J614,IF(F614&lt;&gt;"",IF('[1]Vmesna vrtilna_SKLOP1'!J614&lt;&gt;"",'[1]Vmesna vrtilna_SKLOP1'!J614,""),""))))</f>
        <v>921.39999999999986</v>
      </c>
      <c r="L614" s="22">
        <f>IF(I613="Skupaj:","DDV (22%):",IF(I613="DDV (22%):","Skupaj z DDV:",IF(AND('[1]Vmesna vrtilna_SKLOP1'!C614&lt;&gt;"",'[1]Vmesna vrtilna_SKLOP1'!E614=""),"Skupaj:",IF(AND('[1]Vmesna vrtilna_SKLOP1'!C614&lt;&gt;"",'[1]Vmesna vrtilna_SKLOP1'!D614=""),'[1]Vmesna vrtilna_SKLOP1'!J614,IF(F614&lt;&gt;"",IF('[1]Vmesna vrtilna_SKLOP1'!J614&lt;&gt;"",'[1]Vmesna vrtilna_SKLOP1'!J614,""),"")))))</f>
        <v>921.39999999999986</v>
      </c>
      <c r="M614" s="22">
        <f t="shared" si="18"/>
        <v>0</v>
      </c>
      <c r="N614" s="22" t="str">
        <f>IF(IFERROR(VLOOKUP(B614,'[1]Vmesna vrtilna_SKLOP1'!B:J,7,0),"")=0,"",IFERROR(VLOOKUP(B614,'[1]Vmesna vrtilna_SKLOP1'!B:J,7,0),""))</f>
        <v/>
      </c>
      <c r="O614" s="22"/>
    </row>
    <row r="615" spans="2:15" ht="15" customHeight="1" x14ac:dyDescent="0.3">
      <c r="B615" s="15" t="str">
        <f>IF(AND('[1]Vmesna vrtilna_SKLOP1'!B615&lt;&gt;"",'[1]Vmesna vrtilna_SKLOP1'!C615&lt;&gt;""),IF('[1]Vmesna vrtilna_SKLOP1'!B615&lt;&gt;"",'[1]Vmesna vrtilna_SKLOP1'!B615,""),"")</f>
        <v/>
      </c>
      <c r="C615" s="16" t="str">
        <f>IF(OR(C614="Posebna oblika",C614="Kulturno zaščiten objekt",C614="Kulturno zaščiten objekt, Posebna oblika"),"Glej zavihek POSEBNI POGOJI",IF(SUM(N614:Q614)=1,"Posebna oblika",IF(SUM(N614:Q614)=10,"Kulturno zaščiten objekt",IF(SUM(N614:Q614)=11,"Kulturno zaščiten objekt, Posebna oblika",IF(AND('[1]Vmesna vrtilna_SKLOP1'!C615&lt;&gt;"",'[1]Vmesna vrtilna_SKLOP1'!D615&lt;&gt;""),IF('[1]Vmesna vrtilna_SKLOP1'!C615&lt;&gt;"",'[1]Vmesna vrtilna_SKLOP1'!C615,""),"")))))</f>
        <v/>
      </c>
      <c r="D615" s="17" t="str">
        <f>IF(IFERROR(VLOOKUP(B615,'[1]Vmesna vrtilna_SKLOP1'!B:J,6,0),"")=0,"",IFERROR(VLOOKUP(B615,'[1]Vmesna vrtilna_SKLOP1'!B:J,6,0),""))</f>
        <v/>
      </c>
      <c r="E615" s="16" t="str">
        <f>IF(IF('[1]Vmesna vrtilna_SKLOP1'!E615&lt;&gt;"",'[1]Vmesna vrtilna_SKLOP1'!D615,"")=0,"",IF('[1]Vmesna vrtilna_SKLOP1'!E615&lt;&gt;"",'[1]Vmesna vrtilna_SKLOP1'!D615,""))</f>
        <v/>
      </c>
      <c r="F615" s="18" t="str">
        <f>IF('[1]Vmesna vrtilna_SKLOP1'!E615&lt;&gt;"",'[1]Vmesna vrtilna_SKLOP1'!E615,"")</f>
        <v>RAL montaža oken z zidarskimi deli ter dodatno zapiranje odprtine nad notr. rolo omarico</v>
      </c>
      <c r="G615" s="15" t="str">
        <f>IF('[1]Vmesna vrtilna_SKLOP1'!E615&lt;&gt;"",'[1]Vmesna vrtilna_SKLOP1'!F615,"")</f>
        <v>[m1]</v>
      </c>
      <c r="H615" s="19">
        <f>IF('[1]Vmesna vrtilna_SKLOP1'!F615&lt;&gt;"",'[1]Vmesna vrtilna_SKLOP1'!I615,"")</f>
        <v>15.04</v>
      </c>
      <c r="I615" s="20" t="str">
        <f>IF(I614="Skupaj:","DDV (22%):",IF(I614="DDV (22%):","Skupaj z DDV:",IF(AND('[1]Vmesna vrtilna_SKLOP1'!C615&lt;&gt;"",'[1]Vmesna vrtilna_SKLOP1'!E615=""),"Skupaj:","")))</f>
        <v/>
      </c>
      <c r="J615" s="21">
        <f t="shared" si="19"/>
        <v>0</v>
      </c>
      <c r="K615" s="21">
        <f>IF(I615="Skupaj z DDV:",SUM(K613,K614),IF(I615="DDV (22%):",K614*0.22,IF(AND('[1]Vmesna vrtilna_SKLOP1'!C615&lt;&gt;"",'[1]Vmesna vrtilna_SKLOP1'!D615=""),'[1]Vmesna vrtilna_SKLOP1'!J615,IF(F615&lt;&gt;"",IF('[1]Vmesna vrtilna_SKLOP1'!J615&lt;&gt;"",'[1]Vmesna vrtilna_SKLOP1'!J615,""),""))))</f>
        <v>572.55999999999995</v>
      </c>
      <c r="L615" s="22">
        <f>IF(I614="Skupaj:","DDV (22%):",IF(I614="DDV (22%):","Skupaj z DDV:",IF(AND('[1]Vmesna vrtilna_SKLOP1'!C615&lt;&gt;"",'[1]Vmesna vrtilna_SKLOP1'!E615=""),"Skupaj:",IF(AND('[1]Vmesna vrtilna_SKLOP1'!C615&lt;&gt;"",'[1]Vmesna vrtilna_SKLOP1'!D615=""),'[1]Vmesna vrtilna_SKLOP1'!J615,IF(F615&lt;&gt;"",IF('[1]Vmesna vrtilna_SKLOP1'!J615&lt;&gt;"",'[1]Vmesna vrtilna_SKLOP1'!J615,""),"")))))</f>
        <v>572.55999999999995</v>
      </c>
      <c r="M615" s="22">
        <f t="shared" si="18"/>
        <v>0</v>
      </c>
      <c r="N615" s="22" t="str">
        <f>IF(IFERROR(VLOOKUP(B615,'[1]Vmesna vrtilna_SKLOP1'!B:J,7,0),"")=0,"",IFERROR(VLOOKUP(B615,'[1]Vmesna vrtilna_SKLOP1'!B:J,7,0),""))</f>
        <v/>
      </c>
      <c r="O615" s="22"/>
    </row>
    <row r="616" spans="2:15" ht="15" customHeight="1" x14ac:dyDescent="0.3">
      <c r="B616" s="15" t="str">
        <f>IF(AND('[1]Vmesna vrtilna_SKLOP1'!B616&lt;&gt;"",'[1]Vmesna vrtilna_SKLOP1'!C616&lt;&gt;""),IF('[1]Vmesna vrtilna_SKLOP1'!B616&lt;&gt;"",'[1]Vmesna vrtilna_SKLOP1'!B616,""),"")</f>
        <v/>
      </c>
      <c r="C616" s="16" t="str">
        <f>IF(OR(C615="Posebna oblika",C615="Kulturno zaščiten objekt",C615="Kulturno zaščiten objekt, Posebna oblika"),"Glej zavihek POSEBNI POGOJI",IF(SUM(N615:Q615)=1,"Posebna oblika",IF(SUM(N615:Q615)=10,"Kulturno zaščiten objekt",IF(SUM(N615:Q615)=11,"Kulturno zaščiten objekt, Posebna oblika",IF(AND('[1]Vmesna vrtilna_SKLOP1'!C616&lt;&gt;"",'[1]Vmesna vrtilna_SKLOP1'!D616&lt;&gt;""),IF('[1]Vmesna vrtilna_SKLOP1'!C616&lt;&gt;"",'[1]Vmesna vrtilna_SKLOP1'!C616,""),"")))))</f>
        <v/>
      </c>
      <c r="D616" s="17" t="str">
        <f>IF(IFERROR(VLOOKUP(B616,'[1]Vmesna vrtilna_SKLOP1'!B:J,6,0),"")=0,"",IFERROR(VLOOKUP(B616,'[1]Vmesna vrtilna_SKLOP1'!B:J,6,0),""))</f>
        <v/>
      </c>
      <c r="E616" s="16" t="str">
        <f>IF(IF('[1]Vmesna vrtilna_SKLOP1'!E616&lt;&gt;"",'[1]Vmesna vrtilna_SKLOP1'!D616,"")=0,"",IF('[1]Vmesna vrtilna_SKLOP1'!E616&lt;&gt;"",'[1]Vmesna vrtilna_SKLOP1'!D616,""))</f>
        <v/>
      </c>
      <c r="F616" s="18" t="str">
        <f>IF('[1]Vmesna vrtilna_SKLOP1'!E616&lt;&gt;"",'[1]Vmesna vrtilna_SKLOP1'!E616,"")</f>
        <v>RAL montaža vrat z zidarskimi deli</v>
      </c>
      <c r="G616" s="15" t="str">
        <f>IF('[1]Vmesna vrtilna_SKLOP1'!E616&lt;&gt;"",'[1]Vmesna vrtilna_SKLOP1'!F616,"")</f>
        <v>[m1]</v>
      </c>
      <c r="H616" s="19">
        <f>IF('[1]Vmesna vrtilna_SKLOP1'!F616&lt;&gt;"",'[1]Vmesna vrtilna_SKLOP1'!I616,"")</f>
        <v>13.34</v>
      </c>
      <c r="I616" s="20" t="str">
        <f>IF(I615="Skupaj:","DDV (22%):",IF(I615="DDV (22%):","Skupaj z DDV:",IF(AND('[1]Vmesna vrtilna_SKLOP1'!C616&lt;&gt;"",'[1]Vmesna vrtilna_SKLOP1'!E616=""),"Skupaj:","")))</f>
        <v/>
      </c>
      <c r="J616" s="21">
        <f t="shared" si="19"/>
        <v>0</v>
      </c>
      <c r="K616" s="21">
        <f>IF(I616="Skupaj z DDV:",SUM(K614,K615),IF(I616="DDV (22%):",K615*0.22,IF(AND('[1]Vmesna vrtilna_SKLOP1'!C616&lt;&gt;"",'[1]Vmesna vrtilna_SKLOP1'!D616=""),'[1]Vmesna vrtilna_SKLOP1'!J616,IF(F616&lt;&gt;"",IF('[1]Vmesna vrtilna_SKLOP1'!J616&lt;&gt;"",'[1]Vmesna vrtilna_SKLOP1'!J616,""),""))))</f>
        <v>494.35999999999996</v>
      </c>
      <c r="L616" s="22">
        <f>IF(I615="Skupaj:","DDV (22%):",IF(I615="DDV (22%):","Skupaj z DDV:",IF(AND('[1]Vmesna vrtilna_SKLOP1'!C616&lt;&gt;"",'[1]Vmesna vrtilna_SKLOP1'!E616=""),"Skupaj:",IF(AND('[1]Vmesna vrtilna_SKLOP1'!C616&lt;&gt;"",'[1]Vmesna vrtilna_SKLOP1'!D616=""),'[1]Vmesna vrtilna_SKLOP1'!J616,IF(F616&lt;&gt;"",IF('[1]Vmesna vrtilna_SKLOP1'!J616&lt;&gt;"",'[1]Vmesna vrtilna_SKLOP1'!J616,""),"")))))</f>
        <v>494.35999999999996</v>
      </c>
      <c r="M616" s="22">
        <f t="shared" si="18"/>
        <v>0</v>
      </c>
      <c r="N616" s="22" t="str">
        <f>IF(IFERROR(VLOOKUP(B616,'[1]Vmesna vrtilna_SKLOP1'!B:J,7,0),"")=0,"",IFERROR(VLOOKUP(B616,'[1]Vmesna vrtilna_SKLOP1'!B:J,7,0),""))</f>
        <v/>
      </c>
      <c r="O616" s="22"/>
    </row>
    <row r="617" spans="2:15" ht="15" customHeight="1" x14ac:dyDescent="0.3">
      <c r="B617" s="15" t="str">
        <f>IF(AND('[1]Vmesna vrtilna_SKLOP1'!B617&lt;&gt;"",'[1]Vmesna vrtilna_SKLOP1'!C617&lt;&gt;""),IF('[1]Vmesna vrtilna_SKLOP1'!B617&lt;&gt;"",'[1]Vmesna vrtilna_SKLOP1'!B617,""),"")</f>
        <v/>
      </c>
      <c r="C617" s="16" t="str">
        <f>IF(OR(C616="Posebna oblika",C616="Kulturno zaščiten objekt",C616="Kulturno zaščiten objekt, Posebna oblika"),"Glej zavihek POSEBNI POGOJI",IF(SUM(N616:Q616)=1,"Posebna oblika",IF(SUM(N616:Q616)=10,"Kulturno zaščiten objekt",IF(SUM(N616:Q616)=11,"Kulturno zaščiten objekt, Posebna oblika",IF(AND('[1]Vmesna vrtilna_SKLOP1'!C617&lt;&gt;"",'[1]Vmesna vrtilna_SKLOP1'!D617&lt;&gt;""),IF('[1]Vmesna vrtilna_SKLOP1'!C617&lt;&gt;"",'[1]Vmesna vrtilna_SKLOP1'!C617,""),"")))))</f>
        <v/>
      </c>
      <c r="D617" s="17" t="str">
        <f>IF(IFERROR(VLOOKUP(B617,'[1]Vmesna vrtilna_SKLOP1'!B:J,6,0),"")=0,"",IFERROR(VLOOKUP(B617,'[1]Vmesna vrtilna_SKLOP1'!B:J,6,0),""))</f>
        <v/>
      </c>
      <c r="E617" s="16" t="str">
        <f>IF(IF('[1]Vmesna vrtilna_SKLOP1'!E617&lt;&gt;"",'[1]Vmesna vrtilna_SKLOP1'!D617,"")=0,"",IF('[1]Vmesna vrtilna_SKLOP1'!E617&lt;&gt;"",'[1]Vmesna vrtilna_SKLOP1'!D617,""))</f>
        <v/>
      </c>
      <c r="F617" s="18" t="str">
        <f>IF('[1]Vmesna vrtilna_SKLOP1'!E617&lt;&gt;"",'[1]Vmesna vrtilna_SKLOP1'!E617,"")</f>
        <v>Montaža police</v>
      </c>
      <c r="G617" s="15" t="str">
        <f>IF('[1]Vmesna vrtilna_SKLOP1'!E617&lt;&gt;"",'[1]Vmesna vrtilna_SKLOP1'!F617,"")</f>
        <v>[kos]</v>
      </c>
      <c r="H617" s="19">
        <f>IF('[1]Vmesna vrtilna_SKLOP1'!F617&lt;&gt;"",'[1]Vmesna vrtilna_SKLOP1'!I617,"")</f>
        <v>7</v>
      </c>
      <c r="I617" s="20" t="str">
        <f>IF(I616="Skupaj:","DDV (22%):",IF(I616="DDV (22%):","Skupaj z DDV:",IF(AND('[1]Vmesna vrtilna_SKLOP1'!C617&lt;&gt;"",'[1]Vmesna vrtilna_SKLOP1'!E617=""),"Skupaj:","")))</f>
        <v/>
      </c>
      <c r="J617" s="21">
        <f t="shared" si="19"/>
        <v>0</v>
      </c>
      <c r="K617" s="21">
        <f>IF(I617="Skupaj z DDV:",SUM(K615,K616),IF(I617="DDV (22%):",K616*0.22,IF(AND('[1]Vmesna vrtilna_SKLOP1'!C617&lt;&gt;"",'[1]Vmesna vrtilna_SKLOP1'!D617=""),'[1]Vmesna vrtilna_SKLOP1'!J617,IF(F617&lt;&gt;"",IF('[1]Vmesna vrtilna_SKLOP1'!J617&lt;&gt;"",'[1]Vmesna vrtilna_SKLOP1'!J617,""),""))))</f>
        <v>84.3</v>
      </c>
      <c r="L617" s="22">
        <f>IF(I616="Skupaj:","DDV (22%):",IF(I616="DDV (22%):","Skupaj z DDV:",IF(AND('[1]Vmesna vrtilna_SKLOP1'!C617&lt;&gt;"",'[1]Vmesna vrtilna_SKLOP1'!E617=""),"Skupaj:",IF(AND('[1]Vmesna vrtilna_SKLOP1'!C617&lt;&gt;"",'[1]Vmesna vrtilna_SKLOP1'!D617=""),'[1]Vmesna vrtilna_SKLOP1'!J617,IF(F617&lt;&gt;"",IF('[1]Vmesna vrtilna_SKLOP1'!J617&lt;&gt;"",'[1]Vmesna vrtilna_SKLOP1'!J617,""),"")))))</f>
        <v>84.3</v>
      </c>
      <c r="M617" s="22">
        <f t="shared" si="18"/>
        <v>0</v>
      </c>
      <c r="N617" s="22" t="str">
        <f>IF(IFERROR(VLOOKUP(B617,'[1]Vmesna vrtilna_SKLOP1'!B:J,7,0),"")=0,"",IFERROR(VLOOKUP(B617,'[1]Vmesna vrtilna_SKLOP1'!B:J,7,0),""))</f>
        <v/>
      </c>
      <c r="O617" s="22"/>
    </row>
    <row r="618" spans="2:15" ht="15" customHeight="1" x14ac:dyDescent="0.3">
      <c r="B618" s="15" t="str">
        <f>IF(AND('[1]Vmesna vrtilna_SKLOP1'!B618&lt;&gt;"",'[1]Vmesna vrtilna_SKLOP1'!C618&lt;&gt;""),IF('[1]Vmesna vrtilna_SKLOP1'!B618&lt;&gt;"",'[1]Vmesna vrtilna_SKLOP1'!B618,""),"")</f>
        <v/>
      </c>
      <c r="C618" s="16" t="str">
        <f>IF(OR(C617="Posebna oblika",C617="Kulturno zaščiten objekt",C617="Kulturno zaščiten objekt, Posebna oblika"),"Glej zavihek POSEBNI POGOJI",IF(SUM(N617:Q617)=1,"Posebna oblika",IF(SUM(N617:Q617)=10,"Kulturno zaščiten objekt",IF(SUM(N617:Q617)=11,"Kulturno zaščiten objekt, Posebna oblika",IF(AND('[1]Vmesna vrtilna_SKLOP1'!C618&lt;&gt;"",'[1]Vmesna vrtilna_SKLOP1'!D618&lt;&gt;""),IF('[1]Vmesna vrtilna_SKLOP1'!C618&lt;&gt;"",'[1]Vmesna vrtilna_SKLOP1'!C618,""),"")))))</f>
        <v/>
      </c>
      <c r="D618" s="17" t="str">
        <f>IF(IFERROR(VLOOKUP(B618,'[1]Vmesna vrtilna_SKLOP1'!B:J,6,0),"")=0,"",IFERROR(VLOOKUP(B618,'[1]Vmesna vrtilna_SKLOP1'!B:J,6,0),""))</f>
        <v/>
      </c>
      <c r="E618" s="16" t="str">
        <f>IF(IF('[1]Vmesna vrtilna_SKLOP1'!E618&lt;&gt;"",'[1]Vmesna vrtilna_SKLOP1'!D618,"")=0,"",IF('[1]Vmesna vrtilna_SKLOP1'!E618&lt;&gt;"",'[1]Vmesna vrtilna_SKLOP1'!D618,""))</f>
        <v/>
      </c>
      <c r="F618" s="18" t="str">
        <f>IF('[1]Vmesna vrtilna_SKLOP1'!E618&lt;&gt;"",'[1]Vmesna vrtilna_SKLOP1'!E618,"")</f>
        <v/>
      </c>
      <c r="G618" s="15" t="str">
        <f>IF('[1]Vmesna vrtilna_SKLOP1'!E618&lt;&gt;"",'[1]Vmesna vrtilna_SKLOP1'!F618,"")</f>
        <v/>
      </c>
      <c r="H618" s="19" t="str">
        <f>IF('[1]Vmesna vrtilna_SKLOP1'!F618&lt;&gt;"",'[1]Vmesna vrtilna_SKLOP1'!I618,"")</f>
        <v/>
      </c>
      <c r="I618" s="20" t="str">
        <f>IF(I617="Skupaj:","DDV (22%):",IF(I617="DDV (22%):","Skupaj z DDV:",IF(AND('[1]Vmesna vrtilna_SKLOP1'!C618&lt;&gt;"",'[1]Vmesna vrtilna_SKLOP1'!E618=""),"Skupaj:","")))</f>
        <v/>
      </c>
      <c r="J618" s="21" t="str">
        <f t="shared" si="19"/>
        <v/>
      </c>
      <c r="K618" s="21" t="str">
        <f>IF(I618="Skupaj z DDV:",SUM(K616,K617),IF(I618="DDV (22%):",K617*0.22,IF(AND('[1]Vmesna vrtilna_SKLOP1'!C618&lt;&gt;"",'[1]Vmesna vrtilna_SKLOP1'!D618=""),'[1]Vmesna vrtilna_SKLOP1'!J618,IF(F618&lt;&gt;"",IF('[1]Vmesna vrtilna_SKLOP1'!J618&lt;&gt;"",'[1]Vmesna vrtilna_SKLOP1'!J618,""),""))))</f>
        <v/>
      </c>
      <c r="L618" s="22" t="str">
        <f>IF(I617="Skupaj:","DDV (22%):",IF(I617="DDV (22%):","Skupaj z DDV:",IF(AND('[1]Vmesna vrtilna_SKLOP1'!C618&lt;&gt;"",'[1]Vmesna vrtilna_SKLOP1'!E618=""),"Skupaj:",IF(AND('[1]Vmesna vrtilna_SKLOP1'!C618&lt;&gt;"",'[1]Vmesna vrtilna_SKLOP1'!D618=""),'[1]Vmesna vrtilna_SKLOP1'!J618,IF(F618&lt;&gt;"",IF('[1]Vmesna vrtilna_SKLOP1'!J618&lt;&gt;"",'[1]Vmesna vrtilna_SKLOP1'!J618,""),"")))))</f>
        <v/>
      </c>
      <c r="M618" s="22">
        <f t="shared" si="18"/>
        <v>0</v>
      </c>
      <c r="N618" s="22" t="str">
        <f>IF(IFERROR(VLOOKUP(B618,'[1]Vmesna vrtilna_SKLOP1'!B:J,7,0),"")=0,"",IFERROR(VLOOKUP(B618,'[1]Vmesna vrtilna_SKLOP1'!B:J,7,0),""))</f>
        <v/>
      </c>
      <c r="O618" s="22"/>
    </row>
    <row r="619" spans="2:15" ht="15" customHeight="1" x14ac:dyDescent="0.3">
      <c r="B619" s="15" t="str">
        <f>IF(AND('[1]Vmesna vrtilna_SKLOP1'!B619&lt;&gt;"",'[1]Vmesna vrtilna_SKLOP1'!C619&lt;&gt;""),IF('[1]Vmesna vrtilna_SKLOP1'!B619&lt;&gt;"",'[1]Vmesna vrtilna_SKLOP1'!B619,""),"")</f>
        <v/>
      </c>
      <c r="C619" s="16" t="str">
        <f>IF(OR(C618="Posebna oblika",C618="Kulturno zaščiten objekt",C618="Kulturno zaščiten objekt, Posebna oblika"),"Glej zavihek POSEBNI POGOJI",IF(SUM(N618:Q618)=1,"Posebna oblika",IF(SUM(N618:Q618)=10,"Kulturno zaščiten objekt",IF(SUM(N618:Q618)=11,"Kulturno zaščiten objekt, Posebna oblika",IF(AND('[1]Vmesna vrtilna_SKLOP1'!C619&lt;&gt;"",'[1]Vmesna vrtilna_SKLOP1'!D619&lt;&gt;""),IF('[1]Vmesna vrtilna_SKLOP1'!C619&lt;&gt;"",'[1]Vmesna vrtilna_SKLOP1'!C619,""),"")))))</f>
        <v/>
      </c>
      <c r="D619" s="17" t="str">
        <f>IF(IFERROR(VLOOKUP(B619,'[1]Vmesna vrtilna_SKLOP1'!B:J,6,0),"")=0,"",IFERROR(VLOOKUP(B619,'[1]Vmesna vrtilna_SKLOP1'!B:J,6,0),""))</f>
        <v/>
      </c>
      <c r="E619" s="16" t="str">
        <f>IF(IF('[1]Vmesna vrtilna_SKLOP1'!E619&lt;&gt;"",'[1]Vmesna vrtilna_SKLOP1'!D619,"")=0,"",IF('[1]Vmesna vrtilna_SKLOP1'!E619&lt;&gt;"",'[1]Vmesna vrtilna_SKLOP1'!D619,""))</f>
        <v>Odvoz na deponijo</v>
      </c>
      <c r="F619" s="18" t="str">
        <f>IF('[1]Vmesna vrtilna_SKLOP1'!E619&lt;&gt;"",'[1]Vmesna vrtilna_SKLOP1'!E619,"")</f>
        <v>Odvoz na deponijo</v>
      </c>
      <c r="G619" s="15" t="str">
        <f>IF('[1]Vmesna vrtilna_SKLOP1'!E619&lt;&gt;"",'[1]Vmesna vrtilna_SKLOP1'!F619,"")</f>
        <v>[m1]</v>
      </c>
      <c r="H619" s="19">
        <f>IF('[1]Vmesna vrtilna_SKLOP1'!F619&lt;&gt;"",'[1]Vmesna vrtilna_SKLOP1'!I619,"")</f>
        <v>53.08</v>
      </c>
      <c r="I619" s="20" t="str">
        <f>IF(I618="Skupaj:","DDV (22%):",IF(I618="DDV (22%):","Skupaj z DDV:",IF(AND('[1]Vmesna vrtilna_SKLOP1'!C619&lt;&gt;"",'[1]Vmesna vrtilna_SKLOP1'!E619=""),"Skupaj:","")))</f>
        <v/>
      </c>
      <c r="J619" s="21">
        <f t="shared" si="19"/>
        <v>0</v>
      </c>
      <c r="K619" s="21">
        <f>IF(I619="Skupaj z DDV:",SUM(K617,K618),IF(I619="DDV (22%):",K618*0.22,IF(AND('[1]Vmesna vrtilna_SKLOP1'!C619&lt;&gt;"",'[1]Vmesna vrtilna_SKLOP1'!D619=""),'[1]Vmesna vrtilna_SKLOP1'!J619,IF(F619&lt;&gt;"",IF('[1]Vmesna vrtilna_SKLOP1'!J619&lt;&gt;"",'[1]Vmesna vrtilna_SKLOP1'!J619,""),""))))</f>
        <v>159.24</v>
      </c>
      <c r="L619" s="22">
        <f>IF(I618="Skupaj:","DDV (22%):",IF(I618="DDV (22%):","Skupaj z DDV:",IF(AND('[1]Vmesna vrtilna_SKLOP1'!C619&lt;&gt;"",'[1]Vmesna vrtilna_SKLOP1'!E619=""),"Skupaj:",IF(AND('[1]Vmesna vrtilna_SKLOP1'!C619&lt;&gt;"",'[1]Vmesna vrtilna_SKLOP1'!D619=""),'[1]Vmesna vrtilna_SKLOP1'!J619,IF(F619&lt;&gt;"",IF('[1]Vmesna vrtilna_SKLOP1'!J619&lt;&gt;"",'[1]Vmesna vrtilna_SKLOP1'!J619,""),"")))))</f>
        <v>159.24</v>
      </c>
      <c r="M619" s="22">
        <f t="shared" si="18"/>
        <v>0</v>
      </c>
      <c r="N619" s="22" t="str">
        <f>IF(IFERROR(VLOOKUP(B619,'[1]Vmesna vrtilna_SKLOP1'!B:J,7,0),"")=0,"",IFERROR(VLOOKUP(B619,'[1]Vmesna vrtilna_SKLOP1'!B:J,7,0),""))</f>
        <v/>
      </c>
      <c r="O619" s="22"/>
    </row>
    <row r="620" spans="2:15" ht="15" customHeight="1" x14ac:dyDescent="0.3">
      <c r="B620" s="15" t="str">
        <f>IF(AND('[1]Vmesna vrtilna_SKLOP1'!B620&lt;&gt;"",'[1]Vmesna vrtilna_SKLOP1'!C620&lt;&gt;""),IF('[1]Vmesna vrtilna_SKLOP1'!B620&lt;&gt;"",'[1]Vmesna vrtilna_SKLOP1'!B620,""),"")</f>
        <v/>
      </c>
      <c r="C620" s="16" t="str">
        <f>IF(OR(C619="Posebna oblika",C619="Kulturno zaščiten objekt",C619="Kulturno zaščiten objekt, Posebna oblika"),"Glej zavihek POSEBNI POGOJI",IF(SUM(N619:Q619)=1,"Posebna oblika",IF(SUM(N619:Q619)=10,"Kulturno zaščiten objekt",IF(SUM(N619:Q619)=11,"Kulturno zaščiten objekt, Posebna oblika",IF(AND('[1]Vmesna vrtilna_SKLOP1'!C620&lt;&gt;"",'[1]Vmesna vrtilna_SKLOP1'!D620&lt;&gt;""),IF('[1]Vmesna vrtilna_SKLOP1'!C620&lt;&gt;"",'[1]Vmesna vrtilna_SKLOP1'!C620,""),"")))))</f>
        <v/>
      </c>
      <c r="D620" s="17" t="str">
        <f>IF(IFERROR(VLOOKUP(B620,'[1]Vmesna vrtilna_SKLOP1'!B:J,6,0),"")=0,"",IFERROR(VLOOKUP(B620,'[1]Vmesna vrtilna_SKLOP1'!B:J,6,0),""))</f>
        <v/>
      </c>
      <c r="E620" s="16" t="str">
        <f>IF(IF('[1]Vmesna vrtilna_SKLOP1'!E620&lt;&gt;"",'[1]Vmesna vrtilna_SKLOP1'!D620,"")=0,"",IF('[1]Vmesna vrtilna_SKLOP1'!E620&lt;&gt;"",'[1]Vmesna vrtilna_SKLOP1'!D620,""))</f>
        <v/>
      </c>
      <c r="F620" s="18" t="str">
        <f>IF('[1]Vmesna vrtilna_SKLOP1'!E620&lt;&gt;"",'[1]Vmesna vrtilna_SKLOP1'!E620,"")</f>
        <v/>
      </c>
      <c r="G620" s="15" t="str">
        <f>IF('[1]Vmesna vrtilna_SKLOP1'!E620&lt;&gt;"",'[1]Vmesna vrtilna_SKLOP1'!F620,"")</f>
        <v/>
      </c>
      <c r="H620" s="19" t="str">
        <f>IF('[1]Vmesna vrtilna_SKLOP1'!F620&lt;&gt;"",'[1]Vmesna vrtilna_SKLOP1'!I620,"")</f>
        <v/>
      </c>
      <c r="I620" s="20" t="str">
        <f>IF(I619="Skupaj:","DDV (22%):",IF(I619="DDV (22%):","Skupaj z DDV:",IF(AND('[1]Vmesna vrtilna_SKLOP1'!C620&lt;&gt;"",'[1]Vmesna vrtilna_SKLOP1'!E620=""),"Skupaj:","")))</f>
        <v/>
      </c>
      <c r="J620" s="21" t="str">
        <f t="shared" si="19"/>
        <v/>
      </c>
      <c r="K620" s="21" t="str">
        <f>IF(I620="Skupaj z DDV:",SUM(K618,K619),IF(I620="DDV (22%):",K619*0.22,IF(AND('[1]Vmesna vrtilna_SKLOP1'!C620&lt;&gt;"",'[1]Vmesna vrtilna_SKLOP1'!D620=""),'[1]Vmesna vrtilna_SKLOP1'!J620,IF(F620&lt;&gt;"",IF('[1]Vmesna vrtilna_SKLOP1'!J620&lt;&gt;"",'[1]Vmesna vrtilna_SKLOP1'!J620,""),""))))</f>
        <v/>
      </c>
      <c r="L620" s="22" t="str">
        <f>IF(I619="Skupaj:","DDV (22%):",IF(I619="DDV (22%):","Skupaj z DDV:",IF(AND('[1]Vmesna vrtilna_SKLOP1'!C620&lt;&gt;"",'[1]Vmesna vrtilna_SKLOP1'!E620=""),"Skupaj:",IF(AND('[1]Vmesna vrtilna_SKLOP1'!C620&lt;&gt;"",'[1]Vmesna vrtilna_SKLOP1'!D620=""),'[1]Vmesna vrtilna_SKLOP1'!J620,IF(F620&lt;&gt;"",IF('[1]Vmesna vrtilna_SKLOP1'!J620&lt;&gt;"",'[1]Vmesna vrtilna_SKLOP1'!J620,""),"")))))</f>
        <v/>
      </c>
      <c r="M620" s="22">
        <f t="shared" si="18"/>
        <v>0</v>
      </c>
      <c r="N620" s="22" t="str">
        <f>IF(IFERROR(VLOOKUP(B620,'[1]Vmesna vrtilna_SKLOP1'!B:J,7,0),"")=0,"",IFERROR(VLOOKUP(B620,'[1]Vmesna vrtilna_SKLOP1'!B:J,7,0),""))</f>
        <v/>
      </c>
      <c r="O620" s="22"/>
    </row>
    <row r="621" spans="2:15" ht="15" customHeight="1" x14ac:dyDescent="0.3">
      <c r="B621" s="15" t="str">
        <f>IF(AND('[1]Vmesna vrtilna_SKLOP1'!B621&lt;&gt;"",'[1]Vmesna vrtilna_SKLOP1'!C621&lt;&gt;""),IF('[1]Vmesna vrtilna_SKLOP1'!B621&lt;&gt;"",'[1]Vmesna vrtilna_SKLOP1'!B621,""),"")</f>
        <v/>
      </c>
      <c r="C621" s="16" t="str">
        <f>IF(OR(C620="Posebna oblika",C620="Kulturno zaščiten objekt",C620="Kulturno zaščiten objekt, Posebna oblika"),"Glej zavihek POSEBNI POGOJI",IF(SUM(N620:Q620)=1,"Posebna oblika",IF(SUM(N620:Q620)=10,"Kulturno zaščiten objekt",IF(SUM(N620:Q620)=11,"Kulturno zaščiten objekt, Posebna oblika",IF(AND('[1]Vmesna vrtilna_SKLOP1'!C621&lt;&gt;"",'[1]Vmesna vrtilna_SKLOP1'!D621&lt;&gt;""),IF('[1]Vmesna vrtilna_SKLOP1'!C621&lt;&gt;"",'[1]Vmesna vrtilna_SKLOP1'!C621,""),"")))))</f>
        <v/>
      </c>
      <c r="D621" s="17" t="str">
        <f>IF(IFERROR(VLOOKUP(B621,'[1]Vmesna vrtilna_SKLOP1'!B:J,6,0),"")=0,"",IFERROR(VLOOKUP(B621,'[1]Vmesna vrtilna_SKLOP1'!B:J,6,0),""))</f>
        <v/>
      </c>
      <c r="E621" s="16" t="str">
        <f>IF(IF('[1]Vmesna vrtilna_SKLOP1'!E621&lt;&gt;"",'[1]Vmesna vrtilna_SKLOP1'!D621,"")=0,"",IF('[1]Vmesna vrtilna_SKLOP1'!E621&lt;&gt;"",'[1]Vmesna vrtilna_SKLOP1'!D621,""))</f>
        <v>Slikopleskarska dela</v>
      </c>
      <c r="F621" s="18" t="str">
        <f>IF('[1]Vmesna vrtilna_SKLOP1'!E621&lt;&gt;"",'[1]Vmesna vrtilna_SKLOP1'!E621,"")</f>
        <v>Slikopleskarska dela na špaletah</v>
      </c>
      <c r="G621" s="15" t="str">
        <f>IF('[1]Vmesna vrtilna_SKLOP1'!E621&lt;&gt;"",'[1]Vmesna vrtilna_SKLOP1'!F621,"")</f>
        <v>[m1]</v>
      </c>
      <c r="H621" s="19">
        <f>IF('[1]Vmesna vrtilna_SKLOP1'!F621&lt;&gt;"",'[1]Vmesna vrtilna_SKLOP1'!I621,"")</f>
        <v>31.120000000000005</v>
      </c>
      <c r="I621" s="20" t="str">
        <f>IF(I620="Skupaj:","DDV (22%):",IF(I620="DDV (22%):","Skupaj z DDV:",IF(AND('[1]Vmesna vrtilna_SKLOP1'!C621&lt;&gt;"",'[1]Vmesna vrtilna_SKLOP1'!E621=""),"Skupaj:","")))</f>
        <v/>
      </c>
      <c r="J621" s="21">
        <f t="shared" si="19"/>
        <v>0</v>
      </c>
      <c r="K621" s="21">
        <f>IF(I621="Skupaj z DDV:",SUM(K619,K620),IF(I621="DDV (22%):",K620*0.22,IF(AND('[1]Vmesna vrtilna_SKLOP1'!C621&lt;&gt;"",'[1]Vmesna vrtilna_SKLOP1'!D621=""),'[1]Vmesna vrtilna_SKLOP1'!J621,IF(F621&lt;&gt;"",IF('[1]Vmesna vrtilna_SKLOP1'!J621&lt;&gt;"",'[1]Vmesna vrtilna_SKLOP1'!J621,""),""))))</f>
        <v>424.64</v>
      </c>
      <c r="L621" s="22">
        <f>IF(I620="Skupaj:","DDV (22%):",IF(I620="DDV (22%):","Skupaj z DDV:",IF(AND('[1]Vmesna vrtilna_SKLOP1'!C621&lt;&gt;"",'[1]Vmesna vrtilna_SKLOP1'!E621=""),"Skupaj:",IF(AND('[1]Vmesna vrtilna_SKLOP1'!C621&lt;&gt;"",'[1]Vmesna vrtilna_SKLOP1'!D621=""),'[1]Vmesna vrtilna_SKLOP1'!J621,IF(F621&lt;&gt;"",IF('[1]Vmesna vrtilna_SKLOP1'!J621&lt;&gt;"",'[1]Vmesna vrtilna_SKLOP1'!J621,""),"")))))</f>
        <v>424.64</v>
      </c>
      <c r="M621" s="22">
        <f t="shared" si="18"/>
        <v>0</v>
      </c>
      <c r="N621" s="22" t="str">
        <f>IF(IFERROR(VLOOKUP(B621,'[1]Vmesna vrtilna_SKLOP1'!B:J,7,0),"")=0,"",IFERROR(VLOOKUP(B621,'[1]Vmesna vrtilna_SKLOP1'!B:J,7,0),""))</f>
        <v/>
      </c>
      <c r="O621" s="22"/>
    </row>
    <row r="622" spans="2:15" ht="15" customHeight="1" x14ac:dyDescent="0.3">
      <c r="B622" s="15" t="str">
        <f>IF(AND('[1]Vmesna vrtilna_SKLOP1'!B622&lt;&gt;"",'[1]Vmesna vrtilna_SKLOP1'!C622&lt;&gt;""),IF('[1]Vmesna vrtilna_SKLOP1'!B622&lt;&gt;"",'[1]Vmesna vrtilna_SKLOP1'!B622,""),"")</f>
        <v/>
      </c>
      <c r="C622" s="16" t="str">
        <f>IF(OR(C621="Posebna oblika",C621="Kulturno zaščiten objekt",C621="Kulturno zaščiten objekt, Posebna oblika"),"Glej zavihek POSEBNI POGOJI",IF(SUM(N621:Q621)=1,"Posebna oblika",IF(SUM(N621:Q621)=10,"Kulturno zaščiten objekt",IF(SUM(N621:Q621)=11,"Kulturno zaščiten objekt, Posebna oblika",IF(AND('[1]Vmesna vrtilna_SKLOP1'!C622&lt;&gt;"",'[1]Vmesna vrtilna_SKLOP1'!D622&lt;&gt;""),IF('[1]Vmesna vrtilna_SKLOP1'!C622&lt;&gt;"",'[1]Vmesna vrtilna_SKLOP1'!C622,""),"")))))</f>
        <v/>
      </c>
      <c r="D622" s="17" t="str">
        <f>IF(IFERROR(VLOOKUP(B622,'[1]Vmesna vrtilna_SKLOP1'!B:J,6,0),"")=0,"",IFERROR(VLOOKUP(B622,'[1]Vmesna vrtilna_SKLOP1'!B:J,6,0),""))</f>
        <v/>
      </c>
      <c r="E622" s="16" t="str">
        <f>IF(IF('[1]Vmesna vrtilna_SKLOP1'!E622&lt;&gt;"",'[1]Vmesna vrtilna_SKLOP1'!D622,"")=0,"",IF('[1]Vmesna vrtilna_SKLOP1'!E622&lt;&gt;"",'[1]Vmesna vrtilna_SKLOP1'!D622,""))</f>
        <v/>
      </c>
      <c r="F622" s="18" t="str">
        <f>IF('[1]Vmesna vrtilna_SKLOP1'!E622&lt;&gt;"",'[1]Vmesna vrtilna_SKLOP1'!E622,"")</f>
        <v/>
      </c>
      <c r="G622" s="15" t="str">
        <f>IF('[1]Vmesna vrtilna_SKLOP1'!E622&lt;&gt;"",'[1]Vmesna vrtilna_SKLOP1'!F622,"")</f>
        <v/>
      </c>
      <c r="H622" s="19" t="str">
        <f>IF('[1]Vmesna vrtilna_SKLOP1'!F622&lt;&gt;"",'[1]Vmesna vrtilna_SKLOP1'!I622,"")</f>
        <v/>
      </c>
      <c r="I622" s="20" t="str">
        <f>IF(I621="Skupaj:","DDV (22%):",IF(I621="DDV (22%):","Skupaj z DDV:",IF(AND('[1]Vmesna vrtilna_SKLOP1'!C622&lt;&gt;"",'[1]Vmesna vrtilna_SKLOP1'!E622=""),"Skupaj:","")))</f>
        <v/>
      </c>
      <c r="J622" s="21" t="str">
        <f t="shared" si="19"/>
        <v/>
      </c>
      <c r="K622" s="21" t="str">
        <f>IF(I622="Skupaj z DDV:",SUM(K620,K621),IF(I622="DDV (22%):",K621*0.22,IF(AND('[1]Vmesna vrtilna_SKLOP1'!C622&lt;&gt;"",'[1]Vmesna vrtilna_SKLOP1'!D622=""),'[1]Vmesna vrtilna_SKLOP1'!J622,IF(F622&lt;&gt;"",IF('[1]Vmesna vrtilna_SKLOP1'!J622&lt;&gt;"",'[1]Vmesna vrtilna_SKLOP1'!J622,""),""))))</f>
        <v/>
      </c>
      <c r="L622" s="22" t="str">
        <f>IF(I621="Skupaj:","DDV (22%):",IF(I621="DDV (22%):","Skupaj z DDV:",IF(AND('[1]Vmesna vrtilna_SKLOP1'!C622&lt;&gt;"",'[1]Vmesna vrtilna_SKLOP1'!E622=""),"Skupaj:",IF(AND('[1]Vmesna vrtilna_SKLOP1'!C622&lt;&gt;"",'[1]Vmesna vrtilna_SKLOP1'!D622=""),'[1]Vmesna vrtilna_SKLOP1'!J622,IF(F622&lt;&gt;"",IF('[1]Vmesna vrtilna_SKLOP1'!J622&lt;&gt;"",'[1]Vmesna vrtilna_SKLOP1'!J622,""),"")))))</f>
        <v/>
      </c>
      <c r="M622" s="22">
        <f t="shared" si="18"/>
        <v>0</v>
      </c>
      <c r="N622" s="22" t="str">
        <f>IF(IFERROR(VLOOKUP(B622,'[1]Vmesna vrtilna_SKLOP1'!B:J,7,0),"")=0,"",IFERROR(VLOOKUP(B622,'[1]Vmesna vrtilna_SKLOP1'!B:J,7,0),""))</f>
        <v/>
      </c>
      <c r="O622" s="22"/>
    </row>
    <row r="623" spans="2:15" ht="15" customHeight="1" x14ac:dyDescent="0.3">
      <c r="B623" s="15" t="str">
        <f>IF(AND('[1]Vmesna vrtilna_SKLOP1'!B623&lt;&gt;"",'[1]Vmesna vrtilna_SKLOP1'!C623&lt;&gt;""),IF('[1]Vmesna vrtilna_SKLOP1'!B623&lt;&gt;"",'[1]Vmesna vrtilna_SKLOP1'!B623,""),"")</f>
        <v/>
      </c>
      <c r="C623" s="16" t="str">
        <f>IF(OR(C622="Posebna oblika",C622="Kulturno zaščiten objekt",C622="Kulturno zaščiten objekt, Posebna oblika"),"Glej zavihek POSEBNI POGOJI",IF(SUM(N622:Q622)=1,"Posebna oblika",IF(SUM(N622:Q622)=10,"Kulturno zaščiten objekt",IF(SUM(N622:Q622)=11,"Kulturno zaščiten objekt, Posebna oblika",IF(AND('[1]Vmesna vrtilna_SKLOP1'!C623&lt;&gt;"",'[1]Vmesna vrtilna_SKLOP1'!D623&lt;&gt;""),IF('[1]Vmesna vrtilna_SKLOP1'!C623&lt;&gt;"",'[1]Vmesna vrtilna_SKLOP1'!C623,""),"")))))</f>
        <v/>
      </c>
      <c r="D623" s="17" t="str">
        <f>IF(IFERROR(VLOOKUP(B623,'[1]Vmesna vrtilna_SKLOP1'!B:J,6,0),"")=0,"",IFERROR(VLOOKUP(B623,'[1]Vmesna vrtilna_SKLOP1'!B:J,6,0),""))</f>
        <v/>
      </c>
      <c r="E623" s="16" t="str">
        <f>IF(IF('[1]Vmesna vrtilna_SKLOP1'!E623&lt;&gt;"",'[1]Vmesna vrtilna_SKLOP1'!D623,"")=0,"",IF('[1]Vmesna vrtilna_SKLOP1'!E623&lt;&gt;"",'[1]Vmesna vrtilna_SKLOP1'!D623,""))</f>
        <v/>
      </c>
      <c r="F623" s="18" t="str">
        <f>IF('[1]Vmesna vrtilna_SKLOP1'!E623&lt;&gt;"",'[1]Vmesna vrtilna_SKLOP1'!E623,"")</f>
        <v/>
      </c>
      <c r="G623" s="15" t="str">
        <f>IF('[1]Vmesna vrtilna_SKLOP1'!E623&lt;&gt;"",'[1]Vmesna vrtilna_SKLOP1'!F623,"")</f>
        <v/>
      </c>
      <c r="H623" s="19" t="str">
        <f>IF('[1]Vmesna vrtilna_SKLOP1'!F623&lt;&gt;"",'[1]Vmesna vrtilna_SKLOP1'!I623,"")</f>
        <v/>
      </c>
      <c r="I623" s="20" t="str">
        <f>IF(I622="Skupaj:","DDV (22%):",IF(I622="DDV (22%):","Skupaj z DDV:",IF(AND('[1]Vmesna vrtilna_SKLOP1'!C623&lt;&gt;"",'[1]Vmesna vrtilna_SKLOP1'!E623=""),"Skupaj:","")))</f>
        <v>Skupaj:</v>
      </c>
      <c r="J623" s="21">
        <f t="shared" si="19"/>
        <v>0</v>
      </c>
      <c r="K623" s="21">
        <f>IF(I623="Skupaj z DDV:",SUM(K621,K622),IF(I623="DDV (22%):",K622*0.22,IF(AND('[1]Vmesna vrtilna_SKLOP1'!C623&lt;&gt;"",'[1]Vmesna vrtilna_SKLOP1'!D623=""),'[1]Vmesna vrtilna_SKLOP1'!J623,IF(F623&lt;&gt;"",IF('[1]Vmesna vrtilna_SKLOP1'!J623&lt;&gt;"",'[1]Vmesna vrtilna_SKLOP1'!J623,""),""))))</f>
        <v>14137.084561824986</v>
      </c>
      <c r="L623" s="22" t="str">
        <f>IF(I622="Skupaj:","DDV (22%):",IF(I622="DDV (22%):","Skupaj z DDV:",IF(AND('[1]Vmesna vrtilna_SKLOP1'!C623&lt;&gt;"",'[1]Vmesna vrtilna_SKLOP1'!E623=""),"Skupaj:",IF(AND('[1]Vmesna vrtilna_SKLOP1'!C623&lt;&gt;"",'[1]Vmesna vrtilna_SKLOP1'!D623=""),'[1]Vmesna vrtilna_SKLOP1'!J623,IF(F623&lt;&gt;"",IF('[1]Vmesna vrtilna_SKLOP1'!J623&lt;&gt;"",'[1]Vmesna vrtilna_SKLOP1'!J623,""),"")))))</f>
        <v>Skupaj:</v>
      </c>
      <c r="M623" s="22">
        <f t="shared" si="18"/>
        <v>0</v>
      </c>
      <c r="N623" s="22" t="str">
        <f>IF(IFERROR(VLOOKUP(B623,'[1]Vmesna vrtilna_SKLOP1'!B:J,7,0),"")=0,"",IFERROR(VLOOKUP(B623,'[1]Vmesna vrtilna_SKLOP1'!B:J,7,0),""))</f>
        <v/>
      </c>
      <c r="O623" s="22"/>
    </row>
    <row r="624" spans="2:15" ht="15" customHeight="1" x14ac:dyDescent="0.3">
      <c r="B624" s="15" t="str">
        <f>IF(AND('[1]Vmesna vrtilna_SKLOP1'!B624&lt;&gt;"",'[1]Vmesna vrtilna_SKLOP1'!C624&lt;&gt;""),IF('[1]Vmesna vrtilna_SKLOP1'!B624&lt;&gt;"",'[1]Vmesna vrtilna_SKLOP1'!B624,""),"")</f>
        <v/>
      </c>
      <c r="C624" s="16" t="str">
        <f>IF(OR(C623="Posebna oblika",C623="Kulturno zaščiten objekt",C623="Kulturno zaščiten objekt, Posebna oblika"),"Glej zavihek POSEBNI POGOJI",IF(SUM(N623:Q623)=1,"Posebna oblika",IF(SUM(N623:Q623)=10,"Kulturno zaščiten objekt",IF(SUM(N623:Q623)=11,"Kulturno zaščiten objekt, Posebna oblika",IF(AND('[1]Vmesna vrtilna_SKLOP1'!C624&lt;&gt;"",'[1]Vmesna vrtilna_SKLOP1'!D624&lt;&gt;""),IF('[1]Vmesna vrtilna_SKLOP1'!C624&lt;&gt;"",'[1]Vmesna vrtilna_SKLOP1'!C624,""),"")))))</f>
        <v/>
      </c>
      <c r="D624" s="17" t="str">
        <f>IF(IFERROR(VLOOKUP(B624,'[1]Vmesna vrtilna_SKLOP1'!B:J,6,0),"")=0,"",IFERROR(VLOOKUP(B624,'[1]Vmesna vrtilna_SKLOP1'!B:J,6,0),""))</f>
        <v/>
      </c>
      <c r="E624" s="16" t="str">
        <f>IF(IF('[1]Vmesna vrtilna_SKLOP1'!E624&lt;&gt;"",'[1]Vmesna vrtilna_SKLOP1'!D624,"")=0,"",IF('[1]Vmesna vrtilna_SKLOP1'!E624&lt;&gt;"",'[1]Vmesna vrtilna_SKLOP1'!D624,""))</f>
        <v/>
      </c>
      <c r="F624" s="18" t="str">
        <f>IF('[1]Vmesna vrtilna_SKLOP1'!E624&lt;&gt;"",'[1]Vmesna vrtilna_SKLOP1'!E624,"")</f>
        <v/>
      </c>
      <c r="G624" s="15" t="str">
        <f>IF('[1]Vmesna vrtilna_SKLOP1'!E624&lt;&gt;"",'[1]Vmesna vrtilna_SKLOP1'!F624,"")</f>
        <v/>
      </c>
      <c r="H624" s="19" t="str">
        <f>IF('[1]Vmesna vrtilna_SKLOP1'!F624&lt;&gt;"",'[1]Vmesna vrtilna_SKLOP1'!I624,"")</f>
        <v/>
      </c>
      <c r="I624" s="20" t="str">
        <f>IF(I623="Skupaj:","DDV (22%):",IF(I623="DDV (22%):","Skupaj z DDV:",IF(AND('[1]Vmesna vrtilna_SKLOP1'!C624&lt;&gt;"",'[1]Vmesna vrtilna_SKLOP1'!E624=""),"Skupaj:","")))</f>
        <v>DDV (22%):</v>
      </c>
      <c r="J624" s="21">
        <f t="shared" si="19"/>
        <v>0</v>
      </c>
      <c r="K624" s="21">
        <f>IF(I624="Skupaj z DDV:",SUM(K622,K623),IF(I624="DDV (22%):",K623*0.22,IF(AND('[1]Vmesna vrtilna_SKLOP1'!C624&lt;&gt;"",'[1]Vmesna vrtilna_SKLOP1'!D624=""),'[1]Vmesna vrtilna_SKLOP1'!J624,IF(F624&lt;&gt;"",IF('[1]Vmesna vrtilna_SKLOP1'!J624&lt;&gt;"",'[1]Vmesna vrtilna_SKLOP1'!J624,""),""))))</f>
        <v>3110.1586036014969</v>
      </c>
      <c r="L624" s="22" t="str">
        <f>IF(I623="Skupaj:","DDV (22%):",IF(I623="DDV (22%):","Skupaj z DDV:",IF(AND('[1]Vmesna vrtilna_SKLOP1'!C624&lt;&gt;"",'[1]Vmesna vrtilna_SKLOP1'!E624=""),"Skupaj:",IF(AND('[1]Vmesna vrtilna_SKLOP1'!C624&lt;&gt;"",'[1]Vmesna vrtilna_SKLOP1'!D624=""),'[1]Vmesna vrtilna_SKLOP1'!J624,IF(F624&lt;&gt;"",IF('[1]Vmesna vrtilna_SKLOP1'!J624&lt;&gt;"",'[1]Vmesna vrtilna_SKLOP1'!J624,""),"")))))</f>
        <v>DDV (22%):</v>
      </c>
      <c r="M624" s="22">
        <f t="shared" si="18"/>
        <v>0</v>
      </c>
      <c r="N624" s="22" t="str">
        <f>IF(IFERROR(VLOOKUP(B624,'[1]Vmesna vrtilna_SKLOP1'!B:J,7,0),"")=0,"",IFERROR(VLOOKUP(B624,'[1]Vmesna vrtilna_SKLOP1'!B:J,7,0),""))</f>
        <v/>
      </c>
      <c r="O624" s="22"/>
    </row>
    <row r="625" spans="2:15" ht="15" customHeight="1" x14ac:dyDescent="0.3">
      <c r="B625" s="15" t="str">
        <f>IF(AND('[1]Vmesna vrtilna_SKLOP1'!B625&lt;&gt;"",'[1]Vmesna vrtilna_SKLOP1'!C625&lt;&gt;""),IF('[1]Vmesna vrtilna_SKLOP1'!B625&lt;&gt;"",'[1]Vmesna vrtilna_SKLOP1'!B625,""),"")</f>
        <v/>
      </c>
      <c r="C625" s="16" t="str">
        <f>IF(OR(C624="Posebna oblika",C624="Kulturno zaščiten objekt",C624="Kulturno zaščiten objekt, Posebna oblika"),"Glej zavihek POSEBNI POGOJI",IF(SUM(N624:Q624)=1,"Posebna oblika",IF(SUM(N624:Q624)=10,"Kulturno zaščiten objekt",IF(SUM(N624:Q624)=11,"Kulturno zaščiten objekt, Posebna oblika",IF(AND('[1]Vmesna vrtilna_SKLOP1'!C625&lt;&gt;"",'[1]Vmesna vrtilna_SKLOP1'!D625&lt;&gt;""),IF('[1]Vmesna vrtilna_SKLOP1'!C625&lt;&gt;"",'[1]Vmesna vrtilna_SKLOP1'!C625,""),"")))))</f>
        <v/>
      </c>
      <c r="D625" s="17" t="str">
        <f>IF(IFERROR(VLOOKUP(B625,'[1]Vmesna vrtilna_SKLOP1'!B:J,6,0),"")=0,"",IFERROR(VLOOKUP(B625,'[1]Vmesna vrtilna_SKLOP1'!B:J,6,0),""))</f>
        <v/>
      </c>
      <c r="E625" s="16" t="str">
        <f>IF(IF('[1]Vmesna vrtilna_SKLOP1'!E625&lt;&gt;"",'[1]Vmesna vrtilna_SKLOP1'!D625,"")=0,"",IF('[1]Vmesna vrtilna_SKLOP1'!E625&lt;&gt;"",'[1]Vmesna vrtilna_SKLOP1'!D625,""))</f>
        <v/>
      </c>
      <c r="F625" s="18" t="str">
        <f>IF('[1]Vmesna vrtilna_SKLOP1'!E625&lt;&gt;"",'[1]Vmesna vrtilna_SKLOP1'!E625,"")</f>
        <v/>
      </c>
      <c r="G625" s="15" t="str">
        <f>IF('[1]Vmesna vrtilna_SKLOP1'!E625&lt;&gt;"",'[1]Vmesna vrtilna_SKLOP1'!F625,"")</f>
        <v/>
      </c>
      <c r="H625" s="19" t="str">
        <f>IF('[1]Vmesna vrtilna_SKLOP1'!F625&lt;&gt;"",'[1]Vmesna vrtilna_SKLOP1'!I625,"")</f>
        <v/>
      </c>
      <c r="I625" s="20" t="str">
        <f>IF(I624="Skupaj:","DDV (22%):",IF(I624="DDV (22%):","Skupaj z DDV:",IF(AND('[1]Vmesna vrtilna_SKLOP1'!C625&lt;&gt;"",'[1]Vmesna vrtilna_SKLOP1'!E625=""),"Skupaj:","")))</f>
        <v>Skupaj z DDV:</v>
      </c>
      <c r="J625" s="21">
        <f t="shared" si="19"/>
        <v>0</v>
      </c>
      <c r="K625" s="21">
        <f>IF(I625="Skupaj z DDV:",SUM(K623,K624),IF(I625="DDV (22%):",K624*0.22,IF(AND('[1]Vmesna vrtilna_SKLOP1'!C625&lt;&gt;"",'[1]Vmesna vrtilna_SKLOP1'!D625=""),'[1]Vmesna vrtilna_SKLOP1'!J625,IF(F625&lt;&gt;"",IF('[1]Vmesna vrtilna_SKLOP1'!J625&lt;&gt;"",'[1]Vmesna vrtilna_SKLOP1'!J625,""),""))))</f>
        <v>17247.243165426484</v>
      </c>
      <c r="L625" s="22" t="str">
        <f>IF(I624="Skupaj:","DDV (22%):",IF(I624="DDV (22%):","Skupaj z DDV:",IF(AND('[1]Vmesna vrtilna_SKLOP1'!C625&lt;&gt;"",'[1]Vmesna vrtilna_SKLOP1'!E625=""),"Skupaj:",IF(AND('[1]Vmesna vrtilna_SKLOP1'!C625&lt;&gt;"",'[1]Vmesna vrtilna_SKLOP1'!D625=""),'[1]Vmesna vrtilna_SKLOP1'!J625,IF(F625&lt;&gt;"",IF('[1]Vmesna vrtilna_SKLOP1'!J625&lt;&gt;"",'[1]Vmesna vrtilna_SKLOP1'!J625,""),"")))))</f>
        <v>Skupaj z DDV:</v>
      </c>
      <c r="M625" s="22">
        <f t="shared" si="18"/>
        <v>0</v>
      </c>
      <c r="N625" s="22" t="str">
        <f>IF(IFERROR(VLOOKUP(B625,'[1]Vmesna vrtilna_SKLOP1'!B:J,7,0),"")=0,"",IFERROR(VLOOKUP(B625,'[1]Vmesna vrtilna_SKLOP1'!B:J,7,0),""))</f>
        <v/>
      </c>
      <c r="O625" s="22"/>
    </row>
    <row r="626" spans="2:15" ht="15" customHeight="1" x14ac:dyDescent="0.3">
      <c r="B626" s="15">
        <f>IF(AND('[1]Vmesna vrtilna_SKLOP1'!B626&lt;&gt;"",'[1]Vmesna vrtilna_SKLOP1'!C626&lt;&gt;""),IF('[1]Vmesna vrtilna_SKLOP1'!B626&lt;&gt;"",'[1]Vmesna vrtilna_SKLOP1'!B626,""),"")</f>
        <v>21</v>
      </c>
      <c r="C626" s="16" t="str">
        <f>IF(OR(C625="Posebna oblika",C625="Kulturno zaščiten objekt",C625="Kulturno zaščiten objekt, Posebna oblika"),"Glej zavihek POSEBNI POGOJI",IF(SUM(N625:Q625)=1,"Posebna oblika",IF(SUM(N625:Q625)=10,"Kulturno zaščiten objekt",IF(SUM(N625:Q625)=11,"Kulturno zaščiten objekt, Posebna oblika",IF(AND('[1]Vmesna vrtilna_SKLOP1'!C626&lt;&gt;"",'[1]Vmesna vrtilna_SKLOP1'!D626&lt;&gt;""),IF('[1]Vmesna vrtilna_SKLOP1'!C626&lt;&gt;"",'[1]Vmesna vrtilna_SKLOP1'!C626,""),"")))))</f>
        <v>Ponoviče 22A</v>
      </c>
      <c r="D626" s="17">
        <f>IF(IFERROR(VLOOKUP(B626,'[1]Vmesna vrtilna_SKLOP1'!B:J,6,0),"")=0,"",IFERROR(VLOOKUP(B626,'[1]Vmesna vrtilna_SKLOP1'!B:J,6,0),""))</f>
        <v>1</v>
      </c>
      <c r="E626" s="16" t="str">
        <f>IF(IF('[1]Vmesna vrtilna_SKLOP1'!E626&lt;&gt;"",'[1]Vmesna vrtilna_SKLOP1'!D626,"")=0,"",IF('[1]Vmesna vrtilna_SKLOP1'!E626&lt;&gt;"",'[1]Vmesna vrtilna_SKLOP1'!D626,""))</f>
        <v>Okna/Vrata</v>
      </c>
      <c r="F626" s="18" t="str">
        <f>IF('[1]Vmesna vrtilna_SKLOP1'!E626&lt;&gt;"",'[1]Vmesna vrtilna_SKLOP1'!E626,"")</f>
        <v>Enokrilno okno (tip: O1); dim. ŠxV: 1,4x1,38m; Material: Les ; steklo 8/16Ar/4; Rw,st.=37 (Rw,st.+Ctr ≥ 32 dB)</v>
      </c>
      <c r="G626" s="15" t="str">
        <f>IF('[1]Vmesna vrtilna_SKLOP1'!E626&lt;&gt;"",'[1]Vmesna vrtilna_SKLOP1'!F626,"")</f>
        <v>[kos]</v>
      </c>
      <c r="H626" s="19">
        <f>IF('[1]Vmesna vrtilna_SKLOP1'!F626&lt;&gt;"",'[1]Vmesna vrtilna_SKLOP1'!I626,"")</f>
        <v>1</v>
      </c>
      <c r="I626" s="20" t="str">
        <f>IF(I625="Skupaj:","DDV (22%):",IF(I625="DDV (22%):","Skupaj z DDV:",IF(AND('[1]Vmesna vrtilna_SKLOP1'!C626&lt;&gt;"",'[1]Vmesna vrtilna_SKLOP1'!E626=""),"Skupaj:","")))</f>
        <v/>
      </c>
      <c r="J626" s="21">
        <f t="shared" si="19"/>
        <v>0</v>
      </c>
      <c r="K626" s="21">
        <f>IF(I626="Skupaj z DDV:",SUM(K624,K625),IF(I626="DDV (22%):",K625*0.22,IF(AND('[1]Vmesna vrtilna_SKLOP1'!C626&lt;&gt;"",'[1]Vmesna vrtilna_SKLOP1'!D626=""),'[1]Vmesna vrtilna_SKLOP1'!J626,IF(F626&lt;&gt;"",IF('[1]Vmesna vrtilna_SKLOP1'!J626&lt;&gt;"",'[1]Vmesna vrtilna_SKLOP1'!J626,""),""))))</f>
        <v>676.03997669039995</v>
      </c>
      <c r="L626" s="22">
        <f>IF(I625="Skupaj:","DDV (22%):",IF(I625="DDV (22%):","Skupaj z DDV:",IF(AND('[1]Vmesna vrtilna_SKLOP1'!C626&lt;&gt;"",'[1]Vmesna vrtilna_SKLOP1'!E626=""),"Skupaj:",IF(AND('[1]Vmesna vrtilna_SKLOP1'!C626&lt;&gt;"",'[1]Vmesna vrtilna_SKLOP1'!D626=""),'[1]Vmesna vrtilna_SKLOP1'!J626,IF(F626&lt;&gt;"",IF('[1]Vmesna vrtilna_SKLOP1'!J626&lt;&gt;"",'[1]Vmesna vrtilna_SKLOP1'!J626,""),"")))))</f>
        <v>676.03997669039995</v>
      </c>
      <c r="M626" s="22">
        <f t="shared" si="18"/>
        <v>0</v>
      </c>
      <c r="N626" s="22" t="str">
        <f>IF(IFERROR(VLOOKUP(B626,'[1]Vmesna vrtilna_SKLOP1'!B:J,7,0),"")=0,"",IFERROR(VLOOKUP(B626,'[1]Vmesna vrtilna_SKLOP1'!B:J,7,0),""))</f>
        <v>ZAG</v>
      </c>
      <c r="O626" s="22"/>
    </row>
    <row r="627" spans="2:15" ht="15" customHeight="1" x14ac:dyDescent="0.3">
      <c r="B627" s="15" t="str">
        <f>IF(AND('[1]Vmesna vrtilna_SKLOP1'!B627&lt;&gt;"",'[1]Vmesna vrtilna_SKLOP1'!C627&lt;&gt;""),IF('[1]Vmesna vrtilna_SKLOP1'!B627&lt;&gt;"",'[1]Vmesna vrtilna_SKLOP1'!B627,""),"")</f>
        <v/>
      </c>
      <c r="C627" s="16" t="str">
        <f>IF(OR(C626="Posebna oblika",C626="Kulturno zaščiten objekt",C626="Kulturno zaščiten objekt, Posebna oblika"),"Glej zavihek POSEBNI POGOJI",IF(SUM(N626:Q626)=1,"Posebna oblika",IF(SUM(N626:Q626)=10,"Kulturno zaščiten objekt",IF(SUM(N626:Q626)=11,"Kulturno zaščiten objekt, Posebna oblika",IF(AND('[1]Vmesna vrtilna_SKLOP1'!C627&lt;&gt;"",'[1]Vmesna vrtilna_SKLOP1'!D627&lt;&gt;""),IF('[1]Vmesna vrtilna_SKLOP1'!C627&lt;&gt;"",'[1]Vmesna vrtilna_SKLOP1'!C627,""),"")))))</f>
        <v/>
      </c>
      <c r="D627" s="17" t="str">
        <f>IF(IFERROR(VLOOKUP(B627,'[1]Vmesna vrtilna_SKLOP1'!B:J,6,0),"")=0,"",IFERROR(VLOOKUP(B627,'[1]Vmesna vrtilna_SKLOP1'!B:J,6,0),""))</f>
        <v/>
      </c>
      <c r="E627" s="16" t="str">
        <f>IF(IF('[1]Vmesna vrtilna_SKLOP1'!E627&lt;&gt;"",'[1]Vmesna vrtilna_SKLOP1'!D627,"")=0,"",IF('[1]Vmesna vrtilna_SKLOP1'!E627&lt;&gt;"",'[1]Vmesna vrtilna_SKLOP1'!D627,""))</f>
        <v/>
      </c>
      <c r="F627" s="18" t="str">
        <f>IF('[1]Vmesna vrtilna_SKLOP1'!E627&lt;&gt;"",'[1]Vmesna vrtilna_SKLOP1'!E627,"")</f>
        <v>Enokrilno okno (tip: O1); dim. ŠxV: 1,19x1,39m; Material: Les ; steklo 10/16Ar/44.2; Rw,st.=45 (Rw,st.+Ctr ≥ 39 dB)</v>
      </c>
      <c r="G627" s="15" t="str">
        <f>IF('[1]Vmesna vrtilna_SKLOP1'!E627&lt;&gt;"",'[1]Vmesna vrtilna_SKLOP1'!F627,"")</f>
        <v>[kos]</v>
      </c>
      <c r="H627" s="19">
        <f>IF('[1]Vmesna vrtilna_SKLOP1'!F627&lt;&gt;"",'[1]Vmesna vrtilna_SKLOP1'!I627,"")</f>
        <v>1</v>
      </c>
      <c r="I627" s="20" t="str">
        <f>IF(I626="Skupaj:","DDV (22%):",IF(I626="DDV (22%):","Skupaj z DDV:",IF(AND('[1]Vmesna vrtilna_SKLOP1'!C627&lt;&gt;"",'[1]Vmesna vrtilna_SKLOP1'!E627=""),"Skupaj:","")))</f>
        <v/>
      </c>
      <c r="J627" s="21">
        <f t="shared" si="19"/>
        <v>0</v>
      </c>
      <c r="K627" s="21">
        <f>IF(I627="Skupaj z DDV:",SUM(K625,K626),IF(I627="DDV (22%):",K626*0.22,IF(AND('[1]Vmesna vrtilna_SKLOP1'!C627&lt;&gt;"",'[1]Vmesna vrtilna_SKLOP1'!D627=""),'[1]Vmesna vrtilna_SKLOP1'!J627,IF(F627&lt;&gt;"",IF('[1]Vmesna vrtilna_SKLOP1'!J627&lt;&gt;"",'[1]Vmesna vrtilna_SKLOP1'!J627,""),""))))</f>
        <v>743.51582533781345</v>
      </c>
      <c r="L627" s="22">
        <f>IF(I626="Skupaj:","DDV (22%):",IF(I626="DDV (22%):","Skupaj z DDV:",IF(AND('[1]Vmesna vrtilna_SKLOP1'!C627&lt;&gt;"",'[1]Vmesna vrtilna_SKLOP1'!E627=""),"Skupaj:",IF(AND('[1]Vmesna vrtilna_SKLOP1'!C627&lt;&gt;"",'[1]Vmesna vrtilna_SKLOP1'!D627=""),'[1]Vmesna vrtilna_SKLOP1'!J627,IF(F627&lt;&gt;"",IF('[1]Vmesna vrtilna_SKLOP1'!J627&lt;&gt;"",'[1]Vmesna vrtilna_SKLOP1'!J627,""),"")))))</f>
        <v>743.51582533781345</v>
      </c>
      <c r="M627" s="22">
        <f t="shared" si="18"/>
        <v>0</v>
      </c>
      <c r="N627" s="22" t="str">
        <f>IF(IFERROR(VLOOKUP(B627,'[1]Vmesna vrtilna_SKLOP1'!B:J,7,0),"")=0,"",IFERROR(VLOOKUP(B627,'[1]Vmesna vrtilna_SKLOP1'!B:J,7,0),""))</f>
        <v/>
      </c>
      <c r="O627" s="22"/>
    </row>
    <row r="628" spans="2:15" ht="15" customHeight="1" x14ac:dyDescent="0.3">
      <c r="B628" s="15" t="str">
        <f>IF(AND('[1]Vmesna vrtilna_SKLOP1'!B628&lt;&gt;"",'[1]Vmesna vrtilna_SKLOP1'!C628&lt;&gt;""),IF('[1]Vmesna vrtilna_SKLOP1'!B628&lt;&gt;"",'[1]Vmesna vrtilna_SKLOP1'!B628,""),"")</f>
        <v/>
      </c>
      <c r="C628" s="16" t="str">
        <f>IF(OR(C627="Posebna oblika",C627="Kulturno zaščiten objekt",C627="Kulturno zaščiten objekt, Posebna oblika"),"Glej zavihek POSEBNI POGOJI",IF(SUM(N627:Q627)=1,"Posebna oblika",IF(SUM(N627:Q627)=10,"Kulturno zaščiten objekt",IF(SUM(N627:Q627)=11,"Kulturno zaščiten objekt, Posebna oblika",IF(AND('[1]Vmesna vrtilna_SKLOP1'!C628&lt;&gt;"",'[1]Vmesna vrtilna_SKLOP1'!D628&lt;&gt;""),IF('[1]Vmesna vrtilna_SKLOP1'!C628&lt;&gt;"",'[1]Vmesna vrtilna_SKLOP1'!C628,""),"")))))</f>
        <v/>
      </c>
      <c r="D628" s="17" t="str">
        <f>IF(IFERROR(VLOOKUP(B628,'[1]Vmesna vrtilna_SKLOP1'!B:J,6,0),"")=0,"",IFERROR(VLOOKUP(B628,'[1]Vmesna vrtilna_SKLOP1'!B:J,6,0),""))</f>
        <v/>
      </c>
      <c r="E628" s="16" t="str">
        <f>IF(IF('[1]Vmesna vrtilna_SKLOP1'!E628&lt;&gt;"",'[1]Vmesna vrtilna_SKLOP1'!D628,"")=0,"",IF('[1]Vmesna vrtilna_SKLOP1'!E628&lt;&gt;"",'[1]Vmesna vrtilna_SKLOP1'!D628,""))</f>
        <v/>
      </c>
      <c r="F628" s="18" t="str">
        <f>IF('[1]Vmesna vrtilna_SKLOP1'!E628&lt;&gt;"",'[1]Vmesna vrtilna_SKLOP1'!E628,"")</f>
        <v>Enokrilna vrata (tip: V1); dim. ŠxV: 1,02x2,24m; Material: Les ; steklo 10/16Ar/44.2; Rw,st.=45 (Rw,st.+Ctr ≥ 39 dB)</v>
      </c>
      <c r="G628" s="15" t="str">
        <f>IF('[1]Vmesna vrtilna_SKLOP1'!E628&lt;&gt;"",'[1]Vmesna vrtilna_SKLOP1'!F628,"")</f>
        <v>[kos]</v>
      </c>
      <c r="H628" s="19">
        <f>IF('[1]Vmesna vrtilna_SKLOP1'!F628&lt;&gt;"",'[1]Vmesna vrtilna_SKLOP1'!I628,"")</f>
        <v>1</v>
      </c>
      <c r="I628" s="20" t="str">
        <f>IF(I627="Skupaj:","DDV (22%):",IF(I627="DDV (22%):","Skupaj z DDV:",IF(AND('[1]Vmesna vrtilna_SKLOP1'!C628&lt;&gt;"",'[1]Vmesna vrtilna_SKLOP1'!E628=""),"Skupaj:","")))</f>
        <v/>
      </c>
      <c r="J628" s="21">
        <f t="shared" si="19"/>
        <v>0</v>
      </c>
      <c r="K628" s="21">
        <f>IF(I628="Skupaj z DDV:",SUM(K626,K627),IF(I628="DDV (22%):",K627*0.22,IF(AND('[1]Vmesna vrtilna_SKLOP1'!C628&lt;&gt;"",'[1]Vmesna vrtilna_SKLOP1'!D628=""),'[1]Vmesna vrtilna_SKLOP1'!J628,IF(F628&lt;&gt;"",IF('[1]Vmesna vrtilna_SKLOP1'!J628&lt;&gt;"",'[1]Vmesna vrtilna_SKLOP1'!J628,""),""))))</f>
        <v>948.16595037132799</v>
      </c>
      <c r="L628" s="22">
        <f>IF(I627="Skupaj:","DDV (22%):",IF(I627="DDV (22%):","Skupaj z DDV:",IF(AND('[1]Vmesna vrtilna_SKLOP1'!C628&lt;&gt;"",'[1]Vmesna vrtilna_SKLOP1'!E628=""),"Skupaj:",IF(AND('[1]Vmesna vrtilna_SKLOP1'!C628&lt;&gt;"",'[1]Vmesna vrtilna_SKLOP1'!D628=""),'[1]Vmesna vrtilna_SKLOP1'!J628,IF(F628&lt;&gt;"",IF('[1]Vmesna vrtilna_SKLOP1'!J628&lt;&gt;"",'[1]Vmesna vrtilna_SKLOP1'!J628,""),"")))))</f>
        <v>948.16595037132799</v>
      </c>
      <c r="M628" s="22">
        <f t="shared" si="18"/>
        <v>0</v>
      </c>
      <c r="N628" s="22" t="str">
        <f>IF(IFERROR(VLOOKUP(B628,'[1]Vmesna vrtilna_SKLOP1'!B:J,7,0),"")=0,"",IFERROR(VLOOKUP(B628,'[1]Vmesna vrtilna_SKLOP1'!B:J,7,0),""))</f>
        <v/>
      </c>
      <c r="O628" s="22"/>
    </row>
    <row r="629" spans="2:15" ht="15" customHeight="1" x14ac:dyDescent="0.3">
      <c r="B629" s="15" t="str">
        <f>IF(AND('[1]Vmesna vrtilna_SKLOP1'!B629&lt;&gt;"",'[1]Vmesna vrtilna_SKLOP1'!C629&lt;&gt;""),IF('[1]Vmesna vrtilna_SKLOP1'!B629&lt;&gt;"",'[1]Vmesna vrtilna_SKLOP1'!B629,""),"")</f>
        <v/>
      </c>
      <c r="C629" s="16" t="str">
        <f>IF(OR(C628="Posebna oblika",C628="Kulturno zaščiten objekt",C628="Kulturno zaščiten objekt, Posebna oblika"),"Glej zavihek POSEBNI POGOJI",IF(SUM(N628:Q628)=1,"Posebna oblika",IF(SUM(N628:Q628)=10,"Kulturno zaščiten objekt",IF(SUM(N628:Q628)=11,"Kulturno zaščiten objekt, Posebna oblika",IF(AND('[1]Vmesna vrtilna_SKLOP1'!C629&lt;&gt;"",'[1]Vmesna vrtilna_SKLOP1'!D629&lt;&gt;""),IF('[1]Vmesna vrtilna_SKLOP1'!C629&lt;&gt;"",'[1]Vmesna vrtilna_SKLOP1'!C629,""),"")))))</f>
        <v/>
      </c>
      <c r="D629" s="17" t="str">
        <f>IF(IFERROR(VLOOKUP(B629,'[1]Vmesna vrtilna_SKLOP1'!B:J,6,0),"")=0,"",IFERROR(VLOOKUP(B629,'[1]Vmesna vrtilna_SKLOP1'!B:J,6,0),""))</f>
        <v/>
      </c>
      <c r="E629" s="16" t="str">
        <f>IF(IF('[1]Vmesna vrtilna_SKLOP1'!E629&lt;&gt;"",'[1]Vmesna vrtilna_SKLOP1'!D629,"")=0,"",IF('[1]Vmesna vrtilna_SKLOP1'!E629&lt;&gt;"",'[1]Vmesna vrtilna_SKLOP1'!D629,""))</f>
        <v/>
      </c>
      <c r="F629" s="18" t="str">
        <f>IF('[1]Vmesna vrtilna_SKLOP1'!E629&lt;&gt;"",'[1]Vmesna vrtilna_SKLOP1'!E629,"")</f>
        <v>Drsna vrata (tip: V4); dim. ŠxV: 2,76x2,21m; Material: Les ; steklo 8/16Ar/66.2; Rw,st.=43 (Rw,st.+Ctr ≥ 37 dB)</v>
      </c>
      <c r="G629" s="15" t="str">
        <f>IF('[1]Vmesna vrtilna_SKLOP1'!E629&lt;&gt;"",'[1]Vmesna vrtilna_SKLOP1'!F629,"")</f>
        <v>[kos]</v>
      </c>
      <c r="H629" s="19">
        <f>IF('[1]Vmesna vrtilna_SKLOP1'!F629&lt;&gt;"",'[1]Vmesna vrtilna_SKLOP1'!I629,"")</f>
        <v>1</v>
      </c>
      <c r="I629" s="20" t="str">
        <f>IF(I628="Skupaj:","DDV (22%):",IF(I628="DDV (22%):","Skupaj z DDV:",IF(AND('[1]Vmesna vrtilna_SKLOP1'!C629&lt;&gt;"",'[1]Vmesna vrtilna_SKLOP1'!E629=""),"Skupaj:","")))</f>
        <v/>
      </c>
      <c r="J629" s="21">
        <f t="shared" si="19"/>
        <v>0</v>
      </c>
      <c r="K629" s="21">
        <f>IF(I629="Skupaj z DDV:",SUM(K627,K628),IF(I629="DDV (22%):",K628*0.22,IF(AND('[1]Vmesna vrtilna_SKLOP1'!C629&lt;&gt;"",'[1]Vmesna vrtilna_SKLOP1'!D629=""),'[1]Vmesna vrtilna_SKLOP1'!J629,IF(F629&lt;&gt;"",IF('[1]Vmesna vrtilna_SKLOP1'!J629&lt;&gt;"",'[1]Vmesna vrtilna_SKLOP1'!J629,""),""))))</f>
        <v>3700.5423007461754</v>
      </c>
      <c r="L629" s="22">
        <f>IF(I628="Skupaj:","DDV (22%):",IF(I628="DDV (22%):","Skupaj z DDV:",IF(AND('[1]Vmesna vrtilna_SKLOP1'!C629&lt;&gt;"",'[1]Vmesna vrtilna_SKLOP1'!E629=""),"Skupaj:",IF(AND('[1]Vmesna vrtilna_SKLOP1'!C629&lt;&gt;"",'[1]Vmesna vrtilna_SKLOP1'!D629=""),'[1]Vmesna vrtilna_SKLOP1'!J629,IF(F629&lt;&gt;"",IF('[1]Vmesna vrtilna_SKLOP1'!J629&lt;&gt;"",'[1]Vmesna vrtilna_SKLOP1'!J629,""),"")))))</f>
        <v>3700.5423007461754</v>
      </c>
      <c r="M629" s="22">
        <f t="shared" si="18"/>
        <v>0</v>
      </c>
      <c r="N629" s="22" t="str">
        <f>IF(IFERROR(VLOOKUP(B629,'[1]Vmesna vrtilna_SKLOP1'!B:J,7,0),"")=0,"",IFERROR(VLOOKUP(B629,'[1]Vmesna vrtilna_SKLOP1'!B:J,7,0),""))</f>
        <v/>
      </c>
      <c r="O629" s="22"/>
    </row>
    <row r="630" spans="2:15" ht="15" customHeight="1" x14ac:dyDescent="0.3">
      <c r="B630" s="15" t="str">
        <f>IF(AND('[1]Vmesna vrtilna_SKLOP1'!B630&lt;&gt;"",'[1]Vmesna vrtilna_SKLOP1'!C630&lt;&gt;""),IF('[1]Vmesna vrtilna_SKLOP1'!B630&lt;&gt;"",'[1]Vmesna vrtilna_SKLOP1'!B630,""),"")</f>
        <v/>
      </c>
      <c r="C630" s="16" t="str">
        <f>IF(OR(C629="Posebna oblika",C629="Kulturno zaščiten objekt",C629="Kulturno zaščiten objekt, Posebna oblika"),"Glej zavihek POSEBNI POGOJI",IF(SUM(N629:Q629)=1,"Posebna oblika",IF(SUM(N629:Q629)=10,"Kulturno zaščiten objekt",IF(SUM(N629:Q629)=11,"Kulturno zaščiten objekt, Posebna oblika",IF(AND('[1]Vmesna vrtilna_SKLOP1'!C630&lt;&gt;"",'[1]Vmesna vrtilna_SKLOP1'!D630&lt;&gt;""),IF('[1]Vmesna vrtilna_SKLOP1'!C630&lt;&gt;"",'[1]Vmesna vrtilna_SKLOP1'!C630,""),"")))))</f>
        <v/>
      </c>
      <c r="D630" s="17" t="str">
        <f>IF(IFERROR(VLOOKUP(B630,'[1]Vmesna vrtilna_SKLOP1'!B:J,6,0),"")=0,"",IFERROR(VLOOKUP(B630,'[1]Vmesna vrtilna_SKLOP1'!B:J,6,0),""))</f>
        <v/>
      </c>
      <c r="E630" s="16" t="str">
        <f>IF(IF('[1]Vmesna vrtilna_SKLOP1'!E630&lt;&gt;"",'[1]Vmesna vrtilna_SKLOP1'!D630,"")=0,"",IF('[1]Vmesna vrtilna_SKLOP1'!E630&lt;&gt;"",'[1]Vmesna vrtilna_SKLOP1'!D630,""))</f>
        <v/>
      </c>
      <c r="F630" s="18" t="str">
        <f>IF('[1]Vmesna vrtilna_SKLOP1'!E630&lt;&gt;"",'[1]Vmesna vrtilna_SKLOP1'!E630,"")</f>
        <v>Enokrilna vrata (tip: V1); dim. ŠxV: 1,02x2,24m; Material: Les ; steklo 6/16Ar/4; Rw,st.=36 (Rw,st.+Ctr ≥ 31 dB)</v>
      </c>
      <c r="G630" s="15" t="str">
        <f>IF('[1]Vmesna vrtilna_SKLOP1'!E630&lt;&gt;"",'[1]Vmesna vrtilna_SKLOP1'!F630,"")</f>
        <v>[kos]</v>
      </c>
      <c r="H630" s="19">
        <f>IF('[1]Vmesna vrtilna_SKLOP1'!F630&lt;&gt;"",'[1]Vmesna vrtilna_SKLOP1'!I630,"")</f>
        <v>1</v>
      </c>
      <c r="I630" s="20" t="str">
        <f>IF(I629="Skupaj:","DDV (22%):",IF(I629="DDV (22%):","Skupaj z DDV:",IF(AND('[1]Vmesna vrtilna_SKLOP1'!C630&lt;&gt;"",'[1]Vmesna vrtilna_SKLOP1'!E630=""),"Skupaj:","")))</f>
        <v/>
      </c>
      <c r="J630" s="21">
        <f t="shared" si="19"/>
        <v>0</v>
      </c>
      <c r="K630" s="21">
        <f>IF(I630="Skupaj z DDV:",SUM(K628,K629),IF(I630="DDV (22%):",K629*0.22,IF(AND('[1]Vmesna vrtilna_SKLOP1'!C630&lt;&gt;"",'[1]Vmesna vrtilna_SKLOP1'!D630=""),'[1]Vmesna vrtilna_SKLOP1'!J630,IF(F630&lt;&gt;"",IF('[1]Vmesna vrtilna_SKLOP1'!J630&lt;&gt;"",'[1]Vmesna vrtilna_SKLOP1'!J630,""),""))))</f>
        <v>764.42233437132802</v>
      </c>
      <c r="L630" s="22">
        <f>IF(I629="Skupaj:","DDV (22%):",IF(I629="DDV (22%):","Skupaj z DDV:",IF(AND('[1]Vmesna vrtilna_SKLOP1'!C630&lt;&gt;"",'[1]Vmesna vrtilna_SKLOP1'!E630=""),"Skupaj:",IF(AND('[1]Vmesna vrtilna_SKLOP1'!C630&lt;&gt;"",'[1]Vmesna vrtilna_SKLOP1'!D630=""),'[1]Vmesna vrtilna_SKLOP1'!J630,IF(F630&lt;&gt;"",IF('[1]Vmesna vrtilna_SKLOP1'!J630&lt;&gt;"",'[1]Vmesna vrtilna_SKLOP1'!J630,""),"")))))</f>
        <v>764.42233437132802</v>
      </c>
      <c r="M630" s="22">
        <f t="shared" si="18"/>
        <v>0</v>
      </c>
      <c r="N630" s="22" t="str">
        <f>IF(IFERROR(VLOOKUP(B630,'[1]Vmesna vrtilna_SKLOP1'!B:J,7,0),"")=0,"",IFERROR(VLOOKUP(B630,'[1]Vmesna vrtilna_SKLOP1'!B:J,7,0),""))</f>
        <v/>
      </c>
      <c r="O630" s="22"/>
    </row>
    <row r="631" spans="2:15" ht="15" customHeight="1" x14ac:dyDescent="0.3">
      <c r="B631" s="15" t="str">
        <f>IF(AND('[1]Vmesna vrtilna_SKLOP1'!B631&lt;&gt;"",'[1]Vmesna vrtilna_SKLOP1'!C631&lt;&gt;""),IF('[1]Vmesna vrtilna_SKLOP1'!B631&lt;&gt;"",'[1]Vmesna vrtilna_SKLOP1'!B631,""),"")</f>
        <v/>
      </c>
      <c r="C631" s="16" t="str">
        <f>IF(OR(C630="Posebna oblika",C630="Kulturno zaščiten objekt",C630="Kulturno zaščiten objekt, Posebna oblika"),"Glej zavihek POSEBNI POGOJI",IF(SUM(N630:Q630)=1,"Posebna oblika",IF(SUM(N630:Q630)=10,"Kulturno zaščiten objekt",IF(SUM(N630:Q630)=11,"Kulturno zaščiten objekt, Posebna oblika",IF(AND('[1]Vmesna vrtilna_SKLOP1'!C631&lt;&gt;"",'[1]Vmesna vrtilna_SKLOP1'!D631&lt;&gt;""),IF('[1]Vmesna vrtilna_SKLOP1'!C631&lt;&gt;"",'[1]Vmesna vrtilna_SKLOP1'!C631,""),"")))))</f>
        <v/>
      </c>
      <c r="D631" s="17" t="str">
        <f>IF(IFERROR(VLOOKUP(B631,'[1]Vmesna vrtilna_SKLOP1'!B:J,6,0),"")=0,"",IFERROR(VLOOKUP(B631,'[1]Vmesna vrtilna_SKLOP1'!B:J,6,0),""))</f>
        <v/>
      </c>
      <c r="E631" s="16" t="str">
        <f>IF(IF('[1]Vmesna vrtilna_SKLOP1'!E631&lt;&gt;"",'[1]Vmesna vrtilna_SKLOP1'!D631,"")=0,"",IF('[1]Vmesna vrtilna_SKLOP1'!E631&lt;&gt;"",'[1]Vmesna vrtilna_SKLOP1'!D631,""))</f>
        <v/>
      </c>
      <c r="F631" s="18" t="str">
        <f>IF('[1]Vmesna vrtilna_SKLOP1'!E631&lt;&gt;"",'[1]Vmesna vrtilna_SKLOP1'!E631,"")</f>
        <v>Enokrilno okno (tip: O1); dim. ŠxV: 1,19x1,39m; Material: Les ; steklo 6/16Ar/4; Rw,st.=36 (Rw,st.+Ctr ≥ 31 dB)</v>
      </c>
      <c r="G631" s="15" t="str">
        <f>IF('[1]Vmesna vrtilna_SKLOP1'!E631&lt;&gt;"",'[1]Vmesna vrtilna_SKLOP1'!F631,"")</f>
        <v>[kos]</v>
      </c>
      <c r="H631" s="19">
        <f>IF('[1]Vmesna vrtilna_SKLOP1'!F631&lt;&gt;"",'[1]Vmesna vrtilna_SKLOP1'!I631,"")</f>
        <v>1</v>
      </c>
      <c r="I631" s="20" t="str">
        <f>IF(I630="Skupaj:","DDV (22%):",IF(I630="DDV (22%):","Skupaj z DDV:",IF(AND('[1]Vmesna vrtilna_SKLOP1'!C631&lt;&gt;"",'[1]Vmesna vrtilna_SKLOP1'!E631=""),"Skupaj:","")))</f>
        <v/>
      </c>
      <c r="J631" s="21">
        <f t="shared" si="19"/>
        <v>0</v>
      </c>
      <c r="K631" s="21">
        <f>IF(I631="Skupaj z DDV:",SUM(K629,K630),IF(I631="DDV (22%):",K630*0.22,IF(AND('[1]Vmesna vrtilna_SKLOP1'!C631&lt;&gt;"",'[1]Vmesna vrtilna_SKLOP1'!D631=""),'[1]Vmesna vrtilna_SKLOP1'!J631,IF(F631&lt;&gt;"",IF('[1]Vmesna vrtilna_SKLOP1'!J631&lt;&gt;"",'[1]Vmesna vrtilna_SKLOP1'!J631,""),""))))</f>
        <v>610.49310333781352</v>
      </c>
      <c r="L631" s="22">
        <f>IF(I630="Skupaj:","DDV (22%):",IF(I630="DDV (22%):","Skupaj z DDV:",IF(AND('[1]Vmesna vrtilna_SKLOP1'!C631&lt;&gt;"",'[1]Vmesna vrtilna_SKLOP1'!E631=""),"Skupaj:",IF(AND('[1]Vmesna vrtilna_SKLOP1'!C631&lt;&gt;"",'[1]Vmesna vrtilna_SKLOP1'!D631=""),'[1]Vmesna vrtilna_SKLOP1'!J631,IF(F631&lt;&gt;"",IF('[1]Vmesna vrtilna_SKLOP1'!J631&lt;&gt;"",'[1]Vmesna vrtilna_SKLOP1'!J631,""),"")))))</f>
        <v>610.49310333781352</v>
      </c>
      <c r="M631" s="22">
        <f t="shared" si="18"/>
        <v>0</v>
      </c>
      <c r="N631" s="22" t="str">
        <f>IF(IFERROR(VLOOKUP(B631,'[1]Vmesna vrtilna_SKLOP1'!B:J,7,0),"")=0,"",IFERROR(VLOOKUP(B631,'[1]Vmesna vrtilna_SKLOP1'!B:J,7,0),""))</f>
        <v/>
      </c>
      <c r="O631" s="22"/>
    </row>
    <row r="632" spans="2:15" ht="15" customHeight="1" x14ac:dyDescent="0.3">
      <c r="B632" s="15" t="str">
        <f>IF(AND('[1]Vmesna vrtilna_SKLOP1'!B632&lt;&gt;"",'[1]Vmesna vrtilna_SKLOP1'!C632&lt;&gt;""),IF('[1]Vmesna vrtilna_SKLOP1'!B632&lt;&gt;"",'[1]Vmesna vrtilna_SKLOP1'!B632,""),"")</f>
        <v/>
      </c>
      <c r="C632" s="16" t="str">
        <f>IF(OR(C631="Posebna oblika",C631="Kulturno zaščiten objekt",C631="Kulturno zaščiten objekt, Posebna oblika"),"Glej zavihek POSEBNI POGOJI",IF(SUM(N631:Q631)=1,"Posebna oblika",IF(SUM(N631:Q631)=10,"Kulturno zaščiten objekt",IF(SUM(N631:Q631)=11,"Kulturno zaščiten objekt, Posebna oblika",IF(AND('[1]Vmesna vrtilna_SKLOP1'!C632&lt;&gt;"",'[1]Vmesna vrtilna_SKLOP1'!D632&lt;&gt;""),IF('[1]Vmesna vrtilna_SKLOP1'!C632&lt;&gt;"",'[1]Vmesna vrtilna_SKLOP1'!C632,""),"")))))</f>
        <v/>
      </c>
      <c r="D632" s="17" t="str">
        <f>IF(IFERROR(VLOOKUP(B632,'[1]Vmesna vrtilna_SKLOP1'!B:J,6,0),"")=0,"",IFERROR(VLOOKUP(B632,'[1]Vmesna vrtilna_SKLOP1'!B:J,6,0),""))</f>
        <v/>
      </c>
      <c r="E632" s="16" t="str">
        <f>IF(IF('[1]Vmesna vrtilna_SKLOP1'!E632&lt;&gt;"",'[1]Vmesna vrtilna_SKLOP1'!D632,"")=0,"",IF('[1]Vmesna vrtilna_SKLOP1'!E632&lt;&gt;"",'[1]Vmesna vrtilna_SKLOP1'!D632,""))</f>
        <v/>
      </c>
      <c r="F632" s="18" t="str">
        <f>IF('[1]Vmesna vrtilna_SKLOP1'!E632&lt;&gt;"",'[1]Vmesna vrtilna_SKLOP1'!E632,"")</f>
        <v>Enokrilno okno (tip: O1); dim. ŠxV: 1,57x0,87m; Material: Les ; steklo 10/16Ar/44.2; Rw,st.=45 (Rw,st.+Ctr ≥ 39 dB)</v>
      </c>
      <c r="G632" s="15" t="str">
        <f>IF('[1]Vmesna vrtilna_SKLOP1'!E632&lt;&gt;"",'[1]Vmesna vrtilna_SKLOP1'!F632,"")</f>
        <v>[kos]</v>
      </c>
      <c r="H632" s="19">
        <f>IF('[1]Vmesna vrtilna_SKLOP1'!F632&lt;&gt;"",'[1]Vmesna vrtilna_SKLOP1'!I632,"")</f>
        <v>2</v>
      </c>
      <c r="I632" s="20" t="str">
        <f>IF(I631="Skupaj:","DDV (22%):",IF(I631="DDV (22%):","Skupaj z DDV:",IF(AND('[1]Vmesna vrtilna_SKLOP1'!C632&lt;&gt;"",'[1]Vmesna vrtilna_SKLOP1'!E632=""),"Skupaj:","")))</f>
        <v/>
      </c>
      <c r="J632" s="21">
        <f t="shared" si="19"/>
        <v>0</v>
      </c>
      <c r="K632" s="21">
        <f>IF(I632="Skupaj z DDV:",SUM(K630,K631),IF(I632="DDV (22%):",K631*0.22,IF(AND('[1]Vmesna vrtilna_SKLOP1'!C632&lt;&gt;"",'[1]Vmesna vrtilna_SKLOP1'!D632=""),'[1]Vmesna vrtilna_SKLOP1'!J632,IF(F632&lt;&gt;"",IF('[1]Vmesna vrtilna_SKLOP1'!J632&lt;&gt;"",'[1]Vmesna vrtilna_SKLOP1'!J632,""),""))))</f>
        <v>1331.4067534368273</v>
      </c>
      <c r="L632" s="22">
        <f>IF(I631="Skupaj:","DDV (22%):",IF(I631="DDV (22%):","Skupaj z DDV:",IF(AND('[1]Vmesna vrtilna_SKLOP1'!C632&lt;&gt;"",'[1]Vmesna vrtilna_SKLOP1'!E632=""),"Skupaj:",IF(AND('[1]Vmesna vrtilna_SKLOP1'!C632&lt;&gt;"",'[1]Vmesna vrtilna_SKLOP1'!D632=""),'[1]Vmesna vrtilna_SKLOP1'!J632,IF(F632&lt;&gt;"",IF('[1]Vmesna vrtilna_SKLOP1'!J632&lt;&gt;"",'[1]Vmesna vrtilna_SKLOP1'!J632,""),"")))))</f>
        <v>1331.4067534368273</v>
      </c>
      <c r="M632" s="22">
        <f t="shared" si="18"/>
        <v>0</v>
      </c>
      <c r="N632" s="22" t="str">
        <f>IF(IFERROR(VLOOKUP(B632,'[1]Vmesna vrtilna_SKLOP1'!B:J,7,0),"")=0,"",IFERROR(VLOOKUP(B632,'[1]Vmesna vrtilna_SKLOP1'!B:J,7,0),""))</f>
        <v/>
      </c>
      <c r="O632" s="22"/>
    </row>
    <row r="633" spans="2:15" ht="15" customHeight="1" x14ac:dyDescent="0.3">
      <c r="B633" s="15" t="str">
        <f>IF(AND('[1]Vmesna vrtilna_SKLOP1'!B633&lt;&gt;"",'[1]Vmesna vrtilna_SKLOP1'!C633&lt;&gt;""),IF('[1]Vmesna vrtilna_SKLOP1'!B633&lt;&gt;"",'[1]Vmesna vrtilna_SKLOP1'!B633,""),"")</f>
        <v/>
      </c>
      <c r="C633" s="16" t="str">
        <f>IF(OR(C632="Posebna oblika",C632="Kulturno zaščiten objekt",C632="Kulturno zaščiten objekt, Posebna oblika"),"Glej zavihek POSEBNI POGOJI",IF(SUM(N632:Q632)=1,"Posebna oblika",IF(SUM(N632:Q632)=10,"Kulturno zaščiten objekt",IF(SUM(N632:Q632)=11,"Kulturno zaščiten objekt, Posebna oblika",IF(AND('[1]Vmesna vrtilna_SKLOP1'!C633&lt;&gt;"",'[1]Vmesna vrtilna_SKLOP1'!D633&lt;&gt;""),IF('[1]Vmesna vrtilna_SKLOP1'!C633&lt;&gt;"",'[1]Vmesna vrtilna_SKLOP1'!C633,""),"")))))</f>
        <v/>
      </c>
      <c r="D633" s="17" t="str">
        <f>IF(IFERROR(VLOOKUP(B633,'[1]Vmesna vrtilna_SKLOP1'!B:J,6,0),"")=0,"",IFERROR(VLOOKUP(B633,'[1]Vmesna vrtilna_SKLOP1'!B:J,6,0),""))</f>
        <v/>
      </c>
      <c r="E633" s="16" t="str">
        <f>IF(IF('[1]Vmesna vrtilna_SKLOP1'!E633&lt;&gt;"",'[1]Vmesna vrtilna_SKLOP1'!D633,"")=0,"",IF('[1]Vmesna vrtilna_SKLOP1'!E633&lt;&gt;"",'[1]Vmesna vrtilna_SKLOP1'!D633,""))</f>
        <v/>
      </c>
      <c r="F633" s="18" t="str">
        <f>IF('[1]Vmesna vrtilna_SKLOP1'!E633&lt;&gt;"",'[1]Vmesna vrtilna_SKLOP1'!E633,"")</f>
        <v>Dvokrilna vrata (tip: V2); dim. ŠxV: 2,16x1,41m; Material: Les ; steklo 10/16Ar/44.2; Rw,st.=45 (Rw,st.+Ctr ≥ 39 dB)</v>
      </c>
      <c r="G633" s="15" t="str">
        <f>IF('[1]Vmesna vrtilna_SKLOP1'!E633&lt;&gt;"",'[1]Vmesna vrtilna_SKLOP1'!F633,"")</f>
        <v>[kos]</v>
      </c>
      <c r="H633" s="19">
        <f>IF('[1]Vmesna vrtilna_SKLOP1'!F633&lt;&gt;"",'[1]Vmesna vrtilna_SKLOP1'!I633,"")</f>
        <v>1</v>
      </c>
      <c r="I633" s="20" t="str">
        <f>IF(I632="Skupaj:","DDV (22%):",IF(I632="DDV (22%):","Skupaj z DDV:",IF(AND('[1]Vmesna vrtilna_SKLOP1'!C633&lt;&gt;"",'[1]Vmesna vrtilna_SKLOP1'!E633=""),"Skupaj:","")))</f>
        <v/>
      </c>
      <c r="J633" s="21">
        <f t="shared" si="19"/>
        <v>0</v>
      </c>
      <c r="K633" s="21">
        <f>IF(I633="Skupaj z DDV:",SUM(K631,K632),IF(I633="DDV (22%):",K632*0.22,IF(AND('[1]Vmesna vrtilna_SKLOP1'!C633&lt;&gt;"",'[1]Vmesna vrtilna_SKLOP1'!D633=""),'[1]Vmesna vrtilna_SKLOP1'!J633,IF(F633&lt;&gt;"",IF('[1]Vmesna vrtilna_SKLOP1'!J633&lt;&gt;"",'[1]Vmesna vrtilna_SKLOP1'!J633,""),""))))</f>
        <v>1332.296981795648</v>
      </c>
      <c r="L633" s="22">
        <f>IF(I632="Skupaj:","DDV (22%):",IF(I632="DDV (22%):","Skupaj z DDV:",IF(AND('[1]Vmesna vrtilna_SKLOP1'!C633&lt;&gt;"",'[1]Vmesna vrtilna_SKLOP1'!E633=""),"Skupaj:",IF(AND('[1]Vmesna vrtilna_SKLOP1'!C633&lt;&gt;"",'[1]Vmesna vrtilna_SKLOP1'!D633=""),'[1]Vmesna vrtilna_SKLOP1'!J633,IF(F633&lt;&gt;"",IF('[1]Vmesna vrtilna_SKLOP1'!J633&lt;&gt;"",'[1]Vmesna vrtilna_SKLOP1'!J633,""),"")))))</f>
        <v>1332.296981795648</v>
      </c>
      <c r="M633" s="22">
        <f t="shared" si="18"/>
        <v>0</v>
      </c>
      <c r="N633" s="22" t="str">
        <f>IF(IFERROR(VLOOKUP(B633,'[1]Vmesna vrtilna_SKLOP1'!B:J,7,0),"")=0,"",IFERROR(VLOOKUP(B633,'[1]Vmesna vrtilna_SKLOP1'!B:J,7,0),""))</f>
        <v/>
      </c>
      <c r="O633" s="22"/>
    </row>
    <row r="634" spans="2:15" ht="15" customHeight="1" x14ac:dyDescent="0.3">
      <c r="B634" s="15" t="str">
        <f>IF(AND('[1]Vmesna vrtilna_SKLOP1'!B634&lt;&gt;"",'[1]Vmesna vrtilna_SKLOP1'!C634&lt;&gt;""),IF('[1]Vmesna vrtilna_SKLOP1'!B634&lt;&gt;"",'[1]Vmesna vrtilna_SKLOP1'!B634,""),"")</f>
        <v/>
      </c>
      <c r="C634" s="16" t="str">
        <f>IF(OR(C633="Posebna oblika",C633="Kulturno zaščiten objekt",C633="Kulturno zaščiten objekt, Posebna oblika"),"Glej zavihek POSEBNI POGOJI",IF(SUM(N633:Q633)=1,"Posebna oblika",IF(SUM(N633:Q633)=10,"Kulturno zaščiten objekt",IF(SUM(N633:Q633)=11,"Kulturno zaščiten objekt, Posebna oblika",IF(AND('[1]Vmesna vrtilna_SKLOP1'!C634&lt;&gt;"",'[1]Vmesna vrtilna_SKLOP1'!D634&lt;&gt;""),IF('[1]Vmesna vrtilna_SKLOP1'!C634&lt;&gt;"",'[1]Vmesna vrtilna_SKLOP1'!C634,""),"")))))</f>
        <v/>
      </c>
      <c r="D634" s="17" t="str">
        <f>IF(IFERROR(VLOOKUP(B634,'[1]Vmesna vrtilna_SKLOP1'!B:J,6,0),"")=0,"",IFERROR(VLOOKUP(B634,'[1]Vmesna vrtilna_SKLOP1'!B:J,6,0),""))</f>
        <v/>
      </c>
      <c r="E634" s="16" t="str">
        <f>IF(IF('[1]Vmesna vrtilna_SKLOP1'!E634&lt;&gt;"",'[1]Vmesna vrtilna_SKLOP1'!D634,"")=0,"",IF('[1]Vmesna vrtilna_SKLOP1'!E634&lt;&gt;"",'[1]Vmesna vrtilna_SKLOP1'!D634,""))</f>
        <v/>
      </c>
      <c r="F634" s="18" t="str">
        <f>IF('[1]Vmesna vrtilna_SKLOP1'!E634&lt;&gt;"",'[1]Vmesna vrtilna_SKLOP1'!E634,"")</f>
        <v>Dvokrilna vrata (tip: V2); dim. ŠxV: 2,2x2,18m; Material: Les ; steklo 8/16Ar/66.2; Rw,st.=43 (Rw,st.+Ctr ≥ 37 dB)</v>
      </c>
      <c r="G634" s="15" t="str">
        <f>IF('[1]Vmesna vrtilna_SKLOP1'!E634&lt;&gt;"",'[1]Vmesna vrtilna_SKLOP1'!F634,"")</f>
        <v>[kos]</v>
      </c>
      <c r="H634" s="19">
        <f>IF('[1]Vmesna vrtilna_SKLOP1'!F634&lt;&gt;"",'[1]Vmesna vrtilna_SKLOP1'!I634,"")</f>
        <v>1</v>
      </c>
      <c r="I634" s="20" t="str">
        <f>IF(I633="Skupaj:","DDV (22%):",IF(I633="DDV (22%):","Skupaj z DDV:",IF(AND('[1]Vmesna vrtilna_SKLOP1'!C634&lt;&gt;"",'[1]Vmesna vrtilna_SKLOP1'!E634=""),"Skupaj:","")))</f>
        <v/>
      </c>
      <c r="J634" s="21">
        <f t="shared" si="19"/>
        <v>0</v>
      </c>
      <c r="K634" s="21">
        <f>IF(I634="Skupaj z DDV:",SUM(K632,K633),IF(I634="DDV (22%):",K633*0.22,IF(AND('[1]Vmesna vrtilna_SKLOP1'!C634&lt;&gt;"",'[1]Vmesna vrtilna_SKLOP1'!D634=""),'[1]Vmesna vrtilna_SKLOP1'!J634,IF(F634&lt;&gt;"",IF('[1]Vmesna vrtilna_SKLOP1'!J634&lt;&gt;"",'[1]Vmesna vrtilna_SKLOP1'!J634,""),""))))</f>
        <v>1821.3350911888001</v>
      </c>
      <c r="L634" s="22">
        <f>IF(I633="Skupaj:","DDV (22%):",IF(I633="DDV (22%):","Skupaj z DDV:",IF(AND('[1]Vmesna vrtilna_SKLOP1'!C634&lt;&gt;"",'[1]Vmesna vrtilna_SKLOP1'!E634=""),"Skupaj:",IF(AND('[1]Vmesna vrtilna_SKLOP1'!C634&lt;&gt;"",'[1]Vmesna vrtilna_SKLOP1'!D634=""),'[1]Vmesna vrtilna_SKLOP1'!J634,IF(F634&lt;&gt;"",IF('[1]Vmesna vrtilna_SKLOP1'!J634&lt;&gt;"",'[1]Vmesna vrtilna_SKLOP1'!J634,""),"")))))</f>
        <v>1821.3350911888001</v>
      </c>
      <c r="M634" s="22">
        <f t="shared" si="18"/>
        <v>0</v>
      </c>
      <c r="N634" s="22" t="str">
        <f>IF(IFERROR(VLOOKUP(B634,'[1]Vmesna vrtilna_SKLOP1'!B:J,7,0),"")=0,"",IFERROR(VLOOKUP(B634,'[1]Vmesna vrtilna_SKLOP1'!B:J,7,0),""))</f>
        <v/>
      </c>
      <c r="O634" s="22"/>
    </row>
    <row r="635" spans="2:15" ht="15" customHeight="1" x14ac:dyDescent="0.3">
      <c r="B635" s="15" t="str">
        <f>IF(AND('[1]Vmesna vrtilna_SKLOP1'!B635&lt;&gt;"",'[1]Vmesna vrtilna_SKLOP1'!C635&lt;&gt;""),IF('[1]Vmesna vrtilna_SKLOP1'!B635&lt;&gt;"",'[1]Vmesna vrtilna_SKLOP1'!B635,""),"")</f>
        <v/>
      </c>
      <c r="C635" s="16" t="str">
        <f>IF(OR(C634="Posebna oblika",C634="Kulturno zaščiten objekt",C634="Kulturno zaščiten objekt, Posebna oblika"),"Glej zavihek POSEBNI POGOJI",IF(SUM(N634:Q634)=1,"Posebna oblika",IF(SUM(N634:Q634)=10,"Kulturno zaščiten objekt",IF(SUM(N634:Q634)=11,"Kulturno zaščiten objekt, Posebna oblika",IF(AND('[1]Vmesna vrtilna_SKLOP1'!C635&lt;&gt;"",'[1]Vmesna vrtilna_SKLOP1'!D635&lt;&gt;""),IF('[1]Vmesna vrtilna_SKLOP1'!C635&lt;&gt;"",'[1]Vmesna vrtilna_SKLOP1'!C635,""),"")))))</f>
        <v/>
      </c>
      <c r="D635" s="17" t="str">
        <f>IF(IFERROR(VLOOKUP(B635,'[1]Vmesna vrtilna_SKLOP1'!B:J,6,0),"")=0,"",IFERROR(VLOOKUP(B635,'[1]Vmesna vrtilna_SKLOP1'!B:J,6,0),""))</f>
        <v/>
      </c>
      <c r="E635" s="16" t="str">
        <f>IF(IF('[1]Vmesna vrtilna_SKLOP1'!E635&lt;&gt;"",'[1]Vmesna vrtilna_SKLOP1'!D635,"")=0,"",IF('[1]Vmesna vrtilna_SKLOP1'!E635&lt;&gt;"",'[1]Vmesna vrtilna_SKLOP1'!D635,""))</f>
        <v/>
      </c>
      <c r="F635" s="18" t="str">
        <f>IF('[1]Vmesna vrtilna_SKLOP1'!E635&lt;&gt;"",'[1]Vmesna vrtilna_SKLOP1'!E635,"")</f>
        <v>Enokrilna vrata (tip: V1); dim. ŠxV: 1,01x2,19m; Material: Les ; steklo 10/16Ar/6; Rw,st.=40 (Rw,st.+Ctr ≥ 35 dB)</v>
      </c>
      <c r="G635" s="15" t="str">
        <f>IF('[1]Vmesna vrtilna_SKLOP1'!E635&lt;&gt;"",'[1]Vmesna vrtilna_SKLOP1'!F635,"")</f>
        <v>[kos]</v>
      </c>
      <c r="H635" s="19">
        <f>IF('[1]Vmesna vrtilna_SKLOP1'!F635&lt;&gt;"",'[1]Vmesna vrtilna_SKLOP1'!I635,"")</f>
        <v>1</v>
      </c>
      <c r="I635" s="20" t="str">
        <f>IF(I634="Skupaj:","DDV (22%):",IF(I634="DDV (22%):","Skupaj z DDV:",IF(AND('[1]Vmesna vrtilna_SKLOP1'!C635&lt;&gt;"",'[1]Vmesna vrtilna_SKLOP1'!E635=""),"Skupaj:","")))</f>
        <v/>
      </c>
      <c r="J635" s="21">
        <f t="shared" si="19"/>
        <v>0</v>
      </c>
      <c r="K635" s="21">
        <f>IF(I635="Skupaj z DDV:",SUM(K633,K634),IF(I635="DDV (22%):",K634*0.22,IF(AND('[1]Vmesna vrtilna_SKLOP1'!C635&lt;&gt;"",'[1]Vmesna vrtilna_SKLOP1'!D635=""),'[1]Vmesna vrtilna_SKLOP1'!J635,IF(F635&lt;&gt;"",IF('[1]Vmesna vrtilna_SKLOP1'!J635&lt;&gt;"",'[1]Vmesna vrtilna_SKLOP1'!J635,""),""))))</f>
        <v>828.47940604477697</v>
      </c>
      <c r="L635" s="22">
        <f>IF(I634="Skupaj:","DDV (22%):",IF(I634="DDV (22%):","Skupaj z DDV:",IF(AND('[1]Vmesna vrtilna_SKLOP1'!C635&lt;&gt;"",'[1]Vmesna vrtilna_SKLOP1'!E635=""),"Skupaj:",IF(AND('[1]Vmesna vrtilna_SKLOP1'!C635&lt;&gt;"",'[1]Vmesna vrtilna_SKLOP1'!D635=""),'[1]Vmesna vrtilna_SKLOP1'!J635,IF(F635&lt;&gt;"",IF('[1]Vmesna vrtilna_SKLOP1'!J635&lt;&gt;"",'[1]Vmesna vrtilna_SKLOP1'!J635,""),"")))))</f>
        <v>828.47940604477697</v>
      </c>
      <c r="M635" s="22">
        <f t="shared" si="18"/>
        <v>0</v>
      </c>
      <c r="N635" s="22" t="str">
        <f>IF(IFERROR(VLOOKUP(B635,'[1]Vmesna vrtilna_SKLOP1'!B:J,7,0),"")=0,"",IFERROR(VLOOKUP(B635,'[1]Vmesna vrtilna_SKLOP1'!B:J,7,0),""))</f>
        <v/>
      </c>
      <c r="O635" s="22"/>
    </row>
    <row r="636" spans="2:15" ht="15" customHeight="1" x14ac:dyDescent="0.3">
      <c r="B636" s="15" t="str">
        <f>IF(AND('[1]Vmesna vrtilna_SKLOP1'!B636&lt;&gt;"",'[1]Vmesna vrtilna_SKLOP1'!C636&lt;&gt;""),IF('[1]Vmesna vrtilna_SKLOP1'!B636&lt;&gt;"",'[1]Vmesna vrtilna_SKLOP1'!B636,""),"")</f>
        <v/>
      </c>
      <c r="C636" s="16" t="str">
        <f>IF(OR(C635="Posebna oblika",C635="Kulturno zaščiten objekt",C635="Kulturno zaščiten objekt, Posebna oblika"),"Glej zavihek POSEBNI POGOJI",IF(SUM(N635:Q635)=1,"Posebna oblika",IF(SUM(N635:Q635)=10,"Kulturno zaščiten objekt",IF(SUM(N635:Q635)=11,"Kulturno zaščiten objekt, Posebna oblika",IF(AND('[1]Vmesna vrtilna_SKLOP1'!C636&lt;&gt;"",'[1]Vmesna vrtilna_SKLOP1'!D636&lt;&gt;""),IF('[1]Vmesna vrtilna_SKLOP1'!C636&lt;&gt;"",'[1]Vmesna vrtilna_SKLOP1'!C636,""),"")))))</f>
        <v/>
      </c>
      <c r="D636" s="17" t="str">
        <f>IF(IFERROR(VLOOKUP(B636,'[1]Vmesna vrtilna_SKLOP1'!B:J,6,0),"")=0,"",IFERROR(VLOOKUP(B636,'[1]Vmesna vrtilna_SKLOP1'!B:J,6,0),""))</f>
        <v/>
      </c>
      <c r="E636" s="16" t="str">
        <f>IF(IF('[1]Vmesna vrtilna_SKLOP1'!E636&lt;&gt;"",'[1]Vmesna vrtilna_SKLOP1'!D636,"")=0,"",IF('[1]Vmesna vrtilna_SKLOP1'!E636&lt;&gt;"",'[1]Vmesna vrtilna_SKLOP1'!D636,""))</f>
        <v/>
      </c>
      <c r="F636" s="18" t="str">
        <f>IF('[1]Vmesna vrtilna_SKLOP1'!E636&lt;&gt;"",'[1]Vmesna vrtilna_SKLOP1'!E636,"")</f>
        <v>Enokrilno okno (tip: O1); dim. ŠxV: 1,59x0,9m; Material: Les ; steklo 10/16Ar/6; Rw,st.=40 (Rw,st.+Ctr ≥ 35 dB)</v>
      </c>
      <c r="G636" s="15" t="str">
        <f>IF('[1]Vmesna vrtilna_SKLOP1'!E636&lt;&gt;"",'[1]Vmesna vrtilna_SKLOP1'!F636,"")</f>
        <v>[kos]</v>
      </c>
      <c r="H636" s="19">
        <f>IF('[1]Vmesna vrtilna_SKLOP1'!F636&lt;&gt;"",'[1]Vmesna vrtilna_SKLOP1'!I636,"")</f>
        <v>1</v>
      </c>
      <c r="I636" s="20" t="str">
        <f>IF(I635="Skupaj:","DDV (22%):",IF(I635="DDV (22%):","Skupaj z DDV:",IF(AND('[1]Vmesna vrtilna_SKLOP1'!C636&lt;&gt;"",'[1]Vmesna vrtilna_SKLOP1'!E636=""),"Skupaj:","")))</f>
        <v/>
      </c>
      <c r="J636" s="21">
        <f t="shared" si="19"/>
        <v>0</v>
      </c>
      <c r="K636" s="21">
        <f>IF(I636="Skupaj z DDV:",SUM(K634,K635),IF(I636="DDV (22%):",K635*0.22,IF(AND('[1]Vmesna vrtilna_SKLOP1'!C636&lt;&gt;"",'[1]Vmesna vrtilna_SKLOP1'!D636=""),'[1]Vmesna vrtilna_SKLOP1'!J636,IF(F636&lt;&gt;"",IF('[1]Vmesna vrtilna_SKLOP1'!J636&lt;&gt;"",'[1]Vmesna vrtilna_SKLOP1'!J636,""),""))))</f>
        <v>621.68145859934998</v>
      </c>
      <c r="L636" s="22">
        <f>IF(I635="Skupaj:","DDV (22%):",IF(I635="DDV (22%):","Skupaj z DDV:",IF(AND('[1]Vmesna vrtilna_SKLOP1'!C636&lt;&gt;"",'[1]Vmesna vrtilna_SKLOP1'!E636=""),"Skupaj:",IF(AND('[1]Vmesna vrtilna_SKLOP1'!C636&lt;&gt;"",'[1]Vmesna vrtilna_SKLOP1'!D636=""),'[1]Vmesna vrtilna_SKLOP1'!J636,IF(F636&lt;&gt;"",IF('[1]Vmesna vrtilna_SKLOP1'!J636&lt;&gt;"",'[1]Vmesna vrtilna_SKLOP1'!J636,""),"")))))</f>
        <v>621.68145859934998</v>
      </c>
      <c r="M636" s="22">
        <f t="shared" si="18"/>
        <v>0</v>
      </c>
      <c r="N636" s="22" t="str">
        <f>IF(IFERROR(VLOOKUP(B636,'[1]Vmesna vrtilna_SKLOP1'!B:J,7,0),"")=0,"",IFERROR(VLOOKUP(B636,'[1]Vmesna vrtilna_SKLOP1'!B:J,7,0),""))</f>
        <v/>
      </c>
      <c r="O636" s="22"/>
    </row>
    <row r="637" spans="2:15" ht="15" customHeight="1" x14ac:dyDescent="0.3">
      <c r="B637" s="15" t="str">
        <f>IF(AND('[1]Vmesna vrtilna_SKLOP1'!B637&lt;&gt;"",'[1]Vmesna vrtilna_SKLOP1'!C637&lt;&gt;""),IF('[1]Vmesna vrtilna_SKLOP1'!B637&lt;&gt;"",'[1]Vmesna vrtilna_SKLOP1'!B637,""),"")</f>
        <v/>
      </c>
      <c r="C637" s="16" t="str">
        <f>IF(OR(C636="Posebna oblika",C636="Kulturno zaščiten objekt",C636="Kulturno zaščiten objekt, Posebna oblika"),"Glej zavihek POSEBNI POGOJI",IF(SUM(N636:Q636)=1,"Posebna oblika",IF(SUM(N636:Q636)=10,"Kulturno zaščiten objekt",IF(SUM(N636:Q636)=11,"Kulturno zaščiten objekt, Posebna oblika",IF(AND('[1]Vmesna vrtilna_SKLOP1'!C637&lt;&gt;"",'[1]Vmesna vrtilna_SKLOP1'!D637&lt;&gt;""),IF('[1]Vmesna vrtilna_SKLOP1'!C637&lt;&gt;"",'[1]Vmesna vrtilna_SKLOP1'!C637,""),"")))))</f>
        <v/>
      </c>
      <c r="D637" s="17" t="str">
        <f>IF(IFERROR(VLOOKUP(B637,'[1]Vmesna vrtilna_SKLOP1'!B:J,6,0),"")=0,"",IFERROR(VLOOKUP(B637,'[1]Vmesna vrtilna_SKLOP1'!B:J,6,0),""))</f>
        <v/>
      </c>
      <c r="E637" s="16" t="str">
        <f>IF(IF('[1]Vmesna vrtilna_SKLOP1'!E637&lt;&gt;"",'[1]Vmesna vrtilna_SKLOP1'!D637,"")=0,"",IF('[1]Vmesna vrtilna_SKLOP1'!E637&lt;&gt;"",'[1]Vmesna vrtilna_SKLOP1'!D637,""))</f>
        <v/>
      </c>
      <c r="F637" s="18" t="str">
        <f>IF('[1]Vmesna vrtilna_SKLOP1'!E637&lt;&gt;"",'[1]Vmesna vrtilna_SKLOP1'!E637,"")</f>
        <v/>
      </c>
      <c r="G637" s="15" t="str">
        <f>IF('[1]Vmesna vrtilna_SKLOP1'!E637&lt;&gt;"",'[1]Vmesna vrtilna_SKLOP1'!F637,"")</f>
        <v/>
      </c>
      <c r="H637" s="19" t="str">
        <f>IF('[1]Vmesna vrtilna_SKLOP1'!F637&lt;&gt;"",'[1]Vmesna vrtilna_SKLOP1'!I637,"")</f>
        <v/>
      </c>
      <c r="I637" s="20" t="str">
        <f>IF(I636="Skupaj:","DDV (22%):",IF(I636="DDV (22%):","Skupaj z DDV:",IF(AND('[1]Vmesna vrtilna_SKLOP1'!C637&lt;&gt;"",'[1]Vmesna vrtilna_SKLOP1'!E637=""),"Skupaj:","")))</f>
        <v/>
      </c>
      <c r="J637" s="21" t="str">
        <f t="shared" si="19"/>
        <v/>
      </c>
      <c r="K637" s="21" t="str">
        <f>IF(I637="Skupaj z DDV:",SUM(K635,K636),IF(I637="DDV (22%):",K636*0.22,IF(AND('[1]Vmesna vrtilna_SKLOP1'!C637&lt;&gt;"",'[1]Vmesna vrtilna_SKLOP1'!D637=""),'[1]Vmesna vrtilna_SKLOP1'!J637,IF(F637&lt;&gt;"",IF('[1]Vmesna vrtilna_SKLOP1'!J637&lt;&gt;"",'[1]Vmesna vrtilna_SKLOP1'!J637,""),""))))</f>
        <v/>
      </c>
      <c r="L637" s="22" t="str">
        <f>IF(I636="Skupaj:","DDV (22%):",IF(I636="DDV (22%):","Skupaj z DDV:",IF(AND('[1]Vmesna vrtilna_SKLOP1'!C637&lt;&gt;"",'[1]Vmesna vrtilna_SKLOP1'!E637=""),"Skupaj:",IF(AND('[1]Vmesna vrtilna_SKLOP1'!C637&lt;&gt;"",'[1]Vmesna vrtilna_SKLOP1'!D637=""),'[1]Vmesna vrtilna_SKLOP1'!J637,IF(F637&lt;&gt;"",IF('[1]Vmesna vrtilna_SKLOP1'!J637&lt;&gt;"",'[1]Vmesna vrtilna_SKLOP1'!J637,""),"")))))</f>
        <v/>
      </c>
      <c r="M637" s="22">
        <f t="shared" si="18"/>
        <v>0</v>
      </c>
      <c r="N637" s="22" t="str">
        <f>IF(IFERROR(VLOOKUP(B637,'[1]Vmesna vrtilna_SKLOP1'!B:J,7,0),"")=0,"",IFERROR(VLOOKUP(B637,'[1]Vmesna vrtilna_SKLOP1'!B:J,7,0),""))</f>
        <v/>
      </c>
      <c r="O637" s="22"/>
    </row>
    <row r="638" spans="2:15" ht="15" customHeight="1" x14ac:dyDescent="0.3">
      <c r="B638" s="15" t="str">
        <f>IF(AND('[1]Vmesna vrtilna_SKLOP1'!B638&lt;&gt;"",'[1]Vmesna vrtilna_SKLOP1'!C638&lt;&gt;""),IF('[1]Vmesna vrtilna_SKLOP1'!B638&lt;&gt;"",'[1]Vmesna vrtilna_SKLOP1'!B638,""),"")</f>
        <v/>
      </c>
      <c r="C638" s="16" t="str">
        <f>IF(OR(C637="Posebna oblika",C637="Kulturno zaščiten objekt",C637="Kulturno zaščiten objekt, Posebna oblika"),"Glej zavihek POSEBNI POGOJI",IF(SUM(N637:Q637)=1,"Posebna oblika",IF(SUM(N637:Q637)=10,"Kulturno zaščiten objekt",IF(SUM(N637:Q637)=11,"Kulturno zaščiten objekt, Posebna oblika",IF(AND('[1]Vmesna vrtilna_SKLOP1'!C638&lt;&gt;"",'[1]Vmesna vrtilna_SKLOP1'!D638&lt;&gt;""),IF('[1]Vmesna vrtilna_SKLOP1'!C638&lt;&gt;"",'[1]Vmesna vrtilna_SKLOP1'!C638,""),"")))))</f>
        <v/>
      </c>
      <c r="D638" s="17" t="str">
        <f>IF(IFERROR(VLOOKUP(B638,'[1]Vmesna vrtilna_SKLOP1'!B:J,6,0),"")=0,"",IFERROR(VLOOKUP(B638,'[1]Vmesna vrtilna_SKLOP1'!B:J,6,0),""))</f>
        <v/>
      </c>
      <c r="E638" s="16" t="str">
        <f>IF(IF('[1]Vmesna vrtilna_SKLOP1'!E638&lt;&gt;"",'[1]Vmesna vrtilna_SKLOP1'!D638,"")=0,"",IF('[1]Vmesna vrtilna_SKLOP1'!E638&lt;&gt;"",'[1]Vmesna vrtilna_SKLOP1'!D638,""))</f>
        <v>Senčila</v>
      </c>
      <c r="F638" s="18" t="str">
        <f>IF('[1]Vmesna vrtilna_SKLOP1'!E638&lt;&gt;"",'[1]Vmesna vrtilna_SKLOP1'!E638,"")</f>
        <v>Notranje žaluzije - kovinske, Dim. ŠxV: 1,57x0,87m</v>
      </c>
      <c r="G638" s="15" t="str">
        <f>IF('[1]Vmesna vrtilna_SKLOP1'!E638&lt;&gt;"",'[1]Vmesna vrtilna_SKLOP1'!F638,"")</f>
        <v>[kos]</v>
      </c>
      <c r="H638" s="19">
        <f>IF('[1]Vmesna vrtilna_SKLOP1'!F638&lt;&gt;"",'[1]Vmesna vrtilna_SKLOP1'!I638,"")</f>
        <v>2</v>
      </c>
      <c r="I638" s="20" t="str">
        <f>IF(I637="Skupaj:","DDV (22%):",IF(I637="DDV (22%):","Skupaj z DDV:",IF(AND('[1]Vmesna vrtilna_SKLOP1'!C638&lt;&gt;"",'[1]Vmesna vrtilna_SKLOP1'!E638=""),"Skupaj:","")))</f>
        <v/>
      </c>
      <c r="J638" s="21">
        <f t="shared" si="19"/>
        <v>0</v>
      </c>
      <c r="K638" s="21">
        <f>IF(I638="Skupaj z DDV:",SUM(K636,K637),IF(I638="DDV (22%):",K637*0.22,IF(AND('[1]Vmesna vrtilna_SKLOP1'!C638&lt;&gt;"",'[1]Vmesna vrtilna_SKLOP1'!D638=""),'[1]Vmesna vrtilna_SKLOP1'!J638,IF(F638&lt;&gt;"",IF('[1]Vmesna vrtilna_SKLOP1'!J638&lt;&gt;"",'[1]Vmesna vrtilna_SKLOP1'!J638,""),""))))</f>
        <v>122.93100000000001</v>
      </c>
      <c r="L638" s="22">
        <f>IF(I637="Skupaj:","DDV (22%):",IF(I637="DDV (22%):","Skupaj z DDV:",IF(AND('[1]Vmesna vrtilna_SKLOP1'!C638&lt;&gt;"",'[1]Vmesna vrtilna_SKLOP1'!E638=""),"Skupaj:",IF(AND('[1]Vmesna vrtilna_SKLOP1'!C638&lt;&gt;"",'[1]Vmesna vrtilna_SKLOP1'!D638=""),'[1]Vmesna vrtilna_SKLOP1'!J638,IF(F638&lt;&gt;"",IF('[1]Vmesna vrtilna_SKLOP1'!J638&lt;&gt;"",'[1]Vmesna vrtilna_SKLOP1'!J638,""),"")))))</f>
        <v>122.93100000000001</v>
      </c>
      <c r="M638" s="22">
        <f t="shared" si="18"/>
        <v>0</v>
      </c>
      <c r="N638" s="22" t="str">
        <f>IF(IFERROR(VLOOKUP(B638,'[1]Vmesna vrtilna_SKLOP1'!B:J,7,0),"")=0,"",IFERROR(VLOOKUP(B638,'[1]Vmesna vrtilna_SKLOP1'!B:J,7,0),""))</f>
        <v/>
      </c>
      <c r="O638" s="22"/>
    </row>
    <row r="639" spans="2:15" ht="15" customHeight="1" x14ac:dyDescent="0.3">
      <c r="B639" s="15" t="str">
        <f>IF(AND('[1]Vmesna vrtilna_SKLOP1'!B639&lt;&gt;"",'[1]Vmesna vrtilna_SKLOP1'!C639&lt;&gt;""),IF('[1]Vmesna vrtilna_SKLOP1'!B639&lt;&gt;"",'[1]Vmesna vrtilna_SKLOP1'!B639,""),"")</f>
        <v/>
      </c>
      <c r="C639" s="16" t="str">
        <f>IF(OR(C638="Posebna oblika",C638="Kulturno zaščiten objekt",C638="Kulturno zaščiten objekt, Posebna oblika"),"Glej zavihek POSEBNI POGOJI",IF(SUM(N638:Q638)=1,"Posebna oblika",IF(SUM(N638:Q638)=10,"Kulturno zaščiten objekt",IF(SUM(N638:Q638)=11,"Kulturno zaščiten objekt, Posebna oblika",IF(AND('[1]Vmesna vrtilna_SKLOP1'!C639&lt;&gt;"",'[1]Vmesna vrtilna_SKLOP1'!D639&lt;&gt;""),IF('[1]Vmesna vrtilna_SKLOP1'!C639&lt;&gt;"",'[1]Vmesna vrtilna_SKLOP1'!C639,""),"")))))</f>
        <v/>
      </c>
      <c r="D639" s="17" t="str">
        <f>IF(IFERROR(VLOOKUP(B639,'[1]Vmesna vrtilna_SKLOP1'!B:J,6,0),"")=0,"",IFERROR(VLOOKUP(B639,'[1]Vmesna vrtilna_SKLOP1'!B:J,6,0),""))</f>
        <v/>
      </c>
      <c r="E639" s="16" t="str">
        <f>IF(IF('[1]Vmesna vrtilna_SKLOP1'!E639&lt;&gt;"",'[1]Vmesna vrtilna_SKLOP1'!D639,"")=0,"",IF('[1]Vmesna vrtilna_SKLOP1'!E639&lt;&gt;"",'[1]Vmesna vrtilna_SKLOP1'!D639,""))</f>
        <v/>
      </c>
      <c r="F639" s="18" t="str">
        <f>IF('[1]Vmesna vrtilna_SKLOP1'!E639&lt;&gt;"",'[1]Vmesna vrtilna_SKLOP1'!E639,"")</f>
        <v>Notranje žaluzije - kovinske, Dim. ŠxV: 1,59x0,9m</v>
      </c>
      <c r="G639" s="15" t="str">
        <f>IF('[1]Vmesna vrtilna_SKLOP1'!E639&lt;&gt;"",'[1]Vmesna vrtilna_SKLOP1'!F639,"")</f>
        <v>[kos]</v>
      </c>
      <c r="H639" s="19">
        <f>IF('[1]Vmesna vrtilna_SKLOP1'!F639&lt;&gt;"",'[1]Vmesna vrtilna_SKLOP1'!I639,"")</f>
        <v>1</v>
      </c>
      <c r="I639" s="20" t="str">
        <f>IF(I638="Skupaj:","DDV (22%):",IF(I638="DDV (22%):","Skupaj z DDV:",IF(AND('[1]Vmesna vrtilna_SKLOP1'!C639&lt;&gt;"",'[1]Vmesna vrtilna_SKLOP1'!E639=""),"Skupaj:","")))</f>
        <v/>
      </c>
      <c r="J639" s="21">
        <f t="shared" si="19"/>
        <v>0</v>
      </c>
      <c r="K639" s="21">
        <f>IF(I639="Skupaj z DDV:",SUM(K637,K638),IF(I639="DDV (22%):",K638*0.22,IF(AND('[1]Vmesna vrtilna_SKLOP1'!C639&lt;&gt;"",'[1]Vmesna vrtilna_SKLOP1'!D639=""),'[1]Vmesna vrtilna_SKLOP1'!J639,IF(F639&lt;&gt;"",IF('[1]Vmesna vrtilna_SKLOP1'!J639&lt;&gt;"",'[1]Vmesna vrtilna_SKLOP1'!J639,""),""))))</f>
        <v>64.394999999999996</v>
      </c>
      <c r="L639" s="22">
        <f>IF(I638="Skupaj:","DDV (22%):",IF(I638="DDV (22%):","Skupaj z DDV:",IF(AND('[1]Vmesna vrtilna_SKLOP1'!C639&lt;&gt;"",'[1]Vmesna vrtilna_SKLOP1'!E639=""),"Skupaj:",IF(AND('[1]Vmesna vrtilna_SKLOP1'!C639&lt;&gt;"",'[1]Vmesna vrtilna_SKLOP1'!D639=""),'[1]Vmesna vrtilna_SKLOP1'!J639,IF(F639&lt;&gt;"",IF('[1]Vmesna vrtilna_SKLOP1'!J639&lt;&gt;"",'[1]Vmesna vrtilna_SKLOP1'!J639,""),"")))))</f>
        <v>64.394999999999996</v>
      </c>
      <c r="M639" s="22">
        <f t="shared" si="18"/>
        <v>0</v>
      </c>
      <c r="N639" s="22" t="str">
        <f>IF(IFERROR(VLOOKUP(B639,'[1]Vmesna vrtilna_SKLOP1'!B:J,7,0),"")=0,"",IFERROR(VLOOKUP(B639,'[1]Vmesna vrtilna_SKLOP1'!B:J,7,0),""))</f>
        <v/>
      </c>
      <c r="O639" s="22"/>
    </row>
    <row r="640" spans="2:15" ht="15" customHeight="1" x14ac:dyDescent="0.3">
      <c r="B640" s="15" t="str">
        <f>IF(AND('[1]Vmesna vrtilna_SKLOP1'!B640&lt;&gt;"",'[1]Vmesna vrtilna_SKLOP1'!C640&lt;&gt;""),IF('[1]Vmesna vrtilna_SKLOP1'!B640&lt;&gt;"",'[1]Vmesna vrtilna_SKLOP1'!B640,""),"")</f>
        <v/>
      </c>
      <c r="C640" s="16" t="str">
        <f>IF(OR(C639="Posebna oblika",C639="Kulturno zaščiten objekt",C639="Kulturno zaščiten objekt, Posebna oblika"),"Glej zavihek POSEBNI POGOJI",IF(SUM(N639:Q639)=1,"Posebna oblika",IF(SUM(N639:Q639)=10,"Kulturno zaščiten objekt",IF(SUM(N639:Q639)=11,"Kulturno zaščiten objekt, Posebna oblika",IF(AND('[1]Vmesna vrtilna_SKLOP1'!C640&lt;&gt;"",'[1]Vmesna vrtilna_SKLOP1'!D640&lt;&gt;""),IF('[1]Vmesna vrtilna_SKLOP1'!C640&lt;&gt;"",'[1]Vmesna vrtilna_SKLOP1'!C640,""),"")))))</f>
        <v/>
      </c>
      <c r="D640" s="17" t="str">
        <f>IF(IFERROR(VLOOKUP(B640,'[1]Vmesna vrtilna_SKLOP1'!B:J,6,0),"")=0,"",IFERROR(VLOOKUP(B640,'[1]Vmesna vrtilna_SKLOP1'!B:J,6,0),""))</f>
        <v/>
      </c>
      <c r="E640" s="16" t="str">
        <f>IF(IF('[1]Vmesna vrtilna_SKLOP1'!E640&lt;&gt;"",'[1]Vmesna vrtilna_SKLOP1'!D640,"")=0,"",IF('[1]Vmesna vrtilna_SKLOP1'!E640&lt;&gt;"",'[1]Vmesna vrtilna_SKLOP1'!D640,""))</f>
        <v/>
      </c>
      <c r="F640" s="18" t="str">
        <f>IF('[1]Vmesna vrtilna_SKLOP1'!E640&lt;&gt;"",'[1]Vmesna vrtilna_SKLOP1'!E640,"")</f>
        <v/>
      </c>
      <c r="G640" s="15" t="str">
        <f>IF('[1]Vmesna vrtilna_SKLOP1'!E640&lt;&gt;"",'[1]Vmesna vrtilna_SKLOP1'!F640,"")</f>
        <v/>
      </c>
      <c r="H640" s="19" t="str">
        <f>IF('[1]Vmesna vrtilna_SKLOP1'!F640&lt;&gt;"",'[1]Vmesna vrtilna_SKLOP1'!I640,"")</f>
        <v/>
      </c>
      <c r="I640" s="20" t="str">
        <f>IF(I639="Skupaj:","DDV (22%):",IF(I639="DDV (22%):","Skupaj z DDV:",IF(AND('[1]Vmesna vrtilna_SKLOP1'!C640&lt;&gt;"",'[1]Vmesna vrtilna_SKLOP1'!E640=""),"Skupaj:","")))</f>
        <v/>
      </c>
      <c r="J640" s="21" t="str">
        <f t="shared" si="19"/>
        <v/>
      </c>
      <c r="K640" s="21" t="str">
        <f>IF(I640="Skupaj z DDV:",SUM(K638,K639),IF(I640="DDV (22%):",K639*0.22,IF(AND('[1]Vmesna vrtilna_SKLOP1'!C640&lt;&gt;"",'[1]Vmesna vrtilna_SKLOP1'!D640=""),'[1]Vmesna vrtilna_SKLOP1'!J640,IF(F640&lt;&gt;"",IF('[1]Vmesna vrtilna_SKLOP1'!J640&lt;&gt;"",'[1]Vmesna vrtilna_SKLOP1'!J640,""),""))))</f>
        <v/>
      </c>
      <c r="L640" s="22" t="str">
        <f>IF(I639="Skupaj:","DDV (22%):",IF(I639="DDV (22%):","Skupaj z DDV:",IF(AND('[1]Vmesna vrtilna_SKLOP1'!C640&lt;&gt;"",'[1]Vmesna vrtilna_SKLOP1'!E640=""),"Skupaj:",IF(AND('[1]Vmesna vrtilna_SKLOP1'!C640&lt;&gt;"",'[1]Vmesna vrtilna_SKLOP1'!D640=""),'[1]Vmesna vrtilna_SKLOP1'!J640,IF(F640&lt;&gt;"",IF('[1]Vmesna vrtilna_SKLOP1'!J640&lt;&gt;"",'[1]Vmesna vrtilna_SKLOP1'!J640,""),"")))))</f>
        <v/>
      </c>
      <c r="M640" s="22">
        <f t="shared" si="18"/>
        <v>0</v>
      </c>
      <c r="N640" s="22" t="str">
        <f>IF(IFERROR(VLOOKUP(B640,'[1]Vmesna vrtilna_SKLOP1'!B:J,7,0),"")=0,"",IFERROR(VLOOKUP(B640,'[1]Vmesna vrtilna_SKLOP1'!B:J,7,0),""))</f>
        <v/>
      </c>
      <c r="O640" s="22"/>
    </row>
    <row r="641" spans="2:15" ht="15" customHeight="1" x14ac:dyDescent="0.3">
      <c r="B641" s="15" t="str">
        <f>IF(AND('[1]Vmesna vrtilna_SKLOP1'!B641&lt;&gt;"",'[1]Vmesna vrtilna_SKLOP1'!C641&lt;&gt;""),IF('[1]Vmesna vrtilna_SKLOP1'!B641&lt;&gt;"",'[1]Vmesna vrtilna_SKLOP1'!B641,""),"")</f>
        <v/>
      </c>
      <c r="C641" s="16" t="str">
        <f>IF(OR(C640="Posebna oblika",C640="Kulturno zaščiten objekt",C640="Kulturno zaščiten objekt, Posebna oblika"),"Glej zavihek POSEBNI POGOJI",IF(SUM(N640:Q640)=1,"Posebna oblika",IF(SUM(N640:Q640)=10,"Kulturno zaščiten objekt",IF(SUM(N640:Q640)=11,"Kulturno zaščiten objekt, Posebna oblika",IF(AND('[1]Vmesna vrtilna_SKLOP1'!C641&lt;&gt;"",'[1]Vmesna vrtilna_SKLOP1'!D641&lt;&gt;""),IF('[1]Vmesna vrtilna_SKLOP1'!C641&lt;&gt;"",'[1]Vmesna vrtilna_SKLOP1'!C641,""),"")))))</f>
        <v/>
      </c>
      <c r="D641" s="17" t="str">
        <f>IF(IFERROR(VLOOKUP(B641,'[1]Vmesna vrtilna_SKLOP1'!B:J,6,0),"")=0,"",IFERROR(VLOOKUP(B641,'[1]Vmesna vrtilna_SKLOP1'!B:J,6,0),""))</f>
        <v/>
      </c>
      <c r="E641" s="16" t="str">
        <f>IF(IF('[1]Vmesna vrtilna_SKLOP1'!E641&lt;&gt;"",'[1]Vmesna vrtilna_SKLOP1'!D641,"")=0,"",IF('[1]Vmesna vrtilna_SKLOP1'!E641&lt;&gt;"",'[1]Vmesna vrtilna_SKLOP1'!D641,""))</f>
        <v>Notranje police</v>
      </c>
      <c r="F641" s="18" t="str">
        <f>IF('[1]Vmesna vrtilna_SKLOP1'!E641&lt;&gt;"",'[1]Vmesna vrtilna_SKLOP1'!E641,"")</f>
        <v>Notranja polica, mat. Marmor, dim. ŠxG:1,4x0,17m</v>
      </c>
      <c r="G641" s="15" t="str">
        <f>IF('[1]Vmesna vrtilna_SKLOP1'!E641&lt;&gt;"",'[1]Vmesna vrtilna_SKLOP1'!F641,"")</f>
        <v>[kos]</v>
      </c>
      <c r="H641" s="19">
        <f>IF('[1]Vmesna vrtilna_SKLOP1'!F641&lt;&gt;"",'[1]Vmesna vrtilna_SKLOP1'!I641,"")</f>
        <v>1</v>
      </c>
      <c r="I641" s="20" t="str">
        <f>IF(I640="Skupaj:","DDV (22%):",IF(I640="DDV (22%):","Skupaj z DDV:",IF(AND('[1]Vmesna vrtilna_SKLOP1'!C641&lt;&gt;"",'[1]Vmesna vrtilna_SKLOP1'!E641=""),"Skupaj:","")))</f>
        <v/>
      </c>
      <c r="J641" s="21">
        <f t="shared" si="19"/>
        <v>0</v>
      </c>
      <c r="K641" s="21">
        <f>IF(I641="Skupaj z DDV:",SUM(K639,K640),IF(I641="DDV (22%):",K640*0.22,IF(AND('[1]Vmesna vrtilna_SKLOP1'!C641&lt;&gt;"",'[1]Vmesna vrtilna_SKLOP1'!D641=""),'[1]Vmesna vrtilna_SKLOP1'!J641,IF(F641&lt;&gt;"",IF('[1]Vmesna vrtilna_SKLOP1'!J641&lt;&gt;"",'[1]Vmesna vrtilna_SKLOP1'!J641,""),""))))</f>
        <v>65.996399999999994</v>
      </c>
      <c r="L641" s="22">
        <f>IF(I640="Skupaj:","DDV (22%):",IF(I640="DDV (22%):","Skupaj z DDV:",IF(AND('[1]Vmesna vrtilna_SKLOP1'!C641&lt;&gt;"",'[1]Vmesna vrtilna_SKLOP1'!E641=""),"Skupaj:",IF(AND('[1]Vmesna vrtilna_SKLOP1'!C641&lt;&gt;"",'[1]Vmesna vrtilna_SKLOP1'!D641=""),'[1]Vmesna vrtilna_SKLOP1'!J641,IF(F641&lt;&gt;"",IF('[1]Vmesna vrtilna_SKLOP1'!J641&lt;&gt;"",'[1]Vmesna vrtilna_SKLOP1'!J641,""),"")))))</f>
        <v>65.996399999999994</v>
      </c>
      <c r="M641" s="22">
        <f t="shared" si="18"/>
        <v>0</v>
      </c>
      <c r="N641" s="22" t="str">
        <f>IF(IFERROR(VLOOKUP(B641,'[1]Vmesna vrtilna_SKLOP1'!B:J,7,0),"")=0,"",IFERROR(VLOOKUP(B641,'[1]Vmesna vrtilna_SKLOP1'!B:J,7,0),""))</f>
        <v/>
      </c>
      <c r="O641" s="22"/>
    </row>
    <row r="642" spans="2:15" ht="15" customHeight="1" x14ac:dyDescent="0.3">
      <c r="B642" s="15" t="str">
        <f>IF(AND('[1]Vmesna vrtilna_SKLOP1'!B642&lt;&gt;"",'[1]Vmesna vrtilna_SKLOP1'!C642&lt;&gt;""),IF('[1]Vmesna vrtilna_SKLOP1'!B642&lt;&gt;"",'[1]Vmesna vrtilna_SKLOP1'!B642,""),"")</f>
        <v/>
      </c>
      <c r="C642" s="16" t="str">
        <f>IF(OR(C641="Posebna oblika",C641="Kulturno zaščiten objekt",C641="Kulturno zaščiten objekt, Posebna oblika"),"Glej zavihek POSEBNI POGOJI",IF(SUM(N641:Q641)=1,"Posebna oblika",IF(SUM(N641:Q641)=10,"Kulturno zaščiten objekt",IF(SUM(N641:Q641)=11,"Kulturno zaščiten objekt, Posebna oblika",IF(AND('[1]Vmesna vrtilna_SKLOP1'!C642&lt;&gt;"",'[1]Vmesna vrtilna_SKLOP1'!D642&lt;&gt;""),IF('[1]Vmesna vrtilna_SKLOP1'!C642&lt;&gt;"",'[1]Vmesna vrtilna_SKLOP1'!C642,""),"")))))</f>
        <v/>
      </c>
      <c r="D642" s="17" t="str">
        <f>IF(IFERROR(VLOOKUP(B642,'[1]Vmesna vrtilna_SKLOP1'!B:J,6,0),"")=0,"",IFERROR(VLOOKUP(B642,'[1]Vmesna vrtilna_SKLOP1'!B:J,6,0),""))</f>
        <v/>
      </c>
      <c r="E642" s="16" t="str">
        <f>IF(IF('[1]Vmesna vrtilna_SKLOP1'!E642&lt;&gt;"",'[1]Vmesna vrtilna_SKLOP1'!D642,"")=0,"",IF('[1]Vmesna vrtilna_SKLOP1'!E642&lt;&gt;"",'[1]Vmesna vrtilna_SKLOP1'!D642,""))</f>
        <v/>
      </c>
      <c r="F642" s="18" t="str">
        <f>IF('[1]Vmesna vrtilna_SKLOP1'!E642&lt;&gt;"",'[1]Vmesna vrtilna_SKLOP1'!E642,"")</f>
        <v>Notranja polica, mat. Marmor, dim. ŠxG:1,19x0,17m</v>
      </c>
      <c r="G642" s="15" t="str">
        <f>IF('[1]Vmesna vrtilna_SKLOP1'!E642&lt;&gt;"",'[1]Vmesna vrtilna_SKLOP1'!F642,"")</f>
        <v>[kos]</v>
      </c>
      <c r="H642" s="19">
        <f>IF('[1]Vmesna vrtilna_SKLOP1'!F642&lt;&gt;"",'[1]Vmesna vrtilna_SKLOP1'!I642,"")</f>
        <v>2</v>
      </c>
      <c r="I642" s="20" t="str">
        <f>IF(I641="Skupaj:","DDV (22%):",IF(I641="DDV (22%):","Skupaj z DDV:",IF(AND('[1]Vmesna vrtilna_SKLOP1'!C642&lt;&gt;"",'[1]Vmesna vrtilna_SKLOP1'!E642=""),"Skupaj:","")))</f>
        <v/>
      </c>
      <c r="J642" s="21">
        <f t="shared" si="19"/>
        <v>0</v>
      </c>
      <c r="K642" s="21">
        <f>IF(I642="Skupaj z DDV:",SUM(K640,K641),IF(I642="DDV (22%):",K641*0.22,IF(AND('[1]Vmesna vrtilna_SKLOP1'!C642&lt;&gt;"",'[1]Vmesna vrtilna_SKLOP1'!D642=""),'[1]Vmesna vrtilna_SKLOP1'!J642,IF(F642&lt;&gt;"",IF('[1]Vmesna vrtilna_SKLOP1'!J642&lt;&gt;"",'[1]Vmesna vrtilna_SKLOP1'!J642,""),""))))</f>
        <v>115.35445800000001</v>
      </c>
      <c r="L642" s="22">
        <f>IF(I641="Skupaj:","DDV (22%):",IF(I641="DDV (22%):","Skupaj z DDV:",IF(AND('[1]Vmesna vrtilna_SKLOP1'!C642&lt;&gt;"",'[1]Vmesna vrtilna_SKLOP1'!E642=""),"Skupaj:",IF(AND('[1]Vmesna vrtilna_SKLOP1'!C642&lt;&gt;"",'[1]Vmesna vrtilna_SKLOP1'!D642=""),'[1]Vmesna vrtilna_SKLOP1'!J642,IF(F642&lt;&gt;"",IF('[1]Vmesna vrtilna_SKLOP1'!J642&lt;&gt;"",'[1]Vmesna vrtilna_SKLOP1'!J642,""),"")))))</f>
        <v>115.35445800000001</v>
      </c>
      <c r="M642" s="22">
        <f t="shared" si="18"/>
        <v>0</v>
      </c>
      <c r="N642" s="22" t="str">
        <f>IF(IFERROR(VLOOKUP(B642,'[1]Vmesna vrtilna_SKLOP1'!B:J,7,0),"")=0,"",IFERROR(VLOOKUP(B642,'[1]Vmesna vrtilna_SKLOP1'!B:J,7,0),""))</f>
        <v/>
      </c>
      <c r="O642" s="22"/>
    </row>
    <row r="643" spans="2:15" ht="15" customHeight="1" x14ac:dyDescent="0.3">
      <c r="B643" s="15" t="str">
        <f>IF(AND('[1]Vmesna vrtilna_SKLOP1'!B643&lt;&gt;"",'[1]Vmesna vrtilna_SKLOP1'!C643&lt;&gt;""),IF('[1]Vmesna vrtilna_SKLOP1'!B643&lt;&gt;"",'[1]Vmesna vrtilna_SKLOP1'!B643,""),"")</f>
        <v/>
      </c>
      <c r="C643" s="16" t="str">
        <f>IF(OR(C642="Posebna oblika",C642="Kulturno zaščiten objekt",C642="Kulturno zaščiten objekt, Posebna oblika"),"Glej zavihek POSEBNI POGOJI",IF(SUM(N642:Q642)=1,"Posebna oblika",IF(SUM(N642:Q642)=10,"Kulturno zaščiten objekt",IF(SUM(N642:Q642)=11,"Kulturno zaščiten objekt, Posebna oblika",IF(AND('[1]Vmesna vrtilna_SKLOP1'!C643&lt;&gt;"",'[1]Vmesna vrtilna_SKLOP1'!D643&lt;&gt;""),IF('[1]Vmesna vrtilna_SKLOP1'!C643&lt;&gt;"",'[1]Vmesna vrtilna_SKLOP1'!C643,""),"")))))</f>
        <v/>
      </c>
      <c r="D643" s="17" t="str">
        <f>IF(IFERROR(VLOOKUP(B643,'[1]Vmesna vrtilna_SKLOP1'!B:J,6,0),"")=0,"",IFERROR(VLOOKUP(B643,'[1]Vmesna vrtilna_SKLOP1'!B:J,6,0),""))</f>
        <v/>
      </c>
      <c r="E643" s="16" t="str">
        <f>IF(IF('[1]Vmesna vrtilna_SKLOP1'!E643&lt;&gt;"",'[1]Vmesna vrtilna_SKLOP1'!D643,"")=0,"",IF('[1]Vmesna vrtilna_SKLOP1'!E643&lt;&gt;"",'[1]Vmesna vrtilna_SKLOP1'!D643,""))</f>
        <v/>
      </c>
      <c r="F643" s="18" t="str">
        <f>IF('[1]Vmesna vrtilna_SKLOP1'!E643&lt;&gt;"",'[1]Vmesna vrtilna_SKLOP1'!E643,"")</f>
        <v>Notranja polica, mat. Marmor, dim. ŠxG:1,57x0,11m</v>
      </c>
      <c r="G643" s="15" t="str">
        <f>IF('[1]Vmesna vrtilna_SKLOP1'!E643&lt;&gt;"",'[1]Vmesna vrtilna_SKLOP1'!F643,"")</f>
        <v>[kos]</v>
      </c>
      <c r="H643" s="19">
        <f>IF('[1]Vmesna vrtilna_SKLOP1'!F643&lt;&gt;"",'[1]Vmesna vrtilna_SKLOP1'!I643,"")</f>
        <v>2</v>
      </c>
      <c r="I643" s="20" t="str">
        <f>IF(I642="Skupaj:","DDV (22%):",IF(I642="DDV (22%):","Skupaj z DDV:",IF(AND('[1]Vmesna vrtilna_SKLOP1'!C643&lt;&gt;"",'[1]Vmesna vrtilna_SKLOP1'!E643=""),"Skupaj:","")))</f>
        <v/>
      </c>
      <c r="J643" s="21">
        <f t="shared" si="19"/>
        <v>0</v>
      </c>
      <c r="K643" s="21">
        <f>IF(I643="Skupaj z DDV:",SUM(K641,K642),IF(I643="DDV (22%):",K642*0.22,IF(AND('[1]Vmesna vrtilna_SKLOP1'!C643&lt;&gt;"",'[1]Vmesna vrtilna_SKLOP1'!D643=""),'[1]Vmesna vrtilna_SKLOP1'!J643,IF(F643&lt;&gt;"",IF('[1]Vmesna vrtilna_SKLOP1'!J643&lt;&gt;"",'[1]Vmesna vrtilna_SKLOP1'!J643,""),""))))</f>
        <v>101.94565800000001</v>
      </c>
      <c r="L643" s="22">
        <f>IF(I642="Skupaj:","DDV (22%):",IF(I642="DDV (22%):","Skupaj z DDV:",IF(AND('[1]Vmesna vrtilna_SKLOP1'!C643&lt;&gt;"",'[1]Vmesna vrtilna_SKLOP1'!E643=""),"Skupaj:",IF(AND('[1]Vmesna vrtilna_SKLOP1'!C643&lt;&gt;"",'[1]Vmesna vrtilna_SKLOP1'!D643=""),'[1]Vmesna vrtilna_SKLOP1'!J643,IF(F643&lt;&gt;"",IF('[1]Vmesna vrtilna_SKLOP1'!J643&lt;&gt;"",'[1]Vmesna vrtilna_SKLOP1'!J643,""),"")))))</f>
        <v>101.94565800000001</v>
      </c>
      <c r="M643" s="22">
        <f t="shared" ref="M643:M706" si="20">IF(AND(B643&gt;0,B643&lt;100000),J643,IF(OR(I643="Skupaj:",I643="DDV (22%):",I643="Skupaj z DDV:"),M642,SUM(M642,J643)))</f>
        <v>0</v>
      </c>
      <c r="N643" s="22" t="str">
        <f>IF(IFERROR(VLOOKUP(B643,'[1]Vmesna vrtilna_SKLOP1'!B:J,7,0),"")=0,"",IFERROR(VLOOKUP(B643,'[1]Vmesna vrtilna_SKLOP1'!B:J,7,0),""))</f>
        <v/>
      </c>
      <c r="O643" s="22"/>
    </row>
    <row r="644" spans="2:15" ht="15" customHeight="1" x14ac:dyDescent="0.3">
      <c r="B644" s="15" t="str">
        <f>IF(AND('[1]Vmesna vrtilna_SKLOP1'!B644&lt;&gt;"",'[1]Vmesna vrtilna_SKLOP1'!C644&lt;&gt;""),IF('[1]Vmesna vrtilna_SKLOP1'!B644&lt;&gt;"",'[1]Vmesna vrtilna_SKLOP1'!B644,""),"")</f>
        <v/>
      </c>
      <c r="C644" s="16" t="str">
        <f>IF(OR(C643="Posebna oblika",C643="Kulturno zaščiten objekt",C643="Kulturno zaščiten objekt, Posebna oblika"),"Glej zavihek POSEBNI POGOJI",IF(SUM(N643:Q643)=1,"Posebna oblika",IF(SUM(N643:Q643)=10,"Kulturno zaščiten objekt",IF(SUM(N643:Q643)=11,"Kulturno zaščiten objekt, Posebna oblika",IF(AND('[1]Vmesna vrtilna_SKLOP1'!C644&lt;&gt;"",'[1]Vmesna vrtilna_SKLOP1'!D644&lt;&gt;""),IF('[1]Vmesna vrtilna_SKLOP1'!C644&lt;&gt;"",'[1]Vmesna vrtilna_SKLOP1'!C644,""),"")))))</f>
        <v/>
      </c>
      <c r="D644" s="17" t="str">
        <f>IF(IFERROR(VLOOKUP(B644,'[1]Vmesna vrtilna_SKLOP1'!B:J,6,0),"")=0,"",IFERROR(VLOOKUP(B644,'[1]Vmesna vrtilna_SKLOP1'!B:J,6,0),""))</f>
        <v/>
      </c>
      <c r="E644" s="16" t="str">
        <f>IF(IF('[1]Vmesna vrtilna_SKLOP1'!E644&lt;&gt;"",'[1]Vmesna vrtilna_SKLOP1'!D644,"")=0,"",IF('[1]Vmesna vrtilna_SKLOP1'!E644&lt;&gt;"",'[1]Vmesna vrtilna_SKLOP1'!D644,""))</f>
        <v/>
      </c>
      <c r="F644" s="18" t="str">
        <f>IF('[1]Vmesna vrtilna_SKLOP1'!E644&lt;&gt;"",'[1]Vmesna vrtilna_SKLOP1'!E644,"")</f>
        <v>Notranja polica, mat. Marmor, dim. ŠxG:1,59x0,11m</v>
      </c>
      <c r="G644" s="15" t="str">
        <f>IF('[1]Vmesna vrtilna_SKLOP1'!E644&lt;&gt;"",'[1]Vmesna vrtilna_SKLOP1'!F644,"")</f>
        <v>[kos]</v>
      </c>
      <c r="H644" s="19">
        <f>IF('[1]Vmesna vrtilna_SKLOP1'!F644&lt;&gt;"",'[1]Vmesna vrtilna_SKLOP1'!I644,"")</f>
        <v>1</v>
      </c>
      <c r="I644" s="20" t="str">
        <f>IF(I643="Skupaj:","DDV (22%):",IF(I643="DDV (22%):","Skupaj z DDV:",IF(AND('[1]Vmesna vrtilna_SKLOP1'!C644&lt;&gt;"",'[1]Vmesna vrtilna_SKLOP1'!E644=""),"Skupaj:","")))</f>
        <v/>
      </c>
      <c r="J644" s="21">
        <f t="shared" ref="J644:J707" si="21">IFERROR(IF(I644="Skupaj:",M644,IF(I644="Skupaj z DDV:",SUM(J642,J643),IF(I644="DDV (22%):",J643*0.22,IF(F644&lt;&gt;"",H644*I644,"")))),0)</f>
        <v>0</v>
      </c>
      <c r="K644" s="21">
        <f>IF(I644="Skupaj z DDV:",SUM(K642,K643),IF(I644="DDV (22%):",K643*0.22,IF(AND('[1]Vmesna vrtilna_SKLOP1'!C644&lt;&gt;"",'[1]Vmesna vrtilna_SKLOP1'!D644=""),'[1]Vmesna vrtilna_SKLOP1'!J644,IF(F644&lt;&gt;"",IF('[1]Vmesna vrtilna_SKLOP1'!J644&lt;&gt;"",'[1]Vmesna vrtilna_SKLOP1'!J644,""),""))))</f>
        <v>51.465101000000004</v>
      </c>
      <c r="L644" s="22">
        <f>IF(I643="Skupaj:","DDV (22%):",IF(I643="DDV (22%):","Skupaj z DDV:",IF(AND('[1]Vmesna vrtilna_SKLOP1'!C644&lt;&gt;"",'[1]Vmesna vrtilna_SKLOP1'!E644=""),"Skupaj:",IF(AND('[1]Vmesna vrtilna_SKLOP1'!C644&lt;&gt;"",'[1]Vmesna vrtilna_SKLOP1'!D644=""),'[1]Vmesna vrtilna_SKLOP1'!J644,IF(F644&lt;&gt;"",IF('[1]Vmesna vrtilna_SKLOP1'!J644&lt;&gt;"",'[1]Vmesna vrtilna_SKLOP1'!J644,""),"")))))</f>
        <v>51.465101000000004</v>
      </c>
      <c r="M644" s="22">
        <f t="shared" si="20"/>
        <v>0</v>
      </c>
      <c r="N644" s="22" t="str">
        <f>IF(IFERROR(VLOOKUP(B644,'[1]Vmesna vrtilna_SKLOP1'!B:J,7,0),"")=0,"",IFERROR(VLOOKUP(B644,'[1]Vmesna vrtilna_SKLOP1'!B:J,7,0),""))</f>
        <v/>
      </c>
      <c r="O644" s="22"/>
    </row>
    <row r="645" spans="2:15" ht="15" customHeight="1" x14ac:dyDescent="0.3">
      <c r="B645" s="15" t="str">
        <f>IF(AND('[1]Vmesna vrtilna_SKLOP1'!B645&lt;&gt;"",'[1]Vmesna vrtilna_SKLOP1'!C645&lt;&gt;""),IF('[1]Vmesna vrtilna_SKLOP1'!B645&lt;&gt;"",'[1]Vmesna vrtilna_SKLOP1'!B645,""),"")</f>
        <v/>
      </c>
      <c r="C645" s="16" t="str">
        <f>IF(OR(C644="Posebna oblika",C644="Kulturno zaščiten objekt",C644="Kulturno zaščiten objekt, Posebna oblika"),"Glej zavihek POSEBNI POGOJI",IF(SUM(N644:Q644)=1,"Posebna oblika",IF(SUM(N644:Q644)=10,"Kulturno zaščiten objekt",IF(SUM(N644:Q644)=11,"Kulturno zaščiten objekt, Posebna oblika",IF(AND('[1]Vmesna vrtilna_SKLOP1'!C645&lt;&gt;"",'[1]Vmesna vrtilna_SKLOP1'!D645&lt;&gt;""),IF('[1]Vmesna vrtilna_SKLOP1'!C645&lt;&gt;"",'[1]Vmesna vrtilna_SKLOP1'!C645,""),"")))))</f>
        <v/>
      </c>
      <c r="D645" s="17" t="str">
        <f>IF(IFERROR(VLOOKUP(B645,'[1]Vmesna vrtilna_SKLOP1'!B:J,6,0),"")=0,"",IFERROR(VLOOKUP(B645,'[1]Vmesna vrtilna_SKLOP1'!B:J,6,0),""))</f>
        <v/>
      </c>
      <c r="E645" s="16" t="str">
        <f>IF(IF('[1]Vmesna vrtilna_SKLOP1'!E645&lt;&gt;"",'[1]Vmesna vrtilna_SKLOP1'!D645,"")=0,"",IF('[1]Vmesna vrtilna_SKLOP1'!E645&lt;&gt;"",'[1]Vmesna vrtilna_SKLOP1'!D645,""))</f>
        <v/>
      </c>
      <c r="F645" s="18" t="str">
        <f>IF('[1]Vmesna vrtilna_SKLOP1'!E645&lt;&gt;"",'[1]Vmesna vrtilna_SKLOP1'!E645,"")</f>
        <v/>
      </c>
      <c r="G645" s="15" t="str">
        <f>IF('[1]Vmesna vrtilna_SKLOP1'!E645&lt;&gt;"",'[1]Vmesna vrtilna_SKLOP1'!F645,"")</f>
        <v/>
      </c>
      <c r="H645" s="19" t="str">
        <f>IF('[1]Vmesna vrtilna_SKLOP1'!F645&lt;&gt;"",'[1]Vmesna vrtilna_SKLOP1'!I645,"")</f>
        <v/>
      </c>
      <c r="I645" s="20" t="str">
        <f>IF(I644="Skupaj:","DDV (22%):",IF(I644="DDV (22%):","Skupaj z DDV:",IF(AND('[1]Vmesna vrtilna_SKLOP1'!C645&lt;&gt;"",'[1]Vmesna vrtilna_SKLOP1'!E645=""),"Skupaj:","")))</f>
        <v/>
      </c>
      <c r="J645" s="21" t="str">
        <f t="shared" si="21"/>
        <v/>
      </c>
      <c r="K645" s="21" t="str">
        <f>IF(I645="Skupaj z DDV:",SUM(K643,K644),IF(I645="DDV (22%):",K644*0.22,IF(AND('[1]Vmesna vrtilna_SKLOP1'!C645&lt;&gt;"",'[1]Vmesna vrtilna_SKLOP1'!D645=""),'[1]Vmesna vrtilna_SKLOP1'!J645,IF(F645&lt;&gt;"",IF('[1]Vmesna vrtilna_SKLOP1'!J645&lt;&gt;"",'[1]Vmesna vrtilna_SKLOP1'!J645,""),""))))</f>
        <v/>
      </c>
      <c r="L645" s="22" t="str">
        <f>IF(I644="Skupaj:","DDV (22%):",IF(I644="DDV (22%):","Skupaj z DDV:",IF(AND('[1]Vmesna vrtilna_SKLOP1'!C645&lt;&gt;"",'[1]Vmesna vrtilna_SKLOP1'!E645=""),"Skupaj:",IF(AND('[1]Vmesna vrtilna_SKLOP1'!C645&lt;&gt;"",'[1]Vmesna vrtilna_SKLOP1'!D645=""),'[1]Vmesna vrtilna_SKLOP1'!J645,IF(F645&lt;&gt;"",IF('[1]Vmesna vrtilna_SKLOP1'!J645&lt;&gt;"",'[1]Vmesna vrtilna_SKLOP1'!J645,""),"")))))</f>
        <v/>
      </c>
      <c r="M645" s="22">
        <f t="shared" si="20"/>
        <v>0</v>
      </c>
      <c r="N645" s="22" t="str">
        <f>IF(IFERROR(VLOOKUP(B645,'[1]Vmesna vrtilna_SKLOP1'!B:J,7,0),"")=0,"",IFERROR(VLOOKUP(B645,'[1]Vmesna vrtilna_SKLOP1'!B:J,7,0),""))</f>
        <v/>
      </c>
      <c r="O645" s="22"/>
    </row>
    <row r="646" spans="2:15" ht="15" customHeight="1" x14ac:dyDescent="0.3">
      <c r="B646" s="15" t="str">
        <f>IF(AND('[1]Vmesna vrtilna_SKLOP1'!B646&lt;&gt;"",'[1]Vmesna vrtilna_SKLOP1'!C646&lt;&gt;""),IF('[1]Vmesna vrtilna_SKLOP1'!B646&lt;&gt;"",'[1]Vmesna vrtilna_SKLOP1'!B646,""),"")</f>
        <v/>
      </c>
      <c r="C646" s="16" t="str">
        <f>IF(OR(C645="Posebna oblika",C645="Kulturno zaščiten objekt",C645="Kulturno zaščiten objekt, Posebna oblika"),"Glej zavihek POSEBNI POGOJI",IF(SUM(N645:Q645)=1,"Posebna oblika",IF(SUM(N645:Q645)=10,"Kulturno zaščiten objekt",IF(SUM(N645:Q645)=11,"Kulturno zaščiten objekt, Posebna oblika",IF(AND('[1]Vmesna vrtilna_SKLOP1'!C646&lt;&gt;"",'[1]Vmesna vrtilna_SKLOP1'!D646&lt;&gt;""),IF('[1]Vmesna vrtilna_SKLOP1'!C646&lt;&gt;"",'[1]Vmesna vrtilna_SKLOP1'!C646,""),"")))))</f>
        <v/>
      </c>
      <c r="D646" s="17" t="str">
        <f>IF(IFERROR(VLOOKUP(B646,'[1]Vmesna vrtilna_SKLOP1'!B:J,6,0),"")=0,"",IFERROR(VLOOKUP(B646,'[1]Vmesna vrtilna_SKLOP1'!B:J,6,0),""))</f>
        <v/>
      </c>
      <c r="E646" s="16" t="str">
        <f>IF(IF('[1]Vmesna vrtilna_SKLOP1'!E646&lt;&gt;"",'[1]Vmesna vrtilna_SKLOP1'!D646,"")=0,"",IF('[1]Vmesna vrtilna_SKLOP1'!E646&lt;&gt;"",'[1]Vmesna vrtilna_SKLOP1'!D646,""))</f>
        <v>Demontaža</v>
      </c>
      <c r="F646" s="18" t="str">
        <f>IF('[1]Vmesna vrtilna_SKLOP1'!E646&lt;&gt;"",'[1]Vmesna vrtilna_SKLOP1'!E646,"")</f>
        <v>Demontaža oken</v>
      </c>
      <c r="G646" s="15" t="str">
        <f>IF('[1]Vmesna vrtilna_SKLOP1'!E646&lt;&gt;"",'[1]Vmesna vrtilna_SKLOP1'!F646,"")</f>
        <v>[m1]</v>
      </c>
      <c r="H646" s="19">
        <f>IF('[1]Vmesna vrtilna_SKLOP1'!F646&lt;&gt;"",'[1]Vmesna vrtilna_SKLOP1'!I646,"")</f>
        <v>30.619999999999997</v>
      </c>
      <c r="I646" s="20" t="str">
        <f>IF(I645="Skupaj:","DDV (22%):",IF(I645="DDV (22%):","Skupaj z DDV:",IF(AND('[1]Vmesna vrtilna_SKLOP1'!C646&lt;&gt;"",'[1]Vmesna vrtilna_SKLOP1'!E646=""),"Skupaj:","")))</f>
        <v/>
      </c>
      <c r="J646" s="21">
        <f t="shared" si="21"/>
        <v>0</v>
      </c>
      <c r="K646" s="21">
        <f>IF(I646="Skupaj z DDV:",SUM(K644,K645),IF(I646="DDV (22%):",K645*0.22,IF(AND('[1]Vmesna vrtilna_SKLOP1'!C646&lt;&gt;"",'[1]Vmesna vrtilna_SKLOP1'!D646=""),'[1]Vmesna vrtilna_SKLOP1'!J646,IF(F646&lt;&gt;"",IF('[1]Vmesna vrtilna_SKLOP1'!J646&lt;&gt;"",'[1]Vmesna vrtilna_SKLOP1'!J646,""),""))))</f>
        <v>214.33999999999997</v>
      </c>
      <c r="L646" s="22">
        <f>IF(I645="Skupaj:","DDV (22%):",IF(I645="DDV (22%):","Skupaj z DDV:",IF(AND('[1]Vmesna vrtilna_SKLOP1'!C646&lt;&gt;"",'[1]Vmesna vrtilna_SKLOP1'!E646=""),"Skupaj:",IF(AND('[1]Vmesna vrtilna_SKLOP1'!C646&lt;&gt;"",'[1]Vmesna vrtilna_SKLOP1'!D646=""),'[1]Vmesna vrtilna_SKLOP1'!J646,IF(F646&lt;&gt;"",IF('[1]Vmesna vrtilna_SKLOP1'!J646&lt;&gt;"",'[1]Vmesna vrtilna_SKLOP1'!J646,""),"")))))</f>
        <v>214.33999999999997</v>
      </c>
      <c r="M646" s="22">
        <f t="shared" si="20"/>
        <v>0</v>
      </c>
      <c r="N646" s="22" t="str">
        <f>IF(IFERROR(VLOOKUP(B646,'[1]Vmesna vrtilna_SKLOP1'!B:J,7,0),"")=0,"",IFERROR(VLOOKUP(B646,'[1]Vmesna vrtilna_SKLOP1'!B:J,7,0),""))</f>
        <v/>
      </c>
      <c r="O646" s="22"/>
    </row>
    <row r="647" spans="2:15" ht="15" customHeight="1" x14ac:dyDescent="0.3">
      <c r="B647" s="15" t="str">
        <f>IF(AND('[1]Vmesna vrtilna_SKLOP1'!B647&lt;&gt;"",'[1]Vmesna vrtilna_SKLOP1'!C647&lt;&gt;""),IF('[1]Vmesna vrtilna_SKLOP1'!B647&lt;&gt;"",'[1]Vmesna vrtilna_SKLOP1'!B647,""),"")</f>
        <v/>
      </c>
      <c r="C647" s="16" t="str">
        <f>IF(OR(C646="Posebna oblika",C646="Kulturno zaščiten objekt",C646="Kulturno zaščiten objekt, Posebna oblika"),"Glej zavihek POSEBNI POGOJI",IF(SUM(N646:Q646)=1,"Posebna oblika",IF(SUM(N646:Q646)=10,"Kulturno zaščiten objekt",IF(SUM(N646:Q646)=11,"Kulturno zaščiten objekt, Posebna oblika",IF(AND('[1]Vmesna vrtilna_SKLOP1'!C647&lt;&gt;"",'[1]Vmesna vrtilna_SKLOP1'!D647&lt;&gt;""),IF('[1]Vmesna vrtilna_SKLOP1'!C647&lt;&gt;"",'[1]Vmesna vrtilna_SKLOP1'!C647,""),"")))))</f>
        <v/>
      </c>
      <c r="D647" s="17" t="str">
        <f>IF(IFERROR(VLOOKUP(B647,'[1]Vmesna vrtilna_SKLOP1'!B:J,6,0),"")=0,"",IFERROR(VLOOKUP(B647,'[1]Vmesna vrtilna_SKLOP1'!B:J,6,0),""))</f>
        <v/>
      </c>
      <c r="E647" s="16" t="str">
        <f>IF(IF('[1]Vmesna vrtilna_SKLOP1'!E647&lt;&gt;"",'[1]Vmesna vrtilna_SKLOP1'!D647,"")=0,"",IF('[1]Vmesna vrtilna_SKLOP1'!E647&lt;&gt;"",'[1]Vmesna vrtilna_SKLOP1'!D647,""))</f>
        <v/>
      </c>
      <c r="F647" s="18" t="str">
        <f>IF('[1]Vmesna vrtilna_SKLOP1'!E647&lt;&gt;"",'[1]Vmesna vrtilna_SKLOP1'!E647,"")</f>
        <v>Demontaža vrat</v>
      </c>
      <c r="G647" s="15" t="str">
        <f>IF('[1]Vmesna vrtilna_SKLOP1'!E647&lt;&gt;"",'[1]Vmesna vrtilna_SKLOP1'!F647,"")</f>
        <v>[m1]</v>
      </c>
      <c r="H647" s="19">
        <f>IF('[1]Vmesna vrtilna_SKLOP1'!F647&lt;&gt;"",'[1]Vmesna vrtilna_SKLOP1'!I647,"")</f>
        <v>45.28</v>
      </c>
      <c r="I647" s="20" t="str">
        <f>IF(I646="Skupaj:","DDV (22%):",IF(I646="DDV (22%):","Skupaj z DDV:",IF(AND('[1]Vmesna vrtilna_SKLOP1'!C647&lt;&gt;"",'[1]Vmesna vrtilna_SKLOP1'!E647=""),"Skupaj:","")))</f>
        <v/>
      </c>
      <c r="J647" s="21">
        <f t="shared" si="21"/>
        <v>0</v>
      </c>
      <c r="K647" s="21">
        <f>IF(I647="Skupaj z DDV:",SUM(K645,K646),IF(I647="DDV (22%):",K646*0.22,IF(AND('[1]Vmesna vrtilna_SKLOP1'!C647&lt;&gt;"",'[1]Vmesna vrtilna_SKLOP1'!D647=""),'[1]Vmesna vrtilna_SKLOP1'!J647,IF(F647&lt;&gt;"",IF('[1]Vmesna vrtilna_SKLOP1'!J647&lt;&gt;"",'[1]Vmesna vrtilna_SKLOP1'!J647,""),""))))</f>
        <v>316.96000000000004</v>
      </c>
      <c r="L647" s="22">
        <f>IF(I646="Skupaj:","DDV (22%):",IF(I646="DDV (22%):","Skupaj z DDV:",IF(AND('[1]Vmesna vrtilna_SKLOP1'!C647&lt;&gt;"",'[1]Vmesna vrtilna_SKLOP1'!E647=""),"Skupaj:",IF(AND('[1]Vmesna vrtilna_SKLOP1'!C647&lt;&gt;"",'[1]Vmesna vrtilna_SKLOP1'!D647=""),'[1]Vmesna vrtilna_SKLOP1'!J647,IF(F647&lt;&gt;"",IF('[1]Vmesna vrtilna_SKLOP1'!J647&lt;&gt;"",'[1]Vmesna vrtilna_SKLOP1'!J647,""),"")))))</f>
        <v>316.96000000000004</v>
      </c>
      <c r="M647" s="22">
        <f t="shared" si="20"/>
        <v>0</v>
      </c>
      <c r="N647" s="22" t="str">
        <f>IF(IFERROR(VLOOKUP(B647,'[1]Vmesna vrtilna_SKLOP1'!B:J,7,0),"")=0,"",IFERROR(VLOOKUP(B647,'[1]Vmesna vrtilna_SKLOP1'!B:J,7,0),""))</f>
        <v/>
      </c>
      <c r="O647" s="22"/>
    </row>
    <row r="648" spans="2:15" ht="15" customHeight="1" x14ac:dyDescent="0.3">
      <c r="B648" s="15" t="str">
        <f>IF(AND('[1]Vmesna vrtilna_SKLOP1'!B648&lt;&gt;"",'[1]Vmesna vrtilna_SKLOP1'!C648&lt;&gt;""),IF('[1]Vmesna vrtilna_SKLOP1'!B648&lt;&gt;"",'[1]Vmesna vrtilna_SKLOP1'!B648,""),"")</f>
        <v/>
      </c>
      <c r="C648" s="16" t="str">
        <f>IF(OR(C647="Posebna oblika",C647="Kulturno zaščiten objekt",C647="Kulturno zaščiten objekt, Posebna oblika"),"Glej zavihek POSEBNI POGOJI",IF(SUM(N647:Q647)=1,"Posebna oblika",IF(SUM(N647:Q647)=10,"Kulturno zaščiten objekt",IF(SUM(N647:Q647)=11,"Kulturno zaščiten objekt, Posebna oblika",IF(AND('[1]Vmesna vrtilna_SKLOP1'!C648&lt;&gt;"",'[1]Vmesna vrtilna_SKLOP1'!D648&lt;&gt;""),IF('[1]Vmesna vrtilna_SKLOP1'!C648&lt;&gt;"",'[1]Vmesna vrtilna_SKLOP1'!C648,""),"")))))</f>
        <v/>
      </c>
      <c r="D648" s="17" t="str">
        <f>IF(IFERROR(VLOOKUP(B648,'[1]Vmesna vrtilna_SKLOP1'!B:J,6,0),"")=0,"",IFERROR(VLOOKUP(B648,'[1]Vmesna vrtilna_SKLOP1'!B:J,6,0),""))</f>
        <v/>
      </c>
      <c r="E648" s="16" t="str">
        <f>IF(IF('[1]Vmesna vrtilna_SKLOP1'!E648&lt;&gt;"",'[1]Vmesna vrtilna_SKLOP1'!D648,"")=0,"",IF('[1]Vmesna vrtilna_SKLOP1'!E648&lt;&gt;"",'[1]Vmesna vrtilna_SKLOP1'!D648,""))</f>
        <v/>
      </c>
      <c r="F648" s="18" t="str">
        <f>IF('[1]Vmesna vrtilna_SKLOP1'!E648&lt;&gt;"",'[1]Vmesna vrtilna_SKLOP1'!E648,"")</f>
        <v>Demontaža police</v>
      </c>
      <c r="G648" s="15" t="str">
        <f>IF('[1]Vmesna vrtilna_SKLOP1'!E648&lt;&gt;"",'[1]Vmesna vrtilna_SKLOP1'!F648,"")</f>
        <v>[kos]</v>
      </c>
      <c r="H648" s="19">
        <f>IF('[1]Vmesna vrtilna_SKLOP1'!F648&lt;&gt;"",'[1]Vmesna vrtilna_SKLOP1'!I648,"")</f>
        <v>6</v>
      </c>
      <c r="I648" s="20" t="str">
        <f>IF(I647="Skupaj:","DDV (22%):",IF(I647="DDV (22%):","Skupaj z DDV:",IF(AND('[1]Vmesna vrtilna_SKLOP1'!C648&lt;&gt;"",'[1]Vmesna vrtilna_SKLOP1'!E648=""),"Skupaj:","")))</f>
        <v/>
      </c>
      <c r="J648" s="21">
        <f t="shared" si="21"/>
        <v>0</v>
      </c>
      <c r="K648" s="21">
        <f>IF(I648="Skupaj z DDV:",SUM(K646,K647),IF(I648="DDV (22%):",K647*0.22,IF(AND('[1]Vmesna vrtilna_SKLOP1'!C648&lt;&gt;"",'[1]Vmesna vrtilna_SKLOP1'!D648=""),'[1]Vmesna vrtilna_SKLOP1'!J648,IF(F648&lt;&gt;"",IF('[1]Vmesna vrtilna_SKLOP1'!J648&lt;&gt;"",'[1]Vmesna vrtilna_SKLOP1'!J648,""),""))))</f>
        <v>42.55</v>
      </c>
      <c r="L648" s="22">
        <f>IF(I647="Skupaj:","DDV (22%):",IF(I647="DDV (22%):","Skupaj z DDV:",IF(AND('[1]Vmesna vrtilna_SKLOP1'!C648&lt;&gt;"",'[1]Vmesna vrtilna_SKLOP1'!E648=""),"Skupaj:",IF(AND('[1]Vmesna vrtilna_SKLOP1'!C648&lt;&gt;"",'[1]Vmesna vrtilna_SKLOP1'!D648=""),'[1]Vmesna vrtilna_SKLOP1'!J648,IF(F648&lt;&gt;"",IF('[1]Vmesna vrtilna_SKLOP1'!J648&lt;&gt;"",'[1]Vmesna vrtilna_SKLOP1'!J648,""),"")))))</f>
        <v>42.55</v>
      </c>
      <c r="M648" s="22">
        <f t="shared" si="20"/>
        <v>0</v>
      </c>
      <c r="N648" s="22" t="str">
        <f>IF(IFERROR(VLOOKUP(B648,'[1]Vmesna vrtilna_SKLOP1'!B:J,7,0),"")=0,"",IFERROR(VLOOKUP(B648,'[1]Vmesna vrtilna_SKLOP1'!B:J,7,0),""))</f>
        <v/>
      </c>
      <c r="O648" s="22"/>
    </row>
    <row r="649" spans="2:15" ht="15" customHeight="1" x14ac:dyDescent="0.3">
      <c r="B649" s="15" t="str">
        <f>IF(AND('[1]Vmesna vrtilna_SKLOP1'!B649&lt;&gt;"",'[1]Vmesna vrtilna_SKLOP1'!C649&lt;&gt;""),IF('[1]Vmesna vrtilna_SKLOP1'!B649&lt;&gt;"",'[1]Vmesna vrtilna_SKLOP1'!B649,""),"")</f>
        <v/>
      </c>
      <c r="C649" s="16" t="str">
        <f>IF(OR(C648="Posebna oblika",C648="Kulturno zaščiten objekt",C648="Kulturno zaščiten objekt, Posebna oblika"),"Glej zavihek POSEBNI POGOJI",IF(SUM(N648:Q648)=1,"Posebna oblika",IF(SUM(N648:Q648)=10,"Kulturno zaščiten objekt",IF(SUM(N648:Q648)=11,"Kulturno zaščiten objekt, Posebna oblika",IF(AND('[1]Vmesna vrtilna_SKLOP1'!C649&lt;&gt;"",'[1]Vmesna vrtilna_SKLOP1'!D649&lt;&gt;""),IF('[1]Vmesna vrtilna_SKLOP1'!C649&lt;&gt;"",'[1]Vmesna vrtilna_SKLOP1'!C649,""),"")))))</f>
        <v/>
      </c>
      <c r="D649" s="17" t="str">
        <f>IF(IFERROR(VLOOKUP(B649,'[1]Vmesna vrtilna_SKLOP1'!B:J,6,0),"")=0,"",IFERROR(VLOOKUP(B649,'[1]Vmesna vrtilna_SKLOP1'!B:J,6,0),""))</f>
        <v/>
      </c>
      <c r="E649" s="16" t="str">
        <f>IF(IF('[1]Vmesna vrtilna_SKLOP1'!E649&lt;&gt;"",'[1]Vmesna vrtilna_SKLOP1'!D649,"")=0,"",IF('[1]Vmesna vrtilna_SKLOP1'!E649&lt;&gt;"",'[1]Vmesna vrtilna_SKLOP1'!D649,""))</f>
        <v/>
      </c>
      <c r="F649" s="18" t="str">
        <f>IF('[1]Vmesna vrtilna_SKLOP1'!E649&lt;&gt;"",'[1]Vmesna vrtilna_SKLOP1'!E649,"")</f>
        <v/>
      </c>
      <c r="G649" s="15" t="str">
        <f>IF('[1]Vmesna vrtilna_SKLOP1'!E649&lt;&gt;"",'[1]Vmesna vrtilna_SKLOP1'!F649,"")</f>
        <v/>
      </c>
      <c r="H649" s="19" t="str">
        <f>IF('[1]Vmesna vrtilna_SKLOP1'!F649&lt;&gt;"",'[1]Vmesna vrtilna_SKLOP1'!I649,"")</f>
        <v/>
      </c>
      <c r="I649" s="20" t="str">
        <f>IF(I648="Skupaj:","DDV (22%):",IF(I648="DDV (22%):","Skupaj z DDV:",IF(AND('[1]Vmesna vrtilna_SKLOP1'!C649&lt;&gt;"",'[1]Vmesna vrtilna_SKLOP1'!E649=""),"Skupaj:","")))</f>
        <v/>
      </c>
      <c r="J649" s="21" t="str">
        <f t="shared" si="21"/>
        <v/>
      </c>
      <c r="K649" s="21" t="str">
        <f>IF(I649="Skupaj z DDV:",SUM(K647,K648),IF(I649="DDV (22%):",K648*0.22,IF(AND('[1]Vmesna vrtilna_SKLOP1'!C649&lt;&gt;"",'[1]Vmesna vrtilna_SKLOP1'!D649=""),'[1]Vmesna vrtilna_SKLOP1'!J649,IF(F649&lt;&gt;"",IF('[1]Vmesna vrtilna_SKLOP1'!J649&lt;&gt;"",'[1]Vmesna vrtilna_SKLOP1'!J649,""),""))))</f>
        <v/>
      </c>
      <c r="L649" s="22" t="str">
        <f>IF(I648="Skupaj:","DDV (22%):",IF(I648="DDV (22%):","Skupaj z DDV:",IF(AND('[1]Vmesna vrtilna_SKLOP1'!C649&lt;&gt;"",'[1]Vmesna vrtilna_SKLOP1'!E649=""),"Skupaj:",IF(AND('[1]Vmesna vrtilna_SKLOP1'!C649&lt;&gt;"",'[1]Vmesna vrtilna_SKLOP1'!D649=""),'[1]Vmesna vrtilna_SKLOP1'!J649,IF(F649&lt;&gt;"",IF('[1]Vmesna vrtilna_SKLOP1'!J649&lt;&gt;"",'[1]Vmesna vrtilna_SKLOP1'!J649,""),"")))))</f>
        <v/>
      </c>
      <c r="M649" s="22">
        <f t="shared" si="20"/>
        <v>0</v>
      </c>
      <c r="N649" s="22" t="str">
        <f>IF(IFERROR(VLOOKUP(B649,'[1]Vmesna vrtilna_SKLOP1'!B:J,7,0),"")=0,"",IFERROR(VLOOKUP(B649,'[1]Vmesna vrtilna_SKLOP1'!B:J,7,0),""))</f>
        <v/>
      </c>
      <c r="O649" s="22"/>
    </row>
    <row r="650" spans="2:15" ht="15" customHeight="1" x14ac:dyDescent="0.3">
      <c r="B650" s="15" t="str">
        <f>IF(AND('[1]Vmesna vrtilna_SKLOP1'!B650&lt;&gt;"",'[1]Vmesna vrtilna_SKLOP1'!C650&lt;&gt;""),IF('[1]Vmesna vrtilna_SKLOP1'!B650&lt;&gt;"",'[1]Vmesna vrtilna_SKLOP1'!B650,""),"")</f>
        <v/>
      </c>
      <c r="C650" s="16" t="str">
        <f>IF(OR(C649="Posebna oblika",C649="Kulturno zaščiten objekt",C649="Kulturno zaščiten objekt, Posebna oblika"),"Glej zavihek POSEBNI POGOJI",IF(SUM(N649:Q649)=1,"Posebna oblika",IF(SUM(N649:Q649)=10,"Kulturno zaščiten objekt",IF(SUM(N649:Q649)=11,"Kulturno zaščiten objekt, Posebna oblika",IF(AND('[1]Vmesna vrtilna_SKLOP1'!C650&lt;&gt;"",'[1]Vmesna vrtilna_SKLOP1'!D650&lt;&gt;""),IF('[1]Vmesna vrtilna_SKLOP1'!C650&lt;&gt;"",'[1]Vmesna vrtilna_SKLOP1'!C650,""),"")))))</f>
        <v/>
      </c>
      <c r="D650" s="17" t="str">
        <f>IF(IFERROR(VLOOKUP(B650,'[1]Vmesna vrtilna_SKLOP1'!B:J,6,0),"")=0,"",IFERROR(VLOOKUP(B650,'[1]Vmesna vrtilna_SKLOP1'!B:J,6,0),""))</f>
        <v/>
      </c>
      <c r="E650" s="16" t="str">
        <f>IF(IF('[1]Vmesna vrtilna_SKLOP1'!E650&lt;&gt;"",'[1]Vmesna vrtilna_SKLOP1'!D650,"")=0,"",IF('[1]Vmesna vrtilna_SKLOP1'!E650&lt;&gt;"",'[1]Vmesna vrtilna_SKLOP1'!D650,""))</f>
        <v>Montaža</v>
      </c>
      <c r="F650" s="18" t="str">
        <f>IF('[1]Vmesna vrtilna_SKLOP1'!E650&lt;&gt;"",'[1]Vmesna vrtilna_SKLOP1'!E650,"")</f>
        <v>RAL montaža oken z zidarskimi deli</v>
      </c>
      <c r="G650" s="15" t="str">
        <f>IF('[1]Vmesna vrtilna_SKLOP1'!E650&lt;&gt;"",'[1]Vmesna vrtilna_SKLOP1'!F650,"")</f>
        <v>[m1]</v>
      </c>
      <c r="H650" s="19">
        <f>IF('[1]Vmesna vrtilna_SKLOP1'!F650&lt;&gt;"",'[1]Vmesna vrtilna_SKLOP1'!I650,"")</f>
        <v>30.619999999999997</v>
      </c>
      <c r="I650" s="20" t="str">
        <f>IF(I649="Skupaj:","DDV (22%):",IF(I649="DDV (22%):","Skupaj z DDV:",IF(AND('[1]Vmesna vrtilna_SKLOP1'!C650&lt;&gt;"",'[1]Vmesna vrtilna_SKLOP1'!E650=""),"Skupaj:","")))</f>
        <v/>
      </c>
      <c r="J650" s="21">
        <f t="shared" si="21"/>
        <v>0</v>
      </c>
      <c r="K650" s="21">
        <f>IF(I650="Skupaj z DDV:",SUM(K648,K649),IF(I650="DDV (22%):",K649*0.22,IF(AND('[1]Vmesna vrtilna_SKLOP1'!C650&lt;&gt;"",'[1]Vmesna vrtilna_SKLOP1'!D650=""),'[1]Vmesna vrtilna_SKLOP1'!J650,IF(F650&lt;&gt;"",IF('[1]Vmesna vrtilna_SKLOP1'!J650&lt;&gt;"",'[1]Vmesna vrtilna_SKLOP1'!J650,""),""))))</f>
        <v>1041.08</v>
      </c>
      <c r="L650" s="22">
        <f>IF(I649="Skupaj:","DDV (22%):",IF(I649="DDV (22%):","Skupaj z DDV:",IF(AND('[1]Vmesna vrtilna_SKLOP1'!C650&lt;&gt;"",'[1]Vmesna vrtilna_SKLOP1'!E650=""),"Skupaj:",IF(AND('[1]Vmesna vrtilna_SKLOP1'!C650&lt;&gt;"",'[1]Vmesna vrtilna_SKLOP1'!D650=""),'[1]Vmesna vrtilna_SKLOP1'!J650,IF(F650&lt;&gt;"",IF('[1]Vmesna vrtilna_SKLOP1'!J650&lt;&gt;"",'[1]Vmesna vrtilna_SKLOP1'!J650,""),"")))))</f>
        <v>1041.08</v>
      </c>
      <c r="M650" s="22">
        <f t="shared" si="20"/>
        <v>0</v>
      </c>
      <c r="N650" s="22" t="str">
        <f>IF(IFERROR(VLOOKUP(B650,'[1]Vmesna vrtilna_SKLOP1'!B:J,7,0),"")=0,"",IFERROR(VLOOKUP(B650,'[1]Vmesna vrtilna_SKLOP1'!B:J,7,0),""))</f>
        <v/>
      </c>
      <c r="O650" s="22"/>
    </row>
    <row r="651" spans="2:15" ht="15" customHeight="1" x14ac:dyDescent="0.3">
      <c r="B651" s="15" t="str">
        <f>IF(AND('[1]Vmesna vrtilna_SKLOP1'!B651&lt;&gt;"",'[1]Vmesna vrtilna_SKLOP1'!C651&lt;&gt;""),IF('[1]Vmesna vrtilna_SKLOP1'!B651&lt;&gt;"",'[1]Vmesna vrtilna_SKLOP1'!B651,""),"")</f>
        <v/>
      </c>
      <c r="C651" s="16" t="str">
        <f>IF(OR(C650="Posebna oblika",C650="Kulturno zaščiten objekt",C650="Kulturno zaščiten objekt, Posebna oblika"),"Glej zavihek POSEBNI POGOJI",IF(SUM(N650:Q650)=1,"Posebna oblika",IF(SUM(N650:Q650)=10,"Kulturno zaščiten objekt",IF(SUM(N650:Q650)=11,"Kulturno zaščiten objekt, Posebna oblika",IF(AND('[1]Vmesna vrtilna_SKLOP1'!C651&lt;&gt;"",'[1]Vmesna vrtilna_SKLOP1'!D651&lt;&gt;""),IF('[1]Vmesna vrtilna_SKLOP1'!C651&lt;&gt;"",'[1]Vmesna vrtilna_SKLOP1'!C651,""),"")))))</f>
        <v/>
      </c>
      <c r="D651" s="17" t="str">
        <f>IF(IFERROR(VLOOKUP(B651,'[1]Vmesna vrtilna_SKLOP1'!B:J,6,0),"")=0,"",IFERROR(VLOOKUP(B651,'[1]Vmesna vrtilna_SKLOP1'!B:J,6,0),""))</f>
        <v/>
      </c>
      <c r="E651" s="16" t="str">
        <f>IF(IF('[1]Vmesna vrtilna_SKLOP1'!E651&lt;&gt;"",'[1]Vmesna vrtilna_SKLOP1'!D651,"")=0,"",IF('[1]Vmesna vrtilna_SKLOP1'!E651&lt;&gt;"",'[1]Vmesna vrtilna_SKLOP1'!D651,""))</f>
        <v/>
      </c>
      <c r="F651" s="18" t="str">
        <f>IF('[1]Vmesna vrtilna_SKLOP1'!E651&lt;&gt;"",'[1]Vmesna vrtilna_SKLOP1'!E651,"")</f>
        <v>RAL montaža vrat z zidarskimi deli</v>
      </c>
      <c r="G651" s="15" t="str">
        <f>IF('[1]Vmesna vrtilna_SKLOP1'!E651&lt;&gt;"",'[1]Vmesna vrtilna_SKLOP1'!F651,"")</f>
        <v>[m1]</v>
      </c>
      <c r="H651" s="19">
        <f>IF('[1]Vmesna vrtilna_SKLOP1'!F651&lt;&gt;"",'[1]Vmesna vrtilna_SKLOP1'!I651,"")</f>
        <v>45.28</v>
      </c>
      <c r="I651" s="20" t="str">
        <f>IF(I650="Skupaj:","DDV (22%):",IF(I650="DDV (22%):","Skupaj z DDV:",IF(AND('[1]Vmesna vrtilna_SKLOP1'!C651&lt;&gt;"",'[1]Vmesna vrtilna_SKLOP1'!E651=""),"Skupaj:","")))</f>
        <v/>
      </c>
      <c r="J651" s="21">
        <f t="shared" si="21"/>
        <v>0</v>
      </c>
      <c r="K651" s="21">
        <f>IF(I651="Skupaj z DDV:",SUM(K649,K650),IF(I651="DDV (22%):",K650*0.22,IF(AND('[1]Vmesna vrtilna_SKLOP1'!C651&lt;&gt;"",'[1]Vmesna vrtilna_SKLOP1'!D651=""),'[1]Vmesna vrtilna_SKLOP1'!J651,IF(F651&lt;&gt;"",IF('[1]Vmesna vrtilna_SKLOP1'!J651&lt;&gt;"",'[1]Vmesna vrtilna_SKLOP1'!J651,""),""))))</f>
        <v>1539.52</v>
      </c>
      <c r="L651" s="22">
        <f>IF(I650="Skupaj:","DDV (22%):",IF(I650="DDV (22%):","Skupaj z DDV:",IF(AND('[1]Vmesna vrtilna_SKLOP1'!C651&lt;&gt;"",'[1]Vmesna vrtilna_SKLOP1'!E651=""),"Skupaj:",IF(AND('[1]Vmesna vrtilna_SKLOP1'!C651&lt;&gt;"",'[1]Vmesna vrtilna_SKLOP1'!D651=""),'[1]Vmesna vrtilna_SKLOP1'!J651,IF(F651&lt;&gt;"",IF('[1]Vmesna vrtilna_SKLOP1'!J651&lt;&gt;"",'[1]Vmesna vrtilna_SKLOP1'!J651,""),"")))))</f>
        <v>1539.52</v>
      </c>
      <c r="M651" s="22">
        <f t="shared" si="20"/>
        <v>0</v>
      </c>
      <c r="N651" s="22" t="str">
        <f>IF(IFERROR(VLOOKUP(B651,'[1]Vmesna vrtilna_SKLOP1'!B:J,7,0),"")=0,"",IFERROR(VLOOKUP(B651,'[1]Vmesna vrtilna_SKLOP1'!B:J,7,0),""))</f>
        <v/>
      </c>
      <c r="O651" s="22"/>
    </row>
    <row r="652" spans="2:15" ht="15" customHeight="1" x14ac:dyDescent="0.3">
      <c r="B652" s="15" t="str">
        <f>IF(AND('[1]Vmesna vrtilna_SKLOP1'!B652&lt;&gt;"",'[1]Vmesna vrtilna_SKLOP1'!C652&lt;&gt;""),IF('[1]Vmesna vrtilna_SKLOP1'!B652&lt;&gt;"",'[1]Vmesna vrtilna_SKLOP1'!B652,""),"")</f>
        <v/>
      </c>
      <c r="C652" s="16" t="str">
        <f>IF(OR(C651="Posebna oblika",C651="Kulturno zaščiten objekt",C651="Kulturno zaščiten objekt, Posebna oblika"),"Glej zavihek POSEBNI POGOJI",IF(SUM(N651:Q651)=1,"Posebna oblika",IF(SUM(N651:Q651)=10,"Kulturno zaščiten objekt",IF(SUM(N651:Q651)=11,"Kulturno zaščiten objekt, Posebna oblika",IF(AND('[1]Vmesna vrtilna_SKLOP1'!C652&lt;&gt;"",'[1]Vmesna vrtilna_SKLOP1'!D652&lt;&gt;""),IF('[1]Vmesna vrtilna_SKLOP1'!C652&lt;&gt;"",'[1]Vmesna vrtilna_SKLOP1'!C652,""),"")))))</f>
        <v/>
      </c>
      <c r="D652" s="17" t="str">
        <f>IF(IFERROR(VLOOKUP(B652,'[1]Vmesna vrtilna_SKLOP1'!B:J,6,0),"")=0,"",IFERROR(VLOOKUP(B652,'[1]Vmesna vrtilna_SKLOP1'!B:J,6,0),""))</f>
        <v/>
      </c>
      <c r="E652" s="16" t="str">
        <f>IF(IF('[1]Vmesna vrtilna_SKLOP1'!E652&lt;&gt;"",'[1]Vmesna vrtilna_SKLOP1'!D652,"")=0,"",IF('[1]Vmesna vrtilna_SKLOP1'!E652&lt;&gt;"",'[1]Vmesna vrtilna_SKLOP1'!D652,""))</f>
        <v/>
      </c>
      <c r="F652" s="18" t="str">
        <f>IF('[1]Vmesna vrtilna_SKLOP1'!E652&lt;&gt;"",'[1]Vmesna vrtilna_SKLOP1'!E652,"")</f>
        <v>Montaža police</v>
      </c>
      <c r="G652" s="15" t="str">
        <f>IF('[1]Vmesna vrtilna_SKLOP1'!E652&lt;&gt;"",'[1]Vmesna vrtilna_SKLOP1'!F652,"")</f>
        <v>[kos]</v>
      </c>
      <c r="H652" s="19">
        <f>IF('[1]Vmesna vrtilna_SKLOP1'!F652&lt;&gt;"",'[1]Vmesna vrtilna_SKLOP1'!I652,"")</f>
        <v>6</v>
      </c>
      <c r="I652" s="20" t="str">
        <f>IF(I651="Skupaj:","DDV (22%):",IF(I651="DDV (22%):","Skupaj z DDV:",IF(AND('[1]Vmesna vrtilna_SKLOP1'!C652&lt;&gt;"",'[1]Vmesna vrtilna_SKLOP1'!E652=""),"Skupaj:","")))</f>
        <v/>
      </c>
      <c r="J652" s="21">
        <f t="shared" si="21"/>
        <v>0</v>
      </c>
      <c r="K652" s="21">
        <f>IF(I652="Skupaj z DDV:",SUM(K650,K651),IF(I652="DDV (22%):",K651*0.22,IF(AND('[1]Vmesna vrtilna_SKLOP1'!C652&lt;&gt;"",'[1]Vmesna vrtilna_SKLOP1'!D652=""),'[1]Vmesna vrtilna_SKLOP1'!J652,IF(F652&lt;&gt;"",IF('[1]Vmesna vrtilna_SKLOP1'!J652&lt;&gt;"",'[1]Vmesna vrtilna_SKLOP1'!J652,""),""))))</f>
        <v>85.1</v>
      </c>
      <c r="L652" s="22">
        <f>IF(I651="Skupaj:","DDV (22%):",IF(I651="DDV (22%):","Skupaj z DDV:",IF(AND('[1]Vmesna vrtilna_SKLOP1'!C652&lt;&gt;"",'[1]Vmesna vrtilna_SKLOP1'!E652=""),"Skupaj:",IF(AND('[1]Vmesna vrtilna_SKLOP1'!C652&lt;&gt;"",'[1]Vmesna vrtilna_SKLOP1'!D652=""),'[1]Vmesna vrtilna_SKLOP1'!J652,IF(F652&lt;&gt;"",IF('[1]Vmesna vrtilna_SKLOP1'!J652&lt;&gt;"",'[1]Vmesna vrtilna_SKLOP1'!J652,""),"")))))</f>
        <v>85.1</v>
      </c>
      <c r="M652" s="22">
        <f t="shared" si="20"/>
        <v>0</v>
      </c>
      <c r="N652" s="22" t="str">
        <f>IF(IFERROR(VLOOKUP(B652,'[1]Vmesna vrtilna_SKLOP1'!B:J,7,0),"")=0,"",IFERROR(VLOOKUP(B652,'[1]Vmesna vrtilna_SKLOP1'!B:J,7,0),""))</f>
        <v/>
      </c>
      <c r="O652" s="22"/>
    </row>
    <row r="653" spans="2:15" ht="15" customHeight="1" x14ac:dyDescent="0.3">
      <c r="B653" s="15" t="str">
        <f>IF(AND('[1]Vmesna vrtilna_SKLOP1'!B653&lt;&gt;"",'[1]Vmesna vrtilna_SKLOP1'!C653&lt;&gt;""),IF('[1]Vmesna vrtilna_SKLOP1'!B653&lt;&gt;"",'[1]Vmesna vrtilna_SKLOP1'!B653,""),"")</f>
        <v/>
      </c>
      <c r="C653" s="16" t="str">
        <f>IF(OR(C652="Posebna oblika",C652="Kulturno zaščiten objekt",C652="Kulturno zaščiten objekt, Posebna oblika"),"Glej zavihek POSEBNI POGOJI",IF(SUM(N652:Q652)=1,"Posebna oblika",IF(SUM(N652:Q652)=10,"Kulturno zaščiten objekt",IF(SUM(N652:Q652)=11,"Kulturno zaščiten objekt, Posebna oblika",IF(AND('[1]Vmesna vrtilna_SKLOP1'!C653&lt;&gt;"",'[1]Vmesna vrtilna_SKLOP1'!D653&lt;&gt;""),IF('[1]Vmesna vrtilna_SKLOP1'!C653&lt;&gt;"",'[1]Vmesna vrtilna_SKLOP1'!C653,""),"")))))</f>
        <v/>
      </c>
      <c r="D653" s="17" t="str">
        <f>IF(IFERROR(VLOOKUP(B653,'[1]Vmesna vrtilna_SKLOP1'!B:J,6,0),"")=0,"",IFERROR(VLOOKUP(B653,'[1]Vmesna vrtilna_SKLOP1'!B:J,6,0),""))</f>
        <v/>
      </c>
      <c r="E653" s="16" t="str">
        <f>IF(IF('[1]Vmesna vrtilna_SKLOP1'!E653&lt;&gt;"",'[1]Vmesna vrtilna_SKLOP1'!D653,"")=0,"",IF('[1]Vmesna vrtilna_SKLOP1'!E653&lt;&gt;"",'[1]Vmesna vrtilna_SKLOP1'!D653,""))</f>
        <v/>
      </c>
      <c r="F653" s="18" t="str">
        <f>IF('[1]Vmesna vrtilna_SKLOP1'!E653&lt;&gt;"",'[1]Vmesna vrtilna_SKLOP1'!E653,"")</f>
        <v/>
      </c>
      <c r="G653" s="15" t="str">
        <f>IF('[1]Vmesna vrtilna_SKLOP1'!E653&lt;&gt;"",'[1]Vmesna vrtilna_SKLOP1'!F653,"")</f>
        <v/>
      </c>
      <c r="H653" s="19" t="str">
        <f>IF('[1]Vmesna vrtilna_SKLOP1'!F653&lt;&gt;"",'[1]Vmesna vrtilna_SKLOP1'!I653,"")</f>
        <v/>
      </c>
      <c r="I653" s="20" t="str">
        <f>IF(I652="Skupaj:","DDV (22%):",IF(I652="DDV (22%):","Skupaj z DDV:",IF(AND('[1]Vmesna vrtilna_SKLOP1'!C653&lt;&gt;"",'[1]Vmesna vrtilna_SKLOP1'!E653=""),"Skupaj:","")))</f>
        <v/>
      </c>
      <c r="J653" s="21" t="str">
        <f t="shared" si="21"/>
        <v/>
      </c>
      <c r="K653" s="21" t="str">
        <f>IF(I653="Skupaj z DDV:",SUM(K651,K652),IF(I653="DDV (22%):",K652*0.22,IF(AND('[1]Vmesna vrtilna_SKLOP1'!C653&lt;&gt;"",'[1]Vmesna vrtilna_SKLOP1'!D653=""),'[1]Vmesna vrtilna_SKLOP1'!J653,IF(F653&lt;&gt;"",IF('[1]Vmesna vrtilna_SKLOP1'!J653&lt;&gt;"",'[1]Vmesna vrtilna_SKLOP1'!J653,""),""))))</f>
        <v/>
      </c>
      <c r="L653" s="22" t="str">
        <f>IF(I652="Skupaj:","DDV (22%):",IF(I652="DDV (22%):","Skupaj z DDV:",IF(AND('[1]Vmesna vrtilna_SKLOP1'!C653&lt;&gt;"",'[1]Vmesna vrtilna_SKLOP1'!E653=""),"Skupaj:",IF(AND('[1]Vmesna vrtilna_SKLOP1'!C653&lt;&gt;"",'[1]Vmesna vrtilna_SKLOP1'!D653=""),'[1]Vmesna vrtilna_SKLOP1'!J653,IF(F653&lt;&gt;"",IF('[1]Vmesna vrtilna_SKLOP1'!J653&lt;&gt;"",'[1]Vmesna vrtilna_SKLOP1'!J653,""),"")))))</f>
        <v/>
      </c>
      <c r="M653" s="22">
        <f t="shared" si="20"/>
        <v>0</v>
      </c>
      <c r="N653" s="22" t="str">
        <f>IF(IFERROR(VLOOKUP(B653,'[1]Vmesna vrtilna_SKLOP1'!B:J,7,0),"")=0,"",IFERROR(VLOOKUP(B653,'[1]Vmesna vrtilna_SKLOP1'!B:J,7,0),""))</f>
        <v/>
      </c>
      <c r="O653" s="22"/>
    </row>
    <row r="654" spans="2:15" ht="15" customHeight="1" x14ac:dyDescent="0.3">
      <c r="B654" s="15" t="str">
        <f>IF(AND('[1]Vmesna vrtilna_SKLOP1'!B654&lt;&gt;"",'[1]Vmesna vrtilna_SKLOP1'!C654&lt;&gt;""),IF('[1]Vmesna vrtilna_SKLOP1'!B654&lt;&gt;"",'[1]Vmesna vrtilna_SKLOP1'!B654,""),"")</f>
        <v/>
      </c>
      <c r="C654" s="16" t="str">
        <f>IF(OR(C653="Posebna oblika",C653="Kulturno zaščiten objekt",C653="Kulturno zaščiten objekt, Posebna oblika"),"Glej zavihek POSEBNI POGOJI",IF(SUM(N653:Q653)=1,"Posebna oblika",IF(SUM(N653:Q653)=10,"Kulturno zaščiten objekt",IF(SUM(N653:Q653)=11,"Kulturno zaščiten objekt, Posebna oblika",IF(AND('[1]Vmesna vrtilna_SKLOP1'!C654&lt;&gt;"",'[1]Vmesna vrtilna_SKLOP1'!D654&lt;&gt;""),IF('[1]Vmesna vrtilna_SKLOP1'!C654&lt;&gt;"",'[1]Vmesna vrtilna_SKLOP1'!C654,""),"")))))</f>
        <v/>
      </c>
      <c r="D654" s="17" t="str">
        <f>IF(IFERROR(VLOOKUP(B654,'[1]Vmesna vrtilna_SKLOP1'!B:J,6,0),"")=0,"",IFERROR(VLOOKUP(B654,'[1]Vmesna vrtilna_SKLOP1'!B:J,6,0),""))</f>
        <v/>
      </c>
      <c r="E654" s="16" t="str">
        <f>IF(IF('[1]Vmesna vrtilna_SKLOP1'!E654&lt;&gt;"",'[1]Vmesna vrtilna_SKLOP1'!D654,"")=0,"",IF('[1]Vmesna vrtilna_SKLOP1'!E654&lt;&gt;"",'[1]Vmesna vrtilna_SKLOP1'!D654,""))</f>
        <v>Odvoz na deponijo</v>
      </c>
      <c r="F654" s="18" t="str">
        <f>IF('[1]Vmesna vrtilna_SKLOP1'!E654&lt;&gt;"",'[1]Vmesna vrtilna_SKLOP1'!E654,"")</f>
        <v>Odvoz na deponijo</v>
      </c>
      <c r="G654" s="15" t="str">
        <f>IF('[1]Vmesna vrtilna_SKLOP1'!E654&lt;&gt;"",'[1]Vmesna vrtilna_SKLOP1'!F654,"")</f>
        <v>[m1]</v>
      </c>
      <c r="H654" s="19">
        <f>IF('[1]Vmesna vrtilna_SKLOP1'!F654&lt;&gt;"",'[1]Vmesna vrtilna_SKLOP1'!I654,"")</f>
        <v>75.90000000000002</v>
      </c>
      <c r="I654" s="20" t="str">
        <f>IF(I653="Skupaj:","DDV (22%):",IF(I653="DDV (22%):","Skupaj z DDV:",IF(AND('[1]Vmesna vrtilna_SKLOP1'!C654&lt;&gt;"",'[1]Vmesna vrtilna_SKLOP1'!E654=""),"Skupaj:","")))</f>
        <v/>
      </c>
      <c r="J654" s="21">
        <f t="shared" si="21"/>
        <v>0</v>
      </c>
      <c r="K654" s="21">
        <f>IF(I654="Skupaj z DDV:",SUM(K652,K653),IF(I654="DDV (22%):",K653*0.22,IF(AND('[1]Vmesna vrtilna_SKLOP1'!C654&lt;&gt;"",'[1]Vmesna vrtilna_SKLOP1'!D654=""),'[1]Vmesna vrtilna_SKLOP1'!J654,IF(F654&lt;&gt;"",IF('[1]Vmesna vrtilna_SKLOP1'!J654&lt;&gt;"",'[1]Vmesna vrtilna_SKLOP1'!J654,""),""))))</f>
        <v>227.70000000000005</v>
      </c>
      <c r="L654" s="22">
        <f>IF(I653="Skupaj:","DDV (22%):",IF(I653="DDV (22%):","Skupaj z DDV:",IF(AND('[1]Vmesna vrtilna_SKLOP1'!C654&lt;&gt;"",'[1]Vmesna vrtilna_SKLOP1'!E654=""),"Skupaj:",IF(AND('[1]Vmesna vrtilna_SKLOP1'!C654&lt;&gt;"",'[1]Vmesna vrtilna_SKLOP1'!D654=""),'[1]Vmesna vrtilna_SKLOP1'!J654,IF(F654&lt;&gt;"",IF('[1]Vmesna vrtilna_SKLOP1'!J654&lt;&gt;"",'[1]Vmesna vrtilna_SKLOP1'!J654,""),"")))))</f>
        <v>227.70000000000005</v>
      </c>
      <c r="M654" s="22">
        <f t="shared" si="20"/>
        <v>0</v>
      </c>
      <c r="N654" s="22" t="str">
        <f>IF(IFERROR(VLOOKUP(B654,'[1]Vmesna vrtilna_SKLOP1'!B:J,7,0),"")=0,"",IFERROR(VLOOKUP(B654,'[1]Vmesna vrtilna_SKLOP1'!B:J,7,0),""))</f>
        <v/>
      </c>
      <c r="O654" s="22"/>
    </row>
    <row r="655" spans="2:15" ht="15" customHeight="1" x14ac:dyDescent="0.3">
      <c r="B655" s="15" t="str">
        <f>IF(AND('[1]Vmesna vrtilna_SKLOP1'!B655&lt;&gt;"",'[1]Vmesna vrtilna_SKLOP1'!C655&lt;&gt;""),IF('[1]Vmesna vrtilna_SKLOP1'!B655&lt;&gt;"",'[1]Vmesna vrtilna_SKLOP1'!B655,""),"")</f>
        <v/>
      </c>
      <c r="C655" s="16" t="str">
        <f>IF(OR(C654="Posebna oblika",C654="Kulturno zaščiten objekt",C654="Kulturno zaščiten objekt, Posebna oblika"),"Glej zavihek POSEBNI POGOJI",IF(SUM(N654:Q654)=1,"Posebna oblika",IF(SUM(N654:Q654)=10,"Kulturno zaščiten objekt",IF(SUM(N654:Q654)=11,"Kulturno zaščiten objekt, Posebna oblika",IF(AND('[1]Vmesna vrtilna_SKLOP1'!C655&lt;&gt;"",'[1]Vmesna vrtilna_SKLOP1'!D655&lt;&gt;""),IF('[1]Vmesna vrtilna_SKLOP1'!C655&lt;&gt;"",'[1]Vmesna vrtilna_SKLOP1'!C655,""),"")))))</f>
        <v/>
      </c>
      <c r="D655" s="17" t="str">
        <f>IF(IFERROR(VLOOKUP(B655,'[1]Vmesna vrtilna_SKLOP1'!B:J,6,0),"")=0,"",IFERROR(VLOOKUP(B655,'[1]Vmesna vrtilna_SKLOP1'!B:J,6,0),""))</f>
        <v/>
      </c>
      <c r="E655" s="16" t="str">
        <f>IF(IF('[1]Vmesna vrtilna_SKLOP1'!E655&lt;&gt;"",'[1]Vmesna vrtilna_SKLOP1'!D655,"")=0,"",IF('[1]Vmesna vrtilna_SKLOP1'!E655&lt;&gt;"",'[1]Vmesna vrtilna_SKLOP1'!D655,""))</f>
        <v/>
      </c>
      <c r="F655" s="18" t="str">
        <f>IF('[1]Vmesna vrtilna_SKLOP1'!E655&lt;&gt;"",'[1]Vmesna vrtilna_SKLOP1'!E655,"")</f>
        <v/>
      </c>
      <c r="G655" s="15" t="str">
        <f>IF('[1]Vmesna vrtilna_SKLOP1'!E655&lt;&gt;"",'[1]Vmesna vrtilna_SKLOP1'!F655,"")</f>
        <v/>
      </c>
      <c r="H655" s="19" t="str">
        <f>IF('[1]Vmesna vrtilna_SKLOP1'!F655&lt;&gt;"",'[1]Vmesna vrtilna_SKLOP1'!I655,"")</f>
        <v/>
      </c>
      <c r="I655" s="20" t="str">
        <f>IF(I654="Skupaj:","DDV (22%):",IF(I654="DDV (22%):","Skupaj z DDV:",IF(AND('[1]Vmesna vrtilna_SKLOP1'!C655&lt;&gt;"",'[1]Vmesna vrtilna_SKLOP1'!E655=""),"Skupaj:","")))</f>
        <v/>
      </c>
      <c r="J655" s="21" t="str">
        <f t="shared" si="21"/>
        <v/>
      </c>
      <c r="K655" s="21" t="str">
        <f>IF(I655="Skupaj z DDV:",SUM(K653,K654),IF(I655="DDV (22%):",K654*0.22,IF(AND('[1]Vmesna vrtilna_SKLOP1'!C655&lt;&gt;"",'[1]Vmesna vrtilna_SKLOP1'!D655=""),'[1]Vmesna vrtilna_SKLOP1'!J655,IF(F655&lt;&gt;"",IF('[1]Vmesna vrtilna_SKLOP1'!J655&lt;&gt;"",'[1]Vmesna vrtilna_SKLOP1'!J655,""),""))))</f>
        <v/>
      </c>
      <c r="L655" s="22" t="str">
        <f>IF(I654="Skupaj:","DDV (22%):",IF(I654="DDV (22%):","Skupaj z DDV:",IF(AND('[1]Vmesna vrtilna_SKLOP1'!C655&lt;&gt;"",'[1]Vmesna vrtilna_SKLOP1'!E655=""),"Skupaj:",IF(AND('[1]Vmesna vrtilna_SKLOP1'!C655&lt;&gt;"",'[1]Vmesna vrtilna_SKLOP1'!D655=""),'[1]Vmesna vrtilna_SKLOP1'!J655,IF(F655&lt;&gt;"",IF('[1]Vmesna vrtilna_SKLOP1'!J655&lt;&gt;"",'[1]Vmesna vrtilna_SKLOP1'!J655,""),"")))))</f>
        <v/>
      </c>
      <c r="M655" s="22">
        <f t="shared" si="20"/>
        <v>0</v>
      </c>
      <c r="N655" s="22" t="str">
        <f>IF(IFERROR(VLOOKUP(B655,'[1]Vmesna vrtilna_SKLOP1'!B:J,7,0),"")=0,"",IFERROR(VLOOKUP(B655,'[1]Vmesna vrtilna_SKLOP1'!B:J,7,0),""))</f>
        <v/>
      </c>
      <c r="O655" s="22"/>
    </row>
    <row r="656" spans="2:15" ht="15" customHeight="1" x14ac:dyDescent="0.3">
      <c r="B656" s="15" t="str">
        <f>IF(AND('[1]Vmesna vrtilna_SKLOP1'!B656&lt;&gt;"",'[1]Vmesna vrtilna_SKLOP1'!C656&lt;&gt;""),IF('[1]Vmesna vrtilna_SKLOP1'!B656&lt;&gt;"",'[1]Vmesna vrtilna_SKLOP1'!B656,""),"")</f>
        <v/>
      </c>
      <c r="C656" s="16" t="str">
        <f>IF(OR(C655="Posebna oblika",C655="Kulturno zaščiten objekt",C655="Kulturno zaščiten objekt, Posebna oblika"),"Glej zavihek POSEBNI POGOJI",IF(SUM(N655:Q655)=1,"Posebna oblika",IF(SUM(N655:Q655)=10,"Kulturno zaščiten objekt",IF(SUM(N655:Q655)=11,"Kulturno zaščiten objekt, Posebna oblika",IF(AND('[1]Vmesna vrtilna_SKLOP1'!C656&lt;&gt;"",'[1]Vmesna vrtilna_SKLOP1'!D656&lt;&gt;""),IF('[1]Vmesna vrtilna_SKLOP1'!C656&lt;&gt;"",'[1]Vmesna vrtilna_SKLOP1'!C656,""),"")))))</f>
        <v/>
      </c>
      <c r="D656" s="17" t="str">
        <f>IF(IFERROR(VLOOKUP(B656,'[1]Vmesna vrtilna_SKLOP1'!B:J,6,0),"")=0,"",IFERROR(VLOOKUP(B656,'[1]Vmesna vrtilna_SKLOP1'!B:J,6,0),""))</f>
        <v/>
      </c>
      <c r="E656" s="16" t="str">
        <f>IF(IF('[1]Vmesna vrtilna_SKLOP1'!E656&lt;&gt;"",'[1]Vmesna vrtilna_SKLOP1'!D656,"")=0,"",IF('[1]Vmesna vrtilna_SKLOP1'!E656&lt;&gt;"",'[1]Vmesna vrtilna_SKLOP1'!D656,""))</f>
        <v>Slikopleskarska dela</v>
      </c>
      <c r="F656" s="18" t="str">
        <f>IF('[1]Vmesna vrtilna_SKLOP1'!E656&lt;&gt;"",'[1]Vmesna vrtilna_SKLOP1'!E656,"")</f>
        <v>Slikopleskarska dela na špaletah</v>
      </c>
      <c r="G656" s="15" t="str">
        <f>IF('[1]Vmesna vrtilna_SKLOP1'!E656&lt;&gt;"",'[1]Vmesna vrtilna_SKLOP1'!F656,"")</f>
        <v>[m1]</v>
      </c>
      <c r="H656" s="19">
        <f>IF('[1]Vmesna vrtilna_SKLOP1'!F656&lt;&gt;"",'[1]Vmesna vrtilna_SKLOP1'!I656,"")</f>
        <v>38.54</v>
      </c>
      <c r="I656" s="20" t="str">
        <f>IF(I655="Skupaj:","DDV (22%):",IF(I655="DDV (22%):","Skupaj z DDV:",IF(AND('[1]Vmesna vrtilna_SKLOP1'!C656&lt;&gt;"",'[1]Vmesna vrtilna_SKLOP1'!E656=""),"Skupaj:","")))</f>
        <v/>
      </c>
      <c r="J656" s="21">
        <f t="shared" si="21"/>
        <v>0</v>
      </c>
      <c r="K656" s="21">
        <f>IF(I656="Skupaj z DDV:",SUM(K654,K655),IF(I656="DDV (22%):",K655*0.22,IF(AND('[1]Vmesna vrtilna_SKLOP1'!C656&lt;&gt;"",'[1]Vmesna vrtilna_SKLOP1'!D656=""),'[1]Vmesna vrtilna_SKLOP1'!J656,IF(F656&lt;&gt;"",IF('[1]Vmesna vrtilna_SKLOP1'!J656&lt;&gt;"",'[1]Vmesna vrtilna_SKLOP1'!J656,""),""))))</f>
        <v>607.20000000000016</v>
      </c>
      <c r="L656" s="22">
        <f>IF(I655="Skupaj:","DDV (22%):",IF(I655="DDV (22%):","Skupaj z DDV:",IF(AND('[1]Vmesna vrtilna_SKLOP1'!C656&lt;&gt;"",'[1]Vmesna vrtilna_SKLOP1'!E656=""),"Skupaj:",IF(AND('[1]Vmesna vrtilna_SKLOP1'!C656&lt;&gt;"",'[1]Vmesna vrtilna_SKLOP1'!D656=""),'[1]Vmesna vrtilna_SKLOP1'!J656,IF(F656&lt;&gt;"",IF('[1]Vmesna vrtilna_SKLOP1'!J656&lt;&gt;"",'[1]Vmesna vrtilna_SKLOP1'!J656,""),"")))))</f>
        <v>607.20000000000016</v>
      </c>
      <c r="M656" s="22">
        <f t="shared" si="20"/>
        <v>0</v>
      </c>
      <c r="N656" s="22" t="str">
        <f>IF(IFERROR(VLOOKUP(B656,'[1]Vmesna vrtilna_SKLOP1'!B:J,7,0),"")=0,"",IFERROR(VLOOKUP(B656,'[1]Vmesna vrtilna_SKLOP1'!B:J,7,0),""))</f>
        <v/>
      </c>
      <c r="O656" s="22"/>
    </row>
    <row r="657" spans="2:15" ht="15" customHeight="1" x14ac:dyDescent="0.3">
      <c r="B657" s="15" t="str">
        <f>IF(AND('[1]Vmesna vrtilna_SKLOP1'!B657&lt;&gt;"",'[1]Vmesna vrtilna_SKLOP1'!C657&lt;&gt;""),IF('[1]Vmesna vrtilna_SKLOP1'!B657&lt;&gt;"",'[1]Vmesna vrtilna_SKLOP1'!B657,""),"")</f>
        <v/>
      </c>
      <c r="C657" s="16" t="str">
        <f>IF(OR(C656="Posebna oblika",C656="Kulturno zaščiten objekt",C656="Kulturno zaščiten objekt, Posebna oblika"),"Glej zavihek POSEBNI POGOJI",IF(SUM(N656:Q656)=1,"Posebna oblika",IF(SUM(N656:Q656)=10,"Kulturno zaščiten objekt",IF(SUM(N656:Q656)=11,"Kulturno zaščiten objekt, Posebna oblika",IF(AND('[1]Vmesna vrtilna_SKLOP1'!C657&lt;&gt;"",'[1]Vmesna vrtilna_SKLOP1'!D657&lt;&gt;""),IF('[1]Vmesna vrtilna_SKLOP1'!C657&lt;&gt;"",'[1]Vmesna vrtilna_SKLOP1'!C657,""),"")))))</f>
        <v/>
      </c>
      <c r="D657" s="17" t="str">
        <f>IF(IFERROR(VLOOKUP(B657,'[1]Vmesna vrtilna_SKLOP1'!B:J,6,0),"")=0,"",IFERROR(VLOOKUP(B657,'[1]Vmesna vrtilna_SKLOP1'!B:J,6,0),""))</f>
        <v/>
      </c>
      <c r="E657" s="16" t="str">
        <f>IF(IF('[1]Vmesna vrtilna_SKLOP1'!E657&lt;&gt;"",'[1]Vmesna vrtilna_SKLOP1'!D657,"")=0,"",IF('[1]Vmesna vrtilna_SKLOP1'!E657&lt;&gt;"",'[1]Vmesna vrtilna_SKLOP1'!D657,""))</f>
        <v/>
      </c>
      <c r="F657" s="18" t="str">
        <f>IF('[1]Vmesna vrtilna_SKLOP1'!E657&lt;&gt;"",'[1]Vmesna vrtilna_SKLOP1'!E657,"")</f>
        <v/>
      </c>
      <c r="G657" s="15" t="str">
        <f>IF('[1]Vmesna vrtilna_SKLOP1'!E657&lt;&gt;"",'[1]Vmesna vrtilna_SKLOP1'!F657,"")</f>
        <v/>
      </c>
      <c r="H657" s="19" t="str">
        <f>IF('[1]Vmesna vrtilna_SKLOP1'!F657&lt;&gt;"",'[1]Vmesna vrtilna_SKLOP1'!I657,"")</f>
        <v/>
      </c>
      <c r="I657" s="20" t="str">
        <f>IF(I656="Skupaj:","DDV (22%):",IF(I656="DDV (22%):","Skupaj z DDV:",IF(AND('[1]Vmesna vrtilna_SKLOP1'!C657&lt;&gt;"",'[1]Vmesna vrtilna_SKLOP1'!E657=""),"Skupaj:","")))</f>
        <v/>
      </c>
      <c r="J657" s="21" t="str">
        <f t="shared" si="21"/>
        <v/>
      </c>
      <c r="K657" s="21" t="str">
        <f>IF(I657="Skupaj z DDV:",SUM(K655,K656),IF(I657="DDV (22%):",K656*0.22,IF(AND('[1]Vmesna vrtilna_SKLOP1'!C657&lt;&gt;"",'[1]Vmesna vrtilna_SKLOP1'!D657=""),'[1]Vmesna vrtilna_SKLOP1'!J657,IF(F657&lt;&gt;"",IF('[1]Vmesna vrtilna_SKLOP1'!J657&lt;&gt;"",'[1]Vmesna vrtilna_SKLOP1'!J657,""),""))))</f>
        <v/>
      </c>
      <c r="L657" s="22" t="str">
        <f>IF(I656="Skupaj:","DDV (22%):",IF(I656="DDV (22%):","Skupaj z DDV:",IF(AND('[1]Vmesna vrtilna_SKLOP1'!C657&lt;&gt;"",'[1]Vmesna vrtilna_SKLOP1'!E657=""),"Skupaj:",IF(AND('[1]Vmesna vrtilna_SKLOP1'!C657&lt;&gt;"",'[1]Vmesna vrtilna_SKLOP1'!D657=""),'[1]Vmesna vrtilna_SKLOP1'!J657,IF(F657&lt;&gt;"",IF('[1]Vmesna vrtilna_SKLOP1'!J657&lt;&gt;"",'[1]Vmesna vrtilna_SKLOP1'!J657,""),"")))))</f>
        <v/>
      </c>
      <c r="M657" s="22">
        <f t="shared" si="20"/>
        <v>0</v>
      </c>
      <c r="N657" s="22" t="str">
        <f>IF(IFERROR(VLOOKUP(B657,'[1]Vmesna vrtilna_SKLOP1'!B:J,7,0),"")=0,"",IFERROR(VLOOKUP(B657,'[1]Vmesna vrtilna_SKLOP1'!B:J,7,0),""))</f>
        <v/>
      </c>
      <c r="O657" s="22"/>
    </row>
    <row r="658" spans="2:15" ht="15" customHeight="1" x14ac:dyDescent="0.3">
      <c r="B658" s="15" t="str">
        <f>IF(AND('[1]Vmesna vrtilna_SKLOP1'!B658&lt;&gt;"",'[1]Vmesna vrtilna_SKLOP1'!C658&lt;&gt;""),IF('[1]Vmesna vrtilna_SKLOP1'!B658&lt;&gt;"",'[1]Vmesna vrtilna_SKLOP1'!B658,""),"")</f>
        <v/>
      </c>
      <c r="C658" s="16" t="str">
        <f>IF(OR(C657="Posebna oblika",C657="Kulturno zaščiten objekt",C657="Kulturno zaščiten objekt, Posebna oblika"),"Glej zavihek POSEBNI POGOJI",IF(SUM(N657:Q657)=1,"Posebna oblika",IF(SUM(N657:Q657)=10,"Kulturno zaščiten objekt",IF(SUM(N657:Q657)=11,"Kulturno zaščiten objekt, Posebna oblika",IF(AND('[1]Vmesna vrtilna_SKLOP1'!C658&lt;&gt;"",'[1]Vmesna vrtilna_SKLOP1'!D658&lt;&gt;""),IF('[1]Vmesna vrtilna_SKLOP1'!C658&lt;&gt;"",'[1]Vmesna vrtilna_SKLOP1'!C658,""),"")))))</f>
        <v/>
      </c>
      <c r="D658" s="17" t="str">
        <f>IF(IFERROR(VLOOKUP(B658,'[1]Vmesna vrtilna_SKLOP1'!B:J,6,0),"")=0,"",IFERROR(VLOOKUP(B658,'[1]Vmesna vrtilna_SKLOP1'!B:J,6,0),""))</f>
        <v/>
      </c>
      <c r="E658" s="16" t="str">
        <f>IF(IF('[1]Vmesna vrtilna_SKLOP1'!E658&lt;&gt;"",'[1]Vmesna vrtilna_SKLOP1'!D658,"")=0,"",IF('[1]Vmesna vrtilna_SKLOP1'!E658&lt;&gt;"",'[1]Vmesna vrtilna_SKLOP1'!D658,""))</f>
        <v/>
      </c>
      <c r="F658" s="18" t="str">
        <f>IF('[1]Vmesna vrtilna_SKLOP1'!E658&lt;&gt;"",'[1]Vmesna vrtilna_SKLOP1'!E658,"")</f>
        <v/>
      </c>
      <c r="G658" s="15" t="str">
        <f>IF('[1]Vmesna vrtilna_SKLOP1'!E658&lt;&gt;"",'[1]Vmesna vrtilna_SKLOP1'!F658,"")</f>
        <v/>
      </c>
      <c r="H658" s="19" t="str">
        <f>IF('[1]Vmesna vrtilna_SKLOP1'!F658&lt;&gt;"",'[1]Vmesna vrtilna_SKLOP1'!I658,"")</f>
        <v/>
      </c>
      <c r="I658" s="20" t="str">
        <f>IF(I657="Skupaj:","DDV (22%):",IF(I657="DDV (22%):","Skupaj z DDV:",IF(AND('[1]Vmesna vrtilna_SKLOP1'!C658&lt;&gt;"",'[1]Vmesna vrtilna_SKLOP1'!E658=""),"Skupaj:","")))</f>
        <v>Skupaj:</v>
      </c>
      <c r="J658" s="21">
        <f t="shared" si="21"/>
        <v>0</v>
      </c>
      <c r="K658" s="21">
        <f>IF(I658="Skupaj z DDV:",SUM(K656,K657),IF(I658="DDV (22%):",K657*0.22,IF(AND('[1]Vmesna vrtilna_SKLOP1'!C658&lt;&gt;"",'[1]Vmesna vrtilna_SKLOP1'!D658=""),'[1]Vmesna vrtilna_SKLOP1'!J658,IF(F658&lt;&gt;"",IF('[1]Vmesna vrtilna_SKLOP1'!J658&lt;&gt;"",'[1]Vmesna vrtilna_SKLOP1'!J658,""),""))))</f>
        <v>17974.916798920258</v>
      </c>
      <c r="L658" s="22" t="str">
        <f>IF(I657="Skupaj:","DDV (22%):",IF(I657="DDV (22%):","Skupaj z DDV:",IF(AND('[1]Vmesna vrtilna_SKLOP1'!C658&lt;&gt;"",'[1]Vmesna vrtilna_SKLOP1'!E658=""),"Skupaj:",IF(AND('[1]Vmesna vrtilna_SKLOP1'!C658&lt;&gt;"",'[1]Vmesna vrtilna_SKLOP1'!D658=""),'[1]Vmesna vrtilna_SKLOP1'!J658,IF(F658&lt;&gt;"",IF('[1]Vmesna vrtilna_SKLOP1'!J658&lt;&gt;"",'[1]Vmesna vrtilna_SKLOP1'!J658,""),"")))))</f>
        <v>Skupaj:</v>
      </c>
      <c r="M658" s="22">
        <f t="shared" si="20"/>
        <v>0</v>
      </c>
      <c r="N658" s="22" t="str">
        <f>IF(IFERROR(VLOOKUP(B658,'[1]Vmesna vrtilna_SKLOP1'!B:J,7,0),"")=0,"",IFERROR(VLOOKUP(B658,'[1]Vmesna vrtilna_SKLOP1'!B:J,7,0),""))</f>
        <v/>
      </c>
      <c r="O658" s="22"/>
    </row>
    <row r="659" spans="2:15" ht="15" customHeight="1" x14ac:dyDescent="0.3">
      <c r="B659" s="15" t="str">
        <f>IF(AND('[1]Vmesna vrtilna_SKLOP1'!B659&lt;&gt;"",'[1]Vmesna vrtilna_SKLOP1'!C659&lt;&gt;""),IF('[1]Vmesna vrtilna_SKLOP1'!B659&lt;&gt;"",'[1]Vmesna vrtilna_SKLOP1'!B659,""),"")</f>
        <v/>
      </c>
      <c r="C659" s="16" t="str">
        <f>IF(OR(C658="Posebna oblika",C658="Kulturno zaščiten objekt",C658="Kulturno zaščiten objekt, Posebna oblika"),"Glej zavihek POSEBNI POGOJI",IF(SUM(N658:Q658)=1,"Posebna oblika",IF(SUM(N658:Q658)=10,"Kulturno zaščiten objekt",IF(SUM(N658:Q658)=11,"Kulturno zaščiten objekt, Posebna oblika",IF(AND('[1]Vmesna vrtilna_SKLOP1'!C659&lt;&gt;"",'[1]Vmesna vrtilna_SKLOP1'!D659&lt;&gt;""),IF('[1]Vmesna vrtilna_SKLOP1'!C659&lt;&gt;"",'[1]Vmesna vrtilna_SKLOP1'!C659,""),"")))))</f>
        <v/>
      </c>
      <c r="D659" s="17" t="str">
        <f>IF(IFERROR(VLOOKUP(B659,'[1]Vmesna vrtilna_SKLOP1'!B:J,6,0),"")=0,"",IFERROR(VLOOKUP(B659,'[1]Vmesna vrtilna_SKLOP1'!B:J,6,0),""))</f>
        <v/>
      </c>
      <c r="E659" s="16" t="str">
        <f>IF(IF('[1]Vmesna vrtilna_SKLOP1'!E659&lt;&gt;"",'[1]Vmesna vrtilna_SKLOP1'!D659,"")=0,"",IF('[1]Vmesna vrtilna_SKLOP1'!E659&lt;&gt;"",'[1]Vmesna vrtilna_SKLOP1'!D659,""))</f>
        <v/>
      </c>
      <c r="F659" s="18" t="str">
        <f>IF('[1]Vmesna vrtilna_SKLOP1'!E659&lt;&gt;"",'[1]Vmesna vrtilna_SKLOP1'!E659,"")</f>
        <v/>
      </c>
      <c r="G659" s="15" t="str">
        <f>IF('[1]Vmesna vrtilna_SKLOP1'!E659&lt;&gt;"",'[1]Vmesna vrtilna_SKLOP1'!F659,"")</f>
        <v/>
      </c>
      <c r="H659" s="19" t="str">
        <f>IF('[1]Vmesna vrtilna_SKLOP1'!F659&lt;&gt;"",'[1]Vmesna vrtilna_SKLOP1'!I659,"")</f>
        <v/>
      </c>
      <c r="I659" s="20" t="str">
        <f>IF(I658="Skupaj:","DDV (22%):",IF(I658="DDV (22%):","Skupaj z DDV:",IF(AND('[1]Vmesna vrtilna_SKLOP1'!C659&lt;&gt;"",'[1]Vmesna vrtilna_SKLOP1'!E659=""),"Skupaj:","")))</f>
        <v>DDV (22%):</v>
      </c>
      <c r="J659" s="21">
        <f t="shared" si="21"/>
        <v>0</v>
      </c>
      <c r="K659" s="21">
        <f>IF(I659="Skupaj z DDV:",SUM(K657,K658),IF(I659="DDV (22%):",K658*0.22,IF(AND('[1]Vmesna vrtilna_SKLOP1'!C659&lt;&gt;"",'[1]Vmesna vrtilna_SKLOP1'!D659=""),'[1]Vmesna vrtilna_SKLOP1'!J659,IF(F659&lt;&gt;"",IF('[1]Vmesna vrtilna_SKLOP1'!J659&lt;&gt;"",'[1]Vmesna vrtilna_SKLOP1'!J659,""),""))))</f>
        <v>3954.4816957624566</v>
      </c>
      <c r="L659" s="22" t="str">
        <f>IF(I658="Skupaj:","DDV (22%):",IF(I658="DDV (22%):","Skupaj z DDV:",IF(AND('[1]Vmesna vrtilna_SKLOP1'!C659&lt;&gt;"",'[1]Vmesna vrtilna_SKLOP1'!E659=""),"Skupaj:",IF(AND('[1]Vmesna vrtilna_SKLOP1'!C659&lt;&gt;"",'[1]Vmesna vrtilna_SKLOP1'!D659=""),'[1]Vmesna vrtilna_SKLOP1'!J659,IF(F659&lt;&gt;"",IF('[1]Vmesna vrtilna_SKLOP1'!J659&lt;&gt;"",'[1]Vmesna vrtilna_SKLOP1'!J659,""),"")))))</f>
        <v>DDV (22%):</v>
      </c>
      <c r="M659" s="22">
        <f t="shared" si="20"/>
        <v>0</v>
      </c>
      <c r="N659" s="22" t="str">
        <f>IF(IFERROR(VLOOKUP(B659,'[1]Vmesna vrtilna_SKLOP1'!B:J,7,0),"")=0,"",IFERROR(VLOOKUP(B659,'[1]Vmesna vrtilna_SKLOP1'!B:J,7,0),""))</f>
        <v/>
      </c>
      <c r="O659" s="22"/>
    </row>
    <row r="660" spans="2:15" ht="15" customHeight="1" x14ac:dyDescent="0.3">
      <c r="B660" s="15" t="str">
        <f>IF(AND('[1]Vmesna vrtilna_SKLOP1'!B660&lt;&gt;"",'[1]Vmesna vrtilna_SKLOP1'!C660&lt;&gt;""),IF('[1]Vmesna vrtilna_SKLOP1'!B660&lt;&gt;"",'[1]Vmesna vrtilna_SKLOP1'!B660,""),"")</f>
        <v/>
      </c>
      <c r="C660" s="16" t="str">
        <f>IF(OR(C659="Posebna oblika",C659="Kulturno zaščiten objekt",C659="Kulturno zaščiten objekt, Posebna oblika"),"Glej zavihek POSEBNI POGOJI",IF(SUM(N659:Q659)=1,"Posebna oblika",IF(SUM(N659:Q659)=10,"Kulturno zaščiten objekt",IF(SUM(N659:Q659)=11,"Kulturno zaščiten objekt, Posebna oblika",IF(AND('[1]Vmesna vrtilna_SKLOP1'!C660&lt;&gt;"",'[1]Vmesna vrtilna_SKLOP1'!D660&lt;&gt;""),IF('[1]Vmesna vrtilna_SKLOP1'!C660&lt;&gt;"",'[1]Vmesna vrtilna_SKLOP1'!C660,""),"")))))</f>
        <v/>
      </c>
      <c r="D660" s="17" t="str">
        <f>IF(IFERROR(VLOOKUP(B660,'[1]Vmesna vrtilna_SKLOP1'!B:J,6,0),"")=0,"",IFERROR(VLOOKUP(B660,'[1]Vmesna vrtilna_SKLOP1'!B:J,6,0),""))</f>
        <v/>
      </c>
      <c r="E660" s="16" t="str">
        <f>IF(IF('[1]Vmesna vrtilna_SKLOP1'!E660&lt;&gt;"",'[1]Vmesna vrtilna_SKLOP1'!D660,"")=0,"",IF('[1]Vmesna vrtilna_SKLOP1'!E660&lt;&gt;"",'[1]Vmesna vrtilna_SKLOP1'!D660,""))</f>
        <v/>
      </c>
      <c r="F660" s="18" t="str">
        <f>IF('[1]Vmesna vrtilna_SKLOP1'!E660&lt;&gt;"",'[1]Vmesna vrtilna_SKLOP1'!E660,"")</f>
        <v/>
      </c>
      <c r="G660" s="15" t="str">
        <f>IF('[1]Vmesna vrtilna_SKLOP1'!E660&lt;&gt;"",'[1]Vmesna vrtilna_SKLOP1'!F660,"")</f>
        <v/>
      </c>
      <c r="H660" s="19" t="str">
        <f>IF('[1]Vmesna vrtilna_SKLOP1'!F660&lt;&gt;"",'[1]Vmesna vrtilna_SKLOP1'!I660,"")</f>
        <v/>
      </c>
      <c r="I660" s="20" t="str">
        <f>IF(I659="Skupaj:","DDV (22%):",IF(I659="DDV (22%):","Skupaj z DDV:",IF(AND('[1]Vmesna vrtilna_SKLOP1'!C660&lt;&gt;"",'[1]Vmesna vrtilna_SKLOP1'!E660=""),"Skupaj:","")))</f>
        <v>Skupaj z DDV:</v>
      </c>
      <c r="J660" s="21">
        <f t="shared" si="21"/>
        <v>0</v>
      </c>
      <c r="K660" s="21">
        <f>IF(I660="Skupaj z DDV:",SUM(K658,K659),IF(I660="DDV (22%):",K659*0.22,IF(AND('[1]Vmesna vrtilna_SKLOP1'!C660&lt;&gt;"",'[1]Vmesna vrtilna_SKLOP1'!D660=""),'[1]Vmesna vrtilna_SKLOP1'!J660,IF(F660&lt;&gt;"",IF('[1]Vmesna vrtilna_SKLOP1'!J660&lt;&gt;"",'[1]Vmesna vrtilna_SKLOP1'!J660,""),""))))</f>
        <v>21929.398494682715</v>
      </c>
      <c r="L660" s="22" t="str">
        <f>IF(I659="Skupaj:","DDV (22%):",IF(I659="DDV (22%):","Skupaj z DDV:",IF(AND('[1]Vmesna vrtilna_SKLOP1'!C660&lt;&gt;"",'[1]Vmesna vrtilna_SKLOP1'!E660=""),"Skupaj:",IF(AND('[1]Vmesna vrtilna_SKLOP1'!C660&lt;&gt;"",'[1]Vmesna vrtilna_SKLOP1'!D660=""),'[1]Vmesna vrtilna_SKLOP1'!J660,IF(F660&lt;&gt;"",IF('[1]Vmesna vrtilna_SKLOP1'!J660&lt;&gt;"",'[1]Vmesna vrtilna_SKLOP1'!J660,""),"")))))</f>
        <v>Skupaj z DDV:</v>
      </c>
      <c r="M660" s="22">
        <f t="shared" si="20"/>
        <v>0</v>
      </c>
      <c r="N660" s="22" t="str">
        <f>IF(IFERROR(VLOOKUP(B660,'[1]Vmesna vrtilna_SKLOP1'!B:J,7,0),"")=0,"",IFERROR(VLOOKUP(B660,'[1]Vmesna vrtilna_SKLOP1'!B:J,7,0),""))</f>
        <v/>
      </c>
      <c r="O660" s="22"/>
    </row>
    <row r="661" spans="2:15" ht="15" customHeight="1" x14ac:dyDescent="0.3">
      <c r="B661" s="15">
        <f>IF(AND('[1]Vmesna vrtilna_SKLOP1'!B661&lt;&gt;"",'[1]Vmesna vrtilna_SKLOP1'!C661&lt;&gt;""),IF('[1]Vmesna vrtilna_SKLOP1'!B661&lt;&gt;"",'[1]Vmesna vrtilna_SKLOP1'!B661,""),"")</f>
        <v>22</v>
      </c>
      <c r="C661" s="16" t="str">
        <f>IF(OR(C660="Posebna oblika",C660="Kulturno zaščiten objekt",C660="Kulturno zaščiten objekt, Posebna oblika"),"Glej zavihek POSEBNI POGOJI",IF(SUM(N660:Q660)=1,"Posebna oblika",IF(SUM(N660:Q660)=10,"Kulturno zaščiten objekt",IF(SUM(N660:Q660)=11,"Kulturno zaščiten objekt, Posebna oblika",IF(AND('[1]Vmesna vrtilna_SKLOP1'!C661&lt;&gt;"",'[1]Vmesna vrtilna_SKLOP1'!D661&lt;&gt;""),IF('[1]Vmesna vrtilna_SKLOP1'!C661&lt;&gt;"",'[1]Vmesna vrtilna_SKLOP1'!C661,""),"")))))</f>
        <v>Ponoviče 22</v>
      </c>
      <c r="D661" s="17">
        <f>IF(IFERROR(VLOOKUP(B661,'[1]Vmesna vrtilna_SKLOP1'!B:J,6,0),"")=0,"",IFERROR(VLOOKUP(B661,'[1]Vmesna vrtilna_SKLOP1'!B:J,6,0),""))</f>
        <v>1</v>
      </c>
      <c r="E661" s="16" t="str">
        <f>IF(IF('[1]Vmesna vrtilna_SKLOP1'!E661&lt;&gt;"",'[1]Vmesna vrtilna_SKLOP1'!D661,"")=0,"",IF('[1]Vmesna vrtilna_SKLOP1'!E661&lt;&gt;"",'[1]Vmesna vrtilna_SKLOP1'!D661,""))</f>
        <v>Okna/Vrata</v>
      </c>
      <c r="F661" s="18" t="str">
        <f>IF('[1]Vmesna vrtilna_SKLOP1'!E661&lt;&gt;"",'[1]Vmesna vrtilna_SKLOP1'!E661,"")</f>
        <v>Dvokrilno okno (tip: O3); dim. ŠxV: 1,29x1,07m; Material: Les ; steklo 10/16Ar/6; Rw,st.=40 (Rw,st.+Ctr ≥ 35 dB)</v>
      </c>
      <c r="G661" s="15" t="str">
        <f>IF('[1]Vmesna vrtilna_SKLOP1'!E661&lt;&gt;"",'[1]Vmesna vrtilna_SKLOP1'!F661,"")</f>
        <v>[kos]</v>
      </c>
      <c r="H661" s="19">
        <f>IF('[1]Vmesna vrtilna_SKLOP1'!F661&lt;&gt;"",'[1]Vmesna vrtilna_SKLOP1'!I661,"")</f>
        <v>1</v>
      </c>
      <c r="I661" s="20" t="str">
        <f>IF(I660="Skupaj:","DDV (22%):",IF(I660="DDV (22%):","Skupaj z DDV:",IF(AND('[1]Vmesna vrtilna_SKLOP1'!C661&lt;&gt;"",'[1]Vmesna vrtilna_SKLOP1'!E661=""),"Skupaj:","")))</f>
        <v/>
      </c>
      <c r="J661" s="21">
        <f t="shared" si="21"/>
        <v>0</v>
      </c>
      <c r="K661" s="21">
        <f>IF(I661="Skupaj z DDV:",SUM(K659,K660),IF(I661="DDV (22%):",K660*0.22,IF(AND('[1]Vmesna vrtilna_SKLOP1'!C661&lt;&gt;"",'[1]Vmesna vrtilna_SKLOP1'!D661=""),'[1]Vmesna vrtilna_SKLOP1'!J661,IF(F661&lt;&gt;"",IF('[1]Vmesna vrtilna_SKLOP1'!J661&lt;&gt;"",'[1]Vmesna vrtilna_SKLOP1'!J661,""),""))))</f>
        <v>796.14014854322988</v>
      </c>
      <c r="L661" s="22">
        <f>IF(I660="Skupaj:","DDV (22%):",IF(I660="DDV (22%):","Skupaj z DDV:",IF(AND('[1]Vmesna vrtilna_SKLOP1'!C661&lt;&gt;"",'[1]Vmesna vrtilna_SKLOP1'!E661=""),"Skupaj:",IF(AND('[1]Vmesna vrtilna_SKLOP1'!C661&lt;&gt;"",'[1]Vmesna vrtilna_SKLOP1'!D661=""),'[1]Vmesna vrtilna_SKLOP1'!J661,IF(F661&lt;&gt;"",IF('[1]Vmesna vrtilna_SKLOP1'!J661&lt;&gt;"",'[1]Vmesna vrtilna_SKLOP1'!J661,""),"")))))</f>
        <v>796.14014854322988</v>
      </c>
      <c r="M661" s="22">
        <f t="shared" si="20"/>
        <v>0</v>
      </c>
      <c r="N661" s="22" t="str">
        <f>IF(IFERROR(VLOOKUP(B661,'[1]Vmesna vrtilna_SKLOP1'!B:J,7,0),"")=0,"",IFERROR(VLOOKUP(B661,'[1]Vmesna vrtilna_SKLOP1'!B:J,7,0),""))</f>
        <v>ZAG</v>
      </c>
      <c r="O661" s="22"/>
    </row>
    <row r="662" spans="2:15" ht="15" customHeight="1" x14ac:dyDescent="0.3">
      <c r="B662" s="15" t="str">
        <f>IF(AND('[1]Vmesna vrtilna_SKLOP1'!B662&lt;&gt;"",'[1]Vmesna vrtilna_SKLOP1'!C662&lt;&gt;""),IF('[1]Vmesna vrtilna_SKLOP1'!B662&lt;&gt;"",'[1]Vmesna vrtilna_SKLOP1'!B662,""),"")</f>
        <v/>
      </c>
      <c r="C662" s="16" t="str">
        <f>IF(OR(C661="Posebna oblika",C661="Kulturno zaščiten objekt",C661="Kulturno zaščiten objekt, Posebna oblika"),"Glej zavihek POSEBNI POGOJI",IF(SUM(N661:Q661)=1,"Posebna oblika",IF(SUM(N661:Q661)=10,"Kulturno zaščiten objekt",IF(SUM(N661:Q661)=11,"Kulturno zaščiten objekt, Posebna oblika",IF(AND('[1]Vmesna vrtilna_SKLOP1'!C662&lt;&gt;"",'[1]Vmesna vrtilna_SKLOP1'!D662&lt;&gt;""),IF('[1]Vmesna vrtilna_SKLOP1'!C662&lt;&gt;"",'[1]Vmesna vrtilna_SKLOP1'!C662,""),"")))))</f>
        <v/>
      </c>
      <c r="D662" s="17" t="str">
        <f>IF(IFERROR(VLOOKUP(B662,'[1]Vmesna vrtilna_SKLOP1'!B:J,6,0),"")=0,"",IFERROR(VLOOKUP(B662,'[1]Vmesna vrtilna_SKLOP1'!B:J,6,0),""))</f>
        <v/>
      </c>
      <c r="E662" s="16" t="str">
        <f>IF(IF('[1]Vmesna vrtilna_SKLOP1'!E662&lt;&gt;"",'[1]Vmesna vrtilna_SKLOP1'!D662,"")=0,"",IF('[1]Vmesna vrtilna_SKLOP1'!E662&lt;&gt;"",'[1]Vmesna vrtilna_SKLOP1'!D662,""))</f>
        <v/>
      </c>
      <c r="F662" s="18" t="str">
        <f>IF('[1]Vmesna vrtilna_SKLOP1'!E662&lt;&gt;"",'[1]Vmesna vrtilna_SKLOP1'!E662,"")</f>
        <v>Enokrilno okno (tip: O1); dim. ŠxV: 0,79x1,02m; Material: Les ; steklo 6/16Ar/4; Rw,st.=36 (Rw,st.+Ctr ≥ 31 dB)</v>
      </c>
      <c r="G662" s="15" t="str">
        <f>IF('[1]Vmesna vrtilna_SKLOP1'!E662&lt;&gt;"",'[1]Vmesna vrtilna_SKLOP1'!F662,"")</f>
        <v>[kos]</v>
      </c>
      <c r="H662" s="19">
        <f>IF('[1]Vmesna vrtilna_SKLOP1'!F662&lt;&gt;"",'[1]Vmesna vrtilna_SKLOP1'!I662,"")</f>
        <v>1</v>
      </c>
      <c r="I662" s="20" t="str">
        <f>IF(I661="Skupaj:","DDV (22%):",IF(I661="DDV (22%):","Skupaj z DDV:",IF(AND('[1]Vmesna vrtilna_SKLOP1'!C662&lt;&gt;"",'[1]Vmesna vrtilna_SKLOP1'!E662=""),"Skupaj:","")))</f>
        <v/>
      </c>
      <c r="J662" s="21">
        <f t="shared" si="21"/>
        <v>0</v>
      </c>
      <c r="K662" s="21">
        <f>IF(I662="Skupaj z DDV:",SUM(K660,K661),IF(I662="DDV (22%):",K661*0.22,IF(AND('[1]Vmesna vrtilna_SKLOP1'!C662&lt;&gt;"",'[1]Vmesna vrtilna_SKLOP1'!D662=""),'[1]Vmesna vrtilna_SKLOP1'!J662,IF(F662&lt;&gt;"",IF('[1]Vmesna vrtilna_SKLOP1'!J662&lt;&gt;"",'[1]Vmesna vrtilna_SKLOP1'!J662,""),""))))</f>
        <v>433.09641166469402</v>
      </c>
      <c r="L662" s="22">
        <f>IF(I661="Skupaj:","DDV (22%):",IF(I661="DDV (22%):","Skupaj z DDV:",IF(AND('[1]Vmesna vrtilna_SKLOP1'!C662&lt;&gt;"",'[1]Vmesna vrtilna_SKLOP1'!E662=""),"Skupaj:",IF(AND('[1]Vmesna vrtilna_SKLOP1'!C662&lt;&gt;"",'[1]Vmesna vrtilna_SKLOP1'!D662=""),'[1]Vmesna vrtilna_SKLOP1'!J662,IF(F662&lt;&gt;"",IF('[1]Vmesna vrtilna_SKLOP1'!J662&lt;&gt;"",'[1]Vmesna vrtilna_SKLOP1'!J662,""),"")))))</f>
        <v>433.09641166469402</v>
      </c>
      <c r="M662" s="22">
        <f t="shared" si="20"/>
        <v>0</v>
      </c>
      <c r="N662" s="22" t="str">
        <f>IF(IFERROR(VLOOKUP(B662,'[1]Vmesna vrtilna_SKLOP1'!B:J,7,0),"")=0,"",IFERROR(VLOOKUP(B662,'[1]Vmesna vrtilna_SKLOP1'!B:J,7,0),""))</f>
        <v/>
      </c>
      <c r="O662" s="22"/>
    </row>
    <row r="663" spans="2:15" ht="15" customHeight="1" x14ac:dyDescent="0.3">
      <c r="B663" s="15" t="str">
        <f>IF(AND('[1]Vmesna vrtilna_SKLOP1'!B663&lt;&gt;"",'[1]Vmesna vrtilna_SKLOP1'!C663&lt;&gt;""),IF('[1]Vmesna vrtilna_SKLOP1'!B663&lt;&gt;"",'[1]Vmesna vrtilna_SKLOP1'!B663,""),"")</f>
        <v/>
      </c>
      <c r="C663" s="16" t="str">
        <f>IF(OR(C662="Posebna oblika",C662="Kulturno zaščiten objekt",C662="Kulturno zaščiten objekt, Posebna oblika"),"Glej zavihek POSEBNI POGOJI",IF(SUM(N662:Q662)=1,"Posebna oblika",IF(SUM(N662:Q662)=10,"Kulturno zaščiten objekt",IF(SUM(N662:Q662)=11,"Kulturno zaščiten objekt, Posebna oblika",IF(AND('[1]Vmesna vrtilna_SKLOP1'!C663&lt;&gt;"",'[1]Vmesna vrtilna_SKLOP1'!D663&lt;&gt;""),IF('[1]Vmesna vrtilna_SKLOP1'!C663&lt;&gt;"",'[1]Vmesna vrtilna_SKLOP1'!C663,""),"")))))</f>
        <v/>
      </c>
      <c r="D663" s="17" t="str">
        <f>IF(IFERROR(VLOOKUP(B663,'[1]Vmesna vrtilna_SKLOP1'!B:J,6,0),"")=0,"",IFERROR(VLOOKUP(B663,'[1]Vmesna vrtilna_SKLOP1'!B:J,6,0),""))</f>
        <v/>
      </c>
      <c r="E663" s="16" t="str">
        <f>IF(IF('[1]Vmesna vrtilna_SKLOP1'!E663&lt;&gt;"",'[1]Vmesna vrtilna_SKLOP1'!D663,"")=0,"",IF('[1]Vmesna vrtilna_SKLOP1'!E663&lt;&gt;"",'[1]Vmesna vrtilna_SKLOP1'!D663,""))</f>
        <v/>
      </c>
      <c r="F663" s="18" t="str">
        <f>IF('[1]Vmesna vrtilna_SKLOP1'!E663&lt;&gt;"",'[1]Vmesna vrtilna_SKLOP1'!E663,"")</f>
        <v>Enokrilno okno (tip: O1); dim. ŠxV: 0,79x1,02m; Material: Les ; steklo 8/16Ar/4; Rw,st.=37 (Rw,st.+Ctr ≥ 32 dB)</v>
      </c>
      <c r="G663" s="15" t="str">
        <f>IF('[1]Vmesna vrtilna_SKLOP1'!E663&lt;&gt;"",'[1]Vmesna vrtilna_SKLOP1'!F663,"")</f>
        <v>[kos]</v>
      </c>
      <c r="H663" s="19">
        <f>IF('[1]Vmesna vrtilna_SKLOP1'!F663&lt;&gt;"",'[1]Vmesna vrtilna_SKLOP1'!I663,"")</f>
        <v>2</v>
      </c>
      <c r="I663" s="20" t="str">
        <f>IF(I662="Skupaj:","DDV (22%):",IF(I662="DDV (22%):","Skupaj z DDV:",IF(AND('[1]Vmesna vrtilna_SKLOP1'!C663&lt;&gt;"",'[1]Vmesna vrtilna_SKLOP1'!E663=""),"Skupaj:","")))</f>
        <v/>
      </c>
      <c r="J663" s="21">
        <f t="shared" si="21"/>
        <v>0</v>
      </c>
      <c r="K663" s="21">
        <f>IF(I663="Skupaj z DDV:",SUM(K661,K662),IF(I663="DDV (22%):",K662*0.22,IF(AND('[1]Vmesna vrtilna_SKLOP1'!C663&lt;&gt;"",'[1]Vmesna vrtilna_SKLOP1'!D663=""),'[1]Vmesna vrtilna_SKLOP1'!J663,IF(F663&lt;&gt;"",IF('[1]Vmesna vrtilna_SKLOP1'!J663&lt;&gt;"",'[1]Vmesna vrtilna_SKLOP1'!J663,""),""))))</f>
        <v>881.50302332938804</v>
      </c>
      <c r="L663" s="22">
        <f>IF(I662="Skupaj:","DDV (22%):",IF(I662="DDV (22%):","Skupaj z DDV:",IF(AND('[1]Vmesna vrtilna_SKLOP1'!C663&lt;&gt;"",'[1]Vmesna vrtilna_SKLOP1'!E663=""),"Skupaj:",IF(AND('[1]Vmesna vrtilna_SKLOP1'!C663&lt;&gt;"",'[1]Vmesna vrtilna_SKLOP1'!D663=""),'[1]Vmesna vrtilna_SKLOP1'!J663,IF(F663&lt;&gt;"",IF('[1]Vmesna vrtilna_SKLOP1'!J663&lt;&gt;"",'[1]Vmesna vrtilna_SKLOP1'!J663,""),"")))))</f>
        <v>881.50302332938804</v>
      </c>
      <c r="M663" s="22">
        <f t="shared" si="20"/>
        <v>0</v>
      </c>
      <c r="N663" s="22" t="str">
        <f>IF(IFERROR(VLOOKUP(B663,'[1]Vmesna vrtilna_SKLOP1'!B:J,7,0),"")=0,"",IFERROR(VLOOKUP(B663,'[1]Vmesna vrtilna_SKLOP1'!B:J,7,0),""))</f>
        <v/>
      </c>
      <c r="O663" s="22"/>
    </row>
    <row r="664" spans="2:15" ht="15" customHeight="1" x14ac:dyDescent="0.3">
      <c r="B664" s="15" t="str">
        <f>IF(AND('[1]Vmesna vrtilna_SKLOP1'!B664&lt;&gt;"",'[1]Vmesna vrtilna_SKLOP1'!C664&lt;&gt;""),IF('[1]Vmesna vrtilna_SKLOP1'!B664&lt;&gt;"",'[1]Vmesna vrtilna_SKLOP1'!B664,""),"")</f>
        <v/>
      </c>
      <c r="C664" s="16" t="str">
        <f>IF(OR(C663="Posebna oblika",C663="Kulturno zaščiten objekt",C663="Kulturno zaščiten objekt, Posebna oblika"),"Glej zavihek POSEBNI POGOJI",IF(SUM(N663:Q663)=1,"Posebna oblika",IF(SUM(N663:Q663)=10,"Kulturno zaščiten objekt",IF(SUM(N663:Q663)=11,"Kulturno zaščiten objekt, Posebna oblika",IF(AND('[1]Vmesna vrtilna_SKLOP1'!C664&lt;&gt;"",'[1]Vmesna vrtilna_SKLOP1'!D664&lt;&gt;""),IF('[1]Vmesna vrtilna_SKLOP1'!C664&lt;&gt;"",'[1]Vmesna vrtilna_SKLOP1'!C664,""),"")))))</f>
        <v/>
      </c>
      <c r="D664" s="17" t="str">
        <f>IF(IFERROR(VLOOKUP(B664,'[1]Vmesna vrtilna_SKLOP1'!B:J,6,0),"")=0,"",IFERROR(VLOOKUP(B664,'[1]Vmesna vrtilna_SKLOP1'!B:J,6,0),""))</f>
        <v/>
      </c>
      <c r="E664" s="16" t="str">
        <f>IF(IF('[1]Vmesna vrtilna_SKLOP1'!E664&lt;&gt;"",'[1]Vmesna vrtilna_SKLOP1'!D664,"")=0,"",IF('[1]Vmesna vrtilna_SKLOP1'!E664&lt;&gt;"",'[1]Vmesna vrtilna_SKLOP1'!D664,""))</f>
        <v/>
      </c>
      <c r="F664" s="18" t="str">
        <f>IF('[1]Vmesna vrtilna_SKLOP1'!E664&lt;&gt;"",'[1]Vmesna vrtilna_SKLOP1'!E664,"")</f>
        <v/>
      </c>
      <c r="G664" s="15" t="str">
        <f>IF('[1]Vmesna vrtilna_SKLOP1'!E664&lt;&gt;"",'[1]Vmesna vrtilna_SKLOP1'!F664,"")</f>
        <v/>
      </c>
      <c r="H664" s="19" t="str">
        <f>IF('[1]Vmesna vrtilna_SKLOP1'!F664&lt;&gt;"",'[1]Vmesna vrtilna_SKLOP1'!I664,"")</f>
        <v/>
      </c>
      <c r="I664" s="20" t="str">
        <f>IF(I663="Skupaj:","DDV (22%):",IF(I663="DDV (22%):","Skupaj z DDV:",IF(AND('[1]Vmesna vrtilna_SKLOP1'!C664&lt;&gt;"",'[1]Vmesna vrtilna_SKLOP1'!E664=""),"Skupaj:","")))</f>
        <v/>
      </c>
      <c r="J664" s="21" t="str">
        <f t="shared" si="21"/>
        <v/>
      </c>
      <c r="K664" s="21" t="str">
        <f>IF(I664="Skupaj z DDV:",SUM(K662,K663),IF(I664="DDV (22%):",K663*0.22,IF(AND('[1]Vmesna vrtilna_SKLOP1'!C664&lt;&gt;"",'[1]Vmesna vrtilna_SKLOP1'!D664=""),'[1]Vmesna vrtilna_SKLOP1'!J664,IF(F664&lt;&gt;"",IF('[1]Vmesna vrtilna_SKLOP1'!J664&lt;&gt;"",'[1]Vmesna vrtilna_SKLOP1'!J664,""),""))))</f>
        <v/>
      </c>
      <c r="L664" s="22" t="str">
        <f>IF(I663="Skupaj:","DDV (22%):",IF(I663="DDV (22%):","Skupaj z DDV:",IF(AND('[1]Vmesna vrtilna_SKLOP1'!C664&lt;&gt;"",'[1]Vmesna vrtilna_SKLOP1'!E664=""),"Skupaj:",IF(AND('[1]Vmesna vrtilna_SKLOP1'!C664&lt;&gt;"",'[1]Vmesna vrtilna_SKLOP1'!D664=""),'[1]Vmesna vrtilna_SKLOP1'!J664,IF(F664&lt;&gt;"",IF('[1]Vmesna vrtilna_SKLOP1'!J664&lt;&gt;"",'[1]Vmesna vrtilna_SKLOP1'!J664,""),"")))))</f>
        <v/>
      </c>
      <c r="M664" s="22">
        <f t="shared" si="20"/>
        <v>0</v>
      </c>
      <c r="N664" s="22" t="str">
        <f>IF(IFERROR(VLOOKUP(B664,'[1]Vmesna vrtilna_SKLOP1'!B:J,7,0),"")=0,"",IFERROR(VLOOKUP(B664,'[1]Vmesna vrtilna_SKLOP1'!B:J,7,0),""))</f>
        <v/>
      </c>
      <c r="O664" s="22"/>
    </row>
    <row r="665" spans="2:15" ht="15" customHeight="1" x14ac:dyDescent="0.3">
      <c r="B665" s="15" t="str">
        <f>IF(AND('[1]Vmesna vrtilna_SKLOP1'!B665&lt;&gt;"",'[1]Vmesna vrtilna_SKLOP1'!C665&lt;&gt;""),IF('[1]Vmesna vrtilna_SKLOP1'!B665&lt;&gt;"",'[1]Vmesna vrtilna_SKLOP1'!B665,""),"")</f>
        <v/>
      </c>
      <c r="C665" s="16" t="str">
        <f>IF(OR(C664="Posebna oblika",C664="Kulturno zaščiten objekt",C664="Kulturno zaščiten objekt, Posebna oblika"),"Glej zavihek POSEBNI POGOJI",IF(SUM(N664:Q664)=1,"Posebna oblika",IF(SUM(N664:Q664)=10,"Kulturno zaščiten objekt",IF(SUM(N664:Q664)=11,"Kulturno zaščiten objekt, Posebna oblika",IF(AND('[1]Vmesna vrtilna_SKLOP1'!C665&lt;&gt;"",'[1]Vmesna vrtilna_SKLOP1'!D665&lt;&gt;""),IF('[1]Vmesna vrtilna_SKLOP1'!C665&lt;&gt;"",'[1]Vmesna vrtilna_SKLOP1'!C665,""),"")))))</f>
        <v/>
      </c>
      <c r="D665" s="17" t="str">
        <f>IF(IFERROR(VLOOKUP(B665,'[1]Vmesna vrtilna_SKLOP1'!B:J,6,0),"")=0,"",IFERROR(VLOOKUP(B665,'[1]Vmesna vrtilna_SKLOP1'!B:J,6,0),""))</f>
        <v/>
      </c>
      <c r="E665" s="16" t="str">
        <f>IF(IF('[1]Vmesna vrtilna_SKLOP1'!E665&lt;&gt;"",'[1]Vmesna vrtilna_SKLOP1'!D665,"")=0,"",IF('[1]Vmesna vrtilna_SKLOP1'!E665&lt;&gt;"",'[1]Vmesna vrtilna_SKLOP1'!D665,""))</f>
        <v>Senčila</v>
      </c>
      <c r="F665" s="18" t="str">
        <f>IF('[1]Vmesna vrtilna_SKLOP1'!E665&lt;&gt;"",'[1]Vmesna vrtilna_SKLOP1'!E665,"")</f>
        <v>Polkna - ALU fiksne lamele, Dim. ŠxV: 1,29x1,07m</v>
      </c>
      <c r="G665" s="15" t="str">
        <f>IF('[1]Vmesna vrtilna_SKLOP1'!E665&lt;&gt;"",'[1]Vmesna vrtilna_SKLOP1'!F665,"")</f>
        <v>[kos]</v>
      </c>
      <c r="H665" s="19">
        <f>IF('[1]Vmesna vrtilna_SKLOP1'!F665&lt;&gt;"",'[1]Vmesna vrtilna_SKLOP1'!I665,"")</f>
        <v>1</v>
      </c>
      <c r="I665" s="20" t="str">
        <f>IF(I664="Skupaj:","DDV (22%):",IF(I664="DDV (22%):","Skupaj z DDV:",IF(AND('[1]Vmesna vrtilna_SKLOP1'!C665&lt;&gt;"",'[1]Vmesna vrtilna_SKLOP1'!E665=""),"Skupaj:","")))</f>
        <v/>
      </c>
      <c r="J665" s="21">
        <f t="shared" si="21"/>
        <v>0</v>
      </c>
      <c r="K665" s="21">
        <f>IF(I665="Skupaj z DDV:",SUM(K663,K664),IF(I665="DDV (22%):",K664*0.22,IF(AND('[1]Vmesna vrtilna_SKLOP1'!C665&lt;&gt;"",'[1]Vmesna vrtilna_SKLOP1'!D665=""),'[1]Vmesna vrtilna_SKLOP1'!J665,IF(F665&lt;&gt;"",IF('[1]Vmesna vrtilna_SKLOP1'!J665&lt;&gt;"",'[1]Vmesna vrtilna_SKLOP1'!J665,""),""))))</f>
        <v>427.28596138065001</v>
      </c>
      <c r="L665" s="22">
        <f>IF(I664="Skupaj:","DDV (22%):",IF(I664="DDV (22%):","Skupaj z DDV:",IF(AND('[1]Vmesna vrtilna_SKLOP1'!C665&lt;&gt;"",'[1]Vmesna vrtilna_SKLOP1'!E665=""),"Skupaj:",IF(AND('[1]Vmesna vrtilna_SKLOP1'!C665&lt;&gt;"",'[1]Vmesna vrtilna_SKLOP1'!D665=""),'[1]Vmesna vrtilna_SKLOP1'!J665,IF(F665&lt;&gt;"",IF('[1]Vmesna vrtilna_SKLOP1'!J665&lt;&gt;"",'[1]Vmesna vrtilna_SKLOP1'!J665,""),"")))))</f>
        <v>427.28596138065001</v>
      </c>
      <c r="M665" s="22">
        <f t="shared" si="20"/>
        <v>0</v>
      </c>
      <c r="N665" s="22" t="str">
        <f>IF(IFERROR(VLOOKUP(B665,'[1]Vmesna vrtilna_SKLOP1'!B:J,7,0),"")=0,"",IFERROR(VLOOKUP(B665,'[1]Vmesna vrtilna_SKLOP1'!B:J,7,0),""))</f>
        <v/>
      </c>
      <c r="O665" s="22"/>
    </row>
    <row r="666" spans="2:15" ht="15" customHeight="1" x14ac:dyDescent="0.3">
      <c r="B666" s="15" t="str">
        <f>IF(AND('[1]Vmesna vrtilna_SKLOP1'!B666&lt;&gt;"",'[1]Vmesna vrtilna_SKLOP1'!C666&lt;&gt;""),IF('[1]Vmesna vrtilna_SKLOP1'!B666&lt;&gt;"",'[1]Vmesna vrtilna_SKLOP1'!B666,""),"")</f>
        <v/>
      </c>
      <c r="C666" s="16" t="str">
        <f>IF(OR(C665="Posebna oblika",C665="Kulturno zaščiten objekt",C665="Kulturno zaščiten objekt, Posebna oblika"),"Glej zavihek POSEBNI POGOJI",IF(SUM(N665:Q665)=1,"Posebna oblika",IF(SUM(N665:Q665)=10,"Kulturno zaščiten objekt",IF(SUM(N665:Q665)=11,"Kulturno zaščiten objekt, Posebna oblika",IF(AND('[1]Vmesna vrtilna_SKLOP1'!C666&lt;&gt;"",'[1]Vmesna vrtilna_SKLOP1'!D666&lt;&gt;""),IF('[1]Vmesna vrtilna_SKLOP1'!C666&lt;&gt;"",'[1]Vmesna vrtilna_SKLOP1'!C666,""),"")))))</f>
        <v/>
      </c>
      <c r="D666" s="17" t="str">
        <f>IF(IFERROR(VLOOKUP(B666,'[1]Vmesna vrtilna_SKLOP1'!B:J,6,0),"")=0,"",IFERROR(VLOOKUP(B666,'[1]Vmesna vrtilna_SKLOP1'!B:J,6,0),""))</f>
        <v/>
      </c>
      <c r="E666" s="16" t="str">
        <f>IF(IF('[1]Vmesna vrtilna_SKLOP1'!E666&lt;&gt;"",'[1]Vmesna vrtilna_SKLOP1'!D666,"")=0,"",IF('[1]Vmesna vrtilna_SKLOP1'!E666&lt;&gt;"",'[1]Vmesna vrtilna_SKLOP1'!D666,""))</f>
        <v/>
      </c>
      <c r="F666" s="18" t="str">
        <f>IF('[1]Vmesna vrtilna_SKLOP1'!E666&lt;&gt;"",'[1]Vmesna vrtilna_SKLOP1'!E666,"")</f>
        <v>Polkna - ALU fiksne lamele, Dim. ŠxV: 0,79x1,02m</v>
      </c>
      <c r="G666" s="15" t="str">
        <f>IF('[1]Vmesna vrtilna_SKLOP1'!E666&lt;&gt;"",'[1]Vmesna vrtilna_SKLOP1'!F666,"")</f>
        <v>[kos]</v>
      </c>
      <c r="H666" s="19">
        <f>IF('[1]Vmesna vrtilna_SKLOP1'!F666&lt;&gt;"",'[1]Vmesna vrtilna_SKLOP1'!I666,"")</f>
        <v>3</v>
      </c>
      <c r="I666" s="20" t="str">
        <f>IF(I665="Skupaj:","DDV (22%):",IF(I665="DDV (22%):","Skupaj z DDV:",IF(AND('[1]Vmesna vrtilna_SKLOP1'!C666&lt;&gt;"",'[1]Vmesna vrtilna_SKLOP1'!E666=""),"Skupaj:","")))</f>
        <v/>
      </c>
      <c r="J666" s="21">
        <f t="shared" si="21"/>
        <v>0</v>
      </c>
      <c r="K666" s="21">
        <f>IF(I666="Skupaj z DDV:",SUM(K664,K665),IF(I666="DDV (22%):",K665*0.22,IF(AND('[1]Vmesna vrtilna_SKLOP1'!C666&lt;&gt;"",'[1]Vmesna vrtilna_SKLOP1'!D666=""),'[1]Vmesna vrtilna_SKLOP1'!J666,IF(F666&lt;&gt;"",IF('[1]Vmesna vrtilna_SKLOP1'!J666&lt;&gt;"",'[1]Vmesna vrtilna_SKLOP1'!J666,""),""))))</f>
        <v>843.94792166219986</v>
      </c>
      <c r="L666" s="22">
        <f>IF(I665="Skupaj:","DDV (22%):",IF(I665="DDV (22%):","Skupaj z DDV:",IF(AND('[1]Vmesna vrtilna_SKLOP1'!C666&lt;&gt;"",'[1]Vmesna vrtilna_SKLOP1'!E666=""),"Skupaj:",IF(AND('[1]Vmesna vrtilna_SKLOP1'!C666&lt;&gt;"",'[1]Vmesna vrtilna_SKLOP1'!D666=""),'[1]Vmesna vrtilna_SKLOP1'!J666,IF(F666&lt;&gt;"",IF('[1]Vmesna vrtilna_SKLOP1'!J666&lt;&gt;"",'[1]Vmesna vrtilna_SKLOP1'!J666,""),"")))))</f>
        <v>843.94792166219986</v>
      </c>
      <c r="M666" s="22">
        <f t="shared" si="20"/>
        <v>0</v>
      </c>
      <c r="N666" s="22" t="str">
        <f>IF(IFERROR(VLOOKUP(B666,'[1]Vmesna vrtilna_SKLOP1'!B:J,7,0),"")=0,"",IFERROR(VLOOKUP(B666,'[1]Vmesna vrtilna_SKLOP1'!B:J,7,0),""))</f>
        <v/>
      </c>
      <c r="O666" s="22"/>
    </row>
    <row r="667" spans="2:15" ht="15" customHeight="1" x14ac:dyDescent="0.3">
      <c r="B667" s="15" t="str">
        <f>IF(AND('[1]Vmesna vrtilna_SKLOP1'!B667&lt;&gt;"",'[1]Vmesna vrtilna_SKLOP1'!C667&lt;&gt;""),IF('[1]Vmesna vrtilna_SKLOP1'!B667&lt;&gt;"",'[1]Vmesna vrtilna_SKLOP1'!B667,""),"")</f>
        <v/>
      </c>
      <c r="C667" s="16" t="str">
        <f>IF(OR(C666="Posebna oblika",C666="Kulturno zaščiten objekt",C666="Kulturno zaščiten objekt, Posebna oblika"),"Glej zavihek POSEBNI POGOJI",IF(SUM(N666:Q666)=1,"Posebna oblika",IF(SUM(N666:Q666)=10,"Kulturno zaščiten objekt",IF(SUM(N666:Q666)=11,"Kulturno zaščiten objekt, Posebna oblika",IF(AND('[1]Vmesna vrtilna_SKLOP1'!C667&lt;&gt;"",'[1]Vmesna vrtilna_SKLOP1'!D667&lt;&gt;""),IF('[1]Vmesna vrtilna_SKLOP1'!C667&lt;&gt;"",'[1]Vmesna vrtilna_SKLOP1'!C667,""),"")))))</f>
        <v/>
      </c>
      <c r="D667" s="17" t="str">
        <f>IF(IFERROR(VLOOKUP(B667,'[1]Vmesna vrtilna_SKLOP1'!B:J,6,0),"")=0,"",IFERROR(VLOOKUP(B667,'[1]Vmesna vrtilna_SKLOP1'!B:J,6,0),""))</f>
        <v/>
      </c>
      <c r="E667" s="16" t="str">
        <f>IF(IF('[1]Vmesna vrtilna_SKLOP1'!E667&lt;&gt;"",'[1]Vmesna vrtilna_SKLOP1'!D667,"")=0,"",IF('[1]Vmesna vrtilna_SKLOP1'!E667&lt;&gt;"",'[1]Vmesna vrtilna_SKLOP1'!D667,""))</f>
        <v/>
      </c>
      <c r="F667" s="18" t="str">
        <f>IF('[1]Vmesna vrtilna_SKLOP1'!E667&lt;&gt;"",'[1]Vmesna vrtilna_SKLOP1'!E667,"")</f>
        <v/>
      </c>
      <c r="G667" s="15" t="str">
        <f>IF('[1]Vmesna vrtilna_SKLOP1'!E667&lt;&gt;"",'[1]Vmesna vrtilna_SKLOP1'!F667,"")</f>
        <v/>
      </c>
      <c r="H667" s="19" t="str">
        <f>IF('[1]Vmesna vrtilna_SKLOP1'!F667&lt;&gt;"",'[1]Vmesna vrtilna_SKLOP1'!I667,"")</f>
        <v/>
      </c>
      <c r="I667" s="20" t="str">
        <f>IF(I666="Skupaj:","DDV (22%):",IF(I666="DDV (22%):","Skupaj z DDV:",IF(AND('[1]Vmesna vrtilna_SKLOP1'!C667&lt;&gt;"",'[1]Vmesna vrtilna_SKLOP1'!E667=""),"Skupaj:","")))</f>
        <v/>
      </c>
      <c r="J667" s="21" t="str">
        <f t="shared" si="21"/>
        <v/>
      </c>
      <c r="K667" s="21" t="str">
        <f>IF(I667="Skupaj z DDV:",SUM(K665,K666),IF(I667="DDV (22%):",K666*0.22,IF(AND('[1]Vmesna vrtilna_SKLOP1'!C667&lt;&gt;"",'[1]Vmesna vrtilna_SKLOP1'!D667=""),'[1]Vmesna vrtilna_SKLOP1'!J667,IF(F667&lt;&gt;"",IF('[1]Vmesna vrtilna_SKLOP1'!J667&lt;&gt;"",'[1]Vmesna vrtilna_SKLOP1'!J667,""),""))))</f>
        <v/>
      </c>
      <c r="L667" s="22" t="str">
        <f>IF(I666="Skupaj:","DDV (22%):",IF(I666="DDV (22%):","Skupaj z DDV:",IF(AND('[1]Vmesna vrtilna_SKLOP1'!C667&lt;&gt;"",'[1]Vmesna vrtilna_SKLOP1'!E667=""),"Skupaj:",IF(AND('[1]Vmesna vrtilna_SKLOP1'!C667&lt;&gt;"",'[1]Vmesna vrtilna_SKLOP1'!D667=""),'[1]Vmesna vrtilna_SKLOP1'!J667,IF(F667&lt;&gt;"",IF('[1]Vmesna vrtilna_SKLOP1'!J667&lt;&gt;"",'[1]Vmesna vrtilna_SKLOP1'!J667,""),"")))))</f>
        <v/>
      </c>
      <c r="M667" s="22">
        <f t="shared" si="20"/>
        <v>0</v>
      </c>
      <c r="N667" s="22" t="str">
        <f>IF(IFERROR(VLOOKUP(B667,'[1]Vmesna vrtilna_SKLOP1'!B:J,7,0),"")=0,"",IFERROR(VLOOKUP(B667,'[1]Vmesna vrtilna_SKLOP1'!B:J,7,0),""))</f>
        <v/>
      </c>
      <c r="O667" s="22"/>
    </row>
    <row r="668" spans="2:15" ht="15" customHeight="1" x14ac:dyDescent="0.3">
      <c r="B668" s="15" t="str">
        <f>IF(AND('[1]Vmesna vrtilna_SKLOP1'!B668&lt;&gt;"",'[1]Vmesna vrtilna_SKLOP1'!C668&lt;&gt;""),IF('[1]Vmesna vrtilna_SKLOP1'!B668&lt;&gt;"",'[1]Vmesna vrtilna_SKLOP1'!B668,""),"")</f>
        <v/>
      </c>
      <c r="C668" s="16" t="str">
        <f>IF(OR(C667="Posebna oblika",C667="Kulturno zaščiten objekt",C667="Kulturno zaščiten objekt, Posebna oblika"),"Glej zavihek POSEBNI POGOJI",IF(SUM(N667:Q667)=1,"Posebna oblika",IF(SUM(N667:Q667)=10,"Kulturno zaščiten objekt",IF(SUM(N667:Q667)=11,"Kulturno zaščiten objekt, Posebna oblika",IF(AND('[1]Vmesna vrtilna_SKLOP1'!C668&lt;&gt;"",'[1]Vmesna vrtilna_SKLOP1'!D668&lt;&gt;""),IF('[1]Vmesna vrtilna_SKLOP1'!C668&lt;&gt;"",'[1]Vmesna vrtilna_SKLOP1'!C668,""),"")))))</f>
        <v/>
      </c>
      <c r="D668" s="17" t="str">
        <f>IF(IFERROR(VLOOKUP(B668,'[1]Vmesna vrtilna_SKLOP1'!B:J,6,0),"")=0,"",IFERROR(VLOOKUP(B668,'[1]Vmesna vrtilna_SKLOP1'!B:J,6,0),""))</f>
        <v/>
      </c>
      <c r="E668" s="16" t="str">
        <f>IF(IF('[1]Vmesna vrtilna_SKLOP1'!E668&lt;&gt;"",'[1]Vmesna vrtilna_SKLOP1'!D668,"")=0,"",IF('[1]Vmesna vrtilna_SKLOP1'!E668&lt;&gt;"",'[1]Vmesna vrtilna_SKLOP1'!D668,""))</f>
        <v>Notranje police</v>
      </c>
      <c r="F668" s="18" t="str">
        <f>IF('[1]Vmesna vrtilna_SKLOP1'!E668&lt;&gt;"",'[1]Vmesna vrtilna_SKLOP1'!E668,"")</f>
        <v>Notranja polica, mat. Topalit, dim. ŠxG:1,29x0,36m</v>
      </c>
      <c r="G668" s="15" t="str">
        <f>IF('[1]Vmesna vrtilna_SKLOP1'!E668&lt;&gt;"",'[1]Vmesna vrtilna_SKLOP1'!F668,"")</f>
        <v>[kos]</v>
      </c>
      <c r="H668" s="19">
        <f>IF('[1]Vmesna vrtilna_SKLOP1'!F668&lt;&gt;"",'[1]Vmesna vrtilna_SKLOP1'!I668,"")</f>
        <v>1</v>
      </c>
      <c r="I668" s="20" t="str">
        <f>IF(I667="Skupaj:","DDV (22%):",IF(I667="DDV (22%):","Skupaj z DDV:",IF(AND('[1]Vmesna vrtilna_SKLOP1'!C668&lt;&gt;"",'[1]Vmesna vrtilna_SKLOP1'!E668=""),"Skupaj:","")))</f>
        <v/>
      </c>
      <c r="J668" s="21">
        <f t="shared" si="21"/>
        <v>0</v>
      </c>
      <c r="K668" s="21">
        <f>IF(I668="Skupaj z DDV:",SUM(K666,K667),IF(I668="DDV (22%):",K667*0.22,IF(AND('[1]Vmesna vrtilna_SKLOP1'!C668&lt;&gt;"",'[1]Vmesna vrtilna_SKLOP1'!D668=""),'[1]Vmesna vrtilna_SKLOP1'!J668,IF(F668&lt;&gt;"",IF('[1]Vmesna vrtilna_SKLOP1'!J668&lt;&gt;"",'[1]Vmesna vrtilna_SKLOP1'!J668,""),""))))</f>
        <v>66.819872000000004</v>
      </c>
      <c r="L668" s="22">
        <f>IF(I667="Skupaj:","DDV (22%):",IF(I667="DDV (22%):","Skupaj z DDV:",IF(AND('[1]Vmesna vrtilna_SKLOP1'!C668&lt;&gt;"",'[1]Vmesna vrtilna_SKLOP1'!E668=""),"Skupaj:",IF(AND('[1]Vmesna vrtilna_SKLOP1'!C668&lt;&gt;"",'[1]Vmesna vrtilna_SKLOP1'!D668=""),'[1]Vmesna vrtilna_SKLOP1'!J668,IF(F668&lt;&gt;"",IF('[1]Vmesna vrtilna_SKLOP1'!J668&lt;&gt;"",'[1]Vmesna vrtilna_SKLOP1'!J668,""),"")))))</f>
        <v>66.819872000000004</v>
      </c>
      <c r="M668" s="22">
        <f t="shared" si="20"/>
        <v>0</v>
      </c>
      <c r="N668" s="22" t="str">
        <f>IF(IFERROR(VLOOKUP(B668,'[1]Vmesna vrtilna_SKLOP1'!B:J,7,0),"")=0,"",IFERROR(VLOOKUP(B668,'[1]Vmesna vrtilna_SKLOP1'!B:J,7,0),""))</f>
        <v/>
      </c>
      <c r="O668" s="22"/>
    </row>
    <row r="669" spans="2:15" ht="15" customHeight="1" x14ac:dyDescent="0.3">
      <c r="B669" s="15" t="str">
        <f>IF(AND('[1]Vmesna vrtilna_SKLOP1'!B669&lt;&gt;"",'[1]Vmesna vrtilna_SKLOP1'!C669&lt;&gt;""),IF('[1]Vmesna vrtilna_SKLOP1'!B669&lt;&gt;"",'[1]Vmesna vrtilna_SKLOP1'!B669,""),"")</f>
        <v/>
      </c>
      <c r="C669" s="16" t="str">
        <f>IF(OR(C668="Posebna oblika",C668="Kulturno zaščiten objekt",C668="Kulturno zaščiten objekt, Posebna oblika"),"Glej zavihek POSEBNI POGOJI",IF(SUM(N668:Q668)=1,"Posebna oblika",IF(SUM(N668:Q668)=10,"Kulturno zaščiten objekt",IF(SUM(N668:Q668)=11,"Kulturno zaščiten objekt, Posebna oblika",IF(AND('[1]Vmesna vrtilna_SKLOP1'!C669&lt;&gt;"",'[1]Vmesna vrtilna_SKLOP1'!D669&lt;&gt;""),IF('[1]Vmesna vrtilna_SKLOP1'!C669&lt;&gt;"",'[1]Vmesna vrtilna_SKLOP1'!C669,""),"")))))</f>
        <v/>
      </c>
      <c r="D669" s="17" t="str">
        <f>IF(IFERROR(VLOOKUP(B669,'[1]Vmesna vrtilna_SKLOP1'!B:J,6,0),"")=0,"",IFERROR(VLOOKUP(B669,'[1]Vmesna vrtilna_SKLOP1'!B:J,6,0),""))</f>
        <v/>
      </c>
      <c r="E669" s="16" t="str">
        <f>IF(IF('[1]Vmesna vrtilna_SKLOP1'!E669&lt;&gt;"",'[1]Vmesna vrtilna_SKLOP1'!D669,"")=0,"",IF('[1]Vmesna vrtilna_SKLOP1'!E669&lt;&gt;"",'[1]Vmesna vrtilna_SKLOP1'!D669,""))</f>
        <v/>
      </c>
      <c r="F669" s="18" t="str">
        <f>IF('[1]Vmesna vrtilna_SKLOP1'!E669&lt;&gt;"",'[1]Vmesna vrtilna_SKLOP1'!E669,"")</f>
        <v>Notranja polica, mat. Topalit, dim. ŠxG:0,79x0,4m</v>
      </c>
      <c r="G669" s="15" t="str">
        <f>IF('[1]Vmesna vrtilna_SKLOP1'!E669&lt;&gt;"",'[1]Vmesna vrtilna_SKLOP1'!F669,"")</f>
        <v>[kos]</v>
      </c>
      <c r="H669" s="19">
        <f>IF('[1]Vmesna vrtilna_SKLOP1'!F669&lt;&gt;"",'[1]Vmesna vrtilna_SKLOP1'!I669,"")</f>
        <v>3</v>
      </c>
      <c r="I669" s="20" t="str">
        <f>IF(I668="Skupaj:","DDV (22%):",IF(I668="DDV (22%):","Skupaj z DDV:",IF(AND('[1]Vmesna vrtilna_SKLOP1'!C669&lt;&gt;"",'[1]Vmesna vrtilna_SKLOP1'!E669=""),"Skupaj:","")))</f>
        <v/>
      </c>
      <c r="J669" s="21">
        <f t="shared" si="21"/>
        <v>0</v>
      </c>
      <c r="K669" s="21">
        <f>IF(I669="Skupaj z DDV:",SUM(K667,K668),IF(I669="DDV (22%):",K668*0.22,IF(AND('[1]Vmesna vrtilna_SKLOP1'!C669&lt;&gt;"",'[1]Vmesna vrtilna_SKLOP1'!D669=""),'[1]Vmesna vrtilna_SKLOP1'!J669,IF(F669&lt;&gt;"",IF('[1]Vmesna vrtilna_SKLOP1'!J669&lt;&gt;"",'[1]Vmesna vrtilna_SKLOP1'!J669,""),""))))</f>
        <v>128.30160000000001</v>
      </c>
      <c r="L669" s="22">
        <f>IF(I668="Skupaj:","DDV (22%):",IF(I668="DDV (22%):","Skupaj z DDV:",IF(AND('[1]Vmesna vrtilna_SKLOP1'!C669&lt;&gt;"",'[1]Vmesna vrtilna_SKLOP1'!E669=""),"Skupaj:",IF(AND('[1]Vmesna vrtilna_SKLOP1'!C669&lt;&gt;"",'[1]Vmesna vrtilna_SKLOP1'!D669=""),'[1]Vmesna vrtilna_SKLOP1'!J669,IF(F669&lt;&gt;"",IF('[1]Vmesna vrtilna_SKLOP1'!J669&lt;&gt;"",'[1]Vmesna vrtilna_SKLOP1'!J669,""),"")))))</f>
        <v>128.30160000000001</v>
      </c>
      <c r="M669" s="22">
        <f t="shared" si="20"/>
        <v>0</v>
      </c>
      <c r="N669" s="22" t="str">
        <f>IF(IFERROR(VLOOKUP(B669,'[1]Vmesna vrtilna_SKLOP1'!B:J,7,0),"")=0,"",IFERROR(VLOOKUP(B669,'[1]Vmesna vrtilna_SKLOP1'!B:J,7,0),""))</f>
        <v/>
      </c>
      <c r="O669" s="22"/>
    </row>
    <row r="670" spans="2:15" ht="15" customHeight="1" x14ac:dyDescent="0.3">
      <c r="B670" s="15" t="str">
        <f>IF(AND('[1]Vmesna vrtilna_SKLOP1'!B670&lt;&gt;"",'[1]Vmesna vrtilna_SKLOP1'!C670&lt;&gt;""),IF('[1]Vmesna vrtilna_SKLOP1'!B670&lt;&gt;"",'[1]Vmesna vrtilna_SKLOP1'!B670,""),"")</f>
        <v/>
      </c>
      <c r="C670" s="16" t="str">
        <f>IF(OR(C669="Posebna oblika",C669="Kulturno zaščiten objekt",C669="Kulturno zaščiten objekt, Posebna oblika"),"Glej zavihek POSEBNI POGOJI",IF(SUM(N669:Q669)=1,"Posebna oblika",IF(SUM(N669:Q669)=10,"Kulturno zaščiten objekt",IF(SUM(N669:Q669)=11,"Kulturno zaščiten objekt, Posebna oblika",IF(AND('[1]Vmesna vrtilna_SKLOP1'!C670&lt;&gt;"",'[1]Vmesna vrtilna_SKLOP1'!D670&lt;&gt;""),IF('[1]Vmesna vrtilna_SKLOP1'!C670&lt;&gt;"",'[1]Vmesna vrtilna_SKLOP1'!C670,""),"")))))</f>
        <v/>
      </c>
      <c r="D670" s="17" t="str">
        <f>IF(IFERROR(VLOOKUP(B670,'[1]Vmesna vrtilna_SKLOP1'!B:J,6,0),"")=0,"",IFERROR(VLOOKUP(B670,'[1]Vmesna vrtilna_SKLOP1'!B:J,6,0),""))</f>
        <v/>
      </c>
      <c r="E670" s="16" t="str">
        <f>IF(IF('[1]Vmesna vrtilna_SKLOP1'!E670&lt;&gt;"",'[1]Vmesna vrtilna_SKLOP1'!D670,"")=0,"",IF('[1]Vmesna vrtilna_SKLOP1'!E670&lt;&gt;"",'[1]Vmesna vrtilna_SKLOP1'!D670,""))</f>
        <v/>
      </c>
      <c r="F670" s="18" t="str">
        <f>IF('[1]Vmesna vrtilna_SKLOP1'!E670&lt;&gt;"",'[1]Vmesna vrtilna_SKLOP1'!E670,"")</f>
        <v/>
      </c>
      <c r="G670" s="15" t="str">
        <f>IF('[1]Vmesna vrtilna_SKLOP1'!E670&lt;&gt;"",'[1]Vmesna vrtilna_SKLOP1'!F670,"")</f>
        <v/>
      </c>
      <c r="H670" s="19" t="str">
        <f>IF('[1]Vmesna vrtilna_SKLOP1'!F670&lt;&gt;"",'[1]Vmesna vrtilna_SKLOP1'!I670,"")</f>
        <v/>
      </c>
      <c r="I670" s="20" t="str">
        <f>IF(I669="Skupaj:","DDV (22%):",IF(I669="DDV (22%):","Skupaj z DDV:",IF(AND('[1]Vmesna vrtilna_SKLOP1'!C670&lt;&gt;"",'[1]Vmesna vrtilna_SKLOP1'!E670=""),"Skupaj:","")))</f>
        <v/>
      </c>
      <c r="J670" s="21" t="str">
        <f t="shared" si="21"/>
        <v/>
      </c>
      <c r="K670" s="21" t="str">
        <f>IF(I670="Skupaj z DDV:",SUM(K668,K669),IF(I670="DDV (22%):",K669*0.22,IF(AND('[1]Vmesna vrtilna_SKLOP1'!C670&lt;&gt;"",'[1]Vmesna vrtilna_SKLOP1'!D670=""),'[1]Vmesna vrtilna_SKLOP1'!J670,IF(F670&lt;&gt;"",IF('[1]Vmesna vrtilna_SKLOP1'!J670&lt;&gt;"",'[1]Vmesna vrtilna_SKLOP1'!J670,""),""))))</f>
        <v/>
      </c>
      <c r="L670" s="22" t="str">
        <f>IF(I669="Skupaj:","DDV (22%):",IF(I669="DDV (22%):","Skupaj z DDV:",IF(AND('[1]Vmesna vrtilna_SKLOP1'!C670&lt;&gt;"",'[1]Vmesna vrtilna_SKLOP1'!E670=""),"Skupaj:",IF(AND('[1]Vmesna vrtilna_SKLOP1'!C670&lt;&gt;"",'[1]Vmesna vrtilna_SKLOP1'!D670=""),'[1]Vmesna vrtilna_SKLOP1'!J670,IF(F670&lt;&gt;"",IF('[1]Vmesna vrtilna_SKLOP1'!J670&lt;&gt;"",'[1]Vmesna vrtilna_SKLOP1'!J670,""),"")))))</f>
        <v/>
      </c>
      <c r="M670" s="22">
        <f t="shared" si="20"/>
        <v>0</v>
      </c>
      <c r="N670" s="22" t="str">
        <f>IF(IFERROR(VLOOKUP(B670,'[1]Vmesna vrtilna_SKLOP1'!B:J,7,0),"")=0,"",IFERROR(VLOOKUP(B670,'[1]Vmesna vrtilna_SKLOP1'!B:J,7,0),""))</f>
        <v/>
      </c>
      <c r="O670" s="22"/>
    </row>
    <row r="671" spans="2:15" ht="15" customHeight="1" x14ac:dyDescent="0.3">
      <c r="B671" s="15" t="str">
        <f>IF(AND('[1]Vmesna vrtilna_SKLOP1'!B671&lt;&gt;"",'[1]Vmesna vrtilna_SKLOP1'!C671&lt;&gt;""),IF('[1]Vmesna vrtilna_SKLOP1'!B671&lt;&gt;"",'[1]Vmesna vrtilna_SKLOP1'!B671,""),"")</f>
        <v/>
      </c>
      <c r="C671" s="16" t="str">
        <f>IF(OR(C670="Posebna oblika",C670="Kulturno zaščiten objekt",C670="Kulturno zaščiten objekt, Posebna oblika"),"Glej zavihek POSEBNI POGOJI",IF(SUM(N670:Q670)=1,"Posebna oblika",IF(SUM(N670:Q670)=10,"Kulturno zaščiten objekt",IF(SUM(N670:Q670)=11,"Kulturno zaščiten objekt, Posebna oblika",IF(AND('[1]Vmesna vrtilna_SKLOP1'!C671&lt;&gt;"",'[1]Vmesna vrtilna_SKLOP1'!D671&lt;&gt;""),IF('[1]Vmesna vrtilna_SKLOP1'!C671&lt;&gt;"",'[1]Vmesna vrtilna_SKLOP1'!C671,""),"")))))</f>
        <v/>
      </c>
      <c r="D671" s="17" t="str">
        <f>IF(IFERROR(VLOOKUP(B671,'[1]Vmesna vrtilna_SKLOP1'!B:J,6,0),"")=0,"",IFERROR(VLOOKUP(B671,'[1]Vmesna vrtilna_SKLOP1'!B:J,6,0),""))</f>
        <v/>
      </c>
      <c r="E671" s="16" t="str">
        <f>IF(IF('[1]Vmesna vrtilna_SKLOP1'!E671&lt;&gt;"",'[1]Vmesna vrtilna_SKLOP1'!D671,"")=0,"",IF('[1]Vmesna vrtilna_SKLOP1'!E671&lt;&gt;"",'[1]Vmesna vrtilna_SKLOP1'!D671,""))</f>
        <v>Demontaža</v>
      </c>
      <c r="F671" s="18" t="str">
        <f>IF('[1]Vmesna vrtilna_SKLOP1'!E671&lt;&gt;"",'[1]Vmesna vrtilna_SKLOP1'!E671,"")</f>
        <v>Demontaža oken</v>
      </c>
      <c r="G671" s="15" t="str">
        <f>IF('[1]Vmesna vrtilna_SKLOP1'!E671&lt;&gt;"",'[1]Vmesna vrtilna_SKLOP1'!F671,"")</f>
        <v>[m1]</v>
      </c>
      <c r="H671" s="19">
        <f>IF('[1]Vmesna vrtilna_SKLOP1'!F671&lt;&gt;"",'[1]Vmesna vrtilna_SKLOP1'!I671,"")</f>
        <v>15.580000000000002</v>
      </c>
      <c r="I671" s="20" t="str">
        <f>IF(I670="Skupaj:","DDV (22%):",IF(I670="DDV (22%):","Skupaj z DDV:",IF(AND('[1]Vmesna vrtilna_SKLOP1'!C671&lt;&gt;"",'[1]Vmesna vrtilna_SKLOP1'!E671=""),"Skupaj:","")))</f>
        <v/>
      </c>
      <c r="J671" s="21">
        <f t="shared" si="21"/>
        <v>0</v>
      </c>
      <c r="K671" s="21">
        <f>IF(I671="Skupaj z DDV:",SUM(K669,K670),IF(I671="DDV (22%):",K670*0.22,IF(AND('[1]Vmesna vrtilna_SKLOP1'!C671&lt;&gt;"",'[1]Vmesna vrtilna_SKLOP1'!D671=""),'[1]Vmesna vrtilna_SKLOP1'!J671,IF(F671&lt;&gt;"",IF('[1]Vmesna vrtilna_SKLOP1'!J671&lt;&gt;"",'[1]Vmesna vrtilna_SKLOP1'!J671,""),""))))</f>
        <v>109.06000000000002</v>
      </c>
      <c r="L671" s="22">
        <f>IF(I670="Skupaj:","DDV (22%):",IF(I670="DDV (22%):","Skupaj z DDV:",IF(AND('[1]Vmesna vrtilna_SKLOP1'!C671&lt;&gt;"",'[1]Vmesna vrtilna_SKLOP1'!E671=""),"Skupaj:",IF(AND('[1]Vmesna vrtilna_SKLOP1'!C671&lt;&gt;"",'[1]Vmesna vrtilna_SKLOP1'!D671=""),'[1]Vmesna vrtilna_SKLOP1'!J671,IF(F671&lt;&gt;"",IF('[1]Vmesna vrtilna_SKLOP1'!J671&lt;&gt;"",'[1]Vmesna vrtilna_SKLOP1'!J671,""),"")))))</f>
        <v>109.06000000000002</v>
      </c>
      <c r="M671" s="22">
        <f t="shared" si="20"/>
        <v>0</v>
      </c>
      <c r="N671" s="22" t="str">
        <f>IF(IFERROR(VLOOKUP(B671,'[1]Vmesna vrtilna_SKLOP1'!B:J,7,0),"")=0,"",IFERROR(VLOOKUP(B671,'[1]Vmesna vrtilna_SKLOP1'!B:J,7,0),""))</f>
        <v/>
      </c>
      <c r="O671" s="22"/>
    </row>
    <row r="672" spans="2:15" ht="15" customHeight="1" x14ac:dyDescent="0.3">
      <c r="B672" s="15" t="str">
        <f>IF(AND('[1]Vmesna vrtilna_SKLOP1'!B672&lt;&gt;"",'[1]Vmesna vrtilna_SKLOP1'!C672&lt;&gt;""),IF('[1]Vmesna vrtilna_SKLOP1'!B672&lt;&gt;"",'[1]Vmesna vrtilna_SKLOP1'!B672,""),"")</f>
        <v/>
      </c>
      <c r="C672" s="16" t="str">
        <f>IF(OR(C671="Posebna oblika",C671="Kulturno zaščiten objekt",C671="Kulturno zaščiten objekt, Posebna oblika"),"Glej zavihek POSEBNI POGOJI",IF(SUM(N671:Q671)=1,"Posebna oblika",IF(SUM(N671:Q671)=10,"Kulturno zaščiten objekt",IF(SUM(N671:Q671)=11,"Kulturno zaščiten objekt, Posebna oblika",IF(AND('[1]Vmesna vrtilna_SKLOP1'!C672&lt;&gt;"",'[1]Vmesna vrtilna_SKLOP1'!D672&lt;&gt;""),IF('[1]Vmesna vrtilna_SKLOP1'!C672&lt;&gt;"",'[1]Vmesna vrtilna_SKLOP1'!C672,""),"")))))</f>
        <v/>
      </c>
      <c r="D672" s="17" t="str">
        <f>IF(IFERROR(VLOOKUP(B672,'[1]Vmesna vrtilna_SKLOP1'!B:J,6,0),"")=0,"",IFERROR(VLOOKUP(B672,'[1]Vmesna vrtilna_SKLOP1'!B:J,6,0),""))</f>
        <v/>
      </c>
      <c r="E672" s="16" t="str">
        <f>IF(IF('[1]Vmesna vrtilna_SKLOP1'!E672&lt;&gt;"",'[1]Vmesna vrtilna_SKLOP1'!D672,"")=0,"",IF('[1]Vmesna vrtilna_SKLOP1'!E672&lt;&gt;"",'[1]Vmesna vrtilna_SKLOP1'!D672,""))</f>
        <v/>
      </c>
      <c r="F672" s="18" t="str">
        <f>IF('[1]Vmesna vrtilna_SKLOP1'!E672&lt;&gt;"",'[1]Vmesna vrtilna_SKLOP1'!E672,"")</f>
        <v>Demontaža police</v>
      </c>
      <c r="G672" s="15" t="str">
        <f>IF('[1]Vmesna vrtilna_SKLOP1'!E672&lt;&gt;"",'[1]Vmesna vrtilna_SKLOP1'!F672,"")</f>
        <v>[kos]</v>
      </c>
      <c r="H672" s="19">
        <f>IF('[1]Vmesna vrtilna_SKLOP1'!F672&lt;&gt;"",'[1]Vmesna vrtilna_SKLOP1'!I672,"")</f>
        <v>4</v>
      </c>
      <c r="I672" s="20" t="str">
        <f>IF(I671="Skupaj:","DDV (22%):",IF(I671="DDV (22%):","Skupaj z DDV:",IF(AND('[1]Vmesna vrtilna_SKLOP1'!C672&lt;&gt;"",'[1]Vmesna vrtilna_SKLOP1'!E672=""),"Skupaj:","")))</f>
        <v/>
      </c>
      <c r="J672" s="21">
        <f t="shared" si="21"/>
        <v>0</v>
      </c>
      <c r="K672" s="21">
        <f>IF(I672="Skupaj z DDV:",SUM(K670,K671),IF(I672="DDV (22%):",K671*0.22,IF(AND('[1]Vmesna vrtilna_SKLOP1'!C672&lt;&gt;"",'[1]Vmesna vrtilna_SKLOP1'!D672=""),'[1]Vmesna vrtilna_SKLOP1'!J672,IF(F672&lt;&gt;"",IF('[1]Vmesna vrtilna_SKLOP1'!J672&lt;&gt;"",'[1]Vmesna vrtilna_SKLOP1'!J672,""),""))))</f>
        <v>18.3</v>
      </c>
      <c r="L672" s="22">
        <f>IF(I671="Skupaj:","DDV (22%):",IF(I671="DDV (22%):","Skupaj z DDV:",IF(AND('[1]Vmesna vrtilna_SKLOP1'!C672&lt;&gt;"",'[1]Vmesna vrtilna_SKLOP1'!E672=""),"Skupaj:",IF(AND('[1]Vmesna vrtilna_SKLOP1'!C672&lt;&gt;"",'[1]Vmesna vrtilna_SKLOP1'!D672=""),'[1]Vmesna vrtilna_SKLOP1'!J672,IF(F672&lt;&gt;"",IF('[1]Vmesna vrtilna_SKLOP1'!J672&lt;&gt;"",'[1]Vmesna vrtilna_SKLOP1'!J672,""),"")))))</f>
        <v>18.3</v>
      </c>
      <c r="M672" s="22">
        <f t="shared" si="20"/>
        <v>0</v>
      </c>
      <c r="N672" s="22" t="str">
        <f>IF(IFERROR(VLOOKUP(B672,'[1]Vmesna vrtilna_SKLOP1'!B:J,7,0),"")=0,"",IFERROR(VLOOKUP(B672,'[1]Vmesna vrtilna_SKLOP1'!B:J,7,0),""))</f>
        <v/>
      </c>
      <c r="O672" s="22"/>
    </row>
    <row r="673" spans="2:15" ht="15" customHeight="1" x14ac:dyDescent="0.3">
      <c r="B673" s="15" t="str">
        <f>IF(AND('[1]Vmesna vrtilna_SKLOP1'!B673&lt;&gt;"",'[1]Vmesna vrtilna_SKLOP1'!C673&lt;&gt;""),IF('[1]Vmesna vrtilna_SKLOP1'!B673&lt;&gt;"",'[1]Vmesna vrtilna_SKLOP1'!B673,""),"")</f>
        <v/>
      </c>
      <c r="C673" s="16" t="str">
        <f>IF(OR(C672="Posebna oblika",C672="Kulturno zaščiten objekt",C672="Kulturno zaščiten objekt, Posebna oblika"),"Glej zavihek POSEBNI POGOJI",IF(SUM(N672:Q672)=1,"Posebna oblika",IF(SUM(N672:Q672)=10,"Kulturno zaščiten objekt",IF(SUM(N672:Q672)=11,"Kulturno zaščiten objekt, Posebna oblika",IF(AND('[1]Vmesna vrtilna_SKLOP1'!C673&lt;&gt;"",'[1]Vmesna vrtilna_SKLOP1'!D673&lt;&gt;""),IF('[1]Vmesna vrtilna_SKLOP1'!C673&lt;&gt;"",'[1]Vmesna vrtilna_SKLOP1'!C673,""),"")))))</f>
        <v/>
      </c>
      <c r="D673" s="17" t="str">
        <f>IF(IFERROR(VLOOKUP(B673,'[1]Vmesna vrtilna_SKLOP1'!B:J,6,0),"")=0,"",IFERROR(VLOOKUP(B673,'[1]Vmesna vrtilna_SKLOP1'!B:J,6,0),""))</f>
        <v/>
      </c>
      <c r="E673" s="16" t="str">
        <f>IF(IF('[1]Vmesna vrtilna_SKLOP1'!E673&lt;&gt;"",'[1]Vmesna vrtilna_SKLOP1'!D673,"")=0,"",IF('[1]Vmesna vrtilna_SKLOP1'!E673&lt;&gt;"",'[1]Vmesna vrtilna_SKLOP1'!D673,""))</f>
        <v/>
      </c>
      <c r="F673" s="18" t="str">
        <f>IF('[1]Vmesna vrtilna_SKLOP1'!E673&lt;&gt;"",'[1]Vmesna vrtilna_SKLOP1'!E673,"")</f>
        <v/>
      </c>
      <c r="G673" s="15" t="str">
        <f>IF('[1]Vmesna vrtilna_SKLOP1'!E673&lt;&gt;"",'[1]Vmesna vrtilna_SKLOP1'!F673,"")</f>
        <v/>
      </c>
      <c r="H673" s="19" t="str">
        <f>IF('[1]Vmesna vrtilna_SKLOP1'!F673&lt;&gt;"",'[1]Vmesna vrtilna_SKLOP1'!I673,"")</f>
        <v/>
      </c>
      <c r="I673" s="20" t="str">
        <f>IF(I672="Skupaj:","DDV (22%):",IF(I672="DDV (22%):","Skupaj z DDV:",IF(AND('[1]Vmesna vrtilna_SKLOP1'!C673&lt;&gt;"",'[1]Vmesna vrtilna_SKLOP1'!E673=""),"Skupaj:","")))</f>
        <v/>
      </c>
      <c r="J673" s="21" t="str">
        <f t="shared" si="21"/>
        <v/>
      </c>
      <c r="K673" s="21" t="str">
        <f>IF(I673="Skupaj z DDV:",SUM(K671,K672),IF(I673="DDV (22%):",K672*0.22,IF(AND('[1]Vmesna vrtilna_SKLOP1'!C673&lt;&gt;"",'[1]Vmesna vrtilna_SKLOP1'!D673=""),'[1]Vmesna vrtilna_SKLOP1'!J673,IF(F673&lt;&gt;"",IF('[1]Vmesna vrtilna_SKLOP1'!J673&lt;&gt;"",'[1]Vmesna vrtilna_SKLOP1'!J673,""),""))))</f>
        <v/>
      </c>
      <c r="L673" s="22" t="str">
        <f>IF(I672="Skupaj:","DDV (22%):",IF(I672="DDV (22%):","Skupaj z DDV:",IF(AND('[1]Vmesna vrtilna_SKLOP1'!C673&lt;&gt;"",'[1]Vmesna vrtilna_SKLOP1'!E673=""),"Skupaj:",IF(AND('[1]Vmesna vrtilna_SKLOP1'!C673&lt;&gt;"",'[1]Vmesna vrtilna_SKLOP1'!D673=""),'[1]Vmesna vrtilna_SKLOP1'!J673,IF(F673&lt;&gt;"",IF('[1]Vmesna vrtilna_SKLOP1'!J673&lt;&gt;"",'[1]Vmesna vrtilna_SKLOP1'!J673,""),"")))))</f>
        <v/>
      </c>
      <c r="M673" s="22">
        <f t="shared" si="20"/>
        <v>0</v>
      </c>
      <c r="N673" s="22" t="str">
        <f>IF(IFERROR(VLOOKUP(B673,'[1]Vmesna vrtilna_SKLOP1'!B:J,7,0),"")=0,"",IFERROR(VLOOKUP(B673,'[1]Vmesna vrtilna_SKLOP1'!B:J,7,0),""))</f>
        <v/>
      </c>
      <c r="O673" s="22"/>
    </row>
    <row r="674" spans="2:15" ht="15" customHeight="1" x14ac:dyDescent="0.3">
      <c r="B674" s="15" t="str">
        <f>IF(AND('[1]Vmesna vrtilna_SKLOP1'!B674&lt;&gt;"",'[1]Vmesna vrtilna_SKLOP1'!C674&lt;&gt;""),IF('[1]Vmesna vrtilna_SKLOP1'!B674&lt;&gt;"",'[1]Vmesna vrtilna_SKLOP1'!B674,""),"")</f>
        <v/>
      </c>
      <c r="C674" s="16" t="str">
        <f>IF(OR(C673="Posebna oblika",C673="Kulturno zaščiten objekt",C673="Kulturno zaščiten objekt, Posebna oblika"),"Glej zavihek POSEBNI POGOJI",IF(SUM(N673:Q673)=1,"Posebna oblika",IF(SUM(N673:Q673)=10,"Kulturno zaščiten objekt",IF(SUM(N673:Q673)=11,"Kulturno zaščiten objekt, Posebna oblika",IF(AND('[1]Vmesna vrtilna_SKLOP1'!C674&lt;&gt;"",'[1]Vmesna vrtilna_SKLOP1'!D674&lt;&gt;""),IF('[1]Vmesna vrtilna_SKLOP1'!C674&lt;&gt;"",'[1]Vmesna vrtilna_SKLOP1'!C674,""),"")))))</f>
        <v/>
      </c>
      <c r="D674" s="17" t="str">
        <f>IF(IFERROR(VLOOKUP(B674,'[1]Vmesna vrtilna_SKLOP1'!B:J,6,0),"")=0,"",IFERROR(VLOOKUP(B674,'[1]Vmesna vrtilna_SKLOP1'!B:J,6,0),""))</f>
        <v/>
      </c>
      <c r="E674" s="16" t="str">
        <f>IF(IF('[1]Vmesna vrtilna_SKLOP1'!E674&lt;&gt;"",'[1]Vmesna vrtilna_SKLOP1'!D674,"")=0,"",IF('[1]Vmesna vrtilna_SKLOP1'!E674&lt;&gt;"",'[1]Vmesna vrtilna_SKLOP1'!D674,""))</f>
        <v>Montaža</v>
      </c>
      <c r="F674" s="18" t="str">
        <f>IF('[1]Vmesna vrtilna_SKLOP1'!E674&lt;&gt;"",'[1]Vmesna vrtilna_SKLOP1'!E674,"")</f>
        <v>RAL montaža oken z zidarskimi deli</v>
      </c>
      <c r="G674" s="15" t="str">
        <f>IF('[1]Vmesna vrtilna_SKLOP1'!E674&lt;&gt;"",'[1]Vmesna vrtilna_SKLOP1'!F674,"")</f>
        <v>[m1]</v>
      </c>
      <c r="H674" s="19">
        <f>IF('[1]Vmesna vrtilna_SKLOP1'!F674&lt;&gt;"",'[1]Vmesna vrtilna_SKLOP1'!I674,"")</f>
        <v>15.580000000000002</v>
      </c>
      <c r="I674" s="20" t="str">
        <f>IF(I673="Skupaj:","DDV (22%):",IF(I673="DDV (22%):","Skupaj z DDV:",IF(AND('[1]Vmesna vrtilna_SKLOP1'!C674&lt;&gt;"",'[1]Vmesna vrtilna_SKLOP1'!E674=""),"Skupaj:","")))</f>
        <v/>
      </c>
      <c r="J674" s="21">
        <f t="shared" si="21"/>
        <v>0</v>
      </c>
      <c r="K674" s="21">
        <f>IF(I674="Skupaj z DDV:",SUM(K672,K673),IF(I674="DDV (22%):",K673*0.22,IF(AND('[1]Vmesna vrtilna_SKLOP1'!C674&lt;&gt;"",'[1]Vmesna vrtilna_SKLOP1'!D674=""),'[1]Vmesna vrtilna_SKLOP1'!J674,IF(F674&lt;&gt;"",IF('[1]Vmesna vrtilna_SKLOP1'!J674&lt;&gt;"",'[1]Vmesna vrtilna_SKLOP1'!J674,""),""))))</f>
        <v>529.72</v>
      </c>
      <c r="L674" s="22">
        <f>IF(I673="Skupaj:","DDV (22%):",IF(I673="DDV (22%):","Skupaj z DDV:",IF(AND('[1]Vmesna vrtilna_SKLOP1'!C674&lt;&gt;"",'[1]Vmesna vrtilna_SKLOP1'!E674=""),"Skupaj:",IF(AND('[1]Vmesna vrtilna_SKLOP1'!C674&lt;&gt;"",'[1]Vmesna vrtilna_SKLOP1'!D674=""),'[1]Vmesna vrtilna_SKLOP1'!J674,IF(F674&lt;&gt;"",IF('[1]Vmesna vrtilna_SKLOP1'!J674&lt;&gt;"",'[1]Vmesna vrtilna_SKLOP1'!J674,""),"")))))</f>
        <v>529.72</v>
      </c>
      <c r="M674" s="22">
        <f t="shared" si="20"/>
        <v>0</v>
      </c>
      <c r="N674" s="22" t="str">
        <f>IF(IFERROR(VLOOKUP(B674,'[1]Vmesna vrtilna_SKLOP1'!B:J,7,0),"")=0,"",IFERROR(VLOOKUP(B674,'[1]Vmesna vrtilna_SKLOP1'!B:J,7,0),""))</f>
        <v/>
      </c>
      <c r="O674" s="22"/>
    </row>
    <row r="675" spans="2:15" ht="15" customHeight="1" x14ac:dyDescent="0.3">
      <c r="B675" s="15" t="str">
        <f>IF(AND('[1]Vmesna vrtilna_SKLOP1'!B675&lt;&gt;"",'[1]Vmesna vrtilna_SKLOP1'!C675&lt;&gt;""),IF('[1]Vmesna vrtilna_SKLOP1'!B675&lt;&gt;"",'[1]Vmesna vrtilna_SKLOP1'!B675,""),"")</f>
        <v/>
      </c>
      <c r="C675" s="16" t="str">
        <f>IF(OR(C674="Posebna oblika",C674="Kulturno zaščiten objekt",C674="Kulturno zaščiten objekt, Posebna oblika"),"Glej zavihek POSEBNI POGOJI",IF(SUM(N674:Q674)=1,"Posebna oblika",IF(SUM(N674:Q674)=10,"Kulturno zaščiten objekt",IF(SUM(N674:Q674)=11,"Kulturno zaščiten objekt, Posebna oblika",IF(AND('[1]Vmesna vrtilna_SKLOP1'!C675&lt;&gt;"",'[1]Vmesna vrtilna_SKLOP1'!D675&lt;&gt;""),IF('[1]Vmesna vrtilna_SKLOP1'!C675&lt;&gt;"",'[1]Vmesna vrtilna_SKLOP1'!C675,""),"")))))</f>
        <v/>
      </c>
      <c r="D675" s="17" t="str">
        <f>IF(IFERROR(VLOOKUP(B675,'[1]Vmesna vrtilna_SKLOP1'!B:J,6,0),"")=0,"",IFERROR(VLOOKUP(B675,'[1]Vmesna vrtilna_SKLOP1'!B:J,6,0),""))</f>
        <v/>
      </c>
      <c r="E675" s="16" t="str">
        <f>IF(IF('[1]Vmesna vrtilna_SKLOP1'!E675&lt;&gt;"",'[1]Vmesna vrtilna_SKLOP1'!D675,"")=0,"",IF('[1]Vmesna vrtilna_SKLOP1'!E675&lt;&gt;"",'[1]Vmesna vrtilna_SKLOP1'!D675,""))</f>
        <v/>
      </c>
      <c r="F675" s="18" t="str">
        <f>IF('[1]Vmesna vrtilna_SKLOP1'!E675&lt;&gt;"",'[1]Vmesna vrtilna_SKLOP1'!E675,"")</f>
        <v>Montaža police</v>
      </c>
      <c r="G675" s="15" t="str">
        <f>IF('[1]Vmesna vrtilna_SKLOP1'!E675&lt;&gt;"",'[1]Vmesna vrtilna_SKLOP1'!F675,"")</f>
        <v>[kos]</v>
      </c>
      <c r="H675" s="19">
        <f>IF('[1]Vmesna vrtilna_SKLOP1'!F675&lt;&gt;"",'[1]Vmesna vrtilna_SKLOP1'!I675,"")</f>
        <v>4</v>
      </c>
      <c r="I675" s="20" t="str">
        <f>IF(I674="Skupaj:","DDV (22%):",IF(I674="DDV (22%):","Skupaj z DDV:",IF(AND('[1]Vmesna vrtilna_SKLOP1'!C675&lt;&gt;"",'[1]Vmesna vrtilna_SKLOP1'!E675=""),"Skupaj:","")))</f>
        <v/>
      </c>
      <c r="J675" s="21">
        <f t="shared" si="21"/>
        <v>0</v>
      </c>
      <c r="K675" s="21">
        <f>IF(I675="Skupaj z DDV:",SUM(K673,K674),IF(I675="DDV (22%):",K674*0.22,IF(AND('[1]Vmesna vrtilna_SKLOP1'!C675&lt;&gt;"",'[1]Vmesna vrtilna_SKLOP1'!D675=""),'[1]Vmesna vrtilna_SKLOP1'!J675,IF(F675&lt;&gt;"",IF('[1]Vmesna vrtilna_SKLOP1'!J675&lt;&gt;"",'[1]Vmesna vrtilna_SKLOP1'!J675,""),""))))</f>
        <v>36.6</v>
      </c>
      <c r="L675" s="22">
        <f>IF(I674="Skupaj:","DDV (22%):",IF(I674="DDV (22%):","Skupaj z DDV:",IF(AND('[1]Vmesna vrtilna_SKLOP1'!C675&lt;&gt;"",'[1]Vmesna vrtilna_SKLOP1'!E675=""),"Skupaj:",IF(AND('[1]Vmesna vrtilna_SKLOP1'!C675&lt;&gt;"",'[1]Vmesna vrtilna_SKLOP1'!D675=""),'[1]Vmesna vrtilna_SKLOP1'!J675,IF(F675&lt;&gt;"",IF('[1]Vmesna vrtilna_SKLOP1'!J675&lt;&gt;"",'[1]Vmesna vrtilna_SKLOP1'!J675,""),"")))))</f>
        <v>36.6</v>
      </c>
      <c r="M675" s="22">
        <f t="shared" si="20"/>
        <v>0</v>
      </c>
      <c r="N675" s="22" t="str">
        <f>IF(IFERROR(VLOOKUP(B675,'[1]Vmesna vrtilna_SKLOP1'!B:J,7,0),"")=0,"",IFERROR(VLOOKUP(B675,'[1]Vmesna vrtilna_SKLOP1'!B:J,7,0),""))</f>
        <v/>
      </c>
      <c r="O675" s="22"/>
    </row>
    <row r="676" spans="2:15" ht="15" customHeight="1" x14ac:dyDescent="0.3">
      <c r="B676" s="15" t="str">
        <f>IF(AND('[1]Vmesna vrtilna_SKLOP1'!B676&lt;&gt;"",'[1]Vmesna vrtilna_SKLOP1'!C676&lt;&gt;""),IF('[1]Vmesna vrtilna_SKLOP1'!B676&lt;&gt;"",'[1]Vmesna vrtilna_SKLOP1'!B676,""),"")</f>
        <v/>
      </c>
      <c r="C676" s="16" t="str">
        <f>IF(OR(C675="Posebna oblika",C675="Kulturno zaščiten objekt",C675="Kulturno zaščiten objekt, Posebna oblika"),"Glej zavihek POSEBNI POGOJI",IF(SUM(N675:Q675)=1,"Posebna oblika",IF(SUM(N675:Q675)=10,"Kulturno zaščiten objekt",IF(SUM(N675:Q675)=11,"Kulturno zaščiten objekt, Posebna oblika",IF(AND('[1]Vmesna vrtilna_SKLOP1'!C676&lt;&gt;"",'[1]Vmesna vrtilna_SKLOP1'!D676&lt;&gt;""),IF('[1]Vmesna vrtilna_SKLOP1'!C676&lt;&gt;"",'[1]Vmesna vrtilna_SKLOP1'!C676,""),"")))))</f>
        <v/>
      </c>
      <c r="D676" s="17" t="str">
        <f>IF(IFERROR(VLOOKUP(B676,'[1]Vmesna vrtilna_SKLOP1'!B:J,6,0),"")=0,"",IFERROR(VLOOKUP(B676,'[1]Vmesna vrtilna_SKLOP1'!B:J,6,0),""))</f>
        <v/>
      </c>
      <c r="E676" s="16" t="str">
        <f>IF(IF('[1]Vmesna vrtilna_SKLOP1'!E676&lt;&gt;"",'[1]Vmesna vrtilna_SKLOP1'!D676,"")=0,"",IF('[1]Vmesna vrtilna_SKLOP1'!E676&lt;&gt;"",'[1]Vmesna vrtilna_SKLOP1'!D676,""))</f>
        <v/>
      </c>
      <c r="F676" s="18" t="str">
        <f>IF('[1]Vmesna vrtilna_SKLOP1'!E676&lt;&gt;"",'[1]Vmesna vrtilna_SKLOP1'!E676,"")</f>
        <v/>
      </c>
      <c r="G676" s="15" t="str">
        <f>IF('[1]Vmesna vrtilna_SKLOP1'!E676&lt;&gt;"",'[1]Vmesna vrtilna_SKLOP1'!F676,"")</f>
        <v/>
      </c>
      <c r="H676" s="19" t="str">
        <f>IF('[1]Vmesna vrtilna_SKLOP1'!F676&lt;&gt;"",'[1]Vmesna vrtilna_SKLOP1'!I676,"")</f>
        <v/>
      </c>
      <c r="I676" s="20" t="str">
        <f>IF(I675="Skupaj:","DDV (22%):",IF(I675="DDV (22%):","Skupaj z DDV:",IF(AND('[1]Vmesna vrtilna_SKLOP1'!C676&lt;&gt;"",'[1]Vmesna vrtilna_SKLOP1'!E676=""),"Skupaj:","")))</f>
        <v/>
      </c>
      <c r="J676" s="21" t="str">
        <f t="shared" si="21"/>
        <v/>
      </c>
      <c r="K676" s="21" t="str">
        <f>IF(I676="Skupaj z DDV:",SUM(K674,K675),IF(I676="DDV (22%):",K675*0.22,IF(AND('[1]Vmesna vrtilna_SKLOP1'!C676&lt;&gt;"",'[1]Vmesna vrtilna_SKLOP1'!D676=""),'[1]Vmesna vrtilna_SKLOP1'!J676,IF(F676&lt;&gt;"",IF('[1]Vmesna vrtilna_SKLOP1'!J676&lt;&gt;"",'[1]Vmesna vrtilna_SKLOP1'!J676,""),""))))</f>
        <v/>
      </c>
      <c r="L676" s="22" t="str">
        <f>IF(I675="Skupaj:","DDV (22%):",IF(I675="DDV (22%):","Skupaj z DDV:",IF(AND('[1]Vmesna vrtilna_SKLOP1'!C676&lt;&gt;"",'[1]Vmesna vrtilna_SKLOP1'!E676=""),"Skupaj:",IF(AND('[1]Vmesna vrtilna_SKLOP1'!C676&lt;&gt;"",'[1]Vmesna vrtilna_SKLOP1'!D676=""),'[1]Vmesna vrtilna_SKLOP1'!J676,IF(F676&lt;&gt;"",IF('[1]Vmesna vrtilna_SKLOP1'!J676&lt;&gt;"",'[1]Vmesna vrtilna_SKLOP1'!J676,""),"")))))</f>
        <v/>
      </c>
      <c r="M676" s="22">
        <f t="shared" si="20"/>
        <v>0</v>
      </c>
      <c r="N676" s="22" t="str">
        <f>IF(IFERROR(VLOOKUP(B676,'[1]Vmesna vrtilna_SKLOP1'!B:J,7,0),"")=0,"",IFERROR(VLOOKUP(B676,'[1]Vmesna vrtilna_SKLOP1'!B:J,7,0),""))</f>
        <v/>
      </c>
      <c r="O676" s="22"/>
    </row>
    <row r="677" spans="2:15" ht="15" customHeight="1" x14ac:dyDescent="0.3">
      <c r="B677" s="15" t="str">
        <f>IF(AND('[1]Vmesna vrtilna_SKLOP1'!B677&lt;&gt;"",'[1]Vmesna vrtilna_SKLOP1'!C677&lt;&gt;""),IF('[1]Vmesna vrtilna_SKLOP1'!B677&lt;&gt;"",'[1]Vmesna vrtilna_SKLOP1'!B677,""),"")</f>
        <v/>
      </c>
      <c r="C677" s="16" t="str">
        <f>IF(OR(C676="Posebna oblika",C676="Kulturno zaščiten objekt",C676="Kulturno zaščiten objekt, Posebna oblika"),"Glej zavihek POSEBNI POGOJI",IF(SUM(N676:Q676)=1,"Posebna oblika",IF(SUM(N676:Q676)=10,"Kulturno zaščiten objekt",IF(SUM(N676:Q676)=11,"Kulturno zaščiten objekt, Posebna oblika",IF(AND('[1]Vmesna vrtilna_SKLOP1'!C677&lt;&gt;"",'[1]Vmesna vrtilna_SKLOP1'!D677&lt;&gt;""),IF('[1]Vmesna vrtilna_SKLOP1'!C677&lt;&gt;"",'[1]Vmesna vrtilna_SKLOP1'!C677,""),"")))))</f>
        <v/>
      </c>
      <c r="D677" s="17" t="str">
        <f>IF(IFERROR(VLOOKUP(B677,'[1]Vmesna vrtilna_SKLOP1'!B:J,6,0),"")=0,"",IFERROR(VLOOKUP(B677,'[1]Vmesna vrtilna_SKLOP1'!B:J,6,0),""))</f>
        <v/>
      </c>
      <c r="E677" s="16" t="str">
        <f>IF(IF('[1]Vmesna vrtilna_SKLOP1'!E677&lt;&gt;"",'[1]Vmesna vrtilna_SKLOP1'!D677,"")=0,"",IF('[1]Vmesna vrtilna_SKLOP1'!E677&lt;&gt;"",'[1]Vmesna vrtilna_SKLOP1'!D677,""))</f>
        <v>Odvoz na deponijo</v>
      </c>
      <c r="F677" s="18" t="str">
        <f>IF('[1]Vmesna vrtilna_SKLOP1'!E677&lt;&gt;"",'[1]Vmesna vrtilna_SKLOP1'!E677,"")</f>
        <v>Odvoz na deponijo</v>
      </c>
      <c r="G677" s="15" t="str">
        <f>IF('[1]Vmesna vrtilna_SKLOP1'!E677&lt;&gt;"",'[1]Vmesna vrtilna_SKLOP1'!F677,"")</f>
        <v>[m1]</v>
      </c>
      <c r="H677" s="19">
        <f>IF('[1]Vmesna vrtilna_SKLOP1'!F677&lt;&gt;"",'[1]Vmesna vrtilna_SKLOP1'!I677,"")</f>
        <v>15.580000000000002</v>
      </c>
      <c r="I677" s="20" t="str">
        <f>IF(I676="Skupaj:","DDV (22%):",IF(I676="DDV (22%):","Skupaj z DDV:",IF(AND('[1]Vmesna vrtilna_SKLOP1'!C677&lt;&gt;"",'[1]Vmesna vrtilna_SKLOP1'!E677=""),"Skupaj:","")))</f>
        <v/>
      </c>
      <c r="J677" s="21">
        <f t="shared" si="21"/>
        <v>0</v>
      </c>
      <c r="K677" s="21">
        <f>IF(I677="Skupaj z DDV:",SUM(K675,K676),IF(I677="DDV (22%):",K676*0.22,IF(AND('[1]Vmesna vrtilna_SKLOP1'!C677&lt;&gt;"",'[1]Vmesna vrtilna_SKLOP1'!D677=""),'[1]Vmesna vrtilna_SKLOP1'!J677,IF(F677&lt;&gt;"",IF('[1]Vmesna vrtilna_SKLOP1'!J677&lt;&gt;"",'[1]Vmesna vrtilna_SKLOP1'!J677,""),""))))</f>
        <v>46.74</v>
      </c>
      <c r="L677" s="22">
        <f>IF(I676="Skupaj:","DDV (22%):",IF(I676="DDV (22%):","Skupaj z DDV:",IF(AND('[1]Vmesna vrtilna_SKLOP1'!C677&lt;&gt;"",'[1]Vmesna vrtilna_SKLOP1'!E677=""),"Skupaj:",IF(AND('[1]Vmesna vrtilna_SKLOP1'!C677&lt;&gt;"",'[1]Vmesna vrtilna_SKLOP1'!D677=""),'[1]Vmesna vrtilna_SKLOP1'!J677,IF(F677&lt;&gt;"",IF('[1]Vmesna vrtilna_SKLOP1'!J677&lt;&gt;"",'[1]Vmesna vrtilna_SKLOP1'!J677,""),"")))))</f>
        <v>46.74</v>
      </c>
      <c r="M677" s="22">
        <f t="shared" si="20"/>
        <v>0</v>
      </c>
      <c r="N677" s="22" t="str">
        <f>IF(IFERROR(VLOOKUP(B677,'[1]Vmesna vrtilna_SKLOP1'!B:J,7,0),"")=0,"",IFERROR(VLOOKUP(B677,'[1]Vmesna vrtilna_SKLOP1'!B:J,7,0),""))</f>
        <v/>
      </c>
      <c r="O677" s="22"/>
    </row>
    <row r="678" spans="2:15" ht="15" customHeight="1" x14ac:dyDescent="0.3">
      <c r="B678" s="15" t="str">
        <f>IF(AND('[1]Vmesna vrtilna_SKLOP1'!B678&lt;&gt;"",'[1]Vmesna vrtilna_SKLOP1'!C678&lt;&gt;""),IF('[1]Vmesna vrtilna_SKLOP1'!B678&lt;&gt;"",'[1]Vmesna vrtilna_SKLOP1'!B678,""),"")</f>
        <v/>
      </c>
      <c r="C678" s="16" t="str">
        <f>IF(OR(C677="Posebna oblika",C677="Kulturno zaščiten objekt",C677="Kulturno zaščiten objekt, Posebna oblika"),"Glej zavihek POSEBNI POGOJI",IF(SUM(N677:Q677)=1,"Posebna oblika",IF(SUM(N677:Q677)=10,"Kulturno zaščiten objekt",IF(SUM(N677:Q677)=11,"Kulturno zaščiten objekt, Posebna oblika",IF(AND('[1]Vmesna vrtilna_SKLOP1'!C678&lt;&gt;"",'[1]Vmesna vrtilna_SKLOP1'!D678&lt;&gt;""),IF('[1]Vmesna vrtilna_SKLOP1'!C678&lt;&gt;"",'[1]Vmesna vrtilna_SKLOP1'!C678,""),"")))))</f>
        <v/>
      </c>
      <c r="D678" s="17" t="str">
        <f>IF(IFERROR(VLOOKUP(B678,'[1]Vmesna vrtilna_SKLOP1'!B:J,6,0),"")=0,"",IFERROR(VLOOKUP(B678,'[1]Vmesna vrtilna_SKLOP1'!B:J,6,0),""))</f>
        <v/>
      </c>
      <c r="E678" s="16" t="str">
        <f>IF(IF('[1]Vmesna vrtilna_SKLOP1'!E678&lt;&gt;"",'[1]Vmesna vrtilna_SKLOP1'!D678,"")=0,"",IF('[1]Vmesna vrtilna_SKLOP1'!E678&lt;&gt;"",'[1]Vmesna vrtilna_SKLOP1'!D678,""))</f>
        <v/>
      </c>
      <c r="F678" s="18" t="str">
        <f>IF('[1]Vmesna vrtilna_SKLOP1'!E678&lt;&gt;"",'[1]Vmesna vrtilna_SKLOP1'!E678,"")</f>
        <v/>
      </c>
      <c r="G678" s="15" t="str">
        <f>IF('[1]Vmesna vrtilna_SKLOP1'!E678&lt;&gt;"",'[1]Vmesna vrtilna_SKLOP1'!F678,"")</f>
        <v/>
      </c>
      <c r="H678" s="19" t="str">
        <f>IF('[1]Vmesna vrtilna_SKLOP1'!F678&lt;&gt;"",'[1]Vmesna vrtilna_SKLOP1'!I678,"")</f>
        <v/>
      </c>
      <c r="I678" s="20" t="str">
        <f>IF(I677="Skupaj:","DDV (22%):",IF(I677="DDV (22%):","Skupaj z DDV:",IF(AND('[1]Vmesna vrtilna_SKLOP1'!C678&lt;&gt;"",'[1]Vmesna vrtilna_SKLOP1'!E678=""),"Skupaj:","")))</f>
        <v/>
      </c>
      <c r="J678" s="21" t="str">
        <f t="shared" si="21"/>
        <v/>
      </c>
      <c r="K678" s="21" t="str">
        <f>IF(I678="Skupaj z DDV:",SUM(K676,K677),IF(I678="DDV (22%):",K677*0.22,IF(AND('[1]Vmesna vrtilna_SKLOP1'!C678&lt;&gt;"",'[1]Vmesna vrtilna_SKLOP1'!D678=""),'[1]Vmesna vrtilna_SKLOP1'!J678,IF(F678&lt;&gt;"",IF('[1]Vmesna vrtilna_SKLOP1'!J678&lt;&gt;"",'[1]Vmesna vrtilna_SKLOP1'!J678,""),""))))</f>
        <v/>
      </c>
      <c r="L678" s="22" t="str">
        <f>IF(I677="Skupaj:","DDV (22%):",IF(I677="DDV (22%):","Skupaj z DDV:",IF(AND('[1]Vmesna vrtilna_SKLOP1'!C678&lt;&gt;"",'[1]Vmesna vrtilna_SKLOP1'!E678=""),"Skupaj:",IF(AND('[1]Vmesna vrtilna_SKLOP1'!C678&lt;&gt;"",'[1]Vmesna vrtilna_SKLOP1'!D678=""),'[1]Vmesna vrtilna_SKLOP1'!J678,IF(F678&lt;&gt;"",IF('[1]Vmesna vrtilna_SKLOP1'!J678&lt;&gt;"",'[1]Vmesna vrtilna_SKLOP1'!J678,""),"")))))</f>
        <v/>
      </c>
      <c r="M678" s="22">
        <f t="shared" si="20"/>
        <v>0</v>
      </c>
      <c r="N678" s="22" t="str">
        <f>IF(IFERROR(VLOOKUP(B678,'[1]Vmesna vrtilna_SKLOP1'!B:J,7,0),"")=0,"",IFERROR(VLOOKUP(B678,'[1]Vmesna vrtilna_SKLOP1'!B:J,7,0),""))</f>
        <v/>
      </c>
      <c r="O678" s="22"/>
    </row>
    <row r="679" spans="2:15" ht="15" customHeight="1" x14ac:dyDescent="0.3">
      <c r="B679" s="15" t="str">
        <f>IF(AND('[1]Vmesna vrtilna_SKLOP1'!B679&lt;&gt;"",'[1]Vmesna vrtilna_SKLOP1'!C679&lt;&gt;""),IF('[1]Vmesna vrtilna_SKLOP1'!B679&lt;&gt;"",'[1]Vmesna vrtilna_SKLOP1'!B679,""),"")</f>
        <v/>
      </c>
      <c r="C679" s="16" t="str">
        <f>IF(OR(C678="Posebna oblika",C678="Kulturno zaščiten objekt",C678="Kulturno zaščiten objekt, Posebna oblika"),"Glej zavihek POSEBNI POGOJI",IF(SUM(N678:Q678)=1,"Posebna oblika",IF(SUM(N678:Q678)=10,"Kulturno zaščiten objekt",IF(SUM(N678:Q678)=11,"Kulturno zaščiten objekt, Posebna oblika",IF(AND('[1]Vmesna vrtilna_SKLOP1'!C679&lt;&gt;"",'[1]Vmesna vrtilna_SKLOP1'!D679&lt;&gt;""),IF('[1]Vmesna vrtilna_SKLOP1'!C679&lt;&gt;"",'[1]Vmesna vrtilna_SKLOP1'!C679,""),"")))))</f>
        <v/>
      </c>
      <c r="D679" s="17" t="str">
        <f>IF(IFERROR(VLOOKUP(B679,'[1]Vmesna vrtilna_SKLOP1'!B:J,6,0),"")=0,"",IFERROR(VLOOKUP(B679,'[1]Vmesna vrtilna_SKLOP1'!B:J,6,0),""))</f>
        <v/>
      </c>
      <c r="E679" s="16" t="str">
        <f>IF(IF('[1]Vmesna vrtilna_SKLOP1'!E679&lt;&gt;"",'[1]Vmesna vrtilna_SKLOP1'!D679,"")=0,"",IF('[1]Vmesna vrtilna_SKLOP1'!E679&lt;&gt;"",'[1]Vmesna vrtilna_SKLOP1'!D679,""))</f>
        <v>Slikopleskarska dela</v>
      </c>
      <c r="F679" s="18" t="str">
        <f>IF('[1]Vmesna vrtilna_SKLOP1'!E679&lt;&gt;"",'[1]Vmesna vrtilna_SKLOP1'!E679,"")</f>
        <v>Slikopleskarska dela na špaletah</v>
      </c>
      <c r="G679" s="15" t="str">
        <f>IF('[1]Vmesna vrtilna_SKLOP1'!E679&lt;&gt;"",'[1]Vmesna vrtilna_SKLOP1'!F679,"")</f>
        <v>[m1]</v>
      </c>
      <c r="H679" s="19">
        <f>IF('[1]Vmesna vrtilna_SKLOP1'!F679&lt;&gt;"",'[1]Vmesna vrtilna_SKLOP1'!I679,"")</f>
        <v>8.26</v>
      </c>
      <c r="I679" s="20" t="str">
        <f>IF(I678="Skupaj:","DDV (22%):",IF(I678="DDV (22%):","Skupaj z DDV:",IF(AND('[1]Vmesna vrtilna_SKLOP1'!C679&lt;&gt;"",'[1]Vmesna vrtilna_SKLOP1'!E679=""),"Skupaj:","")))</f>
        <v/>
      </c>
      <c r="J679" s="21">
        <f t="shared" si="21"/>
        <v>0</v>
      </c>
      <c r="K679" s="21">
        <f>IF(I679="Skupaj z DDV:",SUM(K677,K678),IF(I679="DDV (22%):",K678*0.22,IF(AND('[1]Vmesna vrtilna_SKLOP1'!C679&lt;&gt;"",'[1]Vmesna vrtilna_SKLOP1'!D679=""),'[1]Vmesna vrtilna_SKLOP1'!J679,IF(F679&lt;&gt;"",IF('[1]Vmesna vrtilna_SKLOP1'!J679&lt;&gt;"",'[1]Vmesna vrtilna_SKLOP1'!J679,""),""))))</f>
        <v>124.64000000000001</v>
      </c>
      <c r="L679" s="22">
        <f>IF(I678="Skupaj:","DDV (22%):",IF(I678="DDV (22%):","Skupaj z DDV:",IF(AND('[1]Vmesna vrtilna_SKLOP1'!C679&lt;&gt;"",'[1]Vmesna vrtilna_SKLOP1'!E679=""),"Skupaj:",IF(AND('[1]Vmesna vrtilna_SKLOP1'!C679&lt;&gt;"",'[1]Vmesna vrtilna_SKLOP1'!D679=""),'[1]Vmesna vrtilna_SKLOP1'!J679,IF(F679&lt;&gt;"",IF('[1]Vmesna vrtilna_SKLOP1'!J679&lt;&gt;"",'[1]Vmesna vrtilna_SKLOP1'!J679,""),"")))))</f>
        <v>124.64000000000001</v>
      </c>
      <c r="M679" s="22">
        <f t="shared" si="20"/>
        <v>0</v>
      </c>
      <c r="N679" s="22" t="str">
        <f>IF(IFERROR(VLOOKUP(B679,'[1]Vmesna vrtilna_SKLOP1'!B:J,7,0),"")=0,"",IFERROR(VLOOKUP(B679,'[1]Vmesna vrtilna_SKLOP1'!B:J,7,0),""))</f>
        <v/>
      </c>
      <c r="O679" s="22"/>
    </row>
    <row r="680" spans="2:15" ht="15" customHeight="1" x14ac:dyDescent="0.3">
      <c r="B680" s="15" t="str">
        <f>IF(AND('[1]Vmesna vrtilna_SKLOP1'!B680&lt;&gt;"",'[1]Vmesna vrtilna_SKLOP1'!C680&lt;&gt;""),IF('[1]Vmesna vrtilna_SKLOP1'!B680&lt;&gt;"",'[1]Vmesna vrtilna_SKLOP1'!B680,""),"")</f>
        <v/>
      </c>
      <c r="C680" s="16" t="str">
        <f>IF(OR(C679="Posebna oblika",C679="Kulturno zaščiten objekt",C679="Kulturno zaščiten objekt, Posebna oblika"),"Glej zavihek POSEBNI POGOJI",IF(SUM(N679:Q679)=1,"Posebna oblika",IF(SUM(N679:Q679)=10,"Kulturno zaščiten objekt",IF(SUM(N679:Q679)=11,"Kulturno zaščiten objekt, Posebna oblika",IF(AND('[1]Vmesna vrtilna_SKLOP1'!C680&lt;&gt;"",'[1]Vmesna vrtilna_SKLOP1'!D680&lt;&gt;""),IF('[1]Vmesna vrtilna_SKLOP1'!C680&lt;&gt;"",'[1]Vmesna vrtilna_SKLOP1'!C680,""),"")))))</f>
        <v/>
      </c>
      <c r="D680" s="17" t="str">
        <f>IF(IFERROR(VLOOKUP(B680,'[1]Vmesna vrtilna_SKLOP1'!B:J,6,0),"")=0,"",IFERROR(VLOOKUP(B680,'[1]Vmesna vrtilna_SKLOP1'!B:J,6,0),""))</f>
        <v/>
      </c>
      <c r="E680" s="16" t="str">
        <f>IF(IF('[1]Vmesna vrtilna_SKLOP1'!E680&lt;&gt;"",'[1]Vmesna vrtilna_SKLOP1'!D680,"")=0,"",IF('[1]Vmesna vrtilna_SKLOP1'!E680&lt;&gt;"",'[1]Vmesna vrtilna_SKLOP1'!D680,""))</f>
        <v/>
      </c>
      <c r="F680" s="18" t="str">
        <f>IF('[1]Vmesna vrtilna_SKLOP1'!E680&lt;&gt;"",'[1]Vmesna vrtilna_SKLOP1'!E680,"")</f>
        <v/>
      </c>
      <c r="G680" s="15" t="str">
        <f>IF('[1]Vmesna vrtilna_SKLOP1'!E680&lt;&gt;"",'[1]Vmesna vrtilna_SKLOP1'!F680,"")</f>
        <v/>
      </c>
      <c r="H680" s="19" t="str">
        <f>IF('[1]Vmesna vrtilna_SKLOP1'!F680&lt;&gt;"",'[1]Vmesna vrtilna_SKLOP1'!I680,"")</f>
        <v/>
      </c>
      <c r="I680" s="20" t="str">
        <f>IF(I679="Skupaj:","DDV (22%):",IF(I679="DDV (22%):","Skupaj z DDV:",IF(AND('[1]Vmesna vrtilna_SKLOP1'!C680&lt;&gt;"",'[1]Vmesna vrtilna_SKLOP1'!E680=""),"Skupaj:","")))</f>
        <v/>
      </c>
      <c r="J680" s="21" t="str">
        <f t="shared" si="21"/>
        <v/>
      </c>
      <c r="K680" s="21" t="str">
        <f>IF(I680="Skupaj z DDV:",SUM(K678,K679),IF(I680="DDV (22%):",K679*0.22,IF(AND('[1]Vmesna vrtilna_SKLOP1'!C680&lt;&gt;"",'[1]Vmesna vrtilna_SKLOP1'!D680=""),'[1]Vmesna vrtilna_SKLOP1'!J680,IF(F680&lt;&gt;"",IF('[1]Vmesna vrtilna_SKLOP1'!J680&lt;&gt;"",'[1]Vmesna vrtilna_SKLOP1'!J680,""),""))))</f>
        <v/>
      </c>
      <c r="L680" s="22" t="str">
        <f>IF(I679="Skupaj:","DDV (22%):",IF(I679="DDV (22%):","Skupaj z DDV:",IF(AND('[1]Vmesna vrtilna_SKLOP1'!C680&lt;&gt;"",'[1]Vmesna vrtilna_SKLOP1'!E680=""),"Skupaj:",IF(AND('[1]Vmesna vrtilna_SKLOP1'!C680&lt;&gt;"",'[1]Vmesna vrtilna_SKLOP1'!D680=""),'[1]Vmesna vrtilna_SKLOP1'!J680,IF(F680&lt;&gt;"",IF('[1]Vmesna vrtilna_SKLOP1'!J680&lt;&gt;"",'[1]Vmesna vrtilna_SKLOP1'!J680,""),"")))))</f>
        <v/>
      </c>
      <c r="M680" s="22">
        <f t="shared" si="20"/>
        <v>0</v>
      </c>
      <c r="N680" s="22" t="str">
        <f>IF(IFERROR(VLOOKUP(B680,'[1]Vmesna vrtilna_SKLOP1'!B:J,7,0),"")=0,"",IFERROR(VLOOKUP(B680,'[1]Vmesna vrtilna_SKLOP1'!B:J,7,0),""))</f>
        <v/>
      </c>
      <c r="O680" s="22"/>
    </row>
    <row r="681" spans="2:15" ht="15" customHeight="1" x14ac:dyDescent="0.3">
      <c r="B681" s="15" t="str">
        <f>IF(AND('[1]Vmesna vrtilna_SKLOP1'!B681&lt;&gt;"",'[1]Vmesna vrtilna_SKLOP1'!C681&lt;&gt;""),IF('[1]Vmesna vrtilna_SKLOP1'!B681&lt;&gt;"",'[1]Vmesna vrtilna_SKLOP1'!B681,""),"")</f>
        <v/>
      </c>
      <c r="C681" s="16" t="str">
        <f>IF(OR(C680="Posebna oblika",C680="Kulturno zaščiten objekt",C680="Kulturno zaščiten objekt, Posebna oblika"),"Glej zavihek POSEBNI POGOJI",IF(SUM(N680:Q680)=1,"Posebna oblika",IF(SUM(N680:Q680)=10,"Kulturno zaščiten objekt",IF(SUM(N680:Q680)=11,"Kulturno zaščiten objekt, Posebna oblika",IF(AND('[1]Vmesna vrtilna_SKLOP1'!C681&lt;&gt;"",'[1]Vmesna vrtilna_SKLOP1'!D681&lt;&gt;""),IF('[1]Vmesna vrtilna_SKLOP1'!C681&lt;&gt;"",'[1]Vmesna vrtilna_SKLOP1'!C681,""),"")))))</f>
        <v/>
      </c>
      <c r="D681" s="17" t="str">
        <f>IF(IFERROR(VLOOKUP(B681,'[1]Vmesna vrtilna_SKLOP1'!B:J,6,0),"")=0,"",IFERROR(VLOOKUP(B681,'[1]Vmesna vrtilna_SKLOP1'!B:J,6,0),""))</f>
        <v/>
      </c>
      <c r="E681" s="16" t="str">
        <f>IF(IF('[1]Vmesna vrtilna_SKLOP1'!E681&lt;&gt;"",'[1]Vmesna vrtilna_SKLOP1'!D681,"")=0,"",IF('[1]Vmesna vrtilna_SKLOP1'!E681&lt;&gt;"",'[1]Vmesna vrtilna_SKLOP1'!D681,""))</f>
        <v/>
      </c>
      <c r="F681" s="18" t="str">
        <f>IF('[1]Vmesna vrtilna_SKLOP1'!E681&lt;&gt;"",'[1]Vmesna vrtilna_SKLOP1'!E681,"")</f>
        <v/>
      </c>
      <c r="G681" s="15" t="str">
        <f>IF('[1]Vmesna vrtilna_SKLOP1'!E681&lt;&gt;"",'[1]Vmesna vrtilna_SKLOP1'!F681,"")</f>
        <v/>
      </c>
      <c r="H681" s="19" t="str">
        <f>IF('[1]Vmesna vrtilna_SKLOP1'!F681&lt;&gt;"",'[1]Vmesna vrtilna_SKLOP1'!I681,"")</f>
        <v/>
      </c>
      <c r="I681" s="20" t="str">
        <f>IF(I680="Skupaj:","DDV (22%):",IF(I680="DDV (22%):","Skupaj z DDV:",IF(AND('[1]Vmesna vrtilna_SKLOP1'!C681&lt;&gt;"",'[1]Vmesna vrtilna_SKLOP1'!E681=""),"Skupaj:","")))</f>
        <v>Skupaj:</v>
      </c>
      <c r="J681" s="21">
        <f t="shared" si="21"/>
        <v>0</v>
      </c>
      <c r="K681" s="21">
        <f>IF(I681="Skupaj z DDV:",SUM(K679,K680),IF(I681="DDV (22%):",K680*0.22,IF(AND('[1]Vmesna vrtilna_SKLOP1'!C681&lt;&gt;"",'[1]Vmesna vrtilna_SKLOP1'!D681=""),'[1]Vmesna vrtilna_SKLOP1'!J681,IF(F681&lt;&gt;"",IF('[1]Vmesna vrtilna_SKLOP1'!J681&lt;&gt;"",'[1]Vmesna vrtilna_SKLOP1'!J681,""),""))))</f>
        <v>4442.1549385801618</v>
      </c>
      <c r="L681" s="22" t="str">
        <f>IF(I680="Skupaj:","DDV (22%):",IF(I680="DDV (22%):","Skupaj z DDV:",IF(AND('[1]Vmesna vrtilna_SKLOP1'!C681&lt;&gt;"",'[1]Vmesna vrtilna_SKLOP1'!E681=""),"Skupaj:",IF(AND('[1]Vmesna vrtilna_SKLOP1'!C681&lt;&gt;"",'[1]Vmesna vrtilna_SKLOP1'!D681=""),'[1]Vmesna vrtilna_SKLOP1'!J681,IF(F681&lt;&gt;"",IF('[1]Vmesna vrtilna_SKLOP1'!J681&lt;&gt;"",'[1]Vmesna vrtilna_SKLOP1'!J681,""),"")))))</f>
        <v>Skupaj:</v>
      </c>
      <c r="M681" s="22">
        <f t="shared" si="20"/>
        <v>0</v>
      </c>
      <c r="N681" s="22" t="str">
        <f>IF(IFERROR(VLOOKUP(B681,'[1]Vmesna vrtilna_SKLOP1'!B:J,7,0),"")=0,"",IFERROR(VLOOKUP(B681,'[1]Vmesna vrtilna_SKLOP1'!B:J,7,0),""))</f>
        <v/>
      </c>
      <c r="O681" s="22"/>
    </row>
    <row r="682" spans="2:15" ht="15" customHeight="1" x14ac:dyDescent="0.3">
      <c r="B682" s="15" t="str">
        <f>IF(AND('[1]Vmesna vrtilna_SKLOP1'!B682&lt;&gt;"",'[1]Vmesna vrtilna_SKLOP1'!C682&lt;&gt;""),IF('[1]Vmesna vrtilna_SKLOP1'!B682&lt;&gt;"",'[1]Vmesna vrtilna_SKLOP1'!B682,""),"")</f>
        <v/>
      </c>
      <c r="C682" s="16" t="str">
        <f>IF(OR(C681="Posebna oblika",C681="Kulturno zaščiten objekt",C681="Kulturno zaščiten objekt, Posebna oblika"),"Glej zavihek POSEBNI POGOJI",IF(SUM(N681:Q681)=1,"Posebna oblika",IF(SUM(N681:Q681)=10,"Kulturno zaščiten objekt",IF(SUM(N681:Q681)=11,"Kulturno zaščiten objekt, Posebna oblika",IF(AND('[1]Vmesna vrtilna_SKLOP1'!C682&lt;&gt;"",'[1]Vmesna vrtilna_SKLOP1'!D682&lt;&gt;""),IF('[1]Vmesna vrtilna_SKLOP1'!C682&lt;&gt;"",'[1]Vmesna vrtilna_SKLOP1'!C682,""),"")))))</f>
        <v/>
      </c>
      <c r="D682" s="17" t="str">
        <f>IF(IFERROR(VLOOKUP(B682,'[1]Vmesna vrtilna_SKLOP1'!B:J,6,0),"")=0,"",IFERROR(VLOOKUP(B682,'[1]Vmesna vrtilna_SKLOP1'!B:J,6,0),""))</f>
        <v/>
      </c>
      <c r="E682" s="16" t="str">
        <f>IF(IF('[1]Vmesna vrtilna_SKLOP1'!E682&lt;&gt;"",'[1]Vmesna vrtilna_SKLOP1'!D682,"")=0,"",IF('[1]Vmesna vrtilna_SKLOP1'!E682&lt;&gt;"",'[1]Vmesna vrtilna_SKLOP1'!D682,""))</f>
        <v/>
      </c>
      <c r="F682" s="18" t="str">
        <f>IF('[1]Vmesna vrtilna_SKLOP1'!E682&lt;&gt;"",'[1]Vmesna vrtilna_SKLOP1'!E682,"")</f>
        <v/>
      </c>
      <c r="G682" s="15" t="str">
        <f>IF('[1]Vmesna vrtilna_SKLOP1'!E682&lt;&gt;"",'[1]Vmesna vrtilna_SKLOP1'!F682,"")</f>
        <v/>
      </c>
      <c r="H682" s="19" t="str">
        <f>IF('[1]Vmesna vrtilna_SKLOP1'!F682&lt;&gt;"",'[1]Vmesna vrtilna_SKLOP1'!I682,"")</f>
        <v/>
      </c>
      <c r="I682" s="20" t="str">
        <f>IF(I681="Skupaj:","DDV (22%):",IF(I681="DDV (22%):","Skupaj z DDV:",IF(AND('[1]Vmesna vrtilna_SKLOP1'!C682&lt;&gt;"",'[1]Vmesna vrtilna_SKLOP1'!E682=""),"Skupaj:","")))</f>
        <v>DDV (22%):</v>
      </c>
      <c r="J682" s="21">
        <f t="shared" si="21"/>
        <v>0</v>
      </c>
      <c r="K682" s="21">
        <f>IF(I682="Skupaj z DDV:",SUM(K680,K681),IF(I682="DDV (22%):",K681*0.22,IF(AND('[1]Vmesna vrtilna_SKLOP1'!C682&lt;&gt;"",'[1]Vmesna vrtilna_SKLOP1'!D682=""),'[1]Vmesna vrtilna_SKLOP1'!J682,IF(F682&lt;&gt;"",IF('[1]Vmesna vrtilna_SKLOP1'!J682&lt;&gt;"",'[1]Vmesna vrtilna_SKLOP1'!J682,""),""))))</f>
        <v>977.2740864876356</v>
      </c>
      <c r="L682" s="22" t="str">
        <f>IF(I681="Skupaj:","DDV (22%):",IF(I681="DDV (22%):","Skupaj z DDV:",IF(AND('[1]Vmesna vrtilna_SKLOP1'!C682&lt;&gt;"",'[1]Vmesna vrtilna_SKLOP1'!E682=""),"Skupaj:",IF(AND('[1]Vmesna vrtilna_SKLOP1'!C682&lt;&gt;"",'[1]Vmesna vrtilna_SKLOP1'!D682=""),'[1]Vmesna vrtilna_SKLOP1'!J682,IF(F682&lt;&gt;"",IF('[1]Vmesna vrtilna_SKLOP1'!J682&lt;&gt;"",'[1]Vmesna vrtilna_SKLOP1'!J682,""),"")))))</f>
        <v>DDV (22%):</v>
      </c>
      <c r="M682" s="22">
        <f t="shared" si="20"/>
        <v>0</v>
      </c>
      <c r="N682" s="22" t="str">
        <f>IF(IFERROR(VLOOKUP(B682,'[1]Vmesna vrtilna_SKLOP1'!B:J,7,0),"")=0,"",IFERROR(VLOOKUP(B682,'[1]Vmesna vrtilna_SKLOP1'!B:J,7,0),""))</f>
        <v/>
      </c>
      <c r="O682" s="22"/>
    </row>
    <row r="683" spans="2:15" ht="15" customHeight="1" x14ac:dyDescent="0.3">
      <c r="B683" s="15" t="str">
        <f>IF(AND('[1]Vmesna vrtilna_SKLOP1'!B683&lt;&gt;"",'[1]Vmesna vrtilna_SKLOP1'!C683&lt;&gt;""),IF('[1]Vmesna vrtilna_SKLOP1'!B683&lt;&gt;"",'[1]Vmesna vrtilna_SKLOP1'!B683,""),"")</f>
        <v/>
      </c>
      <c r="C683" s="16" t="str">
        <f>IF(OR(C682="Posebna oblika",C682="Kulturno zaščiten objekt",C682="Kulturno zaščiten objekt, Posebna oblika"),"Glej zavihek POSEBNI POGOJI",IF(SUM(N682:Q682)=1,"Posebna oblika",IF(SUM(N682:Q682)=10,"Kulturno zaščiten objekt",IF(SUM(N682:Q682)=11,"Kulturno zaščiten objekt, Posebna oblika",IF(AND('[1]Vmesna vrtilna_SKLOP1'!C683&lt;&gt;"",'[1]Vmesna vrtilna_SKLOP1'!D683&lt;&gt;""),IF('[1]Vmesna vrtilna_SKLOP1'!C683&lt;&gt;"",'[1]Vmesna vrtilna_SKLOP1'!C683,""),"")))))</f>
        <v/>
      </c>
      <c r="D683" s="17" t="str">
        <f>IF(IFERROR(VLOOKUP(B683,'[1]Vmesna vrtilna_SKLOP1'!B:J,6,0),"")=0,"",IFERROR(VLOOKUP(B683,'[1]Vmesna vrtilna_SKLOP1'!B:J,6,0),""))</f>
        <v/>
      </c>
      <c r="E683" s="16" t="str">
        <f>IF(IF('[1]Vmesna vrtilna_SKLOP1'!E683&lt;&gt;"",'[1]Vmesna vrtilna_SKLOP1'!D683,"")=0,"",IF('[1]Vmesna vrtilna_SKLOP1'!E683&lt;&gt;"",'[1]Vmesna vrtilna_SKLOP1'!D683,""))</f>
        <v/>
      </c>
      <c r="F683" s="18" t="str">
        <f>IF('[1]Vmesna vrtilna_SKLOP1'!E683&lt;&gt;"",'[1]Vmesna vrtilna_SKLOP1'!E683,"")</f>
        <v/>
      </c>
      <c r="G683" s="15" t="str">
        <f>IF('[1]Vmesna vrtilna_SKLOP1'!E683&lt;&gt;"",'[1]Vmesna vrtilna_SKLOP1'!F683,"")</f>
        <v/>
      </c>
      <c r="H683" s="19" t="str">
        <f>IF('[1]Vmesna vrtilna_SKLOP1'!F683&lt;&gt;"",'[1]Vmesna vrtilna_SKLOP1'!I683,"")</f>
        <v/>
      </c>
      <c r="I683" s="20" t="str">
        <f>IF(I682="Skupaj:","DDV (22%):",IF(I682="DDV (22%):","Skupaj z DDV:",IF(AND('[1]Vmesna vrtilna_SKLOP1'!C683&lt;&gt;"",'[1]Vmesna vrtilna_SKLOP1'!E683=""),"Skupaj:","")))</f>
        <v>Skupaj z DDV:</v>
      </c>
      <c r="J683" s="21">
        <f t="shared" si="21"/>
        <v>0</v>
      </c>
      <c r="K683" s="21">
        <f>IF(I683="Skupaj z DDV:",SUM(K681,K682),IF(I683="DDV (22%):",K682*0.22,IF(AND('[1]Vmesna vrtilna_SKLOP1'!C683&lt;&gt;"",'[1]Vmesna vrtilna_SKLOP1'!D683=""),'[1]Vmesna vrtilna_SKLOP1'!J683,IF(F683&lt;&gt;"",IF('[1]Vmesna vrtilna_SKLOP1'!J683&lt;&gt;"",'[1]Vmesna vrtilna_SKLOP1'!J683,""),""))))</f>
        <v>5419.4290250677977</v>
      </c>
      <c r="L683" s="22" t="str">
        <f>IF(I682="Skupaj:","DDV (22%):",IF(I682="DDV (22%):","Skupaj z DDV:",IF(AND('[1]Vmesna vrtilna_SKLOP1'!C683&lt;&gt;"",'[1]Vmesna vrtilna_SKLOP1'!E683=""),"Skupaj:",IF(AND('[1]Vmesna vrtilna_SKLOP1'!C683&lt;&gt;"",'[1]Vmesna vrtilna_SKLOP1'!D683=""),'[1]Vmesna vrtilna_SKLOP1'!J683,IF(F683&lt;&gt;"",IF('[1]Vmesna vrtilna_SKLOP1'!J683&lt;&gt;"",'[1]Vmesna vrtilna_SKLOP1'!J683,""),"")))))</f>
        <v>Skupaj z DDV:</v>
      </c>
      <c r="M683" s="22">
        <f t="shared" si="20"/>
        <v>0</v>
      </c>
      <c r="N683" s="22" t="str">
        <f>IF(IFERROR(VLOOKUP(B683,'[1]Vmesna vrtilna_SKLOP1'!B:J,7,0),"")=0,"",IFERROR(VLOOKUP(B683,'[1]Vmesna vrtilna_SKLOP1'!B:J,7,0),""))</f>
        <v/>
      </c>
      <c r="O683" s="22"/>
    </row>
    <row r="684" spans="2:15" ht="15" customHeight="1" x14ac:dyDescent="0.3">
      <c r="B684" s="15">
        <f>IF(AND('[1]Vmesna vrtilna_SKLOP1'!B684&lt;&gt;"",'[1]Vmesna vrtilna_SKLOP1'!C684&lt;&gt;""),IF('[1]Vmesna vrtilna_SKLOP1'!B684&lt;&gt;"",'[1]Vmesna vrtilna_SKLOP1'!B684,""),"")</f>
        <v>23</v>
      </c>
      <c r="C684" s="16" t="str">
        <f>IF(OR(C683="Posebna oblika",C683="Kulturno zaščiten objekt",C683="Kulturno zaščiten objekt, Posebna oblika"),"Glej zavihek POSEBNI POGOJI",IF(SUM(N683:Q683)=1,"Posebna oblika",IF(SUM(N683:Q683)=10,"Kulturno zaščiten objekt",IF(SUM(N683:Q683)=11,"Kulturno zaščiten objekt, Posebna oblika",IF(AND('[1]Vmesna vrtilna_SKLOP1'!C684&lt;&gt;"",'[1]Vmesna vrtilna_SKLOP1'!D684&lt;&gt;""),IF('[1]Vmesna vrtilna_SKLOP1'!C684&lt;&gt;"",'[1]Vmesna vrtilna_SKLOP1'!C684,""),"")))))</f>
        <v>Ponoviče 20</v>
      </c>
      <c r="D684" s="17">
        <f>IF(IFERROR(VLOOKUP(B684,'[1]Vmesna vrtilna_SKLOP1'!B:J,6,0),"")=0,"",IFERROR(VLOOKUP(B684,'[1]Vmesna vrtilna_SKLOP1'!B:J,6,0),""))</f>
        <v>1</v>
      </c>
      <c r="E684" s="16" t="str">
        <f>IF(IF('[1]Vmesna vrtilna_SKLOP1'!E684&lt;&gt;"",'[1]Vmesna vrtilna_SKLOP1'!D684,"")=0,"",IF('[1]Vmesna vrtilna_SKLOP1'!E684&lt;&gt;"",'[1]Vmesna vrtilna_SKLOP1'!D684,""))</f>
        <v>Okna/Vrata</v>
      </c>
      <c r="F684" s="18" t="str">
        <f>IF('[1]Vmesna vrtilna_SKLOP1'!E684&lt;&gt;"",'[1]Vmesna vrtilna_SKLOP1'!E684,"")</f>
        <v>Enokrilno okno (tip: O1); dim. ŠxV: 0,96x1,36m; Material: Les ; steklo 6/16Ar/4; Rw,st.=36 (Rw,st.+Ctr ≥ 31 dB)</v>
      </c>
      <c r="G684" s="15" t="str">
        <f>IF('[1]Vmesna vrtilna_SKLOP1'!E684&lt;&gt;"",'[1]Vmesna vrtilna_SKLOP1'!F684,"")</f>
        <v>[kos]</v>
      </c>
      <c r="H684" s="19">
        <f>IF('[1]Vmesna vrtilna_SKLOP1'!F684&lt;&gt;"",'[1]Vmesna vrtilna_SKLOP1'!I684,"")</f>
        <v>1</v>
      </c>
      <c r="I684" s="20" t="str">
        <f>IF(I683="Skupaj:","DDV (22%):",IF(I683="DDV (22%):","Skupaj z DDV:",IF(AND('[1]Vmesna vrtilna_SKLOP1'!C684&lt;&gt;"",'[1]Vmesna vrtilna_SKLOP1'!E684=""),"Skupaj:","")))</f>
        <v/>
      </c>
      <c r="J684" s="21">
        <f t="shared" si="21"/>
        <v>0</v>
      </c>
      <c r="K684" s="21">
        <f>IF(I684="Skupaj z DDV:",SUM(K682,K683),IF(I684="DDV (22%):",K683*0.22,IF(AND('[1]Vmesna vrtilna_SKLOP1'!C684&lt;&gt;"",'[1]Vmesna vrtilna_SKLOP1'!D684=""),'[1]Vmesna vrtilna_SKLOP1'!J684,IF(F684&lt;&gt;"",IF('[1]Vmesna vrtilna_SKLOP1'!J684&lt;&gt;"",'[1]Vmesna vrtilna_SKLOP1'!J684,""),""))))</f>
        <v>543.69301191705597</v>
      </c>
      <c r="L684" s="22">
        <f>IF(I683="Skupaj:","DDV (22%):",IF(I683="DDV (22%):","Skupaj z DDV:",IF(AND('[1]Vmesna vrtilna_SKLOP1'!C684&lt;&gt;"",'[1]Vmesna vrtilna_SKLOP1'!E684=""),"Skupaj:",IF(AND('[1]Vmesna vrtilna_SKLOP1'!C684&lt;&gt;"",'[1]Vmesna vrtilna_SKLOP1'!D684=""),'[1]Vmesna vrtilna_SKLOP1'!J684,IF(F684&lt;&gt;"",IF('[1]Vmesna vrtilna_SKLOP1'!J684&lt;&gt;"",'[1]Vmesna vrtilna_SKLOP1'!J684,""),"")))))</f>
        <v>543.69301191705597</v>
      </c>
      <c r="M684" s="22">
        <f t="shared" si="20"/>
        <v>0</v>
      </c>
      <c r="N684" s="22" t="str">
        <f>IF(IFERROR(VLOOKUP(B684,'[1]Vmesna vrtilna_SKLOP1'!B:J,7,0),"")=0,"",IFERROR(VLOOKUP(B684,'[1]Vmesna vrtilna_SKLOP1'!B:J,7,0),""))</f>
        <v>ZAG</v>
      </c>
      <c r="O684" s="22"/>
    </row>
    <row r="685" spans="2:15" ht="15" customHeight="1" x14ac:dyDescent="0.3">
      <c r="B685" s="15" t="str">
        <f>IF(AND('[1]Vmesna vrtilna_SKLOP1'!B685&lt;&gt;"",'[1]Vmesna vrtilna_SKLOP1'!C685&lt;&gt;""),IF('[1]Vmesna vrtilna_SKLOP1'!B685&lt;&gt;"",'[1]Vmesna vrtilna_SKLOP1'!B685,""),"")</f>
        <v/>
      </c>
      <c r="C685" s="16" t="str">
        <f>IF(OR(C684="Posebna oblika",C684="Kulturno zaščiten objekt",C684="Kulturno zaščiten objekt, Posebna oblika"),"Glej zavihek POSEBNI POGOJI",IF(SUM(N684:Q684)=1,"Posebna oblika",IF(SUM(N684:Q684)=10,"Kulturno zaščiten objekt",IF(SUM(N684:Q684)=11,"Kulturno zaščiten objekt, Posebna oblika",IF(AND('[1]Vmesna vrtilna_SKLOP1'!C685&lt;&gt;"",'[1]Vmesna vrtilna_SKLOP1'!D685&lt;&gt;""),IF('[1]Vmesna vrtilna_SKLOP1'!C685&lt;&gt;"",'[1]Vmesna vrtilna_SKLOP1'!C685,""),"")))))</f>
        <v/>
      </c>
      <c r="D685" s="17" t="str">
        <f>IF(IFERROR(VLOOKUP(B685,'[1]Vmesna vrtilna_SKLOP1'!B:J,6,0),"")=0,"",IFERROR(VLOOKUP(B685,'[1]Vmesna vrtilna_SKLOP1'!B:J,6,0),""))</f>
        <v/>
      </c>
      <c r="E685" s="16" t="str">
        <f>IF(IF('[1]Vmesna vrtilna_SKLOP1'!E685&lt;&gt;"",'[1]Vmesna vrtilna_SKLOP1'!D685,"")=0,"",IF('[1]Vmesna vrtilna_SKLOP1'!E685&lt;&gt;"",'[1]Vmesna vrtilna_SKLOP1'!D685,""))</f>
        <v/>
      </c>
      <c r="F685" s="18" t="str">
        <f>IF('[1]Vmesna vrtilna_SKLOP1'!E685&lt;&gt;"",'[1]Vmesna vrtilna_SKLOP1'!E685,"")</f>
        <v>Enokrilno okno (tip: O1); dim. ŠxV: 0,75x1,17m; Material: PVC ; steklo 6/16Ar/4; Rw,st.=36 (Rw,st.+Ctr ≥ 31 dB)</v>
      </c>
      <c r="G685" s="15" t="str">
        <f>IF('[1]Vmesna vrtilna_SKLOP1'!E685&lt;&gt;"",'[1]Vmesna vrtilna_SKLOP1'!F685,"")</f>
        <v>[kos]</v>
      </c>
      <c r="H685" s="19">
        <f>IF('[1]Vmesna vrtilna_SKLOP1'!F685&lt;&gt;"",'[1]Vmesna vrtilna_SKLOP1'!I685,"")</f>
        <v>1</v>
      </c>
      <c r="I685" s="20" t="str">
        <f>IF(I684="Skupaj:","DDV (22%):",IF(I684="DDV (22%):","Skupaj z DDV:",IF(AND('[1]Vmesna vrtilna_SKLOP1'!C685&lt;&gt;"",'[1]Vmesna vrtilna_SKLOP1'!E685=""),"Skupaj:","")))</f>
        <v/>
      </c>
      <c r="J685" s="21">
        <f t="shared" si="21"/>
        <v>0</v>
      </c>
      <c r="K685" s="21">
        <f>IF(I685="Skupaj z DDV:",SUM(K683,K684),IF(I685="DDV (22%):",K684*0.22,IF(AND('[1]Vmesna vrtilna_SKLOP1'!C685&lt;&gt;"",'[1]Vmesna vrtilna_SKLOP1'!D685=""),'[1]Vmesna vrtilna_SKLOP1'!J685,IF(F685&lt;&gt;"",IF('[1]Vmesna vrtilna_SKLOP1'!J685&lt;&gt;"",'[1]Vmesna vrtilna_SKLOP1'!J685,""),""))))</f>
        <v>214.80940355625</v>
      </c>
      <c r="L685" s="22">
        <f>IF(I684="Skupaj:","DDV (22%):",IF(I684="DDV (22%):","Skupaj z DDV:",IF(AND('[1]Vmesna vrtilna_SKLOP1'!C685&lt;&gt;"",'[1]Vmesna vrtilna_SKLOP1'!E685=""),"Skupaj:",IF(AND('[1]Vmesna vrtilna_SKLOP1'!C685&lt;&gt;"",'[1]Vmesna vrtilna_SKLOP1'!D685=""),'[1]Vmesna vrtilna_SKLOP1'!J685,IF(F685&lt;&gt;"",IF('[1]Vmesna vrtilna_SKLOP1'!J685&lt;&gt;"",'[1]Vmesna vrtilna_SKLOP1'!J685,""),"")))))</f>
        <v>214.80940355625</v>
      </c>
      <c r="M685" s="22">
        <f t="shared" si="20"/>
        <v>0</v>
      </c>
      <c r="N685" s="22" t="str">
        <f>IF(IFERROR(VLOOKUP(B685,'[1]Vmesna vrtilna_SKLOP1'!B:J,7,0),"")=0,"",IFERROR(VLOOKUP(B685,'[1]Vmesna vrtilna_SKLOP1'!B:J,7,0),""))</f>
        <v/>
      </c>
      <c r="O685" s="22"/>
    </row>
    <row r="686" spans="2:15" ht="15" customHeight="1" x14ac:dyDescent="0.3">
      <c r="B686" s="15" t="str">
        <f>IF(AND('[1]Vmesna vrtilna_SKLOP1'!B686&lt;&gt;"",'[1]Vmesna vrtilna_SKLOP1'!C686&lt;&gt;""),IF('[1]Vmesna vrtilna_SKLOP1'!B686&lt;&gt;"",'[1]Vmesna vrtilna_SKLOP1'!B686,""),"")</f>
        <v/>
      </c>
      <c r="C686" s="16" t="str">
        <f>IF(OR(C685="Posebna oblika",C685="Kulturno zaščiten objekt",C685="Kulturno zaščiten objekt, Posebna oblika"),"Glej zavihek POSEBNI POGOJI",IF(SUM(N685:Q685)=1,"Posebna oblika",IF(SUM(N685:Q685)=10,"Kulturno zaščiten objekt",IF(SUM(N685:Q685)=11,"Kulturno zaščiten objekt, Posebna oblika",IF(AND('[1]Vmesna vrtilna_SKLOP1'!C686&lt;&gt;"",'[1]Vmesna vrtilna_SKLOP1'!D686&lt;&gt;""),IF('[1]Vmesna vrtilna_SKLOP1'!C686&lt;&gt;"",'[1]Vmesna vrtilna_SKLOP1'!C686,""),"")))))</f>
        <v/>
      </c>
      <c r="D686" s="17" t="str">
        <f>IF(IFERROR(VLOOKUP(B686,'[1]Vmesna vrtilna_SKLOP1'!B:J,6,0),"")=0,"",IFERROR(VLOOKUP(B686,'[1]Vmesna vrtilna_SKLOP1'!B:J,6,0),""))</f>
        <v/>
      </c>
      <c r="E686" s="16" t="str">
        <f>IF(IF('[1]Vmesna vrtilna_SKLOP1'!E686&lt;&gt;"",'[1]Vmesna vrtilna_SKLOP1'!D686,"")=0,"",IF('[1]Vmesna vrtilna_SKLOP1'!E686&lt;&gt;"",'[1]Vmesna vrtilna_SKLOP1'!D686,""))</f>
        <v/>
      </c>
      <c r="F686" s="18" t="str">
        <f>IF('[1]Vmesna vrtilna_SKLOP1'!E686&lt;&gt;"",'[1]Vmesna vrtilna_SKLOP1'!E686,"")</f>
        <v>Enokrilno okno (tip: O1); dim. ŠxV: 0,78x1,17m; Material: PVC ; steklo 6/16Ar/4; Rw,st.=36 (Rw,st.+Ctr ≥ 31 dB)</v>
      </c>
      <c r="G686" s="15" t="str">
        <f>IF('[1]Vmesna vrtilna_SKLOP1'!E686&lt;&gt;"",'[1]Vmesna vrtilna_SKLOP1'!F686,"")</f>
        <v>[kos]</v>
      </c>
      <c r="H686" s="19">
        <f>IF('[1]Vmesna vrtilna_SKLOP1'!F686&lt;&gt;"",'[1]Vmesna vrtilna_SKLOP1'!I686,"")</f>
        <v>2</v>
      </c>
      <c r="I686" s="20" t="str">
        <f>IF(I685="Skupaj:","DDV (22%):",IF(I685="DDV (22%):","Skupaj z DDV:",IF(AND('[1]Vmesna vrtilna_SKLOP1'!C686&lt;&gt;"",'[1]Vmesna vrtilna_SKLOP1'!E686=""),"Skupaj:","")))</f>
        <v/>
      </c>
      <c r="J686" s="21">
        <f t="shared" si="21"/>
        <v>0</v>
      </c>
      <c r="K686" s="21">
        <f>IF(I686="Skupaj z DDV:",SUM(K684,K685),IF(I686="DDV (22%):",K685*0.22,IF(AND('[1]Vmesna vrtilna_SKLOP1'!C686&lt;&gt;"",'[1]Vmesna vrtilna_SKLOP1'!D686=""),'[1]Vmesna vrtilna_SKLOP1'!J686,IF(F686&lt;&gt;"",IF('[1]Vmesna vrtilna_SKLOP1'!J686&lt;&gt;"",'[1]Vmesna vrtilna_SKLOP1'!J686,""),""))))</f>
        <v>437.64932817288002</v>
      </c>
      <c r="L686" s="22">
        <f>IF(I685="Skupaj:","DDV (22%):",IF(I685="DDV (22%):","Skupaj z DDV:",IF(AND('[1]Vmesna vrtilna_SKLOP1'!C686&lt;&gt;"",'[1]Vmesna vrtilna_SKLOP1'!E686=""),"Skupaj:",IF(AND('[1]Vmesna vrtilna_SKLOP1'!C686&lt;&gt;"",'[1]Vmesna vrtilna_SKLOP1'!D686=""),'[1]Vmesna vrtilna_SKLOP1'!J686,IF(F686&lt;&gt;"",IF('[1]Vmesna vrtilna_SKLOP1'!J686&lt;&gt;"",'[1]Vmesna vrtilna_SKLOP1'!J686,""),"")))))</f>
        <v>437.64932817288002</v>
      </c>
      <c r="M686" s="22">
        <f t="shared" si="20"/>
        <v>0</v>
      </c>
      <c r="N686" s="22" t="str">
        <f>IF(IFERROR(VLOOKUP(B686,'[1]Vmesna vrtilna_SKLOP1'!B:J,7,0),"")=0,"",IFERROR(VLOOKUP(B686,'[1]Vmesna vrtilna_SKLOP1'!B:J,7,0),""))</f>
        <v/>
      </c>
      <c r="O686" s="22"/>
    </row>
    <row r="687" spans="2:15" ht="15" customHeight="1" x14ac:dyDescent="0.3">
      <c r="B687" s="15" t="str">
        <f>IF(AND('[1]Vmesna vrtilna_SKLOP1'!B687&lt;&gt;"",'[1]Vmesna vrtilna_SKLOP1'!C687&lt;&gt;""),IF('[1]Vmesna vrtilna_SKLOP1'!B687&lt;&gt;"",'[1]Vmesna vrtilna_SKLOP1'!B687,""),"")</f>
        <v/>
      </c>
      <c r="C687" s="16" t="str">
        <f>IF(OR(C686="Posebna oblika",C686="Kulturno zaščiten objekt",C686="Kulturno zaščiten objekt, Posebna oblika"),"Glej zavihek POSEBNI POGOJI",IF(SUM(N686:Q686)=1,"Posebna oblika",IF(SUM(N686:Q686)=10,"Kulturno zaščiten objekt",IF(SUM(N686:Q686)=11,"Kulturno zaščiten objekt, Posebna oblika",IF(AND('[1]Vmesna vrtilna_SKLOP1'!C687&lt;&gt;"",'[1]Vmesna vrtilna_SKLOP1'!D687&lt;&gt;""),IF('[1]Vmesna vrtilna_SKLOP1'!C687&lt;&gt;"",'[1]Vmesna vrtilna_SKLOP1'!C687,""),"")))))</f>
        <v/>
      </c>
      <c r="D687" s="17" t="str">
        <f>IF(IFERROR(VLOOKUP(B687,'[1]Vmesna vrtilna_SKLOP1'!B:J,6,0),"")=0,"",IFERROR(VLOOKUP(B687,'[1]Vmesna vrtilna_SKLOP1'!B:J,6,0),""))</f>
        <v/>
      </c>
      <c r="E687" s="16" t="str">
        <f>IF(IF('[1]Vmesna vrtilna_SKLOP1'!E687&lt;&gt;"",'[1]Vmesna vrtilna_SKLOP1'!D687,"")=0,"",IF('[1]Vmesna vrtilna_SKLOP1'!E687&lt;&gt;"",'[1]Vmesna vrtilna_SKLOP1'!D687,""))</f>
        <v/>
      </c>
      <c r="F687" s="18" t="str">
        <f>IF('[1]Vmesna vrtilna_SKLOP1'!E687&lt;&gt;"",'[1]Vmesna vrtilna_SKLOP1'!E687,"")</f>
        <v>Enokrilno okno (tip: O1); dim. ŠxV: 0,74x1,1m; Material: PVC ; steklo 6/16Ar/4; Rw,st.=36 (Rw,st.+Ctr ≥ 31 dB)</v>
      </c>
      <c r="G687" s="15" t="str">
        <f>IF('[1]Vmesna vrtilna_SKLOP1'!E687&lt;&gt;"",'[1]Vmesna vrtilna_SKLOP1'!F687,"")</f>
        <v>[kos]</v>
      </c>
      <c r="H687" s="19">
        <f>IF('[1]Vmesna vrtilna_SKLOP1'!F687&lt;&gt;"",'[1]Vmesna vrtilna_SKLOP1'!I687,"")</f>
        <v>1</v>
      </c>
      <c r="I687" s="20" t="str">
        <f>IF(I686="Skupaj:","DDV (22%):",IF(I686="DDV (22%):","Skupaj z DDV:",IF(AND('[1]Vmesna vrtilna_SKLOP1'!C687&lt;&gt;"",'[1]Vmesna vrtilna_SKLOP1'!E687=""),"Skupaj:","")))</f>
        <v/>
      </c>
      <c r="J687" s="21">
        <f t="shared" si="21"/>
        <v>0</v>
      </c>
      <c r="K687" s="21">
        <f>IF(I687="Skupaj z DDV:",SUM(K685,K686),IF(I687="DDV (22%):",K686*0.22,IF(AND('[1]Vmesna vrtilna_SKLOP1'!C687&lt;&gt;"",'[1]Vmesna vrtilna_SKLOP1'!D687=""),'[1]Vmesna vrtilna_SKLOP1'!J687,IF(F687&lt;&gt;"",IF('[1]Vmesna vrtilna_SKLOP1'!J687&lt;&gt;"",'[1]Vmesna vrtilna_SKLOP1'!J687,""),""))))</f>
        <v>207.44370432400001</v>
      </c>
      <c r="L687" s="22">
        <f>IF(I686="Skupaj:","DDV (22%):",IF(I686="DDV (22%):","Skupaj z DDV:",IF(AND('[1]Vmesna vrtilna_SKLOP1'!C687&lt;&gt;"",'[1]Vmesna vrtilna_SKLOP1'!E687=""),"Skupaj:",IF(AND('[1]Vmesna vrtilna_SKLOP1'!C687&lt;&gt;"",'[1]Vmesna vrtilna_SKLOP1'!D687=""),'[1]Vmesna vrtilna_SKLOP1'!J687,IF(F687&lt;&gt;"",IF('[1]Vmesna vrtilna_SKLOP1'!J687&lt;&gt;"",'[1]Vmesna vrtilna_SKLOP1'!J687,""),"")))))</f>
        <v>207.44370432400001</v>
      </c>
      <c r="M687" s="22">
        <f t="shared" si="20"/>
        <v>0</v>
      </c>
      <c r="N687" s="22" t="str">
        <f>IF(IFERROR(VLOOKUP(B687,'[1]Vmesna vrtilna_SKLOP1'!B:J,7,0),"")=0,"",IFERROR(VLOOKUP(B687,'[1]Vmesna vrtilna_SKLOP1'!B:J,7,0),""))</f>
        <v/>
      </c>
      <c r="O687" s="22"/>
    </row>
    <row r="688" spans="2:15" ht="15" customHeight="1" x14ac:dyDescent="0.3">
      <c r="B688" s="15" t="str">
        <f>IF(AND('[1]Vmesna vrtilna_SKLOP1'!B688&lt;&gt;"",'[1]Vmesna vrtilna_SKLOP1'!C688&lt;&gt;""),IF('[1]Vmesna vrtilna_SKLOP1'!B688&lt;&gt;"",'[1]Vmesna vrtilna_SKLOP1'!B688,""),"")</f>
        <v/>
      </c>
      <c r="C688" s="16" t="str">
        <f>IF(OR(C687="Posebna oblika",C687="Kulturno zaščiten objekt",C687="Kulturno zaščiten objekt, Posebna oblika"),"Glej zavihek POSEBNI POGOJI",IF(SUM(N687:Q687)=1,"Posebna oblika",IF(SUM(N687:Q687)=10,"Kulturno zaščiten objekt",IF(SUM(N687:Q687)=11,"Kulturno zaščiten objekt, Posebna oblika",IF(AND('[1]Vmesna vrtilna_SKLOP1'!C688&lt;&gt;"",'[1]Vmesna vrtilna_SKLOP1'!D688&lt;&gt;""),IF('[1]Vmesna vrtilna_SKLOP1'!C688&lt;&gt;"",'[1]Vmesna vrtilna_SKLOP1'!C688,""),"")))))</f>
        <v/>
      </c>
      <c r="D688" s="17" t="str">
        <f>IF(IFERROR(VLOOKUP(B688,'[1]Vmesna vrtilna_SKLOP1'!B:J,6,0),"")=0,"",IFERROR(VLOOKUP(B688,'[1]Vmesna vrtilna_SKLOP1'!B:J,6,0),""))</f>
        <v/>
      </c>
      <c r="E688" s="16" t="str">
        <f>IF(IF('[1]Vmesna vrtilna_SKLOP1'!E688&lt;&gt;"",'[1]Vmesna vrtilna_SKLOP1'!D688,"")=0,"",IF('[1]Vmesna vrtilna_SKLOP1'!E688&lt;&gt;"",'[1]Vmesna vrtilna_SKLOP1'!D688,""))</f>
        <v/>
      </c>
      <c r="F688" s="18" t="str">
        <f>IF('[1]Vmesna vrtilna_SKLOP1'!E688&lt;&gt;"",'[1]Vmesna vrtilna_SKLOP1'!E688,"")</f>
        <v>Enokrilno okno (tip: O1); dim. ŠxV: 0,6x1,1m; Material: PVC ; steklo 6/16Ar/4; Rw,st.=36 (Rw,st.+Ctr ≥ 31 dB)</v>
      </c>
      <c r="G688" s="15" t="str">
        <f>IF('[1]Vmesna vrtilna_SKLOP1'!E688&lt;&gt;"",'[1]Vmesna vrtilna_SKLOP1'!F688,"")</f>
        <v>[kos]</v>
      </c>
      <c r="H688" s="19">
        <f>IF('[1]Vmesna vrtilna_SKLOP1'!F688&lt;&gt;"",'[1]Vmesna vrtilna_SKLOP1'!I688,"")</f>
        <v>1</v>
      </c>
      <c r="I688" s="20" t="str">
        <f>IF(I687="Skupaj:","DDV (22%):",IF(I687="DDV (22%):","Skupaj z DDV:",IF(AND('[1]Vmesna vrtilna_SKLOP1'!C688&lt;&gt;"",'[1]Vmesna vrtilna_SKLOP1'!E688=""),"Skupaj:","")))</f>
        <v/>
      </c>
      <c r="J688" s="21">
        <f t="shared" si="21"/>
        <v>0</v>
      </c>
      <c r="K688" s="21">
        <f>IF(I688="Skupaj z DDV:",SUM(K686,K687),IF(I688="DDV (22%):",K687*0.22,IF(AND('[1]Vmesna vrtilna_SKLOP1'!C688&lt;&gt;"",'[1]Vmesna vrtilna_SKLOP1'!D688=""),'[1]Vmesna vrtilna_SKLOP1'!J688,IF(F688&lt;&gt;"",IF('[1]Vmesna vrtilna_SKLOP1'!J688&lt;&gt;"",'[1]Vmesna vrtilna_SKLOP1'!J688,""),""))))</f>
        <v>189.03677640000001</v>
      </c>
      <c r="L688" s="22">
        <f>IF(I687="Skupaj:","DDV (22%):",IF(I687="DDV (22%):","Skupaj z DDV:",IF(AND('[1]Vmesna vrtilna_SKLOP1'!C688&lt;&gt;"",'[1]Vmesna vrtilna_SKLOP1'!E688=""),"Skupaj:",IF(AND('[1]Vmesna vrtilna_SKLOP1'!C688&lt;&gt;"",'[1]Vmesna vrtilna_SKLOP1'!D688=""),'[1]Vmesna vrtilna_SKLOP1'!J688,IF(F688&lt;&gt;"",IF('[1]Vmesna vrtilna_SKLOP1'!J688&lt;&gt;"",'[1]Vmesna vrtilna_SKLOP1'!J688,""),"")))))</f>
        <v>189.03677640000001</v>
      </c>
      <c r="M688" s="22">
        <f t="shared" si="20"/>
        <v>0</v>
      </c>
      <c r="N688" s="22" t="str">
        <f>IF(IFERROR(VLOOKUP(B688,'[1]Vmesna vrtilna_SKLOP1'!B:J,7,0),"")=0,"",IFERROR(VLOOKUP(B688,'[1]Vmesna vrtilna_SKLOP1'!B:J,7,0),""))</f>
        <v/>
      </c>
      <c r="O688" s="22"/>
    </row>
    <row r="689" spans="2:15" ht="15" customHeight="1" x14ac:dyDescent="0.3">
      <c r="B689" s="15" t="str">
        <f>IF(AND('[1]Vmesna vrtilna_SKLOP1'!B689&lt;&gt;"",'[1]Vmesna vrtilna_SKLOP1'!C689&lt;&gt;""),IF('[1]Vmesna vrtilna_SKLOP1'!B689&lt;&gt;"",'[1]Vmesna vrtilna_SKLOP1'!B689,""),"")</f>
        <v/>
      </c>
      <c r="C689" s="16" t="str">
        <f>IF(OR(C688="Posebna oblika",C688="Kulturno zaščiten objekt",C688="Kulturno zaščiten objekt, Posebna oblika"),"Glej zavihek POSEBNI POGOJI",IF(SUM(N688:Q688)=1,"Posebna oblika",IF(SUM(N688:Q688)=10,"Kulturno zaščiten objekt",IF(SUM(N688:Q688)=11,"Kulturno zaščiten objekt, Posebna oblika",IF(AND('[1]Vmesna vrtilna_SKLOP1'!C689&lt;&gt;"",'[1]Vmesna vrtilna_SKLOP1'!D689&lt;&gt;""),IF('[1]Vmesna vrtilna_SKLOP1'!C689&lt;&gt;"",'[1]Vmesna vrtilna_SKLOP1'!C689,""),"")))))</f>
        <v/>
      </c>
      <c r="D689" s="17" t="str">
        <f>IF(IFERROR(VLOOKUP(B689,'[1]Vmesna vrtilna_SKLOP1'!B:J,6,0),"")=0,"",IFERROR(VLOOKUP(B689,'[1]Vmesna vrtilna_SKLOP1'!B:J,6,0),""))</f>
        <v/>
      </c>
      <c r="E689" s="16" t="str">
        <f>IF(IF('[1]Vmesna vrtilna_SKLOP1'!E689&lt;&gt;"",'[1]Vmesna vrtilna_SKLOP1'!D689,"")=0,"",IF('[1]Vmesna vrtilna_SKLOP1'!E689&lt;&gt;"",'[1]Vmesna vrtilna_SKLOP1'!D689,""))</f>
        <v/>
      </c>
      <c r="F689" s="18" t="str">
        <f>IF('[1]Vmesna vrtilna_SKLOP1'!E689&lt;&gt;"",'[1]Vmesna vrtilna_SKLOP1'!E689,"")</f>
        <v>Enokrilno okno (tip: O1); dim. ŠxV: 0,73x1,09m; Material: PVC ; steklo 6/16Ar/4; Rw,st.=36 (Rw,st.+Ctr ≥ 31 dB)</v>
      </c>
      <c r="G689" s="15" t="str">
        <f>IF('[1]Vmesna vrtilna_SKLOP1'!E689&lt;&gt;"",'[1]Vmesna vrtilna_SKLOP1'!F689,"")</f>
        <v>[kos]</v>
      </c>
      <c r="H689" s="19">
        <f>IF('[1]Vmesna vrtilna_SKLOP1'!F689&lt;&gt;"",'[1]Vmesna vrtilna_SKLOP1'!I689,"")</f>
        <v>1</v>
      </c>
      <c r="I689" s="20" t="str">
        <f>IF(I688="Skupaj:","DDV (22%):",IF(I688="DDV (22%):","Skupaj z DDV:",IF(AND('[1]Vmesna vrtilna_SKLOP1'!C689&lt;&gt;"",'[1]Vmesna vrtilna_SKLOP1'!E689=""),"Skupaj:","")))</f>
        <v/>
      </c>
      <c r="J689" s="21">
        <f t="shared" si="21"/>
        <v>0</v>
      </c>
      <c r="K689" s="21">
        <f>IF(I689="Skupaj z DDV:",SUM(K687,K688),IF(I689="DDV (22%):",K688*0.22,IF(AND('[1]Vmesna vrtilna_SKLOP1'!C689&lt;&gt;"",'[1]Vmesna vrtilna_SKLOP1'!D689=""),'[1]Vmesna vrtilna_SKLOP1'!J689,IF(F689&lt;&gt;"",IF('[1]Vmesna vrtilna_SKLOP1'!J689&lt;&gt;"",'[1]Vmesna vrtilna_SKLOP1'!J689,""),""))))</f>
        <v>205.29669416881001</v>
      </c>
      <c r="L689" s="22">
        <f>IF(I688="Skupaj:","DDV (22%):",IF(I688="DDV (22%):","Skupaj z DDV:",IF(AND('[1]Vmesna vrtilna_SKLOP1'!C689&lt;&gt;"",'[1]Vmesna vrtilna_SKLOP1'!E689=""),"Skupaj:",IF(AND('[1]Vmesna vrtilna_SKLOP1'!C689&lt;&gt;"",'[1]Vmesna vrtilna_SKLOP1'!D689=""),'[1]Vmesna vrtilna_SKLOP1'!J689,IF(F689&lt;&gt;"",IF('[1]Vmesna vrtilna_SKLOP1'!J689&lt;&gt;"",'[1]Vmesna vrtilna_SKLOP1'!J689,""),"")))))</f>
        <v>205.29669416881001</v>
      </c>
      <c r="M689" s="22">
        <f t="shared" si="20"/>
        <v>0</v>
      </c>
      <c r="N689" s="22" t="str">
        <f>IF(IFERROR(VLOOKUP(B689,'[1]Vmesna vrtilna_SKLOP1'!B:J,7,0),"")=0,"",IFERROR(VLOOKUP(B689,'[1]Vmesna vrtilna_SKLOP1'!B:J,7,0),""))</f>
        <v/>
      </c>
      <c r="O689" s="22"/>
    </row>
    <row r="690" spans="2:15" ht="15" customHeight="1" x14ac:dyDescent="0.3">
      <c r="B690" s="15" t="str">
        <f>IF(AND('[1]Vmesna vrtilna_SKLOP1'!B690&lt;&gt;"",'[1]Vmesna vrtilna_SKLOP1'!C690&lt;&gt;""),IF('[1]Vmesna vrtilna_SKLOP1'!B690&lt;&gt;"",'[1]Vmesna vrtilna_SKLOP1'!B690,""),"")</f>
        <v/>
      </c>
      <c r="C690" s="16" t="str">
        <f>IF(OR(C689="Posebna oblika",C689="Kulturno zaščiten objekt",C689="Kulturno zaščiten objekt, Posebna oblika"),"Glej zavihek POSEBNI POGOJI",IF(SUM(N689:Q689)=1,"Posebna oblika",IF(SUM(N689:Q689)=10,"Kulturno zaščiten objekt",IF(SUM(N689:Q689)=11,"Kulturno zaščiten objekt, Posebna oblika",IF(AND('[1]Vmesna vrtilna_SKLOP1'!C690&lt;&gt;"",'[1]Vmesna vrtilna_SKLOP1'!D690&lt;&gt;""),IF('[1]Vmesna vrtilna_SKLOP1'!C690&lt;&gt;"",'[1]Vmesna vrtilna_SKLOP1'!C690,""),"")))))</f>
        <v/>
      </c>
      <c r="D690" s="17" t="str">
        <f>IF(IFERROR(VLOOKUP(B690,'[1]Vmesna vrtilna_SKLOP1'!B:J,6,0),"")=0,"",IFERROR(VLOOKUP(B690,'[1]Vmesna vrtilna_SKLOP1'!B:J,6,0),""))</f>
        <v/>
      </c>
      <c r="E690" s="16" t="str">
        <f>IF(IF('[1]Vmesna vrtilna_SKLOP1'!E690&lt;&gt;"",'[1]Vmesna vrtilna_SKLOP1'!D690,"")=0,"",IF('[1]Vmesna vrtilna_SKLOP1'!E690&lt;&gt;"",'[1]Vmesna vrtilna_SKLOP1'!D690,""))</f>
        <v/>
      </c>
      <c r="F690" s="18" t="str">
        <f>IF('[1]Vmesna vrtilna_SKLOP1'!E690&lt;&gt;"",'[1]Vmesna vrtilna_SKLOP1'!E690,"")</f>
        <v>Enokrilno okno (tip: O1); dim. ŠxV: 0,97x1,36m; Material: Les ; steklo 6/16Ar/4; Rw,st.=36 (Rw,st.+Ctr ≥ 31 dB)</v>
      </c>
      <c r="G690" s="15" t="str">
        <f>IF('[1]Vmesna vrtilna_SKLOP1'!E690&lt;&gt;"",'[1]Vmesna vrtilna_SKLOP1'!F690,"")</f>
        <v>[kos]</v>
      </c>
      <c r="H690" s="19">
        <f>IF('[1]Vmesna vrtilna_SKLOP1'!F690&lt;&gt;"",'[1]Vmesna vrtilna_SKLOP1'!I690,"")</f>
        <v>1</v>
      </c>
      <c r="I690" s="20" t="str">
        <f>IF(I689="Skupaj:","DDV (22%):",IF(I689="DDV (22%):","Skupaj z DDV:",IF(AND('[1]Vmesna vrtilna_SKLOP1'!C690&lt;&gt;"",'[1]Vmesna vrtilna_SKLOP1'!E690=""),"Skupaj:","")))</f>
        <v/>
      </c>
      <c r="J690" s="21">
        <f t="shared" si="21"/>
        <v>0</v>
      </c>
      <c r="K690" s="21">
        <f>IF(I690="Skupaj z DDV:",SUM(K688,K689),IF(I690="DDV (22%):",K689*0.22,IF(AND('[1]Vmesna vrtilna_SKLOP1'!C690&lt;&gt;"",'[1]Vmesna vrtilna_SKLOP1'!D690=""),'[1]Vmesna vrtilna_SKLOP1'!J690,IF(F690&lt;&gt;"",IF('[1]Vmesna vrtilna_SKLOP1'!J690&lt;&gt;"",'[1]Vmesna vrtilna_SKLOP1'!J690,""),""))))</f>
        <v>546.45878643094397</v>
      </c>
      <c r="L690" s="22">
        <f>IF(I689="Skupaj:","DDV (22%):",IF(I689="DDV (22%):","Skupaj z DDV:",IF(AND('[1]Vmesna vrtilna_SKLOP1'!C690&lt;&gt;"",'[1]Vmesna vrtilna_SKLOP1'!E690=""),"Skupaj:",IF(AND('[1]Vmesna vrtilna_SKLOP1'!C690&lt;&gt;"",'[1]Vmesna vrtilna_SKLOP1'!D690=""),'[1]Vmesna vrtilna_SKLOP1'!J690,IF(F690&lt;&gt;"",IF('[1]Vmesna vrtilna_SKLOP1'!J690&lt;&gt;"",'[1]Vmesna vrtilna_SKLOP1'!J690,""),"")))))</f>
        <v>546.45878643094397</v>
      </c>
      <c r="M690" s="22">
        <f t="shared" si="20"/>
        <v>0</v>
      </c>
      <c r="N690" s="22" t="str">
        <f>IF(IFERROR(VLOOKUP(B690,'[1]Vmesna vrtilna_SKLOP1'!B:J,7,0),"")=0,"",IFERROR(VLOOKUP(B690,'[1]Vmesna vrtilna_SKLOP1'!B:J,7,0),""))</f>
        <v/>
      </c>
      <c r="O690" s="22"/>
    </row>
    <row r="691" spans="2:15" ht="15" customHeight="1" x14ac:dyDescent="0.3">
      <c r="B691" s="15" t="str">
        <f>IF(AND('[1]Vmesna vrtilna_SKLOP1'!B691&lt;&gt;"",'[1]Vmesna vrtilna_SKLOP1'!C691&lt;&gt;""),IF('[1]Vmesna vrtilna_SKLOP1'!B691&lt;&gt;"",'[1]Vmesna vrtilna_SKLOP1'!B691,""),"")</f>
        <v/>
      </c>
      <c r="C691" s="16" t="str">
        <f>IF(OR(C690="Posebna oblika",C690="Kulturno zaščiten objekt",C690="Kulturno zaščiten objekt, Posebna oblika"),"Glej zavihek POSEBNI POGOJI",IF(SUM(N690:Q690)=1,"Posebna oblika",IF(SUM(N690:Q690)=10,"Kulturno zaščiten objekt",IF(SUM(N690:Q690)=11,"Kulturno zaščiten objekt, Posebna oblika",IF(AND('[1]Vmesna vrtilna_SKLOP1'!C691&lt;&gt;"",'[1]Vmesna vrtilna_SKLOP1'!D691&lt;&gt;""),IF('[1]Vmesna vrtilna_SKLOP1'!C691&lt;&gt;"",'[1]Vmesna vrtilna_SKLOP1'!C691,""),"")))))</f>
        <v/>
      </c>
      <c r="D691" s="17" t="str">
        <f>IF(IFERROR(VLOOKUP(B691,'[1]Vmesna vrtilna_SKLOP1'!B:J,6,0),"")=0,"",IFERROR(VLOOKUP(B691,'[1]Vmesna vrtilna_SKLOP1'!B:J,6,0),""))</f>
        <v/>
      </c>
      <c r="E691" s="16" t="str">
        <f>IF(IF('[1]Vmesna vrtilna_SKLOP1'!E691&lt;&gt;"",'[1]Vmesna vrtilna_SKLOP1'!D691,"")=0,"",IF('[1]Vmesna vrtilna_SKLOP1'!E691&lt;&gt;"",'[1]Vmesna vrtilna_SKLOP1'!D691,""))</f>
        <v/>
      </c>
      <c r="F691" s="18" t="str">
        <f>IF('[1]Vmesna vrtilna_SKLOP1'!E691&lt;&gt;"",'[1]Vmesna vrtilna_SKLOP1'!E691,"")</f>
        <v>Enokrilno okno (tip: O1); dim. ŠxV: 0,96x1,37m; Material: Les ; steklo 6/16Ar/4; Rw,st.=36 (Rw,st.+Ctr ≥ 31 dB)</v>
      </c>
      <c r="G691" s="15" t="str">
        <f>IF('[1]Vmesna vrtilna_SKLOP1'!E691&lt;&gt;"",'[1]Vmesna vrtilna_SKLOP1'!F691,"")</f>
        <v>[kos]</v>
      </c>
      <c r="H691" s="19">
        <f>IF('[1]Vmesna vrtilna_SKLOP1'!F691&lt;&gt;"",'[1]Vmesna vrtilna_SKLOP1'!I691,"")</f>
        <v>1</v>
      </c>
      <c r="I691" s="20" t="str">
        <f>IF(I690="Skupaj:","DDV (22%):",IF(I690="DDV (22%):","Skupaj z DDV:",IF(AND('[1]Vmesna vrtilna_SKLOP1'!C691&lt;&gt;"",'[1]Vmesna vrtilna_SKLOP1'!E691=""),"Skupaj:","")))</f>
        <v/>
      </c>
      <c r="J691" s="21">
        <f t="shared" si="21"/>
        <v>0</v>
      </c>
      <c r="K691" s="21">
        <f>IF(I691="Skupaj z DDV:",SUM(K689,K690),IF(I691="DDV (22%):",K690*0.22,IF(AND('[1]Vmesna vrtilna_SKLOP1'!C691&lt;&gt;"",'[1]Vmesna vrtilna_SKLOP1'!D691=""),'[1]Vmesna vrtilna_SKLOP1'!J691,IF(F691&lt;&gt;"",IF('[1]Vmesna vrtilna_SKLOP1'!J691&lt;&gt;"",'[1]Vmesna vrtilna_SKLOP1'!J691,""),""))))</f>
        <v>545.64666336998391</v>
      </c>
      <c r="L691" s="22">
        <f>IF(I690="Skupaj:","DDV (22%):",IF(I690="DDV (22%):","Skupaj z DDV:",IF(AND('[1]Vmesna vrtilna_SKLOP1'!C691&lt;&gt;"",'[1]Vmesna vrtilna_SKLOP1'!E691=""),"Skupaj:",IF(AND('[1]Vmesna vrtilna_SKLOP1'!C691&lt;&gt;"",'[1]Vmesna vrtilna_SKLOP1'!D691=""),'[1]Vmesna vrtilna_SKLOP1'!J691,IF(F691&lt;&gt;"",IF('[1]Vmesna vrtilna_SKLOP1'!J691&lt;&gt;"",'[1]Vmesna vrtilna_SKLOP1'!J691,""),"")))))</f>
        <v>545.64666336998391</v>
      </c>
      <c r="M691" s="22">
        <f t="shared" si="20"/>
        <v>0</v>
      </c>
      <c r="N691" s="22" t="str">
        <f>IF(IFERROR(VLOOKUP(B691,'[1]Vmesna vrtilna_SKLOP1'!B:J,7,0),"")=0,"",IFERROR(VLOOKUP(B691,'[1]Vmesna vrtilna_SKLOP1'!B:J,7,0),""))</f>
        <v/>
      </c>
      <c r="O691" s="22"/>
    </row>
    <row r="692" spans="2:15" ht="15" customHeight="1" x14ac:dyDescent="0.3">
      <c r="B692" s="15" t="str">
        <f>IF(AND('[1]Vmesna vrtilna_SKLOP1'!B692&lt;&gt;"",'[1]Vmesna vrtilna_SKLOP1'!C692&lt;&gt;""),IF('[1]Vmesna vrtilna_SKLOP1'!B692&lt;&gt;"",'[1]Vmesna vrtilna_SKLOP1'!B692,""),"")</f>
        <v/>
      </c>
      <c r="C692" s="16" t="str">
        <f>IF(OR(C691="Posebna oblika",C691="Kulturno zaščiten objekt",C691="Kulturno zaščiten objekt, Posebna oblika"),"Glej zavihek POSEBNI POGOJI",IF(SUM(N691:Q691)=1,"Posebna oblika",IF(SUM(N691:Q691)=10,"Kulturno zaščiten objekt",IF(SUM(N691:Q691)=11,"Kulturno zaščiten objekt, Posebna oblika",IF(AND('[1]Vmesna vrtilna_SKLOP1'!C692&lt;&gt;"",'[1]Vmesna vrtilna_SKLOP1'!D692&lt;&gt;""),IF('[1]Vmesna vrtilna_SKLOP1'!C692&lt;&gt;"",'[1]Vmesna vrtilna_SKLOP1'!C692,""),"")))))</f>
        <v/>
      </c>
      <c r="D692" s="17" t="str">
        <f>IF(IFERROR(VLOOKUP(B692,'[1]Vmesna vrtilna_SKLOP1'!B:J,6,0),"")=0,"",IFERROR(VLOOKUP(B692,'[1]Vmesna vrtilna_SKLOP1'!B:J,6,0),""))</f>
        <v/>
      </c>
      <c r="E692" s="16" t="str">
        <f>IF(IF('[1]Vmesna vrtilna_SKLOP1'!E692&lt;&gt;"",'[1]Vmesna vrtilna_SKLOP1'!D692,"")=0,"",IF('[1]Vmesna vrtilna_SKLOP1'!E692&lt;&gt;"",'[1]Vmesna vrtilna_SKLOP1'!D692,""))</f>
        <v/>
      </c>
      <c r="F692" s="18" t="str">
        <f>IF('[1]Vmesna vrtilna_SKLOP1'!E692&lt;&gt;"",'[1]Vmesna vrtilna_SKLOP1'!E692,"")</f>
        <v>Enokrilno okno (tip: O1); dim. ŠxV: 0,99x1,69m; Material: Les ; steklo 6/16Ar/4; Rw,st.=36 (Rw,st.+Ctr ≥ 31 dB)</v>
      </c>
      <c r="G692" s="15" t="str">
        <f>IF('[1]Vmesna vrtilna_SKLOP1'!E692&lt;&gt;"",'[1]Vmesna vrtilna_SKLOP1'!F692,"")</f>
        <v>[kos]</v>
      </c>
      <c r="H692" s="19">
        <f>IF('[1]Vmesna vrtilna_SKLOP1'!F692&lt;&gt;"",'[1]Vmesna vrtilna_SKLOP1'!I692,"")</f>
        <v>1</v>
      </c>
      <c r="I692" s="20" t="str">
        <f>IF(I691="Skupaj:","DDV (22%):",IF(I691="DDV (22%):","Skupaj z DDV:",IF(AND('[1]Vmesna vrtilna_SKLOP1'!C692&lt;&gt;"",'[1]Vmesna vrtilna_SKLOP1'!E692=""),"Skupaj:","")))</f>
        <v/>
      </c>
      <c r="J692" s="21">
        <f t="shared" si="21"/>
        <v>0</v>
      </c>
      <c r="K692" s="21">
        <f>IF(I692="Skupaj z DDV:",SUM(K690,K691),IF(I692="DDV (22%):",K691*0.22,IF(AND('[1]Vmesna vrtilna_SKLOP1'!C692&lt;&gt;"",'[1]Vmesna vrtilna_SKLOP1'!D692=""),'[1]Vmesna vrtilna_SKLOP1'!J692,IF(F692&lt;&gt;"",IF('[1]Vmesna vrtilna_SKLOP1'!J692&lt;&gt;"",'[1]Vmesna vrtilna_SKLOP1'!J692,""),""))))</f>
        <v>613.89133629409343</v>
      </c>
      <c r="L692" s="22">
        <f>IF(I691="Skupaj:","DDV (22%):",IF(I691="DDV (22%):","Skupaj z DDV:",IF(AND('[1]Vmesna vrtilna_SKLOP1'!C692&lt;&gt;"",'[1]Vmesna vrtilna_SKLOP1'!E692=""),"Skupaj:",IF(AND('[1]Vmesna vrtilna_SKLOP1'!C692&lt;&gt;"",'[1]Vmesna vrtilna_SKLOP1'!D692=""),'[1]Vmesna vrtilna_SKLOP1'!J692,IF(F692&lt;&gt;"",IF('[1]Vmesna vrtilna_SKLOP1'!J692&lt;&gt;"",'[1]Vmesna vrtilna_SKLOP1'!J692,""),"")))))</f>
        <v>613.89133629409343</v>
      </c>
      <c r="M692" s="22">
        <f t="shared" si="20"/>
        <v>0</v>
      </c>
      <c r="N692" s="22" t="str">
        <f>IF(IFERROR(VLOOKUP(B692,'[1]Vmesna vrtilna_SKLOP1'!B:J,7,0),"")=0,"",IFERROR(VLOOKUP(B692,'[1]Vmesna vrtilna_SKLOP1'!B:J,7,0),""))</f>
        <v/>
      </c>
      <c r="O692" s="22"/>
    </row>
    <row r="693" spans="2:15" ht="15" customHeight="1" x14ac:dyDescent="0.3">
      <c r="B693" s="15" t="str">
        <f>IF(AND('[1]Vmesna vrtilna_SKLOP1'!B693&lt;&gt;"",'[1]Vmesna vrtilna_SKLOP1'!C693&lt;&gt;""),IF('[1]Vmesna vrtilna_SKLOP1'!B693&lt;&gt;"",'[1]Vmesna vrtilna_SKLOP1'!B693,""),"")</f>
        <v/>
      </c>
      <c r="C693" s="16" t="str">
        <f>IF(OR(C692="Posebna oblika",C692="Kulturno zaščiten objekt",C692="Kulturno zaščiten objekt, Posebna oblika"),"Glej zavihek POSEBNI POGOJI",IF(SUM(N692:Q692)=1,"Posebna oblika",IF(SUM(N692:Q692)=10,"Kulturno zaščiten objekt",IF(SUM(N692:Q692)=11,"Kulturno zaščiten objekt, Posebna oblika",IF(AND('[1]Vmesna vrtilna_SKLOP1'!C693&lt;&gt;"",'[1]Vmesna vrtilna_SKLOP1'!D693&lt;&gt;""),IF('[1]Vmesna vrtilna_SKLOP1'!C693&lt;&gt;"",'[1]Vmesna vrtilna_SKLOP1'!C693,""),"")))))</f>
        <v/>
      </c>
      <c r="D693" s="17" t="str">
        <f>IF(IFERROR(VLOOKUP(B693,'[1]Vmesna vrtilna_SKLOP1'!B:J,6,0),"")=0,"",IFERROR(VLOOKUP(B693,'[1]Vmesna vrtilna_SKLOP1'!B:J,6,0),""))</f>
        <v/>
      </c>
      <c r="E693" s="16" t="str">
        <f>IF(IF('[1]Vmesna vrtilna_SKLOP1'!E693&lt;&gt;"",'[1]Vmesna vrtilna_SKLOP1'!D693,"")=0,"",IF('[1]Vmesna vrtilna_SKLOP1'!E693&lt;&gt;"",'[1]Vmesna vrtilna_SKLOP1'!D693,""))</f>
        <v/>
      </c>
      <c r="F693" s="18" t="str">
        <f>IF('[1]Vmesna vrtilna_SKLOP1'!E693&lt;&gt;"",'[1]Vmesna vrtilna_SKLOP1'!E693,"")</f>
        <v>Enokrilno okno (tip: O1); dim. ŠxV: 0,97x1,72m; Material: Les ; steklo 6/16Ar/4; Rw,st.=36 (Rw,st.+Ctr ≥ 31 dB)</v>
      </c>
      <c r="G693" s="15" t="str">
        <f>IF('[1]Vmesna vrtilna_SKLOP1'!E693&lt;&gt;"",'[1]Vmesna vrtilna_SKLOP1'!F693,"")</f>
        <v>[kos]</v>
      </c>
      <c r="H693" s="19">
        <f>IF('[1]Vmesna vrtilna_SKLOP1'!F693&lt;&gt;"",'[1]Vmesna vrtilna_SKLOP1'!I693,"")</f>
        <v>3</v>
      </c>
      <c r="I693" s="20" t="str">
        <f>IF(I692="Skupaj:","DDV (22%):",IF(I692="DDV (22%):","Skupaj z DDV:",IF(AND('[1]Vmesna vrtilna_SKLOP1'!C693&lt;&gt;"",'[1]Vmesna vrtilna_SKLOP1'!E693=""),"Skupaj:","")))</f>
        <v/>
      </c>
      <c r="J693" s="21">
        <f t="shared" si="21"/>
        <v>0</v>
      </c>
      <c r="K693" s="21">
        <f>IF(I693="Skupaj z DDV:",SUM(K691,K692),IF(I693="DDV (22%):",K692*0.22,IF(AND('[1]Vmesna vrtilna_SKLOP1'!C693&lt;&gt;"",'[1]Vmesna vrtilna_SKLOP1'!D693=""),'[1]Vmesna vrtilna_SKLOP1'!J693,IF(F693&lt;&gt;"",IF('[1]Vmesna vrtilna_SKLOP1'!J693&lt;&gt;"",'[1]Vmesna vrtilna_SKLOP1'!J693,""),""))))</f>
        <v>1839.1591985315276</v>
      </c>
      <c r="L693" s="22">
        <f>IF(I692="Skupaj:","DDV (22%):",IF(I692="DDV (22%):","Skupaj z DDV:",IF(AND('[1]Vmesna vrtilna_SKLOP1'!C693&lt;&gt;"",'[1]Vmesna vrtilna_SKLOP1'!E693=""),"Skupaj:",IF(AND('[1]Vmesna vrtilna_SKLOP1'!C693&lt;&gt;"",'[1]Vmesna vrtilna_SKLOP1'!D693=""),'[1]Vmesna vrtilna_SKLOP1'!J693,IF(F693&lt;&gt;"",IF('[1]Vmesna vrtilna_SKLOP1'!J693&lt;&gt;"",'[1]Vmesna vrtilna_SKLOP1'!J693,""),"")))))</f>
        <v>1839.1591985315276</v>
      </c>
      <c r="M693" s="22">
        <f t="shared" si="20"/>
        <v>0</v>
      </c>
      <c r="N693" s="22" t="str">
        <f>IF(IFERROR(VLOOKUP(B693,'[1]Vmesna vrtilna_SKLOP1'!B:J,7,0),"")=0,"",IFERROR(VLOOKUP(B693,'[1]Vmesna vrtilna_SKLOP1'!B:J,7,0),""))</f>
        <v/>
      </c>
      <c r="O693" s="22"/>
    </row>
    <row r="694" spans="2:15" ht="15" customHeight="1" x14ac:dyDescent="0.3">
      <c r="B694" s="15" t="str">
        <f>IF(AND('[1]Vmesna vrtilna_SKLOP1'!B694&lt;&gt;"",'[1]Vmesna vrtilna_SKLOP1'!C694&lt;&gt;""),IF('[1]Vmesna vrtilna_SKLOP1'!B694&lt;&gt;"",'[1]Vmesna vrtilna_SKLOP1'!B694,""),"")</f>
        <v/>
      </c>
      <c r="C694" s="16" t="str">
        <f>IF(OR(C693="Posebna oblika",C693="Kulturno zaščiten objekt",C693="Kulturno zaščiten objekt, Posebna oblika"),"Glej zavihek POSEBNI POGOJI",IF(SUM(N693:Q693)=1,"Posebna oblika",IF(SUM(N693:Q693)=10,"Kulturno zaščiten objekt",IF(SUM(N693:Q693)=11,"Kulturno zaščiten objekt, Posebna oblika",IF(AND('[1]Vmesna vrtilna_SKLOP1'!C694&lt;&gt;"",'[1]Vmesna vrtilna_SKLOP1'!D694&lt;&gt;""),IF('[1]Vmesna vrtilna_SKLOP1'!C694&lt;&gt;"",'[1]Vmesna vrtilna_SKLOP1'!C694,""),"")))))</f>
        <v/>
      </c>
      <c r="D694" s="17" t="str">
        <f>IF(IFERROR(VLOOKUP(B694,'[1]Vmesna vrtilna_SKLOP1'!B:J,6,0),"")=0,"",IFERROR(VLOOKUP(B694,'[1]Vmesna vrtilna_SKLOP1'!B:J,6,0),""))</f>
        <v/>
      </c>
      <c r="E694" s="16" t="str">
        <f>IF(IF('[1]Vmesna vrtilna_SKLOP1'!E694&lt;&gt;"",'[1]Vmesna vrtilna_SKLOP1'!D694,"")=0,"",IF('[1]Vmesna vrtilna_SKLOP1'!E694&lt;&gt;"",'[1]Vmesna vrtilna_SKLOP1'!D694,""))</f>
        <v/>
      </c>
      <c r="F694" s="18" t="str">
        <f>IF('[1]Vmesna vrtilna_SKLOP1'!E694&lt;&gt;"",'[1]Vmesna vrtilna_SKLOP1'!E694,"")</f>
        <v>Enokrilno okno (tip: O1); dim. ŠxV: 0,98x1,66m; Material: Les ; steklo 6/16Ar/4; Rw,st.=36 (Rw,st.+Ctr ≥ 31 dB)</v>
      </c>
      <c r="G694" s="15" t="str">
        <f>IF('[1]Vmesna vrtilna_SKLOP1'!E694&lt;&gt;"",'[1]Vmesna vrtilna_SKLOP1'!F694,"")</f>
        <v>[kos]</v>
      </c>
      <c r="H694" s="19">
        <f>IF('[1]Vmesna vrtilna_SKLOP1'!F694&lt;&gt;"",'[1]Vmesna vrtilna_SKLOP1'!I694,"")</f>
        <v>1</v>
      </c>
      <c r="I694" s="20" t="str">
        <f>IF(I693="Skupaj:","DDV (22%):",IF(I693="DDV (22%):","Skupaj z DDV:",IF(AND('[1]Vmesna vrtilna_SKLOP1'!C694&lt;&gt;"",'[1]Vmesna vrtilna_SKLOP1'!E694=""),"Skupaj:","")))</f>
        <v/>
      </c>
      <c r="J694" s="21">
        <f t="shared" si="21"/>
        <v>0</v>
      </c>
      <c r="K694" s="21">
        <f>IF(I694="Skupaj z DDV:",SUM(K692,K693),IF(I694="DDV (22%):",K693*0.22,IF(AND('[1]Vmesna vrtilna_SKLOP1'!C694&lt;&gt;"",'[1]Vmesna vrtilna_SKLOP1'!D694=""),'[1]Vmesna vrtilna_SKLOP1'!J694,IF(F694&lt;&gt;"",IF('[1]Vmesna vrtilna_SKLOP1'!J694&lt;&gt;"",'[1]Vmesna vrtilna_SKLOP1'!J694,""),""))))</f>
        <v>605.56627012610386</v>
      </c>
      <c r="L694" s="22">
        <f>IF(I693="Skupaj:","DDV (22%):",IF(I693="DDV (22%):","Skupaj z DDV:",IF(AND('[1]Vmesna vrtilna_SKLOP1'!C694&lt;&gt;"",'[1]Vmesna vrtilna_SKLOP1'!E694=""),"Skupaj:",IF(AND('[1]Vmesna vrtilna_SKLOP1'!C694&lt;&gt;"",'[1]Vmesna vrtilna_SKLOP1'!D694=""),'[1]Vmesna vrtilna_SKLOP1'!J694,IF(F694&lt;&gt;"",IF('[1]Vmesna vrtilna_SKLOP1'!J694&lt;&gt;"",'[1]Vmesna vrtilna_SKLOP1'!J694,""),"")))))</f>
        <v>605.56627012610386</v>
      </c>
      <c r="M694" s="22">
        <f t="shared" si="20"/>
        <v>0</v>
      </c>
      <c r="N694" s="22" t="str">
        <f>IF(IFERROR(VLOOKUP(B694,'[1]Vmesna vrtilna_SKLOP1'!B:J,7,0),"")=0,"",IFERROR(VLOOKUP(B694,'[1]Vmesna vrtilna_SKLOP1'!B:J,7,0),""))</f>
        <v/>
      </c>
      <c r="O694" s="22"/>
    </row>
    <row r="695" spans="2:15" ht="15" customHeight="1" x14ac:dyDescent="0.3">
      <c r="B695" s="15" t="str">
        <f>IF(AND('[1]Vmesna vrtilna_SKLOP1'!B695&lt;&gt;"",'[1]Vmesna vrtilna_SKLOP1'!C695&lt;&gt;""),IF('[1]Vmesna vrtilna_SKLOP1'!B695&lt;&gt;"",'[1]Vmesna vrtilna_SKLOP1'!B695,""),"")</f>
        <v/>
      </c>
      <c r="C695" s="16" t="str">
        <f>IF(OR(C694="Posebna oblika",C694="Kulturno zaščiten objekt",C694="Kulturno zaščiten objekt, Posebna oblika"),"Glej zavihek POSEBNI POGOJI",IF(SUM(N694:Q694)=1,"Posebna oblika",IF(SUM(N694:Q694)=10,"Kulturno zaščiten objekt",IF(SUM(N694:Q694)=11,"Kulturno zaščiten objekt, Posebna oblika",IF(AND('[1]Vmesna vrtilna_SKLOP1'!C695&lt;&gt;"",'[1]Vmesna vrtilna_SKLOP1'!D695&lt;&gt;""),IF('[1]Vmesna vrtilna_SKLOP1'!C695&lt;&gt;"",'[1]Vmesna vrtilna_SKLOP1'!C695,""),"")))))</f>
        <v/>
      </c>
      <c r="D695" s="17" t="str">
        <f>IF(IFERROR(VLOOKUP(B695,'[1]Vmesna vrtilna_SKLOP1'!B:J,6,0),"")=0,"",IFERROR(VLOOKUP(B695,'[1]Vmesna vrtilna_SKLOP1'!B:J,6,0),""))</f>
        <v/>
      </c>
      <c r="E695" s="16" t="str">
        <f>IF(IF('[1]Vmesna vrtilna_SKLOP1'!E695&lt;&gt;"",'[1]Vmesna vrtilna_SKLOP1'!D695,"")=0,"",IF('[1]Vmesna vrtilna_SKLOP1'!E695&lt;&gt;"",'[1]Vmesna vrtilna_SKLOP1'!D695,""))</f>
        <v/>
      </c>
      <c r="F695" s="18" t="str">
        <f>IF('[1]Vmesna vrtilna_SKLOP1'!E695&lt;&gt;"",'[1]Vmesna vrtilna_SKLOP1'!E695,"")</f>
        <v>Enokrilno okno (tip: O1); dim. ŠxV: 1,06x1,68m; Material: Les ; steklo 6/16Ar/4; Rw,st.=36 (Rw,st.+Ctr ≥ 31 dB)</v>
      </c>
      <c r="G695" s="15" t="str">
        <f>IF('[1]Vmesna vrtilna_SKLOP1'!E695&lt;&gt;"",'[1]Vmesna vrtilna_SKLOP1'!F695,"")</f>
        <v>[kos]</v>
      </c>
      <c r="H695" s="19">
        <f>IF('[1]Vmesna vrtilna_SKLOP1'!F695&lt;&gt;"",'[1]Vmesna vrtilna_SKLOP1'!I695,"")</f>
        <v>1</v>
      </c>
      <c r="I695" s="20" t="str">
        <f>IF(I694="Skupaj:","DDV (22%):",IF(I694="DDV (22%):","Skupaj z DDV:",IF(AND('[1]Vmesna vrtilna_SKLOP1'!C695&lt;&gt;"",'[1]Vmesna vrtilna_SKLOP1'!E695=""),"Skupaj:","")))</f>
        <v/>
      </c>
      <c r="J695" s="21">
        <f t="shared" si="21"/>
        <v>0</v>
      </c>
      <c r="K695" s="21">
        <f>IF(I695="Skupaj z DDV:",SUM(K693,K694),IF(I695="DDV (22%):",K694*0.22,IF(AND('[1]Vmesna vrtilna_SKLOP1'!C695&lt;&gt;"",'[1]Vmesna vrtilna_SKLOP1'!D695=""),'[1]Vmesna vrtilna_SKLOP1'!J695,IF(F695&lt;&gt;"",IF('[1]Vmesna vrtilna_SKLOP1'!J695&lt;&gt;"",'[1]Vmesna vrtilna_SKLOP1'!J695,""),""))))</f>
        <v>632.67776614694401</v>
      </c>
      <c r="L695" s="22">
        <f>IF(I694="Skupaj:","DDV (22%):",IF(I694="DDV (22%):","Skupaj z DDV:",IF(AND('[1]Vmesna vrtilna_SKLOP1'!C695&lt;&gt;"",'[1]Vmesna vrtilna_SKLOP1'!E695=""),"Skupaj:",IF(AND('[1]Vmesna vrtilna_SKLOP1'!C695&lt;&gt;"",'[1]Vmesna vrtilna_SKLOP1'!D695=""),'[1]Vmesna vrtilna_SKLOP1'!J695,IF(F695&lt;&gt;"",IF('[1]Vmesna vrtilna_SKLOP1'!J695&lt;&gt;"",'[1]Vmesna vrtilna_SKLOP1'!J695,""),"")))))</f>
        <v>632.67776614694401</v>
      </c>
      <c r="M695" s="22">
        <f t="shared" si="20"/>
        <v>0</v>
      </c>
      <c r="N695" s="22" t="str">
        <f>IF(IFERROR(VLOOKUP(B695,'[1]Vmesna vrtilna_SKLOP1'!B:J,7,0),"")=0,"",IFERROR(VLOOKUP(B695,'[1]Vmesna vrtilna_SKLOP1'!B:J,7,0),""))</f>
        <v/>
      </c>
      <c r="O695" s="22"/>
    </row>
    <row r="696" spans="2:15" ht="15" customHeight="1" x14ac:dyDescent="0.3">
      <c r="B696" s="15" t="str">
        <f>IF(AND('[1]Vmesna vrtilna_SKLOP1'!B696&lt;&gt;"",'[1]Vmesna vrtilna_SKLOP1'!C696&lt;&gt;""),IF('[1]Vmesna vrtilna_SKLOP1'!B696&lt;&gt;"",'[1]Vmesna vrtilna_SKLOP1'!B696,""),"")</f>
        <v/>
      </c>
      <c r="C696" s="16" t="str">
        <f>IF(OR(C695="Posebna oblika",C695="Kulturno zaščiten objekt",C695="Kulturno zaščiten objekt, Posebna oblika"),"Glej zavihek POSEBNI POGOJI",IF(SUM(N695:Q695)=1,"Posebna oblika",IF(SUM(N695:Q695)=10,"Kulturno zaščiten objekt",IF(SUM(N695:Q695)=11,"Kulturno zaščiten objekt, Posebna oblika",IF(AND('[1]Vmesna vrtilna_SKLOP1'!C696&lt;&gt;"",'[1]Vmesna vrtilna_SKLOP1'!D696&lt;&gt;""),IF('[1]Vmesna vrtilna_SKLOP1'!C696&lt;&gt;"",'[1]Vmesna vrtilna_SKLOP1'!C696,""),"")))))</f>
        <v/>
      </c>
      <c r="D696" s="17" t="str">
        <f>IF(IFERROR(VLOOKUP(B696,'[1]Vmesna vrtilna_SKLOP1'!B:J,6,0),"")=0,"",IFERROR(VLOOKUP(B696,'[1]Vmesna vrtilna_SKLOP1'!B:J,6,0),""))</f>
        <v/>
      </c>
      <c r="E696" s="16" t="str">
        <f>IF(IF('[1]Vmesna vrtilna_SKLOP1'!E696&lt;&gt;"",'[1]Vmesna vrtilna_SKLOP1'!D696,"")=0,"",IF('[1]Vmesna vrtilna_SKLOP1'!E696&lt;&gt;"",'[1]Vmesna vrtilna_SKLOP1'!D696,""))</f>
        <v/>
      </c>
      <c r="F696" s="18" t="str">
        <f>IF('[1]Vmesna vrtilna_SKLOP1'!E696&lt;&gt;"",'[1]Vmesna vrtilna_SKLOP1'!E696,"")</f>
        <v/>
      </c>
      <c r="G696" s="15" t="str">
        <f>IF('[1]Vmesna vrtilna_SKLOP1'!E696&lt;&gt;"",'[1]Vmesna vrtilna_SKLOP1'!F696,"")</f>
        <v/>
      </c>
      <c r="H696" s="19" t="str">
        <f>IF('[1]Vmesna vrtilna_SKLOP1'!F696&lt;&gt;"",'[1]Vmesna vrtilna_SKLOP1'!I696,"")</f>
        <v/>
      </c>
      <c r="I696" s="20" t="str">
        <f>IF(I695="Skupaj:","DDV (22%):",IF(I695="DDV (22%):","Skupaj z DDV:",IF(AND('[1]Vmesna vrtilna_SKLOP1'!C696&lt;&gt;"",'[1]Vmesna vrtilna_SKLOP1'!E696=""),"Skupaj:","")))</f>
        <v/>
      </c>
      <c r="J696" s="21" t="str">
        <f t="shared" si="21"/>
        <v/>
      </c>
      <c r="K696" s="21" t="str">
        <f>IF(I696="Skupaj z DDV:",SUM(K694,K695),IF(I696="DDV (22%):",K695*0.22,IF(AND('[1]Vmesna vrtilna_SKLOP1'!C696&lt;&gt;"",'[1]Vmesna vrtilna_SKLOP1'!D696=""),'[1]Vmesna vrtilna_SKLOP1'!J696,IF(F696&lt;&gt;"",IF('[1]Vmesna vrtilna_SKLOP1'!J696&lt;&gt;"",'[1]Vmesna vrtilna_SKLOP1'!J696,""),""))))</f>
        <v/>
      </c>
      <c r="L696" s="22" t="str">
        <f>IF(I695="Skupaj:","DDV (22%):",IF(I695="DDV (22%):","Skupaj z DDV:",IF(AND('[1]Vmesna vrtilna_SKLOP1'!C696&lt;&gt;"",'[1]Vmesna vrtilna_SKLOP1'!E696=""),"Skupaj:",IF(AND('[1]Vmesna vrtilna_SKLOP1'!C696&lt;&gt;"",'[1]Vmesna vrtilna_SKLOP1'!D696=""),'[1]Vmesna vrtilna_SKLOP1'!J696,IF(F696&lt;&gt;"",IF('[1]Vmesna vrtilna_SKLOP1'!J696&lt;&gt;"",'[1]Vmesna vrtilna_SKLOP1'!J696,""),"")))))</f>
        <v/>
      </c>
      <c r="M696" s="22">
        <f t="shared" si="20"/>
        <v>0</v>
      </c>
      <c r="N696" s="22" t="str">
        <f>IF(IFERROR(VLOOKUP(B696,'[1]Vmesna vrtilna_SKLOP1'!B:J,7,0),"")=0,"",IFERROR(VLOOKUP(B696,'[1]Vmesna vrtilna_SKLOP1'!B:J,7,0),""))</f>
        <v/>
      </c>
      <c r="O696" s="22"/>
    </row>
    <row r="697" spans="2:15" ht="15" customHeight="1" x14ac:dyDescent="0.3">
      <c r="B697" s="15" t="str">
        <f>IF(AND('[1]Vmesna vrtilna_SKLOP1'!B697&lt;&gt;"",'[1]Vmesna vrtilna_SKLOP1'!C697&lt;&gt;""),IF('[1]Vmesna vrtilna_SKLOP1'!B697&lt;&gt;"",'[1]Vmesna vrtilna_SKLOP1'!B697,""),"")</f>
        <v/>
      </c>
      <c r="C697" s="16" t="str">
        <f>IF(OR(C696="Posebna oblika",C696="Kulturno zaščiten objekt",C696="Kulturno zaščiten objekt, Posebna oblika"),"Glej zavihek POSEBNI POGOJI",IF(SUM(N696:Q696)=1,"Posebna oblika",IF(SUM(N696:Q696)=10,"Kulturno zaščiten objekt",IF(SUM(N696:Q696)=11,"Kulturno zaščiten objekt, Posebna oblika",IF(AND('[1]Vmesna vrtilna_SKLOP1'!C697&lt;&gt;"",'[1]Vmesna vrtilna_SKLOP1'!D697&lt;&gt;""),IF('[1]Vmesna vrtilna_SKLOP1'!C697&lt;&gt;"",'[1]Vmesna vrtilna_SKLOP1'!C697,""),"")))))</f>
        <v/>
      </c>
      <c r="D697" s="17" t="str">
        <f>IF(IFERROR(VLOOKUP(B697,'[1]Vmesna vrtilna_SKLOP1'!B:J,6,0),"")=0,"",IFERROR(VLOOKUP(B697,'[1]Vmesna vrtilna_SKLOP1'!B:J,6,0),""))</f>
        <v/>
      </c>
      <c r="E697" s="16" t="str">
        <f>IF(IF('[1]Vmesna vrtilna_SKLOP1'!E697&lt;&gt;"",'[1]Vmesna vrtilna_SKLOP1'!D697,"")=0,"",IF('[1]Vmesna vrtilna_SKLOP1'!E697&lt;&gt;"",'[1]Vmesna vrtilna_SKLOP1'!D697,""))</f>
        <v>Senčila</v>
      </c>
      <c r="F697" s="18" t="str">
        <f>IF('[1]Vmesna vrtilna_SKLOP1'!E697&lt;&gt;"",'[1]Vmesna vrtilna_SKLOP1'!E697,"")</f>
        <v>Rolo - Plise, Dim. ŠxV: 0,75x1,17m</v>
      </c>
      <c r="G697" s="15" t="str">
        <f>IF('[1]Vmesna vrtilna_SKLOP1'!E697&lt;&gt;"",'[1]Vmesna vrtilna_SKLOP1'!F697,"")</f>
        <v>[kos]</v>
      </c>
      <c r="H697" s="19">
        <f>IF('[1]Vmesna vrtilna_SKLOP1'!F697&lt;&gt;"",'[1]Vmesna vrtilna_SKLOP1'!I697,"")</f>
        <v>1</v>
      </c>
      <c r="I697" s="20" t="str">
        <f>IF(I696="Skupaj:","DDV (22%):",IF(I696="DDV (22%):","Skupaj z DDV:",IF(AND('[1]Vmesna vrtilna_SKLOP1'!C697&lt;&gt;"",'[1]Vmesna vrtilna_SKLOP1'!E697=""),"Skupaj:","")))</f>
        <v/>
      </c>
      <c r="J697" s="21">
        <f t="shared" si="21"/>
        <v>0</v>
      </c>
      <c r="K697" s="21">
        <f>IF(I697="Skupaj z DDV:",SUM(K695,K696),IF(I697="DDV (22%):",K696*0.22,IF(AND('[1]Vmesna vrtilna_SKLOP1'!C697&lt;&gt;"",'[1]Vmesna vrtilna_SKLOP1'!D697=""),'[1]Vmesna vrtilna_SKLOP1'!J697,IF(F697&lt;&gt;"",IF('[1]Vmesna vrtilna_SKLOP1'!J697&lt;&gt;"",'[1]Vmesna vrtilna_SKLOP1'!J697,""),""))))</f>
        <v>105.3</v>
      </c>
      <c r="L697" s="22">
        <f>IF(I696="Skupaj:","DDV (22%):",IF(I696="DDV (22%):","Skupaj z DDV:",IF(AND('[1]Vmesna vrtilna_SKLOP1'!C697&lt;&gt;"",'[1]Vmesna vrtilna_SKLOP1'!E697=""),"Skupaj:",IF(AND('[1]Vmesna vrtilna_SKLOP1'!C697&lt;&gt;"",'[1]Vmesna vrtilna_SKLOP1'!D697=""),'[1]Vmesna vrtilna_SKLOP1'!J697,IF(F697&lt;&gt;"",IF('[1]Vmesna vrtilna_SKLOP1'!J697&lt;&gt;"",'[1]Vmesna vrtilna_SKLOP1'!J697,""),"")))))</f>
        <v>105.3</v>
      </c>
      <c r="M697" s="22">
        <f t="shared" si="20"/>
        <v>0</v>
      </c>
      <c r="N697" s="22" t="str">
        <f>IF(IFERROR(VLOOKUP(B697,'[1]Vmesna vrtilna_SKLOP1'!B:J,7,0),"")=0,"",IFERROR(VLOOKUP(B697,'[1]Vmesna vrtilna_SKLOP1'!B:J,7,0),""))</f>
        <v/>
      </c>
      <c r="O697" s="22"/>
    </row>
    <row r="698" spans="2:15" ht="15" customHeight="1" x14ac:dyDescent="0.3">
      <c r="B698" s="15" t="str">
        <f>IF(AND('[1]Vmesna vrtilna_SKLOP1'!B698&lt;&gt;"",'[1]Vmesna vrtilna_SKLOP1'!C698&lt;&gt;""),IF('[1]Vmesna vrtilna_SKLOP1'!B698&lt;&gt;"",'[1]Vmesna vrtilna_SKLOP1'!B698,""),"")</f>
        <v/>
      </c>
      <c r="C698" s="16" t="str">
        <f>IF(OR(C697="Posebna oblika",C697="Kulturno zaščiten objekt",C697="Kulturno zaščiten objekt, Posebna oblika"),"Glej zavihek POSEBNI POGOJI",IF(SUM(N697:Q697)=1,"Posebna oblika",IF(SUM(N697:Q697)=10,"Kulturno zaščiten objekt",IF(SUM(N697:Q697)=11,"Kulturno zaščiten objekt, Posebna oblika",IF(AND('[1]Vmesna vrtilna_SKLOP1'!C698&lt;&gt;"",'[1]Vmesna vrtilna_SKLOP1'!D698&lt;&gt;""),IF('[1]Vmesna vrtilna_SKLOP1'!C698&lt;&gt;"",'[1]Vmesna vrtilna_SKLOP1'!C698,""),"")))))</f>
        <v/>
      </c>
      <c r="D698" s="17" t="str">
        <f>IF(IFERROR(VLOOKUP(B698,'[1]Vmesna vrtilna_SKLOP1'!B:J,6,0),"")=0,"",IFERROR(VLOOKUP(B698,'[1]Vmesna vrtilna_SKLOP1'!B:J,6,0),""))</f>
        <v/>
      </c>
      <c r="E698" s="16" t="str">
        <f>IF(IF('[1]Vmesna vrtilna_SKLOP1'!E698&lt;&gt;"",'[1]Vmesna vrtilna_SKLOP1'!D698,"")=0,"",IF('[1]Vmesna vrtilna_SKLOP1'!E698&lt;&gt;"",'[1]Vmesna vrtilna_SKLOP1'!D698,""))</f>
        <v/>
      </c>
      <c r="F698" s="18" t="str">
        <f>IF('[1]Vmesna vrtilna_SKLOP1'!E698&lt;&gt;"",'[1]Vmesna vrtilna_SKLOP1'!E698,"")</f>
        <v>Notranje žaluzije - kovinske, Dim. ŠxV: 0,78x1,17m</v>
      </c>
      <c r="G698" s="15" t="str">
        <f>IF('[1]Vmesna vrtilna_SKLOP1'!E698&lt;&gt;"",'[1]Vmesna vrtilna_SKLOP1'!F698,"")</f>
        <v>[kos]</v>
      </c>
      <c r="H698" s="19">
        <f>IF('[1]Vmesna vrtilna_SKLOP1'!F698&lt;&gt;"",'[1]Vmesna vrtilna_SKLOP1'!I698,"")</f>
        <v>2</v>
      </c>
      <c r="I698" s="20" t="str">
        <f>IF(I697="Skupaj:","DDV (22%):",IF(I697="DDV (22%):","Skupaj z DDV:",IF(AND('[1]Vmesna vrtilna_SKLOP1'!C698&lt;&gt;"",'[1]Vmesna vrtilna_SKLOP1'!E698=""),"Skupaj:","")))</f>
        <v/>
      </c>
      <c r="J698" s="21">
        <f t="shared" si="21"/>
        <v>0</v>
      </c>
      <c r="K698" s="21">
        <f>IF(I698="Skupaj z DDV:",SUM(K696,K697),IF(I698="DDV (22%):",K697*0.22,IF(AND('[1]Vmesna vrtilna_SKLOP1'!C698&lt;&gt;"",'[1]Vmesna vrtilna_SKLOP1'!D698=""),'[1]Vmesna vrtilna_SKLOP1'!J698,IF(F698&lt;&gt;"",IF('[1]Vmesna vrtilna_SKLOP1'!J698&lt;&gt;"",'[1]Vmesna vrtilna_SKLOP1'!J698,""),""))))</f>
        <v>82.134</v>
      </c>
      <c r="L698" s="22">
        <f>IF(I697="Skupaj:","DDV (22%):",IF(I697="DDV (22%):","Skupaj z DDV:",IF(AND('[1]Vmesna vrtilna_SKLOP1'!C698&lt;&gt;"",'[1]Vmesna vrtilna_SKLOP1'!E698=""),"Skupaj:",IF(AND('[1]Vmesna vrtilna_SKLOP1'!C698&lt;&gt;"",'[1]Vmesna vrtilna_SKLOP1'!D698=""),'[1]Vmesna vrtilna_SKLOP1'!J698,IF(F698&lt;&gt;"",IF('[1]Vmesna vrtilna_SKLOP1'!J698&lt;&gt;"",'[1]Vmesna vrtilna_SKLOP1'!J698,""),"")))))</f>
        <v>82.134</v>
      </c>
      <c r="M698" s="22">
        <f t="shared" si="20"/>
        <v>0</v>
      </c>
      <c r="N698" s="22" t="str">
        <f>IF(IFERROR(VLOOKUP(B698,'[1]Vmesna vrtilna_SKLOP1'!B:J,7,0),"")=0,"",IFERROR(VLOOKUP(B698,'[1]Vmesna vrtilna_SKLOP1'!B:J,7,0),""))</f>
        <v/>
      </c>
      <c r="O698" s="22"/>
    </row>
    <row r="699" spans="2:15" ht="15" customHeight="1" x14ac:dyDescent="0.3">
      <c r="B699" s="15" t="str">
        <f>IF(AND('[1]Vmesna vrtilna_SKLOP1'!B699&lt;&gt;"",'[1]Vmesna vrtilna_SKLOP1'!C699&lt;&gt;""),IF('[1]Vmesna vrtilna_SKLOP1'!B699&lt;&gt;"",'[1]Vmesna vrtilna_SKLOP1'!B699,""),"")</f>
        <v/>
      </c>
      <c r="C699" s="16" t="str">
        <f>IF(OR(C698="Posebna oblika",C698="Kulturno zaščiten objekt",C698="Kulturno zaščiten objekt, Posebna oblika"),"Glej zavihek POSEBNI POGOJI",IF(SUM(N698:Q698)=1,"Posebna oblika",IF(SUM(N698:Q698)=10,"Kulturno zaščiten objekt",IF(SUM(N698:Q698)=11,"Kulturno zaščiten objekt, Posebna oblika",IF(AND('[1]Vmesna vrtilna_SKLOP1'!C699&lt;&gt;"",'[1]Vmesna vrtilna_SKLOP1'!D699&lt;&gt;""),IF('[1]Vmesna vrtilna_SKLOP1'!C699&lt;&gt;"",'[1]Vmesna vrtilna_SKLOP1'!C699,""),"")))))</f>
        <v/>
      </c>
      <c r="D699" s="17" t="str">
        <f>IF(IFERROR(VLOOKUP(B699,'[1]Vmesna vrtilna_SKLOP1'!B:J,6,0),"")=0,"",IFERROR(VLOOKUP(B699,'[1]Vmesna vrtilna_SKLOP1'!B:J,6,0),""))</f>
        <v/>
      </c>
      <c r="E699" s="16" t="str">
        <f>IF(IF('[1]Vmesna vrtilna_SKLOP1'!E699&lt;&gt;"",'[1]Vmesna vrtilna_SKLOP1'!D699,"")=0,"",IF('[1]Vmesna vrtilna_SKLOP1'!E699&lt;&gt;"",'[1]Vmesna vrtilna_SKLOP1'!D699,""))</f>
        <v/>
      </c>
      <c r="F699" s="18" t="str">
        <f>IF('[1]Vmesna vrtilna_SKLOP1'!E699&lt;&gt;"",'[1]Vmesna vrtilna_SKLOP1'!E699,"")</f>
        <v>Rolo - Plise, Dim. ŠxV: 0,74x1,1m</v>
      </c>
      <c r="G699" s="15" t="str">
        <f>IF('[1]Vmesna vrtilna_SKLOP1'!E699&lt;&gt;"",'[1]Vmesna vrtilna_SKLOP1'!F699,"")</f>
        <v>[kos]</v>
      </c>
      <c r="H699" s="19">
        <f>IF('[1]Vmesna vrtilna_SKLOP1'!F699&lt;&gt;"",'[1]Vmesna vrtilna_SKLOP1'!I699,"")</f>
        <v>1</v>
      </c>
      <c r="I699" s="20" t="str">
        <f>IF(I698="Skupaj:","DDV (22%):",IF(I698="DDV (22%):","Skupaj z DDV:",IF(AND('[1]Vmesna vrtilna_SKLOP1'!C699&lt;&gt;"",'[1]Vmesna vrtilna_SKLOP1'!E699=""),"Skupaj:","")))</f>
        <v/>
      </c>
      <c r="J699" s="21">
        <f t="shared" si="21"/>
        <v>0</v>
      </c>
      <c r="K699" s="21">
        <f>IF(I699="Skupaj z DDV:",SUM(K697,K698),IF(I699="DDV (22%):",K698*0.22,IF(AND('[1]Vmesna vrtilna_SKLOP1'!C699&lt;&gt;"",'[1]Vmesna vrtilna_SKLOP1'!D699=""),'[1]Vmesna vrtilna_SKLOP1'!J699,IF(F699&lt;&gt;"",IF('[1]Vmesna vrtilna_SKLOP1'!J699&lt;&gt;"",'[1]Vmesna vrtilna_SKLOP1'!J699,""),""))))</f>
        <v>97.68</v>
      </c>
      <c r="L699" s="22">
        <f>IF(I698="Skupaj:","DDV (22%):",IF(I698="DDV (22%):","Skupaj z DDV:",IF(AND('[1]Vmesna vrtilna_SKLOP1'!C699&lt;&gt;"",'[1]Vmesna vrtilna_SKLOP1'!E699=""),"Skupaj:",IF(AND('[1]Vmesna vrtilna_SKLOP1'!C699&lt;&gt;"",'[1]Vmesna vrtilna_SKLOP1'!D699=""),'[1]Vmesna vrtilna_SKLOP1'!J699,IF(F699&lt;&gt;"",IF('[1]Vmesna vrtilna_SKLOP1'!J699&lt;&gt;"",'[1]Vmesna vrtilna_SKLOP1'!J699,""),"")))))</f>
        <v>97.68</v>
      </c>
      <c r="M699" s="22">
        <f t="shared" si="20"/>
        <v>0</v>
      </c>
      <c r="N699" s="22" t="str">
        <f>IF(IFERROR(VLOOKUP(B699,'[1]Vmesna vrtilna_SKLOP1'!B:J,7,0),"")=0,"",IFERROR(VLOOKUP(B699,'[1]Vmesna vrtilna_SKLOP1'!B:J,7,0),""))</f>
        <v/>
      </c>
      <c r="O699" s="22"/>
    </row>
    <row r="700" spans="2:15" ht="15" customHeight="1" x14ac:dyDescent="0.3">
      <c r="B700" s="15" t="str">
        <f>IF(AND('[1]Vmesna vrtilna_SKLOP1'!B700&lt;&gt;"",'[1]Vmesna vrtilna_SKLOP1'!C700&lt;&gt;""),IF('[1]Vmesna vrtilna_SKLOP1'!B700&lt;&gt;"",'[1]Vmesna vrtilna_SKLOP1'!B700,""),"")</f>
        <v/>
      </c>
      <c r="C700" s="16" t="str">
        <f>IF(OR(C699="Posebna oblika",C699="Kulturno zaščiten objekt",C699="Kulturno zaščiten objekt, Posebna oblika"),"Glej zavihek POSEBNI POGOJI",IF(SUM(N699:Q699)=1,"Posebna oblika",IF(SUM(N699:Q699)=10,"Kulturno zaščiten objekt",IF(SUM(N699:Q699)=11,"Kulturno zaščiten objekt, Posebna oblika",IF(AND('[1]Vmesna vrtilna_SKLOP1'!C700&lt;&gt;"",'[1]Vmesna vrtilna_SKLOP1'!D700&lt;&gt;""),IF('[1]Vmesna vrtilna_SKLOP1'!C700&lt;&gt;"",'[1]Vmesna vrtilna_SKLOP1'!C700,""),"")))))</f>
        <v/>
      </c>
      <c r="D700" s="17" t="str">
        <f>IF(IFERROR(VLOOKUP(B700,'[1]Vmesna vrtilna_SKLOP1'!B:J,6,0),"")=0,"",IFERROR(VLOOKUP(B700,'[1]Vmesna vrtilna_SKLOP1'!B:J,6,0),""))</f>
        <v/>
      </c>
      <c r="E700" s="16" t="str">
        <f>IF(IF('[1]Vmesna vrtilna_SKLOP1'!E700&lt;&gt;"",'[1]Vmesna vrtilna_SKLOP1'!D700,"")=0,"",IF('[1]Vmesna vrtilna_SKLOP1'!E700&lt;&gt;"",'[1]Vmesna vrtilna_SKLOP1'!D700,""))</f>
        <v/>
      </c>
      <c r="F700" s="18" t="str">
        <f>IF('[1]Vmesna vrtilna_SKLOP1'!E700&lt;&gt;"",'[1]Vmesna vrtilna_SKLOP1'!E700,"")</f>
        <v>Rolo - Plise, Dim. ŠxV: 0,6x1,1m</v>
      </c>
      <c r="G700" s="15" t="str">
        <f>IF('[1]Vmesna vrtilna_SKLOP1'!E700&lt;&gt;"",'[1]Vmesna vrtilna_SKLOP1'!F700,"")</f>
        <v>[kos]</v>
      </c>
      <c r="H700" s="19">
        <f>IF('[1]Vmesna vrtilna_SKLOP1'!F700&lt;&gt;"",'[1]Vmesna vrtilna_SKLOP1'!I700,"")</f>
        <v>1</v>
      </c>
      <c r="I700" s="20" t="str">
        <f>IF(I699="Skupaj:","DDV (22%):",IF(I699="DDV (22%):","Skupaj z DDV:",IF(AND('[1]Vmesna vrtilna_SKLOP1'!C700&lt;&gt;"",'[1]Vmesna vrtilna_SKLOP1'!E700=""),"Skupaj:","")))</f>
        <v/>
      </c>
      <c r="J700" s="21">
        <f t="shared" si="21"/>
        <v>0</v>
      </c>
      <c r="K700" s="21">
        <f>IF(I700="Skupaj z DDV:",SUM(K698,K699),IF(I700="DDV (22%):",K699*0.22,IF(AND('[1]Vmesna vrtilna_SKLOP1'!C700&lt;&gt;"",'[1]Vmesna vrtilna_SKLOP1'!D700=""),'[1]Vmesna vrtilna_SKLOP1'!J700,IF(F700&lt;&gt;"",IF('[1]Vmesna vrtilna_SKLOP1'!J700&lt;&gt;"",'[1]Vmesna vrtilna_SKLOP1'!J700,""),""))))</f>
        <v>79.2</v>
      </c>
      <c r="L700" s="22">
        <f>IF(I699="Skupaj:","DDV (22%):",IF(I699="DDV (22%):","Skupaj z DDV:",IF(AND('[1]Vmesna vrtilna_SKLOP1'!C700&lt;&gt;"",'[1]Vmesna vrtilna_SKLOP1'!E700=""),"Skupaj:",IF(AND('[1]Vmesna vrtilna_SKLOP1'!C700&lt;&gt;"",'[1]Vmesna vrtilna_SKLOP1'!D700=""),'[1]Vmesna vrtilna_SKLOP1'!J700,IF(F700&lt;&gt;"",IF('[1]Vmesna vrtilna_SKLOP1'!J700&lt;&gt;"",'[1]Vmesna vrtilna_SKLOP1'!J700,""),"")))))</f>
        <v>79.2</v>
      </c>
      <c r="M700" s="22">
        <f t="shared" si="20"/>
        <v>0</v>
      </c>
      <c r="N700" s="22" t="str">
        <f>IF(IFERROR(VLOOKUP(B700,'[1]Vmesna vrtilna_SKLOP1'!B:J,7,0),"")=0,"",IFERROR(VLOOKUP(B700,'[1]Vmesna vrtilna_SKLOP1'!B:J,7,0),""))</f>
        <v/>
      </c>
      <c r="O700" s="22"/>
    </row>
    <row r="701" spans="2:15" ht="15" customHeight="1" x14ac:dyDescent="0.3">
      <c r="B701" s="15" t="str">
        <f>IF(AND('[1]Vmesna vrtilna_SKLOP1'!B701&lt;&gt;"",'[1]Vmesna vrtilna_SKLOP1'!C701&lt;&gt;""),IF('[1]Vmesna vrtilna_SKLOP1'!B701&lt;&gt;"",'[1]Vmesna vrtilna_SKLOP1'!B701,""),"")</f>
        <v/>
      </c>
      <c r="C701" s="16" t="str">
        <f>IF(OR(C700="Posebna oblika",C700="Kulturno zaščiten objekt",C700="Kulturno zaščiten objekt, Posebna oblika"),"Glej zavihek POSEBNI POGOJI",IF(SUM(N700:Q700)=1,"Posebna oblika",IF(SUM(N700:Q700)=10,"Kulturno zaščiten objekt",IF(SUM(N700:Q700)=11,"Kulturno zaščiten objekt, Posebna oblika",IF(AND('[1]Vmesna vrtilna_SKLOP1'!C701&lt;&gt;"",'[1]Vmesna vrtilna_SKLOP1'!D701&lt;&gt;""),IF('[1]Vmesna vrtilna_SKLOP1'!C701&lt;&gt;"",'[1]Vmesna vrtilna_SKLOP1'!C701,""),"")))))</f>
        <v/>
      </c>
      <c r="D701" s="17" t="str">
        <f>IF(IFERROR(VLOOKUP(B701,'[1]Vmesna vrtilna_SKLOP1'!B:J,6,0),"")=0,"",IFERROR(VLOOKUP(B701,'[1]Vmesna vrtilna_SKLOP1'!B:J,6,0),""))</f>
        <v/>
      </c>
      <c r="E701" s="16" t="str">
        <f>IF(IF('[1]Vmesna vrtilna_SKLOP1'!E701&lt;&gt;"",'[1]Vmesna vrtilna_SKLOP1'!D701,"")=0,"",IF('[1]Vmesna vrtilna_SKLOP1'!E701&lt;&gt;"",'[1]Vmesna vrtilna_SKLOP1'!D701,""))</f>
        <v/>
      </c>
      <c r="F701" s="18" t="str">
        <f>IF('[1]Vmesna vrtilna_SKLOP1'!E701&lt;&gt;"",'[1]Vmesna vrtilna_SKLOP1'!E701,"")</f>
        <v>Rolo - Plise, Dim. ŠxV: 0,73x1,09m</v>
      </c>
      <c r="G701" s="15" t="str">
        <f>IF('[1]Vmesna vrtilna_SKLOP1'!E701&lt;&gt;"",'[1]Vmesna vrtilna_SKLOP1'!F701,"")</f>
        <v>[kos]</v>
      </c>
      <c r="H701" s="19">
        <f>IF('[1]Vmesna vrtilna_SKLOP1'!F701&lt;&gt;"",'[1]Vmesna vrtilna_SKLOP1'!I701,"")</f>
        <v>1</v>
      </c>
      <c r="I701" s="20" t="str">
        <f>IF(I700="Skupaj:","DDV (22%):",IF(I700="DDV (22%):","Skupaj z DDV:",IF(AND('[1]Vmesna vrtilna_SKLOP1'!C701&lt;&gt;"",'[1]Vmesna vrtilna_SKLOP1'!E701=""),"Skupaj:","")))</f>
        <v/>
      </c>
      <c r="J701" s="21">
        <f t="shared" si="21"/>
        <v>0</v>
      </c>
      <c r="K701" s="21">
        <f>IF(I701="Skupaj z DDV:",SUM(K699,K700),IF(I701="DDV (22%):",K700*0.22,IF(AND('[1]Vmesna vrtilna_SKLOP1'!C701&lt;&gt;"",'[1]Vmesna vrtilna_SKLOP1'!D701=""),'[1]Vmesna vrtilna_SKLOP1'!J701,IF(F701&lt;&gt;"",IF('[1]Vmesna vrtilna_SKLOP1'!J701&lt;&gt;"",'[1]Vmesna vrtilna_SKLOP1'!J701,""),""))))</f>
        <v>95.484000000000009</v>
      </c>
      <c r="L701" s="22">
        <f>IF(I700="Skupaj:","DDV (22%):",IF(I700="DDV (22%):","Skupaj z DDV:",IF(AND('[1]Vmesna vrtilna_SKLOP1'!C701&lt;&gt;"",'[1]Vmesna vrtilna_SKLOP1'!E701=""),"Skupaj:",IF(AND('[1]Vmesna vrtilna_SKLOP1'!C701&lt;&gt;"",'[1]Vmesna vrtilna_SKLOP1'!D701=""),'[1]Vmesna vrtilna_SKLOP1'!J701,IF(F701&lt;&gt;"",IF('[1]Vmesna vrtilna_SKLOP1'!J701&lt;&gt;"",'[1]Vmesna vrtilna_SKLOP1'!J701,""),"")))))</f>
        <v>95.484000000000009</v>
      </c>
      <c r="M701" s="22">
        <f t="shared" si="20"/>
        <v>0</v>
      </c>
      <c r="N701" s="22" t="str">
        <f>IF(IFERROR(VLOOKUP(B701,'[1]Vmesna vrtilna_SKLOP1'!B:J,7,0),"")=0,"",IFERROR(VLOOKUP(B701,'[1]Vmesna vrtilna_SKLOP1'!B:J,7,0),""))</f>
        <v/>
      </c>
      <c r="O701" s="22"/>
    </row>
    <row r="702" spans="2:15" ht="15" customHeight="1" x14ac:dyDescent="0.3">
      <c r="B702" s="15" t="str">
        <f>IF(AND('[1]Vmesna vrtilna_SKLOP1'!B702&lt;&gt;"",'[1]Vmesna vrtilna_SKLOP1'!C702&lt;&gt;""),IF('[1]Vmesna vrtilna_SKLOP1'!B702&lt;&gt;"",'[1]Vmesna vrtilna_SKLOP1'!B702,""),"")</f>
        <v/>
      </c>
      <c r="C702" s="16" t="str">
        <f>IF(OR(C701="Posebna oblika",C701="Kulturno zaščiten objekt",C701="Kulturno zaščiten objekt, Posebna oblika"),"Glej zavihek POSEBNI POGOJI",IF(SUM(N701:Q701)=1,"Posebna oblika",IF(SUM(N701:Q701)=10,"Kulturno zaščiten objekt",IF(SUM(N701:Q701)=11,"Kulturno zaščiten objekt, Posebna oblika",IF(AND('[1]Vmesna vrtilna_SKLOP1'!C702&lt;&gt;"",'[1]Vmesna vrtilna_SKLOP1'!D702&lt;&gt;""),IF('[1]Vmesna vrtilna_SKLOP1'!C702&lt;&gt;"",'[1]Vmesna vrtilna_SKLOP1'!C702,""),"")))))</f>
        <v/>
      </c>
      <c r="D702" s="17" t="str">
        <f>IF(IFERROR(VLOOKUP(B702,'[1]Vmesna vrtilna_SKLOP1'!B:J,6,0),"")=0,"",IFERROR(VLOOKUP(B702,'[1]Vmesna vrtilna_SKLOP1'!B:J,6,0),""))</f>
        <v/>
      </c>
      <c r="E702" s="16" t="str">
        <f>IF(IF('[1]Vmesna vrtilna_SKLOP1'!E702&lt;&gt;"",'[1]Vmesna vrtilna_SKLOP1'!D702,"")=0,"",IF('[1]Vmesna vrtilna_SKLOP1'!E702&lt;&gt;"",'[1]Vmesna vrtilna_SKLOP1'!D702,""))</f>
        <v/>
      </c>
      <c r="F702" s="18" t="str">
        <f>IF('[1]Vmesna vrtilna_SKLOP1'!E702&lt;&gt;"",'[1]Vmesna vrtilna_SKLOP1'!E702,"")</f>
        <v/>
      </c>
      <c r="G702" s="15" t="str">
        <f>IF('[1]Vmesna vrtilna_SKLOP1'!E702&lt;&gt;"",'[1]Vmesna vrtilna_SKLOP1'!F702,"")</f>
        <v/>
      </c>
      <c r="H702" s="19" t="str">
        <f>IF('[1]Vmesna vrtilna_SKLOP1'!F702&lt;&gt;"",'[1]Vmesna vrtilna_SKLOP1'!I702,"")</f>
        <v/>
      </c>
      <c r="I702" s="20" t="str">
        <f>IF(I701="Skupaj:","DDV (22%):",IF(I701="DDV (22%):","Skupaj z DDV:",IF(AND('[1]Vmesna vrtilna_SKLOP1'!C702&lt;&gt;"",'[1]Vmesna vrtilna_SKLOP1'!E702=""),"Skupaj:","")))</f>
        <v/>
      </c>
      <c r="J702" s="21" t="str">
        <f t="shared" si="21"/>
        <v/>
      </c>
      <c r="K702" s="21" t="str">
        <f>IF(I702="Skupaj z DDV:",SUM(K700,K701),IF(I702="DDV (22%):",K701*0.22,IF(AND('[1]Vmesna vrtilna_SKLOP1'!C702&lt;&gt;"",'[1]Vmesna vrtilna_SKLOP1'!D702=""),'[1]Vmesna vrtilna_SKLOP1'!J702,IF(F702&lt;&gt;"",IF('[1]Vmesna vrtilna_SKLOP1'!J702&lt;&gt;"",'[1]Vmesna vrtilna_SKLOP1'!J702,""),""))))</f>
        <v/>
      </c>
      <c r="L702" s="22" t="str">
        <f>IF(I701="Skupaj:","DDV (22%):",IF(I701="DDV (22%):","Skupaj z DDV:",IF(AND('[1]Vmesna vrtilna_SKLOP1'!C702&lt;&gt;"",'[1]Vmesna vrtilna_SKLOP1'!E702=""),"Skupaj:",IF(AND('[1]Vmesna vrtilna_SKLOP1'!C702&lt;&gt;"",'[1]Vmesna vrtilna_SKLOP1'!D702=""),'[1]Vmesna vrtilna_SKLOP1'!J702,IF(F702&lt;&gt;"",IF('[1]Vmesna vrtilna_SKLOP1'!J702&lt;&gt;"",'[1]Vmesna vrtilna_SKLOP1'!J702,""),"")))))</f>
        <v/>
      </c>
      <c r="M702" s="22">
        <f t="shared" si="20"/>
        <v>0</v>
      </c>
      <c r="N702" s="22" t="str">
        <f>IF(IFERROR(VLOOKUP(B702,'[1]Vmesna vrtilna_SKLOP1'!B:J,7,0),"")=0,"",IFERROR(VLOOKUP(B702,'[1]Vmesna vrtilna_SKLOP1'!B:J,7,0),""))</f>
        <v/>
      </c>
      <c r="O702" s="22"/>
    </row>
    <row r="703" spans="2:15" ht="15" customHeight="1" x14ac:dyDescent="0.3">
      <c r="B703" s="15" t="str">
        <f>IF(AND('[1]Vmesna vrtilna_SKLOP1'!B703&lt;&gt;"",'[1]Vmesna vrtilna_SKLOP1'!C703&lt;&gt;""),IF('[1]Vmesna vrtilna_SKLOP1'!B703&lt;&gt;"",'[1]Vmesna vrtilna_SKLOP1'!B703,""),"")</f>
        <v/>
      </c>
      <c r="C703" s="16" t="str">
        <f>IF(OR(C702="Posebna oblika",C702="Kulturno zaščiten objekt",C702="Kulturno zaščiten objekt, Posebna oblika"),"Glej zavihek POSEBNI POGOJI",IF(SUM(N702:Q702)=1,"Posebna oblika",IF(SUM(N702:Q702)=10,"Kulturno zaščiten objekt",IF(SUM(N702:Q702)=11,"Kulturno zaščiten objekt, Posebna oblika",IF(AND('[1]Vmesna vrtilna_SKLOP1'!C703&lt;&gt;"",'[1]Vmesna vrtilna_SKLOP1'!D703&lt;&gt;""),IF('[1]Vmesna vrtilna_SKLOP1'!C703&lt;&gt;"",'[1]Vmesna vrtilna_SKLOP1'!C703,""),"")))))</f>
        <v/>
      </c>
      <c r="D703" s="17" t="str">
        <f>IF(IFERROR(VLOOKUP(B703,'[1]Vmesna vrtilna_SKLOP1'!B:J,6,0),"")=0,"",IFERROR(VLOOKUP(B703,'[1]Vmesna vrtilna_SKLOP1'!B:J,6,0),""))</f>
        <v/>
      </c>
      <c r="E703" s="16" t="str">
        <f>IF(IF('[1]Vmesna vrtilna_SKLOP1'!E703&lt;&gt;"",'[1]Vmesna vrtilna_SKLOP1'!D703,"")=0,"",IF('[1]Vmesna vrtilna_SKLOP1'!E703&lt;&gt;"",'[1]Vmesna vrtilna_SKLOP1'!D703,""))</f>
        <v>Notranje police</v>
      </c>
      <c r="F703" s="18" t="str">
        <f>IF('[1]Vmesna vrtilna_SKLOP1'!E703&lt;&gt;"",'[1]Vmesna vrtilna_SKLOP1'!E703,"")</f>
        <v>Notranja polica, mat. Topalit, dim. ŠxG:0,75x0,1m</v>
      </c>
      <c r="G703" s="15" t="str">
        <f>IF('[1]Vmesna vrtilna_SKLOP1'!E703&lt;&gt;"",'[1]Vmesna vrtilna_SKLOP1'!F703,"")</f>
        <v>[kos]</v>
      </c>
      <c r="H703" s="19">
        <f>IF('[1]Vmesna vrtilna_SKLOP1'!F703&lt;&gt;"",'[1]Vmesna vrtilna_SKLOP1'!I703,"")</f>
        <v>1</v>
      </c>
      <c r="I703" s="20" t="str">
        <f>IF(I702="Skupaj:","DDV (22%):",IF(I702="DDV (22%):","Skupaj z DDV:",IF(AND('[1]Vmesna vrtilna_SKLOP1'!C703&lt;&gt;"",'[1]Vmesna vrtilna_SKLOP1'!E703=""),"Skupaj:","")))</f>
        <v/>
      </c>
      <c r="J703" s="21">
        <f t="shared" si="21"/>
        <v>0</v>
      </c>
      <c r="K703" s="21">
        <f>IF(I703="Skupaj z DDV:",SUM(K701,K702),IF(I703="DDV (22%):",K702*0.22,IF(AND('[1]Vmesna vrtilna_SKLOP1'!C703&lt;&gt;"",'[1]Vmesna vrtilna_SKLOP1'!D703=""),'[1]Vmesna vrtilna_SKLOP1'!J703,IF(F703&lt;&gt;"",IF('[1]Vmesna vrtilna_SKLOP1'!J703&lt;&gt;"",'[1]Vmesna vrtilna_SKLOP1'!J703,""),""))))</f>
        <v>22.474999999999998</v>
      </c>
      <c r="L703" s="22">
        <f>IF(I702="Skupaj:","DDV (22%):",IF(I702="DDV (22%):","Skupaj z DDV:",IF(AND('[1]Vmesna vrtilna_SKLOP1'!C703&lt;&gt;"",'[1]Vmesna vrtilna_SKLOP1'!E703=""),"Skupaj:",IF(AND('[1]Vmesna vrtilna_SKLOP1'!C703&lt;&gt;"",'[1]Vmesna vrtilna_SKLOP1'!D703=""),'[1]Vmesna vrtilna_SKLOP1'!J703,IF(F703&lt;&gt;"",IF('[1]Vmesna vrtilna_SKLOP1'!J703&lt;&gt;"",'[1]Vmesna vrtilna_SKLOP1'!J703,""),"")))))</f>
        <v>22.474999999999998</v>
      </c>
      <c r="M703" s="22">
        <f t="shared" si="20"/>
        <v>0</v>
      </c>
      <c r="N703" s="22" t="str">
        <f>IF(IFERROR(VLOOKUP(B703,'[1]Vmesna vrtilna_SKLOP1'!B:J,7,0),"")=0,"",IFERROR(VLOOKUP(B703,'[1]Vmesna vrtilna_SKLOP1'!B:J,7,0),""))</f>
        <v/>
      </c>
      <c r="O703" s="22"/>
    </row>
    <row r="704" spans="2:15" ht="15" customHeight="1" x14ac:dyDescent="0.3">
      <c r="B704" s="15" t="str">
        <f>IF(AND('[1]Vmesna vrtilna_SKLOP1'!B704&lt;&gt;"",'[1]Vmesna vrtilna_SKLOP1'!C704&lt;&gt;""),IF('[1]Vmesna vrtilna_SKLOP1'!B704&lt;&gt;"",'[1]Vmesna vrtilna_SKLOP1'!B704,""),"")</f>
        <v/>
      </c>
      <c r="C704" s="16" t="str">
        <f>IF(OR(C703="Posebna oblika",C703="Kulturno zaščiten objekt",C703="Kulturno zaščiten objekt, Posebna oblika"),"Glej zavihek POSEBNI POGOJI",IF(SUM(N703:Q703)=1,"Posebna oblika",IF(SUM(N703:Q703)=10,"Kulturno zaščiten objekt",IF(SUM(N703:Q703)=11,"Kulturno zaščiten objekt, Posebna oblika",IF(AND('[1]Vmesna vrtilna_SKLOP1'!C704&lt;&gt;"",'[1]Vmesna vrtilna_SKLOP1'!D704&lt;&gt;""),IF('[1]Vmesna vrtilna_SKLOP1'!C704&lt;&gt;"",'[1]Vmesna vrtilna_SKLOP1'!C704,""),"")))))</f>
        <v/>
      </c>
      <c r="D704" s="17" t="str">
        <f>IF(IFERROR(VLOOKUP(B704,'[1]Vmesna vrtilna_SKLOP1'!B:J,6,0),"")=0,"",IFERROR(VLOOKUP(B704,'[1]Vmesna vrtilna_SKLOP1'!B:J,6,0),""))</f>
        <v/>
      </c>
      <c r="E704" s="16" t="str">
        <f>IF(IF('[1]Vmesna vrtilna_SKLOP1'!E704&lt;&gt;"",'[1]Vmesna vrtilna_SKLOP1'!D704,"")=0,"",IF('[1]Vmesna vrtilna_SKLOP1'!E704&lt;&gt;"",'[1]Vmesna vrtilna_SKLOP1'!D704,""))</f>
        <v/>
      </c>
      <c r="F704" s="18" t="str">
        <f>IF('[1]Vmesna vrtilna_SKLOP1'!E704&lt;&gt;"",'[1]Vmesna vrtilna_SKLOP1'!E704,"")</f>
        <v>Notranja polica, mat. Topalit, dim. ŠxG:0,78x0,1m</v>
      </c>
      <c r="G704" s="15" t="str">
        <f>IF('[1]Vmesna vrtilna_SKLOP1'!E704&lt;&gt;"",'[1]Vmesna vrtilna_SKLOP1'!F704,"")</f>
        <v>[kos]</v>
      </c>
      <c r="H704" s="19">
        <f>IF('[1]Vmesna vrtilna_SKLOP1'!F704&lt;&gt;"",'[1]Vmesna vrtilna_SKLOP1'!I704,"")</f>
        <v>2</v>
      </c>
      <c r="I704" s="20" t="str">
        <f>IF(I703="Skupaj:","DDV (22%):",IF(I703="DDV (22%):","Skupaj z DDV:",IF(AND('[1]Vmesna vrtilna_SKLOP1'!C704&lt;&gt;"",'[1]Vmesna vrtilna_SKLOP1'!E704=""),"Skupaj:","")))</f>
        <v/>
      </c>
      <c r="J704" s="21">
        <f t="shared" si="21"/>
        <v>0</v>
      </c>
      <c r="K704" s="21">
        <f>IF(I704="Skupaj z DDV:",SUM(K702,K703),IF(I704="DDV (22%):",K703*0.22,IF(AND('[1]Vmesna vrtilna_SKLOP1'!C704&lt;&gt;"",'[1]Vmesna vrtilna_SKLOP1'!D704=""),'[1]Vmesna vrtilna_SKLOP1'!J704,IF(F704&lt;&gt;"",IF('[1]Vmesna vrtilna_SKLOP1'!J704&lt;&gt;"",'[1]Vmesna vrtilna_SKLOP1'!J704,""),""))))</f>
        <v>45.169599999999996</v>
      </c>
      <c r="L704" s="22">
        <f>IF(I703="Skupaj:","DDV (22%):",IF(I703="DDV (22%):","Skupaj z DDV:",IF(AND('[1]Vmesna vrtilna_SKLOP1'!C704&lt;&gt;"",'[1]Vmesna vrtilna_SKLOP1'!E704=""),"Skupaj:",IF(AND('[1]Vmesna vrtilna_SKLOP1'!C704&lt;&gt;"",'[1]Vmesna vrtilna_SKLOP1'!D704=""),'[1]Vmesna vrtilna_SKLOP1'!J704,IF(F704&lt;&gt;"",IF('[1]Vmesna vrtilna_SKLOP1'!J704&lt;&gt;"",'[1]Vmesna vrtilna_SKLOP1'!J704,""),"")))))</f>
        <v>45.169599999999996</v>
      </c>
      <c r="M704" s="22">
        <f t="shared" si="20"/>
        <v>0</v>
      </c>
      <c r="N704" s="22" t="str">
        <f>IF(IFERROR(VLOOKUP(B704,'[1]Vmesna vrtilna_SKLOP1'!B:J,7,0),"")=0,"",IFERROR(VLOOKUP(B704,'[1]Vmesna vrtilna_SKLOP1'!B:J,7,0),""))</f>
        <v/>
      </c>
      <c r="O704" s="22"/>
    </row>
    <row r="705" spans="2:15" ht="15" customHeight="1" x14ac:dyDescent="0.3">
      <c r="B705" s="15" t="str">
        <f>IF(AND('[1]Vmesna vrtilna_SKLOP1'!B705&lt;&gt;"",'[1]Vmesna vrtilna_SKLOP1'!C705&lt;&gt;""),IF('[1]Vmesna vrtilna_SKLOP1'!B705&lt;&gt;"",'[1]Vmesna vrtilna_SKLOP1'!B705,""),"")</f>
        <v/>
      </c>
      <c r="C705" s="16" t="str">
        <f>IF(OR(C704="Posebna oblika",C704="Kulturno zaščiten objekt",C704="Kulturno zaščiten objekt, Posebna oblika"),"Glej zavihek POSEBNI POGOJI",IF(SUM(N704:Q704)=1,"Posebna oblika",IF(SUM(N704:Q704)=10,"Kulturno zaščiten objekt",IF(SUM(N704:Q704)=11,"Kulturno zaščiten objekt, Posebna oblika",IF(AND('[1]Vmesna vrtilna_SKLOP1'!C705&lt;&gt;"",'[1]Vmesna vrtilna_SKLOP1'!D705&lt;&gt;""),IF('[1]Vmesna vrtilna_SKLOP1'!C705&lt;&gt;"",'[1]Vmesna vrtilna_SKLOP1'!C705,""),"")))))</f>
        <v/>
      </c>
      <c r="D705" s="17" t="str">
        <f>IF(IFERROR(VLOOKUP(B705,'[1]Vmesna vrtilna_SKLOP1'!B:J,6,0),"")=0,"",IFERROR(VLOOKUP(B705,'[1]Vmesna vrtilna_SKLOP1'!B:J,6,0),""))</f>
        <v/>
      </c>
      <c r="E705" s="16" t="str">
        <f>IF(IF('[1]Vmesna vrtilna_SKLOP1'!E705&lt;&gt;"",'[1]Vmesna vrtilna_SKLOP1'!D705,"")=0,"",IF('[1]Vmesna vrtilna_SKLOP1'!E705&lt;&gt;"",'[1]Vmesna vrtilna_SKLOP1'!D705,""))</f>
        <v/>
      </c>
      <c r="F705" s="18" t="str">
        <f>IF('[1]Vmesna vrtilna_SKLOP1'!E705&lt;&gt;"",'[1]Vmesna vrtilna_SKLOP1'!E705,"")</f>
        <v>Notranja polica, mat. Topalit, dim. ŠxG:0,74x0,1m</v>
      </c>
      <c r="G705" s="15" t="str">
        <f>IF('[1]Vmesna vrtilna_SKLOP1'!E705&lt;&gt;"",'[1]Vmesna vrtilna_SKLOP1'!F705,"")</f>
        <v>[kos]</v>
      </c>
      <c r="H705" s="19">
        <f>IF('[1]Vmesna vrtilna_SKLOP1'!F705&lt;&gt;"",'[1]Vmesna vrtilna_SKLOP1'!I705,"")</f>
        <v>1</v>
      </c>
      <c r="I705" s="20" t="str">
        <f>IF(I704="Skupaj:","DDV (22%):",IF(I704="DDV (22%):","Skupaj z DDV:",IF(AND('[1]Vmesna vrtilna_SKLOP1'!C705&lt;&gt;"",'[1]Vmesna vrtilna_SKLOP1'!E705=""),"Skupaj:","")))</f>
        <v/>
      </c>
      <c r="J705" s="21">
        <f t="shared" si="21"/>
        <v>0</v>
      </c>
      <c r="K705" s="21">
        <f>IF(I705="Skupaj z DDV:",SUM(K703,K704),IF(I705="DDV (22%):",K704*0.22,IF(AND('[1]Vmesna vrtilna_SKLOP1'!C705&lt;&gt;"",'[1]Vmesna vrtilna_SKLOP1'!D705=""),'[1]Vmesna vrtilna_SKLOP1'!J705,IF(F705&lt;&gt;"",IF('[1]Vmesna vrtilna_SKLOP1'!J705&lt;&gt;"",'[1]Vmesna vrtilna_SKLOP1'!J705,""),""))))</f>
        <v>22.4392</v>
      </c>
      <c r="L705" s="22">
        <f>IF(I704="Skupaj:","DDV (22%):",IF(I704="DDV (22%):","Skupaj z DDV:",IF(AND('[1]Vmesna vrtilna_SKLOP1'!C705&lt;&gt;"",'[1]Vmesna vrtilna_SKLOP1'!E705=""),"Skupaj:",IF(AND('[1]Vmesna vrtilna_SKLOP1'!C705&lt;&gt;"",'[1]Vmesna vrtilna_SKLOP1'!D705=""),'[1]Vmesna vrtilna_SKLOP1'!J705,IF(F705&lt;&gt;"",IF('[1]Vmesna vrtilna_SKLOP1'!J705&lt;&gt;"",'[1]Vmesna vrtilna_SKLOP1'!J705,""),"")))))</f>
        <v>22.4392</v>
      </c>
      <c r="M705" s="22">
        <f t="shared" si="20"/>
        <v>0</v>
      </c>
      <c r="N705" s="22" t="str">
        <f>IF(IFERROR(VLOOKUP(B705,'[1]Vmesna vrtilna_SKLOP1'!B:J,7,0),"")=0,"",IFERROR(VLOOKUP(B705,'[1]Vmesna vrtilna_SKLOP1'!B:J,7,0),""))</f>
        <v/>
      </c>
      <c r="O705" s="22"/>
    </row>
    <row r="706" spans="2:15" ht="15" customHeight="1" x14ac:dyDescent="0.3">
      <c r="B706" s="15" t="str">
        <f>IF(AND('[1]Vmesna vrtilna_SKLOP1'!B706&lt;&gt;"",'[1]Vmesna vrtilna_SKLOP1'!C706&lt;&gt;""),IF('[1]Vmesna vrtilna_SKLOP1'!B706&lt;&gt;"",'[1]Vmesna vrtilna_SKLOP1'!B706,""),"")</f>
        <v/>
      </c>
      <c r="C706" s="16" t="str">
        <f>IF(OR(C705="Posebna oblika",C705="Kulturno zaščiten objekt",C705="Kulturno zaščiten objekt, Posebna oblika"),"Glej zavihek POSEBNI POGOJI",IF(SUM(N705:Q705)=1,"Posebna oblika",IF(SUM(N705:Q705)=10,"Kulturno zaščiten objekt",IF(SUM(N705:Q705)=11,"Kulturno zaščiten objekt, Posebna oblika",IF(AND('[1]Vmesna vrtilna_SKLOP1'!C706&lt;&gt;"",'[1]Vmesna vrtilna_SKLOP1'!D706&lt;&gt;""),IF('[1]Vmesna vrtilna_SKLOP1'!C706&lt;&gt;"",'[1]Vmesna vrtilna_SKLOP1'!C706,""),"")))))</f>
        <v/>
      </c>
      <c r="D706" s="17" t="str">
        <f>IF(IFERROR(VLOOKUP(B706,'[1]Vmesna vrtilna_SKLOP1'!B:J,6,0),"")=0,"",IFERROR(VLOOKUP(B706,'[1]Vmesna vrtilna_SKLOP1'!B:J,6,0),""))</f>
        <v/>
      </c>
      <c r="E706" s="16" t="str">
        <f>IF(IF('[1]Vmesna vrtilna_SKLOP1'!E706&lt;&gt;"",'[1]Vmesna vrtilna_SKLOP1'!D706,"")=0,"",IF('[1]Vmesna vrtilna_SKLOP1'!E706&lt;&gt;"",'[1]Vmesna vrtilna_SKLOP1'!D706,""))</f>
        <v/>
      </c>
      <c r="F706" s="18" t="str">
        <f>IF('[1]Vmesna vrtilna_SKLOP1'!E706&lt;&gt;"",'[1]Vmesna vrtilna_SKLOP1'!E706,"")</f>
        <v>Notranja polica, mat. Topalit, dim. ŠxG:0,6x0,53m</v>
      </c>
      <c r="G706" s="15" t="str">
        <f>IF('[1]Vmesna vrtilna_SKLOP1'!E706&lt;&gt;"",'[1]Vmesna vrtilna_SKLOP1'!F706,"")</f>
        <v>[kos]</v>
      </c>
      <c r="H706" s="19">
        <f>IF('[1]Vmesna vrtilna_SKLOP1'!F706&lt;&gt;"",'[1]Vmesna vrtilna_SKLOP1'!I706,"")</f>
        <v>1</v>
      </c>
      <c r="I706" s="20" t="str">
        <f>IF(I705="Skupaj:","DDV (22%):",IF(I705="DDV (22%):","Skupaj z DDV:",IF(AND('[1]Vmesna vrtilna_SKLOP1'!C706&lt;&gt;"",'[1]Vmesna vrtilna_SKLOP1'!E706=""),"Skupaj:","")))</f>
        <v/>
      </c>
      <c r="J706" s="21">
        <f t="shared" si="21"/>
        <v>0</v>
      </c>
      <c r="K706" s="21">
        <f>IF(I706="Skupaj z DDV:",SUM(K704,K705),IF(I706="DDV (22%):",K705*0.22,IF(AND('[1]Vmesna vrtilna_SKLOP1'!C706&lt;&gt;"",'[1]Vmesna vrtilna_SKLOP1'!D706=""),'[1]Vmesna vrtilna_SKLOP1'!J706,IF(F706&lt;&gt;"",IF('[1]Vmesna vrtilna_SKLOP1'!J706&lt;&gt;"",'[1]Vmesna vrtilna_SKLOP1'!J706,""),""))))</f>
        <v>43.032800000000002</v>
      </c>
      <c r="L706" s="22">
        <f>IF(I705="Skupaj:","DDV (22%):",IF(I705="DDV (22%):","Skupaj z DDV:",IF(AND('[1]Vmesna vrtilna_SKLOP1'!C706&lt;&gt;"",'[1]Vmesna vrtilna_SKLOP1'!E706=""),"Skupaj:",IF(AND('[1]Vmesna vrtilna_SKLOP1'!C706&lt;&gt;"",'[1]Vmesna vrtilna_SKLOP1'!D706=""),'[1]Vmesna vrtilna_SKLOP1'!J706,IF(F706&lt;&gt;"",IF('[1]Vmesna vrtilna_SKLOP1'!J706&lt;&gt;"",'[1]Vmesna vrtilna_SKLOP1'!J706,""),"")))))</f>
        <v>43.032800000000002</v>
      </c>
      <c r="M706" s="22">
        <f t="shared" si="20"/>
        <v>0</v>
      </c>
      <c r="N706" s="22" t="str">
        <f>IF(IFERROR(VLOOKUP(B706,'[1]Vmesna vrtilna_SKLOP1'!B:J,7,0),"")=0,"",IFERROR(VLOOKUP(B706,'[1]Vmesna vrtilna_SKLOP1'!B:J,7,0),""))</f>
        <v/>
      </c>
      <c r="O706" s="22"/>
    </row>
    <row r="707" spans="2:15" ht="15" customHeight="1" x14ac:dyDescent="0.3">
      <c r="B707" s="15" t="str">
        <f>IF(AND('[1]Vmesna vrtilna_SKLOP1'!B707&lt;&gt;"",'[1]Vmesna vrtilna_SKLOP1'!C707&lt;&gt;""),IF('[1]Vmesna vrtilna_SKLOP1'!B707&lt;&gt;"",'[1]Vmesna vrtilna_SKLOP1'!B707,""),"")</f>
        <v/>
      </c>
      <c r="C707" s="16" t="str">
        <f>IF(OR(C706="Posebna oblika",C706="Kulturno zaščiten objekt",C706="Kulturno zaščiten objekt, Posebna oblika"),"Glej zavihek POSEBNI POGOJI",IF(SUM(N706:Q706)=1,"Posebna oblika",IF(SUM(N706:Q706)=10,"Kulturno zaščiten objekt",IF(SUM(N706:Q706)=11,"Kulturno zaščiten objekt, Posebna oblika",IF(AND('[1]Vmesna vrtilna_SKLOP1'!C707&lt;&gt;"",'[1]Vmesna vrtilna_SKLOP1'!D707&lt;&gt;""),IF('[1]Vmesna vrtilna_SKLOP1'!C707&lt;&gt;"",'[1]Vmesna vrtilna_SKLOP1'!C707,""),"")))))</f>
        <v/>
      </c>
      <c r="D707" s="17" t="str">
        <f>IF(IFERROR(VLOOKUP(B707,'[1]Vmesna vrtilna_SKLOP1'!B:J,6,0),"")=0,"",IFERROR(VLOOKUP(B707,'[1]Vmesna vrtilna_SKLOP1'!B:J,6,0),""))</f>
        <v/>
      </c>
      <c r="E707" s="16" t="str">
        <f>IF(IF('[1]Vmesna vrtilna_SKLOP1'!E707&lt;&gt;"",'[1]Vmesna vrtilna_SKLOP1'!D707,"")=0,"",IF('[1]Vmesna vrtilna_SKLOP1'!E707&lt;&gt;"",'[1]Vmesna vrtilna_SKLOP1'!D707,""))</f>
        <v/>
      </c>
      <c r="F707" s="18" t="str">
        <f>IF('[1]Vmesna vrtilna_SKLOP1'!E707&lt;&gt;"",'[1]Vmesna vrtilna_SKLOP1'!E707,"")</f>
        <v>Notranja polica, mat. Topalit, dim. ŠxG:0,73x0,53m</v>
      </c>
      <c r="G707" s="15" t="str">
        <f>IF('[1]Vmesna vrtilna_SKLOP1'!E707&lt;&gt;"",'[1]Vmesna vrtilna_SKLOP1'!F707,"")</f>
        <v>[kos]</v>
      </c>
      <c r="H707" s="19">
        <f>IF('[1]Vmesna vrtilna_SKLOP1'!F707&lt;&gt;"",'[1]Vmesna vrtilna_SKLOP1'!I707,"")</f>
        <v>1</v>
      </c>
      <c r="I707" s="20" t="str">
        <f>IF(I706="Skupaj:","DDV (22%):",IF(I706="DDV (22%):","Skupaj z DDV:",IF(AND('[1]Vmesna vrtilna_SKLOP1'!C707&lt;&gt;"",'[1]Vmesna vrtilna_SKLOP1'!E707=""),"Skupaj:","")))</f>
        <v/>
      </c>
      <c r="J707" s="21">
        <f t="shared" si="21"/>
        <v>0</v>
      </c>
      <c r="K707" s="21">
        <f>IF(I707="Skupaj z DDV:",SUM(K705,K706),IF(I707="DDV (22%):",K706*0.22,IF(AND('[1]Vmesna vrtilna_SKLOP1'!C707&lt;&gt;"",'[1]Vmesna vrtilna_SKLOP1'!D707=""),'[1]Vmesna vrtilna_SKLOP1'!J707,IF(F707&lt;&gt;"",IF('[1]Vmesna vrtilna_SKLOP1'!J707&lt;&gt;"",'[1]Vmesna vrtilna_SKLOP1'!J707,""),""))))</f>
        <v>53.159722000000002</v>
      </c>
      <c r="L707" s="22">
        <f>IF(I706="Skupaj:","DDV (22%):",IF(I706="DDV (22%):","Skupaj z DDV:",IF(AND('[1]Vmesna vrtilna_SKLOP1'!C707&lt;&gt;"",'[1]Vmesna vrtilna_SKLOP1'!E707=""),"Skupaj:",IF(AND('[1]Vmesna vrtilna_SKLOP1'!C707&lt;&gt;"",'[1]Vmesna vrtilna_SKLOP1'!D707=""),'[1]Vmesna vrtilna_SKLOP1'!J707,IF(F707&lt;&gt;"",IF('[1]Vmesna vrtilna_SKLOP1'!J707&lt;&gt;"",'[1]Vmesna vrtilna_SKLOP1'!J707,""),"")))))</f>
        <v>53.159722000000002</v>
      </c>
      <c r="M707" s="22">
        <f t="shared" ref="M707:M770" si="22">IF(AND(B707&gt;0,B707&lt;100000),J707,IF(OR(I707="Skupaj:",I707="DDV (22%):",I707="Skupaj z DDV:"),M706,SUM(M706,J707)))</f>
        <v>0</v>
      </c>
      <c r="N707" s="22" t="str">
        <f>IF(IFERROR(VLOOKUP(B707,'[1]Vmesna vrtilna_SKLOP1'!B:J,7,0),"")=0,"",IFERROR(VLOOKUP(B707,'[1]Vmesna vrtilna_SKLOP1'!B:J,7,0),""))</f>
        <v/>
      </c>
      <c r="O707" s="22"/>
    </row>
    <row r="708" spans="2:15" ht="15" customHeight="1" x14ac:dyDescent="0.3">
      <c r="B708" s="15" t="str">
        <f>IF(AND('[1]Vmesna vrtilna_SKLOP1'!B708&lt;&gt;"",'[1]Vmesna vrtilna_SKLOP1'!C708&lt;&gt;""),IF('[1]Vmesna vrtilna_SKLOP1'!B708&lt;&gt;"",'[1]Vmesna vrtilna_SKLOP1'!B708,""),"")</f>
        <v/>
      </c>
      <c r="C708" s="16" t="str">
        <f>IF(OR(C707="Posebna oblika",C707="Kulturno zaščiten objekt",C707="Kulturno zaščiten objekt, Posebna oblika"),"Glej zavihek POSEBNI POGOJI",IF(SUM(N707:Q707)=1,"Posebna oblika",IF(SUM(N707:Q707)=10,"Kulturno zaščiten objekt",IF(SUM(N707:Q707)=11,"Kulturno zaščiten objekt, Posebna oblika",IF(AND('[1]Vmesna vrtilna_SKLOP1'!C708&lt;&gt;"",'[1]Vmesna vrtilna_SKLOP1'!D708&lt;&gt;""),IF('[1]Vmesna vrtilna_SKLOP1'!C708&lt;&gt;"",'[1]Vmesna vrtilna_SKLOP1'!C708,""),"")))))</f>
        <v/>
      </c>
      <c r="D708" s="17" t="str">
        <f>IF(IFERROR(VLOOKUP(B708,'[1]Vmesna vrtilna_SKLOP1'!B:J,6,0),"")=0,"",IFERROR(VLOOKUP(B708,'[1]Vmesna vrtilna_SKLOP1'!B:J,6,0),""))</f>
        <v/>
      </c>
      <c r="E708" s="16" t="str">
        <f>IF(IF('[1]Vmesna vrtilna_SKLOP1'!E708&lt;&gt;"",'[1]Vmesna vrtilna_SKLOP1'!D708,"")=0,"",IF('[1]Vmesna vrtilna_SKLOP1'!E708&lt;&gt;"",'[1]Vmesna vrtilna_SKLOP1'!D708,""))</f>
        <v/>
      </c>
      <c r="F708" s="18" t="str">
        <f>IF('[1]Vmesna vrtilna_SKLOP1'!E708&lt;&gt;"",'[1]Vmesna vrtilna_SKLOP1'!E708,"")</f>
        <v>Notranja polica, mat. Topalit, dim. ŠxG:0,99x0,1m</v>
      </c>
      <c r="G708" s="15" t="str">
        <f>IF('[1]Vmesna vrtilna_SKLOP1'!E708&lt;&gt;"",'[1]Vmesna vrtilna_SKLOP1'!F708,"")</f>
        <v>[kos]</v>
      </c>
      <c r="H708" s="19">
        <f>IF('[1]Vmesna vrtilna_SKLOP1'!F708&lt;&gt;"",'[1]Vmesna vrtilna_SKLOP1'!I708,"")</f>
        <v>1</v>
      </c>
      <c r="I708" s="20" t="str">
        <f>IF(I707="Skupaj:","DDV (22%):",IF(I707="DDV (22%):","Skupaj z DDV:",IF(AND('[1]Vmesna vrtilna_SKLOP1'!C708&lt;&gt;"",'[1]Vmesna vrtilna_SKLOP1'!E708=""),"Skupaj:","")))</f>
        <v/>
      </c>
      <c r="J708" s="21">
        <f t="shared" ref="J708:J771" si="23">IFERROR(IF(I708="Skupaj:",M708,IF(I708="Skupaj z DDV:",SUM(J706,J707),IF(I708="DDV (22%):",J707*0.22,IF(F708&lt;&gt;"",H708*I708,"")))),0)</f>
        <v>0</v>
      </c>
      <c r="K708" s="21">
        <f>IF(I708="Skupaj z DDV:",SUM(K706,K707),IF(I708="DDV (22%):",K707*0.22,IF(AND('[1]Vmesna vrtilna_SKLOP1'!C708&lt;&gt;"",'[1]Vmesna vrtilna_SKLOP1'!D708=""),'[1]Vmesna vrtilna_SKLOP1'!J708,IF(F708&lt;&gt;"",IF('[1]Vmesna vrtilna_SKLOP1'!J708&lt;&gt;"",'[1]Vmesna vrtilna_SKLOP1'!J708,""),""))))</f>
        <v>23.4542</v>
      </c>
      <c r="L708" s="22">
        <f>IF(I707="Skupaj:","DDV (22%):",IF(I707="DDV (22%):","Skupaj z DDV:",IF(AND('[1]Vmesna vrtilna_SKLOP1'!C708&lt;&gt;"",'[1]Vmesna vrtilna_SKLOP1'!E708=""),"Skupaj:",IF(AND('[1]Vmesna vrtilna_SKLOP1'!C708&lt;&gt;"",'[1]Vmesna vrtilna_SKLOP1'!D708=""),'[1]Vmesna vrtilna_SKLOP1'!J708,IF(F708&lt;&gt;"",IF('[1]Vmesna vrtilna_SKLOP1'!J708&lt;&gt;"",'[1]Vmesna vrtilna_SKLOP1'!J708,""),"")))))</f>
        <v>23.4542</v>
      </c>
      <c r="M708" s="22">
        <f t="shared" si="22"/>
        <v>0</v>
      </c>
      <c r="N708" s="22" t="str">
        <f>IF(IFERROR(VLOOKUP(B708,'[1]Vmesna vrtilna_SKLOP1'!B:J,7,0),"")=0,"",IFERROR(VLOOKUP(B708,'[1]Vmesna vrtilna_SKLOP1'!B:J,7,0),""))</f>
        <v/>
      </c>
      <c r="O708" s="22"/>
    </row>
    <row r="709" spans="2:15" ht="15" customHeight="1" x14ac:dyDescent="0.3">
      <c r="B709" s="15" t="str">
        <f>IF(AND('[1]Vmesna vrtilna_SKLOP1'!B709&lt;&gt;"",'[1]Vmesna vrtilna_SKLOP1'!C709&lt;&gt;""),IF('[1]Vmesna vrtilna_SKLOP1'!B709&lt;&gt;"",'[1]Vmesna vrtilna_SKLOP1'!B709,""),"")</f>
        <v/>
      </c>
      <c r="C709" s="16" t="str">
        <f>IF(OR(C708="Posebna oblika",C708="Kulturno zaščiten objekt",C708="Kulturno zaščiten objekt, Posebna oblika"),"Glej zavihek POSEBNI POGOJI",IF(SUM(N708:Q708)=1,"Posebna oblika",IF(SUM(N708:Q708)=10,"Kulturno zaščiten objekt",IF(SUM(N708:Q708)=11,"Kulturno zaščiten objekt, Posebna oblika",IF(AND('[1]Vmesna vrtilna_SKLOP1'!C709&lt;&gt;"",'[1]Vmesna vrtilna_SKLOP1'!D709&lt;&gt;""),IF('[1]Vmesna vrtilna_SKLOP1'!C709&lt;&gt;"",'[1]Vmesna vrtilna_SKLOP1'!C709,""),"")))))</f>
        <v/>
      </c>
      <c r="D709" s="17" t="str">
        <f>IF(IFERROR(VLOOKUP(B709,'[1]Vmesna vrtilna_SKLOP1'!B:J,6,0),"")=0,"",IFERROR(VLOOKUP(B709,'[1]Vmesna vrtilna_SKLOP1'!B:J,6,0),""))</f>
        <v/>
      </c>
      <c r="E709" s="16" t="str">
        <f>IF(IF('[1]Vmesna vrtilna_SKLOP1'!E709&lt;&gt;"",'[1]Vmesna vrtilna_SKLOP1'!D709,"")=0,"",IF('[1]Vmesna vrtilna_SKLOP1'!E709&lt;&gt;"",'[1]Vmesna vrtilna_SKLOP1'!D709,""))</f>
        <v/>
      </c>
      <c r="F709" s="18" t="str">
        <f>IF('[1]Vmesna vrtilna_SKLOP1'!E709&lt;&gt;"",'[1]Vmesna vrtilna_SKLOP1'!E709,"")</f>
        <v>Notranja polica, mat. Topalit, dim. ŠxG:0,97x0,1m</v>
      </c>
      <c r="G709" s="15" t="str">
        <f>IF('[1]Vmesna vrtilna_SKLOP1'!E709&lt;&gt;"",'[1]Vmesna vrtilna_SKLOP1'!F709,"")</f>
        <v>[kos]</v>
      </c>
      <c r="H709" s="19">
        <f>IF('[1]Vmesna vrtilna_SKLOP1'!F709&lt;&gt;"",'[1]Vmesna vrtilna_SKLOP1'!I709,"")</f>
        <v>4</v>
      </c>
      <c r="I709" s="20" t="str">
        <f>IF(I708="Skupaj:","DDV (22%):",IF(I708="DDV (22%):","Skupaj z DDV:",IF(AND('[1]Vmesna vrtilna_SKLOP1'!C709&lt;&gt;"",'[1]Vmesna vrtilna_SKLOP1'!E709=""),"Skupaj:","")))</f>
        <v/>
      </c>
      <c r="J709" s="21">
        <f t="shared" si="23"/>
        <v>0</v>
      </c>
      <c r="K709" s="21">
        <f>IF(I709="Skupaj z DDV:",SUM(K707,K708),IF(I709="DDV (22%):",K708*0.22,IF(AND('[1]Vmesna vrtilna_SKLOP1'!C709&lt;&gt;"",'[1]Vmesna vrtilna_SKLOP1'!D709=""),'[1]Vmesna vrtilna_SKLOP1'!J709,IF(F709&lt;&gt;"",IF('[1]Vmesna vrtilna_SKLOP1'!J709&lt;&gt;"",'[1]Vmesna vrtilna_SKLOP1'!J709,""),""))))</f>
        <v>93.455199999999991</v>
      </c>
      <c r="L709" s="22">
        <f>IF(I708="Skupaj:","DDV (22%):",IF(I708="DDV (22%):","Skupaj z DDV:",IF(AND('[1]Vmesna vrtilna_SKLOP1'!C709&lt;&gt;"",'[1]Vmesna vrtilna_SKLOP1'!E709=""),"Skupaj:",IF(AND('[1]Vmesna vrtilna_SKLOP1'!C709&lt;&gt;"",'[1]Vmesna vrtilna_SKLOP1'!D709=""),'[1]Vmesna vrtilna_SKLOP1'!J709,IF(F709&lt;&gt;"",IF('[1]Vmesna vrtilna_SKLOP1'!J709&lt;&gt;"",'[1]Vmesna vrtilna_SKLOP1'!J709,""),"")))))</f>
        <v>93.455199999999991</v>
      </c>
      <c r="M709" s="22">
        <f t="shared" si="22"/>
        <v>0</v>
      </c>
      <c r="N709" s="22" t="str">
        <f>IF(IFERROR(VLOOKUP(B709,'[1]Vmesna vrtilna_SKLOP1'!B:J,7,0),"")=0,"",IFERROR(VLOOKUP(B709,'[1]Vmesna vrtilna_SKLOP1'!B:J,7,0),""))</f>
        <v/>
      </c>
      <c r="O709" s="22"/>
    </row>
    <row r="710" spans="2:15" ht="15" customHeight="1" x14ac:dyDescent="0.3">
      <c r="B710" s="15" t="str">
        <f>IF(AND('[1]Vmesna vrtilna_SKLOP1'!B710&lt;&gt;"",'[1]Vmesna vrtilna_SKLOP1'!C710&lt;&gt;""),IF('[1]Vmesna vrtilna_SKLOP1'!B710&lt;&gt;"",'[1]Vmesna vrtilna_SKLOP1'!B710,""),"")</f>
        <v/>
      </c>
      <c r="C710" s="16" t="str">
        <f>IF(OR(C709="Posebna oblika",C709="Kulturno zaščiten objekt",C709="Kulturno zaščiten objekt, Posebna oblika"),"Glej zavihek POSEBNI POGOJI",IF(SUM(N709:Q709)=1,"Posebna oblika",IF(SUM(N709:Q709)=10,"Kulturno zaščiten objekt",IF(SUM(N709:Q709)=11,"Kulturno zaščiten objekt, Posebna oblika",IF(AND('[1]Vmesna vrtilna_SKLOP1'!C710&lt;&gt;"",'[1]Vmesna vrtilna_SKLOP1'!D710&lt;&gt;""),IF('[1]Vmesna vrtilna_SKLOP1'!C710&lt;&gt;"",'[1]Vmesna vrtilna_SKLOP1'!C710,""),"")))))</f>
        <v/>
      </c>
      <c r="D710" s="17" t="str">
        <f>IF(IFERROR(VLOOKUP(B710,'[1]Vmesna vrtilna_SKLOP1'!B:J,6,0),"")=0,"",IFERROR(VLOOKUP(B710,'[1]Vmesna vrtilna_SKLOP1'!B:J,6,0),""))</f>
        <v/>
      </c>
      <c r="E710" s="16" t="str">
        <f>IF(IF('[1]Vmesna vrtilna_SKLOP1'!E710&lt;&gt;"",'[1]Vmesna vrtilna_SKLOP1'!D710,"")=0,"",IF('[1]Vmesna vrtilna_SKLOP1'!E710&lt;&gt;"",'[1]Vmesna vrtilna_SKLOP1'!D710,""))</f>
        <v/>
      </c>
      <c r="F710" s="18" t="str">
        <f>IF('[1]Vmesna vrtilna_SKLOP1'!E710&lt;&gt;"",'[1]Vmesna vrtilna_SKLOP1'!E710,"")</f>
        <v>Notranja polica, mat. Topalit, dim. ŠxG:0,96x0,1m</v>
      </c>
      <c r="G710" s="15" t="str">
        <f>IF('[1]Vmesna vrtilna_SKLOP1'!E710&lt;&gt;"",'[1]Vmesna vrtilna_SKLOP1'!F710,"")</f>
        <v>[kos]</v>
      </c>
      <c r="H710" s="19">
        <f>IF('[1]Vmesna vrtilna_SKLOP1'!F710&lt;&gt;"",'[1]Vmesna vrtilna_SKLOP1'!I710,"")</f>
        <v>2</v>
      </c>
      <c r="I710" s="20" t="str">
        <f>IF(I709="Skupaj:","DDV (22%):",IF(I709="DDV (22%):","Skupaj z DDV:",IF(AND('[1]Vmesna vrtilna_SKLOP1'!C710&lt;&gt;"",'[1]Vmesna vrtilna_SKLOP1'!E710=""),"Skupaj:","")))</f>
        <v/>
      </c>
      <c r="J710" s="21">
        <f t="shared" si="23"/>
        <v>0</v>
      </c>
      <c r="K710" s="21">
        <f>IF(I710="Skupaj z DDV:",SUM(K708,K709),IF(I710="DDV (22%):",K709*0.22,IF(AND('[1]Vmesna vrtilna_SKLOP1'!C710&lt;&gt;"",'[1]Vmesna vrtilna_SKLOP1'!D710=""),'[1]Vmesna vrtilna_SKLOP1'!J710,IF(F710&lt;&gt;"",IF('[1]Vmesna vrtilna_SKLOP1'!J710&lt;&gt;"",'[1]Vmesna vrtilna_SKLOP1'!J710,""),""))))</f>
        <v>46.638399999999997</v>
      </c>
      <c r="L710" s="22">
        <f>IF(I709="Skupaj:","DDV (22%):",IF(I709="DDV (22%):","Skupaj z DDV:",IF(AND('[1]Vmesna vrtilna_SKLOP1'!C710&lt;&gt;"",'[1]Vmesna vrtilna_SKLOP1'!E710=""),"Skupaj:",IF(AND('[1]Vmesna vrtilna_SKLOP1'!C710&lt;&gt;"",'[1]Vmesna vrtilna_SKLOP1'!D710=""),'[1]Vmesna vrtilna_SKLOP1'!J710,IF(F710&lt;&gt;"",IF('[1]Vmesna vrtilna_SKLOP1'!J710&lt;&gt;"",'[1]Vmesna vrtilna_SKLOP1'!J710,""),"")))))</f>
        <v>46.638399999999997</v>
      </c>
      <c r="M710" s="22">
        <f t="shared" si="22"/>
        <v>0</v>
      </c>
      <c r="N710" s="22" t="str">
        <f>IF(IFERROR(VLOOKUP(B710,'[1]Vmesna vrtilna_SKLOP1'!B:J,7,0),"")=0,"",IFERROR(VLOOKUP(B710,'[1]Vmesna vrtilna_SKLOP1'!B:J,7,0),""))</f>
        <v/>
      </c>
      <c r="O710" s="22"/>
    </row>
    <row r="711" spans="2:15" ht="15" customHeight="1" x14ac:dyDescent="0.3">
      <c r="B711" s="15" t="str">
        <f>IF(AND('[1]Vmesna vrtilna_SKLOP1'!B711&lt;&gt;"",'[1]Vmesna vrtilna_SKLOP1'!C711&lt;&gt;""),IF('[1]Vmesna vrtilna_SKLOP1'!B711&lt;&gt;"",'[1]Vmesna vrtilna_SKLOP1'!B711,""),"")</f>
        <v/>
      </c>
      <c r="C711" s="16" t="str">
        <f>IF(OR(C710="Posebna oblika",C710="Kulturno zaščiten objekt",C710="Kulturno zaščiten objekt, Posebna oblika"),"Glej zavihek POSEBNI POGOJI",IF(SUM(N710:Q710)=1,"Posebna oblika",IF(SUM(N710:Q710)=10,"Kulturno zaščiten objekt",IF(SUM(N710:Q710)=11,"Kulturno zaščiten objekt, Posebna oblika",IF(AND('[1]Vmesna vrtilna_SKLOP1'!C711&lt;&gt;"",'[1]Vmesna vrtilna_SKLOP1'!D711&lt;&gt;""),IF('[1]Vmesna vrtilna_SKLOP1'!C711&lt;&gt;"",'[1]Vmesna vrtilna_SKLOP1'!C711,""),"")))))</f>
        <v/>
      </c>
      <c r="D711" s="17" t="str">
        <f>IF(IFERROR(VLOOKUP(B711,'[1]Vmesna vrtilna_SKLOP1'!B:J,6,0),"")=0,"",IFERROR(VLOOKUP(B711,'[1]Vmesna vrtilna_SKLOP1'!B:J,6,0),""))</f>
        <v/>
      </c>
      <c r="E711" s="16" t="str">
        <f>IF(IF('[1]Vmesna vrtilna_SKLOP1'!E711&lt;&gt;"",'[1]Vmesna vrtilna_SKLOP1'!D711,"")=0,"",IF('[1]Vmesna vrtilna_SKLOP1'!E711&lt;&gt;"",'[1]Vmesna vrtilna_SKLOP1'!D711,""))</f>
        <v/>
      </c>
      <c r="F711" s="18" t="str">
        <f>IF('[1]Vmesna vrtilna_SKLOP1'!E711&lt;&gt;"",'[1]Vmesna vrtilna_SKLOP1'!E711,"")</f>
        <v>Notranja polica, mat. Topalit, dim. ŠxG:0,98x0,1m</v>
      </c>
      <c r="G711" s="15" t="str">
        <f>IF('[1]Vmesna vrtilna_SKLOP1'!E711&lt;&gt;"",'[1]Vmesna vrtilna_SKLOP1'!F711,"")</f>
        <v>[kos]</v>
      </c>
      <c r="H711" s="19">
        <f>IF('[1]Vmesna vrtilna_SKLOP1'!F711&lt;&gt;"",'[1]Vmesna vrtilna_SKLOP1'!I711,"")</f>
        <v>1</v>
      </c>
      <c r="I711" s="20" t="str">
        <f>IF(I710="Skupaj:","DDV (22%):",IF(I710="DDV (22%):","Skupaj z DDV:",IF(AND('[1]Vmesna vrtilna_SKLOP1'!C711&lt;&gt;"",'[1]Vmesna vrtilna_SKLOP1'!E711=""),"Skupaj:","")))</f>
        <v/>
      </c>
      <c r="J711" s="21">
        <f t="shared" si="23"/>
        <v>0</v>
      </c>
      <c r="K711" s="21">
        <f>IF(I711="Skupaj z DDV:",SUM(K709,K710),IF(I711="DDV (22%):",K710*0.22,IF(AND('[1]Vmesna vrtilna_SKLOP1'!C711&lt;&gt;"",'[1]Vmesna vrtilna_SKLOP1'!D711=""),'[1]Vmesna vrtilna_SKLOP1'!J711,IF(F711&lt;&gt;"",IF('[1]Vmesna vrtilna_SKLOP1'!J711&lt;&gt;"",'[1]Vmesna vrtilna_SKLOP1'!J711,""),""))))</f>
        <v>23.408799999999999</v>
      </c>
      <c r="L711" s="22">
        <f>IF(I710="Skupaj:","DDV (22%):",IF(I710="DDV (22%):","Skupaj z DDV:",IF(AND('[1]Vmesna vrtilna_SKLOP1'!C711&lt;&gt;"",'[1]Vmesna vrtilna_SKLOP1'!E711=""),"Skupaj:",IF(AND('[1]Vmesna vrtilna_SKLOP1'!C711&lt;&gt;"",'[1]Vmesna vrtilna_SKLOP1'!D711=""),'[1]Vmesna vrtilna_SKLOP1'!J711,IF(F711&lt;&gt;"",IF('[1]Vmesna vrtilna_SKLOP1'!J711&lt;&gt;"",'[1]Vmesna vrtilna_SKLOP1'!J711,""),"")))))</f>
        <v>23.408799999999999</v>
      </c>
      <c r="M711" s="22">
        <f t="shared" si="22"/>
        <v>0</v>
      </c>
      <c r="N711" s="22" t="str">
        <f>IF(IFERROR(VLOOKUP(B711,'[1]Vmesna vrtilna_SKLOP1'!B:J,7,0),"")=0,"",IFERROR(VLOOKUP(B711,'[1]Vmesna vrtilna_SKLOP1'!B:J,7,0),""))</f>
        <v/>
      </c>
      <c r="O711" s="22"/>
    </row>
    <row r="712" spans="2:15" ht="15" customHeight="1" x14ac:dyDescent="0.3">
      <c r="B712" s="15" t="str">
        <f>IF(AND('[1]Vmesna vrtilna_SKLOP1'!B712&lt;&gt;"",'[1]Vmesna vrtilna_SKLOP1'!C712&lt;&gt;""),IF('[1]Vmesna vrtilna_SKLOP1'!B712&lt;&gt;"",'[1]Vmesna vrtilna_SKLOP1'!B712,""),"")</f>
        <v/>
      </c>
      <c r="C712" s="16" t="str">
        <f>IF(OR(C711="Posebna oblika",C711="Kulturno zaščiten objekt",C711="Kulturno zaščiten objekt, Posebna oblika"),"Glej zavihek POSEBNI POGOJI",IF(SUM(N711:Q711)=1,"Posebna oblika",IF(SUM(N711:Q711)=10,"Kulturno zaščiten objekt",IF(SUM(N711:Q711)=11,"Kulturno zaščiten objekt, Posebna oblika",IF(AND('[1]Vmesna vrtilna_SKLOP1'!C712&lt;&gt;"",'[1]Vmesna vrtilna_SKLOP1'!D712&lt;&gt;""),IF('[1]Vmesna vrtilna_SKLOP1'!C712&lt;&gt;"",'[1]Vmesna vrtilna_SKLOP1'!C712,""),"")))))</f>
        <v/>
      </c>
      <c r="D712" s="17" t="str">
        <f>IF(IFERROR(VLOOKUP(B712,'[1]Vmesna vrtilna_SKLOP1'!B:J,6,0),"")=0,"",IFERROR(VLOOKUP(B712,'[1]Vmesna vrtilna_SKLOP1'!B:J,6,0),""))</f>
        <v/>
      </c>
      <c r="E712" s="16" t="str">
        <f>IF(IF('[1]Vmesna vrtilna_SKLOP1'!E712&lt;&gt;"",'[1]Vmesna vrtilna_SKLOP1'!D712,"")=0,"",IF('[1]Vmesna vrtilna_SKLOP1'!E712&lt;&gt;"",'[1]Vmesna vrtilna_SKLOP1'!D712,""))</f>
        <v/>
      </c>
      <c r="F712" s="18" t="str">
        <f>IF('[1]Vmesna vrtilna_SKLOP1'!E712&lt;&gt;"",'[1]Vmesna vrtilna_SKLOP1'!E712,"")</f>
        <v>Notranja polica, mat. Topalit, dim. ŠxG:1,06x0,175m</v>
      </c>
      <c r="G712" s="15" t="str">
        <f>IF('[1]Vmesna vrtilna_SKLOP1'!E712&lt;&gt;"",'[1]Vmesna vrtilna_SKLOP1'!F712,"")</f>
        <v>[kos]</v>
      </c>
      <c r="H712" s="19">
        <f>IF('[1]Vmesna vrtilna_SKLOP1'!F712&lt;&gt;"",'[1]Vmesna vrtilna_SKLOP1'!I712,"")</f>
        <v>1</v>
      </c>
      <c r="I712" s="20" t="str">
        <f>IF(I711="Skupaj:","DDV (22%):",IF(I711="DDV (22%):","Skupaj z DDV:",IF(AND('[1]Vmesna vrtilna_SKLOP1'!C712&lt;&gt;"",'[1]Vmesna vrtilna_SKLOP1'!E712=""),"Skupaj:","")))</f>
        <v/>
      </c>
      <c r="J712" s="21">
        <f t="shared" si="23"/>
        <v>0</v>
      </c>
      <c r="K712" s="21">
        <f>IF(I712="Skupaj z DDV:",SUM(K710,K711),IF(I712="DDV (22%):",K711*0.22,IF(AND('[1]Vmesna vrtilna_SKLOP1'!C712&lt;&gt;"",'[1]Vmesna vrtilna_SKLOP1'!D712=""),'[1]Vmesna vrtilna_SKLOP1'!J712,IF(F712&lt;&gt;"",IF('[1]Vmesna vrtilna_SKLOP1'!J712&lt;&gt;"",'[1]Vmesna vrtilna_SKLOP1'!J712,""),""))))</f>
        <v>28.895049999999998</v>
      </c>
      <c r="L712" s="22">
        <f>IF(I711="Skupaj:","DDV (22%):",IF(I711="DDV (22%):","Skupaj z DDV:",IF(AND('[1]Vmesna vrtilna_SKLOP1'!C712&lt;&gt;"",'[1]Vmesna vrtilna_SKLOP1'!E712=""),"Skupaj:",IF(AND('[1]Vmesna vrtilna_SKLOP1'!C712&lt;&gt;"",'[1]Vmesna vrtilna_SKLOP1'!D712=""),'[1]Vmesna vrtilna_SKLOP1'!J712,IF(F712&lt;&gt;"",IF('[1]Vmesna vrtilna_SKLOP1'!J712&lt;&gt;"",'[1]Vmesna vrtilna_SKLOP1'!J712,""),"")))))</f>
        <v>28.895049999999998</v>
      </c>
      <c r="M712" s="22">
        <f t="shared" si="22"/>
        <v>0</v>
      </c>
      <c r="N712" s="22" t="str">
        <f>IF(IFERROR(VLOOKUP(B712,'[1]Vmesna vrtilna_SKLOP1'!B:J,7,0),"")=0,"",IFERROR(VLOOKUP(B712,'[1]Vmesna vrtilna_SKLOP1'!B:J,7,0),""))</f>
        <v/>
      </c>
      <c r="O712" s="22"/>
    </row>
    <row r="713" spans="2:15" ht="15" customHeight="1" x14ac:dyDescent="0.3">
      <c r="B713" s="15" t="str">
        <f>IF(AND('[1]Vmesna vrtilna_SKLOP1'!B713&lt;&gt;"",'[1]Vmesna vrtilna_SKLOP1'!C713&lt;&gt;""),IF('[1]Vmesna vrtilna_SKLOP1'!B713&lt;&gt;"",'[1]Vmesna vrtilna_SKLOP1'!B713,""),"")</f>
        <v/>
      </c>
      <c r="C713" s="16" t="str">
        <f>IF(OR(C712="Posebna oblika",C712="Kulturno zaščiten objekt",C712="Kulturno zaščiten objekt, Posebna oblika"),"Glej zavihek POSEBNI POGOJI",IF(SUM(N712:Q712)=1,"Posebna oblika",IF(SUM(N712:Q712)=10,"Kulturno zaščiten objekt",IF(SUM(N712:Q712)=11,"Kulturno zaščiten objekt, Posebna oblika",IF(AND('[1]Vmesna vrtilna_SKLOP1'!C713&lt;&gt;"",'[1]Vmesna vrtilna_SKLOP1'!D713&lt;&gt;""),IF('[1]Vmesna vrtilna_SKLOP1'!C713&lt;&gt;"",'[1]Vmesna vrtilna_SKLOP1'!C713,""),"")))))</f>
        <v/>
      </c>
      <c r="D713" s="17" t="str">
        <f>IF(IFERROR(VLOOKUP(B713,'[1]Vmesna vrtilna_SKLOP1'!B:J,6,0),"")=0,"",IFERROR(VLOOKUP(B713,'[1]Vmesna vrtilna_SKLOP1'!B:J,6,0),""))</f>
        <v/>
      </c>
      <c r="E713" s="16" t="str">
        <f>IF(IF('[1]Vmesna vrtilna_SKLOP1'!E713&lt;&gt;"",'[1]Vmesna vrtilna_SKLOP1'!D713,"")=0,"",IF('[1]Vmesna vrtilna_SKLOP1'!E713&lt;&gt;"",'[1]Vmesna vrtilna_SKLOP1'!D713,""))</f>
        <v/>
      </c>
      <c r="F713" s="18" t="str">
        <f>IF('[1]Vmesna vrtilna_SKLOP1'!E713&lt;&gt;"",'[1]Vmesna vrtilna_SKLOP1'!E713,"")</f>
        <v/>
      </c>
      <c r="G713" s="15" t="str">
        <f>IF('[1]Vmesna vrtilna_SKLOP1'!E713&lt;&gt;"",'[1]Vmesna vrtilna_SKLOP1'!F713,"")</f>
        <v/>
      </c>
      <c r="H713" s="19" t="str">
        <f>IF('[1]Vmesna vrtilna_SKLOP1'!F713&lt;&gt;"",'[1]Vmesna vrtilna_SKLOP1'!I713,"")</f>
        <v/>
      </c>
      <c r="I713" s="20" t="str">
        <f>IF(I712="Skupaj:","DDV (22%):",IF(I712="DDV (22%):","Skupaj z DDV:",IF(AND('[1]Vmesna vrtilna_SKLOP1'!C713&lt;&gt;"",'[1]Vmesna vrtilna_SKLOP1'!E713=""),"Skupaj:","")))</f>
        <v/>
      </c>
      <c r="J713" s="21" t="str">
        <f t="shared" si="23"/>
        <v/>
      </c>
      <c r="K713" s="21" t="str">
        <f>IF(I713="Skupaj z DDV:",SUM(K711,K712),IF(I713="DDV (22%):",K712*0.22,IF(AND('[1]Vmesna vrtilna_SKLOP1'!C713&lt;&gt;"",'[1]Vmesna vrtilna_SKLOP1'!D713=""),'[1]Vmesna vrtilna_SKLOP1'!J713,IF(F713&lt;&gt;"",IF('[1]Vmesna vrtilna_SKLOP1'!J713&lt;&gt;"",'[1]Vmesna vrtilna_SKLOP1'!J713,""),""))))</f>
        <v/>
      </c>
      <c r="L713" s="22" t="str">
        <f>IF(I712="Skupaj:","DDV (22%):",IF(I712="DDV (22%):","Skupaj z DDV:",IF(AND('[1]Vmesna vrtilna_SKLOP1'!C713&lt;&gt;"",'[1]Vmesna vrtilna_SKLOP1'!E713=""),"Skupaj:",IF(AND('[1]Vmesna vrtilna_SKLOP1'!C713&lt;&gt;"",'[1]Vmesna vrtilna_SKLOP1'!D713=""),'[1]Vmesna vrtilna_SKLOP1'!J713,IF(F713&lt;&gt;"",IF('[1]Vmesna vrtilna_SKLOP1'!J713&lt;&gt;"",'[1]Vmesna vrtilna_SKLOP1'!J713,""),"")))))</f>
        <v/>
      </c>
      <c r="M713" s="22">
        <f t="shared" si="22"/>
        <v>0</v>
      </c>
      <c r="N713" s="22" t="str">
        <f>IF(IFERROR(VLOOKUP(B713,'[1]Vmesna vrtilna_SKLOP1'!B:J,7,0),"")=0,"",IFERROR(VLOOKUP(B713,'[1]Vmesna vrtilna_SKLOP1'!B:J,7,0),""))</f>
        <v/>
      </c>
      <c r="O713" s="22"/>
    </row>
    <row r="714" spans="2:15" ht="15" customHeight="1" x14ac:dyDescent="0.3">
      <c r="B714" s="15" t="str">
        <f>IF(AND('[1]Vmesna vrtilna_SKLOP1'!B714&lt;&gt;"",'[1]Vmesna vrtilna_SKLOP1'!C714&lt;&gt;""),IF('[1]Vmesna vrtilna_SKLOP1'!B714&lt;&gt;"",'[1]Vmesna vrtilna_SKLOP1'!B714,""),"")</f>
        <v/>
      </c>
      <c r="C714" s="16" t="str">
        <f>IF(OR(C713="Posebna oblika",C713="Kulturno zaščiten objekt",C713="Kulturno zaščiten objekt, Posebna oblika"),"Glej zavihek POSEBNI POGOJI",IF(SUM(N713:Q713)=1,"Posebna oblika",IF(SUM(N713:Q713)=10,"Kulturno zaščiten objekt",IF(SUM(N713:Q713)=11,"Kulturno zaščiten objekt, Posebna oblika",IF(AND('[1]Vmesna vrtilna_SKLOP1'!C714&lt;&gt;"",'[1]Vmesna vrtilna_SKLOP1'!D714&lt;&gt;""),IF('[1]Vmesna vrtilna_SKLOP1'!C714&lt;&gt;"",'[1]Vmesna vrtilna_SKLOP1'!C714,""),"")))))</f>
        <v/>
      </c>
      <c r="D714" s="17" t="str">
        <f>IF(IFERROR(VLOOKUP(B714,'[1]Vmesna vrtilna_SKLOP1'!B:J,6,0),"")=0,"",IFERROR(VLOOKUP(B714,'[1]Vmesna vrtilna_SKLOP1'!B:J,6,0),""))</f>
        <v/>
      </c>
      <c r="E714" s="16" t="str">
        <f>IF(IF('[1]Vmesna vrtilna_SKLOP1'!E714&lt;&gt;"",'[1]Vmesna vrtilna_SKLOP1'!D714,"")=0,"",IF('[1]Vmesna vrtilna_SKLOP1'!E714&lt;&gt;"",'[1]Vmesna vrtilna_SKLOP1'!D714,""))</f>
        <v>Demontaža</v>
      </c>
      <c r="F714" s="18" t="str">
        <f>IF('[1]Vmesna vrtilna_SKLOP1'!E714&lt;&gt;"",'[1]Vmesna vrtilna_SKLOP1'!E714,"")</f>
        <v>Demontaža oken</v>
      </c>
      <c r="G714" s="15" t="str">
        <f>IF('[1]Vmesna vrtilna_SKLOP1'!E714&lt;&gt;"",'[1]Vmesna vrtilna_SKLOP1'!F714,"")</f>
        <v>[m1]</v>
      </c>
      <c r="H714" s="19">
        <f>IF('[1]Vmesna vrtilna_SKLOP1'!F714&lt;&gt;"",'[1]Vmesna vrtilna_SKLOP1'!I714,"")</f>
        <v>68.580000000000013</v>
      </c>
      <c r="I714" s="20" t="str">
        <f>IF(I713="Skupaj:","DDV (22%):",IF(I713="DDV (22%):","Skupaj z DDV:",IF(AND('[1]Vmesna vrtilna_SKLOP1'!C714&lt;&gt;"",'[1]Vmesna vrtilna_SKLOP1'!E714=""),"Skupaj:","")))</f>
        <v/>
      </c>
      <c r="J714" s="21">
        <f t="shared" si="23"/>
        <v>0</v>
      </c>
      <c r="K714" s="21">
        <f>IF(I714="Skupaj z DDV:",SUM(K712,K713),IF(I714="DDV (22%):",K713*0.22,IF(AND('[1]Vmesna vrtilna_SKLOP1'!C714&lt;&gt;"",'[1]Vmesna vrtilna_SKLOP1'!D714=""),'[1]Vmesna vrtilna_SKLOP1'!J714,IF(F714&lt;&gt;"",IF('[1]Vmesna vrtilna_SKLOP1'!J714&lt;&gt;"",'[1]Vmesna vrtilna_SKLOP1'!J714,""),""))))</f>
        <v>480.06</v>
      </c>
      <c r="L714" s="22">
        <f>IF(I713="Skupaj:","DDV (22%):",IF(I713="DDV (22%):","Skupaj z DDV:",IF(AND('[1]Vmesna vrtilna_SKLOP1'!C714&lt;&gt;"",'[1]Vmesna vrtilna_SKLOP1'!E714=""),"Skupaj:",IF(AND('[1]Vmesna vrtilna_SKLOP1'!C714&lt;&gt;"",'[1]Vmesna vrtilna_SKLOP1'!D714=""),'[1]Vmesna vrtilna_SKLOP1'!J714,IF(F714&lt;&gt;"",IF('[1]Vmesna vrtilna_SKLOP1'!J714&lt;&gt;"",'[1]Vmesna vrtilna_SKLOP1'!J714,""),"")))))</f>
        <v>480.06</v>
      </c>
      <c r="M714" s="22">
        <f t="shared" si="22"/>
        <v>0</v>
      </c>
      <c r="N714" s="22" t="str">
        <f>IF(IFERROR(VLOOKUP(B714,'[1]Vmesna vrtilna_SKLOP1'!B:J,7,0),"")=0,"",IFERROR(VLOOKUP(B714,'[1]Vmesna vrtilna_SKLOP1'!B:J,7,0),""))</f>
        <v/>
      </c>
      <c r="O714" s="22"/>
    </row>
    <row r="715" spans="2:15" ht="15" customHeight="1" x14ac:dyDescent="0.3">
      <c r="B715" s="15" t="str">
        <f>IF(AND('[1]Vmesna vrtilna_SKLOP1'!B715&lt;&gt;"",'[1]Vmesna vrtilna_SKLOP1'!C715&lt;&gt;""),IF('[1]Vmesna vrtilna_SKLOP1'!B715&lt;&gt;"",'[1]Vmesna vrtilna_SKLOP1'!B715,""),"")</f>
        <v/>
      </c>
      <c r="C715" s="16" t="str">
        <f>IF(OR(C714="Posebna oblika",C714="Kulturno zaščiten objekt",C714="Kulturno zaščiten objekt, Posebna oblika"),"Glej zavihek POSEBNI POGOJI",IF(SUM(N714:Q714)=1,"Posebna oblika",IF(SUM(N714:Q714)=10,"Kulturno zaščiten objekt",IF(SUM(N714:Q714)=11,"Kulturno zaščiten objekt, Posebna oblika",IF(AND('[1]Vmesna vrtilna_SKLOP1'!C715&lt;&gt;"",'[1]Vmesna vrtilna_SKLOP1'!D715&lt;&gt;""),IF('[1]Vmesna vrtilna_SKLOP1'!C715&lt;&gt;"",'[1]Vmesna vrtilna_SKLOP1'!C715,""),"")))))</f>
        <v/>
      </c>
      <c r="D715" s="17" t="str">
        <f>IF(IFERROR(VLOOKUP(B715,'[1]Vmesna vrtilna_SKLOP1'!B:J,6,0),"")=0,"",IFERROR(VLOOKUP(B715,'[1]Vmesna vrtilna_SKLOP1'!B:J,6,0),""))</f>
        <v/>
      </c>
      <c r="E715" s="16" t="str">
        <f>IF(IF('[1]Vmesna vrtilna_SKLOP1'!E715&lt;&gt;"",'[1]Vmesna vrtilna_SKLOP1'!D715,"")=0,"",IF('[1]Vmesna vrtilna_SKLOP1'!E715&lt;&gt;"",'[1]Vmesna vrtilna_SKLOP1'!D715,""))</f>
        <v/>
      </c>
      <c r="F715" s="18" t="str">
        <f>IF('[1]Vmesna vrtilna_SKLOP1'!E715&lt;&gt;"",'[1]Vmesna vrtilna_SKLOP1'!E715,"")</f>
        <v>Demontaža police</v>
      </c>
      <c r="G715" s="15" t="str">
        <f>IF('[1]Vmesna vrtilna_SKLOP1'!E715&lt;&gt;"",'[1]Vmesna vrtilna_SKLOP1'!F715,"")</f>
        <v>[kos]</v>
      </c>
      <c r="H715" s="19">
        <f>IF('[1]Vmesna vrtilna_SKLOP1'!F715&lt;&gt;"",'[1]Vmesna vrtilna_SKLOP1'!I715,"")</f>
        <v>15</v>
      </c>
      <c r="I715" s="20" t="str">
        <f>IF(I714="Skupaj:","DDV (22%):",IF(I714="DDV (22%):","Skupaj z DDV:",IF(AND('[1]Vmesna vrtilna_SKLOP1'!C715&lt;&gt;"",'[1]Vmesna vrtilna_SKLOP1'!E715=""),"Skupaj:","")))</f>
        <v/>
      </c>
      <c r="J715" s="21">
        <f t="shared" si="23"/>
        <v>0</v>
      </c>
      <c r="K715" s="21">
        <f>IF(I715="Skupaj z DDV:",SUM(K713,K714),IF(I715="DDV (22%):",K714*0.22,IF(AND('[1]Vmesna vrtilna_SKLOP1'!C715&lt;&gt;"",'[1]Vmesna vrtilna_SKLOP1'!D715=""),'[1]Vmesna vrtilna_SKLOP1'!J715,IF(F715&lt;&gt;"",IF('[1]Vmesna vrtilna_SKLOP1'!J715&lt;&gt;"",'[1]Vmesna vrtilna_SKLOP1'!J715,""),""))))</f>
        <v>66.050000000000011</v>
      </c>
      <c r="L715" s="22">
        <f>IF(I714="Skupaj:","DDV (22%):",IF(I714="DDV (22%):","Skupaj z DDV:",IF(AND('[1]Vmesna vrtilna_SKLOP1'!C715&lt;&gt;"",'[1]Vmesna vrtilna_SKLOP1'!E715=""),"Skupaj:",IF(AND('[1]Vmesna vrtilna_SKLOP1'!C715&lt;&gt;"",'[1]Vmesna vrtilna_SKLOP1'!D715=""),'[1]Vmesna vrtilna_SKLOP1'!J715,IF(F715&lt;&gt;"",IF('[1]Vmesna vrtilna_SKLOP1'!J715&lt;&gt;"",'[1]Vmesna vrtilna_SKLOP1'!J715,""),"")))))</f>
        <v>66.050000000000011</v>
      </c>
      <c r="M715" s="22">
        <f t="shared" si="22"/>
        <v>0</v>
      </c>
      <c r="N715" s="22" t="str">
        <f>IF(IFERROR(VLOOKUP(B715,'[1]Vmesna vrtilna_SKLOP1'!B:J,7,0),"")=0,"",IFERROR(VLOOKUP(B715,'[1]Vmesna vrtilna_SKLOP1'!B:J,7,0),""))</f>
        <v/>
      </c>
      <c r="O715" s="22"/>
    </row>
    <row r="716" spans="2:15" ht="15" customHeight="1" x14ac:dyDescent="0.3">
      <c r="B716" s="15" t="str">
        <f>IF(AND('[1]Vmesna vrtilna_SKLOP1'!B716&lt;&gt;"",'[1]Vmesna vrtilna_SKLOP1'!C716&lt;&gt;""),IF('[1]Vmesna vrtilna_SKLOP1'!B716&lt;&gt;"",'[1]Vmesna vrtilna_SKLOP1'!B716,""),"")</f>
        <v/>
      </c>
      <c r="C716" s="16" t="str">
        <f>IF(OR(C715="Posebna oblika",C715="Kulturno zaščiten objekt",C715="Kulturno zaščiten objekt, Posebna oblika"),"Glej zavihek POSEBNI POGOJI",IF(SUM(N715:Q715)=1,"Posebna oblika",IF(SUM(N715:Q715)=10,"Kulturno zaščiten objekt",IF(SUM(N715:Q715)=11,"Kulturno zaščiten objekt, Posebna oblika",IF(AND('[1]Vmesna vrtilna_SKLOP1'!C716&lt;&gt;"",'[1]Vmesna vrtilna_SKLOP1'!D716&lt;&gt;""),IF('[1]Vmesna vrtilna_SKLOP1'!C716&lt;&gt;"",'[1]Vmesna vrtilna_SKLOP1'!C716,""),"")))))</f>
        <v/>
      </c>
      <c r="D716" s="17" t="str">
        <f>IF(IFERROR(VLOOKUP(B716,'[1]Vmesna vrtilna_SKLOP1'!B:J,6,0),"")=0,"",IFERROR(VLOOKUP(B716,'[1]Vmesna vrtilna_SKLOP1'!B:J,6,0),""))</f>
        <v/>
      </c>
      <c r="E716" s="16" t="str">
        <f>IF(IF('[1]Vmesna vrtilna_SKLOP1'!E716&lt;&gt;"",'[1]Vmesna vrtilna_SKLOP1'!D716,"")=0,"",IF('[1]Vmesna vrtilna_SKLOP1'!E716&lt;&gt;"",'[1]Vmesna vrtilna_SKLOP1'!D716,""))</f>
        <v/>
      </c>
      <c r="F716" s="18" t="str">
        <f>IF('[1]Vmesna vrtilna_SKLOP1'!E716&lt;&gt;"",'[1]Vmesna vrtilna_SKLOP1'!E716,"")</f>
        <v/>
      </c>
      <c r="G716" s="15" t="str">
        <f>IF('[1]Vmesna vrtilna_SKLOP1'!E716&lt;&gt;"",'[1]Vmesna vrtilna_SKLOP1'!F716,"")</f>
        <v/>
      </c>
      <c r="H716" s="19" t="str">
        <f>IF('[1]Vmesna vrtilna_SKLOP1'!F716&lt;&gt;"",'[1]Vmesna vrtilna_SKLOP1'!I716,"")</f>
        <v/>
      </c>
      <c r="I716" s="20" t="str">
        <f>IF(I715="Skupaj:","DDV (22%):",IF(I715="DDV (22%):","Skupaj z DDV:",IF(AND('[1]Vmesna vrtilna_SKLOP1'!C716&lt;&gt;"",'[1]Vmesna vrtilna_SKLOP1'!E716=""),"Skupaj:","")))</f>
        <v/>
      </c>
      <c r="J716" s="21" t="str">
        <f t="shared" si="23"/>
        <v/>
      </c>
      <c r="K716" s="21" t="str">
        <f>IF(I716="Skupaj z DDV:",SUM(K714,K715),IF(I716="DDV (22%):",K715*0.22,IF(AND('[1]Vmesna vrtilna_SKLOP1'!C716&lt;&gt;"",'[1]Vmesna vrtilna_SKLOP1'!D716=""),'[1]Vmesna vrtilna_SKLOP1'!J716,IF(F716&lt;&gt;"",IF('[1]Vmesna vrtilna_SKLOP1'!J716&lt;&gt;"",'[1]Vmesna vrtilna_SKLOP1'!J716,""),""))))</f>
        <v/>
      </c>
      <c r="L716" s="22" t="str">
        <f>IF(I715="Skupaj:","DDV (22%):",IF(I715="DDV (22%):","Skupaj z DDV:",IF(AND('[1]Vmesna vrtilna_SKLOP1'!C716&lt;&gt;"",'[1]Vmesna vrtilna_SKLOP1'!E716=""),"Skupaj:",IF(AND('[1]Vmesna vrtilna_SKLOP1'!C716&lt;&gt;"",'[1]Vmesna vrtilna_SKLOP1'!D716=""),'[1]Vmesna vrtilna_SKLOP1'!J716,IF(F716&lt;&gt;"",IF('[1]Vmesna vrtilna_SKLOP1'!J716&lt;&gt;"",'[1]Vmesna vrtilna_SKLOP1'!J716,""),"")))))</f>
        <v/>
      </c>
      <c r="M716" s="22">
        <f t="shared" si="22"/>
        <v>0</v>
      </c>
      <c r="N716" s="22" t="str">
        <f>IF(IFERROR(VLOOKUP(B716,'[1]Vmesna vrtilna_SKLOP1'!B:J,7,0),"")=0,"",IFERROR(VLOOKUP(B716,'[1]Vmesna vrtilna_SKLOP1'!B:J,7,0),""))</f>
        <v/>
      </c>
      <c r="O716" s="22"/>
    </row>
    <row r="717" spans="2:15" ht="15" customHeight="1" x14ac:dyDescent="0.3">
      <c r="B717" s="15" t="str">
        <f>IF(AND('[1]Vmesna vrtilna_SKLOP1'!B717&lt;&gt;"",'[1]Vmesna vrtilna_SKLOP1'!C717&lt;&gt;""),IF('[1]Vmesna vrtilna_SKLOP1'!B717&lt;&gt;"",'[1]Vmesna vrtilna_SKLOP1'!B717,""),"")</f>
        <v/>
      </c>
      <c r="C717" s="16" t="str">
        <f>IF(OR(C716="Posebna oblika",C716="Kulturno zaščiten objekt",C716="Kulturno zaščiten objekt, Posebna oblika"),"Glej zavihek POSEBNI POGOJI",IF(SUM(N716:Q716)=1,"Posebna oblika",IF(SUM(N716:Q716)=10,"Kulturno zaščiten objekt",IF(SUM(N716:Q716)=11,"Kulturno zaščiten objekt, Posebna oblika",IF(AND('[1]Vmesna vrtilna_SKLOP1'!C717&lt;&gt;"",'[1]Vmesna vrtilna_SKLOP1'!D717&lt;&gt;""),IF('[1]Vmesna vrtilna_SKLOP1'!C717&lt;&gt;"",'[1]Vmesna vrtilna_SKLOP1'!C717,""),"")))))</f>
        <v/>
      </c>
      <c r="D717" s="17" t="str">
        <f>IF(IFERROR(VLOOKUP(B717,'[1]Vmesna vrtilna_SKLOP1'!B:J,6,0),"")=0,"",IFERROR(VLOOKUP(B717,'[1]Vmesna vrtilna_SKLOP1'!B:J,6,0),""))</f>
        <v/>
      </c>
      <c r="E717" s="16" t="str">
        <f>IF(IF('[1]Vmesna vrtilna_SKLOP1'!E717&lt;&gt;"",'[1]Vmesna vrtilna_SKLOP1'!D717,"")=0,"",IF('[1]Vmesna vrtilna_SKLOP1'!E717&lt;&gt;"",'[1]Vmesna vrtilna_SKLOP1'!D717,""))</f>
        <v>Montaža</v>
      </c>
      <c r="F717" s="18" t="str">
        <f>IF('[1]Vmesna vrtilna_SKLOP1'!E717&lt;&gt;"",'[1]Vmesna vrtilna_SKLOP1'!E717,"")</f>
        <v>RAL montaža oken z zidarskimi deli</v>
      </c>
      <c r="G717" s="15" t="str">
        <f>IF('[1]Vmesna vrtilna_SKLOP1'!E717&lt;&gt;"",'[1]Vmesna vrtilna_SKLOP1'!F717,"")</f>
        <v>[m1]</v>
      </c>
      <c r="H717" s="19">
        <f>IF('[1]Vmesna vrtilna_SKLOP1'!F717&lt;&gt;"",'[1]Vmesna vrtilna_SKLOP1'!I717,"")</f>
        <v>68.580000000000013</v>
      </c>
      <c r="I717" s="20" t="str">
        <f>IF(I716="Skupaj:","DDV (22%):",IF(I716="DDV (22%):","Skupaj z DDV:",IF(AND('[1]Vmesna vrtilna_SKLOP1'!C717&lt;&gt;"",'[1]Vmesna vrtilna_SKLOP1'!E717=""),"Skupaj:","")))</f>
        <v/>
      </c>
      <c r="J717" s="21">
        <f t="shared" si="23"/>
        <v>0</v>
      </c>
      <c r="K717" s="21">
        <f>IF(I717="Skupaj z DDV:",SUM(K715,K716),IF(I717="DDV (22%):",K716*0.22,IF(AND('[1]Vmesna vrtilna_SKLOP1'!C717&lt;&gt;"",'[1]Vmesna vrtilna_SKLOP1'!D717=""),'[1]Vmesna vrtilna_SKLOP1'!J717,IF(F717&lt;&gt;"",IF('[1]Vmesna vrtilna_SKLOP1'!J717&lt;&gt;"",'[1]Vmesna vrtilna_SKLOP1'!J717,""),""))))</f>
        <v>2331.7200000000007</v>
      </c>
      <c r="L717" s="22">
        <f>IF(I716="Skupaj:","DDV (22%):",IF(I716="DDV (22%):","Skupaj z DDV:",IF(AND('[1]Vmesna vrtilna_SKLOP1'!C717&lt;&gt;"",'[1]Vmesna vrtilna_SKLOP1'!E717=""),"Skupaj:",IF(AND('[1]Vmesna vrtilna_SKLOP1'!C717&lt;&gt;"",'[1]Vmesna vrtilna_SKLOP1'!D717=""),'[1]Vmesna vrtilna_SKLOP1'!J717,IF(F717&lt;&gt;"",IF('[1]Vmesna vrtilna_SKLOP1'!J717&lt;&gt;"",'[1]Vmesna vrtilna_SKLOP1'!J717,""),"")))))</f>
        <v>2331.7200000000007</v>
      </c>
      <c r="M717" s="22">
        <f t="shared" si="22"/>
        <v>0</v>
      </c>
      <c r="N717" s="22" t="str">
        <f>IF(IFERROR(VLOOKUP(B717,'[1]Vmesna vrtilna_SKLOP1'!B:J,7,0),"")=0,"",IFERROR(VLOOKUP(B717,'[1]Vmesna vrtilna_SKLOP1'!B:J,7,0),""))</f>
        <v/>
      </c>
      <c r="O717" s="22"/>
    </row>
    <row r="718" spans="2:15" ht="15" customHeight="1" x14ac:dyDescent="0.3">
      <c r="B718" s="15" t="str">
        <f>IF(AND('[1]Vmesna vrtilna_SKLOP1'!B718&lt;&gt;"",'[1]Vmesna vrtilna_SKLOP1'!C718&lt;&gt;""),IF('[1]Vmesna vrtilna_SKLOP1'!B718&lt;&gt;"",'[1]Vmesna vrtilna_SKLOP1'!B718,""),"")</f>
        <v/>
      </c>
      <c r="C718" s="16" t="str">
        <f>IF(OR(C717="Posebna oblika",C717="Kulturno zaščiten objekt",C717="Kulturno zaščiten objekt, Posebna oblika"),"Glej zavihek POSEBNI POGOJI",IF(SUM(N717:Q717)=1,"Posebna oblika",IF(SUM(N717:Q717)=10,"Kulturno zaščiten objekt",IF(SUM(N717:Q717)=11,"Kulturno zaščiten objekt, Posebna oblika",IF(AND('[1]Vmesna vrtilna_SKLOP1'!C718&lt;&gt;"",'[1]Vmesna vrtilna_SKLOP1'!D718&lt;&gt;""),IF('[1]Vmesna vrtilna_SKLOP1'!C718&lt;&gt;"",'[1]Vmesna vrtilna_SKLOP1'!C718,""),"")))))</f>
        <v/>
      </c>
      <c r="D718" s="17" t="str">
        <f>IF(IFERROR(VLOOKUP(B718,'[1]Vmesna vrtilna_SKLOP1'!B:J,6,0),"")=0,"",IFERROR(VLOOKUP(B718,'[1]Vmesna vrtilna_SKLOP1'!B:J,6,0),""))</f>
        <v/>
      </c>
      <c r="E718" s="16" t="str">
        <f>IF(IF('[1]Vmesna vrtilna_SKLOP1'!E718&lt;&gt;"",'[1]Vmesna vrtilna_SKLOP1'!D718,"")=0,"",IF('[1]Vmesna vrtilna_SKLOP1'!E718&lt;&gt;"",'[1]Vmesna vrtilna_SKLOP1'!D718,""))</f>
        <v/>
      </c>
      <c r="F718" s="18" t="str">
        <f>IF('[1]Vmesna vrtilna_SKLOP1'!E718&lt;&gt;"",'[1]Vmesna vrtilna_SKLOP1'!E718,"")</f>
        <v>Montaža police</v>
      </c>
      <c r="G718" s="15" t="str">
        <f>IF('[1]Vmesna vrtilna_SKLOP1'!E718&lt;&gt;"",'[1]Vmesna vrtilna_SKLOP1'!F718,"")</f>
        <v>[kos]</v>
      </c>
      <c r="H718" s="19">
        <f>IF('[1]Vmesna vrtilna_SKLOP1'!F718&lt;&gt;"",'[1]Vmesna vrtilna_SKLOP1'!I718,"")</f>
        <v>15</v>
      </c>
      <c r="I718" s="20" t="str">
        <f>IF(I717="Skupaj:","DDV (22%):",IF(I717="DDV (22%):","Skupaj z DDV:",IF(AND('[1]Vmesna vrtilna_SKLOP1'!C718&lt;&gt;"",'[1]Vmesna vrtilna_SKLOP1'!E718=""),"Skupaj:","")))</f>
        <v/>
      </c>
      <c r="J718" s="21">
        <f t="shared" si="23"/>
        <v>0</v>
      </c>
      <c r="K718" s="21">
        <f>IF(I718="Skupaj z DDV:",SUM(K716,K717),IF(I718="DDV (22%):",K717*0.22,IF(AND('[1]Vmesna vrtilna_SKLOP1'!C718&lt;&gt;"",'[1]Vmesna vrtilna_SKLOP1'!D718=""),'[1]Vmesna vrtilna_SKLOP1'!J718,IF(F718&lt;&gt;"",IF('[1]Vmesna vrtilna_SKLOP1'!J718&lt;&gt;"",'[1]Vmesna vrtilna_SKLOP1'!J718,""),""))))</f>
        <v>132.10000000000002</v>
      </c>
      <c r="L718" s="22">
        <f>IF(I717="Skupaj:","DDV (22%):",IF(I717="DDV (22%):","Skupaj z DDV:",IF(AND('[1]Vmesna vrtilna_SKLOP1'!C718&lt;&gt;"",'[1]Vmesna vrtilna_SKLOP1'!E718=""),"Skupaj:",IF(AND('[1]Vmesna vrtilna_SKLOP1'!C718&lt;&gt;"",'[1]Vmesna vrtilna_SKLOP1'!D718=""),'[1]Vmesna vrtilna_SKLOP1'!J718,IF(F718&lt;&gt;"",IF('[1]Vmesna vrtilna_SKLOP1'!J718&lt;&gt;"",'[1]Vmesna vrtilna_SKLOP1'!J718,""),"")))))</f>
        <v>132.10000000000002</v>
      </c>
      <c r="M718" s="22">
        <f t="shared" si="22"/>
        <v>0</v>
      </c>
      <c r="N718" s="22" t="str">
        <f>IF(IFERROR(VLOOKUP(B718,'[1]Vmesna vrtilna_SKLOP1'!B:J,7,0),"")=0,"",IFERROR(VLOOKUP(B718,'[1]Vmesna vrtilna_SKLOP1'!B:J,7,0),""))</f>
        <v/>
      </c>
      <c r="O718" s="22"/>
    </row>
    <row r="719" spans="2:15" ht="15" customHeight="1" x14ac:dyDescent="0.3">
      <c r="B719" s="15" t="str">
        <f>IF(AND('[1]Vmesna vrtilna_SKLOP1'!B719&lt;&gt;"",'[1]Vmesna vrtilna_SKLOP1'!C719&lt;&gt;""),IF('[1]Vmesna vrtilna_SKLOP1'!B719&lt;&gt;"",'[1]Vmesna vrtilna_SKLOP1'!B719,""),"")</f>
        <v/>
      </c>
      <c r="C719" s="16" t="str">
        <f>IF(OR(C718="Posebna oblika",C718="Kulturno zaščiten objekt",C718="Kulturno zaščiten objekt, Posebna oblika"),"Glej zavihek POSEBNI POGOJI",IF(SUM(N718:Q718)=1,"Posebna oblika",IF(SUM(N718:Q718)=10,"Kulturno zaščiten objekt",IF(SUM(N718:Q718)=11,"Kulturno zaščiten objekt, Posebna oblika",IF(AND('[1]Vmesna vrtilna_SKLOP1'!C719&lt;&gt;"",'[1]Vmesna vrtilna_SKLOP1'!D719&lt;&gt;""),IF('[1]Vmesna vrtilna_SKLOP1'!C719&lt;&gt;"",'[1]Vmesna vrtilna_SKLOP1'!C719,""),"")))))</f>
        <v/>
      </c>
      <c r="D719" s="17" t="str">
        <f>IF(IFERROR(VLOOKUP(B719,'[1]Vmesna vrtilna_SKLOP1'!B:J,6,0),"")=0,"",IFERROR(VLOOKUP(B719,'[1]Vmesna vrtilna_SKLOP1'!B:J,6,0),""))</f>
        <v/>
      </c>
      <c r="E719" s="16" t="str">
        <f>IF(IF('[1]Vmesna vrtilna_SKLOP1'!E719&lt;&gt;"",'[1]Vmesna vrtilna_SKLOP1'!D719,"")=0,"",IF('[1]Vmesna vrtilna_SKLOP1'!E719&lt;&gt;"",'[1]Vmesna vrtilna_SKLOP1'!D719,""))</f>
        <v/>
      </c>
      <c r="F719" s="18" t="str">
        <f>IF('[1]Vmesna vrtilna_SKLOP1'!E719&lt;&gt;"",'[1]Vmesna vrtilna_SKLOP1'!E719,"")</f>
        <v/>
      </c>
      <c r="G719" s="15" t="str">
        <f>IF('[1]Vmesna vrtilna_SKLOP1'!E719&lt;&gt;"",'[1]Vmesna vrtilna_SKLOP1'!F719,"")</f>
        <v/>
      </c>
      <c r="H719" s="19" t="str">
        <f>IF('[1]Vmesna vrtilna_SKLOP1'!F719&lt;&gt;"",'[1]Vmesna vrtilna_SKLOP1'!I719,"")</f>
        <v/>
      </c>
      <c r="I719" s="20" t="str">
        <f>IF(I718="Skupaj:","DDV (22%):",IF(I718="DDV (22%):","Skupaj z DDV:",IF(AND('[1]Vmesna vrtilna_SKLOP1'!C719&lt;&gt;"",'[1]Vmesna vrtilna_SKLOP1'!E719=""),"Skupaj:","")))</f>
        <v/>
      </c>
      <c r="J719" s="21" t="str">
        <f t="shared" si="23"/>
        <v/>
      </c>
      <c r="K719" s="21" t="str">
        <f>IF(I719="Skupaj z DDV:",SUM(K717,K718),IF(I719="DDV (22%):",K718*0.22,IF(AND('[1]Vmesna vrtilna_SKLOP1'!C719&lt;&gt;"",'[1]Vmesna vrtilna_SKLOP1'!D719=""),'[1]Vmesna vrtilna_SKLOP1'!J719,IF(F719&lt;&gt;"",IF('[1]Vmesna vrtilna_SKLOP1'!J719&lt;&gt;"",'[1]Vmesna vrtilna_SKLOP1'!J719,""),""))))</f>
        <v/>
      </c>
      <c r="L719" s="22" t="str">
        <f>IF(I718="Skupaj:","DDV (22%):",IF(I718="DDV (22%):","Skupaj z DDV:",IF(AND('[1]Vmesna vrtilna_SKLOP1'!C719&lt;&gt;"",'[1]Vmesna vrtilna_SKLOP1'!E719=""),"Skupaj:",IF(AND('[1]Vmesna vrtilna_SKLOP1'!C719&lt;&gt;"",'[1]Vmesna vrtilna_SKLOP1'!D719=""),'[1]Vmesna vrtilna_SKLOP1'!J719,IF(F719&lt;&gt;"",IF('[1]Vmesna vrtilna_SKLOP1'!J719&lt;&gt;"",'[1]Vmesna vrtilna_SKLOP1'!J719,""),"")))))</f>
        <v/>
      </c>
      <c r="M719" s="22">
        <f t="shared" si="22"/>
        <v>0</v>
      </c>
      <c r="N719" s="22" t="str">
        <f>IF(IFERROR(VLOOKUP(B719,'[1]Vmesna vrtilna_SKLOP1'!B:J,7,0),"")=0,"",IFERROR(VLOOKUP(B719,'[1]Vmesna vrtilna_SKLOP1'!B:J,7,0),""))</f>
        <v/>
      </c>
      <c r="O719" s="22"/>
    </row>
    <row r="720" spans="2:15" ht="15" customHeight="1" x14ac:dyDescent="0.3">
      <c r="B720" s="15" t="str">
        <f>IF(AND('[1]Vmesna vrtilna_SKLOP1'!B720&lt;&gt;"",'[1]Vmesna vrtilna_SKLOP1'!C720&lt;&gt;""),IF('[1]Vmesna vrtilna_SKLOP1'!B720&lt;&gt;"",'[1]Vmesna vrtilna_SKLOP1'!B720,""),"")</f>
        <v/>
      </c>
      <c r="C720" s="16" t="str">
        <f>IF(OR(C719="Posebna oblika",C719="Kulturno zaščiten objekt",C719="Kulturno zaščiten objekt, Posebna oblika"),"Glej zavihek POSEBNI POGOJI",IF(SUM(N719:Q719)=1,"Posebna oblika",IF(SUM(N719:Q719)=10,"Kulturno zaščiten objekt",IF(SUM(N719:Q719)=11,"Kulturno zaščiten objekt, Posebna oblika",IF(AND('[1]Vmesna vrtilna_SKLOP1'!C720&lt;&gt;"",'[1]Vmesna vrtilna_SKLOP1'!D720&lt;&gt;""),IF('[1]Vmesna vrtilna_SKLOP1'!C720&lt;&gt;"",'[1]Vmesna vrtilna_SKLOP1'!C720,""),"")))))</f>
        <v/>
      </c>
      <c r="D720" s="17" t="str">
        <f>IF(IFERROR(VLOOKUP(B720,'[1]Vmesna vrtilna_SKLOP1'!B:J,6,0),"")=0,"",IFERROR(VLOOKUP(B720,'[1]Vmesna vrtilna_SKLOP1'!B:J,6,0),""))</f>
        <v/>
      </c>
      <c r="E720" s="16" t="str">
        <f>IF(IF('[1]Vmesna vrtilna_SKLOP1'!E720&lt;&gt;"",'[1]Vmesna vrtilna_SKLOP1'!D720,"")=0,"",IF('[1]Vmesna vrtilna_SKLOP1'!E720&lt;&gt;"",'[1]Vmesna vrtilna_SKLOP1'!D720,""))</f>
        <v>Odvoz na deponijo</v>
      </c>
      <c r="F720" s="18" t="str">
        <f>IF('[1]Vmesna vrtilna_SKLOP1'!E720&lt;&gt;"",'[1]Vmesna vrtilna_SKLOP1'!E720,"")</f>
        <v>Odvoz na deponijo</v>
      </c>
      <c r="G720" s="15" t="str">
        <f>IF('[1]Vmesna vrtilna_SKLOP1'!E720&lt;&gt;"",'[1]Vmesna vrtilna_SKLOP1'!F720,"")</f>
        <v>[m1]</v>
      </c>
      <c r="H720" s="19">
        <f>IF('[1]Vmesna vrtilna_SKLOP1'!F720&lt;&gt;"",'[1]Vmesna vrtilna_SKLOP1'!I720,"")</f>
        <v>68.580000000000013</v>
      </c>
      <c r="I720" s="20" t="str">
        <f>IF(I719="Skupaj:","DDV (22%):",IF(I719="DDV (22%):","Skupaj z DDV:",IF(AND('[1]Vmesna vrtilna_SKLOP1'!C720&lt;&gt;"",'[1]Vmesna vrtilna_SKLOP1'!E720=""),"Skupaj:","")))</f>
        <v/>
      </c>
      <c r="J720" s="21">
        <f t="shared" si="23"/>
        <v>0</v>
      </c>
      <c r="K720" s="21">
        <f>IF(I720="Skupaj z DDV:",SUM(K718,K719),IF(I720="DDV (22%):",K719*0.22,IF(AND('[1]Vmesna vrtilna_SKLOP1'!C720&lt;&gt;"",'[1]Vmesna vrtilna_SKLOP1'!D720=""),'[1]Vmesna vrtilna_SKLOP1'!J720,IF(F720&lt;&gt;"",IF('[1]Vmesna vrtilna_SKLOP1'!J720&lt;&gt;"",'[1]Vmesna vrtilna_SKLOP1'!J720,""),""))))</f>
        <v>205.74</v>
      </c>
      <c r="L720" s="22">
        <f>IF(I719="Skupaj:","DDV (22%):",IF(I719="DDV (22%):","Skupaj z DDV:",IF(AND('[1]Vmesna vrtilna_SKLOP1'!C720&lt;&gt;"",'[1]Vmesna vrtilna_SKLOP1'!E720=""),"Skupaj:",IF(AND('[1]Vmesna vrtilna_SKLOP1'!C720&lt;&gt;"",'[1]Vmesna vrtilna_SKLOP1'!D720=""),'[1]Vmesna vrtilna_SKLOP1'!J720,IF(F720&lt;&gt;"",IF('[1]Vmesna vrtilna_SKLOP1'!J720&lt;&gt;"",'[1]Vmesna vrtilna_SKLOP1'!J720,""),"")))))</f>
        <v>205.74</v>
      </c>
      <c r="M720" s="22">
        <f t="shared" si="22"/>
        <v>0</v>
      </c>
      <c r="N720" s="22" t="str">
        <f>IF(IFERROR(VLOOKUP(B720,'[1]Vmesna vrtilna_SKLOP1'!B:J,7,0),"")=0,"",IFERROR(VLOOKUP(B720,'[1]Vmesna vrtilna_SKLOP1'!B:J,7,0),""))</f>
        <v/>
      </c>
      <c r="O720" s="22"/>
    </row>
    <row r="721" spans="2:15" ht="15" customHeight="1" x14ac:dyDescent="0.3">
      <c r="B721" s="15" t="str">
        <f>IF(AND('[1]Vmesna vrtilna_SKLOP1'!B721&lt;&gt;"",'[1]Vmesna vrtilna_SKLOP1'!C721&lt;&gt;""),IF('[1]Vmesna vrtilna_SKLOP1'!B721&lt;&gt;"",'[1]Vmesna vrtilna_SKLOP1'!B721,""),"")</f>
        <v/>
      </c>
      <c r="C721" s="16" t="str">
        <f>IF(OR(C720="Posebna oblika",C720="Kulturno zaščiten objekt",C720="Kulturno zaščiten objekt, Posebna oblika"),"Glej zavihek POSEBNI POGOJI",IF(SUM(N720:Q720)=1,"Posebna oblika",IF(SUM(N720:Q720)=10,"Kulturno zaščiten objekt",IF(SUM(N720:Q720)=11,"Kulturno zaščiten objekt, Posebna oblika",IF(AND('[1]Vmesna vrtilna_SKLOP1'!C721&lt;&gt;"",'[1]Vmesna vrtilna_SKLOP1'!D721&lt;&gt;""),IF('[1]Vmesna vrtilna_SKLOP1'!C721&lt;&gt;"",'[1]Vmesna vrtilna_SKLOP1'!C721,""),"")))))</f>
        <v/>
      </c>
      <c r="D721" s="17" t="str">
        <f>IF(IFERROR(VLOOKUP(B721,'[1]Vmesna vrtilna_SKLOP1'!B:J,6,0),"")=0,"",IFERROR(VLOOKUP(B721,'[1]Vmesna vrtilna_SKLOP1'!B:J,6,0),""))</f>
        <v/>
      </c>
      <c r="E721" s="16" t="str">
        <f>IF(IF('[1]Vmesna vrtilna_SKLOP1'!E721&lt;&gt;"",'[1]Vmesna vrtilna_SKLOP1'!D721,"")=0,"",IF('[1]Vmesna vrtilna_SKLOP1'!E721&lt;&gt;"",'[1]Vmesna vrtilna_SKLOP1'!D721,""))</f>
        <v/>
      </c>
      <c r="F721" s="18" t="str">
        <f>IF('[1]Vmesna vrtilna_SKLOP1'!E721&lt;&gt;"",'[1]Vmesna vrtilna_SKLOP1'!E721,"")</f>
        <v/>
      </c>
      <c r="G721" s="15" t="str">
        <f>IF('[1]Vmesna vrtilna_SKLOP1'!E721&lt;&gt;"",'[1]Vmesna vrtilna_SKLOP1'!F721,"")</f>
        <v/>
      </c>
      <c r="H721" s="19" t="str">
        <f>IF('[1]Vmesna vrtilna_SKLOP1'!F721&lt;&gt;"",'[1]Vmesna vrtilna_SKLOP1'!I721,"")</f>
        <v/>
      </c>
      <c r="I721" s="20" t="str">
        <f>IF(I720="Skupaj:","DDV (22%):",IF(I720="DDV (22%):","Skupaj z DDV:",IF(AND('[1]Vmesna vrtilna_SKLOP1'!C721&lt;&gt;"",'[1]Vmesna vrtilna_SKLOP1'!E721=""),"Skupaj:","")))</f>
        <v/>
      </c>
      <c r="J721" s="21" t="str">
        <f t="shared" si="23"/>
        <v/>
      </c>
      <c r="K721" s="21" t="str">
        <f>IF(I721="Skupaj z DDV:",SUM(K719,K720),IF(I721="DDV (22%):",K720*0.22,IF(AND('[1]Vmesna vrtilna_SKLOP1'!C721&lt;&gt;"",'[1]Vmesna vrtilna_SKLOP1'!D721=""),'[1]Vmesna vrtilna_SKLOP1'!J721,IF(F721&lt;&gt;"",IF('[1]Vmesna vrtilna_SKLOP1'!J721&lt;&gt;"",'[1]Vmesna vrtilna_SKLOP1'!J721,""),""))))</f>
        <v/>
      </c>
      <c r="L721" s="22" t="str">
        <f>IF(I720="Skupaj:","DDV (22%):",IF(I720="DDV (22%):","Skupaj z DDV:",IF(AND('[1]Vmesna vrtilna_SKLOP1'!C721&lt;&gt;"",'[1]Vmesna vrtilna_SKLOP1'!E721=""),"Skupaj:",IF(AND('[1]Vmesna vrtilna_SKLOP1'!C721&lt;&gt;"",'[1]Vmesna vrtilna_SKLOP1'!D721=""),'[1]Vmesna vrtilna_SKLOP1'!J721,IF(F721&lt;&gt;"",IF('[1]Vmesna vrtilna_SKLOP1'!J721&lt;&gt;"",'[1]Vmesna vrtilna_SKLOP1'!J721,""),"")))))</f>
        <v/>
      </c>
      <c r="M721" s="22">
        <f t="shared" si="22"/>
        <v>0</v>
      </c>
      <c r="N721" s="22" t="str">
        <f>IF(IFERROR(VLOOKUP(B721,'[1]Vmesna vrtilna_SKLOP1'!B:J,7,0),"")=0,"",IFERROR(VLOOKUP(B721,'[1]Vmesna vrtilna_SKLOP1'!B:J,7,0),""))</f>
        <v/>
      </c>
      <c r="O721" s="22"/>
    </row>
    <row r="722" spans="2:15" ht="15" customHeight="1" x14ac:dyDescent="0.3">
      <c r="B722" s="15" t="str">
        <f>IF(AND('[1]Vmesna vrtilna_SKLOP1'!B722&lt;&gt;"",'[1]Vmesna vrtilna_SKLOP1'!C722&lt;&gt;""),IF('[1]Vmesna vrtilna_SKLOP1'!B722&lt;&gt;"",'[1]Vmesna vrtilna_SKLOP1'!B722,""),"")</f>
        <v/>
      </c>
      <c r="C722" s="16" t="str">
        <f>IF(OR(C721="Posebna oblika",C721="Kulturno zaščiten objekt",C721="Kulturno zaščiten objekt, Posebna oblika"),"Glej zavihek POSEBNI POGOJI",IF(SUM(N721:Q721)=1,"Posebna oblika",IF(SUM(N721:Q721)=10,"Kulturno zaščiten objekt",IF(SUM(N721:Q721)=11,"Kulturno zaščiten objekt, Posebna oblika",IF(AND('[1]Vmesna vrtilna_SKLOP1'!C722&lt;&gt;"",'[1]Vmesna vrtilna_SKLOP1'!D722&lt;&gt;""),IF('[1]Vmesna vrtilna_SKLOP1'!C722&lt;&gt;"",'[1]Vmesna vrtilna_SKLOP1'!C722,""),"")))))</f>
        <v/>
      </c>
      <c r="D722" s="17" t="str">
        <f>IF(IFERROR(VLOOKUP(B722,'[1]Vmesna vrtilna_SKLOP1'!B:J,6,0),"")=0,"",IFERROR(VLOOKUP(B722,'[1]Vmesna vrtilna_SKLOP1'!B:J,6,0),""))</f>
        <v/>
      </c>
      <c r="E722" s="16" t="str">
        <f>IF(IF('[1]Vmesna vrtilna_SKLOP1'!E722&lt;&gt;"",'[1]Vmesna vrtilna_SKLOP1'!D722,"")=0,"",IF('[1]Vmesna vrtilna_SKLOP1'!E722&lt;&gt;"",'[1]Vmesna vrtilna_SKLOP1'!D722,""))</f>
        <v>Slikopleskarska dela</v>
      </c>
      <c r="F722" s="18" t="str">
        <f>IF('[1]Vmesna vrtilna_SKLOP1'!E722&lt;&gt;"",'[1]Vmesna vrtilna_SKLOP1'!E722,"")</f>
        <v>Slikopleskarska dela na špaletah</v>
      </c>
      <c r="G722" s="15" t="str">
        <f>IF('[1]Vmesna vrtilna_SKLOP1'!E722&lt;&gt;"",'[1]Vmesna vrtilna_SKLOP1'!F722,"")</f>
        <v>[m1]</v>
      </c>
      <c r="H722" s="19">
        <f>IF('[1]Vmesna vrtilna_SKLOP1'!F722&lt;&gt;"",'[1]Vmesna vrtilna_SKLOP1'!I722,"")</f>
        <v>42.16</v>
      </c>
      <c r="I722" s="20" t="str">
        <f>IF(I721="Skupaj:","DDV (22%):",IF(I721="DDV (22%):","Skupaj z DDV:",IF(AND('[1]Vmesna vrtilna_SKLOP1'!C722&lt;&gt;"",'[1]Vmesna vrtilna_SKLOP1'!E722=""),"Skupaj:","")))</f>
        <v/>
      </c>
      <c r="J722" s="21">
        <f t="shared" si="23"/>
        <v>0</v>
      </c>
      <c r="K722" s="21">
        <f>IF(I722="Skupaj z DDV:",SUM(K720,K721),IF(I722="DDV (22%):",K721*0.22,IF(AND('[1]Vmesna vrtilna_SKLOP1'!C722&lt;&gt;"",'[1]Vmesna vrtilna_SKLOP1'!D722=""),'[1]Vmesna vrtilna_SKLOP1'!J722,IF(F722&lt;&gt;"",IF('[1]Vmesna vrtilna_SKLOP1'!J722&lt;&gt;"",'[1]Vmesna vrtilna_SKLOP1'!J722,""),""))))</f>
        <v>548.6400000000001</v>
      </c>
      <c r="L722" s="22">
        <f>IF(I721="Skupaj:","DDV (22%):",IF(I721="DDV (22%):","Skupaj z DDV:",IF(AND('[1]Vmesna vrtilna_SKLOP1'!C722&lt;&gt;"",'[1]Vmesna vrtilna_SKLOP1'!E722=""),"Skupaj:",IF(AND('[1]Vmesna vrtilna_SKLOP1'!C722&lt;&gt;"",'[1]Vmesna vrtilna_SKLOP1'!D722=""),'[1]Vmesna vrtilna_SKLOP1'!J722,IF(F722&lt;&gt;"",IF('[1]Vmesna vrtilna_SKLOP1'!J722&lt;&gt;"",'[1]Vmesna vrtilna_SKLOP1'!J722,""),"")))))</f>
        <v>548.6400000000001</v>
      </c>
      <c r="M722" s="22">
        <f t="shared" si="22"/>
        <v>0</v>
      </c>
      <c r="N722" s="22" t="str">
        <f>IF(IFERROR(VLOOKUP(B722,'[1]Vmesna vrtilna_SKLOP1'!B:J,7,0),"")=0,"",IFERROR(VLOOKUP(B722,'[1]Vmesna vrtilna_SKLOP1'!B:J,7,0),""))</f>
        <v/>
      </c>
      <c r="O722" s="22"/>
    </row>
    <row r="723" spans="2:15" ht="15" customHeight="1" x14ac:dyDescent="0.3">
      <c r="B723" s="15" t="str">
        <f>IF(AND('[1]Vmesna vrtilna_SKLOP1'!B723&lt;&gt;"",'[1]Vmesna vrtilna_SKLOP1'!C723&lt;&gt;""),IF('[1]Vmesna vrtilna_SKLOP1'!B723&lt;&gt;"",'[1]Vmesna vrtilna_SKLOP1'!B723,""),"")</f>
        <v/>
      </c>
      <c r="C723" s="16" t="str">
        <f>IF(OR(C722="Posebna oblika",C722="Kulturno zaščiten objekt",C722="Kulturno zaščiten objekt, Posebna oblika"),"Glej zavihek POSEBNI POGOJI",IF(SUM(N722:Q722)=1,"Posebna oblika",IF(SUM(N722:Q722)=10,"Kulturno zaščiten objekt",IF(SUM(N722:Q722)=11,"Kulturno zaščiten objekt, Posebna oblika",IF(AND('[1]Vmesna vrtilna_SKLOP1'!C723&lt;&gt;"",'[1]Vmesna vrtilna_SKLOP1'!D723&lt;&gt;""),IF('[1]Vmesna vrtilna_SKLOP1'!C723&lt;&gt;"",'[1]Vmesna vrtilna_SKLOP1'!C723,""),"")))))</f>
        <v/>
      </c>
      <c r="D723" s="17" t="str">
        <f>IF(IFERROR(VLOOKUP(B723,'[1]Vmesna vrtilna_SKLOP1'!B:J,6,0),"")=0,"",IFERROR(VLOOKUP(B723,'[1]Vmesna vrtilna_SKLOP1'!B:J,6,0),""))</f>
        <v/>
      </c>
      <c r="E723" s="16" t="str">
        <f>IF(IF('[1]Vmesna vrtilna_SKLOP1'!E723&lt;&gt;"",'[1]Vmesna vrtilna_SKLOP1'!D723,"")=0,"",IF('[1]Vmesna vrtilna_SKLOP1'!E723&lt;&gt;"",'[1]Vmesna vrtilna_SKLOP1'!D723,""))</f>
        <v/>
      </c>
      <c r="F723" s="18" t="str">
        <f>IF('[1]Vmesna vrtilna_SKLOP1'!E723&lt;&gt;"",'[1]Vmesna vrtilna_SKLOP1'!E723,"")</f>
        <v/>
      </c>
      <c r="G723" s="15" t="str">
        <f>IF('[1]Vmesna vrtilna_SKLOP1'!E723&lt;&gt;"",'[1]Vmesna vrtilna_SKLOP1'!F723,"")</f>
        <v/>
      </c>
      <c r="H723" s="19" t="str">
        <f>IF('[1]Vmesna vrtilna_SKLOP1'!F723&lt;&gt;"",'[1]Vmesna vrtilna_SKLOP1'!I723,"")</f>
        <v/>
      </c>
      <c r="I723" s="20" t="str">
        <f>IF(I722="Skupaj:","DDV (22%):",IF(I722="DDV (22%):","Skupaj z DDV:",IF(AND('[1]Vmesna vrtilna_SKLOP1'!C723&lt;&gt;"",'[1]Vmesna vrtilna_SKLOP1'!E723=""),"Skupaj:","")))</f>
        <v/>
      </c>
      <c r="J723" s="21" t="str">
        <f t="shared" si="23"/>
        <v/>
      </c>
      <c r="K723" s="21" t="str">
        <f>IF(I723="Skupaj z DDV:",SUM(K721,K722),IF(I723="DDV (22%):",K722*0.22,IF(AND('[1]Vmesna vrtilna_SKLOP1'!C723&lt;&gt;"",'[1]Vmesna vrtilna_SKLOP1'!D723=""),'[1]Vmesna vrtilna_SKLOP1'!J723,IF(F723&lt;&gt;"",IF('[1]Vmesna vrtilna_SKLOP1'!J723&lt;&gt;"",'[1]Vmesna vrtilna_SKLOP1'!J723,""),""))))</f>
        <v/>
      </c>
      <c r="L723" s="22" t="str">
        <f>IF(I722="Skupaj:","DDV (22%):",IF(I722="DDV (22%):","Skupaj z DDV:",IF(AND('[1]Vmesna vrtilna_SKLOP1'!C723&lt;&gt;"",'[1]Vmesna vrtilna_SKLOP1'!E723=""),"Skupaj:",IF(AND('[1]Vmesna vrtilna_SKLOP1'!C723&lt;&gt;"",'[1]Vmesna vrtilna_SKLOP1'!D723=""),'[1]Vmesna vrtilna_SKLOP1'!J723,IF(F723&lt;&gt;"",IF('[1]Vmesna vrtilna_SKLOP1'!J723&lt;&gt;"",'[1]Vmesna vrtilna_SKLOP1'!J723,""),"")))))</f>
        <v/>
      </c>
      <c r="M723" s="22">
        <f t="shared" si="22"/>
        <v>0</v>
      </c>
      <c r="N723" s="22" t="str">
        <f>IF(IFERROR(VLOOKUP(B723,'[1]Vmesna vrtilna_SKLOP1'!B:J,7,0),"")=0,"",IFERROR(VLOOKUP(B723,'[1]Vmesna vrtilna_SKLOP1'!B:J,7,0),""))</f>
        <v/>
      </c>
      <c r="O723" s="22"/>
    </row>
    <row r="724" spans="2:15" ht="15" customHeight="1" x14ac:dyDescent="0.3">
      <c r="B724" s="15" t="str">
        <f>IF(AND('[1]Vmesna vrtilna_SKLOP1'!B724&lt;&gt;"",'[1]Vmesna vrtilna_SKLOP1'!C724&lt;&gt;""),IF('[1]Vmesna vrtilna_SKLOP1'!B724&lt;&gt;"",'[1]Vmesna vrtilna_SKLOP1'!B724,""),"")</f>
        <v/>
      </c>
      <c r="C724" s="16" t="str">
        <f>IF(OR(C723="Posebna oblika",C723="Kulturno zaščiten objekt",C723="Kulturno zaščiten objekt, Posebna oblika"),"Glej zavihek POSEBNI POGOJI",IF(SUM(N723:Q723)=1,"Posebna oblika",IF(SUM(N723:Q723)=10,"Kulturno zaščiten objekt",IF(SUM(N723:Q723)=11,"Kulturno zaščiten objekt, Posebna oblika",IF(AND('[1]Vmesna vrtilna_SKLOP1'!C724&lt;&gt;"",'[1]Vmesna vrtilna_SKLOP1'!D724&lt;&gt;""),IF('[1]Vmesna vrtilna_SKLOP1'!C724&lt;&gt;"",'[1]Vmesna vrtilna_SKLOP1'!C724,""),"")))))</f>
        <v/>
      </c>
      <c r="D724" s="17" t="str">
        <f>IF(IFERROR(VLOOKUP(B724,'[1]Vmesna vrtilna_SKLOP1'!B:J,6,0),"")=0,"",IFERROR(VLOOKUP(B724,'[1]Vmesna vrtilna_SKLOP1'!B:J,6,0),""))</f>
        <v/>
      </c>
      <c r="E724" s="16" t="str">
        <f>IF(IF('[1]Vmesna vrtilna_SKLOP1'!E724&lt;&gt;"",'[1]Vmesna vrtilna_SKLOP1'!D724,"")=0,"",IF('[1]Vmesna vrtilna_SKLOP1'!E724&lt;&gt;"",'[1]Vmesna vrtilna_SKLOP1'!D724,""))</f>
        <v/>
      </c>
      <c r="F724" s="18" t="str">
        <f>IF('[1]Vmesna vrtilna_SKLOP1'!E724&lt;&gt;"",'[1]Vmesna vrtilna_SKLOP1'!E724,"")</f>
        <v/>
      </c>
      <c r="G724" s="15" t="str">
        <f>IF('[1]Vmesna vrtilna_SKLOP1'!E724&lt;&gt;"",'[1]Vmesna vrtilna_SKLOP1'!F724,"")</f>
        <v/>
      </c>
      <c r="H724" s="19" t="str">
        <f>IF('[1]Vmesna vrtilna_SKLOP1'!F724&lt;&gt;"",'[1]Vmesna vrtilna_SKLOP1'!I724,"")</f>
        <v/>
      </c>
      <c r="I724" s="20" t="str">
        <f>IF(I723="Skupaj:","DDV (22%):",IF(I723="DDV (22%):","Skupaj z DDV:",IF(AND('[1]Vmesna vrtilna_SKLOP1'!C724&lt;&gt;"",'[1]Vmesna vrtilna_SKLOP1'!E724=""),"Skupaj:","")))</f>
        <v>Skupaj:</v>
      </c>
      <c r="J724" s="21">
        <f t="shared" si="23"/>
        <v>0</v>
      </c>
      <c r="K724" s="21">
        <f>IF(I724="Skupaj z DDV:",SUM(K722,K723),IF(I724="DDV (22%):",K723*0.22,IF(AND('[1]Vmesna vrtilna_SKLOP1'!C724&lt;&gt;"",'[1]Vmesna vrtilna_SKLOP1'!D724=""),'[1]Vmesna vrtilna_SKLOP1'!J724,IF(F724&lt;&gt;"",IF('[1]Vmesna vrtilna_SKLOP1'!J724&lt;&gt;"",'[1]Vmesna vrtilna_SKLOP1'!J724,""),""))))</f>
        <v>11207.564911438596</v>
      </c>
      <c r="L724" s="22" t="str">
        <f>IF(I723="Skupaj:","DDV (22%):",IF(I723="DDV (22%):","Skupaj z DDV:",IF(AND('[1]Vmesna vrtilna_SKLOP1'!C724&lt;&gt;"",'[1]Vmesna vrtilna_SKLOP1'!E724=""),"Skupaj:",IF(AND('[1]Vmesna vrtilna_SKLOP1'!C724&lt;&gt;"",'[1]Vmesna vrtilna_SKLOP1'!D724=""),'[1]Vmesna vrtilna_SKLOP1'!J724,IF(F724&lt;&gt;"",IF('[1]Vmesna vrtilna_SKLOP1'!J724&lt;&gt;"",'[1]Vmesna vrtilna_SKLOP1'!J724,""),"")))))</f>
        <v>Skupaj:</v>
      </c>
      <c r="M724" s="22">
        <f t="shared" si="22"/>
        <v>0</v>
      </c>
      <c r="N724" s="22" t="str">
        <f>IF(IFERROR(VLOOKUP(B724,'[1]Vmesna vrtilna_SKLOP1'!B:J,7,0),"")=0,"",IFERROR(VLOOKUP(B724,'[1]Vmesna vrtilna_SKLOP1'!B:J,7,0),""))</f>
        <v/>
      </c>
      <c r="O724" s="22"/>
    </row>
    <row r="725" spans="2:15" ht="15" customHeight="1" x14ac:dyDescent="0.3">
      <c r="B725" s="15" t="str">
        <f>IF(AND('[1]Vmesna vrtilna_SKLOP1'!B725&lt;&gt;"",'[1]Vmesna vrtilna_SKLOP1'!C725&lt;&gt;""),IF('[1]Vmesna vrtilna_SKLOP1'!B725&lt;&gt;"",'[1]Vmesna vrtilna_SKLOP1'!B725,""),"")</f>
        <v/>
      </c>
      <c r="C725" s="16" t="str">
        <f>IF(OR(C724="Posebna oblika",C724="Kulturno zaščiten objekt",C724="Kulturno zaščiten objekt, Posebna oblika"),"Glej zavihek POSEBNI POGOJI",IF(SUM(N724:Q724)=1,"Posebna oblika",IF(SUM(N724:Q724)=10,"Kulturno zaščiten objekt",IF(SUM(N724:Q724)=11,"Kulturno zaščiten objekt, Posebna oblika",IF(AND('[1]Vmesna vrtilna_SKLOP1'!C725&lt;&gt;"",'[1]Vmesna vrtilna_SKLOP1'!D725&lt;&gt;""),IF('[1]Vmesna vrtilna_SKLOP1'!C725&lt;&gt;"",'[1]Vmesna vrtilna_SKLOP1'!C725,""),"")))))</f>
        <v/>
      </c>
      <c r="D725" s="17" t="str">
        <f>IF(IFERROR(VLOOKUP(B725,'[1]Vmesna vrtilna_SKLOP1'!B:J,6,0),"")=0,"",IFERROR(VLOOKUP(B725,'[1]Vmesna vrtilna_SKLOP1'!B:J,6,0),""))</f>
        <v/>
      </c>
      <c r="E725" s="16" t="str">
        <f>IF(IF('[1]Vmesna vrtilna_SKLOP1'!E725&lt;&gt;"",'[1]Vmesna vrtilna_SKLOP1'!D725,"")=0,"",IF('[1]Vmesna vrtilna_SKLOP1'!E725&lt;&gt;"",'[1]Vmesna vrtilna_SKLOP1'!D725,""))</f>
        <v/>
      </c>
      <c r="F725" s="18" t="str">
        <f>IF('[1]Vmesna vrtilna_SKLOP1'!E725&lt;&gt;"",'[1]Vmesna vrtilna_SKLOP1'!E725,"")</f>
        <v/>
      </c>
      <c r="G725" s="15" t="str">
        <f>IF('[1]Vmesna vrtilna_SKLOP1'!E725&lt;&gt;"",'[1]Vmesna vrtilna_SKLOP1'!F725,"")</f>
        <v/>
      </c>
      <c r="H725" s="19" t="str">
        <f>IF('[1]Vmesna vrtilna_SKLOP1'!F725&lt;&gt;"",'[1]Vmesna vrtilna_SKLOP1'!I725,"")</f>
        <v/>
      </c>
      <c r="I725" s="20" t="str">
        <f>IF(I724="Skupaj:","DDV (22%):",IF(I724="DDV (22%):","Skupaj z DDV:",IF(AND('[1]Vmesna vrtilna_SKLOP1'!C725&lt;&gt;"",'[1]Vmesna vrtilna_SKLOP1'!E725=""),"Skupaj:","")))</f>
        <v>DDV (22%):</v>
      </c>
      <c r="J725" s="21">
        <f t="shared" si="23"/>
        <v>0</v>
      </c>
      <c r="K725" s="21">
        <f>IF(I725="Skupaj z DDV:",SUM(K723,K724),IF(I725="DDV (22%):",K724*0.22,IF(AND('[1]Vmesna vrtilna_SKLOP1'!C725&lt;&gt;"",'[1]Vmesna vrtilna_SKLOP1'!D725=""),'[1]Vmesna vrtilna_SKLOP1'!J725,IF(F725&lt;&gt;"",IF('[1]Vmesna vrtilna_SKLOP1'!J725&lt;&gt;"",'[1]Vmesna vrtilna_SKLOP1'!J725,""),""))))</f>
        <v>2465.6642805164911</v>
      </c>
      <c r="L725" s="22" t="str">
        <f>IF(I724="Skupaj:","DDV (22%):",IF(I724="DDV (22%):","Skupaj z DDV:",IF(AND('[1]Vmesna vrtilna_SKLOP1'!C725&lt;&gt;"",'[1]Vmesna vrtilna_SKLOP1'!E725=""),"Skupaj:",IF(AND('[1]Vmesna vrtilna_SKLOP1'!C725&lt;&gt;"",'[1]Vmesna vrtilna_SKLOP1'!D725=""),'[1]Vmesna vrtilna_SKLOP1'!J725,IF(F725&lt;&gt;"",IF('[1]Vmesna vrtilna_SKLOP1'!J725&lt;&gt;"",'[1]Vmesna vrtilna_SKLOP1'!J725,""),"")))))</f>
        <v>DDV (22%):</v>
      </c>
      <c r="M725" s="22">
        <f t="shared" si="22"/>
        <v>0</v>
      </c>
      <c r="N725" s="22" t="str">
        <f>IF(IFERROR(VLOOKUP(B725,'[1]Vmesna vrtilna_SKLOP1'!B:J,7,0),"")=0,"",IFERROR(VLOOKUP(B725,'[1]Vmesna vrtilna_SKLOP1'!B:J,7,0),""))</f>
        <v/>
      </c>
      <c r="O725" s="22"/>
    </row>
    <row r="726" spans="2:15" ht="15" customHeight="1" x14ac:dyDescent="0.3">
      <c r="B726" s="15" t="str">
        <f>IF(AND('[1]Vmesna vrtilna_SKLOP1'!B726&lt;&gt;"",'[1]Vmesna vrtilna_SKLOP1'!C726&lt;&gt;""),IF('[1]Vmesna vrtilna_SKLOP1'!B726&lt;&gt;"",'[1]Vmesna vrtilna_SKLOP1'!B726,""),"")</f>
        <v/>
      </c>
      <c r="C726" s="16" t="str">
        <f>IF(OR(C725="Posebna oblika",C725="Kulturno zaščiten objekt",C725="Kulturno zaščiten objekt, Posebna oblika"),"Glej zavihek POSEBNI POGOJI",IF(SUM(N725:Q725)=1,"Posebna oblika",IF(SUM(N725:Q725)=10,"Kulturno zaščiten objekt",IF(SUM(N725:Q725)=11,"Kulturno zaščiten objekt, Posebna oblika",IF(AND('[1]Vmesna vrtilna_SKLOP1'!C726&lt;&gt;"",'[1]Vmesna vrtilna_SKLOP1'!D726&lt;&gt;""),IF('[1]Vmesna vrtilna_SKLOP1'!C726&lt;&gt;"",'[1]Vmesna vrtilna_SKLOP1'!C726,""),"")))))</f>
        <v/>
      </c>
      <c r="D726" s="17" t="str">
        <f>IF(IFERROR(VLOOKUP(B726,'[1]Vmesna vrtilna_SKLOP1'!B:J,6,0),"")=0,"",IFERROR(VLOOKUP(B726,'[1]Vmesna vrtilna_SKLOP1'!B:J,6,0),""))</f>
        <v/>
      </c>
      <c r="E726" s="16" t="str">
        <f>IF(IF('[1]Vmesna vrtilna_SKLOP1'!E726&lt;&gt;"",'[1]Vmesna vrtilna_SKLOP1'!D726,"")=0,"",IF('[1]Vmesna vrtilna_SKLOP1'!E726&lt;&gt;"",'[1]Vmesna vrtilna_SKLOP1'!D726,""))</f>
        <v/>
      </c>
      <c r="F726" s="18" t="str">
        <f>IF('[1]Vmesna vrtilna_SKLOP1'!E726&lt;&gt;"",'[1]Vmesna vrtilna_SKLOP1'!E726,"")</f>
        <v/>
      </c>
      <c r="G726" s="15" t="str">
        <f>IF('[1]Vmesna vrtilna_SKLOP1'!E726&lt;&gt;"",'[1]Vmesna vrtilna_SKLOP1'!F726,"")</f>
        <v/>
      </c>
      <c r="H726" s="19" t="str">
        <f>IF('[1]Vmesna vrtilna_SKLOP1'!F726&lt;&gt;"",'[1]Vmesna vrtilna_SKLOP1'!I726,"")</f>
        <v/>
      </c>
      <c r="I726" s="20" t="str">
        <f>IF(I725="Skupaj:","DDV (22%):",IF(I725="DDV (22%):","Skupaj z DDV:",IF(AND('[1]Vmesna vrtilna_SKLOP1'!C726&lt;&gt;"",'[1]Vmesna vrtilna_SKLOP1'!E726=""),"Skupaj:","")))</f>
        <v>Skupaj z DDV:</v>
      </c>
      <c r="J726" s="21">
        <f t="shared" si="23"/>
        <v>0</v>
      </c>
      <c r="K726" s="21">
        <f>IF(I726="Skupaj z DDV:",SUM(K724,K725),IF(I726="DDV (22%):",K725*0.22,IF(AND('[1]Vmesna vrtilna_SKLOP1'!C726&lt;&gt;"",'[1]Vmesna vrtilna_SKLOP1'!D726=""),'[1]Vmesna vrtilna_SKLOP1'!J726,IF(F726&lt;&gt;"",IF('[1]Vmesna vrtilna_SKLOP1'!J726&lt;&gt;"",'[1]Vmesna vrtilna_SKLOP1'!J726,""),""))))</f>
        <v>13673.229191955088</v>
      </c>
      <c r="L726" s="22" t="str">
        <f>IF(I725="Skupaj:","DDV (22%):",IF(I725="DDV (22%):","Skupaj z DDV:",IF(AND('[1]Vmesna vrtilna_SKLOP1'!C726&lt;&gt;"",'[1]Vmesna vrtilna_SKLOP1'!E726=""),"Skupaj:",IF(AND('[1]Vmesna vrtilna_SKLOP1'!C726&lt;&gt;"",'[1]Vmesna vrtilna_SKLOP1'!D726=""),'[1]Vmesna vrtilna_SKLOP1'!J726,IF(F726&lt;&gt;"",IF('[1]Vmesna vrtilna_SKLOP1'!J726&lt;&gt;"",'[1]Vmesna vrtilna_SKLOP1'!J726,""),"")))))</f>
        <v>Skupaj z DDV:</v>
      </c>
      <c r="M726" s="22">
        <f t="shared" si="22"/>
        <v>0</v>
      </c>
      <c r="N726" s="22" t="str">
        <f>IF(IFERROR(VLOOKUP(B726,'[1]Vmesna vrtilna_SKLOP1'!B:J,7,0),"")=0,"",IFERROR(VLOOKUP(B726,'[1]Vmesna vrtilna_SKLOP1'!B:J,7,0),""))</f>
        <v/>
      </c>
      <c r="O726" s="22"/>
    </row>
    <row r="727" spans="2:15" ht="15" customHeight="1" x14ac:dyDescent="0.3">
      <c r="B727" s="15">
        <f>IF(AND('[1]Vmesna vrtilna_SKLOP1'!B727&lt;&gt;"",'[1]Vmesna vrtilna_SKLOP1'!C727&lt;&gt;""),IF('[1]Vmesna vrtilna_SKLOP1'!B727&lt;&gt;"",'[1]Vmesna vrtilna_SKLOP1'!B727,""),"")</f>
        <v>24</v>
      </c>
      <c r="C727" s="16" t="str">
        <f>IF(OR(C726="Posebna oblika",C726="Kulturno zaščiten objekt",C726="Kulturno zaščiten objekt, Posebna oblika"),"Glej zavihek POSEBNI POGOJI",IF(SUM(N726:Q726)=1,"Posebna oblika",IF(SUM(N726:Q726)=10,"Kulturno zaščiten objekt",IF(SUM(N726:Q726)=11,"Kulturno zaščiten objekt, Posebna oblika",IF(AND('[1]Vmesna vrtilna_SKLOP1'!C727&lt;&gt;"",'[1]Vmesna vrtilna_SKLOP1'!D727&lt;&gt;""),IF('[1]Vmesna vrtilna_SKLOP1'!C727&lt;&gt;"",'[1]Vmesna vrtilna_SKLOP1'!C727,""),"")))))</f>
        <v>Ponoviče 21A</v>
      </c>
      <c r="D727" s="17">
        <f>IF(IFERROR(VLOOKUP(B727,'[1]Vmesna vrtilna_SKLOP1'!B:J,6,0),"")=0,"",IFERROR(VLOOKUP(B727,'[1]Vmesna vrtilna_SKLOP1'!B:J,6,0),""))</f>
        <v>1</v>
      </c>
      <c r="E727" s="16" t="str">
        <f>IF(IF('[1]Vmesna vrtilna_SKLOP1'!E727&lt;&gt;"",'[1]Vmesna vrtilna_SKLOP1'!D727,"")=0,"",IF('[1]Vmesna vrtilna_SKLOP1'!E727&lt;&gt;"",'[1]Vmesna vrtilna_SKLOP1'!D727,""))</f>
        <v>Okna/Vrata</v>
      </c>
      <c r="F727" s="18" t="str">
        <f>IF('[1]Vmesna vrtilna_SKLOP1'!E727&lt;&gt;"",'[1]Vmesna vrtilna_SKLOP1'!E727,"")</f>
        <v>Dvokrilno okno (tip: O3); dim. ŠxV: 1,34x1,3m; Material: PVC, profil&gt;80mm ; steklo 10/20Ar/4; Rw,st.=39 (Rw,st.+Ctr ≥ 33 dB)</v>
      </c>
      <c r="G727" s="15" t="str">
        <f>IF('[1]Vmesna vrtilna_SKLOP1'!E727&lt;&gt;"",'[1]Vmesna vrtilna_SKLOP1'!F727,"")</f>
        <v>[kos]</v>
      </c>
      <c r="H727" s="19">
        <f>IF('[1]Vmesna vrtilna_SKLOP1'!F727&lt;&gt;"",'[1]Vmesna vrtilna_SKLOP1'!I727,"")</f>
        <v>1</v>
      </c>
      <c r="I727" s="20" t="str">
        <f>IF(I726="Skupaj:","DDV (22%):",IF(I726="DDV (22%):","Skupaj z DDV:",IF(AND('[1]Vmesna vrtilna_SKLOP1'!C727&lt;&gt;"",'[1]Vmesna vrtilna_SKLOP1'!E727=""),"Skupaj:","")))</f>
        <v/>
      </c>
      <c r="J727" s="21">
        <f t="shared" si="23"/>
        <v>0</v>
      </c>
      <c r="K727" s="21">
        <f>IF(I727="Skupaj z DDV:",SUM(K725,K726),IF(I727="DDV (22%):",K726*0.22,IF(AND('[1]Vmesna vrtilna_SKLOP1'!C727&lt;&gt;"",'[1]Vmesna vrtilna_SKLOP1'!D727=""),'[1]Vmesna vrtilna_SKLOP1'!J727,IF(F727&lt;&gt;"",IF('[1]Vmesna vrtilna_SKLOP1'!J727&lt;&gt;"",'[1]Vmesna vrtilna_SKLOP1'!J727,""),""))))</f>
        <v>527.17404310608003</v>
      </c>
      <c r="L727" s="22">
        <f>IF(I726="Skupaj:","DDV (22%):",IF(I726="DDV (22%):","Skupaj z DDV:",IF(AND('[1]Vmesna vrtilna_SKLOP1'!C727&lt;&gt;"",'[1]Vmesna vrtilna_SKLOP1'!E727=""),"Skupaj:",IF(AND('[1]Vmesna vrtilna_SKLOP1'!C727&lt;&gt;"",'[1]Vmesna vrtilna_SKLOP1'!D727=""),'[1]Vmesna vrtilna_SKLOP1'!J727,IF(F727&lt;&gt;"",IF('[1]Vmesna vrtilna_SKLOP1'!J727&lt;&gt;"",'[1]Vmesna vrtilna_SKLOP1'!J727,""),"")))))</f>
        <v>527.17404310608003</v>
      </c>
      <c r="M727" s="22">
        <f t="shared" si="22"/>
        <v>0</v>
      </c>
      <c r="N727" s="22" t="str">
        <f>IF(IFERROR(VLOOKUP(B727,'[1]Vmesna vrtilna_SKLOP1'!B:J,7,0),"")=0,"",IFERROR(VLOOKUP(B727,'[1]Vmesna vrtilna_SKLOP1'!B:J,7,0),""))</f>
        <v>ZAG</v>
      </c>
      <c r="O727" s="22"/>
    </row>
    <row r="728" spans="2:15" ht="15" customHeight="1" x14ac:dyDescent="0.3">
      <c r="B728" s="15" t="str">
        <f>IF(AND('[1]Vmesna vrtilna_SKLOP1'!B728&lt;&gt;"",'[1]Vmesna vrtilna_SKLOP1'!C728&lt;&gt;""),IF('[1]Vmesna vrtilna_SKLOP1'!B728&lt;&gt;"",'[1]Vmesna vrtilna_SKLOP1'!B728,""),"")</f>
        <v/>
      </c>
      <c r="C728" s="16" t="str">
        <f>IF(OR(C727="Posebna oblika",C727="Kulturno zaščiten objekt",C727="Kulturno zaščiten objekt, Posebna oblika"),"Glej zavihek POSEBNI POGOJI",IF(SUM(N727:Q727)=1,"Posebna oblika",IF(SUM(N727:Q727)=10,"Kulturno zaščiten objekt",IF(SUM(N727:Q727)=11,"Kulturno zaščiten objekt, Posebna oblika",IF(AND('[1]Vmesna vrtilna_SKLOP1'!C728&lt;&gt;"",'[1]Vmesna vrtilna_SKLOP1'!D728&lt;&gt;""),IF('[1]Vmesna vrtilna_SKLOP1'!C728&lt;&gt;"",'[1]Vmesna vrtilna_SKLOP1'!C728,""),"")))))</f>
        <v/>
      </c>
      <c r="D728" s="17" t="str">
        <f>IF(IFERROR(VLOOKUP(B728,'[1]Vmesna vrtilna_SKLOP1'!B:J,6,0),"")=0,"",IFERROR(VLOOKUP(B728,'[1]Vmesna vrtilna_SKLOP1'!B:J,6,0),""))</f>
        <v/>
      </c>
      <c r="E728" s="16" t="str">
        <f>IF(IF('[1]Vmesna vrtilna_SKLOP1'!E728&lt;&gt;"",'[1]Vmesna vrtilna_SKLOP1'!D728,"")=0,"",IF('[1]Vmesna vrtilna_SKLOP1'!E728&lt;&gt;"",'[1]Vmesna vrtilna_SKLOP1'!D728,""))</f>
        <v/>
      </c>
      <c r="F728" s="18" t="str">
        <f>IF('[1]Vmesna vrtilna_SKLOP1'!E728&lt;&gt;"",'[1]Vmesna vrtilna_SKLOP1'!E728,"")</f>
        <v>Dvokrilno okno (tip: O3); dim. ŠxV: 1,33x1,29m; Material: PVC ; steklo 6/16Ar/4; Rw,st.=36 (Rw,st.+Ctr ≥ 31 dB)</v>
      </c>
      <c r="G728" s="15" t="str">
        <f>IF('[1]Vmesna vrtilna_SKLOP1'!E728&lt;&gt;"",'[1]Vmesna vrtilna_SKLOP1'!F728,"")</f>
        <v>[kos]</v>
      </c>
      <c r="H728" s="19">
        <f>IF('[1]Vmesna vrtilna_SKLOP1'!F728&lt;&gt;"",'[1]Vmesna vrtilna_SKLOP1'!I728,"")</f>
        <v>1</v>
      </c>
      <c r="I728" s="20" t="str">
        <f>IF(I727="Skupaj:","DDV (22%):",IF(I727="DDV (22%):","Skupaj z DDV:",IF(AND('[1]Vmesna vrtilna_SKLOP1'!C728&lt;&gt;"",'[1]Vmesna vrtilna_SKLOP1'!E728=""),"Skupaj:","")))</f>
        <v/>
      </c>
      <c r="J728" s="21">
        <f t="shared" si="23"/>
        <v>0</v>
      </c>
      <c r="K728" s="21">
        <f>IF(I728="Skupaj z DDV:",SUM(K726,K727),IF(I728="DDV (22%):",K727*0.22,IF(AND('[1]Vmesna vrtilna_SKLOP1'!C728&lt;&gt;"",'[1]Vmesna vrtilna_SKLOP1'!D728=""),'[1]Vmesna vrtilna_SKLOP1'!J728,IF(F728&lt;&gt;"",IF('[1]Vmesna vrtilna_SKLOP1'!J728&lt;&gt;"",'[1]Vmesna vrtilna_SKLOP1'!J728,""),""))))</f>
        <v>386.48858420751907</v>
      </c>
      <c r="L728" s="22">
        <f>IF(I727="Skupaj:","DDV (22%):",IF(I727="DDV (22%):","Skupaj z DDV:",IF(AND('[1]Vmesna vrtilna_SKLOP1'!C728&lt;&gt;"",'[1]Vmesna vrtilna_SKLOP1'!E728=""),"Skupaj:",IF(AND('[1]Vmesna vrtilna_SKLOP1'!C728&lt;&gt;"",'[1]Vmesna vrtilna_SKLOP1'!D728=""),'[1]Vmesna vrtilna_SKLOP1'!J728,IF(F728&lt;&gt;"",IF('[1]Vmesna vrtilna_SKLOP1'!J728&lt;&gt;"",'[1]Vmesna vrtilna_SKLOP1'!J728,""),"")))))</f>
        <v>386.48858420751907</v>
      </c>
      <c r="M728" s="22">
        <f t="shared" si="22"/>
        <v>0</v>
      </c>
      <c r="N728" s="22" t="str">
        <f>IF(IFERROR(VLOOKUP(B728,'[1]Vmesna vrtilna_SKLOP1'!B:J,7,0),"")=0,"",IFERROR(VLOOKUP(B728,'[1]Vmesna vrtilna_SKLOP1'!B:J,7,0),""))</f>
        <v/>
      </c>
      <c r="O728" s="22"/>
    </row>
    <row r="729" spans="2:15" ht="15" customHeight="1" x14ac:dyDescent="0.3">
      <c r="B729" s="15" t="str">
        <f>IF(AND('[1]Vmesna vrtilna_SKLOP1'!B729&lt;&gt;"",'[1]Vmesna vrtilna_SKLOP1'!C729&lt;&gt;""),IF('[1]Vmesna vrtilna_SKLOP1'!B729&lt;&gt;"",'[1]Vmesna vrtilna_SKLOP1'!B729,""),"")</f>
        <v/>
      </c>
      <c r="C729" s="16" t="str">
        <f>IF(OR(C728="Posebna oblika",C728="Kulturno zaščiten objekt",C728="Kulturno zaščiten objekt, Posebna oblika"),"Glej zavihek POSEBNI POGOJI",IF(SUM(N728:Q728)=1,"Posebna oblika",IF(SUM(N728:Q728)=10,"Kulturno zaščiten objekt",IF(SUM(N728:Q728)=11,"Kulturno zaščiten objekt, Posebna oblika",IF(AND('[1]Vmesna vrtilna_SKLOP1'!C729&lt;&gt;"",'[1]Vmesna vrtilna_SKLOP1'!D729&lt;&gt;""),IF('[1]Vmesna vrtilna_SKLOP1'!C729&lt;&gt;"",'[1]Vmesna vrtilna_SKLOP1'!C729,""),"")))))</f>
        <v/>
      </c>
      <c r="D729" s="17" t="str">
        <f>IF(IFERROR(VLOOKUP(B729,'[1]Vmesna vrtilna_SKLOP1'!B:J,6,0),"")=0,"",IFERROR(VLOOKUP(B729,'[1]Vmesna vrtilna_SKLOP1'!B:J,6,0),""))</f>
        <v/>
      </c>
      <c r="E729" s="16" t="str">
        <f>IF(IF('[1]Vmesna vrtilna_SKLOP1'!E729&lt;&gt;"",'[1]Vmesna vrtilna_SKLOP1'!D729,"")=0,"",IF('[1]Vmesna vrtilna_SKLOP1'!E729&lt;&gt;"",'[1]Vmesna vrtilna_SKLOP1'!D729,""))</f>
        <v/>
      </c>
      <c r="F729" s="18" t="str">
        <f>IF('[1]Vmesna vrtilna_SKLOP1'!E729&lt;&gt;"",'[1]Vmesna vrtilna_SKLOP1'!E729,"")</f>
        <v>Enokrilna vrata (tip: V1); dim. ŠxV: 1,11x2,11m; Material: PVC ; steklo 6/16Ar/4; Rw,st.=36 (Rw,st.+Ctr ≥ 31 dB)</v>
      </c>
      <c r="G729" s="15" t="str">
        <f>IF('[1]Vmesna vrtilna_SKLOP1'!E729&lt;&gt;"",'[1]Vmesna vrtilna_SKLOP1'!F729,"")</f>
        <v>[kos]</v>
      </c>
      <c r="H729" s="19">
        <f>IF('[1]Vmesna vrtilna_SKLOP1'!F729&lt;&gt;"",'[1]Vmesna vrtilna_SKLOP1'!I729,"")</f>
        <v>1</v>
      </c>
      <c r="I729" s="20" t="str">
        <f>IF(I728="Skupaj:","DDV (22%):",IF(I728="DDV (22%):","Skupaj z DDV:",IF(AND('[1]Vmesna vrtilna_SKLOP1'!C729&lt;&gt;"",'[1]Vmesna vrtilna_SKLOP1'!E729=""),"Skupaj:","")))</f>
        <v/>
      </c>
      <c r="J729" s="21">
        <f t="shared" si="23"/>
        <v>0</v>
      </c>
      <c r="K729" s="21">
        <f>IF(I729="Skupaj z DDV:",SUM(K727,K728),IF(I729="DDV (22%):",K728*0.22,IF(AND('[1]Vmesna vrtilna_SKLOP1'!C729&lt;&gt;"",'[1]Vmesna vrtilna_SKLOP1'!D729=""),'[1]Vmesna vrtilna_SKLOP1'!J729,IF(F729&lt;&gt;"",IF('[1]Vmesna vrtilna_SKLOP1'!J729&lt;&gt;"",'[1]Vmesna vrtilna_SKLOP1'!J729,""),""))))</f>
        <v>376.98698821317998</v>
      </c>
      <c r="L729" s="22">
        <f>IF(I728="Skupaj:","DDV (22%):",IF(I728="DDV (22%):","Skupaj z DDV:",IF(AND('[1]Vmesna vrtilna_SKLOP1'!C729&lt;&gt;"",'[1]Vmesna vrtilna_SKLOP1'!E729=""),"Skupaj:",IF(AND('[1]Vmesna vrtilna_SKLOP1'!C729&lt;&gt;"",'[1]Vmesna vrtilna_SKLOP1'!D729=""),'[1]Vmesna vrtilna_SKLOP1'!J729,IF(F729&lt;&gt;"",IF('[1]Vmesna vrtilna_SKLOP1'!J729&lt;&gt;"",'[1]Vmesna vrtilna_SKLOP1'!J729,""),"")))))</f>
        <v>376.98698821317998</v>
      </c>
      <c r="M729" s="22">
        <f t="shared" si="22"/>
        <v>0</v>
      </c>
      <c r="N729" s="22" t="str">
        <f>IF(IFERROR(VLOOKUP(B729,'[1]Vmesna vrtilna_SKLOP1'!B:J,7,0),"")=0,"",IFERROR(VLOOKUP(B729,'[1]Vmesna vrtilna_SKLOP1'!B:J,7,0),""))</f>
        <v/>
      </c>
      <c r="O729" s="22"/>
    </row>
    <row r="730" spans="2:15" ht="15" customHeight="1" x14ac:dyDescent="0.3">
      <c r="B730" s="15" t="str">
        <f>IF(AND('[1]Vmesna vrtilna_SKLOP1'!B730&lt;&gt;"",'[1]Vmesna vrtilna_SKLOP1'!C730&lt;&gt;""),IF('[1]Vmesna vrtilna_SKLOP1'!B730&lt;&gt;"",'[1]Vmesna vrtilna_SKLOP1'!B730,""),"")</f>
        <v/>
      </c>
      <c r="C730" s="16" t="str">
        <f>IF(OR(C729="Posebna oblika",C729="Kulturno zaščiten objekt",C729="Kulturno zaščiten objekt, Posebna oblika"),"Glej zavihek POSEBNI POGOJI",IF(SUM(N729:Q729)=1,"Posebna oblika",IF(SUM(N729:Q729)=10,"Kulturno zaščiten objekt",IF(SUM(N729:Q729)=11,"Kulturno zaščiten objekt, Posebna oblika",IF(AND('[1]Vmesna vrtilna_SKLOP1'!C730&lt;&gt;"",'[1]Vmesna vrtilna_SKLOP1'!D730&lt;&gt;""),IF('[1]Vmesna vrtilna_SKLOP1'!C730&lt;&gt;"",'[1]Vmesna vrtilna_SKLOP1'!C730,""),"")))))</f>
        <v/>
      </c>
      <c r="D730" s="17" t="str">
        <f>IF(IFERROR(VLOOKUP(B730,'[1]Vmesna vrtilna_SKLOP1'!B:J,6,0),"")=0,"",IFERROR(VLOOKUP(B730,'[1]Vmesna vrtilna_SKLOP1'!B:J,6,0),""))</f>
        <v/>
      </c>
      <c r="E730" s="16" t="str">
        <f>IF(IF('[1]Vmesna vrtilna_SKLOP1'!E730&lt;&gt;"",'[1]Vmesna vrtilna_SKLOP1'!D730,"")=0,"",IF('[1]Vmesna vrtilna_SKLOP1'!E730&lt;&gt;"",'[1]Vmesna vrtilna_SKLOP1'!D730,""))</f>
        <v/>
      </c>
      <c r="F730" s="18" t="str">
        <f>IF('[1]Vmesna vrtilna_SKLOP1'!E730&lt;&gt;"",'[1]Vmesna vrtilna_SKLOP1'!E730,"")</f>
        <v>Enokrilno okno (tip: O1); dim. ŠxV: 1,14x1,15m; Material: PVC ; steklo 6/16Ar/4; Rw,st.=36 (Rw,st.+Ctr ≥ 31 dB)</v>
      </c>
      <c r="G730" s="15" t="str">
        <f>IF('[1]Vmesna vrtilna_SKLOP1'!E730&lt;&gt;"",'[1]Vmesna vrtilna_SKLOP1'!F730,"")</f>
        <v>[kos]</v>
      </c>
      <c r="H730" s="19">
        <f>IF('[1]Vmesna vrtilna_SKLOP1'!F730&lt;&gt;"",'[1]Vmesna vrtilna_SKLOP1'!I730,"")</f>
        <v>1</v>
      </c>
      <c r="I730" s="20" t="str">
        <f>IF(I729="Skupaj:","DDV (22%):",IF(I729="DDV (22%):","Skupaj z DDV:",IF(AND('[1]Vmesna vrtilna_SKLOP1'!C730&lt;&gt;"",'[1]Vmesna vrtilna_SKLOP1'!E730=""),"Skupaj:","")))</f>
        <v/>
      </c>
      <c r="J730" s="21">
        <f t="shared" si="23"/>
        <v>0</v>
      </c>
      <c r="K730" s="21">
        <f>IF(I730="Skupaj z DDV:",SUM(K728,K729),IF(I730="DDV (22%):",K729*0.22,IF(AND('[1]Vmesna vrtilna_SKLOP1'!C730&lt;&gt;"",'[1]Vmesna vrtilna_SKLOP1'!D730=""),'[1]Vmesna vrtilna_SKLOP1'!J730,IF(F730&lt;&gt;"",IF('[1]Vmesna vrtilna_SKLOP1'!J730&lt;&gt;"",'[1]Vmesna vrtilna_SKLOP1'!J730,""),""))))</f>
        <v>261.59638944899996</v>
      </c>
      <c r="L730" s="22">
        <f>IF(I729="Skupaj:","DDV (22%):",IF(I729="DDV (22%):","Skupaj z DDV:",IF(AND('[1]Vmesna vrtilna_SKLOP1'!C730&lt;&gt;"",'[1]Vmesna vrtilna_SKLOP1'!E730=""),"Skupaj:",IF(AND('[1]Vmesna vrtilna_SKLOP1'!C730&lt;&gt;"",'[1]Vmesna vrtilna_SKLOP1'!D730=""),'[1]Vmesna vrtilna_SKLOP1'!J730,IF(F730&lt;&gt;"",IF('[1]Vmesna vrtilna_SKLOP1'!J730&lt;&gt;"",'[1]Vmesna vrtilna_SKLOP1'!J730,""),"")))))</f>
        <v>261.59638944899996</v>
      </c>
      <c r="M730" s="22">
        <f t="shared" si="22"/>
        <v>0</v>
      </c>
      <c r="N730" s="22" t="str">
        <f>IF(IFERROR(VLOOKUP(B730,'[1]Vmesna vrtilna_SKLOP1'!B:J,7,0),"")=0,"",IFERROR(VLOOKUP(B730,'[1]Vmesna vrtilna_SKLOP1'!B:J,7,0),""))</f>
        <v/>
      </c>
      <c r="O730" s="22"/>
    </row>
    <row r="731" spans="2:15" ht="15" customHeight="1" x14ac:dyDescent="0.3">
      <c r="B731" s="15" t="str">
        <f>IF(AND('[1]Vmesna vrtilna_SKLOP1'!B731&lt;&gt;"",'[1]Vmesna vrtilna_SKLOP1'!C731&lt;&gt;""),IF('[1]Vmesna vrtilna_SKLOP1'!B731&lt;&gt;"",'[1]Vmesna vrtilna_SKLOP1'!B731,""),"")</f>
        <v/>
      </c>
      <c r="C731" s="16" t="str">
        <f>IF(OR(C730="Posebna oblika",C730="Kulturno zaščiten objekt",C730="Kulturno zaščiten objekt, Posebna oblika"),"Glej zavihek POSEBNI POGOJI",IF(SUM(N730:Q730)=1,"Posebna oblika",IF(SUM(N730:Q730)=10,"Kulturno zaščiten objekt",IF(SUM(N730:Q730)=11,"Kulturno zaščiten objekt, Posebna oblika",IF(AND('[1]Vmesna vrtilna_SKLOP1'!C731&lt;&gt;"",'[1]Vmesna vrtilna_SKLOP1'!D731&lt;&gt;""),IF('[1]Vmesna vrtilna_SKLOP1'!C731&lt;&gt;"",'[1]Vmesna vrtilna_SKLOP1'!C731,""),"")))))</f>
        <v/>
      </c>
      <c r="D731" s="17" t="str">
        <f>IF(IFERROR(VLOOKUP(B731,'[1]Vmesna vrtilna_SKLOP1'!B:J,6,0),"")=0,"",IFERROR(VLOOKUP(B731,'[1]Vmesna vrtilna_SKLOP1'!B:J,6,0),""))</f>
        <v/>
      </c>
      <c r="E731" s="16" t="str">
        <f>IF(IF('[1]Vmesna vrtilna_SKLOP1'!E731&lt;&gt;"",'[1]Vmesna vrtilna_SKLOP1'!D731,"")=0,"",IF('[1]Vmesna vrtilna_SKLOP1'!E731&lt;&gt;"",'[1]Vmesna vrtilna_SKLOP1'!D731,""))</f>
        <v/>
      </c>
      <c r="F731" s="18" t="str">
        <f>IF('[1]Vmesna vrtilna_SKLOP1'!E731&lt;&gt;"",'[1]Vmesna vrtilna_SKLOP1'!E731,"")</f>
        <v>Enokrilna vrata (tip: V1); dim. ŠxV: 0,84x2,06m; Material: PVC, profil&gt;80mm ; steklo 8/16Ar/66.2; Rw,st.=43 (Rw,st.+Ctr ≥ 37 dB)</v>
      </c>
      <c r="G731" s="15" t="str">
        <f>IF('[1]Vmesna vrtilna_SKLOP1'!E731&lt;&gt;"",'[1]Vmesna vrtilna_SKLOP1'!F731,"")</f>
        <v>[kos]</v>
      </c>
      <c r="H731" s="19">
        <f>IF('[1]Vmesna vrtilna_SKLOP1'!F731&lt;&gt;"",'[1]Vmesna vrtilna_SKLOP1'!I731,"")</f>
        <v>1</v>
      </c>
      <c r="I731" s="20" t="str">
        <f>IF(I730="Skupaj:","DDV (22%):",IF(I730="DDV (22%):","Skupaj z DDV:",IF(AND('[1]Vmesna vrtilna_SKLOP1'!C731&lt;&gt;"",'[1]Vmesna vrtilna_SKLOP1'!E731=""),"Skupaj:","")))</f>
        <v/>
      </c>
      <c r="J731" s="21">
        <f t="shared" si="23"/>
        <v>0</v>
      </c>
      <c r="K731" s="21">
        <f>IF(I731="Skupaj z DDV:",SUM(K729,K730),IF(I731="DDV (22%):",K730*0.22,IF(AND('[1]Vmesna vrtilna_SKLOP1'!C731&lt;&gt;"",'[1]Vmesna vrtilna_SKLOP1'!D731=""),'[1]Vmesna vrtilna_SKLOP1'!J731,IF(F731&lt;&gt;"",IF('[1]Vmesna vrtilna_SKLOP1'!J731&lt;&gt;"",'[1]Vmesna vrtilna_SKLOP1'!J731,""),""))))</f>
        <v>540.35284267161592</v>
      </c>
      <c r="L731" s="22">
        <f>IF(I730="Skupaj:","DDV (22%):",IF(I730="DDV (22%):","Skupaj z DDV:",IF(AND('[1]Vmesna vrtilna_SKLOP1'!C731&lt;&gt;"",'[1]Vmesna vrtilna_SKLOP1'!E731=""),"Skupaj:",IF(AND('[1]Vmesna vrtilna_SKLOP1'!C731&lt;&gt;"",'[1]Vmesna vrtilna_SKLOP1'!D731=""),'[1]Vmesna vrtilna_SKLOP1'!J731,IF(F731&lt;&gt;"",IF('[1]Vmesna vrtilna_SKLOP1'!J731&lt;&gt;"",'[1]Vmesna vrtilna_SKLOP1'!J731,""),"")))))</f>
        <v>540.35284267161592</v>
      </c>
      <c r="M731" s="22">
        <f t="shared" si="22"/>
        <v>0</v>
      </c>
      <c r="N731" s="22" t="str">
        <f>IF(IFERROR(VLOOKUP(B731,'[1]Vmesna vrtilna_SKLOP1'!B:J,7,0),"")=0,"",IFERROR(VLOOKUP(B731,'[1]Vmesna vrtilna_SKLOP1'!B:J,7,0),""))</f>
        <v/>
      </c>
      <c r="O731" s="22"/>
    </row>
    <row r="732" spans="2:15" ht="15" customHeight="1" x14ac:dyDescent="0.3">
      <c r="B732" s="15" t="str">
        <f>IF(AND('[1]Vmesna vrtilna_SKLOP1'!B732&lt;&gt;"",'[1]Vmesna vrtilna_SKLOP1'!C732&lt;&gt;""),IF('[1]Vmesna vrtilna_SKLOP1'!B732&lt;&gt;"",'[1]Vmesna vrtilna_SKLOP1'!B732,""),"")</f>
        <v/>
      </c>
      <c r="C732" s="16" t="str">
        <f>IF(OR(C731="Posebna oblika",C731="Kulturno zaščiten objekt",C731="Kulturno zaščiten objekt, Posebna oblika"),"Glej zavihek POSEBNI POGOJI",IF(SUM(N731:Q731)=1,"Posebna oblika",IF(SUM(N731:Q731)=10,"Kulturno zaščiten objekt",IF(SUM(N731:Q731)=11,"Kulturno zaščiten objekt, Posebna oblika",IF(AND('[1]Vmesna vrtilna_SKLOP1'!C732&lt;&gt;"",'[1]Vmesna vrtilna_SKLOP1'!D732&lt;&gt;""),IF('[1]Vmesna vrtilna_SKLOP1'!C732&lt;&gt;"",'[1]Vmesna vrtilna_SKLOP1'!C732,""),"")))))</f>
        <v/>
      </c>
      <c r="D732" s="17" t="str">
        <f>IF(IFERROR(VLOOKUP(B732,'[1]Vmesna vrtilna_SKLOP1'!B:J,6,0),"")=0,"",IFERROR(VLOOKUP(B732,'[1]Vmesna vrtilna_SKLOP1'!B:J,6,0),""))</f>
        <v/>
      </c>
      <c r="E732" s="16" t="str">
        <f>IF(IF('[1]Vmesna vrtilna_SKLOP1'!E732&lt;&gt;"",'[1]Vmesna vrtilna_SKLOP1'!D732,"")=0,"",IF('[1]Vmesna vrtilna_SKLOP1'!E732&lt;&gt;"",'[1]Vmesna vrtilna_SKLOP1'!D732,""))</f>
        <v/>
      </c>
      <c r="F732" s="18" t="str">
        <f>IF('[1]Vmesna vrtilna_SKLOP1'!E732&lt;&gt;"",'[1]Vmesna vrtilna_SKLOP1'!E732,"")</f>
        <v>Enokrilno okno (tip: O1); dim. ŠxV: 1,24x1,02m; Material: PVC, profil&gt;80mm ; steklo 8/16Ar/66.2; Rw,st.=43 (Rw,st.+Ctr ≥ 37 dB)</v>
      </c>
      <c r="G732" s="15" t="str">
        <f>IF('[1]Vmesna vrtilna_SKLOP1'!E732&lt;&gt;"",'[1]Vmesna vrtilna_SKLOP1'!F732,"")</f>
        <v>[kos]</v>
      </c>
      <c r="H732" s="19">
        <f>IF('[1]Vmesna vrtilna_SKLOP1'!F732&lt;&gt;"",'[1]Vmesna vrtilna_SKLOP1'!I732,"")</f>
        <v>1</v>
      </c>
      <c r="I732" s="20" t="str">
        <f>IF(I731="Skupaj:","DDV (22%):",IF(I731="DDV (22%):","Skupaj z DDV:",IF(AND('[1]Vmesna vrtilna_SKLOP1'!C732&lt;&gt;"",'[1]Vmesna vrtilna_SKLOP1'!E732=""),"Skupaj:","")))</f>
        <v/>
      </c>
      <c r="J732" s="21">
        <f t="shared" si="23"/>
        <v>0</v>
      </c>
      <c r="K732" s="21">
        <f>IF(I732="Skupaj z DDV:",SUM(K730,K731),IF(I732="DDV (22%):",K731*0.22,IF(AND('[1]Vmesna vrtilna_SKLOP1'!C732&lt;&gt;"",'[1]Vmesna vrtilna_SKLOP1'!D732=""),'[1]Vmesna vrtilna_SKLOP1'!J732,IF(F732&lt;&gt;"",IF('[1]Vmesna vrtilna_SKLOP1'!J732&lt;&gt;"",'[1]Vmesna vrtilna_SKLOP1'!J732,""),""))))</f>
        <v>428.816064314112</v>
      </c>
      <c r="L732" s="22">
        <f>IF(I731="Skupaj:","DDV (22%):",IF(I731="DDV (22%):","Skupaj z DDV:",IF(AND('[1]Vmesna vrtilna_SKLOP1'!C732&lt;&gt;"",'[1]Vmesna vrtilna_SKLOP1'!E732=""),"Skupaj:",IF(AND('[1]Vmesna vrtilna_SKLOP1'!C732&lt;&gt;"",'[1]Vmesna vrtilna_SKLOP1'!D732=""),'[1]Vmesna vrtilna_SKLOP1'!J732,IF(F732&lt;&gt;"",IF('[1]Vmesna vrtilna_SKLOP1'!J732&lt;&gt;"",'[1]Vmesna vrtilna_SKLOP1'!J732,""),"")))))</f>
        <v>428.816064314112</v>
      </c>
      <c r="M732" s="22">
        <f t="shared" si="22"/>
        <v>0</v>
      </c>
      <c r="N732" s="22" t="str">
        <f>IF(IFERROR(VLOOKUP(B732,'[1]Vmesna vrtilna_SKLOP1'!B:J,7,0),"")=0,"",IFERROR(VLOOKUP(B732,'[1]Vmesna vrtilna_SKLOP1'!B:J,7,0),""))</f>
        <v/>
      </c>
      <c r="O732" s="22"/>
    </row>
    <row r="733" spans="2:15" ht="15" customHeight="1" x14ac:dyDescent="0.3">
      <c r="B733" s="15" t="str">
        <f>IF(AND('[1]Vmesna vrtilna_SKLOP1'!B733&lt;&gt;"",'[1]Vmesna vrtilna_SKLOP1'!C733&lt;&gt;""),IF('[1]Vmesna vrtilna_SKLOP1'!B733&lt;&gt;"",'[1]Vmesna vrtilna_SKLOP1'!B733,""),"")</f>
        <v/>
      </c>
      <c r="C733" s="16" t="str">
        <f>IF(OR(C732="Posebna oblika",C732="Kulturno zaščiten objekt",C732="Kulturno zaščiten objekt, Posebna oblika"),"Glej zavihek POSEBNI POGOJI",IF(SUM(N732:Q732)=1,"Posebna oblika",IF(SUM(N732:Q732)=10,"Kulturno zaščiten objekt",IF(SUM(N732:Q732)=11,"Kulturno zaščiten objekt, Posebna oblika",IF(AND('[1]Vmesna vrtilna_SKLOP1'!C733&lt;&gt;"",'[1]Vmesna vrtilna_SKLOP1'!D733&lt;&gt;""),IF('[1]Vmesna vrtilna_SKLOP1'!C733&lt;&gt;"",'[1]Vmesna vrtilna_SKLOP1'!C733,""),"")))))</f>
        <v/>
      </c>
      <c r="D733" s="17" t="str">
        <f>IF(IFERROR(VLOOKUP(B733,'[1]Vmesna vrtilna_SKLOP1'!B:J,6,0),"")=0,"",IFERROR(VLOOKUP(B733,'[1]Vmesna vrtilna_SKLOP1'!B:J,6,0),""))</f>
        <v/>
      </c>
      <c r="E733" s="16" t="str">
        <f>IF(IF('[1]Vmesna vrtilna_SKLOP1'!E733&lt;&gt;"",'[1]Vmesna vrtilna_SKLOP1'!D733,"")=0,"",IF('[1]Vmesna vrtilna_SKLOP1'!E733&lt;&gt;"",'[1]Vmesna vrtilna_SKLOP1'!D733,""))</f>
        <v/>
      </c>
      <c r="F733" s="18" t="str">
        <f>IF('[1]Vmesna vrtilna_SKLOP1'!E733&lt;&gt;"",'[1]Vmesna vrtilna_SKLOP1'!E733,"")</f>
        <v>Enokrilno okno (tip: O1); dim. ŠxV: 1,36x1,39m; Material: PVC, profil&gt;80mm ; steklo 10/16Ar/6; Rw,st.=40 (Rw,st.+Ctr ≥ 35 dB)</v>
      </c>
      <c r="G733" s="15" t="str">
        <f>IF('[1]Vmesna vrtilna_SKLOP1'!E733&lt;&gt;"",'[1]Vmesna vrtilna_SKLOP1'!F733,"")</f>
        <v>[kos]</v>
      </c>
      <c r="H733" s="19">
        <f>IF('[1]Vmesna vrtilna_SKLOP1'!F733&lt;&gt;"",'[1]Vmesna vrtilna_SKLOP1'!I733,"")</f>
        <v>1</v>
      </c>
      <c r="I733" s="20" t="str">
        <f>IF(I732="Skupaj:","DDV (22%):",IF(I732="DDV (22%):","Skupaj z DDV:",IF(AND('[1]Vmesna vrtilna_SKLOP1'!C733&lt;&gt;"",'[1]Vmesna vrtilna_SKLOP1'!E733=""),"Skupaj:","")))</f>
        <v/>
      </c>
      <c r="J733" s="21">
        <f t="shared" si="23"/>
        <v>0</v>
      </c>
      <c r="K733" s="21">
        <f>IF(I733="Skupaj z DDV:",SUM(K731,K732),IF(I733="DDV (22%):",K732*0.22,IF(AND('[1]Vmesna vrtilna_SKLOP1'!C733&lt;&gt;"",'[1]Vmesna vrtilna_SKLOP1'!D733=""),'[1]Vmesna vrtilna_SKLOP1'!J733,IF(F733&lt;&gt;"",IF('[1]Vmesna vrtilna_SKLOP1'!J733&lt;&gt;"",'[1]Vmesna vrtilna_SKLOP1'!J733,""),""))))</f>
        <v>443.08456923724799</v>
      </c>
      <c r="L733" s="22">
        <f>IF(I732="Skupaj:","DDV (22%):",IF(I732="DDV (22%):","Skupaj z DDV:",IF(AND('[1]Vmesna vrtilna_SKLOP1'!C733&lt;&gt;"",'[1]Vmesna vrtilna_SKLOP1'!E733=""),"Skupaj:",IF(AND('[1]Vmesna vrtilna_SKLOP1'!C733&lt;&gt;"",'[1]Vmesna vrtilna_SKLOP1'!D733=""),'[1]Vmesna vrtilna_SKLOP1'!J733,IF(F733&lt;&gt;"",IF('[1]Vmesna vrtilna_SKLOP1'!J733&lt;&gt;"",'[1]Vmesna vrtilna_SKLOP1'!J733,""),"")))))</f>
        <v>443.08456923724799</v>
      </c>
      <c r="M733" s="22">
        <f t="shared" si="22"/>
        <v>0</v>
      </c>
      <c r="N733" s="22" t="str">
        <f>IF(IFERROR(VLOOKUP(B733,'[1]Vmesna vrtilna_SKLOP1'!B:J,7,0),"")=0,"",IFERROR(VLOOKUP(B733,'[1]Vmesna vrtilna_SKLOP1'!B:J,7,0),""))</f>
        <v/>
      </c>
      <c r="O733" s="22"/>
    </row>
    <row r="734" spans="2:15" ht="15" customHeight="1" x14ac:dyDescent="0.3">
      <c r="B734" s="15" t="str">
        <f>IF(AND('[1]Vmesna vrtilna_SKLOP1'!B734&lt;&gt;"",'[1]Vmesna vrtilna_SKLOP1'!C734&lt;&gt;""),IF('[1]Vmesna vrtilna_SKLOP1'!B734&lt;&gt;"",'[1]Vmesna vrtilna_SKLOP1'!B734,""),"")</f>
        <v/>
      </c>
      <c r="C734" s="16" t="str">
        <f>IF(OR(C733="Posebna oblika",C733="Kulturno zaščiten objekt",C733="Kulturno zaščiten objekt, Posebna oblika"),"Glej zavihek POSEBNI POGOJI",IF(SUM(N733:Q733)=1,"Posebna oblika",IF(SUM(N733:Q733)=10,"Kulturno zaščiten objekt",IF(SUM(N733:Q733)=11,"Kulturno zaščiten objekt, Posebna oblika",IF(AND('[1]Vmesna vrtilna_SKLOP1'!C734&lt;&gt;"",'[1]Vmesna vrtilna_SKLOP1'!D734&lt;&gt;""),IF('[1]Vmesna vrtilna_SKLOP1'!C734&lt;&gt;"",'[1]Vmesna vrtilna_SKLOP1'!C734,""),"")))))</f>
        <v/>
      </c>
      <c r="D734" s="17" t="str">
        <f>IF(IFERROR(VLOOKUP(B734,'[1]Vmesna vrtilna_SKLOP1'!B:J,6,0),"")=0,"",IFERROR(VLOOKUP(B734,'[1]Vmesna vrtilna_SKLOP1'!B:J,6,0),""))</f>
        <v/>
      </c>
      <c r="E734" s="16" t="str">
        <f>IF(IF('[1]Vmesna vrtilna_SKLOP1'!E734&lt;&gt;"",'[1]Vmesna vrtilna_SKLOP1'!D734,"")=0,"",IF('[1]Vmesna vrtilna_SKLOP1'!E734&lt;&gt;"",'[1]Vmesna vrtilna_SKLOP1'!D734,""))</f>
        <v/>
      </c>
      <c r="F734" s="18" t="str">
        <f>IF('[1]Vmesna vrtilna_SKLOP1'!E734&lt;&gt;"",'[1]Vmesna vrtilna_SKLOP1'!E734,"")</f>
        <v>Enokrilno okno (tip: O1); dim. ŠxV: 0,95x1,38m; Material: PVC ; steklo 6/16Ar/4; Rw,st.=36 (Rw,st.+Ctr ≥ 31 dB)</v>
      </c>
      <c r="G734" s="15" t="str">
        <f>IF('[1]Vmesna vrtilna_SKLOP1'!E734&lt;&gt;"",'[1]Vmesna vrtilna_SKLOP1'!F734,"")</f>
        <v>[kos]</v>
      </c>
      <c r="H734" s="19">
        <f>IF('[1]Vmesna vrtilna_SKLOP1'!F734&lt;&gt;"",'[1]Vmesna vrtilna_SKLOP1'!I734,"")</f>
        <v>1</v>
      </c>
      <c r="I734" s="20" t="str">
        <f>IF(I733="Skupaj:","DDV (22%):",IF(I733="DDV (22%):","Skupaj z DDV:",IF(AND('[1]Vmesna vrtilna_SKLOP1'!C734&lt;&gt;"",'[1]Vmesna vrtilna_SKLOP1'!E734=""),"Skupaj:","")))</f>
        <v/>
      </c>
      <c r="J734" s="21">
        <f t="shared" si="23"/>
        <v>0</v>
      </c>
      <c r="K734" s="21">
        <f>IF(I734="Skupaj z DDV:",SUM(K732,K733),IF(I734="DDV (22%):",K733*0.22,IF(AND('[1]Vmesna vrtilna_SKLOP1'!C734&lt;&gt;"",'[1]Vmesna vrtilna_SKLOP1'!D734=""),'[1]Vmesna vrtilna_SKLOP1'!J734,IF(F734&lt;&gt;"",IF('[1]Vmesna vrtilna_SKLOP1'!J734&lt;&gt;"",'[1]Vmesna vrtilna_SKLOP1'!J734,""),""))))</f>
        <v>261.59638944900001</v>
      </c>
      <c r="L734" s="22">
        <f>IF(I733="Skupaj:","DDV (22%):",IF(I733="DDV (22%):","Skupaj z DDV:",IF(AND('[1]Vmesna vrtilna_SKLOP1'!C734&lt;&gt;"",'[1]Vmesna vrtilna_SKLOP1'!E734=""),"Skupaj:",IF(AND('[1]Vmesna vrtilna_SKLOP1'!C734&lt;&gt;"",'[1]Vmesna vrtilna_SKLOP1'!D734=""),'[1]Vmesna vrtilna_SKLOP1'!J734,IF(F734&lt;&gt;"",IF('[1]Vmesna vrtilna_SKLOP1'!J734&lt;&gt;"",'[1]Vmesna vrtilna_SKLOP1'!J734,""),"")))))</f>
        <v>261.59638944900001</v>
      </c>
      <c r="M734" s="22">
        <f t="shared" si="22"/>
        <v>0</v>
      </c>
      <c r="N734" s="22" t="str">
        <f>IF(IFERROR(VLOOKUP(B734,'[1]Vmesna vrtilna_SKLOP1'!B:J,7,0),"")=0,"",IFERROR(VLOOKUP(B734,'[1]Vmesna vrtilna_SKLOP1'!B:J,7,0),""))</f>
        <v/>
      </c>
      <c r="O734" s="22"/>
    </row>
    <row r="735" spans="2:15" ht="15" customHeight="1" x14ac:dyDescent="0.3">
      <c r="B735" s="15" t="str">
        <f>IF(AND('[1]Vmesna vrtilna_SKLOP1'!B735&lt;&gt;"",'[1]Vmesna vrtilna_SKLOP1'!C735&lt;&gt;""),IF('[1]Vmesna vrtilna_SKLOP1'!B735&lt;&gt;"",'[1]Vmesna vrtilna_SKLOP1'!B735,""),"")</f>
        <v/>
      </c>
      <c r="C735" s="16" t="str">
        <f>IF(OR(C734="Posebna oblika",C734="Kulturno zaščiten objekt",C734="Kulturno zaščiten objekt, Posebna oblika"),"Glej zavihek POSEBNI POGOJI",IF(SUM(N734:Q734)=1,"Posebna oblika",IF(SUM(N734:Q734)=10,"Kulturno zaščiten objekt",IF(SUM(N734:Q734)=11,"Kulturno zaščiten objekt, Posebna oblika",IF(AND('[1]Vmesna vrtilna_SKLOP1'!C735&lt;&gt;"",'[1]Vmesna vrtilna_SKLOP1'!D735&lt;&gt;""),IF('[1]Vmesna vrtilna_SKLOP1'!C735&lt;&gt;"",'[1]Vmesna vrtilna_SKLOP1'!C735,""),"")))))</f>
        <v/>
      </c>
      <c r="D735" s="17" t="str">
        <f>IF(IFERROR(VLOOKUP(B735,'[1]Vmesna vrtilna_SKLOP1'!B:J,6,0),"")=0,"",IFERROR(VLOOKUP(B735,'[1]Vmesna vrtilna_SKLOP1'!B:J,6,0),""))</f>
        <v/>
      </c>
      <c r="E735" s="16" t="str">
        <f>IF(IF('[1]Vmesna vrtilna_SKLOP1'!E735&lt;&gt;"",'[1]Vmesna vrtilna_SKLOP1'!D735,"")=0,"",IF('[1]Vmesna vrtilna_SKLOP1'!E735&lt;&gt;"",'[1]Vmesna vrtilna_SKLOP1'!D735,""))</f>
        <v/>
      </c>
      <c r="F735" s="18" t="str">
        <f>IF('[1]Vmesna vrtilna_SKLOP1'!E735&lt;&gt;"",'[1]Vmesna vrtilna_SKLOP1'!E735,"")</f>
        <v>Enokrilno okno (tip: O1); dim. ŠxV: 1,16x1,38m; Material: PVC ; steklo 6/16Ar/4; Rw,st.=36 (Rw,st.+Ctr ≥ 31 dB)</v>
      </c>
      <c r="G735" s="15" t="str">
        <f>IF('[1]Vmesna vrtilna_SKLOP1'!E735&lt;&gt;"",'[1]Vmesna vrtilna_SKLOP1'!F735,"")</f>
        <v>[kos]</v>
      </c>
      <c r="H735" s="19">
        <f>IF('[1]Vmesna vrtilna_SKLOP1'!F735&lt;&gt;"",'[1]Vmesna vrtilna_SKLOP1'!I735,"")</f>
        <v>1</v>
      </c>
      <c r="I735" s="20" t="str">
        <f>IF(I734="Skupaj:","DDV (22%):",IF(I734="DDV (22%):","Skupaj z DDV:",IF(AND('[1]Vmesna vrtilna_SKLOP1'!C735&lt;&gt;"",'[1]Vmesna vrtilna_SKLOP1'!E735=""),"Skupaj:","")))</f>
        <v/>
      </c>
      <c r="J735" s="21">
        <f t="shared" si="23"/>
        <v>0</v>
      </c>
      <c r="K735" s="21">
        <f>IF(I735="Skupaj z DDV:",SUM(K733,K734),IF(I735="DDV (22%):",K734*0.22,IF(AND('[1]Vmesna vrtilna_SKLOP1'!C735&lt;&gt;"",'[1]Vmesna vrtilna_SKLOP1'!D735=""),'[1]Vmesna vrtilna_SKLOP1'!J735,IF(F735&lt;&gt;"",IF('[1]Vmesna vrtilna_SKLOP1'!J735&lt;&gt;"",'[1]Vmesna vrtilna_SKLOP1'!J735,""),""))))</f>
        <v>289.47183825215996</v>
      </c>
      <c r="L735" s="22">
        <f>IF(I734="Skupaj:","DDV (22%):",IF(I734="DDV (22%):","Skupaj z DDV:",IF(AND('[1]Vmesna vrtilna_SKLOP1'!C735&lt;&gt;"",'[1]Vmesna vrtilna_SKLOP1'!E735=""),"Skupaj:",IF(AND('[1]Vmesna vrtilna_SKLOP1'!C735&lt;&gt;"",'[1]Vmesna vrtilna_SKLOP1'!D735=""),'[1]Vmesna vrtilna_SKLOP1'!J735,IF(F735&lt;&gt;"",IF('[1]Vmesna vrtilna_SKLOP1'!J735&lt;&gt;"",'[1]Vmesna vrtilna_SKLOP1'!J735,""),"")))))</f>
        <v>289.47183825215996</v>
      </c>
      <c r="M735" s="22">
        <f t="shared" si="22"/>
        <v>0</v>
      </c>
      <c r="N735" s="22" t="str">
        <f>IF(IFERROR(VLOOKUP(B735,'[1]Vmesna vrtilna_SKLOP1'!B:J,7,0),"")=0,"",IFERROR(VLOOKUP(B735,'[1]Vmesna vrtilna_SKLOP1'!B:J,7,0),""))</f>
        <v/>
      </c>
      <c r="O735" s="22"/>
    </row>
    <row r="736" spans="2:15" ht="15" customHeight="1" x14ac:dyDescent="0.3">
      <c r="B736" s="15" t="str">
        <f>IF(AND('[1]Vmesna vrtilna_SKLOP1'!B736&lt;&gt;"",'[1]Vmesna vrtilna_SKLOP1'!C736&lt;&gt;""),IF('[1]Vmesna vrtilna_SKLOP1'!B736&lt;&gt;"",'[1]Vmesna vrtilna_SKLOP1'!B736,""),"")</f>
        <v/>
      </c>
      <c r="C736" s="16" t="str">
        <f>IF(OR(C735="Posebna oblika",C735="Kulturno zaščiten objekt",C735="Kulturno zaščiten objekt, Posebna oblika"),"Glej zavihek POSEBNI POGOJI",IF(SUM(N735:Q735)=1,"Posebna oblika",IF(SUM(N735:Q735)=10,"Kulturno zaščiten objekt",IF(SUM(N735:Q735)=11,"Kulturno zaščiten objekt, Posebna oblika",IF(AND('[1]Vmesna vrtilna_SKLOP1'!C736&lt;&gt;"",'[1]Vmesna vrtilna_SKLOP1'!D736&lt;&gt;""),IF('[1]Vmesna vrtilna_SKLOP1'!C736&lt;&gt;"",'[1]Vmesna vrtilna_SKLOP1'!C736,""),"")))))</f>
        <v/>
      </c>
      <c r="D736" s="17" t="str">
        <f>IF(IFERROR(VLOOKUP(B736,'[1]Vmesna vrtilna_SKLOP1'!B:J,6,0),"")=0,"",IFERROR(VLOOKUP(B736,'[1]Vmesna vrtilna_SKLOP1'!B:J,6,0),""))</f>
        <v/>
      </c>
      <c r="E736" s="16" t="str">
        <f>IF(IF('[1]Vmesna vrtilna_SKLOP1'!E736&lt;&gt;"",'[1]Vmesna vrtilna_SKLOP1'!D736,"")=0,"",IF('[1]Vmesna vrtilna_SKLOP1'!E736&lt;&gt;"",'[1]Vmesna vrtilna_SKLOP1'!D736,""))</f>
        <v/>
      </c>
      <c r="F736" s="18" t="str">
        <f>IF('[1]Vmesna vrtilna_SKLOP1'!E736&lt;&gt;"",'[1]Vmesna vrtilna_SKLOP1'!E736,"")</f>
        <v>Dvokrilno okno (tip: O3); dim. ŠxV: 1,4x1,19m; Material: PVC, profil&gt;80mm ; steklo 10/20Ar/4; Rw,st.=39 (Rw,st.+Ctr ≥ 33 dB)</v>
      </c>
      <c r="G736" s="15" t="str">
        <f>IF('[1]Vmesna vrtilna_SKLOP1'!E736&lt;&gt;"",'[1]Vmesna vrtilna_SKLOP1'!F736,"")</f>
        <v>[kos]</v>
      </c>
      <c r="H736" s="19">
        <f>IF('[1]Vmesna vrtilna_SKLOP1'!F736&lt;&gt;"",'[1]Vmesna vrtilna_SKLOP1'!I736,"")</f>
        <v>2</v>
      </c>
      <c r="I736" s="20" t="str">
        <f>IF(I735="Skupaj:","DDV (22%):",IF(I735="DDV (22%):","Skupaj z DDV:",IF(AND('[1]Vmesna vrtilna_SKLOP1'!C736&lt;&gt;"",'[1]Vmesna vrtilna_SKLOP1'!E736=""),"Skupaj:","")))</f>
        <v/>
      </c>
      <c r="J736" s="21">
        <f t="shared" si="23"/>
        <v>0</v>
      </c>
      <c r="K736" s="21">
        <f>IF(I736="Skupaj z DDV:",SUM(K734,K735),IF(I736="DDV (22%):",K735*0.22,IF(AND('[1]Vmesna vrtilna_SKLOP1'!C736&lt;&gt;"",'[1]Vmesna vrtilna_SKLOP1'!D736=""),'[1]Vmesna vrtilna_SKLOP1'!J736,IF(F736&lt;&gt;"",IF('[1]Vmesna vrtilna_SKLOP1'!J736&lt;&gt;"",'[1]Vmesna vrtilna_SKLOP1'!J736,""),""))))</f>
        <v>1031.9040863606401</v>
      </c>
      <c r="L736" s="22">
        <f>IF(I735="Skupaj:","DDV (22%):",IF(I735="DDV (22%):","Skupaj z DDV:",IF(AND('[1]Vmesna vrtilna_SKLOP1'!C736&lt;&gt;"",'[1]Vmesna vrtilna_SKLOP1'!E736=""),"Skupaj:",IF(AND('[1]Vmesna vrtilna_SKLOP1'!C736&lt;&gt;"",'[1]Vmesna vrtilna_SKLOP1'!D736=""),'[1]Vmesna vrtilna_SKLOP1'!J736,IF(F736&lt;&gt;"",IF('[1]Vmesna vrtilna_SKLOP1'!J736&lt;&gt;"",'[1]Vmesna vrtilna_SKLOP1'!J736,""),"")))))</f>
        <v>1031.9040863606401</v>
      </c>
      <c r="M736" s="22">
        <f t="shared" si="22"/>
        <v>0</v>
      </c>
      <c r="N736" s="22" t="str">
        <f>IF(IFERROR(VLOOKUP(B736,'[1]Vmesna vrtilna_SKLOP1'!B:J,7,0),"")=0,"",IFERROR(VLOOKUP(B736,'[1]Vmesna vrtilna_SKLOP1'!B:J,7,0),""))</f>
        <v/>
      </c>
      <c r="O736" s="22"/>
    </row>
    <row r="737" spans="2:15" ht="15" customHeight="1" x14ac:dyDescent="0.3">
      <c r="B737" s="15" t="str">
        <f>IF(AND('[1]Vmesna vrtilna_SKLOP1'!B737&lt;&gt;"",'[1]Vmesna vrtilna_SKLOP1'!C737&lt;&gt;""),IF('[1]Vmesna vrtilna_SKLOP1'!B737&lt;&gt;"",'[1]Vmesna vrtilna_SKLOP1'!B737,""),"")</f>
        <v/>
      </c>
      <c r="C737" s="16" t="str">
        <f>IF(OR(C736="Posebna oblika",C736="Kulturno zaščiten objekt",C736="Kulturno zaščiten objekt, Posebna oblika"),"Glej zavihek POSEBNI POGOJI",IF(SUM(N736:Q736)=1,"Posebna oblika",IF(SUM(N736:Q736)=10,"Kulturno zaščiten objekt",IF(SUM(N736:Q736)=11,"Kulturno zaščiten objekt, Posebna oblika",IF(AND('[1]Vmesna vrtilna_SKLOP1'!C737&lt;&gt;"",'[1]Vmesna vrtilna_SKLOP1'!D737&lt;&gt;""),IF('[1]Vmesna vrtilna_SKLOP1'!C737&lt;&gt;"",'[1]Vmesna vrtilna_SKLOP1'!C737,""),"")))))</f>
        <v/>
      </c>
      <c r="D737" s="17" t="str">
        <f>IF(IFERROR(VLOOKUP(B737,'[1]Vmesna vrtilna_SKLOP1'!B:J,6,0),"")=0,"",IFERROR(VLOOKUP(B737,'[1]Vmesna vrtilna_SKLOP1'!B:J,6,0),""))</f>
        <v/>
      </c>
      <c r="E737" s="16" t="str">
        <f>IF(IF('[1]Vmesna vrtilna_SKLOP1'!E737&lt;&gt;"",'[1]Vmesna vrtilna_SKLOP1'!D737,"")=0,"",IF('[1]Vmesna vrtilna_SKLOP1'!E737&lt;&gt;"",'[1]Vmesna vrtilna_SKLOP1'!D737,""))</f>
        <v/>
      </c>
      <c r="F737" s="18" t="str">
        <f>IF('[1]Vmesna vrtilna_SKLOP1'!E737&lt;&gt;"",'[1]Vmesna vrtilna_SKLOP1'!E737,"")</f>
        <v>Enokrilna vrata (tip: V1); dim. ŠxV: 0,69x2,08m; Material: PVC, profil&gt;80mm ; steklo 10/20Ar/4; Rw,st.=39 (Rw,st.+Ctr ≥ 33 dB)</v>
      </c>
      <c r="G737" s="15" t="str">
        <f>IF('[1]Vmesna vrtilna_SKLOP1'!E737&lt;&gt;"",'[1]Vmesna vrtilna_SKLOP1'!F737,"")</f>
        <v>[kos]</v>
      </c>
      <c r="H737" s="19">
        <f>IF('[1]Vmesna vrtilna_SKLOP1'!F737&lt;&gt;"",'[1]Vmesna vrtilna_SKLOP1'!I737,"")</f>
        <v>1</v>
      </c>
      <c r="I737" s="20" t="str">
        <f>IF(I736="Skupaj:","DDV (22%):",IF(I736="DDV (22%):","Skupaj z DDV:",IF(AND('[1]Vmesna vrtilna_SKLOP1'!C737&lt;&gt;"",'[1]Vmesna vrtilna_SKLOP1'!E737=""),"Skupaj:","")))</f>
        <v/>
      </c>
      <c r="J737" s="21">
        <f t="shared" si="23"/>
        <v>0</v>
      </c>
      <c r="K737" s="21">
        <f>IF(I737="Skupaj z DDV:",SUM(K735,K736),IF(I737="DDV (22%):",K736*0.22,IF(AND('[1]Vmesna vrtilna_SKLOP1'!C737&lt;&gt;"",'[1]Vmesna vrtilna_SKLOP1'!D737=""),'[1]Vmesna vrtilna_SKLOP1'!J737,IF(F737&lt;&gt;"",IF('[1]Vmesna vrtilna_SKLOP1'!J737&lt;&gt;"",'[1]Vmesna vrtilna_SKLOP1'!J737,""),""))))</f>
        <v>399.58914196070396</v>
      </c>
      <c r="L737" s="22">
        <f>IF(I736="Skupaj:","DDV (22%):",IF(I736="DDV (22%):","Skupaj z DDV:",IF(AND('[1]Vmesna vrtilna_SKLOP1'!C737&lt;&gt;"",'[1]Vmesna vrtilna_SKLOP1'!E737=""),"Skupaj:",IF(AND('[1]Vmesna vrtilna_SKLOP1'!C737&lt;&gt;"",'[1]Vmesna vrtilna_SKLOP1'!D737=""),'[1]Vmesna vrtilna_SKLOP1'!J737,IF(F737&lt;&gt;"",IF('[1]Vmesna vrtilna_SKLOP1'!J737&lt;&gt;"",'[1]Vmesna vrtilna_SKLOP1'!J737,""),"")))))</f>
        <v>399.58914196070396</v>
      </c>
      <c r="M737" s="22">
        <f t="shared" si="22"/>
        <v>0</v>
      </c>
      <c r="N737" s="22" t="str">
        <f>IF(IFERROR(VLOOKUP(B737,'[1]Vmesna vrtilna_SKLOP1'!B:J,7,0),"")=0,"",IFERROR(VLOOKUP(B737,'[1]Vmesna vrtilna_SKLOP1'!B:J,7,0),""))</f>
        <v/>
      </c>
      <c r="O737" s="22"/>
    </row>
    <row r="738" spans="2:15" ht="15" customHeight="1" x14ac:dyDescent="0.3">
      <c r="B738" s="15" t="str">
        <f>IF(AND('[1]Vmesna vrtilna_SKLOP1'!B738&lt;&gt;"",'[1]Vmesna vrtilna_SKLOP1'!C738&lt;&gt;""),IF('[1]Vmesna vrtilna_SKLOP1'!B738&lt;&gt;"",'[1]Vmesna vrtilna_SKLOP1'!B738,""),"")</f>
        <v/>
      </c>
      <c r="C738" s="16" t="str">
        <f>IF(OR(C737="Posebna oblika",C737="Kulturno zaščiten objekt",C737="Kulturno zaščiten objekt, Posebna oblika"),"Glej zavihek POSEBNI POGOJI",IF(SUM(N737:Q737)=1,"Posebna oblika",IF(SUM(N737:Q737)=10,"Kulturno zaščiten objekt",IF(SUM(N737:Q737)=11,"Kulturno zaščiten objekt, Posebna oblika",IF(AND('[1]Vmesna vrtilna_SKLOP1'!C738&lt;&gt;"",'[1]Vmesna vrtilna_SKLOP1'!D738&lt;&gt;""),IF('[1]Vmesna vrtilna_SKLOP1'!C738&lt;&gt;"",'[1]Vmesna vrtilna_SKLOP1'!C738,""),"")))))</f>
        <v/>
      </c>
      <c r="D738" s="17" t="str">
        <f>IF(IFERROR(VLOOKUP(B738,'[1]Vmesna vrtilna_SKLOP1'!B:J,6,0),"")=0,"",IFERROR(VLOOKUP(B738,'[1]Vmesna vrtilna_SKLOP1'!B:J,6,0),""))</f>
        <v/>
      </c>
      <c r="E738" s="16" t="str">
        <f>IF(IF('[1]Vmesna vrtilna_SKLOP1'!E738&lt;&gt;"",'[1]Vmesna vrtilna_SKLOP1'!D738,"")=0,"",IF('[1]Vmesna vrtilna_SKLOP1'!E738&lt;&gt;"",'[1]Vmesna vrtilna_SKLOP1'!D738,""))</f>
        <v/>
      </c>
      <c r="F738" s="18" t="str">
        <f>IF('[1]Vmesna vrtilna_SKLOP1'!E738&lt;&gt;"",'[1]Vmesna vrtilna_SKLOP1'!E738,"")</f>
        <v>Dvokrilno okno (tip: O3); dim. ŠxV: 1,64x1,18m; Material: PVC, profil&gt;80mm ; steklo 10/20Ar/4; Rw,st.=39 (Rw,st.+Ctr ≥ 33 dB)</v>
      </c>
      <c r="G738" s="15" t="str">
        <f>IF('[1]Vmesna vrtilna_SKLOP1'!E738&lt;&gt;"",'[1]Vmesna vrtilna_SKLOP1'!F738,"")</f>
        <v>[kos]</v>
      </c>
      <c r="H738" s="19">
        <f>IF('[1]Vmesna vrtilna_SKLOP1'!F738&lt;&gt;"",'[1]Vmesna vrtilna_SKLOP1'!I738,"")</f>
        <v>1</v>
      </c>
      <c r="I738" s="20" t="str">
        <f>IF(I737="Skupaj:","DDV (22%):",IF(I737="DDV (22%):","Skupaj z DDV:",IF(AND('[1]Vmesna vrtilna_SKLOP1'!C738&lt;&gt;"",'[1]Vmesna vrtilna_SKLOP1'!E738=""),"Skupaj:","")))</f>
        <v/>
      </c>
      <c r="J738" s="21">
        <f t="shared" si="23"/>
        <v>0</v>
      </c>
      <c r="K738" s="21">
        <f>IF(I738="Skupaj z DDV:",SUM(K736,K737),IF(I738="DDV (22%):",K737*0.22,IF(AND('[1]Vmesna vrtilna_SKLOP1'!C738&lt;&gt;"",'[1]Vmesna vrtilna_SKLOP1'!D738=""),'[1]Vmesna vrtilna_SKLOP1'!J738,IF(F738&lt;&gt;"",IF('[1]Vmesna vrtilna_SKLOP1'!J738&lt;&gt;"",'[1]Vmesna vrtilna_SKLOP1'!J738,""),""))))</f>
        <v>555.85527352250881</v>
      </c>
      <c r="L738" s="22">
        <f>IF(I737="Skupaj:","DDV (22%):",IF(I737="DDV (22%):","Skupaj z DDV:",IF(AND('[1]Vmesna vrtilna_SKLOP1'!C738&lt;&gt;"",'[1]Vmesna vrtilna_SKLOP1'!E738=""),"Skupaj:",IF(AND('[1]Vmesna vrtilna_SKLOP1'!C738&lt;&gt;"",'[1]Vmesna vrtilna_SKLOP1'!D738=""),'[1]Vmesna vrtilna_SKLOP1'!J738,IF(F738&lt;&gt;"",IF('[1]Vmesna vrtilna_SKLOP1'!J738&lt;&gt;"",'[1]Vmesna vrtilna_SKLOP1'!J738,""),"")))))</f>
        <v>555.85527352250881</v>
      </c>
      <c r="M738" s="22">
        <f t="shared" si="22"/>
        <v>0</v>
      </c>
      <c r="N738" s="22" t="str">
        <f>IF(IFERROR(VLOOKUP(B738,'[1]Vmesna vrtilna_SKLOP1'!B:J,7,0),"")=0,"",IFERROR(VLOOKUP(B738,'[1]Vmesna vrtilna_SKLOP1'!B:J,7,0),""))</f>
        <v/>
      </c>
      <c r="O738" s="22"/>
    </row>
    <row r="739" spans="2:15" ht="15" customHeight="1" x14ac:dyDescent="0.3">
      <c r="B739" s="15" t="str">
        <f>IF(AND('[1]Vmesna vrtilna_SKLOP1'!B739&lt;&gt;"",'[1]Vmesna vrtilna_SKLOP1'!C739&lt;&gt;""),IF('[1]Vmesna vrtilna_SKLOP1'!B739&lt;&gt;"",'[1]Vmesna vrtilna_SKLOP1'!B739,""),"")</f>
        <v/>
      </c>
      <c r="C739" s="16" t="str">
        <f>IF(OR(C738="Posebna oblika",C738="Kulturno zaščiten objekt",C738="Kulturno zaščiten objekt, Posebna oblika"),"Glej zavihek POSEBNI POGOJI",IF(SUM(N738:Q738)=1,"Posebna oblika",IF(SUM(N738:Q738)=10,"Kulturno zaščiten objekt",IF(SUM(N738:Q738)=11,"Kulturno zaščiten objekt, Posebna oblika",IF(AND('[1]Vmesna vrtilna_SKLOP1'!C739&lt;&gt;"",'[1]Vmesna vrtilna_SKLOP1'!D739&lt;&gt;""),IF('[1]Vmesna vrtilna_SKLOP1'!C739&lt;&gt;"",'[1]Vmesna vrtilna_SKLOP1'!C739,""),"")))))</f>
        <v/>
      </c>
      <c r="D739" s="17" t="str">
        <f>IF(IFERROR(VLOOKUP(B739,'[1]Vmesna vrtilna_SKLOP1'!B:J,6,0),"")=0,"",IFERROR(VLOOKUP(B739,'[1]Vmesna vrtilna_SKLOP1'!B:J,6,0),""))</f>
        <v/>
      </c>
      <c r="E739" s="16" t="str">
        <f>IF(IF('[1]Vmesna vrtilna_SKLOP1'!E739&lt;&gt;"",'[1]Vmesna vrtilna_SKLOP1'!D739,"")=0,"",IF('[1]Vmesna vrtilna_SKLOP1'!E739&lt;&gt;"",'[1]Vmesna vrtilna_SKLOP1'!D739,""))</f>
        <v/>
      </c>
      <c r="F739" s="18" t="str">
        <f>IF('[1]Vmesna vrtilna_SKLOP1'!E739&lt;&gt;"",'[1]Vmesna vrtilna_SKLOP1'!E739,"")</f>
        <v>Enokrilno okno (tip: O1); dim. ŠxV: 1,38x1,4m; Material: PVC, profil&gt;80mm ; steklo 10/16Ar/6; Rw,st.=40 (Rw,st.+Ctr ≥ 35 dB)</v>
      </c>
      <c r="G739" s="15" t="str">
        <f>IF('[1]Vmesna vrtilna_SKLOP1'!E739&lt;&gt;"",'[1]Vmesna vrtilna_SKLOP1'!F739,"")</f>
        <v>[kos]</v>
      </c>
      <c r="H739" s="19">
        <f>IF('[1]Vmesna vrtilna_SKLOP1'!F739&lt;&gt;"",'[1]Vmesna vrtilna_SKLOP1'!I739,"")</f>
        <v>1</v>
      </c>
      <c r="I739" s="20" t="str">
        <f>IF(I738="Skupaj:","DDV (22%):",IF(I738="DDV (22%):","Skupaj z DDV:",IF(AND('[1]Vmesna vrtilna_SKLOP1'!C739&lt;&gt;"",'[1]Vmesna vrtilna_SKLOP1'!E739=""),"Skupaj:","")))</f>
        <v/>
      </c>
      <c r="J739" s="21">
        <f t="shared" si="23"/>
        <v>0</v>
      </c>
      <c r="K739" s="21">
        <f>IF(I739="Skupaj z DDV:",SUM(K737,K738),IF(I739="DDV (22%):",K738*0.22,IF(AND('[1]Vmesna vrtilna_SKLOP1'!C739&lt;&gt;"",'[1]Vmesna vrtilna_SKLOP1'!D739=""),'[1]Vmesna vrtilna_SKLOP1'!J739,IF(F739&lt;&gt;"",IF('[1]Vmesna vrtilna_SKLOP1'!J739&lt;&gt;"",'[1]Vmesna vrtilna_SKLOP1'!J739,""),""))))</f>
        <v>448.59117582719995</v>
      </c>
      <c r="L739" s="22">
        <f>IF(I738="Skupaj:","DDV (22%):",IF(I738="DDV (22%):","Skupaj z DDV:",IF(AND('[1]Vmesna vrtilna_SKLOP1'!C739&lt;&gt;"",'[1]Vmesna vrtilna_SKLOP1'!E739=""),"Skupaj:",IF(AND('[1]Vmesna vrtilna_SKLOP1'!C739&lt;&gt;"",'[1]Vmesna vrtilna_SKLOP1'!D739=""),'[1]Vmesna vrtilna_SKLOP1'!J739,IF(F739&lt;&gt;"",IF('[1]Vmesna vrtilna_SKLOP1'!J739&lt;&gt;"",'[1]Vmesna vrtilna_SKLOP1'!J739,""),"")))))</f>
        <v>448.59117582719995</v>
      </c>
      <c r="M739" s="22">
        <f t="shared" si="22"/>
        <v>0</v>
      </c>
      <c r="N739" s="22" t="str">
        <f>IF(IFERROR(VLOOKUP(B739,'[1]Vmesna vrtilna_SKLOP1'!B:J,7,0),"")=0,"",IFERROR(VLOOKUP(B739,'[1]Vmesna vrtilna_SKLOP1'!B:J,7,0),""))</f>
        <v/>
      </c>
      <c r="O739" s="22"/>
    </row>
    <row r="740" spans="2:15" ht="15" customHeight="1" x14ac:dyDescent="0.3">
      <c r="B740" s="15" t="str">
        <f>IF(AND('[1]Vmesna vrtilna_SKLOP1'!B740&lt;&gt;"",'[1]Vmesna vrtilna_SKLOP1'!C740&lt;&gt;""),IF('[1]Vmesna vrtilna_SKLOP1'!B740&lt;&gt;"",'[1]Vmesna vrtilna_SKLOP1'!B740,""),"")</f>
        <v/>
      </c>
      <c r="C740" s="16" t="str">
        <f>IF(OR(C739="Posebna oblika",C739="Kulturno zaščiten objekt",C739="Kulturno zaščiten objekt, Posebna oblika"),"Glej zavihek POSEBNI POGOJI",IF(SUM(N739:Q739)=1,"Posebna oblika",IF(SUM(N739:Q739)=10,"Kulturno zaščiten objekt",IF(SUM(N739:Q739)=11,"Kulturno zaščiten objekt, Posebna oblika",IF(AND('[1]Vmesna vrtilna_SKLOP1'!C740&lt;&gt;"",'[1]Vmesna vrtilna_SKLOP1'!D740&lt;&gt;""),IF('[1]Vmesna vrtilna_SKLOP1'!C740&lt;&gt;"",'[1]Vmesna vrtilna_SKLOP1'!C740,""),"")))))</f>
        <v/>
      </c>
      <c r="D740" s="17" t="str">
        <f>IF(IFERROR(VLOOKUP(B740,'[1]Vmesna vrtilna_SKLOP1'!B:J,6,0),"")=0,"",IFERROR(VLOOKUP(B740,'[1]Vmesna vrtilna_SKLOP1'!B:J,6,0),""))</f>
        <v/>
      </c>
      <c r="E740" s="16" t="str">
        <f>IF(IF('[1]Vmesna vrtilna_SKLOP1'!E740&lt;&gt;"",'[1]Vmesna vrtilna_SKLOP1'!D740,"")=0,"",IF('[1]Vmesna vrtilna_SKLOP1'!E740&lt;&gt;"",'[1]Vmesna vrtilna_SKLOP1'!D740,""))</f>
        <v/>
      </c>
      <c r="F740" s="18" t="str">
        <f>IF('[1]Vmesna vrtilna_SKLOP1'!E740&lt;&gt;"",'[1]Vmesna vrtilna_SKLOP1'!E740,"")</f>
        <v>Enokrilno okno (tip: O1); dim. ŠxV: 1,38x1,36m; Material: PVC, profil&gt;80mm ; steklo 10/16Ar/6; Rw,st.=40 (Rw,st.+Ctr ≥ 35 dB)</v>
      </c>
      <c r="G740" s="15" t="str">
        <f>IF('[1]Vmesna vrtilna_SKLOP1'!E740&lt;&gt;"",'[1]Vmesna vrtilna_SKLOP1'!F740,"")</f>
        <v>[kos]</v>
      </c>
      <c r="H740" s="19">
        <f>IF('[1]Vmesna vrtilna_SKLOP1'!F740&lt;&gt;"",'[1]Vmesna vrtilna_SKLOP1'!I740,"")</f>
        <v>1</v>
      </c>
      <c r="I740" s="20" t="str">
        <f>IF(I739="Skupaj:","DDV (22%):",IF(I739="DDV (22%):","Skupaj z DDV:",IF(AND('[1]Vmesna vrtilna_SKLOP1'!C740&lt;&gt;"",'[1]Vmesna vrtilna_SKLOP1'!E740=""),"Skupaj:","")))</f>
        <v/>
      </c>
      <c r="J740" s="21">
        <f t="shared" si="23"/>
        <v>0</v>
      </c>
      <c r="K740" s="21">
        <f>IF(I740="Skupaj z DDV:",SUM(K738,K739),IF(I740="DDV (22%):",K739*0.22,IF(AND('[1]Vmesna vrtilna_SKLOP1'!C740&lt;&gt;"",'[1]Vmesna vrtilna_SKLOP1'!D740=""),'[1]Vmesna vrtilna_SKLOP1'!J740,IF(F740&lt;&gt;"",IF('[1]Vmesna vrtilna_SKLOP1'!J740&lt;&gt;"",'[1]Vmesna vrtilna_SKLOP1'!J740,""),""))))</f>
        <v>441.26971054387195</v>
      </c>
      <c r="L740" s="22">
        <f>IF(I739="Skupaj:","DDV (22%):",IF(I739="DDV (22%):","Skupaj z DDV:",IF(AND('[1]Vmesna vrtilna_SKLOP1'!C740&lt;&gt;"",'[1]Vmesna vrtilna_SKLOP1'!E740=""),"Skupaj:",IF(AND('[1]Vmesna vrtilna_SKLOP1'!C740&lt;&gt;"",'[1]Vmesna vrtilna_SKLOP1'!D740=""),'[1]Vmesna vrtilna_SKLOP1'!J740,IF(F740&lt;&gt;"",IF('[1]Vmesna vrtilna_SKLOP1'!J740&lt;&gt;"",'[1]Vmesna vrtilna_SKLOP1'!J740,""),"")))))</f>
        <v>441.26971054387195</v>
      </c>
      <c r="M740" s="22">
        <f t="shared" si="22"/>
        <v>0</v>
      </c>
      <c r="N740" s="22" t="str">
        <f>IF(IFERROR(VLOOKUP(B740,'[1]Vmesna vrtilna_SKLOP1'!B:J,7,0),"")=0,"",IFERROR(VLOOKUP(B740,'[1]Vmesna vrtilna_SKLOP1'!B:J,7,0),""))</f>
        <v/>
      </c>
      <c r="O740" s="22"/>
    </row>
    <row r="741" spans="2:15" ht="15" customHeight="1" x14ac:dyDescent="0.3">
      <c r="B741" s="15" t="str">
        <f>IF(AND('[1]Vmesna vrtilna_SKLOP1'!B741&lt;&gt;"",'[1]Vmesna vrtilna_SKLOP1'!C741&lt;&gt;""),IF('[1]Vmesna vrtilna_SKLOP1'!B741&lt;&gt;"",'[1]Vmesna vrtilna_SKLOP1'!B741,""),"")</f>
        <v/>
      </c>
      <c r="C741" s="16" t="str">
        <f>IF(OR(C740="Posebna oblika",C740="Kulturno zaščiten objekt",C740="Kulturno zaščiten objekt, Posebna oblika"),"Glej zavihek POSEBNI POGOJI",IF(SUM(N740:Q740)=1,"Posebna oblika",IF(SUM(N740:Q740)=10,"Kulturno zaščiten objekt",IF(SUM(N740:Q740)=11,"Kulturno zaščiten objekt, Posebna oblika",IF(AND('[1]Vmesna vrtilna_SKLOP1'!C741&lt;&gt;"",'[1]Vmesna vrtilna_SKLOP1'!D741&lt;&gt;""),IF('[1]Vmesna vrtilna_SKLOP1'!C741&lt;&gt;"",'[1]Vmesna vrtilna_SKLOP1'!C741,""),"")))))</f>
        <v/>
      </c>
      <c r="D741" s="17" t="str">
        <f>IF(IFERROR(VLOOKUP(B741,'[1]Vmesna vrtilna_SKLOP1'!B:J,6,0),"")=0,"",IFERROR(VLOOKUP(B741,'[1]Vmesna vrtilna_SKLOP1'!B:J,6,0),""))</f>
        <v/>
      </c>
      <c r="E741" s="16" t="str">
        <f>IF(IF('[1]Vmesna vrtilna_SKLOP1'!E741&lt;&gt;"",'[1]Vmesna vrtilna_SKLOP1'!D741,"")=0,"",IF('[1]Vmesna vrtilna_SKLOP1'!E741&lt;&gt;"",'[1]Vmesna vrtilna_SKLOP1'!D741,""))</f>
        <v/>
      </c>
      <c r="F741" s="18" t="str">
        <f>IF('[1]Vmesna vrtilna_SKLOP1'!E741&lt;&gt;"",'[1]Vmesna vrtilna_SKLOP1'!E741,"")</f>
        <v>Enokrilna vrata (tip: V1); dim. ŠxV: 0,84x2,24m; Material: PVC, profil&gt;80mm ; steklo 10/16Ar/6; Rw,st.=40 (Rw,st.+Ctr ≥ 35 dB)</v>
      </c>
      <c r="G741" s="15" t="str">
        <f>IF('[1]Vmesna vrtilna_SKLOP1'!E741&lt;&gt;"",'[1]Vmesna vrtilna_SKLOP1'!F741,"")</f>
        <v>[kos]</v>
      </c>
      <c r="H741" s="19">
        <f>IF('[1]Vmesna vrtilna_SKLOP1'!F741&lt;&gt;"",'[1]Vmesna vrtilna_SKLOP1'!I741,"")</f>
        <v>1</v>
      </c>
      <c r="I741" s="20" t="str">
        <f>IF(I740="Skupaj:","DDV (22%):",IF(I740="DDV (22%):","Skupaj z DDV:",IF(AND('[1]Vmesna vrtilna_SKLOP1'!C741&lt;&gt;"",'[1]Vmesna vrtilna_SKLOP1'!E741=""),"Skupaj:","")))</f>
        <v/>
      </c>
      <c r="J741" s="21">
        <f t="shared" si="23"/>
        <v>0</v>
      </c>
      <c r="K741" s="21">
        <f>IF(I741="Skupaj z DDV:",SUM(K739,K740),IF(I741="DDV (22%):",K740*0.22,IF(AND('[1]Vmesna vrtilna_SKLOP1'!C741&lt;&gt;"",'[1]Vmesna vrtilna_SKLOP1'!D741=""),'[1]Vmesna vrtilna_SKLOP1'!J741,IF(F741&lt;&gt;"",IF('[1]Vmesna vrtilna_SKLOP1'!J741&lt;&gt;"",'[1]Vmesna vrtilna_SKLOP1'!J741,""),""))))</f>
        <v>456.72627409305608</v>
      </c>
      <c r="L741" s="22">
        <f>IF(I740="Skupaj:","DDV (22%):",IF(I740="DDV (22%):","Skupaj z DDV:",IF(AND('[1]Vmesna vrtilna_SKLOP1'!C741&lt;&gt;"",'[1]Vmesna vrtilna_SKLOP1'!E741=""),"Skupaj:",IF(AND('[1]Vmesna vrtilna_SKLOP1'!C741&lt;&gt;"",'[1]Vmesna vrtilna_SKLOP1'!D741=""),'[1]Vmesna vrtilna_SKLOP1'!J741,IF(F741&lt;&gt;"",IF('[1]Vmesna vrtilna_SKLOP1'!J741&lt;&gt;"",'[1]Vmesna vrtilna_SKLOP1'!J741,""),"")))))</f>
        <v>456.72627409305608</v>
      </c>
      <c r="M741" s="22">
        <f t="shared" si="22"/>
        <v>0</v>
      </c>
      <c r="N741" s="22" t="str">
        <f>IF(IFERROR(VLOOKUP(B741,'[1]Vmesna vrtilna_SKLOP1'!B:J,7,0),"")=0,"",IFERROR(VLOOKUP(B741,'[1]Vmesna vrtilna_SKLOP1'!B:J,7,0),""))</f>
        <v/>
      </c>
      <c r="O741" s="22"/>
    </row>
    <row r="742" spans="2:15" ht="15" customHeight="1" x14ac:dyDescent="0.3">
      <c r="B742" s="15" t="str">
        <f>IF(AND('[1]Vmesna vrtilna_SKLOP1'!B742&lt;&gt;"",'[1]Vmesna vrtilna_SKLOP1'!C742&lt;&gt;""),IF('[1]Vmesna vrtilna_SKLOP1'!B742&lt;&gt;"",'[1]Vmesna vrtilna_SKLOP1'!B742,""),"")</f>
        <v/>
      </c>
      <c r="C742" s="16" t="str">
        <f>IF(OR(C741="Posebna oblika",C741="Kulturno zaščiten objekt",C741="Kulturno zaščiten objekt, Posebna oblika"),"Glej zavihek POSEBNI POGOJI",IF(SUM(N741:Q741)=1,"Posebna oblika",IF(SUM(N741:Q741)=10,"Kulturno zaščiten objekt",IF(SUM(N741:Q741)=11,"Kulturno zaščiten objekt, Posebna oblika",IF(AND('[1]Vmesna vrtilna_SKLOP1'!C742&lt;&gt;"",'[1]Vmesna vrtilna_SKLOP1'!D742&lt;&gt;""),IF('[1]Vmesna vrtilna_SKLOP1'!C742&lt;&gt;"",'[1]Vmesna vrtilna_SKLOP1'!C742,""),"")))))</f>
        <v/>
      </c>
      <c r="D742" s="17" t="str">
        <f>IF(IFERROR(VLOOKUP(B742,'[1]Vmesna vrtilna_SKLOP1'!B:J,6,0),"")=0,"",IFERROR(VLOOKUP(B742,'[1]Vmesna vrtilna_SKLOP1'!B:J,6,0),""))</f>
        <v/>
      </c>
      <c r="E742" s="16" t="str">
        <f>IF(IF('[1]Vmesna vrtilna_SKLOP1'!E742&lt;&gt;"",'[1]Vmesna vrtilna_SKLOP1'!D742,"")=0,"",IF('[1]Vmesna vrtilna_SKLOP1'!E742&lt;&gt;"",'[1]Vmesna vrtilna_SKLOP1'!D742,""))</f>
        <v/>
      </c>
      <c r="F742" s="18" t="str">
        <f>IF('[1]Vmesna vrtilna_SKLOP1'!E742&lt;&gt;"",'[1]Vmesna vrtilna_SKLOP1'!E742,"")</f>
        <v/>
      </c>
      <c r="G742" s="15" t="str">
        <f>IF('[1]Vmesna vrtilna_SKLOP1'!E742&lt;&gt;"",'[1]Vmesna vrtilna_SKLOP1'!F742,"")</f>
        <v/>
      </c>
      <c r="H742" s="19" t="str">
        <f>IF('[1]Vmesna vrtilna_SKLOP1'!F742&lt;&gt;"",'[1]Vmesna vrtilna_SKLOP1'!I742,"")</f>
        <v/>
      </c>
      <c r="I742" s="20" t="str">
        <f>IF(I741="Skupaj:","DDV (22%):",IF(I741="DDV (22%):","Skupaj z DDV:",IF(AND('[1]Vmesna vrtilna_SKLOP1'!C742&lt;&gt;"",'[1]Vmesna vrtilna_SKLOP1'!E742=""),"Skupaj:","")))</f>
        <v/>
      </c>
      <c r="J742" s="21" t="str">
        <f t="shared" si="23"/>
        <v/>
      </c>
      <c r="K742" s="21" t="str">
        <f>IF(I742="Skupaj z DDV:",SUM(K740,K741),IF(I742="DDV (22%):",K741*0.22,IF(AND('[1]Vmesna vrtilna_SKLOP1'!C742&lt;&gt;"",'[1]Vmesna vrtilna_SKLOP1'!D742=""),'[1]Vmesna vrtilna_SKLOP1'!J742,IF(F742&lt;&gt;"",IF('[1]Vmesna vrtilna_SKLOP1'!J742&lt;&gt;"",'[1]Vmesna vrtilna_SKLOP1'!J742,""),""))))</f>
        <v/>
      </c>
      <c r="L742" s="22" t="str">
        <f>IF(I741="Skupaj:","DDV (22%):",IF(I741="DDV (22%):","Skupaj z DDV:",IF(AND('[1]Vmesna vrtilna_SKLOP1'!C742&lt;&gt;"",'[1]Vmesna vrtilna_SKLOP1'!E742=""),"Skupaj:",IF(AND('[1]Vmesna vrtilna_SKLOP1'!C742&lt;&gt;"",'[1]Vmesna vrtilna_SKLOP1'!D742=""),'[1]Vmesna vrtilna_SKLOP1'!J742,IF(F742&lt;&gt;"",IF('[1]Vmesna vrtilna_SKLOP1'!J742&lt;&gt;"",'[1]Vmesna vrtilna_SKLOP1'!J742,""),"")))))</f>
        <v/>
      </c>
      <c r="M742" s="22">
        <f t="shared" si="22"/>
        <v>0</v>
      </c>
      <c r="N742" s="22" t="str">
        <f>IF(IFERROR(VLOOKUP(B742,'[1]Vmesna vrtilna_SKLOP1'!B:J,7,0),"")=0,"",IFERROR(VLOOKUP(B742,'[1]Vmesna vrtilna_SKLOP1'!B:J,7,0),""))</f>
        <v/>
      </c>
      <c r="O742" s="22"/>
    </row>
    <row r="743" spans="2:15" ht="15" customHeight="1" x14ac:dyDescent="0.3">
      <c r="B743" s="15" t="str">
        <f>IF(AND('[1]Vmesna vrtilna_SKLOP1'!B743&lt;&gt;"",'[1]Vmesna vrtilna_SKLOP1'!C743&lt;&gt;""),IF('[1]Vmesna vrtilna_SKLOP1'!B743&lt;&gt;"",'[1]Vmesna vrtilna_SKLOP1'!B743,""),"")</f>
        <v/>
      </c>
      <c r="C743" s="16" t="str">
        <f>IF(OR(C742="Posebna oblika",C742="Kulturno zaščiten objekt",C742="Kulturno zaščiten objekt, Posebna oblika"),"Glej zavihek POSEBNI POGOJI",IF(SUM(N742:Q742)=1,"Posebna oblika",IF(SUM(N742:Q742)=10,"Kulturno zaščiten objekt",IF(SUM(N742:Q742)=11,"Kulturno zaščiten objekt, Posebna oblika",IF(AND('[1]Vmesna vrtilna_SKLOP1'!C743&lt;&gt;"",'[1]Vmesna vrtilna_SKLOP1'!D743&lt;&gt;""),IF('[1]Vmesna vrtilna_SKLOP1'!C743&lt;&gt;"",'[1]Vmesna vrtilna_SKLOP1'!C743,""),"")))))</f>
        <v/>
      </c>
      <c r="D743" s="17" t="str">
        <f>IF(IFERROR(VLOOKUP(B743,'[1]Vmesna vrtilna_SKLOP1'!B:J,6,0),"")=0,"",IFERROR(VLOOKUP(B743,'[1]Vmesna vrtilna_SKLOP1'!B:J,6,0),""))</f>
        <v/>
      </c>
      <c r="E743" s="16" t="str">
        <f>IF(IF('[1]Vmesna vrtilna_SKLOP1'!E743&lt;&gt;"",'[1]Vmesna vrtilna_SKLOP1'!D743,"")=0,"",IF('[1]Vmesna vrtilna_SKLOP1'!E743&lt;&gt;"",'[1]Vmesna vrtilna_SKLOP1'!D743,""))</f>
        <v>Senčila</v>
      </c>
      <c r="F743" s="18" t="str">
        <f>IF('[1]Vmesna vrtilna_SKLOP1'!E743&lt;&gt;"",'[1]Vmesna vrtilna_SKLOP1'!E743,"")</f>
        <v>Notranje žaluzije - kovinske, Dim. ŠxV: 0,84x2,24m</v>
      </c>
      <c r="G743" s="15" t="str">
        <f>IF('[1]Vmesna vrtilna_SKLOP1'!E743&lt;&gt;"",'[1]Vmesna vrtilna_SKLOP1'!F743,"")</f>
        <v>[kos]</v>
      </c>
      <c r="H743" s="19">
        <f>IF('[1]Vmesna vrtilna_SKLOP1'!F743&lt;&gt;"",'[1]Vmesna vrtilna_SKLOP1'!I743,"")</f>
        <v>1</v>
      </c>
      <c r="I743" s="20" t="str">
        <f>IF(I742="Skupaj:","DDV (22%):",IF(I742="DDV (22%):","Skupaj z DDV:",IF(AND('[1]Vmesna vrtilna_SKLOP1'!C743&lt;&gt;"",'[1]Vmesna vrtilna_SKLOP1'!E743=""),"Skupaj:","")))</f>
        <v/>
      </c>
      <c r="J743" s="21">
        <f t="shared" si="23"/>
        <v>0</v>
      </c>
      <c r="K743" s="21">
        <f>IF(I743="Skupaj z DDV:",SUM(K741,K742),IF(I743="DDV (22%):",K742*0.22,IF(AND('[1]Vmesna vrtilna_SKLOP1'!C743&lt;&gt;"",'[1]Vmesna vrtilna_SKLOP1'!D743=""),'[1]Vmesna vrtilna_SKLOP1'!J743,IF(F743&lt;&gt;"",IF('[1]Vmesna vrtilna_SKLOP1'!J743&lt;&gt;"",'[1]Vmesna vrtilna_SKLOP1'!J743,""),""))))</f>
        <v>84.672000000000011</v>
      </c>
      <c r="L743" s="22">
        <f>IF(I742="Skupaj:","DDV (22%):",IF(I742="DDV (22%):","Skupaj z DDV:",IF(AND('[1]Vmesna vrtilna_SKLOP1'!C743&lt;&gt;"",'[1]Vmesna vrtilna_SKLOP1'!E743=""),"Skupaj:",IF(AND('[1]Vmesna vrtilna_SKLOP1'!C743&lt;&gt;"",'[1]Vmesna vrtilna_SKLOP1'!D743=""),'[1]Vmesna vrtilna_SKLOP1'!J743,IF(F743&lt;&gt;"",IF('[1]Vmesna vrtilna_SKLOP1'!J743&lt;&gt;"",'[1]Vmesna vrtilna_SKLOP1'!J743,""),"")))))</f>
        <v>84.672000000000011</v>
      </c>
      <c r="M743" s="22">
        <f t="shared" si="22"/>
        <v>0</v>
      </c>
      <c r="N743" s="22" t="str">
        <f>IF(IFERROR(VLOOKUP(B743,'[1]Vmesna vrtilna_SKLOP1'!B:J,7,0),"")=0,"",IFERROR(VLOOKUP(B743,'[1]Vmesna vrtilna_SKLOP1'!B:J,7,0),""))</f>
        <v/>
      </c>
      <c r="O743" s="22"/>
    </row>
    <row r="744" spans="2:15" ht="15" customHeight="1" x14ac:dyDescent="0.3">
      <c r="B744" s="15" t="str">
        <f>IF(AND('[1]Vmesna vrtilna_SKLOP1'!B744&lt;&gt;"",'[1]Vmesna vrtilna_SKLOP1'!C744&lt;&gt;""),IF('[1]Vmesna vrtilna_SKLOP1'!B744&lt;&gt;"",'[1]Vmesna vrtilna_SKLOP1'!B744,""),"")</f>
        <v/>
      </c>
      <c r="C744" s="16" t="str">
        <f>IF(OR(C743="Posebna oblika",C743="Kulturno zaščiten objekt",C743="Kulturno zaščiten objekt, Posebna oblika"),"Glej zavihek POSEBNI POGOJI",IF(SUM(N743:Q743)=1,"Posebna oblika",IF(SUM(N743:Q743)=10,"Kulturno zaščiten objekt",IF(SUM(N743:Q743)=11,"Kulturno zaščiten objekt, Posebna oblika",IF(AND('[1]Vmesna vrtilna_SKLOP1'!C744&lt;&gt;"",'[1]Vmesna vrtilna_SKLOP1'!D744&lt;&gt;""),IF('[1]Vmesna vrtilna_SKLOP1'!C744&lt;&gt;"",'[1]Vmesna vrtilna_SKLOP1'!C744,""),"")))))</f>
        <v/>
      </c>
      <c r="D744" s="17" t="str">
        <f>IF(IFERROR(VLOOKUP(B744,'[1]Vmesna vrtilna_SKLOP1'!B:J,6,0),"")=0,"",IFERROR(VLOOKUP(B744,'[1]Vmesna vrtilna_SKLOP1'!B:J,6,0),""))</f>
        <v/>
      </c>
      <c r="E744" s="16" t="str">
        <f>IF(IF('[1]Vmesna vrtilna_SKLOP1'!E744&lt;&gt;"",'[1]Vmesna vrtilna_SKLOP1'!D744,"")=0,"",IF('[1]Vmesna vrtilna_SKLOP1'!E744&lt;&gt;"",'[1]Vmesna vrtilna_SKLOP1'!D744,""))</f>
        <v/>
      </c>
      <c r="F744" s="18" t="str">
        <f>IF('[1]Vmesna vrtilna_SKLOP1'!E744&lt;&gt;"",'[1]Vmesna vrtilna_SKLOP1'!E744,"")</f>
        <v>Notranje žaluzije - kovinske, Dim. ŠxV: 1,34x1,3m</v>
      </c>
      <c r="G744" s="15" t="str">
        <f>IF('[1]Vmesna vrtilna_SKLOP1'!E744&lt;&gt;"",'[1]Vmesna vrtilna_SKLOP1'!F744,"")</f>
        <v>[kos]</v>
      </c>
      <c r="H744" s="19">
        <f>IF('[1]Vmesna vrtilna_SKLOP1'!F744&lt;&gt;"",'[1]Vmesna vrtilna_SKLOP1'!I744,"")</f>
        <v>1</v>
      </c>
      <c r="I744" s="20" t="str">
        <f>IF(I743="Skupaj:","DDV (22%):",IF(I743="DDV (22%):","Skupaj z DDV:",IF(AND('[1]Vmesna vrtilna_SKLOP1'!C744&lt;&gt;"",'[1]Vmesna vrtilna_SKLOP1'!E744=""),"Skupaj:","")))</f>
        <v/>
      </c>
      <c r="J744" s="21">
        <f t="shared" si="23"/>
        <v>0</v>
      </c>
      <c r="K744" s="21">
        <f>IF(I744="Skupaj z DDV:",SUM(K742,K743),IF(I744="DDV (22%):",K743*0.22,IF(AND('[1]Vmesna vrtilna_SKLOP1'!C744&lt;&gt;"",'[1]Vmesna vrtilna_SKLOP1'!D744=""),'[1]Vmesna vrtilna_SKLOP1'!J744,IF(F744&lt;&gt;"",IF('[1]Vmesna vrtilna_SKLOP1'!J744&lt;&gt;"",'[1]Vmesna vrtilna_SKLOP1'!J744,""),""))))</f>
        <v>78.390000000000015</v>
      </c>
      <c r="L744" s="22">
        <f>IF(I743="Skupaj:","DDV (22%):",IF(I743="DDV (22%):","Skupaj z DDV:",IF(AND('[1]Vmesna vrtilna_SKLOP1'!C744&lt;&gt;"",'[1]Vmesna vrtilna_SKLOP1'!E744=""),"Skupaj:",IF(AND('[1]Vmesna vrtilna_SKLOP1'!C744&lt;&gt;"",'[1]Vmesna vrtilna_SKLOP1'!D744=""),'[1]Vmesna vrtilna_SKLOP1'!J744,IF(F744&lt;&gt;"",IF('[1]Vmesna vrtilna_SKLOP1'!J744&lt;&gt;"",'[1]Vmesna vrtilna_SKLOP1'!J744,""),"")))))</f>
        <v>78.390000000000015</v>
      </c>
      <c r="M744" s="22">
        <f t="shared" si="22"/>
        <v>0</v>
      </c>
      <c r="N744" s="22" t="str">
        <f>IF(IFERROR(VLOOKUP(B744,'[1]Vmesna vrtilna_SKLOP1'!B:J,7,0),"")=0,"",IFERROR(VLOOKUP(B744,'[1]Vmesna vrtilna_SKLOP1'!B:J,7,0),""))</f>
        <v/>
      </c>
      <c r="O744" s="22"/>
    </row>
    <row r="745" spans="2:15" ht="15" customHeight="1" x14ac:dyDescent="0.3">
      <c r="B745" s="15" t="str">
        <f>IF(AND('[1]Vmesna vrtilna_SKLOP1'!B745&lt;&gt;"",'[1]Vmesna vrtilna_SKLOP1'!C745&lt;&gt;""),IF('[1]Vmesna vrtilna_SKLOP1'!B745&lt;&gt;"",'[1]Vmesna vrtilna_SKLOP1'!B745,""),"")</f>
        <v/>
      </c>
      <c r="C745" s="16" t="str">
        <f>IF(OR(C744="Posebna oblika",C744="Kulturno zaščiten objekt",C744="Kulturno zaščiten objekt, Posebna oblika"),"Glej zavihek POSEBNI POGOJI",IF(SUM(N744:Q744)=1,"Posebna oblika",IF(SUM(N744:Q744)=10,"Kulturno zaščiten objekt",IF(SUM(N744:Q744)=11,"Kulturno zaščiten objekt, Posebna oblika",IF(AND('[1]Vmesna vrtilna_SKLOP1'!C745&lt;&gt;"",'[1]Vmesna vrtilna_SKLOP1'!D745&lt;&gt;""),IF('[1]Vmesna vrtilna_SKLOP1'!C745&lt;&gt;"",'[1]Vmesna vrtilna_SKLOP1'!C745,""),"")))))</f>
        <v/>
      </c>
      <c r="D745" s="17" t="str">
        <f>IF(IFERROR(VLOOKUP(B745,'[1]Vmesna vrtilna_SKLOP1'!B:J,6,0),"")=0,"",IFERROR(VLOOKUP(B745,'[1]Vmesna vrtilna_SKLOP1'!B:J,6,0),""))</f>
        <v/>
      </c>
      <c r="E745" s="16" t="str">
        <f>IF(IF('[1]Vmesna vrtilna_SKLOP1'!E745&lt;&gt;"",'[1]Vmesna vrtilna_SKLOP1'!D745,"")=0,"",IF('[1]Vmesna vrtilna_SKLOP1'!E745&lt;&gt;"",'[1]Vmesna vrtilna_SKLOP1'!D745,""))</f>
        <v/>
      </c>
      <c r="F745" s="18" t="str">
        <f>IF('[1]Vmesna vrtilna_SKLOP1'!E745&lt;&gt;"",'[1]Vmesna vrtilna_SKLOP1'!E745,"")</f>
        <v>Notranje žaluzije - kovinske, Dim. ŠxV: 1,33x1,29m</v>
      </c>
      <c r="G745" s="15" t="str">
        <f>IF('[1]Vmesna vrtilna_SKLOP1'!E745&lt;&gt;"",'[1]Vmesna vrtilna_SKLOP1'!F745,"")</f>
        <v>[kos]</v>
      </c>
      <c r="H745" s="19">
        <f>IF('[1]Vmesna vrtilna_SKLOP1'!F745&lt;&gt;"",'[1]Vmesna vrtilna_SKLOP1'!I745,"")</f>
        <v>1</v>
      </c>
      <c r="I745" s="20" t="str">
        <f>IF(I744="Skupaj:","DDV (22%):",IF(I744="DDV (22%):","Skupaj z DDV:",IF(AND('[1]Vmesna vrtilna_SKLOP1'!C745&lt;&gt;"",'[1]Vmesna vrtilna_SKLOP1'!E745=""),"Skupaj:","")))</f>
        <v/>
      </c>
      <c r="J745" s="21">
        <f t="shared" si="23"/>
        <v>0</v>
      </c>
      <c r="K745" s="21">
        <f>IF(I745="Skupaj z DDV:",SUM(K743,K744),IF(I745="DDV (22%):",K744*0.22,IF(AND('[1]Vmesna vrtilna_SKLOP1'!C745&lt;&gt;"",'[1]Vmesna vrtilna_SKLOP1'!D745=""),'[1]Vmesna vrtilna_SKLOP1'!J745,IF(F745&lt;&gt;"",IF('[1]Vmesna vrtilna_SKLOP1'!J745&lt;&gt;"",'[1]Vmesna vrtilna_SKLOP1'!J745,""),""))))</f>
        <v>77.206500000000005</v>
      </c>
      <c r="L745" s="22">
        <f>IF(I744="Skupaj:","DDV (22%):",IF(I744="DDV (22%):","Skupaj z DDV:",IF(AND('[1]Vmesna vrtilna_SKLOP1'!C745&lt;&gt;"",'[1]Vmesna vrtilna_SKLOP1'!E745=""),"Skupaj:",IF(AND('[1]Vmesna vrtilna_SKLOP1'!C745&lt;&gt;"",'[1]Vmesna vrtilna_SKLOP1'!D745=""),'[1]Vmesna vrtilna_SKLOP1'!J745,IF(F745&lt;&gt;"",IF('[1]Vmesna vrtilna_SKLOP1'!J745&lt;&gt;"",'[1]Vmesna vrtilna_SKLOP1'!J745,""),"")))))</f>
        <v>77.206500000000005</v>
      </c>
      <c r="M745" s="22">
        <f t="shared" si="22"/>
        <v>0</v>
      </c>
      <c r="N745" s="22" t="str">
        <f>IF(IFERROR(VLOOKUP(B745,'[1]Vmesna vrtilna_SKLOP1'!B:J,7,0),"")=0,"",IFERROR(VLOOKUP(B745,'[1]Vmesna vrtilna_SKLOP1'!B:J,7,0),""))</f>
        <v/>
      </c>
      <c r="O745" s="22"/>
    </row>
    <row r="746" spans="2:15" ht="15" customHeight="1" x14ac:dyDescent="0.3">
      <c r="B746" s="15" t="str">
        <f>IF(AND('[1]Vmesna vrtilna_SKLOP1'!B746&lt;&gt;"",'[1]Vmesna vrtilna_SKLOP1'!C746&lt;&gt;""),IF('[1]Vmesna vrtilna_SKLOP1'!B746&lt;&gt;"",'[1]Vmesna vrtilna_SKLOP1'!B746,""),"")</f>
        <v/>
      </c>
      <c r="C746" s="16" t="str">
        <f>IF(OR(C745="Posebna oblika",C745="Kulturno zaščiten objekt",C745="Kulturno zaščiten objekt, Posebna oblika"),"Glej zavihek POSEBNI POGOJI",IF(SUM(N745:Q745)=1,"Posebna oblika",IF(SUM(N745:Q745)=10,"Kulturno zaščiten objekt",IF(SUM(N745:Q745)=11,"Kulturno zaščiten objekt, Posebna oblika",IF(AND('[1]Vmesna vrtilna_SKLOP1'!C746&lt;&gt;"",'[1]Vmesna vrtilna_SKLOP1'!D746&lt;&gt;""),IF('[1]Vmesna vrtilna_SKLOP1'!C746&lt;&gt;"",'[1]Vmesna vrtilna_SKLOP1'!C746,""),"")))))</f>
        <v/>
      </c>
      <c r="D746" s="17" t="str">
        <f>IF(IFERROR(VLOOKUP(B746,'[1]Vmesna vrtilna_SKLOP1'!B:J,6,0),"")=0,"",IFERROR(VLOOKUP(B746,'[1]Vmesna vrtilna_SKLOP1'!B:J,6,0),""))</f>
        <v/>
      </c>
      <c r="E746" s="16" t="str">
        <f>IF(IF('[1]Vmesna vrtilna_SKLOP1'!E746&lt;&gt;"",'[1]Vmesna vrtilna_SKLOP1'!D746,"")=0,"",IF('[1]Vmesna vrtilna_SKLOP1'!E746&lt;&gt;"",'[1]Vmesna vrtilna_SKLOP1'!D746,""))</f>
        <v/>
      </c>
      <c r="F746" s="18" t="str">
        <f>IF('[1]Vmesna vrtilna_SKLOP1'!E746&lt;&gt;"",'[1]Vmesna vrtilna_SKLOP1'!E746,"")</f>
        <v>Notranje žaluzije - kovinske, Dim. ŠxV: 1,14x1,15m</v>
      </c>
      <c r="G746" s="15" t="str">
        <f>IF('[1]Vmesna vrtilna_SKLOP1'!E746&lt;&gt;"",'[1]Vmesna vrtilna_SKLOP1'!F746,"")</f>
        <v>[kos]</v>
      </c>
      <c r="H746" s="19">
        <f>IF('[1]Vmesna vrtilna_SKLOP1'!F746&lt;&gt;"",'[1]Vmesna vrtilna_SKLOP1'!I746,"")</f>
        <v>1</v>
      </c>
      <c r="I746" s="20" t="str">
        <f>IF(I745="Skupaj:","DDV (22%):",IF(I745="DDV (22%):","Skupaj z DDV:",IF(AND('[1]Vmesna vrtilna_SKLOP1'!C746&lt;&gt;"",'[1]Vmesna vrtilna_SKLOP1'!E746=""),"Skupaj:","")))</f>
        <v/>
      </c>
      <c r="J746" s="21">
        <f t="shared" si="23"/>
        <v>0</v>
      </c>
      <c r="K746" s="21">
        <f>IF(I746="Skupaj z DDV:",SUM(K744,K745),IF(I746="DDV (22%):",K745*0.22,IF(AND('[1]Vmesna vrtilna_SKLOP1'!C746&lt;&gt;"",'[1]Vmesna vrtilna_SKLOP1'!D746=""),'[1]Vmesna vrtilna_SKLOP1'!J746,IF(F746&lt;&gt;"",IF('[1]Vmesna vrtilna_SKLOP1'!J746&lt;&gt;"",'[1]Vmesna vrtilna_SKLOP1'!J746,""),""))))</f>
        <v>58.99499999999999</v>
      </c>
      <c r="L746" s="22">
        <f>IF(I745="Skupaj:","DDV (22%):",IF(I745="DDV (22%):","Skupaj z DDV:",IF(AND('[1]Vmesna vrtilna_SKLOP1'!C746&lt;&gt;"",'[1]Vmesna vrtilna_SKLOP1'!E746=""),"Skupaj:",IF(AND('[1]Vmesna vrtilna_SKLOP1'!C746&lt;&gt;"",'[1]Vmesna vrtilna_SKLOP1'!D746=""),'[1]Vmesna vrtilna_SKLOP1'!J746,IF(F746&lt;&gt;"",IF('[1]Vmesna vrtilna_SKLOP1'!J746&lt;&gt;"",'[1]Vmesna vrtilna_SKLOP1'!J746,""),"")))))</f>
        <v>58.99499999999999</v>
      </c>
      <c r="M746" s="22">
        <f t="shared" si="22"/>
        <v>0</v>
      </c>
      <c r="N746" s="22" t="str">
        <f>IF(IFERROR(VLOOKUP(B746,'[1]Vmesna vrtilna_SKLOP1'!B:J,7,0),"")=0,"",IFERROR(VLOOKUP(B746,'[1]Vmesna vrtilna_SKLOP1'!B:J,7,0),""))</f>
        <v/>
      </c>
      <c r="O746" s="22"/>
    </row>
    <row r="747" spans="2:15" ht="15" customHeight="1" x14ac:dyDescent="0.3">
      <c r="B747" s="15" t="str">
        <f>IF(AND('[1]Vmesna vrtilna_SKLOP1'!B747&lt;&gt;"",'[1]Vmesna vrtilna_SKLOP1'!C747&lt;&gt;""),IF('[1]Vmesna vrtilna_SKLOP1'!B747&lt;&gt;"",'[1]Vmesna vrtilna_SKLOP1'!B747,""),"")</f>
        <v/>
      </c>
      <c r="C747" s="16" t="str">
        <f>IF(OR(C746="Posebna oblika",C746="Kulturno zaščiten objekt",C746="Kulturno zaščiten objekt, Posebna oblika"),"Glej zavihek POSEBNI POGOJI",IF(SUM(N746:Q746)=1,"Posebna oblika",IF(SUM(N746:Q746)=10,"Kulturno zaščiten objekt",IF(SUM(N746:Q746)=11,"Kulturno zaščiten objekt, Posebna oblika",IF(AND('[1]Vmesna vrtilna_SKLOP1'!C747&lt;&gt;"",'[1]Vmesna vrtilna_SKLOP1'!D747&lt;&gt;""),IF('[1]Vmesna vrtilna_SKLOP1'!C747&lt;&gt;"",'[1]Vmesna vrtilna_SKLOP1'!C747,""),"")))))</f>
        <v/>
      </c>
      <c r="D747" s="17" t="str">
        <f>IF(IFERROR(VLOOKUP(B747,'[1]Vmesna vrtilna_SKLOP1'!B:J,6,0),"")=0,"",IFERROR(VLOOKUP(B747,'[1]Vmesna vrtilna_SKLOP1'!B:J,6,0),""))</f>
        <v/>
      </c>
      <c r="E747" s="16" t="str">
        <f>IF(IF('[1]Vmesna vrtilna_SKLOP1'!E747&lt;&gt;"",'[1]Vmesna vrtilna_SKLOP1'!D747,"")=0,"",IF('[1]Vmesna vrtilna_SKLOP1'!E747&lt;&gt;"",'[1]Vmesna vrtilna_SKLOP1'!D747,""))</f>
        <v/>
      </c>
      <c r="F747" s="18" t="str">
        <f>IF('[1]Vmesna vrtilna_SKLOP1'!E747&lt;&gt;"",'[1]Vmesna vrtilna_SKLOP1'!E747,"")</f>
        <v>Notranje žaluzije - kovinske, Dim. ŠxV: 0,84x2,06m</v>
      </c>
      <c r="G747" s="15" t="str">
        <f>IF('[1]Vmesna vrtilna_SKLOP1'!E747&lt;&gt;"",'[1]Vmesna vrtilna_SKLOP1'!F747,"")</f>
        <v>[kos]</v>
      </c>
      <c r="H747" s="19">
        <f>IF('[1]Vmesna vrtilna_SKLOP1'!F747&lt;&gt;"",'[1]Vmesna vrtilna_SKLOP1'!I747,"")</f>
        <v>1</v>
      </c>
      <c r="I747" s="20" t="str">
        <f>IF(I746="Skupaj:","DDV (22%):",IF(I746="DDV (22%):","Skupaj z DDV:",IF(AND('[1]Vmesna vrtilna_SKLOP1'!C747&lt;&gt;"",'[1]Vmesna vrtilna_SKLOP1'!E747=""),"Skupaj:","")))</f>
        <v/>
      </c>
      <c r="J747" s="21">
        <f t="shared" si="23"/>
        <v>0</v>
      </c>
      <c r="K747" s="21">
        <f>IF(I747="Skupaj z DDV:",SUM(K745,K746),IF(I747="DDV (22%):",K746*0.22,IF(AND('[1]Vmesna vrtilna_SKLOP1'!C747&lt;&gt;"",'[1]Vmesna vrtilna_SKLOP1'!D747=""),'[1]Vmesna vrtilna_SKLOP1'!J747,IF(F747&lt;&gt;"",IF('[1]Vmesna vrtilna_SKLOP1'!J747&lt;&gt;"",'[1]Vmesna vrtilna_SKLOP1'!J747,""),""))))</f>
        <v>77.867999999999995</v>
      </c>
      <c r="L747" s="22">
        <f>IF(I746="Skupaj:","DDV (22%):",IF(I746="DDV (22%):","Skupaj z DDV:",IF(AND('[1]Vmesna vrtilna_SKLOP1'!C747&lt;&gt;"",'[1]Vmesna vrtilna_SKLOP1'!E747=""),"Skupaj:",IF(AND('[1]Vmesna vrtilna_SKLOP1'!C747&lt;&gt;"",'[1]Vmesna vrtilna_SKLOP1'!D747=""),'[1]Vmesna vrtilna_SKLOP1'!J747,IF(F747&lt;&gt;"",IF('[1]Vmesna vrtilna_SKLOP1'!J747&lt;&gt;"",'[1]Vmesna vrtilna_SKLOP1'!J747,""),"")))))</f>
        <v>77.867999999999995</v>
      </c>
      <c r="M747" s="22">
        <f t="shared" si="22"/>
        <v>0</v>
      </c>
      <c r="N747" s="22" t="str">
        <f>IF(IFERROR(VLOOKUP(B747,'[1]Vmesna vrtilna_SKLOP1'!B:J,7,0),"")=0,"",IFERROR(VLOOKUP(B747,'[1]Vmesna vrtilna_SKLOP1'!B:J,7,0),""))</f>
        <v/>
      </c>
      <c r="O747" s="22"/>
    </row>
    <row r="748" spans="2:15" ht="15" customHeight="1" x14ac:dyDescent="0.3">
      <c r="B748" s="15" t="str">
        <f>IF(AND('[1]Vmesna vrtilna_SKLOP1'!B748&lt;&gt;"",'[1]Vmesna vrtilna_SKLOP1'!C748&lt;&gt;""),IF('[1]Vmesna vrtilna_SKLOP1'!B748&lt;&gt;"",'[1]Vmesna vrtilna_SKLOP1'!B748,""),"")</f>
        <v/>
      </c>
      <c r="C748" s="16" t="str">
        <f>IF(OR(C747="Posebna oblika",C747="Kulturno zaščiten objekt",C747="Kulturno zaščiten objekt, Posebna oblika"),"Glej zavihek POSEBNI POGOJI",IF(SUM(N747:Q747)=1,"Posebna oblika",IF(SUM(N747:Q747)=10,"Kulturno zaščiten objekt",IF(SUM(N747:Q747)=11,"Kulturno zaščiten objekt, Posebna oblika",IF(AND('[1]Vmesna vrtilna_SKLOP1'!C748&lt;&gt;"",'[1]Vmesna vrtilna_SKLOP1'!D748&lt;&gt;""),IF('[1]Vmesna vrtilna_SKLOP1'!C748&lt;&gt;"",'[1]Vmesna vrtilna_SKLOP1'!C748,""),"")))))</f>
        <v/>
      </c>
      <c r="D748" s="17" t="str">
        <f>IF(IFERROR(VLOOKUP(B748,'[1]Vmesna vrtilna_SKLOP1'!B:J,6,0),"")=0,"",IFERROR(VLOOKUP(B748,'[1]Vmesna vrtilna_SKLOP1'!B:J,6,0),""))</f>
        <v/>
      </c>
      <c r="E748" s="16" t="str">
        <f>IF(IF('[1]Vmesna vrtilna_SKLOP1'!E748&lt;&gt;"",'[1]Vmesna vrtilna_SKLOP1'!D748,"")=0,"",IF('[1]Vmesna vrtilna_SKLOP1'!E748&lt;&gt;"",'[1]Vmesna vrtilna_SKLOP1'!D748,""))</f>
        <v/>
      </c>
      <c r="F748" s="18" t="str">
        <f>IF('[1]Vmesna vrtilna_SKLOP1'!E748&lt;&gt;"",'[1]Vmesna vrtilna_SKLOP1'!E748,"")</f>
        <v>Notranje žaluzije - kovinske, Dim. ŠxV: 1,24x1,02m</v>
      </c>
      <c r="G748" s="15" t="str">
        <f>IF('[1]Vmesna vrtilna_SKLOP1'!E748&lt;&gt;"",'[1]Vmesna vrtilna_SKLOP1'!F748,"")</f>
        <v>[kos]</v>
      </c>
      <c r="H748" s="19">
        <f>IF('[1]Vmesna vrtilna_SKLOP1'!F748&lt;&gt;"",'[1]Vmesna vrtilna_SKLOP1'!I748,"")</f>
        <v>1</v>
      </c>
      <c r="I748" s="20" t="str">
        <f>IF(I747="Skupaj:","DDV (22%):",IF(I747="DDV (22%):","Skupaj z DDV:",IF(AND('[1]Vmesna vrtilna_SKLOP1'!C748&lt;&gt;"",'[1]Vmesna vrtilna_SKLOP1'!E748=""),"Skupaj:","")))</f>
        <v/>
      </c>
      <c r="J748" s="21">
        <f t="shared" si="23"/>
        <v>0</v>
      </c>
      <c r="K748" s="21">
        <f>IF(I748="Skupaj z DDV:",SUM(K746,K747),IF(I748="DDV (22%):",K747*0.22,IF(AND('[1]Vmesna vrtilna_SKLOP1'!C748&lt;&gt;"",'[1]Vmesna vrtilna_SKLOP1'!D748=""),'[1]Vmesna vrtilna_SKLOP1'!J748,IF(F748&lt;&gt;"",IF('[1]Vmesna vrtilna_SKLOP1'!J748&lt;&gt;"",'[1]Vmesna vrtilna_SKLOP1'!J748,""),""))))</f>
        <v>56.915999999999997</v>
      </c>
      <c r="L748" s="22">
        <f>IF(I747="Skupaj:","DDV (22%):",IF(I747="DDV (22%):","Skupaj z DDV:",IF(AND('[1]Vmesna vrtilna_SKLOP1'!C748&lt;&gt;"",'[1]Vmesna vrtilna_SKLOP1'!E748=""),"Skupaj:",IF(AND('[1]Vmesna vrtilna_SKLOP1'!C748&lt;&gt;"",'[1]Vmesna vrtilna_SKLOP1'!D748=""),'[1]Vmesna vrtilna_SKLOP1'!J748,IF(F748&lt;&gt;"",IF('[1]Vmesna vrtilna_SKLOP1'!J748&lt;&gt;"",'[1]Vmesna vrtilna_SKLOP1'!J748,""),"")))))</f>
        <v>56.915999999999997</v>
      </c>
      <c r="M748" s="22">
        <f t="shared" si="22"/>
        <v>0</v>
      </c>
      <c r="N748" s="22" t="str">
        <f>IF(IFERROR(VLOOKUP(B748,'[1]Vmesna vrtilna_SKLOP1'!B:J,7,0),"")=0,"",IFERROR(VLOOKUP(B748,'[1]Vmesna vrtilna_SKLOP1'!B:J,7,0),""))</f>
        <v/>
      </c>
      <c r="O748" s="22"/>
    </row>
    <row r="749" spans="2:15" ht="15" customHeight="1" x14ac:dyDescent="0.3">
      <c r="B749" s="15" t="str">
        <f>IF(AND('[1]Vmesna vrtilna_SKLOP1'!B749&lt;&gt;"",'[1]Vmesna vrtilna_SKLOP1'!C749&lt;&gt;""),IF('[1]Vmesna vrtilna_SKLOP1'!B749&lt;&gt;"",'[1]Vmesna vrtilna_SKLOP1'!B749,""),"")</f>
        <v/>
      </c>
      <c r="C749" s="16" t="str">
        <f>IF(OR(C748="Posebna oblika",C748="Kulturno zaščiten objekt",C748="Kulturno zaščiten objekt, Posebna oblika"),"Glej zavihek POSEBNI POGOJI",IF(SUM(N748:Q748)=1,"Posebna oblika",IF(SUM(N748:Q748)=10,"Kulturno zaščiten objekt",IF(SUM(N748:Q748)=11,"Kulturno zaščiten objekt, Posebna oblika",IF(AND('[1]Vmesna vrtilna_SKLOP1'!C749&lt;&gt;"",'[1]Vmesna vrtilna_SKLOP1'!D749&lt;&gt;""),IF('[1]Vmesna vrtilna_SKLOP1'!C749&lt;&gt;"",'[1]Vmesna vrtilna_SKLOP1'!C749,""),"")))))</f>
        <v/>
      </c>
      <c r="D749" s="17" t="str">
        <f>IF(IFERROR(VLOOKUP(B749,'[1]Vmesna vrtilna_SKLOP1'!B:J,6,0),"")=0,"",IFERROR(VLOOKUP(B749,'[1]Vmesna vrtilna_SKLOP1'!B:J,6,0),""))</f>
        <v/>
      </c>
      <c r="E749" s="16" t="str">
        <f>IF(IF('[1]Vmesna vrtilna_SKLOP1'!E749&lt;&gt;"",'[1]Vmesna vrtilna_SKLOP1'!D749,"")=0,"",IF('[1]Vmesna vrtilna_SKLOP1'!E749&lt;&gt;"",'[1]Vmesna vrtilna_SKLOP1'!D749,""))</f>
        <v/>
      </c>
      <c r="F749" s="18" t="str">
        <f>IF('[1]Vmesna vrtilna_SKLOP1'!E749&lt;&gt;"",'[1]Vmesna vrtilna_SKLOP1'!E749,"")</f>
        <v>Notranje žaluzije - kovinske, Dim. ŠxV: 1,36x1,39m</v>
      </c>
      <c r="G749" s="15" t="str">
        <f>IF('[1]Vmesna vrtilna_SKLOP1'!E749&lt;&gt;"",'[1]Vmesna vrtilna_SKLOP1'!F749,"")</f>
        <v>[kos]</v>
      </c>
      <c r="H749" s="19">
        <f>IF('[1]Vmesna vrtilna_SKLOP1'!F749&lt;&gt;"",'[1]Vmesna vrtilna_SKLOP1'!I749,"")</f>
        <v>1</v>
      </c>
      <c r="I749" s="20" t="str">
        <f>IF(I748="Skupaj:","DDV (22%):",IF(I748="DDV (22%):","Skupaj z DDV:",IF(AND('[1]Vmesna vrtilna_SKLOP1'!C749&lt;&gt;"",'[1]Vmesna vrtilna_SKLOP1'!E749=""),"Skupaj:","")))</f>
        <v/>
      </c>
      <c r="J749" s="21">
        <f t="shared" si="23"/>
        <v>0</v>
      </c>
      <c r="K749" s="21">
        <f>IF(I749="Skupaj z DDV:",SUM(K747,K748),IF(I749="DDV (22%):",K748*0.22,IF(AND('[1]Vmesna vrtilna_SKLOP1'!C749&lt;&gt;"",'[1]Vmesna vrtilna_SKLOP1'!D749=""),'[1]Vmesna vrtilna_SKLOP1'!J749,IF(F749&lt;&gt;"",IF('[1]Vmesna vrtilna_SKLOP1'!J749&lt;&gt;"",'[1]Vmesna vrtilna_SKLOP1'!J749,""),""))))</f>
        <v>85.067999999999998</v>
      </c>
      <c r="L749" s="22">
        <f>IF(I748="Skupaj:","DDV (22%):",IF(I748="DDV (22%):","Skupaj z DDV:",IF(AND('[1]Vmesna vrtilna_SKLOP1'!C749&lt;&gt;"",'[1]Vmesna vrtilna_SKLOP1'!E749=""),"Skupaj:",IF(AND('[1]Vmesna vrtilna_SKLOP1'!C749&lt;&gt;"",'[1]Vmesna vrtilna_SKLOP1'!D749=""),'[1]Vmesna vrtilna_SKLOP1'!J749,IF(F749&lt;&gt;"",IF('[1]Vmesna vrtilna_SKLOP1'!J749&lt;&gt;"",'[1]Vmesna vrtilna_SKLOP1'!J749,""),"")))))</f>
        <v>85.067999999999998</v>
      </c>
      <c r="M749" s="22">
        <f t="shared" si="22"/>
        <v>0</v>
      </c>
      <c r="N749" s="22" t="str">
        <f>IF(IFERROR(VLOOKUP(B749,'[1]Vmesna vrtilna_SKLOP1'!B:J,7,0),"")=0,"",IFERROR(VLOOKUP(B749,'[1]Vmesna vrtilna_SKLOP1'!B:J,7,0),""))</f>
        <v/>
      </c>
      <c r="O749" s="22"/>
    </row>
    <row r="750" spans="2:15" ht="15" customHeight="1" x14ac:dyDescent="0.3">
      <c r="B750" s="15" t="str">
        <f>IF(AND('[1]Vmesna vrtilna_SKLOP1'!B750&lt;&gt;"",'[1]Vmesna vrtilna_SKLOP1'!C750&lt;&gt;""),IF('[1]Vmesna vrtilna_SKLOP1'!B750&lt;&gt;"",'[1]Vmesna vrtilna_SKLOP1'!B750,""),"")</f>
        <v/>
      </c>
      <c r="C750" s="16" t="str">
        <f>IF(OR(C749="Posebna oblika",C749="Kulturno zaščiten objekt",C749="Kulturno zaščiten objekt, Posebna oblika"),"Glej zavihek POSEBNI POGOJI",IF(SUM(N749:Q749)=1,"Posebna oblika",IF(SUM(N749:Q749)=10,"Kulturno zaščiten objekt",IF(SUM(N749:Q749)=11,"Kulturno zaščiten objekt, Posebna oblika",IF(AND('[1]Vmesna vrtilna_SKLOP1'!C750&lt;&gt;"",'[1]Vmesna vrtilna_SKLOP1'!D750&lt;&gt;""),IF('[1]Vmesna vrtilna_SKLOP1'!C750&lt;&gt;"",'[1]Vmesna vrtilna_SKLOP1'!C750,""),"")))))</f>
        <v/>
      </c>
      <c r="D750" s="17" t="str">
        <f>IF(IFERROR(VLOOKUP(B750,'[1]Vmesna vrtilna_SKLOP1'!B:J,6,0),"")=0,"",IFERROR(VLOOKUP(B750,'[1]Vmesna vrtilna_SKLOP1'!B:J,6,0),""))</f>
        <v/>
      </c>
      <c r="E750" s="16" t="str">
        <f>IF(IF('[1]Vmesna vrtilna_SKLOP1'!E750&lt;&gt;"",'[1]Vmesna vrtilna_SKLOP1'!D750,"")=0,"",IF('[1]Vmesna vrtilna_SKLOP1'!E750&lt;&gt;"",'[1]Vmesna vrtilna_SKLOP1'!D750,""))</f>
        <v/>
      </c>
      <c r="F750" s="18" t="str">
        <f>IF('[1]Vmesna vrtilna_SKLOP1'!E750&lt;&gt;"",'[1]Vmesna vrtilna_SKLOP1'!E750,"")</f>
        <v>Notranje žaluzije - kovinske, Dim. ŠxV: 1,38x1,4m</v>
      </c>
      <c r="G750" s="15" t="str">
        <f>IF('[1]Vmesna vrtilna_SKLOP1'!E750&lt;&gt;"",'[1]Vmesna vrtilna_SKLOP1'!F750,"")</f>
        <v>[kos]</v>
      </c>
      <c r="H750" s="19">
        <f>IF('[1]Vmesna vrtilna_SKLOP1'!F750&lt;&gt;"",'[1]Vmesna vrtilna_SKLOP1'!I750,"")</f>
        <v>1</v>
      </c>
      <c r="I750" s="20" t="str">
        <f>IF(I749="Skupaj:","DDV (22%):",IF(I749="DDV (22%):","Skupaj z DDV:",IF(AND('[1]Vmesna vrtilna_SKLOP1'!C750&lt;&gt;"",'[1]Vmesna vrtilna_SKLOP1'!E750=""),"Skupaj:","")))</f>
        <v/>
      </c>
      <c r="J750" s="21">
        <f t="shared" si="23"/>
        <v>0</v>
      </c>
      <c r="K750" s="21">
        <f>IF(I750="Skupaj z DDV:",SUM(K748,K749),IF(I750="DDV (22%):",K749*0.22,IF(AND('[1]Vmesna vrtilna_SKLOP1'!C750&lt;&gt;"",'[1]Vmesna vrtilna_SKLOP1'!D750=""),'[1]Vmesna vrtilna_SKLOP1'!J750,IF(F750&lt;&gt;"",IF('[1]Vmesna vrtilna_SKLOP1'!J750&lt;&gt;"",'[1]Vmesna vrtilna_SKLOP1'!J750,""),""))))</f>
        <v>86.939999999999984</v>
      </c>
      <c r="L750" s="22">
        <f>IF(I749="Skupaj:","DDV (22%):",IF(I749="DDV (22%):","Skupaj z DDV:",IF(AND('[1]Vmesna vrtilna_SKLOP1'!C750&lt;&gt;"",'[1]Vmesna vrtilna_SKLOP1'!E750=""),"Skupaj:",IF(AND('[1]Vmesna vrtilna_SKLOP1'!C750&lt;&gt;"",'[1]Vmesna vrtilna_SKLOP1'!D750=""),'[1]Vmesna vrtilna_SKLOP1'!J750,IF(F750&lt;&gt;"",IF('[1]Vmesna vrtilna_SKLOP1'!J750&lt;&gt;"",'[1]Vmesna vrtilna_SKLOP1'!J750,""),"")))))</f>
        <v>86.939999999999984</v>
      </c>
      <c r="M750" s="22">
        <f t="shared" si="22"/>
        <v>0</v>
      </c>
      <c r="N750" s="22" t="str">
        <f>IF(IFERROR(VLOOKUP(B750,'[1]Vmesna vrtilna_SKLOP1'!B:J,7,0),"")=0,"",IFERROR(VLOOKUP(B750,'[1]Vmesna vrtilna_SKLOP1'!B:J,7,0),""))</f>
        <v/>
      </c>
      <c r="O750" s="22"/>
    </row>
    <row r="751" spans="2:15" ht="15" customHeight="1" x14ac:dyDescent="0.3">
      <c r="B751" s="15" t="str">
        <f>IF(AND('[1]Vmesna vrtilna_SKLOP1'!B751&lt;&gt;"",'[1]Vmesna vrtilna_SKLOP1'!C751&lt;&gt;""),IF('[1]Vmesna vrtilna_SKLOP1'!B751&lt;&gt;"",'[1]Vmesna vrtilna_SKLOP1'!B751,""),"")</f>
        <v/>
      </c>
      <c r="C751" s="16" t="str">
        <f>IF(OR(C750="Posebna oblika",C750="Kulturno zaščiten objekt",C750="Kulturno zaščiten objekt, Posebna oblika"),"Glej zavihek POSEBNI POGOJI",IF(SUM(N750:Q750)=1,"Posebna oblika",IF(SUM(N750:Q750)=10,"Kulturno zaščiten objekt",IF(SUM(N750:Q750)=11,"Kulturno zaščiten objekt, Posebna oblika",IF(AND('[1]Vmesna vrtilna_SKLOP1'!C751&lt;&gt;"",'[1]Vmesna vrtilna_SKLOP1'!D751&lt;&gt;""),IF('[1]Vmesna vrtilna_SKLOP1'!C751&lt;&gt;"",'[1]Vmesna vrtilna_SKLOP1'!C751,""),"")))))</f>
        <v/>
      </c>
      <c r="D751" s="17" t="str">
        <f>IF(IFERROR(VLOOKUP(B751,'[1]Vmesna vrtilna_SKLOP1'!B:J,6,0),"")=0,"",IFERROR(VLOOKUP(B751,'[1]Vmesna vrtilna_SKLOP1'!B:J,6,0),""))</f>
        <v/>
      </c>
      <c r="E751" s="16" t="str">
        <f>IF(IF('[1]Vmesna vrtilna_SKLOP1'!E751&lt;&gt;"",'[1]Vmesna vrtilna_SKLOP1'!D751,"")=0,"",IF('[1]Vmesna vrtilna_SKLOP1'!E751&lt;&gt;"",'[1]Vmesna vrtilna_SKLOP1'!D751,""))</f>
        <v/>
      </c>
      <c r="F751" s="18" t="str">
        <f>IF('[1]Vmesna vrtilna_SKLOP1'!E751&lt;&gt;"",'[1]Vmesna vrtilna_SKLOP1'!E751,"")</f>
        <v>Notranje žaluzije - kovinske, Dim. ŠxV: 1,38x1,36m</v>
      </c>
      <c r="G751" s="15" t="str">
        <f>IF('[1]Vmesna vrtilna_SKLOP1'!E751&lt;&gt;"",'[1]Vmesna vrtilna_SKLOP1'!F751,"")</f>
        <v>[kos]</v>
      </c>
      <c r="H751" s="19">
        <f>IF('[1]Vmesna vrtilna_SKLOP1'!F751&lt;&gt;"",'[1]Vmesna vrtilna_SKLOP1'!I751,"")</f>
        <v>1</v>
      </c>
      <c r="I751" s="20" t="str">
        <f>IF(I750="Skupaj:","DDV (22%):",IF(I750="DDV (22%):","Skupaj z DDV:",IF(AND('[1]Vmesna vrtilna_SKLOP1'!C751&lt;&gt;"",'[1]Vmesna vrtilna_SKLOP1'!E751=""),"Skupaj:","")))</f>
        <v/>
      </c>
      <c r="J751" s="21">
        <f t="shared" si="23"/>
        <v>0</v>
      </c>
      <c r="K751" s="21">
        <f>IF(I751="Skupaj z DDV:",SUM(K749,K750),IF(I751="DDV (22%):",K750*0.22,IF(AND('[1]Vmesna vrtilna_SKLOP1'!C751&lt;&gt;"",'[1]Vmesna vrtilna_SKLOP1'!D751=""),'[1]Vmesna vrtilna_SKLOP1'!J751,IF(F751&lt;&gt;"",IF('[1]Vmesna vrtilna_SKLOP1'!J751&lt;&gt;"",'[1]Vmesna vrtilna_SKLOP1'!J751,""),""))))</f>
        <v>84.456000000000003</v>
      </c>
      <c r="L751" s="22">
        <f>IF(I750="Skupaj:","DDV (22%):",IF(I750="DDV (22%):","Skupaj z DDV:",IF(AND('[1]Vmesna vrtilna_SKLOP1'!C751&lt;&gt;"",'[1]Vmesna vrtilna_SKLOP1'!E751=""),"Skupaj:",IF(AND('[1]Vmesna vrtilna_SKLOP1'!C751&lt;&gt;"",'[1]Vmesna vrtilna_SKLOP1'!D751=""),'[1]Vmesna vrtilna_SKLOP1'!J751,IF(F751&lt;&gt;"",IF('[1]Vmesna vrtilna_SKLOP1'!J751&lt;&gt;"",'[1]Vmesna vrtilna_SKLOP1'!J751,""),"")))))</f>
        <v>84.456000000000003</v>
      </c>
      <c r="M751" s="22">
        <f t="shared" si="22"/>
        <v>0</v>
      </c>
      <c r="N751" s="22" t="str">
        <f>IF(IFERROR(VLOOKUP(B751,'[1]Vmesna vrtilna_SKLOP1'!B:J,7,0),"")=0,"",IFERROR(VLOOKUP(B751,'[1]Vmesna vrtilna_SKLOP1'!B:J,7,0),""))</f>
        <v/>
      </c>
      <c r="O751" s="22"/>
    </row>
    <row r="752" spans="2:15" ht="15" customHeight="1" x14ac:dyDescent="0.3">
      <c r="B752" s="15" t="str">
        <f>IF(AND('[1]Vmesna vrtilna_SKLOP1'!B752&lt;&gt;"",'[1]Vmesna vrtilna_SKLOP1'!C752&lt;&gt;""),IF('[1]Vmesna vrtilna_SKLOP1'!B752&lt;&gt;"",'[1]Vmesna vrtilna_SKLOP1'!B752,""),"")</f>
        <v/>
      </c>
      <c r="C752" s="16" t="str">
        <f>IF(OR(C751="Posebna oblika",C751="Kulturno zaščiten objekt",C751="Kulturno zaščiten objekt, Posebna oblika"),"Glej zavihek POSEBNI POGOJI",IF(SUM(N751:Q751)=1,"Posebna oblika",IF(SUM(N751:Q751)=10,"Kulturno zaščiten objekt",IF(SUM(N751:Q751)=11,"Kulturno zaščiten objekt, Posebna oblika",IF(AND('[1]Vmesna vrtilna_SKLOP1'!C752&lt;&gt;"",'[1]Vmesna vrtilna_SKLOP1'!D752&lt;&gt;""),IF('[1]Vmesna vrtilna_SKLOP1'!C752&lt;&gt;"",'[1]Vmesna vrtilna_SKLOP1'!C752,""),"")))))</f>
        <v/>
      </c>
      <c r="D752" s="17" t="str">
        <f>IF(IFERROR(VLOOKUP(B752,'[1]Vmesna vrtilna_SKLOP1'!B:J,6,0),"")=0,"",IFERROR(VLOOKUP(B752,'[1]Vmesna vrtilna_SKLOP1'!B:J,6,0),""))</f>
        <v/>
      </c>
      <c r="E752" s="16" t="str">
        <f>IF(IF('[1]Vmesna vrtilna_SKLOP1'!E752&lt;&gt;"",'[1]Vmesna vrtilna_SKLOP1'!D752,"")=0,"",IF('[1]Vmesna vrtilna_SKLOP1'!E752&lt;&gt;"",'[1]Vmesna vrtilna_SKLOP1'!D752,""))</f>
        <v/>
      </c>
      <c r="F752" s="18" t="str">
        <f>IF('[1]Vmesna vrtilna_SKLOP1'!E752&lt;&gt;"",'[1]Vmesna vrtilna_SKLOP1'!E752,"")</f>
        <v>Notranje žaluzije - kovinske, Dim. ŠxV: 0,95x1,38m</v>
      </c>
      <c r="G752" s="15" t="str">
        <f>IF('[1]Vmesna vrtilna_SKLOP1'!E752&lt;&gt;"",'[1]Vmesna vrtilna_SKLOP1'!F752,"")</f>
        <v>[kos]</v>
      </c>
      <c r="H752" s="19">
        <f>IF('[1]Vmesna vrtilna_SKLOP1'!F752&lt;&gt;"",'[1]Vmesna vrtilna_SKLOP1'!I752,"")</f>
        <v>1</v>
      </c>
      <c r="I752" s="20" t="str">
        <f>IF(I751="Skupaj:","DDV (22%):",IF(I751="DDV (22%):","Skupaj z DDV:",IF(AND('[1]Vmesna vrtilna_SKLOP1'!C752&lt;&gt;"",'[1]Vmesna vrtilna_SKLOP1'!E752=""),"Skupaj:","")))</f>
        <v/>
      </c>
      <c r="J752" s="21">
        <f t="shared" si="23"/>
        <v>0</v>
      </c>
      <c r="K752" s="21">
        <f>IF(I752="Skupaj z DDV:",SUM(K750,K751),IF(I752="DDV (22%):",K751*0.22,IF(AND('[1]Vmesna vrtilna_SKLOP1'!C752&lt;&gt;"",'[1]Vmesna vrtilna_SKLOP1'!D752=""),'[1]Vmesna vrtilna_SKLOP1'!J752,IF(F752&lt;&gt;"",IF('[1]Vmesna vrtilna_SKLOP1'!J752&lt;&gt;"",'[1]Vmesna vrtilna_SKLOP1'!J752,""),""))))</f>
        <v>58.994999999999997</v>
      </c>
      <c r="L752" s="22">
        <f>IF(I751="Skupaj:","DDV (22%):",IF(I751="DDV (22%):","Skupaj z DDV:",IF(AND('[1]Vmesna vrtilna_SKLOP1'!C752&lt;&gt;"",'[1]Vmesna vrtilna_SKLOP1'!E752=""),"Skupaj:",IF(AND('[1]Vmesna vrtilna_SKLOP1'!C752&lt;&gt;"",'[1]Vmesna vrtilna_SKLOP1'!D752=""),'[1]Vmesna vrtilna_SKLOP1'!J752,IF(F752&lt;&gt;"",IF('[1]Vmesna vrtilna_SKLOP1'!J752&lt;&gt;"",'[1]Vmesna vrtilna_SKLOP1'!J752,""),"")))))</f>
        <v>58.994999999999997</v>
      </c>
      <c r="M752" s="22">
        <f t="shared" si="22"/>
        <v>0</v>
      </c>
      <c r="N752" s="22" t="str">
        <f>IF(IFERROR(VLOOKUP(B752,'[1]Vmesna vrtilna_SKLOP1'!B:J,7,0),"")=0,"",IFERROR(VLOOKUP(B752,'[1]Vmesna vrtilna_SKLOP1'!B:J,7,0),""))</f>
        <v/>
      </c>
      <c r="O752" s="22"/>
    </row>
    <row r="753" spans="2:15" ht="15" customHeight="1" x14ac:dyDescent="0.3">
      <c r="B753" s="15" t="str">
        <f>IF(AND('[1]Vmesna vrtilna_SKLOP1'!B753&lt;&gt;"",'[1]Vmesna vrtilna_SKLOP1'!C753&lt;&gt;""),IF('[1]Vmesna vrtilna_SKLOP1'!B753&lt;&gt;"",'[1]Vmesna vrtilna_SKLOP1'!B753,""),"")</f>
        <v/>
      </c>
      <c r="C753" s="16" t="str">
        <f>IF(OR(C752="Posebna oblika",C752="Kulturno zaščiten objekt",C752="Kulturno zaščiten objekt, Posebna oblika"),"Glej zavihek POSEBNI POGOJI",IF(SUM(N752:Q752)=1,"Posebna oblika",IF(SUM(N752:Q752)=10,"Kulturno zaščiten objekt",IF(SUM(N752:Q752)=11,"Kulturno zaščiten objekt, Posebna oblika",IF(AND('[1]Vmesna vrtilna_SKLOP1'!C753&lt;&gt;"",'[1]Vmesna vrtilna_SKLOP1'!D753&lt;&gt;""),IF('[1]Vmesna vrtilna_SKLOP1'!C753&lt;&gt;"",'[1]Vmesna vrtilna_SKLOP1'!C753,""),"")))))</f>
        <v/>
      </c>
      <c r="D753" s="17" t="str">
        <f>IF(IFERROR(VLOOKUP(B753,'[1]Vmesna vrtilna_SKLOP1'!B:J,6,0),"")=0,"",IFERROR(VLOOKUP(B753,'[1]Vmesna vrtilna_SKLOP1'!B:J,6,0),""))</f>
        <v/>
      </c>
      <c r="E753" s="16" t="str">
        <f>IF(IF('[1]Vmesna vrtilna_SKLOP1'!E753&lt;&gt;"",'[1]Vmesna vrtilna_SKLOP1'!D753,"")=0,"",IF('[1]Vmesna vrtilna_SKLOP1'!E753&lt;&gt;"",'[1]Vmesna vrtilna_SKLOP1'!D753,""))</f>
        <v/>
      </c>
      <c r="F753" s="18" t="str">
        <f>IF('[1]Vmesna vrtilna_SKLOP1'!E753&lt;&gt;"",'[1]Vmesna vrtilna_SKLOP1'!E753,"")</f>
        <v>Notranje žaluzije - kovinske, Dim. ŠxV: 1,16x1,38m</v>
      </c>
      <c r="G753" s="15" t="str">
        <f>IF('[1]Vmesna vrtilna_SKLOP1'!E753&lt;&gt;"",'[1]Vmesna vrtilna_SKLOP1'!F753,"")</f>
        <v>[kos]</v>
      </c>
      <c r="H753" s="19">
        <f>IF('[1]Vmesna vrtilna_SKLOP1'!F753&lt;&gt;"",'[1]Vmesna vrtilna_SKLOP1'!I753,"")</f>
        <v>1</v>
      </c>
      <c r="I753" s="20" t="str">
        <f>IF(I752="Skupaj:","DDV (22%):",IF(I752="DDV (22%):","Skupaj z DDV:",IF(AND('[1]Vmesna vrtilna_SKLOP1'!C753&lt;&gt;"",'[1]Vmesna vrtilna_SKLOP1'!E753=""),"Skupaj:","")))</f>
        <v/>
      </c>
      <c r="J753" s="21">
        <f t="shared" si="23"/>
        <v>0</v>
      </c>
      <c r="K753" s="21">
        <f>IF(I753="Skupaj z DDV:",SUM(K751,K752),IF(I753="DDV (22%):",K752*0.22,IF(AND('[1]Vmesna vrtilna_SKLOP1'!C753&lt;&gt;"",'[1]Vmesna vrtilna_SKLOP1'!D753=""),'[1]Vmesna vrtilna_SKLOP1'!J753,IF(F753&lt;&gt;"",IF('[1]Vmesna vrtilna_SKLOP1'!J753&lt;&gt;"",'[1]Vmesna vrtilna_SKLOP1'!J753,""),""))))</f>
        <v>72.035999999999987</v>
      </c>
      <c r="L753" s="22">
        <f>IF(I752="Skupaj:","DDV (22%):",IF(I752="DDV (22%):","Skupaj z DDV:",IF(AND('[1]Vmesna vrtilna_SKLOP1'!C753&lt;&gt;"",'[1]Vmesna vrtilna_SKLOP1'!E753=""),"Skupaj:",IF(AND('[1]Vmesna vrtilna_SKLOP1'!C753&lt;&gt;"",'[1]Vmesna vrtilna_SKLOP1'!D753=""),'[1]Vmesna vrtilna_SKLOP1'!J753,IF(F753&lt;&gt;"",IF('[1]Vmesna vrtilna_SKLOP1'!J753&lt;&gt;"",'[1]Vmesna vrtilna_SKLOP1'!J753,""),"")))))</f>
        <v>72.035999999999987</v>
      </c>
      <c r="M753" s="22">
        <f t="shared" si="22"/>
        <v>0</v>
      </c>
      <c r="N753" s="22" t="str">
        <f>IF(IFERROR(VLOOKUP(B753,'[1]Vmesna vrtilna_SKLOP1'!B:J,7,0),"")=0,"",IFERROR(VLOOKUP(B753,'[1]Vmesna vrtilna_SKLOP1'!B:J,7,0),""))</f>
        <v/>
      </c>
      <c r="O753" s="22"/>
    </row>
    <row r="754" spans="2:15" ht="15" customHeight="1" x14ac:dyDescent="0.3">
      <c r="B754" s="15" t="str">
        <f>IF(AND('[1]Vmesna vrtilna_SKLOP1'!B754&lt;&gt;"",'[1]Vmesna vrtilna_SKLOP1'!C754&lt;&gt;""),IF('[1]Vmesna vrtilna_SKLOP1'!B754&lt;&gt;"",'[1]Vmesna vrtilna_SKLOP1'!B754,""),"")</f>
        <v/>
      </c>
      <c r="C754" s="16" t="str">
        <f>IF(OR(C753="Posebna oblika",C753="Kulturno zaščiten objekt",C753="Kulturno zaščiten objekt, Posebna oblika"),"Glej zavihek POSEBNI POGOJI",IF(SUM(N753:Q753)=1,"Posebna oblika",IF(SUM(N753:Q753)=10,"Kulturno zaščiten objekt",IF(SUM(N753:Q753)=11,"Kulturno zaščiten objekt, Posebna oblika",IF(AND('[1]Vmesna vrtilna_SKLOP1'!C754&lt;&gt;"",'[1]Vmesna vrtilna_SKLOP1'!D754&lt;&gt;""),IF('[1]Vmesna vrtilna_SKLOP1'!C754&lt;&gt;"",'[1]Vmesna vrtilna_SKLOP1'!C754,""),"")))))</f>
        <v/>
      </c>
      <c r="D754" s="17" t="str">
        <f>IF(IFERROR(VLOOKUP(B754,'[1]Vmesna vrtilna_SKLOP1'!B:J,6,0),"")=0,"",IFERROR(VLOOKUP(B754,'[1]Vmesna vrtilna_SKLOP1'!B:J,6,0),""))</f>
        <v/>
      </c>
      <c r="E754" s="16" t="str">
        <f>IF(IF('[1]Vmesna vrtilna_SKLOP1'!E754&lt;&gt;"",'[1]Vmesna vrtilna_SKLOP1'!D754,"")=0,"",IF('[1]Vmesna vrtilna_SKLOP1'!E754&lt;&gt;"",'[1]Vmesna vrtilna_SKLOP1'!D754,""))</f>
        <v/>
      </c>
      <c r="F754" s="18" t="str">
        <f>IF('[1]Vmesna vrtilna_SKLOP1'!E754&lt;&gt;"",'[1]Vmesna vrtilna_SKLOP1'!E754,"")</f>
        <v/>
      </c>
      <c r="G754" s="15" t="str">
        <f>IF('[1]Vmesna vrtilna_SKLOP1'!E754&lt;&gt;"",'[1]Vmesna vrtilna_SKLOP1'!F754,"")</f>
        <v/>
      </c>
      <c r="H754" s="19" t="str">
        <f>IF('[1]Vmesna vrtilna_SKLOP1'!F754&lt;&gt;"",'[1]Vmesna vrtilna_SKLOP1'!I754,"")</f>
        <v/>
      </c>
      <c r="I754" s="20" t="str">
        <f>IF(I753="Skupaj:","DDV (22%):",IF(I753="DDV (22%):","Skupaj z DDV:",IF(AND('[1]Vmesna vrtilna_SKLOP1'!C754&lt;&gt;"",'[1]Vmesna vrtilna_SKLOP1'!E754=""),"Skupaj:","")))</f>
        <v/>
      </c>
      <c r="J754" s="21" t="str">
        <f t="shared" si="23"/>
        <v/>
      </c>
      <c r="K754" s="21" t="str">
        <f>IF(I754="Skupaj z DDV:",SUM(K752,K753),IF(I754="DDV (22%):",K753*0.22,IF(AND('[1]Vmesna vrtilna_SKLOP1'!C754&lt;&gt;"",'[1]Vmesna vrtilna_SKLOP1'!D754=""),'[1]Vmesna vrtilna_SKLOP1'!J754,IF(F754&lt;&gt;"",IF('[1]Vmesna vrtilna_SKLOP1'!J754&lt;&gt;"",'[1]Vmesna vrtilna_SKLOP1'!J754,""),""))))</f>
        <v/>
      </c>
      <c r="L754" s="22" t="str">
        <f>IF(I753="Skupaj:","DDV (22%):",IF(I753="DDV (22%):","Skupaj z DDV:",IF(AND('[1]Vmesna vrtilna_SKLOP1'!C754&lt;&gt;"",'[1]Vmesna vrtilna_SKLOP1'!E754=""),"Skupaj:",IF(AND('[1]Vmesna vrtilna_SKLOP1'!C754&lt;&gt;"",'[1]Vmesna vrtilna_SKLOP1'!D754=""),'[1]Vmesna vrtilna_SKLOP1'!J754,IF(F754&lt;&gt;"",IF('[1]Vmesna vrtilna_SKLOP1'!J754&lt;&gt;"",'[1]Vmesna vrtilna_SKLOP1'!J754,""),"")))))</f>
        <v/>
      </c>
      <c r="M754" s="22">
        <f t="shared" si="22"/>
        <v>0</v>
      </c>
      <c r="N754" s="22" t="str">
        <f>IF(IFERROR(VLOOKUP(B754,'[1]Vmesna vrtilna_SKLOP1'!B:J,7,0),"")=0,"",IFERROR(VLOOKUP(B754,'[1]Vmesna vrtilna_SKLOP1'!B:J,7,0),""))</f>
        <v/>
      </c>
      <c r="O754" s="22"/>
    </row>
    <row r="755" spans="2:15" ht="15" customHeight="1" x14ac:dyDescent="0.3">
      <c r="B755" s="15" t="str">
        <f>IF(AND('[1]Vmesna vrtilna_SKLOP1'!B755&lt;&gt;"",'[1]Vmesna vrtilna_SKLOP1'!C755&lt;&gt;""),IF('[1]Vmesna vrtilna_SKLOP1'!B755&lt;&gt;"",'[1]Vmesna vrtilna_SKLOP1'!B755,""),"")</f>
        <v/>
      </c>
      <c r="C755" s="16" t="str">
        <f>IF(OR(C754="Posebna oblika",C754="Kulturno zaščiten objekt",C754="Kulturno zaščiten objekt, Posebna oblika"),"Glej zavihek POSEBNI POGOJI",IF(SUM(N754:Q754)=1,"Posebna oblika",IF(SUM(N754:Q754)=10,"Kulturno zaščiten objekt",IF(SUM(N754:Q754)=11,"Kulturno zaščiten objekt, Posebna oblika",IF(AND('[1]Vmesna vrtilna_SKLOP1'!C755&lt;&gt;"",'[1]Vmesna vrtilna_SKLOP1'!D755&lt;&gt;""),IF('[1]Vmesna vrtilna_SKLOP1'!C755&lt;&gt;"",'[1]Vmesna vrtilna_SKLOP1'!C755,""),"")))))</f>
        <v/>
      </c>
      <c r="D755" s="17" t="str">
        <f>IF(IFERROR(VLOOKUP(B755,'[1]Vmesna vrtilna_SKLOP1'!B:J,6,0),"")=0,"",IFERROR(VLOOKUP(B755,'[1]Vmesna vrtilna_SKLOP1'!B:J,6,0),""))</f>
        <v/>
      </c>
      <c r="E755" s="16" t="str">
        <f>IF(IF('[1]Vmesna vrtilna_SKLOP1'!E755&lt;&gt;"",'[1]Vmesna vrtilna_SKLOP1'!D755,"")=0,"",IF('[1]Vmesna vrtilna_SKLOP1'!E755&lt;&gt;"",'[1]Vmesna vrtilna_SKLOP1'!D755,""))</f>
        <v>Notranje police</v>
      </c>
      <c r="F755" s="18" t="str">
        <f>IF('[1]Vmesna vrtilna_SKLOP1'!E755&lt;&gt;"",'[1]Vmesna vrtilna_SKLOP1'!E755,"")</f>
        <v>Notranja polica, mat. Topalit, dim. ŠxG:1,34x0,37m</v>
      </c>
      <c r="G755" s="15" t="str">
        <f>IF('[1]Vmesna vrtilna_SKLOP1'!E755&lt;&gt;"",'[1]Vmesna vrtilna_SKLOP1'!F755,"")</f>
        <v>[kos]</v>
      </c>
      <c r="H755" s="19">
        <f>IF('[1]Vmesna vrtilna_SKLOP1'!F755&lt;&gt;"",'[1]Vmesna vrtilna_SKLOP1'!I755,"")</f>
        <v>1</v>
      </c>
      <c r="I755" s="20" t="str">
        <f>IF(I754="Skupaj:","DDV (22%):",IF(I754="DDV (22%):","Skupaj z DDV:",IF(AND('[1]Vmesna vrtilna_SKLOP1'!C755&lt;&gt;"",'[1]Vmesna vrtilna_SKLOP1'!E755=""),"Skupaj:","")))</f>
        <v/>
      </c>
      <c r="J755" s="21">
        <f t="shared" si="23"/>
        <v>0</v>
      </c>
      <c r="K755" s="21">
        <f>IF(I755="Skupaj z DDV:",SUM(K753,K754),IF(I755="DDV (22%):",K754*0.22,IF(AND('[1]Vmesna vrtilna_SKLOP1'!C755&lt;&gt;"",'[1]Vmesna vrtilna_SKLOP1'!D755=""),'[1]Vmesna vrtilna_SKLOP1'!J755,IF(F755&lt;&gt;"",IF('[1]Vmesna vrtilna_SKLOP1'!J755&lt;&gt;"",'[1]Vmesna vrtilna_SKLOP1'!J755,""),""))))</f>
        <v>73.038328000000007</v>
      </c>
      <c r="L755" s="22">
        <f>IF(I754="Skupaj:","DDV (22%):",IF(I754="DDV (22%):","Skupaj z DDV:",IF(AND('[1]Vmesna vrtilna_SKLOP1'!C755&lt;&gt;"",'[1]Vmesna vrtilna_SKLOP1'!E755=""),"Skupaj:",IF(AND('[1]Vmesna vrtilna_SKLOP1'!C755&lt;&gt;"",'[1]Vmesna vrtilna_SKLOP1'!D755=""),'[1]Vmesna vrtilna_SKLOP1'!J755,IF(F755&lt;&gt;"",IF('[1]Vmesna vrtilna_SKLOP1'!J755&lt;&gt;"",'[1]Vmesna vrtilna_SKLOP1'!J755,""),"")))))</f>
        <v>73.038328000000007</v>
      </c>
      <c r="M755" s="22">
        <f t="shared" si="22"/>
        <v>0</v>
      </c>
      <c r="N755" s="22" t="str">
        <f>IF(IFERROR(VLOOKUP(B755,'[1]Vmesna vrtilna_SKLOP1'!B:J,7,0),"")=0,"",IFERROR(VLOOKUP(B755,'[1]Vmesna vrtilna_SKLOP1'!B:J,7,0),""))</f>
        <v/>
      </c>
      <c r="O755" s="22"/>
    </row>
    <row r="756" spans="2:15" ht="15" customHeight="1" x14ac:dyDescent="0.3">
      <c r="B756" s="15" t="str">
        <f>IF(AND('[1]Vmesna vrtilna_SKLOP1'!B756&lt;&gt;"",'[1]Vmesna vrtilna_SKLOP1'!C756&lt;&gt;""),IF('[1]Vmesna vrtilna_SKLOP1'!B756&lt;&gt;"",'[1]Vmesna vrtilna_SKLOP1'!B756,""),"")</f>
        <v/>
      </c>
      <c r="C756" s="16" t="str">
        <f>IF(OR(C755="Posebna oblika",C755="Kulturno zaščiten objekt",C755="Kulturno zaščiten objekt, Posebna oblika"),"Glej zavihek POSEBNI POGOJI",IF(SUM(N755:Q755)=1,"Posebna oblika",IF(SUM(N755:Q755)=10,"Kulturno zaščiten objekt",IF(SUM(N755:Q755)=11,"Kulturno zaščiten objekt, Posebna oblika",IF(AND('[1]Vmesna vrtilna_SKLOP1'!C756&lt;&gt;"",'[1]Vmesna vrtilna_SKLOP1'!D756&lt;&gt;""),IF('[1]Vmesna vrtilna_SKLOP1'!C756&lt;&gt;"",'[1]Vmesna vrtilna_SKLOP1'!C756,""),"")))))</f>
        <v/>
      </c>
      <c r="D756" s="17" t="str">
        <f>IF(IFERROR(VLOOKUP(B756,'[1]Vmesna vrtilna_SKLOP1'!B:J,6,0),"")=0,"",IFERROR(VLOOKUP(B756,'[1]Vmesna vrtilna_SKLOP1'!B:J,6,0),""))</f>
        <v/>
      </c>
      <c r="E756" s="16" t="str">
        <f>IF(IF('[1]Vmesna vrtilna_SKLOP1'!E756&lt;&gt;"",'[1]Vmesna vrtilna_SKLOP1'!D756,"")=0,"",IF('[1]Vmesna vrtilna_SKLOP1'!E756&lt;&gt;"",'[1]Vmesna vrtilna_SKLOP1'!D756,""))</f>
        <v/>
      </c>
      <c r="F756" s="18" t="str">
        <f>IF('[1]Vmesna vrtilna_SKLOP1'!E756&lt;&gt;"",'[1]Vmesna vrtilna_SKLOP1'!E756,"")</f>
        <v>Notranja polica, mat. Topalit, dim. ŠxG:1,33x0,37m</v>
      </c>
      <c r="G756" s="15" t="str">
        <f>IF('[1]Vmesna vrtilna_SKLOP1'!E756&lt;&gt;"",'[1]Vmesna vrtilna_SKLOP1'!F756,"")</f>
        <v>[kos]</v>
      </c>
      <c r="H756" s="19">
        <f>IF('[1]Vmesna vrtilna_SKLOP1'!F756&lt;&gt;"",'[1]Vmesna vrtilna_SKLOP1'!I756,"")</f>
        <v>1</v>
      </c>
      <c r="I756" s="20" t="str">
        <f>IF(I755="Skupaj:","DDV (22%):",IF(I755="DDV (22%):","Skupaj z DDV:",IF(AND('[1]Vmesna vrtilna_SKLOP1'!C756&lt;&gt;"",'[1]Vmesna vrtilna_SKLOP1'!E756=""),"Skupaj:","")))</f>
        <v/>
      </c>
      <c r="J756" s="21">
        <f t="shared" si="23"/>
        <v>0</v>
      </c>
      <c r="K756" s="21">
        <f>IF(I756="Skupaj z DDV:",SUM(K754,K755),IF(I756="DDV (22%):",K755*0.22,IF(AND('[1]Vmesna vrtilna_SKLOP1'!C756&lt;&gt;"",'[1]Vmesna vrtilna_SKLOP1'!D756=""),'[1]Vmesna vrtilna_SKLOP1'!J756,IF(F756&lt;&gt;"",IF('[1]Vmesna vrtilna_SKLOP1'!J756&lt;&gt;"",'[1]Vmesna vrtilna_SKLOP1'!J756,""),""))))</f>
        <v>72.285082000000017</v>
      </c>
      <c r="L756" s="22">
        <f>IF(I755="Skupaj:","DDV (22%):",IF(I755="DDV (22%):","Skupaj z DDV:",IF(AND('[1]Vmesna vrtilna_SKLOP1'!C756&lt;&gt;"",'[1]Vmesna vrtilna_SKLOP1'!E756=""),"Skupaj:",IF(AND('[1]Vmesna vrtilna_SKLOP1'!C756&lt;&gt;"",'[1]Vmesna vrtilna_SKLOP1'!D756=""),'[1]Vmesna vrtilna_SKLOP1'!J756,IF(F756&lt;&gt;"",IF('[1]Vmesna vrtilna_SKLOP1'!J756&lt;&gt;"",'[1]Vmesna vrtilna_SKLOP1'!J756,""),"")))))</f>
        <v>72.285082000000017</v>
      </c>
      <c r="M756" s="22">
        <f t="shared" si="22"/>
        <v>0</v>
      </c>
      <c r="N756" s="22" t="str">
        <f>IF(IFERROR(VLOOKUP(B756,'[1]Vmesna vrtilna_SKLOP1'!B:J,7,0),"")=0,"",IFERROR(VLOOKUP(B756,'[1]Vmesna vrtilna_SKLOP1'!B:J,7,0),""))</f>
        <v/>
      </c>
      <c r="O756" s="22"/>
    </row>
    <row r="757" spans="2:15" ht="15" customHeight="1" x14ac:dyDescent="0.3">
      <c r="B757" s="15" t="str">
        <f>IF(AND('[1]Vmesna vrtilna_SKLOP1'!B757&lt;&gt;"",'[1]Vmesna vrtilna_SKLOP1'!C757&lt;&gt;""),IF('[1]Vmesna vrtilna_SKLOP1'!B757&lt;&gt;"",'[1]Vmesna vrtilna_SKLOP1'!B757,""),"")</f>
        <v/>
      </c>
      <c r="C757" s="16" t="str">
        <f>IF(OR(C756="Posebna oblika",C756="Kulturno zaščiten objekt",C756="Kulturno zaščiten objekt, Posebna oblika"),"Glej zavihek POSEBNI POGOJI",IF(SUM(N756:Q756)=1,"Posebna oblika",IF(SUM(N756:Q756)=10,"Kulturno zaščiten objekt",IF(SUM(N756:Q756)=11,"Kulturno zaščiten objekt, Posebna oblika",IF(AND('[1]Vmesna vrtilna_SKLOP1'!C757&lt;&gt;"",'[1]Vmesna vrtilna_SKLOP1'!D757&lt;&gt;""),IF('[1]Vmesna vrtilna_SKLOP1'!C757&lt;&gt;"",'[1]Vmesna vrtilna_SKLOP1'!C757,""),"")))))</f>
        <v/>
      </c>
      <c r="D757" s="17" t="str">
        <f>IF(IFERROR(VLOOKUP(B757,'[1]Vmesna vrtilna_SKLOP1'!B:J,6,0),"")=0,"",IFERROR(VLOOKUP(B757,'[1]Vmesna vrtilna_SKLOP1'!B:J,6,0),""))</f>
        <v/>
      </c>
      <c r="E757" s="16" t="str">
        <f>IF(IF('[1]Vmesna vrtilna_SKLOP1'!E757&lt;&gt;"",'[1]Vmesna vrtilna_SKLOP1'!D757,"")=0,"",IF('[1]Vmesna vrtilna_SKLOP1'!E757&lt;&gt;"",'[1]Vmesna vrtilna_SKLOP1'!D757,""))</f>
        <v/>
      </c>
      <c r="F757" s="18" t="str">
        <f>IF('[1]Vmesna vrtilna_SKLOP1'!E757&lt;&gt;"",'[1]Vmesna vrtilna_SKLOP1'!E757,"")</f>
        <v>Notranja polica, mat. Topalit, dim. ŠxG:1,4x0,11m</v>
      </c>
      <c r="G757" s="15" t="str">
        <f>IF('[1]Vmesna vrtilna_SKLOP1'!E757&lt;&gt;"",'[1]Vmesna vrtilna_SKLOP1'!F757,"")</f>
        <v>[kos]</v>
      </c>
      <c r="H757" s="19">
        <f>IF('[1]Vmesna vrtilna_SKLOP1'!F757&lt;&gt;"",'[1]Vmesna vrtilna_SKLOP1'!I757,"")</f>
        <v>2</v>
      </c>
      <c r="I757" s="20" t="str">
        <f>IF(I756="Skupaj:","DDV (22%):",IF(I756="DDV (22%):","Skupaj z DDV:",IF(AND('[1]Vmesna vrtilna_SKLOP1'!C757&lt;&gt;"",'[1]Vmesna vrtilna_SKLOP1'!E757=""),"Skupaj:","")))</f>
        <v/>
      </c>
      <c r="J757" s="21">
        <f t="shared" si="23"/>
        <v>0</v>
      </c>
      <c r="K757" s="21">
        <f>IF(I757="Skupaj z DDV:",SUM(K755,K756),IF(I757="DDV (22%):",K756*0.22,IF(AND('[1]Vmesna vrtilna_SKLOP1'!C757&lt;&gt;"",'[1]Vmesna vrtilna_SKLOP1'!D757=""),'[1]Vmesna vrtilna_SKLOP1'!J757,IF(F757&lt;&gt;"",IF('[1]Vmesna vrtilna_SKLOP1'!J757&lt;&gt;"",'[1]Vmesna vrtilna_SKLOP1'!J757,""),""))))</f>
        <v>53.134399999999999</v>
      </c>
      <c r="L757" s="22">
        <f>IF(I756="Skupaj:","DDV (22%):",IF(I756="DDV (22%):","Skupaj z DDV:",IF(AND('[1]Vmesna vrtilna_SKLOP1'!C757&lt;&gt;"",'[1]Vmesna vrtilna_SKLOP1'!E757=""),"Skupaj:",IF(AND('[1]Vmesna vrtilna_SKLOP1'!C757&lt;&gt;"",'[1]Vmesna vrtilna_SKLOP1'!D757=""),'[1]Vmesna vrtilna_SKLOP1'!J757,IF(F757&lt;&gt;"",IF('[1]Vmesna vrtilna_SKLOP1'!J757&lt;&gt;"",'[1]Vmesna vrtilna_SKLOP1'!J757,""),"")))))</f>
        <v>53.134399999999999</v>
      </c>
      <c r="M757" s="22">
        <f t="shared" si="22"/>
        <v>0</v>
      </c>
      <c r="N757" s="22" t="str">
        <f>IF(IFERROR(VLOOKUP(B757,'[1]Vmesna vrtilna_SKLOP1'!B:J,7,0),"")=0,"",IFERROR(VLOOKUP(B757,'[1]Vmesna vrtilna_SKLOP1'!B:J,7,0),""))</f>
        <v/>
      </c>
      <c r="O757" s="22"/>
    </row>
    <row r="758" spans="2:15" ht="15" customHeight="1" x14ac:dyDescent="0.3">
      <c r="B758" s="15" t="str">
        <f>IF(AND('[1]Vmesna vrtilna_SKLOP1'!B758&lt;&gt;"",'[1]Vmesna vrtilna_SKLOP1'!C758&lt;&gt;""),IF('[1]Vmesna vrtilna_SKLOP1'!B758&lt;&gt;"",'[1]Vmesna vrtilna_SKLOP1'!B758,""),"")</f>
        <v/>
      </c>
      <c r="C758" s="16" t="str">
        <f>IF(OR(C757="Posebna oblika",C757="Kulturno zaščiten objekt",C757="Kulturno zaščiten objekt, Posebna oblika"),"Glej zavihek POSEBNI POGOJI",IF(SUM(N757:Q757)=1,"Posebna oblika",IF(SUM(N757:Q757)=10,"Kulturno zaščiten objekt",IF(SUM(N757:Q757)=11,"Kulturno zaščiten objekt, Posebna oblika",IF(AND('[1]Vmesna vrtilna_SKLOP1'!C758&lt;&gt;"",'[1]Vmesna vrtilna_SKLOP1'!D758&lt;&gt;""),IF('[1]Vmesna vrtilna_SKLOP1'!C758&lt;&gt;"",'[1]Vmesna vrtilna_SKLOP1'!C758,""),"")))))</f>
        <v/>
      </c>
      <c r="D758" s="17" t="str">
        <f>IF(IFERROR(VLOOKUP(B758,'[1]Vmesna vrtilna_SKLOP1'!B:J,6,0),"")=0,"",IFERROR(VLOOKUP(B758,'[1]Vmesna vrtilna_SKLOP1'!B:J,6,0),""))</f>
        <v/>
      </c>
      <c r="E758" s="16" t="str">
        <f>IF(IF('[1]Vmesna vrtilna_SKLOP1'!E758&lt;&gt;"",'[1]Vmesna vrtilna_SKLOP1'!D758,"")=0,"",IF('[1]Vmesna vrtilna_SKLOP1'!E758&lt;&gt;"",'[1]Vmesna vrtilna_SKLOP1'!D758,""))</f>
        <v/>
      </c>
      <c r="F758" s="18" t="str">
        <f>IF('[1]Vmesna vrtilna_SKLOP1'!E758&lt;&gt;"",'[1]Vmesna vrtilna_SKLOP1'!E758,"")</f>
        <v>Notranja polica, mat. Topalit, dim. ŠxG:1,64x0,1m</v>
      </c>
      <c r="G758" s="15" t="str">
        <f>IF('[1]Vmesna vrtilna_SKLOP1'!E758&lt;&gt;"",'[1]Vmesna vrtilna_SKLOP1'!F758,"")</f>
        <v>[kos]</v>
      </c>
      <c r="H758" s="19">
        <f>IF('[1]Vmesna vrtilna_SKLOP1'!F758&lt;&gt;"",'[1]Vmesna vrtilna_SKLOP1'!I758,"")</f>
        <v>1</v>
      </c>
      <c r="I758" s="20" t="str">
        <f>IF(I757="Skupaj:","DDV (22%):",IF(I757="DDV (22%):","Skupaj z DDV:",IF(AND('[1]Vmesna vrtilna_SKLOP1'!C758&lt;&gt;"",'[1]Vmesna vrtilna_SKLOP1'!E758=""),"Skupaj:","")))</f>
        <v/>
      </c>
      <c r="J758" s="21">
        <f t="shared" si="23"/>
        <v>0</v>
      </c>
      <c r="K758" s="21">
        <f>IF(I758="Skupaj z DDV:",SUM(K756,K757),IF(I758="DDV (22%):",K757*0.22,IF(AND('[1]Vmesna vrtilna_SKLOP1'!C758&lt;&gt;"",'[1]Vmesna vrtilna_SKLOP1'!D758=""),'[1]Vmesna vrtilna_SKLOP1'!J758,IF(F758&lt;&gt;"",IF('[1]Vmesna vrtilna_SKLOP1'!J758&lt;&gt;"",'[1]Vmesna vrtilna_SKLOP1'!J758,""),""))))</f>
        <v>27.263199999999998</v>
      </c>
      <c r="L758" s="22">
        <f>IF(I757="Skupaj:","DDV (22%):",IF(I757="DDV (22%):","Skupaj z DDV:",IF(AND('[1]Vmesna vrtilna_SKLOP1'!C758&lt;&gt;"",'[1]Vmesna vrtilna_SKLOP1'!E758=""),"Skupaj:",IF(AND('[1]Vmesna vrtilna_SKLOP1'!C758&lt;&gt;"",'[1]Vmesna vrtilna_SKLOP1'!D758=""),'[1]Vmesna vrtilna_SKLOP1'!J758,IF(F758&lt;&gt;"",IF('[1]Vmesna vrtilna_SKLOP1'!J758&lt;&gt;"",'[1]Vmesna vrtilna_SKLOP1'!J758,""),"")))))</f>
        <v>27.263199999999998</v>
      </c>
      <c r="M758" s="22">
        <f t="shared" si="22"/>
        <v>0</v>
      </c>
      <c r="N758" s="22" t="str">
        <f>IF(IFERROR(VLOOKUP(B758,'[1]Vmesna vrtilna_SKLOP1'!B:J,7,0),"")=0,"",IFERROR(VLOOKUP(B758,'[1]Vmesna vrtilna_SKLOP1'!B:J,7,0),""))</f>
        <v/>
      </c>
      <c r="O758" s="22"/>
    </row>
    <row r="759" spans="2:15" ht="15" customHeight="1" x14ac:dyDescent="0.3">
      <c r="B759" s="15" t="str">
        <f>IF(AND('[1]Vmesna vrtilna_SKLOP1'!B759&lt;&gt;"",'[1]Vmesna vrtilna_SKLOP1'!C759&lt;&gt;""),IF('[1]Vmesna vrtilna_SKLOP1'!B759&lt;&gt;"",'[1]Vmesna vrtilna_SKLOP1'!B759,""),"")</f>
        <v/>
      </c>
      <c r="C759" s="16" t="str">
        <f>IF(OR(C758="Posebna oblika",C758="Kulturno zaščiten objekt",C758="Kulturno zaščiten objekt, Posebna oblika"),"Glej zavihek POSEBNI POGOJI",IF(SUM(N758:Q758)=1,"Posebna oblika",IF(SUM(N758:Q758)=10,"Kulturno zaščiten objekt",IF(SUM(N758:Q758)=11,"Kulturno zaščiten objekt, Posebna oblika",IF(AND('[1]Vmesna vrtilna_SKLOP1'!C759&lt;&gt;"",'[1]Vmesna vrtilna_SKLOP1'!D759&lt;&gt;""),IF('[1]Vmesna vrtilna_SKLOP1'!C759&lt;&gt;"",'[1]Vmesna vrtilna_SKLOP1'!C759,""),"")))))</f>
        <v/>
      </c>
      <c r="D759" s="17" t="str">
        <f>IF(IFERROR(VLOOKUP(B759,'[1]Vmesna vrtilna_SKLOP1'!B:J,6,0),"")=0,"",IFERROR(VLOOKUP(B759,'[1]Vmesna vrtilna_SKLOP1'!B:J,6,0),""))</f>
        <v/>
      </c>
      <c r="E759" s="16" t="str">
        <f>IF(IF('[1]Vmesna vrtilna_SKLOP1'!E759&lt;&gt;"",'[1]Vmesna vrtilna_SKLOP1'!D759,"")=0,"",IF('[1]Vmesna vrtilna_SKLOP1'!E759&lt;&gt;"",'[1]Vmesna vrtilna_SKLOP1'!D759,""))</f>
        <v/>
      </c>
      <c r="F759" s="18" t="str">
        <f>IF('[1]Vmesna vrtilna_SKLOP1'!E759&lt;&gt;"",'[1]Vmesna vrtilna_SKLOP1'!E759,"")</f>
        <v>Notranja polica, mat. Topalit, dim. ŠxG:1,14x0,11m</v>
      </c>
      <c r="G759" s="15" t="str">
        <f>IF('[1]Vmesna vrtilna_SKLOP1'!E759&lt;&gt;"",'[1]Vmesna vrtilna_SKLOP1'!F759,"")</f>
        <v>[kos]</v>
      </c>
      <c r="H759" s="19">
        <f>IF('[1]Vmesna vrtilna_SKLOP1'!F759&lt;&gt;"",'[1]Vmesna vrtilna_SKLOP1'!I759,"")</f>
        <v>1</v>
      </c>
      <c r="I759" s="20" t="str">
        <f>IF(I758="Skupaj:","DDV (22%):",IF(I758="DDV (22%):","Skupaj z DDV:",IF(AND('[1]Vmesna vrtilna_SKLOP1'!C759&lt;&gt;"",'[1]Vmesna vrtilna_SKLOP1'!E759=""),"Skupaj:","")))</f>
        <v/>
      </c>
      <c r="J759" s="21">
        <f t="shared" si="23"/>
        <v>0</v>
      </c>
      <c r="K759" s="21">
        <f>IF(I759="Skupaj z DDV:",SUM(K757,K758),IF(I759="DDV (22%):",K758*0.22,IF(AND('[1]Vmesna vrtilna_SKLOP1'!C759&lt;&gt;"",'[1]Vmesna vrtilna_SKLOP1'!D759=""),'[1]Vmesna vrtilna_SKLOP1'!J759,IF(F759&lt;&gt;"",IF('[1]Vmesna vrtilna_SKLOP1'!J759&lt;&gt;"",'[1]Vmesna vrtilna_SKLOP1'!J759,""),""))))</f>
        <v>24.797431999999997</v>
      </c>
      <c r="L759" s="22">
        <f>IF(I758="Skupaj:","DDV (22%):",IF(I758="DDV (22%):","Skupaj z DDV:",IF(AND('[1]Vmesna vrtilna_SKLOP1'!C759&lt;&gt;"",'[1]Vmesna vrtilna_SKLOP1'!E759=""),"Skupaj:",IF(AND('[1]Vmesna vrtilna_SKLOP1'!C759&lt;&gt;"",'[1]Vmesna vrtilna_SKLOP1'!D759=""),'[1]Vmesna vrtilna_SKLOP1'!J759,IF(F759&lt;&gt;"",IF('[1]Vmesna vrtilna_SKLOP1'!J759&lt;&gt;"",'[1]Vmesna vrtilna_SKLOP1'!J759,""),"")))))</f>
        <v>24.797431999999997</v>
      </c>
      <c r="M759" s="22">
        <f t="shared" si="22"/>
        <v>0</v>
      </c>
      <c r="N759" s="22" t="str">
        <f>IF(IFERROR(VLOOKUP(B759,'[1]Vmesna vrtilna_SKLOP1'!B:J,7,0),"")=0,"",IFERROR(VLOOKUP(B759,'[1]Vmesna vrtilna_SKLOP1'!B:J,7,0),""))</f>
        <v/>
      </c>
      <c r="O759" s="22"/>
    </row>
    <row r="760" spans="2:15" ht="15" customHeight="1" x14ac:dyDescent="0.3">
      <c r="B760" s="15" t="str">
        <f>IF(AND('[1]Vmesna vrtilna_SKLOP1'!B760&lt;&gt;"",'[1]Vmesna vrtilna_SKLOP1'!C760&lt;&gt;""),IF('[1]Vmesna vrtilna_SKLOP1'!B760&lt;&gt;"",'[1]Vmesna vrtilna_SKLOP1'!B760,""),"")</f>
        <v/>
      </c>
      <c r="C760" s="16" t="str">
        <f>IF(OR(C759="Posebna oblika",C759="Kulturno zaščiten objekt",C759="Kulturno zaščiten objekt, Posebna oblika"),"Glej zavihek POSEBNI POGOJI",IF(SUM(N759:Q759)=1,"Posebna oblika",IF(SUM(N759:Q759)=10,"Kulturno zaščiten objekt",IF(SUM(N759:Q759)=11,"Kulturno zaščiten objekt, Posebna oblika",IF(AND('[1]Vmesna vrtilna_SKLOP1'!C760&lt;&gt;"",'[1]Vmesna vrtilna_SKLOP1'!D760&lt;&gt;""),IF('[1]Vmesna vrtilna_SKLOP1'!C760&lt;&gt;"",'[1]Vmesna vrtilna_SKLOP1'!C760,""),"")))))</f>
        <v/>
      </c>
      <c r="D760" s="17" t="str">
        <f>IF(IFERROR(VLOOKUP(B760,'[1]Vmesna vrtilna_SKLOP1'!B:J,6,0),"")=0,"",IFERROR(VLOOKUP(B760,'[1]Vmesna vrtilna_SKLOP1'!B:J,6,0),""))</f>
        <v/>
      </c>
      <c r="E760" s="16" t="str">
        <f>IF(IF('[1]Vmesna vrtilna_SKLOP1'!E760&lt;&gt;"",'[1]Vmesna vrtilna_SKLOP1'!D760,"")=0,"",IF('[1]Vmesna vrtilna_SKLOP1'!E760&lt;&gt;"",'[1]Vmesna vrtilna_SKLOP1'!D760,""))</f>
        <v/>
      </c>
      <c r="F760" s="18" t="str">
        <f>IF('[1]Vmesna vrtilna_SKLOP1'!E760&lt;&gt;"",'[1]Vmesna vrtilna_SKLOP1'!E760,"")</f>
        <v>Notranja polica, mat. Topalit, dim. ŠxG:1,24x0,11m</v>
      </c>
      <c r="G760" s="15" t="str">
        <f>IF('[1]Vmesna vrtilna_SKLOP1'!E760&lt;&gt;"",'[1]Vmesna vrtilna_SKLOP1'!F760,"")</f>
        <v>[kos]</v>
      </c>
      <c r="H760" s="19">
        <f>IF('[1]Vmesna vrtilna_SKLOP1'!F760&lt;&gt;"",'[1]Vmesna vrtilna_SKLOP1'!I760,"")</f>
        <v>1</v>
      </c>
      <c r="I760" s="20" t="str">
        <f>IF(I759="Skupaj:","DDV (22%):",IF(I759="DDV (22%):","Skupaj z DDV:",IF(AND('[1]Vmesna vrtilna_SKLOP1'!C760&lt;&gt;"",'[1]Vmesna vrtilna_SKLOP1'!E760=""),"Skupaj:","")))</f>
        <v/>
      </c>
      <c r="J760" s="21">
        <f t="shared" si="23"/>
        <v>0</v>
      </c>
      <c r="K760" s="21">
        <f>IF(I760="Skupaj z DDV:",SUM(K758,K759),IF(I760="DDV (22%):",K759*0.22,IF(AND('[1]Vmesna vrtilna_SKLOP1'!C760&lt;&gt;"",'[1]Vmesna vrtilna_SKLOP1'!D760=""),'[1]Vmesna vrtilna_SKLOP1'!J760,IF(F760&lt;&gt;"",IF('[1]Vmesna vrtilna_SKLOP1'!J760&lt;&gt;"",'[1]Vmesna vrtilna_SKLOP1'!J760,""),""))))</f>
        <v>25.439391999999998</v>
      </c>
      <c r="L760" s="22">
        <f>IF(I759="Skupaj:","DDV (22%):",IF(I759="DDV (22%):","Skupaj z DDV:",IF(AND('[1]Vmesna vrtilna_SKLOP1'!C760&lt;&gt;"",'[1]Vmesna vrtilna_SKLOP1'!E760=""),"Skupaj:",IF(AND('[1]Vmesna vrtilna_SKLOP1'!C760&lt;&gt;"",'[1]Vmesna vrtilna_SKLOP1'!D760=""),'[1]Vmesna vrtilna_SKLOP1'!J760,IF(F760&lt;&gt;"",IF('[1]Vmesna vrtilna_SKLOP1'!J760&lt;&gt;"",'[1]Vmesna vrtilna_SKLOP1'!J760,""),"")))))</f>
        <v>25.439391999999998</v>
      </c>
      <c r="M760" s="22">
        <f t="shared" si="22"/>
        <v>0</v>
      </c>
      <c r="N760" s="22" t="str">
        <f>IF(IFERROR(VLOOKUP(B760,'[1]Vmesna vrtilna_SKLOP1'!B:J,7,0),"")=0,"",IFERROR(VLOOKUP(B760,'[1]Vmesna vrtilna_SKLOP1'!B:J,7,0),""))</f>
        <v/>
      </c>
      <c r="O760" s="22"/>
    </row>
    <row r="761" spans="2:15" ht="15" customHeight="1" x14ac:dyDescent="0.3">
      <c r="B761" s="15" t="str">
        <f>IF(AND('[1]Vmesna vrtilna_SKLOP1'!B761&lt;&gt;"",'[1]Vmesna vrtilna_SKLOP1'!C761&lt;&gt;""),IF('[1]Vmesna vrtilna_SKLOP1'!B761&lt;&gt;"",'[1]Vmesna vrtilna_SKLOP1'!B761,""),"")</f>
        <v/>
      </c>
      <c r="C761" s="16" t="str">
        <f>IF(OR(C760="Posebna oblika",C760="Kulturno zaščiten objekt",C760="Kulturno zaščiten objekt, Posebna oblika"),"Glej zavihek POSEBNI POGOJI",IF(SUM(N760:Q760)=1,"Posebna oblika",IF(SUM(N760:Q760)=10,"Kulturno zaščiten objekt",IF(SUM(N760:Q760)=11,"Kulturno zaščiten objekt, Posebna oblika",IF(AND('[1]Vmesna vrtilna_SKLOP1'!C761&lt;&gt;"",'[1]Vmesna vrtilna_SKLOP1'!D761&lt;&gt;""),IF('[1]Vmesna vrtilna_SKLOP1'!C761&lt;&gt;"",'[1]Vmesna vrtilna_SKLOP1'!C761,""),"")))))</f>
        <v/>
      </c>
      <c r="D761" s="17" t="str">
        <f>IF(IFERROR(VLOOKUP(B761,'[1]Vmesna vrtilna_SKLOP1'!B:J,6,0),"")=0,"",IFERROR(VLOOKUP(B761,'[1]Vmesna vrtilna_SKLOP1'!B:J,6,0),""))</f>
        <v/>
      </c>
      <c r="E761" s="16" t="str">
        <f>IF(IF('[1]Vmesna vrtilna_SKLOP1'!E761&lt;&gt;"",'[1]Vmesna vrtilna_SKLOP1'!D761,"")=0,"",IF('[1]Vmesna vrtilna_SKLOP1'!E761&lt;&gt;"",'[1]Vmesna vrtilna_SKLOP1'!D761,""))</f>
        <v/>
      </c>
      <c r="F761" s="18" t="str">
        <f>IF('[1]Vmesna vrtilna_SKLOP1'!E761&lt;&gt;"",'[1]Vmesna vrtilna_SKLOP1'!E761,"")</f>
        <v>Notranja polica, mat. Marmor, dim. ŠxG:1,36x0,19m</v>
      </c>
      <c r="G761" s="15" t="str">
        <f>IF('[1]Vmesna vrtilna_SKLOP1'!E761&lt;&gt;"",'[1]Vmesna vrtilna_SKLOP1'!F761,"")</f>
        <v>[kos]</v>
      </c>
      <c r="H761" s="19">
        <f>IF('[1]Vmesna vrtilna_SKLOP1'!F761&lt;&gt;"",'[1]Vmesna vrtilna_SKLOP1'!I761,"")</f>
        <v>1</v>
      </c>
      <c r="I761" s="20" t="str">
        <f>IF(I760="Skupaj:","DDV (22%):",IF(I760="DDV (22%):","Skupaj z DDV:",IF(AND('[1]Vmesna vrtilna_SKLOP1'!C761&lt;&gt;"",'[1]Vmesna vrtilna_SKLOP1'!E761=""),"Skupaj:","")))</f>
        <v/>
      </c>
      <c r="J761" s="21">
        <f t="shared" si="23"/>
        <v>0</v>
      </c>
      <c r="K761" s="21">
        <f>IF(I761="Skupaj z DDV:",SUM(K759,K760),IF(I761="DDV (22%):",K760*0.22,IF(AND('[1]Vmesna vrtilna_SKLOP1'!C761&lt;&gt;"",'[1]Vmesna vrtilna_SKLOP1'!D761=""),'[1]Vmesna vrtilna_SKLOP1'!J761,IF(F761&lt;&gt;"",IF('[1]Vmesna vrtilna_SKLOP1'!J761&lt;&gt;"",'[1]Vmesna vrtilna_SKLOP1'!J761,""),""))))</f>
        <v>70.864655999999997</v>
      </c>
      <c r="L761" s="22">
        <f>IF(I760="Skupaj:","DDV (22%):",IF(I760="DDV (22%):","Skupaj z DDV:",IF(AND('[1]Vmesna vrtilna_SKLOP1'!C761&lt;&gt;"",'[1]Vmesna vrtilna_SKLOP1'!E761=""),"Skupaj:",IF(AND('[1]Vmesna vrtilna_SKLOP1'!C761&lt;&gt;"",'[1]Vmesna vrtilna_SKLOP1'!D761=""),'[1]Vmesna vrtilna_SKLOP1'!J761,IF(F761&lt;&gt;"",IF('[1]Vmesna vrtilna_SKLOP1'!J761&lt;&gt;"",'[1]Vmesna vrtilna_SKLOP1'!J761,""),"")))))</f>
        <v>70.864655999999997</v>
      </c>
      <c r="M761" s="22">
        <f t="shared" si="22"/>
        <v>0</v>
      </c>
      <c r="N761" s="22" t="str">
        <f>IF(IFERROR(VLOOKUP(B761,'[1]Vmesna vrtilna_SKLOP1'!B:J,7,0),"")=0,"",IFERROR(VLOOKUP(B761,'[1]Vmesna vrtilna_SKLOP1'!B:J,7,0),""))</f>
        <v/>
      </c>
      <c r="O761" s="22"/>
    </row>
    <row r="762" spans="2:15" ht="15" customHeight="1" x14ac:dyDescent="0.3">
      <c r="B762" s="15" t="str">
        <f>IF(AND('[1]Vmesna vrtilna_SKLOP1'!B762&lt;&gt;"",'[1]Vmesna vrtilna_SKLOP1'!C762&lt;&gt;""),IF('[1]Vmesna vrtilna_SKLOP1'!B762&lt;&gt;"",'[1]Vmesna vrtilna_SKLOP1'!B762,""),"")</f>
        <v/>
      </c>
      <c r="C762" s="16" t="str">
        <f>IF(OR(C761="Posebna oblika",C761="Kulturno zaščiten objekt",C761="Kulturno zaščiten objekt, Posebna oblika"),"Glej zavihek POSEBNI POGOJI",IF(SUM(N761:Q761)=1,"Posebna oblika",IF(SUM(N761:Q761)=10,"Kulturno zaščiten objekt",IF(SUM(N761:Q761)=11,"Kulturno zaščiten objekt, Posebna oblika",IF(AND('[1]Vmesna vrtilna_SKLOP1'!C762&lt;&gt;"",'[1]Vmesna vrtilna_SKLOP1'!D762&lt;&gt;""),IF('[1]Vmesna vrtilna_SKLOP1'!C762&lt;&gt;"",'[1]Vmesna vrtilna_SKLOP1'!C762,""),"")))))</f>
        <v/>
      </c>
      <c r="D762" s="17" t="str">
        <f>IF(IFERROR(VLOOKUP(B762,'[1]Vmesna vrtilna_SKLOP1'!B:J,6,0),"")=0,"",IFERROR(VLOOKUP(B762,'[1]Vmesna vrtilna_SKLOP1'!B:J,6,0),""))</f>
        <v/>
      </c>
      <c r="E762" s="16" t="str">
        <f>IF(IF('[1]Vmesna vrtilna_SKLOP1'!E762&lt;&gt;"",'[1]Vmesna vrtilna_SKLOP1'!D762,"")=0,"",IF('[1]Vmesna vrtilna_SKLOP1'!E762&lt;&gt;"",'[1]Vmesna vrtilna_SKLOP1'!D762,""))</f>
        <v/>
      </c>
      <c r="F762" s="18" t="str">
        <f>IF('[1]Vmesna vrtilna_SKLOP1'!E762&lt;&gt;"",'[1]Vmesna vrtilna_SKLOP1'!E762,"")</f>
        <v>Notranja polica, mat. Marmor, dim. ŠxG:1,38x0,19m</v>
      </c>
      <c r="G762" s="15" t="str">
        <f>IF('[1]Vmesna vrtilna_SKLOP1'!E762&lt;&gt;"",'[1]Vmesna vrtilna_SKLOP1'!F762,"")</f>
        <v>[kos]</v>
      </c>
      <c r="H762" s="19">
        <f>IF('[1]Vmesna vrtilna_SKLOP1'!F762&lt;&gt;"",'[1]Vmesna vrtilna_SKLOP1'!I762,"")</f>
        <v>2</v>
      </c>
      <c r="I762" s="20" t="str">
        <f>IF(I761="Skupaj:","DDV (22%):",IF(I761="DDV (22%):","Skupaj z DDV:",IF(AND('[1]Vmesna vrtilna_SKLOP1'!C762&lt;&gt;"",'[1]Vmesna vrtilna_SKLOP1'!E762=""),"Skupaj:","")))</f>
        <v/>
      </c>
      <c r="J762" s="21">
        <f t="shared" si="23"/>
        <v>0</v>
      </c>
      <c r="K762" s="21">
        <f>IF(I762="Skupaj z DDV:",SUM(K760,K761),IF(I762="DDV (22%):",K761*0.22,IF(AND('[1]Vmesna vrtilna_SKLOP1'!C762&lt;&gt;"",'[1]Vmesna vrtilna_SKLOP1'!D762=""),'[1]Vmesna vrtilna_SKLOP1'!J762,IF(F762&lt;&gt;"",IF('[1]Vmesna vrtilna_SKLOP1'!J762&lt;&gt;"",'[1]Vmesna vrtilna_SKLOP1'!J762,""),""))))</f>
        <v>143.56136799999999</v>
      </c>
      <c r="L762" s="22">
        <f>IF(I761="Skupaj:","DDV (22%):",IF(I761="DDV (22%):","Skupaj z DDV:",IF(AND('[1]Vmesna vrtilna_SKLOP1'!C762&lt;&gt;"",'[1]Vmesna vrtilna_SKLOP1'!E762=""),"Skupaj:",IF(AND('[1]Vmesna vrtilna_SKLOP1'!C762&lt;&gt;"",'[1]Vmesna vrtilna_SKLOP1'!D762=""),'[1]Vmesna vrtilna_SKLOP1'!J762,IF(F762&lt;&gt;"",IF('[1]Vmesna vrtilna_SKLOP1'!J762&lt;&gt;"",'[1]Vmesna vrtilna_SKLOP1'!J762,""),"")))))</f>
        <v>143.56136799999999</v>
      </c>
      <c r="M762" s="22">
        <f t="shared" si="22"/>
        <v>0</v>
      </c>
      <c r="N762" s="22" t="str">
        <f>IF(IFERROR(VLOOKUP(B762,'[1]Vmesna vrtilna_SKLOP1'!B:J,7,0),"")=0,"",IFERROR(VLOOKUP(B762,'[1]Vmesna vrtilna_SKLOP1'!B:J,7,0),""))</f>
        <v/>
      </c>
      <c r="O762" s="22"/>
    </row>
    <row r="763" spans="2:15" ht="15" customHeight="1" x14ac:dyDescent="0.3">
      <c r="B763" s="15" t="str">
        <f>IF(AND('[1]Vmesna vrtilna_SKLOP1'!B763&lt;&gt;"",'[1]Vmesna vrtilna_SKLOP1'!C763&lt;&gt;""),IF('[1]Vmesna vrtilna_SKLOP1'!B763&lt;&gt;"",'[1]Vmesna vrtilna_SKLOP1'!B763,""),"")</f>
        <v/>
      </c>
      <c r="C763" s="16" t="str">
        <f>IF(OR(C762="Posebna oblika",C762="Kulturno zaščiten objekt",C762="Kulturno zaščiten objekt, Posebna oblika"),"Glej zavihek POSEBNI POGOJI",IF(SUM(N762:Q762)=1,"Posebna oblika",IF(SUM(N762:Q762)=10,"Kulturno zaščiten objekt",IF(SUM(N762:Q762)=11,"Kulturno zaščiten objekt, Posebna oblika",IF(AND('[1]Vmesna vrtilna_SKLOP1'!C763&lt;&gt;"",'[1]Vmesna vrtilna_SKLOP1'!D763&lt;&gt;""),IF('[1]Vmesna vrtilna_SKLOP1'!C763&lt;&gt;"",'[1]Vmesna vrtilna_SKLOP1'!C763,""),"")))))</f>
        <v/>
      </c>
      <c r="D763" s="17" t="str">
        <f>IF(IFERROR(VLOOKUP(B763,'[1]Vmesna vrtilna_SKLOP1'!B:J,6,0),"")=0,"",IFERROR(VLOOKUP(B763,'[1]Vmesna vrtilna_SKLOP1'!B:J,6,0),""))</f>
        <v/>
      </c>
      <c r="E763" s="16" t="str">
        <f>IF(IF('[1]Vmesna vrtilna_SKLOP1'!E763&lt;&gt;"",'[1]Vmesna vrtilna_SKLOP1'!D763,"")=0,"",IF('[1]Vmesna vrtilna_SKLOP1'!E763&lt;&gt;"",'[1]Vmesna vrtilna_SKLOP1'!D763,""))</f>
        <v/>
      </c>
      <c r="F763" s="18" t="str">
        <f>IF('[1]Vmesna vrtilna_SKLOP1'!E763&lt;&gt;"",'[1]Vmesna vrtilna_SKLOP1'!E763,"")</f>
        <v>Notranja polica, mat. Marmor, dim. ŠxG:0,95x0,19m</v>
      </c>
      <c r="G763" s="15" t="str">
        <f>IF('[1]Vmesna vrtilna_SKLOP1'!E763&lt;&gt;"",'[1]Vmesna vrtilna_SKLOP1'!F763,"")</f>
        <v>[kos]</v>
      </c>
      <c r="H763" s="19">
        <f>IF('[1]Vmesna vrtilna_SKLOP1'!F763&lt;&gt;"",'[1]Vmesna vrtilna_SKLOP1'!I763,"")</f>
        <v>1</v>
      </c>
      <c r="I763" s="20" t="str">
        <f>IF(I762="Skupaj:","DDV (22%):",IF(I762="DDV (22%):","Skupaj z DDV:",IF(AND('[1]Vmesna vrtilna_SKLOP1'!C763&lt;&gt;"",'[1]Vmesna vrtilna_SKLOP1'!E763=""),"Skupaj:","")))</f>
        <v/>
      </c>
      <c r="J763" s="21">
        <f t="shared" si="23"/>
        <v>0</v>
      </c>
      <c r="K763" s="21">
        <f>IF(I763="Skupaj z DDV:",SUM(K761,K762),IF(I763="DDV (22%):",K762*0.22,IF(AND('[1]Vmesna vrtilna_SKLOP1'!C763&lt;&gt;"",'[1]Vmesna vrtilna_SKLOP1'!D763=""),'[1]Vmesna vrtilna_SKLOP1'!J763,IF(F763&lt;&gt;"",IF('[1]Vmesna vrtilna_SKLOP1'!J763&lt;&gt;"",'[1]Vmesna vrtilna_SKLOP1'!J763,""),""))))</f>
        <v>52.722524999999997</v>
      </c>
      <c r="L763" s="22">
        <f>IF(I762="Skupaj:","DDV (22%):",IF(I762="DDV (22%):","Skupaj z DDV:",IF(AND('[1]Vmesna vrtilna_SKLOP1'!C763&lt;&gt;"",'[1]Vmesna vrtilna_SKLOP1'!E763=""),"Skupaj:",IF(AND('[1]Vmesna vrtilna_SKLOP1'!C763&lt;&gt;"",'[1]Vmesna vrtilna_SKLOP1'!D763=""),'[1]Vmesna vrtilna_SKLOP1'!J763,IF(F763&lt;&gt;"",IF('[1]Vmesna vrtilna_SKLOP1'!J763&lt;&gt;"",'[1]Vmesna vrtilna_SKLOP1'!J763,""),"")))))</f>
        <v>52.722524999999997</v>
      </c>
      <c r="M763" s="22">
        <f t="shared" si="22"/>
        <v>0</v>
      </c>
      <c r="N763" s="22" t="str">
        <f>IF(IFERROR(VLOOKUP(B763,'[1]Vmesna vrtilna_SKLOP1'!B:J,7,0),"")=0,"",IFERROR(VLOOKUP(B763,'[1]Vmesna vrtilna_SKLOP1'!B:J,7,0),""))</f>
        <v/>
      </c>
      <c r="O763" s="22"/>
    </row>
    <row r="764" spans="2:15" ht="15" customHeight="1" x14ac:dyDescent="0.3">
      <c r="B764" s="15" t="str">
        <f>IF(AND('[1]Vmesna vrtilna_SKLOP1'!B764&lt;&gt;"",'[1]Vmesna vrtilna_SKLOP1'!C764&lt;&gt;""),IF('[1]Vmesna vrtilna_SKLOP1'!B764&lt;&gt;"",'[1]Vmesna vrtilna_SKLOP1'!B764,""),"")</f>
        <v/>
      </c>
      <c r="C764" s="16" t="str">
        <f>IF(OR(C763="Posebna oblika",C763="Kulturno zaščiten objekt",C763="Kulturno zaščiten objekt, Posebna oblika"),"Glej zavihek POSEBNI POGOJI",IF(SUM(N763:Q763)=1,"Posebna oblika",IF(SUM(N763:Q763)=10,"Kulturno zaščiten objekt",IF(SUM(N763:Q763)=11,"Kulturno zaščiten objekt, Posebna oblika",IF(AND('[1]Vmesna vrtilna_SKLOP1'!C764&lt;&gt;"",'[1]Vmesna vrtilna_SKLOP1'!D764&lt;&gt;""),IF('[1]Vmesna vrtilna_SKLOP1'!C764&lt;&gt;"",'[1]Vmesna vrtilna_SKLOP1'!C764,""),"")))))</f>
        <v/>
      </c>
      <c r="D764" s="17" t="str">
        <f>IF(IFERROR(VLOOKUP(B764,'[1]Vmesna vrtilna_SKLOP1'!B:J,6,0),"")=0,"",IFERROR(VLOOKUP(B764,'[1]Vmesna vrtilna_SKLOP1'!B:J,6,0),""))</f>
        <v/>
      </c>
      <c r="E764" s="16" t="str">
        <f>IF(IF('[1]Vmesna vrtilna_SKLOP1'!E764&lt;&gt;"",'[1]Vmesna vrtilna_SKLOP1'!D764,"")=0,"",IF('[1]Vmesna vrtilna_SKLOP1'!E764&lt;&gt;"",'[1]Vmesna vrtilna_SKLOP1'!D764,""))</f>
        <v/>
      </c>
      <c r="F764" s="18" t="str">
        <f>IF('[1]Vmesna vrtilna_SKLOP1'!E764&lt;&gt;"",'[1]Vmesna vrtilna_SKLOP1'!E764,"")</f>
        <v>Notranja polica, mat. Marmor, dim. ŠxG:1,16x0,19m</v>
      </c>
      <c r="G764" s="15" t="str">
        <f>IF('[1]Vmesna vrtilna_SKLOP1'!E764&lt;&gt;"",'[1]Vmesna vrtilna_SKLOP1'!F764,"")</f>
        <v>[kos]</v>
      </c>
      <c r="H764" s="19">
        <f>IF('[1]Vmesna vrtilna_SKLOP1'!F764&lt;&gt;"",'[1]Vmesna vrtilna_SKLOP1'!I764,"")</f>
        <v>1</v>
      </c>
      <c r="I764" s="20" t="str">
        <f>IF(I763="Skupaj:","DDV (22%):",IF(I763="DDV (22%):","Skupaj z DDV:",IF(AND('[1]Vmesna vrtilna_SKLOP1'!C764&lt;&gt;"",'[1]Vmesna vrtilna_SKLOP1'!E764=""),"Skupaj:","")))</f>
        <v/>
      </c>
      <c r="J764" s="21">
        <f t="shared" si="23"/>
        <v>0</v>
      </c>
      <c r="K764" s="21">
        <f>IF(I764="Skupaj z DDV:",SUM(K762,K763),IF(I764="DDV (22%):",K763*0.22,IF(AND('[1]Vmesna vrtilna_SKLOP1'!C764&lt;&gt;"",'[1]Vmesna vrtilna_SKLOP1'!D764=""),'[1]Vmesna vrtilna_SKLOP1'!J764,IF(F764&lt;&gt;"",IF('[1]Vmesna vrtilna_SKLOP1'!J764&lt;&gt;"",'[1]Vmesna vrtilna_SKLOP1'!J764,""),""))))</f>
        <v>61.863216000000001</v>
      </c>
      <c r="L764" s="22">
        <f>IF(I763="Skupaj:","DDV (22%):",IF(I763="DDV (22%):","Skupaj z DDV:",IF(AND('[1]Vmesna vrtilna_SKLOP1'!C764&lt;&gt;"",'[1]Vmesna vrtilna_SKLOP1'!E764=""),"Skupaj:",IF(AND('[1]Vmesna vrtilna_SKLOP1'!C764&lt;&gt;"",'[1]Vmesna vrtilna_SKLOP1'!D764=""),'[1]Vmesna vrtilna_SKLOP1'!J764,IF(F764&lt;&gt;"",IF('[1]Vmesna vrtilna_SKLOP1'!J764&lt;&gt;"",'[1]Vmesna vrtilna_SKLOP1'!J764,""),"")))))</f>
        <v>61.863216000000001</v>
      </c>
      <c r="M764" s="22">
        <f t="shared" si="22"/>
        <v>0</v>
      </c>
      <c r="N764" s="22" t="str">
        <f>IF(IFERROR(VLOOKUP(B764,'[1]Vmesna vrtilna_SKLOP1'!B:J,7,0),"")=0,"",IFERROR(VLOOKUP(B764,'[1]Vmesna vrtilna_SKLOP1'!B:J,7,0),""))</f>
        <v/>
      </c>
      <c r="O764" s="22"/>
    </row>
    <row r="765" spans="2:15" ht="15" customHeight="1" x14ac:dyDescent="0.3">
      <c r="B765" s="15" t="str">
        <f>IF(AND('[1]Vmesna vrtilna_SKLOP1'!B765&lt;&gt;"",'[1]Vmesna vrtilna_SKLOP1'!C765&lt;&gt;""),IF('[1]Vmesna vrtilna_SKLOP1'!B765&lt;&gt;"",'[1]Vmesna vrtilna_SKLOP1'!B765,""),"")</f>
        <v/>
      </c>
      <c r="C765" s="16" t="str">
        <f>IF(OR(C764="Posebna oblika",C764="Kulturno zaščiten objekt",C764="Kulturno zaščiten objekt, Posebna oblika"),"Glej zavihek POSEBNI POGOJI",IF(SUM(N764:Q764)=1,"Posebna oblika",IF(SUM(N764:Q764)=10,"Kulturno zaščiten objekt",IF(SUM(N764:Q764)=11,"Kulturno zaščiten objekt, Posebna oblika",IF(AND('[1]Vmesna vrtilna_SKLOP1'!C765&lt;&gt;"",'[1]Vmesna vrtilna_SKLOP1'!D765&lt;&gt;""),IF('[1]Vmesna vrtilna_SKLOP1'!C765&lt;&gt;"",'[1]Vmesna vrtilna_SKLOP1'!C765,""),"")))))</f>
        <v/>
      </c>
      <c r="D765" s="17" t="str">
        <f>IF(IFERROR(VLOOKUP(B765,'[1]Vmesna vrtilna_SKLOP1'!B:J,6,0),"")=0,"",IFERROR(VLOOKUP(B765,'[1]Vmesna vrtilna_SKLOP1'!B:J,6,0),""))</f>
        <v/>
      </c>
      <c r="E765" s="16" t="str">
        <f>IF(IF('[1]Vmesna vrtilna_SKLOP1'!E765&lt;&gt;"",'[1]Vmesna vrtilna_SKLOP1'!D765,"")=0,"",IF('[1]Vmesna vrtilna_SKLOP1'!E765&lt;&gt;"",'[1]Vmesna vrtilna_SKLOP1'!D765,""))</f>
        <v/>
      </c>
      <c r="F765" s="18" t="str">
        <f>IF('[1]Vmesna vrtilna_SKLOP1'!E765&lt;&gt;"",'[1]Vmesna vrtilna_SKLOP1'!E765,"")</f>
        <v/>
      </c>
      <c r="G765" s="15" t="str">
        <f>IF('[1]Vmesna vrtilna_SKLOP1'!E765&lt;&gt;"",'[1]Vmesna vrtilna_SKLOP1'!F765,"")</f>
        <v/>
      </c>
      <c r="H765" s="19" t="str">
        <f>IF('[1]Vmesna vrtilna_SKLOP1'!F765&lt;&gt;"",'[1]Vmesna vrtilna_SKLOP1'!I765,"")</f>
        <v/>
      </c>
      <c r="I765" s="20" t="str">
        <f>IF(I764="Skupaj:","DDV (22%):",IF(I764="DDV (22%):","Skupaj z DDV:",IF(AND('[1]Vmesna vrtilna_SKLOP1'!C765&lt;&gt;"",'[1]Vmesna vrtilna_SKLOP1'!E765=""),"Skupaj:","")))</f>
        <v/>
      </c>
      <c r="J765" s="21" t="str">
        <f t="shared" si="23"/>
        <v/>
      </c>
      <c r="K765" s="21" t="str">
        <f>IF(I765="Skupaj z DDV:",SUM(K763,K764),IF(I765="DDV (22%):",K764*0.22,IF(AND('[1]Vmesna vrtilna_SKLOP1'!C765&lt;&gt;"",'[1]Vmesna vrtilna_SKLOP1'!D765=""),'[1]Vmesna vrtilna_SKLOP1'!J765,IF(F765&lt;&gt;"",IF('[1]Vmesna vrtilna_SKLOP1'!J765&lt;&gt;"",'[1]Vmesna vrtilna_SKLOP1'!J765,""),""))))</f>
        <v/>
      </c>
      <c r="L765" s="22" t="str">
        <f>IF(I764="Skupaj:","DDV (22%):",IF(I764="DDV (22%):","Skupaj z DDV:",IF(AND('[1]Vmesna vrtilna_SKLOP1'!C765&lt;&gt;"",'[1]Vmesna vrtilna_SKLOP1'!E765=""),"Skupaj:",IF(AND('[1]Vmesna vrtilna_SKLOP1'!C765&lt;&gt;"",'[1]Vmesna vrtilna_SKLOP1'!D765=""),'[1]Vmesna vrtilna_SKLOP1'!J765,IF(F765&lt;&gt;"",IF('[1]Vmesna vrtilna_SKLOP1'!J765&lt;&gt;"",'[1]Vmesna vrtilna_SKLOP1'!J765,""),"")))))</f>
        <v/>
      </c>
      <c r="M765" s="22">
        <f t="shared" si="22"/>
        <v>0</v>
      </c>
      <c r="N765" s="22" t="str">
        <f>IF(IFERROR(VLOOKUP(B765,'[1]Vmesna vrtilna_SKLOP1'!B:J,7,0),"")=0,"",IFERROR(VLOOKUP(B765,'[1]Vmesna vrtilna_SKLOP1'!B:J,7,0),""))</f>
        <v/>
      </c>
      <c r="O765" s="22"/>
    </row>
    <row r="766" spans="2:15" ht="15" customHeight="1" x14ac:dyDescent="0.3">
      <c r="B766" s="15" t="str">
        <f>IF(AND('[1]Vmesna vrtilna_SKLOP1'!B766&lt;&gt;"",'[1]Vmesna vrtilna_SKLOP1'!C766&lt;&gt;""),IF('[1]Vmesna vrtilna_SKLOP1'!B766&lt;&gt;"",'[1]Vmesna vrtilna_SKLOP1'!B766,""),"")</f>
        <v/>
      </c>
      <c r="C766" s="16" t="str">
        <f>IF(OR(C765="Posebna oblika",C765="Kulturno zaščiten objekt",C765="Kulturno zaščiten objekt, Posebna oblika"),"Glej zavihek POSEBNI POGOJI",IF(SUM(N765:Q765)=1,"Posebna oblika",IF(SUM(N765:Q765)=10,"Kulturno zaščiten objekt",IF(SUM(N765:Q765)=11,"Kulturno zaščiten objekt, Posebna oblika",IF(AND('[1]Vmesna vrtilna_SKLOP1'!C766&lt;&gt;"",'[1]Vmesna vrtilna_SKLOP1'!D766&lt;&gt;""),IF('[1]Vmesna vrtilna_SKLOP1'!C766&lt;&gt;"",'[1]Vmesna vrtilna_SKLOP1'!C766,""),"")))))</f>
        <v/>
      </c>
      <c r="D766" s="17" t="str">
        <f>IF(IFERROR(VLOOKUP(B766,'[1]Vmesna vrtilna_SKLOP1'!B:J,6,0),"")=0,"",IFERROR(VLOOKUP(B766,'[1]Vmesna vrtilna_SKLOP1'!B:J,6,0),""))</f>
        <v/>
      </c>
      <c r="E766" s="16" t="str">
        <f>IF(IF('[1]Vmesna vrtilna_SKLOP1'!E766&lt;&gt;"",'[1]Vmesna vrtilna_SKLOP1'!D766,"")=0,"",IF('[1]Vmesna vrtilna_SKLOP1'!E766&lt;&gt;"",'[1]Vmesna vrtilna_SKLOP1'!D766,""))</f>
        <v>Demontaža</v>
      </c>
      <c r="F766" s="18" t="str">
        <f>IF('[1]Vmesna vrtilna_SKLOP1'!E766&lt;&gt;"",'[1]Vmesna vrtilna_SKLOP1'!E766,"")</f>
        <v>Demontaža oken</v>
      </c>
      <c r="G766" s="15" t="str">
        <f>IF('[1]Vmesna vrtilna_SKLOP1'!E766&lt;&gt;"",'[1]Vmesna vrtilna_SKLOP1'!F766,"")</f>
        <v>[m1]</v>
      </c>
      <c r="H766" s="19">
        <f>IF('[1]Vmesna vrtilna_SKLOP1'!F766&lt;&gt;"",'[1]Vmesna vrtilna_SKLOP1'!I766,"")</f>
        <v>61.900000000000006</v>
      </c>
      <c r="I766" s="20" t="str">
        <f>IF(I765="Skupaj:","DDV (22%):",IF(I765="DDV (22%):","Skupaj z DDV:",IF(AND('[1]Vmesna vrtilna_SKLOP1'!C766&lt;&gt;"",'[1]Vmesna vrtilna_SKLOP1'!E766=""),"Skupaj:","")))</f>
        <v/>
      </c>
      <c r="J766" s="21">
        <f t="shared" si="23"/>
        <v>0</v>
      </c>
      <c r="K766" s="21">
        <f>IF(I766="Skupaj z DDV:",SUM(K764,K765),IF(I766="DDV (22%):",K765*0.22,IF(AND('[1]Vmesna vrtilna_SKLOP1'!C766&lt;&gt;"",'[1]Vmesna vrtilna_SKLOP1'!D766=""),'[1]Vmesna vrtilna_SKLOP1'!J766,IF(F766&lt;&gt;"",IF('[1]Vmesna vrtilna_SKLOP1'!J766&lt;&gt;"",'[1]Vmesna vrtilna_SKLOP1'!J766,""),""))))</f>
        <v>433.3</v>
      </c>
      <c r="L766" s="22">
        <f>IF(I765="Skupaj:","DDV (22%):",IF(I765="DDV (22%):","Skupaj z DDV:",IF(AND('[1]Vmesna vrtilna_SKLOP1'!C766&lt;&gt;"",'[1]Vmesna vrtilna_SKLOP1'!E766=""),"Skupaj:",IF(AND('[1]Vmesna vrtilna_SKLOP1'!C766&lt;&gt;"",'[1]Vmesna vrtilna_SKLOP1'!D766=""),'[1]Vmesna vrtilna_SKLOP1'!J766,IF(F766&lt;&gt;"",IF('[1]Vmesna vrtilna_SKLOP1'!J766&lt;&gt;"",'[1]Vmesna vrtilna_SKLOP1'!J766,""),"")))))</f>
        <v>433.3</v>
      </c>
      <c r="M766" s="22">
        <f t="shared" si="22"/>
        <v>0</v>
      </c>
      <c r="N766" s="22" t="str">
        <f>IF(IFERROR(VLOOKUP(B766,'[1]Vmesna vrtilna_SKLOP1'!B:J,7,0),"")=0,"",IFERROR(VLOOKUP(B766,'[1]Vmesna vrtilna_SKLOP1'!B:J,7,0),""))</f>
        <v/>
      </c>
      <c r="O766" s="22"/>
    </row>
    <row r="767" spans="2:15" ht="15" customHeight="1" x14ac:dyDescent="0.3">
      <c r="B767" s="15" t="str">
        <f>IF(AND('[1]Vmesna vrtilna_SKLOP1'!B767&lt;&gt;"",'[1]Vmesna vrtilna_SKLOP1'!C767&lt;&gt;""),IF('[1]Vmesna vrtilna_SKLOP1'!B767&lt;&gt;"",'[1]Vmesna vrtilna_SKLOP1'!B767,""),"")</f>
        <v/>
      </c>
      <c r="C767" s="16" t="str">
        <f>IF(OR(C766="Posebna oblika",C766="Kulturno zaščiten objekt",C766="Kulturno zaščiten objekt, Posebna oblika"),"Glej zavihek POSEBNI POGOJI",IF(SUM(N766:Q766)=1,"Posebna oblika",IF(SUM(N766:Q766)=10,"Kulturno zaščiten objekt",IF(SUM(N766:Q766)=11,"Kulturno zaščiten objekt, Posebna oblika",IF(AND('[1]Vmesna vrtilna_SKLOP1'!C767&lt;&gt;"",'[1]Vmesna vrtilna_SKLOP1'!D767&lt;&gt;""),IF('[1]Vmesna vrtilna_SKLOP1'!C767&lt;&gt;"",'[1]Vmesna vrtilna_SKLOP1'!C767,""),"")))))</f>
        <v/>
      </c>
      <c r="D767" s="17" t="str">
        <f>IF(IFERROR(VLOOKUP(B767,'[1]Vmesna vrtilna_SKLOP1'!B:J,6,0),"")=0,"",IFERROR(VLOOKUP(B767,'[1]Vmesna vrtilna_SKLOP1'!B:J,6,0),""))</f>
        <v/>
      </c>
      <c r="E767" s="16" t="str">
        <f>IF(IF('[1]Vmesna vrtilna_SKLOP1'!E767&lt;&gt;"",'[1]Vmesna vrtilna_SKLOP1'!D767,"")=0,"",IF('[1]Vmesna vrtilna_SKLOP1'!E767&lt;&gt;"",'[1]Vmesna vrtilna_SKLOP1'!D767,""))</f>
        <v/>
      </c>
      <c r="F767" s="18" t="str">
        <f>IF('[1]Vmesna vrtilna_SKLOP1'!E767&lt;&gt;"",'[1]Vmesna vrtilna_SKLOP1'!E767,"")</f>
        <v>Demontaža vrat</v>
      </c>
      <c r="G767" s="15" t="str">
        <f>IF('[1]Vmesna vrtilna_SKLOP1'!E767&lt;&gt;"",'[1]Vmesna vrtilna_SKLOP1'!F767,"")</f>
        <v>[m1]</v>
      </c>
      <c r="H767" s="19">
        <f>IF('[1]Vmesna vrtilna_SKLOP1'!F767&lt;&gt;"",'[1]Vmesna vrtilna_SKLOP1'!I767,"")</f>
        <v>23.94</v>
      </c>
      <c r="I767" s="20" t="str">
        <f>IF(I766="Skupaj:","DDV (22%):",IF(I766="DDV (22%):","Skupaj z DDV:",IF(AND('[1]Vmesna vrtilna_SKLOP1'!C767&lt;&gt;"",'[1]Vmesna vrtilna_SKLOP1'!E767=""),"Skupaj:","")))</f>
        <v/>
      </c>
      <c r="J767" s="21">
        <f t="shared" si="23"/>
        <v>0</v>
      </c>
      <c r="K767" s="21">
        <f>IF(I767="Skupaj z DDV:",SUM(K765,K766),IF(I767="DDV (22%):",K766*0.22,IF(AND('[1]Vmesna vrtilna_SKLOP1'!C767&lt;&gt;"",'[1]Vmesna vrtilna_SKLOP1'!D767=""),'[1]Vmesna vrtilna_SKLOP1'!J767,IF(F767&lt;&gt;"",IF('[1]Vmesna vrtilna_SKLOP1'!J767&lt;&gt;"",'[1]Vmesna vrtilna_SKLOP1'!J767,""),""))))</f>
        <v>167.58</v>
      </c>
      <c r="L767" s="22">
        <f>IF(I766="Skupaj:","DDV (22%):",IF(I766="DDV (22%):","Skupaj z DDV:",IF(AND('[1]Vmesna vrtilna_SKLOP1'!C767&lt;&gt;"",'[1]Vmesna vrtilna_SKLOP1'!E767=""),"Skupaj:",IF(AND('[1]Vmesna vrtilna_SKLOP1'!C767&lt;&gt;"",'[1]Vmesna vrtilna_SKLOP1'!D767=""),'[1]Vmesna vrtilna_SKLOP1'!J767,IF(F767&lt;&gt;"",IF('[1]Vmesna vrtilna_SKLOP1'!J767&lt;&gt;"",'[1]Vmesna vrtilna_SKLOP1'!J767,""),"")))))</f>
        <v>167.58</v>
      </c>
      <c r="M767" s="22">
        <f t="shared" si="22"/>
        <v>0</v>
      </c>
      <c r="N767" s="22" t="str">
        <f>IF(IFERROR(VLOOKUP(B767,'[1]Vmesna vrtilna_SKLOP1'!B:J,7,0),"")=0,"",IFERROR(VLOOKUP(B767,'[1]Vmesna vrtilna_SKLOP1'!B:J,7,0),""))</f>
        <v/>
      </c>
      <c r="O767" s="22"/>
    </row>
    <row r="768" spans="2:15" ht="15" customHeight="1" x14ac:dyDescent="0.3">
      <c r="B768" s="15" t="str">
        <f>IF(AND('[1]Vmesna vrtilna_SKLOP1'!B768&lt;&gt;"",'[1]Vmesna vrtilna_SKLOP1'!C768&lt;&gt;""),IF('[1]Vmesna vrtilna_SKLOP1'!B768&lt;&gt;"",'[1]Vmesna vrtilna_SKLOP1'!B768,""),"")</f>
        <v/>
      </c>
      <c r="C768" s="16" t="str">
        <f>IF(OR(C767="Posebna oblika",C767="Kulturno zaščiten objekt",C767="Kulturno zaščiten objekt, Posebna oblika"),"Glej zavihek POSEBNI POGOJI",IF(SUM(N767:Q767)=1,"Posebna oblika",IF(SUM(N767:Q767)=10,"Kulturno zaščiten objekt",IF(SUM(N767:Q767)=11,"Kulturno zaščiten objekt, Posebna oblika",IF(AND('[1]Vmesna vrtilna_SKLOP1'!C768&lt;&gt;"",'[1]Vmesna vrtilna_SKLOP1'!D768&lt;&gt;""),IF('[1]Vmesna vrtilna_SKLOP1'!C768&lt;&gt;"",'[1]Vmesna vrtilna_SKLOP1'!C768,""),"")))))</f>
        <v/>
      </c>
      <c r="D768" s="17" t="str">
        <f>IF(IFERROR(VLOOKUP(B768,'[1]Vmesna vrtilna_SKLOP1'!B:J,6,0),"")=0,"",IFERROR(VLOOKUP(B768,'[1]Vmesna vrtilna_SKLOP1'!B:J,6,0),""))</f>
        <v/>
      </c>
      <c r="E768" s="16" t="str">
        <f>IF(IF('[1]Vmesna vrtilna_SKLOP1'!E768&lt;&gt;"",'[1]Vmesna vrtilna_SKLOP1'!D768,"")=0,"",IF('[1]Vmesna vrtilna_SKLOP1'!E768&lt;&gt;"",'[1]Vmesna vrtilna_SKLOP1'!D768,""))</f>
        <v/>
      </c>
      <c r="F768" s="18" t="str">
        <f>IF('[1]Vmesna vrtilna_SKLOP1'!E768&lt;&gt;"",'[1]Vmesna vrtilna_SKLOP1'!E768,"")</f>
        <v>Demontaža police</v>
      </c>
      <c r="G768" s="15" t="str">
        <f>IF('[1]Vmesna vrtilna_SKLOP1'!E768&lt;&gt;"",'[1]Vmesna vrtilna_SKLOP1'!F768,"")</f>
        <v>[kos]</v>
      </c>
      <c r="H768" s="19">
        <f>IF('[1]Vmesna vrtilna_SKLOP1'!F768&lt;&gt;"",'[1]Vmesna vrtilna_SKLOP1'!I768,"")</f>
        <v>12</v>
      </c>
      <c r="I768" s="20" t="str">
        <f>IF(I767="Skupaj:","DDV (22%):",IF(I767="DDV (22%):","Skupaj z DDV:",IF(AND('[1]Vmesna vrtilna_SKLOP1'!C768&lt;&gt;"",'[1]Vmesna vrtilna_SKLOP1'!E768=""),"Skupaj:","")))</f>
        <v/>
      </c>
      <c r="J768" s="21">
        <f t="shared" si="23"/>
        <v>0</v>
      </c>
      <c r="K768" s="21">
        <f>IF(I768="Skupaj z DDV:",SUM(K766,K767),IF(I768="DDV (22%):",K767*0.22,IF(AND('[1]Vmesna vrtilna_SKLOP1'!C768&lt;&gt;"",'[1]Vmesna vrtilna_SKLOP1'!D768=""),'[1]Vmesna vrtilna_SKLOP1'!J768,IF(F768&lt;&gt;"",IF('[1]Vmesna vrtilna_SKLOP1'!J768&lt;&gt;"",'[1]Vmesna vrtilna_SKLOP1'!J768,""),""))))</f>
        <v>78.600000000000009</v>
      </c>
      <c r="L768" s="22">
        <f>IF(I767="Skupaj:","DDV (22%):",IF(I767="DDV (22%):","Skupaj z DDV:",IF(AND('[1]Vmesna vrtilna_SKLOP1'!C768&lt;&gt;"",'[1]Vmesna vrtilna_SKLOP1'!E768=""),"Skupaj:",IF(AND('[1]Vmesna vrtilna_SKLOP1'!C768&lt;&gt;"",'[1]Vmesna vrtilna_SKLOP1'!D768=""),'[1]Vmesna vrtilna_SKLOP1'!J768,IF(F768&lt;&gt;"",IF('[1]Vmesna vrtilna_SKLOP1'!J768&lt;&gt;"",'[1]Vmesna vrtilna_SKLOP1'!J768,""),"")))))</f>
        <v>78.600000000000009</v>
      </c>
      <c r="M768" s="22">
        <f t="shared" si="22"/>
        <v>0</v>
      </c>
      <c r="N768" s="22" t="str">
        <f>IF(IFERROR(VLOOKUP(B768,'[1]Vmesna vrtilna_SKLOP1'!B:J,7,0),"")=0,"",IFERROR(VLOOKUP(B768,'[1]Vmesna vrtilna_SKLOP1'!B:J,7,0),""))</f>
        <v/>
      </c>
      <c r="O768" s="22"/>
    </row>
    <row r="769" spans="2:15" ht="15" customHeight="1" x14ac:dyDescent="0.3">
      <c r="B769" s="15" t="str">
        <f>IF(AND('[1]Vmesna vrtilna_SKLOP1'!B769&lt;&gt;"",'[1]Vmesna vrtilna_SKLOP1'!C769&lt;&gt;""),IF('[1]Vmesna vrtilna_SKLOP1'!B769&lt;&gt;"",'[1]Vmesna vrtilna_SKLOP1'!B769,""),"")</f>
        <v/>
      </c>
      <c r="C769" s="16" t="str">
        <f>IF(OR(C768="Posebna oblika",C768="Kulturno zaščiten objekt",C768="Kulturno zaščiten objekt, Posebna oblika"),"Glej zavihek POSEBNI POGOJI",IF(SUM(N768:Q768)=1,"Posebna oblika",IF(SUM(N768:Q768)=10,"Kulturno zaščiten objekt",IF(SUM(N768:Q768)=11,"Kulturno zaščiten objekt, Posebna oblika",IF(AND('[1]Vmesna vrtilna_SKLOP1'!C769&lt;&gt;"",'[1]Vmesna vrtilna_SKLOP1'!D769&lt;&gt;""),IF('[1]Vmesna vrtilna_SKLOP1'!C769&lt;&gt;"",'[1]Vmesna vrtilna_SKLOP1'!C769,""),"")))))</f>
        <v/>
      </c>
      <c r="D769" s="17" t="str">
        <f>IF(IFERROR(VLOOKUP(B769,'[1]Vmesna vrtilna_SKLOP1'!B:J,6,0),"")=0,"",IFERROR(VLOOKUP(B769,'[1]Vmesna vrtilna_SKLOP1'!B:J,6,0),""))</f>
        <v/>
      </c>
      <c r="E769" s="16" t="str">
        <f>IF(IF('[1]Vmesna vrtilna_SKLOP1'!E769&lt;&gt;"",'[1]Vmesna vrtilna_SKLOP1'!D769,"")=0,"",IF('[1]Vmesna vrtilna_SKLOP1'!E769&lt;&gt;"",'[1]Vmesna vrtilna_SKLOP1'!D769,""))</f>
        <v/>
      </c>
      <c r="F769" s="18" t="str">
        <f>IF('[1]Vmesna vrtilna_SKLOP1'!E769&lt;&gt;"",'[1]Vmesna vrtilna_SKLOP1'!E769,"")</f>
        <v/>
      </c>
      <c r="G769" s="15" t="str">
        <f>IF('[1]Vmesna vrtilna_SKLOP1'!E769&lt;&gt;"",'[1]Vmesna vrtilna_SKLOP1'!F769,"")</f>
        <v/>
      </c>
      <c r="H769" s="19" t="str">
        <f>IF('[1]Vmesna vrtilna_SKLOP1'!F769&lt;&gt;"",'[1]Vmesna vrtilna_SKLOP1'!I769,"")</f>
        <v/>
      </c>
      <c r="I769" s="20" t="str">
        <f>IF(I768="Skupaj:","DDV (22%):",IF(I768="DDV (22%):","Skupaj z DDV:",IF(AND('[1]Vmesna vrtilna_SKLOP1'!C769&lt;&gt;"",'[1]Vmesna vrtilna_SKLOP1'!E769=""),"Skupaj:","")))</f>
        <v/>
      </c>
      <c r="J769" s="21" t="str">
        <f t="shared" si="23"/>
        <v/>
      </c>
      <c r="K769" s="21" t="str">
        <f>IF(I769="Skupaj z DDV:",SUM(K767,K768),IF(I769="DDV (22%):",K768*0.22,IF(AND('[1]Vmesna vrtilna_SKLOP1'!C769&lt;&gt;"",'[1]Vmesna vrtilna_SKLOP1'!D769=""),'[1]Vmesna vrtilna_SKLOP1'!J769,IF(F769&lt;&gt;"",IF('[1]Vmesna vrtilna_SKLOP1'!J769&lt;&gt;"",'[1]Vmesna vrtilna_SKLOP1'!J769,""),""))))</f>
        <v/>
      </c>
      <c r="L769" s="22" t="str">
        <f>IF(I768="Skupaj:","DDV (22%):",IF(I768="DDV (22%):","Skupaj z DDV:",IF(AND('[1]Vmesna vrtilna_SKLOP1'!C769&lt;&gt;"",'[1]Vmesna vrtilna_SKLOP1'!E769=""),"Skupaj:",IF(AND('[1]Vmesna vrtilna_SKLOP1'!C769&lt;&gt;"",'[1]Vmesna vrtilna_SKLOP1'!D769=""),'[1]Vmesna vrtilna_SKLOP1'!J769,IF(F769&lt;&gt;"",IF('[1]Vmesna vrtilna_SKLOP1'!J769&lt;&gt;"",'[1]Vmesna vrtilna_SKLOP1'!J769,""),"")))))</f>
        <v/>
      </c>
      <c r="M769" s="22">
        <f t="shared" si="22"/>
        <v>0</v>
      </c>
      <c r="N769" s="22" t="str">
        <f>IF(IFERROR(VLOOKUP(B769,'[1]Vmesna vrtilna_SKLOP1'!B:J,7,0),"")=0,"",IFERROR(VLOOKUP(B769,'[1]Vmesna vrtilna_SKLOP1'!B:J,7,0),""))</f>
        <v/>
      </c>
      <c r="O769" s="22"/>
    </row>
    <row r="770" spans="2:15" ht="15" customHeight="1" x14ac:dyDescent="0.3">
      <c r="B770" s="15" t="str">
        <f>IF(AND('[1]Vmesna vrtilna_SKLOP1'!B770&lt;&gt;"",'[1]Vmesna vrtilna_SKLOP1'!C770&lt;&gt;""),IF('[1]Vmesna vrtilna_SKLOP1'!B770&lt;&gt;"",'[1]Vmesna vrtilna_SKLOP1'!B770,""),"")</f>
        <v/>
      </c>
      <c r="C770" s="16" t="str">
        <f>IF(OR(C769="Posebna oblika",C769="Kulturno zaščiten objekt",C769="Kulturno zaščiten objekt, Posebna oblika"),"Glej zavihek POSEBNI POGOJI",IF(SUM(N769:Q769)=1,"Posebna oblika",IF(SUM(N769:Q769)=10,"Kulturno zaščiten objekt",IF(SUM(N769:Q769)=11,"Kulturno zaščiten objekt, Posebna oblika",IF(AND('[1]Vmesna vrtilna_SKLOP1'!C770&lt;&gt;"",'[1]Vmesna vrtilna_SKLOP1'!D770&lt;&gt;""),IF('[1]Vmesna vrtilna_SKLOP1'!C770&lt;&gt;"",'[1]Vmesna vrtilna_SKLOP1'!C770,""),"")))))</f>
        <v/>
      </c>
      <c r="D770" s="17" t="str">
        <f>IF(IFERROR(VLOOKUP(B770,'[1]Vmesna vrtilna_SKLOP1'!B:J,6,0),"")=0,"",IFERROR(VLOOKUP(B770,'[1]Vmesna vrtilna_SKLOP1'!B:J,6,0),""))</f>
        <v/>
      </c>
      <c r="E770" s="16" t="str">
        <f>IF(IF('[1]Vmesna vrtilna_SKLOP1'!E770&lt;&gt;"",'[1]Vmesna vrtilna_SKLOP1'!D770,"")=0,"",IF('[1]Vmesna vrtilna_SKLOP1'!E770&lt;&gt;"",'[1]Vmesna vrtilna_SKLOP1'!D770,""))</f>
        <v>Montaža</v>
      </c>
      <c r="F770" s="18" t="str">
        <f>IF('[1]Vmesna vrtilna_SKLOP1'!E770&lt;&gt;"",'[1]Vmesna vrtilna_SKLOP1'!E770,"")</f>
        <v>RAL montaža oken z zidarskimi deli</v>
      </c>
      <c r="G770" s="15" t="str">
        <f>IF('[1]Vmesna vrtilna_SKLOP1'!E770&lt;&gt;"",'[1]Vmesna vrtilna_SKLOP1'!F770,"")</f>
        <v>[m1]</v>
      </c>
      <c r="H770" s="19">
        <f>IF('[1]Vmesna vrtilna_SKLOP1'!F770&lt;&gt;"",'[1]Vmesna vrtilna_SKLOP1'!I770,"")</f>
        <v>61.900000000000006</v>
      </c>
      <c r="I770" s="20" t="str">
        <f>IF(I769="Skupaj:","DDV (22%):",IF(I769="DDV (22%):","Skupaj z DDV:",IF(AND('[1]Vmesna vrtilna_SKLOP1'!C770&lt;&gt;"",'[1]Vmesna vrtilna_SKLOP1'!E770=""),"Skupaj:","")))</f>
        <v/>
      </c>
      <c r="J770" s="21">
        <f t="shared" si="23"/>
        <v>0</v>
      </c>
      <c r="K770" s="21">
        <f>IF(I770="Skupaj z DDV:",SUM(K768,K769),IF(I770="DDV (22%):",K769*0.22,IF(AND('[1]Vmesna vrtilna_SKLOP1'!C770&lt;&gt;"",'[1]Vmesna vrtilna_SKLOP1'!D770=""),'[1]Vmesna vrtilna_SKLOP1'!J770,IF(F770&lt;&gt;"",IF('[1]Vmesna vrtilna_SKLOP1'!J770&lt;&gt;"",'[1]Vmesna vrtilna_SKLOP1'!J770,""),""))))</f>
        <v>2104.6</v>
      </c>
      <c r="L770" s="22">
        <f>IF(I769="Skupaj:","DDV (22%):",IF(I769="DDV (22%):","Skupaj z DDV:",IF(AND('[1]Vmesna vrtilna_SKLOP1'!C770&lt;&gt;"",'[1]Vmesna vrtilna_SKLOP1'!E770=""),"Skupaj:",IF(AND('[1]Vmesna vrtilna_SKLOP1'!C770&lt;&gt;"",'[1]Vmesna vrtilna_SKLOP1'!D770=""),'[1]Vmesna vrtilna_SKLOP1'!J770,IF(F770&lt;&gt;"",IF('[1]Vmesna vrtilna_SKLOP1'!J770&lt;&gt;"",'[1]Vmesna vrtilna_SKLOP1'!J770,""),"")))))</f>
        <v>2104.6</v>
      </c>
      <c r="M770" s="22">
        <f t="shared" si="22"/>
        <v>0</v>
      </c>
      <c r="N770" s="22" t="str">
        <f>IF(IFERROR(VLOOKUP(B770,'[1]Vmesna vrtilna_SKLOP1'!B:J,7,0),"")=0,"",IFERROR(VLOOKUP(B770,'[1]Vmesna vrtilna_SKLOP1'!B:J,7,0),""))</f>
        <v/>
      </c>
      <c r="O770" s="22"/>
    </row>
    <row r="771" spans="2:15" ht="15" customHeight="1" x14ac:dyDescent="0.3">
      <c r="B771" s="15" t="str">
        <f>IF(AND('[1]Vmesna vrtilna_SKLOP1'!B771&lt;&gt;"",'[1]Vmesna vrtilna_SKLOP1'!C771&lt;&gt;""),IF('[1]Vmesna vrtilna_SKLOP1'!B771&lt;&gt;"",'[1]Vmesna vrtilna_SKLOP1'!B771,""),"")</f>
        <v/>
      </c>
      <c r="C771" s="16" t="str">
        <f>IF(OR(C770="Posebna oblika",C770="Kulturno zaščiten objekt",C770="Kulturno zaščiten objekt, Posebna oblika"),"Glej zavihek POSEBNI POGOJI",IF(SUM(N770:Q770)=1,"Posebna oblika",IF(SUM(N770:Q770)=10,"Kulturno zaščiten objekt",IF(SUM(N770:Q770)=11,"Kulturno zaščiten objekt, Posebna oblika",IF(AND('[1]Vmesna vrtilna_SKLOP1'!C771&lt;&gt;"",'[1]Vmesna vrtilna_SKLOP1'!D771&lt;&gt;""),IF('[1]Vmesna vrtilna_SKLOP1'!C771&lt;&gt;"",'[1]Vmesna vrtilna_SKLOP1'!C771,""),"")))))</f>
        <v/>
      </c>
      <c r="D771" s="17" t="str">
        <f>IF(IFERROR(VLOOKUP(B771,'[1]Vmesna vrtilna_SKLOP1'!B:J,6,0),"")=0,"",IFERROR(VLOOKUP(B771,'[1]Vmesna vrtilna_SKLOP1'!B:J,6,0),""))</f>
        <v/>
      </c>
      <c r="E771" s="16" t="str">
        <f>IF(IF('[1]Vmesna vrtilna_SKLOP1'!E771&lt;&gt;"",'[1]Vmesna vrtilna_SKLOP1'!D771,"")=0,"",IF('[1]Vmesna vrtilna_SKLOP1'!E771&lt;&gt;"",'[1]Vmesna vrtilna_SKLOP1'!D771,""))</f>
        <v/>
      </c>
      <c r="F771" s="18" t="str">
        <f>IF('[1]Vmesna vrtilna_SKLOP1'!E771&lt;&gt;"",'[1]Vmesna vrtilna_SKLOP1'!E771,"")</f>
        <v>RAL montaža vrat z zidarskimi deli</v>
      </c>
      <c r="G771" s="15" t="str">
        <f>IF('[1]Vmesna vrtilna_SKLOP1'!E771&lt;&gt;"",'[1]Vmesna vrtilna_SKLOP1'!F771,"")</f>
        <v>[m1]</v>
      </c>
      <c r="H771" s="19">
        <f>IF('[1]Vmesna vrtilna_SKLOP1'!F771&lt;&gt;"",'[1]Vmesna vrtilna_SKLOP1'!I771,"")</f>
        <v>23.94</v>
      </c>
      <c r="I771" s="20" t="str">
        <f>IF(I770="Skupaj:","DDV (22%):",IF(I770="DDV (22%):","Skupaj z DDV:",IF(AND('[1]Vmesna vrtilna_SKLOP1'!C771&lt;&gt;"",'[1]Vmesna vrtilna_SKLOP1'!E771=""),"Skupaj:","")))</f>
        <v/>
      </c>
      <c r="J771" s="21">
        <f t="shared" si="23"/>
        <v>0</v>
      </c>
      <c r="K771" s="21">
        <f>IF(I771="Skupaj z DDV:",SUM(K769,K770),IF(I771="DDV (22%):",K770*0.22,IF(AND('[1]Vmesna vrtilna_SKLOP1'!C771&lt;&gt;"",'[1]Vmesna vrtilna_SKLOP1'!D771=""),'[1]Vmesna vrtilna_SKLOP1'!J771,IF(F771&lt;&gt;"",IF('[1]Vmesna vrtilna_SKLOP1'!J771&lt;&gt;"",'[1]Vmesna vrtilna_SKLOP1'!J771,""),""))))</f>
        <v>813.96</v>
      </c>
      <c r="L771" s="22">
        <f>IF(I770="Skupaj:","DDV (22%):",IF(I770="DDV (22%):","Skupaj z DDV:",IF(AND('[1]Vmesna vrtilna_SKLOP1'!C771&lt;&gt;"",'[1]Vmesna vrtilna_SKLOP1'!E771=""),"Skupaj:",IF(AND('[1]Vmesna vrtilna_SKLOP1'!C771&lt;&gt;"",'[1]Vmesna vrtilna_SKLOP1'!D771=""),'[1]Vmesna vrtilna_SKLOP1'!J771,IF(F771&lt;&gt;"",IF('[1]Vmesna vrtilna_SKLOP1'!J771&lt;&gt;"",'[1]Vmesna vrtilna_SKLOP1'!J771,""),"")))))</f>
        <v>813.96</v>
      </c>
      <c r="M771" s="22">
        <f t="shared" ref="M771:M834" si="24">IF(AND(B771&gt;0,B771&lt;100000),J771,IF(OR(I771="Skupaj:",I771="DDV (22%):",I771="Skupaj z DDV:"),M770,SUM(M770,J771)))</f>
        <v>0</v>
      </c>
      <c r="N771" s="22" t="str">
        <f>IF(IFERROR(VLOOKUP(B771,'[1]Vmesna vrtilna_SKLOP1'!B:J,7,0),"")=0,"",IFERROR(VLOOKUP(B771,'[1]Vmesna vrtilna_SKLOP1'!B:J,7,0),""))</f>
        <v/>
      </c>
      <c r="O771" s="22"/>
    </row>
    <row r="772" spans="2:15" ht="15" customHeight="1" x14ac:dyDescent="0.3">
      <c r="B772" s="15" t="str">
        <f>IF(AND('[1]Vmesna vrtilna_SKLOP1'!B772&lt;&gt;"",'[1]Vmesna vrtilna_SKLOP1'!C772&lt;&gt;""),IF('[1]Vmesna vrtilna_SKLOP1'!B772&lt;&gt;"",'[1]Vmesna vrtilna_SKLOP1'!B772,""),"")</f>
        <v/>
      </c>
      <c r="C772" s="16" t="str">
        <f>IF(OR(C771="Posebna oblika",C771="Kulturno zaščiten objekt",C771="Kulturno zaščiten objekt, Posebna oblika"),"Glej zavihek POSEBNI POGOJI",IF(SUM(N771:Q771)=1,"Posebna oblika",IF(SUM(N771:Q771)=10,"Kulturno zaščiten objekt",IF(SUM(N771:Q771)=11,"Kulturno zaščiten objekt, Posebna oblika",IF(AND('[1]Vmesna vrtilna_SKLOP1'!C772&lt;&gt;"",'[1]Vmesna vrtilna_SKLOP1'!D772&lt;&gt;""),IF('[1]Vmesna vrtilna_SKLOP1'!C772&lt;&gt;"",'[1]Vmesna vrtilna_SKLOP1'!C772,""),"")))))</f>
        <v/>
      </c>
      <c r="D772" s="17" t="str">
        <f>IF(IFERROR(VLOOKUP(B772,'[1]Vmesna vrtilna_SKLOP1'!B:J,6,0),"")=0,"",IFERROR(VLOOKUP(B772,'[1]Vmesna vrtilna_SKLOP1'!B:J,6,0),""))</f>
        <v/>
      </c>
      <c r="E772" s="16" t="str">
        <f>IF(IF('[1]Vmesna vrtilna_SKLOP1'!E772&lt;&gt;"",'[1]Vmesna vrtilna_SKLOP1'!D772,"")=0,"",IF('[1]Vmesna vrtilna_SKLOP1'!E772&lt;&gt;"",'[1]Vmesna vrtilna_SKLOP1'!D772,""))</f>
        <v/>
      </c>
      <c r="F772" s="18" t="str">
        <f>IF('[1]Vmesna vrtilna_SKLOP1'!E772&lt;&gt;"",'[1]Vmesna vrtilna_SKLOP1'!E772,"")</f>
        <v>Montaža police</v>
      </c>
      <c r="G772" s="15" t="str">
        <f>IF('[1]Vmesna vrtilna_SKLOP1'!E772&lt;&gt;"",'[1]Vmesna vrtilna_SKLOP1'!F772,"")</f>
        <v>[kos]</v>
      </c>
      <c r="H772" s="19">
        <f>IF('[1]Vmesna vrtilna_SKLOP1'!F772&lt;&gt;"",'[1]Vmesna vrtilna_SKLOP1'!I772,"")</f>
        <v>12</v>
      </c>
      <c r="I772" s="20" t="str">
        <f>IF(I771="Skupaj:","DDV (22%):",IF(I771="DDV (22%):","Skupaj z DDV:",IF(AND('[1]Vmesna vrtilna_SKLOP1'!C772&lt;&gt;"",'[1]Vmesna vrtilna_SKLOP1'!E772=""),"Skupaj:","")))</f>
        <v/>
      </c>
      <c r="J772" s="21">
        <f t="shared" ref="J772:J835" si="25">IFERROR(IF(I772="Skupaj:",M772,IF(I772="Skupaj z DDV:",SUM(J770,J771),IF(I772="DDV (22%):",J771*0.22,IF(F772&lt;&gt;"",H772*I772,"")))),0)</f>
        <v>0</v>
      </c>
      <c r="K772" s="21">
        <f>IF(I772="Skupaj z DDV:",SUM(K770,K771),IF(I772="DDV (22%):",K771*0.22,IF(AND('[1]Vmesna vrtilna_SKLOP1'!C772&lt;&gt;"",'[1]Vmesna vrtilna_SKLOP1'!D772=""),'[1]Vmesna vrtilna_SKLOP1'!J772,IF(F772&lt;&gt;"",IF('[1]Vmesna vrtilna_SKLOP1'!J772&lt;&gt;"",'[1]Vmesna vrtilna_SKLOP1'!J772,""),""))))</f>
        <v>157.20000000000002</v>
      </c>
      <c r="L772" s="22">
        <f>IF(I771="Skupaj:","DDV (22%):",IF(I771="DDV (22%):","Skupaj z DDV:",IF(AND('[1]Vmesna vrtilna_SKLOP1'!C772&lt;&gt;"",'[1]Vmesna vrtilna_SKLOP1'!E772=""),"Skupaj:",IF(AND('[1]Vmesna vrtilna_SKLOP1'!C772&lt;&gt;"",'[1]Vmesna vrtilna_SKLOP1'!D772=""),'[1]Vmesna vrtilna_SKLOP1'!J772,IF(F772&lt;&gt;"",IF('[1]Vmesna vrtilna_SKLOP1'!J772&lt;&gt;"",'[1]Vmesna vrtilna_SKLOP1'!J772,""),"")))))</f>
        <v>157.20000000000002</v>
      </c>
      <c r="M772" s="22">
        <f t="shared" si="24"/>
        <v>0</v>
      </c>
      <c r="N772" s="22" t="str">
        <f>IF(IFERROR(VLOOKUP(B772,'[1]Vmesna vrtilna_SKLOP1'!B:J,7,0),"")=0,"",IFERROR(VLOOKUP(B772,'[1]Vmesna vrtilna_SKLOP1'!B:J,7,0),""))</f>
        <v/>
      </c>
      <c r="O772" s="22"/>
    </row>
    <row r="773" spans="2:15" ht="15" customHeight="1" x14ac:dyDescent="0.3">
      <c r="B773" s="15" t="str">
        <f>IF(AND('[1]Vmesna vrtilna_SKLOP1'!B773&lt;&gt;"",'[1]Vmesna vrtilna_SKLOP1'!C773&lt;&gt;""),IF('[1]Vmesna vrtilna_SKLOP1'!B773&lt;&gt;"",'[1]Vmesna vrtilna_SKLOP1'!B773,""),"")</f>
        <v/>
      </c>
      <c r="C773" s="16" t="str">
        <f>IF(OR(C772="Posebna oblika",C772="Kulturno zaščiten objekt",C772="Kulturno zaščiten objekt, Posebna oblika"),"Glej zavihek POSEBNI POGOJI",IF(SUM(N772:Q772)=1,"Posebna oblika",IF(SUM(N772:Q772)=10,"Kulturno zaščiten objekt",IF(SUM(N772:Q772)=11,"Kulturno zaščiten objekt, Posebna oblika",IF(AND('[1]Vmesna vrtilna_SKLOP1'!C773&lt;&gt;"",'[1]Vmesna vrtilna_SKLOP1'!D773&lt;&gt;""),IF('[1]Vmesna vrtilna_SKLOP1'!C773&lt;&gt;"",'[1]Vmesna vrtilna_SKLOP1'!C773,""),"")))))</f>
        <v/>
      </c>
      <c r="D773" s="17" t="str">
        <f>IF(IFERROR(VLOOKUP(B773,'[1]Vmesna vrtilna_SKLOP1'!B:J,6,0),"")=0,"",IFERROR(VLOOKUP(B773,'[1]Vmesna vrtilna_SKLOP1'!B:J,6,0),""))</f>
        <v/>
      </c>
      <c r="E773" s="16" t="str">
        <f>IF(IF('[1]Vmesna vrtilna_SKLOP1'!E773&lt;&gt;"",'[1]Vmesna vrtilna_SKLOP1'!D773,"")=0,"",IF('[1]Vmesna vrtilna_SKLOP1'!E773&lt;&gt;"",'[1]Vmesna vrtilna_SKLOP1'!D773,""))</f>
        <v/>
      </c>
      <c r="F773" s="18" t="str">
        <f>IF('[1]Vmesna vrtilna_SKLOP1'!E773&lt;&gt;"",'[1]Vmesna vrtilna_SKLOP1'!E773,"")</f>
        <v/>
      </c>
      <c r="G773" s="15" t="str">
        <f>IF('[1]Vmesna vrtilna_SKLOP1'!E773&lt;&gt;"",'[1]Vmesna vrtilna_SKLOP1'!F773,"")</f>
        <v/>
      </c>
      <c r="H773" s="19" t="str">
        <f>IF('[1]Vmesna vrtilna_SKLOP1'!F773&lt;&gt;"",'[1]Vmesna vrtilna_SKLOP1'!I773,"")</f>
        <v/>
      </c>
      <c r="I773" s="20" t="str">
        <f>IF(I772="Skupaj:","DDV (22%):",IF(I772="DDV (22%):","Skupaj z DDV:",IF(AND('[1]Vmesna vrtilna_SKLOP1'!C773&lt;&gt;"",'[1]Vmesna vrtilna_SKLOP1'!E773=""),"Skupaj:","")))</f>
        <v/>
      </c>
      <c r="J773" s="21" t="str">
        <f t="shared" si="25"/>
        <v/>
      </c>
      <c r="K773" s="21" t="str">
        <f>IF(I773="Skupaj z DDV:",SUM(K771,K772),IF(I773="DDV (22%):",K772*0.22,IF(AND('[1]Vmesna vrtilna_SKLOP1'!C773&lt;&gt;"",'[1]Vmesna vrtilna_SKLOP1'!D773=""),'[1]Vmesna vrtilna_SKLOP1'!J773,IF(F773&lt;&gt;"",IF('[1]Vmesna vrtilna_SKLOP1'!J773&lt;&gt;"",'[1]Vmesna vrtilna_SKLOP1'!J773,""),""))))</f>
        <v/>
      </c>
      <c r="L773" s="22" t="str">
        <f>IF(I772="Skupaj:","DDV (22%):",IF(I772="DDV (22%):","Skupaj z DDV:",IF(AND('[1]Vmesna vrtilna_SKLOP1'!C773&lt;&gt;"",'[1]Vmesna vrtilna_SKLOP1'!E773=""),"Skupaj:",IF(AND('[1]Vmesna vrtilna_SKLOP1'!C773&lt;&gt;"",'[1]Vmesna vrtilna_SKLOP1'!D773=""),'[1]Vmesna vrtilna_SKLOP1'!J773,IF(F773&lt;&gt;"",IF('[1]Vmesna vrtilna_SKLOP1'!J773&lt;&gt;"",'[1]Vmesna vrtilna_SKLOP1'!J773,""),"")))))</f>
        <v/>
      </c>
      <c r="M773" s="22">
        <f t="shared" si="24"/>
        <v>0</v>
      </c>
      <c r="N773" s="22" t="str">
        <f>IF(IFERROR(VLOOKUP(B773,'[1]Vmesna vrtilna_SKLOP1'!B:J,7,0),"")=0,"",IFERROR(VLOOKUP(B773,'[1]Vmesna vrtilna_SKLOP1'!B:J,7,0),""))</f>
        <v/>
      </c>
      <c r="O773" s="22"/>
    </row>
    <row r="774" spans="2:15" ht="15" customHeight="1" x14ac:dyDescent="0.3">
      <c r="B774" s="15" t="str">
        <f>IF(AND('[1]Vmesna vrtilna_SKLOP1'!B774&lt;&gt;"",'[1]Vmesna vrtilna_SKLOP1'!C774&lt;&gt;""),IF('[1]Vmesna vrtilna_SKLOP1'!B774&lt;&gt;"",'[1]Vmesna vrtilna_SKLOP1'!B774,""),"")</f>
        <v/>
      </c>
      <c r="C774" s="16" t="str">
        <f>IF(OR(C773="Posebna oblika",C773="Kulturno zaščiten objekt",C773="Kulturno zaščiten objekt, Posebna oblika"),"Glej zavihek POSEBNI POGOJI",IF(SUM(N773:Q773)=1,"Posebna oblika",IF(SUM(N773:Q773)=10,"Kulturno zaščiten objekt",IF(SUM(N773:Q773)=11,"Kulturno zaščiten objekt, Posebna oblika",IF(AND('[1]Vmesna vrtilna_SKLOP1'!C774&lt;&gt;"",'[1]Vmesna vrtilna_SKLOP1'!D774&lt;&gt;""),IF('[1]Vmesna vrtilna_SKLOP1'!C774&lt;&gt;"",'[1]Vmesna vrtilna_SKLOP1'!C774,""),"")))))</f>
        <v/>
      </c>
      <c r="D774" s="17" t="str">
        <f>IF(IFERROR(VLOOKUP(B774,'[1]Vmesna vrtilna_SKLOP1'!B:J,6,0),"")=0,"",IFERROR(VLOOKUP(B774,'[1]Vmesna vrtilna_SKLOP1'!B:J,6,0),""))</f>
        <v/>
      </c>
      <c r="E774" s="16" t="str">
        <f>IF(IF('[1]Vmesna vrtilna_SKLOP1'!E774&lt;&gt;"",'[1]Vmesna vrtilna_SKLOP1'!D774,"")=0,"",IF('[1]Vmesna vrtilna_SKLOP1'!E774&lt;&gt;"",'[1]Vmesna vrtilna_SKLOP1'!D774,""))</f>
        <v>Odvoz na deponijo</v>
      </c>
      <c r="F774" s="18" t="str">
        <f>IF('[1]Vmesna vrtilna_SKLOP1'!E774&lt;&gt;"",'[1]Vmesna vrtilna_SKLOP1'!E774,"")</f>
        <v>Odvoz na deponijo</v>
      </c>
      <c r="G774" s="15" t="str">
        <f>IF('[1]Vmesna vrtilna_SKLOP1'!E774&lt;&gt;"",'[1]Vmesna vrtilna_SKLOP1'!F774,"")</f>
        <v>[m1]</v>
      </c>
      <c r="H774" s="19">
        <f>IF('[1]Vmesna vrtilna_SKLOP1'!F774&lt;&gt;"",'[1]Vmesna vrtilna_SKLOP1'!I774,"")</f>
        <v>85.839999999999989</v>
      </c>
      <c r="I774" s="20" t="str">
        <f>IF(I773="Skupaj:","DDV (22%):",IF(I773="DDV (22%):","Skupaj z DDV:",IF(AND('[1]Vmesna vrtilna_SKLOP1'!C774&lt;&gt;"",'[1]Vmesna vrtilna_SKLOP1'!E774=""),"Skupaj:","")))</f>
        <v/>
      </c>
      <c r="J774" s="21">
        <f t="shared" si="25"/>
        <v>0</v>
      </c>
      <c r="K774" s="21">
        <f>IF(I774="Skupaj z DDV:",SUM(K772,K773),IF(I774="DDV (22%):",K773*0.22,IF(AND('[1]Vmesna vrtilna_SKLOP1'!C774&lt;&gt;"",'[1]Vmesna vrtilna_SKLOP1'!D774=""),'[1]Vmesna vrtilna_SKLOP1'!J774,IF(F774&lt;&gt;"",IF('[1]Vmesna vrtilna_SKLOP1'!J774&lt;&gt;"",'[1]Vmesna vrtilna_SKLOP1'!J774,""),""))))</f>
        <v>257.52</v>
      </c>
      <c r="L774" s="22">
        <f>IF(I773="Skupaj:","DDV (22%):",IF(I773="DDV (22%):","Skupaj z DDV:",IF(AND('[1]Vmesna vrtilna_SKLOP1'!C774&lt;&gt;"",'[1]Vmesna vrtilna_SKLOP1'!E774=""),"Skupaj:",IF(AND('[1]Vmesna vrtilna_SKLOP1'!C774&lt;&gt;"",'[1]Vmesna vrtilna_SKLOP1'!D774=""),'[1]Vmesna vrtilna_SKLOP1'!J774,IF(F774&lt;&gt;"",IF('[1]Vmesna vrtilna_SKLOP1'!J774&lt;&gt;"",'[1]Vmesna vrtilna_SKLOP1'!J774,""),"")))))</f>
        <v>257.52</v>
      </c>
      <c r="M774" s="22">
        <f t="shared" si="24"/>
        <v>0</v>
      </c>
      <c r="N774" s="22" t="str">
        <f>IF(IFERROR(VLOOKUP(B774,'[1]Vmesna vrtilna_SKLOP1'!B:J,7,0),"")=0,"",IFERROR(VLOOKUP(B774,'[1]Vmesna vrtilna_SKLOP1'!B:J,7,0),""))</f>
        <v/>
      </c>
      <c r="O774" s="22"/>
    </row>
    <row r="775" spans="2:15" ht="15" customHeight="1" x14ac:dyDescent="0.3">
      <c r="B775" s="15" t="str">
        <f>IF(AND('[1]Vmesna vrtilna_SKLOP1'!B775&lt;&gt;"",'[1]Vmesna vrtilna_SKLOP1'!C775&lt;&gt;""),IF('[1]Vmesna vrtilna_SKLOP1'!B775&lt;&gt;"",'[1]Vmesna vrtilna_SKLOP1'!B775,""),"")</f>
        <v/>
      </c>
      <c r="C775" s="16" t="str">
        <f>IF(OR(C774="Posebna oblika",C774="Kulturno zaščiten objekt",C774="Kulturno zaščiten objekt, Posebna oblika"),"Glej zavihek POSEBNI POGOJI",IF(SUM(N774:Q774)=1,"Posebna oblika",IF(SUM(N774:Q774)=10,"Kulturno zaščiten objekt",IF(SUM(N774:Q774)=11,"Kulturno zaščiten objekt, Posebna oblika",IF(AND('[1]Vmesna vrtilna_SKLOP1'!C775&lt;&gt;"",'[1]Vmesna vrtilna_SKLOP1'!D775&lt;&gt;""),IF('[1]Vmesna vrtilna_SKLOP1'!C775&lt;&gt;"",'[1]Vmesna vrtilna_SKLOP1'!C775,""),"")))))</f>
        <v/>
      </c>
      <c r="D775" s="17" t="str">
        <f>IF(IFERROR(VLOOKUP(B775,'[1]Vmesna vrtilna_SKLOP1'!B:J,6,0),"")=0,"",IFERROR(VLOOKUP(B775,'[1]Vmesna vrtilna_SKLOP1'!B:J,6,0),""))</f>
        <v/>
      </c>
      <c r="E775" s="16" t="str">
        <f>IF(IF('[1]Vmesna vrtilna_SKLOP1'!E775&lt;&gt;"",'[1]Vmesna vrtilna_SKLOP1'!D775,"")=0,"",IF('[1]Vmesna vrtilna_SKLOP1'!E775&lt;&gt;"",'[1]Vmesna vrtilna_SKLOP1'!D775,""))</f>
        <v/>
      </c>
      <c r="F775" s="18" t="str">
        <f>IF('[1]Vmesna vrtilna_SKLOP1'!E775&lt;&gt;"",'[1]Vmesna vrtilna_SKLOP1'!E775,"")</f>
        <v/>
      </c>
      <c r="G775" s="15" t="str">
        <f>IF('[1]Vmesna vrtilna_SKLOP1'!E775&lt;&gt;"",'[1]Vmesna vrtilna_SKLOP1'!F775,"")</f>
        <v/>
      </c>
      <c r="H775" s="19" t="str">
        <f>IF('[1]Vmesna vrtilna_SKLOP1'!F775&lt;&gt;"",'[1]Vmesna vrtilna_SKLOP1'!I775,"")</f>
        <v/>
      </c>
      <c r="I775" s="20" t="str">
        <f>IF(I774="Skupaj:","DDV (22%):",IF(I774="DDV (22%):","Skupaj z DDV:",IF(AND('[1]Vmesna vrtilna_SKLOP1'!C775&lt;&gt;"",'[1]Vmesna vrtilna_SKLOP1'!E775=""),"Skupaj:","")))</f>
        <v/>
      </c>
      <c r="J775" s="21" t="str">
        <f t="shared" si="25"/>
        <v/>
      </c>
      <c r="K775" s="21" t="str">
        <f>IF(I775="Skupaj z DDV:",SUM(K773,K774),IF(I775="DDV (22%):",K774*0.22,IF(AND('[1]Vmesna vrtilna_SKLOP1'!C775&lt;&gt;"",'[1]Vmesna vrtilna_SKLOP1'!D775=""),'[1]Vmesna vrtilna_SKLOP1'!J775,IF(F775&lt;&gt;"",IF('[1]Vmesna vrtilna_SKLOP1'!J775&lt;&gt;"",'[1]Vmesna vrtilna_SKLOP1'!J775,""),""))))</f>
        <v/>
      </c>
      <c r="L775" s="22" t="str">
        <f>IF(I774="Skupaj:","DDV (22%):",IF(I774="DDV (22%):","Skupaj z DDV:",IF(AND('[1]Vmesna vrtilna_SKLOP1'!C775&lt;&gt;"",'[1]Vmesna vrtilna_SKLOP1'!E775=""),"Skupaj:",IF(AND('[1]Vmesna vrtilna_SKLOP1'!C775&lt;&gt;"",'[1]Vmesna vrtilna_SKLOP1'!D775=""),'[1]Vmesna vrtilna_SKLOP1'!J775,IF(F775&lt;&gt;"",IF('[1]Vmesna vrtilna_SKLOP1'!J775&lt;&gt;"",'[1]Vmesna vrtilna_SKLOP1'!J775,""),"")))))</f>
        <v/>
      </c>
      <c r="M775" s="22">
        <f t="shared" si="24"/>
        <v>0</v>
      </c>
      <c r="N775" s="22" t="str">
        <f>IF(IFERROR(VLOOKUP(B775,'[1]Vmesna vrtilna_SKLOP1'!B:J,7,0),"")=0,"",IFERROR(VLOOKUP(B775,'[1]Vmesna vrtilna_SKLOP1'!B:J,7,0),""))</f>
        <v/>
      </c>
      <c r="O775" s="22"/>
    </row>
    <row r="776" spans="2:15" ht="15" customHeight="1" x14ac:dyDescent="0.3">
      <c r="B776" s="15" t="str">
        <f>IF(AND('[1]Vmesna vrtilna_SKLOP1'!B776&lt;&gt;"",'[1]Vmesna vrtilna_SKLOP1'!C776&lt;&gt;""),IF('[1]Vmesna vrtilna_SKLOP1'!B776&lt;&gt;"",'[1]Vmesna vrtilna_SKLOP1'!B776,""),"")</f>
        <v/>
      </c>
      <c r="C776" s="16" t="str">
        <f>IF(OR(C775="Posebna oblika",C775="Kulturno zaščiten objekt",C775="Kulturno zaščiten objekt, Posebna oblika"),"Glej zavihek POSEBNI POGOJI",IF(SUM(N775:Q775)=1,"Posebna oblika",IF(SUM(N775:Q775)=10,"Kulturno zaščiten objekt",IF(SUM(N775:Q775)=11,"Kulturno zaščiten objekt, Posebna oblika",IF(AND('[1]Vmesna vrtilna_SKLOP1'!C776&lt;&gt;"",'[1]Vmesna vrtilna_SKLOP1'!D776&lt;&gt;""),IF('[1]Vmesna vrtilna_SKLOP1'!C776&lt;&gt;"",'[1]Vmesna vrtilna_SKLOP1'!C776,""),"")))))</f>
        <v/>
      </c>
      <c r="D776" s="17" t="str">
        <f>IF(IFERROR(VLOOKUP(B776,'[1]Vmesna vrtilna_SKLOP1'!B:J,6,0),"")=0,"",IFERROR(VLOOKUP(B776,'[1]Vmesna vrtilna_SKLOP1'!B:J,6,0),""))</f>
        <v/>
      </c>
      <c r="E776" s="16" t="str">
        <f>IF(IF('[1]Vmesna vrtilna_SKLOP1'!E776&lt;&gt;"",'[1]Vmesna vrtilna_SKLOP1'!D776,"")=0,"",IF('[1]Vmesna vrtilna_SKLOP1'!E776&lt;&gt;"",'[1]Vmesna vrtilna_SKLOP1'!D776,""))</f>
        <v>Slikopleskarska dela</v>
      </c>
      <c r="F776" s="18" t="str">
        <f>IF('[1]Vmesna vrtilna_SKLOP1'!E776&lt;&gt;"",'[1]Vmesna vrtilna_SKLOP1'!E776,"")</f>
        <v>Slikopleskarska dela na špaletah</v>
      </c>
      <c r="G776" s="15" t="str">
        <f>IF('[1]Vmesna vrtilna_SKLOP1'!E776&lt;&gt;"",'[1]Vmesna vrtilna_SKLOP1'!F776,"")</f>
        <v>[m1]</v>
      </c>
      <c r="H776" s="19">
        <f>IF('[1]Vmesna vrtilna_SKLOP1'!F776&lt;&gt;"",'[1]Vmesna vrtilna_SKLOP1'!I776,"")</f>
        <v>47.44</v>
      </c>
      <c r="I776" s="20" t="str">
        <f>IF(I775="Skupaj:","DDV (22%):",IF(I775="DDV (22%):","Skupaj z DDV:",IF(AND('[1]Vmesna vrtilna_SKLOP1'!C776&lt;&gt;"",'[1]Vmesna vrtilna_SKLOP1'!E776=""),"Skupaj:","")))</f>
        <v/>
      </c>
      <c r="J776" s="21">
        <f t="shared" si="25"/>
        <v>0</v>
      </c>
      <c r="K776" s="21">
        <f>IF(I776="Skupaj z DDV:",SUM(K774,K775),IF(I776="DDV (22%):",K775*0.22,IF(AND('[1]Vmesna vrtilna_SKLOP1'!C776&lt;&gt;"",'[1]Vmesna vrtilna_SKLOP1'!D776=""),'[1]Vmesna vrtilna_SKLOP1'!J776,IF(F776&lt;&gt;"",IF('[1]Vmesna vrtilna_SKLOP1'!J776&lt;&gt;"",'[1]Vmesna vrtilna_SKLOP1'!J776,""),""))))</f>
        <v>686.71999999999991</v>
      </c>
      <c r="L776" s="22">
        <f>IF(I775="Skupaj:","DDV (22%):",IF(I775="DDV (22%):","Skupaj z DDV:",IF(AND('[1]Vmesna vrtilna_SKLOP1'!C776&lt;&gt;"",'[1]Vmesna vrtilna_SKLOP1'!E776=""),"Skupaj:",IF(AND('[1]Vmesna vrtilna_SKLOP1'!C776&lt;&gt;"",'[1]Vmesna vrtilna_SKLOP1'!D776=""),'[1]Vmesna vrtilna_SKLOP1'!J776,IF(F776&lt;&gt;"",IF('[1]Vmesna vrtilna_SKLOP1'!J776&lt;&gt;"",'[1]Vmesna vrtilna_SKLOP1'!J776,""),"")))))</f>
        <v>686.71999999999991</v>
      </c>
      <c r="M776" s="22">
        <f t="shared" si="24"/>
        <v>0</v>
      </c>
      <c r="N776" s="22" t="str">
        <f>IF(IFERROR(VLOOKUP(B776,'[1]Vmesna vrtilna_SKLOP1'!B:J,7,0),"")=0,"",IFERROR(VLOOKUP(B776,'[1]Vmesna vrtilna_SKLOP1'!B:J,7,0),""))</f>
        <v/>
      </c>
      <c r="O776" s="22"/>
    </row>
    <row r="777" spans="2:15" ht="15" customHeight="1" x14ac:dyDescent="0.3">
      <c r="B777" s="15" t="str">
        <f>IF(AND('[1]Vmesna vrtilna_SKLOP1'!B777&lt;&gt;"",'[1]Vmesna vrtilna_SKLOP1'!C777&lt;&gt;""),IF('[1]Vmesna vrtilna_SKLOP1'!B777&lt;&gt;"",'[1]Vmesna vrtilna_SKLOP1'!B777,""),"")</f>
        <v/>
      </c>
      <c r="C777" s="16" t="str">
        <f>IF(OR(C776="Posebna oblika",C776="Kulturno zaščiten objekt",C776="Kulturno zaščiten objekt, Posebna oblika"),"Glej zavihek POSEBNI POGOJI",IF(SUM(N776:Q776)=1,"Posebna oblika",IF(SUM(N776:Q776)=10,"Kulturno zaščiten objekt",IF(SUM(N776:Q776)=11,"Kulturno zaščiten objekt, Posebna oblika",IF(AND('[1]Vmesna vrtilna_SKLOP1'!C777&lt;&gt;"",'[1]Vmesna vrtilna_SKLOP1'!D777&lt;&gt;""),IF('[1]Vmesna vrtilna_SKLOP1'!C777&lt;&gt;"",'[1]Vmesna vrtilna_SKLOP1'!C777,""),"")))))</f>
        <v/>
      </c>
      <c r="D777" s="17" t="str">
        <f>IF(IFERROR(VLOOKUP(B777,'[1]Vmesna vrtilna_SKLOP1'!B:J,6,0),"")=0,"",IFERROR(VLOOKUP(B777,'[1]Vmesna vrtilna_SKLOP1'!B:J,6,0),""))</f>
        <v/>
      </c>
      <c r="E777" s="16" t="str">
        <f>IF(IF('[1]Vmesna vrtilna_SKLOP1'!E777&lt;&gt;"",'[1]Vmesna vrtilna_SKLOP1'!D777,"")=0,"",IF('[1]Vmesna vrtilna_SKLOP1'!E777&lt;&gt;"",'[1]Vmesna vrtilna_SKLOP1'!D777,""))</f>
        <v/>
      </c>
      <c r="F777" s="18" t="str">
        <f>IF('[1]Vmesna vrtilna_SKLOP1'!E777&lt;&gt;"",'[1]Vmesna vrtilna_SKLOP1'!E777,"")</f>
        <v/>
      </c>
      <c r="G777" s="15" t="str">
        <f>IF('[1]Vmesna vrtilna_SKLOP1'!E777&lt;&gt;"",'[1]Vmesna vrtilna_SKLOP1'!F777,"")</f>
        <v/>
      </c>
      <c r="H777" s="19" t="str">
        <f>IF('[1]Vmesna vrtilna_SKLOP1'!F777&lt;&gt;"",'[1]Vmesna vrtilna_SKLOP1'!I777,"")</f>
        <v/>
      </c>
      <c r="I777" s="20" t="str">
        <f>IF(I776="Skupaj:","DDV (22%):",IF(I776="DDV (22%):","Skupaj z DDV:",IF(AND('[1]Vmesna vrtilna_SKLOP1'!C777&lt;&gt;"",'[1]Vmesna vrtilna_SKLOP1'!E777=""),"Skupaj:","")))</f>
        <v/>
      </c>
      <c r="J777" s="21" t="str">
        <f t="shared" si="25"/>
        <v/>
      </c>
      <c r="K777" s="21" t="str">
        <f>IF(I777="Skupaj z DDV:",SUM(K775,K776),IF(I777="DDV (22%):",K776*0.22,IF(AND('[1]Vmesna vrtilna_SKLOP1'!C777&lt;&gt;"",'[1]Vmesna vrtilna_SKLOP1'!D777=""),'[1]Vmesna vrtilna_SKLOP1'!J777,IF(F777&lt;&gt;"",IF('[1]Vmesna vrtilna_SKLOP1'!J777&lt;&gt;"",'[1]Vmesna vrtilna_SKLOP1'!J777,""),""))))</f>
        <v/>
      </c>
      <c r="L777" s="22" t="str">
        <f>IF(I776="Skupaj:","DDV (22%):",IF(I776="DDV (22%):","Skupaj z DDV:",IF(AND('[1]Vmesna vrtilna_SKLOP1'!C777&lt;&gt;"",'[1]Vmesna vrtilna_SKLOP1'!E777=""),"Skupaj:",IF(AND('[1]Vmesna vrtilna_SKLOP1'!C777&lt;&gt;"",'[1]Vmesna vrtilna_SKLOP1'!D777=""),'[1]Vmesna vrtilna_SKLOP1'!J777,IF(F777&lt;&gt;"",IF('[1]Vmesna vrtilna_SKLOP1'!J777&lt;&gt;"",'[1]Vmesna vrtilna_SKLOP1'!J777,""),"")))))</f>
        <v/>
      </c>
      <c r="M777" s="22">
        <f t="shared" si="24"/>
        <v>0</v>
      </c>
      <c r="N777" s="22" t="str">
        <f>IF(IFERROR(VLOOKUP(B777,'[1]Vmesna vrtilna_SKLOP1'!B:J,7,0),"")=0,"",IFERROR(VLOOKUP(B777,'[1]Vmesna vrtilna_SKLOP1'!B:J,7,0),""))</f>
        <v/>
      </c>
      <c r="O777" s="22"/>
    </row>
    <row r="778" spans="2:15" ht="15" customHeight="1" x14ac:dyDescent="0.3">
      <c r="B778" s="15" t="str">
        <f>IF(AND('[1]Vmesna vrtilna_SKLOP1'!B778&lt;&gt;"",'[1]Vmesna vrtilna_SKLOP1'!C778&lt;&gt;""),IF('[1]Vmesna vrtilna_SKLOP1'!B778&lt;&gt;"",'[1]Vmesna vrtilna_SKLOP1'!B778,""),"")</f>
        <v/>
      </c>
      <c r="C778" s="16" t="str">
        <f>IF(OR(C777="Posebna oblika",C777="Kulturno zaščiten objekt",C777="Kulturno zaščiten objekt, Posebna oblika"),"Glej zavihek POSEBNI POGOJI",IF(SUM(N777:Q777)=1,"Posebna oblika",IF(SUM(N777:Q777)=10,"Kulturno zaščiten objekt",IF(SUM(N777:Q777)=11,"Kulturno zaščiten objekt, Posebna oblika",IF(AND('[1]Vmesna vrtilna_SKLOP1'!C778&lt;&gt;"",'[1]Vmesna vrtilna_SKLOP1'!D778&lt;&gt;""),IF('[1]Vmesna vrtilna_SKLOP1'!C778&lt;&gt;"",'[1]Vmesna vrtilna_SKLOP1'!C778,""),"")))))</f>
        <v/>
      </c>
      <c r="D778" s="17" t="str">
        <f>IF(IFERROR(VLOOKUP(B778,'[1]Vmesna vrtilna_SKLOP1'!B:J,6,0),"")=0,"",IFERROR(VLOOKUP(B778,'[1]Vmesna vrtilna_SKLOP1'!B:J,6,0),""))</f>
        <v/>
      </c>
      <c r="E778" s="16" t="str">
        <f>IF(IF('[1]Vmesna vrtilna_SKLOP1'!E778&lt;&gt;"",'[1]Vmesna vrtilna_SKLOP1'!D778,"")=0,"",IF('[1]Vmesna vrtilna_SKLOP1'!E778&lt;&gt;"",'[1]Vmesna vrtilna_SKLOP1'!D778,""))</f>
        <v/>
      </c>
      <c r="F778" s="18" t="str">
        <f>IF('[1]Vmesna vrtilna_SKLOP1'!E778&lt;&gt;"",'[1]Vmesna vrtilna_SKLOP1'!E778,"")</f>
        <v/>
      </c>
      <c r="G778" s="15" t="str">
        <f>IF('[1]Vmesna vrtilna_SKLOP1'!E778&lt;&gt;"",'[1]Vmesna vrtilna_SKLOP1'!F778,"")</f>
        <v/>
      </c>
      <c r="H778" s="19" t="str">
        <f>IF('[1]Vmesna vrtilna_SKLOP1'!F778&lt;&gt;"",'[1]Vmesna vrtilna_SKLOP1'!I778,"")</f>
        <v/>
      </c>
      <c r="I778" s="20" t="str">
        <f>IF(I777="Skupaj:","DDV (22%):",IF(I777="DDV (22%):","Skupaj z DDV:",IF(AND('[1]Vmesna vrtilna_SKLOP1'!C778&lt;&gt;"",'[1]Vmesna vrtilna_SKLOP1'!E778=""),"Skupaj:","")))</f>
        <v>Skupaj:</v>
      </c>
      <c r="J778" s="21">
        <f t="shared" si="25"/>
        <v>0</v>
      </c>
      <c r="K778" s="21">
        <f>IF(I778="Skupaj z DDV:",SUM(K776,K777),IF(I778="DDV (22%):",K777*0.22,IF(AND('[1]Vmesna vrtilna_SKLOP1'!C778&lt;&gt;"",'[1]Vmesna vrtilna_SKLOP1'!D778=""),'[1]Vmesna vrtilna_SKLOP1'!J778,IF(F778&lt;&gt;"",IF('[1]Vmesna vrtilna_SKLOP1'!J778&lt;&gt;"",'[1]Vmesna vrtilna_SKLOP1'!J778,""),""))))</f>
        <v>12975.495470207896</v>
      </c>
      <c r="L778" s="22" t="str">
        <f>IF(I777="Skupaj:","DDV (22%):",IF(I777="DDV (22%):","Skupaj z DDV:",IF(AND('[1]Vmesna vrtilna_SKLOP1'!C778&lt;&gt;"",'[1]Vmesna vrtilna_SKLOP1'!E778=""),"Skupaj:",IF(AND('[1]Vmesna vrtilna_SKLOP1'!C778&lt;&gt;"",'[1]Vmesna vrtilna_SKLOP1'!D778=""),'[1]Vmesna vrtilna_SKLOP1'!J778,IF(F778&lt;&gt;"",IF('[1]Vmesna vrtilna_SKLOP1'!J778&lt;&gt;"",'[1]Vmesna vrtilna_SKLOP1'!J778,""),"")))))</f>
        <v>Skupaj:</v>
      </c>
      <c r="M778" s="22">
        <f t="shared" si="24"/>
        <v>0</v>
      </c>
      <c r="N778" s="22" t="str">
        <f>IF(IFERROR(VLOOKUP(B778,'[1]Vmesna vrtilna_SKLOP1'!B:J,7,0),"")=0,"",IFERROR(VLOOKUP(B778,'[1]Vmesna vrtilna_SKLOP1'!B:J,7,0),""))</f>
        <v/>
      </c>
      <c r="O778" s="22"/>
    </row>
    <row r="779" spans="2:15" ht="15" customHeight="1" x14ac:dyDescent="0.3">
      <c r="B779" s="15" t="str">
        <f>IF(AND('[1]Vmesna vrtilna_SKLOP1'!B779&lt;&gt;"",'[1]Vmesna vrtilna_SKLOP1'!C779&lt;&gt;""),IF('[1]Vmesna vrtilna_SKLOP1'!B779&lt;&gt;"",'[1]Vmesna vrtilna_SKLOP1'!B779,""),"")</f>
        <v/>
      </c>
      <c r="C779" s="16" t="str">
        <f>IF(OR(C778="Posebna oblika",C778="Kulturno zaščiten objekt",C778="Kulturno zaščiten objekt, Posebna oblika"),"Glej zavihek POSEBNI POGOJI",IF(SUM(N778:Q778)=1,"Posebna oblika",IF(SUM(N778:Q778)=10,"Kulturno zaščiten objekt",IF(SUM(N778:Q778)=11,"Kulturno zaščiten objekt, Posebna oblika",IF(AND('[1]Vmesna vrtilna_SKLOP1'!C779&lt;&gt;"",'[1]Vmesna vrtilna_SKLOP1'!D779&lt;&gt;""),IF('[1]Vmesna vrtilna_SKLOP1'!C779&lt;&gt;"",'[1]Vmesna vrtilna_SKLOP1'!C779,""),"")))))</f>
        <v/>
      </c>
      <c r="D779" s="17" t="str">
        <f>IF(IFERROR(VLOOKUP(B779,'[1]Vmesna vrtilna_SKLOP1'!B:J,6,0),"")=0,"",IFERROR(VLOOKUP(B779,'[1]Vmesna vrtilna_SKLOP1'!B:J,6,0),""))</f>
        <v/>
      </c>
      <c r="E779" s="16" t="str">
        <f>IF(IF('[1]Vmesna vrtilna_SKLOP1'!E779&lt;&gt;"",'[1]Vmesna vrtilna_SKLOP1'!D779,"")=0,"",IF('[1]Vmesna vrtilna_SKLOP1'!E779&lt;&gt;"",'[1]Vmesna vrtilna_SKLOP1'!D779,""))</f>
        <v/>
      </c>
      <c r="F779" s="18" t="str">
        <f>IF('[1]Vmesna vrtilna_SKLOP1'!E779&lt;&gt;"",'[1]Vmesna vrtilna_SKLOP1'!E779,"")</f>
        <v/>
      </c>
      <c r="G779" s="15" t="str">
        <f>IF('[1]Vmesna vrtilna_SKLOP1'!E779&lt;&gt;"",'[1]Vmesna vrtilna_SKLOP1'!F779,"")</f>
        <v/>
      </c>
      <c r="H779" s="19" t="str">
        <f>IF('[1]Vmesna vrtilna_SKLOP1'!F779&lt;&gt;"",'[1]Vmesna vrtilna_SKLOP1'!I779,"")</f>
        <v/>
      </c>
      <c r="I779" s="20" t="str">
        <f>IF(I778="Skupaj:","DDV (22%):",IF(I778="DDV (22%):","Skupaj z DDV:",IF(AND('[1]Vmesna vrtilna_SKLOP1'!C779&lt;&gt;"",'[1]Vmesna vrtilna_SKLOP1'!E779=""),"Skupaj:","")))</f>
        <v>DDV (22%):</v>
      </c>
      <c r="J779" s="21">
        <f t="shared" si="25"/>
        <v>0</v>
      </c>
      <c r="K779" s="21">
        <f>IF(I779="Skupaj z DDV:",SUM(K777,K778),IF(I779="DDV (22%):",K778*0.22,IF(AND('[1]Vmesna vrtilna_SKLOP1'!C779&lt;&gt;"",'[1]Vmesna vrtilna_SKLOP1'!D779=""),'[1]Vmesna vrtilna_SKLOP1'!J779,IF(F779&lt;&gt;"",IF('[1]Vmesna vrtilna_SKLOP1'!J779&lt;&gt;"",'[1]Vmesna vrtilna_SKLOP1'!J779,""),""))))</f>
        <v>2854.609003445737</v>
      </c>
      <c r="L779" s="22" t="str">
        <f>IF(I778="Skupaj:","DDV (22%):",IF(I778="DDV (22%):","Skupaj z DDV:",IF(AND('[1]Vmesna vrtilna_SKLOP1'!C779&lt;&gt;"",'[1]Vmesna vrtilna_SKLOP1'!E779=""),"Skupaj:",IF(AND('[1]Vmesna vrtilna_SKLOP1'!C779&lt;&gt;"",'[1]Vmesna vrtilna_SKLOP1'!D779=""),'[1]Vmesna vrtilna_SKLOP1'!J779,IF(F779&lt;&gt;"",IF('[1]Vmesna vrtilna_SKLOP1'!J779&lt;&gt;"",'[1]Vmesna vrtilna_SKLOP1'!J779,""),"")))))</f>
        <v>DDV (22%):</v>
      </c>
      <c r="M779" s="22">
        <f t="shared" si="24"/>
        <v>0</v>
      </c>
      <c r="N779" s="22" t="str">
        <f>IF(IFERROR(VLOOKUP(B779,'[1]Vmesna vrtilna_SKLOP1'!B:J,7,0),"")=0,"",IFERROR(VLOOKUP(B779,'[1]Vmesna vrtilna_SKLOP1'!B:J,7,0),""))</f>
        <v/>
      </c>
      <c r="O779" s="22"/>
    </row>
    <row r="780" spans="2:15" ht="15" customHeight="1" x14ac:dyDescent="0.3">
      <c r="B780" s="15" t="str">
        <f>IF(AND('[1]Vmesna vrtilna_SKLOP1'!B780&lt;&gt;"",'[1]Vmesna vrtilna_SKLOP1'!C780&lt;&gt;""),IF('[1]Vmesna vrtilna_SKLOP1'!B780&lt;&gt;"",'[1]Vmesna vrtilna_SKLOP1'!B780,""),"")</f>
        <v/>
      </c>
      <c r="C780" s="16" t="str">
        <f>IF(OR(C779="Posebna oblika",C779="Kulturno zaščiten objekt",C779="Kulturno zaščiten objekt, Posebna oblika"),"Glej zavihek POSEBNI POGOJI",IF(SUM(N779:Q779)=1,"Posebna oblika",IF(SUM(N779:Q779)=10,"Kulturno zaščiten objekt",IF(SUM(N779:Q779)=11,"Kulturno zaščiten objekt, Posebna oblika",IF(AND('[1]Vmesna vrtilna_SKLOP1'!C780&lt;&gt;"",'[1]Vmesna vrtilna_SKLOP1'!D780&lt;&gt;""),IF('[1]Vmesna vrtilna_SKLOP1'!C780&lt;&gt;"",'[1]Vmesna vrtilna_SKLOP1'!C780,""),"")))))</f>
        <v/>
      </c>
      <c r="D780" s="17" t="str">
        <f>IF(IFERROR(VLOOKUP(B780,'[1]Vmesna vrtilna_SKLOP1'!B:J,6,0),"")=0,"",IFERROR(VLOOKUP(B780,'[1]Vmesna vrtilna_SKLOP1'!B:J,6,0),""))</f>
        <v/>
      </c>
      <c r="E780" s="16" t="str">
        <f>IF(IF('[1]Vmesna vrtilna_SKLOP1'!E780&lt;&gt;"",'[1]Vmesna vrtilna_SKLOP1'!D780,"")=0,"",IF('[1]Vmesna vrtilna_SKLOP1'!E780&lt;&gt;"",'[1]Vmesna vrtilna_SKLOP1'!D780,""))</f>
        <v/>
      </c>
      <c r="F780" s="18" t="str">
        <f>IF('[1]Vmesna vrtilna_SKLOP1'!E780&lt;&gt;"",'[1]Vmesna vrtilna_SKLOP1'!E780,"")</f>
        <v/>
      </c>
      <c r="G780" s="15" t="str">
        <f>IF('[1]Vmesna vrtilna_SKLOP1'!E780&lt;&gt;"",'[1]Vmesna vrtilna_SKLOP1'!F780,"")</f>
        <v/>
      </c>
      <c r="H780" s="19" t="str">
        <f>IF('[1]Vmesna vrtilna_SKLOP1'!F780&lt;&gt;"",'[1]Vmesna vrtilna_SKLOP1'!I780,"")</f>
        <v/>
      </c>
      <c r="I780" s="20" t="str">
        <f>IF(I779="Skupaj:","DDV (22%):",IF(I779="DDV (22%):","Skupaj z DDV:",IF(AND('[1]Vmesna vrtilna_SKLOP1'!C780&lt;&gt;"",'[1]Vmesna vrtilna_SKLOP1'!E780=""),"Skupaj:","")))</f>
        <v>Skupaj z DDV:</v>
      </c>
      <c r="J780" s="21">
        <f t="shared" si="25"/>
        <v>0</v>
      </c>
      <c r="K780" s="21">
        <f>IF(I780="Skupaj z DDV:",SUM(K778,K779),IF(I780="DDV (22%):",K779*0.22,IF(AND('[1]Vmesna vrtilna_SKLOP1'!C780&lt;&gt;"",'[1]Vmesna vrtilna_SKLOP1'!D780=""),'[1]Vmesna vrtilna_SKLOP1'!J780,IF(F780&lt;&gt;"",IF('[1]Vmesna vrtilna_SKLOP1'!J780&lt;&gt;"",'[1]Vmesna vrtilna_SKLOP1'!J780,""),""))))</f>
        <v>15830.104473653633</v>
      </c>
      <c r="L780" s="22" t="str">
        <f>IF(I779="Skupaj:","DDV (22%):",IF(I779="DDV (22%):","Skupaj z DDV:",IF(AND('[1]Vmesna vrtilna_SKLOP1'!C780&lt;&gt;"",'[1]Vmesna vrtilna_SKLOP1'!E780=""),"Skupaj:",IF(AND('[1]Vmesna vrtilna_SKLOP1'!C780&lt;&gt;"",'[1]Vmesna vrtilna_SKLOP1'!D780=""),'[1]Vmesna vrtilna_SKLOP1'!J780,IF(F780&lt;&gt;"",IF('[1]Vmesna vrtilna_SKLOP1'!J780&lt;&gt;"",'[1]Vmesna vrtilna_SKLOP1'!J780,""),"")))))</f>
        <v>Skupaj z DDV:</v>
      </c>
      <c r="M780" s="22">
        <f t="shared" si="24"/>
        <v>0</v>
      </c>
      <c r="N780" s="22" t="str">
        <f>IF(IFERROR(VLOOKUP(B780,'[1]Vmesna vrtilna_SKLOP1'!B:J,7,0),"")=0,"",IFERROR(VLOOKUP(B780,'[1]Vmesna vrtilna_SKLOP1'!B:J,7,0),""))</f>
        <v/>
      </c>
      <c r="O780" s="22"/>
    </row>
    <row r="781" spans="2:15" ht="15" customHeight="1" x14ac:dyDescent="0.3">
      <c r="B781" s="15">
        <f>IF(AND('[1]Vmesna vrtilna_SKLOP1'!B781&lt;&gt;"",'[1]Vmesna vrtilna_SKLOP1'!C781&lt;&gt;""),IF('[1]Vmesna vrtilna_SKLOP1'!B781&lt;&gt;"",'[1]Vmesna vrtilna_SKLOP1'!B781,""),"")</f>
        <v>25</v>
      </c>
      <c r="C781" s="16" t="str">
        <f>IF(OR(C780="Posebna oblika",C780="Kulturno zaščiten objekt",C780="Kulturno zaščiten objekt, Posebna oblika"),"Glej zavihek POSEBNI POGOJI",IF(SUM(N780:Q780)=1,"Posebna oblika",IF(SUM(N780:Q780)=10,"Kulturno zaščiten objekt",IF(SUM(N780:Q780)=11,"Kulturno zaščiten objekt, Posebna oblika",IF(AND('[1]Vmesna vrtilna_SKLOP1'!C781&lt;&gt;"",'[1]Vmesna vrtilna_SKLOP1'!D781&lt;&gt;""),IF('[1]Vmesna vrtilna_SKLOP1'!C781&lt;&gt;"",'[1]Vmesna vrtilna_SKLOP1'!C781,""),"")))))</f>
        <v>Ponoviče 15</v>
      </c>
      <c r="D781" s="17">
        <f>IF(IFERROR(VLOOKUP(B781,'[1]Vmesna vrtilna_SKLOP1'!B:J,6,0),"")=0,"",IFERROR(VLOOKUP(B781,'[1]Vmesna vrtilna_SKLOP1'!B:J,6,0),""))</f>
        <v>1</v>
      </c>
      <c r="E781" s="16" t="str">
        <f>IF(IF('[1]Vmesna vrtilna_SKLOP1'!E781&lt;&gt;"",'[1]Vmesna vrtilna_SKLOP1'!D781,"")=0,"",IF('[1]Vmesna vrtilna_SKLOP1'!E781&lt;&gt;"",'[1]Vmesna vrtilna_SKLOP1'!D781,""))</f>
        <v>Okna/Vrata</v>
      </c>
      <c r="F781" s="18" t="str">
        <f>IF('[1]Vmesna vrtilna_SKLOP1'!E781&lt;&gt;"",'[1]Vmesna vrtilna_SKLOP1'!E781,"")</f>
        <v>Enokrilno okno (tip: O1); dim. ŠxV: 1,31x1,15m; Material: Les ; steklo 8/16Ar/66.2; Rw,st.=43 (Rw,st.+Ctr ≥ 37 dB)</v>
      </c>
      <c r="G781" s="15" t="str">
        <f>IF('[1]Vmesna vrtilna_SKLOP1'!E781&lt;&gt;"",'[1]Vmesna vrtilna_SKLOP1'!F781,"")</f>
        <v>[kos]</v>
      </c>
      <c r="H781" s="19">
        <f>IF('[1]Vmesna vrtilna_SKLOP1'!F781&lt;&gt;"",'[1]Vmesna vrtilna_SKLOP1'!I781,"")</f>
        <v>1</v>
      </c>
      <c r="I781" s="20" t="str">
        <f>IF(I780="Skupaj:","DDV (22%):",IF(I780="DDV (22%):","Skupaj z DDV:",IF(AND('[1]Vmesna vrtilna_SKLOP1'!C781&lt;&gt;"",'[1]Vmesna vrtilna_SKLOP1'!E781=""),"Skupaj:","")))</f>
        <v/>
      </c>
      <c r="J781" s="21">
        <f t="shared" si="25"/>
        <v>0</v>
      </c>
      <c r="K781" s="21">
        <f>IF(I781="Skupaj z DDV:",SUM(K779,K780),IF(I781="DDV (22%):",K780*0.22,IF(AND('[1]Vmesna vrtilna_SKLOP1'!C781&lt;&gt;"",'[1]Vmesna vrtilna_SKLOP1'!D781=""),'[1]Vmesna vrtilna_SKLOP1'!J781,IF(F781&lt;&gt;"",IF('[1]Vmesna vrtilna_SKLOP1'!J781&lt;&gt;"",'[1]Vmesna vrtilna_SKLOP1'!J781,""),""))))</f>
        <v>730.33074469153757</v>
      </c>
      <c r="L781" s="22">
        <f>IF(I780="Skupaj:","DDV (22%):",IF(I780="DDV (22%):","Skupaj z DDV:",IF(AND('[1]Vmesna vrtilna_SKLOP1'!C781&lt;&gt;"",'[1]Vmesna vrtilna_SKLOP1'!E781=""),"Skupaj:",IF(AND('[1]Vmesna vrtilna_SKLOP1'!C781&lt;&gt;"",'[1]Vmesna vrtilna_SKLOP1'!D781=""),'[1]Vmesna vrtilna_SKLOP1'!J781,IF(F781&lt;&gt;"",IF('[1]Vmesna vrtilna_SKLOP1'!J781&lt;&gt;"",'[1]Vmesna vrtilna_SKLOP1'!J781,""),"")))))</f>
        <v>730.33074469153757</v>
      </c>
      <c r="M781" s="22">
        <f t="shared" si="24"/>
        <v>0</v>
      </c>
      <c r="N781" s="22" t="str">
        <f>IF(IFERROR(VLOOKUP(B781,'[1]Vmesna vrtilna_SKLOP1'!B:J,7,0),"")=0,"",IFERROR(VLOOKUP(B781,'[1]Vmesna vrtilna_SKLOP1'!B:J,7,0),""))</f>
        <v>ZAG</v>
      </c>
      <c r="O781" s="22"/>
    </row>
    <row r="782" spans="2:15" ht="15" customHeight="1" x14ac:dyDescent="0.3">
      <c r="B782" s="15" t="str">
        <f>IF(AND('[1]Vmesna vrtilna_SKLOP1'!B782&lt;&gt;"",'[1]Vmesna vrtilna_SKLOP1'!C782&lt;&gt;""),IF('[1]Vmesna vrtilna_SKLOP1'!B782&lt;&gt;"",'[1]Vmesna vrtilna_SKLOP1'!B782,""),"")</f>
        <v/>
      </c>
      <c r="C782" s="16" t="str">
        <f>IF(OR(C781="Posebna oblika",C781="Kulturno zaščiten objekt",C781="Kulturno zaščiten objekt, Posebna oblika"),"Glej zavihek POSEBNI POGOJI",IF(SUM(N781:Q781)=1,"Posebna oblika",IF(SUM(N781:Q781)=10,"Kulturno zaščiten objekt",IF(SUM(N781:Q781)=11,"Kulturno zaščiten objekt, Posebna oblika",IF(AND('[1]Vmesna vrtilna_SKLOP1'!C782&lt;&gt;"",'[1]Vmesna vrtilna_SKLOP1'!D782&lt;&gt;""),IF('[1]Vmesna vrtilna_SKLOP1'!C782&lt;&gt;"",'[1]Vmesna vrtilna_SKLOP1'!C782,""),"")))))</f>
        <v/>
      </c>
      <c r="D782" s="17" t="str">
        <f>IF(IFERROR(VLOOKUP(B782,'[1]Vmesna vrtilna_SKLOP1'!B:J,6,0),"")=0,"",IFERROR(VLOOKUP(B782,'[1]Vmesna vrtilna_SKLOP1'!B:J,6,0),""))</f>
        <v/>
      </c>
      <c r="E782" s="16" t="str">
        <f>IF(IF('[1]Vmesna vrtilna_SKLOP1'!E782&lt;&gt;"",'[1]Vmesna vrtilna_SKLOP1'!D782,"")=0,"",IF('[1]Vmesna vrtilna_SKLOP1'!E782&lt;&gt;"",'[1]Vmesna vrtilna_SKLOP1'!D782,""))</f>
        <v/>
      </c>
      <c r="F782" s="18" t="str">
        <f>IF('[1]Vmesna vrtilna_SKLOP1'!E782&lt;&gt;"",'[1]Vmesna vrtilna_SKLOP1'!E782,"")</f>
        <v>Enokrilno okno (tip: O1); dim. ŠxV: 1,31x1,15m; Material: Les ; steklo 10/16Ar/6; Rw,st.=40 (Rw,st.+Ctr ≥ 35 dB)</v>
      </c>
      <c r="G782" s="15" t="str">
        <f>IF('[1]Vmesna vrtilna_SKLOP1'!E782&lt;&gt;"",'[1]Vmesna vrtilna_SKLOP1'!F782,"")</f>
        <v>[kos]</v>
      </c>
      <c r="H782" s="19">
        <f>IF('[1]Vmesna vrtilna_SKLOP1'!F782&lt;&gt;"",'[1]Vmesna vrtilna_SKLOP1'!I782,"")</f>
        <v>1</v>
      </c>
      <c r="I782" s="20" t="str">
        <f>IF(I781="Skupaj:","DDV (22%):",IF(I781="DDV (22%):","Skupaj z DDV:",IF(AND('[1]Vmesna vrtilna_SKLOP1'!C782&lt;&gt;"",'[1]Vmesna vrtilna_SKLOP1'!E782=""),"Skupaj:","")))</f>
        <v/>
      </c>
      <c r="J782" s="21">
        <f t="shared" si="25"/>
        <v>0</v>
      </c>
      <c r="K782" s="21">
        <f>IF(I782="Skupaj z DDV:",SUM(K780,K781),IF(I782="DDV (22%):",K781*0.22,IF(AND('[1]Vmesna vrtilna_SKLOP1'!C782&lt;&gt;"",'[1]Vmesna vrtilna_SKLOP1'!D782=""),'[1]Vmesna vrtilna_SKLOP1'!J782,IF(F782&lt;&gt;"",IF('[1]Vmesna vrtilna_SKLOP1'!J782&lt;&gt;"",'[1]Vmesna vrtilna_SKLOP1'!J782,""),""))))</f>
        <v>639.00671469153747</v>
      </c>
      <c r="L782" s="22">
        <f>IF(I781="Skupaj:","DDV (22%):",IF(I781="DDV (22%):","Skupaj z DDV:",IF(AND('[1]Vmesna vrtilna_SKLOP1'!C782&lt;&gt;"",'[1]Vmesna vrtilna_SKLOP1'!E782=""),"Skupaj:",IF(AND('[1]Vmesna vrtilna_SKLOP1'!C782&lt;&gt;"",'[1]Vmesna vrtilna_SKLOP1'!D782=""),'[1]Vmesna vrtilna_SKLOP1'!J782,IF(F782&lt;&gt;"",IF('[1]Vmesna vrtilna_SKLOP1'!J782&lt;&gt;"",'[1]Vmesna vrtilna_SKLOP1'!J782,""),"")))))</f>
        <v>639.00671469153747</v>
      </c>
      <c r="M782" s="22">
        <f t="shared" si="24"/>
        <v>0</v>
      </c>
      <c r="N782" s="22" t="str">
        <f>IF(IFERROR(VLOOKUP(B782,'[1]Vmesna vrtilna_SKLOP1'!B:J,7,0),"")=0,"",IFERROR(VLOOKUP(B782,'[1]Vmesna vrtilna_SKLOP1'!B:J,7,0),""))</f>
        <v/>
      </c>
      <c r="O782" s="22"/>
    </row>
    <row r="783" spans="2:15" ht="15" customHeight="1" x14ac:dyDescent="0.3">
      <c r="B783" s="15" t="str">
        <f>IF(AND('[1]Vmesna vrtilna_SKLOP1'!B783&lt;&gt;"",'[1]Vmesna vrtilna_SKLOP1'!C783&lt;&gt;""),IF('[1]Vmesna vrtilna_SKLOP1'!B783&lt;&gt;"",'[1]Vmesna vrtilna_SKLOP1'!B783,""),"")</f>
        <v/>
      </c>
      <c r="C783" s="16" t="str">
        <f>IF(OR(C782="Posebna oblika",C782="Kulturno zaščiten objekt",C782="Kulturno zaščiten objekt, Posebna oblika"),"Glej zavihek POSEBNI POGOJI",IF(SUM(N782:Q782)=1,"Posebna oblika",IF(SUM(N782:Q782)=10,"Kulturno zaščiten objekt",IF(SUM(N782:Q782)=11,"Kulturno zaščiten objekt, Posebna oblika",IF(AND('[1]Vmesna vrtilna_SKLOP1'!C783&lt;&gt;"",'[1]Vmesna vrtilna_SKLOP1'!D783&lt;&gt;""),IF('[1]Vmesna vrtilna_SKLOP1'!C783&lt;&gt;"",'[1]Vmesna vrtilna_SKLOP1'!C783,""),"")))))</f>
        <v/>
      </c>
      <c r="D783" s="17" t="str">
        <f>IF(IFERROR(VLOOKUP(B783,'[1]Vmesna vrtilna_SKLOP1'!B:J,6,0),"")=0,"",IFERROR(VLOOKUP(B783,'[1]Vmesna vrtilna_SKLOP1'!B:J,6,0),""))</f>
        <v/>
      </c>
      <c r="E783" s="16" t="str">
        <f>IF(IF('[1]Vmesna vrtilna_SKLOP1'!E783&lt;&gt;"",'[1]Vmesna vrtilna_SKLOP1'!D783,"")=0,"",IF('[1]Vmesna vrtilna_SKLOP1'!E783&lt;&gt;"",'[1]Vmesna vrtilna_SKLOP1'!D783,""))</f>
        <v/>
      </c>
      <c r="F783" s="18" t="str">
        <f>IF('[1]Vmesna vrtilna_SKLOP1'!E783&lt;&gt;"",'[1]Vmesna vrtilna_SKLOP1'!E783,"")</f>
        <v>Enokrilna vrata (tip: V1); dim. ŠxV: 0,74x2,46m; Material: Les ; steklo 8/16Ar/66.2; Rw,st.=43 (Rw,st.+Ctr ≥ 37 dB)</v>
      </c>
      <c r="G783" s="15" t="str">
        <f>IF('[1]Vmesna vrtilna_SKLOP1'!E783&lt;&gt;"",'[1]Vmesna vrtilna_SKLOP1'!F783,"")</f>
        <v>[kos]</v>
      </c>
      <c r="H783" s="19">
        <f>IF('[1]Vmesna vrtilna_SKLOP1'!F783&lt;&gt;"",'[1]Vmesna vrtilna_SKLOP1'!I783,"")</f>
        <v>1</v>
      </c>
      <c r="I783" s="20" t="str">
        <f>IF(I782="Skupaj:","DDV (22%):",IF(I782="DDV (22%):","Skupaj z DDV:",IF(AND('[1]Vmesna vrtilna_SKLOP1'!C783&lt;&gt;"",'[1]Vmesna vrtilna_SKLOP1'!E783=""),"Skupaj:","")))</f>
        <v/>
      </c>
      <c r="J783" s="21">
        <f t="shared" si="25"/>
        <v>0</v>
      </c>
      <c r="K783" s="21">
        <f>IF(I783="Skupaj z DDV:",SUM(K781,K782),IF(I783="DDV (22%):",K782*0.22,IF(AND('[1]Vmesna vrtilna_SKLOP1'!C783&lt;&gt;"",'[1]Vmesna vrtilna_SKLOP1'!D783=""),'[1]Vmesna vrtilna_SKLOP1'!J783,IF(F783&lt;&gt;"",IF('[1]Vmesna vrtilna_SKLOP1'!J783&lt;&gt;"",'[1]Vmesna vrtilna_SKLOP1'!J783,""),""))))</f>
        <v>842.59196113371206</v>
      </c>
      <c r="L783" s="22">
        <f>IF(I782="Skupaj:","DDV (22%):",IF(I782="DDV (22%):","Skupaj z DDV:",IF(AND('[1]Vmesna vrtilna_SKLOP1'!C783&lt;&gt;"",'[1]Vmesna vrtilna_SKLOP1'!E783=""),"Skupaj:",IF(AND('[1]Vmesna vrtilna_SKLOP1'!C783&lt;&gt;"",'[1]Vmesna vrtilna_SKLOP1'!D783=""),'[1]Vmesna vrtilna_SKLOP1'!J783,IF(F783&lt;&gt;"",IF('[1]Vmesna vrtilna_SKLOP1'!J783&lt;&gt;"",'[1]Vmesna vrtilna_SKLOP1'!J783,""),"")))))</f>
        <v>842.59196113371206</v>
      </c>
      <c r="M783" s="22">
        <f t="shared" si="24"/>
        <v>0</v>
      </c>
      <c r="N783" s="22" t="str">
        <f>IF(IFERROR(VLOOKUP(B783,'[1]Vmesna vrtilna_SKLOP1'!B:J,7,0),"")=0,"",IFERROR(VLOOKUP(B783,'[1]Vmesna vrtilna_SKLOP1'!B:J,7,0),""))</f>
        <v/>
      </c>
      <c r="O783" s="22"/>
    </row>
    <row r="784" spans="2:15" ht="15" customHeight="1" x14ac:dyDescent="0.3">
      <c r="B784" s="15" t="str">
        <f>IF(AND('[1]Vmesna vrtilna_SKLOP1'!B784&lt;&gt;"",'[1]Vmesna vrtilna_SKLOP1'!C784&lt;&gt;""),IF('[1]Vmesna vrtilna_SKLOP1'!B784&lt;&gt;"",'[1]Vmesna vrtilna_SKLOP1'!B784,""),"")</f>
        <v/>
      </c>
      <c r="C784" s="16" t="str">
        <f>IF(OR(C783="Posebna oblika",C783="Kulturno zaščiten objekt",C783="Kulturno zaščiten objekt, Posebna oblika"),"Glej zavihek POSEBNI POGOJI",IF(SUM(N783:Q783)=1,"Posebna oblika",IF(SUM(N783:Q783)=10,"Kulturno zaščiten objekt",IF(SUM(N783:Q783)=11,"Kulturno zaščiten objekt, Posebna oblika",IF(AND('[1]Vmesna vrtilna_SKLOP1'!C784&lt;&gt;"",'[1]Vmesna vrtilna_SKLOP1'!D784&lt;&gt;""),IF('[1]Vmesna vrtilna_SKLOP1'!C784&lt;&gt;"",'[1]Vmesna vrtilna_SKLOP1'!C784,""),"")))))</f>
        <v/>
      </c>
      <c r="D784" s="17" t="str">
        <f>IF(IFERROR(VLOOKUP(B784,'[1]Vmesna vrtilna_SKLOP1'!B:J,6,0),"")=0,"",IFERROR(VLOOKUP(B784,'[1]Vmesna vrtilna_SKLOP1'!B:J,6,0),""))</f>
        <v/>
      </c>
      <c r="E784" s="16" t="str">
        <f>IF(IF('[1]Vmesna vrtilna_SKLOP1'!E784&lt;&gt;"",'[1]Vmesna vrtilna_SKLOP1'!D784,"")=0,"",IF('[1]Vmesna vrtilna_SKLOP1'!E784&lt;&gt;"",'[1]Vmesna vrtilna_SKLOP1'!D784,""))</f>
        <v/>
      </c>
      <c r="F784" s="18" t="str">
        <f>IF('[1]Vmesna vrtilna_SKLOP1'!E784&lt;&gt;"",'[1]Vmesna vrtilna_SKLOP1'!E784,"")</f>
        <v>Enokrilno okno (tip: O1); dim. ŠxV: 1,19x1,62m; Material: Les ; steklo 8/16Ar/66.2; Rw,st.=43 (Rw,st.+Ctr ≥ 37 dB)</v>
      </c>
      <c r="G784" s="15" t="str">
        <f>IF('[1]Vmesna vrtilna_SKLOP1'!E784&lt;&gt;"",'[1]Vmesna vrtilna_SKLOP1'!F784,"")</f>
        <v>[kos]</v>
      </c>
      <c r="H784" s="19">
        <f>IF('[1]Vmesna vrtilna_SKLOP1'!F784&lt;&gt;"",'[1]Vmesna vrtilna_SKLOP1'!I784,"")</f>
        <v>1</v>
      </c>
      <c r="I784" s="20" t="str">
        <f>IF(I783="Skupaj:","DDV (22%):",IF(I783="DDV (22%):","Skupaj z DDV:",IF(AND('[1]Vmesna vrtilna_SKLOP1'!C784&lt;&gt;"",'[1]Vmesna vrtilna_SKLOP1'!E784=""),"Skupaj:","")))</f>
        <v/>
      </c>
      <c r="J784" s="21">
        <f t="shared" si="25"/>
        <v>0</v>
      </c>
      <c r="K784" s="21">
        <f>IF(I784="Skupaj z DDV:",SUM(K782,K783),IF(I784="DDV (22%):",K783*0.22,IF(AND('[1]Vmesna vrtilna_SKLOP1'!C784&lt;&gt;"",'[1]Vmesna vrtilna_SKLOP1'!D784=""),'[1]Vmesna vrtilna_SKLOP1'!J784,IF(F784&lt;&gt;"",IF('[1]Vmesna vrtilna_SKLOP1'!J784&lt;&gt;"",'[1]Vmesna vrtilna_SKLOP1'!J784,""),""))))</f>
        <v>845.24324136701398</v>
      </c>
      <c r="L784" s="22">
        <f>IF(I783="Skupaj:","DDV (22%):",IF(I783="DDV (22%):","Skupaj z DDV:",IF(AND('[1]Vmesna vrtilna_SKLOP1'!C784&lt;&gt;"",'[1]Vmesna vrtilna_SKLOP1'!E784=""),"Skupaj:",IF(AND('[1]Vmesna vrtilna_SKLOP1'!C784&lt;&gt;"",'[1]Vmesna vrtilna_SKLOP1'!D784=""),'[1]Vmesna vrtilna_SKLOP1'!J784,IF(F784&lt;&gt;"",IF('[1]Vmesna vrtilna_SKLOP1'!J784&lt;&gt;"",'[1]Vmesna vrtilna_SKLOP1'!J784,""),"")))))</f>
        <v>845.24324136701398</v>
      </c>
      <c r="M784" s="22">
        <f t="shared" si="24"/>
        <v>0</v>
      </c>
      <c r="N784" s="22" t="str">
        <f>IF(IFERROR(VLOOKUP(B784,'[1]Vmesna vrtilna_SKLOP1'!B:J,7,0),"")=0,"",IFERROR(VLOOKUP(B784,'[1]Vmesna vrtilna_SKLOP1'!B:J,7,0),""))</f>
        <v/>
      </c>
      <c r="O784" s="22"/>
    </row>
    <row r="785" spans="2:15" ht="15" customHeight="1" x14ac:dyDescent="0.3">
      <c r="B785" s="15" t="str">
        <f>IF(AND('[1]Vmesna vrtilna_SKLOP1'!B785&lt;&gt;"",'[1]Vmesna vrtilna_SKLOP1'!C785&lt;&gt;""),IF('[1]Vmesna vrtilna_SKLOP1'!B785&lt;&gt;"",'[1]Vmesna vrtilna_SKLOP1'!B785,""),"")</f>
        <v/>
      </c>
      <c r="C785" s="16" t="str">
        <f>IF(OR(C784="Posebna oblika",C784="Kulturno zaščiten objekt",C784="Kulturno zaščiten objekt, Posebna oblika"),"Glej zavihek POSEBNI POGOJI",IF(SUM(N784:Q784)=1,"Posebna oblika",IF(SUM(N784:Q784)=10,"Kulturno zaščiten objekt",IF(SUM(N784:Q784)=11,"Kulturno zaščiten objekt, Posebna oblika",IF(AND('[1]Vmesna vrtilna_SKLOP1'!C785&lt;&gt;"",'[1]Vmesna vrtilna_SKLOP1'!D785&lt;&gt;""),IF('[1]Vmesna vrtilna_SKLOP1'!C785&lt;&gt;"",'[1]Vmesna vrtilna_SKLOP1'!C785,""),"")))))</f>
        <v/>
      </c>
      <c r="D785" s="17" t="str">
        <f>IF(IFERROR(VLOOKUP(B785,'[1]Vmesna vrtilna_SKLOP1'!B:J,6,0),"")=0,"",IFERROR(VLOOKUP(B785,'[1]Vmesna vrtilna_SKLOP1'!B:J,6,0),""))</f>
        <v/>
      </c>
      <c r="E785" s="16" t="str">
        <f>IF(IF('[1]Vmesna vrtilna_SKLOP1'!E785&lt;&gt;"",'[1]Vmesna vrtilna_SKLOP1'!D785,"")=0,"",IF('[1]Vmesna vrtilna_SKLOP1'!E785&lt;&gt;"",'[1]Vmesna vrtilna_SKLOP1'!D785,""))</f>
        <v/>
      </c>
      <c r="F785" s="18" t="str">
        <f>IF('[1]Vmesna vrtilna_SKLOP1'!E785&lt;&gt;"",'[1]Vmesna vrtilna_SKLOP1'!E785,"")</f>
        <v>Enokrilno okno (tip: O1); dim. ŠxV: 1,77x1,14m; Material: Les ; steklo 6/16Ar/4; Rw,st.=36 (Rw,st.+Ctr ≥ 31 dB)</v>
      </c>
      <c r="G785" s="15" t="str">
        <f>IF('[1]Vmesna vrtilna_SKLOP1'!E785&lt;&gt;"",'[1]Vmesna vrtilna_SKLOP1'!F785,"")</f>
        <v>[kos]</v>
      </c>
      <c r="H785" s="19">
        <f>IF('[1]Vmesna vrtilna_SKLOP1'!F785&lt;&gt;"",'[1]Vmesna vrtilna_SKLOP1'!I785,"")</f>
        <v>1</v>
      </c>
      <c r="I785" s="20" t="str">
        <f>IF(I784="Skupaj:","DDV (22%):",IF(I784="DDV (22%):","Skupaj z DDV:",IF(AND('[1]Vmesna vrtilna_SKLOP1'!C785&lt;&gt;"",'[1]Vmesna vrtilna_SKLOP1'!E785=""),"Skupaj:","")))</f>
        <v/>
      </c>
      <c r="J785" s="21">
        <f t="shared" si="25"/>
        <v>0</v>
      </c>
      <c r="K785" s="21">
        <f>IF(I785="Skupaj z DDV:",SUM(K783,K784),IF(I785="DDV (22%):",K784*0.22,IF(AND('[1]Vmesna vrtilna_SKLOP1'!C785&lt;&gt;"",'[1]Vmesna vrtilna_SKLOP1'!D785=""),'[1]Vmesna vrtilna_SKLOP1'!J785,IF(F785&lt;&gt;"",IF('[1]Vmesna vrtilna_SKLOP1'!J785&lt;&gt;"",'[1]Vmesna vrtilna_SKLOP1'!J785,""),""))))</f>
        <v>671.16753436541399</v>
      </c>
      <c r="L785" s="22">
        <f>IF(I784="Skupaj:","DDV (22%):",IF(I784="DDV (22%):","Skupaj z DDV:",IF(AND('[1]Vmesna vrtilna_SKLOP1'!C785&lt;&gt;"",'[1]Vmesna vrtilna_SKLOP1'!E785=""),"Skupaj:",IF(AND('[1]Vmesna vrtilna_SKLOP1'!C785&lt;&gt;"",'[1]Vmesna vrtilna_SKLOP1'!D785=""),'[1]Vmesna vrtilna_SKLOP1'!J785,IF(F785&lt;&gt;"",IF('[1]Vmesna vrtilna_SKLOP1'!J785&lt;&gt;"",'[1]Vmesna vrtilna_SKLOP1'!J785,""),"")))))</f>
        <v>671.16753436541399</v>
      </c>
      <c r="M785" s="22">
        <f t="shared" si="24"/>
        <v>0</v>
      </c>
      <c r="N785" s="22" t="str">
        <f>IF(IFERROR(VLOOKUP(B785,'[1]Vmesna vrtilna_SKLOP1'!B:J,7,0),"")=0,"",IFERROR(VLOOKUP(B785,'[1]Vmesna vrtilna_SKLOP1'!B:J,7,0),""))</f>
        <v/>
      </c>
      <c r="O785" s="22"/>
    </row>
    <row r="786" spans="2:15" ht="15" customHeight="1" x14ac:dyDescent="0.3">
      <c r="B786" s="15" t="str">
        <f>IF(AND('[1]Vmesna vrtilna_SKLOP1'!B786&lt;&gt;"",'[1]Vmesna vrtilna_SKLOP1'!C786&lt;&gt;""),IF('[1]Vmesna vrtilna_SKLOP1'!B786&lt;&gt;"",'[1]Vmesna vrtilna_SKLOP1'!B786,""),"")</f>
        <v/>
      </c>
      <c r="C786" s="16" t="str">
        <f>IF(OR(C785="Posebna oblika",C785="Kulturno zaščiten objekt",C785="Kulturno zaščiten objekt, Posebna oblika"),"Glej zavihek POSEBNI POGOJI",IF(SUM(N785:Q785)=1,"Posebna oblika",IF(SUM(N785:Q785)=10,"Kulturno zaščiten objekt",IF(SUM(N785:Q785)=11,"Kulturno zaščiten objekt, Posebna oblika",IF(AND('[1]Vmesna vrtilna_SKLOP1'!C786&lt;&gt;"",'[1]Vmesna vrtilna_SKLOP1'!D786&lt;&gt;""),IF('[1]Vmesna vrtilna_SKLOP1'!C786&lt;&gt;"",'[1]Vmesna vrtilna_SKLOP1'!C786,""),"")))))</f>
        <v/>
      </c>
      <c r="D786" s="17" t="str">
        <f>IF(IFERROR(VLOOKUP(B786,'[1]Vmesna vrtilna_SKLOP1'!B:J,6,0),"")=0,"",IFERROR(VLOOKUP(B786,'[1]Vmesna vrtilna_SKLOP1'!B:J,6,0),""))</f>
        <v/>
      </c>
      <c r="E786" s="16" t="str">
        <f>IF(IF('[1]Vmesna vrtilna_SKLOP1'!E786&lt;&gt;"",'[1]Vmesna vrtilna_SKLOP1'!D786,"")=0,"",IF('[1]Vmesna vrtilna_SKLOP1'!E786&lt;&gt;"",'[1]Vmesna vrtilna_SKLOP1'!D786,""))</f>
        <v/>
      </c>
      <c r="F786" s="18" t="str">
        <f>IF('[1]Vmesna vrtilna_SKLOP1'!E786&lt;&gt;"",'[1]Vmesna vrtilna_SKLOP1'!E786,"")</f>
        <v/>
      </c>
      <c r="G786" s="15" t="str">
        <f>IF('[1]Vmesna vrtilna_SKLOP1'!E786&lt;&gt;"",'[1]Vmesna vrtilna_SKLOP1'!F786,"")</f>
        <v/>
      </c>
      <c r="H786" s="19" t="str">
        <f>IF('[1]Vmesna vrtilna_SKLOP1'!F786&lt;&gt;"",'[1]Vmesna vrtilna_SKLOP1'!I786,"")</f>
        <v/>
      </c>
      <c r="I786" s="20" t="str">
        <f>IF(I785="Skupaj:","DDV (22%):",IF(I785="DDV (22%):","Skupaj z DDV:",IF(AND('[1]Vmesna vrtilna_SKLOP1'!C786&lt;&gt;"",'[1]Vmesna vrtilna_SKLOP1'!E786=""),"Skupaj:","")))</f>
        <v/>
      </c>
      <c r="J786" s="21" t="str">
        <f t="shared" si="25"/>
        <v/>
      </c>
      <c r="K786" s="21" t="str">
        <f>IF(I786="Skupaj z DDV:",SUM(K784,K785),IF(I786="DDV (22%):",K785*0.22,IF(AND('[1]Vmesna vrtilna_SKLOP1'!C786&lt;&gt;"",'[1]Vmesna vrtilna_SKLOP1'!D786=""),'[1]Vmesna vrtilna_SKLOP1'!J786,IF(F786&lt;&gt;"",IF('[1]Vmesna vrtilna_SKLOP1'!J786&lt;&gt;"",'[1]Vmesna vrtilna_SKLOP1'!J786,""),""))))</f>
        <v/>
      </c>
      <c r="L786" s="22" t="str">
        <f>IF(I785="Skupaj:","DDV (22%):",IF(I785="DDV (22%):","Skupaj z DDV:",IF(AND('[1]Vmesna vrtilna_SKLOP1'!C786&lt;&gt;"",'[1]Vmesna vrtilna_SKLOP1'!E786=""),"Skupaj:",IF(AND('[1]Vmesna vrtilna_SKLOP1'!C786&lt;&gt;"",'[1]Vmesna vrtilna_SKLOP1'!D786=""),'[1]Vmesna vrtilna_SKLOP1'!J786,IF(F786&lt;&gt;"",IF('[1]Vmesna vrtilna_SKLOP1'!J786&lt;&gt;"",'[1]Vmesna vrtilna_SKLOP1'!J786,""),"")))))</f>
        <v/>
      </c>
      <c r="M786" s="22">
        <f t="shared" si="24"/>
        <v>0</v>
      </c>
      <c r="N786" s="22" t="str">
        <f>IF(IFERROR(VLOOKUP(B786,'[1]Vmesna vrtilna_SKLOP1'!B:J,7,0),"")=0,"",IFERROR(VLOOKUP(B786,'[1]Vmesna vrtilna_SKLOP1'!B:J,7,0),""))</f>
        <v/>
      </c>
      <c r="O786" s="22"/>
    </row>
    <row r="787" spans="2:15" ht="15" customHeight="1" x14ac:dyDescent="0.3">
      <c r="B787" s="15" t="str">
        <f>IF(AND('[1]Vmesna vrtilna_SKLOP1'!B787&lt;&gt;"",'[1]Vmesna vrtilna_SKLOP1'!C787&lt;&gt;""),IF('[1]Vmesna vrtilna_SKLOP1'!B787&lt;&gt;"",'[1]Vmesna vrtilna_SKLOP1'!B787,""),"")</f>
        <v/>
      </c>
      <c r="C787" s="16" t="str">
        <f>IF(OR(C786="Posebna oblika",C786="Kulturno zaščiten objekt",C786="Kulturno zaščiten objekt, Posebna oblika"),"Glej zavihek POSEBNI POGOJI",IF(SUM(N786:Q786)=1,"Posebna oblika",IF(SUM(N786:Q786)=10,"Kulturno zaščiten objekt",IF(SUM(N786:Q786)=11,"Kulturno zaščiten objekt, Posebna oblika",IF(AND('[1]Vmesna vrtilna_SKLOP1'!C787&lt;&gt;"",'[1]Vmesna vrtilna_SKLOP1'!D787&lt;&gt;""),IF('[1]Vmesna vrtilna_SKLOP1'!C787&lt;&gt;"",'[1]Vmesna vrtilna_SKLOP1'!C787,""),"")))))</f>
        <v/>
      </c>
      <c r="D787" s="17" t="str">
        <f>IF(IFERROR(VLOOKUP(B787,'[1]Vmesna vrtilna_SKLOP1'!B:J,6,0),"")=0,"",IFERROR(VLOOKUP(B787,'[1]Vmesna vrtilna_SKLOP1'!B:J,6,0),""))</f>
        <v/>
      </c>
      <c r="E787" s="16" t="str">
        <f>IF(IF('[1]Vmesna vrtilna_SKLOP1'!E787&lt;&gt;"",'[1]Vmesna vrtilna_SKLOP1'!D787,"")=0,"",IF('[1]Vmesna vrtilna_SKLOP1'!E787&lt;&gt;"",'[1]Vmesna vrtilna_SKLOP1'!D787,""))</f>
        <v>Senčila</v>
      </c>
      <c r="F787" s="18" t="str">
        <f>IF('[1]Vmesna vrtilna_SKLOP1'!E787&lt;&gt;"",'[1]Vmesna vrtilna_SKLOP1'!E787,"")</f>
        <v>Notranja rolo omarica, ALU lamele, Dim. ŠxV: 1,31x1,15m</v>
      </c>
      <c r="G787" s="15" t="str">
        <f>IF('[1]Vmesna vrtilna_SKLOP1'!E787&lt;&gt;"",'[1]Vmesna vrtilna_SKLOP1'!F787,"")</f>
        <v>[kos]</v>
      </c>
      <c r="H787" s="19">
        <f>IF('[1]Vmesna vrtilna_SKLOP1'!F787&lt;&gt;"",'[1]Vmesna vrtilna_SKLOP1'!I787,"")</f>
        <v>2</v>
      </c>
      <c r="I787" s="20" t="str">
        <f>IF(I786="Skupaj:","DDV (22%):",IF(I786="DDV (22%):","Skupaj z DDV:",IF(AND('[1]Vmesna vrtilna_SKLOP1'!C787&lt;&gt;"",'[1]Vmesna vrtilna_SKLOP1'!E787=""),"Skupaj:","")))</f>
        <v/>
      </c>
      <c r="J787" s="21">
        <f t="shared" si="25"/>
        <v>0</v>
      </c>
      <c r="K787" s="21">
        <f>IF(I787="Skupaj z DDV:",SUM(K785,K786),IF(I787="DDV (22%):",K786*0.22,IF(AND('[1]Vmesna vrtilna_SKLOP1'!C787&lt;&gt;"",'[1]Vmesna vrtilna_SKLOP1'!D787=""),'[1]Vmesna vrtilna_SKLOP1'!J787,IF(F787&lt;&gt;"",IF('[1]Vmesna vrtilna_SKLOP1'!J787&lt;&gt;"",'[1]Vmesna vrtilna_SKLOP1'!J787,""),""))))</f>
        <v>602.25381362040002</v>
      </c>
      <c r="L787" s="22">
        <f>IF(I786="Skupaj:","DDV (22%):",IF(I786="DDV (22%):","Skupaj z DDV:",IF(AND('[1]Vmesna vrtilna_SKLOP1'!C787&lt;&gt;"",'[1]Vmesna vrtilna_SKLOP1'!E787=""),"Skupaj:",IF(AND('[1]Vmesna vrtilna_SKLOP1'!C787&lt;&gt;"",'[1]Vmesna vrtilna_SKLOP1'!D787=""),'[1]Vmesna vrtilna_SKLOP1'!J787,IF(F787&lt;&gt;"",IF('[1]Vmesna vrtilna_SKLOP1'!J787&lt;&gt;"",'[1]Vmesna vrtilna_SKLOP1'!J787,""),"")))))</f>
        <v>602.25381362040002</v>
      </c>
      <c r="M787" s="22">
        <f t="shared" si="24"/>
        <v>0</v>
      </c>
      <c r="N787" s="22" t="str">
        <f>IF(IFERROR(VLOOKUP(B787,'[1]Vmesna vrtilna_SKLOP1'!B:J,7,0),"")=0,"",IFERROR(VLOOKUP(B787,'[1]Vmesna vrtilna_SKLOP1'!B:J,7,0),""))</f>
        <v/>
      </c>
      <c r="O787" s="22"/>
    </row>
    <row r="788" spans="2:15" ht="15" customHeight="1" x14ac:dyDescent="0.3">
      <c r="B788" s="15" t="str">
        <f>IF(AND('[1]Vmesna vrtilna_SKLOP1'!B788&lt;&gt;"",'[1]Vmesna vrtilna_SKLOP1'!C788&lt;&gt;""),IF('[1]Vmesna vrtilna_SKLOP1'!B788&lt;&gt;"",'[1]Vmesna vrtilna_SKLOP1'!B788,""),"")</f>
        <v/>
      </c>
      <c r="C788" s="16" t="str">
        <f>IF(OR(C787="Posebna oblika",C787="Kulturno zaščiten objekt",C787="Kulturno zaščiten objekt, Posebna oblika"),"Glej zavihek POSEBNI POGOJI",IF(SUM(N787:Q787)=1,"Posebna oblika",IF(SUM(N787:Q787)=10,"Kulturno zaščiten objekt",IF(SUM(N787:Q787)=11,"Kulturno zaščiten objekt, Posebna oblika",IF(AND('[1]Vmesna vrtilna_SKLOP1'!C788&lt;&gt;"",'[1]Vmesna vrtilna_SKLOP1'!D788&lt;&gt;""),IF('[1]Vmesna vrtilna_SKLOP1'!C788&lt;&gt;"",'[1]Vmesna vrtilna_SKLOP1'!C788,""),"")))))</f>
        <v/>
      </c>
      <c r="D788" s="17" t="str">
        <f>IF(IFERROR(VLOOKUP(B788,'[1]Vmesna vrtilna_SKLOP1'!B:J,6,0),"")=0,"",IFERROR(VLOOKUP(B788,'[1]Vmesna vrtilna_SKLOP1'!B:J,6,0),""))</f>
        <v/>
      </c>
      <c r="E788" s="16" t="str">
        <f>IF(IF('[1]Vmesna vrtilna_SKLOP1'!E788&lt;&gt;"",'[1]Vmesna vrtilna_SKLOP1'!D788,"")=0,"",IF('[1]Vmesna vrtilna_SKLOP1'!E788&lt;&gt;"",'[1]Vmesna vrtilna_SKLOP1'!D788,""))</f>
        <v/>
      </c>
      <c r="F788" s="18" t="str">
        <f>IF('[1]Vmesna vrtilna_SKLOP1'!E788&lt;&gt;"",'[1]Vmesna vrtilna_SKLOP1'!E788,"")</f>
        <v>Notranja rolo omarica, ALU lamele, Dim. ŠxV: 0,74x2,46m</v>
      </c>
      <c r="G788" s="15" t="str">
        <f>IF('[1]Vmesna vrtilna_SKLOP1'!E788&lt;&gt;"",'[1]Vmesna vrtilna_SKLOP1'!F788,"")</f>
        <v>[kos]</v>
      </c>
      <c r="H788" s="19">
        <f>IF('[1]Vmesna vrtilna_SKLOP1'!F788&lt;&gt;"",'[1]Vmesna vrtilna_SKLOP1'!I788,"")</f>
        <v>1</v>
      </c>
      <c r="I788" s="20" t="str">
        <f>IF(I787="Skupaj:","DDV (22%):",IF(I787="DDV (22%):","Skupaj z DDV:",IF(AND('[1]Vmesna vrtilna_SKLOP1'!C788&lt;&gt;"",'[1]Vmesna vrtilna_SKLOP1'!E788=""),"Skupaj:","")))</f>
        <v/>
      </c>
      <c r="J788" s="21">
        <f t="shared" si="25"/>
        <v>0</v>
      </c>
      <c r="K788" s="21">
        <f>IF(I788="Skupaj z DDV:",SUM(K786,K787),IF(I788="DDV (22%):",K787*0.22,IF(AND('[1]Vmesna vrtilna_SKLOP1'!C788&lt;&gt;"",'[1]Vmesna vrtilna_SKLOP1'!D788=""),'[1]Vmesna vrtilna_SKLOP1'!J788,IF(F788&lt;&gt;"",IF('[1]Vmesna vrtilna_SKLOP1'!J788&lt;&gt;"",'[1]Vmesna vrtilna_SKLOP1'!J788,""),""))))</f>
        <v>311.09424776140793</v>
      </c>
      <c r="L788" s="22">
        <f>IF(I787="Skupaj:","DDV (22%):",IF(I787="DDV (22%):","Skupaj z DDV:",IF(AND('[1]Vmesna vrtilna_SKLOP1'!C788&lt;&gt;"",'[1]Vmesna vrtilna_SKLOP1'!E788=""),"Skupaj:",IF(AND('[1]Vmesna vrtilna_SKLOP1'!C788&lt;&gt;"",'[1]Vmesna vrtilna_SKLOP1'!D788=""),'[1]Vmesna vrtilna_SKLOP1'!J788,IF(F788&lt;&gt;"",IF('[1]Vmesna vrtilna_SKLOP1'!J788&lt;&gt;"",'[1]Vmesna vrtilna_SKLOP1'!J788,""),"")))))</f>
        <v>311.09424776140793</v>
      </c>
      <c r="M788" s="22">
        <f t="shared" si="24"/>
        <v>0</v>
      </c>
      <c r="N788" s="22" t="str">
        <f>IF(IFERROR(VLOOKUP(B788,'[1]Vmesna vrtilna_SKLOP1'!B:J,7,0),"")=0,"",IFERROR(VLOOKUP(B788,'[1]Vmesna vrtilna_SKLOP1'!B:J,7,0),""))</f>
        <v/>
      </c>
      <c r="O788" s="22"/>
    </row>
    <row r="789" spans="2:15" ht="15" customHeight="1" x14ac:dyDescent="0.3">
      <c r="B789" s="15" t="str">
        <f>IF(AND('[1]Vmesna vrtilna_SKLOP1'!B789&lt;&gt;"",'[1]Vmesna vrtilna_SKLOP1'!C789&lt;&gt;""),IF('[1]Vmesna vrtilna_SKLOP1'!B789&lt;&gt;"",'[1]Vmesna vrtilna_SKLOP1'!B789,""),"")</f>
        <v/>
      </c>
      <c r="C789" s="16" t="str">
        <f>IF(OR(C788="Posebna oblika",C788="Kulturno zaščiten objekt",C788="Kulturno zaščiten objekt, Posebna oblika"),"Glej zavihek POSEBNI POGOJI",IF(SUM(N788:Q788)=1,"Posebna oblika",IF(SUM(N788:Q788)=10,"Kulturno zaščiten objekt",IF(SUM(N788:Q788)=11,"Kulturno zaščiten objekt, Posebna oblika",IF(AND('[1]Vmesna vrtilna_SKLOP1'!C789&lt;&gt;"",'[1]Vmesna vrtilna_SKLOP1'!D789&lt;&gt;""),IF('[1]Vmesna vrtilna_SKLOP1'!C789&lt;&gt;"",'[1]Vmesna vrtilna_SKLOP1'!C789,""),"")))))</f>
        <v/>
      </c>
      <c r="D789" s="17" t="str">
        <f>IF(IFERROR(VLOOKUP(B789,'[1]Vmesna vrtilna_SKLOP1'!B:J,6,0),"")=0,"",IFERROR(VLOOKUP(B789,'[1]Vmesna vrtilna_SKLOP1'!B:J,6,0),""))</f>
        <v/>
      </c>
      <c r="E789" s="16" t="str">
        <f>IF(IF('[1]Vmesna vrtilna_SKLOP1'!E789&lt;&gt;"",'[1]Vmesna vrtilna_SKLOP1'!D789,"")=0,"",IF('[1]Vmesna vrtilna_SKLOP1'!E789&lt;&gt;"",'[1]Vmesna vrtilna_SKLOP1'!D789,""))</f>
        <v/>
      </c>
      <c r="F789" s="18" t="str">
        <f>IF('[1]Vmesna vrtilna_SKLOP1'!E789&lt;&gt;"",'[1]Vmesna vrtilna_SKLOP1'!E789,"")</f>
        <v>Notranja rolo omarica, ALU lamele, Dim. ŠxV: 1,19x1,62m</v>
      </c>
      <c r="G789" s="15" t="str">
        <f>IF('[1]Vmesna vrtilna_SKLOP1'!E789&lt;&gt;"",'[1]Vmesna vrtilna_SKLOP1'!F789,"")</f>
        <v>[kos]</v>
      </c>
      <c r="H789" s="19">
        <f>IF('[1]Vmesna vrtilna_SKLOP1'!F789&lt;&gt;"",'[1]Vmesna vrtilna_SKLOP1'!I789,"")</f>
        <v>1</v>
      </c>
      <c r="I789" s="20" t="str">
        <f>IF(I788="Skupaj:","DDV (22%):",IF(I788="DDV (22%):","Skupaj z DDV:",IF(AND('[1]Vmesna vrtilna_SKLOP1'!C789&lt;&gt;"",'[1]Vmesna vrtilna_SKLOP1'!E789=""),"Skupaj:","")))</f>
        <v/>
      </c>
      <c r="J789" s="21">
        <f t="shared" si="25"/>
        <v>0</v>
      </c>
      <c r="K789" s="21">
        <f>IF(I789="Skupaj z DDV:",SUM(K787,K788),IF(I789="DDV (22%):",K788*0.22,IF(AND('[1]Vmesna vrtilna_SKLOP1'!C789&lt;&gt;"",'[1]Vmesna vrtilna_SKLOP1'!D789=""),'[1]Vmesna vrtilna_SKLOP1'!J789,IF(F789&lt;&gt;"",IF('[1]Vmesna vrtilna_SKLOP1'!J789&lt;&gt;"",'[1]Vmesna vrtilna_SKLOP1'!J789,""),""))))</f>
        <v>328.12511802163198</v>
      </c>
      <c r="L789" s="22">
        <f>IF(I788="Skupaj:","DDV (22%):",IF(I788="DDV (22%):","Skupaj z DDV:",IF(AND('[1]Vmesna vrtilna_SKLOP1'!C789&lt;&gt;"",'[1]Vmesna vrtilna_SKLOP1'!E789=""),"Skupaj:",IF(AND('[1]Vmesna vrtilna_SKLOP1'!C789&lt;&gt;"",'[1]Vmesna vrtilna_SKLOP1'!D789=""),'[1]Vmesna vrtilna_SKLOP1'!J789,IF(F789&lt;&gt;"",IF('[1]Vmesna vrtilna_SKLOP1'!J789&lt;&gt;"",'[1]Vmesna vrtilna_SKLOP1'!J789,""),"")))))</f>
        <v>328.12511802163198</v>
      </c>
      <c r="M789" s="22">
        <f t="shared" si="24"/>
        <v>0</v>
      </c>
      <c r="N789" s="22" t="str">
        <f>IF(IFERROR(VLOOKUP(B789,'[1]Vmesna vrtilna_SKLOP1'!B:J,7,0),"")=0,"",IFERROR(VLOOKUP(B789,'[1]Vmesna vrtilna_SKLOP1'!B:J,7,0),""))</f>
        <v/>
      </c>
      <c r="O789" s="22"/>
    </row>
    <row r="790" spans="2:15" ht="15" customHeight="1" x14ac:dyDescent="0.3">
      <c r="B790" s="15" t="str">
        <f>IF(AND('[1]Vmesna vrtilna_SKLOP1'!B790&lt;&gt;"",'[1]Vmesna vrtilna_SKLOP1'!C790&lt;&gt;""),IF('[1]Vmesna vrtilna_SKLOP1'!B790&lt;&gt;"",'[1]Vmesna vrtilna_SKLOP1'!B790,""),"")</f>
        <v/>
      </c>
      <c r="C790" s="16" t="str">
        <f>IF(OR(C789="Posebna oblika",C789="Kulturno zaščiten objekt",C789="Kulturno zaščiten objekt, Posebna oblika"),"Glej zavihek POSEBNI POGOJI",IF(SUM(N789:Q789)=1,"Posebna oblika",IF(SUM(N789:Q789)=10,"Kulturno zaščiten objekt",IF(SUM(N789:Q789)=11,"Kulturno zaščiten objekt, Posebna oblika",IF(AND('[1]Vmesna vrtilna_SKLOP1'!C790&lt;&gt;"",'[1]Vmesna vrtilna_SKLOP1'!D790&lt;&gt;""),IF('[1]Vmesna vrtilna_SKLOP1'!C790&lt;&gt;"",'[1]Vmesna vrtilna_SKLOP1'!C790,""),"")))))</f>
        <v/>
      </c>
      <c r="D790" s="17" t="str">
        <f>IF(IFERROR(VLOOKUP(B790,'[1]Vmesna vrtilna_SKLOP1'!B:J,6,0),"")=0,"",IFERROR(VLOOKUP(B790,'[1]Vmesna vrtilna_SKLOP1'!B:J,6,0),""))</f>
        <v/>
      </c>
      <c r="E790" s="16" t="str">
        <f>IF(IF('[1]Vmesna vrtilna_SKLOP1'!E790&lt;&gt;"",'[1]Vmesna vrtilna_SKLOP1'!D790,"")=0,"",IF('[1]Vmesna vrtilna_SKLOP1'!E790&lt;&gt;"",'[1]Vmesna vrtilna_SKLOP1'!D790,""))</f>
        <v/>
      </c>
      <c r="F790" s="18" t="str">
        <f>IF('[1]Vmesna vrtilna_SKLOP1'!E790&lt;&gt;"",'[1]Vmesna vrtilna_SKLOP1'!E790,"")</f>
        <v/>
      </c>
      <c r="G790" s="15" t="str">
        <f>IF('[1]Vmesna vrtilna_SKLOP1'!E790&lt;&gt;"",'[1]Vmesna vrtilna_SKLOP1'!F790,"")</f>
        <v/>
      </c>
      <c r="H790" s="19" t="str">
        <f>IF('[1]Vmesna vrtilna_SKLOP1'!F790&lt;&gt;"",'[1]Vmesna vrtilna_SKLOP1'!I790,"")</f>
        <v/>
      </c>
      <c r="I790" s="20" t="str">
        <f>IF(I789="Skupaj:","DDV (22%):",IF(I789="DDV (22%):","Skupaj z DDV:",IF(AND('[1]Vmesna vrtilna_SKLOP1'!C790&lt;&gt;"",'[1]Vmesna vrtilna_SKLOP1'!E790=""),"Skupaj:","")))</f>
        <v/>
      </c>
      <c r="J790" s="21" t="str">
        <f t="shared" si="25"/>
        <v/>
      </c>
      <c r="K790" s="21" t="str">
        <f>IF(I790="Skupaj z DDV:",SUM(K788,K789),IF(I790="DDV (22%):",K789*0.22,IF(AND('[1]Vmesna vrtilna_SKLOP1'!C790&lt;&gt;"",'[1]Vmesna vrtilna_SKLOP1'!D790=""),'[1]Vmesna vrtilna_SKLOP1'!J790,IF(F790&lt;&gt;"",IF('[1]Vmesna vrtilna_SKLOP1'!J790&lt;&gt;"",'[1]Vmesna vrtilna_SKLOP1'!J790,""),""))))</f>
        <v/>
      </c>
      <c r="L790" s="22" t="str">
        <f>IF(I789="Skupaj:","DDV (22%):",IF(I789="DDV (22%):","Skupaj z DDV:",IF(AND('[1]Vmesna vrtilna_SKLOP1'!C790&lt;&gt;"",'[1]Vmesna vrtilna_SKLOP1'!E790=""),"Skupaj:",IF(AND('[1]Vmesna vrtilna_SKLOP1'!C790&lt;&gt;"",'[1]Vmesna vrtilna_SKLOP1'!D790=""),'[1]Vmesna vrtilna_SKLOP1'!J790,IF(F790&lt;&gt;"",IF('[1]Vmesna vrtilna_SKLOP1'!J790&lt;&gt;"",'[1]Vmesna vrtilna_SKLOP1'!J790,""),"")))))</f>
        <v/>
      </c>
      <c r="M790" s="22">
        <f t="shared" si="24"/>
        <v>0</v>
      </c>
      <c r="N790" s="22" t="str">
        <f>IF(IFERROR(VLOOKUP(B790,'[1]Vmesna vrtilna_SKLOP1'!B:J,7,0),"")=0,"",IFERROR(VLOOKUP(B790,'[1]Vmesna vrtilna_SKLOP1'!B:J,7,0),""))</f>
        <v/>
      </c>
      <c r="O790" s="22"/>
    </row>
    <row r="791" spans="2:15" ht="15" customHeight="1" x14ac:dyDescent="0.3">
      <c r="B791" s="15" t="str">
        <f>IF(AND('[1]Vmesna vrtilna_SKLOP1'!B791&lt;&gt;"",'[1]Vmesna vrtilna_SKLOP1'!C791&lt;&gt;""),IF('[1]Vmesna vrtilna_SKLOP1'!B791&lt;&gt;"",'[1]Vmesna vrtilna_SKLOP1'!B791,""),"")</f>
        <v/>
      </c>
      <c r="C791" s="16" t="str">
        <f>IF(OR(C790="Posebna oblika",C790="Kulturno zaščiten objekt",C790="Kulturno zaščiten objekt, Posebna oblika"),"Glej zavihek POSEBNI POGOJI",IF(SUM(N790:Q790)=1,"Posebna oblika",IF(SUM(N790:Q790)=10,"Kulturno zaščiten objekt",IF(SUM(N790:Q790)=11,"Kulturno zaščiten objekt, Posebna oblika",IF(AND('[1]Vmesna vrtilna_SKLOP1'!C791&lt;&gt;"",'[1]Vmesna vrtilna_SKLOP1'!D791&lt;&gt;""),IF('[1]Vmesna vrtilna_SKLOP1'!C791&lt;&gt;"",'[1]Vmesna vrtilna_SKLOP1'!C791,""),"")))))</f>
        <v/>
      </c>
      <c r="D791" s="17" t="str">
        <f>IF(IFERROR(VLOOKUP(B791,'[1]Vmesna vrtilna_SKLOP1'!B:J,6,0),"")=0,"",IFERROR(VLOOKUP(B791,'[1]Vmesna vrtilna_SKLOP1'!B:J,6,0),""))</f>
        <v/>
      </c>
      <c r="E791" s="16" t="str">
        <f>IF(IF('[1]Vmesna vrtilna_SKLOP1'!E791&lt;&gt;"",'[1]Vmesna vrtilna_SKLOP1'!D791,"")=0,"",IF('[1]Vmesna vrtilna_SKLOP1'!E791&lt;&gt;"",'[1]Vmesna vrtilna_SKLOP1'!D791,""))</f>
        <v>Notranje police</v>
      </c>
      <c r="F791" s="18" t="str">
        <f>IF('[1]Vmesna vrtilna_SKLOP1'!E791&lt;&gt;"",'[1]Vmesna vrtilna_SKLOP1'!E791,"")</f>
        <v>Notranja polica, mat. Topalit, dim. ŠxG:1,31x0,21m</v>
      </c>
      <c r="G791" s="15" t="str">
        <f>IF('[1]Vmesna vrtilna_SKLOP1'!E791&lt;&gt;"",'[1]Vmesna vrtilna_SKLOP1'!F791,"")</f>
        <v>[kos]</v>
      </c>
      <c r="H791" s="19">
        <f>IF('[1]Vmesna vrtilna_SKLOP1'!F791&lt;&gt;"",'[1]Vmesna vrtilna_SKLOP1'!I791,"")</f>
        <v>2</v>
      </c>
      <c r="I791" s="20" t="str">
        <f>IF(I790="Skupaj:","DDV (22%):",IF(I790="DDV (22%):","Skupaj z DDV:",IF(AND('[1]Vmesna vrtilna_SKLOP1'!C791&lt;&gt;"",'[1]Vmesna vrtilna_SKLOP1'!E791=""),"Skupaj:","")))</f>
        <v/>
      </c>
      <c r="J791" s="21">
        <f t="shared" si="25"/>
        <v>0</v>
      </c>
      <c r="K791" s="21">
        <f>IF(I791="Skupaj z DDV:",SUM(K789,K790),IF(I791="DDV (22%):",K790*0.22,IF(AND('[1]Vmesna vrtilna_SKLOP1'!C791&lt;&gt;"",'[1]Vmesna vrtilna_SKLOP1'!D791=""),'[1]Vmesna vrtilna_SKLOP1'!J791,IF(F791&lt;&gt;"",IF('[1]Vmesna vrtilna_SKLOP1'!J791&lt;&gt;"",'[1]Vmesna vrtilna_SKLOP1'!J791,""),""))))</f>
        <v>75.373204000000001</v>
      </c>
      <c r="L791" s="22">
        <f>IF(I790="Skupaj:","DDV (22%):",IF(I790="DDV (22%):","Skupaj z DDV:",IF(AND('[1]Vmesna vrtilna_SKLOP1'!C791&lt;&gt;"",'[1]Vmesna vrtilna_SKLOP1'!E791=""),"Skupaj:",IF(AND('[1]Vmesna vrtilna_SKLOP1'!C791&lt;&gt;"",'[1]Vmesna vrtilna_SKLOP1'!D791=""),'[1]Vmesna vrtilna_SKLOP1'!J791,IF(F791&lt;&gt;"",IF('[1]Vmesna vrtilna_SKLOP1'!J791&lt;&gt;"",'[1]Vmesna vrtilna_SKLOP1'!J791,""),"")))))</f>
        <v>75.373204000000001</v>
      </c>
      <c r="M791" s="22">
        <f t="shared" si="24"/>
        <v>0</v>
      </c>
      <c r="N791" s="22" t="str">
        <f>IF(IFERROR(VLOOKUP(B791,'[1]Vmesna vrtilna_SKLOP1'!B:J,7,0),"")=0,"",IFERROR(VLOOKUP(B791,'[1]Vmesna vrtilna_SKLOP1'!B:J,7,0),""))</f>
        <v/>
      </c>
      <c r="O791" s="22"/>
    </row>
    <row r="792" spans="2:15" ht="15" customHeight="1" x14ac:dyDescent="0.3">
      <c r="B792" s="15" t="str">
        <f>IF(AND('[1]Vmesna vrtilna_SKLOP1'!B792&lt;&gt;"",'[1]Vmesna vrtilna_SKLOP1'!C792&lt;&gt;""),IF('[1]Vmesna vrtilna_SKLOP1'!B792&lt;&gt;"",'[1]Vmesna vrtilna_SKLOP1'!B792,""),"")</f>
        <v/>
      </c>
      <c r="C792" s="16" t="str">
        <f>IF(OR(C791="Posebna oblika",C791="Kulturno zaščiten objekt",C791="Kulturno zaščiten objekt, Posebna oblika"),"Glej zavihek POSEBNI POGOJI",IF(SUM(N791:Q791)=1,"Posebna oblika",IF(SUM(N791:Q791)=10,"Kulturno zaščiten objekt",IF(SUM(N791:Q791)=11,"Kulturno zaščiten objekt, Posebna oblika",IF(AND('[1]Vmesna vrtilna_SKLOP1'!C792&lt;&gt;"",'[1]Vmesna vrtilna_SKLOP1'!D792&lt;&gt;""),IF('[1]Vmesna vrtilna_SKLOP1'!C792&lt;&gt;"",'[1]Vmesna vrtilna_SKLOP1'!C792,""),"")))))</f>
        <v/>
      </c>
      <c r="D792" s="17" t="str">
        <f>IF(IFERROR(VLOOKUP(B792,'[1]Vmesna vrtilna_SKLOP1'!B:J,6,0),"")=0,"",IFERROR(VLOOKUP(B792,'[1]Vmesna vrtilna_SKLOP1'!B:J,6,0),""))</f>
        <v/>
      </c>
      <c r="E792" s="16" t="str">
        <f>IF(IF('[1]Vmesna vrtilna_SKLOP1'!E792&lt;&gt;"",'[1]Vmesna vrtilna_SKLOP1'!D792,"")=0,"",IF('[1]Vmesna vrtilna_SKLOP1'!E792&lt;&gt;"",'[1]Vmesna vrtilna_SKLOP1'!D792,""))</f>
        <v/>
      </c>
      <c r="F792" s="18" t="str">
        <f>IF('[1]Vmesna vrtilna_SKLOP1'!E792&lt;&gt;"",'[1]Vmesna vrtilna_SKLOP1'!E792,"")</f>
        <v>Notranja polica, mat. Topalit, dim. ŠxG:1,19x0,21m</v>
      </c>
      <c r="G792" s="15" t="str">
        <f>IF('[1]Vmesna vrtilna_SKLOP1'!E792&lt;&gt;"",'[1]Vmesna vrtilna_SKLOP1'!F792,"")</f>
        <v>[kos]</v>
      </c>
      <c r="H792" s="19">
        <f>IF('[1]Vmesna vrtilna_SKLOP1'!F792&lt;&gt;"",'[1]Vmesna vrtilna_SKLOP1'!I792,"")</f>
        <v>1</v>
      </c>
      <c r="I792" s="20" t="str">
        <f>IF(I791="Skupaj:","DDV (22%):",IF(I791="DDV (22%):","Skupaj z DDV:",IF(AND('[1]Vmesna vrtilna_SKLOP1'!C792&lt;&gt;"",'[1]Vmesna vrtilna_SKLOP1'!E792=""),"Skupaj:","")))</f>
        <v/>
      </c>
      <c r="J792" s="21">
        <f t="shared" si="25"/>
        <v>0</v>
      </c>
      <c r="K792" s="21">
        <f>IF(I792="Skupaj z DDV:",SUM(K790,K791),IF(I792="DDV (22%):",K791*0.22,IF(AND('[1]Vmesna vrtilna_SKLOP1'!C792&lt;&gt;"",'[1]Vmesna vrtilna_SKLOP1'!D792=""),'[1]Vmesna vrtilna_SKLOP1'!J792,IF(F792&lt;&gt;"",IF('[1]Vmesna vrtilna_SKLOP1'!J792&lt;&gt;"",'[1]Vmesna vrtilna_SKLOP1'!J792,""),""))))</f>
        <v>34.889401999999997</v>
      </c>
      <c r="L792" s="22">
        <f>IF(I791="Skupaj:","DDV (22%):",IF(I791="DDV (22%):","Skupaj z DDV:",IF(AND('[1]Vmesna vrtilna_SKLOP1'!C792&lt;&gt;"",'[1]Vmesna vrtilna_SKLOP1'!E792=""),"Skupaj:",IF(AND('[1]Vmesna vrtilna_SKLOP1'!C792&lt;&gt;"",'[1]Vmesna vrtilna_SKLOP1'!D792=""),'[1]Vmesna vrtilna_SKLOP1'!J792,IF(F792&lt;&gt;"",IF('[1]Vmesna vrtilna_SKLOP1'!J792&lt;&gt;"",'[1]Vmesna vrtilna_SKLOP1'!J792,""),"")))))</f>
        <v>34.889401999999997</v>
      </c>
      <c r="M792" s="22">
        <f t="shared" si="24"/>
        <v>0</v>
      </c>
      <c r="N792" s="22" t="str">
        <f>IF(IFERROR(VLOOKUP(B792,'[1]Vmesna vrtilna_SKLOP1'!B:J,7,0),"")=0,"",IFERROR(VLOOKUP(B792,'[1]Vmesna vrtilna_SKLOP1'!B:J,7,0),""))</f>
        <v/>
      </c>
      <c r="O792" s="22"/>
    </row>
    <row r="793" spans="2:15" ht="15" customHeight="1" x14ac:dyDescent="0.3">
      <c r="B793" s="15" t="str">
        <f>IF(AND('[1]Vmesna vrtilna_SKLOP1'!B793&lt;&gt;"",'[1]Vmesna vrtilna_SKLOP1'!C793&lt;&gt;""),IF('[1]Vmesna vrtilna_SKLOP1'!B793&lt;&gt;"",'[1]Vmesna vrtilna_SKLOP1'!B793,""),"")</f>
        <v/>
      </c>
      <c r="C793" s="16" t="str">
        <f>IF(OR(C792="Posebna oblika",C792="Kulturno zaščiten objekt",C792="Kulturno zaščiten objekt, Posebna oblika"),"Glej zavihek POSEBNI POGOJI",IF(SUM(N792:Q792)=1,"Posebna oblika",IF(SUM(N792:Q792)=10,"Kulturno zaščiten objekt",IF(SUM(N792:Q792)=11,"Kulturno zaščiten objekt, Posebna oblika",IF(AND('[1]Vmesna vrtilna_SKLOP1'!C793&lt;&gt;"",'[1]Vmesna vrtilna_SKLOP1'!D793&lt;&gt;""),IF('[1]Vmesna vrtilna_SKLOP1'!C793&lt;&gt;"",'[1]Vmesna vrtilna_SKLOP1'!C793,""),"")))))</f>
        <v/>
      </c>
      <c r="D793" s="17" t="str">
        <f>IF(IFERROR(VLOOKUP(B793,'[1]Vmesna vrtilna_SKLOP1'!B:J,6,0),"")=0,"",IFERROR(VLOOKUP(B793,'[1]Vmesna vrtilna_SKLOP1'!B:J,6,0),""))</f>
        <v/>
      </c>
      <c r="E793" s="16" t="str">
        <f>IF(IF('[1]Vmesna vrtilna_SKLOP1'!E793&lt;&gt;"",'[1]Vmesna vrtilna_SKLOP1'!D793,"")=0,"",IF('[1]Vmesna vrtilna_SKLOP1'!E793&lt;&gt;"",'[1]Vmesna vrtilna_SKLOP1'!D793,""))</f>
        <v/>
      </c>
      <c r="F793" s="18" t="str">
        <f>IF('[1]Vmesna vrtilna_SKLOP1'!E793&lt;&gt;"",'[1]Vmesna vrtilna_SKLOP1'!E793,"")</f>
        <v>Notranja polica, mat. Topalit, dim. ŠxG:1,77x0,13m</v>
      </c>
      <c r="G793" s="15" t="str">
        <f>IF('[1]Vmesna vrtilna_SKLOP1'!E793&lt;&gt;"",'[1]Vmesna vrtilna_SKLOP1'!F793,"")</f>
        <v>[kos]</v>
      </c>
      <c r="H793" s="19">
        <f>IF('[1]Vmesna vrtilna_SKLOP1'!F793&lt;&gt;"",'[1]Vmesna vrtilna_SKLOP1'!I793,"")</f>
        <v>1</v>
      </c>
      <c r="I793" s="20" t="str">
        <f>IF(I792="Skupaj:","DDV (22%):",IF(I792="DDV (22%):","Skupaj z DDV:",IF(AND('[1]Vmesna vrtilna_SKLOP1'!C793&lt;&gt;"",'[1]Vmesna vrtilna_SKLOP1'!E793=""),"Skupaj:","")))</f>
        <v/>
      </c>
      <c r="J793" s="21">
        <f t="shared" si="25"/>
        <v>0</v>
      </c>
      <c r="K793" s="21">
        <f>IF(I793="Skupaj z DDV:",SUM(K791,K792),IF(I793="DDV (22%):",K792*0.22,IF(AND('[1]Vmesna vrtilna_SKLOP1'!C793&lt;&gt;"",'[1]Vmesna vrtilna_SKLOP1'!D793=""),'[1]Vmesna vrtilna_SKLOP1'!J793,IF(F793&lt;&gt;"",IF('[1]Vmesna vrtilna_SKLOP1'!J793&lt;&gt;"",'[1]Vmesna vrtilna_SKLOP1'!J793,""),""))))</f>
        <v>32.869802</v>
      </c>
      <c r="L793" s="22">
        <f>IF(I792="Skupaj:","DDV (22%):",IF(I792="DDV (22%):","Skupaj z DDV:",IF(AND('[1]Vmesna vrtilna_SKLOP1'!C793&lt;&gt;"",'[1]Vmesna vrtilna_SKLOP1'!E793=""),"Skupaj:",IF(AND('[1]Vmesna vrtilna_SKLOP1'!C793&lt;&gt;"",'[1]Vmesna vrtilna_SKLOP1'!D793=""),'[1]Vmesna vrtilna_SKLOP1'!J793,IF(F793&lt;&gt;"",IF('[1]Vmesna vrtilna_SKLOP1'!J793&lt;&gt;"",'[1]Vmesna vrtilna_SKLOP1'!J793,""),"")))))</f>
        <v>32.869802</v>
      </c>
      <c r="M793" s="22">
        <f t="shared" si="24"/>
        <v>0</v>
      </c>
      <c r="N793" s="22" t="str">
        <f>IF(IFERROR(VLOOKUP(B793,'[1]Vmesna vrtilna_SKLOP1'!B:J,7,0),"")=0,"",IFERROR(VLOOKUP(B793,'[1]Vmesna vrtilna_SKLOP1'!B:J,7,0),""))</f>
        <v/>
      </c>
      <c r="O793" s="22"/>
    </row>
    <row r="794" spans="2:15" ht="15" customHeight="1" x14ac:dyDescent="0.3">
      <c r="B794" s="15" t="str">
        <f>IF(AND('[1]Vmesna vrtilna_SKLOP1'!B794&lt;&gt;"",'[1]Vmesna vrtilna_SKLOP1'!C794&lt;&gt;""),IF('[1]Vmesna vrtilna_SKLOP1'!B794&lt;&gt;"",'[1]Vmesna vrtilna_SKLOP1'!B794,""),"")</f>
        <v/>
      </c>
      <c r="C794" s="16" t="str">
        <f>IF(OR(C793="Posebna oblika",C793="Kulturno zaščiten objekt",C793="Kulturno zaščiten objekt, Posebna oblika"),"Glej zavihek POSEBNI POGOJI",IF(SUM(N793:Q793)=1,"Posebna oblika",IF(SUM(N793:Q793)=10,"Kulturno zaščiten objekt",IF(SUM(N793:Q793)=11,"Kulturno zaščiten objekt, Posebna oblika",IF(AND('[1]Vmesna vrtilna_SKLOP1'!C794&lt;&gt;"",'[1]Vmesna vrtilna_SKLOP1'!D794&lt;&gt;""),IF('[1]Vmesna vrtilna_SKLOP1'!C794&lt;&gt;"",'[1]Vmesna vrtilna_SKLOP1'!C794,""),"")))))</f>
        <v/>
      </c>
      <c r="D794" s="17" t="str">
        <f>IF(IFERROR(VLOOKUP(B794,'[1]Vmesna vrtilna_SKLOP1'!B:J,6,0),"")=0,"",IFERROR(VLOOKUP(B794,'[1]Vmesna vrtilna_SKLOP1'!B:J,6,0),""))</f>
        <v/>
      </c>
      <c r="E794" s="16" t="str">
        <f>IF(IF('[1]Vmesna vrtilna_SKLOP1'!E794&lt;&gt;"",'[1]Vmesna vrtilna_SKLOP1'!D794,"")=0,"",IF('[1]Vmesna vrtilna_SKLOP1'!E794&lt;&gt;"",'[1]Vmesna vrtilna_SKLOP1'!D794,""))</f>
        <v/>
      </c>
      <c r="F794" s="18" t="str">
        <f>IF('[1]Vmesna vrtilna_SKLOP1'!E794&lt;&gt;"",'[1]Vmesna vrtilna_SKLOP1'!E794,"")</f>
        <v/>
      </c>
      <c r="G794" s="15" t="str">
        <f>IF('[1]Vmesna vrtilna_SKLOP1'!E794&lt;&gt;"",'[1]Vmesna vrtilna_SKLOP1'!F794,"")</f>
        <v/>
      </c>
      <c r="H794" s="19" t="str">
        <f>IF('[1]Vmesna vrtilna_SKLOP1'!F794&lt;&gt;"",'[1]Vmesna vrtilna_SKLOP1'!I794,"")</f>
        <v/>
      </c>
      <c r="I794" s="20" t="str">
        <f>IF(I793="Skupaj:","DDV (22%):",IF(I793="DDV (22%):","Skupaj z DDV:",IF(AND('[1]Vmesna vrtilna_SKLOP1'!C794&lt;&gt;"",'[1]Vmesna vrtilna_SKLOP1'!E794=""),"Skupaj:","")))</f>
        <v/>
      </c>
      <c r="J794" s="21" t="str">
        <f t="shared" si="25"/>
        <v/>
      </c>
      <c r="K794" s="21" t="str">
        <f>IF(I794="Skupaj z DDV:",SUM(K792,K793),IF(I794="DDV (22%):",K793*0.22,IF(AND('[1]Vmesna vrtilna_SKLOP1'!C794&lt;&gt;"",'[1]Vmesna vrtilna_SKLOP1'!D794=""),'[1]Vmesna vrtilna_SKLOP1'!J794,IF(F794&lt;&gt;"",IF('[1]Vmesna vrtilna_SKLOP1'!J794&lt;&gt;"",'[1]Vmesna vrtilna_SKLOP1'!J794,""),""))))</f>
        <v/>
      </c>
      <c r="L794" s="22" t="str">
        <f>IF(I793="Skupaj:","DDV (22%):",IF(I793="DDV (22%):","Skupaj z DDV:",IF(AND('[1]Vmesna vrtilna_SKLOP1'!C794&lt;&gt;"",'[1]Vmesna vrtilna_SKLOP1'!E794=""),"Skupaj:",IF(AND('[1]Vmesna vrtilna_SKLOP1'!C794&lt;&gt;"",'[1]Vmesna vrtilna_SKLOP1'!D794=""),'[1]Vmesna vrtilna_SKLOP1'!J794,IF(F794&lt;&gt;"",IF('[1]Vmesna vrtilna_SKLOP1'!J794&lt;&gt;"",'[1]Vmesna vrtilna_SKLOP1'!J794,""),"")))))</f>
        <v/>
      </c>
      <c r="M794" s="22">
        <f t="shared" si="24"/>
        <v>0</v>
      </c>
      <c r="N794" s="22" t="str">
        <f>IF(IFERROR(VLOOKUP(B794,'[1]Vmesna vrtilna_SKLOP1'!B:J,7,0),"")=0,"",IFERROR(VLOOKUP(B794,'[1]Vmesna vrtilna_SKLOP1'!B:J,7,0),""))</f>
        <v/>
      </c>
      <c r="O794" s="22"/>
    </row>
    <row r="795" spans="2:15" ht="15" customHeight="1" x14ac:dyDescent="0.3">
      <c r="B795" s="15" t="str">
        <f>IF(AND('[1]Vmesna vrtilna_SKLOP1'!B795&lt;&gt;"",'[1]Vmesna vrtilna_SKLOP1'!C795&lt;&gt;""),IF('[1]Vmesna vrtilna_SKLOP1'!B795&lt;&gt;"",'[1]Vmesna vrtilna_SKLOP1'!B795,""),"")</f>
        <v/>
      </c>
      <c r="C795" s="16" t="str">
        <f>IF(OR(C794="Posebna oblika",C794="Kulturno zaščiten objekt",C794="Kulturno zaščiten objekt, Posebna oblika"),"Glej zavihek POSEBNI POGOJI",IF(SUM(N794:Q794)=1,"Posebna oblika",IF(SUM(N794:Q794)=10,"Kulturno zaščiten objekt",IF(SUM(N794:Q794)=11,"Kulturno zaščiten objekt, Posebna oblika",IF(AND('[1]Vmesna vrtilna_SKLOP1'!C795&lt;&gt;"",'[1]Vmesna vrtilna_SKLOP1'!D795&lt;&gt;""),IF('[1]Vmesna vrtilna_SKLOP1'!C795&lt;&gt;"",'[1]Vmesna vrtilna_SKLOP1'!C795,""),"")))))</f>
        <v/>
      </c>
      <c r="D795" s="17" t="str">
        <f>IF(IFERROR(VLOOKUP(B795,'[1]Vmesna vrtilna_SKLOP1'!B:J,6,0),"")=0,"",IFERROR(VLOOKUP(B795,'[1]Vmesna vrtilna_SKLOP1'!B:J,6,0),""))</f>
        <v/>
      </c>
      <c r="E795" s="16" t="str">
        <f>IF(IF('[1]Vmesna vrtilna_SKLOP1'!E795&lt;&gt;"",'[1]Vmesna vrtilna_SKLOP1'!D795,"")=0,"",IF('[1]Vmesna vrtilna_SKLOP1'!E795&lt;&gt;"",'[1]Vmesna vrtilna_SKLOP1'!D795,""))</f>
        <v>Demontaža</v>
      </c>
      <c r="F795" s="18" t="str">
        <f>IF('[1]Vmesna vrtilna_SKLOP1'!E795&lt;&gt;"",'[1]Vmesna vrtilna_SKLOP1'!E795,"")</f>
        <v>Demontaža oken</v>
      </c>
      <c r="G795" s="15" t="str">
        <f>IF('[1]Vmesna vrtilna_SKLOP1'!E795&lt;&gt;"",'[1]Vmesna vrtilna_SKLOP1'!F795,"")</f>
        <v>[m1]</v>
      </c>
      <c r="H795" s="19">
        <f>IF('[1]Vmesna vrtilna_SKLOP1'!F795&lt;&gt;"",'[1]Vmesna vrtilna_SKLOP1'!I795,"")</f>
        <v>21.28</v>
      </c>
      <c r="I795" s="20" t="str">
        <f>IF(I794="Skupaj:","DDV (22%):",IF(I794="DDV (22%):","Skupaj z DDV:",IF(AND('[1]Vmesna vrtilna_SKLOP1'!C795&lt;&gt;"",'[1]Vmesna vrtilna_SKLOP1'!E795=""),"Skupaj:","")))</f>
        <v/>
      </c>
      <c r="J795" s="21">
        <f t="shared" si="25"/>
        <v>0</v>
      </c>
      <c r="K795" s="21">
        <f>IF(I795="Skupaj z DDV:",SUM(K793,K794),IF(I795="DDV (22%):",K794*0.22,IF(AND('[1]Vmesna vrtilna_SKLOP1'!C795&lt;&gt;"",'[1]Vmesna vrtilna_SKLOP1'!D795=""),'[1]Vmesna vrtilna_SKLOP1'!J795,IF(F795&lt;&gt;"",IF('[1]Vmesna vrtilna_SKLOP1'!J795&lt;&gt;"",'[1]Vmesna vrtilna_SKLOP1'!J795,""),""))))</f>
        <v>148.96</v>
      </c>
      <c r="L795" s="22">
        <f>IF(I794="Skupaj:","DDV (22%):",IF(I794="DDV (22%):","Skupaj z DDV:",IF(AND('[1]Vmesna vrtilna_SKLOP1'!C795&lt;&gt;"",'[1]Vmesna vrtilna_SKLOP1'!E795=""),"Skupaj:",IF(AND('[1]Vmesna vrtilna_SKLOP1'!C795&lt;&gt;"",'[1]Vmesna vrtilna_SKLOP1'!D795=""),'[1]Vmesna vrtilna_SKLOP1'!J795,IF(F795&lt;&gt;"",IF('[1]Vmesna vrtilna_SKLOP1'!J795&lt;&gt;"",'[1]Vmesna vrtilna_SKLOP1'!J795,""),"")))))</f>
        <v>148.96</v>
      </c>
      <c r="M795" s="22">
        <f t="shared" si="24"/>
        <v>0</v>
      </c>
      <c r="N795" s="22" t="str">
        <f>IF(IFERROR(VLOOKUP(B795,'[1]Vmesna vrtilna_SKLOP1'!B:J,7,0),"")=0,"",IFERROR(VLOOKUP(B795,'[1]Vmesna vrtilna_SKLOP1'!B:J,7,0),""))</f>
        <v/>
      </c>
      <c r="O795" s="22"/>
    </row>
    <row r="796" spans="2:15" ht="15" customHeight="1" x14ac:dyDescent="0.3">
      <c r="B796" s="15" t="str">
        <f>IF(AND('[1]Vmesna vrtilna_SKLOP1'!B796&lt;&gt;"",'[1]Vmesna vrtilna_SKLOP1'!C796&lt;&gt;""),IF('[1]Vmesna vrtilna_SKLOP1'!B796&lt;&gt;"",'[1]Vmesna vrtilna_SKLOP1'!B796,""),"")</f>
        <v/>
      </c>
      <c r="C796" s="16" t="str">
        <f>IF(OR(C795="Posebna oblika",C795="Kulturno zaščiten objekt",C795="Kulturno zaščiten objekt, Posebna oblika"),"Glej zavihek POSEBNI POGOJI",IF(SUM(N795:Q795)=1,"Posebna oblika",IF(SUM(N795:Q795)=10,"Kulturno zaščiten objekt",IF(SUM(N795:Q795)=11,"Kulturno zaščiten objekt, Posebna oblika",IF(AND('[1]Vmesna vrtilna_SKLOP1'!C796&lt;&gt;"",'[1]Vmesna vrtilna_SKLOP1'!D796&lt;&gt;""),IF('[1]Vmesna vrtilna_SKLOP1'!C796&lt;&gt;"",'[1]Vmesna vrtilna_SKLOP1'!C796,""),"")))))</f>
        <v/>
      </c>
      <c r="D796" s="17" t="str">
        <f>IF(IFERROR(VLOOKUP(B796,'[1]Vmesna vrtilna_SKLOP1'!B:J,6,0),"")=0,"",IFERROR(VLOOKUP(B796,'[1]Vmesna vrtilna_SKLOP1'!B:J,6,0),""))</f>
        <v/>
      </c>
      <c r="E796" s="16" t="str">
        <f>IF(IF('[1]Vmesna vrtilna_SKLOP1'!E796&lt;&gt;"",'[1]Vmesna vrtilna_SKLOP1'!D796,"")=0,"",IF('[1]Vmesna vrtilna_SKLOP1'!E796&lt;&gt;"",'[1]Vmesna vrtilna_SKLOP1'!D796,""))</f>
        <v/>
      </c>
      <c r="F796" s="18" t="str">
        <f>IF('[1]Vmesna vrtilna_SKLOP1'!E796&lt;&gt;"",'[1]Vmesna vrtilna_SKLOP1'!E796,"")</f>
        <v>Demontaža vrat</v>
      </c>
      <c r="G796" s="15" t="str">
        <f>IF('[1]Vmesna vrtilna_SKLOP1'!E796&lt;&gt;"",'[1]Vmesna vrtilna_SKLOP1'!F796,"")</f>
        <v>[m1]</v>
      </c>
      <c r="H796" s="19">
        <f>IF('[1]Vmesna vrtilna_SKLOP1'!F796&lt;&gt;"",'[1]Vmesna vrtilna_SKLOP1'!I796,"")</f>
        <v>6.4</v>
      </c>
      <c r="I796" s="20" t="str">
        <f>IF(I795="Skupaj:","DDV (22%):",IF(I795="DDV (22%):","Skupaj z DDV:",IF(AND('[1]Vmesna vrtilna_SKLOP1'!C796&lt;&gt;"",'[1]Vmesna vrtilna_SKLOP1'!E796=""),"Skupaj:","")))</f>
        <v/>
      </c>
      <c r="J796" s="21">
        <f t="shared" si="25"/>
        <v>0</v>
      </c>
      <c r="K796" s="21">
        <f>IF(I796="Skupaj z DDV:",SUM(K794,K795),IF(I796="DDV (22%):",K795*0.22,IF(AND('[1]Vmesna vrtilna_SKLOP1'!C796&lt;&gt;"",'[1]Vmesna vrtilna_SKLOP1'!D796=""),'[1]Vmesna vrtilna_SKLOP1'!J796,IF(F796&lt;&gt;"",IF('[1]Vmesna vrtilna_SKLOP1'!J796&lt;&gt;"",'[1]Vmesna vrtilna_SKLOP1'!J796,""),""))))</f>
        <v>44.800000000000004</v>
      </c>
      <c r="L796" s="22">
        <f>IF(I795="Skupaj:","DDV (22%):",IF(I795="DDV (22%):","Skupaj z DDV:",IF(AND('[1]Vmesna vrtilna_SKLOP1'!C796&lt;&gt;"",'[1]Vmesna vrtilna_SKLOP1'!E796=""),"Skupaj:",IF(AND('[1]Vmesna vrtilna_SKLOP1'!C796&lt;&gt;"",'[1]Vmesna vrtilna_SKLOP1'!D796=""),'[1]Vmesna vrtilna_SKLOP1'!J796,IF(F796&lt;&gt;"",IF('[1]Vmesna vrtilna_SKLOP1'!J796&lt;&gt;"",'[1]Vmesna vrtilna_SKLOP1'!J796,""),"")))))</f>
        <v>44.800000000000004</v>
      </c>
      <c r="M796" s="22">
        <f t="shared" si="24"/>
        <v>0</v>
      </c>
      <c r="N796" s="22" t="str">
        <f>IF(IFERROR(VLOOKUP(B796,'[1]Vmesna vrtilna_SKLOP1'!B:J,7,0),"")=0,"",IFERROR(VLOOKUP(B796,'[1]Vmesna vrtilna_SKLOP1'!B:J,7,0),""))</f>
        <v/>
      </c>
      <c r="O796" s="22"/>
    </row>
    <row r="797" spans="2:15" ht="15" customHeight="1" x14ac:dyDescent="0.3">
      <c r="B797" s="15" t="str">
        <f>IF(AND('[1]Vmesna vrtilna_SKLOP1'!B797&lt;&gt;"",'[1]Vmesna vrtilna_SKLOP1'!C797&lt;&gt;""),IF('[1]Vmesna vrtilna_SKLOP1'!B797&lt;&gt;"",'[1]Vmesna vrtilna_SKLOP1'!B797,""),"")</f>
        <v/>
      </c>
      <c r="C797" s="16" t="str">
        <f>IF(OR(C796="Posebna oblika",C796="Kulturno zaščiten objekt",C796="Kulturno zaščiten objekt, Posebna oblika"),"Glej zavihek POSEBNI POGOJI",IF(SUM(N796:Q796)=1,"Posebna oblika",IF(SUM(N796:Q796)=10,"Kulturno zaščiten objekt",IF(SUM(N796:Q796)=11,"Kulturno zaščiten objekt, Posebna oblika",IF(AND('[1]Vmesna vrtilna_SKLOP1'!C797&lt;&gt;"",'[1]Vmesna vrtilna_SKLOP1'!D797&lt;&gt;""),IF('[1]Vmesna vrtilna_SKLOP1'!C797&lt;&gt;"",'[1]Vmesna vrtilna_SKLOP1'!C797,""),"")))))</f>
        <v/>
      </c>
      <c r="D797" s="17" t="str">
        <f>IF(IFERROR(VLOOKUP(B797,'[1]Vmesna vrtilna_SKLOP1'!B:J,6,0),"")=0,"",IFERROR(VLOOKUP(B797,'[1]Vmesna vrtilna_SKLOP1'!B:J,6,0),""))</f>
        <v/>
      </c>
      <c r="E797" s="16" t="str">
        <f>IF(IF('[1]Vmesna vrtilna_SKLOP1'!E797&lt;&gt;"",'[1]Vmesna vrtilna_SKLOP1'!D797,"")=0,"",IF('[1]Vmesna vrtilna_SKLOP1'!E797&lt;&gt;"",'[1]Vmesna vrtilna_SKLOP1'!D797,""))</f>
        <v/>
      </c>
      <c r="F797" s="18" t="str">
        <f>IF('[1]Vmesna vrtilna_SKLOP1'!E797&lt;&gt;"",'[1]Vmesna vrtilna_SKLOP1'!E797,"")</f>
        <v>Demontaža police</v>
      </c>
      <c r="G797" s="15" t="str">
        <f>IF('[1]Vmesna vrtilna_SKLOP1'!E797&lt;&gt;"",'[1]Vmesna vrtilna_SKLOP1'!F797,"")</f>
        <v>[kos]</v>
      </c>
      <c r="H797" s="19">
        <f>IF('[1]Vmesna vrtilna_SKLOP1'!F797&lt;&gt;"",'[1]Vmesna vrtilna_SKLOP1'!I797,"")</f>
        <v>4</v>
      </c>
      <c r="I797" s="20" t="str">
        <f>IF(I796="Skupaj:","DDV (22%):",IF(I796="DDV (22%):","Skupaj z DDV:",IF(AND('[1]Vmesna vrtilna_SKLOP1'!C797&lt;&gt;"",'[1]Vmesna vrtilna_SKLOP1'!E797=""),"Skupaj:","")))</f>
        <v/>
      </c>
      <c r="J797" s="21">
        <f t="shared" si="25"/>
        <v>0</v>
      </c>
      <c r="K797" s="21">
        <f>IF(I797="Skupaj z DDV:",SUM(K795,K796),IF(I797="DDV (22%):",K796*0.22,IF(AND('[1]Vmesna vrtilna_SKLOP1'!C797&lt;&gt;"",'[1]Vmesna vrtilna_SKLOP1'!D797=""),'[1]Vmesna vrtilna_SKLOP1'!J797,IF(F797&lt;&gt;"",IF('[1]Vmesna vrtilna_SKLOP1'!J797&lt;&gt;"",'[1]Vmesna vrtilna_SKLOP1'!J797,""),""))))</f>
        <v>27.900000000000002</v>
      </c>
      <c r="L797" s="22">
        <f>IF(I796="Skupaj:","DDV (22%):",IF(I796="DDV (22%):","Skupaj z DDV:",IF(AND('[1]Vmesna vrtilna_SKLOP1'!C797&lt;&gt;"",'[1]Vmesna vrtilna_SKLOP1'!E797=""),"Skupaj:",IF(AND('[1]Vmesna vrtilna_SKLOP1'!C797&lt;&gt;"",'[1]Vmesna vrtilna_SKLOP1'!D797=""),'[1]Vmesna vrtilna_SKLOP1'!J797,IF(F797&lt;&gt;"",IF('[1]Vmesna vrtilna_SKLOP1'!J797&lt;&gt;"",'[1]Vmesna vrtilna_SKLOP1'!J797,""),"")))))</f>
        <v>27.900000000000002</v>
      </c>
      <c r="M797" s="22">
        <f t="shared" si="24"/>
        <v>0</v>
      </c>
      <c r="N797" s="22" t="str">
        <f>IF(IFERROR(VLOOKUP(B797,'[1]Vmesna vrtilna_SKLOP1'!B:J,7,0),"")=0,"",IFERROR(VLOOKUP(B797,'[1]Vmesna vrtilna_SKLOP1'!B:J,7,0),""))</f>
        <v/>
      </c>
      <c r="O797" s="22"/>
    </row>
    <row r="798" spans="2:15" ht="15" customHeight="1" x14ac:dyDescent="0.3">
      <c r="B798" s="15" t="str">
        <f>IF(AND('[1]Vmesna vrtilna_SKLOP1'!B798&lt;&gt;"",'[1]Vmesna vrtilna_SKLOP1'!C798&lt;&gt;""),IF('[1]Vmesna vrtilna_SKLOP1'!B798&lt;&gt;"",'[1]Vmesna vrtilna_SKLOP1'!B798,""),"")</f>
        <v/>
      </c>
      <c r="C798" s="16" t="str">
        <f>IF(OR(C797="Posebna oblika",C797="Kulturno zaščiten objekt",C797="Kulturno zaščiten objekt, Posebna oblika"),"Glej zavihek POSEBNI POGOJI",IF(SUM(N797:Q797)=1,"Posebna oblika",IF(SUM(N797:Q797)=10,"Kulturno zaščiten objekt",IF(SUM(N797:Q797)=11,"Kulturno zaščiten objekt, Posebna oblika",IF(AND('[1]Vmesna vrtilna_SKLOP1'!C798&lt;&gt;"",'[1]Vmesna vrtilna_SKLOP1'!D798&lt;&gt;""),IF('[1]Vmesna vrtilna_SKLOP1'!C798&lt;&gt;"",'[1]Vmesna vrtilna_SKLOP1'!C798,""),"")))))</f>
        <v/>
      </c>
      <c r="D798" s="17" t="str">
        <f>IF(IFERROR(VLOOKUP(B798,'[1]Vmesna vrtilna_SKLOP1'!B:J,6,0),"")=0,"",IFERROR(VLOOKUP(B798,'[1]Vmesna vrtilna_SKLOP1'!B:J,6,0),""))</f>
        <v/>
      </c>
      <c r="E798" s="16" t="str">
        <f>IF(IF('[1]Vmesna vrtilna_SKLOP1'!E798&lt;&gt;"",'[1]Vmesna vrtilna_SKLOP1'!D798,"")=0,"",IF('[1]Vmesna vrtilna_SKLOP1'!E798&lt;&gt;"",'[1]Vmesna vrtilna_SKLOP1'!D798,""))</f>
        <v/>
      </c>
      <c r="F798" s="18" t="str">
        <f>IF('[1]Vmesna vrtilna_SKLOP1'!E798&lt;&gt;"",'[1]Vmesna vrtilna_SKLOP1'!E798,"")</f>
        <v/>
      </c>
      <c r="G798" s="15" t="str">
        <f>IF('[1]Vmesna vrtilna_SKLOP1'!E798&lt;&gt;"",'[1]Vmesna vrtilna_SKLOP1'!F798,"")</f>
        <v/>
      </c>
      <c r="H798" s="19" t="str">
        <f>IF('[1]Vmesna vrtilna_SKLOP1'!F798&lt;&gt;"",'[1]Vmesna vrtilna_SKLOP1'!I798,"")</f>
        <v/>
      </c>
      <c r="I798" s="20" t="str">
        <f>IF(I797="Skupaj:","DDV (22%):",IF(I797="DDV (22%):","Skupaj z DDV:",IF(AND('[1]Vmesna vrtilna_SKLOP1'!C798&lt;&gt;"",'[1]Vmesna vrtilna_SKLOP1'!E798=""),"Skupaj:","")))</f>
        <v/>
      </c>
      <c r="J798" s="21" t="str">
        <f t="shared" si="25"/>
        <v/>
      </c>
      <c r="K798" s="21" t="str">
        <f>IF(I798="Skupaj z DDV:",SUM(K796,K797),IF(I798="DDV (22%):",K797*0.22,IF(AND('[1]Vmesna vrtilna_SKLOP1'!C798&lt;&gt;"",'[1]Vmesna vrtilna_SKLOP1'!D798=""),'[1]Vmesna vrtilna_SKLOP1'!J798,IF(F798&lt;&gt;"",IF('[1]Vmesna vrtilna_SKLOP1'!J798&lt;&gt;"",'[1]Vmesna vrtilna_SKLOP1'!J798,""),""))))</f>
        <v/>
      </c>
      <c r="L798" s="22" t="str">
        <f>IF(I797="Skupaj:","DDV (22%):",IF(I797="DDV (22%):","Skupaj z DDV:",IF(AND('[1]Vmesna vrtilna_SKLOP1'!C798&lt;&gt;"",'[1]Vmesna vrtilna_SKLOP1'!E798=""),"Skupaj:",IF(AND('[1]Vmesna vrtilna_SKLOP1'!C798&lt;&gt;"",'[1]Vmesna vrtilna_SKLOP1'!D798=""),'[1]Vmesna vrtilna_SKLOP1'!J798,IF(F798&lt;&gt;"",IF('[1]Vmesna vrtilna_SKLOP1'!J798&lt;&gt;"",'[1]Vmesna vrtilna_SKLOP1'!J798,""),"")))))</f>
        <v/>
      </c>
      <c r="M798" s="22">
        <f t="shared" si="24"/>
        <v>0</v>
      </c>
      <c r="N798" s="22" t="str">
        <f>IF(IFERROR(VLOOKUP(B798,'[1]Vmesna vrtilna_SKLOP1'!B:J,7,0),"")=0,"",IFERROR(VLOOKUP(B798,'[1]Vmesna vrtilna_SKLOP1'!B:J,7,0),""))</f>
        <v/>
      </c>
      <c r="O798" s="22"/>
    </row>
    <row r="799" spans="2:15" ht="15" customHeight="1" x14ac:dyDescent="0.3">
      <c r="B799" s="15" t="str">
        <f>IF(AND('[1]Vmesna vrtilna_SKLOP1'!B799&lt;&gt;"",'[1]Vmesna vrtilna_SKLOP1'!C799&lt;&gt;""),IF('[1]Vmesna vrtilna_SKLOP1'!B799&lt;&gt;"",'[1]Vmesna vrtilna_SKLOP1'!B799,""),"")</f>
        <v/>
      </c>
      <c r="C799" s="16" t="str">
        <f>IF(OR(C798="Posebna oblika",C798="Kulturno zaščiten objekt",C798="Kulturno zaščiten objekt, Posebna oblika"),"Glej zavihek POSEBNI POGOJI",IF(SUM(N798:Q798)=1,"Posebna oblika",IF(SUM(N798:Q798)=10,"Kulturno zaščiten objekt",IF(SUM(N798:Q798)=11,"Kulturno zaščiten objekt, Posebna oblika",IF(AND('[1]Vmesna vrtilna_SKLOP1'!C799&lt;&gt;"",'[1]Vmesna vrtilna_SKLOP1'!D799&lt;&gt;""),IF('[1]Vmesna vrtilna_SKLOP1'!C799&lt;&gt;"",'[1]Vmesna vrtilna_SKLOP1'!C799,""),"")))))</f>
        <v/>
      </c>
      <c r="D799" s="17" t="str">
        <f>IF(IFERROR(VLOOKUP(B799,'[1]Vmesna vrtilna_SKLOP1'!B:J,6,0),"")=0,"",IFERROR(VLOOKUP(B799,'[1]Vmesna vrtilna_SKLOP1'!B:J,6,0),""))</f>
        <v/>
      </c>
      <c r="E799" s="16" t="str">
        <f>IF(IF('[1]Vmesna vrtilna_SKLOP1'!E799&lt;&gt;"",'[1]Vmesna vrtilna_SKLOP1'!D799,"")=0,"",IF('[1]Vmesna vrtilna_SKLOP1'!E799&lt;&gt;"",'[1]Vmesna vrtilna_SKLOP1'!D799,""))</f>
        <v>Montaža</v>
      </c>
      <c r="F799" s="18" t="str">
        <f>IF('[1]Vmesna vrtilna_SKLOP1'!E799&lt;&gt;"",'[1]Vmesna vrtilna_SKLOP1'!E799,"")</f>
        <v>RAL montaža oken z zidarskimi deli</v>
      </c>
      <c r="G799" s="15" t="str">
        <f>IF('[1]Vmesna vrtilna_SKLOP1'!E799&lt;&gt;"",'[1]Vmesna vrtilna_SKLOP1'!F799,"")</f>
        <v>[m1]</v>
      </c>
      <c r="H799" s="19">
        <f>IF('[1]Vmesna vrtilna_SKLOP1'!F799&lt;&gt;"",'[1]Vmesna vrtilna_SKLOP1'!I799,"")</f>
        <v>5.82</v>
      </c>
      <c r="I799" s="20" t="str">
        <f>IF(I798="Skupaj:","DDV (22%):",IF(I798="DDV (22%):","Skupaj z DDV:",IF(AND('[1]Vmesna vrtilna_SKLOP1'!C799&lt;&gt;"",'[1]Vmesna vrtilna_SKLOP1'!E799=""),"Skupaj:","")))</f>
        <v/>
      </c>
      <c r="J799" s="21">
        <f t="shared" si="25"/>
        <v>0</v>
      </c>
      <c r="K799" s="21">
        <f>IF(I799="Skupaj z DDV:",SUM(K797,K798),IF(I799="DDV (22%):",K798*0.22,IF(AND('[1]Vmesna vrtilna_SKLOP1'!C799&lt;&gt;"",'[1]Vmesna vrtilna_SKLOP1'!D799=""),'[1]Vmesna vrtilna_SKLOP1'!J799,IF(F799&lt;&gt;"",IF('[1]Vmesna vrtilna_SKLOP1'!J799&lt;&gt;"",'[1]Vmesna vrtilna_SKLOP1'!J799,""),""))))</f>
        <v>197.88</v>
      </c>
      <c r="L799" s="22">
        <f>IF(I798="Skupaj:","DDV (22%):",IF(I798="DDV (22%):","Skupaj z DDV:",IF(AND('[1]Vmesna vrtilna_SKLOP1'!C799&lt;&gt;"",'[1]Vmesna vrtilna_SKLOP1'!E799=""),"Skupaj:",IF(AND('[1]Vmesna vrtilna_SKLOP1'!C799&lt;&gt;"",'[1]Vmesna vrtilna_SKLOP1'!D799=""),'[1]Vmesna vrtilna_SKLOP1'!J799,IF(F799&lt;&gt;"",IF('[1]Vmesna vrtilna_SKLOP1'!J799&lt;&gt;"",'[1]Vmesna vrtilna_SKLOP1'!J799,""),"")))))</f>
        <v>197.88</v>
      </c>
      <c r="M799" s="22">
        <f t="shared" si="24"/>
        <v>0</v>
      </c>
      <c r="N799" s="22" t="str">
        <f>IF(IFERROR(VLOOKUP(B799,'[1]Vmesna vrtilna_SKLOP1'!B:J,7,0),"")=0,"",IFERROR(VLOOKUP(B799,'[1]Vmesna vrtilna_SKLOP1'!B:J,7,0),""))</f>
        <v/>
      </c>
      <c r="O799" s="22"/>
    </row>
    <row r="800" spans="2:15" ht="15" customHeight="1" x14ac:dyDescent="0.3">
      <c r="B800" s="15" t="str">
        <f>IF(AND('[1]Vmesna vrtilna_SKLOP1'!B800&lt;&gt;"",'[1]Vmesna vrtilna_SKLOP1'!C800&lt;&gt;""),IF('[1]Vmesna vrtilna_SKLOP1'!B800&lt;&gt;"",'[1]Vmesna vrtilna_SKLOP1'!B800,""),"")</f>
        <v/>
      </c>
      <c r="C800" s="16" t="str">
        <f>IF(OR(C799="Posebna oblika",C799="Kulturno zaščiten objekt",C799="Kulturno zaščiten objekt, Posebna oblika"),"Glej zavihek POSEBNI POGOJI",IF(SUM(N799:Q799)=1,"Posebna oblika",IF(SUM(N799:Q799)=10,"Kulturno zaščiten objekt",IF(SUM(N799:Q799)=11,"Kulturno zaščiten objekt, Posebna oblika",IF(AND('[1]Vmesna vrtilna_SKLOP1'!C800&lt;&gt;"",'[1]Vmesna vrtilna_SKLOP1'!D800&lt;&gt;""),IF('[1]Vmesna vrtilna_SKLOP1'!C800&lt;&gt;"",'[1]Vmesna vrtilna_SKLOP1'!C800,""),"")))))</f>
        <v/>
      </c>
      <c r="D800" s="17" t="str">
        <f>IF(IFERROR(VLOOKUP(B800,'[1]Vmesna vrtilna_SKLOP1'!B:J,6,0),"")=0,"",IFERROR(VLOOKUP(B800,'[1]Vmesna vrtilna_SKLOP1'!B:J,6,0),""))</f>
        <v/>
      </c>
      <c r="E800" s="16" t="str">
        <f>IF(IF('[1]Vmesna vrtilna_SKLOP1'!E800&lt;&gt;"",'[1]Vmesna vrtilna_SKLOP1'!D800,"")=0,"",IF('[1]Vmesna vrtilna_SKLOP1'!E800&lt;&gt;"",'[1]Vmesna vrtilna_SKLOP1'!D800,""))</f>
        <v/>
      </c>
      <c r="F800" s="18" t="str">
        <f>IF('[1]Vmesna vrtilna_SKLOP1'!E800&lt;&gt;"",'[1]Vmesna vrtilna_SKLOP1'!E800,"")</f>
        <v>RAL montaža oken z zidarskimi deli ter dodatno zapiranje odprtine nad notr. rolo omarico</v>
      </c>
      <c r="G800" s="15" t="str">
        <f>IF('[1]Vmesna vrtilna_SKLOP1'!E800&lt;&gt;"",'[1]Vmesna vrtilna_SKLOP1'!F800,"")</f>
        <v>[m1]</v>
      </c>
      <c r="H800" s="19">
        <f>IF('[1]Vmesna vrtilna_SKLOP1'!F800&lt;&gt;"",'[1]Vmesna vrtilna_SKLOP1'!I800,"")</f>
        <v>15.46</v>
      </c>
      <c r="I800" s="20" t="str">
        <f>IF(I799="Skupaj:","DDV (22%):",IF(I799="DDV (22%):","Skupaj z DDV:",IF(AND('[1]Vmesna vrtilna_SKLOP1'!C800&lt;&gt;"",'[1]Vmesna vrtilna_SKLOP1'!E800=""),"Skupaj:","")))</f>
        <v/>
      </c>
      <c r="J800" s="21">
        <f t="shared" si="25"/>
        <v>0</v>
      </c>
      <c r="K800" s="21">
        <f>IF(I800="Skupaj z DDV:",SUM(K798,K799),IF(I800="DDV (22%):",K799*0.22,IF(AND('[1]Vmesna vrtilna_SKLOP1'!C800&lt;&gt;"",'[1]Vmesna vrtilna_SKLOP1'!D800=""),'[1]Vmesna vrtilna_SKLOP1'!J800,IF(F800&lt;&gt;"",IF('[1]Vmesna vrtilna_SKLOP1'!J800&lt;&gt;"",'[1]Vmesna vrtilna_SKLOP1'!J800,""),""))))</f>
        <v>586.83999999999992</v>
      </c>
      <c r="L800" s="22">
        <f>IF(I799="Skupaj:","DDV (22%):",IF(I799="DDV (22%):","Skupaj z DDV:",IF(AND('[1]Vmesna vrtilna_SKLOP1'!C800&lt;&gt;"",'[1]Vmesna vrtilna_SKLOP1'!E800=""),"Skupaj:",IF(AND('[1]Vmesna vrtilna_SKLOP1'!C800&lt;&gt;"",'[1]Vmesna vrtilna_SKLOP1'!D800=""),'[1]Vmesna vrtilna_SKLOP1'!J800,IF(F800&lt;&gt;"",IF('[1]Vmesna vrtilna_SKLOP1'!J800&lt;&gt;"",'[1]Vmesna vrtilna_SKLOP1'!J800,""),"")))))</f>
        <v>586.83999999999992</v>
      </c>
      <c r="M800" s="22">
        <f t="shared" si="24"/>
        <v>0</v>
      </c>
      <c r="N800" s="22" t="str">
        <f>IF(IFERROR(VLOOKUP(B800,'[1]Vmesna vrtilna_SKLOP1'!B:J,7,0),"")=0,"",IFERROR(VLOOKUP(B800,'[1]Vmesna vrtilna_SKLOP1'!B:J,7,0),""))</f>
        <v/>
      </c>
      <c r="O800" s="22"/>
    </row>
    <row r="801" spans="2:15" ht="15" customHeight="1" x14ac:dyDescent="0.3">
      <c r="B801" s="15" t="str">
        <f>IF(AND('[1]Vmesna vrtilna_SKLOP1'!B801&lt;&gt;"",'[1]Vmesna vrtilna_SKLOP1'!C801&lt;&gt;""),IF('[1]Vmesna vrtilna_SKLOP1'!B801&lt;&gt;"",'[1]Vmesna vrtilna_SKLOP1'!B801,""),"")</f>
        <v/>
      </c>
      <c r="C801" s="16" t="str">
        <f>IF(OR(C800="Posebna oblika",C800="Kulturno zaščiten objekt",C800="Kulturno zaščiten objekt, Posebna oblika"),"Glej zavihek POSEBNI POGOJI",IF(SUM(N800:Q800)=1,"Posebna oblika",IF(SUM(N800:Q800)=10,"Kulturno zaščiten objekt",IF(SUM(N800:Q800)=11,"Kulturno zaščiten objekt, Posebna oblika",IF(AND('[1]Vmesna vrtilna_SKLOP1'!C801&lt;&gt;"",'[1]Vmesna vrtilna_SKLOP1'!D801&lt;&gt;""),IF('[1]Vmesna vrtilna_SKLOP1'!C801&lt;&gt;"",'[1]Vmesna vrtilna_SKLOP1'!C801,""),"")))))</f>
        <v/>
      </c>
      <c r="D801" s="17" t="str">
        <f>IF(IFERROR(VLOOKUP(B801,'[1]Vmesna vrtilna_SKLOP1'!B:J,6,0),"")=0,"",IFERROR(VLOOKUP(B801,'[1]Vmesna vrtilna_SKLOP1'!B:J,6,0),""))</f>
        <v/>
      </c>
      <c r="E801" s="16" t="str">
        <f>IF(IF('[1]Vmesna vrtilna_SKLOP1'!E801&lt;&gt;"",'[1]Vmesna vrtilna_SKLOP1'!D801,"")=0,"",IF('[1]Vmesna vrtilna_SKLOP1'!E801&lt;&gt;"",'[1]Vmesna vrtilna_SKLOP1'!D801,""))</f>
        <v/>
      </c>
      <c r="F801" s="18" t="str">
        <f>IF('[1]Vmesna vrtilna_SKLOP1'!E801&lt;&gt;"",'[1]Vmesna vrtilna_SKLOP1'!E801,"")</f>
        <v>Montaža police</v>
      </c>
      <c r="G801" s="15" t="str">
        <f>IF('[1]Vmesna vrtilna_SKLOP1'!E801&lt;&gt;"",'[1]Vmesna vrtilna_SKLOP1'!F801,"")</f>
        <v>[kos]</v>
      </c>
      <c r="H801" s="19">
        <f>IF('[1]Vmesna vrtilna_SKLOP1'!F801&lt;&gt;"",'[1]Vmesna vrtilna_SKLOP1'!I801,"")</f>
        <v>4</v>
      </c>
      <c r="I801" s="20" t="str">
        <f>IF(I800="Skupaj:","DDV (22%):",IF(I800="DDV (22%):","Skupaj z DDV:",IF(AND('[1]Vmesna vrtilna_SKLOP1'!C801&lt;&gt;"",'[1]Vmesna vrtilna_SKLOP1'!E801=""),"Skupaj:","")))</f>
        <v/>
      </c>
      <c r="J801" s="21">
        <f t="shared" si="25"/>
        <v>0</v>
      </c>
      <c r="K801" s="21">
        <f>IF(I801="Skupaj z DDV:",SUM(K799,K800),IF(I801="DDV (22%):",K800*0.22,IF(AND('[1]Vmesna vrtilna_SKLOP1'!C801&lt;&gt;"",'[1]Vmesna vrtilna_SKLOP1'!D801=""),'[1]Vmesna vrtilna_SKLOP1'!J801,IF(F801&lt;&gt;"",IF('[1]Vmesna vrtilna_SKLOP1'!J801&lt;&gt;"",'[1]Vmesna vrtilna_SKLOP1'!J801,""),""))))</f>
        <v>55.800000000000004</v>
      </c>
      <c r="L801" s="22">
        <f>IF(I800="Skupaj:","DDV (22%):",IF(I800="DDV (22%):","Skupaj z DDV:",IF(AND('[1]Vmesna vrtilna_SKLOP1'!C801&lt;&gt;"",'[1]Vmesna vrtilna_SKLOP1'!E801=""),"Skupaj:",IF(AND('[1]Vmesna vrtilna_SKLOP1'!C801&lt;&gt;"",'[1]Vmesna vrtilna_SKLOP1'!D801=""),'[1]Vmesna vrtilna_SKLOP1'!J801,IF(F801&lt;&gt;"",IF('[1]Vmesna vrtilna_SKLOP1'!J801&lt;&gt;"",'[1]Vmesna vrtilna_SKLOP1'!J801,""),"")))))</f>
        <v>55.800000000000004</v>
      </c>
      <c r="M801" s="22">
        <f t="shared" si="24"/>
        <v>0</v>
      </c>
      <c r="N801" s="22" t="str">
        <f>IF(IFERROR(VLOOKUP(B801,'[1]Vmesna vrtilna_SKLOP1'!B:J,7,0),"")=0,"",IFERROR(VLOOKUP(B801,'[1]Vmesna vrtilna_SKLOP1'!B:J,7,0),""))</f>
        <v/>
      </c>
      <c r="O801" s="22"/>
    </row>
    <row r="802" spans="2:15" ht="15" customHeight="1" x14ac:dyDescent="0.3">
      <c r="B802" s="15" t="str">
        <f>IF(AND('[1]Vmesna vrtilna_SKLOP1'!B802&lt;&gt;"",'[1]Vmesna vrtilna_SKLOP1'!C802&lt;&gt;""),IF('[1]Vmesna vrtilna_SKLOP1'!B802&lt;&gt;"",'[1]Vmesna vrtilna_SKLOP1'!B802,""),"")</f>
        <v/>
      </c>
      <c r="C802" s="16" t="str">
        <f>IF(OR(C801="Posebna oblika",C801="Kulturno zaščiten objekt",C801="Kulturno zaščiten objekt, Posebna oblika"),"Glej zavihek POSEBNI POGOJI",IF(SUM(N801:Q801)=1,"Posebna oblika",IF(SUM(N801:Q801)=10,"Kulturno zaščiten objekt",IF(SUM(N801:Q801)=11,"Kulturno zaščiten objekt, Posebna oblika",IF(AND('[1]Vmesna vrtilna_SKLOP1'!C802&lt;&gt;"",'[1]Vmesna vrtilna_SKLOP1'!D802&lt;&gt;""),IF('[1]Vmesna vrtilna_SKLOP1'!C802&lt;&gt;"",'[1]Vmesna vrtilna_SKLOP1'!C802,""),"")))))</f>
        <v/>
      </c>
      <c r="D802" s="17" t="str">
        <f>IF(IFERROR(VLOOKUP(B802,'[1]Vmesna vrtilna_SKLOP1'!B:J,6,0),"")=0,"",IFERROR(VLOOKUP(B802,'[1]Vmesna vrtilna_SKLOP1'!B:J,6,0),""))</f>
        <v/>
      </c>
      <c r="E802" s="16" t="str">
        <f>IF(IF('[1]Vmesna vrtilna_SKLOP1'!E802&lt;&gt;"",'[1]Vmesna vrtilna_SKLOP1'!D802,"")=0,"",IF('[1]Vmesna vrtilna_SKLOP1'!E802&lt;&gt;"",'[1]Vmesna vrtilna_SKLOP1'!D802,""))</f>
        <v/>
      </c>
      <c r="F802" s="18" t="str">
        <f>IF('[1]Vmesna vrtilna_SKLOP1'!E802&lt;&gt;"",'[1]Vmesna vrtilna_SKLOP1'!E802,"")</f>
        <v>RAL montaža vrat z zidarskimi deli ter dodatno zapiranje odprtine nad notr. rolo omarico</v>
      </c>
      <c r="G802" s="15" t="str">
        <f>IF('[1]Vmesna vrtilna_SKLOP1'!E802&lt;&gt;"",'[1]Vmesna vrtilna_SKLOP1'!F802,"")</f>
        <v>[m1]</v>
      </c>
      <c r="H802" s="19">
        <f>IF('[1]Vmesna vrtilna_SKLOP1'!F802&lt;&gt;"",'[1]Vmesna vrtilna_SKLOP1'!I802,"")</f>
        <v>6.4</v>
      </c>
      <c r="I802" s="20" t="str">
        <f>IF(I801="Skupaj:","DDV (22%):",IF(I801="DDV (22%):","Skupaj z DDV:",IF(AND('[1]Vmesna vrtilna_SKLOP1'!C802&lt;&gt;"",'[1]Vmesna vrtilna_SKLOP1'!E802=""),"Skupaj:","")))</f>
        <v/>
      </c>
      <c r="J802" s="21">
        <f t="shared" si="25"/>
        <v>0</v>
      </c>
      <c r="K802" s="21">
        <f>IF(I802="Skupaj z DDV:",SUM(K800,K801),IF(I802="DDV (22%):",K801*0.22,IF(AND('[1]Vmesna vrtilna_SKLOP1'!C802&lt;&gt;"",'[1]Vmesna vrtilna_SKLOP1'!D802=""),'[1]Vmesna vrtilna_SKLOP1'!J802,IF(F802&lt;&gt;"",IF('[1]Vmesna vrtilna_SKLOP1'!J802&lt;&gt;"",'[1]Vmesna vrtilna_SKLOP1'!J802,""),""))))</f>
        <v>238</v>
      </c>
      <c r="L802" s="22">
        <f>IF(I801="Skupaj:","DDV (22%):",IF(I801="DDV (22%):","Skupaj z DDV:",IF(AND('[1]Vmesna vrtilna_SKLOP1'!C802&lt;&gt;"",'[1]Vmesna vrtilna_SKLOP1'!E802=""),"Skupaj:",IF(AND('[1]Vmesna vrtilna_SKLOP1'!C802&lt;&gt;"",'[1]Vmesna vrtilna_SKLOP1'!D802=""),'[1]Vmesna vrtilna_SKLOP1'!J802,IF(F802&lt;&gt;"",IF('[1]Vmesna vrtilna_SKLOP1'!J802&lt;&gt;"",'[1]Vmesna vrtilna_SKLOP1'!J802,""),"")))))</f>
        <v>238</v>
      </c>
      <c r="M802" s="22">
        <f t="shared" si="24"/>
        <v>0</v>
      </c>
      <c r="N802" s="22" t="str">
        <f>IF(IFERROR(VLOOKUP(B802,'[1]Vmesna vrtilna_SKLOP1'!B:J,7,0),"")=0,"",IFERROR(VLOOKUP(B802,'[1]Vmesna vrtilna_SKLOP1'!B:J,7,0),""))</f>
        <v/>
      </c>
      <c r="O802" s="22"/>
    </row>
    <row r="803" spans="2:15" ht="15" customHeight="1" x14ac:dyDescent="0.3">
      <c r="B803" s="15" t="str">
        <f>IF(AND('[1]Vmesna vrtilna_SKLOP1'!B803&lt;&gt;"",'[1]Vmesna vrtilna_SKLOP1'!C803&lt;&gt;""),IF('[1]Vmesna vrtilna_SKLOP1'!B803&lt;&gt;"",'[1]Vmesna vrtilna_SKLOP1'!B803,""),"")</f>
        <v/>
      </c>
      <c r="C803" s="16" t="str">
        <f>IF(OR(C802="Posebna oblika",C802="Kulturno zaščiten objekt",C802="Kulturno zaščiten objekt, Posebna oblika"),"Glej zavihek POSEBNI POGOJI",IF(SUM(N802:Q802)=1,"Posebna oblika",IF(SUM(N802:Q802)=10,"Kulturno zaščiten objekt",IF(SUM(N802:Q802)=11,"Kulturno zaščiten objekt, Posebna oblika",IF(AND('[1]Vmesna vrtilna_SKLOP1'!C803&lt;&gt;"",'[1]Vmesna vrtilna_SKLOP1'!D803&lt;&gt;""),IF('[1]Vmesna vrtilna_SKLOP1'!C803&lt;&gt;"",'[1]Vmesna vrtilna_SKLOP1'!C803,""),"")))))</f>
        <v/>
      </c>
      <c r="D803" s="17" t="str">
        <f>IF(IFERROR(VLOOKUP(B803,'[1]Vmesna vrtilna_SKLOP1'!B:J,6,0),"")=0,"",IFERROR(VLOOKUP(B803,'[1]Vmesna vrtilna_SKLOP1'!B:J,6,0),""))</f>
        <v/>
      </c>
      <c r="E803" s="16" t="str">
        <f>IF(IF('[1]Vmesna vrtilna_SKLOP1'!E803&lt;&gt;"",'[1]Vmesna vrtilna_SKLOP1'!D803,"")=0,"",IF('[1]Vmesna vrtilna_SKLOP1'!E803&lt;&gt;"",'[1]Vmesna vrtilna_SKLOP1'!D803,""))</f>
        <v/>
      </c>
      <c r="F803" s="18" t="str">
        <f>IF('[1]Vmesna vrtilna_SKLOP1'!E803&lt;&gt;"",'[1]Vmesna vrtilna_SKLOP1'!E803,"")</f>
        <v/>
      </c>
      <c r="G803" s="15" t="str">
        <f>IF('[1]Vmesna vrtilna_SKLOP1'!E803&lt;&gt;"",'[1]Vmesna vrtilna_SKLOP1'!F803,"")</f>
        <v/>
      </c>
      <c r="H803" s="19" t="str">
        <f>IF('[1]Vmesna vrtilna_SKLOP1'!F803&lt;&gt;"",'[1]Vmesna vrtilna_SKLOP1'!I803,"")</f>
        <v/>
      </c>
      <c r="I803" s="20" t="str">
        <f>IF(I802="Skupaj:","DDV (22%):",IF(I802="DDV (22%):","Skupaj z DDV:",IF(AND('[1]Vmesna vrtilna_SKLOP1'!C803&lt;&gt;"",'[1]Vmesna vrtilna_SKLOP1'!E803=""),"Skupaj:","")))</f>
        <v/>
      </c>
      <c r="J803" s="21" t="str">
        <f t="shared" si="25"/>
        <v/>
      </c>
      <c r="K803" s="21" t="str">
        <f>IF(I803="Skupaj z DDV:",SUM(K801,K802),IF(I803="DDV (22%):",K802*0.22,IF(AND('[1]Vmesna vrtilna_SKLOP1'!C803&lt;&gt;"",'[1]Vmesna vrtilna_SKLOP1'!D803=""),'[1]Vmesna vrtilna_SKLOP1'!J803,IF(F803&lt;&gt;"",IF('[1]Vmesna vrtilna_SKLOP1'!J803&lt;&gt;"",'[1]Vmesna vrtilna_SKLOP1'!J803,""),""))))</f>
        <v/>
      </c>
      <c r="L803" s="22" t="str">
        <f>IF(I802="Skupaj:","DDV (22%):",IF(I802="DDV (22%):","Skupaj z DDV:",IF(AND('[1]Vmesna vrtilna_SKLOP1'!C803&lt;&gt;"",'[1]Vmesna vrtilna_SKLOP1'!E803=""),"Skupaj:",IF(AND('[1]Vmesna vrtilna_SKLOP1'!C803&lt;&gt;"",'[1]Vmesna vrtilna_SKLOP1'!D803=""),'[1]Vmesna vrtilna_SKLOP1'!J803,IF(F803&lt;&gt;"",IF('[1]Vmesna vrtilna_SKLOP1'!J803&lt;&gt;"",'[1]Vmesna vrtilna_SKLOP1'!J803,""),"")))))</f>
        <v/>
      </c>
      <c r="M803" s="22">
        <f t="shared" si="24"/>
        <v>0</v>
      </c>
      <c r="N803" s="22" t="str">
        <f>IF(IFERROR(VLOOKUP(B803,'[1]Vmesna vrtilna_SKLOP1'!B:J,7,0),"")=0,"",IFERROR(VLOOKUP(B803,'[1]Vmesna vrtilna_SKLOP1'!B:J,7,0),""))</f>
        <v/>
      </c>
      <c r="O803" s="22"/>
    </row>
    <row r="804" spans="2:15" ht="15" customHeight="1" x14ac:dyDescent="0.3">
      <c r="B804" s="15" t="str">
        <f>IF(AND('[1]Vmesna vrtilna_SKLOP1'!B804&lt;&gt;"",'[1]Vmesna vrtilna_SKLOP1'!C804&lt;&gt;""),IF('[1]Vmesna vrtilna_SKLOP1'!B804&lt;&gt;"",'[1]Vmesna vrtilna_SKLOP1'!B804,""),"")</f>
        <v/>
      </c>
      <c r="C804" s="16" t="str">
        <f>IF(OR(C803="Posebna oblika",C803="Kulturno zaščiten objekt",C803="Kulturno zaščiten objekt, Posebna oblika"),"Glej zavihek POSEBNI POGOJI",IF(SUM(N803:Q803)=1,"Posebna oblika",IF(SUM(N803:Q803)=10,"Kulturno zaščiten objekt",IF(SUM(N803:Q803)=11,"Kulturno zaščiten objekt, Posebna oblika",IF(AND('[1]Vmesna vrtilna_SKLOP1'!C804&lt;&gt;"",'[1]Vmesna vrtilna_SKLOP1'!D804&lt;&gt;""),IF('[1]Vmesna vrtilna_SKLOP1'!C804&lt;&gt;"",'[1]Vmesna vrtilna_SKLOP1'!C804,""),"")))))</f>
        <v/>
      </c>
      <c r="D804" s="17" t="str">
        <f>IF(IFERROR(VLOOKUP(B804,'[1]Vmesna vrtilna_SKLOP1'!B:J,6,0),"")=0,"",IFERROR(VLOOKUP(B804,'[1]Vmesna vrtilna_SKLOP1'!B:J,6,0),""))</f>
        <v/>
      </c>
      <c r="E804" s="16" t="str">
        <f>IF(IF('[1]Vmesna vrtilna_SKLOP1'!E804&lt;&gt;"",'[1]Vmesna vrtilna_SKLOP1'!D804,"")=0,"",IF('[1]Vmesna vrtilna_SKLOP1'!E804&lt;&gt;"",'[1]Vmesna vrtilna_SKLOP1'!D804,""))</f>
        <v>Odvoz na deponijo</v>
      </c>
      <c r="F804" s="18" t="str">
        <f>IF('[1]Vmesna vrtilna_SKLOP1'!E804&lt;&gt;"",'[1]Vmesna vrtilna_SKLOP1'!E804,"")</f>
        <v>Odvoz na deponijo</v>
      </c>
      <c r="G804" s="15" t="str">
        <f>IF('[1]Vmesna vrtilna_SKLOP1'!E804&lt;&gt;"",'[1]Vmesna vrtilna_SKLOP1'!F804,"")</f>
        <v>[m1]</v>
      </c>
      <c r="H804" s="19">
        <f>IF('[1]Vmesna vrtilna_SKLOP1'!F804&lt;&gt;"",'[1]Vmesna vrtilna_SKLOP1'!I804,"")</f>
        <v>27.680000000000003</v>
      </c>
      <c r="I804" s="20" t="str">
        <f>IF(I803="Skupaj:","DDV (22%):",IF(I803="DDV (22%):","Skupaj z DDV:",IF(AND('[1]Vmesna vrtilna_SKLOP1'!C804&lt;&gt;"",'[1]Vmesna vrtilna_SKLOP1'!E804=""),"Skupaj:","")))</f>
        <v/>
      </c>
      <c r="J804" s="21">
        <f t="shared" si="25"/>
        <v>0</v>
      </c>
      <c r="K804" s="21">
        <f>IF(I804="Skupaj z DDV:",SUM(K802,K803),IF(I804="DDV (22%):",K803*0.22,IF(AND('[1]Vmesna vrtilna_SKLOP1'!C804&lt;&gt;"",'[1]Vmesna vrtilna_SKLOP1'!D804=""),'[1]Vmesna vrtilna_SKLOP1'!J804,IF(F804&lt;&gt;"",IF('[1]Vmesna vrtilna_SKLOP1'!J804&lt;&gt;"",'[1]Vmesna vrtilna_SKLOP1'!J804,""),""))))</f>
        <v>83.039999999999992</v>
      </c>
      <c r="L804" s="22">
        <f>IF(I803="Skupaj:","DDV (22%):",IF(I803="DDV (22%):","Skupaj z DDV:",IF(AND('[1]Vmesna vrtilna_SKLOP1'!C804&lt;&gt;"",'[1]Vmesna vrtilna_SKLOP1'!E804=""),"Skupaj:",IF(AND('[1]Vmesna vrtilna_SKLOP1'!C804&lt;&gt;"",'[1]Vmesna vrtilna_SKLOP1'!D804=""),'[1]Vmesna vrtilna_SKLOP1'!J804,IF(F804&lt;&gt;"",IF('[1]Vmesna vrtilna_SKLOP1'!J804&lt;&gt;"",'[1]Vmesna vrtilna_SKLOP1'!J804,""),"")))))</f>
        <v>83.039999999999992</v>
      </c>
      <c r="M804" s="22">
        <f t="shared" si="24"/>
        <v>0</v>
      </c>
      <c r="N804" s="22" t="str">
        <f>IF(IFERROR(VLOOKUP(B804,'[1]Vmesna vrtilna_SKLOP1'!B:J,7,0),"")=0,"",IFERROR(VLOOKUP(B804,'[1]Vmesna vrtilna_SKLOP1'!B:J,7,0),""))</f>
        <v/>
      </c>
      <c r="O804" s="22"/>
    </row>
    <row r="805" spans="2:15" ht="15" customHeight="1" x14ac:dyDescent="0.3">
      <c r="B805" s="15" t="str">
        <f>IF(AND('[1]Vmesna vrtilna_SKLOP1'!B805&lt;&gt;"",'[1]Vmesna vrtilna_SKLOP1'!C805&lt;&gt;""),IF('[1]Vmesna vrtilna_SKLOP1'!B805&lt;&gt;"",'[1]Vmesna vrtilna_SKLOP1'!B805,""),"")</f>
        <v/>
      </c>
      <c r="C805" s="16" t="str">
        <f>IF(OR(C804="Posebna oblika",C804="Kulturno zaščiten objekt",C804="Kulturno zaščiten objekt, Posebna oblika"),"Glej zavihek POSEBNI POGOJI",IF(SUM(N804:Q804)=1,"Posebna oblika",IF(SUM(N804:Q804)=10,"Kulturno zaščiten objekt",IF(SUM(N804:Q804)=11,"Kulturno zaščiten objekt, Posebna oblika",IF(AND('[1]Vmesna vrtilna_SKLOP1'!C805&lt;&gt;"",'[1]Vmesna vrtilna_SKLOP1'!D805&lt;&gt;""),IF('[1]Vmesna vrtilna_SKLOP1'!C805&lt;&gt;"",'[1]Vmesna vrtilna_SKLOP1'!C805,""),"")))))</f>
        <v/>
      </c>
      <c r="D805" s="17" t="str">
        <f>IF(IFERROR(VLOOKUP(B805,'[1]Vmesna vrtilna_SKLOP1'!B:J,6,0),"")=0,"",IFERROR(VLOOKUP(B805,'[1]Vmesna vrtilna_SKLOP1'!B:J,6,0),""))</f>
        <v/>
      </c>
      <c r="E805" s="16" t="str">
        <f>IF(IF('[1]Vmesna vrtilna_SKLOP1'!E805&lt;&gt;"",'[1]Vmesna vrtilna_SKLOP1'!D805,"")=0,"",IF('[1]Vmesna vrtilna_SKLOP1'!E805&lt;&gt;"",'[1]Vmesna vrtilna_SKLOP1'!D805,""))</f>
        <v/>
      </c>
      <c r="F805" s="18" t="str">
        <f>IF('[1]Vmesna vrtilna_SKLOP1'!E805&lt;&gt;"",'[1]Vmesna vrtilna_SKLOP1'!E805,"")</f>
        <v/>
      </c>
      <c r="G805" s="15" t="str">
        <f>IF('[1]Vmesna vrtilna_SKLOP1'!E805&lt;&gt;"",'[1]Vmesna vrtilna_SKLOP1'!F805,"")</f>
        <v/>
      </c>
      <c r="H805" s="19" t="str">
        <f>IF('[1]Vmesna vrtilna_SKLOP1'!F805&lt;&gt;"",'[1]Vmesna vrtilna_SKLOP1'!I805,"")</f>
        <v/>
      </c>
      <c r="I805" s="20" t="str">
        <f>IF(I804="Skupaj:","DDV (22%):",IF(I804="DDV (22%):","Skupaj z DDV:",IF(AND('[1]Vmesna vrtilna_SKLOP1'!C805&lt;&gt;"",'[1]Vmesna vrtilna_SKLOP1'!E805=""),"Skupaj:","")))</f>
        <v/>
      </c>
      <c r="J805" s="21" t="str">
        <f t="shared" si="25"/>
        <v/>
      </c>
      <c r="K805" s="21" t="str">
        <f>IF(I805="Skupaj z DDV:",SUM(K803,K804),IF(I805="DDV (22%):",K804*0.22,IF(AND('[1]Vmesna vrtilna_SKLOP1'!C805&lt;&gt;"",'[1]Vmesna vrtilna_SKLOP1'!D805=""),'[1]Vmesna vrtilna_SKLOP1'!J805,IF(F805&lt;&gt;"",IF('[1]Vmesna vrtilna_SKLOP1'!J805&lt;&gt;"",'[1]Vmesna vrtilna_SKLOP1'!J805,""),""))))</f>
        <v/>
      </c>
      <c r="L805" s="22" t="str">
        <f>IF(I804="Skupaj:","DDV (22%):",IF(I804="DDV (22%):","Skupaj z DDV:",IF(AND('[1]Vmesna vrtilna_SKLOP1'!C805&lt;&gt;"",'[1]Vmesna vrtilna_SKLOP1'!E805=""),"Skupaj:",IF(AND('[1]Vmesna vrtilna_SKLOP1'!C805&lt;&gt;"",'[1]Vmesna vrtilna_SKLOP1'!D805=""),'[1]Vmesna vrtilna_SKLOP1'!J805,IF(F805&lt;&gt;"",IF('[1]Vmesna vrtilna_SKLOP1'!J805&lt;&gt;"",'[1]Vmesna vrtilna_SKLOP1'!J805,""),"")))))</f>
        <v/>
      </c>
      <c r="M805" s="22">
        <f t="shared" si="24"/>
        <v>0</v>
      </c>
      <c r="N805" s="22" t="str">
        <f>IF(IFERROR(VLOOKUP(B805,'[1]Vmesna vrtilna_SKLOP1'!B:J,7,0),"")=0,"",IFERROR(VLOOKUP(B805,'[1]Vmesna vrtilna_SKLOP1'!B:J,7,0),""))</f>
        <v/>
      </c>
      <c r="O805" s="22"/>
    </row>
    <row r="806" spans="2:15" ht="15" customHeight="1" x14ac:dyDescent="0.3">
      <c r="B806" s="15" t="str">
        <f>IF(AND('[1]Vmesna vrtilna_SKLOP1'!B806&lt;&gt;"",'[1]Vmesna vrtilna_SKLOP1'!C806&lt;&gt;""),IF('[1]Vmesna vrtilna_SKLOP1'!B806&lt;&gt;"",'[1]Vmesna vrtilna_SKLOP1'!B806,""),"")</f>
        <v/>
      </c>
      <c r="C806" s="16" t="str">
        <f>IF(OR(C805="Posebna oblika",C805="Kulturno zaščiten objekt",C805="Kulturno zaščiten objekt, Posebna oblika"),"Glej zavihek POSEBNI POGOJI",IF(SUM(N805:Q805)=1,"Posebna oblika",IF(SUM(N805:Q805)=10,"Kulturno zaščiten objekt",IF(SUM(N805:Q805)=11,"Kulturno zaščiten objekt, Posebna oblika",IF(AND('[1]Vmesna vrtilna_SKLOP1'!C806&lt;&gt;"",'[1]Vmesna vrtilna_SKLOP1'!D806&lt;&gt;""),IF('[1]Vmesna vrtilna_SKLOP1'!C806&lt;&gt;"",'[1]Vmesna vrtilna_SKLOP1'!C806,""),"")))))</f>
        <v/>
      </c>
      <c r="D806" s="17" t="str">
        <f>IF(IFERROR(VLOOKUP(B806,'[1]Vmesna vrtilna_SKLOP1'!B:J,6,0),"")=0,"",IFERROR(VLOOKUP(B806,'[1]Vmesna vrtilna_SKLOP1'!B:J,6,0),""))</f>
        <v/>
      </c>
      <c r="E806" s="16" t="str">
        <f>IF(IF('[1]Vmesna vrtilna_SKLOP1'!E806&lt;&gt;"",'[1]Vmesna vrtilna_SKLOP1'!D806,"")=0,"",IF('[1]Vmesna vrtilna_SKLOP1'!E806&lt;&gt;"",'[1]Vmesna vrtilna_SKLOP1'!D806,""))</f>
        <v>Slikopleskarska dela</v>
      </c>
      <c r="F806" s="18" t="str">
        <f>IF('[1]Vmesna vrtilna_SKLOP1'!E806&lt;&gt;"",'[1]Vmesna vrtilna_SKLOP1'!E806,"")</f>
        <v>Slikopleskarska dela na špaletah</v>
      </c>
      <c r="G806" s="15" t="str">
        <f>IF('[1]Vmesna vrtilna_SKLOP1'!E806&lt;&gt;"",'[1]Vmesna vrtilna_SKLOP1'!F806,"")</f>
        <v>[m1]</v>
      </c>
      <c r="H806" s="19">
        <f>IF('[1]Vmesna vrtilna_SKLOP1'!F806&lt;&gt;"",'[1]Vmesna vrtilna_SKLOP1'!I806,"")</f>
        <v>15.04</v>
      </c>
      <c r="I806" s="20" t="str">
        <f>IF(I805="Skupaj:","DDV (22%):",IF(I805="DDV (22%):","Skupaj z DDV:",IF(AND('[1]Vmesna vrtilna_SKLOP1'!C806&lt;&gt;"",'[1]Vmesna vrtilna_SKLOP1'!E806=""),"Skupaj:","")))</f>
        <v/>
      </c>
      <c r="J806" s="21">
        <f t="shared" si="25"/>
        <v>0</v>
      </c>
      <c r="K806" s="21">
        <f>IF(I806="Skupaj z DDV:",SUM(K804,K805),IF(I806="DDV (22%):",K805*0.22,IF(AND('[1]Vmesna vrtilna_SKLOP1'!C806&lt;&gt;"",'[1]Vmesna vrtilna_SKLOP1'!D806=""),'[1]Vmesna vrtilna_SKLOP1'!J806,IF(F806&lt;&gt;"",IF('[1]Vmesna vrtilna_SKLOP1'!J806&lt;&gt;"",'[1]Vmesna vrtilna_SKLOP1'!J806,""),""))))</f>
        <v>221.44000000000003</v>
      </c>
      <c r="L806" s="22">
        <f>IF(I805="Skupaj:","DDV (22%):",IF(I805="DDV (22%):","Skupaj z DDV:",IF(AND('[1]Vmesna vrtilna_SKLOP1'!C806&lt;&gt;"",'[1]Vmesna vrtilna_SKLOP1'!E806=""),"Skupaj:",IF(AND('[1]Vmesna vrtilna_SKLOP1'!C806&lt;&gt;"",'[1]Vmesna vrtilna_SKLOP1'!D806=""),'[1]Vmesna vrtilna_SKLOP1'!J806,IF(F806&lt;&gt;"",IF('[1]Vmesna vrtilna_SKLOP1'!J806&lt;&gt;"",'[1]Vmesna vrtilna_SKLOP1'!J806,""),"")))))</f>
        <v>221.44000000000003</v>
      </c>
      <c r="M806" s="22">
        <f t="shared" si="24"/>
        <v>0</v>
      </c>
      <c r="N806" s="22" t="str">
        <f>IF(IFERROR(VLOOKUP(B806,'[1]Vmesna vrtilna_SKLOP1'!B:J,7,0),"")=0,"",IFERROR(VLOOKUP(B806,'[1]Vmesna vrtilna_SKLOP1'!B:J,7,0),""))</f>
        <v/>
      </c>
      <c r="O806" s="22"/>
    </row>
    <row r="807" spans="2:15" ht="15" customHeight="1" x14ac:dyDescent="0.3">
      <c r="B807" s="15" t="str">
        <f>IF(AND('[1]Vmesna vrtilna_SKLOP1'!B807&lt;&gt;"",'[1]Vmesna vrtilna_SKLOP1'!C807&lt;&gt;""),IF('[1]Vmesna vrtilna_SKLOP1'!B807&lt;&gt;"",'[1]Vmesna vrtilna_SKLOP1'!B807,""),"")</f>
        <v/>
      </c>
      <c r="C807" s="16" t="str">
        <f>IF(OR(C806="Posebna oblika",C806="Kulturno zaščiten objekt",C806="Kulturno zaščiten objekt, Posebna oblika"),"Glej zavihek POSEBNI POGOJI",IF(SUM(N806:Q806)=1,"Posebna oblika",IF(SUM(N806:Q806)=10,"Kulturno zaščiten objekt",IF(SUM(N806:Q806)=11,"Kulturno zaščiten objekt, Posebna oblika",IF(AND('[1]Vmesna vrtilna_SKLOP1'!C807&lt;&gt;"",'[1]Vmesna vrtilna_SKLOP1'!D807&lt;&gt;""),IF('[1]Vmesna vrtilna_SKLOP1'!C807&lt;&gt;"",'[1]Vmesna vrtilna_SKLOP1'!C807,""),"")))))</f>
        <v/>
      </c>
      <c r="D807" s="17" t="str">
        <f>IF(IFERROR(VLOOKUP(B807,'[1]Vmesna vrtilna_SKLOP1'!B:J,6,0),"")=0,"",IFERROR(VLOOKUP(B807,'[1]Vmesna vrtilna_SKLOP1'!B:J,6,0),""))</f>
        <v/>
      </c>
      <c r="E807" s="16" t="str">
        <f>IF(IF('[1]Vmesna vrtilna_SKLOP1'!E807&lt;&gt;"",'[1]Vmesna vrtilna_SKLOP1'!D807,"")=0,"",IF('[1]Vmesna vrtilna_SKLOP1'!E807&lt;&gt;"",'[1]Vmesna vrtilna_SKLOP1'!D807,""))</f>
        <v/>
      </c>
      <c r="F807" s="18" t="str">
        <f>IF('[1]Vmesna vrtilna_SKLOP1'!E807&lt;&gt;"",'[1]Vmesna vrtilna_SKLOP1'!E807,"")</f>
        <v/>
      </c>
      <c r="G807" s="15" t="str">
        <f>IF('[1]Vmesna vrtilna_SKLOP1'!E807&lt;&gt;"",'[1]Vmesna vrtilna_SKLOP1'!F807,"")</f>
        <v/>
      </c>
      <c r="H807" s="19" t="str">
        <f>IF('[1]Vmesna vrtilna_SKLOP1'!F807&lt;&gt;"",'[1]Vmesna vrtilna_SKLOP1'!I807,"")</f>
        <v/>
      </c>
      <c r="I807" s="20" t="str">
        <f>IF(I806="Skupaj:","DDV (22%):",IF(I806="DDV (22%):","Skupaj z DDV:",IF(AND('[1]Vmesna vrtilna_SKLOP1'!C807&lt;&gt;"",'[1]Vmesna vrtilna_SKLOP1'!E807=""),"Skupaj:","")))</f>
        <v/>
      </c>
      <c r="J807" s="21" t="str">
        <f t="shared" si="25"/>
        <v/>
      </c>
      <c r="K807" s="21" t="str">
        <f>IF(I807="Skupaj z DDV:",SUM(K805,K806),IF(I807="DDV (22%):",K806*0.22,IF(AND('[1]Vmesna vrtilna_SKLOP1'!C807&lt;&gt;"",'[1]Vmesna vrtilna_SKLOP1'!D807=""),'[1]Vmesna vrtilna_SKLOP1'!J807,IF(F807&lt;&gt;"",IF('[1]Vmesna vrtilna_SKLOP1'!J807&lt;&gt;"",'[1]Vmesna vrtilna_SKLOP1'!J807,""),""))))</f>
        <v/>
      </c>
      <c r="L807" s="22" t="str">
        <f>IF(I806="Skupaj:","DDV (22%):",IF(I806="DDV (22%):","Skupaj z DDV:",IF(AND('[1]Vmesna vrtilna_SKLOP1'!C807&lt;&gt;"",'[1]Vmesna vrtilna_SKLOP1'!E807=""),"Skupaj:",IF(AND('[1]Vmesna vrtilna_SKLOP1'!C807&lt;&gt;"",'[1]Vmesna vrtilna_SKLOP1'!D807=""),'[1]Vmesna vrtilna_SKLOP1'!J807,IF(F807&lt;&gt;"",IF('[1]Vmesna vrtilna_SKLOP1'!J807&lt;&gt;"",'[1]Vmesna vrtilna_SKLOP1'!J807,""),"")))))</f>
        <v/>
      </c>
      <c r="M807" s="22">
        <f t="shared" si="24"/>
        <v>0</v>
      </c>
      <c r="N807" s="22" t="str">
        <f>IF(IFERROR(VLOOKUP(B807,'[1]Vmesna vrtilna_SKLOP1'!B:J,7,0),"")=0,"",IFERROR(VLOOKUP(B807,'[1]Vmesna vrtilna_SKLOP1'!B:J,7,0),""))</f>
        <v/>
      </c>
      <c r="O807" s="22"/>
    </row>
    <row r="808" spans="2:15" ht="15" customHeight="1" x14ac:dyDescent="0.3">
      <c r="B808" s="15" t="str">
        <f>IF(AND('[1]Vmesna vrtilna_SKLOP1'!B808&lt;&gt;"",'[1]Vmesna vrtilna_SKLOP1'!C808&lt;&gt;""),IF('[1]Vmesna vrtilna_SKLOP1'!B808&lt;&gt;"",'[1]Vmesna vrtilna_SKLOP1'!B808,""),"")</f>
        <v/>
      </c>
      <c r="C808" s="16" t="str">
        <f>IF(OR(C807="Posebna oblika",C807="Kulturno zaščiten objekt",C807="Kulturno zaščiten objekt, Posebna oblika"),"Glej zavihek POSEBNI POGOJI",IF(SUM(N807:Q807)=1,"Posebna oblika",IF(SUM(N807:Q807)=10,"Kulturno zaščiten objekt",IF(SUM(N807:Q807)=11,"Kulturno zaščiten objekt, Posebna oblika",IF(AND('[1]Vmesna vrtilna_SKLOP1'!C808&lt;&gt;"",'[1]Vmesna vrtilna_SKLOP1'!D808&lt;&gt;""),IF('[1]Vmesna vrtilna_SKLOP1'!C808&lt;&gt;"",'[1]Vmesna vrtilna_SKLOP1'!C808,""),"")))))</f>
        <v/>
      </c>
      <c r="D808" s="17" t="str">
        <f>IF(IFERROR(VLOOKUP(B808,'[1]Vmesna vrtilna_SKLOP1'!B:J,6,0),"")=0,"",IFERROR(VLOOKUP(B808,'[1]Vmesna vrtilna_SKLOP1'!B:J,6,0),""))</f>
        <v/>
      </c>
      <c r="E808" s="16" t="str">
        <f>IF(IF('[1]Vmesna vrtilna_SKLOP1'!E808&lt;&gt;"",'[1]Vmesna vrtilna_SKLOP1'!D808,"")=0,"",IF('[1]Vmesna vrtilna_SKLOP1'!E808&lt;&gt;"",'[1]Vmesna vrtilna_SKLOP1'!D808,""))</f>
        <v/>
      </c>
      <c r="F808" s="18" t="str">
        <f>IF('[1]Vmesna vrtilna_SKLOP1'!E808&lt;&gt;"",'[1]Vmesna vrtilna_SKLOP1'!E808,"")</f>
        <v/>
      </c>
      <c r="G808" s="15" t="str">
        <f>IF('[1]Vmesna vrtilna_SKLOP1'!E808&lt;&gt;"",'[1]Vmesna vrtilna_SKLOP1'!F808,"")</f>
        <v/>
      </c>
      <c r="H808" s="19" t="str">
        <f>IF('[1]Vmesna vrtilna_SKLOP1'!F808&lt;&gt;"",'[1]Vmesna vrtilna_SKLOP1'!I808,"")</f>
        <v/>
      </c>
      <c r="I808" s="20" t="str">
        <f>IF(I807="Skupaj:","DDV (22%):",IF(I807="DDV (22%):","Skupaj z DDV:",IF(AND('[1]Vmesna vrtilna_SKLOP1'!C808&lt;&gt;"",'[1]Vmesna vrtilna_SKLOP1'!E808=""),"Skupaj:","")))</f>
        <v>Skupaj:</v>
      </c>
      <c r="J808" s="21">
        <f t="shared" si="25"/>
        <v>0</v>
      </c>
      <c r="K808" s="21">
        <f>IF(I808="Skupaj z DDV:",SUM(K806,K807),IF(I808="DDV (22%):",K807*0.22,IF(AND('[1]Vmesna vrtilna_SKLOP1'!C808&lt;&gt;"",'[1]Vmesna vrtilna_SKLOP1'!D808=""),'[1]Vmesna vrtilna_SKLOP1'!J808,IF(F808&lt;&gt;"",IF('[1]Vmesna vrtilna_SKLOP1'!J808&lt;&gt;"",'[1]Vmesna vrtilna_SKLOP1'!J808,""),""))))</f>
        <v>6717.6057836526561</v>
      </c>
      <c r="L808" s="22" t="str">
        <f>IF(I807="Skupaj:","DDV (22%):",IF(I807="DDV (22%):","Skupaj z DDV:",IF(AND('[1]Vmesna vrtilna_SKLOP1'!C808&lt;&gt;"",'[1]Vmesna vrtilna_SKLOP1'!E808=""),"Skupaj:",IF(AND('[1]Vmesna vrtilna_SKLOP1'!C808&lt;&gt;"",'[1]Vmesna vrtilna_SKLOP1'!D808=""),'[1]Vmesna vrtilna_SKLOP1'!J808,IF(F808&lt;&gt;"",IF('[1]Vmesna vrtilna_SKLOP1'!J808&lt;&gt;"",'[1]Vmesna vrtilna_SKLOP1'!J808,""),"")))))</f>
        <v>Skupaj:</v>
      </c>
      <c r="M808" s="22">
        <f t="shared" si="24"/>
        <v>0</v>
      </c>
      <c r="N808" s="22" t="str">
        <f>IF(IFERROR(VLOOKUP(B808,'[1]Vmesna vrtilna_SKLOP1'!B:J,7,0),"")=0,"",IFERROR(VLOOKUP(B808,'[1]Vmesna vrtilna_SKLOP1'!B:J,7,0),""))</f>
        <v/>
      </c>
      <c r="O808" s="22"/>
    </row>
    <row r="809" spans="2:15" ht="15" customHeight="1" x14ac:dyDescent="0.3">
      <c r="B809" s="15" t="str">
        <f>IF(AND('[1]Vmesna vrtilna_SKLOP1'!B809&lt;&gt;"",'[1]Vmesna vrtilna_SKLOP1'!C809&lt;&gt;""),IF('[1]Vmesna vrtilna_SKLOP1'!B809&lt;&gt;"",'[1]Vmesna vrtilna_SKLOP1'!B809,""),"")</f>
        <v/>
      </c>
      <c r="C809" s="16" t="str">
        <f>IF(OR(C808="Posebna oblika",C808="Kulturno zaščiten objekt",C808="Kulturno zaščiten objekt, Posebna oblika"),"Glej zavihek POSEBNI POGOJI",IF(SUM(N808:Q808)=1,"Posebna oblika",IF(SUM(N808:Q808)=10,"Kulturno zaščiten objekt",IF(SUM(N808:Q808)=11,"Kulturno zaščiten objekt, Posebna oblika",IF(AND('[1]Vmesna vrtilna_SKLOP1'!C809&lt;&gt;"",'[1]Vmesna vrtilna_SKLOP1'!D809&lt;&gt;""),IF('[1]Vmesna vrtilna_SKLOP1'!C809&lt;&gt;"",'[1]Vmesna vrtilna_SKLOP1'!C809,""),"")))))</f>
        <v/>
      </c>
      <c r="D809" s="17" t="str">
        <f>IF(IFERROR(VLOOKUP(B809,'[1]Vmesna vrtilna_SKLOP1'!B:J,6,0),"")=0,"",IFERROR(VLOOKUP(B809,'[1]Vmesna vrtilna_SKLOP1'!B:J,6,0),""))</f>
        <v/>
      </c>
      <c r="E809" s="16" t="str">
        <f>IF(IF('[1]Vmesna vrtilna_SKLOP1'!E809&lt;&gt;"",'[1]Vmesna vrtilna_SKLOP1'!D809,"")=0,"",IF('[1]Vmesna vrtilna_SKLOP1'!E809&lt;&gt;"",'[1]Vmesna vrtilna_SKLOP1'!D809,""))</f>
        <v/>
      </c>
      <c r="F809" s="18" t="str">
        <f>IF('[1]Vmesna vrtilna_SKLOP1'!E809&lt;&gt;"",'[1]Vmesna vrtilna_SKLOP1'!E809,"")</f>
        <v/>
      </c>
      <c r="G809" s="15" t="str">
        <f>IF('[1]Vmesna vrtilna_SKLOP1'!E809&lt;&gt;"",'[1]Vmesna vrtilna_SKLOP1'!F809,"")</f>
        <v/>
      </c>
      <c r="H809" s="19" t="str">
        <f>IF('[1]Vmesna vrtilna_SKLOP1'!F809&lt;&gt;"",'[1]Vmesna vrtilna_SKLOP1'!I809,"")</f>
        <v/>
      </c>
      <c r="I809" s="20" t="str">
        <f>IF(I808="Skupaj:","DDV (22%):",IF(I808="DDV (22%):","Skupaj z DDV:",IF(AND('[1]Vmesna vrtilna_SKLOP1'!C809&lt;&gt;"",'[1]Vmesna vrtilna_SKLOP1'!E809=""),"Skupaj:","")))</f>
        <v>DDV (22%):</v>
      </c>
      <c r="J809" s="21">
        <f t="shared" si="25"/>
        <v>0</v>
      </c>
      <c r="K809" s="21">
        <f>IF(I809="Skupaj z DDV:",SUM(K807,K808),IF(I809="DDV (22%):",K808*0.22,IF(AND('[1]Vmesna vrtilna_SKLOP1'!C809&lt;&gt;"",'[1]Vmesna vrtilna_SKLOP1'!D809=""),'[1]Vmesna vrtilna_SKLOP1'!J809,IF(F809&lt;&gt;"",IF('[1]Vmesna vrtilna_SKLOP1'!J809&lt;&gt;"",'[1]Vmesna vrtilna_SKLOP1'!J809,""),""))))</f>
        <v>1477.8732724035845</v>
      </c>
      <c r="L809" s="22" t="str">
        <f>IF(I808="Skupaj:","DDV (22%):",IF(I808="DDV (22%):","Skupaj z DDV:",IF(AND('[1]Vmesna vrtilna_SKLOP1'!C809&lt;&gt;"",'[1]Vmesna vrtilna_SKLOP1'!E809=""),"Skupaj:",IF(AND('[1]Vmesna vrtilna_SKLOP1'!C809&lt;&gt;"",'[1]Vmesna vrtilna_SKLOP1'!D809=""),'[1]Vmesna vrtilna_SKLOP1'!J809,IF(F809&lt;&gt;"",IF('[1]Vmesna vrtilna_SKLOP1'!J809&lt;&gt;"",'[1]Vmesna vrtilna_SKLOP1'!J809,""),"")))))</f>
        <v>DDV (22%):</v>
      </c>
      <c r="M809" s="22">
        <f t="shared" si="24"/>
        <v>0</v>
      </c>
      <c r="N809" s="22" t="str">
        <f>IF(IFERROR(VLOOKUP(B809,'[1]Vmesna vrtilna_SKLOP1'!B:J,7,0),"")=0,"",IFERROR(VLOOKUP(B809,'[1]Vmesna vrtilna_SKLOP1'!B:J,7,0),""))</f>
        <v/>
      </c>
      <c r="O809" s="22"/>
    </row>
    <row r="810" spans="2:15" ht="15" customHeight="1" x14ac:dyDescent="0.3">
      <c r="B810" s="15" t="str">
        <f>IF(AND('[1]Vmesna vrtilna_SKLOP1'!B810&lt;&gt;"",'[1]Vmesna vrtilna_SKLOP1'!C810&lt;&gt;""),IF('[1]Vmesna vrtilna_SKLOP1'!B810&lt;&gt;"",'[1]Vmesna vrtilna_SKLOP1'!B810,""),"")</f>
        <v/>
      </c>
      <c r="C810" s="16" t="str">
        <f>IF(OR(C809="Posebna oblika",C809="Kulturno zaščiten objekt",C809="Kulturno zaščiten objekt, Posebna oblika"),"Glej zavihek POSEBNI POGOJI",IF(SUM(N809:Q809)=1,"Posebna oblika",IF(SUM(N809:Q809)=10,"Kulturno zaščiten objekt",IF(SUM(N809:Q809)=11,"Kulturno zaščiten objekt, Posebna oblika",IF(AND('[1]Vmesna vrtilna_SKLOP1'!C810&lt;&gt;"",'[1]Vmesna vrtilna_SKLOP1'!D810&lt;&gt;""),IF('[1]Vmesna vrtilna_SKLOP1'!C810&lt;&gt;"",'[1]Vmesna vrtilna_SKLOP1'!C810,""),"")))))</f>
        <v/>
      </c>
      <c r="D810" s="17" t="str">
        <f>IF(IFERROR(VLOOKUP(B810,'[1]Vmesna vrtilna_SKLOP1'!B:J,6,0),"")=0,"",IFERROR(VLOOKUP(B810,'[1]Vmesna vrtilna_SKLOP1'!B:J,6,0),""))</f>
        <v/>
      </c>
      <c r="E810" s="16" t="str">
        <f>IF(IF('[1]Vmesna vrtilna_SKLOP1'!E810&lt;&gt;"",'[1]Vmesna vrtilna_SKLOP1'!D810,"")=0,"",IF('[1]Vmesna vrtilna_SKLOP1'!E810&lt;&gt;"",'[1]Vmesna vrtilna_SKLOP1'!D810,""))</f>
        <v/>
      </c>
      <c r="F810" s="18" t="str">
        <f>IF('[1]Vmesna vrtilna_SKLOP1'!E810&lt;&gt;"",'[1]Vmesna vrtilna_SKLOP1'!E810,"")</f>
        <v/>
      </c>
      <c r="G810" s="15" t="str">
        <f>IF('[1]Vmesna vrtilna_SKLOP1'!E810&lt;&gt;"",'[1]Vmesna vrtilna_SKLOP1'!F810,"")</f>
        <v/>
      </c>
      <c r="H810" s="19" t="str">
        <f>IF('[1]Vmesna vrtilna_SKLOP1'!F810&lt;&gt;"",'[1]Vmesna vrtilna_SKLOP1'!I810,"")</f>
        <v/>
      </c>
      <c r="I810" s="20" t="str">
        <f>IF(I809="Skupaj:","DDV (22%):",IF(I809="DDV (22%):","Skupaj z DDV:",IF(AND('[1]Vmesna vrtilna_SKLOP1'!C810&lt;&gt;"",'[1]Vmesna vrtilna_SKLOP1'!E810=""),"Skupaj:","")))</f>
        <v>Skupaj z DDV:</v>
      </c>
      <c r="J810" s="21">
        <f t="shared" si="25"/>
        <v>0</v>
      </c>
      <c r="K810" s="21">
        <f>IF(I810="Skupaj z DDV:",SUM(K808,K809),IF(I810="DDV (22%):",K809*0.22,IF(AND('[1]Vmesna vrtilna_SKLOP1'!C810&lt;&gt;"",'[1]Vmesna vrtilna_SKLOP1'!D810=""),'[1]Vmesna vrtilna_SKLOP1'!J810,IF(F810&lt;&gt;"",IF('[1]Vmesna vrtilna_SKLOP1'!J810&lt;&gt;"",'[1]Vmesna vrtilna_SKLOP1'!J810,""),""))))</f>
        <v>8195.4790560562396</v>
      </c>
      <c r="L810" s="22" t="str">
        <f>IF(I809="Skupaj:","DDV (22%):",IF(I809="DDV (22%):","Skupaj z DDV:",IF(AND('[1]Vmesna vrtilna_SKLOP1'!C810&lt;&gt;"",'[1]Vmesna vrtilna_SKLOP1'!E810=""),"Skupaj:",IF(AND('[1]Vmesna vrtilna_SKLOP1'!C810&lt;&gt;"",'[1]Vmesna vrtilna_SKLOP1'!D810=""),'[1]Vmesna vrtilna_SKLOP1'!J810,IF(F810&lt;&gt;"",IF('[1]Vmesna vrtilna_SKLOP1'!J810&lt;&gt;"",'[1]Vmesna vrtilna_SKLOP1'!J810,""),"")))))</f>
        <v>Skupaj z DDV:</v>
      </c>
      <c r="M810" s="22">
        <f t="shared" si="24"/>
        <v>0</v>
      </c>
      <c r="N810" s="22" t="str">
        <f>IF(IFERROR(VLOOKUP(B810,'[1]Vmesna vrtilna_SKLOP1'!B:J,7,0),"")=0,"",IFERROR(VLOOKUP(B810,'[1]Vmesna vrtilna_SKLOP1'!B:J,7,0),""))</f>
        <v/>
      </c>
      <c r="O810" s="22"/>
    </row>
    <row r="811" spans="2:15" ht="15" customHeight="1" x14ac:dyDescent="0.3">
      <c r="B811" s="15">
        <f>IF(AND('[1]Vmesna vrtilna_SKLOP1'!B811&lt;&gt;"",'[1]Vmesna vrtilna_SKLOP1'!C811&lt;&gt;""),IF('[1]Vmesna vrtilna_SKLOP1'!B811&lt;&gt;"",'[1]Vmesna vrtilna_SKLOP1'!B811,""),"")</f>
        <v>26</v>
      </c>
      <c r="C811" s="16" t="str">
        <f>IF(OR(C810="Posebna oblika",C810="Kulturno zaščiten objekt",C810="Kulturno zaščiten objekt, Posebna oblika"),"Glej zavihek POSEBNI POGOJI",IF(SUM(N810:Q810)=1,"Posebna oblika",IF(SUM(N810:Q810)=10,"Kulturno zaščiten objekt",IF(SUM(N810:Q810)=11,"Kulturno zaščiten objekt, Posebna oblika",IF(AND('[1]Vmesna vrtilna_SKLOP1'!C811&lt;&gt;"",'[1]Vmesna vrtilna_SKLOP1'!D811&lt;&gt;""),IF('[1]Vmesna vrtilna_SKLOP1'!C811&lt;&gt;"",'[1]Vmesna vrtilna_SKLOP1'!C811,""),"")))))</f>
        <v>Ponoviče 14B</v>
      </c>
      <c r="D811" s="17">
        <f>IF(IFERROR(VLOOKUP(B811,'[1]Vmesna vrtilna_SKLOP1'!B:J,6,0),"")=0,"",IFERROR(VLOOKUP(B811,'[1]Vmesna vrtilna_SKLOP1'!B:J,6,0),""))</f>
        <v>1</v>
      </c>
      <c r="E811" s="16" t="str">
        <f>IF(IF('[1]Vmesna vrtilna_SKLOP1'!E811&lt;&gt;"",'[1]Vmesna vrtilna_SKLOP1'!D811,"")=0,"",IF('[1]Vmesna vrtilna_SKLOP1'!E811&lt;&gt;"",'[1]Vmesna vrtilna_SKLOP1'!D811,""))</f>
        <v>Okna/Vrata</v>
      </c>
      <c r="F811" s="18" t="str">
        <f>IF('[1]Vmesna vrtilna_SKLOP1'!E811&lt;&gt;"",'[1]Vmesna vrtilna_SKLOP1'!E811,"")</f>
        <v>Enokrilno okno (tip: O1); dim. ŠxV: 1,18x1,16m; Material: PVC, profil&gt;80mm ; steklo 10/20Ar/4; Rw,st.=39 (Rw,st.+Ctr ≥ 33 dB)</v>
      </c>
      <c r="G811" s="15" t="str">
        <f>IF('[1]Vmesna vrtilna_SKLOP1'!E811&lt;&gt;"",'[1]Vmesna vrtilna_SKLOP1'!F811,"")</f>
        <v>[kos]</v>
      </c>
      <c r="H811" s="19">
        <f>IF('[1]Vmesna vrtilna_SKLOP1'!F811&lt;&gt;"",'[1]Vmesna vrtilna_SKLOP1'!I811,"")</f>
        <v>1</v>
      </c>
      <c r="I811" s="20" t="str">
        <f>IF(I810="Skupaj:","DDV (22%):",IF(I810="DDV (22%):","Skupaj z DDV:",IF(AND('[1]Vmesna vrtilna_SKLOP1'!C811&lt;&gt;"",'[1]Vmesna vrtilna_SKLOP1'!E811=""),"Skupaj:","")))</f>
        <v/>
      </c>
      <c r="J811" s="21">
        <f t="shared" si="25"/>
        <v>0</v>
      </c>
      <c r="K811" s="21">
        <f>IF(I811="Skupaj z DDV:",SUM(K809,K810),IF(I811="DDV (22%):",K810*0.22,IF(AND('[1]Vmesna vrtilna_SKLOP1'!C811&lt;&gt;"",'[1]Vmesna vrtilna_SKLOP1'!D811=""),'[1]Vmesna vrtilna_SKLOP1'!J811,IF(F811&lt;&gt;"",IF('[1]Vmesna vrtilna_SKLOP1'!J811&lt;&gt;"",'[1]Vmesna vrtilna_SKLOP1'!J811,""),""))))</f>
        <v>368.31847230643194</v>
      </c>
      <c r="L811" s="22">
        <f>IF(I810="Skupaj:","DDV (22%):",IF(I810="DDV (22%):","Skupaj z DDV:",IF(AND('[1]Vmesna vrtilna_SKLOP1'!C811&lt;&gt;"",'[1]Vmesna vrtilna_SKLOP1'!E811=""),"Skupaj:",IF(AND('[1]Vmesna vrtilna_SKLOP1'!C811&lt;&gt;"",'[1]Vmesna vrtilna_SKLOP1'!D811=""),'[1]Vmesna vrtilna_SKLOP1'!J811,IF(F811&lt;&gt;"",IF('[1]Vmesna vrtilna_SKLOP1'!J811&lt;&gt;"",'[1]Vmesna vrtilna_SKLOP1'!J811,""),"")))))</f>
        <v>368.31847230643194</v>
      </c>
      <c r="M811" s="22">
        <f t="shared" si="24"/>
        <v>0</v>
      </c>
      <c r="N811" s="22" t="str">
        <f>IF(IFERROR(VLOOKUP(B811,'[1]Vmesna vrtilna_SKLOP1'!B:J,7,0),"")=0,"",IFERROR(VLOOKUP(B811,'[1]Vmesna vrtilna_SKLOP1'!B:J,7,0),""))</f>
        <v>ZAG</v>
      </c>
      <c r="O811" s="22"/>
    </row>
    <row r="812" spans="2:15" ht="15" customHeight="1" x14ac:dyDescent="0.3">
      <c r="B812" s="15" t="str">
        <f>IF(AND('[1]Vmesna vrtilna_SKLOP1'!B812&lt;&gt;"",'[1]Vmesna vrtilna_SKLOP1'!C812&lt;&gt;""),IF('[1]Vmesna vrtilna_SKLOP1'!B812&lt;&gt;"",'[1]Vmesna vrtilna_SKLOP1'!B812,""),"")</f>
        <v/>
      </c>
      <c r="C812" s="16" t="str">
        <f>IF(OR(C811="Posebna oblika",C811="Kulturno zaščiten objekt",C811="Kulturno zaščiten objekt, Posebna oblika"),"Glej zavihek POSEBNI POGOJI",IF(SUM(N811:Q811)=1,"Posebna oblika",IF(SUM(N811:Q811)=10,"Kulturno zaščiten objekt",IF(SUM(N811:Q811)=11,"Kulturno zaščiten objekt, Posebna oblika",IF(AND('[1]Vmesna vrtilna_SKLOP1'!C812&lt;&gt;"",'[1]Vmesna vrtilna_SKLOP1'!D812&lt;&gt;""),IF('[1]Vmesna vrtilna_SKLOP1'!C812&lt;&gt;"",'[1]Vmesna vrtilna_SKLOP1'!C812,""),"")))))</f>
        <v/>
      </c>
      <c r="D812" s="17" t="str">
        <f>IF(IFERROR(VLOOKUP(B812,'[1]Vmesna vrtilna_SKLOP1'!B:J,6,0),"")=0,"",IFERROR(VLOOKUP(B812,'[1]Vmesna vrtilna_SKLOP1'!B:J,6,0),""))</f>
        <v/>
      </c>
      <c r="E812" s="16" t="str">
        <f>IF(IF('[1]Vmesna vrtilna_SKLOP1'!E812&lt;&gt;"",'[1]Vmesna vrtilna_SKLOP1'!D812,"")=0,"",IF('[1]Vmesna vrtilna_SKLOP1'!E812&lt;&gt;"",'[1]Vmesna vrtilna_SKLOP1'!D812,""))</f>
        <v/>
      </c>
      <c r="F812" s="18" t="str">
        <f>IF('[1]Vmesna vrtilna_SKLOP1'!E812&lt;&gt;"",'[1]Vmesna vrtilna_SKLOP1'!E812,"")</f>
        <v>Dvokrilno okno (tip: O3); dim. ŠxV: 1,79x1,16m; Material: PVC ; steklo 6/16Ar/4; Rw,st.=36 (Rw,st.+Ctr ≥ 31 dB)</v>
      </c>
      <c r="G812" s="15" t="str">
        <f>IF('[1]Vmesna vrtilna_SKLOP1'!E812&lt;&gt;"",'[1]Vmesna vrtilna_SKLOP1'!F812,"")</f>
        <v>[kos]</v>
      </c>
      <c r="H812" s="19">
        <f>IF('[1]Vmesna vrtilna_SKLOP1'!F812&lt;&gt;"",'[1]Vmesna vrtilna_SKLOP1'!I812,"")</f>
        <v>1</v>
      </c>
      <c r="I812" s="20" t="str">
        <f>IF(I811="Skupaj:","DDV (22%):",IF(I811="DDV (22%):","Skupaj z DDV:",IF(AND('[1]Vmesna vrtilna_SKLOP1'!C812&lt;&gt;"",'[1]Vmesna vrtilna_SKLOP1'!E812=""),"Skupaj:","")))</f>
        <v/>
      </c>
      <c r="J812" s="21">
        <f t="shared" si="25"/>
        <v>0</v>
      </c>
      <c r="K812" s="21">
        <f>IF(I812="Skupaj z DDV:",SUM(K810,K811),IF(I812="DDV (22%):",K811*0.22,IF(AND('[1]Vmesna vrtilna_SKLOP1'!C812&lt;&gt;"",'[1]Vmesna vrtilna_SKLOP1'!D812=""),'[1]Vmesna vrtilna_SKLOP1'!J812,IF(F812&lt;&gt;"",IF('[1]Vmesna vrtilna_SKLOP1'!J812&lt;&gt;"",'[1]Vmesna vrtilna_SKLOP1'!J812,""),""))))</f>
        <v>420.78910597617602</v>
      </c>
      <c r="L812" s="22">
        <f>IF(I811="Skupaj:","DDV (22%):",IF(I811="DDV (22%):","Skupaj z DDV:",IF(AND('[1]Vmesna vrtilna_SKLOP1'!C812&lt;&gt;"",'[1]Vmesna vrtilna_SKLOP1'!E812=""),"Skupaj:",IF(AND('[1]Vmesna vrtilna_SKLOP1'!C812&lt;&gt;"",'[1]Vmesna vrtilna_SKLOP1'!D812=""),'[1]Vmesna vrtilna_SKLOP1'!J812,IF(F812&lt;&gt;"",IF('[1]Vmesna vrtilna_SKLOP1'!J812&lt;&gt;"",'[1]Vmesna vrtilna_SKLOP1'!J812,""),"")))))</f>
        <v>420.78910597617602</v>
      </c>
      <c r="M812" s="22">
        <f t="shared" si="24"/>
        <v>0</v>
      </c>
      <c r="N812" s="22" t="str">
        <f>IF(IFERROR(VLOOKUP(B812,'[1]Vmesna vrtilna_SKLOP1'!B:J,7,0),"")=0,"",IFERROR(VLOOKUP(B812,'[1]Vmesna vrtilna_SKLOP1'!B:J,7,0),""))</f>
        <v/>
      </c>
      <c r="O812" s="22"/>
    </row>
    <row r="813" spans="2:15" ht="15" customHeight="1" x14ac:dyDescent="0.3">
      <c r="B813" s="15" t="str">
        <f>IF(AND('[1]Vmesna vrtilna_SKLOP1'!B813&lt;&gt;"",'[1]Vmesna vrtilna_SKLOP1'!C813&lt;&gt;""),IF('[1]Vmesna vrtilna_SKLOP1'!B813&lt;&gt;"",'[1]Vmesna vrtilna_SKLOP1'!B813,""),"")</f>
        <v/>
      </c>
      <c r="C813" s="16" t="str">
        <f>IF(OR(C812="Posebna oblika",C812="Kulturno zaščiten objekt",C812="Kulturno zaščiten objekt, Posebna oblika"),"Glej zavihek POSEBNI POGOJI",IF(SUM(N812:Q812)=1,"Posebna oblika",IF(SUM(N812:Q812)=10,"Kulturno zaščiten objekt",IF(SUM(N812:Q812)=11,"Kulturno zaščiten objekt, Posebna oblika",IF(AND('[1]Vmesna vrtilna_SKLOP1'!C813&lt;&gt;"",'[1]Vmesna vrtilna_SKLOP1'!D813&lt;&gt;""),IF('[1]Vmesna vrtilna_SKLOP1'!C813&lt;&gt;"",'[1]Vmesna vrtilna_SKLOP1'!C813,""),"")))))</f>
        <v/>
      </c>
      <c r="D813" s="17" t="str">
        <f>IF(IFERROR(VLOOKUP(B813,'[1]Vmesna vrtilna_SKLOP1'!B:J,6,0),"")=0,"",IFERROR(VLOOKUP(B813,'[1]Vmesna vrtilna_SKLOP1'!B:J,6,0),""))</f>
        <v/>
      </c>
      <c r="E813" s="16" t="str">
        <f>IF(IF('[1]Vmesna vrtilna_SKLOP1'!E813&lt;&gt;"",'[1]Vmesna vrtilna_SKLOP1'!D813,"")=0,"",IF('[1]Vmesna vrtilna_SKLOP1'!E813&lt;&gt;"",'[1]Vmesna vrtilna_SKLOP1'!D813,""))</f>
        <v/>
      </c>
      <c r="F813" s="18" t="str">
        <f>IF('[1]Vmesna vrtilna_SKLOP1'!E813&lt;&gt;"",'[1]Vmesna vrtilna_SKLOP1'!E813,"")</f>
        <v>Enokrilno okno (tip: O1); dim. ŠxV: 1,01x1,01m; Material: PVC ; steklo 6/16Ar/4; Rw,st.=36 (Rw,st.+Ctr ≥ 31 dB)</v>
      </c>
      <c r="G813" s="15" t="str">
        <f>IF('[1]Vmesna vrtilna_SKLOP1'!E813&lt;&gt;"",'[1]Vmesna vrtilna_SKLOP1'!F813,"")</f>
        <v>[kos]</v>
      </c>
      <c r="H813" s="19">
        <f>IF('[1]Vmesna vrtilna_SKLOP1'!F813&lt;&gt;"",'[1]Vmesna vrtilna_SKLOP1'!I813,"")</f>
        <v>2</v>
      </c>
      <c r="I813" s="20" t="str">
        <f>IF(I812="Skupaj:","DDV (22%):",IF(I812="DDV (22%):","Skupaj z DDV:",IF(AND('[1]Vmesna vrtilna_SKLOP1'!C813&lt;&gt;"",'[1]Vmesna vrtilna_SKLOP1'!E813=""),"Skupaj:","")))</f>
        <v/>
      </c>
      <c r="J813" s="21">
        <f t="shared" si="25"/>
        <v>0</v>
      </c>
      <c r="K813" s="21">
        <f>IF(I813="Skupaj z DDV:",SUM(K811,K812),IF(I813="DDV (22%):",K812*0.22,IF(AND('[1]Vmesna vrtilna_SKLOP1'!C813&lt;&gt;"",'[1]Vmesna vrtilna_SKLOP1'!D813=""),'[1]Vmesna vrtilna_SKLOP1'!J813,IF(F813&lt;&gt;"",IF('[1]Vmesna vrtilna_SKLOP1'!J813&lt;&gt;"",'[1]Vmesna vrtilna_SKLOP1'!J813,""),""))))</f>
        <v>461.74660262738001</v>
      </c>
      <c r="L813" s="22">
        <f>IF(I812="Skupaj:","DDV (22%):",IF(I812="DDV (22%):","Skupaj z DDV:",IF(AND('[1]Vmesna vrtilna_SKLOP1'!C813&lt;&gt;"",'[1]Vmesna vrtilna_SKLOP1'!E813=""),"Skupaj:",IF(AND('[1]Vmesna vrtilna_SKLOP1'!C813&lt;&gt;"",'[1]Vmesna vrtilna_SKLOP1'!D813=""),'[1]Vmesna vrtilna_SKLOP1'!J813,IF(F813&lt;&gt;"",IF('[1]Vmesna vrtilna_SKLOP1'!J813&lt;&gt;"",'[1]Vmesna vrtilna_SKLOP1'!J813,""),"")))))</f>
        <v>461.74660262738001</v>
      </c>
      <c r="M813" s="22">
        <f t="shared" si="24"/>
        <v>0</v>
      </c>
      <c r="N813" s="22" t="str">
        <f>IF(IFERROR(VLOOKUP(B813,'[1]Vmesna vrtilna_SKLOP1'!B:J,7,0),"")=0,"",IFERROR(VLOOKUP(B813,'[1]Vmesna vrtilna_SKLOP1'!B:J,7,0),""))</f>
        <v/>
      </c>
      <c r="O813" s="22"/>
    </row>
    <row r="814" spans="2:15" ht="15" customHeight="1" x14ac:dyDescent="0.3">
      <c r="B814" s="15" t="str">
        <f>IF(AND('[1]Vmesna vrtilna_SKLOP1'!B814&lt;&gt;"",'[1]Vmesna vrtilna_SKLOP1'!C814&lt;&gt;""),IF('[1]Vmesna vrtilna_SKLOP1'!B814&lt;&gt;"",'[1]Vmesna vrtilna_SKLOP1'!B814,""),"")</f>
        <v/>
      </c>
      <c r="C814" s="16" t="str">
        <f>IF(OR(C813="Posebna oblika",C813="Kulturno zaščiten objekt",C813="Kulturno zaščiten objekt, Posebna oblika"),"Glej zavihek POSEBNI POGOJI",IF(SUM(N813:Q813)=1,"Posebna oblika",IF(SUM(N813:Q813)=10,"Kulturno zaščiten objekt",IF(SUM(N813:Q813)=11,"Kulturno zaščiten objekt, Posebna oblika",IF(AND('[1]Vmesna vrtilna_SKLOP1'!C814&lt;&gt;"",'[1]Vmesna vrtilna_SKLOP1'!D814&lt;&gt;""),IF('[1]Vmesna vrtilna_SKLOP1'!C814&lt;&gt;"",'[1]Vmesna vrtilna_SKLOP1'!C814,""),"")))))</f>
        <v/>
      </c>
      <c r="D814" s="17" t="str">
        <f>IF(IFERROR(VLOOKUP(B814,'[1]Vmesna vrtilna_SKLOP1'!B:J,6,0),"")=0,"",IFERROR(VLOOKUP(B814,'[1]Vmesna vrtilna_SKLOP1'!B:J,6,0),""))</f>
        <v/>
      </c>
      <c r="E814" s="16" t="str">
        <f>IF(IF('[1]Vmesna vrtilna_SKLOP1'!E814&lt;&gt;"",'[1]Vmesna vrtilna_SKLOP1'!D814,"")=0,"",IF('[1]Vmesna vrtilna_SKLOP1'!E814&lt;&gt;"",'[1]Vmesna vrtilna_SKLOP1'!D814,""))</f>
        <v/>
      </c>
      <c r="F814" s="18" t="str">
        <f>IF('[1]Vmesna vrtilna_SKLOP1'!E814&lt;&gt;"",'[1]Vmesna vrtilna_SKLOP1'!E814,"")</f>
        <v>Enokrilna vrata (tip: V1); dim. ŠxV: 0,89x2,19m; Material: PVC, profil&gt;80mm ; steklo 8/16Ar/66.2; Rw,st.=43 (Rw,st.+Ctr ≥ 37 dB)</v>
      </c>
      <c r="G814" s="15" t="str">
        <f>IF('[1]Vmesna vrtilna_SKLOP1'!E814&lt;&gt;"",'[1]Vmesna vrtilna_SKLOP1'!F814,"")</f>
        <v>[kos]</v>
      </c>
      <c r="H814" s="19">
        <f>IF('[1]Vmesna vrtilna_SKLOP1'!F814&lt;&gt;"",'[1]Vmesna vrtilna_SKLOP1'!I814,"")</f>
        <v>1</v>
      </c>
      <c r="I814" s="20" t="str">
        <f>IF(I813="Skupaj:","DDV (22%):",IF(I813="DDV (22%):","Skupaj z DDV:",IF(AND('[1]Vmesna vrtilna_SKLOP1'!C814&lt;&gt;"",'[1]Vmesna vrtilna_SKLOP1'!E814=""),"Skupaj:","")))</f>
        <v/>
      </c>
      <c r="J814" s="21">
        <f t="shared" si="25"/>
        <v>0</v>
      </c>
      <c r="K814" s="21">
        <f>IF(I814="Skupaj z DDV:",SUM(K812,K813),IF(I814="DDV (22%):",K813*0.22,IF(AND('[1]Vmesna vrtilna_SKLOP1'!C814&lt;&gt;"",'[1]Vmesna vrtilna_SKLOP1'!D814=""),'[1]Vmesna vrtilna_SKLOP1'!J814,IF(F814&lt;&gt;"",IF('[1]Vmesna vrtilna_SKLOP1'!J814&lt;&gt;"",'[1]Vmesna vrtilna_SKLOP1'!J814,""),""))))</f>
        <v>585.01052737965597</v>
      </c>
      <c r="L814" s="22">
        <f>IF(I813="Skupaj:","DDV (22%):",IF(I813="DDV (22%):","Skupaj z DDV:",IF(AND('[1]Vmesna vrtilna_SKLOP1'!C814&lt;&gt;"",'[1]Vmesna vrtilna_SKLOP1'!E814=""),"Skupaj:",IF(AND('[1]Vmesna vrtilna_SKLOP1'!C814&lt;&gt;"",'[1]Vmesna vrtilna_SKLOP1'!D814=""),'[1]Vmesna vrtilna_SKLOP1'!J814,IF(F814&lt;&gt;"",IF('[1]Vmesna vrtilna_SKLOP1'!J814&lt;&gt;"",'[1]Vmesna vrtilna_SKLOP1'!J814,""),"")))))</f>
        <v>585.01052737965597</v>
      </c>
      <c r="M814" s="22">
        <f t="shared" si="24"/>
        <v>0</v>
      </c>
      <c r="N814" s="22" t="str">
        <f>IF(IFERROR(VLOOKUP(B814,'[1]Vmesna vrtilna_SKLOP1'!B:J,7,0),"")=0,"",IFERROR(VLOOKUP(B814,'[1]Vmesna vrtilna_SKLOP1'!B:J,7,0),""))</f>
        <v/>
      </c>
      <c r="O814" s="22"/>
    </row>
    <row r="815" spans="2:15" ht="15" customHeight="1" x14ac:dyDescent="0.3">
      <c r="B815" s="15" t="str">
        <f>IF(AND('[1]Vmesna vrtilna_SKLOP1'!B815&lt;&gt;"",'[1]Vmesna vrtilna_SKLOP1'!C815&lt;&gt;""),IF('[1]Vmesna vrtilna_SKLOP1'!B815&lt;&gt;"",'[1]Vmesna vrtilna_SKLOP1'!B815,""),"")</f>
        <v/>
      </c>
      <c r="C815" s="16" t="str">
        <f>IF(OR(C814="Posebna oblika",C814="Kulturno zaščiten objekt",C814="Kulturno zaščiten objekt, Posebna oblika"),"Glej zavihek POSEBNI POGOJI",IF(SUM(N814:Q814)=1,"Posebna oblika",IF(SUM(N814:Q814)=10,"Kulturno zaščiten objekt",IF(SUM(N814:Q814)=11,"Kulturno zaščiten objekt, Posebna oblika",IF(AND('[1]Vmesna vrtilna_SKLOP1'!C815&lt;&gt;"",'[1]Vmesna vrtilna_SKLOP1'!D815&lt;&gt;""),IF('[1]Vmesna vrtilna_SKLOP1'!C815&lt;&gt;"",'[1]Vmesna vrtilna_SKLOP1'!C815,""),"")))))</f>
        <v/>
      </c>
      <c r="D815" s="17" t="str">
        <f>IF(IFERROR(VLOOKUP(B815,'[1]Vmesna vrtilna_SKLOP1'!B:J,6,0),"")=0,"",IFERROR(VLOOKUP(B815,'[1]Vmesna vrtilna_SKLOP1'!B:J,6,0),""))</f>
        <v/>
      </c>
      <c r="E815" s="16" t="str">
        <f>IF(IF('[1]Vmesna vrtilna_SKLOP1'!E815&lt;&gt;"",'[1]Vmesna vrtilna_SKLOP1'!D815,"")=0,"",IF('[1]Vmesna vrtilna_SKLOP1'!E815&lt;&gt;"",'[1]Vmesna vrtilna_SKLOP1'!D815,""))</f>
        <v/>
      </c>
      <c r="F815" s="18" t="str">
        <f>IF('[1]Vmesna vrtilna_SKLOP1'!E815&lt;&gt;"",'[1]Vmesna vrtilna_SKLOP1'!E815,"")</f>
        <v>Enokrilno okno (tip: O1); dim. ŠxV: 1,4x1,2m; Material: PVC, profil&gt;80mm ; steklo 8/16Ar/66.2; Rw,st.=43 (Rw,st.+Ctr ≥ 37 dB)</v>
      </c>
      <c r="G815" s="15" t="str">
        <f>IF('[1]Vmesna vrtilna_SKLOP1'!E815&lt;&gt;"",'[1]Vmesna vrtilna_SKLOP1'!F815,"")</f>
        <v>[kos]</v>
      </c>
      <c r="H815" s="19">
        <f>IF('[1]Vmesna vrtilna_SKLOP1'!F815&lt;&gt;"",'[1]Vmesna vrtilna_SKLOP1'!I815,"")</f>
        <v>1</v>
      </c>
      <c r="I815" s="20" t="str">
        <f>IF(I814="Skupaj:","DDV (22%):",IF(I814="DDV (22%):","Skupaj z DDV:",IF(AND('[1]Vmesna vrtilna_SKLOP1'!C815&lt;&gt;"",'[1]Vmesna vrtilna_SKLOP1'!E815=""),"Skupaj:","")))</f>
        <v/>
      </c>
      <c r="J815" s="21">
        <f t="shared" si="25"/>
        <v>0</v>
      </c>
      <c r="K815" s="21">
        <f>IF(I815="Skupaj z DDV:",SUM(K813,K814),IF(I815="DDV (22%):",K814*0.22,IF(AND('[1]Vmesna vrtilna_SKLOP1'!C815&lt;&gt;"",'[1]Vmesna vrtilna_SKLOP1'!D815=""),'[1]Vmesna vrtilna_SKLOP1'!J815,IF(F815&lt;&gt;"",IF('[1]Vmesna vrtilna_SKLOP1'!J815&lt;&gt;"",'[1]Vmesna vrtilna_SKLOP1'!J815,""),""))))</f>
        <v>516.04275071999996</v>
      </c>
      <c r="L815" s="22">
        <f>IF(I814="Skupaj:","DDV (22%):",IF(I814="DDV (22%):","Skupaj z DDV:",IF(AND('[1]Vmesna vrtilna_SKLOP1'!C815&lt;&gt;"",'[1]Vmesna vrtilna_SKLOP1'!E815=""),"Skupaj:",IF(AND('[1]Vmesna vrtilna_SKLOP1'!C815&lt;&gt;"",'[1]Vmesna vrtilna_SKLOP1'!D815=""),'[1]Vmesna vrtilna_SKLOP1'!J815,IF(F815&lt;&gt;"",IF('[1]Vmesna vrtilna_SKLOP1'!J815&lt;&gt;"",'[1]Vmesna vrtilna_SKLOP1'!J815,""),"")))))</f>
        <v>516.04275071999996</v>
      </c>
      <c r="M815" s="22">
        <f t="shared" si="24"/>
        <v>0</v>
      </c>
      <c r="N815" s="22" t="str">
        <f>IF(IFERROR(VLOOKUP(B815,'[1]Vmesna vrtilna_SKLOP1'!B:J,7,0),"")=0,"",IFERROR(VLOOKUP(B815,'[1]Vmesna vrtilna_SKLOP1'!B:J,7,0),""))</f>
        <v/>
      </c>
      <c r="O815" s="22"/>
    </row>
    <row r="816" spans="2:15" ht="15" customHeight="1" x14ac:dyDescent="0.3">
      <c r="B816" s="15" t="str">
        <f>IF(AND('[1]Vmesna vrtilna_SKLOP1'!B816&lt;&gt;"",'[1]Vmesna vrtilna_SKLOP1'!C816&lt;&gt;""),IF('[1]Vmesna vrtilna_SKLOP1'!B816&lt;&gt;"",'[1]Vmesna vrtilna_SKLOP1'!B816,""),"")</f>
        <v/>
      </c>
      <c r="C816" s="16" t="str">
        <f>IF(OR(C815="Posebna oblika",C815="Kulturno zaščiten objekt",C815="Kulturno zaščiten objekt, Posebna oblika"),"Glej zavihek POSEBNI POGOJI",IF(SUM(N815:Q815)=1,"Posebna oblika",IF(SUM(N815:Q815)=10,"Kulturno zaščiten objekt",IF(SUM(N815:Q815)=11,"Kulturno zaščiten objekt, Posebna oblika",IF(AND('[1]Vmesna vrtilna_SKLOP1'!C816&lt;&gt;"",'[1]Vmesna vrtilna_SKLOP1'!D816&lt;&gt;""),IF('[1]Vmesna vrtilna_SKLOP1'!C816&lt;&gt;"",'[1]Vmesna vrtilna_SKLOP1'!C816,""),"")))))</f>
        <v/>
      </c>
      <c r="D816" s="17" t="str">
        <f>IF(IFERROR(VLOOKUP(B816,'[1]Vmesna vrtilna_SKLOP1'!B:J,6,0),"")=0,"",IFERROR(VLOOKUP(B816,'[1]Vmesna vrtilna_SKLOP1'!B:J,6,0),""))</f>
        <v/>
      </c>
      <c r="E816" s="16" t="str">
        <f>IF(IF('[1]Vmesna vrtilna_SKLOP1'!E816&lt;&gt;"",'[1]Vmesna vrtilna_SKLOP1'!D816,"")=0,"",IF('[1]Vmesna vrtilna_SKLOP1'!E816&lt;&gt;"",'[1]Vmesna vrtilna_SKLOP1'!D816,""))</f>
        <v/>
      </c>
      <c r="F816" s="18" t="str">
        <f>IF('[1]Vmesna vrtilna_SKLOP1'!E816&lt;&gt;"",'[1]Vmesna vrtilna_SKLOP1'!E816,"")</f>
        <v>Dvokrilna vrata (tip: V2); dim. ŠxV: 2,39x2,17m; Material: PVC, profil&gt;80mm ; steklo 10/20Ar/4; Rw,st.=39 (Rw,st.+Ctr ≥ 33 dB)</v>
      </c>
      <c r="G816" s="15" t="str">
        <f>IF('[1]Vmesna vrtilna_SKLOP1'!E816&lt;&gt;"",'[1]Vmesna vrtilna_SKLOP1'!F816,"")</f>
        <v>[kos]</v>
      </c>
      <c r="H816" s="19">
        <f>IF('[1]Vmesna vrtilna_SKLOP1'!F816&lt;&gt;"",'[1]Vmesna vrtilna_SKLOP1'!I816,"")</f>
        <v>1</v>
      </c>
      <c r="I816" s="20" t="str">
        <f>IF(I815="Skupaj:","DDV (22%):",IF(I815="DDV (22%):","Skupaj z DDV:",IF(AND('[1]Vmesna vrtilna_SKLOP1'!C816&lt;&gt;"",'[1]Vmesna vrtilna_SKLOP1'!E816=""),"Skupaj:","")))</f>
        <v/>
      </c>
      <c r="J816" s="21">
        <f t="shared" si="25"/>
        <v>0</v>
      </c>
      <c r="K816" s="21">
        <f>IF(I816="Skupaj z DDV:",SUM(K814,K815),IF(I816="DDV (22%):",K815*0.22,IF(AND('[1]Vmesna vrtilna_SKLOP1'!C816&lt;&gt;"",'[1]Vmesna vrtilna_SKLOP1'!D816=""),'[1]Vmesna vrtilna_SKLOP1'!J816,IF(F816&lt;&gt;"",IF('[1]Vmesna vrtilna_SKLOP1'!J816&lt;&gt;"",'[1]Vmesna vrtilna_SKLOP1'!J816,""),""))))</f>
        <v>1011.429967880256</v>
      </c>
      <c r="L816" s="22">
        <f>IF(I815="Skupaj:","DDV (22%):",IF(I815="DDV (22%):","Skupaj z DDV:",IF(AND('[1]Vmesna vrtilna_SKLOP1'!C816&lt;&gt;"",'[1]Vmesna vrtilna_SKLOP1'!E816=""),"Skupaj:",IF(AND('[1]Vmesna vrtilna_SKLOP1'!C816&lt;&gt;"",'[1]Vmesna vrtilna_SKLOP1'!D816=""),'[1]Vmesna vrtilna_SKLOP1'!J816,IF(F816&lt;&gt;"",IF('[1]Vmesna vrtilna_SKLOP1'!J816&lt;&gt;"",'[1]Vmesna vrtilna_SKLOP1'!J816,""),"")))))</f>
        <v>1011.429967880256</v>
      </c>
      <c r="M816" s="22">
        <f t="shared" si="24"/>
        <v>0</v>
      </c>
      <c r="N816" s="22" t="str">
        <f>IF(IFERROR(VLOOKUP(B816,'[1]Vmesna vrtilna_SKLOP1'!B:J,7,0),"")=0,"",IFERROR(VLOOKUP(B816,'[1]Vmesna vrtilna_SKLOP1'!B:J,7,0),""))</f>
        <v/>
      </c>
      <c r="O816" s="22"/>
    </row>
    <row r="817" spans="2:15" ht="15" customHeight="1" x14ac:dyDescent="0.3">
      <c r="B817" s="15" t="str">
        <f>IF(AND('[1]Vmesna vrtilna_SKLOP1'!B817&lt;&gt;"",'[1]Vmesna vrtilna_SKLOP1'!C817&lt;&gt;""),IF('[1]Vmesna vrtilna_SKLOP1'!B817&lt;&gt;"",'[1]Vmesna vrtilna_SKLOP1'!B817,""),"")</f>
        <v/>
      </c>
      <c r="C817" s="16" t="str">
        <f>IF(OR(C816="Posebna oblika",C816="Kulturno zaščiten objekt",C816="Kulturno zaščiten objekt, Posebna oblika"),"Glej zavihek POSEBNI POGOJI",IF(SUM(N816:Q816)=1,"Posebna oblika",IF(SUM(N816:Q816)=10,"Kulturno zaščiten objekt",IF(SUM(N816:Q816)=11,"Kulturno zaščiten objekt, Posebna oblika",IF(AND('[1]Vmesna vrtilna_SKLOP1'!C817&lt;&gt;"",'[1]Vmesna vrtilna_SKLOP1'!D817&lt;&gt;""),IF('[1]Vmesna vrtilna_SKLOP1'!C817&lt;&gt;"",'[1]Vmesna vrtilna_SKLOP1'!C817,""),"")))))</f>
        <v/>
      </c>
      <c r="D817" s="17" t="str">
        <f>IF(IFERROR(VLOOKUP(B817,'[1]Vmesna vrtilna_SKLOP1'!B:J,6,0),"")=0,"",IFERROR(VLOOKUP(B817,'[1]Vmesna vrtilna_SKLOP1'!B:J,6,0),""))</f>
        <v/>
      </c>
      <c r="E817" s="16" t="str">
        <f>IF(IF('[1]Vmesna vrtilna_SKLOP1'!E817&lt;&gt;"",'[1]Vmesna vrtilna_SKLOP1'!D817,"")=0,"",IF('[1]Vmesna vrtilna_SKLOP1'!E817&lt;&gt;"",'[1]Vmesna vrtilna_SKLOP1'!D817,""))</f>
        <v/>
      </c>
      <c r="F817" s="18" t="str">
        <f>IF('[1]Vmesna vrtilna_SKLOP1'!E817&lt;&gt;"",'[1]Vmesna vrtilna_SKLOP1'!E817,"")</f>
        <v>Dvokrilno okno (tip: O3); dim. ŠxV: 1,69x1,22m; Material: PVC ; steklo 6/16Ar/4; Rw,st.=36 (Rw,st.+Ctr ≥ 31 dB)</v>
      </c>
      <c r="G817" s="15" t="str">
        <f>IF('[1]Vmesna vrtilna_SKLOP1'!E817&lt;&gt;"",'[1]Vmesna vrtilna_SKLOP1'!F817,"")</f>
        <v>[kos]</v>
      </c>
      <c r="H817" s="19">
        <f>IF('[1]Vmesna vrtilna_SKLOP1'!F817&lt;&gt;"",'[1]Vmesna vrtilna_SKLOP1'!I817,"")</f>
        <v>1</v>
      </c>
      <c r="I817" s="20" t="str">
        <f>IF(I816="Skupaj:","DDV (22%):",IF(I816="DDV (22%):","Skupaj z DDV:",IF(AND('[1]Vmesna vrtilna_SKLOP1'!C817&lt;&gt;"",'[1]Vmesna vrtilna_SKLOP1'!E817=""),"Skupaj:","")))</f>
        <v/>
      </c>
      <c r="J817" s="21">
        <f t="shared" si="25"/>
        <v>0</v>
      </c>
      <c r="K817" s="21">
        <f>IF(I817="Skupaj z DDV:",SUM(K815,K816),IF(I817="DDV (22%):",K816*0.22,IF(AND('[1]Vmesna vrtilna_SKLOP1'!C817&lt;&gt;"",'[1]Vmesna vrtilna_SKLOP1'!D817=""),'[1]Vmesna vrtilna_SKLOP1'!J817,IF(F817&lt;&gt;"",IF('[1]Vmesna vrtilna_SKLOP1'!J817&lt;&gt;"",'[1]Vmesna vrtilna_SKLOP1'!J817,""),""))))</f>
        <v>419.38828269004398</v>
      </c>
      <c r="L817" s="22">
        <f>IF(I816="Skupaj:","DDV (22%):",IF(I816="DDV (22%):","Skupaj z DDV:",IF(AND('[1]Vmesna vrtilna_SKLOP1'!C817&lt;&gt;"",'[1]Vmesna vrtilna_SKLOP1'!E817=""),"Skupaj:",IF(AND('[1]Vmesna vrtilna_SKLOP1'!C817&lt;&gt;"",'[1]Vmesna vrtilna_SKLOP1'!D817=""),'[1]Vmesna vrtilna_SKLOP1'!J817,IF(F817&lt;&gt;"",IF('[1]Vmesna vrtilna_SKLOP1'!J817&lt;&gt;"",'[1]Vmesna vrtilna_SKLOP1'!J817,""),"")))))</f>
        <v>419.38828269004398</v>
      </c>
      <c r="M817" s="22">
        <f t="shared" si="24"/>
        <v>0</v>
      </c>
      <c r="N817" s="22" t="str">
        <f>IF(IFERROR(VLOOKUP(B817,'[1]Vmesna vrtilna_SKLOP1'!B:J,7,0),"")=0,"",IFERROR(VLOOKUP(B817,'[1]Vmesna vrtilna_SKLOP1'!B:J,7,0),""))</f>
        <v/>
      </c>
      <c r="O817" s="22"/>
    </row>
    <row r="818" spans="2:15" ht="15" customHeight="1" x14ac:dyDescent="0.3">
      <c r="B818" s="15" t="str">
        <f>IF(AND('[1]Vmesna vrtilna_SKLOP1'!B818&lt;&gt;"",'[1]Vmesna vrtilna_SKLOP1'!C818&lt;&gt;""),IF('[1]Vmesna vrtilna_SKLOP1'!B818&lt;&gt;"",'[1]Vmesna vrtilna_SKLOP1'!B818,""),"")</f>
        <v/>
      </c>
      <c r="C818" s="16" t="str">
        <f>IF(OR(C817="Posebna oblika",C817="Kulturno zaščiten objekt",C817="Kulturno zaščiten objekt, Posebna oblika"),"Glej zavihek POSEBNI POGOJI",IF(SUM(N817:Q817)=1,"Posebna oblika",IF(SUM(N817:Q817)=10,"Kulturno zaščiten objekt",IF(SUM(N817:Q817)=11,"Kulturno zaščiten objekt, Posebna oblika",IF(AND('[1]Vmesna vrtilna_SKLOP1'!C818&lt;&gt;"",'[1]Vmesna vrtilna_SKLOP1'!D818&lt;&gt;""),IF('[1]Vmesna vrtilna_SKLOP1'!C818&lt;&gt;"",'[1]Vmesna vrtilna_SKLOP1'!C818,""),"")))))</f>
        <v/>
      </c>
      <c r="D818" s="17" t="str">
        <f>IF(IFERROR(VLOOKUP(B818,'[1]Vmesna vrtilna_SKLOP1'!B:J,6,0),"")=0,"",IFERROR(VLOOKUP(B818,'[1]Vmesna vrtilna_SKLOP1'!B:J,6,0),""))</f>
        <v/>
      </c>
      <c r="E818" s="16" t="str">
        <f>IF(IF('[1]Vmesna vrtilna_SKLOP1'!E818&lt;&gt;"",'[1]Vmesna vrtilna_SKLOP1'!D818,"")=0,"",IF('[1]Vmesna vrtilna_SKLOP1'!E818&lt;&gt;"",'[1]Vmesna vrtilna_SKLOP1'!D818,""))</f>
        <v/>
      </c>
      <c r="F818" s="18" t="str">
        <f>IF('[1]Vmesna vrtilna_SKLOP1'!E818&lt;&gt;"",'[1]Vmesna vrtilna_SKLOP1'!E818,"")</f>
        <v>Enokrilno okno (tip: O1); dim. ŠxV: 0,78x1,94m; Material: PVC, profil&gt;80mm ; steklo 10/16Ar/6; Rw,st.=40 (Rw,st.+Ctr ≥ 35 dB)</v>
      </c>
      <c r="G818" s="15" t="str">
        <f>IF('[1]Vmesna vrtilna_SKLOP1'!E818&lt;&gt;"",'[1]Vmesna vrtilna_SKLOP1'!F818,"")</f>
        <v>[kos]</v>
      </c>
      <c r="H818" s="19">
        <f>IF('[1]Vmesna vrtilna_SKLOP1'!F818&lt;&gt;"",'[1]Vmesna vrtilna_SKLOP1'!I818,"")</f>
        <v>1</v>
      </c>
      <c r="I818" s="20" t="str">
        <f>IF(I817="Skupaj:","DDV (22%):",IF(I817="DDV (22%):","Skupaj z DDV:",IF(AND('[1]Vmesna vrtilna_SKLOP1'!C818&lt;&gt;"",'[1]Vmesna vrtilna_SKLOP1'!E818=""),"Skupaj:","")))</f>
        <v/>
      </c>
      <c r="J818" s="21">
        <f t="shared" si="25"/>
        <v>0</v>
      </c>
      <c r="K818" s="21">
        <f>IF(I818="Skupaj z DDV:",SUM(K816,K817),IF(I818="DDV (22%):",K817*0.22,IF(AND('[1]Vmesna vrtilna_SKLOP1'!C818&lt;&gt;"",'[1]Vmesna vrtilna_SKLOP1'!D818=""),'[1]Vmesna vrtilna_SKLOP1'!J818,IF(F818&lt;&gt;"",IF('[1]Vmesna vrtilna_SKLOP1'!J818&lt;&gt;"",'[1]Vmesna vrtilna_SKLOP1'!J818,""),""))))</f>
        <v>390.07763317267199</v>
      </c>
      <c r="L818" s="22">
        <f>IF(I817="Skupaj:","DDV (22%):",IF(I817="DDV (22%):","Skupaj z DDV:",IF(AND('[1]Vmesna vrtilna_SKLOP1'!C818&lt;&gt;"",'[1]Vmesna vrtilna_SKLOP1'!E818=""),"Skupaj:",IF(AND('[1]Vmesna vrtilna_SKLOP1'!C818&lt;&gt;"",'[1]Vmesna vrtilna_SKLOP1'!D818=""),'[1]Vmesna vrtilna_SKLOP1'!J818,IF(F818&lt;&gt;"",IF('[1]Vmesna vrtilna_SKLOP1'!J818&lt;&gt;"",'[1]Vmesna vrtilna_SKLOP1'!J818,""),"")))))</f>
        <v>390.07763317267199</v>
      </c>
      <c r="M818" s="22">
        <f t="shared" si="24"/>
        <v>0</v>
      </c>
      <c r="N818" s="22" t="str">
        <f>IF(IFERROR(VLOOKUP(B818,'[1]Vmesna vrtilna_SKLOP1'!B:J,7,0),"")=0,"",IFERROR(VLOOKUP(B818,'[1]Vmesna vrtilna_SKLOP1'!B:J,7,0),""))</f>
        <v/>
      </c>
      <c r="O818" s="22"/>
    </row>
    <row r="819" spans="2:15" ht="15" customHeight="1" x14ac:dyDescent="0.3">
      <c r="B819" s="15" t="str">
        <f>IF(AND('[1]Vmesna vrtilna_SKLOP1'!B819&lt;&gt;"",'[1]Vmesna vrtilna_SKLOP1'!C819&lt;&gt;""),IF('[1]Vmesna vrtilna_SKLOP1'!B819&lt;&gt;"",'[1]Vmesna vrtilna_SKLOP1'!B819,""),"")</f>
        <v/>
      </c>
      <c r="C819" s="16" t="str">
        <f>IF(OR(C818="Posebna oblika",C818="Kulturno zaščiten objekt",C818="Kulturno zaščiten objekt, Posebna oblika"),"Glej zavihek POSEBNI POGOJI",IF(SUM(N818:Q818)=1,"Posebna oblika",IF(SUM(N818:Q818)=10,"Kulturno zaščiten objekt",IF(SUM(N818:Q818)=11,"Kulturno zaščiten objekt, Posebna oblika",IF(AND('[1]Vmesna vrtilna_SKLOP1'!C819&lt;&gt;"",'[1]Vmesna vrtilna_SKLOP1'!D819&lt;&gt;""),IF('[1]Vmesna vrtilna_SKLOP1'!C819&lt;&gt;"",'[1]Vmesna vrtilna_SKLOP1'!C819,""),"")))))</f>
        <v/>
      </c>
      <c r="D819" s="17" t="str">
        <f>IF(IFERROR(VLOOKUP(B819,'[1]Vmesna vrtilna_SKLOP1'!B:J,6,0),"")=0,"",IFERROR(VLOOKUP(B819,'[1]Vmesna vrtilna_SKLOP1'!B:J,6,0),""))</f>
        <v/>
      </c>
      <c r="E819" s="16" t="str">
        <f>IF(IF('[1]Vmesna vrtilna_SKLOP1'!E819&lt;&gt;"",'[1]Vmesna vrtilna_SKLOP1'!D819,"")=0,"",IF('[1]Vmesna vrtilna_SKLOP1'!E819&lt;&gt;"",'[1]Vmesna vrtilna_SKLOP1'!D819,""))</f>
        <v/>
      </c>
      <c r="F819" s="18" t="str">
        <f>IF('[1]Vmesna vrtilna_SKLOP1'!E819&lt;&gt;"",'[1]Vmesna vrtilna_SKLOP1'!E819,"")</f>
        <v>Enokrilno okno (tip: O1); dim. ŠxV: 0,99x0,99m; Material: PVC, profil&gt;80mm ; steklo 10/16Ar/6; Rw,st.=40 (Rw,st.+Ctr ≥ 35 dB)</v>
      </c>
      <c r="G819" s="15" t="str">
        <f>IF('[1]Vmesna vrtilna_SKLOP1'!E819&lt;&gt;"",'[1]Vmesna vrtilna_SKLOP1'!F819,"")</f>
        <v>[kos]</v>
      </c>
      <c r="H819" s="19">
        <f>IF('[1]Vmesna vrtilna_SKLOP1'!F819&lt;&gt;"",'[1]Vmesna vrtilna_SKLOP1'!I819,"")</f>
        <v>1</v>
      </c>
      <c r="I819" s="20" t="str">
        <f>IF(I818="Skupaj:","DDV (22%):",IF(I818="DDV (22%):","Skupaj z DDV:",IF(AND('[1]Vmesna vrtilna_SKLOP1'!C819&lt;&gt;"",'[1]Vmesna vrtilna_SKLOP1'!E819=""),"Skupaj:","")))</f>
        <v/>
      </c>
      <c r="J819" s="21">
        <f t="shared" si="25"/>
        <v>0</v>
      </c>
      <c r="K819" s="21">
        <f>IF(I819="Skupaj z DDV:",SUM(K817,K818),IF(I819="DDV (22%):",K818*0.22,IF(AND('[1]Vmesna vrtilna_SKLOP1'!C819&lt;&gt;"",'[1]Vmesna vrtilna_SKLOP1'!D819=""),'[1]Vmesna vrtilna_SKLOP1'!J819,IF(F819&lt;&gt;"",IF('[1]Vmesna vrtilna_SKLOP1'!J819&lt;&gt;"",'[1]Vmesna vrtilna_SKLOP1'!J819,""),""))))</f>
        <v>305.71056139402799</v>
      </c>
      <c r="L819" s="22">
        <f>IF(I818="Skupaj:","DDV (22%):",IF(I818="DDV (22%):","Skupaj z DDV:",IF(AND('[1]Vmesna vrtilna_SKLOP1'!C819&lt;&gt;"",'[1]Vmesna vrtilna_SKLOP1'!E819=""),"Skupaj:",IF(AND('[1]Vmesna vrtilna_SKLOP1'!C819&lt;&gt;"",'[1]Vmesna vrtilna_SKLOP1'!D819=""),'[1]Vmesna vrtilna_SKLOP1'!J819,IF(F819&lt;&gt;"",IF('[1]Vmesna vrtilna_SKLOP1'!J819&lt;&gt;"",'[1]Vmesna vrtilna_SKLOP1'!J819,""),"")))))</f>
        <v>305.71056139402799</v>
      </c>
      <c r="M819" s="22">
        <f t="shared" si="24"/>
        <v>0</v>
      </c>
      <c r="N819" s="22" t="str">
        <f>IF(IFERROR(VLOOKUP(B819,'[1]Vmesna vrtilna_SKLOP1'!B:J,7,0),"")=0,"",IFERROR(VLOOKUP(B819,'[1]Vmesna vrtilna_SKLOP1'!B:J,7,0),""))</f>
        <v/>
      </c>
      <c r="O819" s="22"/>
    </row>
    <row r="820" spans="2:15" ht="15" customHeight="1" x14ac:dyDescent="0.3">
      <c r="B820" s="15" t="str">
        <f>IF(AND('[1]Vmesna vrtilna_SKLOP1'!B820&lt;&gt;"",'[1]Vmesna vrtilna_SKLOP1'!C820&lt;&gt;""),IF('[1]Vmesna vrtilna_SKLOP1'!B820&lt;&gt;"",'[1]Vmesna vrtilna_SKLOP1'!B820,""),"")</f>
        <v/>
      </c>
      <c r="C820" s="16" t="str">
        <f>IF(OR(C819="Posebna oblika",C819="Kulturno zaščiten objekt",C819="Kulturno zaščiten objekt, Posebna oblika"),"Glej zavihek POSEBNI POGOJI",IF(SUM(N819:Q819)=1,"Posebna oblika",IF(SUM(N819:Q819)=10,"Kulturno zaščiten objekt",IF(SUM(N819:Q819)=11,"Kulturno zaščiten objekt, Posebna oblika",IF(AND('[1]Vmesna vrtilna_SKLOP1'!C820&lt;&gt;"",'[1]Vmesna vrtilna_SKLOP1'!D820&lt;&gt;""),IF('[1]Vmesna vrtilna_SKLOP1'!C820&lt;&gt;"",'[1]Vmesna vrtilna_SKLOP1'!C820,""),"")))))</f>
        <v/>
      </c>
      <c r="D820" s="17" t="str">
        <f>IF(IFERROR(VLOOKUP(B820,'[1]Vmesna vrtilna_SKLOP1'!B:J,6,0),"")=0,"",IFERROR(VLOOKUP(B820,'[1]Vmesna vrtilna_SKLOP1'!B:J,6,0),""))</f>
        <v/>
      </c>
      <c r="E820" s="16" t="str">
        <f>IF(IF('[1]Vmesna vrtilna_SKLOP1'!E820&lt;&gt;"",'[1]Vmesna vrtilna_SKLOP1'!D820,"")=0,"",IF('[1]Vmesna vrtilna_SKLOP1'!E820&lt;&gt;"",'[1]Vmesna vrtilna_SKLOP1'!D820,""))</f>
        <v/>
      </c>
      <c r="F820" s="18" t="str">
        <f>IF('[1]Vmesna vrtilna_SKLOP1'!E820&lt;&gt;"",'[1]Vmesna vrtilna_SKLOP1'!E820,"")</f>
        <v>Enokrilno okno (tip: O1); dim. ŠxV: 1,68x1,01m; Material: PVC, profil&gt;80mm ; steklo 10/20Ar/4; Rw,st.=39 (Rw,st.+Ctr ≥ 33 dB)</v>
      </c>
      <c r="G820" s="15" t="str">
        <f>IF('[1]Vmesna vrtilna_SKLOP1'!E820&lt;&gt;"",'[1]Vmesna vrtilna_SKLOP1'!F820,"")</f>
        <v>[kos]</v>
      </c>
      <c r="H820" s="19">
        <f>IF('[1]Vmesna vrtilna_SKLOP1'!F820&lt;&gt;"",'[1]Vmesna vrtilna_SKLOP1'!I820,"")</f>
        <v>1</v>
      </c>
      <c r="I820" s="20" t="str">
        <f>IF(I819="Skupaj:","DDV (22%):",IF(I819="DDV (22%):","Skupaj z DDV:",IF(AND('[1]Vmesna vrtilna_SKLOP1'!C820&lt;&gt;"",'[1]Vmesna vrtilna_SKLOP1'!E820=""),"Skupaj:","")))</f>
        <v/>
      </c>
      <c r="J820" s="21">
        <f t="shared" si="25"/>
        <v>0</v>
      </c>
      <c r="K820" s="21">
        <f>IF(I820="Skupaj z DDV:",SUM(K818,K819),IF(I820="DDV (22%):",K819*0.22,IF(AND('[1]Vmesna vrtilna_SKLOP1'!C820&lt;&gt;"",'[1]Vmesna vrtilna_SKLOP1'!D820=""),'[1]Vmesna vrtilna_SKLOP1'!J820,IF(F820&lt;&gt;"",IF('[1]Vmesna vrtilna_SKLOP1'!J820&lt;&gt;"",'[1]Vmesna vrtilna_SKLOP1'!J820,""),""))))</f>
        <v>416.57078048947193</v>
      </c>
      <c r="L820" s="22">
        <f>IF(I819="Skupaj:","DDV (22%):",IF(I819="DDV (22%):","Skupaj z DDV:",IF(AND('[1]Vmesna vrtilna_SKLOP1'!C820&lt;&gt;"",'[1]Vmesna vrtilna_SKLOP1'!E820=""),"Skupaj:",IF(AND('[1]Vmesna vrtilna_SKLOP1'!C820&lt;&gt;"",'[1]Vmesna vrtilna_SKLOP1'!D820=""),'[1]Vmesna vrtilna_SKLOP1'!J820,IF(F820&lt;&gt;"",IF('[1]Vmesna vrtilna_SKLOP1'!J820&lt;&gt;"",'[1]Vmesna vrtilna_SKLOP1'!J820,""),"")))))</f>
        <v>416.57078048947193</v>
      </c>
      <c r="M820" s="22">
        <f t="shared" si="24"/>
        <v>0</v>
      </c>
      <c r="N820" s="22" t="str">
        <f>IF(IFERROR(VLOOKUP(B820,'[1]Vmesna vrtilna_SKLOP1'!B:J,7,0),"")=0,"",IFERROR(VLOOKUP(B820,'[1]Vmesna vrtilna_SKLOP1'!B:J,7,0),""))</f>
        <v/>
      </c>
      <c r="O820" s="22"/>
    </row>
    <row r="821" spans="2:15" ht="15" customHeight="1" x14ac:dyDescent="0.3">
      <c r="B821" s="15" t="str">
        <f>IF(AND('[1]Vmesna vrtilna_SKLOP1'!B821&lt;&gt;"",'[1]Vmesna vrtilna_SKLOP1'!C821&lt;&gt;""),IF('[1]Vmesna vrtilna_SKLOP1'!B821&lt;&gt;"",'[1]Vmesna vrtilna_SKLOP1'!B821,""),"")</f>
        <v/>
      </c>
      <c r="C821" s="16" t="str">
        <f>IF(OR(C820="Posebna oblika",C820="Kulturno zaščiten objekt",C820="Kulturno zaščiten objekt, Posebna oblika"),"Glej zavihek POSEBNI POGOJI",IF(SUM(N820:Q820)=1,"Posebna oblika",IF(SUM(N820:Q820)=10,"Kulturno zaščiten objekt",IF(SUM(N820:Q820)=11,"Kulturno zaščiten objekt, Posebna oblika",IF(AND('[1]Vmesna vrtilna_SKLOP1'!C821&lt;&gt;"",'[1]Vmesna vrtilna_SKLOP1'!D821&lt;&gt;""),IF('[1]Vmesna vrtilna_SKLOP1'!C821&lt;&gt;"",'[1]Vmesna vrtilna_SKLOP1'!C821,""),"")))))</f>
        <v/>
      </c>
      <c r="D821" s="17" t="str">
        <f>IF(IFERROR(VLOOKUP(B821,'[1]Vmesna vrtilna_SKLOP1'!B:J,6,0),"")=0,"",IFERROR(VLOOKUP(B821,'[1]Vmesna vrtilna_SKLOP1'!B:J,6,0),""))</f>
        <v/>
      </c>
      <c r="E821" s="16" t="str">
        <f>IF(IF('[1]Vmesna vrtilna_SKLOP1'!E821&lt;&gt;"",'[1]Vmesna vrtilna_SKLOP1'!D821,"")=0,"",IF('[1]Vmesna vrtilna_SKLOP1'!E821&lt;&gt;"",'[1]Vmesna vrtilna_SKLOP1'!D821,""))</f>
        <v/>
      </c>
      <c r="F821" s="18" t="str">
        <f>IF('[1]Vmesna vrtilna_SKLOP1'!E821&lt;&gt;"",'[1]Vmesna vrtilna_SKLOP1'!E821,"")</f>
        <v/>
      </c>
      <c r="G821" s="15" t="str">
        <f>IF('[1]Vmesna vrtilna_SKLOP1'!E821&lt;&gt;"",'[1]Vmesna vrtilna_SKLOP1'!F821,"")</f>
        <v/>
      </c>
      <c r="H821" s="19" t="str">
        <f>IF('[1]Vmesna vrtilna_SKLOP1'!F821&lt;&gt;"",'[1]Vmesna vrtilna_SKLOP1'!I821,"")</f>
        <v/>
      </c>
      <c r="I821" s="20" t="str">
        <f>IF(I820="Skupaj:","DDV (22%):",IF(I820="DDV (22%):","Skupaj z DDV:",IF(AND('[1]Vmesna vrtilna_SKLOP1'!C821&lt;&gt;"",'[1]Vmesna vrtilna_SKLOP1'!E821=""),"Skupaj:","")))</f>
        <v/>
      </c>
      <c r="J821" s="21" t="str">
        <f t="shared" si="25"/>
        <v/>
      </c>
      <c r="K821" s="21" t="str">
        <f>IF(I821="Skupaj z DDV:",SUM(K819,K820),IF(I821="DDV (22%):",K820*0.22,IF(AND('[1]Vmesna vrtilna_SKLOP1'!C821&lt;&gt;"",'[1]Vmesna vrtilna_SKLOP1'!D821=""),'[1]Vmesna vrtilna_SKLOP1'!J821,IF(F821&lt;&gt;"",IF('[1]Vmesna vrtilna_SKLOP1'!J821&lt;&gt;"",'[1]Vmesna vrtilna_SKLOP1'!J821,""),""))))</f>
        <v/>
      </c>
      <c r="L821" s="22" t="str">
        <f>IF(I820="Skupaj:","DDV (22%):",IF(I820="DDV (22%):","Skupaj z DDV:",IF(AND('[1]Vmesna vrtilna_SKLOP1'!C821&lt;&gt;"",'[1]Vmesna vrtilna_SKLOP1'!E821=""),"Skupaj:",IF(AND('[1]Vmesna vrtilna_SKLOP1'!C821&lt;&gt;"",'[1]Vmesna vrtilna_SKLOP1'!D821=""),'[1]Vmesna vrtilna_SKLOP1'!J821,IF(F821&lt;&gt;"",IF('[1]Vmesna vrtilna_SKLOP1'!J821&lt;&gt;"",'[1]Vmesna vrtilna_SKLOP1'!J821,""),"")))))</f>
        <v/>
      </c>
      <c r="M821" s="22">
        <f t="shared" si="24"/>
        <v>0</v>
      </c>
      <c r="N821" s="22" t="str">
        <f>IF(IFERROR(VLOOKUP(B821,'[1]Vmesna vrtilna_SKLOP1'!B:J,7,0),"")=0,"",IFERROR(VLOOKUP(B821,'[1]Vmesna vrtilna_SKLOP1'!B:J,7,0),""))</f>
        <v/>
      </c>
      <c r="O821" s="22"/>
    </row>
    <row r="822" spans="2:15" ht="15" customHeight="1" x14ac:dyDescent="0.3">
      <c r="B822" s="15" t="str">
        <f>IF(AND('[1]Vmesna vrtilna_SKLOP1'!B822&lt;&gt;"",'[1]Vmesna vrtilna_SKLOP1'!C822&lt;&gt;""),IF('[1]Vmesna vrtilna_SKLOP1'!B822&lt;&gt;"",'[1]Vmesna vrtilna_SKLOP1'!B822,""),"")</f>
        <v/>
      </c>
      <c r="C822" s="16" t="str">
        <f>IF(OR(C821="Posebna oblika",C821="Kulturno zaščiten objekt",C821="Kulturno zaščiten objekt, Posebna oblika"),"Glej zavihek POSEBNI POGOJI",IF(SUM(N821:Q821)=1,"Posebna oblika",IF(SUM(N821:Q821)=10,"Kulturno zaščiten objekt",IF(SUM(N821:Q821)=11,"Kulturno zaščiten objekt, Posebna oblika",IF(AND('[1]Vmesna vrtilna_SKLOP1'!C822&lt;&gt;"",'[1]Vmesna vrtilna_SKLOP1'!D822&lt;&gt;""),IF('[1]Vmesna vrtilna_SKLOP1'!C822&lt;&gt;"",'[1]Vmesna vrtilna_SKLOP1'!C822,""),"")))))</f>
        <v/>
      </c>
      <c r="D822" s="17" t="str">
        <f>IF(IFERROR(VLOOKUP(B822,'[1]Vmesna vrtilna_SKLOP1'!B:J,6,0),"")=0,"",IFERROR(VLOOKUP(B822,'[1]Vmesna vrtilna_SKLOP1'!B:J,6,0),""))</f>
        <v/>
      </c>
      <c r="E822" s="16" t="str">
        <f>IF(IF('[1]Vmesna vrtilna_SKLOP1'!E822&lt;&gt;"",'[1]Vmesna vrtilna_SKLOP1'!D822,"")=0,"",IF('[1]Vmesna vrtilna_SKLOP1'!E822&lt;&gt;"",'[1]Vmesna vrtilna_SKLOP1'!D822,""))</f>
        <v>Notranje police</v>
      </c>
      <c r="F822" s="18" t="str">
        <f>IF('[1]Vmesna vrtilna_SKLOP1'!E822&lt;&gt;"",'[1]Vmesna vrtilna_SKLOP1'!E822,"")</f>
        <v>Notranja polica, mat. Marmor, dim. ŠxG:1,4x0,2m</v>
      </c>
      <c r="G822" s="15" t="str">
        <f>IF('[1]Vmesna vrtilna_SKLOP1'!E822&lt;&gt;"",'[1]Vmesna vrtilna_SKLOP1'!F822,"")</f>
        <v>[kos]</v>
      </c>
      <c r="H822" s="19">
        <f>IF('[1]Vmesna vrtilna_SKLOP1'!F822&lt;&gt;"",'[1]Vmesna vrtilna_SKLOP1'!I822,"")</f>
        <v>1</v>
      </c>
      <c r="I822" s="20" t="str">
        <f>IF(I821="Skupaj:","DDV (22%):",IF(I821="DDV (22%):","Skupaj z DDV:",IF(AND('[1]Vmesna vrtilna_SKLOP1'!C822&lt;&gt;"",'[1]Vmesna vrtilna_SKLOP1'!E822=""),"Skupaj:","")))</f>
        <v/>
      </c>
      <c r="J822" s="21">
        <f t="shared" si="25"/>
        <v>0</v>
      </c>
      <c r="K822" s="21">
        <f>IF(I822="Skupaj z DDV:",SUM(K820,K821),IF(I822="DDV (22%):",K821*0.22,IF(AND('[1]Vmesna vrtilna_SKLOP1'!C822&lt;&gt;"",'[1]Vmesna vrtilna_SKLOP1'!D822=""),'[1]Vmesna vrtilna_SKLOP1'!J822,IF(F822&lt;&gt;"",IF('[1]Vmesna vrtilna_SKLOP1'!J822&lt;&gt;"",'[1]Vmesna vrtilna_SKLOP1'!J822,""),""))))</f>
        <v>76.109999999999985</v>
      </c>
      <c r="L822" s="22">
        <f>IF(I821="Skupaj:","DDV (22%):",IF(I821="DDV (22%):","Skupaj z DDV:",IF(AND('[1]Vmesna vrtilna_SKLOP1'!C822&lt;&gt;"",'[1]Vmesna vrtilna_SKLOP1'!E822=""),"Skupaj:",IF(AND('[1]Vmesna vrtilna_SKLOP1'!C822&lt;&gt;"",'[1]Vmesna vrtilna_SKLOP1'!D822=""),'[1]Vmesna vrtilna_SKLOP1'!J822,IF(F822&lt;&gt;"",IF('[1]Vmesna vrtilna_SKLOP1'!J822&lt;&gt;"",'[1]Vmesna vrtilna_SKLOP1'!J822,""),"")))))</f>
        <v>76.109999999999985</v>
      </c>
      <c r="M822" s="22">
        <f t="shared" si="24"/>
        <v>0</v>
      </c>
      <c r="N822" s="22" t="str">
        <f>IF(IFERROR(VLOOKUP(B822,'[1]Vmesna vrtilna_SKLOP1'!B:J,7,0),"")=0,"",IFERROR(VLOOKUP(B822,'[1]Vmesna vrtilna_SKLOP1'!B:J,7,0),""))</f>
        <v/>
      </c>
      <c r="O822" s="22"/>
    </row>
    <row r="823" spans="2:15" ht="15" customHeight="1" x14ac:dyDescent="0.3">
      <c r="B823" s="15" t="str">
        <f>IF(AND('[1]Vmesna vrtilna_SKLOP1'!B823&lt;&gt;"",'[1]Vmesna vrtilna_SKLOP1'!C823&lt;&gt;""),IF('[1]Vmesna vrtilna_SKLOP1'!B823&lt;&gt;"",'[1]Vmesna vrtilna_SKLOP1'!B823,""),"")</f>
        <v/>
      </c>
      <c r="C823" s="16" t="str">
        <f>IF(OR(C822="Posebna oblika",C822="Kulturno zaščiten objekt",C822="Kulturno zaščiten objekt, Posebna oblika"),"Glej zavihek POSEBNI POGOJI",IF(SUM(N822:Q822)=1,"Posebna oblika",IF(SUM(N822:Q822)=10,"Kulturno zaščiten objekt",IF(SUM(N822:Q822)=11,"Kulturno zaščiten objekt, Posebna oblika",IF(AND('[1]Vmesna vrtilna_SKLOP1'!C823&lt;&gt;"",'[1]Vmesna vrtilna_SKLOP1'!D823&lt;&gt;""),IF('[1]Vmesna vrtilna_SKLOP1'!C823&lt;&gt;"",'[1]Vmesna vrtilna_SKLOP1'!C823,""),"")))))</f>
        <v/>
      </c>
      <c r="D823" s="17" t="str">
        <f>IF(IFERROR(VLOOKUP(B823,'[1]Vmesna vrtilna_SKLOP1'!B:J,6,0),"")=0,"",IFERROR(VLOOKUP(B823,'[1]Vmesna vrtilna_SKLOP1'!B:J,6,0),""))</f>
        <v/>
      </c>
      <c r="E823" s="16" t="str">
        <f>IF(IF('[1]Vmesna vrtilna_SKLOP1'!E823&lt;&gt;"",'[1]Vmesna vrtilna_SKLOP1'!D823,"")=0,"",IF('[1]Vmesna vrtilna_SKLOP1'!E823&lt;&gt;"",'[1]Vmesna vrtilna_SKLOP1'!D823,""))</f>
        <v/>
      </c>
      <c r="F823" s="18" t="str">
        <f>IF('[1]Vmesna vrtilna_SKLOP1'!E823&lt;&gt;"",'[1]Vmesna vrtilna_SKLOP1'!E823,"")</f>
        <v>Notranja polica, mat. Marmor, dim. ŠxG:0,78x0,2m</v>
      </c>
      <c r="G823" s="15" t="str">
        <f>IF('[1]Vmesna vrtilna_SKLOP1'!E823&lt;&gt;"",'[1]Vmesna vrtilna_SKLOP1'!F823,"")</f>
        <v>[kos]</v>
      </c>
      <c r="H823" s="19">
        <f>IF('[1]Vmesna vrtilna_SKLOP1'!F823&lt;&gt;"",'[1]Vmesna vrtilna_SKLOP1'!I823,"")</f>
        <v>1</v>
      </c>
      <c r="I823" s="20" t="str">
        <f>IF(I822="Skupaj:","DDV (22%):",IF(I822="DDV (22%):","Skupaj z DDV:",IF(AND('[1]Vmesna vrtilna_SKLOP1'!C823&lt;&gt;"",'[1]Vmesna vrtilna_SKLOP1'!E823=""),"Skupaj:","")))</f>
        <v/>
      </c>
      <c r="J823" s="21">
        <f t="shared" si="25"/>
        <v>0</v>
      </c>
      <c r="K823" s="21">
        <f>IF(I823="Skupaj z DDV:",SUM(K821,K822),IF(I823="DDV (22%):",K822*0.22,IF(AND('[1]Vmesna vrtilna_SKLOP1'!C823&lt;&gt;"",'[1]Vmesna vrtilna_SKLOP1'!D823=""),'[1]Vmesna vrtilna_SKLOP1'!J823,IF(F823&lt;&gt;"",IF('[1]Vmesna vrtilna_SKLOP1'!J823&lt;&gt;"",'[1]Vmesna vrtilna_SKLOP1'!J823,""),""))))</f>
        <v>47.267600000000009</v>
      </c>
      <c r="L823" s="22">
        <f>IF(I822="Skupaj:","DDV (22%):",IF(I822="DDV (22%):","Skupaj z DDV:",IF(AND('[1]Vmesna vrtilna_SKLOP1'!C823&lt;&gt;"",'[1]Vmesna vrtilna_SKLOP1'!E823=""),"Skupaj:",IF(AND('[1]Vmesna vrtilna_SKLOP1'!C823&lt;&gt;"",'[1]Vmesna vrtilna_SKLOP1'!D823=""),'[1]Vmesna vrtilna_SKLOP1'!J823,IF(F823&lt;&gt;"",IF('[1]Vmesna vrtilna_SKLOP1'!J823&lt;&gt;"",'[1]Vmesna vrtilna_SKLOP1'!J823,""),"")))))</f>
        <v>47.267600000000009</v>
      </c>
      <c r="M823" s="22">
        <f t="shared" si="24"/>
        <v>0</v>
      </c>
      <c r="N823" s="22" t="str">
        <f>IF(IFERROR(VLOOKUP(B823,'[1]Vmesna vrtilna_SKLOP1'!B:J,7,0),"")=0,"",IFERROR(VLOOKUP(B823,'[1]Vmesna vrtilna_SKLOP1'!B:J,7,0),""))</f>
        <v/>
      </c>
      <c r="O823" s="22"/>
    </row>
    <row r="824" spans="2:15" ht="15" customHeight="1" x14ac:dyDescent="0.3">
      <c r="B824" s="15" t="str">
        <f>IF(AND('[1]Vmesna vrtilna_SKLOP1'!B824&lt;&gt;"",'[1]Vmesna vrtilna_SKLOP1'!C824&lt;&gt;""),IF('[1]Vmesna vrtilna_SKLOP1'!B824&lt;&gt;"",'[1]Vmesna vrtilna_SKLOP1'!B824,""),"")</f>
        <v/>
      </c>
      <c r="C824" s="16" t="str">
        <f>IF(OR(C823="Posebna oblika",C823="Kulturno zaščiten objekt",C823="Kulturno zaščiten objekt, Posebna oblika"),"Glej zavihek POSEBNI POGOJI",IF(SUM(N823:Q823)=1,"Posebna oblika",IF(SUM(N823:Q823)=10,"Kulturno zaščiten objekt",IF(SUM(N823:Q823)=11,"Kulturno zaščiten objekt, Posebna oblika",IF(AND('[1]Vmesna vrtilna_SKLOP1'!C824&lt;&gt;"",'[1]Vmesna vrtilna_SKLOP1'!D824&lt;&gt;""),IF('[1]Vmesna vrtilna_SKLOP1'!C824&lt;&gt;"",'[1]Vmesna vrtilna_SKLOP1'!C824,""),"")))))</f>
        <v/>
      </c>
      <c r="D824" s="17" t="str">
        <f>IF(IFERROR(VLOOKUP(B824,'[1]Vmesna vrtilna_SKLOP1'!B:J,6,0),"")=0,"",IFERROR(VLOOKUP(B824,'[1]Vmesna vrtilna_SKLOP1'!B:J,6,0),""))</f>
        <v/>
      </c>
      <c r="E824" s="16" t="str">
        <f>IF(IF('[1]Vmesna vrtilna_SKLOP1'!E824&lt;&gt;"",'[1]Vmesna vrtilna_SKLOP1'!D824,"")=0,"",IF('[1]Vmesna vrtilna_SKLOP1'!E824&lt;&gt;"",'[1]Vmesna vrtilna_SKLOP1'!D824,""))</f>
        <v/>
      </c>
      <c r="F824" s="18" t="str">
        <f>IF('[1]Vmesna vrtilna_SKLOP1'!E824&lt;&gt;"",'[1]Vmesna vrtilna_SKLOP1'!E824,"")</f>
        <v>Notranja polica, mat. Marmor, dim. ŠxG:1,18x0,2m</v>
      </c>
      <c r="G824" s="15" t="str">
        <f>IF('[1]Vmesna vrtilna_SKLOP1'!E824&lt;&gt;"",'[1]Vmesna vrtilna_SKLOP1'!F824,"")</f>
        <v>[kos]</v>
      </c>
      <c r="H824" s="19">
        <f>IF('[1]Vmesna vrtilna_SKLOP1'!F824&lt;&gt;"",'[1]Vmesna vrtilna_SKLOP1'!I824,"")</f>
        <v>1</v>
      </c>
      <c r="I824" s="20" t="str">
        <f>IF(I823="Skupaj:","DDV (22%):",IF(I823="DDV (22%):","Skupaj z DDV:",IF(AND('[1]Vmesna vrtilna_SKLOP1'!C824&lt;&gt;"",'[1]Vmesna vrtilna_SKLOP1'!E824=""),"Skupaj:","")))</f>
        <v/>
      </c>
      <c r="J824" s="21">
        <f t="shared" si="25"/>
        <v>0</v>
      </c>
      <c r="K824" s="21">
        <f>IF(I824="Skupaj z DDV:",SUM(K822,K823),IF(I824="DDV (22%):",K823*0.22,IF(AND('[1]Vmesna vrtilna_SKLOP1'!C824&lt;&gt;"",'[1]Vmesna vrtilna_SKLOP1'!D824=""),'[1]Vmesna vrtilna_SKLOP1'!J824,IF(F824&lt;&gt;"",IF('[1]Vmesna vrtilna_SKLOP1'!J824&lt;&gt;"",'[1]Vmesna vrtilna_SKLOP1'!J824,""),""))))</f>
        <v>65.523600000000002</v>
      </c>
      <c r="L824" s="22">
        <f>IF(I823="Skupaj:","DDV (22%):",IF(I823="DDV (22%):","Skupaj z DDV:",IF(AND('[1]Vmesna vrtilna_SKLOP1'!C824&lt;&gt;"",'[1]Vmesna vrtilna_SKLOP1'!E824=""),"Skupaj:",IF(AND('[1]Vmesna vrtilna_SKLOP1'!C824&lt;&gt;"",'[1]Vmesna vrtilna_SKLOP1'!D824=""),'[1]Vmesna vrtilna_SKLOP1'!J824,IF(F824&lt;&gt;"",IF('[1]Vmesna vrtilna_SKLOP1'!J824&lt;&gt;"",'[1]Vmesna vrtilna_SKLOP1'!J824,""),"")))))</f>
        <v>65.523600000000002</v>
      </c>
      <c r="M824" s="22">
        <f t="shared" si="24"/>
        <v>0</v>
      </c>
      <c r="N824" s="22" t="str">
        <f>IF(IFERROR(VLOOKUP(B824,'[1]Vmesna vrtilna_SKLOP1'!B:J,7,0),"")=0,"",IFERROR(VLOOKUP(B824,'[1]Vmesna vrtilna_SKLOP1'!B:J,7,0),""))</f>
        <v/>
      </c>
      <c r="O824" s="22"/>
    </row>
    <row r="825" spans="2:15" ht="15" customHeight="1" x14ac:dyDescent="0.3">
      <c r="B825" s="15" t="str">
        <f>IF(AND('[1]Vmesna vrtilna_SKLOP1'!B825&lt;&gt;"",'[1]Vmesna vrtilna_SKLOP1'!C825&lt;&gt;""),IF('[1]Vmesna vrtilna_SKLOP1'!B825&lt;&gt;"",'[1]Vmesna vrtilna_SKLOP1'!B825,""),"")</f>
        <v/>
      </c>
      <c r="C825" s="16" t="str">
        <f>IF(OR(C824="Posebna oblika",C824="Kulturno zaščiten objekt",C824="Kulturno zaščiten objekt, Posebna oblika"),"Glej zavihek POSEBNI POGOJI",IF(SUM(N824:Q824)=1,"Posebna oblika",IF(SUM(N824:Q824)=10,"Kulturno zaščiten objekt",IF(SUM(N824:Q824)=11,"Kulturno zaščiten objekt, Posebna oblika",IF(AND('[1]Vmesna vrtilna_SKLOP1'!C825&lt;&gt;"",'[1]Vmesna vrtilna_SKLOP1'!D825&lt;&gt;""),IF('[1]Vmesna vrtilna_SKLOP1'!C825&lt;&gt;"",'[1]Vmesna vrtilna_SKLOP1'!C825,""),"")))))</f>
        <v/>
      </c>
      <c r="D825" s="17" t="str">
        <f>IF(IFERROR(VLOOKUP(B825,'[1]Vmesna vrtilna_SKLOP1'!B:J,6,0),"")=0,"",IFERROR(VLOOKUP(B825,'[1]Vmesna vrtilna_SKLOP1'!B:J,6,0),""))</f>
        <v/>
      </c>
      <c r="E825" s="16" t="str">
        <f>IF(IF('[1]Vmesna vrtilna_SKLOP1'!E825&lt;&gt;"",'[1]Vmesna vrtilna_SKLOP1'!D825,"")=0,"",IF('[1]Vmesna vrtilna_SKLOP1'!E825&lt;&gt;"",'[1]Vmesna vrtilna_SKLOP1'!D825,""))</f>
        <v/>
      </c>
      <c r="F825" s="18" t="str">
        <f>IF('[1]Vmesna vrtilna_SKLOP1'!E825&lt;&gt;"",'[1]Vmesna vrtilna_SKLOP1'!E825,"")</f>
        <v>Notranja polica, mat. Marmor, dim. ŠxG:1,79x0,2m</v>
      </c>
      <c r="G825" s="15" t="str">
        <f>IF('[1]Vmesna vrtilna_SKLOP1'!E825&lt;&gt;"",'[1]Vmesna vrtilna_SKLOP1'!F825,"")</f>
        <v>[kos]</v>
      </c>
      <c r="H825" s="19">
        <f>IF('[1]Vmesna vrtilna_SKLOP1'!F825&lt;&gt;"",'[1]Vmesna vrtilna_SKLOP1'!I825,"")</f>
        <v>1</v>
      </c>
      <c r="I825" s="20" t="str">
        <f>IF(I824="Skupaj:","DDV (22%):",IF(I824="DDV (22%):","Skupaj z DDV:",IF(AND('[1]Vmesna vrtilna_SKLOP1'!C825&lt;&gt;"",'[1]Vmesna vrtilna_SKLOP1'!E825=""),"Skupaj:","")))</f>
        <v/>
      </c>
      <c r="J825" s="21">
        <f t="shared" si="25"/>
        <v>0</v>
      </c>
      <c r="K825" s="21">
        <f>IF(I825="Skupaj z DDV:",SUM(K823,K824),IF(I825="DDV (22%):",K824*0.22,IF(AND('[1]Vmesna vrtilna_SKLOP1'!C825&lt;&gt;"",'[1]Vmesna vrtilna_SKLOP1'!D825=""),'[1]Vmesna vrtilna_SKLOP1'!J825,IF(F825&lt;&gt;"",IF('[1]Vmesna vrtilna_SKLOP1'!J825&lt;&gt;"",'[1]Vmesna vrtilna_SKLOP1'!J825,""),""))))</f>
        <v>95.828400000000002</v>
      </c>
      <c r="L825" s="22">
        <f>IF(I824="Skupaj:","DDV (22%):",IF(I824="DDV (22%):","Skupaj z DDV:",IF(AND('[1]Vmesna vrtilna_SKLOP1'!C825&lt;&gt;"",'[1]Vmesna vrtilna_SKLOP1'!E825=""),"Skupaj:",IF(AND('[1]Vmesna vrtilna_SKLOP1'!C825&lt;&gt;"",'[1]Vmesna vrtilna_SKLOP1'!D825=""),'[1]Vmesna vrtilna_SKLOP1'!J825,IF(F825&lt;&gt;"",IF('[1]Vmesna vrtilna_SKLOP1'!J825&lt;&gt;"",'[1]Vmesna vrtilna_SKLOP1'!J825,""),"")))))</f>
        <v>95.828400000000002</v>
      </c>
      <c r="M825" s="22">
        <f t="shared" si="24"/>
        <v>0</v>
      </c>
      <c r="N825" s="22" t="str">
        <f>IF(IFERROR(VLOOKUP(B825,'[1]Vmesna vrtilna_SKLOP1'!B:J,7,0),"")=0,"",IFERROR(VLOOKUP(B825,'[1]Vmesna vrtilna_SKLOP1'!B:J,7,0),""))</f>
        <v/>
      </c>
      <c r="O825" s="22"/>
    </row>
    <row r="826" spans="2:15" ht="15" customHeight="1" x14ac:dyDescent="0.3">
      <c r="B826" s="15" t="str">
        <f>IF(AND('[1]Vmesna vrtilna_SKLOP1'!B826&lt;&gt;"",'[1]Vmesna vrtilna_SKLOP1'!C826&lt;&gt;""),IF('[1]Vmesna vrtilna_SKLOP1'!B826&lt;&gt;"",'[1]Vmesna vrtilna_SKLOP1'!B826,""),"")</f>
        <v/>
      </c>
      <c r="C826" s="16" t="str">
        <f>IF(OR(C825="Posebna oblika",C825="Kulturno zaščiten objekt",C825="Kulturno zaščiten objekt, Posebna oblika"),"Glej zavihek POSEBNI POGOJI",IF(SUM(N825:Q825)=1,"Posebna oblika",IF(SUM(N825:Q825)=10,"Kulturno zaščiten objekt",IF(SUM(N825:Q825)=11,"Kulturno zaščiten objekt, Posebna oblika",IF(AND('[1]Vmesna vrtilna_SKLOP1'!C826&lt;&gt;"",'[1]Vmesna vrtilna_SKLOP1'!D826&lt;&gt;""),IF('[1]Vmesna vrtilna_SKLOP1'!C826&lt;&gt;"",'[1]Vmesna vrtilna_SKLOP1'!C826,""),"")))))</f>
        <v/>
      </c>
      <c r="D826" s="17" t="str">
        <f>IF(IFERROR(VLOOKUP(B826,'[1]Vmesna vrtilna_SKLOP1'!B:J,6,0),"")=0,"",IFERROR(VLOOKUP(B826,'[1]Vmesna vrtilna_SKLOP1'!B:J,6,0),""))</f>
        <v/>
      </c>
      <c r="E826" s="16" t="str">
        <f>IF(IF('[1]Vmesna vrtilna_SKLOP1'!E826&lt;&gt;"",'[1]Vmesna vrtilna_SKLOP1'!D826,"")=0,"",IF('[1]Vmesna vrtilna_SKLOP1'!E826&lt;&gt;"",'[1]Vmesna vrtilna_SKLOP1'!D826,""))</f>
        <v/>
      </c>
      <c r="F826" s="18" t="str">
        <f>IF('[1]Vmesna vrtilna_SKLOP1'!E826&lt;&gt;"",'[1]Vmesna vrtilna_SKLOP1'!E826,"")</f>
        <v>Notranja polica, mat. Marmor, dim. ŠxG:1,01x0,3m</v>
      </c>
      <c r="G826" s="15" t="str">
        <f>IF('[1]Vmesna vrtilna_SKLOP1'!E826&lt;&gt;"",'[1]Vmesna vrtilna_SKLOP1'!F826,"")</f>
        <v>[kos]</v>
      </c>
      <c r="H826" s="19">
        <f>IF('[1]Vmesna vrtilna_SKLOP1'!F826&lt;&gt;"",'[1]Vmesna vrtilna_SKLOP1'!I826,"")</f>
        <v>2</v>
      </c>
      <c r="I826" s="20" t="str">
        <f>IF(I825="Skupaj:","DDV (22%):",IF(I825="DDV (22%):","Skupaj z DDV:",IF(AND('[1]Vmesna vrtilna_SKLOP1'!C826&lt;&gt;"",'[1]Vmesna vrtilna_SKLOP1'!E826=""),"Skupaj:","")))</f>
        <v/>
      </c>
      <c r="J826" s="21">
        <f t="shared" si="25"/>
        <v>0</v>
      </c>
      <c r="K826" s="21">
        <f>IF(I826="Skupaj z DDV:",SUM(K824,K825),IF(I826="DDV (22%):",K825*0.22,IF(AND('[1]Vmesna vrtilna_SKLOP1'!C826&lt;&gt;"",'[1]Vmesna vrtilna_SKLOP1'!D826=""),'[1]Vmesna vrtilna_SKLOP1'!J826,IF(F826&lt;&gt;"",IF('[1]Vmesna vrtilna_SKLOP1'!J826&lt;&gt;"",'[1]Vmesna vrtilna_SKLOP1'!J826,""),""))))</f>
        <v>163.59579999999997</v>
      </c>
      <c r="L826" s="22">
        <f>IF(I825="Skupaj:","DDV (22%):",IF(I825="DDV (22%):","Skupaj z DDV:",IF(AND('[1]Vmesna vrtilna_SKLOP1'!C826&lt;&gt;"",'[1]Vmesna vrtilna_SKLOP1'!E826=""),"Skupaj:",IF(AND('[1]Vmesna vrtilna_SKLOP1'!C826&lt;&gt;"",'[1]Vmesna vrtilna_SKLOP1'!D826=""),'[1]Vmesna vrtilna_SKLOP1'!J826,IF(F826&lt;&gt;"",IF('[1]Vmesna vrtilna_SKLOP1'!J826&lt;&gt;"",'[1]Vmesna vrtilna_SKLOP1'!J826,""),"")))))</f>
        <v>163.59579999999997</v>
      </c>
      <c r="M826" s="22">
        <f t="shared" si="24"/>
        <v>0</v>
      </c>
      <c r="N826" s="22" t="str">
        <f>IF(IFERROR(VLOOKUP(B826,'[1]Vmesna vrtilna_SKLOP1'!B:J,7,0),"")=0,"",IFERROR(VLOOKUP(B826,'[1]Vmesna vrtilna_SKLOP1'!B:J,7,0),""))</f>
        <v/>
      </c>
      <c r="O826" s="22"/>
    </row>
    <row r="827" spans="2:15" ht="15" customHeight="1" x14ac:dyDescent="0.3">
      <c r="B827" s="15" t="str">
        <f>IF(AND('[1]Vmesna vrtilna_SKLOP1'!B827&lt;&gt;"",'[1]Vmesna vrtilna_SKLOP1'!C827&lt;&gt;""),IF('[1]Vmesna vrtilna_SKLOP1'!B827&lt;&gt;"",'[1]Vmesna vrtilna_SKLOP1'!B827,""),"")</f>
        <v/>
      </c>
      <c r="C827" s="16" t="str">
        <f>IF(OR(C826="Posebna oblika",C826="Kulturno zaščiten objekt",C826="Kulturno zaščiten objekt, Posebna oblika"),"Glej zavihek POSEBNI POGOJI",IF(SUM(N826:Q826)=1,"Posebna oblika",IF(SUM(N826:Q826)=10,"Kulturno zaščiten objekt",IF(SUM(N826:Q826)=11,"Kulturno zaščiten objekt, Posebna oblika",IF(AND('[1]Vmesna vrtilna_SKLOP1'!C827&lt;&gt;"",'[1]Vmesna vrtilna_SKLOP1'!D827&lt;&gt;""),IF('[1]Vmesna vrtilna_SKLOP1'!C827&lt;&gt;"",'[1]Vmesna vrtilna_SKLOP1'!C827,""),"")))))</f>
        <v/>
      </c>
      <c r="D827" s="17" t="str">
        <f>IF(IFERROR(VLOOKUP(B827,'[1]Vmesna vrtilna_SKLOP1'!B:J,6,0),"")=0,"",IFERROR(VLOOKUP(B827,'[1]Vmesna vrtilna_SKLOP1'!B:J,6,0),""))</f>
        <v/>
      </c>
      <c r="E827" s="16" t="str">
        <f>IF(IF('[1]Vmesna vrtilna_SKLOP1'!E827&lt;&gt;"",'[1]Vmesna vrtilna_SKLOP1'!D827,"")=0,"",IF('[1]Vmesna vrtilna_SKLOP1'!E827&lt;&gt;"",'[1]Vmesna vrtilna_SKLOP1'!D827,""))</f>
        <v/>
      </c>
      <c r="F827" s="18" t="str">
        <f>IF('[1]Vmesna vrtilna_SKLOP1'!E827&lt;&gt;"",'[1]Vmesna vrtilna_SKLOP1'!E827,"")</f>
        <v>Notranja polica, mat. Marmor, dim. ŠxG:1,69x0,2m</v>
      </c>
      <c r="G827" s="15" t="str">
        <f>IF('[1]Vmesna vrtilna_SKLOP1'!E827&lt;&gt;"",'[1]Vmesna vrtilna_SKLOP1'!F827,"")</f>
        <v>[kos]</v>
      </c>
      <c r="H827" s="19">
        <f>IF('[1]Vmesna vrtilna_SKLOP1'!F827&lt;&gt;"",'[1]Vmesna vrtilna_SKLOP1'!I827,"")</f>
        <v>1</v>
      </c>
      <c r="I827" s="20" t="str">
        <f>IF(I826="Skupaj:","DDV (22%):",IF(I826="DDV (22%):","Skupaj z DDV:",IF(AND('[1]Vmesna vrtilna_SKLOP1'!C827&lt;&gt;"",'[1]Vmesna vrtilna_SKLOP1'!E827=""),"Skupaj:","")))</f>
        <v/>
      </c>
      <c r="J827" s="21">
        <f t="shared" si="25"/>
        <v>0</v>
      </c>
      <c r="K827" s="21">
        <f>IF(I827="Skupaj z DDV:",SUM(K825,K826),IF(I827="DDV (22%):",K826*0.22,IF(AND('[1]Vmesna vrtilna_SKLOP1'!C827&lt;&gt;"",'[1]Vmesna vrtilna_SKLOP1'!D827=""),'[1]Vmesna vrtilna_SKLOP1'!J827,IF(F827&lt;&gt;"",IF('[1]Vmesna vrtilna_SKLOP1'!J827&lt;&gt;"",'[1]Vmesna vrtilna_SKLOP1'!J827,""),""))))</f>
        <v>90.656400000000005</v>
      </c>
      <c r="L827" s="22">
        <f>IF(I826="Skupaj:","DDV (22%):",IF(I826="DDV (22%):","Skupaj z DDV:",IF(AND('[1]Vmesna vrtilna_SKLOP1'!C827&lt;&gt;"",'[1]Vmesna vrtilna_SKLOP1'!E827=""),"Skupaj:",IF(AND('[1]Vmesna vrtilna_SKLOP1'!C827&lt;&gt;"",'[1]Vmesna vrtilna_SKLOP1'!D827=""),'[1]Vmesna vrtilna_SKLOP1'!J827,IF(F827&lt;&gt;"",IF('[1]Vmesna vrtilna_SKLOP1'!J827&lt;&gt;"",'[1]Vmesna vrtilna_SKLOP1'!J827,""),"")))))</f>
        <v>90.656400000000005</v>
      </c>
      <c r="M827" s="22">
        <f t="shared" si="24"/>
        <v>0</v>
      </c>
      <c r="N827" s="22" t="str">
        <f>IF(IFERROR(VLOOKUP(B827,'[1]Vmesna vrtilna_SKLOP1'!B:J,7,0),"")=0,"",IFERROR(VLOOKUP(B827,'[1]Vmesna vrtilna_SKLOP1'!B:J,7,0),""))</f>
        <v/>
      </c>
      <c r="O827" s="22"/>
    </row>
    <row r="828" spans="2:15" ht="15" customHeight="1" x14ac:dyDescent="0.3">
      <c r="B828" s="15" t="str">
        <f>IF(AND('[1]Vmesna vrtilna_SKLOP1'!B828&lt;&gt;"",'[1]Vmesna vrtilna_SKLOP1'!C828&lt;&gt;""),IF('[1]Vmesna vrtilna_SKLOP1'!B828&lt;&gt;"",'[1]Vmesna vrtilna_SKLOP1'!B828,""),"")</f>
        <v/>
      </c>
      <c r="C828" s="16" t="str">
        <f>IF(OR(C827="Posebna oblika",C827="Kulturno zaščiten objekt",C827="Kulturno zaščiten objekt, Posebna oblika"),"Glej zavihek POSEBNI POGOJI",IF(SUM(N827:Q827)=1,"Posebna oblika",IF(SUM(N827:Q827)=10,"Kulturno zaščiten objekt",IF(SUM(N827:Q827)=11,"Kulturno zaščiten objekt, Posebna oblika",IF(AND('[1]Vmesna vrtilna_SKLOP1'!C828&lt;&gt;"",'[1]Vmesna vrtilna_SKLOP1'!D828&lt;&gt;""),IF('[1]Vmesna vrtilna_SKLOP1'!C828&lt;&gt;"",'[1]Vmesna vrtilna_SKLOP1'!C828,""),"")))))</f>
        <v/>
      </c>
      <c r="D828" s="17" t="str">
        <f>IF(IFERROR(VLOOKUP(B828,'[1]Vmesna vrtilna_SKLOP1'!B:J,6,0),"")=0,"",IFERROR(VLOOKUP(B828,'[1]Vmesna vrtilna_SKLOP1'!B:J,6,0),""))</f>
        <v/>
      </c>
      <c r="E828" s="16" t="str">
        <f>IF(IF('[1]Vmesna vrtilna_SKLOP1'!E828&lt;&gt;"",'[1]Vmesna vrtilna_SKLOP1'!D828,"")=0,"",IF('[1]Vmesna vrtilna_SKLOP1'!E828&lt;&gt;"",'[1]Vmesna vrtilna_SKLOP1'!D828,""))</f>
        <v/>
      </c>
      <c r="F828" s="18" t="str">
        <f>IF('[1]Vmesna vrtilna_SKLOP1'!E828&lt;&gt;"",'[1]Vmesna vrtilna_SKLOP1'!E828,"")</f>
        <v>Notranja polica, mat. Marmor, dim. ŠxG:0,99x0,2m</v>
      </c>
      <c r="G828" s="15" t="str">
        <f>IF('[1]Vmesna vrtilna_SKLOP1'!E828&lt;&gt;"",'[1]Vmesna vrtilna_SKLOP1'!F828,"")</f>
        <v>[kos]</v>
      </c>
      <c r="H828" s="19">
        <f>IF('[1]Vmesna vrtilna_SKLOP1'!F828&lt;&gt;"",'[1]Vmesna vrtilna_SKLOP1'!I828,"")</f>
        <v>1</v>
      </c>
      <c r="I828" s="20" t="str">
        <f>IF(I827="Skupaj:","DDV (22%):",IF(I827="DDV (22%):","Skupaj z DDV:",IF(AND('[1]Vmesna vrtilna_SKLOP1'!C828&lt;&gt;"",'[1]Vmesna vrtilna_SKLOP1'!E828=""),"Skupaj:","")))</f>
        <v/>
      </c>
      <c r="J828" s="21">
        <f t="shared" si="25"/>
        <v>0</v>
      </c>
      <c r="K828" s="21">
        <f>IF(I828="Skupaj z DDV:",SUM(K826,K827),IF(I828="DDV (22%):",K827*0.22,IF(AND('[1]Vmesna vrtilna_SKLOP1'!C828&lt;&gt;"",'[1]Vmesna vrtilna_SKLOP1'!D828=""),'[1]Vmesna vrtilna_SKLOP1'!J828,IF(F828&lt;&gt;"",IF('[1]Vmesna vrtilna_SKLOP1'!J828&lt;&gt;"",'[1]Vmesna vrtilna_SKLOP1'!J828,""),""))))</f>
        <v>56.692400000000006</v>
      </c>
      <c r="L828" s="22">
        <f>IF(I827="Skupaj:","DDV (22%):",IF(I827="DDV (22%):","Skupaj z DDV:",IF(AND('[1]Vmesna vrtilna_SKLOP1'!C828&lt;&gt;"",'[1]Vmesna vrtilna_SKLOP1'!E828=""),"Skupaj:",IF(AND('[1]Vmesna vrtilna_SKLOP1'!C828&lt;&gt;"",'[1]Vmesna vrtilna_SKLOP1'!D828=""),'[1]Vmesna vrtilna_SKLOP1'!J828,IF(F828&lt;&gt;"",IF('[1]Vmesna vrtilna_SKLOP1'!J828&lt;&gt;"",'[1]Vmesna vrtilna_SKLOP1'!J828,""),"")))))</f>
        <v>56.692400000000006</v>
      </c>
      <c r="M828" s="22">
        <f t="shared" si="24"/>
        <v>0</v>
      </c>
      <c r="N828" s="22" t="str">
        <f>IF(IFERROR(VLOOKUP(B828,'[1]Vmesna vrtilna_SKLOP1'!B:J,7,0),"")=0,"",IFERROR(VLOOKUP(B828,'[1]Vmesna vrtilna_SKLOP1'!B:J,7,0),""))</f>
        <v/>
      </c>
      <c r="O828" s="22"/>
    </row>
    <row r="829" spans="2:15" ht="15" customHeight="1" x14ac:dyDescent="0.3">
      <c r="B829" s="15" t="str">
        <f>IF(AND('[1]Vmesna vrtilna_SKLOP1'!B829&lt;&gt;"",'[1]Vmesna vrtilna_SKLOP1'!C829&lt;&gt;""),IF('[1]Vmesna vrtilna_SKLOP1'!B829&lt;&gt;"",'[1]Vmesna vrtilna_SKLOP1'!B829,""),"")</f>
        <v/>
      </c>
      <c r="C829" s="16" t="str">
        <f>IF(OR(C828="Posebna oblika",C828="Kulturno zaščiten objekt",C828="Kulturno zaščiten objekt, Posebna oblika"),"Glej zavihek POSEBNI POGOJI",IF(SUM(N828:Q828)=1,"Posebna oblika",IF(SUM(N828:Q828)=10,"Kulturno zaščiten objekt",IF(SUM(N828:Q828)=11,"Kulturno zaščiten objekt, Posebna oblika",IF(AND('[1]Vmesna vrtilna_SKLOP1'!C829&lt;&gt;"",'[1]Vmesna vrtilna_SKLOP1'!D829&lt;&gt;""),IF('[1]Vmesna vrtilna_SKLOP1'!C829&lt;&gt;"",'[1]Vmesna vrtilna_SKLOP1'!C829,""),"")))))</f>
        <v/>
      </c>
      <c r="D829" s="17" t="str">
        <f>IF(IFERROR(VLOOKUP(B829,'[1]Vmesna vrtilna_SKLOP1'!B:J,6,0),"")=0,"",IFERROR(VLOOKUP(B829,'[1]Vmesna vrtilna_SKLOP1'!B:J,6,0),""))</f>
        <v/>
      </c>
      <c r="E829" s="16" t="str">
        <f>IF(IF('[1]Vmesna vrtilna_SKLOP1'!E829&lt;&gt;"",'[1]Vmesna vrtilna_SKLOP1'!D829,"")=0,"",IF('[1]Vmesna vrtilna_SKLOP1'!E829&lt;&gt;"",'[1]Vmesna vrtilna_SKLOP1'!D829,""))</f>
        <v/>
      </c>
      <c r="F829" s="18" t="str">
        <f>IF('[1]Vmesna vrtilna_SKLOP1'!E829&lt;&gt;"",'[1]Vmesna vrtilna_SKLOP1'!E829,"")</f>
        <v>Notranja polica, mat. Marmor, dim. ŠxG:1,68x0,2m</v>
      </c>
      <c r="G829" s="15" t="str">
        <f>IF('[1]Vmesna vrtilna_SKLOP1'!E829&lt;&gt;"",'[1]Vmesna vrtilna_SKLOP1'!F829,"")</f>
        <v>[kos]</v>
      </c>
      <c r="H829" s="19">
        <f>IF('[1]Vmesna vrtilna_SKLOP1'!F829&lt;&gt;"",'[1]Vmesna vrtilna_SKLOP1'!I829,"")</f>
        <v>1</v>
      </c>
      <c r="I829" s="20" t="str">
        <f>IF(I828="Skupaj:","DDV (22%):",IF(I828="DDV (22%):","Skupaj z DDV:",IF(AND('[1]Vmesna vrtilna_SKLOP1'!C829&lt;&gt;"",'[1]Vmesna vrtilna_SKLOP1'!E829=""),"Skupaj:","")))</f>
        <v/>
      </c>
      <c r="J829" s="21">
        <f t="shared" si="25"/>
        <v>0</v>
      </c>
      <c r="K829" s="21">
        <f>IF(I829="Skupaj z DDV:",SUM(K827,K828),IF(I829="DDV (22%):",K828*0.22,IF(AND('[1]Vmesna vrtilna_SKLOP1'!C829&lt;&gt;"",'[1]Vmesna vrtilna_SKLOP1'!D829=""),'[1]Vmesna vrtilna_SKLOP1'!J829,IF(F829&lt;&gt;"",IF('[1]Vmesna vrtilna_SKLOP1'!J829&lt;&gt;"",'[1]Vmesna vrtilna_SKLOP1'!J829,""),""))))</f>
        <v>90.143600000000006</v>
      </c>
      <c r="L829" s="22">
        <f>IF(I828="Skupaj:","DDV (22%):",IF(I828="DDV (22%):","Skupaj z DDV:",IF(AND('[1]Vmesna vrtilna_SKLOP1'!C829&lt;&gt;"",'[1]Vmesna vrtilna_SKLOP1'!E829=""),"Skupaj:",IF(AND('[1]Vmesna vrtilna_SKLOP1'!C829&lt;&gt;"",'[1]Vmesna vrtilna_SKLOP1'!D829=""),'[1]Vmesna vrtilna_SKLOP1'!J829,IF(F829&lt;&gt;"",IF('[1]Vmesna vrtilna_SKLOP1'!J829&lt;&gt;"",'[1]Vmesna vrtilna_SKLOP1'!J829,""),"")))))</f>
        <v>90.143600000000006</v>
      </c>
      <c r="M829" s="22">
        <f t="shared" si="24"/>
        <v>0</v>
      </c>
      <c r="N829" s="22" t="str">
        <f>IF(IFERROR(VLOOKUP(B829,'[1]Vmesna vrtilna_SKLOP1'!B:J,7,0),"")=0,"",IFERROR(VLOOKUP(B829,'[1]Vmesna vrtilna_SKLOP1'!B:J,7,0),""))</f>
        <v/>
      </c>
      <c r="O829" s="22"/>
    </row>
    <row r="830" spans="2:15" ht="15" customHeight="1" x14ac:dyDescent="0.3">
      <c r="B830" s="15" t="str">
        <f>IF(AND('[1]Vmesna vrtilna_SKLOP1'!B830&lt;&gt;"",'[1]Vmesna vrtilna_SKLOP1'!C830&lt;&gt;""),IF('[1]Vmesna vrtilna_SKLOP1'!B830&lt;&gt;"",'[1]Vmesna vrtilna_SKLOP1'!B830,""),"")</f>
        <v/>
      </c>
      <c r="C830" s="16" t="str">
        <f>IF(OR(C829="Posebna oblika",C829="Kulturno zaščiten objekt",C829="Kulturno zaščiten objekt, Posebna oblika"),"Glej zavihek POSEBNI POGOJI",IF(SUM(N829:Q829)=1,"Posebna oblika",IF(SUM(N829:Q829)=10,"Kulturno zaščiten objekt",IF(SUM(N829:Q829)=11,"Kulturno zaščiten objekt, Posebna oblika",IF(AND('[1]Vmesna vrtilna_SKLOP1'!C830&lt;&gt;"",'[1]Vmesna vrtilna_SKLOP1'!D830&lt;&gt;""),IF('[1]Vmesna vrtilna_SKLOP1'!C830&lt;&gt;"",'[1]Vmesna vrtilna_SKLOP1'!C830,""),"")))))</f>
        <v/>
      </c>
      <c r="D830" s="17" t="str">
        <f>IF(IFERROR(VLOOKUP(B830,'[1]Vmesna vrtilna_SKLOP1'!B:J,6,0),"")=0,"",IFERROR(VLOOKUP(B830,'[1]Vmesna vrtilna_SKLOP1'!B:J,6,0),""))</f>
        <v/>
      </c>
      <c r="E830" s="16" t="str">
        <f>IF(IF('[1]Vmesna vrtilna_SKLOP1'!E830&lt;&gt;"",'[1]Vmesna vrtilna_SKLOP1'!D830,"")=0,"",IF('[1]Vmesna vrtilna_SKLOP1'!E830&lt;&gt;"",'[1]Vmesna vrtilna_SKLOP1'!D830,""))</f>
        <v/>
      </c>
      <c r="F830" s="18" t="str">
        <f>IF('[1]Vmesna vrtilna_SKLOP1'!E830&lt;&gt;"",'[1]Vmesna vrtilna_SKLOP1'!E830,"")</f>
        <v/>
      </c>
      <c r="G830" s="15" t="str">
        <f>IF('[1]Vmesna vrtilna_SKLOP1'!E830&lt;&gt;"",'[1]Vmesna vrtilna_SKLOP1'!F830,"")</f>
        <v/>
      </c>
      <c r="H830" s="19" t="str">
        <f>IF('[1]Vmesna vrtilna_SKLOP1'!F830&lt;&gt;"",'[1]Vmesna vrtilna_SKLOP1'!I830,"")</f>
        <v/>
      </c>
      <c r="I830" s="20" t="str">
        <f>IF(I829="Skupaj:","DDV (22%):",IF(I829="DDV (22%):","Skupaj z DDV:",IF(AND('[1]Vmesna vrtilna_SKLOP1'!C830&lt;&gt;"",'[1]Vmesna vrtilna_SKLOP1'!E830=""),"Skupaj:","")))</f>
        <v/>
      </c>
      <c r="J830" s="21" t="str">
        <f t="shared" si="25"/>
        <v/>
      </c>
      <c r="K830" s="21" t="str">
        <f>IF(I830="Skupaj z DDV:",SUM(K828,K829),IF(I830="DDV (22%):",K829*0.22,IF(AND('[1]Vmesna vrtilna_SKLOP1'!C830&lt;&gt;"",'[1]Vmesna vrtilna_SKLOP1'!D830=""),'[1]Vmesna vrtilna_SKLOP1'!J830,IF(F830&lt;&gt;"",IF('[1]Vmesna vrtilna_SKLOP1'!J830&lt;&gt;"",'[1]Vmesna vrtilna_SKLOP1'!J830,""),""))))</f>
        <v/>
      </c>
      <c r="L830" s="22" t="str">
        <f>IF(I829="Skupaj:","DDV (22%):",IF(I829="DDV (22%):","Skupaj z DDV:",IF(AND('[1]Vmesna vrtilna_SKLOP1'!C830&lt;&gt;"",'[1]Vmesna vrtilna_SKLOP1'!E830=""),"Skupaj:",IF(AND('[1]Vmesna vrtilna_SKLOP1'!C830&lt;&gt;"",'[1]Vmesna vrtilna_SKLOP1'!D830=""),'[1]Vmesna vrtilna_SKLOP1'!J830,IF(F830&lt;&gt;"",IF('[1]Vmesna vrtilna_SKLOP1'!J830&lt;&gt;"",'[1]Vmesna vrtilna_SKLOP1'!J830,""),"")))))</f>
        <v/>
      </c>
      <c r="M830" s="22">
        <f t="shared" si="24"/>
        <v>0</v>
      </c>
      <c r="N830" s="22" t="str">
        <f>IF(IFERROR(VLOOKUP(B830,'[1]Vmesna vrtilna_SKLOP1'!B:J,7,0),"")=0,"",IFERROR(VLOOKUP(B830,'[1]Vmesna vrtilna_SKLOP1'!B:J,7,0),""))</f>
        <v/>
      </c>
      <c r="O830" s="22"/>
    </row>
    <row r="831" spans="2:15" ht="15" customHeight="1" x14ac:dyDescent="0.3">
      <c r="B831" s="15" t="str">
        <f>IF(AND('[1]Vmesna vrtilna_SKLOP1'!B831&lt;&gt;"",'[1]Vmesna vrtilna_SKLOP1'!C831&lt;&gt;""),IF('[1]Vmesna vrtilna_SKLOP1'!B831&lt;&gt;"",'[1]Vmesna vrtilna_SKLOP1'!B831,""),"")</f>
        <v/>
      </c>
      <c r="C831" s="16" t="str">
        <f>IF(OR(C830="Posebna oblika",C830="Kulturno zaščiten objekt",C830="Kulturno zaščiten objekt, Posebna oblika"),"Glej zavihek POSEBNI POGOJI",IF(SUM(N830:Q830)=1,"Posebna oblika",IF(SUM(N830:Q830)=10,"Kulturno zaščiten objekt",IF(SUM(N830:Q830)=11,"Kulturno zaščiten objekt, Posebna oblika",IF(AND('[1]Vmesna vrtilna_SKLOP1'!C831&lt;&gt;"",'[1]Vmesna vrtilna_SKLOP1'!D831&lt;&gt;""),IF('[1]Vmesna vrtilna_SKLOP1'!C831&lt;&gt;"",'[1]Vmesna vrtilna_SKLOP1'!C831,""),"")))))</f>
        <v/>
      </c>
      <c r="D831" s="17" t="str">
        <f>IF(IFERROR(VLOOKUP(B831,'[1]Vmesna vrtilna_SKLOP1'!B:J,6,0),"")=0,"",IFERROR(VLOOKUP(B831,'[1]Vmesna vrtilna_SKLOP1'!B:J,6,0),""))</f>
        <v/>
      </c>
      <c r="E831" s="16" t="str">
        <f>IF(IF('[1]Vmesna vrtilna_SKLOP1'!E831&lt;&gt;"",'[1]Vmesna vrtilna_SKLOP1'!D831,"")=0,"",IF('[1]Vmesna vrtilna_SKLOP1'!E831&lt;&gt;"",'[1]Vmesna vrtilna_SKLOP1'!D831,""))</f>
        <v>Demontaža</v>
      </c>
      <c r="F831" s="18" t="str">
        <f>IF('[1]Vmesna vrtilna_SKLOP1'!E831&lt;&gt;"",'[1]Vmesna vrtilna_SKLOP1'!E831,"")</f>
        <v>Demontaža oken</v>
      </c>
      <c r="G831" s="15" t="str">
        <f>IF('[1]Vmesna vrtilna_SKLOP1'!E831&lt;&gt;"",'[1]Vmesna vrtilna_SKLOP1'!F831,"")</f>
        <v>[m1]</v>
      </c>
      <c r="H831" s="19">
        <f>IF('[1]Vmesna vrtilna_SKLOP1'!F831&lt;&gt;"",'[1]Vmesna vrtilna_SKLOP1'!I831,"")</f>
        <v>44.46</v>
      </c>
      <c r="I831" s="20" t="str">
        <f>IF(I830="Skupaj:","DDV (22%):",IF(I830="DDV (22%):","Skupaj z DDV:",IF(AND('[1]Vmesna vrtilna_SKLOP1'!C831&lt;&gt;"",'[1]Vmesna vrtilna_SKLOP1'!E831=""),"Skupaj:","")))</f>
        <v/>
      </c>
      <c r="J831" s="21">
        <f t="shared" si="25"/>
        <v>0</v>
      </c>
      <c r="K831" s="21">
        <f>IF(I831="Skupaj z DDV:",SUM(K829,K830),IF(I831="DDV (22%):",K830*0.22,IF(AND('[1]Vmesna vrtilna_SKLOP1'!C831&lt;&gt;"",'[1]Vmesna vrtilna_SKLOP1'!D831=""),'[1]Vmesna vrtilna_SKLOP1'!J831,IF(F831&lt;&gt;"",IF('[1]Vmesna vrtilna_SKLOP1'!J831&lt;&gt;"",'[1]Vmesna vrtilna_SKLOP1'!J831,""),""))))</f>
        <v>311.21999999999991</v>
      </c>
      <c r="L831" s="22">
        <f>IF(I830="Skupaj:","DDV (22%):",IF(I830="DDV (22%):","Skupaj z DDV:",IF(AND('[1]Vmesna vrtilna_SKLOP1'!C831&lt;&gt;"",'[1]Vmesna vrtilna_SKLOP1'!E831=""),"Skupaj:",IF(AND('[1]Vmesna vrtilna_SKLOP1'!C831&lt;&gt;"",'[1]Vmesna vrtilna_SKLOP1'!D831=""),'[1]Vmesna vrtilna_SKLOP1'!J831,IF(F831&lt;&gt;"",IF('[1]Vmesna vrtilna_SKLOP1'!J831&lt;&gt;"",'[1]Vmesna vrtilna_SKLOP1'!J831,""),"")))))</f>
        <v>311.21999999999991</v>
      </c>
      <c r="M831" s="22">
        <f t="shared" si="24"/>
        <v>0</v>
      </c>
      <c r="N831" s="22" t="str">
        <f>IF(IFERROR(VLOOKUP(B831,'[1]Vmesna vrtilna_SKLOP1'!B:J,7,0),"")=0,"",IFERROR(VLOOKUP(B831,'[1]Vmesna vrtilna_SKLOP1'!B:J,7,0),""))</f>
        <v/>
      </c>
      <c r="O831" s="22"/>
    </row>
    <row r="832" spans="2:15" ht="15" customHeight="1" x14ac:dyDescent="0.3">
      <c r="B832" s="15" t="str">
        <f>IF(AND('[1]Vmesna vrtilna_SKLOP1'!B832&lt;&gt;"",'[1]Vmesna vrtilna_SKLOP1'!C832&lt;&gt;""),IF('[1]Vmesna vrtilna_SKLOP1'!B832&lt;&gt;"",'[1]Vmesna vrtilna_SKLOP1'!B832,""),"")</f>
        <v/>
      </c>
      <c r="C832" s="16" t="str">
        <f>IF(OR(C831="Posebna oblika",C831="Kulturno zaščiten objekt",C831="Kulturno zaščiten objekt, Posebna oblika"),"Glej zavihek POSEBNI POGOJI",IF(SUM(N831:Q831)=1,"Posebna oblika",IF(SUM(N831:Q831)=10,"Kulturno zaščiten objekt",IF(SUM(N831:Q831)=11,"Kulturno zaščiten objekt, Posebna oblika",IF(AND('[1]Vmesna vrtilna_SKLOP1'!C832&lt;&gt;"",'[1]Vmesna vrtilna_SKLOP1'!D832&lt;&gt;""),IF('[1]Vmesna vrtilna_SKLOP1'!C832&lt;&gt;"",'[1]Vmesna vrtilna_SKLOP1'!C832,""),"")))))</f>
        <v/>
      </c>
      <c r="D832" s="17" t="str">
        <f>IF(IFERROR(VLOOKUP(B832,'[1]Vmesna vrtilna_SKLOP1'!B:J,6,0),"")=0,"",IFERROR(VLOOKUP(B832,'[1]Vmesna vrtilna_SKLOP1'!B:J,6,0),""))</f>
        <v/>
      </c>
      <c r="E832" s="16" t="str">
        <f>IF(IF('[1]Vmesna vrtilna_SKLOP1'!E832&lt;&gt;"",'[1]Vmesna vrtilna_SKLOP1'!D832,"")=0,"",IF('[1]Vmesna vrtilna_SKLOP1'!E832&lt;&gt;"",'[1]Vmesna vrtilna_SKLOP1'!D832,""))</f>
        <v/>
      </c>
      <c r="F832" s="18" t="str">
        <f>IF('[1]Vmesna vrtilna_SKLOP1'!E832&lt;&gt;"",'[1]Vmesna vrtilna_SKLOP1'!E832,"")</f>
        <v>Demontaža vrat</v>
      </c>
      <c r="G832" s="15" t="str">
        <f>IF('[1]Vmesna vrtilna_SKLOP1'!E832&lt;&gt;"",'[1]Vmesna vrtilna_SKLOP1'!F832,"")</f>
        <v>[m1]</v>
      </c>
      <c r="H832" s="19">
        <f>IF('[1]Vmesna vrtilna_SKLOP1'!F832&lt;&gt;"",'[1]Vmesna vrtilna_SKLOP1'!I832,"")</f>
        <v>15.280000000000001</v>
      </c>
      <c r="I832" s="20" t="str">
        <f>IF(I831="Skupaj:","DDV (22%):",IF(I831="DDV (22%):","Skupaj z DDV:",IF(AND('[1]Vmesna vrtilna_SKLOP1'!C832&lt;&gt;"",'[1]Vmesna vrtilna_SKLOP1'!E832=""),"Skupaj:","")))</f>
        <v/>
      </c>
      <c r="J832" s="21">
        <f t="shared" si="25"/>
        <v>0</v>
      </c>
      <c r="K832" s="21">
        <f>IF(I832="Skupaj z DDV:",SUM(K830,K831),IF(I832="DDV (22%):",K831*0.22,IF(AND('[1]Vmesna vrtilna_SKLOP1'!C832&lt;&gt;"",'[1]Vmesna vrtilna_SKLOP1'!D832=""),'[1]Vmesna vrtilna_SKLOP1'!J832,IF(F832&lt;&gt;"",IF('[1]Vmesna vrtilna_SKLOP1'!J832&lt;&gt;"",'[1]Vmesna vrtilna_SKLOP1'!J832,""),""))))</f>
        <v>106.96000000000001</v>
      </c>
      <c r="L832" s="22">
        <f>IF(I831="Skupaj:","DDV (22%):",IF(I831="DDV (22%):","Skupaj z DDV:",IF(AND('[1]Vmesna vrtilna_SKLOP1'!C832&lt;&gt;"",'[1]Vmesna vrtilna_SKLOP1'!E832=""),"Skupaj:",IF(AND('[1]Vmesna vrtilna_SKLOP1'!C832&lt;&gt;"",'[1]Vmesna vrtilna_SKLOP1'!D832=""),'[1]Vmesna vrtilna_SKLOP1'!J832,IF(F832&lt;&gt;"",IF('[1]Vmesna vrtilna_SKLOP1'!J832&lt;&gt;"",'[1]Vmesna vrtilna_SKLOP1'!J832,""),"")))))</f>
        <v>106.96000000000001</v>
      </c>
      <c r="M832" s="22">
        <f t="shared" si="24"/>
        <v>0</v>
      </c>
      <c r="N832" s="22" t="str">
        <f>IF(IFERROR(VLOOKUP(B832,'[1]Vmesna vrtilna_SKLOP1'!B:J,7,0),"")=0,"",IFERROR(VLOOKUP(B832,'[1]Vmesna vrtilna_SKLOP1'!B:J,7,0),""))</f>
        <v/>
      </c>
      <c r="O832" s="22"/>
    </row>
    <row r="833" spans="2:15" ht="15" customHeight="1" x14ac:dyDescent="0.3">
      <c r="B833" s="15" t="str">
        <f>IF(AND('[1]Vmesna vrtilna_SKLOP1'!B833&lt;&gt;"",'[1]Vmesna vrtilna_SKLOP1'!C833&lt;&gt;""),IF('[1]Vmesna vrtilna_SKLOP1'!B833&lt;&gt;"",'[1]Vmesna vrtilna_SKLOP1'!B833,""),"")</f>
        <v/>
      </c>
      <c r="C833" s="16" t="str">
        <f>IF(OR(C832="Posebna oblika",C832="Kulturno zaščiten objekt",C832="Kulturno zaščiten objekt, Posebna oblika"),"Glej zavihek POSEBNI POGOJI",IF(SUM(N832:Q832)=1,"Posebna oblika",IF(SUM(N832:Q832)=10,"Kulturno zaščiten objekt",IF(SUM(N832:Q832)=11,"Kulturno zaščiten objekt, Posebna oblika",IF(AND('[1]Vmesna vrtilna_SKLOP1'!C833&lt;&gt;"",'[1]Vmesna vrtilna_SKLOP1'!D833&lt;&gt;""),IF('[1]Vmesna vrtilna_SKLOP1'!C833&lt;&gt;"",'[1]Vmesna vrtilna_SKLOP1'!C833,""),"")))))</f>
        <v/>
      </c>
      <c r="D833" s="17" t="str">
        <f>IF(IFERROR(VLOOKUP(B833,'[1]Vmesna vrtilna_SKLOP1'!B:J,6,0),"")=0,"",IFERROR(VLOOKUP(B833,'[1]Vmesna vrtilna_SKLOP1'!B:J,6,0),""))</f>
        <v/>
      </c>
      <c r="E833" s="16" t="str">
        <f>IF(IF('[1]Vmesna vrtilna_SKLOP1'!E833&lt;&gt;"",'[1]Vmesna vrtilna_SKLOP1'!D833,"")=0,"",IF('[1]Vmesna vrtilna_SKLOP1'!E833&lt;&gt;"",'[1]Vmesna vrtilna_SKLOP1'!D833,""))</f>
        <v/>
      </c>
      <c r="F833" s="18" t="str">
        <f>IF('[1]Vmesna vrtilna_SKLOP1'!E833&lt;&gt;"",'[1]Vmesna vrtilna_SKLOP1'!E833,"")</f>
        <v>Demontaža police</v>
      </c>
      <c r="G833" s="15" t="str">
        <f>IF('[1]Vmesna vrtilna_SKLOP1'!E833&lt;&gt;"",'[1]Vmesna vrtilna_SKLOP1'!F833,"")</f>
        <v>[kos]</v>
      </c>
      <c r="H833" s="19">
        <f>IF('[1]Vmesna vrtilna_SKLOP1'!F833&lt;&gt;"",'[1]Vmesna vrtilna_SKLOP1'!I833,"")</f>
        <v>9</v>
      </c>
      <c r="I833" s="20" t="str">
        <f>IF(I832="Skupaj:","DDV (22%):",IF(I832="DDV (22%):","Skupaj z DDV:",IF(AND('[1]Vmesna vrtilna_SKLOP1'!C833&lt;&gt;"",'[1]Vmesna vrtilna_SKLOP1'!E833=""),"Skupaj:","")))</f>
        <v/>
      </c>
      <c r="J833" s="21">
        <f t="shared" si="25"/>
        <v>0</v>
      </c>
      <c r="K833" s="21">
        <f>IF(I833="Skupaj z DDV:",SUM(K831,K832),IF(I833="DDV (22%):",K832*0.22,IF(AND('[1]Vmesna vrtilna_SKLOP1'!C833&lt;&gt;"",'[1]Vmesna vrtilna_SKLOP1'!D833=""),'[1]Vmesna vrtilna_SKLOP1'!J833,IF(F833&lt;&gt;"",IF('[1]Vmesna vrtilna_SKLOP1'!J833&lt;&gt;"",'[1]Vmesna vrtilna_SKLOP1'!J833,""),""))))</f>
        <v>57.65</v>
      </c>
      <c r="L833" s="22">
        <f>IF(I832="Skupaj:","DDV (22%):",IF(I832="DDV (22%):","Skupaj z DDV:",IF(AND('[1]Vmesna vrtilna_SKLOP1'!C833&lt;&gt;"",'[1]Vmesna vrtilna_SKLOP1'!E833=""),"Skupaj:",IF(AND('[1]Vmesna vrtilna_SKLOP1'!C833&lt;&gt;"",'[1]Vmesna vrtilna_SKLOP1'!D833=""),'[1]Vmesna vrtilna_SKLOP1'!J833,IF(F833&lt;&gt;"",IF('[1]Vmesna vrtilna_SKLOP1'!J833&lt;&gt;"",'[1]Vmesna vrtilna_SKLOP1'!J833,""),"")))))</f>
        <v>57.65</v>
      </c>
      <c r="M833" s="22">
        <f t="shared" si="24"/>
        <v>0</v>
      </c>
      <c r="N833" s="22" t="str">
        <f>IF(IFERROR(VLOOKUP(B833,'[1]Vmesna vrtilna_SKLOP1'!B:J,7,0),"")=0,"",IFERROR(VLOOKUP(B833,'[1]Vmesna vrtilna_SKLOP1'!B:J,7,0),""))</f>
        <v/>
      </c>
      <c r="O833" s="22"/>
    </row>
    <row r="834" spans="2:15" ht="15" customHeight="1" x14ac:dyDescent="0.3">
      <c r="B834" s="15" t="str">
        <f>IF(AND('[1]Vmesna vrtilna_SKLOP1'!B834&lt;&gt;"",'[1]Vmesna vrtilna_SKLOP1'!C834&lt;&gt;""),IF('[1]Vmesna vrtilna_SKLOP1'!B834&lt;&gt;"",'[1]Vmesna vrtilna_SKLOP1'!B834,""),"")</f>
        <v/>
      </c>
      <c r="C834" s="16" t="str">
        <f>IF(OR(C833="Posebna oblika",C833="Kulturno zaščiten objekt",C833="Kulturno zaščiten objekt, Posebna oblika"),"Glej zavihek POSEBNI POGOJI",IF(SUM(N833:Q833)=1,"Posebna oblika",IF(SUM(N833:Q833)=10,"Kulturno zaščiten objekt",IF(SUM(N833:Q833)=11,"Kulturno zaščiten objekt, Posebna oblika",IF(AND('[1]Vmesna vrtilna_SKLOP1'!C834&lt;&gt;"",'[1]Vmesna vrtilna_SKLOP1'!D834&lt;&gt;""),IF('[1]Vmesna vrtilna_SKLOP1'!C834&lt;&gt;"",'[1]Vmesna vrtilna_SKLOP1'!C834,""),"")))))</f>
        <v/>
      </c>
      <c r="D834" s="17" t="str">
        <f>IF(IFERROR(VLOOKUP(B834,'[1]Vmesna vrtilna_SKLOP1'!B:J,6,0),"")=0,"",IFERROR(VLOOKUP(B834,'[1]Vmesna vrtilna_SKLOP1'!B:J,6,0),""))</f>
        <v/>
      </c>
      <c r="E834" s="16" t="str">
        <f>IF(IF('[1]Vmesna vrtilna_SKLOP1'!E834&lt;&gt;"",'[1]Vmesna vrtilna_SKLOP1'!D834,"")=0,"",IF('[1]Vmesna vrtilna_SKLOP1'!E834&lt;&gt;"",'[1]Vmesna vrtilna_SKLOP1'!D834,""))</f>
        <v/>
      </c>
      <c r="F834" s="18" t="str">
        <f>IF('[1]Vmesna vrtilna_SKLOP1'!E834&lt;&gt;"",'[1]Vmesna vrtilna_SKLOP1'!E834,"")</f>
        <v/>
      </c>
      <c r="G834" s="15" t="str">
        <f>IF('[1]Vmesna vrtilna_SKLOP1'!E834&lt;&gt;"",'[1]Vmesna vrtilna_SKLOP1'!F834,"")</f>
        <v/>
      </c>
      <c r="H834" s="19" t="str">
        <f>IF('[1]Vmesna vrtilna_SKLOP1'!F834&lt;&gt;"",'[1]Vmesna vrtilna_SKLOP1'!I834,"")</f>
        <v/>
      </c>
      <c r="I834" s="20" t="str">
        <f>IF(I833="Skupaj:","DDV (22%):",IF(I833="DDV (22%):","Skupaj z DDV:",IF(AND('[1]Vmesna vrtilna_SKLOP1'!C834&lt;&gt;"",'[1]Vmesna vrtilna_SKLOP1'!E834=""),"Skupaj:","")))</f>
        <v/>
      </c>
      <c r="J834" s="21" t="str">
        <f t="shared" si="25"/>
        <v/>
      </c>
      <c r="K834" s="21" t="str">
        <f>IF(I834="Skupaj z DDV:",SUM(K832,K833),IF(I834="DDV (22%):",K833*0.22,IF(AND('[1]Vmesna vrtilna_SKLOP1'!C834&lt;&gt;"",'[1]Vmesna vrtilna_SKLOP1'!D834=""),'[1]Vmesna vrtilna_SKLOP1'!J834,IF(F834&lt;&gt;"",IF('[1]Vmesna vrtilna_SKLOP1'!J834&lt;&gt;"",'[1]Vmesna vrtilna_SKLOP1'!J834,""),""))))</f>
        <v/>
      </c>
      <c r="L834" s="22" t="str">
        <f>IF(I833="Skupaj:","DDV (22%):",IF(I833="DDV (22%):","Skupaj z DDV:",IF(AND('[1]Vmesna vrtilna_SKLOP1'!C834&lt;&gt;"",'[1]Vmesna vrtilna_SKLOP1'!E834=""),"Skupaj:",IF(AND('[1]Vmesna vrtilna_SKLOP1'!C834&lt;&gt;"",'[1]Vmesna vrtilna_SKLOP1'!D834=""),'[1]Vmesna vrtilna_SKLOP1'!J834,IF(F834&lt;&gt;"",IF('[1]Vmesna vrtilna_SKLOP1'!J834&lt;&gt;"",'[1]Vmesna vrtilna_SKLOP1'!J834,""),"")))))</f>
        <v/>
      </c>
      <c r="M834" s="22">
        <f t="shared" si="24"/>
        <v>0</v>
      </c>
      <c r="N834" s="22" t="str">
        <f>IF(IFERROR(VLOOKUP(B834,'[1]Vmesna vrtilna_SKLOP1'!B:J,7,0),"")=0,"",IFERROR(VLOOKUP(B834,'[1]Vmesna vrtilna_SKLOP1'!B:J,7,0),""))</f>
        <v/>
      </c>
      <c r="O834" s="22"/>
    </row>
    <row r="835" spans="2:15" ht="15" customHeight="1" x14ac:dyDescent="0.3">
      <c r="B835" s="15" t="str">
        <f>IF(AND('[1]Vmesna vrtilna_SKLOP1'!B835&lt;&gt;"",'[1]Vmesna vrtilna_SKLOP1'!C835&lt;&gt;""),IF('[1]Vmesna vrtilna_SKLOP1'!B835&lt;&gt;"",'[1]Vmesna vrtilna_SKLOP1'!B835,""),"")</f>
        <v/>
      </c>
      <c r="C835" s="16" t="str">
        <f>IF(OR(C834="Posebna oblika",C834="Kulturno zaščiten objekt",C834="Kulturno zaščiten objekt, Posebna oblika"),"Glej zavihek POSEBNI POGOJI",IF(SUM(N834:Q834)=1,"Posebna oblika",IF(SUM(N834:Q834)=10,"Kulturno zaščiten objekt",IF(SUM(N834:Q834)=11,"Kulturno zaščiten objekt, Posebna oblika",IF(AND('[1]Vmesna vrtilna_SKLOP1'!C835&lt;&gt;"",'[1]Vmesna vrtilna_SKLOP1'!D835&lt;&gt;""),IF('[1]Vmesna vrtilna_SKLOP1'!C835&lt;&gt;"",'[1]Vmesna vrtilna_SKLOP1'!C835,""),"")))))</f>
        <v/>
      </c>
      <c r="D835" s="17" t="str">
        <f>IF(IFERROR(VLOOKUP(B835,'[1]Vmesna vrtilna_SKLOP1'!B:J,6,0),"")=0,"",IFERROR(VLOOKUP(B835,'[1]Vmesna vrtilna_SKLOP1'!B:J,6,0),""))</f>
        <v/>
      </c>
      <c r="E835" s="16" t="str">
        <f>IF(IF('[1]Vmesna vrtilna_SKLOP1'!E835&lt;&gt;"",'[1]Vmesna vrtilna_SKLOP1'!D835,"")=0,"",IF('[1]Vmesna vrtilna_SKLOP1'!E835&lt;&gt;"",'[1]Vmesna vrtilna_SKLOP1'!D835,""))</f>
        <v>Montaža</v>
      </c>
      <c r="F835" s="18" t="str">
        <f>IF('[1]Vmesna vrtilna_SKLOP1'!E835&lt;&gt;"",'[1]Vmesna vrtilna_SKLOP1'!E835,"")</f>
        <v>RAL montaža oken z zidarskimi deli</v>
      </c>
      <c r="G835" s="15" t="str">
        <f>IF('[1]Vmesna vrtilna_SKLOP1'!E835&lt;&gt;"",'[1]Vmesna vrtilna_SKLOP1'!F835,"")</f>
        <v>[m1]</v>
      </c>
      <c r="H835" s="19">
        <f>IF('[1]Vmesna vrtilna_SKLOP1'!F835&lt;&gt;"",'[1]Vmesna vrtilna_SKLOP1'!I835,"")</f>
        <v>44.46</v>
      </c>
      <c r="I835" s="20" t="str">
        <f>IF(I834="Skupaj:","DDV (22%):",IF(I834="DDV (22%):","Skupaj z DDV:",IF(AND('[1]Vmesna vrtilna_SKLOP1'!C835&lt;&gt;"",'[1]Vmesna vrtilna_SKLOP1'!E835=""),"Skupaj:","")))</f>
        <v/>
      </c>
      <c r="J835" s="21">
        <f t="shared" si="25"/>
        <v>0</v>
      </c>
      <c r="K835" s="21">
        <f>IF(I835="Skupaj z DDV:",SUM(K833,K834),IF(I835="DDV (22%):",K834*0.22,IF(AND('[1]Vmesna vrtilna_SKLOP1'!C835&lt;&gt;"",'[1]Vmesna vrtilna_SKLOP1'!D835=""),'[1]Vmesna vrtilna_SKLOP1'!J835,IF(F835&lt;&gt;"",IF('[1]Vmesna vrtilna_SKLOP1'!J835&lt;&gt;"",'[1]Vmesna vrtilna_SKLOP1'!J835,""),""))))</f>
        <v>1511.6399999999999</v>
      </c>
      <c r="L835" s="22">
        <f>IF(I834="Skupaj:","DDV (22%):",IF(I834="DDV (22%):","Skupaj z DDV:",IF(AND('[1]Vmesna vrtilna_SKLOP1'!C835&lt;&gt;"",'[1]Vmesna vrtilna_SKLOP1'!E835=""),"Skupaj:",IF(AND('[1]Vmesna vrtilna_SKLOP1'!C835&lt;&gt;"",'[1]Vmesna vrtilna_SKLOP1'!D835=""),'[1]Vmesna vrtilna_SKLOP1'!J835,IF(F835&lt;&gt;"",IF('[1]Vmesna vrtilna_SKLOP1'!J835&lt;&gt;"",'[1]Vmesna vrtilna_SKLOP1'!J835,""),"")))))</f>
        <v>1511.6399999999999</v>
      </c>
      <c r="M835" s="22">
        <f t="shared" ref="M835:M898" si="26">IF(AND(B835&gt;0,B835&lt;100000),J835,IF(OR(I835="Skupaj:",I835="DDV (22%):",I835="Skupaj z DDV:"),M834,SUM(M834,J835)))</f>
        <v>0</v>
      </c>
      <c r="N835" s="22" t="str">
        <f>IF(IFERROR(VLOOKUP(B835,'[1]Vmesna vrtilna_SKLOP1'!B:J,7,0),"")=0,"",IFERROR(VLOOKUP(B835,'[1]Vmesna vrtilna_SKLOP1'!B:J,7,0),""))</f>
        <v/>
      </c>
      <c r="O835" s="22"/>
    </row>
    <row r="836" spans="2:15" ht="15" customHeight="1" x14ac:dyDescent="0.3">
      <c r="B836" s="15" t="str">
        <f>IF(AND('[1]Vmesna vrtilna_SKLOP1'!B836&lt;&gt;"",'[1]Vmesna vrtilna_SKLOP1'!C836&lt;&gt;""),IF('[1]Vmesna vrtilna_SKLOP1'!B836&lt;&gt;"",'[1]Vmesna vrtilna_SKLOP1'!B836,""),"")</f>
        <v/>
      </c>
      <c r="C836" s="16" t="str">
        <f>IF(OR(C835="Posebna oblika",C835="Kulturno zaščiten objekt",C835="Kulturno zaščiten objekt, Posebna oblika"),"Glej zavihek POSEBNI POGOJI",IF(SUM(N835:Q835)=1,"Posebna oblika",IF(SUM(N835:Q835)=10,"Kulturno zaščiten objekt",IF(SUM(N835:Q835)=11,"Kulturno zaščiten objekt, Posebna oblika",IF(AND('[1]Vmesna vrtilna_SKLOP1'!C836&lt;&gt;"",'[1]Vmesna vrtilna_SKLOP1'!D836&lt;&gt;""),IF('[1]Vmesna vrtilna_SKLOP1'!C836&lt;&gt;"",'[1]Vmesna vrtilna_SKLOP1'!C836,""),"")))))</f>
        <v/>
      </c>
      <c r="D836" s="17" t="str">
        <f>IF(IFERROR(VLOOKUP(B836,'[1]Vmesna vrtilna_SKLOP1'!B:J,6,0),"")=0,"",IFERROR(VLOOKUP(B836,'[1]Vmesna vrtilna_SKLOP1'!B:J,6,0),""))</f>
        <v/>
      </c>
      <c r="E836" s="16" t="str">
        <f>IF(IF('[1]Vmesna vrtilna_SKLOP1'!E836&lt;&gt;"",'[1]Vmesna vrtilna_SKLOP1'!D836,"")=0,"",IF('[1]Vmesna vrtilna_SKLOP1'!E836&lt;&gt;"",'[1]Vmesna vrtilna_SKLOP1'!D836,""))</f>
        <v/>
      </c>
      <c r="F836" s="18" t="str">
        <f>IF('[1]Vmesna vrtilna_SKLOP1'!E836&lt;&gt;"",'[1]Vmesna vrtilna_SKLOP1'!E836,"")</f>
        <v>RAL montaža vrat z zidarskimi deli</v>
      </c>
      <c r="G836" s="15" t="str">
        <f>IF('[1]Vmesna vrtilna_SKLOP1'!E836&lt;&gt;"",'[1]Vmesna vrtilna_SKLOP1'!F836,"")</f>
        <v>[m1]</v>
      </c>
      <c r="H836" s="19">
        <f>IF('[1]Vmesna vrtilna_SKLOP1'!F836&lt;&gt;"",'[1]Vmesna vrtilna_SKLOP1'!I836,"")</f>
        <v>15.280000000000001</v>
      </c>
      <c r="I836" s="20" t="str">
        <f>IF(I835="Skupaj:","DDV (22%):",IF(I835="DDV (22%):","Skupaj z DDV:",IF(AND('[1]Vmesna vrtilna_SKLOP1'!C836&lt;&gt;"",'[1]Vmesna vrtilna_SKLOP1'!E836=""),"Skupaj:","")))</f>
        <v/>
      </c>
      <c r="J836" s="21">
        <f t="shared" ref="J836:J899" si="27">IFERROR(IF(I836="Skupaj:",M836,IF(I836="Skupaj z DDV:",SUM(J834,J835),IF(I836="DDV (22%):",J835*0.22,IF(F836&lt;&gt;"",H836*I836,"")))),0)</f>
        <v>0</v>
      </c>
      <c r="K836" s="21">
        <f>IF(I836="Skupaj z DDV:",SUM(K834,K835),IF(I836="DDV (22%):",K835*0.22,IF(AND('[1]Vmesna vrtilna_SKLOP1'!C836&lt;&gt;"",'[1]Vmesna vrtilna_SKLOP1'!D836=""),'[1]Vmesna vrtilna_SKLOP1'!J836,IF(F836&lt;&gt;"",IF('[1]Vmesna vrtilna_SKLOP1'!J836&lt;&gt;"",'[1]Vmesna vrtilna_SKLOP1'!J836,""),""))))</f>
        <v>519.52</v>
      </c>
      <c r="L836" s="22">
        <f>IF(I835="Skupaj:","DDV (22%):",IF(I835="DDV (22%):","Skupaj z DDV:",IF(AND('[1]Vmesna vrtilna_SKLOP1'!C836&lt;&gt;"",'[1]Vmesna vrtilna_SKLOP1'!E836=""),"Skupaj:",IF(AND('[1]Vmesna vrtilna_SKLOP1'!C836&lt;&gt;"",'[1]Vmesna vrtilna_SKLOP1'!D836=""),'[1]Vmesna vrtilna_SKLOP1'!J836,IF(F836&lt;&gt;"",IF('[1]Vmesna vrtilna_SKLOP1'!J836&lt;&gt;"",'[1]Vmesna vrtilna_SKLOP1'!J836,""),"")))))</f>
        <v>519.52</v>
      </c>
      <c r="M836" s="22">
        <f t="shared" si="26"/>
        <v>0</v>
      </c>
      <c r="N836" s="22" t="str">
        <f>IF(IFERROR(VLOOKUP(B836,'[1]Vmesna vrtilna_SKLOP1'!B:J,7,0),"")=0,"",IFERROR(VLOOKUP(B836,'[1]Vmesna vrtilna_SKLOP1'!B:J,7,0),""))</f>
        <v/>
      </c>
      <c r="O836" s="22"/>
    </row>
    <row r="837" spans="2:15" ht="15" customHeight="1" x14ac:dyDescent="0.3">
      <c r="B837" s="15" t="str">
        <f>IF(AND('[1]Vmesna vrtilna_SKLOP1'!B837&lt;&gt;"",'[1]Vmesna vrtilna_SKLOP1'!C837&lt;&gt;""),IF('[1]Vmesna vrtilna_SKLOP1'!B837&lt;&gt;"",'[1]Vmesna vrtilna_SKLOP1'!B837,""),"")</f>
        <v/>
      </c>
      <c r="C837" s="16" t="str">
        <f>IF(OR(C836="Posebna oblika",C836="Kulturno zaščiten objekt",C836="Kulturno zaščiten objekt, Posebna oblika"),"Glej zavihek POSEBNI POGOJI",IF(SUM(N836:Q836)=1,"Posebna oblika",IF(SUM(N836:Q836)=10,"Kulturno zaščiten objekt",IF(SUM(N836:Q836)=11,"Kulturno zaščiten objekt, Posebna oblika",IF(AND('[1]Vmesna vrtilna_SKLOP1'!C837&lt;&gt;"",'[1]Vmesna vrtilna_SKLOP1'!D837&lt;&gt;""),IF('[1]Vmesna vrtilna_SKLOP1'!C837&lt;&gt;"",'[1]Vmesna vrtilna_SKLOP1'!C837,""),"")))))</f>
        <v/>
      </c>
      <c r="D837" s="17" t="str">
        <f>IF(IFERROR(VLOOKUP(B837,'[1]Vmesna vrtilna_SKLOP1'!B:J,6,0),"")=0,"",IFERROR(VLOOKUP(B837,'[1]Vmesna vrtilna_SKLOP1'!B:J,6,0),""))</f>
        <v/>
      </c>
      <c r="E837" s="16" t="str">
        <f>IF(IF('[1]Vmesna vrtilna_SKLOP1'!E837&lt;&gt;"",'[1]Vmesna vrtilna_SKLOP1'!D837,"")=0,"",IF('[1]Vmesna vrtilna_SKLOP1'!E837&lt;&gt;"",'[1]Vmesna vrtilna_SKLOP1'!D837,""))</f>
        <v/>
      </c>
      <c r="F837" s="18" t="str">
        <f>IF('[1]Vmesna vrtilna_SKLOP1'!E837&lt;&gt;"",'[1]Vmesna vrtilna_SKLOP1'!E837,"")</f>
        <v>Montaža police</v>
      </c>
      <c r="G837" s="15" t="str">
        <f>IF('[1]Vmesna vrtilna_SKLOP1'!E837&lt;&gt;"",'[1]Vmesna vrtilna_SKLOP1'!F837,"")</f>
        <v>[kos]</v>
      </c>
      <c r="H837" s="19">
        <f>IF('[1]Vmesna vrtilna_SKLOP1'!F837&lt;&gt;"",'[1]Vmesna vrtilna_SKLOP1'!I837,"")</f>
        <v>9</v>
      </c>
      <c r="I837" s="20" t="str">
        <f>IF(I836="Skupaj:","DDV (22%):",IF(I836="DDV (22%):","Skupaj z DDV:",IF(AND('[1]Vmesna vrtilna_SKLOP1'!C837&lt;&gt;"",'[1]Vmesna vrtilna_SKLOP1'!E837=""),"Skupaj:","")))</f>
        <v/>
      </c>
      <c r="J837" s="21">
        <f t="shared" si="27"/>
        <v>0</v>
      </c>
      <c r="K837" s="21">
        <f>IF(I837="Skupaj z DDV:",SUM(K835,K836),IF(I837="DDV (22%):",K836*0.22,IF(AND('[1]Vmesna vrtilna_SKLOP1'!C837&lt;&gt;"",'[1]Vmesna vrtilna_SKLOP1'!D837=""),'[1]Vmesna vrtilna_SKLOP1'!J837,IF(F837&lt;&gt;"",IF('[1]Vmesna vrtilna_SKLOP1'!J837&lt;&gt;"",'[1]Vmesna vrtilna_SKLOP1'!J837,""),""))))</f>
        <v>115.3</v>
      </c>
      <c r="L837" s="22">
        <f>IF(I836="Skupaj:","DDV (22%):",IF(I836="DDV (22%):","Skupaj z DDV:",IF(AND('[1]Vmesna vrtilna_SKLOP1'!C837&lt;&gt;"",'[1]Vmesna vrtilna_SKLOP1'!E837=""),"Skupaj:",IF(AND('[1]Vmesna vrtilna_SKLOP1'!C837&lt;&gt;"",'[1]Vmesna vrtilna_SKLOP1'!D837=""),'[1]Vmesna vrtilna_SKLOP1'!J837,IF(F837&lt;&gt;"",IF('[1]Vmesna vrtilna_SKLOP1'!J837&lt;&gt;"",'[1]Vmesna vrtilna_SKLOP1'!J837,""),"")))))</f>
        <v>115.3</v>
      </c>
      <c r="M837" s="22">
        <f t="shared" si="26"/>
        <v>0</v>
      </c>
      <c r="N837" s="22" t="str">
        <f>IF(IFERROR(VLOOKUP(B837,'[1]Vmesna vrtilna_SKLOP1'!B:J,7,0),"")=0,"",IFERROR(VLOOKUP(B837,'[1]Vmesna vrtilna_SKLOP1'!B:J,7,0),""))</f>
        <v/>
      </c>
      <c r="O837" s="22"/>
    </row>
    <row r="838" spans="2:15" ht="15" customHeight="1" x14ac:dyDescent="0.3">
      <c r="B838" s="15" t="str">
        <f>IF(AND('[1]Vmesna vrtilna_SKLOP1'!B838&lt;&gt;"",'[1]Vmesna vrtilna_SKLOP1'!C838&lt;&gt;""),IF('[1]Vmesna vrtilna_SKLOP1'!B838&lt;&gt;"",'[1]Vmesna vrtilna_SKLOP1'!B838,""),"")</f>
        <v/>
      </c>
      <c r="C838" s="16" t="str">
        <f>IF(OR(C837="Posebna oblika",C837="Kulturno zaščiten objekt",C837="Kulturno zaščiten objekt, Posebna oblika"),"Glej zavihek POSEBNI POGOJI",IF(SUM(N837:Q837)=1,"Posebna oblika",IF(SUM(N837:Q837)=10,"Kulturno zaščiten objekt",IF(SUM(N837:Q837)=11,"Kulturno zaščiten objekt, Posebna oblika",IF(AND('[1]Vmesna vrtilna_SKLOP1'!C838&lt;&gt;"",'[1]Vmesna vrtilna_SKLOP1'!D838&lt;&gt;""),IF('[1]Vmesna vrtilna_SKLOP1'!C838&lt;&gt;"",'[1]Vmesna vrtilna_SKLOP1'!C838,""),"")))))</f>
        <v/>
      </c>
      <c r="D838" s="17" t="str">
        <f>IF(IFERROR(VLOOKUP(B838,'[1]Vmesna vrtilna_SKLOP1'!B:J,6,0),"")=0,"",IFERROR(VLOOKUP(B838,'[1]Vmesna vrtilna_SKLOP1'!B:J,6,0),""))</f>
        <v/>
      </c>
      <c r="E838" s="16" t="str">
        <f>IF(IF('[1]Vmesna vrtilna_SKLOP1'!E838&lt;&gt;"",'[1]Vmesna vrtilna_SKLOP1'!D838,"")=0,"",IF('[1]Vmesna vrtilna_SKLOP1'!E838&lt;&gt;"",'[1]Vmesna vrtilna_SKLOP1'!D838,""))</f>
        <v/>
      </c>
      <c r="F838" s="18" t="str">
        <f>IF('[1]Vmesna vrtilna_SKLOP1'!E838&lt;&gt;"",'[1]Vmesna vrtilna_SKLOP1'!E838,"")</f>
        <v/>
      </c>
      <c r="G838" s="15" t="str">
        <f>IF('[1]Vmesna vrtilna_SKLOP1'!E838&lt;&gt;"",'[1]Vmesna vrtilna_SKLOP1'!F838,"")</f>
        <v/>
      </c>
      <c r="H838" s="19" t="str">
        <f>IF('[1]Vmesna vrtilna_SKLOP1'!F838&lt;&gt;"",'[1]Vmesna vrtilna_SKLOP1'!I838,"")</f>
        <v/>
      </c>
      <c r="I838" s="20" t="str">
        <f>IF(I837="Skupaj:","DDV (22%):",IF(I837="DDV (22%):","Skupaj z DDV:",IF(AND('[1]Vmesna vrtilna_SKLOP1'!C838&lt;&gt;"",'[1]Vmesna vrtilna_SKLOP1'!E838=""),"Skupaj:","")))</f>
        <v/>
      </c>
      <c r="J838" s="21" t="str">
        <f t="shared" si="27"/>
        <v/>
      </c>
      <c r="K838" s="21" t="str">
        <f>IF(I838="Skupaj z DDV:",SUM(K836,K837),IF(I838="DDV (22%):",K837*0.22,IF(AND('[1]Vmesna vrtilna_SKLOP1'!C838&lt;&gt;"",'[1]Vmesna vrtilna_SKLOP1'!D838=""),'[1]Vmesna vrtilna_SKLOP1'!J838,IF(F838&lt;&gt;"",IF('[1]Vmesna vrtilna_SKLOP1'!J838&lt;&gt;"",'[1]Vmesna vrtilna_SKLOP1'!J838,""),""))))</f>
        <v/>
      </c>
      <c r="L838" s="22" t="str">
        <f>IF(I837="Skupaj:","DDV (22%):",IF(I837="DDV (22%):","Skupaj z DDV:",IF(AND('[1]Vmesna vrtilna_SKLOP1'!C838&lt;&gt;"",'[1]Vmesna vrtilna_SKLOP1'!E838=""),"Skupaj:",IF(AND('[1]Vmesna vrtilna_SKLOP1'!C838&lt;&gt;"",'[1]Vmesna vrtilna_SKLOP1'!D838=""),'[1]Vmesna vrtilna_SKLOP1'!J838,IF(F838&lt;&gt;"",IF('[1]Vmesna vrtilna_SKLOP1'!J838&lt;&gt;"",'[1]Vmesna vrtilna_SKLOP1'!J838,""),"")))))</f>
        <v/>
      </c>
      <c r="M838" s="22">
        <f t="shared" si="26"/>
        <v>0</v>
      </c>
      <c r="N838" s="22" t="str">
        <f>IF(IFERROR(VLOOKUP(B838,'[1]Vmesna vrtilna_SKLOP1'!B:J,7,0),"")=0,"",IFERROR(VLOOKUP(B838,'[1]Vmesna vrtilna_SKLOP1'!B:J,7,0),""))</f>
        <v/>
      </c>
      <c r="O838" s="22"/>
    </row>
    <row r="839" spans="2:15" ht="15" customHeight="1" x14ac:dyDescent="0.3">
      <c r="B839" s="15" t="str">
        <f>IF(AND('[1]Vmesna vrtilna_SKLOP1'!B839&lt;&gt;"",'[1]Vmesna vrtilna_SKLOP1'!C839&lt;&gt;""),IF('[1]Vmesna vrtilna_SKLOP1'!B839&lt;&gt;"",'[1]Vmesna vrtilna_SKLOP1'!B839,""),"")</f>
        <v/>
      </c>
      <c r="C839" s="16" t="str">
        <f>IF(OR(C838="Posebna oblika",C838="Kulturno zaščiten objekt",C838="Kulturno zaščiten objekt, Posebna oblika"),"Glej zavihek POSEBNI POGOJI",IF(SUM(N838:Q838)=1,"Posebna oblika",IF(SUM(N838:Q838)=10,"Kulturno zaščiten objekt",IF(SUM(N838:Q838)=11,"Kulturno zaščiten objekt, Posebna oblika",IF(AND('[1]Vmesna vrtilna_SKLOP1'!C839&lt;&gt;"",'[1]Vmesna vrtilna_SKLOP1'!D839&lt;&gt;""),IF('[1]Vmesna vrtilna_SKLOP1'!C839&lt;&gt;"",'[1]Vmesna vrtilna_SKLOP1'!C839,""),"")))))</f>
        <v/>
      </c>
      <c r="D839" s="17" t="str">
        <f>IF(IFERROR(VLOOKUP(B839,'[1]Vmesna vrtilna_SKLOP1'!B:J,6,0),"")=0,"",IFERROR(VLOOKUP(B839,'[1]Vmesna vrtilna_SKLOP1'!B:J,6,0),""))</f>
        <v/>
      </c>
      <c r="E839" s="16" t="str">
        <f>IF(IF('[1]Vmesna vrtilna_SKLOP1'!E839&lt;&gt;"",'[1]Vmesna vrtilna_SKLOP1'!D839,"")=0,"",IF('[1]Vmesna vrtilna_SKLOP1'!E839&lt;&gt;"",'[1]Vmesna vrtilna_SKLOP1'!D839,""))</f>
        <v>Odvoz na deponijo</v>
      </c>
      <c r="F839" s="18" t="str">
        <f>IF('[1]Vmesna vrtilna_SKLOP1'!E839&lt;&gt;"",'[1]Vmesna vrtilna_SKLOP1'!E839,"")</f>
        <v>Odvoz na deponijo</v>
      </c>
      <c r="G839" s="15" t="str">
        <f>IF('[1]Vmesna vrtilna_SKLOP1'!E839&lt;&gt;"",'[1]Vmesna vrtilna_SKLOP1'!F839,"")</f>
        <v>[m1]</v>
      </c>
      <c r="H839" s="19">
        <f>IF('[1]Vmesna vrtilna_SKLOP1'!F839&lt;&gt;"",'[1]Vmesna vrtilna_SKLOP1'!I839,"")</f>
        <v>59.74</v>
      </c>
      <c r="I839" s="20" t="str">
        <f>IF(I838="Skupaj:","DDV (22%):",IF(I838="DDV (22%):","Skupaj z DDV:",IF(AND('[1]Vmesna vrtilna_SKLOP1'!C839&lt;&gt;"",'[1]Vmesna vrtilna_SKLOP1'!E839=""),"Skupaj:","")))</f>
        <v/>
      </c>
      <c r="J839" s="21">
        <f t="shared" si="27"/>
        <v>0</v>
      </c>
      <c r="K839" s="21">
        <f>IF(I839="Skupaj z DDV:",SUM(K837,K838),IF(I839="DDV (22%):",K838*0.22,IF(AND('[1]Vmesna vrtilna_SKLOP1'!C839&lt;&gt;"",'[1]Vmesna vrtilna_SKLOP1'!D839=""),'[1]Vmesna vrtilna_SKLOP1'!J839,IF(F839&lt;&gt;"",IF('[1]Vmesna vrtilna_SKLOP1'!J839&lt;&gt;"",'[1]Vmesna vrtilna_SKLOP1'!J839,""),""))))</f>
        <v>179.21999999999997</v>
      </c>
      <c r="L839" s="22">
        <f>IF(I838="Skupaj:","DDV (22%):",IF(I838="DDV (22%):","Skupaj z DDV:",IF(AND('[1]Vmesna vrtilna_SKLOP1'!C839&lt;&gt;"",'[1]Vmesna vrtilna_SKLOP1'!E839=""),"Skupaj:",IF(AND('[1]Vmesna vrtilna_SKLOP1'!C839&lt;&gt;"",'[1]Vmesna vrtilna_SKLOP1'!D839=""),'[1]Vmesna vrtilna_SKLOP1'!J839,IF(F839&lt;&gt;"",IF('[1]Vmesna vrtilna_SKLOP1'!J839&lt;&gt;"",'[1]Vmesna vrtilna_SKLOP1'!J839,""),"")))))</f>
        <v>179.21999999999997</v>
      </c>
      <c r="M839" s="22">
        <f t="shared" si="26"/>
        <v>0</v>
      </c>
      <c r="N839" s="22" t="str">
        <f>IF(IFERROR(VLOOKUP(B839,'[1]Vmesna vrtilna_SKLOP1'!B:J,7,0),"")=0,"",IFERROR(VLOOKUP(B839,'[1]Vmesna vrtilna_SKLOP1'!B:J,7,0),""))</f>
        <v/>
      </c>
      <c r="O839" s="22"/>
    </row>
    <row r="840" spans="2:15" ht="15" customHeight="1" x14ac:dyDescent="0.3">
      <c r="B840" s="15" t="str">
        <f>IF(AND('[1]Vmesna vrtilna_SKLOP1'!B840&lt;&gt;"",'[1]Vmesna vrtilna_SKLOP1'!C840&lt;&gt;""),IF('[1]Vmesna vrtilna_SKLOP1'!B840&lt;&gt;"",'[1]Vmesna vrtilna_SKLOP1'!B840,""),"")</f>
        <v/>
      </c>
      <c r="C840" s="16" t="str">
        <f>IF(OR(C839="Posebna oblika",C839="Kulturno zaščiten objekt",C839="Kulturno zaščiten objekt, Posebna oblika"),"Glej zavihek POSEBNI POGOJI",IF(SUM(N839:Q839)=1,"Posebna oblika",IF(SUM(N839:Q839)=10,"Kulturno zaščiten objekt",IF(SUM(N839:Q839)=11,"Kulturno zaščiten objekt, Posebna oblika",IF(AND('[1]Vmesna vrtilna_SKLOP1'!C840&lt;&gt;"",'[1]Vmesna vrtilna_SKLOP1'!D840&lt;&gt;""),IF('[1]Vmesna vrtilna_SKLOP1'!C840&lt;&gt;"",'[1]Vmesna vrtilna_SKLOP1'!C840,""),"")))))</f>
        <v/>
      </c>
      <c r="D840" s="17" t="str">
        <f>IF(IFERROR(VLOOKUP(B840,'[1]Vmesna vrtilna_SKLOP1'!B:J,6,0),"")=0,"",IFERROR(VLOOKUP(B840,'[1]Vmesna vrtilna_SKLOP1'!B:J,6,0),""))</f>
        <v/>
      </c>
      <c r="E840" s="16" t="str">
        <f>IF(IF('[1]Vmesna vrtilna_SKLOP1'!E840&lt;&gt;"",'[1]Vmesna vrtilna_SKLOP1'!D840,"")=0,"",IF('[1]Vmesna vrtilna_SKLOP1'!E840&lt;&gt;"",'[1]Vmesna vrtilna_SKLOP1'!D840,""))</f>
        <v/>
      </c>
      <c r="F840" s="18" t="str">
        <f>IF('[1]Vmesna vrtilna_SKLOP1'!E840&lt;&gt;"",'[1]Vmesna vrtilna_SKLOP1'!E840,"")</f>
        <v/>
      </c>
      <c r="G840" s="15" t="str">
        <f>IF('[1]Vmesna vrtilna_SKLOP1'!E840&lt;&gt;"",'[1]Vmesna vrtilna_SKLOP1'!F840,"")</f>
        <v/>
      </c>
      <c r="H840" s="19" t="str">
        <f>IF('[1]Vmesna vrtilna_SKLOP1'!F840&lt;&gt;"",'[1]Vmesna vrtilna_SKLOP1'!I840,"")</f>
        <v/>
      </c>
      <c r="I840" s="20" t="str">
        <f>IF(I839="Skupaj:","DDV (22%):",IF(I839="DDV (22%):","Skupaj z DDV:",IF(AND('[1]Vmesna vrtilna_SKLOP1'!C840&lt;&gt;"",'[1]Vmesna vrtilna_SKLOP1'!E840=""),"Skupaj:","")))</f>
        <v/>
      </c>
      <c r="J840" s="21" t="str">
        <f t="shared" si="27"/>
        <v/>
      </c>
      <c r="K840" s="21" t="str">
        <f>IF(I840="Skupaj z DDV:",SUM(K838,K839),IF(I840="DDV (22%):",K839*0.22,IF(AND('[1]Vmesna vrtilna_SKLOP1'!C840&lt;&gt;"",'[1]Vmesna vrtilna_SKLOP1'!D840=""),'[1]Vmesna vrtilna_SKLOP1'!J840,IF(F840&lt;&gt;"",IF('[1]Vmesna vrtilna_SKLOP1'!J840&lt;&gt;"",'[1]Vmesna vrtilna_SKLOP1'!J840,""),""))))</f>
        <v/>
      </c>
      <c r="L840" s="22" t="str">
        <f>IF(I839="Skupaj:","DDV (22%):",IF(I839="DDV (22%):","Skupaj z DDV:",IF(AND('[1]Vmesna vrtilna_SKLOP1'!C840&lt;&gt;"",'[1]Vmesna vrtilna_SKLOP1'!E840=""),"Skupaj:",IF(AND('[1]Vmesna vrtilna_SKLOP1'!C840&lt;&gt;"",'[1]Vmesna vrtilna_SKLOP1'!D840=""),'[1]Vmesna vrtilna_SKLOP1'!J840,IF(F840&lt;&gt;"",IF('[1]Vmesna vrtilna_SKLOP1'!J840&lt;&gt;"",'[1]Vmesna vrtilna_SKLOP1'!J840,""),"")))))</f>
        <v/>
      </c>
      <c r="M840" s="22">
        <f t="shared" si="26"/>
        <v>0</v>
      </c>
      <c r="N840" s="22" t="str">
        <f>IF(IFERROR(VLOOKUP(B840,'[1]Vmesna vrtilna_SKLOP1'!B:J,7,0),"")=0,"",IFERROR(VLOOKUP(B840,'[1]Vmesna vrtilna_SKLOP1'!B:J,7,0),""))</f>
        <v/>
      </c>
      <c r="O840" s="22"/>
    </row>
    <row r="841" spans="2:15" ht="15" customHeight="1" x14ac:dyDescent="0.3">
      <c r="B841" s="15" t="str">
        <f>IF(AND('[1]Vmesna vrtilna_SKLOP1'!B841&lt;&gt;"",'[1]Vmesna vrtilna_SKLOP1'!C841&lt;&gt;""),IF('[1]Vmesna vrtilna_SKLOP1'!B841&lt;&gt;"",'[1]Vmesna vrtilna_SKLOP1'!B841,""),"")</f>
        <v/>
      </c>
      <c r="C841" s="16" t="str">
        <f>IF(OR(C840="Posebna oblika",C840="Kulturno zaščiten objekt",C840="Kulturno zaščiten objekt, Posebna oblika"),"Glej zavihek POSEBNI POGOJI",IF(SUM(N840:Q840)=1,"Posebna oblika",IF(SUM(N840:Q840)=10,"Kulturno zaščiten objekt",IF(SUM(N840:Q840)=11,"Kulturno zaščiten objekt, Posebna oblika",IF(AND('[1]Vmesna vrtilna_SKLOP1'!C841&lt;&gt;"",'[1]Vmesna vrtilna_SKLOP1'!D841&lt;&gt;""),IF('[1]Vmesna vrtilna_SKLOP1'!C841&lt;&gt;"",'[1]Vmesna vrtilna_SKLOP1'!C841,""),"")))))</f>
        <v/>
      </c>
      <c r="D841" s="17" t="str">
        <f>IF(IFERROR(VLOOKUP(B841,'[1]Vmesna vrtilna_SKLOP1'!B:J,6,0),"")=0,"",IFERROR(VLOOKUP(B841,'[1]Vmesna vrtilna_SKLOP1'!B:J,6,0),""))</f>
        <v/>
      </c>
      <c r="E841" s="16" t="str">
        <f>IF(IF('[1]Vmesna vrtilna_SKLOP1'!E841&lt;&gt;"",'[1]Vmesna vrtilna_SKLOP1'!D841,"")=0,"",IF('[1]Vmesna vrtilna_SKLOP1'!E841&lt;&gt;"",'[1]Vmesna vrtilna_SKLOP1'!D841,""))</f>
        <v>Komarniki</v>
      </c>
      <c r="F841" s="18" t="str">
        <f>IF('[1]Vmesna vrtilna_SKLOP1'!E841&lt;&gt;"",'[1]Vmesna vrtilna_SKLOP1'!E841,"")</f>
        <v>Komarnik-fix, Dim. ŠxV: 1,18x1,16m</v>
      </c>
      <c r="G841" s="15" t="str">
        <f>IF('[1]Vmesna vrtilna_SKLOP1'!E841&lt;&gt;"",'[1]Vmesna vrtilna_SKLOP1'!F841,"")</f>
        <v>[kos]</v>
      </c>
      <c r="H841" s="19">
        <f>IF('[1]Vmesna vrtilna_SKLOP1'!F841&lt;&gt;"",'[1]Vmesna vrtilna_SKLOP1'!I841,"")</f>
        <v>1</v>
      </c>
      <c r="I841" s="20" t="str">
        <f>IF(I840="Skupaj:","DDV (22%):",IF(I840="DDV (22%):","Skupaj z DDV:",IF(AND('[1]Vmesna vrtilna_SKLOP1'!C841&lt;&gt;"",'[1]Vmesna vrtilna_SKLOP1'!E841=""),"Skupaj:","")))</f>
        <v/>
      </c>
      <c r="J841" s="21">
        <f t="shared" si="27"/>
        <v>0</v>
      </c>
      <c r="K841" s="21">
        <f>IF(I841="Skupaj z DDV:",SUM(K839,K840),IF(I841="DDV (22%):",K840*0.22,IF(AND('[1]Vmesna vrtilna_SKLOP1'!C841&lt;&gt;"",'[1]Vmesna vrtilna_SKLOP1'!D841=""),'[1]Vmesna vrtilna_SKLOP1'!J841,IF(F841&lt;&gt;"",IF('[1]Vmesna vrtilna_SKLOP1'!J841&lt;&gt;"",'[1]Vmesna vrtilna_SKLOP1'!J841,""),""))))</f>
        <v>109.50399999999999</v>
      </c>
      <c r="L841" s="22">
        <f>IF(I840="Skupaj:","DDV (22%):",IF(I840="DDV (22%):","Skupaj z DDV:",IF(AND('[1]Vmesna vrtilna_SKLOP1'!C841&lt;&gt;"",'[1]Vmesna vrtilna_SKLOP1'!E841=""),"Skupaj:",IF(AND('[1]Vmesna vrtilna_SKLOP1'!C841&lt;&gt;"",'[1]Vmesna vrtilna_SKLOP1'!D841=""),'[1]Vmesna vrtilna_SKLOP1'!J841,IF(F841&lt;&gt;"",IF('[1]Vmesna vrtilna_SKLOP1'!J841&lt;&gt;"",'[1]Vmesna vrtilna_SKLOP1'!J841,""),"")))))</f>
        <v>109.50399999999999</v>
      </c>
      <c r="M841" s="22">
        <f t="shared" si="26"/>
        <v>0</v>
      </c>
      <c r="N841" s="22" t="str">
        <f>IF(IFERROR(VLOOKUP(B841,'[1]Vmesna vrtilna_SKLOP1'!B:J,7,0),"")=0,"",IFERROR(VLOOKUP(B841,'[1]Vmesna vrtilna_SKLOP1'!B:J,7,0),""))</f>
        <v/>
      </c>
      <c r="O841" s="22"/>
    </row>
    <row r="842" spans="2:15" ht="15" customHeight="1" x14ac:dyDescent="0.3">
      <c r="B842" s="15" t="str">
        <f>IF(AND('[1]Vmesna vrtilna_SKLOP1'!B842&lt;&gt;"",'[1]Vmesna vrtilna_SKLOP1'!C842&lt;&gt;""),IF('[1]Vmesna vrtilna_SKLOP1'!B842&lt;&gt;"",'[1]Vmesna vrtilna_SKLOP1'!B842,""),"")</f>
        <v/>
      </c>
      <c r="C842" s="16" t="str">
        <f>IF(OR(C841="Posebna oblika",C841="Kulturno zaščiten objekt",C841="Kulturno zaščiten objekt, Posebna oblika"),"Glej zavihek POSEBNI POGOJI",IF(SUM(N841:Q841)=1,"Posebna oblika",IF(SUM(N841:Q841)=10,"Kulturno zaščiten objekt",IF(SUM(N841:Q841)=11,"Kulturno zaščiten objekt, Posebna oblika",IF(AND('[1]Vmesna vrtilna_SKLOP1'!C842&lt;&gt;"",'[1]Vmesna vrtilna_SKLOP1'!D842&lt;&gt;""),IF('[1]Vmesna vrtilna_SKLOP1'!C842&lt;&gt;"",'[1]Vmesna vrtilna_SKLOP1'!C842,""),"")))))</f>
        <v/>
      </c>
      <c r="D842" s="17" t="str">
        <f>IF(IFERROR(VLOOKUP(B842,'[1]Vmesna vrtilna_SKLOP1'!B:J,6,0),"")=0,"",IFERROR(VLOOKUP(B842,'[1]Vmesna vrtilna_SKLOP1'!B:J,6,0),""))</f>
        <v/>
      </c>
      <c r="E842" s="16" t="str">
        <f>IF(IF('[1]Vmesna vrtilna_SKLOP1'!E842&lt;&gt;"",'[1]Vmesna vrtilna_SKLOP1'!D842,"")=0,"",IF('[1]Vmesna vrtilna_SKLOP1'!E842&lt;&gt;"",'[1]Vmesna vrtilna_SKLOP1'!D842,""))</f>
        <v/>
      </c>
      <c r="F842" s="18" t="str">
        <f>IF('[1]Vmesna vrtilna_SKLOP1'!E842&lt;&gt;"",'[1]Vmesna vrtilna_SKLOP1'!E842,"")</f>
        <v>Komarnik-fix, Dim. ŠxV: 1,79x1,16m</v>
      </c>
      <c r="G842" s="15" t="str">
        <f>IF('[1]Vmesna vrtilna_SKLOP1'!E842&lt;&gt;"",'[1]Vmesna vrtilna_SKLOP1'!F842,"")</f>
        <v>[kos]</v>
      </c>
      <c r="H842" s="19">
        <f>IF('[1]Vmesna vrtilna_SKLOP1'!F842&lt;&gt;"",'[1]Vmesna vrtilna_SKLOP1'!I842,"")</f>
        <v>1</v>
      </c>
      <c r="I842" s="20" t="str">
        <f>IF(I841="Skupaj:","DDV (22%):",IF(I841="DDV (22%):","Skupaj z DDV:",IF(AND('[1]Vmesna vrtilna_SKLOP1'!C842&lt;&gt;"",'[1]Vmesna vrtilna_SKLOP1'!E842=""),"Skupaj:","")))</f>
        <v/>
      </c>
      <c r="J842" s="21">
        <f t="shared" si="27"/>
        <v>0</v>
      </c>
      <c r="K842" s="21">
        <f>IF(I842="Skupaj z DDV:",SUM(K840,K841),IF(I842="DDV (22%):",K841*0.22,IF(AND('[1]Vmesna vrtilna_SKLOP1'!C842&lt;&gt;"",'[1]Vmesna vrtilna_SKLOP1'!D842=""),'[1]Vmesna vrtilna_SKLOP1'!J842,IF(F842&lt;&gt;"",IF('[1]Vmesna vrtilna_SKLOP1'!J842&lt;&gt;"",'[1]Vmesna vrtilna_SKLOP1'!J842,""),""))))</f>
        <v>166.11199999999999</v>
      </c>
      <c r="L842" s="22">
        <f>IF(I841="Skupaj:","DDV (22%):",IF(I841="DDV (22%):","Skupaj z DDV:",IF(AND('[1]Vmesna vrtilna_SKLOP1'!C842&lt;&gt;"",'[1]Vmesna vrtilna_SKLOP1'!E842=""),"Skupaj:",IF(AND('[1]Vmesna vrtilna_SKLOP1'!C842&lt;&gt;"",'[1]Vmesna vrtilna_SKLOP1'!D842=""),'[1]Vmesna vrtilna_SKLOP1'!J842,IF(F842&lt;&gt;"",IF('[1]Vmesna vrtilna_SKLOP1'!J842&lt;&gt;"",'[1]Vmesna vrtilna_SKLOP1'!J842,""),"")))))</f>
        <v>166.11199999999999</v>
      </c>
      <c r="M842" s="22">
        <f t="shared" si="26"/>
        <v>0</v>
      </c>
      <c r="N842" s="22" t="str">
        <f>IF(IFERROR(VLOOKUP(B842,'[1]Vmesna vrtilna_SKLOP1'!B:J,7,0),"")=0,"",IFERROR(VLOOKUP(B842,'[1]Vmesna vrtilna_SKLOP1'!B:J,7,0),""))</f>
        <v/>
      </c>
      <c r="O842" s="22"/>
    </row>
    <row r="843" spans="2:15" ht="15" customHeight="1" x14ac:dyDescent="0.3">
      <c r="B843" s="15" t="str">
        <f>IF(AND('[1]Vmesna vrtilna_SKLOP1'!B843&lt;&gt;"",'[1]Vmesna vrtilna_SKLOP1'!C843&lt;&gt;""),IF('[1]Vmesna vrtilna_SKLOP1'!B843&lt;&gt;"",'[1]Vmesna vrtilna_SKLOP1'!B843,""),"")</f>
        <v/>
      </c>
      <c r="C843" s="16" t="str">
        <f>IF(OR(C842="Posebna oblika",C842="Kulturno zaščiten objekt",C842="Kulturno zaščiten objekt, Posebna oblika"),"Glej zavihek POSEBNI POGOJI",IF(SUM(N842:Q842)=1,"Posebna oblika",IF(SUM(N842:Q842)=10,"Kulturno zaščiten objekt",IF(SUM(N842:Q842)=11,"Kulturno zaščiten objekt, Posebna oblika",IF(AND('[1]Vmesna vrtilna_SKLOP1'!C843&lt;&gt;"",'[1]Vmesna vrtilna_SKLOP1'!D843&lt;&gt;""),IF('[1]Vmesna vrtilna_SKLOP1'!C843&lt;&gt;"",'[1]Vmesna vrtilna_SKLOP1'!C843,""),"")))))</f>
        <v/>
      </c>
      <c r="D843" s="17" t="str">
        <f>IF(IFERROR(VLOOKUP(B843,'[1]Vmesna vrtilna_SKLOP1'!B:J,6,0),"")=0,"",IFERROR(VLOOKUP(B843,'[1]Vmesna vrtilna_SKLOP1'!B:J,6,0),""))</f>
        <v/>
      </c>
      <c r="E843" s="16" t="str">
        <f>IF(IF('[1]Vmesna vrtilna_SKLOP1'!E843&lt;&gt;"",'[1]Vmesna vrtilna_SKLOP1'!D843,"")=0,"",IF('[1]Vmesna vrtilna_SKLOP1'!E843&lt;&gt;"",'[1]Vmesna vrtilna_SKLOP1'!D843,""))</f>
        <v/>
      </c>
      <c r="F843" s="18" t="str">
        <f>IF('[1]Vmesna vrtilna_SKLOP1'!E843&lt;&gt;"",'[1]Vmesna vrtilna_SKLOP1'!E843,"")</f>
        <v>Komarnik-fix, Dim. ŠxV: 0,78x1,94m</v>
      </c>
      <c r="G843" s="15" t="str">
        <f>IF('[1]Vmesna vrtilna_SKLOP1'!E843&lt;&gt;"",'[1]Vmesna vrtilna_SKLOP1'!F843,"")</f>
        <v>[kos]</v>
      </c>
      <c r="H843" s="19">
        <f>IF('[1]Vmesna vrtilna_SKLOP1'!F843&lt;&gt;"",'[1]Vmesna vrtilna_SKLOP1'!I843,"")</f>
        <v>1</v>
      </c>
      <c r="I843" s="20" t="str">
        <f>IF(I842="Skupaj:","DDV (22%):",IF(I842="DDV (22%):","Skupaj z DDV:",IF(AND('[1]Vmesna vrtilna_SKLOP1'!C843&lt;&gt;"",'[1]Vmesna vrtilna_SKLOP1'!E843=""),"Skupaj:","")))</f>
        <v/>
      </c>
      <c r="J843" s="21">
        <f t="shared" si="27"/>
        <v>0</v>
      </c>
      <c r="K843" s="21">
        <f>IF(I843="Skupaj z DDV:",SUM(K841,K842),IF(I843="DDV (22%):",K842*0.22,IF(AND('[1]Vmesna vrtilna_SKLOP1'!C843&lt;&gt;"",'[1]Vmesna vrtilna_SKLOP1'!D843=""),'[1]Vmesna vrtilna_SKLOP1'!J843,IF(F843&lt;&gt;"",IF('[1]Vmesna vrtilna_SKLOP1'!J843&lt;&gt;"",'[1]Vmesna vrtilna_SKLOP1'!J843,""),""))))</f>
        <v>121.05600000000001</v>
      </c>
      <c r="L843" s="22">
        <f>IF(I842="Skupaj:","DDV (22%):",IF(I842="DDV (22%):","Skupaj z DDV:",IF(AND('[1]Vmesna vrtilna_SKLOP1'!C843&lt;&gt;"",'[1]Vmesna vrtilna_SKLOP1'!E843=""),"Skupaj:",IF(AND('[1]Vmesna vrtilna_SKLOP1'!C843&lt;&gt;"",'[1]Vmesna vrtilna_SKLOP1'!D843=""),'[1]Vmesna vrtilna_SKLOP1'!J843,IF(F843&lt;&gt;"",IF('[1]Vmesna vrtilna_SKLOP1'!J843&lt;&gt;"",'[1]Vmesna vrtilna_SKLOP1'!J843,""),"")))))</f>
        <v>121.05600000000001</v>
      </c>
      <c r="M843" s="22">
        <f t="shared" si="26"/>
        <v>0</v>
      </c>
      <c r="N843" s="22" t="str">
        <f>IF(IFERROR(VLOOKUP(B843,'[1]Vmesna vrtilna_SKLOP1'!B:J,7,0),"")=0,"",IFERROR(VLOOKUP(B843,'[1]Vmesna vrtilna_SKLOP1'!B:J,7,0),""))</f>
        <v/>
      </c>
      <c r="O843" s="22"/>
    </row>
    <row r="844" spans="2:15" ht="15" customHeight="1" x14ac:dyDescent="0.3">
      <c r="B844" s="15" t="str">
        <f>IF(AND('[1]Vmesna vrtilna_SKLOP1'!B844&lt;&gt;"",'[1]Vmesna vrtilna_SKLOP1'!C844&lt;&gt;""),IF('[1]Vmesna vrtilna_SKLOP1'!B844&lt;&gt;"",'[1]Vmesna vrtilna_SKLOP1'!B844,""),"")</f>
        <v/>
      </c>
      <c r="C844" s="16" t="str">
        <f>IF(OR(C843="Posebna oblika",C843="Kulturno zaščiten objekt",C843="Kulturno zaščiten objekt, Posebna oblika"),"Glej zavihek POSEBNI POGOJI",IF(SUM(N843:Q843)=1,"Posebna oblika",IF(SUM(N843:Q843)=10,"Kulturno zaščiten objekt",IF(SUM(N843:Q843)=11,"Kulturno zaščiten objekt, Posebna oblika",IF(AND('[1]Vmesna vrtilna_SKLOP1'!C844&lt;&gt;"",'[1]Vmesna vrtilna_SKLOP1'!D844&lt;&gt;""),IF('[1]Vmesna vrtilna_SKLOP1'!C844&lt;&gt;"",'[1]Vmesna vrtilna_SKLOP1'!C844,""),"")))))</f>
        <v/>
      </c>
      <c r="D844" s="17" t="str">
        <f>IF(IFERROR(VLOOKUP(B844,'[1]Vmesna vrtilna_SKLOP1'!B:J,6,0),"")=0,"",IFERROR(VLOOKUP(B844,'[1]Vmesna vrtilna_SKLOP1'!B:J,6,0),""))</f>
        <v/>
      </c>
      <c r="E844" s="16" t="str">
        <f>IF(IF('[1]Vmesna vrtilna_SKLOP1'!E844&lt;&gt;"",'[1]Vmesna vrtilna_SKLOP1'!D844,"")=0,"",IF('[1]Vmesna vrtilna_SKLOP1'!E844&lt;&gt;"",'[1]Vmesna vrtilna_SKLOP1'!D844,""))</f>
        <v/>
      </c>
      <c r="F844" s="18" t="str">
        <f>IF('[1]Vmesna vrtilna_SKLOP1'!E844&lt;&gt;"",'[1]Vmesna vrtilna_SKLOP1'!E844,"")</f>
        <v>Komarnik-fix, Dim. ŠxV: 0,99x0,99m</v>
      </c>
      <c r="G844" s="15" t="str">
        <f>IF('[1]Vmesna vrtilna_SKLOP1'!E844&lt;&gt;"",'[1]Vmesna vrtilna_SKLOP1'!F844,"")</f>
        <v>[kos]</v>
      </c>
      <c r="H844" s="19">
        <f>IF('[1]Vmesna vrtilna_SKLOP1'!F844&lt;&gt;"",'[1]Vmesna vrtilna_SKLOP1'!I844,"")</f>
        <v>1</v>
      </c>
      <c r="I844" s="20" t="str">
        <f>IF(I843="Skupaj:","DDV (22%):",IF(I843="DDV (22%):","Skupaj z DDV:",IF(AND('[1]Vmesna vrtilna_SKLOP1'!C844&lt;&gt;"",'[1]Vmesna vrtilna_SKLOP1'!E844=""),"Skupaj:","")))</f>
        <v/>
      </c>
      <c r="J844" s="21">
        <f t="shared" si="27"/>
        <v>0</v>
      </c>
      <c r="K844" s="21">
        <f>IF(I844="Skupaj z DDV:",SUM(K842,K843),IF(I844="DDV (22%):",K843*0.22,IF(AND('[1]Vmesna vrtilna_SKLOP1'!C844&lt;&gt;"",'[1]Vmesna vrtilna_SKLOP1'!D844=""),'[1]Vmesna vrtilna_SKLOP1'!J844,IF(F844&lt;&gt;"",IF('[1]Vmesna vrtilna_SKLOP1'!J844&lt;&gt;"",'[1]Vmesna vrtilna_SKLOP1'!J844,""),""))))</f>
        <v>78.408000000000001</v>
      </c>
      <c r="L844" s="22">
        <f>IF(I843="Skupaj:","DDV (22%):",IF(I843="DDV (22%):","Skupaj z DDV:",IF(AND('[1]Vmesna vrtilna_SKLOP1'!C844&lt;&gt;"",'[1]Vmesna vrtilna_SKLOP1'!E844=""),"Skupaj:",IF(AND('[1]Vmesna vrtilna_SKLOP1'!C844&lt;&gt;"",'[1]Vmesna vrtilna_SKLOP1'!D844=""),'[1]Vmesna vrtilna_SKLOP1'!J844,IF(F844&lt;&gt;"",IF('[1]Vmesna vrtilna_SKLOP1'!J844&lt;&gt;"",'[1]Vmesna vrtilna_SKLOP1'!J844,""),"")))))</f>
        <v>78.408000000000001</v>
      </c>
      <c r="M844" s="22">
        <f t="shared" si="26"/>
        <v>0</v>
      </c>
      <c r="N844" s="22" t="str">
        <f>IF(IFERROR(VLOOKUP(B844,'[1]Vmesna vrtilna_SKLOP1'!B:J,7,0),"")=0,"",IFERROR(VLOOKUP(B844,'[1]Vmesna vrtilna_SKLOP1'!B:J,7,0),""))</f>
        <v/>
      </c>
      <c r="O844" s="22"/>
    </row>
    <row r="845" spans="2:15" ht="15" customHeight="1" x14ac:dyDescent="0.3">
      <c r="B845" s="15" t="str">
        <f>IF(AND('[1]Vmesna vrtilna_SKLOP1'!B845&lt;&gt;"",'[1]Vmesna vrtilna_SKLOP1'!C845&lt;&gt;""),IF('[1]Vmesna vrtilna_SKLOP1'!B845&lt;&gt;"",'[1]Vmesna vrtilna_SKLOP1'!B845,""),"")</f>
        <v/>
      </c>
      <c r="C845" s="16" t="str">
        <f>IF(OR(C844="Posebna oblika",C844="Kulturno zaščiten objekt",C844="Kulturno zaščiten objekt, Posebna oblika"),"Glej zavihek POSEBNI POGOJI",IF(SUM(N844:Q844)=1,"Posebna oblika",IF(SUM(N844:Q844)=10,"Kulturno zaščiten objekt",IF(SUM(N844:Q844)=11,"Kulturno zaščiten objekt, Posebna oblika",IF(AND('[1]Vmesna vrtilna_SKLOP1'!C845&lt;&gt;"",'[1]Vmesna vrtilna_SKLOP1'!D845&lt;&gt;""),IF('[1]Vmesna vrtilna_SKLOP1'!C845&lt;&gt;"",'[1]Vmesna vrtilna_SKLOP1'!C845,""),"")))))</f>
        <v/>
      </c>
      <c r="D845" s="17" t="str">
        <f>IF(IFERROR(VLOOKUP(B845,'[1]Vmesna vrtilna_SKLOP1'!B:J,6,0),"")=0,"",IFERROR(VLOOKUP(B845,'[1]Vmesna vrtilna_SKLOP1'!B:J,6,0),""))</f>
        <v/>
      </c>
      <c r="E845" s="16" t="str">
        <f>IF(IF('[1]Vmesna vrtilna_SKLOP1'!E845&lt;&gt;"",'[1]Vmesna vrtilna_SKLOP1'!D845,"")=0,"",IF('[1]Vmesna vrtilna_SKLOP1'!E845&lt;&gt;"",'[1]Vmesna vrtilna_SKLOP1'!D845,""))</f>
        <v/>
      </c>
      <c r="F845" s="18" t="str">
        <f>IF('[1]Vmesna vrtilna_SKLOP1'!E845&lt;&gt;"",'[1]Vmesna vrtilna_SKLOP1'!E845,"")</f>
        <v>Komarnik-fix, Dim. ŠxV: 1,68x1,01m</v>
      </c>
      <c r="G845" s="15" t="str">
        <f>IF('[1]Vmesna vrtilna_SKLOP1'!E845&lt;&gt;"",'[1]Vmesna vrtilna_SKLOP1'!F845,"")</f>
        <v>[kos]</v>
      </c>
      <c r="H845" s="19">
        <f>IF('[1]Vmesna vrtilna_SKLOP1'!F845&lt;&gt;"",'[1]Vmesna vrtilna_SKLOP1'!I845,"")</f>
        <v>1</v>
      </c>
      <c r="I845" s="20" t="str">
        <f>IF(I844="Skupaj:","DDV (22%):",IF(I844="DDV (22%):","Skupaj z DDV:",IF(AND('[1]Vmesna vrtilna_SKLOP1'!C845&lt;&gt;"",'[1]Vmesna vrtilna_SKLOP1'!E845=""),"Skupaj:","")))</f>
        <v/>
      </c>
      <c r="J845" s="21">
        <f t="shared" si="27"/>
        <v>0</v>
      </c>
      <c r="K845" s="21">
        <f>IF(I845="Skupaj z DDV:",SUM(K843,K844),IF(I845="DDV (22%):",K844*0.22,IF(AND('[1]Vmesna vrtilna_SKLOP1'!C845&lt;&gt;"",'[1]Vmesna vrtilna_SKLOP1'!D845=""),'[1]Vmesna vrtilna_SKLOP1'!J845,IF(F845&lt;&gt;"",IF('[1]Vmesna vrtilna_SKLOP1'!J845&lt;&gt;"",'[1]Vmesna vrtilna_SKLOP1'!J845,""),""))))</f>
        <v>135.744</v>
      </c>
      <c r="L845" s="22">
        <f>IF(I844="Skupaj:","DDV (22%):",IF(I844="DDV (22%):","Skupaj z DDV:",IF(AND('[1]Vmesna vrtilna_SKLOP1'!C845&lt;&gt;"",'[1]Vmesna vrtilna_SKLOP1'!E845=""),"Skupaj:",IF(AND('[1]Vmesna vrtilna_SKLOP1'!C845&lt;&gt;"",'[1]Vmesna vrtilna_SKLOP1'!D845=""),'[1]Vmesna vrtilna_SKLOP1'!J845,IF(F845&lt;&gt;"",IF('[1]Vmesna vrtilna_SKLOP1'!J845&lt;&gt;"",'[1]Vmesna vrtilna_SKLOP1'!J845,""),"")))))</f>
        <v>135.744</v>
      </c>
      <c r="M845" s="22">
        <f t="shared" si="26"/>
        <v>0</v>
      </c>
      <c r="N845" s="22" t="str">
        <f>IF(IFERROR(VLOOKUP(B845,'[1]Vmesna vrtilna_SKLOP1'!B:J,7,0),"")=0,"",IFERROR(VLOOKUP(B845,'[1]Vmesna vrtilna_SKLOP1'!B:J,7,0),""))</f>
        <v/>
      </c>
      <c r="O845" s="22"/>
    </row>
    <row r="846" spans="2:15" ht="15" customHeight="1" x14ac:dyDescent="0.3">
      <c r="B846" s="15" t="str">
        <f>IF(AND('[1]Vmesna vrtilna_SKLOP1'!B846&lt;&gt;"",'[1]Vmesna vrtilna_SKLOP1'!C846&lt;&gt;""),IF('[1]Vmesna vrtilna_SKLOP1'!B846&lt;&gt;"",'[1]Vmesna vrtilna_SKLOP1'!B846,""),"")</f>
        <v/>
      </c>
      <c r="C846" s="16" t="str">
        <f>IF(OR(C845="Posebna oblika",C845="Kulturno zaščiten objekt",C845="Kulturno zaščiten objekt, Posebna oblika"),"Glej zavihek POSEBNI POGOJI",IF(SUM(N845:Q845)=1,"Posebna oblika",IF(SUM(N845:Q845)=10,"Kulturno zaščiten objekt",IF(SUM(N845:Q845)=11,"Kulturno zaščiten objekt, Posebna oblika",IF(AND('[1]Vmesna vrtilna_SKLOP1'!C846&lt;&gt;"",'[1]Vmesna vrtilna_SKLOP1'!D846&lt;&gt;""),IF('[1]Vmesna vrtilna_SKLOP1'!C846&lt;&gt;"",'[1]Vmesna vrtilna_SKLOP1'!C846,""),"")))))</f>
        <v/>
      </c>
      <c r="D846" s="17" t="str">
        <f>IF(IFERROR(VLOOKUP(B846,'[1]Vmesna vrtilna_SKLOP1'!B:J,6,0),"")=0,"",IFERROR(VLOOKUP(B846,'[1]Vmesna vrtilna_SKLOP1'!B:J,6,0),""))</f>
        <v/>
      </c>
      <c r="E846" s="16" t="str">
        <f>IF(IF('[1]Vmesna vrtilna_SKLOP1'!E846&lt;&gt;"",'[1]Vmesna vrtilna_SKLOP1'!D846,"")=0,"",IF('[1]Vmesna vrtilna_SKLOP1'!E846&lt;&gt;"",'[1]Vmesna vrtilna_SKLOP1'!D846,""))</f>
        <v/>
      </c>
      <c r="F846" s="18" t="str">
        <f>IF('[1]Vmesna vrtilna_SKLOP1'!E846&lt;&gt;"",'[1]Vmesna vrtilna_SKLOP1'!E846,"")</f>
        <v/>
      </c>
      <c r="G846" s="15" t="str">
        <f>IF('[1]Vmesna vrtilna_SKLOP1'!E846&lt;&gt;"",'[1]Vmesna vrtilna_SKLOP1'!F846,"")</f>
        <v/>
      </c>
      <c r="H846" s="19" t="str">
        <f>IF('[1]Vmesna vrtilna_SKLOP1'!F846&lt;&gt;"",'[1]Vmesna vrtilna_SKLOP1'!I846,"")</f>
        <v/>
      </c>
      <c r="I846" s="20" t="str">
        <f>IF(I845="Skupaj:","DDV (22%):",IF(I845="DDV (22%):","Skupaj z DDV:",IF(AND('[1]Vmesna vrtilna_SKLOP1'!C846&lt;&gt;"",'[1]Vmesna vrtilna_SKLOP1'!E846=""),"Skupaj:","")))</f>
        <v/>
      </c>
      <c r="J846" s="21" t="str">
        <f t="shared" si="27"/>
        <v/>
      </c>
      <c r="K846" s="21" t="str">
        <f>IF(I846="Skupaj z DDV:",SUM(K844,K845),IF(I846="DDV (22%):",K845*0.22,IF(AND('[1]Vmesna vrtilna_SKLOP1'!C846&lt;&gt;"",'[1]Vmesna vrtilna_SKLOP1'!D846=""),'[1]Vmesna vrtilna_SKLOP1'!J846,IF(F846&lt;&gt;"",IF('[1]Vmesna vrtilna_SKLOP1'!J846&lt;&gt;"",'[1]Vmesna vrtilna_SKLOP1'!J846,""),""))))</f>
        <v/>
      </c>
      <c r="L846" s="22" t="str">
        <f>IF(I845="Skupaj:","DDV (22%):",IF(I845="DDV (22%):","Skupaj z DDV:",IF(AND('[1]Vmesna vrtilna_SKLOP1'!C846&lt;&gt;"",'[1]Vmesna vrtilna_SKLOP1'!E846=""),"Skupaj:",IF(AND('[1]Vmesna vrtilna_SKLOP1'!C846&lt;&gt;"",'[1]Vmesna vrtilna_SKLOP1'!D846=""),'[1]Vmesna vrtilna_SKLOP1'!J846,IF(F846&lt;&gt;"",IF('[1]Vmesna vrtilna_SKLOP1'!J846&lt;&gt;"",'[1]Vmesna vrtilna_SKLOP1'!J846,""),"")))))</f>
        <v/>
      </c>
      <c r="M846" s="22">
        <f t="shared" si="26"/>
        <v>0</v>
      </c>
      <c r="N846" s="22" t="str">
        <f>IF(IFERROR(VLOOKUP(B846,'[1]Vmesna vrtilna_SKLOP1'!B:J,7,0),"")=0,"",IFERROR(VLOOKUP(B846,'[1]Vmesna vrtilna_SKLOP1'!B:J,7,0),""))</f>
        <v/>
      </c>
      <c r="O846" s="22"/>
    </row>
    <row r="847" spans="2:15" ht="15" customHeight="1" x14ac:dyDescent="0.3">
      <c r="B847" s="15" t="str">
        <f>IF(AND('[1]Vmesna vrtilna_SKLOP1'!B847&lt;&gt;"",'[1]Vmesna vrtilna_SKLOP1'!C847&lt;&gt;""),IF('[1]Vmesna vrtilna_SKLOP1'!B847&lt;&gt;"",'[1]Vmesna vrtilna_SKLOP1'!B847,""),"")</f>
        <v/>
      </c>
      <c r="C847" s="16" t="str">
        <f>IF(OR(C846="Posebna oblika",C846="Kulturno zaščiten objekt",C846="Kulturno zaščiten objekt, Posebna oblika"),"Glej zavihek POSEBNI POGOJI",IF(SUM(N846:Q846)=1,"Posebna oblika",IF(SUM(N846:Q846)=10,"Kulturno zaščiten objekt",IF(SUM(N846:Q846)=11,"Kulturno zaščiten objekt, Posebna oblika",IF(AND('[1]Vmesna vrtilna_SKLOP1'!C847&lt;&gt;"",'[1]Vmesna vrtilna_SKLOP1'!D847&lt;&gt;""),IF('[1]Vmesna vrtilna_SKLOP1'!C847&lt;&gt;"",'[1]Vmesna vrtilna_SKLOP1'!C847,""),"")))))</f>
        <v/>
      </c>
      <c r="D847" s="17" t="str">
        <f>IF(IFERROR(VLOOKUP(B847,'[1]Vmesna vrtilna_SKLOP1'!B:J,6,0),"")=0,"",IFERROR(VLOOKUP(B847,'[1]Vmesna vrtilna_SKLOP1'!B:J,6,0),""))</f>
        <v/>
      </c>
      <c r="E847" s="16" t="str">
        <f>IF(IF('[1]Vmesna vrtilna_SKLOP1'!E847&lt;&gt;"",'[1]Vmesna vrtilna_SKLOP1'!D847,"")=0,"",IF('[1]Vmesna vrtilna_SKLOP1'!E847&lt;&gt;"",'[1]Vmesna vrtilna_SKLOP1'!D847,""))</f>
        <v>Slikopleskarska dela</v>
      </c>
      <c r="F847" s="18" t="str">
        <f>IF('[1]Vmesna vrtilna_SKLOP1'!E847&lt;&gt;"",'[1]Vmesna vrtilna_SKLOP1'!E847,"")</f>
        <v>Slikopleskarska dela na špaletah</v>
      </c>
      <c r="G847" s="15" t="str">
        <f>IF('[1]Vmesna vrtilna_SKLOP1'!E847&lt;&gt;"",'[1]Vmesna vrtilna_SKLOP1'!F847,"")</f>
        <v>[m1]</v>
      </c>
      <c r="H847" s="19">
        <f>IF('[1]Vmesna vrtilna_SKLOP1'!F847&lt;&gt;"",'[1]Vmesna vrtilna_SKLOP1'!I847,"")</f>
        <v>30.119999999999997</v>
      </c>
      <c r="I847" s="20" t="str">
        <f>IF(I846="Skupaj:","DDV (22%):",IF(I846="DDV (22%):","Skupaj z DDV:",IF(AND('[1]Vmesna vrtilna_SKLOP1'!C847&lt;&gt;"",'[1]Vmesna vrtilna_SKLOP1'!E847=""),"Skupaj:","")))</f>
        <v/>
      </c>
      <c r="J847" s="21">
        <f t="shared" si="27"/>
        <v>0</v>
      </c>
      <c r="K847" s="21">
        <f>IF(I847="Skupaj z DDV:",SUM(K845,K846),IF(I847="DDV (22%):",K846*0.22,IF(AND('[1]Vmesna vrtilna_SKLOP1'!C847&lt;&gt;"",'[1]Vmesna vrtilna_SKLOP1'!D847=""),'[1]Vmesna vrtilna_SKLOP1'!J847,IF(F847&lt;&gt;"",IF('[1]Vmesna vrtilna_SKLOP1'!J847&lt;&gt;"",'[1]Vmesna vrtilna_SKLOP1'!J847,""),""))))</f>
        <v>477.92</v>
      </c>
      <c r="L847" s="22">
        <f>IF(I846="Skupaj:","DDV (22%):",IF(I846="DDV (22%):","Skupaj z DDV:",IF(AND('[1]Vmesna vrtilna_SKLOP1'!C847&lt;&gt;"",'[1]Vmesna vrtilna_SKLOP1'!E847=""),"Skupaj:",IF(AND('[1]Vmesna vrtilna_SKLOP1'!C847&lt;&gt;"",'[1]Vmesna vrtilna_SKLOP1'!D847=""),'[1]Vmesna vrtilna_SKLOP1'!J847,IF(F847&lt;&gt;"",IF('[1]Vmesna vrtilna_SKLOP1'!J847&lt;&gt;"",'[1]Vmesna vrtilna_SKLOP1'!J847,""),"")))))</f>
        <v>477.92</v>
      </c>
      <c r="M847" s="22">
        <f t="shared" si="26"/>
        <v>0</v>
      </c>
      <c r="N847" s="22" t="str">
        <f>IF(IFERROR(VLOOKUP(B847,'[1]Vmesna vrtilna_SKLOP1'!B:J,7,0),"")=0,"",IFERROR(VLOOKUP(B847,'[1]Vmesna vrtilna_SKLOP1'!B:J,7,0),""))</f>
        <v/>
      </c>
      <c r="O847" s="22"/>
    </row>
    <row r="848" spans="2:15" ht="15" customHeight="1" x14ac:dyDescent="0.3">
      <c r="B848" s="15" t="str">
        <f>IF(AND('[1]Vmesna vrtilna_SKLOP1'!B848&lt;&gt;"",'[1]Vmesna vrtilna_SKLOP1'!C848&lt;&gt;""),IF('[1]Vmesna vrtilna_SKLOP1'!B848&lt;&gt;"",'[1]Vmesna vrtilna_SKLOP1'!B848,""),"")</f>
        <v/>
      </c>
      <c r="C848" s="16" t="str">
        <f>IF(OR(C847="Posebna oblika",C847="Kulturno zaščiten objekt",C847="Kulturno zaščiten objekt, Posebna oblika"),"Glej zavihek POSEBNI POGOJI",IF(SUM(N847:Q847)=1,"Posebna oblika",IF(SUM(N847:Q847)=10,"Kulturno zaščiten objekt",IF(SUM(N847:Q847)=11,"Kulturno zaščiten objekt, Posebna oblika",IF(AND('[1]Vmesna vrtilna_SKLOP1'!C848&lt;&gt;"",'[1]Vmesna vrtilna_SKLOP1'!D848&lt;&gt;""),IF('[1]Vmesna vrtilna_SKLOP1'!C848&lt;&gt;"",'[1]Vmesna vrtilna_SKLOP1'!C848,""),"")))))</f>
        <v/>
      </c>
      <c r="D848" s="17" t="str">
        <f>IF(IFERROR(VLOOKUP(B848,'[1]Vmesna vrtilna_SKLOP1'!B:J,6,0),"")=0,"",IFERROR(VLOOKUP(B848,'[1]Vmesna vrtilna_SKLOP1'!B:J,6,0),""))</f>
        <v/>
      </c>
      <c r="E848" s="16" t="str">
        <f>IF(IF('[1]Vmesna vrtilna_SKLOP1'!E848&lt;&gt;"",'[1]Vmesna vrtilna_SKLOP1'!D848,"")=0,"",IF('[1]Vmesna vrtilna_SKLOP1'!E848&lt;&gt;"",'[1]Vmesna vrtilna_SKLOP1'!D848,""))</f>
        <v/>
      </c>
      <c r="F848" s="18" t="str">
        <f>IF('[1]Vmesna vrtilna_SKLOP1'!E848&lt;&gt;"",'[1]Vmesna vrtilna_SKLOP1'!E848,"")</f>
        <v/>
      </c>
      <c r="G848" s="15" t="str">
        <f>IF('[1]Vmesna vrtilna_SKLOP1'!E848&lt;&gt;"",'[1]Vmesna vrtilna_SKLOP1'!F848,"")</f>
        <v/>
      </c>
      <c r="H848" s="19" t="str">
        <f>IF('[1]Vmesna vrtilna_SKLOP1'!F848&lt;&gt;"",'[1]Vmesna vrtilna_SKLOP1'!I848,"")</f>
        <v/>
      </c>
      <c r="I848" s="20" t="str">
        <f>IF(I847="Skupaj:","DDV (22%):",IF(I847="DDV (22%):","Skupaj z DDV:",IF(AND('[1]Vmesna vrtilna_SKLOP1'!C848&lt;&gt;"",'[1]Vmesna vrtilna_SKLOP1'!E848=""),"Skupaj:","")))</f>
        <v/>
      </c>
      <c r="J848" s="21" t="str">
        <f t="shared" si="27"/>
        <v/>
      </c>
      <c r="K848" s="21" t="str">
        <f>IF(I848="Skupaj z DDV:",SUM(K846,K847),IF(I848="DDV (22%):",K847*0.22,IF(AND('[1]Vmesna vrtilna_SKLOP1'!C848&lt;&gt;"",'[1]Vmesna vrtilna_SKLOP1'!D848=""),'[1]Vmesna vrtilna_SKLOP1'!J848,IF(F848&lt;&gt;"",IF('[1]Vmesna vrtilna_SKLOP1'!J848&lt;&gt;"",'[1]Vmesna vrtilna_SKLOP1'!J848,""),""))))</f>
        <v/>
      </c>
      <c r="L848" s="22" t="str">
        <f>IF(I847="Skupaj:","DDV (22%):",IF(I847="DDV (22%):","Skupaj z DDV:",IF(AND('[1]Vmesna vrtilna_SKLOP1'!C848&lt;&gt;"",'[1]Vmesna vrtilna_SKLOP1'!E848=""),"Skupaj:",IF(AND('[1]Vmesna vrtilna_SKLOP1'!C848&lt;&gt;"",'[1]Vmesna vrtilna_SKLOP1'!D848=""),'[1]Vmesna vrtilna_SKLOP1'!J848,IF(F848&lt;&gt;"",IF('[1]Vmesna vrtilna_SKLOP1'!J848&lt;&gt;"",'[1]Vmesna vrtilna_SKLOP1'!J848,""),"")))))</f>
        <v/>
      </c>
      <c r="M848" s="22">
        <f t="shared" si="26"/>
        <v>0</v>
      </c>
      <c r="N848" s="22" t="str">
        <f>IF(IFERROR(VLOOKUP(B848,'[1]Vmesna vrtilna_SKLOP1'!B:J,7,0),"")=0,"",IFERROR(VLOOKUP(B848,'[1]Vmesna vrtilna_SKLOP1'!B:J,7,0),""))</f>
        <v/>
      </c>
      <c r="O848" s="22"/>
    </row>
    <row r="849" spans="2:15" ht="15" customHeight="1" x14ac:dyDescent="0.3">
      <c r="B849" s="15" t="str">
        <f>IF(AND('[1]Vmesna vrtilna_SKLOP1'!B849&lt;&gt;"",'[1]Vmesna vrtilna_SKLOP1'!C849&lt;&gt;""),IF('[1]Vmesna vrtilna_SKLOP1'!B849&lt;&gt;"",'[1]Vmesna vrtilna_SKLOP1'!B849,""),"")</f>
        <v/>
      </c>
      <c r="C849" s="16" t="str">
        <f>IF(OR(C848="Posebna oblika",C848="Kulturno zaščiten objekt",C848="Kulturno zaščiten objekt, Posebna oblika"),"Glej zavihek POSEBNI POGOJI",IF(SUM(N848:Q848)=1,"Posebna oblika",IF(SUM(N848:Q848)=10,"Kulturno zaščiten objekt",IF(SUM(N848:Q848)=11,"Kulturno zaščiten objekt, Posebna oblika",IF(AND('[1]Vmesna vrtilna_SKLOP1'!C849&lt;&gt;"",'[1]Vmesna vrtilna_SKLOP1'!D849&lt;&gt;""),IF('[1]Vmesna vrtilna_SKLOP1'!C849&lt;&gt;"",'[1]Vmesna vrtilna_SKLOP1'!C849,""),"")))))</f>
        <v/>
      </c>
      <c r="D849" s="17" t="str">
        <f>IF(IFERROR(VLOOKUP(B849,'[1]Vmesna vrtilna_SKLOP1'!B:J,6,0),"")=0,"",IFERROR(VLOOKUP(B849,'[1]Vmesna vrtilna_SKLOP1'!B:J,6,0),""))</f>
        <v/>
      </c>
      <c r="E849" s="16" t="str">
        <f>IF(IF('[1]Vmesna vrtilna_SKLOP1'!E849&lt;&gt;"",'[1]Vmesna vrtilna_SKLOP1'!D849,"")=0,"",IF('[1]Vmesna vrtilna_SKLOP1'!E849&lt;&gt;"",'[1]Vmesna vrtilna_SKLOP1'!D849,""))</f>
        <v/>
      </c>
      <c r="F849" s="18" t="str">
        <f>IF('[1]Vmesna vrtilna_SKLOP1'!E849&lt;&gt;"",'[1]Vmesna vrtilna_SKLOP1'!E849,"")</f>
        <v/>
      </c>
      <c r="G849" s="15" t="str">
        <f>IF('[1]Vmesna vrtilna_SKLOP1'!E849&lt;&gt;"",'[1]Vmesna vrtilna_SKLOP1'!F849,"")</f>
        <v/>
      </c>
      <c r="H849" s="19" t="str">
        <f>IF('[1]Vmesna vrtilna_SKLOP1'!F849&lt;&gt;"",'[1]Vmesna vrtilna_SKLOP1'!I849,"")</f>
        <v/>
      </c>
      <c r="I849" s="20" t="str">
        <f>IF(I848="Skupaj:","DDV (22%):",IF(I848="DDV (22%):","Skupaj z DDV:",IF(AND('[1]Vmesna vrtilna_SKLOP1'!C849&lt;&gt;"",'[1]Vmesna vrtilna_SKLOP1'!E849=""),"Skupaj:","")))</f>
        <v>Skupaj:</v>
      </c>
      <c r="J849" s="21">
        <f t="shared" si="27"/>
        <v>0</v>
      </c>
      <c r="K849" s="21">
        <f>IF(I849="Skupaj z DDV:",SUM(K847,K848),IF(I849="DDV (22%):",K848*0.22,IF(AND('[1]Vmesna vrtilna_SKLOP1'!C849&lt;&gt;"",'[1]Vmesna vrtilna_SKLOP1'!D849=""),'[1]Vmesna vrtilna_SKLOP1'!J849,IF(F849&lt;&gt;"",IF('[1]Vmesna vrtilna_SKLOP1'!J849&lt;&gt;"",'[1]Vmesna vrtilna_SKLOP1'!J849,""),""))))</f>
        <v>9471.1564846361143</v>
      </c>
      <c r="L849" s="22" t="str">
        <f>IF(I848="Skupaj:","DDV (22%):",IF(I848="DDV (22%):","Skupaj z DDV:",IF(AND('[1]Vmesna vrtilna_SKLOP1'!C849&lt;&gt;"",'[1]Vmesna vrtilna_SKLOP1'!E849=""),"Skupaj:",IF(AND('[1]Vmesna vrtilna_SKLOP1'!C849&lt;&gt;"",'[1]Vmesna vrtilna_SKLOP1'!D849=""),'[1]Vmesna vrtilna_SKLOP1'!J849,IF(F849&lt;&gt;"",IF('[1]Vmesna vrtilna_SKLOP1'!J849&lt;&gt;"",'[1]Vmesna vrtilna_SKLOP1'!J849,""),"")))))</f>
        <v>Skupaj:</v>
      </c>
      <c r="M849" s="22">
        <f t="shared" si="26"/>
        <v>0</v>
      </c>
      <c r="N849" s="22" t="str">
        <f>IF(IFERROR(VLOOKUP(B849,'[1]Vmesna vrtilna_SKLOP1'!B:J,7,0),"")=0,"",IFERROR(VLOOKUP(B849,'[1]Vmesna vrtilna_SKLOP1'!B:J,7,0),""))</f>
        <v/>
      </c>
      <c r="O849" s="22"/>
    </row>
    <row r="850" spans="2:15" ht="15" customHeight="1" x14ac:dyDescent="0.3">
      <c r="B850" s="15" t="str">
        <f>IF(AND('[1]Vmesna vrtilna_SKLOP1'!B850&lt;&gt;"",'[1]Vmesna vrtilna_SKLOP1'!C850&lt;&gt;""),IF('[1]Vmesna vrtilna_SKLOP1'!B850&lt;&gt;"",'[1]Vmesna vrtilna_SKLOP1'!B850,""),"")</f>
        <v/>
      </c>
      <c r="C850" s="16" t="str">
        <f>IF(OR(C849="Posebna oblika",C849="Kulturno zaščiten objekt",C849="Kulturno zaščiten objekt, Posebna oblika"),"Glej zavihek POSEBNI POGOJI",IF(SUM(N849:Q849)=1,"Posebna oblika",IF(SUM(N849:Q849)=10,"Kulturno zaščiten objekt",IF(SUM(N849:Q849)=11,"Kulturno zaščiten objekt, Posebna oblika",IF(AND('[1]Vmesna vrtilna_SKLOP1'!C850&lt;&gt;"",'[1]Vmesna vrtilna_SKLOP1'!D850&lt;&gt;""),IF('[1]Vmesna vrtilna_SKLOP1'!C850&lt;&gt;"",'[1]Vmesna vrtilna_SKLOP1'!C850,""),"")))))</f>
        <v/>
      </c>
      <c r="D850" s="17" t="str">
        <f>IF(IFERROR(VLOOKUP(B850,'[1]Vmesna vrtilna_SKLOP1'!B:J,6,0),"")=0,"",IFERROR(VLOOKUP(B850,'[1]Vmesna vrtilna_SKLOP1'!B:J,6,0),""))</f>
        <v/>
      </c>
      <c r="E850" s="16" t="str">
        <f>IF(IF('[1]Vmesna vrtilna_SKLOP1'!E850&lt;&gt;"",'[1]Vmesna vrtilna_SKLOP1'!D850,"")=0,"",IF('[1]Vmesna vrtilna_SKLOP1'!E850&lt;&gt;"",'[1]Vmesna vrtilna_SKLOP1'!D850,""))</f>
        <v/>
      </c>
      <c r="F850" s="18" t="str">
        <f>IF('[1]Vmesna vrtilna_SKLOP1'!E850&lt;&gt;"",'[1]Vmesna vrtilna_SKLOP1'!E850,"")</f>
        <v/>
      </c>
      <c r="G850" s="15" t="str">
        <f>IF('[1]Vmesna vrtilna_SKLOP1'!E850&lt;&gt;"",'[1]Vmesna vrtilna_SKLOP1'!F850,"")</f>
        <v/>
      </c>
      <c r="H850" s="19" t="str">
        <f>IF('[1]Vmesna vrtilna_SKLOP1'!F850&lt;&gt;"",'[1]Vmesna vrtilna_SKLOP1'!I850,"")</f>
        <v/>
      </c>
      <c r="I850" s="20" t="str">
        <f>IF(I849="Skupaj:","DDV (22%):",IF(I849="DDV (22%):","Skupaj z DDV:",IF(AND('[1]Vmesna vrtilna_SKLOP1'!C850&lt;&gt;"",'[1]Vmesna vrtilna_SKLOP1'!E850=""),"Skupaj:","")))</f>
        <v>DDV (22%):</v>
      </c>
      <c r="J850" s="21">
        <f t="shared" si="27"/>
        <v>0</v>
      </c>
      <c r="K850" s="21">
        <f>IF(I850="Skupaj z DDV:",SUM(K848,K849),IF(I850="DDV (22%):",K849*0.22,IF(AND('[1]Vmesna vrtilna_SKLOP1'!C850&lt;&gt;"",'[1]Vmesna vrtilna_SKLOP1'!D850=""),'[1]Vmesna vrtilna_SKLOP1'!J850,IF(F850&lt;&gt;"",IF('[1]Vmesna vrtilna_SKLOP1'!J850&lt;&gt;"",'[1]Vmesna vrtilna_SKLOP1'!J850,""),""))))</f>
        <v>2083.6544266199453</v>
      </c>
      <c r="L850" s="22" t="str">
        <f>IF(I849="Skupaj:","DDV (22%):",IF(I849="DDV (22%):","Skupaj z DDV:",IF(AND('[1]Vmesna vrtilna_SKLOP1'!C850&lt;&gt;"",'[1]Vmesna vrtilna_SKLOP1'!E850=""),"Skupaj:",IF(AND('[1]Vmesna vrtilna_SKLOP1'!C850&lt;&gt;"",'[1]Vmesna vrtilna_SKLOP1'!D850=""),'[1]Vmesna vrtilna_SKLOP1'!J850,IF(F850&lt;&gt;"",IF('[1]Vmesna vrtilna_SKLOP1'!J850&lt;&gt;"",'[1]Vmesna vrtilna_SKLOP1'!J850,""),"")))))</f>
        <v>DDV (22%):</v>
      </c>
      <c r="M850" s="22">
        <f t="shared" si="26"/>
        <v>0</v>
      </c>
      <c r="N850" s="22" t="str">
        <f>IF(IFERROR(VLOOKUP(B850,'[1]Vmesna vrtilna_SKLOP1'!B:J,7,0),"")=0,"",IFERROR(VLOOKUP(B850,'[1]Vmesna vrtilna_SKLOP1'!B:J,7,0),""))</f>
        <v/>
      </c>
      <c r="O850" s="22"/>
    </row>
    <row r="851" spans="2:15" ht="15" customHeight="1" x14ac:dyDescent="0.3">
      <c r="B851" s="15" t="str">
        <f>IF(AND('[1]Vmesna vrtilna_SKLOP1'!B851&lt;&gt;"",'[1]Vmesna vrtilna_SKLOP1'!C851&lt;&gt;""),IF('[1]Vmesna vrtilna_SKLOP1'!B851&lt;&gt;"",'[1]Vmesna vrtilna_SKLOP1'!B851,""),"")</f>
        <v/>
      </c>
      <c r="C851" s="16" t="str">
        <f>IF(OR(C850="Posebna oblika",C850="Kulturno zaščiten objekt",C850="Kulturno zaščiten objekt, Posebna oblika"),"Glej zavihek POSEBNI POGOJI",IF(SUM(N850:Q850)=1,"Posebna oblika",IF(SUM(N850:Q850)=10,"Kulturno zaščiten objekt",IF(SUM(N850:Q850)=11,"Kulturno zaščiten objekt, Posebna oblika",IF(AND('[1]Vmesna vrtilna_SKLOP1'!C851&lt;&gt;"",'[1]Vmesna vrtilna_SKLOP1'!D851&lt;&gt;""),IF('[1]Vmesna vrtilna_SKLOP1'!C851&lt;&gt;"",'[1]Vmesna vrtilna_SKLOP1'!C851,""),"")))))</f>
        <v/>
      </c>
      <c r="D851" s="17" t="str">
        <f>IF(IFERROR(VLOOKUP(B851,'[1]Vmesna vrtilna_SKLOP1'!B:J,6,0),"")=0,"",IFERROR(VLOOKUP(B851,'[1]Vmesna vrtilna_SKLOP1'!B:J,6,0),""))</f>
        <v/>
      </c>
      <c r="E851" s="16" t="str">
        <f>IF(IF('[1]Vmesna vrtilna_SKLOP1'!E851&lt;&gt;"",'[1]Vmesna vrtilna_SKLOP1'!D851,"")=0,"",IF('[1]Vmesna vrtilna_SKLOP1'!E851&lt;&gt;"",'[1]Vmesna vrtilna_SKLOP1'!D851,""))</f>
        <v/>
      </c>
      <c r="F851" s="18" t="str">
        <f>IF('[1]Vmesna vrtilna_SKLOP1'!E851&lt;&gt;"",'[1]Vmesna vrtilna_SKLOP1'!E851,"")</f>
        <v/>
      </c>
      <c r="G851" s="15" t="str">
        <f>IF('[1]Vmesna vrtilna_SKLOP1'!E851&lt;&gt;"",'[1]Vmesna vrtilna_SKLOP1'!F851,"")</f>
        <v/>
      </c>
      <c r="H851" s="19" t="str">
        <f>IF('[1]Vmesna vrtilna_SKLOP1'!F851&lt;&gt;"",'[1]Vmesna vrtilna_SKLOP1'!I851,"")</f>
        <v/>
      </c>
      <c r="I851" s="20" t="str">
        <f>IF(I850="Skupaj:","DDV (22%):",IF(I850="DDV (22%):","Skupaj z DDV:",IF(AND('[1]Vmesna vrtilna_SKLOP1'!C851&lt;&gt;"",'[1]Vmesna vrtilna_SKLOP1'!E851=""),"Skupaj:","")))</f>
        <v>Skupaj z DDV:</v>
      </c>
      <c r="J851" s="21">
        <f t="shared" si="27"/>
        <v>0</v>
      </c>
      <c r="K851" s="21">
        <f>IF(I851="Skupaj z DDV:",SUM(K849,K850),IF(I851="DDV (22%):",K850*0.22,IF(AND('[1]Vmesna vrtilna_SKLOP1'!C851&lt;&gt;"",'[1]Vmesna vrtilna_SKLOP1'!D851=""),'[1]Vmesna vrtilna_SKLOP1'!J851,IF(F851&lt;&gt;"",IF('[1]Vmesna vrtilna_SKLOP1'!J851&lt;&gt;"",'[1]Vmesna vrtilna_SKLOP1'!J851,""),""))))</f>
        <v>11554.81091125606</v>
      </c>
      <c r="L851" s="22" t="str">
        <f>IF(I850="Skupaj:","DDV (22%):",IF(I850="DDV (22%):","Skupaj z DDV:",IF(AND('[1]Vmesna vrtilna_SKLOP1'!C851&lt;&gt;"",'[1]Vmesna vrtilna_SKLOP1'!E851=""),"Skupaj:",IF(AND('[1]Vmesna vrtilna_SKLOP1'!C851&lt;&gt;"",'[1]Vmesna vrtilna_SKLOP1'!D851=""),'[1]Vmesna vrtilna_SKLOP1'!J851,IF(F851&lt;&gt;"",IF('[1]Vmesna vrtilna_SKLOP1'!J851&lt;&gt;"",'[1]Vmesna vrtilna_SKLOP1'!J851,""),"")))))</f>
        <v>Skupaj z DDV:</v>
      </c>
      <c r="M851" s="22">
        <f t="shared" si="26"/>
        <v>0</v>
      </c>
      <c r="N851" s="22" t="str">
        <f>IF(IFERROR(VLOOKUP(B851,'[1]Vmesna vrtilna_SKLOP1'!B:J,7,0),"")=0,"",IFERROR(VLOOKUP(B851,'[1]Vmesna vrtilna_SKLOP1'!B:J,7,0),""))</f>
        <v/>
      </c>
      <c r="O851" s="22"/>
    </row>
    <row r="852" spans="2:15" ht="15" customHeight="1" x14ac:dyDescent="0.3">
      <c r="B852" s="15">
        <f>IF(AND('[1]Vmesna vrtilna_SKLOP1'!B852&lt;&gt;"",'[1]Vmesna vrtilna_SKLOP1'!C852&lt;&gt;""),IF('[1]Vmesna vrtilna_SKLOP1'!B852&lt;&gt;"",'[1]Vmesna vrtilna_SKLOP1'!B852,""),"")</f>
        <v>27</v>
      </c>
      <c r="C852" s="16" t="str">
        <f>IF(OR(C851="Posebna oblika",C851="Kulturno zaščiten objekt",C851="Kulturno zaščiten objekt, Posebna oblika"),"Glej zavihek POSEBNI POGOJI",IF(SUM(N851:Q851)=1,"Posebna oblika",IF(SUM(N851:Q851)=10,"Kulturno zaščiten objekt",IF(SUM(N851:Q851)=11,"Kulturno zaščiten objekt, Posebna oblika",IF(AND('[1]Vmesna vrtilna_SKLOP1'!C852&lt;&gt;"",'[1]Vmesna vrtilna_SKLOP1'!D852&lt;&gt;""),IF('[1]Vmesna vrtilna_SKLOP1'!C852&lt;&gt;"",'[1]Vmesna vrtilna_SKLOP1'!C852,""),"")))))</f>
        <v>Ponoviče 12</v>
      </c>
      <c r="D852" s="17">
        <f>IF(IFERROR(VLOOKUP(B852,'[1]Vmesna vrtilna_SKLOP1'!B:J,6,0),"")=0,"",IFERROR(VLOOKUP(B852,'[1]Vmesna vrtilna_SKLOP1'!B:J,6,0),""))</f>
        <v>1</v>
      </c>
      <c r="E852" s="16" t="str">
        <f>IF(IF('[1]Vmesna vrtilna_SKLOP1'!E852&lt;&gt;"",'[1]Vmesna vrtilna_SKLOP1'!D852,"")=0,"",IF('[1]Vmesna vrtilna_SKLOP1'!E852&lt;&gt;"",'[1]Vmesna vrtilna_SKLOP1'!D852,""))</f>
        <v>Okna/Vrata</v>
      </c>
      <c r="F852" s="18" t="str">
        <f>IF('[1]Vmesna vrtilna_SKLOP1'!E852&lt;&gt;"",'[1]Vmesna vrtilna_SKLOP1'!E852,"")</f>
        <v>Enokrilno okno (tip: O1); dim. ŠxV: 1,19x1,36m; Material: Les ; steklo 6/16Ar/4; Rw,st.=36 (Rw,st.+Ctr ≥ 31 dB)</v>
      </c>
      <c r="G852" s="15" t="str">
        <f>IF('[1]Vmesna vrtilna_SKLOP1'!E852&lt;&gt;"",'[1]Vmesna vrtilna_SKLOP1'!F852,"")</f>
        <v>[kos]</v>
      </c>
      <c r="H852" s="19">
        <f>IF('[1]Vmesna vrtilna_SKLOP1'!F852&lt;&gt;"",'[1]Vmesna vrtilna_SKLOP1'!I852,"")</f>
        <v>1</v>
      </c>
      <c r="I852" s="20" t="str">
        <f>IF(I851="Skupaj:","DDV (22%):",IF(I851="DDV (22%):","Skupaj z DDV:",IF(AND('[1]Vmesna vrtilna_SKLOP1'!C852&lt;&gt;"",'[1]Vmesna vrtilna_SKLOP1'!E852=""),"Skupaj:","")))</f>
        <v/>
      </c>
      <c r="J852" s="21">
        <f t="shared" si="27"/>
        <v>0</v>
      </c>
      <c r="K852" s="21">
        <f>IF(I852="Skupaj z DDV:",SUM(K850,K851),IF(I852="DDV (22%):",K851*0.22,IF(AND('[1]Vmesna vrtilna_SKLOP1'!C852&lt;&gt;"",'[1]Vmesna vrtilna_SKLOP1'!D852=""),'[1]Vmesna vrtilna_SKLOP1'!J852,IF(F852&lt;&gt;"",IF('[1]Vmesna vrtilna_SKLOP1'!J852&lt;&gt;"",'[1]Vmesna vrtilna_SKLOP1'!J852,""),""))))</f>
        <v>604.03985663817605</v>
      </c>
      <c r="L852" s="22">
        <f>IF(I851="Skupaj:","DDV (22%):",IF(I851="DDV (22%):","Skupaj z DDV:",IF(AND('[1]Vmesna vrtilna_SKLOP1'!C852&lt;&gt;"",'[1]Vmesna vrtilna_SKLOP1'!E852=""),"Skupaj:",IF(AND('[1]Vmesna vrtilna_SKLOP1'!C852&lt;&gt;"",'[1]Vmesna vrtilna_SKLOP1'!D852=""),'[1]Vmesna vrtilna_SKLOP1'!J852,IF(F852&lt;&gt;"",IF('[1]Vmesna vrtilna_SKLOP1'!J852&lt;&gt;"",'[1]Vmesna vrtilna_SKLOP1'!J852,""),"")))))</f>
        <v>604.03985663817605</v>
      </c>
      <c r="M852" s="22">
        <f t="shared" si="26"/>
        <v>0</v>
      </c>
      <c r="N852" s="22" t="str">
        <f>IF(IFERROR(VLOOKUP(B852,'[1]Vmesna vrtilna_SKLOP1'!B:J,7,0),"")=0,"",IFERROR(VLOOKUP(B852,'[1]Vmesna vrtilna_SKLOP1'!B:J,7,0),""))</f>
        <v>ZAG</v>
      </c>
      <c r="O852" s="22"/>
    </row>
    <row r="853" spans="2:15" ht="15" customHeight="1" x14ac:dyDescent="0.3">
      <c r="B853" s="15" t="str">
        <f>IF(AND('[1]Vmesna vrtilna_SKLOP1'!B853&lt;&gt;"",'[1]Vmesna vrtilna_SKLOP1'!C853&lt;&gt;""),IF('[1]Vmesna vrtilna_SKLOP1'!B853&lt;&gt;"",'[1]Vmesna vrtilna_SKLOP1'!B853,""),"")</f>
        <v/>
      </c>
      <c r="C853" s="16" t="str">
        <f>IF(OR(C852="Posebna oblika",C852="Kulturno zaščiten objekt",C852="Kulturno zaščiten objekt, Posebna oblika"),"Glej zavihek POSEBNI POGOJI",IF(SUM(N852:Q852)=1,"Posebna oblika",IF(SUM(N852:Q852)=10,"Kulturno zaščiten objekt",IF(SUM(N852:Q852)=11,"Kulturno zaščiten objekt, Posebna oblika",IF(AND('[1]Vmesna vrtilna_SKLOP1'!C853&lt;&gt;"",'[1]Vmesna vrtilna_SKLOP1'!D853&lt;&gt;""),IF('[1]Vmesna vrtilna_SKLOP1'!C853&lt;&gt;"",'[1]Vmesna vrtilna_SKLOP1'!C853,""),"")))))</f>
        <v/>
      </c>
      <c r="D853" s="17" t="str">
        <f>IF(IFERROR(VLOOKUP(B853,'[1]Vmesna vrtilna_SKLOP1'!B:J,6,0),"")=0,"",IFERROR(VLOOKUP(B853,'[1]Vmesna vrtilna_SKLOP1'!B:J,6,0),""))</f>
        <v/>
      </c>
      <c r="E853" s="16" t="str">
        <f>IF(IF('[1]Vmesna vrtilna_SKLOP1'!E853&lt;&gt;"",'[1]Vmesna vrtilna_SKLOP1'!D853,"")=0,"",IF('[1]Vmesna vrtilna_SKLOP1'!E853&lt;&gt;"",'[1]Vmesna vrtilna_SKLOP1'!D853,""))</f>
        <v/>
      </c>
      <c r="F853" s="18" t="str">
        <f>IF('[1]Vmesna vrtilna_SKLOP1'!E853&lt;&gt;"",'[1]Vmesna vrtilna_SKLOP1'!E853,"")</f>
        <v>Enokrilno okno (tip: O1); dim. ŠxV: 1,22x1,6m; Material: Les ; steklo 10/16Ar/6; Rw,st.=40 (Rw,st.+Ctr ≥ 35 dB)</v>
      </c>
      <c r="G853" s="15" t="str">
        <f>IF('[1]Vmesna vrtilna_SKLOP1'!E853&lt;&gt;"",'[1]Vmesna vrtilna_SKLOP1'!F853,"")</f>
        <v>[kos]</v>
      </c>
      <c r="H853" s="19">
        <f>IF('[1]Vmesna vrtilna_SKLOP1'!F853&lt;&gt;"",'[1]Vmesna vrtilna_SKLOP1'!I853,"")</f>
        <v>1</v>
      </c>
      <c r="I853" s="20" t="str">
        <f>IF(I852="Skupaj:","DDV (22%):",IF(I852="DDV (22%):","Skupaj z DDV:",IF(AND('[1]Vmesna vrtilna_SKLOP1'!C853&lt;&gt;"",'[1]Vmesna vrtilna_SKLOP1'!E853=""),"Skupaj:","")))</f>
        <v/>
      </c>
      <c r="J853" s="21">
        <f t="shared" si="27"/>
        <v>0</v>
      </c>
      <c r="K853" s="21">
        <f>IF(I853="Skupaj z DDV:",SUM(K851,K852),IF(I853="DDV (22%):",K852*0.22,IF(AND('[1]Vmesna vrtilna_SKLOP1'!C853&lt;&gt;"",'[1]Vmesna vrtilna_SKLOP1'!D853=""),'[1]Vmesna vrtilna_SKLOP1'!J853,IF(F853&lt;&gt;"",IF('[1]Vmesna vrtilna_SKLOP1'!J853&lt;&gt;"",'[1]Vmesna vrtilna_SKLOP1'!J853,""),""))))</f>
        <v>733.13749491839997</v>
      </c>
      <c r="L853" s="22">
        <f>IF(I852="Skupaj:","DDV (22%):",IF(I852="DDV (22%):","Skupaj z DDV:",IF(AND('[1]Vmesna vrtilna_SKLOP1'!C853&lt;&gt;"",'[1]Vmesna vrtilna_SKLOP1'!E853=""),"Skupaj:",IF(AND('[1]Vmesna vrtilna_SKLOP1'!C853&lt;&gt;"",'[1]Vmesna vrtilna_SKLOP1'!D853=""),'[1]Vmesna vrtilna_SKLOP1'!J853,IF(F853&lt;&gt;"",IF('[1]Vmesna vrtilna_SKLOP1'!J853&lt;&gt;"",'[1]Vmesna vrtilna_SKLOP1'!J853,""),"")))))</f>
        <v>733.13749491839997</v>
      </c>
      <c r="M853" s="22">
        <f t="shared" si="26"/>
        <v>0</v>
      </c>
      <c r="N853" s="22" t="str">
        <f>IF(IFERROR(VLOOKUP(B853,'[1]Vmesna vrtilna_SKLOP1'!B:J,7,0),"")=0,"",IFERROR(VLOOKUP(B853,'[1]Vmesna vrtilna_SKLOP1'!B:J,7,0),""))</f>
        <v/>
      </c>
      <c r="O853" s="22"/>
    </row>
    <row r="854" spans="2:15" ht="15" customHeight="1" x14ac:dyDescent="0.3">
      <c r="B854" s="15" t="str">
        <f>IF(AND('[1]Vmesna vrtilna_SKLOP1'!B854&lt;&gt;"",'[1]Vmesna vrtilna_SKLOP1'!C854&lt;&gt;""),IF('[1]Vmesna vrtilna_SKLOP1'!B854&lt;&gt;"",'[1]Vmesna vrtilna_SKLOP1'!B854,""),"")</f>
        <v/>
      </c>
      <c r="C854" s="16" t="str">
        <f>IF(OR(C853="Posebna oblika",C853="Kulturno zaščiten objekt",C853="Kulturno zaščiten objekt, Posebna oblika"),"Glej zavihek POSEBNI POGOJI",IF(SUM(N853:Q853)=1,"Posebna oblika",IF(SUM(N853:Q853)=10,"Kulturno zaščiten objekt",IF(SUM(N853:Q853)=11,"Kulturno zaščiten objekt, Posebna oblika",IF(AND('[1]Vmesna vrtilna_SKLOP1'!C854&lt;&gt;"",'[1]Vmesna vrtilna_SKLOP1'!D854&lt;&gt;""),IF('[1]Vmesna vrtilna_SKLOP1'!C854&lt;&gt;"",'[1]Vmesna vrtilna_SKLOP1'!C854,""),"")))))</f>
        <v/>
      </c>
      <c r="D854" s="17" t="str">
        <f>IF(IFERROR(VLOOKUP(B854,'[1]Vmesna vrtilna_SKLOP1'!B:J,6,0),"")=0,"",IFERROR(VLOOKUP(B854,'[1]Vmesna vrtilna_SKLOP1'!B:J,6,0),""))</f>
        <v/>
      </c>
      <c r="E854" s="16" t="str">
        <f>IF(IF('[1]Vmesna vrtilna_SKLOP1'!E854&lt;&gt;"",'[1]Vmesna vrtilna_SKLOP1'!D854,"")=0,"",IF('[1]Vmesna vrtilna_SKLOP1'!E854&lt;&gt;"",'[1]Vmesna vrtilna_SKLOP1'!D854,""))</f>
        <v/>
      </c>
      <c r="F854" s="18" t="str">
        <f>IF('[1]Vmesna vrtilna_SKLOP1'!E854&lt;&gt;"",'[1]Vmesna vrtilna_SKLOP1'!E854,"")</f>
        <v>Enokrilna vrata (tip: V1); dim. ŠxV: 0,78x2,39m; Material: Les ; steklo 10/16Ar/6; Rw,st.=40 (Rw,st.+Ctr ≥ 35 dB)</v>
      </c>
      <c r="G854" s="15" t="str">
        <f>IF('[1]Vmesna vrtilna_SKLOP1'!E854&lt;&gt;"",'[1]Vmesna vrtilna_SKLOP1'!F854,"")</f>
        <v>[kos]</v>
      </c>
      <c r="H854" s="19">
        <f>IF('[1]Vmesna vrtilna_SKLOP1'!F854&lt;&gt;"",'[1]Vmesna vrtilna_SKLOP1'!I854,"")</f>
        <v>1</v>
      </c>
      <c r="I854" s="20" t="str">
        <f>IF(I853="Skupaj:","DDV (22%):",IF(I853="DDV (22%):","Skupaj z DDV:",IF(AND('[1]Vmesna vrtilna_SKLOP1'!C854&lt;&gt;"",'[1]Vmesna vrtilna_SKLOP1'!E854=""),"Skupaj:","")))</f>
        <v/>
      </c>
      <c r="J854" s="21">
        <f t="shared" si="27"/>
        <v>0</v>
      </c>
      <c r="K854" s="21">
        <f>IF(I854="Skupaj z DDV:",SUM(K852,K853),IF(I854="DDV (22%):",K853*0.22,IF(AND('[1]Vmesna vrtilna_SKLOP1'!C854&lt;&gt;"",'[1]Vmesna vrtilna_SKLOP1'!D854=""),'[1]Vmesna vrtilna_SKLOP1'!J854,IF(F854&lt;&gt;"",IF('[1]Vmesna vrtilna_SKLOP1'!J854&lt;&gt;"",'[1]Vmesna vrtilna_SKLOP1'!J854,""),""))))</f>
        <v>741.83427333174791</v>
      </c>
      <c r="L854" s="22">
        <f>IF(I853="Skupaj:","DDV (22%):",IF(I853="DDV (22%):","Skupaj z DDV:",IF(AND('[1]Vmesna vrtilna_SKLOP1'!C854&lt;&gt;"",'[1]Vmesna vrtilna_SKLOP1'!E854=""),"Skupaj:",IF(AND('[1]Vmesna vrtilna_SKLOP1'!C854&lt;&gt;"",'[1]Vmesna vrtilna_SKLOP1'!D854=""),'[1]Vmesna vrtilna_SKLOP1'!J854,IF(F854&lt;&gt;"",IF('[1]Vmesna vrtilna_SKLOP1'!J854&lt;&gt;"",'[1]Vmesna vrtilna_SKLOP1'!J854,""),"")))))</f>
        <v>741.83427333174791</v>
      </c>
      <c r="M854" s="22">
        <f t="shared" si="26"/>
        <v>0</v>
      </c>
      <c r="N854" s="22" t="str">
        <f>IF(IFERROR(VLOOKUP(B854,'[1]Vmesna vrtilna_SKLOP1'!B:J,7,0),"")=0,"",IFERROR(VLOOKUP(B854,'[1]Vmesna vrtilna_SKLOP1'!B:J,7,0),""))</f>
        <v/>
      </c>
      <c r="O854" s="22"/>
    </row>
    <row r="855" spans="2:15" ht="15" customHeight="1" x14ac:dyDescent="0.3">
      <c r="B855" s="15" t="str">
        <f>IF(AND('[1]Vmesna vrtilna_SKLOP1'!B855&lt;&gt;"",'[1]Vmesna vrtilna_SKLOP1'!C855&lt;&gt;""),IF('[1]Vmesna vrtilna_SKLOP1'!B855&lt;&gt;"",'[1]Vmesna vrtilna_SKLOP1'!B855,""),"")</f>
        <v/>
      </c>
      <c r="C855" s="16" t="str">
        <f>IF(OR(C854="Posebna oblika",C854="Kulturno zaščiten objekt",C854="Kulturno zaščiten objekt, Posebna oblika"),"Glej zavihek POSEBNI POGOJI",IF(SUM(N854:Q854)=1,"Posebna oblika",IF(SUM(N854:Q854)=10,"Kulturno zaščiten objekt",IF(SUM(N854:Q854)=11,"Kulturno zaščiten objekt, Posebna oblika",IF(AND('[1]Vmesna vrtilna_SKLOP1'!C855&lt;&gt;"",'[1]Vmesna vrtilna_SKLOP1'!D855&lt;&gt;""),IF('[1]Vmesna vrtilna_SKLOP1'!C855&lt;&gt;"",'[1]Vmesna vrtilna_SKLOP1'!C855,""),"")))))</f>
        <v/>
      </c>
      <c r="D855" s="17" t="str">
        <f>IF(IFERROR(VLOOKUP(B855,'[1]Vmesna vrtilna_SKLOP1'!B:J,6,0),"")=0,"",IFERROR(VLOOKUP(B855,'[1]Vmesna vrtilna_SKLOP1'!B:J,6,0),""))</f>
        <v/>
      </c>
      <c r="E855" s="16" t="str">
        <f>IF(IF('[1]Vmesna vrtilna_SKLOP1'!E855&lt;&gt;"",'[1]Vmesna vrtilna_SKLOP1'!D855,"")=0,"",IF('[1]Vmesna vrtilna_SKLOP1'!E855&lt;&gt;"",'[1]Vmesna vrtilna_SKLOP1'!D855,""))</f>
        <v/>
      </c>
      <c r="F855" s="18" t="str">
        <f>IF('[1]Vmesna vrtilna_SKLOP1'!E855&lt;&gt;"",'[1]Vmesna vrtilna_SKLOP1'!E855,"")</f>
        <v>Enokrilno okno (tip: O1); dim. ŠxV: 0,78x2,39m; Material: Les ; steklo 10/16Ar/6; Rw,st.=40 (Rw,st.+Ctr ≥ 35 dB)</v>
      </c>
      <c r="G855" s="15" t="str">
        <f>IF('[1]Vmesna vrtilna_SKLOP1'!E855&lt;&gt;"",'[1]Vmesna vrtilna_SKLOP1'!F855,"")</f>
        <v>[kos]</v>
      </c>
      <c r="H855" s="19">
        <f>IF('[1]Vmesna vrtilna_SKLOP1'!F855&lt;&gt;"",'[1]Vmesna vrtilna_SKLOP1'!I855,"")</f>
        <v>1</v>
      </c>
      <c r="I855" s="20" t="str">
        <f>IF(I854="Skupaj:","DDV (22%):",IF(I854="DDV (22%):","Skupaj z DDV:",IF(AND('[1]Vmesna vrtilna_SKLOP1'!C855&lt;&gt;"",'[1]Vmesna vrtilna_SKLOP1'!E855=""),"Skupaj:","")))</f>
        <v/>
      </c>
      <c r="J855" s="21">
        <f t="shared" si="27"/>
        <v>0</v>
      </c>
      <c r="K855" s="21">
        <f>IF(I855="Skupaj z DDV:",SUM(K853,K854),IF(I855="DDV (22%):",K854*0.22,IF(AND('[1]Vmesna vrtilna_SKLOP1'!C855&lt;&gt;"",'[1]Vmesna vrtilna_SKLOP1'!D855=""),'[1]Vmesna vrtilna_SKLOP1'!J855,IF(F855&lt;&gt;"",IF('[1]Vmesna vrtilna_SKLOP1'!J855&lt;&gt;"",'[1]Vmesna vrtilna_SKLOP1'!J855,""),""))))</f>
        <v>715.68198532349402</v>
      </c>
      <c r="L855" s="22">
        <f>IF(I854="Skupaj:","DDV (22%):",IF(I854="DDV (22%):","Skupaj z DDV:",IF(AND('[1]Vmesna vrtilna_SKLOP1'!C855&lt;&gt;"",'[1]Vmesna vrtilna_SKLOP1'!E855=""),"Skupaj:",IF(AND('[1]Vmesna vrtilna_SKLOP1'!C855&lt;&gt;"",'[1]Vmesna vrtilna_SKLOP1'!D855=""),'[1]Vmesna vrtilna_SKLOP1'!J855,IF(F855&lt;&gt;"",IF('[1]Vmesna vrtilna_SKLOP1'!J855&lt;&gt;"",'[1]Vmesna vrtilna_SKLOP1'!J855,""),"")))))</f>
        <v>715.68198532349402</v>
      </c>
      <c r="M855" s="22">
        <f t="shared" si="26"/>
        <v>0</v>
      </c>
      <c r="N855" s="22" t="str">
        <f>IF(IFERROR(VLOOKUP(B855,'[1]Vmesna vrtilna_SKLOP1'!B:J,7,0),"")=0,"",IFERROR(VLOOKUP(B855,'[1]Vmesna vrtilna_SKLOP1'!B:J,7,0),""))</f>
        <v/>
      </c>
      <c r="O855" s="22"/>
    </row>
    <row r="856" spans="2:15" ht="15" customHeight="1" x14ac:dyDescent="0.3">
      <c r="B856" s="15" t="str">
        <f>IF(AND('[1]Vmesna vrtilna_SKLOP1'!B856&lt;&gt;"",'[1]Vmesna vrtilna_SKLOP1'!C856&lt;&gt;""),IF('[1]Vmesna vrtilna_SKLOP1'!B856&lt;&gt;"",'[1]Vmesna vrtilna_SKLOP1'!B856,""),"")</f>
        <v/>
      </c>
      <c r="C856" s="16" t="str">
        <f>IF(OR(C855="Posebna oblika",C855="Kulturno zaščiten objekt",C855="Kulturno zaščiten objekt, Posebna oblika"),"Glej zavihek POSEBNI POGOJI",IF(SUM(N855:Q855)=1,"Posebna oblika",IF(SUM(N855:Q855)=10,"Kulturno zaščiten objekt",IF(SUM(N855:Q855)=11,"Kulturno zaščiten objekt, Posebna oblika",IF(AND('[1]Vmesna vrtilna_SKLOP1'!C856&lt;&gt;"",'[1]Vmesna vrtilna_SKLOP1'!D856&lt;&gt;""),IF('[1]Vmesna vrtilna_SKLOP1'!C856&lt;&gt;"",'[1]Vmesna vrtilna_SKLOP1'!C856,""),"")))))</f>
        <v/>
      </c>
      <c r="D856" s="17" t="str">
        <f>IF(IFERROR(VLOOKUP(B856,'[1]Vmesna vrtilna_SKLOP1'!B:J,6,0),"")=0,"",IFERROR(VLOOKUP(B856,'[1]Vmesna vrtilna_SKLOP1'!B:J,6,0),""))</f>
        <v/>
      </c>
      <c r="E856" s="16" t="str">
        <f>IF(IF('[1]Vmesna vrtilna_SKLOP1'!E856&lt;&gt;"",'[1]Vmesna vrtilna_SKLOP1'!D856,"")=0,"",IF('[1]Vmesna vrtilna_SKLOP1'!E856&lt;&gt;"",'[1]Vmesna vrtilna_SKLOP1'!D856,""))</f>
        <v/>
      </c>
      <c r="F856" s="18" t="str">
        <f>IF('[1]Vmesna vrtilna_SKLOP1'!E856&lt;&gt;"",'[1]Vmesna vrtilna_SKLOP1'!E856,"")</f>
        <v>Enokrilna vrata (tip: V1); dim. ŠxV: 1,22x1,6m; Material: Les ; steklo 10/16Ar/6; Rw,st.=40 (Rw,st.+Ctr ≥ 35 dB)</v>
      </c>
      <c r="G856" s="15" t="str">
        <f>IF('[1]Vmesna vrtilna_SKLOP1'!E856&lt;&gt;"",'[1]Vmesna vrtilna_SKLOP1'!F856,"")</f>
        <v>[kos]</v>
      </c>
      <c r="H856" s="19">
        <f>IF('[1]Vmesna vrtilna_SKLOP1'!F856&lt;&gt;"",'[1]Vmesna vrtilna_SKLOP1'!I856,"")</f>
        <v>1</v>
      </c>
      <c r="I856" s="20" t="str">
        <f>IF(I855="Skupaj:","DDV (22%):",IF(I855="DDV (22%):","Skupaj z DDV:",IF(AND('[1]Vmesna vrtilna_SKLOP1'!C856&lt;&gt;"",'[1]Vmesna vrtilna_SKLOP1'!E856=""),"Skupaj:","")))</f>
        <v/>
      </c>
      <c r="J856" s="21">
        <f t="shared" si="27"/>
        <v>0</v>
      </c>
      <c r="K856" s="21">
        <f>IF(I856="Skupaj z DDV:",SUM(K854,K855),IF(I856="DDV (22%):",K855*0.22,IF(AND('[1]Vmesna vrtilna_SKLOP1'!C856&lt;&gt;"",'[1]Vmesna vrtilna_SKLOP1'!D856=""),'[1]Vmesna vrtilna_SKLOP1'!J856,IF(F856&lt;&gt;"",IF('[1]Vmesna vrtilna_SKLOP1'!J856&lt;&gt;"",'[1]Vmesna vrtilna_SKLOP1'!J856,""),""))))</f>
        <v>761.9573049728001</v>
      </c>
      <c r="L856" s="22">
        <f>IF(I855="Skupaj:","DDV (22%):",IF(I855="DDV (22%):","Skupaj z DDV:",IF(AND('[1]Vmesna vrtilna_SKLOP1'!C856&lt;&gt;"",'[1]Vmesna vrtilna_SKLOP1'!E856=""),"Skupaj:",IF(AND('[1]Vmesna vrtilna_SKLOP1'!C856&lt;&gt;"",'[1]Vmesna vrtilna_SKLOP1'!D856=""),'[1]Vmesna vrtilna_SKLOP1'!J856,IF(F856&lt;&gt;"",IF('[1]Vmesna vrtilna_SKLOP1'!J856&lt;&gt;"",'[1]Vmesna vrtilna_SKLOP1'!J856,""),"")))))</f>
        <v>761.9573049728001</v>
      </c>
      <c r="M856" s="22">
        <f t="shared" si="26"/>
        <v>0</v>
      </c>
      <c r="N856" s="22" t="str">
        <f>IF(IFERROR(VLOOKUP(B856,'[1]Vmesna vrtilna_SKLOP1'!B:J,7,0),"")=0,"",IFERROR(VLOOKUP(B856,'[1]Vmesna vrtilna_SKLOP1'!B:J,7,0),""))</f>
        <v/>
      </c>
      <c r="O856" s="22"/>
    </row>
    <row r="857" spans="2:15" ht="15" customHeight="1" x14ac:dyDescent="0.3">
      <c r="B857" s="15" t="str">
        <f>IF(AND('[1]Vmesna vrtilna_SKLOP1'!B857&lt;&gt;"",'[1]Vmesna vrtilna_SKLOP1'!C857&lt;&gt;""),IF('[1]Vmesna vrtilna_SKLOP1'!B857&lt;&gt;"",'[1]Vmesna vrtilna_SKLOP1'!B857,""),"")</f>
        <v/>
      </c>
      <c r="C857" s="16" t="str">
        <f>IF(OR(C856="Posebna oblika",C856="Kulturno zaščiten objekt",C856="Kulturno zaščiten objekt, Posebna oblika"),"Glej zavihek POSEBNI POGOJI",IF(SUM(N856:Q856)=1,"Posebna oblika",IF(SUM(N856:Q856)=10,"Kulturno zaščiten objekt",IF(SUM(N856:Q856)=11,"Kulturno zaščiten objekt, Posebna oblika",IF(AND('[1]Vmesna vrtilna_SKLOP1'!C857&lt;&gt;"",'[1]Vmesna vrtilna_SKLOP1'!D857&lt;&gt;""),IF('[1]Vmesna vrtilna_SKLOP1'!C857&lt;&gt;"",'[1]Vmesna vrtilna_SKLOP1'!C857,""),"")))))</f>
        <v/>
      </c>
      <c r="D857" s="17" t="str">
        <f>IF(IFERROR(VLOOKUP(B857,'[1]Vmesna vrtilna_SKLOP1'!B:J,6,0),"")=0,"",IFERROR(VLOOKUP(B857,'[1]Vmesna vrtilna_SKLOP1'!B:J,6,0),""))</f>
        <v/>
      </c>
      <c r="E857" s="16" t="str">
        <f>IF(IF('[1]Vmesna vrtilna_SKLOP1'!E857&lt;&gt;"",'[1]Vmesna vrtilna_SKLOP1'!D857,"")=0,"",IF('[1]Vmesna vrtilna_SKLOP1'!E857&lt;&gt;"",'[1]Vmesna vrtilna_SKLOP1'!D857,""))</f>
        <v/>
      </c>
      <c r="F857" s="18" t="str">
        <f>IF('[1]Vmesna vrtilna_SKLOP1'!E857&lt;&gt;"",'[1]Vmesna vrtilna_SKLOP1'!E857,"")</f>
        <v>Enokrilno okno (tip: O1); dim. ŠxV: 1,18x1,61m; Material: Les ; steklo 6/16Ar/4; Rw,st.=36 (Rw,st.+Ctr ≥ 31 dB)</v>
      </c>
      <c r="G857" s="15" t="str">
        <f>IF('[1]Vmesna vrtilna_SKLOP1'!E857&lt;&gt;"",'[1]Vmesna vrtilna_SKLOP1'!F857,"")</f>
        <v>[kos]</v>
      </c>
      <c r="H857" s="19">
        <f>IF('[1]Vmesna vrtilna_SKLOP1'!F857&lt;&gt;"",'[1]Vmesna vrtilna_SKLOP1'!I857,"")</f>
        <v>1</v>
      </c>
      <c r="I857" s="20" t="str">
        <f>IF(I856="Skupaj:","DDV (22%):",IF(I856="DDV (22%):","Skupaj z DDV:",IF(AND('[1]Vmesna vrtilna_SKLOP1'!C857&lt;&gt;"",'[1]Vmesna vrtilna_SKLOP1'!E857=""),"Skupaj:","")))</f>
        <v/>
      </c>
      <c r="J857" s="21">
        <f t="shared" si="27"/>
        <v>0</v>
      </c>
      <c r="K857" s="21">
        <f>IF(I857="Skupaj z DDV:",SUM(K855,K856),IF(I857="DDV (22%):",K856*0.22,IF(AND('[1]Vmesna vrtilna_SKLOP1'!C857&lt;&gt;"",'[1]Vmesna vrtilna_SKLOP1'!D857=""),'[1]Vmesna vrtilna_SKLOP1'!J857,IF(F857&lt;&gt;"",IF('[1]Vmesna vrtilna_SKLOP1'!J857&lt;&gt;"",'[1]Vmesna vrtilna_SKLOP1'!J857,""),""))))</f>
        <v>652.49387105813412</v>
      </c>
      <c r="L857" s="22">
        <f>IF(I856="Skupaj:","DDV (22%):",IF(I856="DDV (22%):","Skupaj z DDV:",IF(AND('[1]Vmesna vrtilna_SKLOP1'!C857&lt;&gt;"",'[1]Vmesna vrtilna_SKLOP1'!E857=""),"Skupaj:",IF(AND('[1]Vmesna vrtilna_SKLOP1'!C857&lt;&gt;"",'[1]Vmesna vrtilna_SKLOP1'!D857=""),'[1]Vmesna vrtilna_SKLOP1'!J857,IF(F857&lt;&gt;"",IF('[1]Vmesna vrtilna_SKLOP1'!J857&lt;&gt;"",'[1]Vmesna vrtilna_SKLOP1'!J857,""),"")))))</f>
        <v>652.49387105813412</v>
      </c>
      <c r="M857" s="22">
        <f t="shared" si="26"/>
        <v>0</v>
      </c>
      <c r="N857" s="22" t="str">
        <f>IF(IFERROR(VLOOKUP(B857,'[1]Vmesna vrtilna_SKLOP1'!B:J,7,0),"")=0,"",IFERROR(VLOOKUP(B857,'[1]Vmesna vrtilna_SKLOP1'!B:J,7,0),""))</f>
        <v/>
      </c>
      <c r="O857" s="22"/>
    </row>
    <row r="858" spans="2:15" ht="15" customHeight="1" x14ac:dyDescent="0.3">
      <c r="B858" s="15" t="str">
        <f>IF(AND('[1]Vmesna vrtilna_SKLOP1'!B858&lt;&gt;"",'[1]Vmesna vrtilna_SKLOP1'!C858&lt;&gt;""),IF('[1]Vmesna vrtilna_SKLOP1'!B858&lt;&gt;"",'[1]Vmesna vrtilna_SKLOP1'!B858,""),"")</f>
        <v/>
      </c>
      <c r="C858" s="16" t="str">
        <f>IF(OR(C857="Posebna oblika",C857="Kulturno zaščiten objekt",C857="Kulturno zaščiten objekt, Posebna oblika"),"Glej zavihek POSEBNI POGOJI",IF(SUM(N857:Q857)=1,"Posebna oblika",IF(SUM(N857:Q857)=10,"Kulturno zaščiten objekt",IF(SUM(N857:Q857)=11,"Kulturno zaščiten objekt, Posebna oblika",IF(AND('[1]Vmesna vrtilna_SKLOP1'!C858&lt;&gt;"",'[1]Vmesna vrtilna_SKLOP1'!D858&lt;&gt;""),IF('[1]Vmesna vrtilna_SKLOP1'!C858&lt;&gt;"",'[1]Vmesna vrtilna_SKLOP1'!C858,""),"")))))</f>
        <v/>
      </c>
      <c r="D858" s="17" t="str">
        <f>IF(IFERROR(VLOOKUP(B858,'[1]Vmesna vrtilna_SKLOP1'!B:J,6,0),"")=0,"",IFERROR(VLOOKUP(B858,'[1]Vmesna vrtilna_SKLOP1'!B:J,6,0),""))</f>
        <v/>
      </c>
      <c r="E858" s="16" t="str">
        <f>IF(IF('[1]Vmesna vrtilna_SKLOP1'!E858&lt;&gt;"",'[1]Vmesna vrtilna_SKLOP1'!D858,"")=0,"",IF('[1]Vmesna vrtilna_SKLOP1'!E858&lt;&gt;"",'[1]Vmesna vrtilna_SKLOP1'!D858,""))</f>
        <v/>
      </c>
      <c r="F858" s="18" t="str">
        <f>IF('[1]Vmesna vrtilna_SKLOP1'!E858&lt;&gt;"",'[1]Vmesna vrtilna_SKLOP1'!E858,"")</f>
        <v>Enokrilno okno (tip: O1); dim. ŠxV: 1,18x0,85m; Material: Les ; steklo 6/16Ar/4; Rw,st.=36 (Rw,st.+Ctr ≥ 31 dB)</v>
      </c>
      <c r="G858" s="15" t="str">
        <f>IF('[1]Vmesna vrtilna_SKLOP1'!E858&lt;&gt;"",'[1]Vmesna vrtilna_SKLOP1'!F858,"")</f>
        <v>[kos]</v>
      </c>
      <c r="H858" s="19">
        <f>IF('[1]Vmesna vrtilna_SKLOP1'!F858&lt;&gt;"",'[1]Vmesna vrtilna_SKLOP1'!I858,"")</f>
        <v>1</v>
      </c>
      <c r="I858" s="20" t="str">
        <f>IF(I857="Skupaj:","DDV (22%):",IF(I857="DDV (22%):","Skupaj z DDV:",IF(AND('[1]Vmesna vrtilna_SKLOP1'!C858&lt;&gt;"",'[1]Vmesna vrtilna_SKLOP1'!E858=""),"Skupaj:","")))</f>
        <v/>
      </c>
      <c r="J858" s="21">
        <f t="shared" si="27"/>
        <v>0</v>
      </c>
      <c r="K858" s="21">
        <f>IF(I858="Skupaj z DDV:",SUM(K856,K857),IF(I858="DDV (22%):",K857*0.22,IF(AND('[1]Vmesna vrtilna_SKLOP1'!C858&lt;&gt;"",'[1]Vmesna vrtilna_SKLOP1'!D858=""),'[1]Vmesna vrtilna_SKLOP1'!J858,IF(F858&lt;&gt;"",IF('[1]Vmesna vrtilna_SKLOP1'!J858&lt;&gt;"",'[1]Vmesna vrtilna_SKLOP1'!J858,""),""))))</f>
        <v>478.81554353014991</v>
      </c>
      <c r="L858" s="22">
        <f>IF(I857="Skupaj:","DDV (22%):",IF(I857="DDV (22%):","Skupaj z DDV:",IF(AND('[1]Vmesna vrtilna_SKLOP1'!C858&lt;&gt;"",'[1]Vmesna vrtilna_SKLOP1'!E858=""),"Skupaj:",IF(AND('[1]Vmesna vrtilna_SKLOP1'!C858&lt;&gt;"",'[1]Vmesna vrtilna_SKLOP1'!D858=""),'[1]Vmesna vrtilna_SKLOP1'!J858,IF(F858&lt;&gt;"",IF('[1]Vmesna vrtilna_SKLOP1'!J858&lt;&gt;"",'[1]Vmesna vrtilna_SKLOP1'!J858,""),"")))))</f>
        <v>478.81554353014991</v>
      </c>
      <c r="M858" s="22">
        <f t="shared" si="26"/>
        <v>0</v>
      </c>
      <c r="N858" s="22" t="str">
        <f>IF(IFERROR(VLOOKUP(B858,'[1]Vmesna vrtilna_SKLOP1'!B:J,7,0),"")=0,"",IFERROR(VLOOKUP(B858,'[1]Vmesna vrtilna_SKLOP1'!B:J,7,0),""))</f>
        <v/>
      </c>
      <c r="O858" s="22"/>
    </row>
    <row r="859" spans="2:15" ht="15" customHeight="1" x14ac:dyDescent="0.3">
      <c r="B859" s="15" t="str">
        <f>IF(AND('[1]Vmesna vrtilna_SKLOP1'!B859&lt;&gt;"",'[1]Vmesna vrtilna_SKLOP1'!C859&lt;&gt;""),IF('[1]Vmesna vrtilna_SKLOP1'!B859&lt;&gt;"",'[1]Vmesna vrtilna_SKLOP1'!B859,""),"")</f>
        <v/>
      </c>
      <c r="C859" s="16" t="str">
        <f>IF(OR(C858="Posebna oblika",C858="Kulturno zaščiten objekt",C858="Kulturno zaščiten objekt, Posebna oblika"),"Glej zavihek POSEBNI POGOJI",IF(SUM(N858:Q858)=1,"Posebna oblika",IF(SUM(N858:Q858)=10,"Kulturno zaščiten objekt",IF(SUM(N858:Q858)=11,"Kulturno zaščiten objekt, Posebna oblika",IF(AND('[1]Vmesna vrtilna_SKLOP1'!C859&lt;&gt;"",'[1]Vmesna vrtilna_SKLOP1'!D859&lt;&gt;""),IF('[1]Vmesna vrtilna_SKLOP1'!C859&lt;&gt;"",'[1]Vmesna vrtilna_SKLOP1'!C859,""),"")))))</f>
        <v/>
      </c>
      <c r="D859" s="17" t="str">
        <f>IF(IFERROR(VLOOKUP(B859,'[1]Vmesna vrtilna_SKLOP1'!B:J,6,0),"")=0,"",IFERROR(VLOOKUP(B859,'[1]Vmesna vrtilna_SKLOP1'!B:J,6,0),""))</f>
        <v/>
      </c>
      <c r="E859" s="16" t="str">
        <f>IF(IF('[1]Vmesna vrtilna_SKLOP1'!E859&lt;&gt;"",'[1]Vmesna vrtilna_SKLOP1'!D859,"")=0,"",IF('[1]Vmesna vrtilna_SKLOP1'!E859&lt;&gt;"",'[1]Vmesna vrtilna_SKLOP1'!D859,""))</f>
        <v/>
      </c>
      <c r="F859" s="18" t="str">
        <f>IF('[1]Vmesna vrtilna_SKLOP1'!E859&lt;&gt;"",'[1]Vmesna vrtilna_SKLOP1'!E859,"")</f>
        <v>Strešno okno (tip: O9); dim. ŠxV: 0,73x1,12m; Material: Les ; steklo 6/16Ar/4; Rw,st.=36 (Rw,st.+Ctr ≥ 31 dB)</v>
      </c>
      <c r="G859" s="15" t="str">
        <f>IF('[1]Vmesna vrtilna_SKLOP1'!E859&lt;&gt;"",'[1]Vmesna vrtilna_SKLOP1'!F859,"")</f>
        <v>[kos]</v>
      </c>
      <c r="H859" s="19">
        <f>IF('[1]Vmesna vrtilna_SKLOP1'!F859&lt;&gt;"",'[1]Vmesna vrtilna_SKLOP1'!I859,"")</f>
        <v>1</v>
      </c>
      <c r="I859" s="20" t="str">
        <f>IF(I858="Skupaj:","DDV (22%):",IF(I858="DDV (22%):","Skupaj z DDV:",IF(AND('[1]Vmesna vrtilna_SKLOP1'!C859&lt;&gt;"",'[1]Vmesna vrtilna_SKLOP1'!E859=""),"Skupaj:","")))</f>
        <v/>
      </c>
      <c r="J859" s="21">
        <f t="shared" si="27"/>
        <v>0</v>
      </c>
      <c r="K859" s="21">
        <f>IF(I859="Skupaj z DDV:",SUM(K857,K858),IF(I859="DDV (22%):",K858*0.22,IF(AND('[1]Vmesna vrtilna_SKLOP1'!C859&lt;&gt;"",'[1]Vmesna vrtilna_SKLOP1'!D859=""),'[1]Vmesna vrtilna_SKLOP1'!J859,IF(F859&lt;&gt;"",IF('[1]Vmesna vrtilna_SKLOP1'!J859&lt;&gt;"",'[1]Vmesna vrtilna_SKLOP1'!J859,""),""))))</f>
        <v>618.58100739328006</v>
      </c>
      <c r="L859" s="22">
        <f>IF(I858="Skupaj:","DDV (22%):",IF(I858="DDV (22%):","Skupaj z DDV:",IF(AND('[1]Vmesna vrtilna_SKLOP1'!C859&lt;&gt;"",'[1]Vmesna vrtilna_SKLOP1'!E859=""),"Skupaj:",IF(AND('[1]Vmesna vrtilna_SKLOP1'!C859&lt;&gt;"",'[1]Vmesna vrtilna_SKLOP1'!D859=""),'[1]Vmesna vrtilna_SKLOP1'!J859,IF(F859&lt;&gt;"",IF('[1]Vmesna vrtilna_SKLOP1'!J859&lt;&gt;"",'[1]Vmesna vrtilna_SKLOP1'!J859,""),"")))))</f>
        <v>618.58100739328006</v>
      </c>
      <c r="M859" s="22">
        <f t="shared" si="26"/>
        <v>0</v>
      </c>
      <c r="N859" s="22" t="str">
        <f>IF(IFERROR(VLOOKUP(B859,'[1]Vmesna vrtilna_SKLOP1'!B:J,7,0),"")=0,"",IFERROR(VLOOKUP(B859,'[1]Vmesna vrtilna_SKLOP1'!B:J,7,0),""))</f>
        <v/>
      </c>
      <c r="O859" s="22"/>
    </row>
    <row r="860" spans="2:15" ht="15" customHeight="1" x14ac:dyDescent="0.3">
      <c r="B860" s="15" t="str">
        <f>IF(AND('[1]Vmesna vrtilna_SKLOP1'!B860&lt;&gt;"",'[1]Vmesna vrtilna_SKLOP1'!C860&lt;&gt;""),IF('[1]Vmesna vrtilna_SKLOP1'!B860&lt;&gt;"",'[1]Vmesna vrtilna_SKLOP1'!B860,""),"")</f>
        <v/>
      </c>
      <c r="C860" s="16" t="str">
        <f>IF(OR(C859="Posebna oblika",C859="Kulturno zaščiten objekt",C859="Kulturno zaščiten objekt, Posebna oblika"),"Glej zavihek POSEBNI POGOJI",IF(SUM(N859:Q859)=1,"Posebna oblika",IF(SUM(N859:Q859)=10,"Kulturno zaščiten objekt",IF(SUM(N859:Q859)=11,"Kulturno zaščiten objekt, Posebna oblika",IF(AND('[1]Vmesna vrtilna_SKLOP1'!C860&lt;&gt;"",'[1]Vmesna vrtilna_SKLOP1'!D860&lt;&gt;""),IF('[1]Vmesna vrtilna_SKLOP1'!C860&lt;&gt;"",'[1]Vmesna vrtilna_SKLOP1'!C860,""),"")))))</f>
        <v/>
      </c>
      <c r="D860" s="17" t="str">
        <f>IF(IFERROR(VLOOKUP(B860,'[1]Vmesna vrtilna_SKLOP1'!B:J,6,0),"")=0,"",IFERROR(VLOOKUP(B860,'[1]Vmesna vrtilna_SKLOP1'!B:J,6,0),""))</f>
        <v/>
      </c>
      <c r="E860" s="16" t="str">
        <f>IF(IF('[1]Vmesna vrtilna_SKLOP1'!E860&lt;&gt;"",'[1]Vmesna vrtilna_SKLOP1'!D860,"")=0,"",IF('[1]Vmesna vrtilna_SKLOP1'!E860&lt;&gt;"",'[1]Vmesna vrtilna_SKLOP1'!D860,""))</f>
        <v/>
      </c>
      <c r="F860" s="18" t="str">
        <f>IF('[1]Vmesna vrtilna_SKLOP1'!E860&lt;&gt;"",'[1]Vmesna vrtilna_SKLOP1'!E860,"")</f>
        <v>Enokrilna vrata (tip: V1); dim. ŠxV: 0,78x2,39m; Material: Les ; steklo 10/20Ar/4; Rw,st.=39 (Rw,st.+Ctr ≥ 33 dB)</v>
      </c>
      <c r="G860" s="15" t="str">
        <f>IF('[1]Vmesna vrtilna_SKLOP1'!E860&lt;&gt;"",'[1]Vmesna vrtilna_SKLOP1'!F860,"")</f>
        <v>[kos]</v>
      </c>
      <c r="H860" s="19">
        <f>IF('[1]Vmesna vrtilna_SKLOP1'!F860&lt;&gt;"",'[1]Vmesna vrtilna_SKLOP1'!I860,"")</f>
        <v>1</v>
      </c>
      <c r="I860" s="20" t="str">
        <f>IF(I859="Skupaj:","DDV (22%):",IF(I859="DDV (22%):","Skupaj z DDV:",IF(AND('[1]Vmesna vrtilna_SKLOP1'!C860&lt;&gt;"",'[1]Vmesna vrtilna_SKLOP1'!E860=""),"Skupaj:","")))</f>
        <v/>
      </c>
      <c r="J860" s="21">
        <f t="shared" si="27"/>
        <v>0</v>
      </c>
      <c r="K860" s="21">
        <f>IF(I860="Skupaj z DDV:",SUM(K858,K859),IF(I860="DDV (22%):",K859*0.22,IF(AND('[1]Vmesna vrtilna_SKLOP1'!C860&lt;&gt;"",'[1]Vmesna vrtilna_SKLOP1'!D860=""),'[1]Vmesna vrtilna_SKLOP1'!J860,IF(F860&lt;&gt;"",IF('[1]Vmesna vrtilna_SKLOP1'!J860&lt;&gt;"",'[1]Vmesna vrtilna_SKLOP1'!J860,""),""))))</f>
        <v>741.83427333174791</v>
      </c>
      <c r="L860" s="22">
        <f>IF(I859="Skupaj:","DDV (22%):",IF(I859="DDV (22%):","Skupaj z DDV:",IF(AND('[1]Vmesna vrtilna_SKLOP1'!C860&lt;&gt;"",'[1]Vmesna vrtilna_SKLOP1'!E860=""),"Skupaj:",IF(AND('[1]Vmesna vrtilna_SKLOP1'!C860&lt;&gt;"",'[1]Vmesna vrtilna_SKLOP1'!D860=""),'[1]Vmesna vrtilna_SKLOP1'!J860,IF(F860&lt;&gt;"",IF('[1]Vmesna vrtilna_SKLOP1'!J860&lt;&gt;"",'[1]Vmesna vrtilna_SKLOP1'!J860,""),"")))))</f>
        <v>741.83427333174791</v>
      </c>
      <c r="M860" s="22">
        <f t="shared" si="26"/>
        <v>0</v>
      </c>
      <c r="N860" s="22" t="str">
        <f>IF(IFERROR(VLOOKUP(B860,'[1]Vmesna vrtilna_SKLOP1'!B:J,7,0),"")=0,"",IFERROR(VLOOKUP(B860,'[1]Vmesna vrtilna_SKLOP1'!B:J,7,0),""))</f>
        <v/>
      </c>
      <c r="O860" s="22"/>
    </row>
    <row r="861" spans="2:15" ht="15" customHeight="1" x14ac:dyDescent="0.3">
      <c r="B861" s="15" t="str">
        <f>IF(AND('[1]Vmesna vrtilna_SKLOP1'!B861&lt;&gt;"",'[1]Vmesna vrtilna_SKLOP1'!C861&lt;&gt;""),IF('[1]Vmesna vrtilna_SKLOP1'!B861&lt;&gt;"",'[1]Vmesna vrtilna_SKLOP1'!B861,""),"")</f>
        <v/>
      </c>
      <c r="C861" s="16" t="str">
        <f>IF(OR(C860="Posebna oblika",C860="Kulturno zaščiten objekt",C860="Kulturno zaščiten objekt, Posebna oblika"),"Glej zavihek POSEBNI POGOJI",IF(SUM(N860:Q860)=1,"Posebna oblika",IF(SUM(N860:Q860)=10,"Kulturno zaščiten objekt",IF(SUM(N860:Q860)=11,"Kulturno zaščiten objekt, Posebna oblika",IF(AND('[1]Vmesna vrtilna_SKLOP1'!C861&lt;&gt;"",'[1]Vmesna vrtilna_SKLOP1'!D861&lt;&gt;""),IF('[1]Vmesna vrtilna_SKLOP1'!C861&lt;&gt;"",'[1]Vmesna vrtilna_SKLOP1'!C861,""),"")))))</f>
        <v/>
      </c>
      <c r="D861" s="17" t="str">
        <f>IF(IFERROR(VLOOKUP(B861,'[1]Vmesna vrtilna_SKLOP1'!B:J,6,0),"")=0,"",IFERROR(VLOOKUP(B861,'[1]Vmesna vrtilna_SKLOP1'!B:J,6,0),""))</f>
        <v/>
      </c>
      <c r="E861" s="16" t="str">
        <f>IF(IF('[1]Vmesna vrtilna_SKLOP1'!E861&lt;&gt;"",'[1]Vmesna vrtilna_SKLOP1'!D861,"")=0,"",IF('[1]Vmesna vrtilna_SKLOP1'!E861&lt;&gt;"",'[1]Vmesna vrtilna_SKLOP1'!D861,""))</f>
        <v/>
      </c>
      <c r="F861" s="18" t="str">
        <f>IF('[1]Vmesna vrtilna_SKLOP1'!E861&lt;&gt;"",'[1]Vmesna vrtilna_SKLOP1'!E861,"")</f>
        <v>Enokrilno okno (tip: O1); dim. ŠxV: 1,22x1,6m; Material: Les ; steklo 10/20Ar/4; Rw,st.=39 (Rw,st.+Ctr ≥ 33 dB)</v>
      </c>
      <c r="G861" s="15" t="str">
        <f>IF('[1]Vmesna vrtilna_SKLOP1'!E861&lt;&gt;"",'[1]Vmesna vrtilna_SKLOP1'!F861,"")</f>
        <v>[kos]</v>
      </c>
      <c r="H861" s="19">
        <f>IF('[1]Vmesna vrtilna_SKLOP1'!F861&lt;&gt;"",'[1]Vmesna vrtilna_SKLOP1'!I861,"")</f>
        <v>1</v>
      </c>
      <c r="I861" s="20" t="str">
        <f>IF(I860="Skupaj:","DDV (22%):",IF(I860="DDV (22%):","Skupaj z DDV:",IF(AND('[1]Vmesna vrtilna_SKLOP1'!C861&lt;&gt;"",'[1]Vmesna vrtilna_SKLOP1'!E861=""),"Skupaj:","")))</f>
        <v/>
      </c>
      <c r="J861" s="21">
        <f t="shared" si="27"/>
        <v>0</v>
      </c>
      <c r="K861" s="21">
        <f>IF(I861="Skupaj z DDV:",SUM(K859,K860),IF(I861="DDV (22%):",K860*0.22,IF(AND('[1]Vmesna vrtilna_SKLOP1'!C861&lt;&gt;"",'[1]Vmesna vrtilna_SKLOP1'!D861=""),'[1]Vmesna vrtilna_SKLOP1'!J861,IF(F861&lt;&gt;"",IF('[1]Vmesna vrtilna_SKLOP1'!J861&lt;&gt;"",'[1]Vmesna vrtilna_SKLOP1'!J861,""),""))))</f>
        <v>733.13749491839997</v>
      </c>
      <c r="L861" s="22">
        <f>IF(I860="Skupaj:","DDV (22%):",IF(I860="DDV (22%):","Skupaj z DDV:",IF(AND('[1]Vmesna vrtilna_SKLOP1'!C861&lt;&gt;"",'[1]Vmesna vrtilna_SKLOP1'!E861=""),"Skupaj:",IF(AND('[1]Vmesna vrtilna_SKLOP1'!C861&lt;&gt;"",'[1]Vmesna vrtilna_SKLOP1'!D861=""),'[1]Vmesna vrtilna_SKLOP1'!J861,IF(F861&lt;&gt;"",IF('[1]Vmesna vrtilna_SKLOP1'!J861&lt;&gt;"",'[1]Vmesna vrtilna_SKLOP1'!J861,""),"")))))</f>
        <v>733.13749491839997</v>
      </c>
      <c r="M861" s="22">
        <f t="shared" si="26"/>
        <v>0</v>
      </c>
      <c r="N861" s="22" t="str">
        <f>IF(IFERROR(VLOOKUP(B861,'[1]Vmesna vrtilna_SKLOP1'!B:J,7,0),"")=0,"",IFERROR(VLOOKUP(B861,'[1]Vmesna vrtilna_SKLOP1'!B:J,7,0),""))</f>
        <v/>
      </c>
      <c r="O861" s="22"/>
    </row>
    <row r="862" spans="2:15" ht="15" customHeight="1" x14ac:dyDescent="0.3">
      <c r="B862" s="15" t="str">
        <f>IF(AND('[1]Vmesna vrtilna_SKLOP1'!B862&lt;&gt;"",'[1]Vmesna vrtilna_SKLOP1'!C862&lt;&gt;""),IF('[1]Vmesna vrtilna_SKLOP1'!B862&lt;&gt;"",'[1]Vmesna vrtilna_SKLOP1'!B862,""),"")</f>
        <v/>
      </c>
      <c r="C862" s="16" t="str">
        <f>IF(OR(C861="Posebna oblika",C861="Kulturno zaščiten objekt",C861="Kulturno zaščiten objekt, Posebna oblika"),"Glej zavihek POSEBNI POGOJI",IF(SUM(N861:Q861)=1,"Posebna oblika",IF(SUM(N861:Q861)=10,"Kulturno zaščiten objekt",IF(SUM(N861:Q861)=11,"Kulturno zaščiten objekt, Posebna oblika",IF(AND('[1]Vmesna vrtilna_SKLOP1'!C862&lt;&gt;"",'[1]Vmesna vrtilna_SKLOP1'!D862&lt;&gt;""),IF('[1]Vmesna vrtilna_SKLOP1'!C862&lt;&gt;"",'[1]Vmesna vrtilna_SKLOP1'!C862,""),"")))))</f>
        <v/>
      </c>
      <c r="D862" s="17" t="str">
        <f>IF(IFERROR(VLOOKUP(B862,'[1]Vmesna vrtilna_SKLOP1'!B:J,6,0),"")=0,"",IFERROR(VLOOKUP(B862,'[1]Vmesna vrtilna_SKLOP1'!B:J,6,0),""))</f>
        <v/>
      </c>
      <c r="E862" s="16" t="str">
        <f>IF(IF('[1]Vmesna vrtilna_SKLOP1'!E862&lt;&gt;"",'[1]Vmesna vrtilna_SKLOP1'!D862,"")=0,"",IF('[1]Vmesna vrtilna_SKLOP1'!E862&lt;&gt;"",'[1]Vmesna vrtilna_SKLOP1'!D862,""))</f>
        <v/>
      </c>
      <c r="F862" s="18" t="str">
        <f>IF('[1]Vmesna vrtilna_SKLOP1'!E862&lt;&gt;"",'[1]Vmesna vrtilna_SKLOP1'!E862,"")</f>
        <v>Enokrilno okno (tip: O1); dim. ŠxV: 1,18x1,59m; Material: Les ; steklo 10/20Ar/4; Rw,st.=39 (Rw,st.+Ctr ≥ 33 dB)</v>
      </c>
      <c r="G862" s="15" t="str">
        <f>IF('[1]Vmesna vrtilna_SKLOP1'!E862&lt;&gt;"",'[1]Vmesna vrtilna_SKLOP1'!F862,"")</f>
        <v>[kos]</v>
      </c>
      <c r="H862" s="19">
        <f>IF('[1]Vmesna vrtilna_SKLOP1'!F862&lt;&gt;"",'[1]Vmesna vrtilna_SKLOP1'!I862,"")</f>
        <v>1</v>
      </c>
      <c r="I862" s="20" t="str">
        <f>IF(I861="Skupaj:","DDV (22%):",IF(I861="DDV (22%):","Skupaj z DDV:",IF(AND('[1]Vmesna vrtilna_SKLOP1'!C862&lt;&gt;"",'[1]Vmesna vrtilna_SKLOP1'!E862=""),"Skupaj:","")))</f>
        <v/>
      </c>
      <c r="J862" s="21">
        <f t="shared" si="27"/>
        <v>0</v>
      </c>
      <c r="K862" s="21">
        <f>IF(I862="Skupaj z DDV:",SUM(K860,K861),IF(I862="DDV (22%):",K861*0.22,IF(AND('[1]Vmesna vrtilna_SKLOP1'!C862&lt;&gt;"",'[1]Vmesna vrtilna_SKLOP1'!D862=""),'[1]Vmesna vrtilna_SKLOP1'!J862,IF(F862&lt;&gt;"",IF('[1]Vmesna vrtilna_SKLOP1'!J862&lt;&gt;"",'[1]Vmesna vrtilna_SKLOP1'!J862,""),""))))</f>
        <v>718.099446167574</v>
      </c>
      <c r="L862" s="22">
        <f>IF(I861="Skupaj:","DDV (22%):",IF(I861="DDV (22%):","Skupaj z DDV:",IF(AND('[1]Vmesna vrtilna_SKLOP1'!C862&lt;&gt;"",'[1]Vmesna vrtilna_SKLOP1'!E862=""),"Skupaj:",IF(AND('[1]Vmesna vrtilna_SKLOP1'!C862&lt;&gt;"",'[1]Vmesna vrtilna_SKLOP1'!D862=""),'[1]Vmesna vrtilna_SKLOP1'!J862,IF(F862&lt;&gt;"",IF('[1]Vmesna vrtilna_SKLOP1'!J862&lt;&gt;"",'[1]Vmesna vrtilna_SKLOP1'!J862,""),"")))))</f>
        <v>718.099446167574</v>
      </c>
      <c r="M862" s="22">
        <f t="shared" si="26"/>
        <v>0</v>
      </c>
      <c r="N862" s="22" t="str">
        <f>IF(IFERROR(VLOOKUP(B862,'[1]Vmesna vrtilna_SKLOP1'!B:J,7,0),"")=0,"",IFERROR(VLOOKUP(B862,'[1]Vmesna vrtilna_SKLOP1'!B:J,7,0),""))</f>
        <v/>
      </c>
      <c r="O862" s="22"/>
    </row>
    <row r="863" spans="2:15" ht="15" customHeight="1" x14ac:dyDescent="0.3">
      <c r="B863" s="15" t="str">
        <f>IF(AND('[1]Vmesna vrtilna_SKLOP1'!B863&lt;&gt;"",'[1]Vmesna vrtilna_SKLOP1'!C863&lt;&gt;""),IF('[1]Vmesna vrtilna_SKLOP1'!B863&lt;&gt;"",'[1]Vmesna vrtilna_SKLOP1'!B863,""),"")</f>
        <v/>
      </c>
      <c r="C863" s="16" t="str">
        <f>IF(OR(C862="Posebna oblika",C862="Kulturno zaščiten objekt",C862="Kulturno zaščiten objekt, Posebna oblika"),"Glej zavihek POSEBNI POGOJI",IF(SUM(N862:Q862)=1,"Posebna oblika",IF(SUM(N862:Q862)=10,"Kulturno zaščiten objekt",IF(SUM(N862:Q862)=11,"Kulturno zaščiten objekt, Posebna oblika",IF(AND('[1]Vmesna vrtilna_SKLOP1'!C863&lt;&gt;"",'[1]Vmesna vrtilna_SKLOP1'!D863&lt;&gt;""),IF('[1]Vmesna vrtilna_SKLOP1'!C863&lt;&gt;"",'[1]Vmesna vrtilna_SKLOP1'!C863,""),"")))))</f>
        <v/>
      </c>
      <c r="D863" s="17" t="str">
        <f>IF(IFERROR(VLOOKUP(B863,'[1]Vmesna vrtilna_SKLOP1'!B:J,6,0),"")=0,"",IFERROR(VLOOKUP(B863,'[1]Vmesna vrtilna_SKLOP1'!B:J,6,0),""))</f>
        <v/>
      </c>
      <c r="E863" s="16" t="str">
        <f>IF(IF('[1]Vmesna vrtilna_SKLOP1'!E863&lt;&gt;"",'[1]Vmesna vrtilna_SKLOP1'!D863,"")=0,"",IF('[1]Vmesna vrtilna_SKLOP1'!E863&lt;&gt;"",'[1]Vmesna vrtilna_SKLOP1'!D863,""))</f>
        <v/>
      </c>
      <c r="F863" s="18" t="str">
        <f>IF('[1]Vmesna vrtilna_SKLOP1'!E863&lt;&gt;"",'[1]Vmesna vrtilna_SKLOP1'!E863,"")</f>
        <v>Enokrilno okno (tip: O1); dim. ŠxV: 1,17x0,9m; Material: Les ; steklo 10/20Ar/4; Rw,st.=39 (Rw,st.+Ctr ≥ 33 dB)</v>
      </c>
      <c r="G863" s="15" t="str">
        <f>IF('[1]Vmesna vrtilna_SKLOP1'!E863&lt;&gt;"",'[1]Vmesna vrtilna_SKLOP1'!F863,"")</f>
        <v>[kos]</v>
      </c>
      <c r="H863" s="19">
        <f>IF('[1]Vmesna vrtilna_SKLOP1'!F863&lt;&gt;"",'[1]Vmesna vrtilna_SKLOP1'!I863,"")</f>
        <v>1</v>
      </c>
      <c r="I863" s="20" t="str">
        <f>IF(I862="Skupaj:","DDV (22%):",IF(I862="DDV (22%):","Skupaj z DDV:",IF(AND('[1]Vmesna vrtilna_SKLOP1'!C863&lt;&gt;"",'[1]Vmesna vrtilna_SKLOP1'!E863=""),"Skupaj:","")))</f>
        <v/>
      </c>
      <c r="J863" s="21">
        <f t="shared" si="27"/>
        <v>0</v>
      </c>
      <c r="K863" s="21">
        <f>IF(I863="Skupaj z DDV:",SUM(K861,K862),IF(I863="DDV (22%):",K862*0.22,IF(AND('[1]Vmesna vrtilna_SKLOP1'!C863&lt;&gt;"",'[1]Vmesna vrtilna_SKLOP1'!D863=""),'[1]Vmesna vrtilna_SKLOP1'!J863,IF(F863&lt;&gt;"",IF('[1]Vmesna vrtilna_SKLOP1'!J863&lt;&gt;"",'[1]Vmesna vrtilna_SKLOP1'!J863,""),""))))</f>
        <v>528.95835291014998</v>
      </c>
      <c r="L863" s="22">
        <f>IF(I862="Skupaj:","DDV (22%):",IF(I862="DDV (22%):","Skupaj z DDV:",IF(AND('[1]Vmesna vrtilna_SKLOP1'!C863&lt;&gt;"",'[1]Vmesna vrtilna_SKLOP1'!E863=""),"Skupaj:",IF(AND('[1]Vmesna vrtilna_SKLOP1'!C863&lt;&gt;"",'[1]Vmesna vrtilna_SKLOP1'!D863=""),'[1]Vmesna vrtilna_SKLOP1'!J863,IF(F863&lt;&gt;"",IF('[1]Vmesna vrtilna_SKLOP1'!J863&lt;&gt;"",'[1]Vmesna vrtilna_SKLOP1'!J863,""),"")))))</f>
        <v>528.95835291014998</v>
      </c>
      <c r="M863" s="22">
        <f t="shared" si="26"/>
        <v>0</v>
      </c>
      <c r="N863" s="22" t="str">
        <f>IF(IFERROR(VLOOKUP(B863,'[1]Vmesna vrtilna_SKLOP1'!B:J,7,0),"")=0,"",IFERROR(VLOOKUP(B863,'[1]Vmesna vrtilna_SKLOP1'!B:J,7,0),""))</f>
        <v/>
      </c>
      <c r="O863" s="22"/>
    </row>
    <row r="864" spans="2:15" ht="15" customHeight="1" x14ac:dyDescent="0.3">
      <c r="B864" s="15" t="str">
        <f>IF(AND('[1]Vmesna vrtilna_SKLOP1'!B864&lt;&gt;"",'[1]Vmesna vrtilna_SKLOP1'!C864&lt;&gt;""),IF('[1]Vmesna vrtilna_SKLOP1'!B864&lt;&gt;"",'[1]Vmesna vrtilna_SKLOP1'!B864,""),"")</f>
        <v/>
      </c>
      <c r="C864" s="16" t="str">
        <f>IF(OR(C863="Posebna oblika",C863="Kulturno zaščiten objekt",C863="Kulturno zaščiten objekt, Posebna oblika"),"Glej zavihek POSEBNI POGOJI",IF(SUM(N863:Q863)=1,"Posebna oblika",IF(SUM(N863:Q863)=10,"Kulturno zaščiten objekt",IF(SUM(N863:Q863)=11,"Kulturno zaščiten objekt, Posebna oblika",IF(AND('[1]Vmesna vrtilna_SKLOP1'!C864&lt;&gt;"",'[1]Vmesna vrtilna_SKLOP1'!D864&lt;&gt;""),IF('[1]Vmesna vrtilna_SKLOP1'!C864&lt;&gt;"",'[1]Vmesna vrtilna_SKLOP1'!C864,""),"")))))</f>
        <v/>
      </c>
      <c r="D864" s="17" t="str">
        <f>IF(IFERROR(VLOOKUP(B864,'[1]Vmesna vrtilna_SKLOP1'!B:J,6,0),"")=0,"",IFERROR(VLOOKUP(B864,'[1]Vmesna vrtilna_SKLOP1'!B:J,6,0),""))</f>
        <v/>
      </c>
      <c r="E864" s="16" t="str">
        <f>IF(IF('[1]Vmesna vrtilna_SKLOP1'!E864&lt;&gt;"",'[1]Vmesna vrtilna_SKLOP1'!D864,"")=0,"",IF('[1]Vmesna vrtilna_SKLOP1'!E864&lt;&gt;"",'[1]Vmesna vrtilna_SKLOP1'!D864,""))</f>
        <v/>
      </c>
      <c r="F864" s="18" t="str">
        <f>IF('[1]Vmesna vrtilna_SKLOP1'!E864&lt;&gt;"",'[1]Vmesna vrtilna_SKLOP1'!E864,"")</f>
        <v>Strešno okno (tip: O9); dim. ŠxV: 0,73x1,12m; Material: Les ; steklo 10/20Ar/4; Rw,st.=39 (Rw,st.+Ctr ≥ 33 dB)</v>
      </c>
      <c r="G864" s="15" t="str">
        <f>IF('[1]Vmesna vrtilna_SKLOP1'!E864&lt;&gt;"",'[1]Vmesna vrtilna_SKLOP1'!F864,"")</f>
        <v>[kos]</v>
      </c>
      <c r="H864" s="19">
        <f>IF('[1]Vmesna vrtilna_SKLOP1'!F864&lt;&gt;"",'[1]Vmesna vrtilna_SKLOP1'!I864,"")</f>
        <v>1</v>
      </c>
      <c r="I864" s="20" t="str">
        <f>IF(I863="Skupaj:","DDV (22%):",IF(I863="DDV (22%):","Skupaj z DDV:",IF(AND('[1]Vmesna vrtilna_SKLOP1'!C864&lt;&gt;"",'[1]Vmesna vrtilna_SKLOP1'!E864=""),"Skupaj:","")))</f>
        <v/>
      </c>
      <c r="J864" s="21">
        <f t="shared" si="27"/>
        <v>0</v>
      </c>
      <c r="K864" s="21">
        <f>IF(I864="Skupaj z DDV:",SUM(K862,K863),IF(I864="DDV (22%):",K863*0.22,IF(AND('[1]Vmesna vrtilna_SKLOP1'!C864&lt;&gt;"",'[1]Vmesna vrtilna_SKLOP1'!D864=""),'[1]Vmesna vrtilna_SKLOP1'!J864,IF(F864&lt;&gt;"",IF('[1]Vmesna vrtilna_SKLOP1'!J864&lt;&gt;"",'[1]Vmesna vrtilna_SKLOP1'!J864,""),""))))</f>
        <v>648.84855939328008</v>
      </c>
      <c r="L864" s="22">
        <f>IF(I863="Skupaj:","DDV (22%):",IF(I863="DDV (22%):","Skupaj z DDV:",IF(AND('[1]Vmesna vrtilna_SKLOP1'!C864&lt;&gt;"",'[1]Vmesna vrtilna_SKLOP1'!E864=""),"Skupaj:",IF(AND('[1]Vmesna vrtilna_SKLOP1'!C864&lt;&gt;"",'[1]Vmesna vrtilna_SKLOP1'!D864=""),'[1]Vmesna vrtilna_SKLOP1'!J864,IF(F864&lt;&gt;"",IF('[1]Vmesna vrtilna_SKLOP1'!J864&lt;&gt;"",'[1]Vmesna vrtilna_SKLOP1'!J864,""),"")))))</f>
        <v>648.84855939328008</v>
      </c>
      <c r="M864" s="22">
        <f t="shared" si="26"/>
        <v>0</v>
      </c>
      <c r="N864" s="22" t="str">
        <f>IF(IFERROR(VLOOKUP(B864,'[1]Vmesna vrtilna_SKLOP1'!B:J,7,0),"")=0,"",IFERROR(VLOOKUP(B864,'[1]Vmesna vrtilna_SKLOP1'!B:J,7,0),""))</f>
        <v/>
      </c>
      <c r="O864" s="22"/>
    </row>
    <row r="865" spans="2:15" ht="15" customHeight="1" x14ac:dyDescent="0.3">
      <c r="B865" s="15" t="str">
        <f>IF(AND('[1]Vmesna vrtilna_SKLOP1'!B865&lt;&gt;"",'[1]Vmesna vrtilna_SKLOP1'!C865&lt;&gt;""),IF('[1]Vmesna vrtilna_SKLOP1'!B865&lt;&gt;"",'[1]Vmesna vrtilna_SKLOP1'!B865,""),"")</f>
        <v/>
      </c>
      <c r="C865" s="16" t="str">
        <f>IF(OR(C864="Posebna oblika",C864="Kulturno zaščiten objekt",C864="Kulturno zaščiten objekt, Posebna oblika"),"Glej zavihek POSEBNI POGOJI",IF(SUM(N864:Q864)=1,"Posebna oblika",IF(SUM(N864:Q864)=10,"Kulturno zaščiten objekt",IF(SUM(N864:Q864)=11,"Kulturno zaščiten objekt, Posebna oblika",IF(AND('[1]Vmesna vrtilna_SKLOP1'!C865&lt;&gt;"",'[1]Vmesna vrtilna_SKLOP1'!D865&lt;&gt;""),IF('[1]Vmesna vrtilna_SKLOP1'!C865&lt;&gt;"",'[1]Vmesna vrtilna_SKLOP1'!C865,""),"")))))</f>
        <v/>
      </c>
      <c r="D865" s="17" t="str">
        <f>IF(IFERROR(VLOOKUP(B865,'[1]Vmesna vrtilna_SKLOP1'!B:J,6,0),"")=0,"",IFERROR(VLOOKUP(B865,'[1]Vmesna vrtilna_SKLOP1'!B:J,6,0),""))</f>
        <v/>
      </c>
      <c r="E865" s="16" t="str">
        <f>IF(IF('[1]Vmesna vrtilna_SKLOP1'!E865&lt;&gt;"",'[1]Vmesna vrtilna_SKLOP1'!D865,"")=0,"",IF('[1]Vmesna vrtilna_SKLOP1'!E865&lt;&gt;"",'[1]Vmesna vrtilna_SKLOP1'!D865,""))</f>
        <v/>
      </c>
      <c r="F865" s="18" t="str">
        <f>IF('[1]Vmesna vrtilna_SKLOP1'!E865&lt;&gt;"",'[1]Vmesna vrtilna_SKLOP1'!E865,"")</f>
        <v>Enokrilno okno (tip: O1); dim. ŠxV: 1,19x1,35m; Material: Les ; steklo 10/20Ar/4; Rw,st.=39 (Rw,st.+Ctr ≥ 33 dB)</v>
      </c>
      <c r="G865" s="15" t="str">
        <f>IF('[1]Vmesna vrtilna_SKLOP1'!E865&lt;&gt;"",'[1]Vmesna vrtilna_SKLOP1'!F865,"")</f>
        <v>[kos]</v>
      </c>
      <c r="H865" s="19">
        <f>IF('[1]Vmesna vrtilna_SKLOP1'!F865&lt;&gt;"",'[1]Vmesna vrtilna_SKLOP1'!I865,"")</f>
        <v>1</v>
      </c>
      <c r="I865" s="20" t="str">
        <f>IF(I864="Skupaj:","DDV (22%):",IF(I864="DDV (22%):","Skupaj z DDV:",IF(AND('[1]Vmesna vrtilna_SKLOP1'!C865&lt;&gt;"",'[1]Vmesna vrtilna_SKLOP1'!E865=""),"Skupaj:","")))</f>
        <v/>
      </c>
      <c r="J865" s="21">
        <f t="shared" si="27"/>
        <v>0</v>
      </c>
      <c r="K865" s="21">
        <f>IF(I865="Skupaj z DDV:",SUM(K863,K864),IF(I865="DDV (22%):",K864*0.22,IF(AND('[1]Vmesna vrtilna_SKLOP1'!C865&lt;&gt;"",'[1]Vmesna vrtilna_SKLOP1'!D865=""),'[1]Vmesna vrtilna_SKLOP1'!J865,IF(F865&lt;&gt;"",IF('[1]Vmesna vrtilna_SKLOP1'!J865&lt;&gt;"",'[1]Vmesna vrtilna_SKLOP1'!J865,""),""))))</f>
        <v>661.34163754653753</v>
      </c>
      <c r="L865" s="22">
        <f>IF(I864="Skupaj:","DDV (22%):",IF(I864="DDV (22%):","Skupaj z DDV:",IF(AND('[1]Vmesna vrtilna_SKLOP1'!C865&lt;&gt;"",'[1]Vmesna vrtilna_SKLOP1'!E865=""),"Skupaj:",IF(AND('[1]Vmesna vrtilna_SKLOP1'!C865&lt;&gt;"",'[1]Vmesna vrtilna_SKLOP1'!D865=""),'[1]Vmesna vrtilna_SKLOP1'!J865,IF(F865&lt;&gt;"",IF('[1]Vmesna vrtilna_SKLOP1'!J865&lt;&gt;"",'[1]Vmesna vrtilna_SKLOP1'!J865,""),"")))))</f>
        <v>661.34163754653753</v>
      </c>
      <c r="M865" s="22">
        <f t="shared" si="26"/>
        <v>0</v>
      </c>
      <c r="N865" s="22" t="str">
        <f>IF(IFERROR(VLOOKUP(B865,'[1]Vmesna vrtilna_SKLOP1'!B:J,7,0),"")=0,"",IFERROR(VLOOKUP(B865,'[1]Vmesna vrtilna_SKLOP1'!B:J,7,0),""))</f>
        <v/>
      </c>
      <c r="O865" s="22"/>
    </row>
    <row r="866" spans="2:15" ht="15" customHeight="1" x14ac:dyDescent="0.3">
      <c r="B866" s="15" t="str">
        <f>IF(AND('[1]Vmesna vrtilna_SKLOP1'!B866&lt;&gt;"",'[1]Vmesna vrtilna_SKLOP1'!C866&lt;&gt;""),IF('[1]Vmesna vrtilna_SKLOP1'!B866&lt;&gt;"",'[1]Vmesna vrtilna_SKLOP1'!B866,""),"")</f>
        <v/>
      </c>
      <c r="C866" s="16" t="str">
        <f>IF(OR(C865="Posebna oblika",C865="Kulturno zaščiten objekt",C865="Kulturno zaščiten objekt, Posebna oblika"),"Glej zavihek POSEBNI POGOJI",IF(SUM(N865:Q865)=1,"Posebna oblika",IF(SUM(N865:Q865)=10,"Kulturno zaščiten objekt",IF(SUM(N865:Q865)=11,"Kulturno zaščiten objekt, Posebna oblika",IF(AND('[1]Vmesna vrtilna_SKLOP1'!C866&lt;&gt;"",'[1]Vmesna vrtilna_SKLOP1'!D866&lt;&gt;""),IF('[1]Vmesna vrtilna_SKLOP1'!C866&lt;&gt;"",'[1]Vmesna vrtilna_SKLOP1'!C866,""),"")))))</f>
        <v/>
      </c>
      <c r="D866" s="17" t="str">
        <f>IF(IFERROR(VLOOKUP(B866,'[1]Vmesna vrtilna_SKLOP1'!B:J,6,0),"")=0,"",IFERROR(VLOOKUP(B866,'[1]Vmesna vrtilna_SKLOP1'!B:J,6,0),""))</f>
        <v/>
      </c>
      <c r="E866" s="16" t="str">
        <f>IF(IF('[1]Vmesna vrtilna_SKLOP1'!E866&lt;&gt;"",'[1]Vmesna vrtilna_SKLOP1'!D866,"")=0,"",IF('[1]Vmesna vrtilna_SKLOP1'!E866&lt;&gt;"",'[1]Vmesna vrtilna_SKLOP1'!D866,""))</f>
        <v/>
      </c>
      <c r="F866" s="18" t="str">
        <f>IF('[1]Vmesna vrtilna_SKLOP1'!E866&lt;&gt;"",'[1]Vmesna vrtilna_SKLOP1'!E866,"")</f>
        <v>Enokrilna vrata (tip: V1); dim. ŠxV: 0,77x2,24m; Material: Les ; steklo 10/20Ar/4; Rw,st.=39 (Rw,st.+Ctr ≥ 33 dB)</v>
      </c>
      <c r="G866" s="15" t="str">
        <f>IF('[1]Vmesna vrtilna_SKLOP1'!E866&lt;&gt;"",'[1]Vmesna vrtilna_SKLOP1'!F866,"")</f>
        <v>[kos]</v>
      </c>
      <c r="H866" s="19">
        <f>IF('[1]Vmesna vrtilna_SKLOP1'!F866&lt;&gt;"",'[1]Vmesna vrtilna_SKLOP1'!I866,"")</f>
        <v>1</v>
      </c>
      <c r="I866" s="20" t="str">
        <f>IF(I865="Skupaj:","DDV (22%):",IF(I865="DDV (22%):","Skupaj z DDV:",IF(AND('[1]Vmesna vrtilna_SKLOP1'!C866&lt;&gt;"",'[1]Vmesna vrtilna_SKLOP1'!E866=""),"Skupaj:","")))</f>
        <v/>
      </c>
      <c r="J866" s="21">
        <f t="shared" si="27"/>
        <v>0</v>
      </c>
      <c r="K866" s="21">
        <f>IF(I866="Skupaj z DDV:",SUM(K864,K865),IF(I866="DDV (22%):",K865*0.22,IF(AND('[1]Vmesna vrtilna_SKLOP1'!C866&lt;&gt;"",'[1]Vmesna vrtilna_SKLOP1'!D866=""),'[1]Vmesna vrtilna_SKLOP1'!J866,IF(F866&lt;&gt;"",IF('[1]Vmesna vrtilna_SKLOP1'!J866&lt;&gt;"",'[1]Vmesna vrtilna_SKLOP1'!J866,""),""))))</f>
        <v>712.32258276812786</v>
      </c>
      <c r="L866" s="22">
        <f>IF(I865="Skupaj:","DDV (22%):",IF(I865="DDV (22%):","Skupaj z DDV:",IF(AND('[1]Vmesna vrtilna_SKLOP1'!C866&lt;&gt;"",'[1]Vmesna vrtilna_SKLOP1'!E866=""),"Skupaj:",IF(AND('[1]Vmesna vrtilna_SKLOP1'!C866&lt;&gt;"",'[1]Vmesna vrtilna_SKLOP1'!D866=""),'[1]Vmesna vrtilna_SKLOP1'!J866,IF(F866&lt;&gt;"",IF('[1]Vmesna vrtilna_SKLOP1'!J866&lt;&gt;"",'[1]Vmesna vrtilna_SKLOP1'!J866,""),"")))))</f>
        <v>712.32258276812786</v>
      </c>
      <c r="M866" s="22">
        <f t="shared" si="26"/>
        <v>0</v>
      </c>
      <c r="N866" s="22" t="str">
        <f>IF(IFERROR(VLOOKUP(B866,'[1]Vmesna vrtilna_SKLOP1'!B:J,7,0),"")=0,"",IFERROR(VLOOKUP(B866,'[1]Vmesna vrtilna_SKLOP1'!B:J,7,0),""))</f>
        <v/>
      </c>
      <c r="O866" s="22"/>
    </row>
    <row r="867" spans="2:15" ht="15" customHeight="1" x14ac:dyDescent="0.3">
      <c r="B867" s="15" t="str">
        <f>IF(AND('[1]Vmesna vrtilna_SKLOP1'!B867&lt;&gt;"",'[1]Vmesna vrtilna_SKLOP1'!C867&lt;&gt;""),IF('[1]Vmesna vrtilna_SKLOP1'!B867&lt;&gt;"",'[1]Vmesna vrtilna_SKLOP1'!B867,""),"")</f>
        <v/>
      </c>
      <c r="C867" s="16" t="str">
        <f>IF(OR(C866="Posebna oblika",C866="Kulturno zaščiten objekt",C866="Kulturno zaščiten objekt, Posebna oblika"),"Glej zavihek POSEBNI POGOJI",IF(SUM(N866:Q866)=1,"Posebna oblika",IF(SUM(N866:Q866)=10,"Kulturno zaščiten objekt",IF(SUM(N866:Q866)=11,"Kulturno zaščiten objekt, Posebna oblika",IF(AND('[1]Vmesna vrtilna_SKLOP1'!C867&lt;&gt;"",'[1]Vmesna vrtilna_SKLOP1'!D867&lt;&gt;""),IF('[1]Vmesna vrtilna_SKLOP1'!C867&lt;&gt;"",'[1]Vmesna vrtilna_SKLOP1'!C867,""),"")))))</f>
        <v/>
      </c>
      <c r="D867" s="17" t="str">
        <f>IF(IFERROR(VLOOKUP(B867,'[1]Vmesna vrtilna_SKLOP1'!B:J,6,0),"")=0,"",IFERROR(VLOOKUP(B867,'[1]Vmesna vrtilna_SKLOP1'!B:J,6,0),""))</f>
        <v/>
      </c>
      <c r="E867" s="16" t="str">
        <f>IF(IF('[1]Vmesna vrtilna_SKLOP1'!E867&lt;&gt;"",'[1]Vmesna vrtilna_SKLOP1'!D867,"")=0,"",IF('[1]Vmesna vrtilna_SKLOP1'!E867&lt;&gt;"",'[1]Vmesna vrtilna_SKLOP1'!D867,""))</f>
        <v/>
      </c>
      <c r="F867" s="18" t="str">
        <f>IF('[1]Vmesna vrtilna_SKLOP1'!E867&lt;&gt;"",'[1]Vmesna vrtilna_SKLOP1'!E867,"")</f>
        <v>Enokrilno okno (tip: O1); dim. ŠxV: 1,17x1,32m; Material: Les ; steklo 10/20Ar/4; Rw,st.=39 (Rw,st.+Ctr ≥ 33 dB)</v>
      </c>
      <c r="G867" s="15" t="str">
        <f>IF('[1]Vmesna vrtilna_SKLOP1'!E867&lt;&gt;"",'[1]Vmesna vrtilna_SKLOP1'!F867,"")</f>
        <v>[kos]</v>
      </c>
      <c r="H867" s="19">
        <f>IF('[1]Vmesna vrtilna_SKLOP1'!F867&lt;&gt;"",'[1]Vmesna vrtilna_SKLOP1'!I867,"")</f>
        <v>1</v>
      </c>
      <c r="I867" s="20" t="str">
        <f>IF(I866="Skupaj:","DDV (22%):",IF(I866="DDV (22%):","Skupaj z DDV:",IF(AND('[1]Vmesna vrtilna_SKLOP1'!C867&lt;&gt;"",'[1]Vmesna vrtilna_SKLOP1'!E867=""),"Skupaj:","")))</f>
        <v/>
      </c>
      <c r="J867" s="21">
        <f t="shared" si="27"/>
        <v>0</v>
      </c>
      <c r="K867" s="21">
        <f>IF(I867="Skupaj z DDV:",SUM(K865,K866),IF(I867="DDV (22%):",K866*0.22,IF(AND('[1]Vmesna vrtilna_SKLOP1'!C867&lt;&gt;"",'[1]Vmesna vrtilna_SKLOP1'!D867=""),'[1]Vmesna vrtilna_SKLOP1'!J867,IF(F867&lt;&gt;"",IF('[1]Vmesna vrtilna_SKLOP1'!J867&lt;&gt;"",'[1]Vmesna vrtilna_SKLOP1'!J867,""),""))))</f>
        <v>647.55378286005589</v>
      </c>
      <c r="L867" s="22">
        <f>IF(I866="Skupaj:","DDV (22%):",IF(I866="DDV (22%):","Skupaj z DDV:",IF(AND('[1]Vmesna vrtilna_SKLOP1'!C867&lt;&gt;"",'[1]Vmesna vrtilna_SKLOP1'!E867=""),"Skupaj:",IF(AND('[1]Vmesna vrtilna_SKLOP1'!C867&lt;&gt;"",'[1]Vmesna vrtilna_SKLOP1'!D867=""),'[1]Vmesna vrtilna_SKLOP1'!J867,IF(F867&lt;&gt;"",IF('[1]Vmesna vrtilna_SKLOP1'!J867&lt;&gt;"",'[1]Vmesna vrtilna_SKLOP1'!J867,""),"")))))</f>
        <v>647.55378286005589</v>
      </c>
      <c r="M867" s="22">
        <f t="shared" si="26"/>
        <v>0</v>
      </c>
      <c r="N867" s="22" t="str">
        <f>IF(IFERROR(VLOOKUP(B867,'[1]Vmesna vrtilna_SKLOP1'!B:J,7,0),"")=0,"",IFERROR(VLOOKUP(B867,'[1]Vmesna vrtilna_SKLOP1'!B:J,7,0),""))</f>
        <v/>
      </c>
      <c r="O867" s="22"/>
    </row>
    <row r="868" spans="2:15" ht="15" customHeight="1" x14ac:dyDescent="0.3">
      <c r="B868" s="15" t="str">
        <f>IF(AND('[1]Vmesna vrtilna_SKLOP1'!B868&lt;&gt;"",'[1]Vmesna vrtilna_SKLOP1'!C868&lt;&gt;""),IF('[1]Vmesna vrtilna_SKLOP1'!B868&lt;&gt;"",'[1]Vmesna vrtilna_SKLOP1'!B868,""),"")</f>
        <v/>
      </c>
      <c r="C868" s="16" t="str">
        <f>IF(OR(C867="Posebna oblika",C867="Kulturno zaščiten objekt",C867="Kulturno zaščiten objekt, Posebna oblika"),"Glej zavihek POSEBNI POGOJI",IF(SUM(N867:Q867)=1,"Posebna oblika",IF(SUM(N867:Q867)=10,"Kulturno zaščiten objekt",IF(SUM(N867:Q867)=11,"Kulturno zaščiten objekt, Posebna oblika",IF(AND('[1]Vmesna vrtilna_SKLOP1'!C868&lt;&gt;"",'[1]Vmesna vrtilna_SKLOP1'!D868&lt;&gt;""),IF('[1]Vmesna vrtilna_SKLOP1'!C868&lt;&gt;"",'[1]Vmesna vrtilna_SKLOP1'!C868,""),"")))))</f>
        <v/>
      </c>
      <c r="D868" s="17" t="str">
        <f>IF(IFERROR(VLOOKUP(B868,'[1]Vmesna vrtilna_SKLOP1'!B:J,6,0),"")=0,"",IFERROR(VLOOKUP(B868,'[1]Vmesna vrtilna_SKLOP1'!B:J,6,0),""))</f>
        <v/>
      </c>
      <c r="E868" s="16" t="str">
        <f>IF(IF('[1]Vmesna vrtilna_SKLOP1'!E868&lt;&gt;"",'[1]Vmesna vrtilna_SKLOP1'!D868,"")=0,"",IF('[1]Vmesna vrtilna_SKLOP1'!E868&lt;&gt;"",'[1]Vmesna vrtilna_SKLOP1'!D868,""))</f>
        <v/>
      </c>
      <c r="F868" s="18" t="str">
        <f>IF('[1]Vmesna vrtilna_SKLOP1'!E868&lt;&gt;"",'[1]Vmesna vrtilna_SKLOP1'!E868,"")</f>
        <v/>
      </c>
      <c r="G868" s="15" t="str">
        <f>IF('[1]Vmesna vrtilna_SKLOP1'!E868&lt;&gt;"",'[1]Vmesna vrtilna_SKLOP1'!F868,"")</f>
        <v/>
      </c>
      <c r="H868" s="19" t="str">
        <f>IF('[1]Vmesna vrtilna_SKLOP1'!F868&lt;&gt;"",'[1]Vmesna vrtilna_SKLOP1'!I868,"")</f>
        <v/>
      </c>
      <c r="I868" s="20" t="str">
        <f>IF(I867="Skupaj:","DDV (22%):",IF(I867="DDV (22%):","Skupaj z DDV:",IF(AND('[1]Vmesna vrtilna_SKLOP1'!C868&lt;&gt;"",'[1]Vmesna vrtilna_SKLOP1'!E868=""),"Skupaj:","")))</f>
        <v/>
      </c>
      <c r="J868" s="21" t="str">
        <f t="shared" si="27"/>
        <v/>
      </c>
      <c r="K868" s="21" t="str">
        <f>IF(I868="Skupaj z DDV:",SUM(K866,K867),IF(I868="DDV (22%):",K867*0.22,IF(AND('[1]Vmesna vrtilna_SKLOP1'!C868&lt;&gt;"",'[1]Vmesna vrtilna_SKLOP1'!D868=""),'[1]Vmesna vrtilna_SKLOP1'!J868,IF(F868&lt;&gt;"",IF('[1]Vmesna vrtilna_SKLOP1'!J868&lt;&gt;"",'[1]Vmesna vrtilna_SKLOP1'!J868,""),""))))</f>
        <v/>
      </c>
      <c r="L868" s="22" t="str">
        <f>IF(I867="Skupaj:","DDV (22%):",IF(I867="DDV (22%):","Skupaj z DDV:",IF(AND('[1]Vmesna vrtilna_SKLOP1'!C868&lt;&gt;"",'[1]Vmesna vrtilna_SKLOP1'!E868=""),"Skupaj:",IF(AND('[1]Vmesna vrtilna_SKLOP1'!C868&lt;&gt;"",'[1]Vmesna vrtilna_SKLOP1'!D868=""),'[1]Vmesna vrtilna_SKLOP1'!J868,IF(F868&lt;&gt;"",IF('[1]Vmesna vrtilna_SKLOP1'!J868&lt;&gt;"",'[1]Vmesna vrtilna_SKLOP1'!J868,""),"")))))</f>
        <v/>
      </c>
      <c r="M868" s="22">
        <f t="shared" si="26"/>
        <v>0</v>
      </c>
      <c r="N868" s="22" t="str">
        <f>IF(IFERROR(VLOOKUP(B868,'[1]Vmesna vrtilna_SKLOP1'!B:J,7,0),"")=0,"",IFERROR(VLOOKUP(B868,'[1]Vmesna vrtilna_SKLOP1'!B:J,7,0),""))</f>
        <v/>
      </c>
      <c r="O868" s="22"/>
    </row>
    <row r="869" spans="2:15" ht="15" customHeight="1" x14ac:dyDescent="0.3">
      <c r="B869" s="15" t="str">
        <f>IF(AND('[1]Vmesna vrtilna_SKLOP1'!B869&lt;&gt;"",'[1]Vmesna vrtilna_SKLOP1'!C869&lt;&gt;""),IF('[1]Vmesna vrtilna_SKLOP1'!B869&lt;&gt;"",'[1]Vmesna vrtilna_SKLOP1'!B869,""),"")</f>
        <v/>
      </c>
      <c r="C869" s="16" t="str">
        <f>IF(OR(C868="Posebna oblika",C868="Kulturno zaščiten objekt",C868="Kulturno zaščiten objekt, Posebna oblika"),"Glej zavihek POSEBNI POGOJI",IF(SUM(N868:Q868)=1,"Posebna oblika",IF(SUM(N868:Q868)=10,"Kulturno zaščiten objekt",IF(SUM(N868:Q868)=11,"Kulturno zaščiten objekt, Posebna oblika",IF(AND('[1]Vmesna vrtilna_SKLOP1'!C869&lt;&gt;"",'[1]Vmesna vrtilna_SKLOP1'!D869&lt;&gt;""),IF('[1]Vmesna vrtilna_SKLOP1'!C869&lt;&gt;"",'[1]Vmesna vrtilna_SKLOP1'!C869,""),"")))))</f>
        <v/>
      </c>
      <c r="D869" s="17" t="str">
        <f>IF(IFERROR(VLOOKUP(B869,'[1]Vmesna vrtilna_SKLOP1'!B:J,6,0),"")=0,"",IFERROR(VLOOKUP(B869,'[1]Vmesna vrtilna_SKLOP1'!B:J,6,0),""))</f>
        <v/>
      </c>
      <c r="E869" s="16" t="str">
        <f>IF(IF('[1]Vmesna vrtilna_SKLOP1'!E869&lt;&gt;"",'[1]Vmesna vrtilna_SKLOP1'!D869,"")=0,"",IF('[1]Vmesna vrtilna_SKLOP1'!E869&lt;&gt;"",'[1]Vmesna vrtilna_SKLOP1'!D869,""))</f>
        <v>Senčila</v>
      </c>
      <c r="F869" s="18" t="str">
        <f>IF('[1]Vmesna vrtilna_SKLOP1'!E869&lt;&gt;"",'[1]Vmesna vrtilna_SKLOP1'!E869,"")</f>
        <v>Notranje žaluzije - kovinske, Dim. ŠxV: 1,19x1,36m</v>
      </c>
      <c r="G869" s="15" t="str">
        <f>IF('[1]Vmesna vrtilna_SKLOP1'!E869&lt;&gt;"",'[1]Vmesna vrtilna_SKLOP1'!F869,"")</f>
        <v>[kos]</v>
      </c>
      <c r="H869" s="19">
        <f>IF('[1]Vmesna vrtilna_SKLOP1'!F869&lt;&gt;"",'[1]Vmesna vrtilna_SKLOP1'!I869,"")</f>
        <v>1</v>
      </c>
      <c r="I869" s="20" t="str">
        <f>IF(I868="Skupaj:","DDV (22%):",IF(I868="DDV (22%):","Skupaj z DDV:",IF(AND('[1]Vmesna vrtilna_SKLOP1'!C869&lt;&gt;"",'[1]Vmesna vrtilna_SKLOP1'!E869=""),"Skupaj:","")))</f>
        <v/>
      </c>
      <c r="J869" s="21">
        <f t="shared" si="27"/>
        <v>0</v>
      </c>
      <c r="K869" s="21">
        <f>IF(I869="Skupaj z DDV:",SUM(K867,K868),IF(I869="DDV (22%):",K868*0.22,IF(AND('[1]Vmesna vrtilna_SKLOP1'!C869&lt;&gt;"",'[1]Vmesna vrtilna_SKLOP1'!D869=""),'[1]Vmesna vrtilna_SKLOP1'!J869,IF(F869&lt;&gt;"",IF('[1]Vmesna vrtilna_SKLOP1'!J869&lt;&gt;"",'[1]Vmesna vrtilna_SKLOP1'!J869,""),""))))</f>
        <v>72.828000000000003</v>
      </c>
      <c r="L869" s="22">
        <f>IF(I868="Skupaj:","DDV (22%):",IF(I868="DDV (22%):","Skupaj z DDV:",IF(AND('[1]Vmesna vrtilna_SKLOP1'!C869&lt;&gt;"",'[1]Vmesna vrtilna_SKLOP1'!E869=""),"Skupaj:",IF(AND('[1]Vmesna vrtilna_SKLOP1'!C869&lt;&gt;"",'[1]Vmesna vrtilna_SKLOP1'!D869=""),'[1]Vmesna vrtilna_SKLOP1'!J869,IF(F869&lt;&gt;"",IF('[1]Vmesna vrtilna_SKLOP1'!J869&lt;&gt;"",'[1]Vmesna vrtilna_SKLOP1'!J869,""),"")))))</f>
        <v>72.828000000000003</v>
      </c>
      <c r="M869" s="22">
        <f t="shared" si="26"/>
        <v>0</v>
      </c>
      <c r="N869" s="22" t="str">
        <f>IF(IFERROR(VLOOKUP(B869,'[1]Vmesna vrtilna_SKLOP1'!B:J,7,0),"")=0,"",IFERROR(VLOOKUP(B869,'[1]Vmesna vrtilna_SKLOP1'!B:J,7,0),""))</f>
        <v/>
      </c>
      <c r="O869" s="22"/>
    </row>
    <row r="870" spans="2:15" ht="15" customHeight="1" x14ac:dyDescent="0.3">
      <c r="B870" s="15" t="str">
        <f>IF(AND('[1]Vmesna vrtilna_SKLOP1'!B870&lt;&gt;"",'[1]Vmesna vrtilna_SKLOP1'!C870&lt;&gt;""),IF('[1]Vmesna vrtilna_SKLOP1'!B870&lt;&gt;"",'[1]Vmesna vrtilna_SKLOP1'!B870,""),"")</f>
        <v/>
      </c>
      <c r="C870" s="16" t="str">
        <f>IF(OR(C869="Posebna oblika",C869="Kulturno zaščiten objekt",C869="Kulturno zaščiten objekt, Posebna oblika"),"Glej zavihek POSEBNI POGOJI",IF(SUM(N869:Q869)=1,"Posebna oblika",IF(SUM(N869:Q869)=10,"Kulturno zaščiten objekt",IF(SUM(N869:Q869)=11,"Kulturno zaščiten objekt, Posebna oblika",IF(AND('[1]Vmesna vrtilna_SKLOP1'!C870&lt;&gt;"",'[1]Vmesna vrtilna_SKLOP1'!D870&lt;&gt;""),IF('[1]Vmesna vrtilna_SKLOP1'!C870&lt;&gt;"",'[1]Vmesna vrtilna_SKLOP1'!C870,""),"")))))</f>
        <v/>
      </c>
      <c r="D870" s="17" t="str">
        <f>IF(IFERROR(VLOOKUP(B870,'[1]Vmesna vrtilna_SKLOP1'!B:J,6,0),"")=0,"",IFERROR(VLOOKUP(B870,'[1]Vmesna vrtilna_SKLOP1'!B:J,6,0),""))</f>
        <v/>
      </c>
      <c r="E870" s="16" t="str">
        <f>IF(IF('[1]Vmesna vrtilna_SKLOP1'!E870&lt;&gt;"",'[1]Vmesna vrtilna_SKLOP1'!D870,"")=0,"",IF('[1]Vmesna vrtilna_SKLOP1'!E870&lt;&gt;"",'[1]Vmesna vrtilna_SKLOP1'!D870,""))</f>
        <v/>
      </c>
      <c r="F870" s="18" t="str">
        <f>IF('[1]Vmesna vrtilna_SKLOP1'!E870&lt;&gt;"",'[1]Vmesna vrtilna_SKLOP1'!E870,"")</f>
        <v>Notranja rolo omarica, ALU lamele, Dim. ŠxV: 1,22x1,6m</v>
      </c>
      <c r="G870" s="15" t="str">
        <f>IF('[1]Vmesna vrtilna_SKLOP1'!E870&lt;&gt;"",'[1]Vmesna vrtilna_SKLOP1'!F870,"")</f>
        <v>[kos]</v>
      </c>
      <c r="H870" s="19">
        <f>IF('[1]Vmesna vrtilna_SKLOP1'!F870&lt;&gt;"",'[1]Vmesna vrtilna_SKLOP1'!I870,"")</f>
        <v>3</v>
      </c>
      <c r="I870" s="20" t="str">
        <f>IF(I869="Skupaj:","DDV (22%):",IF(I869="DDV (22%):","Skupaj z DDV:",IF(AND('[1]Vmesna vrtilna_SKLOP1'!C870&lt;&gt;"",'[1]Vmesna vrtilna_SKLOP1'!E870=""),"Skupaj:","")))</f>
        <v/>
      </c>
      <c r="J870" s="21">
        <f t="shared" si="27"/>
        <v>0</v>
      </c>
      <c r="K870" s="21">
        <f>IF(I870="Skupaj z DDV:",SUM(K868,K869),IF(I870="DDV (22%):",K869*0.22,IF(AND('[1]Vmesna vrtilna_SKLOP1'!C870&lt;&gt;"",'[1]Vmesna vrtilna_SKLOP1'!D870=""),'[1]Vmesna vrtilna_SKLOP1'!J870,IF(F870&lt;&gt;"",IF('[1]Vmesna vrtilna_SKLOP1'!J870&lt;&gt;"",'[1]Vmesna vrtilna_SKLOP1'!J870,""),""))))</f>
        <v>991.40944253759983</v>
      </c>
      <c r="L870" s="22">
        <f>IF(I869="Skupaj:","DDV (22%):",IF(I869="DDV (22%):","Skupaj z DDV:",IF(AND('[1]Vmesna vrtilna_SKLOP1'!C870&lt;&gt;"",'[1]Vmesna vrtilna_SKLOP1'!E870=""),"Skupaj:",IF(AND('[1]Vmesna vrtilna_SKLOP1'!C870&lt;&gt;"",'[1]Vmesna vrtilna_SKLOP1'!D870=""),'[1]Vmesna vrtilna_SKLOP1'!J870,IF(F870&lt;&gt;"",IF('[1]Vmesna vrtilna_SKLOP1'!J870&lt;&gt;"",'[1]Vmesna vrtilna_SKLOP1'!J870,""),"")))))</f>
        <v>991.40944253759983</v>
      </c>
      <c r="M870" s="22">
        <f t="shared" si="26"/>
        <v>0</v>
      </c>
      <c r="N870" s="22" t="str">
        <f>IF(IFERROR(VLOOKUP(B870,'[1]Vmesna vrtilna_SKLOP1'!B:J,7,0),"")=0,"",IFERROR(VLOOKUP(B870,'[1]Vmesna vrtilna_SKLOP1'!B:J,7,0),""))</f>
        <v/>
      </c>
      <c r="O870" s="22"/>
    </row>
    <row r="871" spans="2:15" ht="15" customHeight="1" x14ac:dyDescent="0.3">
      <c r="B871" s="15" t="str">
        <f>IF(AND('[1]Vmesna vrtilna_SKLOP1'!B871&lt;&gt;"",'[1]Vmesna vrtilna_SKLOP1'!C871&lt;&gt;""),IF('[1]Vmesna vrtilna_SKLOP1'!B871&lt;&gt;"",'[1]Vmesna vrtilna_SKLOP1'!B871,""),"")</f>
        <v/>
      </c>
      <c r="C871" s="16" t="str">
        <f>IF(OR(C870="Posebna oblika",C870="Kulturno zaščiten objekt",C870="Kulturno zaščiten objekt, Posebna oblika"),"Glej zavihek POSEBNI POGOJI",IF(SUM(N870:Q870)=1,"Posebna oblika",IF(SUM(N870:Q870)=10,"Kulturno zaščiten objekt",IF(SUM(N870:Q870)=11,"Kulturno zaščiten objekt, Posebna oblika",IF(AND('[1]Vmesna vrtilna_SKLOP1'!C871&lt;&gt;"",'[1]Vmesna vrtilna_SKLOP1'!D871&lt;&gt;""),IF('[1]Vmesna vrtilna_SKLOP1'!C871&lt;&gt;"",'[1]Vmesna vrtilna_SKLOP1'!C871,""),"")))))</f>
        <v/>
      </c>
      <c r="D871" s="17" t="str">
        <f>IF(IFERROR(VLOOKUP(B871,'[1]Vmesna vrtilna_SKLOP1'!B:J,6,0),"")=0,"",IFERROR(VLOOKUP(B871,'[1]Vmesna vrtilna_SKLOP1'!B:J,6,0),""))</f>
        <v/>
      </c>
      <c r="E871" s="16" t="str">
        <f>IF(IF('[1]Vmesna vrtilna_SKLOP1'!E871&lt;&gt;"",'[1]Vmesna vrtilna_SKLOP1'!D871,"")=0,"",IF('[1]Vmesna vrtilna_SKLOP1'!E871&lt;&gt;"",'[1]Vmesna vrtilna_SKLOP1'!D871,""))</f>
        <v/>
      </c>
      <c r="F871" s="18" t="str">
        <f>IF('[1]Vmesna vrtilna_SKLOP1'!E871&lt;&gt;"",'[1]Vmesna vrtilna_SKLOP1'!E871,"")</f>
        <v>Notranja rolo omarica, ALU lamele, Dim. ŠxV: 0,78x2,39m</v>
      </c>
      <c r="G871" s="15" t="str">
        <f>IF('[1]Vmesna vrtilna_SKLOP1'!E871&lt;&gt;"",'[1]Vmesna vrtilna_SKLOP1'!F871,"")</f>
        <v>[kos]</v>
      </c>
      <c r="H871" s="19">
        <f>IF('[1]Vmesna vrtilna_SKLOP1'!F871&lt;&gt;"",'[1]Vmesna vrtilna_SKLOP1'!I871,"")</f>
        <v>3</v>
      </c>
      <c r="I871" s="20" t="str">
        <f>IF(I870="Skupaj:","DDV (22%):",IF(I870="DDV (22%):","Skupaj z DDV:",IF(AND('[1]Vmesna vrtilna_SKLOP1'!C871&lt;&gt;"",'[1]Vmesna vrtilna_SKLOP1'!E871=""),"Skupaj:","")))</f>
        <v/>
      </c>
      <c r="J871" s="21">
        <f t="shared" si="27"/>
        <v>0</v>
      </c>
      <c r="K871" s="21">
        <f>IF(I871="Skupaj z DDV:",SUM(K869,K870),IF(I871="DDV (22%):",K870*0.22,IF(AND('[1]Vmesna vrtilna_SKLOP1'!C871&lt;&gt;"",'[1]Vmesna vrtilna_SKLOP1'!D871=""),'[1]Vmesna vrtilna_SKLOP1'!J871,IF(F871&lt;&gt;"",IF('[1]Vmesna vrtilna_SKLOP1'!J871&lt;&gt;"",'[1]Vmesna vrtilna_SKLOP1'!J871,""),""))))</f>
        <v>945.00290349417583</v>
      </c>
      <c r="L871" s="22">
        <f>IF(I870="Skupaj:","DDV (22%):",IF(I870="DDV (22%):","Skupaj z DDV:",IF(AND('[1]Vmesna vrtilna_SKLOP1'!C871&lt;&gt;"",'[1]Vmesna vrtilna_SKLOP1'!E871=""),"Skupaj:",IF(AND('[1]Vmesna vrtilna_SKLOP1'!C871&lt;&gt;"",'[1]Vmesna vrtilna_SKLOP1'!D871=""),'[1]Vmesna vrtilna_SKLOP1'!J871,IF(F871&lt;&gt;"",IF('[1]Vmesna vrtilna_SKLOP1'!J871&lt;&gt;"",'[1]Vmesna vrtilna_SKLOP1'!J871,""),"")))))</f>
        <v>945.00290349417583</v>
      </c>
      <c r="M871" s="22">
        <f t="shared" si="26"/>
        <v>0</v>
      </c>
      <c r="N871" s="22" t="str">
        <f>IF(IFERROR(VLOOKUP(B871,'[1]Vmesna vrtilna_SKLOP1'!B:J,7,0),"")=0,"",IFERROR(VLOOKUP(B871,'[1]Vmesna vrtilna_SKLOP1'!B:J,7,0),""))</f>
        <v/>
      </c>
      <c r="O871" s="22"/>
    </row>
    <row r="872" spans="2:15" ht="15" customHeight="1" x14ac:dyDescent="0.3">
      <c r="B872" s="15" t="str">
        <f>IF(AND('[1]Vmesna vrtilna_SKLOP1'!B872&lt;&gt;"",'[1]Vmesna vrtilna_SKLOP1'!C872&lt;&gt;""),IF('[1]Vmesna vrtilna_SKLOP1'!B872&lt;&gt;"",'[1]Vmesna vrtilna_SKLOP1'!B872,""),"")</f>
        <v/>
      </c>
      <c r="C872" s="16" t="str">
        <f>IF(OR(C871="Posebna oblika",C871="Kulturno zaščiten objekt",C871="Kulturno zaščiten objekt, Posebna oblika"),"Glej zavihek POSEBNI POGOJI",IF(SUM(N871:Q871)=1,"Posebna oblika",IF(SUM(N871:Q871)=10,"Kulturno zaščiten objekt",IF(SUM(N871:Q871)=11,"Kulturno zaščiten objekt, Posebna oblika",IF(AND('[1]Vmesna vrtilna_SKLOP1'!C872&lt;&gt;"",'[1]Vmesna vrtilna_SKLOP1'!D872&lt;&gt;""),IF('[1]Vmesna vrtilna_SKLOP1'!C872&lt;&gt;"",'[1]Vmesna vrtilna_SKLOP1'!C872,""),"")))))</f>
        <v/>
      </c>
      <c r="D872" s="17" t="str">
        <f>IF(IFERROR(VLOOKUP(B872,'[1]Vmesna vrtilna_SKLOP1'!B:J,6,0),"")=0,"",IFERROR(VLOOKUP(B872,'[1]Vmesna vrtilna_SKLOP1'!B:J,6,0),""))</f>
        <v/>
      </c>
      <c r="E872" s="16" t="str">
        <f>IF(IF('[1]Vmesna vrtilna_SKLOP1'!E872&lt;&gt;"",'[1]Vmesna vrtilna_SKLOP1'!D872,"")=0,"",IF('[1]Vmesna vrtilna_SKLOP1'!E872&lt;&gt;"",'[1]Vmesna vrtilna_SKLOP1'!D872,""))</f>
        <v/>
      </c>
      <c r="F872" s="18" t="str">
        <f>IF('[1]Vmesna vrtilna_SKLOP1'!E872&lt;&gt;"",'[1]Vmesna vrtilna_SKLOP1'!E872,"")</f>
        <v>Notranja rolo omarica, ALU lamele, Dim. ŠxV: 1,18x1,59m</v>
      </c>
      <c r="G872" s="15" t="str">
        <f>IF('[1]Vmesna vrtilna_SKLOP1'!E872&lt;&gt;"",'[1]Vmesna vrtilna_SKLOP1'!F872,"")</f>
        <v>[kos]</v>
      </c>
      <c r="H872" s="19">
        <f>IF('[1]Vmesna vrtilna_SKLOP1'!F872&lt;&gt;"",'[1]Vmesna vrtilna_SKLOP1'!I872,"")</f>
        <v>1</v>
      </c>
      <c r="I872" s="20" t="str">
        <f>IF(I871="Skupaj:","DDV (22%):",IF(I871="DDV (22%):","Skupaj z DDV:",IF(AND('[1]Vmesna vrtilna_SKLOP1'!C872&lt;&gt;"",'[1]Vmesna vrtilna_SKLOP1'!E872=""),"Skupaj:","")))</f>
        <v/>
      </c>
      <c r="J872" s="21">
        <f t="shared" si="27"/>
        <v>0</v>
      </c>
      <c r="K872" s="21">
        <f>IF(I872="Skupaj z DDV:",SUM(K870,K871),IF(I872="DDV (22%):",K871*0.22,IF(AND('[1]Vmesna vrtilna_SKLOP1'!C872&lt;&gt;"",'[1]Vmesna vrtilna_SKLOP1'!D872=""),'[1]Vmesna vrtilna_SKLOP1'!J872,IF(F872&lt;&gt;"",IF('[1]Vmesna vrtilna_SKLOP1'!J872&lt;&gt;"",'[1]Vmesna vrtilna_SKLOP1'!J872,""),""))))</f>
        <v>324.27541332643199</v>
      </c>
      <c r="L872" s="22">
        <f>IF(I871="Skupaj:","DDV (22%):",IF(I871="DDV (22%):","Skupaj z DDV:",IF(AND('[1]Vmesna vrtilna_SKLOP1'!C872&lt;&gt;"",'[1]Vmesna vrtilna_SKLOP1'!E872=""),"Skupaj:",IF(AND('[1]Vmesna vrtilna_SKLOP1'!C872&lt;&gt;"",'[1]Vmesna vrtilna_SKLOP1'!D872=""),'[1]Vmesna vrtilna_SKLOP1'!J872,IF(F872&lt;&gt;"",IF('[1]Vmesna vrtilna_SKLOP1'!J872&lt;&gt;"",'[1]Vmesna vrtilna_SKLOP1'!J872,""),"")))))</f>
        <v>324.27541332643199</v>
      </c>
      <c r="M872" s="22">
        <f t="shared" si="26"/>
        <v>0</v>
      </c>
      <c r="N872" s="22" t="str">
        <f>IF(IFERROR(VLOOKUP(B872,'[1]Vmesna vrtilna_SKLOP1'!B:J,7,0),"")=0,"",IFERROR(VLOOKUP(B872,'[1]Vmesna vrtilna_SKLOP1'!B:J,7,0),""))</f>
        <v/>
      </c>
      <c r="O872" s="22"/>
    </row>
    <row r="873" spans="2:15" ht="15" customHeight="1" x14ac:dyDescent="0.3">
      <c r="B873" s="15" t="str">
        <f>IF(AND('[1]Vmesna vrtilna_SKLOP1'!B873&lt;&gt;"",'[1]Vmesna vrtilna_SKLOP1'!C873&lt;&gt;""),IF('[1]Vmesna vrtilna_SKLOP1'!B873&lt;&gt;"",'[1]Vmesna vrtilna_SKLOP1'!B873,""),"")</f>
        <v/>
      </c>
      <c r="C873" s="16" t="str">
        <f>IF(OR(C872="Posebna oblika",C872="Kulturno zaščiten objekt",C872="Kulturno zaščiten objekt, Posebna oblika"),"Glej zavihek POSEBNI POGOJI",IF(SUM(N872:Q872)=1,"Posebna oblika",IF(SUM(N872:Q872)=10,"Kulturno zaščiten objekt",IF(SUM(N872:Q872)=11,"Kulturno zaščiten objekt, Posebna oblika",IF(AND('[1]Vmesna vrtilna_SKLOP1'!C873&lt;&gt;"",'[1]Vmesna vrtilna_SKLOP1'!D873&lt;&gt;""),IF('[1]Vmesna vrtilna_SKLOP1'!C873&lt;&gt;"",'[1]Vmesna vrtilna_SKLOP1'!C873,""),"")))))</f>
        <v/>
      </c>
      <c r="D873" s="17" t="str">
        <f>IF(IFERROR(VLOOKUP(B873,'[1]Vmesna vrtilna_SKLOP1'!B:J,6,0),"")=0,"",IFERROR(VLOOKUP(B873,'[1]Vmesna vrtilna_SKLOP1'!B:J,6,0),""))</f>
        <v/>
      </c>
      <c r="E873" s="16" t="str">
        <f>IF(IF('[1]Vmesna vrtilna_SKLOP1'!E873&lt;&gt;"",'[1]Vmesna vrtilna_SKLOP1'!D873,"")=0,"",IF('[1]Vmesna vrtilna_SKLOP1'!E873&lt;&gt;"",'[1]Vmesna vrtilna_SKLOP1'!D873,""))</f>
        <v/>
      </c>
      <c r="F873" s="18" t="str">
        <f>IF('[1]Vmesna vrtilna_SKLOP1'!E873&lt;&gt;"",'[1]Vmesna vrtilna_SKLOP1'!E873,"")</f>
        <v>Notranja rolo omarica, ALU lamele, Dim. ŠxV: 1,18x1,61m</v>
      </c>
      <c r="G873" s="15" t="str">
        <f>IF('[1]Vmesna vrtilna_SKLOP1'!E873&lt;&gt;"",'[1]Vmesna vrtilna_SKLOP1'!F873,"")</f>
        <v>[kos]</v>
      </c>
      <c r="H873" s="19">
        <f>IF('[1]Vmesna vrtilna_SKLOP1'!F873&lt;&gt;"",'[1]Vmesna vrtilna_SKLOP1'!I873,"")</f>
        <v>1</v>
      </c>
      <c r="I873" s="20" t="str">
        <f>IF(I872="Skupaj:","DDV (22%):",IF(I872="DDV (22%):","Skupaj z DDV:",IF(AND('[1]Vmesna vrtilna_SKLOP1'!C873&lt;&gt;"",'[1]Vmesna vrtilna_SKLOP1'!E873=""),"Skupaj:","")))</f>
        <v/>
      </c>
      <c r="J873" s="21">
        <f t="shared" si="27"/>
        <v>0</v>
      </c>
      <c r="K873" s="21">
        <f>IF(I873="Skupaj z DDV:",SUM(K871,K872),IF(I873="DDV (22%):",K872*0.22,IF(AND('[1]Vmesna vrtilna_SKLOP1'!C873&lt;&gt;"",'[1]Vmesna vrtilna_SKLOP1'!D873=""),'[1]Vmesna vrtilna_SKLOP1'!J873,IF(F873&lt;&gt;"",IF('[1]Vmesna vrtilna_SKLOP1'!J873&lt;&gt;"",'[1]Vmesna vrtilna_SKLOP1'!J873,""),""))))</f>
        <v>325.93842195235197</v>
      </c>
      <c r="L873" s="22">
        <f>IF(I872="Skupaj:","DDV (22%):",IF(I872="DDV (22%):","Skupaj z DDV:",IF(AND('[1]Vmesna vrtilna_SKLOP1'!C873&lt;&gt;"",'[1]Vmesna vrtilna_SKLOP1'!E873=""),"Skupaj:",IF(AND('[1]Vmesna vrtilna_SKLOP1'!C873&lt;&gt;"",'[1]Vmesna vrtilna_SKLOP1'!D873=""),'[1]Vmesna vrtilna_SKLOP1'!J873,IF(F873&lt;&gt;"",IF('[1]Vmesna vrtilna_SKLOP1'!J873&lt;&gt;"",'[1]Vmesna vrtilna_SKLOP1'!J873,""),"")))))</f>
        <v>325.93842195235197</v>
      </c>
      <c r="M873" s="22">
        <f t="shared" si="26"/>
        <v>0</v>
      </c>
      <c r="N873" s="22" t="str">
        <f>IF(IFERROR(VLOOKUP(B873,'[1]Vmesna vrtilna_SKLOP1'!B:J,7,0),"")=0,"",IFERROR(VLOOKUP(B873,'[1]Vmesna vrtilna_SKLOP1'!B:J,7,0),""))</f>
        <v/>
      </c>
      <c r="O873" s="22"/>
    </row>
    <row r="874" spans="2:15" ht="15" customHeight="1" x14ac:dyDescent="0.3">
      <c r="B874" s="15" t="str">
        <f>IF(AND('[1]Vmesna vrtilna_SKLOP1'!B874&lt;&gt;"",'[1]Vmesna vrtilna_SKLOP1'!C874&lt;&gt;""),IF('[1]Vmesna vrtilna_SKLOP1'!B874&lt;&gt;"",'[1]Vmesna vrtilna_SKLOP1'!B874,""),"")</f>
        <v/>
      </c>
      <c r="C874" s="16" t="str">
        <f>IF(OR(C873="Posebna oblika",C873="Kulturno zaščiten objekt",C873="Kulturno zaščiten objekt, Posebna oblika"),"Glej zavihek POSEBNI POGOJI",IF(SUM(N873:Q873)=1,"Posebna oblika",IF(SUM(N873:Q873)=10,"Kulturno zaščiten objekt",IF(SUM(N873:Q873)=11,"Kulturno zaščiten objekt, Posebna oblika",IF(AND('[1]Vmesna vrtilna_SKLOP1'!C874&lt;&gt;"",'[1]Vmesna vrtilna_SKLOP1'!D874&lt;&gt;""),IF('[1]Vmesna vrtilna_SKLOP1'!C874&lt;&gt;"",'[1]Vmesna vrtilna_SKLOP1'!C874,""),"")))))</f>
        <v/>
      </c>
      <c r="D874" s="17" t="str">
        <f>IF(IFERROR(VLOOKUP(B874,'[1]Vmesna vrtilna_SKLOP1'!B:J,6,0),"")=0,"",IFERROR(VLOOKUP(B874,'[1]Vmesna vrtilna_SKLOP1'!B:J,6,0),""))</f>
        <v/>
      </c>
      <c r="E874" s="16" t="str">
        <f>IF(IF('[1]Vmesna vrtilna_SKLOP1'!E874&lt;&gt;"",'[1]Vmesna vrtilna_SKLOP1'!D874,"")=0,"",IF('[1]Vmesna vrtilna_SKLOP1'!E874&lt;&gt;"",'[1]Vmesna vrtilna_SKLOP1'!D874,""))</f>
        <v/>
      </c>
      <c r="F874" s="18" t="str">
        <f>IF('[1]Vmesna vrtilna_SKLOP1'!E874&lt;&gt;"",'[1]Vmesna vrtilna_SKLOP1'!E874,"")</f>
        <v>Screen rolo, Dim. ŠxV: 0,73x1,12m</v>
      </c>
      <c r="G874" s="15" t="str">
        <f>IF('[1]Vmesna vrtilna_SKLOP1'!E874&lt;&gt;"",'[1]Vmesna vrtilna_SKLOP1'!F874,"")</f>
        <v>[kos]</v>
      </c>
      <c r="H874" s="19">
        <f>IF('[1]Vmesna vrtilna_SKLOP1'!F874&lt;&gt;"",'[1]Vmesna vrtilna_SKLOP1'!I874,"")</f>
        <v>2</v>
      </c>
      <c r="I874" s="20" t="str">
        <f>IF(I873="Skupaj:","DDV (22%):",IF(I873="DDV (22%):","Skupaj z DDV:",IF(AND('[1]Vmesna vrtilna_SKLOP1'!C874&lt;&gt;"",'[1]Vmesna vrtilna_SKLOP1'!E874=""),"Skupaj:","")))</f>
        <v/>
      </c>
      <c r="J874" s="21">
        <f t="shared" si="27"/>
        <v>0</v>
      </c>
      <c r="K874" s="21">
        <f>IF(I874="Skupaj z DDV:",SUM(K872,K873),IF(I874="DDV (22%):",K873*0.22,IF(AND('[1]Vmesna vrtilna_SKLOP1'!C874&lt;&gt;"",'[1]Vmesna vrtilna_SKLOP1'!D874=""),'[1]Vmesna vrtilna_SKLOP1'!J874,IF(F874&lt;&gt;"",IF('[1]Vmesna vrtilna_SKLOP1'!J874&lt;&gt;"",'[1]Vmesna vrtilna_SKLOP1'!J874,""),""))))</f>
        <v>245.28000000000003</v>
      </c>
      <c r="L874" s="22">
        <f>IF(I873="Skupaj:","DDV (22%):",IF(I873="DDV (22%):","Skupaj z DDV:",IF(AND('[1]Vmesna vrtilna_SKLOP1'!C874&lt;&gt;"",'[1]Vmesna vrtilna_SKLOP1'!E874=""),"Skupaj:",IF(AND('[1]Vmesna vrtilna_SKLOP1'!C874&lt;&gt;"",'[1]Vmesna vrtilna_SKLOP1'!D874=""),'[1]Vmesna vrtilna_SKLOP1'!J874,IF(F874&lt;&gt;"",IF('[1]Vmesna vrtilna_SKLOP1'!J874&lt;&gt;"",'[1]Vmesna vrtilna_SKLOP1'!J874,""),"")))))</f>
        <v>245.28000000000003</v>
      </c>
      <c r="M874" s="22">
        <f t="shared" si="26"/>
        <v>0</v>
      </c>
      <c r="N874" s="22" t="str">
        <f>IF(IFERROR(VLOOKUP(B874,'[1]Vmesna vrtilna_SKLOP1'!B:J,7,0),"")=0,"",IFERROR(VLOOKUP(B874,'[1]Vmesna vrtilna_SKLOP1'!B:J,7,0),""))</f>
        <v/>
      </c>
      <c r="O874" s="22"/>
    </row>
    <row r="875" spans="2:15" ht="15" customHeight="1" x14ac:dyDescent="0.3">
      <c r="B875" s="15" t="str">
        <f>IF(AND('[1]Vmesna vrtilna_SKLOP1'!B875&lt;&gt;"",'[1]Vmesna vrtilna_SKLOP1'!C875&lt;&gt;""),IF('[1]Vmesna vrtilna_SKLOP1'!B875&lt;&gt;"",'[1]Vmesna vrtilna_SKLOP1'!B875,""),"")</f>
        <v/>
      </c>
      <c r="C875" s="16" t="str">
        <f>IF(OR(C874="Posebna oblika",C874="Kulturno zaščiten objekt",C874="Kulturno zaščiten objekt, Posebna oblika"),"Glej zavihek POSEBNI POGOJI",IF(SUM(N874:Q874)=1,"Posebna oblika",IF(SUM(N874:Q874)=10,"Kulturno zaščiten objekt",IF(SUM(N874:Q874)=11,"Kulturno zaščiten objekt, Posebna oblika",IF(AND('[1]Vmesna vrtilna_SKLOP1'!C875&lt;&gt;"",'[1]Vmesna vrtilna_SKLOP1'!D875&lt;&gt;""),IF('[1]Vmesna vrtilna_SKLOP1'!C875&lt;&gt;"",'[1]Vmesna vrtilna_SKLOP1'!C875,""),"")))))</f>
        <v/>
      </c>
      <c r="D875" s="17" t="str">
        <f>IF(IFERROR(VLOOKUP(B875,'[1]Vmesna vrtilna_SKLOP1'!B:J,6,0),"")=0,"",IFERROR(VLOOKUP(B875,'[1]Vmesna vrtilna_SKLOP1'!B:J,6,0),""))</f>
        <v/>
      </c>
      <c r="E875" s="16" t="str">
        <f>IF(IF('[1]Vmesna vrtilna_SKLOP1'!E875&lt;&gt;"",'[1]Vmesna vrtilna_SKLOP1'!D875,"")=0,"",IF('[1]Vmesna vrtilna_SKLOP1'!E875&lt;&gt;"",'[1]Vmesna vrtilna_SKLOP1'!D875,""))</f>
        <v/>
      </c>
      <c r="F875" s="18" t="str">
        <f>IF('[1]Vmesna vrtilna_SKLOP1'!E875&lt;&gt;"",'[1]Vmesna vrtilna_SKLOP1'!E875,"")</f>
        <v>Notranja rolo omarica, ALU lamele, Dim. ŠxV: 1,17x0,9m</v>
      </c>
      <c r="G875" s="15" t="str">
        <f>IF('[1]Vmesna vrtilna_SKLOP1'!E875&lt;&gt;"",'[1]Vmesna vrtilna_SKLOP1'!F875,"")</f>
        <v>[kos]</v>
      </c>
      <c r="H875" s="19">
        <f>IF('[1]Vmesna vrtilna_SKLOP1'!F875&lt;&gt;"",'[1]Vmesna vrtilna_SKLOP1'!I875,"")</f>
        <v>1</v>
      </c>
      <c r="I875" s="20" t="str">
        <f>IF(I874="Skupaj:","DDV (22%):",IF(I874="DDV (22%):","Skupaj z DDV:",IF(AND('[1]Vmesna vrtilna_SKLOP1'!C875&lt;&gt;"",'[1]Vmesna vrtilna_SKLOP1'!E875=""),"Skupaj:","")))</f>
        <v/>
      </c>
      <c r="J875" s="21">
        <f t="shared" si="27"/>
        <v>0</v>
      </c>
      <c r="K875" s="21">
        <f>IF(I875="Skupaj z DDV:",SUM(K873,K874),IF(I875="DDV (22%):",K874*0.22,IF(AND('[1]Vmesna vrtilna_SKLOP1'!C875&lt;&gt;"",'[1]Vmesna vrtilna_SKLOP1'!D875=""),'[1]Vmesna vrtilna_SKLOP1'!J875,IF(F875&lt;&gt;"",IF('[1]Vmesna vrtilna_SKLOP1'!J875&lt;&gt;"",'[1]Vmesna vrtilna_SKLOP1'!J875,""),""))))</f>
        <v>266.98335809279996</v>
      </c>
      <c r="L875" s="22">
        <f>IF(I874="Skupaj:","DDV (22%):",IF(I874="DDV (22%):","Skupaj z DDV:",IF(AND('[1]Vmesna vrtilna_SKLOP1'!C875&lt;&gt;"",'[1]Vmesna vrtilna_SKLOP1'!E875=""),"Skupaj:",IF(AND('[1]Vmesna vrtilna_SKLOP1'!C875&lt;&gt;"",'[1]Vmesna vrtilna_SKLOP1'!D875=""),'[1]Vmesna vrtilna_SKLOP1'!J875,IF(F875&lt;&gt;"",IF('[1]Vmesna vrtilna_SKLOP1'!J875&lt;&gt;"",'[1]Vmesna vrtilna_SKLOP1'!J875,""),"")))))</f>
        <v>266.98335809279996</v>
      </c>
      <c r="M875" s="22">
        <f t="shared" si="26"/>
        <v>0</v>
      </c>
      <c r="N875" s="22" t="str">
        <f>IF(IFERROR(VLOOKUP(B875,'[1]Vmesna vrtilna_SKLOP1'!B:J,7,0),"")=0,"",IFERROR(VLOOKUP(B875,'[1]Vmesna vrtilna_SKLOP1'!B:J,7,0),""))</f>
        <v/>
      </c>
      <c r="O875" s="22"/>
    </row>
    <row r="876" spans="2:15" ht="15" customHeight="1" x14ac:dyDescent="0.3">
      <c r="B876" s="15" t="str">
        <f>IF(AND('[1]Vmesna vrtilna_SKLOP1'!B876&lt;&gt;"",'[1]Vmesna vrtilna_SKLOP1'!C876&lt;&gt;""),IF('[1]Vmesna vrtilna_SKLOP1'!B876&lt;&gt;"",'[1]Vmesna vrtilna_SKLOP1'!B876,""),"")</f>
        <v/>
      </c>
      <c r="C876" s="16" t="str">
        <f>IF(OR(C875="Posebna oblika",C875="Kulturno zaščiten objekt",C875="Kulturno zaščiten objekt, Posebna oblika"),"Glej zavihek POSEBNI POGOJI",IF(SUM(N875:Q875)=1,"Posebna oblika",IF(SUM(N875:Q875)=10,"Kulturno zaščiten objekt",IF(SUM(N875:Q875)=11,"Kulturno zaščiten objekt, Posebna oblika",IF(AND('[1]Vmesna vrtilna_SKLOP1'!C876&lt;&gt;"",'[1]Vmesna vrtilna_SKLOP1'!D876&lt;&gt;""),IF('[1]Vmesna vrtilna_SKLOP1'!C876&lt;&gt;"",'[1]Vmesna vrtilna_SKLOP1'!C876,""),"")))))</f>
        <v/>
      </c>
      <c r="D876" s="17" t="str">
        <f>IF(IFERROR(VLOOKUP(B876,'[1]Vmesna vrtilna_SKLOP1'!B:J,6,0),"")=0,"",IFERROR(VLOOKUP(B876,'[1]Vmesna vrtilna_SKLOP1'!B:J,6,0),""))</f>
        <v/>
      </c>
      <c r="E876" s="16" t="str">
        <f>IF(IF('[1]Vmesna vrtilna_SKLOP1'!E876&lt;&gt;"",'[1]Vmesna vrtilna_SKLOP1'!D876,"")=0,"",IF('[1]Vmesna vrtilna_SKLOP1'!E876&lt;&gt;"",'[1]Vmesna vrtilna_SKLOP1'!D876,""))</f>
        <v/>
      </c>
      <c r="F876" s="18" t="str">
        <f>IF('[1]Vmesna vrtilna_SKLOP1'!E876&lt;&gt;"",'[1]Vmesna vrtilna_SKLOP1'!E876,"")</f>
        <v>Notranja rolo omarica, ALU lamele, Dim. ŠxV: 1,19x1,35m</v>
      </c>
      <c r="G876" s="15" t="str">
        <f>IF('[1]Vmesna vrtilna_SKLOP1'!E876&lt;&gt;"",'[1]Vmesna vrtilna_SKLOP1'!F876,"")</f>
        <v>[kos]</v>
      </c>
      <c r="H876" s="19">
        <f>IF('[1]Vmesna vrtilna_SKLOP1'!F876&lt;&gt;"",'[1]Vmesna vrtilna_SKLOP1'!I876,"")</f>
        <v>1</v>
      </c>
      <c r="I876" s="20" t="str">
        <f>IF(I875="Skupaj:","DDV (22%):",IF(I875="DDV (22%):","Skupaj z DDV:",IF(AND('[1]Vmesna vrtilna_SKLOP1'!C876&lt;&gt;"",'[1]Vmesna vrtilna_SKLOP1'!E876=""),"Skupaj:","")))</f>
        <v/>
      </c>
      <c r="J876" s="21">
        <f t="shared" si="27"/>
        <v>0</v>
      </c>
      <c r="K876" s="21">
        <f>IF(I876="Skupaj z DDV:",SUM(K874,K875),IF(I876="DDV (22%):",K875*0.22,IF(AND('[1]Vmesna vrtilna_SKLOP1'!C876&lt;&gt;"",'[1]Vmesna vrtilna_SKLOP1'!D876=""),'[1]Vmesna vrtilna_SKLOP1'!J876,IF(F876&lt;&gt;"",IF('[1]Vmesna vrtilna_SKLOP1'!J876&lt;&gt;"",'[1]Vmesna vrtilna_SKLOP1'!J876,""),""))))</f>
        <v>305.58426683580001</v>
      </c>
      <c r="L876" s="22">
        <f>IF(I875="Skupaj:","DDV (22%):",IF(I875="DDV (22%):","Skupaj z DDV:",IF(AND('[1]Vmesna vrtilna_SKLOP1'!C876&lt;&gt;"",'[1]Vmesna vrtilna_SKLOP1'!E876=""),"Skupaj:",IF(AND('[1]Vmesna vrtilna_SKLOP1'!C876&lt;&gt;"",'[1]Vmesna vrtilna_SKLOP1'!D876=""),'[1]Vmesna vrtilna_SKLOP1'!J876,IF(F876&lt;&gt;"",IF('[1]Vmesna vrtilna_SKLOP1'!J876&lt;&gt;"",'[1]Vmesna vrtilna_SKLOP1'!J876,""),"")))))</f>
        <v>305.58426683580001</v>
      </c>
      <c r="M876" s="22">
        <f t="shared" si="26"/>
        <v>0</v>
      </c>
      <c r="N876" s="22" t="str">
        <f>IF(IFERROR(VLOOKUP(B876,'[1]Vmesna vrtilna_SKLOP1'!B:J,7,0),"")=0,"",IFERROR(VLOOKUP(B876,'[1]Vmesna vrtilna_SKLOP1'!B:J,7,0),""))</f>
        <v/>
      </c>
      <c r="O876" s="22"/>
    </row>
    <row r="877" spans="2:15" ht="15" customHeight="1" x14ac:dyDescent="0.3">
      <c r="B877" s="15" t="str">
        <f>IF(AND('[1]Vmesna vrtilna_SKLOP1'!B877&lt;&gt;"",'[1]Vmesna vrtilna_SKLOP1'!C877&lt;&gt;""),IF('[1]Vmesna vrtilna_SKLOP1'!B877&lt;&gt;"",'[1]Vmesna vrtilna_SKLOP1'!B877,""),"")</f>
        <v/>
      </c>
      <c r="C877" s="16" t="str">
        <f>IF(OR(C876="Posebna oblika",C876="Kulturno zaščiten objekt",C876="Kulturno zaščiten objekt, Posebna oblika"),"Glej zavihek POSEBNI POGOJI",IF(SUM(N876:Q876)=1,"Posebna oblika",IF(SUM(N876:Q876)=10,"Kulturno zaščiten objekt",IF(SUM(N876:Q876)=11,"Kulturno zaščiten objekt, Posebna oblika",IF(AND('[1]Vmesna vrtilna_SKLOP1'!C877&lt;&gt;"",'[1]Vmesna vrtilna_SKLOP1'!D877&lt;&gt;""),IF('[1]Vmesna vrtilna_SKLOP1'!C877&lt;&gt;"",'[1]Vmesna vrtilna_SKLOP1'!C877,""),"")))))</f>
        <v/>
      </c>
      <c r="D877" s="17" t="str">
        <f>IF(IFERROR(VLOOKUP(B877,'[1]Vmesna vrtilna_SKLOP1'!B:J,6,0),"")=0,"",IFERROR(VLOOKUP(B877,'[1]Vmesna vrtilna_SKLOP1'!B:J,6,0),""))</f>
        <v/>
      </c>
      <c r="E877" s="16" t="str">
        <f>IF(IF('[1]Vmesna vrtilna_SKLOP1'!E877&lt;&gt;"",'[1]Vmesna vrtilna_SKLOP1'!D877,"")=0,"",IF('[1]Vmesna vrtilna_SKLOP1'!E877&lt;&gt;"",'[1]Vmesna vrtilna_SKLOP1'!D877,""))</f>
        <v/>
      </c>
      <c r="F877" s="18" t="str">
        <f>IF('[1]Vmesna vrtilna_SKLOP1'!E877&lt;&gt;"",'[1]Vmesna vrtilna_SKLOP1'!E877,"")</f>
        <v>Notranja rolo omarica, ALU lamele, Dim. ŠxV: 0,77x2,24m</v>
      </c>
      <c r="G877" s="15" t="str">
        <f>IF('[1]Vmesna vrtilna_SKLOP1'!E877&lt;&gt;"",'[1]Vmesna vrtilna_SKLOP1'!F877,"")</f>
        <v>[kos]</v>
      </c>
      <c r="H877" s="19">
        <f>IF('[1]Vmesna vrtilna_SKLOP1'!F877&lt;&gt;"",'[1]Vmesna vrtilna_SKLOP1'!I877,"")</f>
        <v>1</v>
      </c>
      <c r="I877" s="20" t="str">
        <f>IF(I876="Skupaj:","DDV (22%):",IF(I876="DDV (22%):","Skupaj z DDV:",IF(AND('[1]Vmesna vrtilna_SKLOP1'!C877&lt;&gt;"",'[1]Vmesna vrtilna_SKLOP1'!E877=""),"Skupaj:","")))</f>
        <v/>
      </c>
      <c r="J877" s="21">
        <f t="shared" si="27"/>
        <v>0</v>
      </c>
      <c r="K877" s="21">
        <f>IF(I877="Skupaj z DDV:",SUM(K875,K876),IF(I877="DDV (22%):",K876*0.22,IF(AND('[1]Vmesna vrtilna_SKLOP1'!C877&lt;&gt;"",'[1]Vmesna vrtilna_SKLOP1'!D877=""),'[1]Vmesna vrtilna_SKLOP1'!J877,IF(F877&lt;&gt;"",IF('[1]Vmesna vrtilna_SKLOP1'!J877&lt;&gt;"",'[1]Vmesna vrtilna_SKLOP1'!J877,""),""))))</f>
        <v>305.04741812771198</v>
      </c>
      <c r="L877" s="22">
        <f>IF(I876="Skupaj:","DDV (22%):",IF(I876="DDV (22%):","Skupaj z DDV:",IF(AND('[1]Vmesna vrtilna_SKLOP1'!C877&lt;&gt;"",'[1]Vmesna vrtilna_SKLOP1'!E877=""),"Skupaj:",IF(AND('[1]Vmesna vrtilna_SKLOP1'!C877&lt;&gt;"",'[1]Vmesna vrtilna_SKLOP1'!D877=""),'[1]Vmesna vrtilna_SKLOP1'!J877,IF(F877&lt;&gt;"",IF('[1]Vmesna vrtilna_SKLOP1'!J877&lt;&gt;"",'[1]Vmesna vrtilna_SKLOP1'!J877,""),"")))))</f>
        <v>305.04741812771198</v>
      </c>
      <c r="M877" s="22">
        <f t="shared" si="26"/>
        <v>0</v>
      </c>
      <c r="N877" s="22" t="str">
        <f>IF(IFERROR(VLOOKUP(B877,'[1]Vmesna vrtilna_SKLOP1'!B:J,7,0),"")=0,"",IFERROR(VLOOKUP(B877,'[1]Vmesna vrtilna_SKLOP1'!B:J,7,0),""))</f>
        <v/>
      </c>
      <c r="O877" s="22"/>
    </row>
    <row r="878" spans="2:15" ht="15" customHeight="1" x14ac:dyDescent="0.3">
      <c r="B878" s="15" t="str">
        <f>IF(AND('[1]Vmesna vrtilna_SKLOP1'!B878&lt;&gt;"",'[1]Vmesna vrtilna_SKLOP1'!C878&lt;&gt;""),IF('[1]Vmesna vrtilna_SKLOP1'!B878&lt;&gt;"",'[1]Vmesna vrtilna_SKLOP1'!B878,""),"")</f>
        <v/>
      </c>
      <c r="C878" s="16" t="str">
        <f>IF(OR(C877="Posebna oblika",C877="Kulturno zaščiten objekt",C877="Kulturno zaščiten objekt, Posebna oblika"),"Glej zavihek POSEBNI POGOJI",IF(SUM(N877:Q877)=1,"Posebna oblika",IF(SUM(N877:Q877)=10,"Kulturno zaščiten objekt",IF(SUM(N877:Q877)=11,"Kulturno zaščiten objekt, Posebna oblika",IF(AND('[1]Vmesna vrtilna_SKLOP1'!C878&lt;&gt;"",'[1]Vmesna vrtilna_SKLOP1'!D878&lt;&gt;""),IF('[1]Vmesna vrtilna_SKLOP1'!C878&lt;&gt;"",'[1]Vmesna vrtilna_SKLOP1'!C878,""),"")))))</f>
        <v/>
      </c>
      <c r="D878" s="17" t="str">
        <f>IF(IFERROR(VLOOKUP(B878,'[1]Vmesna vrtilna_SKLOP1'!B:J,6,0),"")=0,"",IFERROR(VLOOKUP(B878,'[1]Vmesna vrtilna_SKLOP1'!B:J,6,0),""))</f>
        <v/>
      </c>
      <c r="E878" s="16" t="str">
        <f>IF(IF('[1]Vmesna vrtilna_SKLOP1'!E878&lt;&gt;"",'[1]Vmesna vrtilna_SKLOP1'!D878,"")=0,"",IF('[1]Vmesna vrtilna_SKLOP1'!E878&lt;&gt;"",'[1]Vmesna vrtilna_SKLOP1'!D878,""))</f>
        <v/>
      </c>
      <c r="F878" s="18" t="str">
        <f>IF('[1]Vmesna vrtilna_SKLOP1'!E878&lt;&gt;"",'[1]Vmesna vrtilna_SKLOP1'!E878,"")</f>
        <v>Notranja rolo omarica, ALU lamele, Dim. ŠxV: 1,17x1,32m</v>
      </c>
      <c r="G878" s="15" t="str">
        <f>IF('[1]Vmesna vrtilna_SKLOP1'!E878&lt;&gt;"",'[1]Vmesna vrtilna_SKLOP1'!F878,"")</f>
        <v>[kos]</v>
      </c>
      <c r="H878" s="19">
        <f>IF('[1]Vmesna vrtilna_SKLOP1'!F878&lt;&gt;"",'[1]Vmesna vrtilna_SKLOP1'!I878,"")</f>
        <v>1</v>
      </c>
      <c r="I878" s="20" t="str">
        <f>IF(I877="Skupaj:","DDV (22%):",IF(I877="DDV (22%):","Skupaj z DDV:",IF(AND('[1]Vmesna vrtilna_SKLOP1'!C878&lt;&gt;"",'[1]Vmesna vrtilna_SKLOP1'!E878=""),"Skupaj:","")))</f>
        <v/>
      </c>
      <c r="J878" s="21">
        <f t="shared" si="27"/>
        <v>0</v>
      </c>
      <c r="K878" s="21">
        <f>IF(I878="Skupaj z DDV:",SUM(K876,K877),IF(I878="DDV (22%):",K877*0.22,IF(AND('[1]Vmesna vrtilna_SKLOP1'!C878&lt;&gt;"",'[1]Vmesna vrtilna_SKLOP1'!D878=""),'[1]Vmesna vrtilna_SKLOP1'!J878,IF(F878&lt;&gt;"",IF('[1]Vmesna vrtilna_SKLOP1'!J878&lt;&gt;"",'[1]Vmesna vrtilna_SKLOP1'!J878,""),""))))</f>
        <v>300.84172596412799</v>
      </c>
      <c r="L878" s="22">
        <f>IF(I877="Skupaj:","DDV (22%):",IF(I877="DDV (22%):","Skupaj z DDV:",IF(AND('[1]Vmesna vrtilna_SKLOP1'!C878&lt;&gt;"",'[1]Vmesna vrtilna_SKLOP1'!E878=""),"Skupaj:",IF(AND('[1]Vmesna vrtilna_SKLOP1'!C878&lt;&gt;"",'[1]Vmesna vrtilna_SKLOP1'!D878=""),'[1]Vmesna vrtilna_SKLOP1'!J878,IF(F878&lt;&gt;"",IF('[1]Vmesna vrtilna_SKLOP1'!J878&lt;&gt;"",'[1]Vmesna vrtilna_SKLOP1'!J878,""),"")))))</f>
        <v>300.84172596412799</v>
      </c>
      <c r="M878" s="22">
        <f t="shared" si="26"/>
        <v>0</v>
      </c>
      <c r="N878" s="22" t="str">
        <f>IF(IFERROR(VLOOKUP(B878,'[1]Vmesna vrtilna_SKLOP1'!B:J,7,0),"")=0,"",IFERROR(VLOOKUP(B878,'[1]Vmesna vrtilna_SKLOP1'!B:J,7,0),""))</f>
        <v/>
      </c>
      <c r="O878" s="22"/>
    </row>
    <row r="879" spans="2:15" ht="15" customHeight="1" x14ac:dyDescent="0.3">
      <c r="B879" s="15" t="str">
        <f>IF(AND('[1]Vmesna vrtilna_SKLOP1'!B879&lt;&gt;"",'[1]Vmesna vrtilna_SKLOP1'!C879&lt;&gt;""),IF('[1]Vmesna vrtilna_SKLOP1'!B879&lt;&gt;"",'[1]Vmesna vrtilna_SKLOP1'!B879,""),"")</f>
        <v/>
      </c>
      <c r="C879" s="16" t="str">
        <f>IF(OR(C878="Posebna oblika",C878="Kulturno zaščiten objekt",C878="Kulturno zaščiten objekt, Posebna oblika"),"Glej zavihek POSEBNI POGOJI",IF(SUM(N878:Q878)=1,"Posebna oblika",IF(SUM(N878:Q878)=10,"Kulturno zaščiten objekt",IF(SUM(N878:Q878)=11,"Kulturno zaščiten objekt, Posebna oblika",IF(AND('[1]Vmesna vrtilna_SKLOP1'!C879&lt;&gt;"",'[1]Vmesna vrtilna_SKLOP1'!D879&lt;&gt;""),IF('[1]Vmesna vrtilna_SKLOP1'!C879&lt;&gt;"",'[1]Vmesna vrtilna_SKLOP1'!C879,""),"")))))</f>
        <v/>
      </c>
      <c r="D879" s="17" t="str">
        <f>IF(IFERROR(VLOOKUP(B879,'[1]Vmesna vrtilna_SKLOP1'!B:J,6,0),"")=0,"",IFERROR(VLOOKUP(B879,'[1]Vmesna vrtilna_SKLOP1'!B:J,6,0),""))</f>
        <v/>
      </c>
      <c r="E879" s="16" t="str">
        <f>IF(IF('[1]Vmesna vrtilna_SKLOP1'!E879&lt;&gt;"",'[1]Vmesna vrtilna_SKLOP1'!D879,"")=0,"",IF('[1]Vmesna vrtilna_SKLOP1'!E879&lt;&gt;"",'[1]Vmesna vrtilna_SKLOP1'!D879,""))</f>
        <v/>
      </c>
      <c r="F879" s="18" t="str">
        <f>IF('[1]Vmesna vrtilna_SKLOP1'!E879&lt;&gt;"",'[1]Vmesna vrtilna_SKLOP1'!E879,"")</f>
        <v/>
      </c>
      <c r="G879" s="15" t="str">
        <f>IF('[1]Vmesna vrtilna_SKLOP1'!E879&lt;&gt;"",'[1]Vmesna vrtilna_SKLOP1'!F879,"")</f>
        <v/>
      </c>
      <c r="H879" s="19" t="str">
        <f>IF('[1]Vmesna vrtilna_SKLOP1'!F879&lt;&gt;"",'[1]Vmesna vrtilna_SKLOP1'!I879,"")</f>
        <v/>
      </c>
      <c r="I879" s="20" t="str">
        <f>IF(I878="Skupaj:","DDV (22%):",IF(I878="DDV (22%):","Skupaj z DDV:",IF(AND('[1]Vmesna vrtilna_SKLOP1'!C879&lt;&gt;"",'[1]Vmesna vrtilna_SKLOP1'!E879=""),"Skupaj:","")))</f>
        <v/>
      </c>
      <c r="J879" s="21" t="str">
        <f t="shared" si="27"/>
        <v/>
      </c>
      <c r="K879" s="21" t="str">
        <f>IF(I879="Skupaj z DDV:",SUM(K877,K878),IF(I879="DDV (22%):",K878*0.22,IF(AND('[1]Vmesna vrtilna_SKLOP1'!C879&lt;&gt;"",'[1]Vmesna vrtilna_SKLOP1'!D879=""),'[1]Vmesna vrtilna_SKLOP1'!J879,IF(F879&lt;&gt;"",IF('[1]Vmesna vrtilna_SKLOP1'!J879&lt;&gt;"",'[1]Vmesna vrtilna_SKLOP1'!J879,""),""))))</f>
        <v/>
      </c>
      <c r="L879" s="22" t="str">
        <f>IF(I878="Skupaj:","DDV (22%):",IF(I878="DDV (22%):","Skupaj z DDV:",IF(AND('[1]Vmesna vrtilna_SKLOP1'!C879&lt;&gt;"",'[1]Vmesna vrtilna_SKLOP1'!E879=""),"Skupaj:",IF(AND('[1]Vmesna vrtilna_SKLOP1'!C879&lt;&gt;"",'[1]Vmesna vrtilna_SKLOP1'!D879=""),'[1]Vmesna vrtilna_SKLOP1'!J879,IF(F879&lt;&gt;"",IF('[1]Vmesna vrtilna_SKLOP1'!J879&lt;&gt;"",'[1]Vmesna vrtilna_SKLOP1'!J879,""),"")))))</f>
        <v/>
      </c>
      <c r="M879" s="22">
        <f t="shared" si="26"/>
        <v>0</v>
      </c>
      <c r="N879" s="22" t="str">
        <f>IF(IFERROR(VLOOKUP(B879,'[1]Vmesna vrtilna_SKLOP1'!B:J,7,0),"")=0,"",IFERROR(VLOOKUP(B879,'[1]Vmesna vrtilna_SKLOP1'!B:J,7,0),""))</f>
        <v/>
      </c>
      <c r="O879" s="22"/>
    </row>
    <row r="880" spans="2:15" ht="15" customHeight="1" x14ac:dyDescent="0.3">
      <c r="B880" s="15" t="str">
        <f>IF(AND('[1]Vmesna vrtilna_SKLOP1'!B880&lt;&gt;"",'[1]Vmesna vrtilna_SKLOP1'!C880&lt;&gt;""),IF('[1]Vmesna vrtilna_SKLOP1'!B880&lt;&gt;"",'[1]Vmesna vrtilna_SKLOP1'!B880,""),"")</f>
        <v/>
      </c>
      <c r="C880" s="16" t="str">
        <f>IF(OR(C879="Posebna oblika",C879="Kulturno zaščiten objekt",C879="Kulturno zaščiten objekt, Posebna oblika"),"Glej zavihek POSEBNI POGOJI",IF(SUM(N879:Q879)=1,"Posebna oblika",IF(SUM(N879:Q879)=10,"Kulturno zaščiten objekt",IF(SUM(N879:Q879)=11,"Kulturno zaščiten objekt, Posebna oblika",IF(AND('[1]Vmesna vrtilna_SKLOP1'!C880&lt;&gt;"",'[1]Vmesna vrtilna_SKLOP1'!D880&lt;&gt;""),IF('[1]Vmesna vrtilna_SKLOP1'!C880&lt;&gt;"",'[1]Vmesna vrtilna_SKLOP1'!C880,""),"")))))</f>
        <v/>
      </c>
      <c r="D880" s="17" t="str">
        <f>IF(IFERROR(VLOOKUP(B880,'[1]Vmesna vrtilna_SKLOP1'!B:J,6,0),"")=0,"",IFERROR(VLOOKUP(B880,'[1]Vmesna vrtilna_SKLOP1'!B:J,6,0),""))</f>
        <v/>
      </c>
      <c r="E880" s="16" t="str">
        <f>IF(IF('[1]Vmesna vrtilna_SKLOP1'!E880&lt;&gt;"",'[1]Vmesna vrtilna_SKLOP1'!D880,"")=0,"",IF('[1]Vmesna vrtilna_SKLOP1'!E880&lt;&gt;"",'[1]Vmesna vrtilna_SKLOP1'!D880,""))</f>
        <v>Notranje police</v>
      </c>
      <c r="F880" s="18" t="str">
        <f>IF('[1]Vmesna vrtilna_SKLOP1'!E880&lt;&gt;"",'[1]Vmesna vrtilna_SKLOP1'!E880,"")</f>
        <v>Notranja polica, mat. Topalit, dim. ŠxG:1,19x0,19m</v>
      </c>
      <c r="G880" s="15" t="str">
        <f>IF('[1]Vmesna vrtilna_SKLOP1'!E880&lt;&gt;"",'[1]Vmesna vrtilna_SKLOP1'!F880,"")</f>
        <v>[kos]</v>
      </c>
      <c r="H880" s="19">
        <f>IF('[1]Vmesna vrtilna_SKLOP1'!F880&lt;&gt;"",'[1]Vmesna vrtilna_SKLOP1'!I880,"")</f>
        <v>1</v>
      </c>
      <c r="I880" s="20" t="str">
        <f>IF(I879="Skupaj:","DDV (22%):",IF(I879="DDV (22%):","Skupaj z DDV:",IF(AND('[1]Vmesna vrtilna_SKLOP1'!C880&lt;&gt;"",'[1]Vmesna vrtilna_SKLOP1'!E880=""),"Skupaj:","")))</f>
        <v/>
      </c>
      <c r="J880" s="21">
        <f t="shared" si="27"/>
        <v>0</v>
      </c>
      <c r="K880" s="21">
        <f>IF(I880="Skupaj z DDV:",SUM(K878,K879),IF(I880="DDV (22%):",K879*0.22,IF(AND('[1]Vmesna vrtilna_SKLOP1'!C880&lt;&gt;"",'[1]Vmesna vrtilna_SKLOP1'!D880=""),'[1]Vmesna vrtilna_SKLOP1'!J880,IF(F880&lt;&gt;"",IF('[1]Vmesna vrtilna_SKLOP1'!J880&lt;&gt;"",'[1]Vmesna vrtilna_SKLOP1'!J880,""),""))))</f>
        <v>32.480841999999996</v>
      </c>
      <c r="L880" s="22">
        <f>IF(I879="Skupaj:","DDV (22%):",IF(I879="DDV (22%):","Skupaj z DDV:",IF(AND('[1]Vmesna vrtilna_SKLOP1'!C880&lt;&gt;"",'[1]Vmesna vrtilna_SKLOP1'!E880=""),"Skupaj:",IF(AND('[1]Vmesna vrtilna_SKLOP1'!C880&lt;&gt;"",'[1]Vmesna vrtilna_SKLOP1'!D880=""),'[1]Vmesna vrtilna_SKLOP1'!J880,IF(F880&lt;&gt;"",IF('[1]Vmesna vrtilna_SKLOP1'!J880&lt;&gt;"",'[1]Vmesna vrtilna_SKLOP1'!J880,""),"")))))</f>
        <v>32.480841999999996</v>
      </c>
      <c r="M880" s="22">
        <f t="shared" si="26"/>
        <v>0</v>
      </c>
      <c r="N880" s="22" t="str">
        <f>IF(IFERROR(VLOOKUP(B880,'[1]Vmesna vrtilna_SKLOP1'!B:J,7,0),"")=0,"",IFERROR(VLOOKUP(B880,'[1]Vmesna vrtilna_SKLOP1'!B:J,7,0),""))</f>
        <v/>
      </c>
      <c r="O880" s="22"/>
    </row>
    <row r="881" spans="2:15" ht="15" customHeight="1" x14ac:dyDescent="0.3">
      <c r="B881" s="15" t="str">
        <f>IF(AND('[1]Vmesna vrtilna_SKLOP1'!B881&lt;&gt;"",'[1]Vmesna vrtilna_SKLOP1'!C881&lt;&gt;""),IF('[1]Vmesna vrtilna_SKLOP1'!B881&lt;&gt;"",'[1]Vmesna vrtilna_SKLOP1'!B881,""),"")</f>
        <v/>
      </c>
      <c r="C881" s="16" t="str">
        <f>IF(OR(C880="Posebna oblika",C880="Kulturno zaščiten objekt",C880="Kulturno zaščiten objekt, Posebna oblika"),"Glej zavihek POSEBNI POGOJI",IF(SUM(N880:Q880)=1,"Posebna oblika",IF(SUM(N880:Q880)=10,"Kulturno zaščiten objekt",IF(SUM(N880:Q880)=11,"Kulturno zaščiten objekt, Posebna oblika",IF(AND('[1]Vmesna vrtilna_SKLOP1'!C881&lt;&gt;"",'[1]Vmesna vrtilna_SKLOP1'!D881&lt;&gt;""),IF('[1]Vmesna vrtilna_SKLOP1'!C881&lt;&gt;"",'[1]Vmesna vrtilna_SKLOP1'!C881,""),"")))))</f>
        <v/>
      </c>
      <c r="D881" s="17" t="str">
        <f>IF(IFERROR(VLOOKUP(B881,'[1]Vmesna vrtilna_SKLOP1'!B:J,6,0),"")=0,"",IFERROR(VLOOKUP(B881,'[1]Vmesna vrtilna_SKLOP1'!B:J,6,0),""))</f>
        <v/>
      </c>
      <c r="E881" s="16" t="str">
        <f>IF(IF('[1]Vmesna vrtilna_SKLOP1'!E881&lt;&gt;"",'[1]Vmesna vrtilna_SKLOP1'!D881,"")=0,"",IF('[1]Vmesna vrtilna_SKLOP1'!E881&lt;&gt;"",'[1]Vmesna vrtilna_SKLOP1'!D881,""))</f>
        <v/>
      </c>
      <c r="F881" s="18" t="str">
        <f>IF('[1]Vmesna vrtilna_SKLOP1'!E881&lt;&gt;"",'[1]Vmesna vrtilna_SKLOP1'!E881,"")</f>
        <v>Notranja polica, mat. Topalit, dim. ŠxG:1,22x0,19m</v>
      </c>
      <c r="G881" s="15" t="str">
        <f>IF('[1]Vmesna vrtilna_SKLOP1'!E881&lt;&gt;"",'[1]Vmesna vrtilna_SKLOP1'!F881,"")</f>
        <v>[kos]</v>
      </c>
      <c r="H881" s="19">
        <f>IF('[1]Vmesna vrtilna_SKLOP1'!F881&lt;&gt;"",'[1]Vmesna vrtilna_SKLOP1'!I881,"")</f>
        <v>2</v>
      </c>
      <c r="I881" s="20" t="str">
        <f>IF(I880="Skupaj:","DDV (22%):",IF(I880="DDV (22%):","Skupaj z DDV:",IF(AND('[1]Vmesna vrtilna_SKLOP1'!C881&lt;&gt;"",'[1]Vmesna vrtilna_SKLOP1'!E881=""),"Skupaj:","")))</f>
        <v/>
      </c>
      <c r="J881" s="21">
        <f t="shared" si="27"/>
        <v>0</v>
      </c>
      <c r="K881" s="21">
        <f>IF(I881="Skupaj z DDV:",SUM(K879,K880),IF(I881="DDV (22%):",K880*0.22,IF(AND('[1]Vmesna vrtilna_SKLOP1'!C881&lt;&gt;"",'[1]Vmesna vrtilna_SKLOP1'!D881=""),'[1]Vmesna vrtilna_SKLOP1'!J881,IF(F881&lt;&gt;"",IF('[1]Vmesna vrtilna_SKLOP1'!J881&lt;&gt;"",'[1]Vmesna vrtilna_SKLOP1'!J881,""),""))))</f>
        <v>66.074095999999997</v>
      </c>
      <c r="L881" s="22">
        <f>IF(I880="Skupaj:","DDV (22%):",IF(I880="DDV (22%):","Skupaj z DDV:",IF(AND('[1]Vmesna vrtilna_SKLOP1'!C881&lt;&gt;"",'[1]Vmesna vrtilna_SKLOP1'!E881=""),"Skupaj:",IF(AND('[1]Vmesna vrtilna_SKLOP1'!C881&lt;&gt;"",'[1]Vmesna vrtilna_SKLOP1'!D881=""),'[1]Vmesna vrtilna_SKLOP1'!J881,IF(F881&lt;&gt;"",IF('[1]Vmesna vrtilna_SKLOP1'!J881&lt;&gt;"",'[1]Vmesna vrtilna_SKLOP1'!J881,""),"")))))</f>
        <v>66.074095999999997</v>
      </c>
      <c r="M881" s="22">
        <f t="shared" si="26"/>
        <v>0</v>
      </c>
      <c r="N881" s="22" t="str">
        <f>IF(IFERROR(VLOOKUP(B881,'[1]Vmesna vrtilna_SKLOP1'!B:J,7,0),"")=0,"",IFERROR(VLOOKUP(B881,'[1]Vmesna vrtilna_SKLOP1'!B:J,7,0),""))</f>
        <v/>
      </c>
      <c r="O881" s="22"/>
    </row>
    <row r="882" spans="2:15" ht="15" customHeight="1" x14ac:dyDescent="0.3">
      <c r="B882" s="15" t="str">
        <f>IF(AND('[1]Vmesna vrtilna_SKLOP1'!B882&lt;&gt;"",'[1]Vmesna vrtilna_SKLOP1'!C882&lt;&gt;""),IF('[1]Vmesna vrtilna_SKLOP1'!B882&lt;&gt;"",'[1]Vmesna vrtilna_SKLOP1'!B882,""),"")</f>
        <v/>
      </c>
      <c r="C882" s="16" t="str">
        <f>IF(OR(C881="Posebna oblika",C881="Kulturno zaščiten objekt",C881="Kulturno zaščiten objekt, Posebna oblika"),"Glej zavihek POSEBNI POGOJI",IF(SUM(N881:Q881)=1,"Posebna oblika",IF(SUM(N881:Q881)=10,"Kulturno zaščiten objekt",IF(SUM(N881:Q881)=11,"Kulturno zaščiten objekt, Posebna oblika",IF(AND('[1]Vmesna vrtilna_SKLOP1'!C882&lt;&gt;"",'[1]Vmesna vrtilna_SKLOP1'!D882&lt;&gt;""),IF('[1]Vmesna vrtilna_SKLOP1'!C882&lt;&gt;"",'[1]Vmesna vrtilna_SKLOP1'!C882,""),"")))))</f>
        <v/>
      </c>
      <c r="D882" s="17" t="str">
        <f>IF(IFERROR(VLOOKUP(B882,'[1]Vmesna vrtilna_SKLOP1'!B:J,6,0),"")=0,"",IFERROR(VLOOKUP(B882,'[1]Vmesna vrtilna_SKLOP1'!B:J,6,0),""))</f>
        <v/>
      </c>
      <c r="E882" s="16" t="str">
        <f>IF(IF('[1]Vmesna vrtilna_SKLOP1'!E882&lt;&gt;"",'[1]Vmesna vrtilna_SKLOP1'!D882,"")=0,"",IF('[1]Vmesna vrtilna_SKLOP1'!E882&lt;&gt;"",'[1]Vmesna vrtilna_SKLOP1'!D882,""))</f>
        <v/>
      </c>
      <c r="F882" s="18" t="str">
        <f>IF('[1]Vmesna vrtilna_SKLOP1'!E882&lt;&gt;"",'[1]Vmesna vrtilna_SKLOP1'!E882,"")</f>
        <v>Notranja polica, mat. Topalit, dim. ŠxG:0,78x0,19m</v>
      </c>
      <c r="G882" s="15" t="str">
        <f>IF('[1]Vmesna vrtilna_SKLOP1'!E882&lt;&gt;"",'[1]Vmesna vrtilna_SKLOP1'!F882,"")</f>
        <v>[kos]</v>
      </c>
      <c r="H882" s="19">
        <f>IF('[1]Vmesna vrtilna_SKLOP1'!F882&lt;&gt;"",'[1]Vmesna vrtilna_SKLOP1'!I882,"")</f>
        <v>1</v>
      </c>
      <c r="I882" s="20" t="str">
        <f>IF(I881="Skupaj:","DDV (22%):",IF(I881="DDV (22%):","Skupaj z DDV:",IF(AND('[1]Vmesna vrtilna_SKLOP1'!C882&lt;&gt;"",'[1]Vmesna vrtilna_SKLOP1'!E882=""),"Skupaj:","")))</f>
        <v/>
      </c>
      <c r="J882" s="21">
        <f t="shared" si="27"/>
        <v>0</v>
      </c>
      <c r="K882" s="21">
        <f>IF(I882="Skupaj z DDV:",SUM(K880,K881),IF(I882="DDV (22%):",K881*0.22,IF(AND('[1]Vmesna vrtilna_SKLOP1'!C882&lt;&gt;"",'[1]Vmesna vrtilna_SKLOP1'!D882=""),'[1]Vmesna vrtilna_SKLOP1'!J882,IF(F882&lt;&gt;"",IF('[1]Vmesna vrtilna_SKLOP1'!J882&lt;&gt;"",'[1]Vmesna vrtilna_SKLOP1'!J882,""),""))))</f>
        <v>26.181847999999999</v>
      </c>
      <c r="L882" s="22">
        <f>IF(I881="Skupaj:","DDV (22%):",IF(I881="DDV (22%):","Skupaj z DDV:",IF(AND('[1]Vmesna vrtilna_SKLOP1'!C882&lt;&gt;"",'[1]Vmesna vrtilna_SKLOP1'!E882=""),"Skupaj:",IF(AND('[1]Vmesna vrtilna_SKLOP1'!C882&lt;&gt;"",'[1]Vmesna vrtilna_SKLOP1'!D882=""),'[1]Vmesna vrtilna_SKLOP1'!J882,IF(F882&lt;&gt;"",IF('[1]Vmesna vrtilna_SKLOP1'!J882&lt;&gt;"",'[1]Vmesna vrtilna_SKLOP1'!J882,""),"")))))</f>
        <v>26.181847999999999</v>
      </c>
      <c r="M882" s="22">
        <f t="shared" si="26"/>
        <v>0</v>
      </c>
      <c r="N882" s="22" t="str">
        <f>IF(IFERROR(VLOOKUP(B882,'[1]Vmesna vrtilna_SKLOP1'!B:J,7,0),"")=0,"",IFERROR(VLOOKUP(B882,'[1]Vmesna vrtilna_SKLOP1'!B:J,7,0),""))</f>
        <v/>
      </c>
      <c r="O882" s="22"/>
    </row>
    <row r="883" spans="2:15" ht="15" customHeight="1" x14ac:dyDescent="0.3">
      <c r="B883" s="15" t="str">
        <f>IF(AND('[1]Vmesna vrtilna_SKLOP1'!B883&lt;&gt;"",'[1]Vmesna vrtilna_SKLOP1'!C883&lt;&gt;""),IF('[1]Vmesna vrtilna_SKLOP1'!B883&lt;&gt;"",'[1]Vmesna vrtilna_SKLOP1'!B883,""),"")</f>
        <v/>
      </c>
      <c r="C883" s="16" t="str">
        <f>IF(OR(C882="Posebna oblika",C882="Kulturno zaščiten objekt",C882="Kulturno zaščiten objekt, Posebna oblika"),"Glej zavihek POSEBNI POGOJI",IF(SUM(N882:Q882)=1,"Posebna oblika",IF(SUM(N882:Q882)=10,"Kulturno zaščiten objekt",IF(SUM(N882:Q882)=11,"Kulturno zaščiten objekt, Posebna oblika",IF(AND('[1]Vmesna vrtilna_SKLOP1'!C883&lt;&gt;"",'[1]Vmesna vrtilna_SKLOP1'!D883&lt;&gt;""),IF('[1]Vmesna vrtilna_SKLOP1'!C883&lt;&gt;"",'[1]Vmesna vrtilna_SKLOP1'!C883,""),"")))))</f>
        <v/>
      </c>
      <c r="D883" s="17" t="str">
        <f>IF(IFERROR(VLOOKUP(B883,'[1]Vmesna vrtilna_SKLOP1'!B:J,6,0),"")=0,"",IFERROR(VLOOKUP(B883,'[1]Vmesna vrtilna_SKLOP1'!B:J,6,0),""))</f>
        <v/>
      </c>
      <c r="E883" s="16" t="str">
        <f>IF(IF('[1]Vmesna vrtilna_SKLOP1'!E883&lt;&gt;"",'[1]Vmesna vrtilna_SKLOP1'!D883,"")=0,"",IF('[1]Vmesna vrtilna_SKLOP1'!E883&lt;&gt;"",'[1]Vmesna vrtilna_SKLOP1'!D883,""))</f>
        <v/>
      </c>
      <c r="F883" s="18" t="str">
        <f>IF('[1]Vmesna vrtilna_SKLOP1'!E883&lt;&gt;"",'[1]Vmesna vrtilna_SKLOP1'!E883,"")</f>
        <v>Notranja polica, mat. Topalit, dim. ŠxG:1,18x0,19m</v>
      </c>
      <c r="G883" s="15" t="str">
        <f>IF('[1]Vmesna vrtilna_SKLOP1'!E883&lt;&gt;"",'[1]Vmesna vrtilna_SKLOP1'!F883,"")</f>
        <v>[kos]</v>
      </c>
      <c r="H883" s="19">
        <f>IF('[1]Vmesna vrtilna_SKLOP1'!F883&lt;&gt;"",'[1]Vmesna vrtilna_SKLOP1'!I883,"")</f>
        <v>2</v>
      </c>
      <c r="I883" s="20" t="str">
        <f>IF(I882="Skupaj:","DDV (22%):",IF(I882="DDV (22%):","Skupaj z DDV:",IF(AND('[1]Vmesna vrtilna_SKLOP1'!C883&lt;&gt;"",'[1]Vmesna vrtilna_SKLOP1'!E883=""),"Skupaj:","")))</f>
        <v/>
      </c>
      <c r="J883" s="21">
        <f t="shared" si="27"/>
        <v>0</v>
      </c>
      <c r="K883" s="21">
        <f>IF(I883="Skupaj z DDV:",SUM(K881,K882),IF(I883="DDV (22%):",K882*0.22,IF(AND('[1]Vmesna vrtilna_SKLOP1'!C883&lt;&gt;"",'[1]Vmesna vrtilna_SKLOP1'!D883=""),'[1]Vmesna vrtilna_SKLOP1'!J883,IF(F883&lt;&gt;"",IF('[1]Vmesna vrtilna_SKLOP1'!J883&lt;&gt;"",'[1]Vmesna vrtilna_SKLOP1'!J883,""),""))))</f>
        <v>64.596655999999996</v>
      </c>
      <c r="L883" s="22">
        <f>IF(I882="Skupaj:","DDV (22%):",IF(I882="DDV (22%):","Skupaj z DDV:",IF(AND('[1]Vmesna vrtilna_SKLOP1'!C883&lt;&gt;"",'[1]Vmesna vrtilna_SKLOP1'!E883=""),"Skupaj:",IF(AND('[1]Vmesna vrtilna_SKLOP1'!C883&lt;&gt;"",'[1]Vmesna vrtilna_SKLOP1'!D883=""),'[1]Vmesna vrtilna_SKLOP1'!J883,IF(F883&lt;&gt;"",IF('[1]Vmesna vrtilna_SKLOP1'!J883&lt;&gt;"",'[1]Vmesna vrtilna_SKLOP1'!J883,""),"")))))</f>
        <v>64.596655999999996</v>
      </c>
      <c r="M883" s="22">
        <f t="shared" si="26"/>
        <v>0</v>
      </c>
      <c r="N883" s="22" t="str">
        <f>IF(IFERROR(VLOOKUP(B883,'[1]Vmesna vrtilna_SKLOP1'!B:J,7,0),"")=0,"",IFERROR(VLOOKUP(B883,'[1]Vmesna vrtilna_SKLOP1'!B:J,7,0),""))</f>
        <v/>
      </c>
      <c r="O883" s="22"/>
    </row>
    <row r="884" spans="2:15" ht="15" customHeight="1" x14ac:dyDescent="0.3">
      <c r="B884" s="15" t="str">
        <f>IF(AND('[1]Vmesna vrtilna_SKLOP1'!B884&lt;&gt;"",'[1]Vmesna vrtilna_SKLOP1'!C884&lt;&gt;""),IF('[1]Vmesna vrtilna_SKLOP1'!B884&lt;&gt;"",'[1]Vmesna vrtilna_SKLOP1'!B884,""),"")</f>
        <v/>
      </c>
      <c r="C884" s="16" t="str">
        <f>IF(OR(C883="Posebna oblika",C883="Kulturno zaščiten objekt",C883="Kulturno zaščiten objekt, Posebna oblika"),"Glej zavihek POSEBNI POGOJI",IF(SUM(N883:Q883)=1,"Posebna oblika",IF(SUM(N883:Q883)=10,"Kulturno zaščiten objekt",IF(SUM(N883:Q883)=11,"Kulturno zaščiten objekt, Posebna oblika",IF(AND('[1]Vmesna vrtilna_SKLOP1'!C884&lt;&gt;"",'[1]Vmesna vrtilna_SKLOP1'!D884&lt;&gt;""),IF('[1]Vmesna vrtilna_SKLOP1'!C884&lt;&gt;"",'[1]Vmesna vrtilna_SKLOP1'!C884,""),"")))))</f>
        <v/>
      </c>
      <c r="D884" s="17" t="str">
        <f>IF(IFERROR(VLOOKUP(B884,'[1]Vmesna vrtilna_SKLOP1'!B:J,6,0),"")=0,"",IFERROR(VLOOKUP(B884,'[1]Vmesna vrtilna_SKLOP1'!B:J,6,0),""))</f>
        <v/>
      </c>
      <c r="E884" s="16" t="str">
        <f>IF(IF('[1]Vmesna vrtilna_SKLOP1'!E884&lt;&gt;"",'[1]Vmesna vrtilna_SKLOP1'!D884,"")=0,"",IF('[1]Vmesna vrtilna_SKLOP1'!E884&lt;&gt;"",'[1]Vmesna vrtilna_SKLOP1'!D884,""))</f>
        <v/>
      </c>
      <c r="F884" s="18" t="str">
        <f>IF('[1]Vmesna vrtilna_SKLOP1'!E884&lt;&gt;"",'[1]Vmesna vrtilna_SKLOP1'!E884,"")</f>
        <v>Notranja polica, mat. Marmor, dim. ŠxG:1,18x0,16m</v>
      </c>
      <c r="G884" s="15" t="str">
        <f>IF('[1]Vmesna vrtilna_SKLOP1'!E884&lt;&gt;"",'[1]Vmesna vrtilna_SKLOP1'!F884,"")</f>
        <v>[kos]</v>
      </c>
      <c r="H884" s="19">
        <f>IF('[1]Vmesna vrtilna_SKLOP1'!F884&lt;&gt;"",'[1]Vmesna vrtilna_SKLOP1'!I884,"")</f>
        <v>1</v>
      </c>
      <c r="I884" s="20" t="str">
        <f>IF(I883="Skupaj:","DDV (22%):",IF(I883="DDV (22%):","Skupaj z DDV:",IF(AND('[1]Vmesna vrtilna_SKLOP1'!C884&lt;&gt;"",'[1]Vmesna vrtilna_SKLOP1'!E884=""),"Skupaj:","")))</f>
        <v/>
      </c>
      <c r="J884" s="21">
        <f t="shared" si="27"/>
        <v>0</v>
      </c>
      <c r="K884" s="21">
        <f>IF(I884="Skupaj z DDV:",SUM(K882,K883),IF(I884="DDV (22%):",K883*0.22,IF(AND('[1]Vmesna vrtilna_SKLOP1'!C884&lt;&gt;"",'[1]Vmesna vrtilna_SKLOP1'!D884=""),'[1]Vmesna vrtilna_SKLOP1'!J884,IF(F884&lt;&gt;"",IF('[1]Vmesna vrtilna_SKLOP1'!J884&lt;&gt;"",'[1]Vmesna vrtilna_SKLOP1'!J884,""),""))))</f>
        <v>54.597743999999999</v>
      </c>
      <c r="L884" s="22">
        <f>IF(I883="Skupaj:","DDV (22%):",IF(I883="DDV (22%):","Skupaj z DDV:",IF(AND('[1]Vmesna vrtilna_SKLOP1'!C884&lt;&gt;"",'[1]Vmesna vrtilna_SKLOP1'!E884=""),"Skupaj:",IF(AND('[1]Vmesna vrtilna_SKLOP1'!C884&lt;&gt;"",'[1]Vmesna vrtilna_SKLOP1'!D884=""),'[1]Vmesna vrtilna_SKLOP1'!J884,IF(F884&lt;&gt;"",IF('[1]Vmesna vrtilna_SKLOP1'!J884&lt;&gt;"",'[1]Vmesna vrtilna_SKLOP1'!J884,""),"")))))</f>
        <v>54.597743999999999</v>
      </c>
      <c r="M884" s="22">
        <f t="shared" si="26"/>
        <v>0</v>
      </c>
      <c r="N884" s="22" t="str">
        <f>IF(IFERROR(VLOOKUP(B884,'[1]Vmesna vrtilna_SKLOP1'!B:J,7,0),"")=0,"",IFERROR(VLOOKUP(B884,'[1]Vmesna vrtilna_SKLOP1'!B:J,7,0),""))</f>
        <v/>
      </c>
      <c r="O884" s="22"/>
    </row>
    <row r="885" spans="2:15" ht="15" customHeight="1" x14ac:dyDescent="0.3">
      <c r="B885" s="15" t="str">
        <f>IF(AND('[1]Vmesna vrtilna_SKLOP1'!B885&lt;&gt;"",'[1]Vmesna vrtilna_SKLOP1'!C885&lt;&gt;""),IF('[1]Vmesna vrtilna_SKLOP1'!B885&lt;&gt;"",'[1]Vmesna vrtilna_SKLOP1'!B885,""),"")</f>
        <v/>
      </c>
      <c r="C885" s="16" t="str">
        <f>IF(OR(C884="Posebna oblika",C884="Kulturno zaščiten objekt",C884="Kulturno zaščiten objekt, Posebna oblika"),"Glej zavihek POSEBNI POGOJI",IF(SUM(N884:Q884)=1,"Posebna oblika",IF(SUM(N884:Q884)=10,"Kulturno zaščiten objekt",IF(SUM(N884:Q884)=11,"Kulturno zaščiten objekt, Posebna oblika",IF(AND('[1]Vmesna vrtilna_SKLOP1'!C885&lt;&gt;"",'[1]Vmesna vrtilna_SKLOP1'!D885&lt;&gt;""),IF('[1]Vmesna vrtilna_SKLOP1'!C885&lt;&gt;"",'[1]Vmesna vrtilna_SKLOP1'!C885,""),"")))))</f>
        <v/>
      </c>
      <c r="D885" s="17" t="str">
        <f>IF(IFERROR(VLOOKUP(B885,'[1]Vmesna vrtilna_SKLOP1'!B:J,6,0),"")=0,"",IFERROR(VLOOKUP(B885,'[1]Vmesna vrtilna_SKLOP1'!B:J,6,0),""))</f>
        <v/>
      </c>
      <c r="E885" s="16" t="str">
        <f>IF(IF('[1]Vmesna vrtilna_SKLOP1'!E885&lt;&gt;"",'[1]Vmesna vrtilna_SKLOP1'!D885,"")=0,"",IF('[1]Vmesna vrtilna_SKLOP1'!E885&lt;&gt;"",'[1]Vmesna vrtilna_SKLOP1'!D885,""))</f>
        <v/>
      </c>
      <c r="F885" s="18" t="str">
        <f>IF('[1]Vmesna vrtilna_SKLOP1'!E885&lt;&gt;"",'[1]Vmesna vrtilna_SKLOP1'!E885,"")</f>
        <v>Notranja polica, mat. Marmor, dim. ŠxG:1,17x0,16m</v>
      </c>
      <c r="G885" s="15" t="str">
        <f>IF('[1]Vmesna vrtilna_SKLOP1'!E885&lt;&gt;"",'[1]Vmesna vrtilna_SKLOP1'!F885,"")</f>
        <v>[kos]</v>
      </c>
      <c r="H885" s="19">
        <f>IF('[1]Vmesna vrtilna_SKLOP1'!F885&lt;&gt;"",'[1]Vmesna vrtilna_SKLOP1'!I885,"")</f>
        <v>1</v>
      </c>
      <c r="I885" s="20" t="str">
        <f>IF(I884="Skupaj:","DDV (22%):",IF(I884="DDV (22%):","Skupaj z DDV:",IF(AND('[1]Vmesna vrtilna_SKLOP1'!C885&lt;&gt;"",'[1]Vmesna vrtilna_SKLOP1'!E885=""),"Skupaj:","")))</f>
        <v/>
      </c>
      <c r="J885" s="21">
        <f t="shared" si="27"/>
        <v>0</v>
      </c>
      <c r="K885" s="21">
        <f>IF(I885="Skupaj z DDV:",SUM(K883,K884),IF(I885="DDV (22%):",K884*0.22,IF(AND('[1]Vmesna vrtilna_SKLOP1'!C885&lt;&gt;"",'[1]Vmesna vrtilna_SKLOP1'!D885=""),'[1]Vmesna vrtilna_SKLOP1'!J885,IF(F885&lt;&gt;"",IF('[1]Vmesna vrtilna_SKLOP1'!J885&lt;&gt;"",'[1]Vmesna vrtilna_SKLOP1'!J885,""),""))))</f>
        <v>54.235184000000004</v>
      </c>
      <c r="L885" s="22">
        <f>IF(I884="Skupaj:","DDV (22%):",IF(I884="DDV (22%):","Skupaj z DDV:",IF(AND('[1]Vmesna vrtilna_SKLOP1'!C885&lt;&gt;"",'[1]Vmesna vrtilna_SKLOP1'!E885=""),"Skupaj:",IF(AND('[1]Vmesna vrtilna_SKLOP1'!C885&lt;&gt;"",'[1]Vmesna vrtilna_SKLOP1'!D885=""),'[1]Vmesna vrtilna_SKLOP1'!J885,IF(F885&lt;&gt;"",IF('[1]Vmesna vrtilna_SKLOP1'!J885&lt;&gt;"",'[1]Vmesna vrtilna_SKLOP1'!J885,""),"")))))</f>
        <v>54.235184000000004</v>
      </c>
      <c r="M885" s="22">
        <f t="shared" si="26"/>
        <v>0</v>
      </c>
      <c r="N885" s="22" t="str">
        <f>IF(IFERROR(VLOOKUP(B885,'[1]Vmesna vrtilna_SKLOP1'!B:J,7,0),"")=0,"",IFERROR(VLOOKUP(B885,'[1]Vmesna vrtilna_SKLOP1'!B:J,7,0),""))</f>
        <v/>
      </c>
      <c r="O885" s="22"/>
    </row>
    <row r="886" spans="2:15" ht="15" customHeight="1" x14ac:dyDescent="0.3">
      <c r="B886" s="15" t="str">
        <f>IF(AND('[1]Vmesna vrtilna_SKLOP1'!B886&lt;&gt;"",'[1]Vmesna vrtilna_SKLOP1'!C886&lt;&gt;""),IF('[1]Vmesna vrtilna_SKLOP1'!B886&lt;&gt;"",'[1]Vmesna vrtilna_SKLOP1'!B886,""),"")</f>
        <v/>
      </c>
      <c r="C886" s="16" t="str">
        <f>IF(OR(C885="Posebna oblika",C885="Kulturno zaščiten objekt",C885="Kulturno zaščiten objekt, Posebna oblika"),"Glej zavihek POSEBNI POGOJI",IF(SUM(N885:Q885)=1,"Posebna oblika",IF(SUM(N885:Q885)=10,"Kulturno zaščiten objekt",IF(SUM(N885:Q885)=11,"Kulturno zaščiten objekt, Posebna oblika",IF(AND('[1]Vmesna vrtilna_SKLOP1'!C886&lt;&gt;"",'[1]Vmesna vrtilna_SKLOP1'!D886&lt;&gt;""),IF('[1]Vmesna vrtilna_SKLOP1'!C886&lt;&gt;"",'[1]Vmesna vrtilna_SKLOP1'!C886,""),"")))))</f>
        <v/>
      </c>
      <c r="D886" s="17" t="str">
        <f>IF(IFERROR(VLOOKUP(B886,'[1]Vmesna vrtilna_SKLOP1'!B:J,6,0),"")=0,"",IFERROR(VLOOKUP(B886,'[1]Vmesna vrtilna_SKLOP1'!B:J,6,0),""))</f>
        <v/>
      </c>
      <c r="E886" s="16" t="str">
        <f>IF(IF('[1]Vmesna vrtilna_SKLOP1'!E886&lt;&gt;"",'[1]Vmesna vrtilna_SKLOP1'!D886,"")=0,"",IF('[1]Vmesna vrtilna_SKLOP1'!E886&lt;&gt;"",'[1]Vmesna vrtilna_SKLOP1'!D886,""))</f>
        <v/>
      </c>
      <c r="F886" s="18" t="str">
        <f>IF('[1]Vmesna vrtilna_SKLOP1'!E886&lt;&gt;"",'[1]Vmesna vrtilna_SKLOP1'!E886,"")</f>
        <v>Notranja polica, mat. Marmor, dim. ŠxG:1,19x0,13m</v>
      </c>
      <c r="G886" s="15" t="str">
        <f>IF('[1]Vmesna vrtilna_SKLOP1'!E886&lt;&gt;"",'[1]Vmesna vrtilna_SKLOP1'!F886,"")</f>
        <v>[kos]</v>
      </c>
      <c r="H886" s="19">
        <f>IF('[1]Vmesna vrtilna_SKLOP1'!F886&lt;&gt;"",'[1]Vmesna vrtilna_SKLOP1'!I886,"")</f>
        <v>1</v>
      </c>
      <c r="I886" s="20" t="str">
        <f>IF(I885="Skupaj:","DDV (22%):",IF(I885="DDV (22%):","Skupaj z DDV:",IF(AND('[1]Vmesna vrtilna_SKLOP1'!C886&lt;&gt;"",'[1]Vmesna vrtilna_SKLOP1'!E886=""),"Skupaj:","")))</f>
        <v/>
      </c>
      <c r="J886" s="21">
        <f t="shared" si="27"/>
        <v>0</v>
      </c>
      <c r="K886" s="21">
        <f>IF(I886="Skupaj z DDV:",SUM(K884,K885),IF(I886="DDV (22%):",K885*0.22,IF(AND('[1]Vmesna vrtilna_SKLOP1'!C886&lt;&gt;"",'[1]Vmesna vrtilna_SKLOP1'!D886=""),'[1]Vmesna vrtilna_SKLOP1'!J886,IF(F886&lt;&gt;"",IF('[1]Vmesna vrtilna_SKLOP1'!J886&lt;&gt;"",'[1]Vmesna vrtilna_SKLOP1'!J886,""),""))))</f>
        <v>46.981509000000003</v>
      </c>
      <c r="L886" s="22">
        <f>IF(I885="Skupaj:","DDV (22%):",IF(I885="DDV (22%):","Skupaj z DDV:",IF(AND('[1]Vmesna vrtilna_SKLOP1'!C886&lt;&gt;"",'[1]Vmesna vrtilna_SKLOP1'!E886=""),"Skupaj:",IF(AND('[1]Vmesna vrtilna_SKLOP1'!C886&lt;&gt;"",'[1]Vmesna vrtilna_SKLOP1'!D886=""),'[1]Vmesna vrtilna_SKLOP1'!J886,IF(F886&lt;&gt;"",IF('[1]Vmesna vrtilna_SKLOP1'!J886&lt;&gt;"",'[1]Vmesna vrtilna_SKLOP1'!J886,""),"")))))</f>
        <v>46.981509000000003</v>
      </c>
      <c r="M886" s="22">
        <f t="shared" si="26"/>
        <v>0</v>
      </c>
      <c r="N886" s="22" t="str">
        <f>IF(IFERROR(VLOOKUP(B886,'[1]Vmesna vrtilna_SKLOP1'!B:J,7,0),"")=0,"",IFERROR(VLOOKUP(B886,'[1]Vmesna vrtilna_SKLOP1'!B:J,7,0),""))</f>
        <v/>
      </c>
      <c r="O886" s="22"/>
    </row>
    <row r="887" spans="2:15" ht="15" customHeight="1" x14ac:dyDescent="0.3">
      <c r="B887" s="15" t="str">
        <f>IF(AND('[1]Vmesna vrtilna_SKLOP1'!B887&lt;&gt;"",'[1]Vmesna vrtilna_SKLOP1'!C887&lt;&gt;""),IF('[1]Vmesna vrtilna_SKLOP1'!B887&lt;&gt;"",'[1]Vmesna vrtilna_SKLOP1'!B887,""),"")</f>
        <v/>
      </c>
      <c r="C887" s="16" t="str">
        <f>IF(OR(C886="Posebna oblika",C886="Kulturno zaščiten objekt",C886="Kulturno zaščiten objekt, Posebna oblika"),"Glej zavihek POSEBNI POGOJI",IF(SUM(N886:Q886)=1,"Posebna oblika",IF(SUM(N886:Q886)=10,"Kulturno zaščiten objekt",IF(SUM(N886:Q886)=11,"Kulturno zaščiten objekt, Posebna oblika",IF(AND('[1]Vmesna vrtilna_SKLOP1'!C887&lt;&gt;"",'[1]Vmesna vrtilna_SKLOP1'!D887&lt;&gt;""),IF('[1]Vmesna vrtilna_SKLOP1'!C887&lt;&gt;"",'[1]Vmesna vrtilna_SKLOP1'!C887,""),"")))))</f>
        <v/>
      </c>
      <c r="D887" s="17" t="str">
        <f>IF(IFERROR(VLOOKUP(B887,'[1]Vmesna vrtilna_SKLOP1'!B:J,6,0),"")=0,"",IFERROR(VLOOKUP(B887,'[1]Vmesna vrtilna_SKLOP1'!B:J,6,0),""))</f>
        <v/>
      </c>
      <c r="E887" s="16" t="str">
        <f>IF(IF('[1]Vmesna vrtilna_SKLOP1'!E887&lt;&gt;"",'[1]Vmesna vrtilna_SKLOP1'!D887,"")=0,"",IF('[1]Vmesna vrtilna_SKLOP1'!E887&lt;&gt;"",'[1]Vmesna vrtilna_SKLOP1'!D887,""))</f>
        <v/>
      </c>
      <c r="F887" s="18" t="str">
        <f>IF('[1]Vmesna vrtilna_SKLOP1'!E887&lt;&gt;"",'[1]Vmesna vrtilna_SKLOP1'!E887,"")</f>
        <v>Notranja polica, mat. Topalit, dim. ŠxG:1,17x0,1m</v>
      </c>
      <c r="G887" s="15" t="str">
        <f>IF('[1]Vmesna vrtilna_SKLOP1'!E887&lt;&gt;"",'[1]Vmesna vrtilna_SKLOP1'!F887,"")</f>
        <v>[kos]</v>
      </c>
      <c r="H887" s="19">
        <f>IF('[1]Vmesna vrtilna_SKLOP1'!F887&lt;&gt;"",'[1]Vmesna vrtilna_SKLOP1'!I887,"")</f>
        <v>1</v>
      </c>
      <c r="I887" s="20" t="str">
        <f>IF(I886="Skupaj:","DDV (22%):",IF(I886="DDV (22%):","Skupaj z DDV:",IF(AND('[1]Vmesna vrtilna_SKLOP1'!C887&lt;&gt;"",'[1]Vmesna vrtilna_SKLOP1'!E887=""),"Skupaj:","")))</f>
        <v/>
      </c>
      <c r="J887" s="21">
        <f t="shared" si="27"/>
        <v>0</v>
      </c>
      <c r="K887" s="21">
        <f>IF(I887="Skupaj z DDV:",SUM(K885,K886),IF(I887="DDV (22%):",K886*0.22,IF(AND('[1]Vmesna vrtilna_SKLOP1'!C887&lt;&gt;"",'[1]Vmesna vrtilna_SKLOP1'!D887=""),'[1]Vmesna vrtilna_SKLOP1'!J887,IF(F887&lt;&gt;"",IF('[1]Vmesna vrtilna_SKLOP1'!J887&lt;&gt;"",'[1]Vmesna vrtilna_SKLOP1'!J887,""),""))))</f>
        <v>24.339799999999997</v>
      </c>
      <c r="L887" s="22">
        <f>IF(I886="Skupaj:","DDV (22%):",IF(I886="DDV (22%):","Skupaj z DDV:",IF(AND('[1]Vmesna vrtilna_SKLOP1'!C887&lt;&gt;"",'[1]Vmesna vrtilna_SKLOP1'!E887=""),"Skupaj:",IF(AND('[1]Vmesna vrtilna_SKLOP1'!C887&lt;&gt;"",'[1]Vmesna vrtilna_SKLOP1'!D887=""),'[1]Vmesna vrtilna_SKLOP1'!J887,IF(F887&lt;&gt;"",IF('[1]Vmesna vrtilna_SKLOP1'!J887&lt;&gt;"",'[1]Vmesna vrtilna_SKLOP1'!J887,""),"")))))</f>
        <v>24.339799999999997</v>
      </c>
      <c r="M887" s="22">
        <f t="shared" si="26"/>
        <v>0</v>
      </c>
      <c r="N887" s="22" t="str">
        <f>IF(IFERROR(VLOOKUP(B887,'[1]Vmesna vrtilna_SKLOP1'!B:J,7,0),"")=0,"",IFERROR(VLOOKUP(B887,'[1]Vmesna vrtilna_SKLOP1'!B:J,7,0),""))</f>
        <v/>
      </c>
      <c r="O887" s="22"/>
    </row>
    <row r="888" spans="2:15" ht="15" customHeight="1" x14ac:dyDescent="0.3">
      <c r="B888" s="15" t="str">
        <f>IF(AND('[1]Vmesna vrtilna_SKLOP1'!B888&lt;&gt;"",'[1]Vmesna vrtilna_SKLOP1'!C888&lt;&gt;""),IF('[1]Vmesna vrtilna_SKLOP1'!B888&lt;&gt;"",'[1]Vmesna vrtilna_SKLOP1'!B888,""),"")</f>
        <v/>
      </c>
      <c r="C888" s="16" t="str">
        <f>IF(OR(C887="Posebna oblika",C887="Kulturno zaščiten objekt",C887="Kulturno zaščiten objekt, Posebna oblika"),"Glej zavihek POSEBNI POGOJI",IF(SUM(N887:Q887)=1,"Posebna oblika",IF(SUM(N887:Q887)=10,"Kulturno zaščiten objekt",IF(SUM(N887:Q887)=11,"Kulturno zaščiten objekt, Posebna oblika",IF(AND('[1]Vmesna vrtilna_SKLOP1'!C888&lt;&gt;"",'[1]Vmesna vrtilna_SKLOP1'!D888&lt;&gt;""),IF('[1]Vmesna vrtilna_SKLOP1'!C888&lt;&gt;"",'[1]Vmesna vrtilna_SKLOP1'!C888,""),"")))))</f>
        <v/>
      </c>
      <c r="D888" s="17" t="str">
        <f>IF(IFERROR(VLOOKUP(B888,'[1]Vmesna vrtilna_SKLOP1'!B:J,6,0),"")=0,"",IFERROR(VLOOKUP(B888,'[1]Vmesna vrtilna_SKLOP1'!B:J,6,0),""))</f>
        <v/>
      </c>
      <c r="E888" s="16" t="str">
        <f>IF(IF('[1]Vmesna vrtilna_SKLOP1'!E888&lt;&gt;"",'[1]Vmesna vrtilna_SKLOP1'!D888,"")=0,"",IF('[1]Vmesna vrtilna_SKLOP1'!E888&lt;&gt;"",'[1]Vmesna vrtilna_SKLOP1'!D888,""))</f>
        <v/>
      </c>
      <c r="F888" s="18" t="str">
        <f>IF('[1]Vmesna vrtilna_SKLOP1'!E888&lt;&gt;"",'[1]Vmesna vrtilna_SKLOP1'!E888,"")</f>
        <v/>
      </c>
      <c r="G888" s="15" t="str">
        <f>IF('[1]Vmesna vrtilna_SKLOP1'!E888&lt;&gt;"",'[1]Vmesna vrtilna_SKLOP1'!F888,"")</f>
        <v/>
      </c>
      <c r="H888" s="19" t="str">
        <f>IF('[1]Vmesna vrtilna_SKLOP1'!F888&lt;&gt;"",'[1]Vmesna vrtilna_SKLOP1'!I888,"")</f>
        <v/>
      </c>
      <c r="I888" s="20" t="str">
        <f>IF(I887="Skupaj:","DDV (22%):",IF(I887="DDV (22%):","Skupaj z DDV:",IF(AND('[1]Vmesna vrtilna_SKLOP1'!C888&lt;&gt;"",'[1]Vmesna vrtilna_SKLOP1'!E888=""),"Skupaj:","")))</f>
        <v/>
      </c>
      <c r="J888" s="21" t="str">
        <f t="shared" si="27"/>
        <v/>
      </c>
      <c r="K888" s="21" t="str">
        <f>IF(I888="Skupaj z DDV:",SUM(K886,K887),IF(I888="DDV (22%):",K887*0.22,IF(AND('[1]Vmesna vrtilna_SKLOP1'!C888&lt;&gt;"",'[1]Vmesna vrtilna_SKLOP1'!D888=""),'[1]Vmesna vrtilna_SKLOP1'!J888,IF(F888&lt;&gt;"",IF('[1]Vmesna vrtilna_SKLOP1'!J888&lt;&gt;"",'[1]Vmesna vrtilna_SKLOP1'!J888,""),""))))</f>
        <v/>
      </c>
      <c r="L888" s="22" t="str">
        <f>IF(I887="Skupaj:","DDV (22%):",IF(I887="DDV (22%):","Skupaj z DDV:",IF(AND('[1]Vmesna vrtilna_SKLOP1'!C888&lt;&gt;"",'[1]Vmesna vrtilna_SKLOP1'!E888=""),"Skupaj:",IF(AND('[1]Vmesna vrtilna_SKLOP1'!C888&lt;&gt;"",'[1]Vmesna vrtilna_SKLOP1'!D888=""),'[1]Vmesna vrtilna_SKLOP1'!J888,IF(F888&lt;&gt;"",IF('[1]Vmesna vrtilna_SKLOP1'!J888&lt;&gt;"",'[1]Vmesna vrtilna_SKLOP1'!J888,""),"")))))</f>
        <v/>
      </c>
      <c r="M888" s="22">
        <f t="shared" si="26"/>
        <v>0</v>
      </c>
      <c r="N888" s="22" t="str">
        <f>IF(IFERROR(VLOOKUP(B888,'[1]Vmesna vrtilna_SKLOP1'!B:J,7,0),"")=0,"",IFERROR(VLOOKUP(B888,'[1]Vmesna vrtilna_SKLOP1'!B:J,7,0),""))</f>
        <v/>
      </c>
      <c r="O888" s="22"/>
    </row>
    <row r="889" spans="2:15" ht="15" customHeight="1" x14ac:dyDescent="0.3">
      <c r="B889" s="15" t="str">
        <f>IF(AND('[1]Vmesna vrtilna_SKLOP1'!B889&lt;&gt;"",'[1]Vmesna vrtilna_SKLOP1'!C889&lt;&gt;""),IF('[1]Vmesna vrtilna_SKLOP1'!B889&lt;&gt;"",'[1]Vmesna vrtilna_SKLOP1'!B889,""),"")</f>
        <v/>
      </c>
      <c r="C889" s="16" t="str">
        <f>IF(OR(C888="Posebna oblika",C888="Kulturno zaščiten objekt",C888="Kulturno zaščiten objekt, Posebna oblika"),"Glej zavihek POSEBNI POGOJI",IF(SUM(N888:Q888)=1,"Posebna oblika",IF(SUM(N888:Q888)=10,"Kulturno zaščiten objekt",IF(SUM(N888:Q888)=11,"Kulturno zaščiten objekt, Posebna oblika",IF(AND('[1]Vmesna vrtilna_SKLOP1'!C889&lt;&gt;"",'[1]Vmesna vrtilna_SKLOP1'!D889&lt;&gt;""),IF('[1]Vmesna vrtilna_SKLOP1'!C889&lt;&gt;"",'[1]Vmesna vrtilna_SKLOP1'!C889,""),"")))))</f>
        <v/>
      </c>
      <c r="D889" s="17" t="str">
        <f>IF(IFERROR(VLOOKUP(B889,'[1]Vmesna vrtilna_SKLOP1'!B:J,6,0),"")=0,"",IFERROR(VLOOKUP(B889,'[1]Vmesna vrtilna_SKLOP1'!B:J,6,0),""))</f>
        <v/>
      </c>
      <c r="E889" s="16" t="str">
        <f>IF(IF('[1]Vmesna vrtilna_SKLOP1'!E889&lt;&gt;"",'[1]Vmesna vrtilna_SKLOP1'!D889,"")=0,"",IF('[1]Vmesna vrtilna_SKLOP1'!E889&lt;&gt;"",'[1]Vmesna vrtilna_SKLOP1'!D889,""))</f>
        <v>Demontaža</v>
      </c>
      <c r="F889" s="18" t="str">
        <f>IF('[1]Vmesna vrtilna_SKLOP1'!E889&lt;&gt;"",'[1]Vmesna vrtilna_SKLOP1'!E889,"")</f>
        <v>Demontaža oken</v>
      </c>
      <c r="G889" s="15" t="str">
        <f>IF('[1]Vmesna vrtilna_SKLOP1'!E889&lt;&gt;"",'[1]Vmesna vrtilna_SKLOP1'!F889,"")</f>
        <v>[m1]</v>
      </c>
      <c r="H889" s="19">
        <f>IF('[1]Vmesna vrtilna_SKLOP1'!F889&lt;&gt;"",'[1]Vmesna vrtilna_SKLOP1'!I889,"")</f>
        <v>59.5</v>
      </c>
      <c r="I889" s="20" t="str">
        <f>IF(I888="Skupaj:","DDV (22%):",IF(I888="DDV (22%):","Skupaj z DDV:",IF(AND('[1]Vmesna vrtilna_SKLOP1'!C889&lt;&gt;"",'[1]Vmesna vrtilna_SKLOP1'!E889=""),"Skupaj:","")))</f>
        <v/>
      </c>
      <c r="J889" s="21">
        <f t="shared" si="27"/>
        <v>0</v>
      </c>
      <c r="K889" s="21">
        <f>IF(I889="Skupaj z DDV:",SUM(K887,K888),IF(I889="DDV (22%):",K888*0.22,IF(AND('[1]Vmesna vrtilna_SKLOP1'!C889&lt;&gt;"",'[1]Vmesna vrtilna_SKLOP1'!D889=""),'[1]Vmesna vrtilna_SKLOP1'!J889,IF(F889&lt;&gt;"",IF('[1]Vmesna vrtilna_SKLOP1'!J889&lt;&gt;"",'[1]Vmesna vrtilna_SKLOP1'!J889,""),""))))</f>
        <v>454.70000000000005</v>
      </c>
      <c r="L889" s="22">
        <f>IF(I888="Skupaj:","DDV (22%):",IF(I888="DDV (22%):","Skupaj z DDV:",IF(AND('[1]Vmesna vrtilna_SKLOP1'!C889&lt;&gt;"",'[1]Vmesna vrtilna_SKLOP1'!E889=""),"Skupaj:",IF(AND('[1]Vmesna vrtilna_SKLOP1'!C889&lt;&gt;"",'[1]Vmesna vrtilna_SKLOP1'!D889=""),'[1]Vmesna vrtilna_SKLOP1'!J889,IF(F889&lt;&gt;"",IF('[1]Vmesna vrtilna_SKLOP1'!J889&lt;&gt;"",'[1]Vmesna vrtilna_SKLOP1'!J889,""),"")))))</f>
        <v>454.70000000000005</v>
      </c>
      <c r="M889" s="22">
        <f t="shared" si="26"/>
        <v>0</v>
      </c>
      <c r="N889" s="22" t="str">
        <f>IF(IFERROR(VLOOKUP(B889,'[1]Vmesna vrtilna_SKLOP1'!B:J,7,0),"")=0,"",IFERROR(VLOOKUP(B889,'[1]Vmesna vrtilna_SKLOP1'!B:J,7,0),""))</f>
        <v/>
      </c>
      <c r="O889" s="22"/>
    </row>
    <row r="890" spans="2:15" ht="15" customHeight="1" x14ac:dyDescent="0.3">
      <c r="B890" s="15" t="str">
        <f>IF(AND('[1]Vmesna vrtilna_SKLOP1'!B890&lt;&gt;"",'[1]Vmesna vrtilna_SKLOP1'!C890&lt;&gt;""),IF('[1]Vmesna vrtilna_SKLOP1'!B890&lt;&gt;"",'[1]Vmesna vrtilna_SKLOP1'!B890,""),"")</f>
        <v/>
      </c>
      <c r="C890" s="16" t="str">
        <f>IF(OR(C889="Posebna oblika",C889="Kulturno zaščiten objekt",C889="Kulturno zaščiten objekt, Posebna oblika"),"Glej zavihek POSEBNI POGOJI",IF(SUM(N889:Q889)=1,"Posebna oblika",IF(SUM(N889:Q889)=10,"Kulturno zaščiten objekt",IF(SUM(N889:Q889)=11,"Kulturno zaščiten objekt, Posebna oblika",IF(AND('[1]Vmesna vrtilna_SKLOP1'!C890&lt;&gt;"",'[1]Vmesna vrtilna_SKLOP1'!D890&lt;&gt;""),IF('[1]Vmesna vrtilna_SKLOP1'!C890&lt;&gt;"",'[1]Vmesna vrtilna_SKLOP1'!C890,""),"")))))</f>
        <v/>
      </c>
      <c r="D890" s="17" t="str">
        <f>IF(IFERROR(VLOOKUP(B890,'[1]Vmesna vrtilna_SKLOP1'!B:J,6,0),"")=0,"",IFERROR(VLOOKUP(B890,'[1]Vmesna vrtilna_SKLOP1'!B:J,6,0),""))</f>
        <v/>
      </c>
      <c r="E890" s="16" t="str">
        <f>IF(IF('[1]Vmesna vrtilna_SKLOP1'!E890&lt;&gt;"",'[1]Vmesna vrtilna_SKLOP1'!D890,"")=0,"",IF('[1]Vmesna vrtilna_SKLOP1'!E890&lt;&gt;"",'[1]Vmesna vrtilna_SKLOP1'!D890,""))</f>
        <v/>
      </c>
      <c r="F890" s="18" t="str">
        <f>IF('[1]Vmesna vrtilna_SKLOP1'!E890&lt;&gt;"",'[1]Vmesna vrtilna_SKLOP1'!E890,"")</f>
        <v>Demontaža vrat</v>
      </c>
      <c r="G890" s="15" t="str">
        <f>IF('[1]Vmesna vrtilna_SKLOP1'!E890&lt;&gt;"",'[1]Vmesna vrtilna_SKLOP1'!F890,"")</f>
        <v>[m1]</v>
      </c>
      <c r="H890" s="19">
        <f>IF('[1]Vmesna vrtilna_SKLOP1'!F890&lt;&gt;"",'[1]Vmesna vrtilna_SKLOP1'!I890,"")</f>
        <v>24.34</v>
      </c>
      <c r="I890" s="20" t="str">
        <f>IF(I889="Skupaj:","DDV (22%):",IF(I889="DDV (22%):","Skupaj z DDV:",IF(AND('[1]Vmesna vrtilna_SKLOP1'!C890&lt;&gt;"",'[1]Vmesna vrtilna_SKLOP1'!E890=""),"Skupaj:","")))</f>
        <v/>
      </c>
      <c r="J890" s="21">
        <f t="shared" si="27"/>
        <v>0</v>
      </c>
      <c r="K890" s="21">
        <f>IF(I890="Skupaj z DDV:",SUM(K888,K889),IF(I890="DDV (22%):",K889*0.22,IF(AND('[1]Vmesna vrtilna_SKLOP1'!C890&lt;&gt;"",'[1]Vmesna vrtilna_SKLOP1'!D890=""),'[1]Vmesna vrtilna_SKLOP1'!J890,IF(F890&lt;&gt;"",IF('[1]Vmesna vrtilna_SKLOP1'!J890&lt;&gt;"",'[1]Vmesna vrtilna_SKLOP1'!J890,""),""))))</f>
        <v>170.38</v>
      </c>
      <c r="L890" s="22">
        <f>IF(I889="Skupaj:","DDV (22%):",IF(I889="DDV (22%):","Skupaj z DDV:",IF(AND('[1]Vmesna vrtilna_SKLOP1'!C890&lt;&gt;"",'[1]Vmesna vrtilna_SKLOP1'!E890=""),"Skupaj:",IF(AND('[1]Vmesna vrtilna_SKLOP1'!C890&lt;&gt;"",'[1]Vmesna vrtilna_SKLOP1'!D890=""),'[1]Vmesna vrtilna_SKLOP1'!J890,IF(F890&lt;&gt;"",IF('[1]Vmesna vrtilna_SKLOP1'!J890&lt;&gt;"",'[1]Vmesna vrtilna_SKLOP1'!J890,""),"")))))</f>
        <v>170.38</v>
      </c>
      <c r="M890" s="22">
        <f t="shared" si="26"/>
        <v>0</v>
      </c>
      <c r="N890" s="22" t="str">
        <f>IF(IFERROR(VLOOKUP(B890,'[1]Vmesna vrtilna_SKLOP1'!B:J,7,0),"")=0,"",IFERROR(VLOOKUP(B890,'[1]Vmesna vrtilna_SKLOP1'!B:J,7,0),""))</f>
        <v/>
      </c>
      <c r="O890" s="22"/>
    </row>
    <row r="891" spans="2:15" ht="15" customHeight="1" x14ac:dyDescent="0.3">
      <c r="B891" s="15" t="str">
        <f>IF(AND('[1]Vmesna vrtilna_SKLOP1'!B891&lt;&gt;"",'[1]Vmesna vrtilna_SKLOP1'!C891&lt;&gt;""),IF('[1]Vmesna vrtilna_SKLOP1'!B891&lt;&gt;"",'[1]Vmesna vrtilna_SKLOP1'!B891,""),"")</f>
        <v/>
      </c>
      <c r="C891" s="16" t="str">
        <f>IF(OR(C890="Posebna oblika",C890="Kulturno zaščiten objekt",C890="Kulturno zaščiten objekt, Posebna oblika"),"Glej zavihek POSEBNI POGOJI",IF(SUM(N890:Q890)=1,"Posebna oblika",IF(SUM(N890:Q890)=10,"Kulturno zaščiten objekt",IF(SUM(N890:Q890)=11,"Kulturno zaščiten objekt, Posebna oblika",IF(AND('[1]Vmesna vrtilna_SKLOP1'!C891&lt;&gt;"",'[1]Vmesna vrtilna_SKLOP1'!D891&lt;&gt;""),IF('[1]Vmesna vrtilna_SKLOP1'!C891&lt;&gt;"",'[1]Vmesna vrtilna_SKLOP1'!C891,""),"")))))</f>
        <v/>
      </c>
      <c r="D891" s="17" t="str">
        <f>IF(IFERROR(VLOOKUP(B891,'[1]Vmesna vrtilna_SKLOP1'!B:J,6,0),"")=0,"",IFERROR(VLOOKUP(B891,'[1]Vmesna vrtilna_SKLOP1'!B:J,6,0),""))</f>
        <v/>
      </c>
      <c r="E891" s="16" t="str">
        <f>IF(IF('[1]Vmesna vrtilna_SKLOP1'!E891&lt;&gt;"",'[1]Vmesna vrtilna_SKLOP1'!D891,"")=0,"",IF('[1]Vmesna vrtilna_SKLOP1'!E891&lt;&gt;"",'[1]Vmesna vrtilna_SKLOP1'!D891,""))</f>
        <v/>
      </c>
      <c r="F891" s="18" t="str">
        <f>IF('[1]Vmesna vrtilna_SKLOP1'!E891&lt;&gt;"",'[1]Vmesna vrtilna_SKLOP1'!E891,"")</f>
        <v>Demontaža police</v>
      </c>
      <c r="G891" s="15" t="str">
        <f>IF('[1]Vmesna vrtilna_SKLOP1'!E891&lt;&gt;"",'[1]Vmesna vrtilna_SKLOP1'!F891,"")</f>
        <v>[kos]</v>
      </c>
      <c r="H891" s="19">
        <f>IF('[1]Vmesna vrtilna_SKLOP1'!F891&lt;&gt;"",'[1]Vmesna vrtilna_SKLOP1'!I891,"")</f>
        <v>10</v>
      </c>
      <c r="I891" s="20" t="str">
        <f>IF(I890="Skupaj:","DDV (22%):",IF(I890="DDV (22%):","Skupaj z DDV:",IF(AND('[1]Vmesna vrtilna_SKLOP1'!C891&lt;&gt;"",'[1]Vmesna vrtilna_SKLOP1'!E891=""),"Skupaj:","")))</f>
        <v/>
      </c>
      <c r="J891" s="21">
        <f t="shared" si="27"/>
        <v>0</v>
      </c>
      <c r="K891" s="21">
        <f>IF(I891="Skupaj z DDV:",SUM(K889,K890),IF(I891="DDV (22%):",K890*0.22,IF(AND('[1]Vmesna vrtilna_SKLOP1'!C891&lt;&gt;"",'[1]Vmesna vrtilna_SKLOP1'!D891=""),'[1]Vmesna vrtilna_SKLOP1'!J891,IF(F891&lt;&gt;"",IF('[1]Vmesna vrtilna_SKLOP1'!J891&lt;&gt;"",'[1]Vmesna vrtilna_SKLOP1'!J891,""),""))))</f>
        <v>57.399999999999991</v>
      </c>
      <c r="L891" s="22">
        <f>IF(I890="Skupaj:","DDV (22%):",IF(I890="DDV (22%):","Skupaj z DDV:",IF(AND('[1]Vmesna vrtilna_SKLOP1'!C891&lt;&gt;"",'[1]Vmesna vrtilna_SKLOP1'!E891=""),"Skupaj:",IF(AND('[1]Vmesna vrtilna_SKLOP1'!C891&lt;&gt;"",'[1]Vmesna vrtilna_SKLOP1'!D891=""),'[1]Vmesna vrtilna_SKLOP1'!J891,IF(F891&lt;&gt;"",IF('[1]Vmesna vrtilna_SKLOP1'!J891&lt;&gt;"",'[1]Vmesna vrtilna_SKLOP1'!J891,""),"")))))</f>
        <v>57.399999999999991</v>
      </c>
      <c r="M891" s="22">
        <f t="shared" si="26"/>
        <v>0</v>
      </c>
      <c r="N891" s="22" t="str">
        <f>IF(IFERROR(VLOOKUP(B891,'[1]Vmesna vrtilna_SKLOP1'!B:J,7,0),"")=0,"",IFERROR(VLOOKUP(B891,'[1]Vmesna vrtilna_SKLOP1'!B:J,7,0),""))</f>
        <v/>
      </c>
      <c r="O891" s="22"/>
    </row>
    <row r="892" spans="2:15" ht="15" customHeight="1" x14ac:dyDescent="0.3">
      <c r="B892" s="15" t="str">
        <f>IF(AND('[1]Vmesna vrtilna_SKLOP1'!B892&lt;&gt;"",'[1]Vmesna vrtilna_SKLOP1'!C892&lt;&gt;""),IF('[1]Vmesna vrtilna_SKLOP1'!B892&lt;&gt;"",'[1]Vmesna vrtilna_SKLOP1'!B892,""),"")</f>
        <v/>
      </c>
      <c r="C892" s="16" t="str">
        <f>IF(OR(C891="Posebna oblika",C891="Kulturno zaščiten objekt",C891="Kulturno zaščiten objekt, Posebna oblika"),"Glej zavihek POSEBNI POGOJI",IF(SUM(N891:Q891)=1,"Posebna oblika",IF(SUM(N891:Q891)=10,"Kulturno zaščiten objekt",IF(SUM(N891:Q891)=11,"Kulturno zaščiten objekt, Posebna oblika",IF(AND('[1]Vmesna vrtilna_SKLOP1'!C892&lt;&gt;"",'[1]Vmesna vrtilna_SKLOP1'!D892&lt;&gt;""),IF('[1]Vmesna vrtilna_SKLOP1'!C892&lt;&gt;"",'[1]Vmesna vrtilna_SKLOP1'!C892,""),"")))))</f>
        <v/>
      </c>
      <c r="D892" s="17" t="str">
        <f>IF(IFERROR(VLOOKUP(B892,'[1]Vmesna vrtilna_SKLOP1'!B:J,6,0),"")=0,"",IFERROR(VLOOKUP(B892,'[1]Vmesna vrtilna_SKLOP1'!B:J,6,0),""))</f>
        <v/>
      </c>
      <c r="E892" s="16" t="str">
        <f>IF(IF('[1]Vmesna vrtilna_SKLOP1'!E892&lt;&gt;"",'[1]Vmesna vrtilna_SKLOP1'!D892,"")=0,"",IF('[1]Vmesna vrtilna_SKLOP1'!E892&lt;&gt;"",'[1]Vmesna vrtilna_SKLOP1'!D892,""))</f>
        <v/>
      </c>
      <c r="F892" s="18" t="str">
        <f>IF('[1]Vmesna vrtilna_SKLOP1'!E892&lt;&gt;"",'[1]Vmesna vrtilna_SKLOP1'!E892,"")</f>
        <v/>
      </c>
      <c r="G892" s="15" t="str">
        <f>IF('[1]Vmesna vrtilna_SKLOP1'!E892&lt;&gt;"",'[1]Vmesna vrtilna_SKLOP1'!F892,"")</f>
        <v/>
      </c>
      <c r="H892" s="19" t="str">
        <f>IF('[1]Vmesna vrtilna_SKLOP1'!F892&lt;&gt;"",'[1]Vmesna vrtilna_SKLOP1'!I892,"")</f>
        <v/>
      </c>
      <c r="I892" s="20" t="str">
        <f>IF(I891="Skupaj:","DDV (22%):",IF(I891="DDV (22%):","Skupaj z DDV:",IF(AND('[1]Vmesna vrtilna_SKLOP1'!C892&lt;&gt;"",'[1]Vmesna vrtilna_SKLOP1'!E892=""),"Skupaj:","")))</f>
        <v/>
      </c>
      <c r="J892" s="21" t="str">
        <f t="shared" si="27"/>
        <v/>
      </c>
      <c r="K892" s="21" t="str">
        <f>IF(I892="Skupaj z DDV:",SUM(K890,K891),IF(I892="DDV (22%):",K891*0.22,IF(AND('[1]Vmesna vrtilna_SKLOP1'!C892&lt;&gt;"",'[1]Vmesna vrtilna_SKLOP1'!D892=""),'[1]Vmesna vrtilna_SKLOP1'!J892,IF(F892&lt;&gt;"",IF('[1]Vmesna vrtilna_SKLOP1'!J892&lt;&gt;"",'[1]Vmesna vrtilna_SKLOP1'!J892,""),""))))</f>
        <v/>
      </c>
      <c r="L892" s="22" t="str">
        <f>IF(I891="Skupaj:","DDV (22%):",IF(I891="DDV (22%):","Skupaj z DDV:",IF(AND('[1]Vmesna vrtilna_SKLOP1'!C892&lt;&gt;"",'[1]Vmesna vrtilna_SKLOP1'!E892=""),"Skupaj:",IF(AND('[1]Vmesna vrtilna_SKLOP1'!C892&lt;&gt;"",'[1]Vmesna vrtilna_SKLOP1'!D892=""),'[1]Vmesna vrtilna_SKLOP1'!J892,IF(F892&lt;&gt;"",IF('[1]Vmesna vrtilna_SKLOP1'!J892&lt;&gt;"",'[1]Vmesna vrtilna_SKLOP1'!J892,""),"")))))</f>
        <v/>
      </c>
      <c r="M892" s="22">
        <f t="shared" si="26"/>
        <v>0</v>
      </c>
      <c r="N892" s="22" t="str">
        <f>IF(IFERROR(VLOOKUP(B892,'[1]Vmesna vrtilna_SKLOP1'!B:J,7,0),"")=0,"",IFERROR(VLOOKUP(B892,'[1]Vmesna vrtilna_SKLOP1'!B:J,7,0),""))</f>
        <v/>
      </c>
      <c r="O892" s="22"/>
    </row>
    <row r="893" spans="2:15" ht="15" customHeight="1" x14ac:dyDescent="0.3">
      <c r="B893" s="15" t="str">
        <f>IF(AND('[1]Vmesna vrtilna_SKLOP1'!B893&lt;&gt;"",'[1]Vmesna vrtilna_SKLOP1'!C893&lt;&gt;""),IF('[1]Vmesna vrtilna_SKLOP1'!B893&lt;&gt;"",'[1]Vmesna vrtilna_SKLOP1'!B893,""),"")</f>
        <v/>
      </c>
      <c r="C893" s="16" t="str">
        <f>IF(OR(C892="Posebna oblika",C892="Kulturno zaščiten objekt",C892="Kulturno zaščiten objekt, Posebna oblika"),"Glej zavihek POSEBNI POGOJI",IF(SUM(N892:Q892)=1,"Posebna oblika",IF(SUM(N892:Q892)=10,"Kulturno zaščiten objekt",IF(SUM(N892:Q892)=11,"Kulturno zaščiten objekt, Posebna oblika",IF(AND('[1]Vmesna vrtilna_SKLOP1'!C893&lt;&gt;"",'[1]Vmesna vrtilna_SKLOP1'!D893&lt;&gt;""),IF('[1]Vmesna vrtilna_SKLOP1'!C893&lt;&gt;"",'[1]Vmesna vrtilna_SKLOP1'!C893,""),"")))))</f>
        <v/>
      </c>
      <c r="D893" s="17" t="str">
        <f>IF(IFERROR(VLOOKUP(B893,'[1]Vmesna vrtilna_SKLOP1'!B:J,6,0),"")=0,"",IFERROR(VLOOKUP(B893,'[1]Vmesna vrtilna_SKLOP1'!B:J,6,0),""))</f>
        <v/>
      </c>
      <c r="E893" s="16" t="str">
        <f>IF(IF('[1]Vmesna vrtilna_SKLOP1'!E893&lt;&gt;"",'[1]Vmesna vrtilna_SKLOP1'!D893,"")=0,"",IF('[1]Vmesna vrtilna_SKLOP1'!E893&lt;&gt;"",'[1]Vmesna vrtilna_SKLOP1'!D893,""))</f>
        <v>Montaža</v>
      </c>
      <c r="F893" s="18" t="str">
        <f>IF('[1]Vmesna vrtilna_SKLOP1'!E893&lt;&gt;"",'[1]Vmesna vrtilna_SKLOP1'!E893,"")</f>
        <v>RAL montaža oken z zidarskimi deli</v>
      </c>
      <c r="G893" s="15" t="str">
        <f>IF('[1]Vmesna vrtilna_SKLOP1'!E893&lt;&gt;"",'[1]Vmesna vrtilna_SKLOP1'!F893,"")</f>
        <v>[m1]</v>
      </c>
      <c r="H893" s="19">
        <f>IF('[1]Vmesna vrtilna_SKLOP1'!F893&lt;&gt;"",'[1]Vmesna vrtilna_SKLOP1'!I893,"")</f>
        <v>16.559999999999999</v>
      </c>
      <c r="I893" s="20" t="str">
        <f>IF(I892="Skupaj:","DDV (22%):",IF(I892="DDV (22%):","Skupaj z DDV:",IF(AND('[1]Vmesna vrtilna_SKLOP1'!C893&lt;&gt;"",'[1]Vmesna vrtilna_SKLOP1'!E893=""),"Skupaj:","")))</f>
        <v/>
      </c>
      <c r="J893" s="21">
        <f t="shared" si="27"/>
        <v>0</v>
      </c>
      <c r="K893" s="21">
        <f>IF(I893="Skupaj z DDV:",SUM(K891,K892),IF(I893="DDV (22%):",K892*0.22,IF(AND('[1]Vmesna vrtilna_SKLOP1'!C893&lt;&gt;"",'[1]Vmesna vrtilna_SKLOP1'!D893=""),'[1]Vmesna vrtilna_SKLOP1'!J893,IF(F893&lt;&gt;"",IF('[1]Vmesna vrtilna_SKLOP1'!J893&lt;&gt;"",'[1]Vmesna vrtilna_SKLOP1'!J893,""),""))))</f>
        <v>563.04</v>
      </c>
      <c r="L893" s="22">
        <f>IF(I892="Skupaj:","DDV (22%):",IF(I892="DDV (22%):","Skupaj z DDV:",IF(AND('[1]Vmesna vrtilna_SKLOP1'!C893&lt;&gt;"",'[1]Vmesna vrtilna_SKLOP1'!E893=""),"Skupaj:",IF(AND('[1]Vmesna vrtilna_SKLOP1'!C893&lt;&gt;"",'[1]Vmesna vrtilna_SKLOP1'!D893=""),'[1]Vmesna vrtilna_SKLOP1'!J893,IF(F893&lt;&gt;"",IF('[1]Vmesna vrtilna_SKLOP1'!J893&lt;&gt;"",'[1]Vmesna vrtilna_SKLOP1'!J893,""),"")))))</f>
        <v>563.04</v>
      </c>
      <c r="M893" s="22">
        <f t="shared" si="26"/>
        <v>0</v>
      </c>
      <c r="N893" s="22" t="str">
        <f>IF(IFERROR(VLOOKUP(B893,'[1]Vmesna vrtilna_SKLOP1'!B:J,7,0),"")=0,"",IFERROR(VLOOKUP(B893,'[1]Vmesna vrtilna_SKLOP1'!B:J,7,0),""))</f>
        <v/>
      </c>
      <c r="O893" s="22"/>
    </row>
    <row r="894" spans="2:15" ht="15" customHeight="1" x14ac:dyDescent="0.3">
      <c r="B894" s="15" t="str">
        <f>IF(AND('[1]Vmesna vrtilna_SKLOP1'!B894&lt;&gt;"",'[1]Vmesna vrtilna_SKLOP1'!C894&lt;&gt;""),IF('[1]Vmesna vrtilna_SKLOP1'!B894&lt;&gt;"",'[1]Vmesna vrtilna_SKLOP1'!B894,""),"")</f>
        <v/>
      </c>
      <c r="C894" s="16" t="str">
        <f>IF(OR(C893="Posebna oblika",C893="Kulturno zaščiten objekt",C893="Kulturno zaščiten objekt, Posebna oblika"),"Glej zavihek POSEBNI POGOJI",IF(SUM(N893:Q893)=1,"Posebna oblika",IF(SUM(N893:Q893)=10,"Kulturno zaščiten objekt",IF(SUM(N893:Q893)=11,"Kulturno zaščiten objekt, Posebna oblika",IF(AND('[1]Vmesna vrtilna_SKLOP1'!C894&lt;&gt;"",'[1]Vmesna vrtilna_SKLOP1'!D894&lt;&gt;""),IF('[1]Vmesna vrtilna_SKLOP1'!C894&lt;&gt;"",'[1]Vmesna vrtilna_SKLOP1'!C894,""),"")))))</f>
        <v/>
      </c>
      <c r="D894" s="17" t="str">
        <f>IF(IFERROR(VLOOKUP(B894,'[1]Vmesna vrtilna_SKLOP1'!B:J,6,0),"")=0,"",IFERROR(VLOOKUP(B894,'[1]Vmesna vrtilna_SKLOP1'!B:J,6,0),""))</f>
        <v/>
      </c>
      <c r="E894" s="16" t="str">
        <f>IF(IF('[1]Vmesna vrtilna_SKLOP1'!E894&lt;&gt;"",'[1]Vmesna vrtilna_SKLOP1'!D894,"")=0,"",IF('[1]Vmesna vrtilna_SKLOP1'!E894&lt;&gt;"",'[1]Vmesna vrtilna_SKLOP1'!D894,""))</f>
        <v/>
      </c>
      <c r="F894" s="18" t="str">
        <f>IF('[1]Vmesna vrtilna_SKLOP1'!E894&lt;&gt;"",'[1]Vmesna vrtilna_SKLOP1'!E894,"")</f>
        <v>RAL montaža oken z zidarskimi deli ter dodatno zapiranje odprtine nad notr. rolo omarico</v>
      </c>
      <c r="G894" s="15" t="str">
        <f>IF('[1]Vmesna vrtilna_SKLOP1'!E894&lt;&gt;"",'[1]Vmesna vrtilna_SKLOP1'!F894,"")</f>
        <v>[m1]</v>
      </c>
      <c r="H894" s="19">
        <f>IF('[1]Vmesna vrtilna_SKLOP1'!F894&lt;&gt;"",'[1]Vmesna vrtilna_SKLOP1'!I894,"")</f>
        <v>42.94</v>
      </c>
      <c r="I894" s="20" t="str">
        <f>IF(I893="Skupaj:","DDV (22%):",IF(I893="DDV (22%):","Skupaj z DDV:",IF(AND('[1]Vmesna vrtilna_SKLOP1'!C894&lt;&gt;"",'[1]Vmesna vrtilna_SKLOP1'!E894=""),"Skupaj:","")))</f>
        <v/>
      </c>
      <c r="J894" s="21">
        <f t="shared" si="27"/>
        <v>0</v>
      </c>
      <c r="K894" s="21">
        <f>IF(I894="Skupaj z DDV:",SUM(K892,K893),IF(I894="DDV (22%):",K893*0.22,IF(AND('[1]Vmesna vrtilna_SKLOP1'!C894&lt;&gt;"",'[1]Vmesna vrtilna_SKLOP1'!D894=""),'[1]Vmesna vrtilna_SKLOP1'!J894,IF(F894&lt;&gt;"",IF('[1]Vmesna vrtilna_SKLOP1'!J894&lt;&gt;"",'[1]Vmesna vrtilna_SKLOP1'!J894,""),""))))</f>
        <v>1623.16</v>
      </c>
      <c r="L894" s="22">
        <f>IF(I893="Skupaj:","DDV (22%):",IF(I893="DDV (22%):","Skupaj z DDV:",IF(AND('[1]Vmesna vrtilna_SKLOP1'!C894&lt;&gt;"",'[1]Vmesna vrtilna_SKLOP1'!E894=""),"Skupaj:",IF(AND('[1]Vmesna vrtilna_SKLOP1'!C894&lt;&gt;"",'[1]Vmesna vrtilna_SKLOP1'!D894=""),'[1]Vmesna vrtilna_SKLOP1'!J894,IF(F894&lt;&gt;"",IF('[1]Vmesna vrtilna_SKLOP1'!J894&lt;&gt;"",'[1]Vmesna vrtilna_SKLOP1'!J894,""),"")))))</f>
        <v>1623.16</v>
      </c>
      <c r="M894" s="22">
        <f t="shared" si="26"/>
        <v>0</v>
      </c>
      <c r="N894" s="22" t="str">
        <f>IF(IFERROR(VLOOKUP(B894,'[1]Vmesna vrtilna_SKLOP1'!B:J,7,0),"")=0,"",IFERROR(VLOOKUP(B894,'[1]Vmesna vrtilna_SKLOP1'!B:J,7,0),""))</f>
        <v/>
      </c>
      <c r="O894" s="22"/>
    </row>
    <row r="895" spans="2:15" ht="15" customHeight="1" x14ac:dyDescent="0.3">
      <c r="B895" s="15" t="str">
        <f>IF(AND('[1]Vmesna vrtilna_SKLOP1'!B895&lt;&gt;"",'[1]Vmesna vrtilna_SKLOP1'!C895&lt;&gt;""),IF('[1]Vmesna vrtilna_SKLOP1'!B895&lt;&gt;"",'[1]Vmesna vrtilna_SKLOP1'!B895,""),"")</f>
        <v/>
      </c>
      <c r="C895" s="16" t="str">
        <f>IF(OR(C894="Posebna oblika",C894="Kulturno zaščiten objekt",C894="Kulturno zaščiten objekt, Posebna oblika"),"Glej zavihek POSEBNI POGOJI",IF(SUM(N894:Q894)=1,"Posebna oblika",IF(SUM(N894:Q894)=10,"Kulturno zaščiten objekt",IF(SUM(N894:Q894)=11,"Kulturno zaščiten objekt, Posebna oblika",IF(AND('[1]Vmesna vrtilna_SKLOP1'!C895&lt;&gt;"",'[1]Vmesna vrtilna_SKLOP1'!D895&lt;&gt;""),IF('[1]Vmesna vrtilna_SKLOP1'!C895&lt;&gt;"",'[1]Vmesna vrtilna_SKLOP1'!C895,""),"")))))</f>
        <v/>
      </c>
      <c r="D895" s="17" t="str">
        <f>IF(IFERROR(VLOOKUP(B895,'[1]Vmesna vrtilna_SKLOP1'!B:J,6,0),"")=0,"",IFERROR(VLOOKUP(B895,'[1]Vmesna vrtilna_SKLOP1'!B:J,6,0),""))</f>
        <v/>
      </c>
      <c r="E895" s="16" t="str">
        <f>IF(IF('[1]Vmesna vrtilna_SKLOP1'!E895&lt;&gt;"",'[1]Vmesna vrtilna_SKLOP1'!D895,"")=0,"",IF('[1]Vmesna vrtilna_SKLOP1'!E895&lt;&gt;"",'[1]Vmesna vrtilna_SKLOP1'!D895,""))</f>
        <v/>
      </c>
      <c r="F895" s="18" t="str">
        <f>IF('[1]Vmesna vrtilna_SKLOP1'!E895&lt;&gt;"",'[1]Vmesna vrtilna_SKLOP1'!E895,"")</f>
        <v>Montaža police</v>
      </c>
      <c r="G895" s="15" t="str">
        <f>IF('[1]Vmesna vrtilna_SKLOP1'!E895&lt;&gt;"",'[1]Vmesna vrtilna_SKLOP1'!F895,"")</f>
        <v>[kos]</v>
      </c>
      <c r="H895" s="19">
        <f>IF('[1]Vmesna vrtilna_SKLOP1'!F895&lt;&gt;"",'[1]Vmesna vrtilna_SKLOP1'!I895,"")</f>
        <v>10</v>
      </c>
      <c r="I895" s="20" t="str">
        <f>IF(I894="Skupaj:","DDV (22%):",IF(I894="DDV (22%):","Skupaj z DDV:",IF(AND('[1]Vmesna vrtilna_SKLOP1'!C895&lt;&gt;"",'[1]Vmesna vrtilna_SKLOP1'!E895=""),"Skupaj:","")))</f>
        <v/>
      </c>
      <c r="J895" s="21">
        <f t="shared" si="27"/>
        <v>0</v>
      </c>
      <c r="K895" s="21">
        <f>IF(I895="Skupaj z DDV:",SUM(K893,K894),IF(I895="DDV (22%):",K894*0.22,IF(AND('[1]Vmesna vrtilna_SKLOP1'!C895&lt;&gt;"",'[1]Vmesna vrtilna_SKLOP1'!D895=""),'[1]Vmesna vrtilna_SKLOP1'!J895,IF(F895&lt;&gt;"",IF('[1]Vmesna vrtilna_SKLOP1'!J895&lt;&gt;"",'[1]Vmesna vrtilna_SKLOP1'!J895,""),""))))</f>
        <v>114.79999999999998</v>
      </c>
      <c r="L895" s="22">
        <f>IF(I894="Skupaj:","DDV (22%):",IF(I894="DDV (22%):","Skupaj z DDV:",IF(AND('[1]Vmesna vrtilna_SKLOP1'!C895&lt;&gt;"",'[1]Vmesna vrtilna_SKLOP1'!E895=""),"Skupaj:",IF(AND('[1]Vmesna vrtilna_SKLOP1'!C895&lt;&gt;"",'[1]Vmesna vrtilna_SKLOP1'!D895=""),'[1]Vmesna vrtilna_SKLOP1'!J895,IF(F895&lt;&gt;"",IF('[1]Vmesna vrtilna_SKLOP1'!J895&lt;&gt;"",'[1]Vmesna vrtilna_SKLOP1'!J895,""),"")))))</f>
        <v>114.79999999999998</v>
      </c>
      <c r="M895" s="22">
        <f t="shared" si="26"/>
        <v>0</v>
      </c>
      <c r="N895" s="22" t="str">
        <f>IF(IFERROR(VLOOKUP(B895,'[1]Vmesna vrtilna_SKLOP1'!B:J,7,0),"")=0,"",IFERROR(VLOOKUP(B895,'[1]Vmesna vrtilna_SKLOP1'!B:J,7,0),""))</f>
        <v/>
      </c>
      <c r="O895" s="22"/>
    </row>
    <row r="896" spans="2:15" ht="15" customHeight="1" x14ac:dyDescent="0.3">
      <c r="B896" s="15" t="str">
        <f>IF(AND('[1]Vmesna vrtilna_SKLOP1'!B896&lt;&gt;"",'[1]Vmesna vrtilna_SKLOP1'!C896&lt;&gt;""),IF('[1]Vmesna vrtilna_SKLOP1'!B896&lt;&gt;"",'[1]Vmesna vrtilna_SKLOP1'!B896,""),"")</f>
        <v/>
      </c>
      <c r="C896" s="16" t="str">
        <f>IF(OR(C895="Posebna oblika",C895="Kulturno zaščiten objekt",C895="Kulturno zaščiten objekt, Posebna oblika"),"Glej zavihek POSEBNI POGOJI",IF(SUM(N895:Q895)=1,"Posebna oblika",IF(SUM(N895:Q895)=10,"Kulturno zaščiten objekt",IF(SUM(N895:Q895)=11,"Kulturno zaščiten objekt, Posebna oblika",IF(AND('[1]Vmesna vrtilna_SKLOP1'!C896&lt;&gt;"",'[1]Vmesna vrtilna_SKLOP1'!D896&lt;&gt;""),IF('[1]Vmesna vrtilna_SKLOP1'!C896&lt;&gt;"",'[1]Vmesna vrtilna_SKLOP1'!C896,""),"")))))</f>
        <v/>
      </c>
      <c r="D896" s="17" t="str">
        <f>IF(IFERROR(VLOOKUP(B896,'[1]Vmesna vrtilna_SKLOP1'!B:J,6,0),"")=0,"",IFERROR(VLOOKUP(B896,'[1]Vmesna vrtilna_SKLOP1'!B:J,6,0),""))</f>
        <v/>
      </c>
      <c r="E896" s="16" t="str">
        <f>IF(IF('[1]Vmesna vrtilna_SKLOP1'!E896&lt;&gt;"",'[1]Vmesna vrtilna_SKLOP1'!D896,"")=0,"",IF('[1]Vmesna vrtilna_SKLOP1'!E896&lt;&gt;"",'[1]Vmesna vrtilna_SKLOP1'!D896,""))</f>
        <v/>
      </c>
      <c r="F896" s="18" t="str">
        <f>IF('[1]Vmesna vrtilna_SKLOP1'!E896&lt;&gt;"",'[1]Vmesna vrtilna_SKLOP1'!E896,"")</f>
        <v>RAL montaža vrat z zidarskimi deli ter dodatno zapiranje odprtine nad notr. rolo omarico</v>
      </c>
      <c r="G896" s="15" t="str">
        <f>IF('[1]Vmesna vrtilna_SKLOP1'!E896&lt;&gt;"",'[1]Vmesna vrtilna_SKLOP1'!F896,"")</f>
        <v>[m1]</v>
      </c>
      <c r="H896" s="19">
        <f>IF('[1]Vmesna vrtilna_SKLOP1'!F896&lt;&gt;"",'[1]Vmesna vrtilna_SKLOP1'!I896,"")</f>
        <v>24.34</v>
      </c>
      <c r="I896" s="20" t="str">
        <f>IF(I895="Skupaj:","DDV (22%):",IF(I895="DDV (22%):","Skupaj z DDV:",IF(AND('[1]Vmesna vrtilna_SKLOP1'!C896&lt;&gt;"",'[1]Vmesna vrtilna_SKLOP1'!E896=""),"Skupaj:","")))</f>
        <v/>
      </c>
      <c r="J896" s="21">
        <f t="shared" si="27"/>
        <v>0</v>
      </c>
      <c r="K896" s="21">
        <f>IF(I896="Skupaj z DDV:",SUM(K894,K895),IF(I896="DDV (22%):",K895*0.22,IF(AND('[1]Vmesna vrtilna_SKLOP1'!C896&lt;&gt;"",'[1]Vmesna vrtilna_SKLOP1'!D896=""),'[1]Vmesna vrtilna_SKLOP1'!J896,IF(F896&lt;&gt;"",IF('[1]Vmesna vrtilna_SKLOP1'!J896&lt;&gt;"",'[1]Vmesna vrtilna_SKLOP1'!J896,""),""))))</f>
        <v>909.16</v>
      </c>
      <c r="L896" s="22">
        <f>IF(I895="Skupaj:","DDV (22%):",IF(I895="DDV (22%):","Skupaj z DDV:",IF(AND('[1]Vmesna vrtilna_SKLOP1'!C896&lt;&gt;"",'[1]Vmesna vrtilna_SKLOP1'!E896=""),"Skupaj:",IF(AND('[1]Vmesna vrtilna_SKLOP1'!C896&lt;&gt;"",'[1]Vmesna vrtilna_SKLOP1'!D896=""),'[1]Vmesna vrtilna_SKLOP1'!J896,IF(F896&lt;&gt;"",IF('[1]Vmesna vrtilna_SKLOP1'!J896&lt;&gt;"",'[1]Vmesna vrtilna_SKLOP1'!J896,""),"")))))</f>
        <v>909.16</v>
      </c>
      <c r="M896" s="22">
        <f t="shared" si="26"/>
        <v>0</v>
      </c>
      <c r="N896" s="22" t="str">
        <f>IF(IFERROR(VLOOKUP(B896,'[1]Vmesna vrtilna_SKLOP1'!B:J,7,0),"")=0,"",IFERROR(VLOOKUP(B896,'[1]Vmesna vrtilna_SKLOP1'!B:J,7,0),""))</f>
        <v/>
      </c>
      <c r="O896" s="22"/>
    </row>
    <row r="897" spans="2:15" ht="15" customHeight="1" x14ac:dyDescent="0.3">
      <c r="B897" s="15" t="str">
        <f>IF(AND('[1]Vmesna vrtilna_SKLOP1'!B897&lt;&gt;"",'[1]Vmesna vrtilna_SKLOP1'!C897&lt;&gt;""),IF('[1]Vmesna vrtilna_SKLOP1'!B897&lt;&gt;"",'[1]Vmesna vrtilna_SKLOP1'!B897,""),"")</f>
        <v/>
      </c>
      <c r="C897" s="16" t="str">
        <f>IF(OR(C896="Posebna oblika",C896="Kulturno zaščiten objekt",C896="Kulturno zaščiten objekt, Posebna oblika"),"Glej zavihek POSEBNI POGOJI",IF(SUM(N896:Q896)=1,"Posebna oblika",IF(SUM(N896:Q896)=10,"Kulturno zaščiten objekt",IF(SUM(N896:Q896)=11,"Kulturno zaščiten objekt, Posebna oblika",IF(AND('[1]Vmesna vrtilna_SKLOP1'!C897&lt;&gt;"",'[1]Vmesna vrtilna_SKLOP1'!D897&lt;&gt;""),IF('[1]Vmesna vrtilna_SKLOP1'!C897&lt;&gt;"",'[1]Vmesna vrtilna_SKLOP1'!C897,""),"")))))</f>
        <v/>
      </c>
      <c r="D897" s="17" t="str">
        <f>IF(IFERROR(VLOOKUP(B897,'[1]Vmesna vrtilna_SKLOP1'!B:J,6,0),"")=0,"",IFERROR(VLOOKUP(B897,'[1]Vmesna vrtilna_SKLOP1'!B:J,6,0),""))</f>
        <v/>
      </c>
      <c r="E897" s="16" t="str">
        <f>IF(IF('[1]Vmesna vrtilna_SKLOP1'!E897&lt;&gt;"",'[1]Vmesna vrtilna_SKLOP1'!D897,"")=0,"",IF('[1]Vmesna vrtilna_SKLOP1'!E897&lt;&gt;"",'[1]Vmesna vrtilna_SKLOP1'!D897,""))</f>
        <v/>
      </c>
      <c r="F897" s="18" t="str">
        <f>IF('[1]Vmesna vrtilna_SKLOP1'!E897&lt;&gt;"",'[1]Vmesna vrtilna_SKLOP1'!E897,"")</f>
        <v/>
      </c>
      <c r="G897" s="15" t="str">
        <f>IF('[1]Vmesna vrtilna_SKLOP1'!E897&lt;&gt;"",'[1]Vmesna vrtilna_SKLOP1'!F897,"")</f>
        <v/>
      </c>
      <c r="H897" s="19" t="str">
        <f>IF('[1]Vmesna vrtilna_SKLOP1'!F897&lt;&gt;"",'[1]Vmesna vrtilna_SKLOP1'!I897,"")</f>
        <v/>
      </c>
      <c r="I897" s="20" t="str">
        <f>IF(I896="Skupaj:","DDV (22%):",IF(I896="DDV (22%):","Skupaj z DDV:",IF(AND('[1]Vmesna vrtilna_SKLOP1'!C897&lt;&gt;"",'[1]Vmesna vrtilna_SKLOP1'!E897=""),"Skupaj:","")))</f>
        <v/>
      </c>
      <c r="J897" s="21" t="str">
        <f t="shared" si="27"/>
        <v/>
      </c>
      <c r="K897" s="21" t="str">
        <f>IF(I897="Skupaj z DDV:",SUM(K895,K896),IF(I897="DDV (22%):",K896*0.22,IF(AND('[1]Vmesna vrtilna_SKLOP1'!C897&lt;&gt;"",'[1]Vmesna vrtilna_SKLOP1'!D897=""),'[1]Vmesna vrtilna_SKLOP1'!J897,IF(F897&lt;&gt;"",IF('[1]Vmesna vrtilna_SKLOP1'!J897&lt;&gt;"",'[1]Vmesna vrtilna_SKLOP1'!J897,""),""))))</f>
        <v/>
      </c>
      <c r="L897" s="22" t="str">
        <f>IF(I896="Skupaj:","DDV (22%):",IF(I896="DDV (22%):","Skupaj z DDV:",IF(AND('[1]Vmesna vrtilna_SKLOP1'!C897&lt;&gt;"",'[1]Vmesna vrtilna_SKLOP1'!E897=""),"Skupaj:",IF(AND('[1]Vmesna vrtilna_SKLOP1'!C897&lt;&gt;"",'[1]Vmesna vrtilna_SKLOP1'!D897=""),'[1]Vmesna vrtilna_SKLOP1'!J897,IF(F897&lt;&gt;"",IF('[1]Vmesna vrtilna_SKLOP1'!J897&lt;&gt;"",'[1]Vmesna vrtilna_SKLOP1'!J897,""),"")))))</f>
        <v/>
      </c>
      <c r="M897" s="22">
        <f t="shared" si="26"/>
        <v>0</v>
      </c>
      <c r="N897" s="22" t="str">
        <f>IF(IFERROR(VLOOKUP(B897,'[1]Vmesna vrtilna_SKLOP1'!B:J,7,0),"")=0,"",IFERROR(VLOOKUP(B897,'[1]Vmesna vrtilna_SKLOP1'!B:J,7,0),""))</f>
        <v/>
      </c>
      <c r="O897" s="22"/>
    </row>
    <row r="898" spans="2:15" ht="15" customHeight="1" x14ac:dyDescent="0.3">
      <c r="B898" s="15" t="str">
        <f>IF(AND('[1]Vmesna vrtilna_SKLOP1'!B898&lt;&gt;"",'[1]Vmesna vrtilna_SKLOP1'!C898&lt;&gt;""),IF('[1]Vmesna vrtilna_SKLOP1'!B898&lt;&gt;"",'[1]Vmesna vrtilna_SKLOP1'!B898,""),"")</f>
        <v/>
      </c>
      <c r="C898" s="16" t="str">
        <f>IF(OR(C897="Posebna oblika",C897="Kulturno zaščiten objekt",C897="Kulturno zaščiten objekt, Posebna oblika"),"Glej zavihek POSEBNI POGOJI",IF(SUM(N897:Q897)=1,"Posebna oblika",IF(SUM(N897:Q897)=10,"Kulturno zaščiten objekt",IF(SUM(N897:Q897)=11,"Kulturno zaščiten objekt, Posebna oblika",IF(AND('[1]Vmesna vrtilna_SKLOP1'!C898&lt;&gt;"",'[1]Vmesna vrtilna_SKLOP1'!D898&lt;&gt;""),IF('[1]Vmesna vrtilna_SKLOP1'!C898&lt;&gt;"",'[1]Vmesna vrtilna_SKLOP1'!C898,""),"")))))</f>
        <v/>
      </c>
      <c r="D898" s="17" t="str">
        <f>IF(IFERROR(VLOOKUP(B898,'[1]Vmesna vrtilna_SKLOP1'!B:J,6,0),"")=0,"",IFERROR(VLOOKUP(B898,'[1]Vmesna vrtilna_SKLOP1'!B:J,6,0),""))</f>
        <v/>
      </c>
      <c r="E898" s="16" t="str">
        <f>IF(IF('[1]Vmesna vrtilna_SKLOP1'!E898&lt;&gt;"",'[1]Vmesna vrtilna_SKLOP1'!D898,"")=0,"",IF('[1]Vmesna vrtilna_SKLOP1'!E898&lt;&gt;"",'[1]Vmesna vrtilna_SKLOP1'!D898,""))</f>
        <v>Odvoz na deponijo</v>
      </c>
      <c r="F898" s="18" t="str">
        <f>IF('[1]Vmesna vrtilna_SKLOP1'!E898&lt;&gt;"",'[1]Vmesna vrtilna_SKLOP1'!E898,"")</f>
        <v>Odvoz na deponijo</v>
      </c>
      <c r="G898" s="15" t="str">
        <f>IF('[1]Vmesna vrtilna_SKLOP1'!E898&lt;&gt;"",'[1]Vmesna vrtilna_SKLOP1'!F898,"")</f>
        <v>[m1]</v>
      </c>
      <c r="H898" s="19">
        <f>IF('[1]Vmesna vrtilna_SKLOP1'!F898&lt;&gt;"",'[1]Vmesna vrtilna_SKLOP1'!I898,"")</f>
        <v>83.84</v>
      </c>
      <c r="I898" s="20" t="str">
        <f>IF(I897="Skupaj:","DDV (22%):",IF(I897="DDV (22%):","Skupaj z DDV:",IF(AND('[1]Vmesna vrtilna_SKLOP1'!C898&lt;&gt;"",'[1]Vmesna vrtilna_SKLOP1'!E898=""),"Skupaj:","")))</f>
        <v/>
      </c>
      <c r="J898" s="21">
        <f t="shared" si="27"/>
        <v>0</v>
      </c>
      <c r="K898" s="21">
        <f>IF(I898="Skupaj z DDV:",SUM(K896,K897),IF(I898="DDV (22%):",K897*0.22,IF(AND('[1]Vmesna vrtilna_SKLOP1'!C898&lt;&gt;"",'[1]Vmesna vrtilna_SKLOP1'!D898=""),'[1]Vmesna vrtilna_SKLOP1'!J898,IF(F898&lt;&gt;"",IF('[1]Vmesna vrtilna_SKLOP1'!J898&lt;&gt;"",'[1]Vmesna vrtilna_SKLOP1'!J898,""),""))))</f>
        <v>251.51999999999998</v>
      </c>
      <c r="L898" s="22">
        <f>IF(I897="Skupaj:","DDV (22%):",IF(I897="DDV (22%):","Skupaj z DDV:",IF(AND('[1]Vmesna vrtilna_SKLOP1'!C898&lt;&gt;"",'[1]Vmesna vrtilna_SKLOP1'!E898=""),"Skupaj:",IF(AND('[1]Vmesna vrtilna_SKLOP1'!C898&lt;&gt;"",'[1]Vmesna vrtilna_SKLOP1'!D898=""),'[1]Vmesna vrtilna_SKLOP1'!J898,IF(F898&lt;&gt;"",IF('[1]Vmesna vrtilna_SKLOP1'!J898&lt;&gt;"",'[1]Vmesna vrtilna_SKLOP1'!J898,""),"")))))</f>
        <v>251.51999999999998</v>
      </c>
      <c r="M898" s="22">
        <f t="shared" si="26"/>
        <v>0</v>
      </c>
      <c r="N898" s="22" t="str">
        <f>IF(IFERROR(VLOOKUP(B898,'[1]Vmesna vrtilna_SKLOP1'!B:J,7,0),"")=0,"",IFERROR(VLOOKUP(B898,'[1]Vmesna vrtilna_SKLOP1'!B:J,7,0),""))</f>
        <v/>
      </c>
      <c r="O898" s="22"/>
    </row>
    <row r="899" spans="2:15" ht="15" customHeight="1" x14ac:dyDescent="0.3">
      <c r="B899" s="15" t="str">
        <f>IF(AND('[1]Vmesna vrtilna_SKLOP1'!B899&lt;&gt;"",'[1]Vmesna vrtilna_SKLOP1'!C899&lt;&gt;""),IF('[1]Vmesna vrtilna_SKLOP1'!B899&lt;&gt;"",'[1]Vmesna vrtilna_SKLOP1'!B899,""),"")</f>
        <v/>
      </c>
      <c r="C899" s="16" t="str">
        <f>IF(OR(C898="Posebna oblika",C898="Kulturno zaščiten objekt",C898="Kulturno zaščiten objekt, Posebna oblika"),"Glej zavihek POSEBNI POGOJI",IF(SUM(N898:Q898)=1,"Posebna oblika",IF(SUM(N898:Q898)=10,"Kulturno zaščiten objekt",IF(SUM(N898:Q898)=11,"Kulturno zaščiten objekt, Posebna oblika",IF(AND('[1]Vmesna vrtilna_SKLOP1'!C899&lt;&gt;"",'[1]Vmesna vrtilna_SKLOP1'!D899&lt;&gt;""),IF('[1]Vmesna vrtilna_SKLOP1'!C899&lt;&gt;"",'[1]Vmesna vrtilna_SKLOP1'!C899,""),"")))))</f>
        <v/>
      </c>
      <c r="D899" s="17" t="str">
        <f>IF(IFERROR(VLOOKUP(B899,'[1]Vmesna vrtilna_SKLOP1'!B:J,6,0),"")=0,"",IFERROR(VLOOKUP(B899,'[1]Vmesna vrtilna_SKLOP1'!B:J,6,0),""))</f>
        <v/>
      </c>
      <c r="E899" s="16" t="str">
        <f>IF(IF('[1]Vmesna vrtilna_SKLOP1'!E899&lt;&gt;"",'[1]Vmesna vrtilna_SKLOP1'!D899,"")=0,"",IF('[1]Vmesna vrtilna_SKLOP1'!E899&lt;&gt;"",'[1]Vmesna vrtilna_SKLOP1'!D899,""))</f>
        <v/>
      </c>
      <c r="F899" s="18" t="str">
        <f>IF('[1]Vmesna vrtilna_SKLOP1'!E899&lt;&gt;"",'[1]Vmesna vrtilna_SKLOP1'!E899,"")</f>
        <v/>
      </c>
      <c r="G899" s="15" t="str">
        <f>IF('[1]Vmesna vrtilna_SKLOP1'!E899&lt;&gt;"",'[1]Vmesna vrtilna_SKLOP1'!F899,"")</f>
        <v/>
      </c>
      <c r="H899" s="19" t="str">
        <f>IF('[1]Vmesna vrtilna_SKLOP1'!F899&lt;&gt;"",'[1]Vmesna vrtilna_SKLOP1'!I899,"")</f>
        <v/>
      </c>
      <c r="I899" s="20" t="str">
        <f>IF(I898="Skupaj:","DDV (22%):",IF(I898="DDV (22%):","Skupaj z DDV:",IF(AND('[1]Vmesna vrtilna_SKLOP1'!C899&lt;&gt;"",'[1]Vmesna vrtilna_SKLOP1'!E899=""),"Skupaj:","")))</f>
        <v/>
      </c>
      <c r="J899" s="21" t="str">
        <f t="shared" si="27"/>
        <v/>
      </c>
      <c r="K899" s="21" t="str">
        <f>IF(I899="Skupaj z DDV:",SUM(K897,K898),IF(I899="DDV (22%):",K898*0.22,IF(AND('[1]Vmesna vrtilna_SKLOP1'!C899&lt;&gt;"",'[1]Vmesna vrtilna_SKLOP1'!D899=""),'[1]Vmesna vrtilna_SKLOP1'!J899,IF(F899&lt;&gt;"",IF('[1]Vmesna vrtilna_SKLOP1'!J899&lt;&gt;"",'[1]Vmesna vrtilna_SKLOP1'!J899,""),""))))</f>
        <v/>
      </c>
      <c r="L899" s="22" t="str">
        <f>IF(I898="Skupaj:","DDV (22%):",IF(I898="DDV (22%):","Skupaj z DDV:",IF(AND('[1]Vmesna vrtilna_SKLOP1'!C899&lt;&gt;"",'[1]Vmesna vrtilna_SKLOP1'!E899=""),"Skupaj:",IF(AND('[1]Vmesna vrtilna_SKLOP1'!C899&lt;&gt;"",'[1]Vmesna vrtilna_SKLOP1'!D899=""),'[1]Vmesna vrtilna_SKLOP1'!J899,IF(F899&lt;&gt;"",IF('[1]Vmesna vrtilna_SKLOP1'!J899&lt;&gt;"",'[1]Vmesna vrtilna_SKLOP1'!J899,""),"")))))</f>
        <v/>
      </c>
      <c r="M899" s="22">
        <f t="shared" ref="M899:M962" si="28">IF(AND(B899&gt;0,B899&lt;100000),J899,IF(OR(I899="Skupaj:",I899="DDV (22%):",I899="Skupaj z DDV:"),M898,SUM(M898,J899)))</f>
        <v>0</v>
      </c>
      <c r="N899" s="22" t="str">
        <f>IF(IFERROR(VLOOKUP(B899,'[1]Vmesna vrtilna_SKLOP1'!B:J,7,0),"")=0,"",IFERROR(VLOOKUP(B899,'[1]Vmesna vrtilna_SKLOP1'!B:J,7,0),""))</f>
        <v/>
      </c>
      <c r="O899" s="22"/>
    </row>
    <row r="900" spans="2:15" ht="15" customHeight="1" x14ac:dyDescent="0.3">
      <c r="B900" s="15" t="str">
        <f>IF(AND('[1]Vmesna vrtilna_SKLOP1'!B900&lt;&gt;"",'[1]Vmesna vrtilna_SKLOP1'!C900&lt;&gt;""),IF('[1]Vmesna vrtilna_SKLOP1'!B900&lt;&gt;"",'[1]Vmesna vrtilna_SKLOP1'!B900,""),"")</f>
        <v/>
      </c>
      <c r="C900" s="16" t="str">
        <f>IF(OR(C899="Posebna oblika",C899="Kulturno zaščiten objekt",C899="Kulturno zaščiten objekt, Posebna oblika"),"Glej zavihek POSEBNI POGOJI",IF(SUM(N899:Q899)=1,"Posebna oblika",IF(SUM(N899:Q899)=10,"Kulturno zaščiten objekt",IF(SUM(N899:Q899)=11,"Kulturno zaščiten objekt, Posebna oblika",IF(AND('[1]Vmesna vrtilna_SKLOP1'!C900&lt;&gt;"",'[1]Vmesna vrtilna_SKLOP1'!D900&lt;&gt;""),IF('[1]Vmesna vrtilna_SKLOP1'!C900&lt;&gt;"",'[1]Vmesna vrtilna_SKLOP1'!C900,""),"")))))</f>
        <v/>
      </c>
      <c r="D900" s="17" t="str">
        <f>IF(IFERROR(VLOOKUP(B900,'[1]Vmesna vrtilna_SKLOP1'!B:J,6,0),"")=0,"",IFERROR(VLOOKUP(B900,'[1]Vmesna vrtilna_SKLOP1'!B:J,6,0),""))</f>
        <v/>
      </c>
      <c r="E900" s="16" t="str">
        <f>IF(IF('[1]Vmesna vrtilna_SKLOP1'!E900&lt;&gt;"",'[1]Vmesna vrtilna_SKLOP1'!D900,"")=0,"",IF('[1]Vmesna vrtilna_SKLOP1'!E900&lt;&gt;"",'[1]Vmesna vrtilna_SKLOP1'!D900,""))</f>
        <v>Slikopleskarska dela</v>
      </c>
      <c r="F900" s="18" t="str">
        <f>IF('[1]Vmesna vrtilna_SKLOP1'!E900&lt;&gt;"",'[1]Vmesna vrtilna_SKLOP1'!E900,"")</f>
        <v>Slikopleskarska dela na špaletah</v>
      </c>
      <c r="G900" s="15" t="str">
        <f>IF('[1]Vmesna vrtilna_SKLOP1'!E900&lt;&gt;"",'[1]Vmesna vrtilna_SKLOP1'!F900,"")</f>
        <v>[m1]</v>
      </c>
      <c r="H900" s="19">
        <f>IF('[1]Vmesna vrtilna_SKLOP1'!F900&lt;&gt;"",'[1]Vmesna vrtilna_SKLOP1'!I900,"")</f>
        <v>50.860000000000014</v>
      </c>
      <c r="I900" s="20" t="str">
        <f>IF(I899="Skupaj:","DDV (22%):",IF(I899="DDV (22%):","Skupaj z DDV:",IF(AND('[1]Vmesna vrtilna_SKLOP1'!C900&lt;&gt;"",'[1]Vmesna vrtilna_SKLOP1'!E900=""),"Skupaj:","")))</f>
        <v/>
      </c>
      <c r="J900" s="21">
        <f t="shared" ref="J900:J963" si="29">IFERROR(IF(I900="Skupaj:",M900,IF(I900="Skupaj z DDV:",SUM(J898,J899),IF(I900="DDV (22%):",J899*0.22,IF(F900&lt;&gt;"",H900*I900,"")))),0)</f>
        <v>0</v>
      </c>
      <c r="K900" s="21">
        <f>IF(I900="Skupaj z DDV:",SUM(K898,K899),IF(I900="DDV (22%):",K899*0.22,IF(AND('[1]Vmesna vrtilna_SKLOP1'!C900&lt;&gt;"",'[1]Vmesna vrtilna_SKLOP1'!D900=""),'[1]Vmesna vrtilna_SKLOP1'!J900,IF(F900&lt;&gt;"",IF('[1]Vmesna vrtilna_SKLOP1'!J900&lt;&gt;"",'[1]Vmesna vrtilna_SKLOP1'!J900,""),""))))</f>
        <v>670.72</v>
      </c>
      <c r="L900" s="22">
        <f>IF(I899="Skupaj:","DDV (22%):",IF(I899="DDV (22%):","Skupaj z DDV:",IF(AND('[1]Vmesna vrtilna_SKLOP1'!C900&lt;&gt;"",'[1]Vmesna vrtilna_SKLOP1'!E900=""),"Skupaj:",IF(AND('[1]Vmesna vrtilna_SKLOP1'!C900&lt;&gt;"",'[1]Vmesna vrtilna_SKLOP1'!D900=""),'[1]Vmesna vrtilna_SKLOP1'!J900,IF(F900&lt;&gt;"",IF('[1]Vmesna vrtilna_SKLOP1'!J900&lt;&gt;"",'[1]Vmesna vrtilna_SKLOP1'!J900,""),"")))))</f>
        <v>670.72</v>
      </c>
      <c r="M900" s="22">
        <f t="shared" si="28"/>
        <v>0</v>
      </c>
      <c r="N900" s="22" t="str">
        <f>IF(IFERROR(VLOOKUP(B900,'[1]Vmesna vrtilna_SKLOP1'!B:J,7,0),"")=0,"",IFERROR(VLOOKUP(B900,'[1]Vmesna vrtilna_SKLOP1'!B:J,7,0),""))</f>
        <v/>
      </c>
      <c r="O900" s="22"/>
    </row>
    <row r="901" spans="2:15" ht="15" customHeight="1" x14ac:dyDescent="0.3">
      <c r="B901" s="15" t="str">
        <f>IF(AND('[1]Vmesna vrtilna_SKLOP1'!B901&lt;&gt;"",'[1]Vmesna vrtilna_SKLOP1'!C901&lt;&gt;""),IF('[1]Vmesna vrtilna_SKLOP1'!B901&lt;&gt;"",'[1]Vmesna vrtilna_SKLOP1'!B901,""),"")</f>
        <v/>
      </c>
      <c r="C901" s="16" t="str">
        <f>IF(OR(C900="Posebna oblika",C900="Kulturno zaščiten objekt",C900="Kulturno zaščiten objekt, Posebna oblika"),"Glej zavihek POSEBNI POGOJI",IF(SUM(N900:Q900)=1,"Posebna oblika",IF(SUM(N900:Q900)=10,"Kulturno zaščiten objekt",IF(SUM(N900:Q900)=11,"Kulturno zaščiten objekt, Posebna oblika",IF(AND('[1]Vmesna vrtilna_SKLOP1'!C901&lt;&gt;"",'[1]Vmesna vrtilna_SKLOP1'!D901&lt;&gt;""),IF('[1]Vmesna vrtilna_SKLOP1'!C901&lt;&gt;"",'[1]Vmesna vrtilna_SKLOP1'!C901,""),"")))))</f>
        <v/>
      </c>
      <c r="D901" s="17" t="str">
        <f>IF(IFERROR(VLOOKUP(B901,'[1]Vmesna vrtilna_SKLOP1'!B:J,6,0),"")=0,"",IFERROR(VLOOKUP(B901,'[1]Vmesna vrtilna_SKLOP1'!B:J,6,0),""))</f>
        <v/>
      </c>
      <c r="E901" s="16" t="str">
        <f>IF(IF('[1]Vmesna vrtilna_SKLOP1'!E901&lt;&gt;"",'[1]Vmesna vrtilna_SKLOP1'!D901,"")=0,"",IF('[1]Vmesna vrtilna_SKLOP1'!E901&lt;&gt;"",'[1]Vmesna vrtilna_SKLOP1'!D901,""))</f>
        <v/>
      </c>
      <c r="F901" s="18" t="str">
        <f>IF('[1]Vmesna vrtilna_SKLOP1'!E901&lt;&gt;"",'[1]Vmesna vrtilna_SKLOP1'!E901,"")</f>
        <v/>
      </c>
      <c r="G901" s="15" t="str">
        <f>IF('[1]Vmesna vrtilna_SKLOP1'!E901&lt;&gt;"",'[1]Vmesna vrtilna_SKLOP1'!F901,"")</f>
        <v/>
      </c>
      <c r="H901" s="19" t="str">
        <f>IF('[1]Vmesna vrtilna_SKLOP1'!F901&lt;&gt;"",'[1]Vmesna vrtilna_SKLOP1'!I901,"")</f>
        <v/>
      </c>
      <c r="I901" s="20" t="str">
        <f>IF(I900="Skupaj:","DDV (22%):",IF(I900="DDV (22%):","Skupaj z DDV:",IF(AND('[1]Vmesna vrtilna_SKLOP1'!C901&lt;&gt;"",'[1]Vmesna vrtilna_SKLOP1'!E901=""),"Skupaj:","")))</f>
        <v/>
      </c>
      <c r="J901" s="21" t="str">
        <f t="shared" si="29"/>
        <v/>
      </c>
      <c r="K901" s="21" t="str">
        <f>IF(I901="Skupaj z DDV:",SUM(K899,K900),IF(I901="DDV (22%):",K900*0.22,IF(AND('[1]Vmesna vrtilna_SKLOP1'!C901&lt;&gt;"",'[1]Vmesna vrtilna_SKLOP1'!D901=""),'[1]Vmesna vrtilna_SKLOP1'!J901,IF(F901&lt;&gt;"",IF('[1]Vmesna vrtilna_SKLOP1'!J901&lt;&gt;"",'[1]Vmesna vrtilna_SKLOP1'!J901,""),""))))</f>
        <v/>
      </c>
      <c r="L901" s="22" t="str">
        <f>IF(I900="Skupaj:","DDV (22%):",IF(I900="DDV (22%):","Skupaj z DDV:",IF(AND('[1]Vmesna vrtilna_SKLOP1'!C901&lt;&gt;"",'[1]Vmesna vrtilna_SKLOP1'!E901=""),"Skupaj:",IF(AND('[1]Vmesna vrtilna_SKLOP1'!C901&lt;&gt;"",'[1]Vmesna vrtilna_SKLOP1'!D901=""),'[1]Vmesna vrtilna_SKLOP1'!J901,IF(F901&lt;&gt;"",IF('[1]Vmesna vrtilna_SKLOP1'!J901&lt;&gt;"",'[1]Vmesna vrtilna_SKLOP1'!J901,""),"")))))</f>
        <v/>
      </c>
      <c r="M901" s="22">
        <f t="shared" si="28"/>
        <v>0</v>
      </c>
      <c r="N901" s="22" t="str">
        <f>IF(IFERROR(VLOOKUP(B901,'[1]Vmesna vrtilna_SKLOP1'!B:J,7,0),"")=0,"",IFERROR(VLOOKUP(B901,'[1]Vmesna vrtilna_SKLOP1'!B:J,7,0),""))</f>
        <v/>
      </c>
      <c r="O901" s="22"/>
    </row>
    <row r="902" spans="2:15" ht="15" customHeight="1" x14ac:dyDescent="0.3">
      <c r="B902" s="15" t="str">
        <f>IF(AND('[1]Vmesna vrtilna_SKLOP1'!B902&lt;&gt;"",'[1]Vmesna vrtilna_SKLOP1'!C902&lt;&gt;""),IF('[1]Vmesna vrtilna_SKLOP1'!B902&lt;&gt;"",'[1]Vmesna vrtilna_SKLOP1'!B902,""),"")</f>
        <v/>
      </c>
      <c r="C902" s="16" t="str">
        <f>IF(OR(C901="Posebna oblika",C901="Kulturno zaščiten objekt",C901="Kulturno zaščiten objekt, Posebna oblika"),"Glej zavihek POSEBNI POGOJI",IF(SUM(N901:Q901)=1,"Posebna oblika",IF(SUM(N901:Q901)=10,"Kulturno zaščiten objekt",IF(SUM(N901:Q901)=11,"Kulturno zaščiten objekt, Posebna oblika",IF(AND('[1]Vmesna vrtilna_SKLOP1'!C902&lt;&gt;"",'[1]Vmesna vrtilna_SKLOP1'!D902&lt;&gt;""),IF('[1]Vmesna vrtilna_SKLOP1'!C902&lt;&gt;"",'[1]Vmesna vrtilna_SKLOP1'!C902,""),"")))))</f>
        <v/>
      </c>
      <c r="D902" s="17" t="str">
        <f>IF(IFERROR(VLOOKUP(B902,'[1]Vmesna vrtilna_SKLOP1'!B:J,6,0),"")=0,"",IFERROR(VLOOKUP(B902,'[1]Vmesna vrtilna_SKLOP1'!B:J,6,0),""))</f>
        <v/>
      </c>
      <c r="E902" s="16" t="str">
        <f>IF(IF('[1]Vmesna vrtilna_SKLOP1'!E902&lt;&gt;"",'[1]Vmesna vrtilna_SKLOP1'!D902,"")=0,"",IF('[1]Vmesna vrtilna_SKLOP1'!E902&lt;&gt;"",'[1]Vmesna vrtilna_SKLOP1'!D902,""))</f>
        <v/>
      </c>
      <c r="F902" s="18" t="str">
        <f>IF('[1]Vmesna vrtilna_SKLOP1'!E902&lt;&gt;"",'[1]Vmesna vrtilna_SKLOP1'!E902,"")</f>
        <v/>
      </c>
      <c r="G902" s="15" t="str">
        <f>IF('[1]Vmesna vrtilna_SKLOP1'!E902&lt;&gt;"",'[1]Vmesna vrtilna_SKLOP1'!F902,"")</f>
        <v/>
      </c>
      <c r="H902" s="19" t="str">
        <f>IF('[1]Vmesna vrtilna_SKLOP1'!F902&lt;&gt;"",'[1]Vmesna vrtilna_SKLOP1'!I902,"")</f>
        <v/>
      </c>
      <c r="I902" s="20" t="str">
        <f>IF(I901="Skupaj:","DDV (22%):",IF(I901="DDV (22%):","Skupaj z DDV:",IF(AND('[1]Vmesna vrtilna_SKLOP1'!C902&lt;&gt;"",'[1]Vmesna vrtilna_SKLOP1'!E902=""),"Skupaj:","")))</f>
        <v>Skupaj:</v>
      </c>
      <c r="J902" s="21">
        <f t="shared" si="29"/>
        <v>0</v>
      </c>
      <c r="K902" s="21">
        <f>IF(I902="Skupaj z DDV:",SUM(K900,K901),IF(I902="DDV (22%):",K901*0.22,IF(AND('[1]Vmesna vrtilna_SKLOP1'!C902&lt;&gt;"",'[1]Vmesna vrtilna_SKLOP1'!D902=""),'[1]Vmesna vrtilna_SKLOP1'!J902,IF(F902&lt;&gt;"",IF('[1]Vmesna vrtilna_SKLOP1'!J902&lt;&gt;"",'[1]Vmesna vrtilna_SKLOP1'!J902,""),""))))</f>
        <v>19966.196096393054</v>
      </c>
      <c r="L902" s="22" t="str">
        <f>IF(I901="Skupaj:","DDV (22%):",IF(I901="DDV (22%):","Skupaj z DDV:",IF(AND('[1]Vmesna vrtilna_SKLOP1'!C902&lt;&gt;"",'[1]Vmesna vrtilna_SKLOP1'!E902=""),"Skupaj:",IF(AND('[1]Vmesna vrtilna_SKLOP1'!C902&lt;&gt;"",'[1]Vmesna vrtilna_SKLOP1'!D902=""),'[1]Vmesna vrtilna_SKLOP1'!J902,IF(F902&lt;&gt;"",IF('[1]Vmesna vrtilna_SKLOP1'!J902&lt;&gt;"",'[1]Vmesna vrtilna_SKLOP1'!J902,""),"")))))</f>
        <v>Skupaj:</v>
      </c>
      <c r="M902" s="22">
        <f t="shared" si="28"/>
        <v>0</v>
      </c>
      <c r="N902" s="22" t="str">
        <f>IF(IFERROR(VLOOKUP(B902,'[1]Vmesna vrtilna_SKLOP1'!B:J,7,0),"")=0,"",IFERROR(VLOOKUP(B902,'[1]Vmesna vrtilna_SKLOP1'!B:J,7,0),""))</f>
        <v/>
      </c>
      <c r="O902" s="22"/>
    </row>
    <row r="903" spans="2:15" ht="15" customHeight="1" x14ac:dyDescent="0.3">
      <c r="B903" s="15" t="str">
        <f>IF(AND('[1]Vmesna vrtilna_SKLOP1'!B903&lt;&gt;"",'[1]Vmesna vrtilna_SKLOP1'!C903&lt;&gt;""),IF('[1]Vmesna vrtilna_SKLOP1'!B903&lt;&gt;"",'[1]Vmesna vrtilna_SKLOP1'!B903,""),"")</f>
        <v/>
      </c>
      <c r="C903" s="16" t="str">
        <f>IF(OR(C902="Posebna oblika",C902="Kulturno zaščiten objekt",C902="Kulturno zaščiten objekt, Posebna oblika"),"Glej zavihek POSEBNI POGOJI",IF(SUM(N902:Q902)=1,"Posebna oblika",IF(SUM(N902:Q902)=10,"Kulturno zaščiten objekt",IF(SUM(N902:Q902)=11,"Kulturno zaščiten objekt, Posebna oblika",IF(AND('[1]Vmesna vrtilna_SKLOP1'!C903&lt;&gt;"",'[1]Vmesna vrtilna_SKLOP1'!D903&lt;&gt;""),IF('[1]Vmesna vrtilna_SKLOP1'!C903&lt;&gt;"",'[1]Vmesna vrtilna_SKLOP1'!C903,""),"")))))</f>
        <v/>
      </c>
      <c r="D903" s="17" t="str">
        <f>IF(IFERROR(VLOOKUP(B903,'[1]Vmesna vrtilna_SKLOP1'!B:J,6,0),"")=0,"",IFERROR(VLOOKUP(B903,'[1]Vmesna vrtilna_SKLOP1'!B:J,6,0),""))</f>
        <v/>
      </c>
      <c r="E903" s="16" t="str">
        <f>IF(IF('[1]Vmesna vrtilna_SKLOP1'!E903&lt;&gt;"",'[1]Vmesna vrtilna_SKLOP1'!D903,"")=0,"",IF('[1]Vmesna vrtilna_SKLOP1'!E903&lt;&gt;"",'[1]Vmesna vrtilna_SKLOP1'!D903,""))</f>
        <v/>
      </c>
      <c r="F903" s="18" t="str">
        <f>IF('[1]Vmesna vrtilna_SKLOP1'!E903&lt;&gt;"",'[1]Vmesna vrtilna_SKLOP1'!E903,"")</f>
        <v/>
      </c>
      <c r="G903" s="15" t="str">
        <f>IF('[1]Vmesna vrtilna_SKLOP1'!E903&lt;&gt;"",'[1]Vmesna vrtilna_SKLOP1'!F903,"")</f>
        <v/>
      </c>
      <c r="H903" s="19" t="str">
        <f>IF('[1]Vmesna vrtilna_SKLOP1'!F903&lt;&gt;"",'[1]Vmesna vrtilna_SKLOP1'!I903,"")</f>
        <v/>
      </c>
      <c r="I903" s="20" t="str">
        <f>IF(I902="Skupaj:","DDV (22%):",IF(I902="DDV (22%):","Skupaj z DDV:",IF(AND('[1]Vmesna vrtilna_SKLOP1'!C903&lt;&gt;"",'[1]Vmesna vrtilna_SKLOP1'!E903=""),"Skupaj:","")))</f>
        <v>DDV (22%):</v>
      </c>
      <c r="J903" s="21">
        <f t="shared" si="29"/>
        <v>0</v>
      </c>
      <c r="K903" s="21">
        <f>IF(I903="Skupaj z DDV:",SUM(K901,K902),IF(I903="DDV (22%):",K902*0.22,IF(AND('[1]Vmesna vrtilna_SKLOP1'!C903&lt;&gt;"",'[1]Vmesna vrtilna_SKLOP1'!D903=""),'[1]Vmesna vrtilna_SKLOP1'!J903,IF(F903&lt;&gt;"",IF('[1]Vmesna vrtilna_SKLOP1'!J903&lt;&gt;"",'[1]Vmesna vrtilna_SKLOP1'!J903,""),""))))</f>
        <v>4392.5631412064722</v>
      </c>
      <c r="L903" s="22" t="str">
        <f>IF(I902="Skupaj:","DDV (22%):",IF(I902="DDV (22%):","Skupaj z DDV:",IF(AND('[1]Vmesna vrtilna_SKLOP1'!C903&lt;&gt;"",'[1]Vmesna vrtilna_SKLOP1'!E903=""),"Skupaj:",IF(AND('[1]Vmesna vrtilna_SKLOP1'!C903&lt;&gt;"",'[1]Vmesna vrtilna_SKLOP1'!D903=""),'[1]Vmesna vrtilna_SKLOP1'!J903,IF(F903&lt;&gt;"",IF('[1]Vmesna vrtilna_SKLOP1'!J903&lt;&gt;"",'[1]Vmesna vrtilna_SKLOP1'!J903,""),"")))))</f>
        <v>DDV (22%):</v>
      </c>
      <c r="M903" s="22">
        <f t="shared" si="28"/>
        <v>0</v>
      </c>
      <c r="N903" s="22" t="str">
        <f>IF(IFERROR(VLOOKUP(B903,'[1]Vmesna vrtilna_SKLOP1'!B:J,7,0),"")=0,"",IFERROR(VLOOKUP(B903,'[1]Vmesna vrtilna_SKLOP1'!B:J,7,0),""))</f>
        <v/>
      </c>
      <c r="O903" s="22"/>
    </row>
    <row r="904" spans="2:15" ht="15" customHeight="1" x14ac:dyDescent="0.3">
      <c r="B904" s="15" t="str">
        <f>IF(AND('[1]Vmesna vrtilna_SKLOP1'!B904&lt;&gt;"",'[1]Vmesna vrtilna_SKLOP1'!C904&lt;&gt;""),IF('[1]Vmesna vrtilna_SKLOP1'!B904&lt;&gt;"",'[1]Vmesna vrtilna_SKLOP1'!B904,""),"")</f>
        <v/>
      </c>
      <c r="C904" s="16" t="str">
        <f>IF(OR(C903="Posebna oblika",C903="Kulturno zaščiten objekt",C903="Kulturno zaščiten objekt, Posebna oblika"),"Glej zavihek POSEBNI POGOJI",IF(SUM(N903:Q903)=1,"Posebna oblika",IF(SUM(N903:Q903)=10,"Kulturno zaščiten objekt",IF(SUM(N903:Q903)=11,"Kulturno zaščiten objekt, Posebna oblika",IF(AND('[1]Vmesna vrtilna_SKLOP1'!C904&lt;&gt;"",'[1]Vmesna vrtilna_SKLOP1'!D904&lt;&gt;""),IF('[1]Vmesna vrtilna_SKLOP1'!C904&lt;&gt;"",'[1]Vmesna vrtilna_SKLOP1'!C904,""),"")))))</f>
        <v/>
      </c>
      <c r="D904" s="17" t="str">
        <f>IF(IFERROR(VLOOKUP(B904,'[1]Vmesna vrtilna_SKLOP1'!B:J,6,0),"")=0,"",IFERROR(VLOOKUP(B904,'[1]Vmesna vrtilna_SKLOP1'!B:J,6,0),""))</f>
        <v/>
      </c>
      <c r="E904" s="16" t="str">
        <f>IF(IF('[1]Vmesna vrtilna_SKLOP1'!E904&lt;&gt;"",'[1]Vmesna vrtilna_SKLOP1'!D904,"")=0,"",IF('[1]Vmesna vrtilna_SKLOP1'!E904&lt;&gt;"",'[1]Vmesna vrtilna_SKLOP1'!D904,""))</f>
        <v/>
      </c>
      <c r="F904" s="18" t="str">
        <f>IF('[1]Vmesna vrtilna_SKLOP1'!E904&lt;&gt;"",'[1]Vmesna vrtilna_SKLOP1'!E904,"")</f>
        <v/>
      </c>
      <c r="G904" s="15" t="str">
        <f>IF('[1]Vmesna vrtilna_SKLOP1'!E904&lt;&gt;"",'[1]Vmesna vrtilna_SKLOP1'!F904,"")</f>
        <v/>
      </c>
      <c r="H904" s="19" t="str">
        <f>IF('[1]Vmesna vrtilna_SKLOP1'!F904&lt;&gt;"",'[1]Vmesna vrtilna_SKLOP1'!I904,"")</f>
        <v/>
      </c>
      <c r="I904" s="20" t="str">
        <f>IF(I903="Skupaj:","DDV (22%):",IF(I903="DDV (22%):","Skupaj z DDV:",IF(AND('[1]Vmesna vrtilna_SKLOP1'!C904&lt;&gt;"",'[1]Vmesna vrtilna_SKLOP1'!E904=""),"Skupaj:","")))</f>
        <v>Skupaj z DDV:</v>
      </c>
      <c r="J904" s="21">
        <f t="shared" si="29"/>
        <v>0</v>
      </c>
      <c r="K904" s="21">
        <f>IF(I904="Skupaj z DDV:",SUM(K902,K903),IF(I904="DDV (22%):",K903*0.22,IF(AND('[1]Vmesna vrtilna_SKLOP1'!C904&lt;&gt;"",'[1]Vmesna vrtilna_SKLOP1'!D904=""),'[1]Vmesna vrtilna_SKLOP1'!J904,IF(F904&lt;&gt;"",IF('[1]Vmesna vrtilna_SKLOP1'!J904&lt;&gt;"",'[1]Vmesna vrtilna_SKLOP1'!J904,""),""))))</f>
        <v>24358.759237599526</v>
      </c>
      <c r="L904" s="22" t="str">
        <f>IF(I903="Skupaj:","DDV (22%):",IF(I903="DDV (22%):","Skupaj z DDV:",IF(AND('[1]Vmesna vrtilna_SKLOP1'!C904&lt;&gt;"",'[1]Vmesna vrtilna_SKLOP1'!E904=""),"Skupaj:",IF(AND('[1]Vmesna vrtilna_SKLOP1'!C904&lt;&gt;"",'[1]Vmesna vrtilna_SKLOP1'!D904=""),'[1]Vmesna vrtilna_SKLOP1'!J904,IF(F904&lt;&gt;"",IF('[1]Vmesna vrtilna_SKLOP1'!J904&lt;&gt;"",'[1]Vmesna vrtilna_SKLOP1'!J904,""),"")))))</f>
        <v>Skupaj z DDV:</v>
      </c>
      <c r="M904" s="22">
        <f t="shared" si="28"/>
        <v>0</v>
      </c>
      <c r="N904" s="22" t="str">
        <f>IF(IFERROR(VLOOKUP(B904,'[1]Vmesna vrtilna_SKLOP1'!B:J,7,0),"")=0,"",IFERROR(VLOOKUP(B904,'[1]Vmesna vrtilna_SKLOP1'!B:J,7,0),""))</f>
        <v/>
      </c>
      <c r="O904" s="22"/>
    </row>
    <row r="905" spans="2:15" ht="15" customHeight="1" x14ac:dyDescent="0.3">
      <c r="B905" s="15">
        <f>IF(AND('[1]Vmesna vrtilna_SKLOP1'!B905&lt;&gt;"",'[1]Vmesna vrtilna_SKLOP1'!C905&lt;&gt;""),IF('[1]Vmesna vrtilna_SKLOP1'!B905&lt;&gt;"",'[1]Vmesna vrtilna_SKLOP1'!B905,""),"")</f>
        <v>28</v>
      </c>
      <c r="C905" s="16" t="str">
        <f>IF(OR(C904="Posebna oblika",C904="Kulturno zaščiten objekt",C904="Kulturno zaščiten objekt, Posebna oblika"),"Glej zavihek POSEBNI POGOJI",IF(SUM(N904:Q904)=1,"Posebna oblika",IF(SUM(N904:Q904)=10,"Kulturno zaščiten objekt",IF(SUM(N904:Q904)=11,"Kulturno zaščiten objekt, Posebna oblika",IF(AND('[1]Vmesna vrtilna_SKLOP1'!C905&lt;&gt;"",'[1]Vmesna vrtilna_SKLOP1'!D905&lt;&gt;""),IF('[1]Vmesna vrtilna_SKLOP1'!C905&lt;&gt;"",'[1]Vmesna vrtilna_SKLOP1'!C905,""),"")))))</f>
        <v>Ponoviče 13</v>
      </c>
      <c r="D905" s="17">
        <f>IF(IFERROR(VLOOKUP(B905,'[1]Vmesna vrtilna_SKLOP1'!B:J,6,0),"")=0,"",IFERROR(VLOOKUP(B905,'[1]Vmesna vrtilna_SKLOP1'!B:J,6,0),""))</f>
        <v>1</v>
      </c>
      <c r="E905" s="16" t="str">
        <f>IF(IF('[1]Vmesna vrtilna_SKLOP1'!E905&lt;&gt;"",'[1]Vmesna vrtilna_SKLOP1'!D905,"")=0,"",IF('[1]Vmesna vrtilna_SKLOP1'!E905&lt;&gt;"",'[1]Vmesna vrtilna_SKLOP1'!D905,""))</f>
        <v>Okna/Vrata</v>
      </c>
      <c r="F905" s="18" t="str">
        <f>IF('[1]Vmesna vrtilna_SKLOP1'!E905&lt;&gt;"",'[1]Vmesna vrtilna_SKLOP1'!E905,"")</f>
        <v>Enokrilno okno (tip: O1); dim. ŠxV: 0,96x1,43m; Material: Les ; steklo 6/16Ar/4; Rw,st.=36 (Rw,st.+Ctr ≥ 31 dB)</v>
      </c>
      <c r="G905" s="15" t="str">
        <f>IF('[1]Vmesna vrtilna_SKLOP1'!E905&lt;&gt;"",'[1]Vmesna vrtilna_SKLOP1'!F905,"")</f>
        <v>[kos]</v>
      </c>
      <c r="H905" s="19">
        <f>IF('[1]Vmesna vrtilna_SKLOP1'!F905&lt;&gt;"",'[1]Vmesna vrtilna_SKLOP1'!I905,"")</f>
        <v>1</v>
      </c>
      <c r="I905" s="20" t="str">
        <f>IF(I904="Skupaj:","DDV (22%):",IF(I904="DDV (22%):","Skupaj z DDV:",IF(AND('[1]Vmesna vrtilna_SKLOP1'!C905&lt;&gt;"",'[1]Vmesna vrtilna_SKLOP1'!E905=""),"Skupaj:","")))</f>
        <v/>
      </c>
      <c r="J905" s="21">
        <f t="shared" si="29"/>
        <v>0</v>
      </c>
      <c r="K905" s="21">
        <f>IF(I905="Skupaj z DDV:",SUM(K903,K904),IF(I905="DDV (22%):",K904*0.22,IF(AND('[1]Vmesna vrtilna_SKLOP1'!C905&lt;&gt;"",'[1]Vmesna vrtilna_SKLOP1'!D905=""),'[1]Vmesna vrtilna_SKLOP1'!J905,IF(F905&lt;&gt;"",IF('[1]Vmesna vrtilna_SKLOP1'!J905&lt;&gt;"",'[1]Vmesna vrtilna_SKLOP1'!J905,""),""))))</f>
        <v>557.23349692646411</v>
      </c>
      <c r="L905" s="22">
        <f>IF(I904="Skupaj:","DDV (22%):",IF(I904="DDV (22%):","Skupaj z DDV:",IF(AND('[1]Vmesna vrtilna_SKLOP1'!C905&lt;&gt;"",'[1]Vmesna vrtilna_SKLOP1'!E905=""),"Skupaj:",IF(AND('[1]Vmesna vrtilna_SKLOP1'!C905&lt;&gt;"",'[1]Vmesna vrtilna_SKLOP1'!D905=""),'[1]Vmesna vrtilna_SKLOP1'!J905,IF(F905&lt;&gt;"",IF('[1]Vmesna vrtilna_SKLOP1'!J905&lt;&gt;"",'[1]Vmesna vrtilna_SKLOP1'!J905,""),"")))))</f>
        <v>557.23349692646411</v>
      </c>
      <c r="M905" s="22">
        <f t="shared" si="28"/>
        <v>0</v>
      </c>
      <c r="N905" s="22" t="str">
        <f>IF(IFERROR(VLOOKUP(B905,'[1]Vmesna vrtilna_SKLOP1'!B:J,7,0),"")=0,"",IFERROR(VLOOKUP(B905,'[1]Vmesna vrtilna_SKLOP1'!B:J,7,0),""))</f>
        <v>ZAG</v>
      </c>
      <c r="O905" s="22"/>
    </row>
    <row r="906" spans="2:15" ht="15" customHeight="1" x14ac:dyDescent="0.3">
      <c r="B906" s="15" t="str">
        <f>IF(AND('[1]Vmesna vrtilna_SKLOP1'!B906&lt;&gt;"",'[1]Vmesna vrtilna_SKLOP1'!C906&lt;&gt;""),IF('[1]Vmesna vrtilna_SKLOP1'!B906&lt;&gt;"",'[1]Vmesna vrtilna_SKLOP1'!B906,""),"")</f>
        <v/>
      </c>
      <c r="C906" s="16" t="str">
        <f>IF(OR(C905="Posebna oblika",C905="Kulturno zaščiten objekt",C905="Kulturno zaščiten objekt, Posebna oblika"),"Glej zavihek POSEBNI POGOJI",IF(SUM(N905:Q905)=1,"Posebna oblika",IF(SUM(N905:Q905)=10,"Kulturno zaščiten objekt",IF(SUM(N905:Q905)=11,"Kulturno zaščiten objekt, Posebna oblika",IF(AND('[1]Vmesna vrtilna_SKLOP1'!C906&lt;&gt;"",'[1]Vmesna vrtilna_SKLOP1'!D906&lt;&gt;""),IF('[1]Vmesna vrtilna_SKLOP1'!C906&lt;&gt;"",'[1]Vmesna vrtilna_SKLOP1'!C906,""),"")))))</f>
        <v/>
      </c>
      <c r="D906" s="17" t="str">
        <f>IF(IFERROR(VLOOKUP(B906,'[1]Vmesna vrtilna_SKLOP1'!B:J,6,0),"")=0,"",IFERROR(VLOOKUP(B906,'[1]Vmesna vrtilna_SKLOP1'!B:J,6,0),""))</f>
        <v/>
      </c>
      <c r="E906" s="16" t="str">
        <f>IF(IF('[1]Vmesna vrtilna_SKLOP1'!E906&lt;&gt;"",'[1]Vmesna vrtilna_SKLOP1'!D906,"")=0,"",IF('[1]Vmesna vrtilna_SKLOP1'!E906&lt;&gt;"",'[1]Vmesna vrtilna_SKLOP1'!D906,""))</f>
        <v/>
      </c>
      <c r="F906" s="18" t="str">
        <f>IF('[1]Vmesna vrtilna_SKLOP1'!E906&lt;&gt;"",'[1]Vmesna vrtilna_SKLOP1'!E906,"")</f>
        <v>Enokrilno okno (tip: O1); dim. ŠxV: 1,2x1,44m; Material: Les ; steklo 8/16Ar/66.2; Rw,st.=43 (Rw,st.+Ctr ≥ 37 dB)</v>
      </c>
      <c r="G906" s="15" t="str">
        <f>IF('[1]Vmesna vrtilna_SKLOP1'!E906&lt;&gt;"",'[1]Vmesna vrtilna_SKLOP1'!F906,"")</f>
        <v>[kos]</v>
      </c>
      <c r="H906" s="19">
        <f>IF('[1]Vmesna vrtilna_SKLOP1'!F906&lt;&gt;"",'[1]Vmesna vrtilna_SKLOP1'!I906,"")</f>
        <v>1</v>
      </c>
      <c r="I906" s="20" t="str">
        <f>IF(I905="Skupaj:","DDV (22%):",IF(I905="DDV (22%):","Skupaj z DDV:",IF(AND('[1]Vmesna vrtilna_SKLOP1'!C906&lt;&gt;"",'[1]Vmesna vrtilna_SKLOP1'!E906=""),"Skupaj:","")))</f>
        <v/>
      </c>
      <c r="J906" s="21">
        <f t="shared" si="29"/>
        <v>0</v>
      </c>
      <c r="K906" s="21">
        <f>IF(I906="Skupaj z DDV:",SUM(K904,K905),IF(I906="DDV (22%):",K905*0.22,IF(AND('[1]Vmesna vrtilna_SKLOP1'!C906&lt;&gt;"",'[1]Vmesna vrtilna_SKLOP1'!D906=""),'[1]Vmesna vrtilna_SKLOP1'!J906,IF(F906&lt;&gt;"",IF('[1]Vmesna vrtilna_SKLOP1'!J906&lt;&gt;"",'[1]Vmesna vrtilna_SKLOP1'!J906,""),""))))</f>
        <v>792.29078144639993</v>
      </c>
      <c r="L906" s="22">
        <f>IF(I905="Skupaj:","DDV (22%):",IF(I905="DDV (22%):","Skupaj z DDV:",IF(AND('[1]Vmesna vrtilna_SKLOP1'!C906&lt;&gt;"",'[1]Vmesna vrtilna_SKLOP1'!E906=""),"Skupaj:",IF(AND('[1]Vmesna vrtilna_SKLOP1'!C906&lt;&gt;"",'[1]Vmesna vrtilna_SKLOP1'!D906=""),'[1]Vmesna vrtilna_SKLOP1'!J906,IF(F906&lt;&gt;"",IF('[1]Vmesna vrtilna_SKLOP1'!J906&lt;&gt;"",'[1]Vmesna vrtilna_SKLOP1'!J906,""),"")))))</f>
        <v>792.29078144639993</v>
      </c>
      <c r="M906" s="22">
        <f t="shared" si="28"/>
        <v>0</v>
      </c>
      <c r="N906" s="22" t="str">
        <f>IF(IFERROR(VLOOKUP(B906,'[1]Vmesna vrtilna_SKLOP1'!B:J,7,0),"")=0,"",IFERROR(VLOOKUP(B906,'[1]Vmesna vrtilna_SKLOP1'!B:J,7,0),""))</f>
        <v/>
      </c>
      <c r="O906" s="22"/>
    </row>
    <row r="907" spans="2:15" ht="15" customHeight="1" x14ac:dyDescent="0.3">
      <c r="B907" s="15" t="str">
        <f>IF(AND('[1]Vmesna vrtilna_SKLOP1'!B907&lt;&gt;"",'[1]Vmesna vrtilna_SKLOP1'!C907&lt;&gt;""),IF('[1]Vmesna vrtilna_SKLOP1'!B907&lt;&gt;"",'[1]Vmesna vrtilna_SKLOP1'!B907,""),"")</f>
        <v/>
      </c>
      <c r="C907" s="16" t="str">
        <f>IF(OR(C906="Posebna oblika",C906="Kulturno zaščiten objekt",C906="Kulturno zaščiten objekt, Posebna oblika"),"Glej zavihek POSEBNI POGOJI",IF(SUM(N906:Q906)=1,"Posebna oblika",IF(SUM(N906:Q906)=10,"Kulturno zaščiten objekt",IF(SUM(N906:Q906)=11,"Kulturno zaščiten objekt, Posebna oblika",IF(AND('[1]Vmesna vrtilna_SKLOP1'!C907&lt;&gt;"",'[1]Vmesna vrtilna_SKLOP1'!D907&lt;&gt;""),IF('[1]Vmesna vrtilna_SKLOP1'!C907&lt;&gt;"",'[1]Vmesna vrtilna_SKLOP1'!C907,""),"")))))</f>
        <v/>
      </c>
      <c r="D907" s="17" t="str">
        <f>IF(IFERROR(VLOOKUP(B907,'[1]Vmesna vrtilna_SKLOP1'!B:J,6,0),"")=0,"",IFERROR(VLOOKUP(B907,'[1]Vmesna vrtilna_SKLOP1'!B:J,6,0),""))</f>
        <v/>
      </c>
      <c r="E907" s="16" t="str">
        <f>IF(IF('[1]Vmesna vrtilna_SKLOP1'!E907&lt;&gt;"",'[1]Vmesna vrtilna_SKLOP1'!D907,"")=0,"",IF('[1]Vmesna vrtilna_SKLOP1'!E907&lt;&gt;"",'[1]Vmesna vrtilna_SKLOP1'!D907,""))</f>
        <v/>
      </c>
      <c r="F907" s="18" t="str">
        <f>IF('[1]Vmesna vrtilna_SKLOP1'!E907&lt;&gt;"",'[1]Vmesna vrtilna_SKLOP1'!E907,"")</f>
        <v>Enokrilno okno (tip: O1); dim. ŠxV: 1,18x1,65m; Material: Les ; steklo 6/16Ar/4; Rw,st.=36 (Rw,st.+Ctr ≥ 31 dB)</v>
      </c>
      <c r="G907" s="15" t="str">
        <f>IF('[1]Vmesna vrtilna_SKLOP1'!E907&lt;&gt;"",'[1]Vmesna vrtilna_SKLOP1'!F907,"")</f>
        <v>[kos]</v>
      </c>
      <c r="H907" s="19">
        <f>IF('[1]Vmesna vrtilna_SKLOP1'!F907&lt;&gt;"",'[1]Vmesna vrtilna_SKLOP1'!I907,"")</f>
        <v>2</v>
      </c>
      <c r="I907" s="20" t="str">
        <f>IF(I906="Skupaj:","DDV (22%):",IF(I906="DDV (22%):","Skupaj z DDV:",IF(AND('[1]Vmesna vrtilna_SKLOP1'!C907&lt;&gt;"",'[1]Vmesna vrtilna_SKLOP1'!E907=""),"Skupaj:","")))</f>
        <v/>
      </c>
      <c r="J907" s="21">
        <f t="shared" si="29"/>
        <v>0</v>
      </c>
      <c r="K907" s="21">
        <f>IF(I907="Skupaj z DDV:",SUM(K905,K906),IF(I907="DDV (22%):",K906*0.22,IF(AND('[1]Vmesna vrtilna_SKLOP1'!C907&lt;&gt;"",'[1]Vmesna vrtilna_SKLOP1'!D907=""),'[1]Vmesna vrtilna_SKLOP1'!J907,IF(F907&lt;&gt;"",IF('[1]Vmesna vrtilna_SKLOP1'!J907&lt;&gt;"",'[1]Vmesna vrtilna_SKLOP1'!J907,""),""))))</f>
        <v>1320.1599052202998</v>
      </c>
      <c r="L907" s="22">
        <f>IF(I906="Skupaj:","DDV (22%):",IF(I906="DDV (22%):","Skupaj z DDV:",IF(AND('[1]Vmesna vrtilna_SKLOP1'!C907&lt;&gt;"",'[1]Vmesna vrtilna_SKLOP1'!E907=""),"Skupaj:",IF(AND('[1]Vmesna vrtilna_SKLOP1'!C907&lt;&gt;"",'[1]Vmesna vrtilna_SKLOP1'!D907=""),'[1]Vmesna vrtilna_SKLOP1'!J907,IF(F907&lt;&gt;"",IF('[1]Vmesna vrtilna_SKLOP1'!J907&lt;&gt;"",'[1]Vmesna vrtilna_SKLOP1'!J907,""),"")))))</f>
        <v>1320.1599052202998</v>
      </c>
      <c r="M907" s="22">
        <f t="shared" si="28"/>
        <v>0</v>
      </c>
      <c r="N907" s="22" t="str">
        <f>IF(IFERROR(VLOOKUP(B907,'[1]Vmesna vrtilna_SKLOP1'!B:J,7,0),"")=0,"",IFERROR(VLOOKUP(B907,'[1]Vmesna vrtilna_SKLOP1'!B:J,7,0),""))</f>
        <v/>
      </c>
      <c r="O907" s="22"/>
    </row>
    <row r="908" spans="2:15" ht="15" customHeight="1" x14ac:dyDescent="0.3">
      <c r="B908" s="15" t="str">
        <f>IF(AND('[1]Vmesna vrtilna_SKLOP1'!B908&lt;&gt;"",'[1]Vmesna vrtilna_SKLOP1'!C908&lt;&gt;""),IF('[1]Vmesna vrtilna_SKLOP1'!B908&lt;&gt;"",'[1]Vmesna vrtilna_SKLOP1'!B908,""),"")</f>
        <v/>
      </c>
      <c r="C908" s="16" t="str">
        <f>IF(OR(C907="Posebna oblika",C907="Kulturno zaščiten objekt",C907="Kulturno zaščiten objekt, Posebna oblika"),"Glej zavihek POSEBNI POGOJI",IF(SUM(N907:Q907)=1,"Posebna oblika",IF(SUM(N907:Q907)=10,"Kulturno zaščiten objekt",IF(SUM(N907:Q907)=11,"Kulturno zaščiten objekt, Posebna oblika",IF(AND('[1]Vmesna vrtilna_SKLOP1'!C908&lt;&gt;"",'[1]Vmesna vrtilna_SKLOP1'!D908&lt;&gt;""),IF('[1]Vmesna vrtilna_SKLOP1'!C908&lt;&gt;"",'[1]Vmesna vrtilna_SKLOP1'!C908,""),"")))))</f>
        <v/>
      </c>
      <c r="D908" s="17" t="str">
        <f>IF(IFERROR(VLOOKUP(B908,'[1]Vmesna vrtilna_SKLOP1'!B:J,6,0),"")=0,"",IFERROR(VLOOKUP(B908,'[1]Vmesna vrtilna_SKLOP1'!B:J,6,0),""))</f>
        <v/>
      </c>
      <c r="E908" s="16" t="str">
        <f>IF(IF('[1]Vmesna vrtilna_SKLOP1'!E908&lt;&gt;"",'[1]Vmesna vrtilna_SKLOP1'!D908,"")=0,"",IF('[1]Vmesna vrtilna_SKLOP1'!E908&lt;&gt;"",'[1]Vmesna vrtilna_SKLOP1'!D908,""))</f>
        <v/>
      </c>
      <c r="F908" s="18" t="str">
        <f>IF('[1]Vmesna vrtilna_SKLOP1'!E908&lt;&gt;"",'[1]Vmesna vrtilna_SKLOP1'!E908,"")</f>
        <v/>
      </c>
      <c r="G908" s="15" t="str">
        <f>IF('[1]Vmesna vrtilna_SKLOP1'!E908&lt;&gt;"",'[1]Vmesna vrtilna_SKLOP1'!F908,"")</f>
        <v/>
      </c>
      <c r="H908" s="19" t="str">
        <f>IF('[1]Vmesna vrtilna_SKLOP1'!F908&lt;&gt;"",'[1]Vmesna vrtilna_SKLOP1'!I908,"")</f>
        <v/>
      </c>
      <c r="I908" s="20" t="str">
        <f>IF(I907="Skupaj:","DDV (22%):",IF(I907="DDV (22%):","Skupaj z DDV:",IF(AND('[1]Vmesna vrtilna_SKLOP1'!C908&lt;&gt;"",'[1]Vmesna vrtilna_SKLOP1'!E908=""),"Skupaj:","")))</f>
        <v/>
      </c>
      <c r="J908" s="21" t="str">
        <f t="shared" si="29"/>
        <v/>
      </c>
      <c r="K908" s="21" t="str">
        <f>IF(I908="Skupaj z DDV:",SUM(K906,K907),IF(I908="DDV (22%):",K907*0.22,IF(AND('[1]Vmesna vrtilna_SKLOP1'!C908&lt;&gt;"",'[1]Vmesna vrtilna_SKLOP1'!D908=""),'[1]Vmesna vrtilna_SKLOP1'!J908,IF(F908&lt;&gt;"",IF('[1]Vmesna vrtilna_SKLOP1'!J908&lt;&gt;"",'[1]Vmesna vrtilna_SKLOP1'!J908,""),""))))</f>
        <v/>
      </c>
      <c r="L908" s="22" t="str">
        <f>IF(I907="Skupaj:","DDV (22%):",IF(I907="DDV (22%):","Skupaj z DDV:",IF(AND('[1]Vmesna vrtilna_SKLOP1'!C908&lt;&gt;"",'[1]Vmesna vrtilna_SKLOP1'!E908=""),"Skupaj:",IF(AND('[1]Vmesna vrtilna_SKLOP1'!C908&lt;&gt;"",'[1]Vmesna vrtilna_SKLOP1'!D908=""),'[1]Vmesna vrtilna_SKLOP1'!J908,IF(F908&lt;&gt;"",IF('[1]Vmesna vrtilna_SKLOP1'!J908&lt;&gt;"",'[1]Vmesna vrtilna_SKLOP1'!J908,""),"")))))</f>
        <v/>
      </c>
      <c r="M908" s="22">
        <f t="shared" si="28"/>
        <v>0</v>
      </c>
      <c r="N908" s="22" t="str">
        <f>IF(IFERROR(VLOOKUP(B908,'[1]Vmesna vrtilna_SKLOP1'!B:J,7,0),"")=0,"",IFERROR(VLOOKUP(B908,'[1]Vmesna vrtilna_SKLOP1'!B:J,7,0),""))</f>
        <v/>
      </c>
      <c r="O908" s="22"/>
    </row>
    <row r="909" spans="2:15" ht="15" customHeight="1" x14ac:dyDescent="0.3">
      <c r="B909" s="15" t="str">
        <f>IF(AND('[1]Vmesna vrtilna_SKLOP1'!B909&lt;&gt;"",'[1]Vmesna vrtilna_SKLOP1'!C909&lt;&gt;""),IF('[1]Vmesna vrtilna_SKLOP1'!B909&lt;&gt;"",'[1]Vmesna vrtilna_SKLOP1'!B909,""),"")</f>
        <v/>
      </c>
      <c r="C909" s="16" t="str">
        <f>IF(OR(C908="Posebna oblika",C908="Kulturno zaščiten objekt",C908="Kulturno zaščiten objekt, Posebna oblika"),"Glej zavihek POSEBNI POGOJI",IF(SUM(N908:Q908)=1,"Posebna oblika",IF(SUM(N908:Q908)=10,"Kulturno zaščiten objekt",IF(SUM(N908:Q908)=11,"Kulturno zaščiten objekt, Posebna oblika",IF(AND('[1]Vmesna vrtilna_SKLOP1'!C909&lt;&gt;"",'[1]Vmesna vrtilna_SKLOP1'!D909&lt;&gt;""),IF('[1]Vmesna vrtilna_SKLOP1'!C909&lt;&gt;"",'[1]Vmesna vrtilna_SKLOP1'!C909,""),"")))))</f>
        <v/>
      </c>
      <c r="D909" s="17" t="str">
        <f>IF(IFERROR(VLOOKUP(B909,'[1]Vmesna vrtilna_SKLOP1'!B:J,6,0),"")=0,"",IFERROR(VLOOKUP(B909,'[1]Vmesna vrtilna_SKLOP1'!B:J,6,0),""))</f>
        <v/>
      </c>
      <c r="E909" s="16" t="str">
        <f>IF(IF('[1]Vmesna vrtilna_SKLOP1'!E909&lt;&gt;"",'[1]Vmesna vrtilna_SKLOP1'!D909,"")=0,"",IF('[1]Vmesna vrtilna_SKLOP1'!E909&lt;&gt;"",'[1]Vmesna vrtilna_SKLOP1'!D909,""))</f>
        <v>Senčila</v>
      </c>
      <c r="F909" s="18" t="str">
        <f>IF('[1]Vmesna vrtilna_SKLOP1'!E909&lt;&gt;"",'[1]Vmesna vrtilna_SKLOP1'!E909,"")</f>
        <v>Notranja rolo omarica, ALU lamele, Dim. ŠxV: 0,96x1,43m</v>
      </c>
      <c r="G909" s="15" t="str">
        <f>IF('[1]Vmesna vrtilna_SKLOP1'!E909&lt;&gt;"",'[1]Vmesna vrtilna_SKLOP1'!F909,"")</f>
        <v>[kos]</v>
      </c>
      <c r="H909" s="19">
        <f>IF('[1]Vmesna vrtilna_SKLOP1'!F909&lt;&gt;"",'[1]Vmesna vrtilna_SKLOP1'!I909,"")</f>
        <v>1</v>
      </c>
      <c r="I909" s="20" t="str">
        <f>IF(I908="Skupaj:","DDV (22%):",IF(I908="DDV (22%):","Skupaj z DDV:",IF(AND('[1]Vmesna vrtilna_SKLOP1'!C909&lt;&gt;"",'[1]Vmesna vrtilna_SKLOP1'!E909=""),"Skupaj:","")))</f>
        <v/>
      </c>
      <c r="J909" s="21">
        <f t="shared" si="29"/>
        <v>0</v>
      </c>
      <c r="K909" s="21">
        <f>IF(I909="Skupaj z DDV:",SUM(K907,K908),IF(I909="DDV (22%):",K908*0.22,IF(AND('[1]Vmesna vrtilna_SKLOP1'!C909&lt;&gt;"",'[1]Vmesna vrtilna_SKLOP1'!D909=""),'[1]Vmesna vrtilna_SKLOP1'!J909,IF(F909&lt;&gt;"",IF('[1]Vmesna vrtilna_SKLOP1'!J909&lt;&gt;"",'[1]Vmesna vrtilna_SKLOP1'!J909,""),""))))</f>
        <v>284.59778057011198</v>
      </c>
      <c r="L909" s="22">
        <f>IF(I908="Skupaj:","DDV (22%):",IF(I908="DDV (22%):","Skupaj z DDV:",IF(AND('[1]Vmesna vrtilna_SKLOP1'!C909&lt;&gt;"",'[1]Vmesna vrtilna_SKLOP1'!E909=""),"Skupaj:",IF(AND('[1]Vmesna vrtilna_SKLOP1'!C909&lt;&gt;"",'[1]Vmesna vrtilna_SKLOP1'!D909=""),'[1]Vmesna vrtilna_SKLOP1'!J909,IF(F909&lt;&gt;"",IF('[1]Vmesna vrtilna_SKLOP1'!J909&lt;&gt;"",'[1]Vmesna vrtilna_SKLOP1'!J909,""),"")))))</f>
        <v>284.59778057011198</v>
      </c>
      <c r="M909" s="22">
        <f t="shared" si="28"/>
        <v>0</v>
      </c>
      <c r="N909" s="22" t="str">
        <f>IF(IFERROR(VLOOKUP(B909,'[1]Vmesna vrtilna_SKLOP1'!B:J,7,0),"")=0,"",IFERROR(VLOOKUP(B909,'[1]Vmesna vrtilna_SKLOP1'!B:J,7,0),""))</f>
        <v/>
      </c>
      <c r="O909" s="22"/>
    </row>
    <row r="910" spans="2:15" ht="15" customHeight="1" x14ac:dyDescent="0.3">
      <c r="B910" s="15" t="str">
        <f>IF(AND('[1]Vmesna vrtilna_SKLOP1'!B910&lt;&gt;"",'[1]Vmesna vrtilna_SKLOP1'!C910&lt;&gt;""),IF('[1]Vmesna vrtilna_SKLOP1'!B910&lt;&gt;"",'[1]Vmesna vrtilna_SKLOP1'!B910,""),"")</f>
        <v/>
      </c>
      <c r="C910" s="16" t="str">
        <f>IF(OR(C909="Posebna oblika",C909="Kulturno zaščiten objekt",C909="Kulturno zaščiten objekt, Posebna oblika"),"Glej zavihek POSEBNI POGOJI",IF(SUM(N909:Q909)=1,"Posebna oblika",IF(SUM(N909:Q909)=10,"Kulturno zaščiten objekt",IF(SUM(N909:Q909)=11,"Kulturno zaščiten objekt, Posebna oblika",IF(AND('[1]Vmesna vrtilna_SKLOP1'!C910&lt;&gt;"",'[1]Vmesna vrtilna_SKLOP1'!D910&lt;&gt;""),IF('[1]Vmesna vrtilna_SKLOP1'!C910&lt;&gt;"",'[1]Vmesna vrtilna_SKLOP1'!C910,""),"")))))</f>
        <v/>
      </c>
      <c r="D910" s="17" t="str">
        <f>IF(IFERROR(VLOOKUP(B910,'[1]Vmesna vrtilna_SKLOP1'!B:J,6,0),"")=0,"",IFERROR(VLOOKUP(B910,'[1]Vmesna vrtilna_SKLOP1'!B:J,6,0),""))</f>
        <v/>
      </c>
      <c r="E910" s="16" t="str">
        <f>IF(IF('[1]Vmesna vrtilna_SKLOP1'!E910&lt;&gt;"",'[1]Vmesna vrtilna_SKLOP1'!D910,"")=0,"",IF('[1]Vmesna vrtilna_SKLOP1'!E910&lt;&gt;"",'[1]Vmesna vrtilna_SKLOP1'!D910,""))</f>
        <v/>
      </c>
      <c r="F910" s="18" t="str">
        <f>IF('[1]Vmesna vrtilna_SKLOP1'!E910&lt;&gt;"",'[1]Vmesna vrtilna_SKLOP1'!E910,"")</f>
        <v>Notranja rolo omarica, ALU lamele, Dim. ŠxV: 1,2x1,44m</v>
      </c>
      <c r="G910" s="15" t="str">
        <f>IF('[1]Vmesna vrtilna_SKLOP1'!E910&lt;&gt;"",'[1]Vmesna vrtilna_SKLOP1'!F910,"")</f>
        <v>[kos]</v>
      </c>
      <c r="H910" s="19">
        <f>IF('[1]Vmesna vrtilna_SKLOP1'!F910&lt;&gt;"",'[1]Vmesna vrtilna_SKLOP1'!I910,"")</f>
        <v>1</v>
      </c>
      <c r="I910" s="20" t="str">
        <f>IF(I909="Skupaj:","DDV (22%):",IF(I909="DDV (22%):","Skupaj z DDV:",IF(AND('[1]Vmesna vrtilna_SKLOP1'!C910&lt;&gt;"",'[1]Vmesna vrtilna_SKLOP1'!E910=""),"Skupaj:","")))</f>
        <v/>
      </c>
      <c r="J910" s="21">
        <f t="shared" si="29"/>
        <v>0</v>
      </c>
      <c r="K910" s="21">
        <f>IF(I910="Skupaj z DDV:",SUM(K908,K909),IF(I910="DDV (22%):",K909*0.22,IF(AND('[1]Vmesna vrtilna_SKLOP1'!C910&lt;&gt;"",'[1]Vmesna vrtilna_SKLOP1'!D910=""),'[1]Vmesna vrtilna_SKLOP1'!J910,IF(F910&lt;&gt;"",IF('[1]Vmesna vrtilna_SKLOP1'!J910&lt;&gt;"",'[1]Vmesna vrtilna_SKLOP1'!J910,""),""))))</f>
        <v>314.2862218752</v>
      </c>
      <c r="L910" s="22">
        <f>IF(I909="Skupaj:","DDV (22%):",IF(I909="DDV (22%):","Skupaj z DDV:",IF(AND('[1]Vmesna vrtilna_SKLOP1'!C910&lt;&gt;"",'[1]Vmesna vrtilna_SKLOP1'!E910=""),"Skupaj:",IF(AND('[1]Vmesna vrtilna_SKLOP1'!C910&lt;&gt;"",'[1]Vmesna vrtilna_SKLOP1'!D910=""),'[1]Vmesna vrtilna_SKLOP1'!J910,IF(F910&lt;&gt;"",IF('[1]Vmesna vrtilna_SKLOP1'!J910&lt;&gt;"",'[1]Vmesna vrtilna_SKLOP1'!J910,""),"")))))</f>
        <v>314.2862218752</v>
      </c>
      <c r="M910" s="22">
        <f t="shared" si="28"/>
        <v>0</v>
      </c>
      <c r="N910" s="22" t="str">
        <f>IF(IFERROR(VLOOKUP(B910,'[1]Vmesna vrtilna_SKLOP1'!B:J,7,0),"")=0,"",IFERROR(VLOOKUP(B910,'[1]Vmesna vrtilna_SKLOP1'!B:J,7,0),""))</f>
        <v/>
      </c>
      <c r="O910" s="22"/>
    </row>
    <row r="911" spans="2:15" ht="15" customHeight="1" x14ac:dyDescent="0.3">
      <c r="B911" s="15" t="str">
        <f>IF(AND('[1]Vmesna vrtilna_SKLOP1'!B911&lt;&gt;"",'[1]Vmesna vrtilna_SKLOP1'!C911&lt;&gt;""),IF('[1]Vmesna vrtilna_SKLOP1'!B911&lt;&gt;"",'[1]Vmesna vrtilna_SKLOP1'!B911,""),"")</f>
        <v/>
      </c>
      <c r="C911" s="16" t="str">
        <f>IF(OR(C910="Posebna oblika",C910="Kulturno zaščiten objekt",C910="Kulturno zaščiten objekt, Posebna oblika"),"Glej zavihek POSEBNI POGOJI",IF(SUM(N910:Q910)=1,"Posebna oblika",IF(SUM(N910:Q910)=10,"Kulturno zaščiten objekt",IF(SUM(N910:Q910)=11,"Kulturno zaščiten objekt, Posebna oblika",IF(AND('[1]Vmesna vrtilna_SKLOP1'!C911&lt;&gt;"",'[1]Vmesna vrtilna_SKLOP1'!D911&lt;&gt;""),IF('[1]Vmesna vrtilna_SKLOP1'!C911&lt;&gt;"",'[1]Vmesna vrtilna_SKLOP1'!C911,""),"")))))</f>
        <v/>
      </c>
      <c r="D911" s="17" t="str">
        <f>IF(IFERROR(VLOOKUP(B911,'[1]Vmesna vrtilna_SKLOP1'!B:J,6,0),"")=0,"",IFERROR(VLOOKUP(B911,'[1]Vmesna vrtilna_SKLOP1'!B:J,6,0),""))</f>
        <v/>
      </c>
      <c r="E911" s="16" t="str">
        <f>IF(IF('[1]Vmesna vrtilna_SKLOP1'!E911&lt;&gt;"",'[1]Vmesna vrtilna_SKLOP1'!D911,"")=0,"",IF('[1]Vmesna vrtilna_SKLOP1'!E911&lt;&gt;"",'[1]Vmesna vrtilna_SKLOP1'!D911,""))</f>
        <v/>
      </c>
      <c r="F911" s="18" t="str">
        <f>IF('[1]Vmesna vrtilna_SKLOP1'!E911&lt;&gt;"",'[1]Vmesna vrtilna_SKLOP1'!E911,"")</f>
        <v>Notranja rolo omarica, ALU lamele, Dim. ŠxV: 1,18x1,65m</v>
      </c>
      <c r="G911" s="15" t="str">
        <f>IF('[1]Vmesna vrtilna_SKLOP1'!E911&lt;&gt;"",'[1]Vmesna vrtilna_SKLOP1'!F911,"")</f>
        <v>[kos]</v>
      </c>
      <c r="H911" s="19">
        <f>IF('[1]Vmesna vrtilna_SKLOP1'!F911&lt;&gt;"",'[1]Vmesna vrtilna_SKLOP1'!I911,"")</f>
        <v>2</v>
      </c>
      <c r="I911" s="20" t="str">
        <f>IF(I910="Skupaj:","DDV (22%):",IF(I910="DDV (22%):","Skupaj z DDV:",IF(AND('[1]Vmesna vrtilna_SKLOP1'!C911&lt;&gt;"",'[1]Vmesna vrtilna_SKLOP1'!E911=""),"Skupaj:","")))</f>
        <v/>
      </c>
      <c r="J911" s="21">
        <f t="shared" si="29"/>
        <v>0</v>
      </c>
      <c r="K911" s="21">
        <f>IF(I911="Skupaj z DDV:",SUM(K909,K910),IF(I911="DDV (22%):",K910*0.22,IF(AND('[1]Vmesna vrtilna_SKLOP1'!C911&lt;&gt;"",'[1]Vmesna vrtilna_SKLOP1'!D911=""),'[1]Vmesna vrtilna_SKLOP1'!J911,IF(F911&lt;&gt;"",IF('[1]Vmesna vrtilna_SKLOP1'!J911&lt;&gt;"",'[1]Vmesna vrtilna_SKLOP1'!J911,""),""))))</f>
        <v>658.53770600159987</v>
      </c>
      <c r="L911" s="22">
        <f>IF(I910="Skupaj:","DDV (22%):",IF(I910="DDV (22%):","Skupaj z DDV:",IF(AND('[1]Vmesna vrtilna_SKLOP1'!C911&lt;&gt;"",'[1]Vmesna vrtilna_SKLOP1'!E911=""),"Skupaj:",IF(AND('[1]Vmesna vrtilna_SKLOP1'!C911&lt;&gt;"",'[1]Vmesna vrtilna_SKLOP1'!D911=""),'[1]Vmesna vrtilna_SKLOP1'!J911,IF(F911&lt;&gt;"",IF('[1]Vmesna vrtilna_SKLOP1'!J911&lt;&gt;"",'[1]Vmesna vrtilna_SKLOP1'!J911,""),"")))))</f>
        <v>658.53770600159987</v>
      </c>
      <c r="M911" s="22">
        <f t="shared" si="28"/>
        <v>0</v>
      </c>
      <c r="N911" s="22" t="str">
        <f>IF(IFERROR(VLOOKUP(B911,'[1]Vmesna vrtilna_SKLOP1'!B:J,7,0),"")=0,"",IFERROR(VLOOKUP(B911,'[1]Vmesna vrtilna_SKLOP1'!B:J,7,0),""))</f>
        <v/>
      </c>
      <c r="O911" s="22"/>
    </row>
    <row r="912" spans="2:15" ht="15" customHeight="1" x14ac:dyDescent="0.3">
      <c r="B912" s="15" t="str">
        <f>IF(AND('[1]Vmesna vrtilna_SKLOP1'!B912&lt;&gt;"",'[1]Vmesna vrtilna_SKLOP1'!C912&lt;&gt;""),IF('[1]Vmesna vrtilna_SKLOP1'!B912&lt;&gt;"",'[1]Vmesna vrtilna_SKLOP1'!B912,""),"")</f>
        <v/>
      </c>
      <c r="C912" s="16" t="str">
        <f>IF(OR(C911="Posebna oblika",C911="Kulturno zaščiten objekt",C911="Kulturno zaščiten objekt, Posebna oblika"),"Glej zavihek POSEBNI POGOJI",IF(SUM(N911:Q911)=1,"Posebna oblika",IF(SUM(N911:Q911)=10,"Kulturno zaščiten objekt",IF(SUM(N911:Q911)=11,"Kulturno zaščiten objekt, Posebna oblika",IF(AND('[1]Vmesna vrtilna_SKLOP1'!C912&lt;&gt;"",'[1]Vmesna vrtilna_SKLOP1'!D912&lt;&gt;""),IF('[1]Vmesna vrtilna_SKLOP1'!C912&lt;&gt;"",'[1]Vmesna vrtilna_SKLOP1'!C912,""),"")))))</f>
        <v/>
      </c>
      <c r="D912" s="17" t="str">
        <f>IF(IFERROR(VLOOKUP(B912,'[1]Vmesna vrtilna_SKLOP1'!B:J,6,0),"")=0,"",IFERROR(VLOOKUP(B912,'[1]Vmesna vrtilna_SKLOP1'!B:J,6,0),""))</f>
        <v/>
      </c>
      <c r="E912" s="16" t="str">
        <f>IF(IF('[1]Vmesna vrtilna_SKLOP1'!E912&lt;&gt;"",'[1]Vmesna vrtilna_SKLOP1'!D912,"")=0,"",IF('[1]Vmesna vrtilna_SKLOP1'!E912&lt;&gt;"",'[1]Vmesna vrtilna_SKLOP1'!D912,""))</f>
        <v/>
      </c>
      <c r="F912" s="18" t="str">
        <f>IF('[1]Vmesna vrtilna_SKLOP1'!E912&lt;&gt;"",'[1]Vmesna vrtilna_SKLOP1'!E912,"")</f>
        <v/>
      </c>
      <c r="G912" s="15" t="str">
        <f>IF('[1]Vmesna vrtilna_SKLOP1'!E912&lt;&gt;"",'[1]Vmesna vrtilna_SKLOP1'!F912,"")</f>
        <v/>
      </c>
      <c r="H912" s="19" t="str">
        <f>IF('[1]Vmesna vrtilna_SKLOP1'!F912&lt;&gt;"",'[1]Vmesna vrtilna_SKLOP1'!I912,"")</f>
        <v/>
      </c>
      <c r="I912" s="20" t="str">
        <f>IF(I911="Skupaj:","DDV (22%):",IF(I911="DDV (22%):","Skupaj z DDV:",IF(AND('[1]Vmesna vrtilna_SKLOP1'!C912&lt;&gt;"",'[1]Vmesna vrtilna_SKLOP1'!E912=""),"Skupaj:","")))</f>
        <v/>
      </c>
      <c r="J912" s="21" t="str">
        <f t="shared" si="29"/>
        <v/>
      </c>
      <c r="K912" s="21" t="str">
        <f>IF(I912="Skupaj z DDV:",SUM(K910,K911),IF(I912="DDV (22%):",K911*0.22,IF(AND('[1]Vmesna vrtilna_SKLOP1'!C912&lt;&gt;"",'[1]Vmesna vrtilna_SKLOP1'!D912=""),'[1]Vmesna vrtilna_SKLOP1'!J912,IF(F912&lt;&gt;"",IF('[1]Vmesna vrtilna_SKLOP1'!J912&lt;&gt;"",'[1]Vmesna vrtilna_SKLOP1'!J912,""),""))))</f>
        <v/>
      </c>
      <c r="L912" s="22" t="str">
        <f>IF(I911="Skupaj:","DDV (22%):",IF(I911="DDV (22%):","Skupaj z DDV:",IF(AND('[1]Vmesna vrtilna_SKLOP1'!C912&lt;&gt;"",'[1]Vmesna vrtilna_SKLOP1'!E912=""),"Skupaj:",IF(AND('[1]Vmesna vrtilna_SKLOP1'!C912&lt;&gt;"",'[1]Vmesna vrtilna_SKLOP1'!D912=""),'[1]Vmesna vrtilna_SKLOP1'!J912,IF(F912&lt;&gt;"",IF('[1]Vmesna vrtilna_SKLOP1'!J912&lt;&gt;"",'[1]Vmesna vrtilna_SKLOP1'!J912,""),"")))))</f>
        <v/>
      </c>
      <c r="M912" s="22">
        <f t="shared" si="28"/>
        <v>0</v>
      </c>
      <c r="N912" s="22" t="str">
        <f>IF(IFERROR(VLOOKUP(B912,'[1]Vmesna vrtilna_SKLOP1'!B:J,7,0),"")=0,"",IFERROR(VLOOKUP(B912,'[1]Vmesna vrtilna_SKLOP1'!B:J,7,0),""))</f>
        <v/>
      </c>
      <c r="O912" s="22"/>
    </row>
    <row r="913" spans="2:15" ht="15" customHeight="1" x14ac:dyDescent="0.3">
      <c r="B913" s="15" t="str">
        <f>IF(AND('[1]Vmesna vrtilna_SKLOP1'!B913&lt;&gt;"",'[1]Vmesna vrtilna_SKLOP1'!C913&lt;&gt;""),IF('[1]Vmesna vrtilna_SKLOP1'!B913&lt;&gt;"",'[1]Vmesna vrtilna_SKLOP1'!B913,""),"")</f>
        <v/>
      </c>
      <c r="C913" s="16" t="str">
        <f>IF(OR(C912="Posebna oblika",C912="Kulturno zaščiten objekt",C912="Kulturno zaščiten objekt, Posebna oblika"),"Glej zavihek POSEBNI POGOJI",IF(SUM(N912:Q912)=1,"Posebna oblika",IF(SUM(N912:Q912)=10,"Kulturno zaščiten objekt",IF(SUM(N912:Q912)=11,"Kulturno zaščiten objekt, Posebna oblika",IF(AND('[1]Vmesna vrtilna_SKLOP1'!C913&lt;&gt;"",'[1]Vmesna vrtilna_SKLOP1'!D913&lt;&gt;""),IF('[1]Vmesna vrtilna_SKLOP1'!C913&lt;&gt;"",'[1]Vmesna vrtilna_SKLOP1'!C913,""),"")))))</f>
        <v/>
      </c>
      <c r="D913" s="17" t="str">
        <f>IF(IFERROR(VLOOKUP(B913,'[1]Vmesna vrtilna_SKLOP1'!B:J,6,0),"")=0,"",IFERROR(VLOOKUP(B913,'[1]Vmesna vrtilna_SKLOP1'!B:J,6,0),""))</f>
        <v/>
      </c>
      <c r="E913" s="16" t="str">
        <f>IF(IF('[1]Vmesna vrtilna_SKLOP1'!E913&lt;&gt;"",'[1]Vmesna vrtilna_SKLOP1'!D913,"")=0,"",IF('[1]Vmesna vrtilna_SKLOP1'!E913&lt;&gt;"",'[1]Vmesna vrtilna_SKLOP1'!D913,""))</f>
        <v>Notranje police</v>
      </c>
      <c r="F913" s="18" t="str">
        <f>IF('[1]Vmesna vrtilna_SKLOP1'!E913&lt;&gt;"",'[1]Vmesna vrtilna_SKLOP1'!E913,"")</f>
        <v>Notranja polica, mat. Topalit, dim. ŠxG:1,18x0,4m</v>
      </c>
      <c r="G913" s="15" t="str">
        <f>IF('[1]Vmesna vrtilna_SKLOP1'!E913&lt;&gt;"",'[1]Vmesna vrtilna_SKLOP1'!F913,"")</f>
        <v>[kos]</v>
      </c>
      <c r="H913" s="19">
        <f>IF('[1]Vmesna vrtilna_SKLOP1'!F913&lt;&gt;"",'[1]Vmesna vrtilna_SKLOP1'!I913,"")</f>
        <v>1</v>
      </c>
      <c r="I913" s="20" t="str">
        <f>IF(I912="Skupaj:","DDV (22%):",IF(I912="DDV (22%):","Skupaj z DDV:",IF(AND('[1]Vmesna vrtilna_SKLOP1'!C913&lt;&gt;"",'[1]Vmesna vrtilna_SKLOP1'!E913=""),"Skupaj:","")))</f>
        <v/>
      </c>
      <c r="J913" s="21">
        <f t="shared" si="29"/>
        <v>0</v>
      </c>
      <c r="K913" s="21">
        <f>IF(I913="Skupaj z DDV:",SUM(K911,K912),IF(I913="DDV (22%):",K912*0.22,IF(AND('[1]Vmesna vrtilna_SKLOP1'!C913&lt;&gt;"",'[1]Vmesna vrtilna_SKLOP1'!D913=""),'[1]Vmesna vrtilna_SKLOP1'!J913,IF(F913&lt;&gt;"",IF('[1]Vmesna vrtilna_SKLOP1'!J913&lt;&gt;"",'[1]Vmesna vrtilna_SKLOP1'!J913,""),""))))</f>
        <v>68.288799999999995</v>
      </c>
      <c r="L913" s="22">
        <f>IF(I912="Skupaj:","DDV (22%):",IF(I912="DDV (22%):","Skupaj z DDV:",IF(AND('[1]Vmesna vrtilna_SKLOP1'!C913&lt;&gt;"",'[1]Vmesna vrtilna_SKLOP1'!E913=""),"Skupaj:",IF(AND('[1]Vmesna vrtilna_SKLOP1'!C913&lt;&gt;"",'[1]Vmesna vrtilna_SKLOP1'!D913=""),'[1]Vmesna vrtilna_SKLOP1'!J913,IF(F913&lt;&gt;"",IF('[1]Vmesna vrtilna_SKLOP1'!J913&lt;&gt;"",'[1]Vmesna vrtilna_SKLOP1'!J913,""),"")))))</f>
        <v>68.288799999999995</v>
      </c>
      <c r="M913" s="22">
        <f t="shared" si="28"/>
        <v>0</v>
      </c>
      <c r="N913" s="22" t="str">
        <f>IF(IFERROR(VLOOKUP(B913,'[1]Vmesna vrtilna_SKLOP1'!B:J,7,0),"")=0,"",IFERROR(VLOOKUP(B913,'[1]Vmesna vrtilna_SKLOP1'!B:J,7,0),""))</f>
        <v/>
      </c>
      <c r="O913" s="22"/>
    </row>
    <row r="914" spans="2:15" ht="15" customHeight="1" x14ac:dyDescent="0.3">
      <c r="B914" s="15" t="str">
        <f>IF(AND('[1]Vmesna vrtilna_SKLOP1'!B914&lt;&gt;"",'[1]Vmesna vrtilna_SKLOP1'!C914&lt;&gt;""),IF('[1]Vmesna vrtilna_SKLOP1'!B914&lt;&gt;"",'[1]Vmesna vrtilna_SKLOP1'!B914,""),"")</f>
        <v/>
      </c>
      <c r="C914" s="16" t="str">
        <f>IF(OR(C913="Posebna oblika",C913="Kulturno zaščiten objekt",C913="Kulturno zaščiten objekt, Posebna oblika"),"Glej zavihek POSEBNI POGOJI",IF(SUM(N913:Q913)=1,"Posebna oblika",IF(SUM(N913:Q913)=10,"Kulturno zaščiten objekt",IF(SUM(N913:Q913)=11,"Kulturno zaščiten objekt, Posebna oblika",IF(AND('[1]Vmesna vrtilna_SKLOP1'!C914&lt;&gt;"",'[1]Vmesna vrtilna_SKLOP1'!D914&lt;&gt;""),IF('[1]Vmesna vrtilna_SKLOP1'!C914&lt;&gt;"",'[1]Vmesna vrtilna_SKLOP1'!C914,""),"")))))</f>
        <v/>
      </c>
      <c r="D914" s="17" t="str">
        <f>IF(IFERROR(VLOOKUP(B914,'[1]Vmesna vrtilna_SKLOP1'!B:J,6,0),"")=0,"",IFERROR(VLOOKUP(B914,'[1]Vmesna vrtilna_SKLOP1'!B:J,6,0),""))</f>
        <v/>
      </c>
      <c r="E914" s="16" t="str">
        <f>IF(IF('[1]Vmesna vrtilna_SKLOP1'!E914&lt;&gt;"",'[1]Vmesna vrtilna_SKLOP1'!D914,"")=0,"",IF('[1]Vmesna vrtilna_SKLOP1'!E914&lt;&gt;"",'[1]Vmesna vrtilna_SKLOP1'!D914,""))</f>
        <v/>
      </c>
      <c r="F914" s="18" t="str">
        <f>IF('[1]Vmesna vrtilna_SKLOP1'!E914&lt;&gt;"",'[1]Vmesna vrtilna_SKLOP1'!E914,"")</f>
        <v>Notranja polica, mat. Topalit, dim. ŠxG:1,2x0,1m</v>
      </c>
      <c r="G914" s="15" t="str">
        <f>IF('[1]Vmesna vrtilna_SKLOP1'!E914&lt;&gt;"",'[1]Vmesna vrtilna_SKLOP1'!F914,"")</f>
        <v>[kos]</v>
      </c>
      <c r="H914" s="19">
        <f>IF('[1]Vmesna vrtilna_SKLOP1'!F914&lt;&gt;"",'[1]Vmesna vrtilna_SKLOP1'!I914,"")</f>
        <v>1</v>
      </c>
      <c r="I914" s="20" t="str">
        <f>IF(I913="Skupaj:","DDV (22%):",IF(I913="DDV (22%):","Skupaj z DDV:",IF(AND('[1]Vmesna vrtilna_SKLOP1'!C914&lt;&gt;"",'[1]Vmesna vrtilna_SKLOP1'!E914=""),"Skupaj:","")))</f>
        <v/>
      </c>
      <c r="J914" s="21">
        <f t="shared" si="29"/>
        <v>0</v>
      </c>
      <c r="K914" s="21">
        <f>IF(I914="Skupaj z DDV:",SUM(K912,K913),IF(I914="DDV (22%):",K913*0.22,IF(AND('[1]Vmesna vrtilna_SKLOP1'!C914&lt;&gt;"",'[1]Vmesna vrtilna_SKLOP1'!D914=""),'[1]Vmesna vrtilna_SKLOP1'!J914,IF(F914&lt;&gt;"",IF('[1]Vmesna vrtilna_SKLOP1'!J914&lt;&gt;"",'[1]Vmesna vrtilna_SKLOP1'!J914,""),""))))</f>
        <v>24.5</v>
      </c>
      <c r="L914" s="22">
        <f>IF(I913="Skupaj:","DDV (22%):",IF(I913="DDV (22%):","Skupaj z DDV:",IF(AND('[1]Vmesna vrtilna_SKLOP1'!C914&lt;&gt;"",'[1]Vmesna vrtilna_SKLOP1'!E914=""),"Skupaj:",IF(AND('[1]Vmesna vrtilna_SKLOP1'!C914&lt;&gt;"",'[1]Vmesna vrtilna_SKLOP1'!D914=""),'[1]Vmesna vrtilna_SKLOP1'!J914,IF(F914&lt;&gt;"",IF('[1]Vmesna vrtilna_SKLOP1'!J914&lt;&gt;"",'[1]Vmesna vrtilna_SKLOP1'!J914,""),"")))))</f>
        <v>24.5</v>
      </c>
      <c r="M914" s="22">
        <f t="shared" si="28"/>
        <v>0</v>
      </c>
      <c r="N914" s="22" t="str">
        <f>IF(IFERROR(VLOOKUP(B914,'[1]Vmesna vrtilna_SKLOP1'!B:J,7,0),"")=0,"",IFERROR(VLOOKUP(B914,'[1]Vmesna vrtilna_SKLOP1'!B:J,7,0),""))</f>
        <v/>
      </c>
      <c r="O914" s="22"/>
    </row>
    <row r="915" spans="2:15" ht="15" customHeight="1" x14ac:dyDescent="0.3">
      <c r="B915" s="15" t="str">
        <f>IF(AND('[1]Vmesna vrtilna_SKLOP1'!B915&lt;&gt;"",'[1]Vmesna vrtilna_SKLOP1'!C915&lt;&gt;""),IF('[1]Vmesna vrtilna_SKLOP1'!B915&lt;&gt;"",'[1]Vmesna vrtilna_SKLOP1'!B915,""),"")</f>
        <v/>
      </c>
      <c r="C915" s="16" t="str">
        <f>IF(OR(C914="Posebna oblika",C914="Kulturno zaščiten objekt",C914="Kulturno zaščiten objekt, Posebna oblika"),"Glej zavihek POSEBNI POGOJI",IF(SUM(N914:Q914)=1,"Posebna oblika",IF(SUM(N914:Q914)=10,"Kulturno zaščiten objekt",IF(SUM(N914:Q914)=11,"Kulturno zaščiten objekt, Posebna oblika",IF(AND('[1]Vmesna vrtilna_SKLOP1'!C915&lt;&gt;"",'[1]Vmesna vrtilna_SKLOP1'!D915&lt;&gt;""),IF('[1]Vmesna vrtilna_SKLOP1'!C915&lt;&gt;"",'[1]Vmesna vrtilna_SKLOP1'!C915,""),"")))))</f>
        <v/>
      </c>
      <c r="D915" s="17" t="str">
        <f>IF(IFERROR(VLOOKUP(B915,'[1]Vmesna vrtilna_SKLOP1'!B:J,6,0),"")=0,"",IFERROR(VLOOKUP(B915,'[1]Vmesna vrtilna_SKLOP1'!B:J,6,0),""))</f>
        <v/>
      </c>
      <c r="E915" s="16" t="str">
        <f>IF(IF('[1]Vmesna vrtilna_SKLOP1'!E915&lt;&gt;"",'[1]Vmesna vrtilna_SKLOP1'!D915,"")=0,"",IF('[1]Vmesna vrtilna_SKLOP1'!E915&lt;&gt;"",'[1]Vmesna vrtilna_SKLOP1'!D915,""))</f>
        <v/>
      </c>
      <c r="F915" s="18" t="str">
        <f>IF('[1]Vmesna vrtilna_SKLOP1'!E915&lt;&gt;"",'[1]Vmesna vrtilna_SKLOP1'!E915,"")</f>
        <v>Notranja polica, mat. Marmor, dim. ŠxG:0,96x0,31m</v>
      </c>
      <c r="G915" s="15" t="str">
        <f>IF('[1]Vmesna vrtilna_SKLOP1'!E915&lt;&gt;"",'[1]Vmesna vrtilna_SKLOP1'!F915,"")</f>
        <v>[kos]</v>
      </c>
      <c r="H915" s="19">
        <f>IF('[1]Vmesna vrtilna_SKLOP1'!F915&lt;&gt;"",'[1]Vmesna vrtilna_SKLOP1'!I915,"")</f>
        <v>1</v>
      </c>
      <c r="I915" s="20" t="str">
        <f>IF(I914="Skupaj:","DDV (22%):",IF(I914="DDV (22%):","Skupaj z DDV:",IF(AND('[1]Vmesna vrtilna_SKLOP1'!C915&lt;&gt;"",'[1]Vmesna vrtilna_SKLOP1'!E915=""),"Skupaj:","")))</f>
        <v/>
      </c>
      <c r="J915" s="21">
        <f t="shared" si="29"/>
        <v>0</v>
      </c>
      <c r="K915" s="21">
        <f>IF(I915="Skupaj z DDV:",SUM(K913,K914),IF(I915="DDV (22%):",K914*0.22,IF(AND('[1]Vmesna vrtilna_SKLOP1'!C915&lt;&gt;"",'[1]Vmesna vrtilna_SKLOP1'!D915=""),'[1]Vmesna vrtilna_SKLOP1'!J915,IF(F915&lt;&gt;"",IF('[1]Vmesna vrtilna_SKLOP1'!J915&lt;&gt;"",'[1]Vmesna vrtilna_SKLOP1'!J915,""),""))))</f>
        <v>80.452975999999992</v>
      </c>
      <c r="L915" s="22">
        <f>IF(I914="Skupaj:","DDV (22%):",IF(I914="DDV (22%):","Skupaj z DDV:",IF(AND('[1]Vmesna vrtilna_SKLOP1'!C915&lt;&gt;"",'[1]Vmesna vrtilna_SKLOP1'!E915=""),"Skupaj:",IF(AND('[1]Vmesna vrtilna_SKLOP1'!C915&lt;&gt;"",'[1]Vmesna vrtilna_SKLOP1'!D915=""),'[1]Vmesna vrtilna_SKLOP1'!J915,IF(F915&lt;&gt;"",IF('[1]Vmesna vrtilna_SKLOP1'!J915&lt;&gt;"",'[1]Vmesna vrtilna_SKLOP1'!J915,""),"")))))</f>
        <v>80.452975999999992</v>
      </c>
      <c r="M915" s="22">
        <f t="shared" si="28"/>
        <v>0</v>
      </c>
      <c r="N915" s="22" t="str">
        <f>IF(IFERROR(VLOOKUP(B915,'[1]Vmesna vrtilna_SKLOP1'!B:J,7,0),"")=0,"",IFERROR(VLOOKUP(B915,'[1]Vmesna vrtilna_SKLOP1'!B:J,7,0),""))</f>
        <v/>
      </c>
      <c r="O915" s="22"/>
    </row>
    <row r="916" spans="2:15" ht="15" customHeight="1" x14ac:dyDescent="0.3">
      <c r="B916" s="15" t="str">
        <f>IF(AND('[1]Vmesna vrtilna_SKLOP1'!B916&lt;&gt;"",'[1]Vmesna vrtilna_SKLOP1'!C916&lt;&gt;""),IF('[1]Vmesna vrtilna_SKLOP1'!B916&lt;&gt;"",'[1]Vmesna vrtilna_SKLOP1'!B916,""),"")</f>
        <v/>
      </c>
      <c r="C916" s="16" t="str">
        <f>IF(OR(C915="Posebna oblika",C915="Kulturno zaščiten objekt",C915="Kulturno zaščiten objekt, Posebna oblika"),"Glej zavihek POSEBNI POGOJI",IF(SUM(N915:Q915)=1,"Posebna oblika",IF(SUM(N915:Q915)=10,"Kulturno zaščiten objekt",IF(SUM(N915:Q915)=11,"Kulturno zaščiten objekt, Posebna oblika",IF(AND('[1]Vmesna vrtilna_SKLOP1'!C916&lt;&gt;"",'[1]Vmesna vrtilna_SKLOP1'!D916&lt;&gt;""),IF('[1]Vmesna vrtilna_SKLOP1'!C916&lt;&gt;"",'[1]Vmesna vrtilna_SKLOP1'!C916,""),"")))))</f>
        <v/>
      </c>
      <c r="D916" s="17" t="str">
        <f>IF(IFERROR(VLOOKUP(B916,'[1]Vmesna vrtilna_SKLOP1'!B:J,6,0),"")=0,"",IFERROR(VLOOKUP(B916,'[1]Vmesna vrtilna_SKLOP1'!B:J,6,0),""))</f>
        <v/>
      </c>
      <c r="E916" s="16" t="str">
        <f>IF(IF('[1]Vmesna vrtilna_SKLOP1'!E916&lt;&gt;"",'[1]Vmesna vrtilna_SKLOP1'!D916,"")=0,"",IF('[1]Vmesna vrtilna_SKLOP1'!E916&lt;&gt;"",'[1]Vmesna vrtilna_SKLOP1'!D916,""))</f>
        <v/>
      </c>
      <c r="F916" s="18" t="str">
        <f>IF('[1]Vmesna vrtilna_SKLOP1'!E916&lt;&gt;"",'[1]Vmesna vrtilna_SKLOP1'!E916,"")</f>
        <v>Notranja polica, mat. Topalit, dim. ŠxG:1,18x0,2m</v>
      </c>
      <c r="G916" s="15" t="str">
        <f>IF('[1]Vmesna vrtilna_SKLOP1'!E916&lt;&gt;"",'[1]Vmesna vrtilna_SKLOP1'!F916,"")</f>
        <v>[kos]</v>
      </c>
      <c r="H916" s="19">
        <f>IF('[1]Vmesna vrtilna_SKLOP1'!F916&lt;&gt;"",'[1]Vmesna vrtilna_SKLOP1'!I916,"")</f>
        <v>1</v>
      </c>
      <c r="I916" s="20" t="str">
        <f>IF(I915="Skupaj:","DDV (22%):",IF(I915="DDV (22%):","Skupaj z DDV:",IF(AND('[1]Vmesna vrtilna_SKLOP1'!C916&lt;&gt;"",'[1]Vmesna vrtilna_SKLOP1'!E916=""),"Skupaj:","")))</f>
        <v/>
      </c>
      <c r="J916" s="21">
        <f t="shared" si="29"/>
        <v>0</v>
      </c>
      <c r="K916" s="21">
        <f>IF(I916="Skupaj z DDV:",SUM(K914,K915),IF(I916="DDV (22%):",K915*0.22,IF(AND('[1]Vmesna vrtilna_SKLOP1'!C916&lt;&gt;"",'[1]Vmesna vrtilna_SKLOP1'!D916=""),'[1]Vmesna vrtilna_SKLOP1'!J916,IF(F916&lt;&gt;"",IF('[1]Vmesna vrtilna_SKLOP1'!J916&lt;&gt;"",'[1]Vmesna vrtilna_SKLOP1'!J916,""),""))))</f>
        <v>33.455199999999998</v>
      </c>
      <c r="L916" s="22">
        <f>IF(I915="Skupaj:","DDV (22%):",IF(I915="DDV (22%):","Skupaj z DDV:",IF(AND('[1]Vmesna vrtilna_SKLOP1'!C916&lt;&gt;"",'[1]Vmesna vrtilna_SKLOP1'!E916=""),"Skupaj:",IF(AND('[1]Vmesna vrtilna_SKLOP1'!C916&lt;&gt;"",'[1]Vmesna vrtilna_SKLOP1'!D916=""),'[1]Vmesna vrtilna_SKLOP1'!J916,IF(F916&lt;&gt;"",IF('[1]Vmesna vrtilna_SKLOP1'!J916&lt;&gt;"",'[1]Vmesna vrtilna_SKLOP1'!J916,""),"")))))</f>
        <v>33.455199999999998</v>
      </c>
      <c r="M916" s="22">
        <f t="shared" si="28"/>
        <v>0</v>
      </c>
      <c r="N916" s="22" t="str">
        <f>IF(IFERROR(VLOOKUP(B916,'[1]Vmesna vrtilna_SKLOP1'!B:J,7,0),"")=0,"",IFERROR(VLOOKUP(B916,'[1]Vmesna vrtilna_SKLOP1'!B:J,7,0),""))</f>
        <v/>
      </c>
      <c r="O916" s="22"/>
    </row>
    <row r="917" spans="2:15" ht="15" customHeight="1" x14ac:dyDescent="0.3">
      <c r="B917" s="15" t="str">
        <f>IF(AND('[1]Vmesna vrtilna_SKLOP1'!B917&lt;&gt;"",'[1]Vmesna vrtilna_SKLOP1'!C917&lt;&gt;""),IF('[1]Vmesna vrtilna_SKLOP1'!B917&lt;&gt;"",'[1]Vmesna vrtilna_SKLOP1'!B917,""),"")</f>
        <v/>
      </c>
      <c r="C917" s="16" t="str">
        <f>IF(OR(C916="Posebna oblika",C916="Kulturno zaščiten objekt",C916="Kulturno zaščiten objekt, Posebna oblika"),"Glej zavihek POSEBNI POGOJI",IF(SUM(N916:Q916)=1,"Posebna oblika",IF(SUM(N916:Q916)=10,"Kulturno zaščiten objekt",IF(SUM(N916:Q916)=11,"Kulturno zaščiten objekt, Posebna oblika",IF(AND('[1]Vmesna vrtilna_SKLOP1'!C917&lt;&gt;"",'[1]Vmesna vrtilna_SKLOP1'!D917&lt;&gt;""),IF('[1]Vmesna vrtilna_SKLOP1'!C917&lt;&gt;"",'[1]Vmesna vrtilna_SKLOP1'!C917,""),"")))))</f>
        <v/>
      </c>
      <c r="D917" s="17" t="str">
        <f>IF(IFERROR(VLOOKUP(B917,'[1]Vmesna vrtilna_SKLOP1'!B:J,6,0),"")=0,"",IFERROR(VLOOKUP(B917,'[1]Vmesna vrtilna_SKLOP1'!B:J,6,0),""))</f>
        <v/>
      </c>
      <c r="E917" s="16" t="str">
        <f>IF(IF('[1]Vmesna vrtilna_SKLOP1'!E917&lt;&gt;"",'[1]Vmesna vrtilna_SKLOP1'!D917,"")=0,"",IF('[1]Vmesna vrtilna_SKLOP1'!E917&lt;&gt;"",'[1]Vmesna vrtilna_SKLOP1'!D917,""))</f>
        <v/>
      </c>
      <c r="F917" s="18" t="str">
        <f>IF('[1]Vmesna vrtilna_SKLOP1'!E917&lt;&gt;"",'[1]Vmesna vrtilna_SKLOP1'!E917,"")</f>
        <v/>
      </c>
      <c r="G917" s="15" t="str">
        <f>IF('[1]Vmesna vrtilna_SKLOP1'!E917&lt;&gt;"",'[1]Vmesna vrtilna_SKLOP1'!F917,"")</f>
        <v/>
      </c>
      <c r="H917" s="19" t="str">
        <f>IF('[1]Vmesna vrtilna_SKLOP1'!F917&lt;&gt;"",'[1]Vmesna vrtilna_SKLOP1'!I917,"")</f>
        <v/>
      </c>
      <c r="I917" s="20" t="str">
        <f>IF(I916="Skupaj:","DDV (22%):",IF(I916="DDV (22%):","Skupaj z DDV:",IF(AND('[1]Vmesna vrtilna_SKLOP1'!C917&lt;&gt;"",'[1]Vmesna vrtilna_SKLOP1'!E917=""),"Skupaj:","")))</f>
        <v/>
      </c>
      <c r="J917" s="21" t="str">
        <f t="shared" si="29"/>
        <v/>
      </c>
      <c r="K917" s="21" t="str">
        <f>IF(I917="Skupaj z DDV:",SUM(K915,K916),IF(I917="DDV (22%):",K916*0.22,IF(AND('[1]Vmesna vrtilna_SKLOP1'!C917&lt;&gt;"",'[1]Vmesna vrtilna_SKLOP1'!D917=""),'[1]Vmesna vrtilna_SKLOP1'!J917,IF(F917&lt;&gt;"",IF('[1]Vmesna vrtilna_SKLOP1'!J917&lt;&gt;"",'[1]Vmesna vrtilna_SKLOP1'!J917,""),""))))</f>
        <v/>
      </c>
      <c r="L917" s="22" t="str">
        <f>IF(I916="Skupaj:","DDV (22%):",IF(I916="DDV (22%):","Skupaj z DDV:",IF(AND('[1]Vmesna vrtilna_SKLOP1'!C917&lt;&gt;"",'[1]Vmesna vrtilna_SKLOP1'!E917=""),"Skupaj:",IF(AND('[1]Vmesna vrtilna_SKLOP1'!C917&lt;&gt;"",'[1]Vmesna vrtilna_SKLOP1'!D917=""),'[1]Vmesna vrtilna_SKLOP1'!J917,IF(F917&lt;&gt;"",IF('[1]Vmesna vrtilna_SKLOP1'!J917&lt;&gt;"",'[1]Vmesna vrtilna_SKLOP1'!J917,""),"")))))</f>
        <v/>
      </c>
      <c r="M917" s="22">
        <f t="shared" si="28"/>
        <v>0</v>
      </c>
      <c r="N917" s="22" t="str">
        <f>IF(IFERROR(VLOOKUP(B917,'[1]Vmesna vrtilna_SKLOP1'!B:J,7,0),"")=0,"",IFERROR(VLOOKUP(B917,'[1]Vmesna vrtilna_SKLOP1'!B:J,7,0),""))</f>
        <v/>
      </c>
      <c r="O917" s="22"/>
    </row>
    <row r="918" spans="2:15" ht="15" customHeight="1" x14ac:dyDescent="0.3">
      <c r="B918" s="15" t="str">
        <f>IF(AND('[1]Vmesna vrtilna_SKLOP1'!B918&lt;&gt;"",'[1]Vmesna vrtilna_SKLOP1'!C918&lt;&gt;""),IF('[1]Vmesna vrtilna_SKLOP1'!B918&lt;&gt;"",'[1]Vmesna vrtilna_SKLOP1'!B918,""),"")</f>
        <v/>
      </c>
      <c r="C918" s="16" t="str">
        <f>IF(OR(C917="Posebna oblika",C917="Kulturno zaščiten objekt",C917="Kulturno zaščiten objekt, Posebna oblika"),"Glej zavihek POSEBNI POGOJI",IF(SUM(N917:Q917)=1,"Posebna oblika",IF(SUM(N917:Q917)=10,"Kulturno zaščiten objekt",IF(SUM(N917:Q917)=11,"Kulturno zaščiten objekt, Posebna oblika",IF(AND('[1]Vmesna vrtilna_SKLOP1'!C918&lt;&gt;"",'[1]Vmesna vrtilna_SKLOP1'!D918&lt;&gt;""),IF('[1]Vmesna vrtilna_SKLOP1'!C918&lt;&gt;"",'[1]Vmesna vrtilna_SKLOP1'!C918,""),"")))))</f>
        <v/>
      </c>
      <c r="D918" s="17" t="str">
        <f>IF(IFERROR(VLOOKUP(B918,'[1]Vmesna vrtilna_SKLOP1'!B:J,6,0),"")=0,"",IFERROR(VLOOKUP(B918,'[1]Vmesna vrtilna_SKLOP1'!B:J,6,0),""))</f>
        <v/>
      </c>
      <c r="E918" s="16" t="str">
        <f>IF(IF('[1]Vmesna vrtilna_SKLOP1'!E918&lt;&gt;"",'[1]Vmesna vrtilna_SKLOP1'!D918,"")=0,"",IF('[1]Vmesna vrtilna_SKLOP1'!E918&lt;&gt;"",'[1]Vmesna vrtilna_SKLOP1'!D918,""))</f>
        <v>Demontaža</v>
      </c>
      <c r="F918" s="18" t="str">
        <f>IF('[1]Vmesna vrtilna_SKLOP1'!E918&lt;&gt;"",'[1]Vmesna vrtilna_SKLOP1'!E918,"")</f>
        <v>Demontaža oken</v>
      </c>
      <c r="G918" s="15" t="str">
        <f>IF('[1]Vmesna vrtilna_SKLOP1'!E918&lt;&gt;"",'[1]Vmesna vrtilna_SKLOP1'!F918,"")</f>
        <v>[m1]</v>
      </c>
      <c r="H918" s="19">
        <f>IF('[1]Vmesna vrtilna_SKLOP1'!F918&lt;&gt;"",'[1]Vmesna vrtilna_SKLOP1'!I918,"")</f>
        <v>21.38</v>
      </c>
      <c r="I918" s="20" t="str">
        <f>IF(I917="Skupaj:","DDV (22%):",IF(I917="DDV (22%):","Skupaj z DDV:",IF(AND('[1]Vmesna vrtilna_SKLOP1'!C918&lt;&gt;"",'[1]Vmesna vrtilna_SKLOP1'!E918=""),"Skupaj:","")))</f>
        <v/>
      </c>
      <c r="J918" s="21">
        <f t="shared" si="29"/>
        <v>0</v>
      </c>
      <c r="K918" s="21">
        <f>IF(I918="Skupaj z DDV:",SUM(K916,K917),IF(I918="DDV (22%):",K917*0.22,IF(AND('[1]Vmesna vrtilna_SKLOP1'!C918&lt;&gt;"",'[1]Vmesna vrtilna_SKLOP1'!D918=""),'[1]Vmesna vrtilna_SKLOP1'!J918,IF(F918&lt;&gt;"",IF('[1]Vmesna vrtilna_SKLOP1'!J918&lt;&gt;"",'[1]Vmesna vrtilna_SKLOP1'!J918,""),""))))</f>
        <v>149.66</v>
      </c>
      <c r="L918" s="22">
        <f>IF(I917="Skupaj:","DDV (22%):",IF(I917="DDV (22%):","Skupaj z DDV:",IF(AND('[1]Vmesna vrtilna_SKLOP1'!C918&lt;&gt;"",'[1]Vmesna vrtilna_SKLOP1'!E918=""),"Skupaj:",IF(AND('[1]Vmesna vrtilna_SKLOP1'!C918&lt;&gt;"",'[1]Vmesna vrtilna_SKLOP1'!D918=""),'[1]Vmesna vrtilna_SKLOP1'!J918,IF(F918&lt;&gt;"",IF('[1]Vmesna vrtilna_SKLOP1'!J918&lt;&gt;"",'[1]Vmesna vrtilna_SKLOP1'!J918,""),"")))))</f>
        <v>149.66</v>
      </c>
      <c r="M918" s="22">
        <f t="shared" si="28"/>
        <v>0</v>
      </c>
      <c r="N918" s="22" t="str">
        <f>IF(IFERROR(VLOOKUP(B918,'[1]Vmesna vrtilna_SKLOP1'!B:J,7,0),"")=0,"",IFERROR(VLOOKUP(B918,'[1]Vmesna vrtilna_SKLOP1'!B:J,7,0),""))</f>
        <v/>
      </c>
      <c r="O918" s="22"/>
    </row>
    <row r="919" spans="2:15" ht="15" customHeight="1" x14ac:dyDescent="0.3">
      <c r="B919" s="15" t="str">
        <f>IF(AND('[1]Vmesna vrtilna_SKLOP1'!B919&lt;&gt;"",'[1]Vmesna vrtilna_SKLOP1'!C919&lt;&gt;""),IF('[1]Vmesna vrtilna_SKLOP1'!B919&lt;&gt;"",'[1]Vmesna vrtilna_SKLOP1'!B919,""),"")</f>
        <v/>
      </c>
      <c r="C919" s="16" t="str">
        <f>IF(OR(C918="Posebna oblika",C918="Kulturno zaščiten objekt",C918="Kulturno zaščiten objekt, Posebna oblika"),"Glej zavihek POSEBNI POGOJI",IF(SUM(N918:Q918)=1,"Posebna oblika",IF(SUM(N918:Q918)=10,"Kulturno zaščiten objekt",IF(SUM(N918:Q918)=11,"Kulturno zaščiten objekt, Posebna oblika",IF(AND('[1]Vmesna vrtilna_SKLOP1'!C919&lt;&gt;"",'[1]Vmesna vrtilna_SKLOP1'!D919&lt;&gt;""),IF('[1]Vmesna vrtilna_SKLOP1'!C919&lt;&gt;"",'[1]Vmesna vrtilna_SKLOP1'!C919,""),"")))))</f>
        <v/>
      </c>
      <c r="D919" s="17" t="str">
        <f>IF(IFERROR(VLOOKUP(B919,'[1]Vmesna vrtilna_SKLOP1'!B:J,6,0),"")=0,"",IFERROR(VLOOKUP(B919,'[1]Vmesna vrtilna_SKLOP1'!B:J,6,0),""))</f>
        <v/>
      </c>
      <c r="E919" s="16" t="str">
        <f>IF(IF('[1]Vmesna vrtilna_SKLOP1'!E919&lt;&gt;"",'[1]Vmesna vrtilna_SKLOP1'!D919,"")=0,"",IF('[1]Vmesna vrtilna_SKLOP1'!E919&lt;&gt;"",'[1]Vmesna vrtilna_SKLOP1'!D919,""))</f>
        <v/>
      </c>
      <c r="F919" s="18" t="str">
        <f>IF('[1]Vmesna vrtilna_SKLOP1'!E919&lt;&gt;"",'[1]Vmesna vrtilna_SKLOP1'!E919,"")</f>
        <v>Demontaža police</v>
      </c>
      <c r="G919" s="15" t="str">
        <f>IF('[1]Vmesna vrtilna_SKLOP1'!E919&lt;&gt;"",'[1]Vmesna vrtilna_SKLOP1'!F919,"")</f>
        <v>[kos]</v>
      </c>
      <c r="H919" s="19">
        <f>IF('[1]Vmesna vrtilna_SKLOP1'!F919&lt;&gt;"",'[1]Vmesna vrtilna_SKLOP1'!I919,"")</f>
        <v>4</v>
      </c>
      <c r="I919" s="20" t="str">
        <f>IF(I918="Skupaj:","DDV (22%):",IF(I918="DDV (22%):","Skupaj z DDV:",IF(AND('[1]Vmesna vrtilna_SKLOP1'!C919&lt;&gt;"",'[1]Vmesna vrtilna_SKLOP1'!E919=""),"Skupaj:","")))</f>
        <v/>
      </c>
      <c r="J919" s="21">
        <f t="shared" si="29"/>
        <v>0</v>
      </c>
      <c r="K919" s="21">
        <f>IF(I919="Skupaj z DDV:",SUM(K917,K918),IF(I919="DDV (22%):",K918*0.22,IF(AND('[1]Vmesna vrtilna_SKLOP1'!C919&lt;&gt;"",'[1]Vmesna vrtilna_SKLOP1'!D919=""),'[1]Vmesna vrtilna_SKLOP1'!J919,IF(F919&lt;&gt;"",IF('[1]Vmesna vrtilna_SKLOP1'!J919&lt;&gt;"",'[1]Vmesna vrtilna_SKLOP1'!J919,""),""))))</f>
        <v>22.599999999999998</v>
      </c>
      <c r="L919" s="22">
        <f>IF(I918="Skupaj:","DDV (22%):",IF(I918="DDV (22%):","Skupaj z DDV:",IF(AND('[1]Vmesna vrtilna_SKLOP1'!C919&lt;&gt;"",'[1]Vmesna vrtilna_SKLOP1'!E919=""),"Skupaj:",IF(AND('[1]Vmesna vrtilna_SKLOP1'!C919&lt;&gt;"",'[1]Vmesna vrtilna_SKLOP1'!D919=""),'[1]Vmesna vrtilna_SKLOP1'!J919,IF(F919&lt;&gt;"",IF('[1]Vmesna vrtilna_SKLOP1'!J919&lt;&gt;"",'[1]Vmesna vrtilna_SKLOP1'!J919,""),"")))))</f>
        <v>22.599999999999998</v>
      </c>
      <c r="M919" s="22">
        <f t="shared" si="28"/>
        <v>0</v>
      </c>
      <c r="N919" s="22" t="str">
        <f>IF(IFERROR(VLOOKUP(B919,'[1]Vmesna vrtilna_SKLOP1'!B:J,7,0),"")=0,"",IFERROR(VLOOKUP(B919,'[1]Vmesna vrtilna_SKLOP1'!B:J,7,0),""))</f>
        <v/>
      </c>
      <c r="O919" s="22"/>
    </row>
    <row r="920" spans="2:15" ht="15" customHeight="1" x14ac:dyDescent="0.3">
      <c r="B920" s="15" t="str">
        <f>IF(AND('[1]Vmesna vrtilna_SKLOP1'!B920&lt;&gt;"",'[1]Vmesna vrtilna_SKLOP1'!C920&lt;&gt;""),IF('[1]Vmesna vrtilna_SKLOP1'!B920&lt;&gt;"",'[1]Vmesna vrtilna_SKLOP1'!B920,""),"")</f>
        <v/>
      </c>
      <c r="C920" s="16" t="str">
        <f>IF(OR(C919="Posebna oblika",C919="Kulturno zaščiten objekt",C919="Kulturno zaščiten objekt, Posebna oblika"),"Glej zavihek POSEBNI POGOJI",IF(SUM(N919:Q919)=1,"Posebna oblika",IF(SUM(N919:Q919)=10,"Kulturno zaščiten objekt",IF(SUM(N919:Q919)=11,"Kulturno zaščiten objekt, Posebna oblika",IF(AND('[1]Vmesna vrtilna_SKLOP1'!C920&lt;&gt;"",'[1]Vmesna vrtilna_SKLOP1'!D920&lt;&gt;""),IF('[1]Vmesna vrtilna_SKLOP1'!C920&lt;&gt;"",'[1]Vmesna vrtilna_SKLOP1'!C920,""),"")))))</f>
        <v/>
      </c>
      <c r="D920" s="17" t="str">
        <f>IF(IFERROR(VLOOKUP(B920,'[1]Vmesna vrtilna_SKLOP1'!B:J,6,0),"")=0,"",IFERROR(VLOOKUP(B920,'[1]Vmesna vrtilna_SKLOP1'!B:J,6,0),""))</f>
        <v/>
      </c>
      <c r="E920" s="16" t="str">
        <f>IF(IF('[1]Vmesna vrtilna_SKLOP1'!E920&lt;&gt;"",'[1]Vmesna vrtilna_SKLOP1'!D920,"")=0,"",IF('[1]Vmesna vrtilna_SKLOP1'!E920&lt;&gt;"",'[1]Vmesna vrtilna_SKLOP1'!D920,""))</f>
        <v/>
      </c>
      <c r="F920" s="18" t="str">
        <f>IF('[1]Vmesna vrtilna_SKLOP1'!E920&lt;&gt;"",'[1]Vmesna vrtilna_SKLOP1'!E920,"")</f>
        <v/>
      </c>
      <c r="G920" s="15" t="str">
        <f>IF('[1]Vmesna vrtilna_SKLOP1'!E920&lt;&gt;"",'[1]Vmesna vrtilna_SKLOP1'!F920,"")</f>
        <v/>
      </c>
      <c r="H920" s="19" t="str">
        <f>IF('[1]Vmesna vrtilna_SKLOP1'!F920&lt;&gt;"",'[1]Vmesna vrtilna_SKLOP1'!I920,"")</f>
        <v/>
      </c>
      <c r="I920" s="20" t="str">
        <f>IF(I919="Skupaj:","DDV (22%):",IF(I919="DDV (22%):","Skupaj z DDV:",IF(AND('[1]Vmesna vrtilna_SKLOP1'!C920&lt;&gt;"",'[1]Vmesna vrtilna_SKLOP1'!E920=""),"Skupaj:","")))</f>
        <v/>
      </c>
      <c r="J920" s="21" t="str">
        <f t="shared" si="29"/>
        <v/>
      </c>
      <c r="K920" s="21" t="str">
        <f>IF(I920="Skupaj z DDV:",SUM(K918,K919),IF(I920="DDV (22%):",K919*0.22,IF(AND('[1]Vmesna vrtilna_SKLOP1'!C920&lt;&gt;"",'[1]Vmesna vrtilna_SKLOP1'!D920=""),'[1]Vmesna vrtilna_SKLOP1'!J920,IF(F920&lt;&gt;"",IF('[1]Vmesna vrtilna_SKLOP1'!J920&lt;&gt;"",'[1]Vmesna vrtilna_SKLOP1'!J920,""),""))))</f>
        <v/>
      </c>
      <c r="L920" s="22" t="str">
        <f>IF(I919="Skupaj:","DDV (22%):",IF(I919="DDV (22%):","Skupaj z DDV:",IF(AND('[1]Vmesna vrtilna_SKLOP1'!C920&lt;&gt;"",'[1]Vmesna vrtilna_SKLOP1'!E920=""),"Skupaj:",IF(AND('[1]Vmesna vrtilna_SKLOP1'!C920&lt;&gt;"",'[1]Vmesna vrtilna_SKLOP1'!D920=""),'[1]Vmesna vrtilna_SKLOP1'!J920,IF(F920&lt;&gt;"",IF('[1]Vmesna vrtilna_SKLOP1'!J920&lt;&gt;"",'[1]Vmesna vrtilna_SKLOP1'!J920,""),"")))))</f>
        <v/>
      </c>
      <c r="M920" s="22">
        <f t="shared" si="28"/>
        <v>0</v>
      </c>
      <c r="N920" s="22" t="str">
        <f>IF(IFERROR(VLOOKUP(B920,'[1]Vmesna vrtilna_SKLOP1'!B:J,7,0),"")=0,"",IFERROR(VLOOKUP(B920,'[1]Vmesna vrtilna_SKLOP1'!B:J,7,0),""))</f>
        <v/>
      </c>
      <c r="O920" s="22"/>
    </row>
    <row r="921" spans="2:15" ht="15" customHeight="1" x14ac:dyDescent="0.3">
      <c r="B921" s="15" t="str">
        <f>IF(AND('[1]Vmesna vrtilna_SKLOP1'!B921&lt;&gt;"",'[1]Vmesna vrtilna_SKLOP1'!C921&lt;&gt;""),IF('[1]Vmesna vrtilna_SKLOP1'!B921&lt;&gt;"",'[1]Vmesna vrtilna_SKLOP1'!B921,""),"")</f>
        <v/>
      </c>
      <c r="C921" s="16" t="str">
        <f>IF(OR(C920="Posebna oblika",C920="Kulturno zaščiten objekt",C920="Kulturno zaščiten objekt, Posebna oblika"),"Glej zavihek POSEBNI POGOJI",IF(SUM(N920:Q920)=1,"Posebna oblika",IF(SUM(N920:Q920)=10,"Kulturno zaščiten objekt",IF(SUM(N920:Q920)=11,"Kulturno zaščiten objekt, Posebna oblika",IF(AND('[1]Vmesna vrtilna_SKLOP1'!C921&lt;&gt;"",'[1]Vmesna vrtilna_SKLOP1'!D921&lt;&gt;""),IF('[1]Vmesna vrtilna_SKLOP1'!C921&lt;&gt;"",'[1]Vmesna vrtilna_SKLOP1'!C921,""),"")))))</f>
        <v/>
      </c>
      <c r="D921" s="17" t="str">
        <f>IF(IFERROR(VLOOKUP(B921,'[1]Vmesna vrtilna_SKLOP1'!B:J,6,0),"")=0,"",IFERROR(VLOOKUP(B921,'[1]Vmesna vrtilna_SKLOP1'!B:J,6,0),""))</f>
        <v/>
      </c>
      <c r="E921" s="16" t="str">
        <f>IF(IF('[1]Vmesna vrtilna_SKLOP1'!E921&lt;&gt;"",'[1]Vmesna vrtilna_SKLOP1'!D921,"")=0,"",IF('[1]Vmesna vrtilna_SKLOP1'!E921&lt;&gt;"",'[1]Vmesna vrtilna_SKLOP1'!D921,""))</f>
        <v>Montaža</v>
      </c>
      <c r="F921" s="18" t="str">
        <f>IF('[1]Vmesna vrtilna_SKLOP1'!E921&lt;&gt;"",'[1]Vmesna vrtilna_SKLOP1'!E921,"")</f>
        <v>RAL montaža oken z zidarskimi deli ter dodatno zapiranje odprtine nad notr. rolo omarico</v>
      </c>
      <c r="G921" s="15" t="str">
        <f>IF('[1]Vmesna vrtilna_SKLOP1'!E921&lt;&gt;"",'[1]Vmesna vrtilna_SKLOP1'!F921,"")</f>
        <v>[m1]</v>
      </c>
      <c r="H921" s="19">
        <f>IF('[1]Vmesna vrtilna_SKLOP1'!F921&lt;&gt;"",'[1]Vmesna vrtilna_SKLOP1'!I921,"")</f>
        <v>21.38</v>
      </c>
      <c r="I921" s="20" t="str">
        <f>IF(I920="Skupaj:","DDV (22%):",IF(I920="DDV (22%):","Skupaj z DDV:",IF(AND('[1]Vmesna vrtilna_SKLOP1'!C921&lt;&gt;"",'[1]Vmesna vrtilna_SKLOP1'!E921=""),"Skupaj:","")))</f>
        <v/>
      </c>
      <c r="J921" s="21">
        <f t="shared" si="29"/>
        <v>0</v>
      </c>
      <c r="K921" s="21">
        <f>IF(I921="Skupaj z DDV:",SUM(K919,K920),IF(I921="DDV (22%):",K920*0.22,IF(AND('[1]Vmesna vrtilna_SKLOP1'!C921&lt;&gt;"",'[1]Vmesna vrtilna_SKLOP1'!D921=""),'[1]Vmesna vrtilna_SKLOP1'!J921,IF(F921&lt;&gt;"",IF('[1]Vmesna vrtilna_SKLOP1'!J921&lt;&gt;"",'[1]Vmesna vrtilna_SKLOP1'!J921,""),""))))</f>
        <v>808.52</v>
      </c>
      <c r="L921" s="22">
        <f>IF(I920="Skupaj:","DDV (22%):",IF(I920="DDV (22%):","Skupaj z DDV:",IF(AND('[1]Vmesna vrtilna_SKLOP1'!C921&lt;&gt;"",'[1]Vmesna vrtilna_SKLOP1'!E921=""),"Skupaj:",IF(AND('[1]Vmesna vrtilna_SKLOP1'!C921&lt;&gt;"",'[1]Vmesna vrtilna_SKLOP1'!D921=""),'[1]Vmesna vrtilna_SKLOP1'!J921,IF(F921&lt;&gt;"",IF('[1]Vmesna vrtilna_SKLOP1'!J921&lt;&gt;"",'[1]Vmesna vrtilna_SKLOP1'!J921,""),"")))))</f>
        <v>808.52</v>
      </c>
      <c r="M921" s="22">
        <f t="shared" si="28"/>
        <v>0</v>
      </c>
      <c r="N921" s="22" t="str">
        <f>IF(IFERROR(VLOOKUP(B921,'[1]Vmesna vrtilna_SKLOP1'!B:J,7,0),"")=0,"",IFERROR(VLOOKUP(B921,'[1]Vmesna vrtilna_SKLOP1'!B:J,7,0),""))</f>
        <v/>
      </c>
      <c r="O921" s="22"/>
    </row>
    <row r="922" spans="2:15" ht="15" customHeight="1" x14ac:dyDescent="0.3">
      <c r="B922" s="15" t="str">
        <f>IF(AND('[1]Vmesna vrtilna_SKLOP1'!B922&lt;&gt;"",'[1]Vmesna vrtilna_SKLOP1'!C922&lt;&gt;""),IF('[1]Vmesna vrtilna_SKLOP1'!B922&lt;&gt;"",'[1]Vmesna vrtilna_SKLOP1'!B922,""),"")</f>
        <v/>
      </c>
      <c r="C922" s="16" t="str">
        <f>IF(OR(C921="Posebna oblika",C921="Kulturno zaščiten objekt",C921="Kulturno zaščiten objekt, Posebna oblika"),"Glej zavihek POSEBNI POGOJI",IF(SUM(N921:Q921)=1,"Posebna oblika",IF(SUM(N921:Q921)=10,"Kulturno zaščiten objekt",IF(SUM(N921:Q921)=11,"Kulturno zaščiten objekt, Posebna oblika",IF(AND('[1]Vmesna vrtilna_SKLOP1'!C922&lt;&gt;"",'[1]Vmesna vrtilna_SKLOP1'!D922&lt;&gt;""),IF('[1]Vmesna vrtilna_SKLOP1'!C922&lt;&gt;"",'[1]Vmesna vrtilna_SKLOP1'!C922,""),"")))))</f>
        <v/>
      </c>
      <c r="D922" s="17" t="str">
        <f>IF(IFERROR(VLOOKUP(B922,'[1]Vmesna vrtilna_SKLOP1'!B:J,6,0),"")=0,"",IFERROR(VLOOKUP(B922,'[1]Vmesna vrtilna_SKLOP1'!B:J,6,0),""))</f>
        <v/>
      </c>
      <c r="E922" s="16" t="str">
        <f>IF(IF('[1]Vmesna vrtilna_SKLOP1'!E922&lt;&gt;"",'[1]Vmesna vrtilna_SKLOP1'!D922,"")=0,"",IF('[1]Vmesna vrtilna_SKLOP1'!E922&lt;&gt;"",'[1]Vmesna vrtilna_SKLOP1'!D922,""))</f>
        <v/>
      </c>
      <c r="F922" s="18" t="str">
        <f>IF('[1]Vmesna vrtilna_SKLOP1'!E922&lt;&gt;"",'[1]Vmesna vrtilna_SKLOP1'!E922,"")</f>
        <v>Montaža police</v>
      </c>
      <c r="G922" s="15" t="str">
        <f>IF('[1]Vmesna vrtilna_SKLOP1'!E922&lt;&gt;"",'[1]Vmesna vrtilna_SKLOP1'!F922,"")</f>
        <v>[kos]</v>
      </c>
      <c r="H922" s="19">
        <f>IF('[1]Vmesna vrtilna_SKLOP1'!F922&lt;&gt;"",'[1]Vmesna vrtilna_SKLOP1'!I922,"")</f>
        <v>4</v>
      </c>
      <c r="I922" s="20" t="str">
        <f>IF(I921="Skupaj:","DDV (22%):",IF(I921="DDV (22%):","Skupaj z DDV:",IF(AND('[1]Vmesna vrtilna_SKLOP1'!C922&lt;&gt;"",'[1]Vmesna vrtilna_SKLOP1'!E922=""),"Skupaj:","")))</f>
        <v/>
      </c>
      <c r="J922" s="21">
        <f t="shared" si="29"/>
        <v>0</v>
      </c>
      <c r="K922" s="21">
        <f>IF(I922="Skupaj z DDV:",SUM(K920,K921),IF(I922="DDV (22%):",K921*0.22,IF(AND('[1]Vmesna vrtilna_SKLOP1'!C922&lt;&gt;"",'[1]Vmesna vrtilna_SKLOP1'!D922=""),'[1]Vmesna vrtilna_SKLOP1'!J922,IF(F922&lt;&gt;"",IF('[1]Vmesna vrtilna_SKLOP1'!J922&lt;&gt;"",'[1]Vmesna vrtilna_SKLOP1'!J922,""),""))))</f>
        <v>45.199999999999996</v>
      </c>
      <c r="L922" s="22">
        <f>IF(I921="Skupaj:","DDV (22%):",IF(I921="DDV (22%):","Skupaj z DDV:",IF(AND('[1]Vmesna vrtilna_SKLOP1'!C922&lt;&gt;"",'[1]Vmesna vrtilna_SKLOP1'!E922=""),"Skupaj:",IF(AND('[1]Vmesna vrtilna_SKLOP1'!C922&lt;&gt;"",'[1]Vmesna vrtilna_SKLOP1'!D922=""),'[1]Vmesna vrtilna_SKLOP1'!J922,IF(F922&lt;&gt;"",IF('[1]Vmesna vrtilna_SKLOP1'!J922&lt;&gt;"",'[1]Vmesna vrtilna_SKLOP1'!J922,""),"")))))</f>
        <v>45.199999999999996</v>
      </c>
      <c r="M922" s="22">
        <f t="shared" si="28"/>
        <v>0</v>
      </c>
      <c r="N922" s="22" t="str">
        <f>IF(IFERROR(VLOOKUP(B922,'[1]Vmesna vrtilna_SKLOP1'!B:J,7,0),"")=0,"",IFERROR(VLOOKUP(B922,'[1]Vmesna vrtilna_SKLOP1'!B:J,7,0),""))</f>
        <v/>
      </c>
      <c r="O922" s="22"/>
    </row>
    <row r="923" spans="2:15" ht="15" customHeight="1" x14ac:dyDescent="0.3">
      <c r="B923" s="15" t="str">
        <f>IF(AND('[1]Vmesna vrtilna_SKLOP1'!B923&lt;&gt;"",'[1]Vmesna vrtilna_SKLOP1'!C923&lt;&gt;""),IF('[1]Vmesna vrtilna_SKLOP1'!B923&lt;&gt;"",'[1]Vmesna vrtilna_SKLOP1'!B923,""),"")</f>
        <v/>
      </c>
      <c r="C923" s="16" t="str">
        <f>IF(OR(C922="Posebna oblika",C922="Kulturno zaščiten objekt",C922="Kulturno zaščiten objekt, Posebna oblika"),"Glej zavihek POSEBNI POGOJI",IF(SUM(N922:Q922)=1,"Posebna oblika",IF(SUM(N922:Q922)=10,"Kulturno zaščiten objekt",IF(SUM(N922:Q922)=11,"Kulturno zaščiten objekt, Posebna oblika",IF(AND('[1]Vmesna vrtilna_SKLOP1'!C923&lt;&gt;"",'[1]Vmesna vrtilna_SKLOP1'!D923&lt;&gt;""),IF('[1]Vmesna vrtilna_SKLOP1'!C923&lt;&gt;"",'[1]Vmesna vrtilna_SKLOP1'!C923,""),"")))))</f>
        <v/>
      </c>
      <c r="D923" s="17" t="str">
        <f>IF(IFERROR(VLOOKUP(B923,'[1]Vmesna vrtilna_SKLOP1'!B:J,6,0),"")=0,"",IFERROR(VLOOKUP(B923,'[1]Vmesna vrtilna_SKLOP1'!B:J,6,0),""))</f>
        <v/>
      </c>
      <c r="E923" s="16" t="str">
        <f>IF(IF('[1]Vmesna vrtilna_SKLOP1'!E923&lt;&gt;"",'[1]Vmesna vrtilna_SKLOP1'!D923,"")=0,"",IF('[1]Vmesna vrtilna_SKLOP1'!E923&lt;&gt;"",'[1]Vmesna vrtilna_SKLOP1'!D923,""))</f>
        <v/>
      </c>
      <c r="F923" s="18" t="str">
        <f>IF('[1]Vmesna vrtilna_SKLOP1'!E923&lt;&gt;"",'[1]Vmesna vrtilna_SKLOP1'!E923,"")</f>
        <v/>
      </c>
      <c r="G923" s="15" t="str">
        <f>IF('[1]Vmesna vrtilna_SKLOP1'!E923&lt;&gt;"",'[1]Vmesna vrtilna_SKLOP1'!F923,"")</f>
        <v/>
      </c>
      <c r="H923" s="19" t="str">
        <f>IF('[1]Vmesna vrtilna_SKLOP1'!F923&lt;&gt;"",'[1]Vmesna vrtilna_SKLOP1'!I923,"")</f>
        <v/>
      </c>
      <c r="I923" s="20" t="str">
        <f>IF(I922="Skupaj:","DDV (22%):",IF(I922="DDV (22%):","Skupaj z DDV:",IF(AND('[1]Vmesna vrtilna_SKLOP1'!C923&lt;&gt;"",'[1]Vmesna vrtilna_SKLOP1'!E923=""),"Skupaj:","")))</f>
        <v/>
      </c>
      <c r="J923" s="21" t="str">
        <f t="shared" si="29"/>
        <v/>
      </c>
      <c r="K923" s="21" t="str">
        <f>IF(I923="Skupaj z DDV:",SUM(K921,K922),IF(I923="DDV (22%):",K922*0.22,IF(AND('[1]Vmesna vrtilna_SKLOP1'!C923&lt;&gt;"",'[1]Vmesna vrtilna_SKLOP1'!D923=""),'[1]Vmesna vrtilna_SKLOP1'!J923,IF(F923&lt;&gt;"",IF('[1]Vmesna vrtilna_SKLOP1'!J923&lt;&gt;"",'[1]Vmesna vrtilna_SKLOP1'!J923,""),""))))</f>
        <v/>
      </c>
      <c r="L923" s="22" t="str">
        <f>IF(I922="Skupaj:","DDV (22%):",IF(I922="DDV (22%):","Skupaj z DDV:",IF(AND('[1]Vmesna vrtilna_SKLOP1'!C923&lt;&gt;"",'[1]Vmesna vrtilna_SKLOP1'!E923=""),"Skupaj:",IF(AND('[1]Vmesna vrtilna_SKLOP1'!C923&lt;&gt;"",'[1]Vmesna vrtilna_SKLOP1'!D923=""),'[1]Vmesna vrtilna_SKLOP1'!J923,IF(F923&lt;&gt;"",IF('[1]Vmesna vrtilna_SKLOP1'!J923&lt;&gt;"",'[1]Vmesna vrtilna_SKLOP1'!J923,""),"")))))</f>
        <v/>
      </c>
      <c r="M923" s="22">
        <f t="shared" si="28"/>
        <v>0</v>
      </c>
      <c r="N923" s="22" t="str">
        <f>IF(IFERROR(VLOOKUP(B923,'[1]Vmesna vrtilna_SKLOP1'!B:J,7,0),"")=0,"",IFERROR(VLOOKUP(B923,'[1]Vmesna vrtilna_SKLOP1'!B:J,7,0),""))</f>
        <v/>
      </c>
      <c r="O923" s="22"/>
    </row>
    <row r="924" spans="2:15" ht="15" customHeight="1" x14ac:dyDescent="0.3">
      <c r="B924" s="15" t="str">
        <f>IF(AND('[1]Vmesna vrtilna_SKLOP1'!B924&lt;&gt;"",'[1]Vmesna vrtilna_SKLOP1'!C924&lt;&gt;""),IF('[1]Vmesna vrtilna_SKLOP1'!B924&lt;&gt;"",'[1]Vmesna vrtilna_SKLOP1'!B924,""),"")</f>
        <v/>
      </c>
      <c r="C924" s="16" t="str">
        <f>IF(OR(C923="Posebna oblika",C923="Kulturno zaščiten objekt",C923="Kulturno zaščiten objekt, Posebna oblika"),"Glej zavihek POSEBNI POGOJI",IF(SUM(N923:Q923)=1,"Posebna oblika",IF(SUM(N923:Q923)=10,"Kulturno zaščiten objekt",IF(SUM(N923:Q923)=11,"Kulturno zaščiten objekt, Posebna oblika",IF(AND('[1]Vmesna vrtilna_SKLOP1'!C924&lt;&gt;"",'[1]Vmesna vrtilna_SKLOP1'!D924&lt;&gt;""),IF('[1]Vmesna vrtilna_SKLOP1'!C924&lt;&gt;"",'[1]Vmesna vrtilna_SKLOP1'!C924,""),"")))))</f>
        <v/>
      </c>
      <c r="D924" s="17" t="str">
        <f>IF(IFERROR(VLOOKUP(B924,'[1]Vmesna vrtilna_SKLOP1'!B:J,6,0),"")=0,"",IFERROR(VLOOKUP(B924,'[1]Vmesna vrtilna_SKLOP1'!B:J,6,0),""))</f>
        <v/>
      </c>
      <c r="E924" s="16" t="str">
        <f>IF(IF('[1]Vmesna vrtilna_SKLOP1'!E924&lt;&gt;"",'[1]Vmesna vrtilna_SKLOP1'!D924,"")=0,"",IF('[1]Vmesna vrtilna_SKLOP1'!E924&lt;&gt;"",'[1]Vmesna vrtilna_SKLOP1'!D924,""))</f>
        <v>Odvoz na deponijo</v>
      </c>
      <c r="F924" s="18" t="str">
        <f>IF('[1]Vmesna vrtilna_SKLOP1'!E924&lt;&gt;"",'[1]Vmesna vrtilna_SKLOP1'!E924,"")</f>
        <v>Odvoz na deponijo</v>
      </c>
      <c r="G924" s="15" t="str">
        <f>IF('[1]Vmesna vrtilna_SKLOP1'!E924&lt;&gt;"",'[1]Vmesna vrtilna_SKLOP1'!F924,"")</f>
        <v>[m1]</v>
      </c>
      <c r="H924" s="19">
        <f>IF('[1]Vmesna vrtilna_SKLOP1'!F924&lt;&gt;"",'[1]Vmesna vrtilna_SKLOP1'!I924,"")</f>
        <v>21.38</v>
      </c>
      <c r="I924" s="20" t="str">
        <f>IF(I923="Skupaj:","DDV (22%):",IF(I923="DDV (22%):","Skupaj z DDV:",IF(AND('[1]Vmesna vrtilna_SKLOP1'!C924&lt;&gt;"",'[1]Vmesna vrtilna_SKLOP1'!E924=""),"Skupaj:","")))</f>
        <v/>
      </c>
      <c r="J924" s="21">
        <f t="shared" si="29"/>
        <v>0</v>
      </c>
      <c r="K924" s="21">
        <f>IF(I924="Skupaj z DDV:",SUM(K922,K923),IF(I924="DDV (22%):",K923*0.22,IF(AND('[1]Vmesna vrtilna_SKLOP1'!C924&lt;&gt;"",'[1]Vmesna vrtilna_SKLOP1'!D924=""),'[1]Vmesna vrtilna_SKLOP1'!J924,IF(F924&lt;&gt;"",IF('[1]Vmesna vrtilna_SKLOP1'!J924&lt;&gt;"",'[1]Vmesna vrtilna_SKLOP1'!J924,""),""))))</f>
        <v>64.14</v>
      </c>
      <c r="L924" s="22">
        <f>IF(I923="Skupaj:","DDV (22%):",IF(I923="DDV (22%):","Skupaj z DDV:",IF(AND('[1]Vmesna vrtilna_SKLOP1'!C924&lt;&gt;"",'[1]Vmesna vrtilna_SKLOP1'!E924=""),"Skupaj:",IF(AND('[1]Vmesna vrtilna_SKLOP1'!C924&lt;&gt;"",'[1]Vmesna vrtilna_SKLOP1'!D924=""),'[1]Vmesna vrtilna_SKLOP1'!J924,IF(F924&lt;&gt;"",IF('[1]Vmesna vrtilna_SKLOP1'!J924&lt;&gt;"",'[1]Vmesna vrtilna_SKLOP1'!J924,""),"")))))</f>
        <v>64.14</v>
      </c>
      <c r="M924" s="22">
        <f t="shared" si="28"/>
        <v>0</v>
      </c>
      <c r="N924" s="22" t="str">
        <f>IF(IFERROR(VLOOKUP(B924,'[1]Vmesna vrtilna_SKLOP1'!B:J,7,0),"")=0,"",IFERROR(VLOOKUP(B924,'[1]Vmesna vrtilna_SKLOP1'!B:J,7,0),""))</f>
        <v/>
      </c>
      <c r="O924" s="22"/>
    </row>
    <row r="925" spans="2:15" ht="15" customHeight="1" x14ac:dyDescent="0.3">
      <c r="B925" s="15" t="str">
        <f>IF(AND('[1]Vmesna vrtilna_SKLOP1'!B925&lt;&gt;"",'[1]Vmesna vrtilna_SKLOP1'!C925&lt;&gt;""),IF('[1]Vmesna vrtilna_SKLOP1'!B925&lt;&gt;"",'[1]Vmesna vrtilna_SKLOP1'!B925,""),"")</f>
        <v/>
      </c>
      <c r="C925" s="16" t="str">
        <f>IF(OR(C924="Posebna oblika",C924="Kulturno zaščiten objekt",C924="Kulturno zaščiten objekt, Posebna oblika"),"Glej zavihek POSEBNI POGOJI",IF(SUM(N924:Q924)=1,"Posebna oblika",IF(SUM(N924:Q924)=10,"Kulturno zaščiten objekt",IF(SUM(N924:Q924)=11,"Kulturno zaščiten objekt, Posebna oblika",IF(AND('[1]Vmesna vrtilna_SKLOP1'!C925&lt;&gt;"",'[1]Vmesna vrtilna_SKLOP1'!D925&lt;&gt;""),IF('[1]Vmesna vrtilna_SKLOP1'!C925&lt;&gt;"",'[1]Vmesna vrtilna_SKLOP1'!C925,""),"")))))</f>
        <v/>
      </c>
      <c r="D925" s="17" t="str">
        <f>IF(IFERROR(VLOOKUP(B925,'[1]Vmesna vrtilna_SKLOP1'!B:J,6,0),"")=0,"",IFERROR(VLOOKUP(B925,'[1]Vmesna vrtilna_SKLOP1'!B:J,6,0),""))</f>
        <v/>
      </c>
      <c r="E925" s="16" t="str">
        <f>IF(IF('[1]Vmesna vrtilna_SKLOP1'!E925&lt;&gt;"",'[1]Vmesna vrtilna_SKLOP1'!D925,"")=0,"",IF('[1]Vmesna vrtilna_SKLOP1'!E925&lt;&gt;"",'[1]Vmesna vrtilna_SKLOP1'!D925,""))</f>
        <v/>
      </c>
      <c r="F925" s="18" t="str">
        <f>IF('[1]Vmesna vrtilna_SKLOP1'!E925&lt;&gt;"",'[1]Vmesna vrtilna_SKLOP1'!E925,"")</f>
        <v/>
      </c>
      <c r="G925" s="15" t="str">
        <f>IF('[1]Vmesna vrtilna_SKLOP1'!E925&lt;&gt;"",'[1]Vmesna vrtilna_SKLOP1'!F925,"")</f>
        <v/>
      </c>
      <c r="H925" s="19" t="str">
        <f>IF('[1]Vmesna vrtilna_SKLOP1'!F925&lt;&gt;"",'[1]Vmesna vrtilna_SKLOP1'!I925,"")</f>
        <v/>
      </c>
      <c r="I925" s="20" t="str">
        <f>IF(I924="Skupaj:","DDV (22%):",IF(I924="DDV (22%):","Skupaj z DDV:",IF(AND('[1]Vmesna vrtilna_SKLOP1'!C925&lt;&gt;"",'[1]Vmesna vrtilna_SKLOP1'!E925=""),"Skupaj:","")))</f>
        <v/>
      </c>
      <c r="J925" s="21" t="str">
        <f t="shared" si="29"/>
        <v/>
      </c>
      <c r="K925" s="21" t="str">
        <f>IF(I925="Skupaj z DDV:",SUM(K923,K924),IF(I925="DDV (22%):",K924*0.22,IF(AND('[1]Vmesna vrtilna_SKLOP1'!C925&lt;&gt;"",'[1]Vmesna vrtilna_SKLOP1'!D925=""),'[1]Vmesna vrtilna_SKLOP1'!J925,IF(F925&lt;&gt;"",IF('[1]Vmesna vrtilna_SKLOP1'!J925&lt;&gt;"",'[1]Vmesna vrtilna_SKLOP1'!J925,""),""))))</f>
        <v/>
      </c>
      <c r="L925" s="22" t="str">
        <f>IF(I924="Skupaj:","DDV (22%):",IF(I924="DDV (22%):","Skupaj z DDV:",IF(AND('[1]Vmesna vrtilna_SKLOP1'!C925&lt;&gt;"",'[1]Vmesna vrtilna_SKLOP1'!E925=""),"Skupaj:",IF(AND('[1]Vmesna vrtilna_SKLOP1'!C925&lt;&gt;"",'[1]Vmesna vrtilna_SKLOP1'!D925=""),'[1]Vmesna vrtilna_SKLOP1'!J925,IF(F925&lt;&gt;"",IF('[1]Vmesna vrtilna_SKLOP1'!J925&lt;&gt;"",'[1]Vmesna vrtilna_SKLOP1'!J925,""),"")))))</f>
        <v/>
      </c>
      <c r="M925" s="22">
        <f t="shared" si="28"/>
        <v>0</v>
      </c>
      <c r="N925" s="22" t="str">
        <f>IF(IFERROR(VLOOKUP(B925,'[1]Vmesna vrtilna_SKLOP1'!B:J,7,0),"")=0,"",IFERROR(VLOOKUP(B925,'[1]Vmesna vrtilna_SKLOP1'!B:J,7,0),""))</f>
        <v/>
      </c>
      <c r="O925" s="22"/>
    </row>
    <row r="926" spans="2:15" ht="15" customHeight="1" x14ac:dyDescent="0.3">
      <c r="B926" s="15" t="str">
        <f>IF(AND('[1]Vmesna vrtilna_SKLOP1'!B926&lt;&gt;"",'[1]Vmesna vrtilna_SKLOP1'!C926&lt;&gt;""),IF('[1]Vmesna vrtilna_SKLOP1'!B926&lt;&gt;"",'[1]Vmesna vrtilna_SKLOP1'!B926,""),"")</f>
        <v/>
      </c>
      <c r="C926" s="16" t="str">
        <f>IF(OR(C925="Posebna oblika",C925="Kulturno zaščiten objekt",C925="Kulturno zaščiten objekt, Posebna oblika"),"Glej zavihek POSEBNI POGOJI",IF(SUM(N925:Q925)=1,"Posebna oblika",IF(SUM(N925:Q925)=10,"Kulturno zaščiten objekt",IF(SUM(N925:Q925)=11,"Kulturno zaščiten objekt, Posebna oblika",IF(AND('[1]Vmesna vrtilna_SKLOP1'!C926&lt;&gt;"",'[1]Vmesna vrtilna_SKLOP1'!D926&lt;&gt;""),IF('[1]Vmesna vrtilna_SKLOP1'!C926&lt;&gt;"",'[1]Vmesna vrtilna_SKLOP1'!C926,""),"")))))</f>
        <v/>
      </c>
      <c r="D926" s="17" t="str">
        <f>IF(IFERROR(VLOOKUP(B926,'[1]Vmesna vrtilna_SKLOP1'!B:J,6,0),"")=0,"",IFERROR(VLOOKUP(B926,'[1]Vmesna vrtilna_SKLOP1'!B:J,6,0),""))</f>
        <v/>
      </c>
      <c r="E926" s="16" t="str">
        <f>IF(IF('[1]Vmesna vrtilna_SKLOP1'!E926&lt;&gt;"",'[1]Vmesna vrtilna_SKLOP1'!D926,"")=0,"",IF('[1]Vmesna vrtilna_SKLOP1'!E926&lt;&gt;"",'[1]Vmesna vrtilna_SKLOP1'!D926,""))</f>
        <v>Slikopleskarska dela</v>
      </c>
      <c r="F926" s="18" t="str">
        <f>IF('[1]Vmesna vrtilna_SKLOP1'!E926&lt;&gt;"",'[1]Vmesna vrtilna_SKLOP1'!E926,"")</f>
        <v>Slikopleskarska dela na špaletah</v>
      </c>
      <c r="G926" s="15" t="str">
        <f>IF('[1]Vmesna vrtilna_SKLOP1'!E926&lt;&gt;"",'[1]Vmesna vrtilna_SKLOP1'!F926,"")</f>
        <v>[m1]</v>
      </c>
      <c r="H926" s="19">
        <f>IF('[1]Vmesna vrtilna_SKLOP1'!F926&lt;&gt;"",'[1]Vmesna vrtilna_SKLOP1'!I926,"")</f>
        <v>12.34</v>
      </c>
      <c r="I926" s="20" t="str">
        <f>IF(I925="Skupaj:","DDV (22%):",IF(I925="DDV (22%):","Skupaj z DDV:",IF(AND('[1]Vmesna vrtilna_SKLOP1'!C926&lt;&gt;"",'[1]Vmesna vrtilna_SKLOP1'!E926=""),"Skupaj:","")))</f>
        <v/>
      </c>
      <c r="J926" s="21">
        <f t="shared" si="29"/>
        <v>0</v>
      </c>
      <c r="K926" s="21">
        <f>IF(I926="Skupaj z DDV:",SUM(K924,K925),IF(I926="DDV (22%):",K925*0.22,IF(AND('[1]Vmesna vrtilna_SKLOP1'!C926&lt;&gt;"",'[1]Vmesna vrtilna_SKLOP1'!D926=""),'[1]Vmesna vrtilna_SKLOP1'!J926,IF(F926&lt;&gt;"",IF('[1]Vmesna vrtilna_SKLOP1'!J926&lt;&gt;"",'[1]Vmesna vrtilna_SKLOP1'!J926,""),""))))</f>
        <v>171.04</v>
      </c>
      <c r="L926" s="22">
        <f>IF(I925="Skupaj:","DDV (22%):",IF(I925="DDV (22%):","Skupaj z DDV:",IF(AND('[1]Vmesna vrtilna_SKLOP1'!C926&lt;&gt;"",'[1]Vmesna vrtilna_SKLOP1'!E926=""),"Skupaj:",IF(AND('[1]Vmesna vrtilna_SKLOP1'!C926&lt;&gt;"",'[1]Vmesna vrtilna_SKLOP1'!D926=""),'[1]Vmesna vrtilna_SKLOP1'!J926,IF(F926&lt;&gt;"",IF('[1]Vmesna vrtilna_SKLOP1'!J926&lt;&gt;"",'[1]Vmesna vrtilna_SKLOP1'!J926,""),"")))))</f>
        <v>171.04</v>
      </c>
      <c r="M926" s="22">
        <f t="shared" si="28"/>
        <v>0</v>
      </c>
      <c r="N926" s="22" t="str">
        <f>IF(IFERROR(VLOOKUP(B926,'[1]Vmesna vrtilna_SKLOP1'!B:J,7,0),"")=0,"",IFERROR(VLOOKUP(B926,'[1]Vmesna vrtilna_SKLOP1'!B:J,7,0),""))</f>
        <v/>
      </c>
      <c r="O926" s="22"/>
    </row>
    <row r="927" spans="2:15" ht="15" customHeight="1" x14ac:dyDescent="0.3">
      <c r="B927" s="15" t="str">
        <f>IF(AND('[1]Vmesna vrtilna_SKLOP1'!B927&lt;&gt;"",'[1]Vmesna vrtilna_SKLOP1'!C927&lt;&gt;""),IF('[1]Vmesna vrtilna_SKLOP1'!B927&lt;&gt;"",'[1]Vmesna vrtilna_SKLOP1'!B927,""),"")</f>
        <v/>
      </c>
      <c r="C927" s="16" t="str">
        <f>IF(OR(C926="Posebna oblika",C926="Kulturno zaščiten objekt",C926="Kulturno zaščiten objekt, Posebna oblika"),"Glej zavihek POSEBNI POGOJI",IF(SUM(N926:Q926)=1,"Posebna oblika",IF(SUM(N926:Q926)=10,"Kulturno zaščiten objekt",IF(SUM(N926:Q926)=11,"Kulturno zaščiten objekt, Posebna oblika",IF(AND('[1]Vmesna vrtilna_SKLOP1'!C927&lt;&gt;"",'[1]Vmesna vrtilna_SKLOP1'!D927&lt;&gt;""),IF('[1]Vmesna vrtilna_SKLOP1'!C927&lt;&gt;"",'[1]Vmesna vrtilna_SKLOP1'!C927,""),"")))))</f>
        <v/>
      </c>
      <c r="D927" s="17" t="str">
        <f>IF(IFERROR(VLOOKUP(B927,'[1]Vmesna vrtilna_SKLOP1'!B:J,6,0),"")=0,"",IFERROR(VLOOKUP(B927,'[1]Vmesna vrtilna_SKLOP1'!B:J,6,0),""))</f>
        <v/>
      </c>
      <c r="E927" s="16" t="str">
        <f>IF(IF('[1]Vmesna vrtilna_SKLOP1'!E927&lt;&gt;"",'[1]Vmesna vrtilna_SKLOP1'!D927,"")=0,"",IF('[1]Vmesna vrtilna_SKLOP1'!E927&lt;&gt;"",'[1]Vmesna vrtilna_SKLOP1'!D927,""))</f>
        <v/>
      </c>
      <c r="F927" s="18" t="str">
        <f>IF('[1]Vmesna vrtilna_SKLOP1'!E927&lt;&gt;"",'[1]Vmesna vrtilna_SKLOP1'!E927,"")</f>
        <v/>
      </c>
      <c r="G927" s="15" t="str">
        <f>IF('[1]Vmesna vrtilna_SKLOP1'!E927&lt;&gt;"",'[1]Vmesna vrtilna_SKLOP1'!F927,"")</f>
        <v/>
      </c>
      <c r="H927" s="19" t="str">
        <f>IF('[1]Vmesna vrtilna_SKLOP1'!F927&lt;&gt;"",'[1]Vmesna vrtilna_SKLOP1'!I927,"")</f>
        <v/>
      </c>
      <c r="I927" s="20" t="str">
        <f>IF(I926="Skupaj:","DDV (22%):",IF(I926="DDV (22%):","Skupaj z DDV:",IF(AND('[1]Vmesna vrtilna_SKLOP1'!C927&lt;&gt;"",'[1]Vmesna vrtilna_SKLOP1'!E927=""),"Skupaj:","")))</f>
        <v/>
      </c>
      <c r="J927" s="21" t="str">
        <f t="shared" si="29"/>
        <v/>
      </c>
      <c r="K927" s="21" t="str">
        <f>IF(I927="Skupaj z DDV:",SUM(K925,K926),IF(I927="DDV (22%):",K926*0.22,IF(AND('[1]Vmesna vrtilna_SKLOP1'!C927&lt;&gt;"",'[1]Vmesna vrtilna_SKLOP1'!D927=""),'[1]Vmesna vrtilna_SKLOP1'!J927,IF(F927&lt;&gt;"",IF('[1]Vmesna vrtilna_SKLOP1'!J927&lt;&gt;"",'[1]Vmesna vrtilna_SKLOP1'!J927,""),""))))</f>
        <v/>
      </c>
      <c r="L927" s="22" t="str">
        <f>IF(I926="Skupaj:","DDV (22%):",IF(I926="DDV (22%):","Skupaj z DDV:",IF(AND('[1]Vmesna vrtilna_SKLOP1'!C927&lt;&gt;"",'[1]Vmesna vrtilna_SKLOP1'!E927=""),"Skupaj:",IF(AND('[1]Vmesna vrtilna_SKLOP1'!C927&lt;&gt;"",'[1]Vmesna vrtilna_SKLOP1'!D927=""),'[1]Vmesna vrtilna_SKLOP1'!J927,IF(F927&lt;&gt;"",IF('[1]Vmesna vrtilna_SKLOP1'!J927&lt;&gt;"",'[1]Vmesna vrtilna_SKLOP1'!J927,""),"")))))</f>
        <v/>
      </c>
      <c r="M927" s="22">
        <f t="shared" si="28"/>
        <v>0</v>
      </c>
      <c r="N927" s="22" t="str">
        <f>IF(IFERROR(VLOOKUP(B927,'[1]Vmesna vrtilna_SKLOP1'!B:J,7,0),"")=0,"",IFERROR(VLOOKUP(B927,'[1]Vmesna vrtilna_SKLOP1'!B:J,7,0),""))</f>
        <v/>
      </c>
      <c r="O927" s="22"/>
    </row>
    <row r="928" spans="2:15" ht="15" customHeight="1" x14ac:dyDescent="0.3">
      <c r="B928" s="15" t="str">
        <f>IF(AND('[1]Vmesna vrtilna_SKLOP1'!B928&lt;&gt;"",'[1]Vmesna vrtilna_SKLOP1'!C928&lt;&gt;""),IF('[1]Vmesna vrtilna_SKLOP1'!B928&lt;&gt;"",'[1]Vmesna vrtilna_SKLOP1'!B928,""),"")</f>
        <v/>
      </c>
      <c r="C928" s="16" t="str">
        <f>IF(OR(C927="Posebna oblika",C927="Kulturno zaščiten objekt",C927="Kulturno zaščiten objekt, Posebna oblika"),"Glej zavihek POSEBNI POGOJI",IF(SUM(N927:Q927)=1,"Posebna oblika",IF(SUM(N927:Q927)=10,"Kulturno zaščiten objekt",IF(SUM(N927:Q927)=11,"Kulturno zaščiten objekt, Posebna oblika",IF(AND('[1]Vmesna vrtilna_SKLOP1'!C928&lt;&gt;"",'[1]Vmesna vrtilna_SKLOP1'!D928&lt;&gt;""),IF('[1]Vmesna vrtilna_SKLOP1'!C928&lt;&gt;"",'[1]Vmesna vrtilna_SKLOP1'!C928,""),"")))))</f>
        <v/>
      </c>
      <c r="D928" s="17" t="str">
        <f>IF(IFERROR(VLOOKUP(B928,'[1]Vmesna vrtilna_SKLOP1'!B:J,6,0),"")=0,"",IFERROR(VLOOKUP(B928,'[1]Vmesna vrtilna_SKLOP1'!B:J,6,0),""))</f>
        <v/>
      </c>
      <c r="E928" s="16" t="str">
        <f>IF(IF('[1]Vmesna vrtilna_SKLOP1'!E928&lt;&gt;"",'[1]Vmesna vrtilna_SKLOP1'!D928,"")=0,"",IF('[1]Vmesna vrtilna_SKLOP1'!E928&lt;&gt;"",'[1]Vmesna vrtilna_SKLOP1'!D928,""))</f>
        <v/>
      </c>
      <c r="F928" s="18" t="str">
        <f>IF('[1]Vmesna vrtilna_SKLOP1'!E928&lt;&gt;"",'[1]Vmesna vrtilna_SKLOP1'!E928,"")</f>
        <v/>
      </c>
      <c r="G928" s="15" t="str">
        <f>IF('[1]Vmesna vrtilna_SKLOP1'!E928&lt;&gt;"",'[1]Vmesna vrtilna_SKLOP1'!F928,"")</f>
        <v/>
      </c>
      <c r="H928" s="19" t="str">
        <f>IF('[1]Vmesna vrtilna_SKLOP1'!F928&lt;&gt;"",'[1]Vmesna vrtilna_SKLOP1'!I928,"")</f>
        <v/>
      </c>
      <c r="I928" s="20" t="str">
        <f>IF(I927="Skupaj:","DDV (22%):",IF(I927="DDV (22%):","Skupaj z DDV:",IF(AND('[1]Vmesna vrtilna_SKLOP1'!C928&lt;&gt;"",'[1]Vmesna vrtilna_SKLOP1'!E928=""),"Skupaj:","")))</f>
        <v>Skupaj:</v>
      </c>
      <c r="J928" s="21">
        <f t="shared" si="29"/>
        <v>0</v>
      </c>
      <c r="K928" s="21">
        <f>IF(I928="Skupaj z DDV:",SUM(K926,K927),IF(I928="DDV (22%):",K927*0.22,IF(AND('[1]Vmesna vrtilna_SKLOP1'!C928&lt;&gt;"",'[1]Vmesna vrtilna_SKLOP1'!D928=""),'[1]Vmesna vrtilna_SKLOP1'!J928,IF(F928&lt;&gt;"",IF('[1]Vmesna vrtilna_SKLOP1'!J928&lt;&gt;"",'[1]Vmesna vrtilna_SKLOP1'!J928,""),""))))</f>
        <v>5394.9628680400756</v>
      </c>
      <c r="L928" s="22" t="str">
        <f>IF(I927="Skupaj:","DDV (22%):",IF(I927="DDV (22%):","Skupaj z DDV:",IF(AND('[1]Vmesna vrtilna_SKLOP1'!C928&lt;&gt;"",'[1]Vmesna vrtilna_SKLOP1'!E928=""),"Skupaj:",IF(AND('[1]Vmesna vrtilna_SKLOP1'!C928&lt;&gt;"",'[1]Vmesna vrtilna_SKLOP1'!D928=""),'[1]Vmesna vrtilna_SKLOP1'!J928,IF(F928&lt;&gt;"",IF('[1]Vmesna vrtilna_SKLOP1'!J928&lt;&gt;"",'[1]Vmesna vrtilna_SKLOP1'!J928,""),"")))))</f>
        <v>Skupaj:</v>
      </c>
      <c r="M928" s="22">
        <f t="shared" si="28"/>
        <v>0</v>
      </c>
      <c r="N928" s="22" t="str">
        <f>IF(IFERROR(VLOOKUP(B928,'[1]Vmesna vrtilna_SKLOP1'!B:J,7,0),"")=0,"",IFERROR(VLOOKUP(B928,'[1]Vmesna vrtilna_SKLOP1'!B:J,7,0),""))</f>
        <v/>
      </c>
      <c r="O928" s="22"/>
    </row>
    <row r="929" spans="2:15" ht="15" customHeight="1" x14ac:dyDescent="0.3">
      <c r="B929" s="15" t="str">
        <f>IF(AND('[1]Vmesna vrtilna_SKLOP1'!B929&lt;&gt;"",'[1]Vmesna vrtilna_SKLOP1'!C929&lt;&gt;""),IF('[1]Vmesna vrtilna_SKLOP1'!B929&lt;&gt;"",'[1]Vmesna vrtilna_SKLOP1'!B929,""),"")</f>
        <v/>
      </c>
      <c r="C929" s="16" t="str">
        <f>IF(OR(C928="Posebna oblika",C928="Kulturno zaščiten objekt",C928="Kulturno zaščiten objekt, Posebna oblika"),"Glej zavihek POSEBNI POGOJI",IF(SUM(N928:Q928)=1,"Posebna oblika",IF(SUM(N928:Q928)=10,"Kulturno zaščiten objekt",IF(SUM(N928:Q928)=11,"Kulturno zaščiten objekt, Posebna oblika",IF(AND('[1]Vmesna vrtilna_SKLOP1'!C929&lt;&gt;"",'[1]Vmesna vrtilna_SKLOP1'!D929&lt;&gt;""),IF('[1]Vmesna vrtilna_SKLOP1'!C929&lt;&gt;"",'[1]Vmesna vrtilna_SKLOP1'!C929,""),"")))))</f>
        <v/>
      </c>
      <c r="D929" s="17" t="str">
        <f>IF(IFERROR(VLOOKUP(B929,'[1]Vmesna vrtilna_SKLOP1'!B:J,6,0),"")=0,"",IFERROR(VLOOKUP(B929,'[1]Vmesna vrtilna_SKLOP1'!B:J,6,0),""))</f>
        <v/>
      </c>
      <c r="E929" s="16" t="str">
        <f>IF(IF('[1]Vmesna vrtilna_SKLOP1'!E929&lt;&gt;"",'[1]Vmesna vrtilna_SKLOP1'!D929,"")=0,"",IF('[1]Vmesna vrtilna_SKLOP1'!E929&lt;&gt;"",'[1]Vmesna vrtilna_SKLOP1'!D929,""))</f>
        <v/>
      </c>
      <c r="F929" s="18" t="str">
        <f>IF('[1]Vmesna vrtilna_SKLOP1'!E929&lt;&gt;"",'[1]Vmesna vrtilna_SKLOP1'!E929,"")</f>
        <v/>
      </c>
      <c r="G929" s="15" t="str">
        <f>IF('[1]Vmesna vrtilna_SKLOP1'!E929&lt;&gt;"",'[1]Vmesna vrtilna_SKLOP1'!F929,"")</f>
        <v/>
      </c>
      <c r="H929" s="19" t="str">
        <f>IF('[1]Vmesna vrtilna_SKLOP1'!F929&lt;&gt;"",'[1]Vmesna vrtilna_SKLOP1'!I929,"")</f>
        <v/>
      </c>
      <c r="I929" s="20" t="str">
        <f>IF(I928="Skupaj:","DDV (22%):",IF(I928="DDV (22%):","Skupaj z DDV:",IF(AND('[1]Vmesna vrtilna_SKLOP1'!C929&lt;&gt;"",'[1]Vmesna vrtilna_SKLOP1'!E929=""),"Skupaj:","")))</f>
        <v>DDV (22%):</v>
      </c>
      <c r="J929" s="21">
        <f t="shared" si="29"/>
        <v>0</v>
      </c>
      <c r="K929" s="21">
        <f>IF(I929="Skupaj z DDV:",SUM(K927,K928),IF(I929="DDV (22%):",K928*0.22,IF(AND('[1]Vmesna vrtilna_SKLOP1'!C929&lt;&gt;"",'[1]Vmesna vrtilna_SKLOP1'!D929=""),'[1]Vmesna vrtilna_SKLOP1'!J929,IF(F929&lt;&gt;"",IF('[1]Vmesna vrtilna_SKLOP1'!J929&lt;&gt;"",'[1]Vmesna vrtilna_SKLOP1'!J929,""),""))))</f>
        <v>1186.8918309688167</v>
      </c>
      <c r="L929" s="22" t="str">
        <f>IF(I928="Skupaj:","DDV (22%):",IF(I928="DDV (22%):","Skupaj z DDV:",IF(AND('[1]Vmesna vrtilna_SKLOP1'!C929&lt;&gt;"",'[1]Vmesna vrtilna_SKLOP1'!E929=""),"Skupaj:",IF(AND('[1]Vmesna vrtilna_SKLOP1'!C929&lt;&gt;"",'[1]Vmesna vrtilna_SKLOP1'!D929=""),'[1]Vmesna vrtilna_SKLOP1'!J929,IF(F929&lt;&gt;"",IF('[1]Vmesna vrtilna_SKLOP1'!J929&lt;&gt;"",'[1]Vmesna vrtilna_SKLOP1'!J929,""),"")))))</f>
        <v>DDV (22%):</v>
      </c>
      <c r="M929" s="22">
        <f t="shared" si="28"/>
        <v>0</v>
      </c>
      <c r="N929" s="22" t="str">
        <f>IF(IFERROR(VLOOKUP(B929,'[1]Vmesna vrtilna_SKLOP1'!B:J,7,0),"")=0,"",IFERROR(VLOOKUP(B929,'[1]Vmesna vrtilna_SKLOP1'!B:J,7,0),""))</f>
        <v/>
      </c>
      <c r="O929" s="22"/>
    </row>
    <row r="930" spans="2:15" ht="15" customHeight="1" x14ac:dyDescent="0.3">
      <c r="B930" s="15" t="str">
        <f>IF(AND('[1]Vmesna vrtilna_SKLOP1'!B930&lt;&gt;"",'[1]Vmesna vrtilna_SKLOP1'!C930&lt;&gt;""),IF('[1]Vmesna vrtilna_SKLOP1'!B930&lt;&gt;"",'[1]Vmesna vrtilna_SKLOP1'!B930,""),"")</f>
        <v/>
      </c>
      <c r="C930" s="16" t="str">
        <f>IF(OR(C929="Posebna oblika",C929="Kulturno zaščiten objekt",C929="Kulturno zaščiten objekt, Posebna oblika"),"Glej zavihek POSEBNI POGOJI",IF(SUM(N929:Q929)=1,"Posebna oblika",IF(SUM(N929:Q929)=10,"Kulturno zaščiten objekt",IF(SUM(N929:Q929)=11,"Kulturno zaščiten objekt, Posebna oblika",IF(AND('[1]Vmesna vrtilna_SKLOP1'!C930&lt;&gt;"",'[1]Vmesna vrtilna_SKLOP1'!D930&lt;&gt;""),IF('[1]Vmesna vrtilna_SKLOP1'!C930&lt;&gt;"",'[1]Vmesna vrtilna_SKLOP1'!C930,""),"")))))</f>
        <v/>
      </c>
      <c r="D930" s="17" t="str">
        <f>IF(IFERROR(VLOOKUP(B930,'[1]Vmesna vrtilna_SKLOP1'!B:J,6,0),"")=0,"",IFERROR(VLOOKUP(B930,'[1]Vmesna vrtilna_SKLOP1'!B:J,6,0),""))</f>
        <v/>
      </c>
      <c r="E930" s="16" t="str">
        <f>IF(IF('[1]Vmesna vrtilna_SKLOP1'!E930&lt;&gt;"",'[1]Vmesna vrtilna_SKLOP1'!D930,"")=0,"",IF('[1]Vmesna vrtilna_SKLOP1'!E930&lt;&gt;"",'[1]Vmesna vrtilna_SKLOP1'!D930,""))</f>
        <v/>
      </c>
      <c r="F930" s="18" t="str">
        <f>IF('[1]Vmesna vrtilna_SKLOP1'!E930&lt;&gt;"",'[1]Vmesna vrtilna_SKLOP1'!E930,"")</f>
        <v/>
      </c>
      <c r="G930" s="15" t="str">
        <f>IF('[1]Vmesna vrtilna_SKLOP1'!E930&lt;&gt;"",'[1]Vmesna vrtilna_SKLOP1'!F930,"")</f>
        <v/>
      </c>
      <c r="H930" s="19" t="str">
        <f>IF('[1]Vmesna vrtilna_SKLOP1'!F930&lt;&gt;"",'[1]Vmesna vrtilna_SKLOP1'!I930,"")</f>
        <v/>
      </c>
      <c r="I930" s="20" t="str">
        <f>IF(I929="Skupaj:","DDV (22%):",IF(I929="DDV (22%):","Skupaj z DDV:",IF(AND('[1]Vmesna vrtilna_SKLOP1'!C930&lt;&gt;"",'[1]Vmesna vrtilna_SKLOP1'!E930=""),"Skupaj:","")))</f>
        <v>Skupaj z DDV:</v>
      </c>
      <c r="J930" s="21">
        <f t="shared" si="29"/>
        <v>0</v>
      </c>
      <c r="K930" s="21">
        <f>IF(I930="Skupaj z DDV:",SUM(K928,K929),IF(I930="DDV (22%):",K929*0.22,IF(AND('[1]Vmesna vrtilna_SKLOP1'!C930&lt;&gt;"",'[1]Vmesna vrtilna_SKLOP1'!D930=""),'[1]Vmesna vrtilna_SKLOP1'!J930,IF(F930&lt;&gt;"",IF('[1]Vmesna vrtilna_SKLOP1'!J930&lt;&gt;"",'[1]Vmesna vrtilna_SKLOP1'!J930,""),""))))</f>
        <v>6581.8546990088926</v>
      </c>
      <c r="L930" s="22" t="str">
        <f>IF(I929="Skupaj:","DDV (22%):",IF(I929="DDV (22%):","Skupaj z DDV:",IF(AND('[1]Vmesna vrtilna_SKLOP1'!C930&lt;&gt;"",'[1]Vmesna vrtilna_SKLOP1'!E930=""),"Skupaj:",IF(AND('[1]Vmesna vrtilna_SKLOP1'!C930&lt;&gt;"",'[1]Vmesna vrtilna_SKLOP1'!D930=""),'[1]Vmesna vrtilna_SKLOP1'!J930,IF(F930&lt;&gt;"",IF('[1]Vmesna vrtilna_SKLOP1'!J930&lt;&gt;"",'[1]Vmesna vrtilna_SKLOP1'!J930,""),"")))))</f>
        <v>Skupaj z DDV:</v>
      </c>
      <c r="M930" s="22">
        <f t="shared" si="28"/>
        <v>0</v>
      </c>
      <c r="N930" s="22" t="str">
        <f>IF(IFERROR(VLOOKUP(B930,'[1]Vmesna vrtilna_SKLOP1'!B:J,7,0),"")=0,"",IFERROR(VLOOKUP(B930,'[1]Vmesna vrtilna_SKLOP1'!B:J,7,0),""))</f>
        <v/>
      </c>
      <c r="O930" s="22"/>
    </row>
    <row r="931" spans="2:15" ht="15" customHeight="1" x14ac:dyDescent="0.3">
      <c r="B931" s="15">
        <f>IF(AND('[1]Vmesna vrtilna_SKLOP1'!B931&lt;&gt;"",'[1]Vmesna vrtilna_SKLOP1'!C931&lt;&gt;""),IF('[1]Vmesna vrtilna_SKLOP1'!B931&lt;&gt;"",'[1]Vmesna vrtilna_SKLOP1'!B931,""),"")</f>
        <v>29</v>
      </c>
      <c r="C931" s="16" t="str">
        <f>IF(OR(C930="Posebna oblika",C930="Kulturno zaščiten objekt",C930="Kulturno zaščiten objekt, Posebna oblika"),"Glej zavihek POSEBNI POGOJI",IF(SUM(N930:Q930)=1,"Posebna oblika",IF(SUM(N930:Q930)=10,"Kulturno zaščiten objekt",IF(SUM(N930:Q930)=11,"Kulturno zaščiten objekt, Posebna oblika",IF(AND('[1]Vmesna vrtilna_SKLOP1'!C931&lt;&gt;"",'[1]Vmesna vrtilna_SKLOP1'!D931&lt;&gt;""),IF('[1]Vmesna vrtilna_SKLOP1'!C931&lt;&gt;"",'[1]Vmesna vrtilna_SKLOP1'!C931,""),"")))))</f>
        <v>Ponoviče 10</v>
      </c>
      <c r="D931" s="17">
        <f>IF(IFERROR(VLOOKUP(B931,'[1]Vmesna vrtilna_SKLOP1'!B:J,6,0),"")=0,"",IFERROR(VLOOKUP(B931,'[1]Vmesna vrtilna_SKLOP1'!B:J,6,0),""))</f>
        <v>1</v>
      </c>
      <c r="E931" s="16" t="str">
        <f>IF(IF('[1]Vmesna vrtilna_SKLOP1'!E931&lt;&gt;"",'[1]Vmesna vrtilna_SKLOP1'!D931,"")=0,"",IF('[1]Vmesna vrtilna_SKLOP1'!E931&lt;&gt;"",'[1]Vmesna vrtilna_SKLOP1'!D931,""))</f>
        <v>Okna/Vrata</v>
      </c>
      <c r="F931" s="18" t="str">
        <f>IF('[1]Vmesna vrtilna_SKLOP1'!E931&lt;&gt;"",'[1]Vmesna vrtilna_SKLOP1'!E931,"")</f>
        <v>Enokrilno okno (tip: O1); dim. ŠxV: 1,18x1,36m; Material: Les ; steklo 66.2/16Ar/44.2; Rw,st.=46 (Rw,st.+Ctr ≥ 41 dB)</v>
      </c>
      <c r="G931" s="15" t="str">
        <f>IF('[1]Vmesna vrtilna_SKLOP1'!E931&lt;&gt;"",'[1]Vmesna vrtilna_SKLOP1'!F931,"")</f>
        <v>[kos]</v>
      </c>
      <c r="H931" s="19">
        <f>IF('[1]Vmesna vrtilna_SKLOP1'!F931&lt;&gt;"",'[1]Vmesna vrtilna_SKLOP1'!I931,"")</f>
        <v>2</v>
      </c>
      <c r="I931" s="20" t="str">
        <f>IF(I930="Skupaj:","DDV (22%):",IF(I930="DDV (22%):","Skupaj z DDV:",IF(AND('[1]Vmesna vrtilna_SKLOP1'!C931&lt;&gt;"",'[1]Vmesna vrtilna_SKLOP1'!E931=""),"Skupaj:","")))</f>
        <v/>
      </c>
      <c r="J931" s="21">
        <f t="shared" si="29"/>
        <v>0</v>
      </c>
      <c r="K931" s="21">
        <f>IF(I931="Skupaj z DDV:",SUM(K929,K930),IF(I931="DDV (22%):",K930*0.22,IF(AND('[1]Vmesna vrtilna_SKLOP1'!C931&lt;&gt;"",'[1]Vmesna vrtilna_SKLOP1'!D931=""),'[1]Vmesna vrtilna_SKLOP1'!J931,IF(F931&lt;&gt;"",IF('[1]Vmesna vrtilna_SKLOP1'!J931&lt;&gt;"",'[1]Vmesna vrtilna_SKLOP1'!J931,""),""))))</f>
        <v>1583.1969908743677</v>
      </c>
      <c r="L931" s="22">
        <f>IF(I930="Skupaj:","DDV (22%):",IF(I930="DDV (22%):","Skupaj z DDV:",IF(AND('[1]Vmesna vrtilna_SKLOP1'!C931&lt;&gt;"",'[1]Vmesna vrtilna_SKLOP1'!E931=""),"Skupaj:",IF(AND('[1]Vmesna vrtilna_SKLOP1'!C931&lt;&gt;"",'[1]Vmesna vrtilna_SKLOP1'!D931=""),'[1]Vmesna vrtilna_SKLOP1'!J931,IF(F931&lt;&gt;"",IF('[1]Vmesna vrtilna_SKLOP1'!J931&lt;&gt;"",'[1]Vmesna vrtilna_SKLOP1'!J931,""),"")))))</f>
        <v>1583.1969908743677</v>
      </c>
      <c r="M931" s="22">
        <f t="shared" si="28"/>
        <v>0</v>
      </c>
      <c r="N931" s="22" t="str">
        <f>IF(IFERROR(VLOOKUP(B931,'[1]Vmesna vrtilna_SKLOP1'!B:J,7,0),"")=0,"",IFERROR(VLOOKUP(B931,'[1]Vmesna vrtilna_SKLOP1'!B:J,7,0),""))</f>
        <v>ZAG</v>
      </c>
      <c r="O931" s="22"/>
    </row>
    <row r="932" spans="2:15" ht="15" customHeight="1" x14ac:dyDescent="0.3">
      <c r="B932" s="15" t="str">
        <f>IF(AND('[1]Vmesna vrtilna_SKLOP1'!B932&lt;&gt;"",'[1]Vmesna vrtilna_SKLOP1'!C932&lt;&gt;""),IF('[1]Vmesna vrtilna_SKLOP1'!B932&lt;&gt;"",'[1]Vmesna vrtilna_SKLOP1'!B932,""),"")</f>
        <v/>
      </c>
      <c r="C932" s="16" t="str">
        <f>IF(OR(C931="Posebna oblika",C931="Kulturno zaščiten objekt",C931="Kulturno zaščiten objekt, Posebna oblika"),"Glej zavihek POSEBNI POGOJI",IF(SUM(N931:Q931)=1,"Posebna oblika",IF(SUM(N931:Q931)=10,"Kulturno zaščiten objekt",IF(SUM(N931:Q931)=11,"Kulturno zaščiten objekt, Posebna oblika",IF(AND('[1]Vmesna vrtilna_SKLOP1'!C932&lt;&gt;"",'[1]Vmesna vrtilna_SKLOP1'!D932&lt;&gt;""),IF('[1]Vmesna vrtilna_SKLOP1'!C932&lt;&gt;"",'[1]Vmesna vrtilna_SKLOP1'!C932,""),"")))))</f>
        <v/>
      </c>
      <c r="D932" s="17" t="str">
        <f>IF(IFERROR(VLOOKUP(B932,'[1]Vmesna vrtilna_SKLOP1'!B:J,6,0),"")=0,"",IFERROR(VLOOKUP(B932,'[1]Vmesna vrtilna_SKLOP1'!B:J,6,0),""))</f>
        <v/>
      </c>
      <c r="E932" s="16" t="str">
        <f>IF(IF('[1]Vmesna vrtilna_SKLOP1'!E932&lt;&gt;"",'[1]Vmesna vrtilna_SKLOP1'!D932,"")=0,"",IF('[1]Vmesna vrtilna_SKLOP1'!E932&lt;&gt;"",'[1]Vmesna vrtilna_SKLOP1'!D932,""))</f>
        <v/>
      </c>
      <c r="F932" s="18" t="str">
        <f>IF('[1]Vmesna vrtilna_SKLOP1'!E932&lt;&gt;"",'[1]Vmesna vrtilna_SKLOP1'!E932,"")</f>
        <v>Enokrilno okno (tip: O1); dim. ŠxV: 0,78x1,16m; Material: Les ; steklo 66.2/16Ar/44.2; Rw,st.=46 (Rw,st.+Ctr ≥ 41 dB)</v>
      </c>
      <c r="G932" s="15" t="str">
        <f>IF('[1]Vmesna vrtilna_SKLOP1'!E932&lt;&gt;"",'[1]Vmesna vrtilna_SKLOP1'!F932,"")</f>
        <v>[kos]</v>
      </c>
      <c r="H932" s="19">
        <f>IF('[1]Vmesna vrtilna_SKLOP1'!F932&lt;&gt;"",'[1]Vmesna vrtilna_SKLOP1'!I932,"")</f>
        <v>1</v>
      </c>
      <c r="I932" s="20" t="str">
        <f>IF(I931="Skupaj:","DDV (22%):",IF(I931="DDV (22%):","Skupaj z DDV:",IF(AND('[1]Vmesna vrtilna_SKLOP1'!C932&lt;&gt;"",'[1]Vmesna vrtilna_SKLOP1'!E932=""),"Skupaj:","")))</f>
        <v/>
      </c>
      <c r="J932" s="21">
        <f t="shared" si="29"/>
        <v>0</v>
      </c>
      <c r="K932" s="21">
        <f>IF(I932="Skupaj z DDV:",SUM(K930,K931),IF(I932="DDV (22%):",K931*0.22,IF(AND('[1]Vmesna vrtilna_SKLOP1'!C932&lt;&gt;"",'[1]Vmesna vrtilna_SKLOP1'!D932=""),'[1]Vmesna vrtilna_SKLOP1'!J932,IF(F932&lt;&gt;"",IF('[1]Vmesna vrtilna_SKLOP1'!J932&lt;&gt;"",'[1]Vmesna vrtilna_SKLOP1'!J932,""),""))))</f>
        <v>563.53438842518403</v>
      </c>
      <c r="L932" s="22">
        <f>IF(I931="Skupaj:","DDV (22%):",IF(I931="DDV (22%):","Skupaj z DDV:",IF(AND('[1]Vmesna vrtilna_SKLOP1'!C932&lt;&gt;"",'[1]Vmesna vrtilna_SKLOP1'!E932=""),"Skupaj:",IF(AND('[1]Vmesna vrtilna_SKLOP1'!C932&lt;&gt;"",'[1]Vmesna vrtilna_SKLOP1'!D932=""),'[1]Vmesna vrtilna_SKLOP1'!J932,IF(F932&lt;&gt;"",IF('[1]Vmesna vrtilna_SKLOP1'!J932&lt;&gt;"",'[1]Vmesna vrtilna_SKLOP1'!J932,""),"")))))</f>
        <v>563.53438842518403</v>
      </c>
      <c r="M932" s="22">
        <f t="shared" si="28"/>
        <v>0</v>
      </c>
      <c r="N932" s="22" t="str">
        <f>IF(IFERROR(VLOOKUP(B932,'[1]Vmesna vrtilna_SKLOP1'!B:J,7,0),"")=0,"",IFERROR(VLOOKUP(B932,'[1]Vmesna vrtilna_SKLOP1'!B:J,7,0),""))</f>
        <v/>
      </c>
      <c r="O932" s="22"/>
    </row>
    <row r="933" spans="2:15" ht="15" customHeight="1" x14ac:dyDescent="0.3">
      <c r="B933" s="15" t="str">
        <f>IF(AND('[1]Vmesna vrtilna_SKLOP1'!B933&lt;&gt;"",'[1]Vmesna vrtilna_SKLOP1'!C933&lt;&gt;""),IF('[1]Vmesna vrtilna_SKLOP1'!B933&lt;&gt;"",'[1]Vmesna vrtilna_SKLOP1'!B933,""),"")</f>
        <v/>
      </c>
      <c r="C933" s="16" t="str">
        <f>IF(OR(C932="Posebna oblika",C932="Kulturno zaščiten objekt",C932="Kulturno zaščiten objekt, Posebna oblika"),"Glej zavihek POSEBNI POGOJI",IF(SUM(N932:Q932)=1,"Posebna oblika",IF(SUM(N932:Q932)=10,"Kulturno zaščiten objekt",IF(SUM(N932:Q932)=11,"Kulturno zaščiten objekt, Posebna oblika",IF(AND('[1]Vmesna vrtilna_SKLOP1'!C933&lt;&gt;"",'[1]Vmesna vrtilna_SKLOP1'!D933&lt;&gt;""),IF('[1]Vmesna vrtilna_SKLOP1'!C933&lt;&gt;"",'[1]Vmesna vrtilna_SKLOP1'!C933,""),"")))))</f>
        <v/>
      </c>
      <c r="D933" s="17" t="str">
        <f>IF(IFERROR(VLOOKUP(B933,'[1]Vmesna vrtilna_SKLOP1'!B:J,6,0),"")=0,"",IFERROR(VLOOKUP(B933,'[1]Vmesna vrtilna_SKLOP1'!B:J,6,0),""))</f>
        <v/>
      </c>
      <c r="E933" s="16" t="str">
        <f>IF(IF('[1]Vmesna vrtilna_SKLOP1'!E933&lt;&gt;"",'[1]Vmesna vrtilna_SKLOP1'!D933,"")=0,"",IF('[1]Vmesna vrtilna_SKLOP1'!E933&lt;&gt;"",'[1]Vmesna vrtilna_SKLOP1'!D933,""))</f>
        <v/>
      </c>
      <c r="F933" s="18" t="str">
        <f>IF('[1]Vmesna vrtilna_SKLOP1'!E933&lt;&gt;"",'[1]Vmesna vrtilna_SKLOP1'!E933,"")</f>
        <v>Enokrilna vrata (tip: V1); dim. ŠxV: 0,78x2,05m; Material: Les ; steklo 66.2/16Ar/44.2; Rw,st.=46 (Rw,st.+Ctr ≥ 41 dB)</v>
      </c>
      <c r="G933" s="15" t="str">
        <f>IF('[1]Vmesna vrtilna_SKLOP1'!E933&lt;&gt;"",'[1]Vmesna vrtilna_SKLOP1'!F933,"")</f>
        <v>[kos]</v>
      </c>
      <c r="H933" s="19">
        <f>IF('[1]Vmesna vrtilna_SKLOP1'!F933&lt;&gt;"",'[1]Vmesna vrtilna_SKLOP1'!I933,"")</f>
        <v>1</v>
      </c>
      <c r="I933" s="20" t="str">
        <f>IF(I932="Skupaj:","DDV (22%):",IF(I932="DDV (22%):","Skupaj z DDV:",IF(AND('[1]Vmesna vrtilna_SKLOP1'!C933&lt;&gt;"",'[1]Vmesna vrtilna_SKLOP1'!E933=""),"Skupaj:","")))</f>
        <v/>
      </c>
      <c r="J933" s="21">
        <f t="shared" si="29"/>
        <v>0</v>
      </c>
      <c r="K933" s="21">
        <f>IF(I933="Skupaj z DDV:",SUM(K931,K932),IF(I933="DDV (22%):",K932*0.22,IF(AND('[1]Vmesna vrtilna_SKLOP1'!C933&lt;&gt;"",'[1]Vmesna vrtilna_SKLOP1'!D933=""),'[1]Vmesna vrtilna_SKLOP1'!J933,IF(F933&lt;&gt;"",IF('[1]Vmesna vrtilna_SKLOP1'!J933&lt;&gt;"",'[1]Vmesna vrtilna_SKLOP1'!J933,""),""))))</f>
        <v>818.41642352569988</v>
      </c>
      <c r="L933" s="22">
        <f>IF(I932="Skupaj:","DDV (22%):",IF(I932="DDV (22%):","Skupaj z DDV:",IF(AND('[1]Vmesna vrtilna_SKLOP1'!C933&lt;&gt;"",'[1]Vmesna vrtilna_SKLOP1'!E933=""),"Skupaj:",IF(AND('[1]Vmesna vrtilna_SKLOP1'!C933&lt;&gt;"",'[1]Vmesna vrtilna_SKLOP1'!D933=""),'[1]Vmesna vrtilna_SKLOP1'!J933,IF(F933&lt;&gt;"",IF('[1]Vmesna vrtilna_SKLOP1'!J933&lt;&gt;"",'[1]Vmesna vrtilna_SKLOP1'!J933,""),"")))))</f>
        <v>818.41642352569988</v>
      </c>
      <c r="M933" s="22">
        <f t="shared" si="28"/>
        <v>0</v>
      </c>
      <c r="N933" s="22" t="str">
        <f>IF(IFERROR(VLOOKUP(B933,'[1]Vmesna vrtilna_SKLOP1'!B:J,7,0),"")=0,"",IFERROR(VLOOKUP(B933,'[1]Vmesna vrtilna_SKLOP1'!B:J,7,0),""))</f>
        <v/>
      </c>
      <c r="O933" s="22"/>
    </row>
    <row r="934" spans="2:15" ht="15" customHeight="1" x14ac:dyDescent="0.3">
      <c r="B934" s="15" t="str">
        <f>IF(AND('[1]Vmesna vrtilna_SKLOP1'!B934&lt;&gt;"",'[1]Vmesna vrtilna_SKLOP1'!C934&lt;&gt;""),IF('[1]Vmesna vrtilna_SKLOP1'!B934&lt;&gt;"",'[1]Vmesna vrtilna_SKLOP1'!B934,""),"")</f>
        <v/>
      </c>
      <c r="C934" s="16" t="str">
        <f>IF(OR(C933="Posebna oblika",C933="Kulturno zaščiten objekt",C933="Kulturno zaščiten objekt, Posebna oblika"),"Glej zavihek POSEBNI POGOJI",IF(SUM(N933:Q933)=1,"Posebna oblika",IF(SUM(N933:Q933)=10,"Kulturno zaščiten objekt",IF(SUM(N933:Q933)=11,"Kulturno zaščiten objekt, Posebna oblika",IF(AND('[1]Vmesna vrtilna_SKLOP1'!C934&lt;&gt;"",'[1]Vmesna vrtilna_SKLOP1'!D934&lt;&gt;""),IF('[1]Vmesna vrtilna_SKLOP1'!C934&lt;&gt;"",'[1]Vmesna vrtilna_SKLOP1'!C934,""),"")))))</f>
        <v/>
      </c>
      <c r="D934" s="17" t="str">
        <f>IF(IFERROR(VLOOKUP(B934,'[1]Vmesna vrtilna_SKLOP1'!B:J,6,0),"")=0,"",IFERROR(VLOOKUP(B934,'[1]Vmesna vrtilna_SKLOP1'!B:J,6,0),""))</f>
        <v/>
      </c>
      <c r="E934" s="16" t="str">
        <f>IF(IF('[1]Vmesna vrtilna_SKLOP1'!E934&lt;&gt;"",'[1]Vmesna vrtilna_SKLOP1'!D934,"")=0,"",IF('[1]Vmesna vrtilna_SKLOP1'!E934&lt;&gt;"",'[1]Vmesna vrtilna_SKLOP1'!D934,""))</f>
        <v/>
      </c>
      <c r="F934" s="18" t="str">
        <f>IF('[1]Vmesna vrtilna_SKLOP1'!E934&lt;&gt;"",'[1]Vmesna vrtilna_SKLOP1'!E934,"")</f>
        <v/>
      </c>
      <c r="G934" s="15" t="str">
        <f>IF('[1]Vmesna vrtilna_SKLOP1'!E934&lt;&gt;"",'[1]Vmesna vrtilna_SKLOP1'!F934,"")</f>
        <v/>
      </c>
      <c r="H934" s="19" t="str">
        <f>IF('[1]Vmesna vrtilna_SKLOP1'!F934&lt;&gt;"",'[1]Vmesna vrtilna_SKLOP1'!I934,"")</f>
        <v/>
      </c>
      <c r="I934" s="20" t="str">
        <f>IF(I933="Skupaj:","DDV (22%):",IF(I933="DDV (22%):","Skupaj z DDV:",IF(AND('[1]Vmesna vrtilna_SKLOP1'!C934&lt;&gt;"",'[1]Vmesna vrtilna_SKLOP1'!E934=""),"Skupaj:","")))</f>
        <v/>
      </c>
      <c r="J934" s="21" t="str">
        <f t="shared" si="29"/>
        <v/>
      </c>
      <c r="K934" s="21" t="str">
        <f>IF(I934="Skupaj z DDV:",SUM(K932,K933),IF(I934="DDV (22%):",K933*0.22,IF(AND('[1]Vmesna vrtilna_SKLOP1'!C934&lt;&gt;"",'[1]Vmesna vrtilna_SKLOP1'!D934=""),'[1]Vmesna vrtilna_SKLOP1'!J934,IF(F934&lt;&gt;"",IF('[1]Vmesna vrtilna_SKLOP1'!J934&lt;&gt;"",'[1]Vmesna vrtilna_SKLOP1'!J934,""),""))))</f>
        <v/>
      </c>
      <c r="L934" s="22" t="str">
        <f>IF(I933="Skupaj:","DDV (22%):",IF(I933="DDV (22%):","Skupaj z DDV:",IF(AND('[1]Vmesna vrtilna_SKLOP1'!C934&lt;&gt;"",'[1]Vmesna vrtilna_SKLOP1'!E934=""),"Skupaj:",IF(AND('[1]Vmesna vrtilna_SKLOP1'!C934&lt;&gt;"",'[1]Vmesna vrtilna_SKLOP1'!D934=""),'[1]Vmesna vrtilna_SKLOP1'!J934,IF(F934&lt;&gt;"",IF('[1]Vmesna vrtilna_SKLOP1'!J934&lt;&gt;"",'[1]Vmesna vrtilna_SKLOP1'!J934,""),"")))))</f>
        <v/>
      </c>
      <c r="M934" s="22">
        <f t="shared" si="28"/>
        <v>0</v>
      </c>
      <c r="N934" s="22" t="str">
        <f>IF(IFERROR(VLOOKUP(B934,'[1]Vmesna vrtilna_SKLOP1'!B:J,7,0),"")=0,"",IFERROR(VLOOKUP(B934,'[1]Vmesna vrtilna_SKLOP1'!B:J,7,0),""))</f>
        <v/>
      </c>
      <c r="O934" s="22"/>
    </row>
    <row r="935" spans="2:15" ht="15" customHeight="1" x14ac:dyDescent="0.3">
      <c r="B935" s="15" t="str">
        <f>IF(AND('[1]Vmesna vrtilna_SKLOP1'!B935&lt;&gt;"",'[1]Vmesna vrtilna_SKLOP1'!C935&lt;&gt;""),IF('[1]Vmesna vrtilna_SKLOP1'!B935&lt;&gt;"",'[1]Vmesna vrtilna_SKLOP1'!B935,""),"")</f>
        <v/>
      </c>
      <c r="C935" s="16" t="str">
        <f>IF(OR(C934="Posebna oblika",C934="Kulturno zaščiten objekt",C934="Kulturno zaščiten objekt, Posebna oblika"),"Glej zavihek POSEBNI POGOJI",IF(SUM(N934:Q934)=1,"Posebna oblika",IF(SUM(N934:Q934)=10,"Kulturno zaščiten objekt",IF(SUM(N934:Q934)=11,"Kulturno zaščiten objekt, Posebna oblika",IF(AND('[1]Vmesna vrtilna_SKLOP1'!C935&lt;&gt;"",'[1]Vmesna vrtilna_SKLOP1'!D935&lt;&gt;""),IF('[1]Vmesna vrtilna_SKLOP1'!C935&lt;&gt;"",'[1]Vmesna vrtilna_SKLOP1'!C935,""),"")))))</f>
        <v/>
      </c>
      <c r="D935" s="17" t="str">
        <f>IF(IFERROR(VLOOKUP(B935,'[1]Vmesna vrtilna_SKLOP1'!B:J,6,0),"")=0,"",IFERROR(VLOOKUP(B935,'[1]Vmesna vrtilna_SKLOP1'!B:J,6,0),""))</f>
        <v/>
      </c>
      <c r="E935" s="16" t="str">
        <f>IF(IF('[1]Vmesna vrtilna_SKLOP1'!E935&lt;&gt;"",'[1]Vmesna vrtilna_SKLOP1'!D935,"")=0,"",IF('[1]Vmesna vrtilna_SKLOP1'!E935&lt;&gt;"",'[1]Vmesna vrtilna_SKLOP1'!D935,""))</f>
        <v>Senčila</v>
      </c>
      <c r="F935" s="18" t="str">
        <f>IF('[1]Vmesna vrtilna_SKLOP1'!E935&lt;&gt;"",'[1]Vmesna vrtilna_SKLOP1'!E935,"")</f>
        <v>Notranje žaluzije - kovinske, Dim. ŠxV: 1,18x1,36m</v>
      </c>
      <c r="G935" s="15" t="str">
        <f>IF('[1]Vmesna vrtilna_SKLOP1'!E935&lt;&gt;"",'[1]Vmesna vrtilna_SKLOP1'!F935,"")</f>
        <v>[kos]</v>
      </c>
      <c r="H935" s="19">
        <f>IF('[1]Vmesna vrtilna_SKLOP1'!F935&lt;&gt;"",'[1]Vmesna vrtilna_SKLOP1'!I935,"")</f>
        <v>2</v>
      </c>
      <c r="I935" s="20" t="str">
        <f>IF(I934="Skupaj:","DDV (22%):",IF(I934="DDV (22%):","Skupaj z DDV:",IF(AND('[1]Vmesna vrtilna_SKLOP1'!C935&lt;&gt;"",'[1]Vmesna vrtilna_SKLOP1'!E935=""),"Skupaj:","")))</f>
        <v/>
      </c>
      <c r="J935" s="21">
        <f t="shared" si="29"/>
        <v>0</v>
      </c>
      <c r="K935" s="21">
        <f>IF(I935="Skupaj z DDV:",SUM(K933,K934),IF(I935="DDV (22%):",K934*0.22,IF(AND('[1]Vmesna vrtilna_SKLOP1'!C935&lt;&gt;"",'[1]Vmesna vrtilna_SKLOP1'!D935=""),'[1]Vmesna vrtilna_SKLOP1'!J935,IF(F935&lt;&gt;"",IF('[1]Vmesna vrtilna_SKLOP1'!J935&lt;&gt;"",'[1]Vmesna vrtilna_SKLOP1'!J935,""),""))))</f>
        <v>144.43199999999999</v>
      </c>
      <c r="L935" s="22">
        <f>IF(I934="Skupaj:","DDV (22%):",IF(I934="DDV (22%):","Skupaj z DDV:",IF(AND('[1]Vmesna vrtilna_SKLOP1'!C935&lt;&gt;"",'[1]Vmesna vrtilna_SKLOP1'!E935=""),"Skupaj:",IF(AND('[1]Vmesna vrtilna_SKLOP1'!C935&lt;&gt;"",'[1]Vmesna vrtilna_SKLOP1'!D935=""),'[1]Vmesna vrtilna_SKLOP1'!J935,IF(F935&lt;&gt;"",IF('[1]Vmesna vrtilna_SKLOP1'!J935&lt;&gt;"",'[1]Vmesna vrtilna_SKLOP1'!J935,""),"")))))</f>
        <v>144.43199999999999</v>
      </c>
      <c r="M935" s="22">
        <f t="shared" si="28"/>
        <v>0</v>
      </c>
      <c r="N935" s="22" t="str">
        <f>IF(IFERROR(VLOOKUP(B935,'[1]Vmesna vrtilna_SKLOP1'!B:J,7,0),"")=0,"",IFERROR(VLOOKUP(B935,'[1]Vmesna vrtilna_SKLOP1'!B:J,7,0),""))</f>
        <v/>
      </c>
      <c r="O935" s="22"/>
    </row>
    <row r="936" spans="2:15" ht="15" customHeight="1" x14ac:dyDescent="0.3">
      <c r="B936" s="15" t="str">
        <f>IF(AND('[1]Vmesna vrtilna_SKLOP1'!B936&lt;&gt;"",'[1]Vmesna vrtilna_SKLOP1'!C936&lt;&gt;""),IF('[1]Vmesna vrtilna_SKLOP1'!B936&lt;&gt;"",'[1]Vmesna vrtilna_SKLOP1'!B936,""),"")</f>
        <v/>
      </c>
      <c r="C936" s="16" t="str">
        <f>IF(OR(C935="Posebna oblika",C935="Kulturno zaščiten objekt",C935="Kulturno zaščiten objekt, Posebna oblika"),"Glej zavihek POSEBNI POGOJI",IF(SUM(N935:Q935)=1,"Posebna oblika",IF(SUM(N935:Q935)=10,"Kulturno zaščiten objekt",IF(SUM(N935:Q935)=11,"Kulturno zaščiten objekt, Posebna oblika",IF(AND('[1]Vmesna vrtilna_SKLOP1'!C936&lt;&gt;"",'[1]Vmesna vrtilna_SKLOP1'!D936&lt;&gt;""),IF('[1]Vmesna vrtilna_SKLOP1'!C936&lt;&gt;"",'[1]Vmesna vrtilna_SKLOP1'!C936,""),"")))))</f>
        <v/>
      </c>
      <c r="D936" s="17" t="str">
        <f>IF(IFERROR(VLOOKUP(B936,'[1]Vmesna vrtilna_SKLOP1'!B:J,6,0),"")=0,"",IFERROR(VLOOKUP(B936,'[1]Vmesna vrtilna_SKLOP1'!B:J,6,0),""))</f>
        <v/>
      </c>
      <c r="E936" s="16" t="str">
        <f>IF(IF('[1]Vmesna vrtilna_SKLOP1'!E936&lt;&gt;"",'[1]Vmesna vrtilna_SKLOP1'!D936,"")=0,"",IF('[1]Vmesna vrtilna_SKLOP1'!E936&lt;&gt;"",'[1]Vmesna vrtilna_SKLOP1'!D936,""))</f>
        <v/>
      </c>
      <c r="F936" s="18" t="str">
        <f>IF('[1]Vmesna vrtilna_SKLOP1'!E936&lt;&gt;"",'[1]Vmesna vrtilna_SKLOP1'!E936,"")</f>
        <v>Notranje žaluzije - kovinske, Dim. ŠxV: 0,78x1,16m</v>
      </c>
      <c r="G936" s="15" t="str">
        <f>IF('[1]Vmesna vrtilna_SKLOP1'!E936&lt;&gt;"",'[1]Vmesna vrtilna_SKLOP1'!F936,"")</f>
        <v>[kos]</v>
      </c>
      <c r="H936" s="19">
        <f>IF('[1]Vmesna vrtilna_SKLOP1'!F936&lt;&gt;"",'[1]Vmesna vrtilna_SKLOP1'!I936,"")</f>
        <v>1</v>
      </c>
      <c r="I936" s="20" t="str">
        <f>IF(I935="Skupaj:","DDV (22%):",IF(I935="DDV (22%):","Skupaj z DDV:",IF(AND('[1]Vmesna vrtilna_SKLOP1'!C936&lt;&gt;"",'[1]Vmesna vrtilna_SKLOP1'!E936=""),"Skupaj:","")))</f>
        <v/>
      </c>
      <c r="J936" s="21">
        <f t="shared" si="29"/>
        <v>0</v>
      </c>
      <c r="K936" s="21">
        <f>IF(I936="Skupaj z DDV:",SUM(K934,K935),IF(I936="DDV (22%):",K935*0.22,IF(AND('[1]Vmesna vrtilna_SKLOP1'!C936&lt;&gt;"",'[1]Vmesna vrtilna_SKLOP1'!D936=""),'[1]Vmesna vrtilna_SKLOP1'!J936,IF(F936&lt;&gt;"",IF('[1]Vmesna vrtilna_SKLOP1'!J936&lt;&gt;"",'[1]Vmesna vrtilna_SKLOP1'!J936,""),""))))</f>
        <v>40.715999999999994</v>
      </c>
      <c r="L936" s="22">
        <f>IF(I935="Skupaj:","DDV (22%):",IF(I935="DDV (22%):","Skupaj z DDV:",IF(AND('[1]Vmesna vrtilna_SKLOP1'!C936&lt;&gt;"",'[1]Vmesna vrtilna_SKLOP1'!E936=""),"Skupaj:",IF(AND('[1]Vmesna vrtilna_SKLOP1'!C936&lt;&gt;"",'[1]Vmesna vrtilna_SKLOP1'!D936=""),'[1]Vmesna vrtilna_SKLOP1'!J936,IF(F936&lt;&gt;"",IF('[1]Vmesna vrtilna_SKLOP1'!J936&lt;&gt;"",'[1]Vmesna vrtilna_SKLOP1'!J936,""),"")))))</f>
        <v>40.715999999999994</v>
      </c>
      <c r="M936" s="22">
        <f t="shared" si="28"/>
        <v>0</v>
      </c>
      <c r="N936" s="22" t="str">
        <f>IF(IFERROR(VLOOKUP(B936,'[1]Vmesna vrtilna_SKLOP1'!B:J,7,0),"")=0,"",IFERROR(VLOOKUP(B936,'[1]Vmesna vrtilna_SKLOP1'!B:J,7,0),""))</f>
        <v/>
      </c>
      <c r="O936" s="22"/>
    </row>
    <row r="937" spans="2:15" ht="15" customHeight="1" x14ac:dyDescent="0.3">
      <c r="B937" s="15" t="str">
        <f>IF(AND('[1]Vmesna vrtilna_SKLOP1'!B937&lt;&gt;"",'[1]Vmesna vrtilna_SKLOP1'!C937&lt;&gt;""),IF('[1]Vmesna vrtilna_SKLOP1'!B937&lt;&gt;"",'[1]Vmesna vrtilna_SKLOP1'!B937,""),"")</f>
        <v/>
      </c>
      <c r="C937" s="16" t="str">
        <f>IF(OR(C936="Posebna oblika",C936="Kulturno zaščiten objekt",C936="Kulturno zaščiten objekt, Posebna oblika"),"Glej zavihek POSEBNI POGOJI",IF(SUM(N936:Q936)=1,"Posebna oblika",IF(SUM(N936:Q936)=10,"Kulturno zaščiten objekt",IF(SUM(N936:Q936)=11,"Kulturno zaščiten objekt, Posebna oblika",IF(AND('[1]Vmesna vrtilna_SKLOP1'!C937&lt;&gt;"",'[1]Vmesna vrtilna_SKLOP1'!D937&lt;&gt;""),IF('[1]Vmesna vrtilna_SKLOP1'!C937&lt;&gt;"",'[1]Vmesna vrtilna_SKLOP1'!C937,""),"")))))</f>
        <v/>
      </c>
      <c r="D937" s="17" t="str">
        <f>IF(IFERROR(VLOOKUP(B937,'[1]Vmesna vrtilna_SKLOP1'!B:J,6,0),"")=0,"",IFERROR(VLOOKUP(B937,'[1]Vmesna vrtilna_SKLOP1'!B:J,6,0),""))</f>
        <v/>
      </c>
      <c r="E937" s="16" t="str">
        <f>IF(IF('[1]Vmesna vrtilna_SKLOP1'!E937&lt;&gt;"",'[1]Vmesna vrtilna_SKLOP1'!D937,"")=0,"",IF('[1]Vmesna vrtilna_SKLOP1'!E937&lt;&gt;"",'[1]Vmesna vrtilna_SKLOP1'!D937,""))</f>
        <v/>
      </c>
      <c r="F937" s="18" t="str">
        <f>IF('[1]Vmesna vrtilna_SKLOP1'!E937&lt;&gt;"",'[1]Vmesna vrtilna_SKLOP1'!E937,"")</f>
        <v>Notranje žaluzije - kovinske, Dim. ŠxV: 0,78x2,05m</v>
      </c>
      <c r="G937" s="15" t="str">
        <f>IF('[1]Vmesna vrtilna_SKLOP1'!E937&lt;&gt;"",'[1]Vmesna vrtilna_SKLOP1'!F937,"")</f>
        <v>[kos]</v>
      </c>
      <c r="H937" s="19">
        <f>IF('[1]Vmesna vrtilna_SKLOP1'!F937&lt;&gt;"",'[1]Vmesna vrtilna_SKLOP1'!I937,"")</f>
        <v>1</v>
      </c>
      <c r="I937" s="20" t="str">
        <f>IF(I936="Skupaj:","DDV (22%):",IF(I936="DDV (22%):","Skupaj z DDV:",IF(AND('[1]Vmesna vrtilna_SKLOP1'!C937&lt;&gt;"",'[1]Vmesna vrtilna_SKLOP1'!E937=""),"Skupaj:","")))</f>
        <v/>
      </c>
      <c r="J937" s="21">
        <f t="shared" si="29"/>
        <v>0</v>
      </c>
      <c r="K937" s="21">
        <f>IF(I937="Skupaj z DDV:",SUM(K935,K936),IF(I937="DDV (22%):",K936*0.22,IF(AND('[1]Vmesna vrtilna_SKLOP1'!C937&lt;&gt;"",'[1]Vmesna vrtilna_SKLOP1'!D937=""),'[1]Vmesna vrtilna_SKLOP1'!J937,IF(F937&lt;&gt;"",IF('[1]Vmesna vrtilna_SKLOP1'!J937&lt;&gt;"",'[1]Vmesna vrtilna_SKLOP1'!J937,""),""))))</f>
        <v>71.954999999999998</v>
      </c>
      <c r="L937" s="22">
        <f>IF(I936="Skupaj:","DDV (22%):",IF(I936="DDV (22%):","Skupaj z DDV:",IF(AND('[1]Vmesna vrtilna_SKLOP1'!C937&lt;&gt;"",'[1]Vmesna vrtilna_SKLOP1'!E937=""),"Skupaj:",IF(AND('[1]Vmesna vrtilna_SKLOP1'!C937&lt;&gt;"",'[1]Vmesna vrtilna_SKLOP1'!D937=""),'[1]Vmesna vrtilna_SKLOP1'!J937,IF(F937&lt;&gt;"",IF('[1]Vmesna vrtilna_SKLOP1'!J937&lt;&gt;"",'[1]Vmesna vrtilna_SKLOP1'!J937,""),"")))))</f>
        <v>71.954999999999998</v>
      </c>
      <c r="M937" s="22">
        <f t="shared" si="28"/>
        <v>0</v>
      </c>
      <c r="N937" s="22" t="str">
        <f>IF(IFERROR(VLOOKUP(B937,'[1]Vmesna vrtilna_SKLOP1'!B:J,7,0),"")=0,"",IFERROR(VLOOKUP(B937,'[1]Vmesna vrtilna_SKLOP1'!B:J,7,0),""))</f>
        <v/>
      </c>
      <c r="O937" s="22"/>
    </row>
    <row r="938" spans="2:15" ht="15" customHeight="1" x14ac:dyDescent="0.3">
      <c r="B938" s="15" t="str">
        <f>IF(AND('[1]Vmesna vrtilna_SKLOP1'!B938&lt;&gt;"",'[1]Vmesna vrtilna_SKLOP1'!C938&lt;&gt;""),IF('[1]Vmesna vrtilna_SKLOP1'!B938&lt;&gt;"",'[1]Vmesna vrtilna_SKLOP1'!B938,""),"")</f>
        <v/>
      </c>
      <c r="C938" s="16" t="str">
        <f>IF(OR(C937="Posebna oblika",C937="Kulturno zaščiten objekt",C937="Kulturno zaščiten objekt, Posebna oblika"),"Glej zavihek POSEBNI POGOJI",IF(SUM(N937:Q937)=1,"Posebna oblika",IF(SUM(N937:Q937)=10,"Kulturno zaščiten objekt",IF(SUM(N937:Q937)=11,"Kulturno zaščiten objekt, Posebna oblika",IF(AND('[1]Vmesna vrtilna_SKLOP1'!C938&lt;&gt;"",'[1]Vmesna vrtilna_SKLOP1'!D938&lt;&gt;""),IF('[1]Vmesna vrtilna_SKLOP1'!C938&lt;&gt;"",'[1]Vmesna vrtilna_SKLOP1'!C938,""),"")))))</f>
        <v/>
      </c>
      <c r="D938" s="17" t="str">
        <f>IF(IFERROR(VLOOKUP(B938,'[1]Vmesna vrtilna_SKLOP1'!B:J,6,0),"")=0,"",IFERROR(VLOOKUP(B938,'[1]Vmesna vrtilna_SKLOP1'!B:J,6,0),""))</f>
        <v/>
      </c>
      <c r="E938" s="16" t="str">
        <f>IF(IF('[1]Vmesna vrtilna_SKLOP1'!E938&lt;&gt;"",'[1]Vmesna vrtilna_SKLOP1'!D938,"")=0,"",IF('[1]Vmesna vrtilna_SKLOP1'!E938&lt;&gt;"",'[1]Vmesna vrtilna_SKLOP1'!D938,""))</f>
        <v/>
      </c>
      <c r="F938" s="18" t="str">
        <f>IF('[1]Vmesna vrtilna_SKLOP1'!E938&lt;&gt;"",'[1]Vmesna vrtilna_SKLOP1'!E938,"")</f>
        <v/>
      </c>
      <c r="G938" s="15" t="str">
        <f>IF('[1]Vmesna vrtilna_SKLOP1'!E938&lt;&gt;"",'[1]Vmesna vrtilna_SKLOP1'!F938,"")</f>
        <v/>
      </c>
      <c r="H938" s="19" t="str">
        <f>IF('[1]Vmesna vrtilna_SKLOP1'!F938&lt;&gt;"",'[1]Vmesna vrtilna_SKLOP1'!I938,"")</f>
        <v/>
      </c>
      <c r="I938" s="20" t="str">
        <f>IF(I937="Skupaj:","DDV (22%):",IF(I937="DDV (22%):","Skupaj z DDV:",IF(AND('[1]Vmesna vrtilna_SKLOP1'!C938&lt;&gt;"",'[1]Vmesna vrtilna_SKLOP1'!E938=""),"Skupaj:","")))</f>
        <v/>
      </c>
      <c r="J938" s="21" t="str">
        <f t="shared" si="29"/>
        <v/>
      </c>
      <c r="K938" s="21" t="str">
        <f>IF(I938="Skupaj z DDV:",SUM(K936,K937),IF(I938="DDV (22%):",K937*0.22,IF(AND('[1]Vmesna vrtilna_SKLOP1'!C938&lt;&gt;"",'[1]Vmesna vrtilna_SKLOP1'!D938=""),'[1]Vmesna vrtilna_SKLOP1'!J938,IF(F938&lt;&gt;"",IF('[1]Vmesna vrtilna_SKLOP1'!J938&lt;&gt;"",'[1]Vmesna vrtilna_SKLOP1'!J938,""),""))))</f>
        <v/>
      </c>
      <c r="L938" s="22" t="str">
        <f>IF(I937="Skupaj:","DDV (22%):",IF(I937="DDV (22%):","Skupaj z DDV:",IF(AND('[1]Vmesna vrtilna_SKLOP1'!C938&lt;&gt;"",'[1]Vmesna vrtilna_SKLOP1'!E938=""),"Skupaj:",IF(AND('[1]Vmesna vrtilna_SKLOP1'!C938&lt;&gt;"",'[1]Vmesna vrtilna_SKLOP1'!D938=""),'[1]Vmesna vrtilna_SKLOP1'!J938,IF(F938&lt;&gt;"",IF('[1]Vmesna vrtilna_SKLOP1'!J938&lt;&gt;"",'[1]Vmesna vrtilna_SKLOP1'!J938,""),"")))))</f>
        <v/>
      </c>
      <c r="M938" s="22">
        <f t="shared" si="28"/>
        <v>0</v>
      </c>
      <c r="N938" s="22" t="str">
        <f>IF(IFERROR(VLOOKUP(B938,'[1]Vmesna vrtilna_SKLOP1'!B:J,7,0),"")=0,"",IFERROR(VLOOKUP(B938,'[1]Vmesna vrtilna_SKLOP1'!B:J,7,0),""))</f>
        <v/>
      </c>
      <c r="O938" s="22"/>
    </row>
    <row r="939" spans="2:15" ht="15" customHeight="1" x14ac:dyDescent="0.3">
      <c r="B939" s="15" t="str">
        <f>IF(AND('[1]Vmesna vrtilna_SKLOP1'!B939&lt;&gt;"",'[1]Vmesna vrtilna_SKLOP1'!C939&lt;&gt;""),IF('[1]Vmesna vrtilna_SKLOP1'!B939&lt;&gt;"",'[1]Vmesna vrtilna_SKLOP1'!B939,""),"")</f>
        <v/>
      </c>
      <c r="C939" s="16" t="str">
        <f>IF(OR(C938="Posebna oblika",C938="Kulturno zaščiten objekt",C938="Kulturno zaščiten objekt, Posebna oblika"),"Glej zavihek POSEBNI POGOJI",IF(SUM(N938:Q938)=1,"Posebna oblika",IF(SUM(N938:Q938)=10,"Kulturno zaščiten objekt",IF(SUM(N938:Q938)=11,"Kulturno zaščiten objekt, Posebna oblika",IF(AND('[1]Vmesna vrtilna_SKLOP1'!C939&lt;&gt;"",'[1]Vmesna vrtilna_SKLOP1'!D939&lt;&gt;""),IF('[1]Vmesna vrtilna_SKLOP1'!C939&lt;&gt;"",'[1]Vmesna vrtilna_SKLOP1'!C939,""),"")))))</f>
        <v/>
      </c>
      <c r="D939" s="17" t="str">
        <f>IF(IFERROR(VLOOKUP(B939,'[1]Vmesna vrtilna_SKLOP1'!B:J,6,0),"")=0,"",IFERROR(VLOOKUP(B939,'[1]Vmesna vrtilna_SKLOP1'!B:J,6,0),""))</f>
        <v/>
      </c>
      <c r="E939" s="16" t="str">
        <f>IF(IF('[1]Vmesna vrtilna_SKLOP1'!E939&lt;&gt;"",'[1]Vmesna vrtilna_SKLOP1'!D939,"")=0,"",IF('[1]Vmesna vrtilna_SKLOP1'!E939&lt;&gt;"",'[1]Vmesna vrtilna_SKLOP1'!D939,""))</f>
        <v>Notranje police</v>
      </c>
      <c r="F939" s="18" t="str">
        <f>IF('[1]Vmesna vrtilna_SKLOP1'!E939&lt;&gt;"",'[1]Vmesna vrtilna_SKLOP1'!E939,"")</f>
        <v>Notranja polica, mat. Topalit, dim. ŠxG:1,18x0,17m</v>
      </c>
      <c r="G939" s="15" t="str">
        <f>IF('[1]Vmesna vrtilna_SKLOP1'!E939&lt;&gt;"",'[1]Vmesna vrtilna_SKLOP1'!F939,"")</f>
        <v>[kos]</v>
      </c>
      <c r="H939" s="19">
        <f>IF('[1]Vmesna vrtilna_SKLOP1'!F939&lt;&gt;"",'[1]Vmesna vrtilna_SKLOP1'!I939,"")</f>
        <v>1</v>
      </c>
      <c r="I939" s="20" t="str">
        <f>IF(I938="Skupaj:","DDV (22%):",IF(I938="DDV (22%):","Skupaj z DDV:",IF(AND('[1]Vmesna vrtilna_SKLOP1'!C939&lt;&gt;"",'[1]Vmesna vrtilna_SKLOP1'!E939=""),"Skupaj:","")))</f>
        <v/>
      </c>
      <c r="J939" s="21">
        <f t="shared" si="29"/>
        <v>0</v>
      </c>
      <c r="K939" s="21">
        <f>IF(I939="Skupaj z DDV:",SUM(K937,K938),IF(I939="DDV (22%):",K938*0.22,IF(AND('[1]Vmesna vrtilna_SKLOP1'!C939&lt;&gt;"",'[1]Vmesna vrtilna_SKLOP1'!D939=""),'[1]Vmesna vrtilna_SKLOP1'!J939,IF(F939&lt;&gt;"",IF('[1]Vmesna vrtilna_SKLOP1'!J939&lt;&gt;"",'[1]Vmesna vrtilna_SKLOP1'!J939,""),""))))</f>
        <v>30.151671999999998</v>
      </c>
      <c r="L939" s="22">
        <f>IF(I938="Skupaj:","DDV (22%):",IF(I938="DDV (22%):","Skupaj z DDV:",IF(AND('[1]Vmesna vrtilna_SKLOP1'!C939&lt;&gt;"",'[1]Vmesna vrtilna_SKLOP1'!E939=""),"Skupaj:",IF(AND('[1]Vmesna vrtilna_SKLOP1'!C939&lt;&gt;"",'[1]Vmesna vrtilna_SKLOP1'!D939=""),'[1]Vmesna vrtilna_SKLOP1'!J939,IF(F939&lt;&gt;"",IF('[1]Vmesna vrtilna_SKLOP1'!J939&lt;&gt;"",'[1]Vmesna vrtilna_SKLOP1'!J939,""),"")))))</f>
        <v>30.151671999999998</v>
      </c>
      <c r="M939" s="22">
        <f t="shared" si="28"/>
        <v>0</v>
      </c>
      <c r="N939" s="22" t="str">
        <f>IF(IFERROR(VLOOKUP(B939,'[1]Vmesna vrtilna_SKLOP1'!B:J,7,0),"")=0,"",IFERROR(VLOOKUP(B939,'[1]Vmesna vrtilna_SKLOP1'!B:J,7,0),""))</f>
        <v/>
      </c>
      <c r="O939" s="22"/>
    </row>
    <row r="940" spans="2:15" ht="15" customHeight="1" x14ac:dyDescent="0.3">
      <c r="B940" s="15" t="str">
        <f>IF(AND('[1]Vmesna vrtilna_SKLOP1'!B940&lt;&gt;"",'[1]Vmesna vrtilna_SKLOP1'!C940&lt;&gt;""),IF('[1]Vmesna vrtilna_SKLOP1'!B940&lt;&gt;"",'[1]Vmesna vrtilna_SKLOP1'!B940,""),"")</f>
        <v/>
      </c>
      <c r="C940" s="16" t="str">
        <f>IF(OR(C939="Posebna oblika",C939="Kulturno zaščiten objekt",C939="Kulturno zaščiten objekt, Posebna oblika"),"Glej zavihek POSEBNI POGOJI",IF(SUM(N939:Q939)=1,"Posebna oblika",IF(SUM(N939:Q939)=10,"Kulturno zaščiten objekt",IF(SUM(N939:Q939)=11,"Kulturno zaščiten objekt, Posebna oblika",IF(AND('[1]Vmesna vrtilna_SKLOP1'!C940&lt;&gt;"",'[1]Vmesna vrtilna_SKLOP1'!D940&lt;&gt;""),IF('[1]Vmesna vrtilna_SKLOP1'!C940&lt;&gt;"",'[1]Vmesna vrtilna_SKLOP1'!C940,""),"")))))</f>
        <v/>
      </c>
      <c r="D940" s="17" t="str">
        <f>IF(IFERROR(VLOOKUP(B940,'[1]Vmesna vrtilna_SKLOP1'!B:J,6,0),"")=0,"",IFERROR(VLOOKUP(B940,'[1]Vmesna vrtilna_SKLOP1'!B:J,6,0),""))</f>
        <v/>
      </c>
      <c r="E940" s="16" t="str">
        <f>IF(IF('[1]Vmesna vrtilna_SKLOP1'!E940&lt;&gt;"",'[1]Vmesna vrtilna_SKLOP1'!D940,"")=0,"",IF('[1]Vmesna vrtilna_SKLOP1'!E940&lt;&gt;"",'[1]Vmesna vrtilna_SKLOP1'!D940,""))</f>
        <v/>
      </c>
      <c r="F940" s="18" t="str">
        <f>IF('[1]Vmesna vrtilna_SKLOP1'!E940&lt;&gt;"",'[1]Vmesna vrtilna_SKLOP1'!E940,"")</f>
        <v>Notranja polica, mat. Topalit, dim. ŠxG:1,18x0,32m</v>
      </c>
      <c r="G940" s="15" t="str">
        <f>IF('[1]Vmesna vrtilna_SKLOP1'!E940&lt;&gt;"",'[1]Vmesna vrtilna_SKLOP1'!F940,"")</f>
        <v>[kos]</v>
      </c>
      <c r="H940" s="19">
        <f>IF('[1]Vmesna vrtilna_SKLOP1'!F940&lt;&gt;"",'[1]Vmesna vrtilna_SKLOP1'!I940,"")</f>
        <v>1</v>
      </c>
      <c r="I940" s="20" t="str">
        <f>IF(I939="Skupaj:","DDV (22%):",IF(I939="DDV (22%):","Skupaj z DDV:",IF(AND('[1]Vmesna vrtilna_SKLOP1'!C940&lt;&gt;"",'[1]Vmesna vrtilna_SKLOP1'!E940=""),"Skupaj:","")))</f>
        <v/>
      </c>
      <c r="J940" s="21">
        <f t="shared" si="29"/>
        <v>0</v>
      </c>
      <c r="K940" s="21">
        <f>IF(I940="Skupaj z DDV:",SUM(K938,K939),IF(I940="DDV (22%):",K939*0.22,IF(AND('[1]Vmesna vrtilna_SKLOP1'!C940&lt;&gt;"",'[1]Vmesna vrtilna_SKLOP1'!D940=""),'[1]Vmesna vrtilna_SKLOP1'!J940,IF(F940&lt;&gt;"",IF('[1]Vmesna vrtilna_SKLOP1'!J940&lt;&gt;"",'[1]Vmesna vrtilna_SKLOP1'!J940,""),""))))</f>
        <v>51.681951999999995</v>
      </c>
      <c r="L940" s="22">
        <f>IF(I939="Skupaj:","DDV (22%):",IF(I939="DDV (22%):","Skupaj z DDV:",IF(AND('[1]Vmesna vrtilna_SKLOP1'!C940&lt;&gt;"",'[1]Vmesna vrtilna_SKLOP1'!E940=""),"Skupaj:",IF(AND('[1]Vmesna vrtilna_SKLOP1'!C940&lt;&gt;"",'[1]Vmesna vrtilna_SKLOP1'!D940=""),'[1]Vmesna vrtilna_SKLOP1'!J940,IF(F940&lt;&gt;"",IF('[1]Vmesna vrtilna_SKLOP1'!J940&lt;&gt;"",'[1]Vmesna vrtilna_SKLOP1'!J940,""),"")))))</f>
        <v>51.681951999999995</v>
      </c>
      <c r="M940" s="22">
        <f t="shared" si="28"/>
        <v>0</v>
      </c>
      <c r="N940" s="22" t="str">
        <f>IF(IFERROR(VLOOKUP(B940,'[1]Vmesna vrtilna_SKLOP1'!B:J,7,0),"")=0,"",IFERROR(VLOOKUP(B940,'[1]Vmesna vrtilna_SKLOP1'!B:J,7,0),""))</f>
        <v/>
      </c>
      <c r="O940" s="22"/>
    </row>
    <row r="941" spans="2:15" ht="15" customHeight="1" x14ac:dyDescent="0.3">
      <c r="B941" s="15" t="str">
        <f>IF(AND('[1]Vmesna vrtilna_SKLOP1'!B941&lt;&gt;"",'[1]Vmesna vrtilna_SKLOP1'!C941&lt;&gt;""),IF('[1]Vmesna vrtilna_SKLOP1'!B941&lt;&gt;"",'[1]Vmesna vrtilna_SKLOP1'!B941,""),"")</f>
        <v/>
      </c>
      <c r="C941" s="16" t="str">
        <f>IF(OR(C940="Posebna oblika",C940="Kulturno zaščiten objekt",C940="Kulturno zaščiten objekt, Posebna oblika"),"Glej zavihek POSEBNI POGOJI",IF(SUM(N940:Q940)=1,"Posebna oblika",IF(SUM(N940:Q940)=10,"Kulturno zaščiten objekt",IF(SUM(N940:Q940)=11,"Kulturno zaščiten objekt, Posebna oblika",IF(AND('[1]Vmesna vrtilna_SKLOP1'!C941&lt;&gt;"",'[1]Vmesna vrtilna_SKLOP1'!D941&lt;&gt;""),IF('[1]Vmesna vrtilna_SKLOP1'!C941&lt;&gt;"",'[1]Vmesna vrtilna_SKLOP1'!C941,""),"")))))</f>
        <v/>
      </c>
      <c r="D941" s="17" t="str">
        <f>IF(IFERROR(VLOOKUP(B941,'[1]Vmesna vrtilna_SKLOP1'!B:J,6,0),"")=0,"",IFERROR(VLOOKUP(B941,'[1]Vmesna vrtilna_SKLOP1'!B:J,6,0),""))</f>
        <v/>
      </c>
      <c r="E941" s="16" t="str">
        <f>IF(IF('[1]Vmesna vrtilna_SKLOP1'!E941&lt;&gt;"",'[1]Vmesna vrtilna_SKLOP1'!D941,"")=0,"",IF('[1]Vmesna vrtilna_SKLOP1'!E941&lt;&gt;"",'[1]Vmesna vrtilna_SKLOP1'!D941,""))</f>
        <v/>
      </c>
      <c r="F941" s="18" t="str">
        <f>IF('[1]Vmesna vrtilna_SKLOP1'!E941&lt;&gt;"",'[1]Vmesna vrtilna_SKLOP1'!E941,"")</f>
        <v>Notranja polica, mat. Marmor, dim. ŠxG:0,78x0,15m</v>
      </c>
      <c r="G941" s="15" t="str">
        <f>IF('[1]Vmesna vrtilna_SKLOP1'!E941&lt;&gt;"",'[1]Vmesna vrtilna_SKLOP1'!F941,"")</f>
        <v>[kos]</v>
      </c>
      <c r="H941" s="19">
        <f>IF('[1]Vmesna vrtilna_SKLOP1'!F941&lt;&gt;"",'[1]Vmesna vrtilna_SKLOP1'!I941,"")</f>
        <v>1</v>
      </c>
      <c r="I941" s="20" t="str">
        <f>IF(I940="Skupaj:","DDV (22%):",IF(I940="DDV (22%):","Skupaj z DDV:",IF(AND('[1]Vmesna vrtilna_SKLOP1'!C941&lt;&gt;"",'[1]Vmesna vrtilna_SKLOP1'!E941=""),"Skupaj:","")))</f>
        <v/>
      </c>
      <c r="J941" s="21">
        <f t="shared" si="29"/>
        <v>0</v>
      </c>
      <c r="K941" s="21">
        <f>IF(I941="Skupaj z DDV:",SUM(K939,K940),IF(I941="DDV (22%):",K940*0.22,IF(AND('[1]Vmesna vrtilna_SKLOP1'!C941&lt;&gt;"",'[1]Vmesna vrtilna_SKLOP1'!D941=""),'[1]Vmesna vrtilna_SKLOP1'!J941,IF(F941&lt;&gt;"",IF('[1]Vmesna vrtilna_SKLOP1'!J941&lt;&gt;"",'[1]Vmesna vrtilna_SKLOP1'!J941,""),""))))</f>
        <v>38.831899999999997</v>
      </c>
      <c r="L941" s="22">
        <f>IF(I940="Skupaj:","DDV (22%):",IF(I940="DDV (22%):","Skupaj z DDV:",IF(AND('[1]Vmesna vrtilna_SKLOP1'!C941&lt;&gt;"",'[1]Vmesna vrtilna_SKLOP1'!E941=""),"Skupaj:",IF(AND('[1]Vmesna vrtilna_SKLOP1'!C941&lt;&gt;"",'[1]Vmesna vrtilna_SKLOP1'!D941=""),'[1]Vmesna vrtilna_SKLOP1'!J941,IF(F941&lt;&gt;"",IF('[1]Vmesna vrtilna_SKLOP1'!J941&lt;&gt;"",'[1]Vmesna vrtilna_SKLOP1'!J941,""),"")))))</f>
        <v>38.831899999999997</v>
      </c>
      <c r="M941" s="22">
        <f t="shared" si="28"/>
        <v>0</v>
      </c>
      <c r="N941" s="22" t="str">
        <f>IF(IFERROR(VLOOKUP(B941,'[1]Vmesna vrtilna_SKLOP1'!B:J,7,0),"")=0,"",IFERROR(VLOOKUP(B941,'[1]Vmesna vrtilna_SKLOP1'!B:J,7,0),""))</f>
        <v/>
      </c>
      <c r="O941" s="22"/>
    </row>
    <row r="942" spans="2:15" ht="15" customHeight="1" x14ac:dyDescent="0.3">
      <c r="B942" s="15" t="str">
        <f>IF(AND('[1]Vmesna vrtilna_SKLOP1'!B942&lt;&gt;"",'[1]Vmesna vrtilna_SKLOP1'!C942&lt;&gt;""),IF('[1]Vmesna vrtilna_SKLOP1'!B942&lt;&gt;"",'[1]Vmesna vrtilna_SKLOP1'!B942,""),"")</f>
        <v/>
      </c>
      <c r="C942" s="16" t="str">
        <f>IF(OR(C941="Posebna oblika",C941="Kulturno zaščiten objekt",C941="Kulturno zaščiten objekt, Posebna oblika"),"Glej zavihek POSEBNI POGOJI",IF(SUM(N941:Q941)=1,"Posebna oblika",IF(SUM(N941:Q941)=10,"Kulturno zaščiten objekt",IF(SUM(N941:Q941)=11,"Kulturno zaščiten objekt, Posebna oblika",IF(AND('[1]Vmesna vrtilna_SKLOP1'!C942&lt;&gt;"",'[1]Vmesna vrtilna_SKLOP1'!D942&lt;&gt;""),IF('[1]Vmesna vrtilna_SKLOP1'!C942&lt;&gt;"",'[1]Vmesna vrtilna_SKLOP1'!C942,""),"")))))</f>
        <v/>
      </c>
      <c r="D942" s="17" t="str">
        <f>IF(IFERROR(VLOOKUP(B942,'[1]Vmesna vrtilna_SKLOP1'!B:J,6,0),"")=0,"",IFERROR(VLOOKUP(B942,'[1]Vmesna vrtilna_SKLOP1'!B:J,6,0),""))</f>
        <v/>
      </c>
      <c r="E942" s="16" t="str">
        <f>IF(IF('[1]Vmesna vrtilna_SKLOP1'!E942&lt;&gt;"",'[1]Vmesna vrtilna_SKLOP1'!D942,"")=0,"",IF('[1]Vmesna vrtilna_SKLOP1'!E942&lt;&gt;"",'[1]Vmesna vrtilna_SKLOP1'!D942,""))</f>
        <v/>
      </c>
      <c r="F942" s="18" t="str">
        <f>IF('[1]Vmesna vrtilna_SKLOP1'!E942&lt;&gt;"",'[1]Vmesna vrtilna_SKLOP1'!E942,"")</f>
        <v/>
      </c>
      <c r="G942" s="15" t="str">
        <f>IF('[1]Vmesna vrtilna_SKLOP1'!E942&lt;&gt;"",'[1]Vmesna vrtilna_SKLOP1'!F942,"")</f>
        <v/>
      </c>
      <c r="H942" s="19" t="str">
        <f>IF('[1]Vmesna vrtilna_SKLOP1'!F942&lt;&gt;"",'[1]Vmesna vrtilna_SKLOP1'!I942,"")</f>
        <v/>
      </c>
      <c r="I942" s="20" t="str">
        <f>IF(I941="Skupaj:","DDV (22%):",IF(I941="DDV (22%):","Skupaj z DDV:",IF(AND('[1]Vmesna vrtilna_SKLOP1'!C942&lt;&gt;"",'[1]Vmesna vrtilna_SKLOP1'!E942=""),"Skupaj:","")))</f>
        <v/>
      </c>
      <c r="J942" s="21" t="str">
        <f t="shared" si="29"/>
        <v/>
      </c>
      <c r="K942" s="21" t="str">
        <f>IF(I942="Skupaj z DDV:",SUM(K940,K941),IF(I942="DDV (22%):",K941*0.22,IF(AND('[1]Vmesna vrtilna_SKLOP1'!C942&lt;&gt;"",'[1]Vmesna vrtilna_SKLOP1'!D942=""),'[1]Vmesna vrtilna_SKLOP1'!J942,IF(F942&lt;&gt;"",IF('[1]Vmesna vrtilna_SKLOP1'!J942&lt;&gt;"",'[1]Vmesna vrtilna_SKLOP1'!J942,""),""))))</f>
        <v/>
      </c>
      <c r="L942" s="22" t="str">
        <f>IF(I941="Skupaj:","DDV (22%):",IF(I941="DDV (22%):","Skupaj z DDV:",IF(AND('[1]Vmesna vrtilna_SKLOP1'!C942&lt;&gt;"",'[1]Vmesna vrtilna_SKLOP1'!E942=""),"Skupaj:",IF(AND('[1]Vmesna vrtilna_SKLOP1'!C942&lt;&gt;"",'[1]Vmesna vrtilna_SKLOP1'!D942=""),'[1]Vmesna vrtilna_SKLOP1'!J942,IF(F942&lt;&gt;"",IF('[1]Vmesna vrtilna_SKLOP1'!J942&lt;&gt;"",'[1]Vmesna vrtilna_SKLOP1'!J942,""),"")))))</f>
        <v/>
      </c>
      <c r="M942" s="22">
        <f t="shared" si="28"/>
        <v>0</v>
      </c>
      <c r="N942" s="22" t="str">
        <f>IF(IFERROR(VLOOKUP(B942,'[1]Vmesna vrtilna_SKLOP1'!B:J,7,0),"")=0,"",IFERROR(VLOOKUP(B942,'[1]Vmesna vrtilna_SKLOP1'!B:J,7,0),""))</f>
        <v/>
      </c>
      <c r="O942" s="22"/>
    </row>
    <row r="943" spans="2:15" ht="15" customHeight="1" x14ac:dyDescent="0.3">
      <c r="B943" s="15" t="str">
        <f>IF(AND('[1]Vmesna vrtilna_SKLOP1'!B943&lt;&gt;"",'[1]Vmesna vrtilna_SKLOP1'!C943&lt;&gt;""),IF('[1]Vmesna vrtilna_SKLOP1'!B943&lt;&gt;"",'[1]Vmesna vrtilna_SKLOP1'!B943,""),"")</f>
        <v/>
      </c>
      <c r="C943" s="16" t="str">
        <f>IF(OR(C942="Posebna oblika",C942="Kulturno zaščiten objekt",C942="Kulturno zaščiten objekt, Posebna oblika"),"Glej zavihek POSEBNI POGOJI",IF(SUM(N942:Q942)=1,"Posebna oblika",IF(SUM(N942:Q942)=10,"Kulturno zaščiten objekt",IF(SUM(N942:Q942)=11,"Kulturno zaščiten objekt, Posebna oblika",IF(AND('[1]Vmesna vrtilna_SKLOP1'!C943&lt;&gt;"",'[1]Vmesna vrtilna_SKLOP1'!D943&lt;&gt;""),IF('[1]Vmesna vrtilna_SKLOP1'!C943&lt;&gt;"",'[1]Vmesna vrtilna_SKLOP1'!C943,""),"")))))</f>
        <v/>
      </c>
      <c r="D943" s="17" t="str">
        <f>IF(IFERROR(VLOOKUP(B943,'[1]Vmesna vrtilna_SKLOP1'!B:J,6,0),"")=0,"",IFERROR(VLOOKUP(B943,'[1]Vmesna vrtilna_SKLOP1'!B:J,6,0),""))</f>
        <v/>
      </c>
      <c r="E943" s="16" t="str">
        <f>IF(IF('[1]Vmesna vrtilna_SKLOP1'!E943&lt;&gt;"",'[1]Vmesna vrtilna_SKLOP1'!D943,"")=0,"",IF('[1]Vmesna vrtilna_SKLOP1'!E943&lt;&gt;"",'[1]Vmesna vrtilna_SKLOP1'!D943,""))</f>
        <v>Demontaža</v>
      </c>
      <c r="F943" s="18" t="str">
        <f>IF('[1]Vmesna vrtilna_SKLOP1'!E943&lt;&gt;"",'[1]Vmesna vrtilna_SKLOP1'!E943,"")</f>
        <v>Demontaža oken</v>
      </c>
      <c r="G943" s="15" t="str">
        <f>IF('[1]Vmesna vrtilna_SKLOP1'!E943&lt;&gt;"",'[1]Vmesna vrtilna_SKLOP1'!F943,"")</f>
        <v>[m1]</v>
      </c>
      <c r="H943" s="19">
        <f>IF('[1]Vmesna vrtilna_SKLOP1'!F943&lt;&gt;"",'[1]Vmesna vrtilna_SKLOP1'!I943,"")</f>
        <v>14.04</v>
      </c>
      <c r="I943" s="20" t="str">
        <f>IF(I942="Skupaj:","DDV (22%):",IF(I942="DDV (22%):","Skupaj z DDV:",IF(AND('[1]Vmesna vrtilna_SKLOP1'!C943&lt;&gt;"",'[1]Vmesna vrtilna_SKLOP1'!E943=""),"Skupaj:","")))</f>
        <v/>
      </c>
      <c r="J943" s="21">
        <f t="shared" si="29"/>
        <v>0</v>
      </c>
      <c r="K943" s="21">
        <f>IF(I943="Skupaj z DDV:",SUM(K941,K942),IF(I943="DDV (22%):",K942*0.22,IF(AND('[1]Vmesna vrtilna_SKLOP1'!C943&lt;&gt;"",'[1]Vmesna vrtilna_SKLOP1'!D943=""),'[1]Vmesna vrtilna_SKLOP1'!J943,IF(F943&lt;&gt;"",IF('[1]Vmesna vrtilna_SKLOP1'!J943&lt;&gt;"",'[1]Vmesna vrtilna_SKLOP1'!J943,""),""))))</f>
        <v>98.28</v>
      </c>
      <c r="L943" s="22">
        <f>IF(I942="Skupaj:","DDV (22%):",IF(I942="DDV (22%):","Skupaj z DDV:",IF(AND('[1]Vmesna vrtilna_SKLOP1'!C943&lt;&gt;"",'[1]Vmesna vrtilna_SKLOP1'!E943=""),"Skupaj:",IF(AND('[1]Vmesna vrtilna_SKLOP1'!C943&lt;&gt;"",'[1]Vmesna vrtilna_SKLOP1'!D943=""),'[1]Vmesna vrtilna_SKLOP1'!J943,IF(F943&lt;&gt;"",IF('[1]Vmesna vrtilna_SKLOP1'!J943&lt;&gt;"",'[1]Vmesna vrtilna_SKLOP1'!J943,""),"")))))</f>
        <v>98.28</v>
      </c>
      <c r="M943" s="22">
        <f t="shared" si="28"/>
        <v>0</v>
      </c>
      <c r="N943" s="22" t="str">
        <f>IF(IFERROR(VLOOKUP(B943,'[1]Vmesna vrtilna_SKLOP1'!B:J,7,0),"")=0,"",IFERROR(VLOOKUP(B943,'[1]Vmesna vrtilna_SKLOP1'!B:J,7,0),""))</f>
        <v/>
      </c>
      <c r="O943" s="22"/>
    </row>
    <row r="944" spans="2:15" ht="15" customHeight="1" x14ac:dyDescent="0.3">
      <c r="B944" s="15" t="str">
        <f>IF(AND('[1]Vmesna vrtilna_SKLOP1'!B944&lt;&gt;"",'[1]Vmesna vrtilna_SKLOP1'!C944&lt;&gt;""),IF('[1]Vmesna vrtilna_SKLOP1'!B944&lt;&gt;"",'[1]Vmesna vrtilna_SKLOP1'!B944,""),"")</f>
        <v/>
      </c>
      <c r="C944" s="16" t="str">
        <f>IF(OR(C943="Posebna oblika",C943="Kulturno zaščiten objekt",C943="Kulturno zaščiten objekt, Posebna oblika"),"Glej zavihek POSEBNI POGOJI",IF(SUM(N943:Q943)=1,"Posebna oblika",IF(SUM(N943:Q943)=10,"Kulturno zaščiten objekt",IF(SUM(N943:Q943)=11,"Kulturno zaščiten objekt, Posebna oblika",IF(AND('[1]Vmesna vrtilna_SKLOP1'!C944&lt;&gt;"",'[1]Vmesna vrtilna_SKLOP1'!D944&lt;&gt;""),IF('[1]Vmesna vrtilna_SKLOP1'!C944&lt;&gt;"",'[1]Vmesna vrtilna_SKLOP1'!C944,""),"")))))</f>
        <v/>
      </c>
      <c r="D944" s="17" t="str">
        <f>IF(IFERROR(VLOOKUP(B944,'[1]Vmesna vrtilna_SKLOP1'!B:J,6,0),"")=0,"",IFERROR(VLOOKUP(B944,'[1]Vmesna vrtilna_SKLOP1'!B:J,6,0),""))</f>
        <v/>
      </c>
      <c r="E944" s="16" t="str">
        <f>IF(IF('[1]Vmesna vrtilna_SKLOP1'!E944&lt;&gt;"",'[1]Vmesna vrtilna_SKLOP1'!D944,"")=0,"",IF('[1]Vmesna vrtilna_SKLOP1'!E944&lt;&gt;"",'[1]Vmesna vrtilna_SKLOP1'!D944,""))</f>
        <v/>
      </c>
      <c r="F944" s="18" t="str">
        <f>IF('[1]Vmesna vrtilna_SKLOP1'!E944&lt;&gt;"",'[1]Vmesna vrtilna_SKLOP1'!E944,"")</f>
        <v>Demontaža vrat</v>
      </c>
      <c r="G944" s="15" t="str">
        <f>IF('[1]Vmesna vrtilna_SKLOP1'!E944&lt;&gt;"",'[1]Vmesna vrtilna_SKLOP1'!F944,"")</f>
        <v>[m1]</v>
      </c>
      <c r="H944" s="19">
        <f>IF('[1]Vmesna vrtilna_SKLOP1'!F944&lt;&gt;"",'[1]Vmesna vrtilna_SKLOP1'!I944,"")</f>
        <v>5.66</v>
      </c>
      <c r="I944" s="20" t="str">
        <f>IF(I943="Skupaj:","DDV (22%):",IF(I943="DDV (22%):","Skupaj z DDV:",IF(AND('[1]Vmesna vrtilna_SKLOP1'!C944&lt;&gt;"",'[1]Vmesna vrtilna_SKLOP1'!E944=""),"Skupaj:","")))</f>
        <v/>
      </c>
      <c r="J944" s="21">
        <f t="shared" si="29"/>
        <v>0</v>
      </c>
      <c r="K944" s="21">
        <f>IF(I944="Skupaj z DDV:",SUM(K942,K943),IF(I944="DDV (22%):",K943*0.22,IF(AND('[1]Vmesna vrtilna_SKLOP1'!C944&lt;&gt;"",'[1]Vmesna vrtilna_SKLOP1'!D944=""),'[1]Vmesna vrtilna_SKLOP1'!J944,IF(F944&lt;&gt;"",IF('[1]Vmesna vrtilna_SKLOP1'!J944&lt;&gt;"",'[1]Vmesna vrtilna_SKLOP1'!J944,""),""))))</f>
        <v>39.620000000000005</v>
      </c>
      <c r="L944" s="22">
        <f>IF(I943="Skupaj:","DDV (22%):",IF(I943="DDV (22%):","Skupaj z DDV:",IF(AND('[1]Vmesna vrtilna_SKLOP1'!C944&lt;&gt;"",'[1]Vmesna vrtilna_SKLOP1'!E944=""),"Skupaj:",IF(AND('[1]Vmesna vrtilna_SKLOP1'!C944&lt;&gt;"",'[1]Vmesna vrtilna_SKLOP1'!D944=""),'[1]Vmesna vrtilna_SKLOP1'!J944,IF(F944&lt;&gt;"",IF('[1]Vmesna vrtilna_SKLOP1'!J944&lt;&gt;"",'[1]Vmesna vrtilna_SKLOP1'!J944,""),"")))))</f>
        <v>39.620000000000005</v>
      </c>
      <c r="M944" s="22">
        <f t="shared" si="28"/>
        <v>0</v>
      </c>
      <c r="N944" s="22" t="str">
        <f>IF(IFERROR(VLOOKUP(B944,'[1]Vmesna vrtilna_SKLOP1'!B:J,7,0),"")=0,"",IFERROR(VLOOKUP(B944,'[1]Vmesna vrtilna_SKLOP1'!B:J,7,0),""))</f>
        <v/>
      </c>
      <c r="O944" s="22"/>
    </row>
    <row r="945" spans="2:15" ht="15" customHeight="1" x14ac:dyDescent="0.3">
      <c r="B945" s="15" t="str">
        <f>IF(AND('[1]Vmesna vrtilna_SKLOP1'!B945&lt;&gt;"",'[1]Vmesna vrtilna_SKLOP1'!C945&lt;&gt;""),IF('[1]Vmesna vrtilna_SKLOP1'!B945&lt;&gt;"",'[1]Vmesna vrtilna_SKLOP1'!B945,""),"")</f>
        <v/>
      </c>
      <c r="C945" s="16" t="str">
        <f>IF(OR(C944="Posebna oblika",C944="Kulturno zaščiten objekt",C944="Kulturno zaščiten objekt, Posebna oblika"),"Glej zavihek POSEBNI POGOJI",IF(SUM(N944:Q944)=1,"Posebna oblika",IF(SUM(N944:Q944)=10,"Kulturno zaščiten objekt",IF(SUM(N944:Q944)=11,"Kulturno zaščiten objekt, Posebna oblika",IF(AND('[1]Vmesna vrtilna_SKLOP1'!C945&lt;&gt;"",'[1]Vmesna vrtilna_SKLOP1'!D945&lt;&gt;""),IF('[1]Vmesna vrtilna_SKLOP1'!C945&lt;&gt;"",'[1]Vmesna vrtilna_SKLOP1'!C945,""),"")))))</f>
        <v/>
      </c>
      <c r="D945" s="17" t="str">
        <f>IF(IFERROR(VLOOKUP(B945,'[1]Vmesna vrtilna_SKLOP1'!B:J,6,0),"")=0,"",IFERROR(VLOOKUP(B945,'[1]Vmesna vrtilna_SKLOP1'!B:J,6,0),""))</f>
        <v/>
      </c>
      <c r="E945" s="16" t="str">
        <f>IF(IF('[1]Vmesna vrtilna_SKLOP1'!E945&lt;&gt;"",'[1]Vmesna vrtilna_SKLOP1'!D945,"")=0,"",IF('[1]Vmesna vrtilna_SKLOP1'!E945&lt;&gt;"",'[1]Vmesna vrtilna_SKLOP1'!D945,""))</f>
        <v/>
      </c>
      <c r="F945" s="18" t="str">
        <f>IF('[1]Vmesna vrtilna_SKLOP1'!E945&lt;&gt;"",'[1]Vmesna vrtilna_SKLOP1'!E945,"")</f>
        <v>Demontaža police</v>
      </c>
      <c r="G945" s="15" t="str">
        <f>IF('[1]Vmesna vrtilna_SKLOP1'!E945&lt;&gt;"",'[1]Vmesna vrtilna_SKLOP1'!F945,"")</f>
        <v>[kos]</v>
      </c>
      <c r="H945" s="19">
        <f>IF('[1]Vmesna vrtilna_SKLOP1'!F945&lt;&gt;"",'[1]Vmesna vrtilna_SKLOP1'!I945,"")</f>
        <v>3</v>
      </c>
      <c r="I945" s="20" t="str">
        <f>IF(I944="Skupaj:","DDV (22%):",IF(I944="DDV (22%):","Skupaj z DDV:",IF(AND('[1]Vmesna vrtilna_SKLOP1'!C945&lt;&gt;"",'[1]Vmesna vrtilna_SKLOP1'!E945=""),"Skupaj:","")))</f>
        <v/>
      </c>
      <c r="J945" s="21">
        <f t="shared" si="29"/>
        <v>0</v>
      </c>
      <c r="K945" s="21">
        <f>IF(I945="Skupaj z DDV:",SUM(K943,K944),IF(I945="DDV (22%):",K944*0.22,IF(AND('[1]Vmesna vrtilna_SKLOP1'!C945&lt;&gt;"",'[1]Vmesna vrtilna_SKLOP1'!D945=""),'[1]Vmesna vrtilna_SKLOP1'!J945,IF(F945&lt;&gt;"",IF('[1]Vmesna vrtilna_SKLOP1'!J945&lt;&gt;"",'[1]Vmesna vrtilna_SKLOP1'!J945,""),""))))</f>
        <v>15.7</v>
      </c>
      <c r="L945" s="22">
        <f>IF(I944="Skupaj:","DDV (22%):",IF(I944="DDV (22%):","Skupaj z DDV:",IF(AND('[1]Vmesna vrtilna_SKLOP1'!C945&lt;&gt;"",'[1]Vmesna vrtilna_SKLOP1'!E945=""),"Skupaj:",IF(AND('[1]Vmesna vrtilna_SKLOP1'!C945&lt;&gt;"",'[1]Vmesna vrtilna_SKLOP1'!D945=""),'[1]Vmesna vrtilna_SKLOP1'!J945,IF(F945&lt;&gt;"",IF('[1]Vmesna vrtilna_SKLOP1'!J945&lt;&gt;"",'[1]Vmesna vrtilna_SKLOP1'!J945,""),"")))))</f>
        <v>15.7</v>
      </c>
      <c r="M945" s="22">
        <f t="shared" si="28"/>
        <v>0</v>
      </c>
      <c r="N945" s="22" t="str">
        <f>IF(IFERROR(VLOOKUP(B945,'[1]Vmesna vrtilna_SKLOP1'!B:J,7,0),"")=0,"",IFERROR(VLOOKUP(B945,'[1]Vmesna vrtilna_SKLOP1'!B:J,7,0),""))</f>
        <v/>
      </c>
      <c r="O945" s="22"/>
    </row>
    <row r="946" spans="2:15" ht="15" customHeight="1" x14ac:dyDescent="0.3">
      <c r="B946" s="15" t="str">
        <f>IF(AND('[1]Vmesna vrtilna_SKLOP1'!B946&lt;&gt;"",'[1]Vmesna vrtilna_SKLOP1'!C946&lt;&gt;""),IF('[1]Vmesna vrtilna_SKLOP1'!B946&lt;&gt;"",'[1]Vmesna vrtilna_SKLOP1'!B946,""),"")</f>
        <v/>
      </c>
      <c r="C946" s="16" t="str">
        <f>IF(OR(C945="Posebna oblika",C945="Kulturno zaščiten objekt",C945="Kulturno zaščiten objekt, Posebna oblika"),"Glej zavihek POSEBNI POGOJI",IF(SUM(N945:Q945)=1,"Posebna oblika",IF(SUM(N945:Q945)=10,"Kulturno zaščiten objekt",IF(SUM(N945:Q945)=11,"Kulturno zaščiten objekt, Posebna oblika",IF(AND('[1]Vmesna vrtilna_SKLOP1'!C946&lt;&gt;"",'[1]Vmesna vrtilna_SKLOP1'!D946&lt;&gt;""),IF('[1]Vmesna vrtilna_SKLOP1'!C946&lt;&gt;"",'[1]Vmesna vrtilna_SKLOP1'!C946,""),"")))))</f>
        <v/>
      </c>
      <c r="D946" s="17" t="str">
        <f>IF(IFERROR(VLOOKUP(B946,'[1]Vmesna vrtilna_SKLOP1'!B:J,6,0),"")=0,"",IFERROR(VLOOKUP(B946,'[1]Vmesna vrtilna_SKLOP1'!B:J,6,0),""))</f>
        <v/>
      </c>
      <c r="E946" s="16" t="str">
        <f>IF(IF('[1]Vmesna vrtilna_SKLOP1'!E946&lt;&gt;"",'[1]Vmesna vrtilna_SKLOP1'!D946,"")=0,"",IF('[1]Vmesna vrtilna_SKLOP1'!E946&lt;&gt;"",'[1]Vmesna vrtilna_SKLOP1'!D946,""))</f>
        <v/>
      </c>
      <c r="F946" s="18" t="str">
        <f>IF('[1]Vmesna vrtilna_SKLOP1'!E946&lt;&gt;"",'[1]Vmesna vrtilna_SKLOP1'!E946,"")</f>
        <v/>
      </c>
      <c r="G946" s="15" t="str">
        <f>IF('[1]Vmesna vrtilna_SKLOP1'!E946&lt;&gt;"",'[1]Vmesna vrtilna_SKLOP1'!F946,"")</f>
        <v/>
      </c>
      <c r="H946" s="19" t="str">
        <f>IF('[1]Vmesna vrtilna_SKLOP1'!F946&lt;&gt;"",'[1]Vmesna vrtilna_SKLOP1'!I946,"")</f>
        <v/>
      </c>
      <c r="I946" s="20" t="str">
        <f>IF(I945="Skupaj:","DDV (22%):",IF(I945="DDV (22%):","Skupaj z DDV:",IF(AND('[1]Vmesna vrtilna_SKLOP1'!C946&lt;&gt;"",'[1]Vmesna vrtilna_SKLOP1'!E946=""),"Skupaj:","")))</f>
        <v/>
      </c>
      <c r="J946" s="21" t="str">
        <f t="shared" si="29"/>
        <v/>
      </c>
      <c r="K946" s="21" t="str">
        <f>IF(I946="Skupaj z DDV:",SUM(K944,K945),IF(I946="DDV (22%):",K945*0.22,IF(AND('[1]Vmesna vrtilna_SKLOP1'!C946&lt;&gt;"",'[1]Vmesna vrtilna_SKLOP1'!D946=""),'[1]Vmesna vrtilna_SKLOP1'!J946,IF(F946&lt;&gt;"",IF('[1]Vmesna vrtilna_SKLOP1'!J946&lt;&gt;"",'[1]Vmesna vrtilna_SKLOP1'!J946,""),""))))</f>
        <v/>
      </c>
      <c r="L946" s="22" t="str">
        <f>IF(I945="Skupaj:","DDV (22%):",IF(I945="DDV (22%):","Skupaj z DDV:",IF(AND('[1]Vmesna vrtilna_SKLOP1'!C946&lt;&gt;"",'[1]Vmesna vrtilna_SKLOP1'!E946=""),"Skupaj:",IF(AND('[1]Vmesna vrtilna_SKLOP1'!C946&lt;&gt;"",'[1]Vmesna vrtilna_SKLOP1'!D946=""),'[1]Vmesna vrtilna_SKLOP1'!J946,IF(F946&lt;&gt;"",IF('[1]Vmesna vrtilna_SKLOP1'!J946&lt;&gt;"",'[1]Vmesna vrtilna_SKLOP1'!J946,""),"")))))</f>
        <v/>
      </c>
      <c r="M946" s="22">
        <f t="shared" si="28"/>
        <v>0</v>
      </c>
      <c r="N946" s="22" t="str">
        <f>IF(IFERROR(VLOOKUP(B946,'[1]Vmesna vrtilna_SKLOP1'!B:J,7,0),"")=0,"",IFERROR(VLOOKUP(B946,'[1]Vmesna vrtilna_SKLOP1'!B:J,7,0),""))</f>
        <v/>
      </c>
      <c r="O946" s="22"/>
    </row>
    <row r="947" spans="2:15" ht="15" customHeight="1" x14ac:dyDescent="0.3">
      <c r="B947" s="15" t="str">
        <f>IF(AND('[1]Vmesna vrtilna_SKLOP1'!B947&lt;&gt;"",'[1]Vmesna vrtilna_SKLOP1'!C947&lt;&gt;""),IF('[1]Vmesna vrtilna_SKLOP1'!B947&lt;&gt;"",'[1]Vmesna vrtilna_SKLOP1'!B947,""),"")</f>
        <v/>
      </c>
      <c r="C947" s="16" t="str">
        <f>IF(OR(C946="Posebna oblika",C946="Kulturno zaščiten objekt",C946="Kulturno zaščiten objekt, Posebna oblika"),"Glej zavihek POSEBNI POGOJI",IF(SUM(N946:Q946)=1,"Posebna oblika",IF(SUM(N946:Q946)=10,"Kulturno zaščiten objekt",IF(SUM(N946:Q946)=11,"Kulturno zaščiten objekt, Posebna oblika",IF(AND('[1]Vmesna vrtilna_SKLOP1'!C947&lt;&gt;"",'[1]Vmesna vrtilna_SKLOP1'!D947&lt;&gt;""),IF('[1]Vmesna vrtilna_SKLOP1'!C947&lt;&gt;"",'[1]Vmesna vrtilna_SKLOP1'!C947,""),"")))))</f>
        <v/>
      </c>
      <c r="D947" s="17" t="str">
        <f>IF(IFERROR(VLOOKUP(B947,'[1]Vmesna vrtilna_SKLOP1'!B:J,6,0),"")=0,"",IFERROR(VLOOKUP(B947,'[1]Vmesna vrtilna_SKLOP1'!B:J,6,0),""))</f>
        <v/>
      </c>
      <c r="E947" s="16" t="str">
        <f>IF(IF('[1]Vmesna vrtilna_SKLOP1'!E947&lt;&gt;"",'[1]Vmesna vrtilna_SKLOP1'!D947,"")=0,"",IF('[1]Vmesna vrtilna_SKLOP1'!E947&lt;&gt;"",'[1]Vmesna vrtilna_SKLOP1'!D947,""))</f>
        <v>Montaža</v>
      </c>
      <c r="F947" s="18" t="str">
        <f>IF('[1]Vmesna vrtilna_SKLOP1'!E947&lt;&gt;"",'[1]Vmesna vrtilna_SKLOP1'!E947,"")</f>
        <v>RAL montaža oken z zidarskimi deli</v>
      </c>
      <c r="G947" s="15" t="str">
        <f>IF('[1]Vmesna vrtilna_SKLOP1'!E947&lt;&gt;"",'[1]Vmesna vrtilna_SKLOP1'!F947,"")</f>
        <v>[m1]</v>
      </c>
      <c r="H947" s="19">
        <f>IF('[1]Vmesna vrtilna_SKLOP1'!F947&lt;&gt;"",'[1]Vmesna vrtilna_SKLOP1'!I947,"")</f>
        <v>14.04</v>
      </c>
      <c r="I947" s="20" t="str">
        <f>IF(I946="Skupaj:","DDV (22%):",IF(I946="DDV (22%):","Skupaj z DDV:",IF(AND('[1]Vmesna vrtilna_SKLOP1'!C947&lt;&gt;"",'[1]Vmesna vrtilna_SKLOP1'!E947=""),"Skupaj:","")))</f>
        <v/>
      </c>
      <c r="J947" s="21">
        <f t="shared" si="29"/>
        <v>0</v>
      </c>
      <c r="K947" s="21">
        <f>IF(I947="Skupaj z DDV:",SUM(K945,K946),IF(I947="DDV (22%):",K946*0.22,IF(AND('[1]Vmesna vrtilna_SKLOP1'!C947&lt;&gt;"",'[1]Vmesna vrtilna_SKLOP1'!D947=""),'[1]Vmesna vrtilna_SKLOP1'!J947,IF(F947&lt;&gt;"",IF('[1]Vmesna vrtilna_SKLOP1'!J947&lt;&gt;"",'[1]Vmesna vrtilna_SKLOP1'!J947,""),""))))</f>
        <v>477.36</v>
      </c>
      <c r="L947" s="22">
        <f>IF(I946="Skupaj:","DDV (22%):",IF(I946="DDV (22%):","Skupaj z DDV:",IF(AND('[1]Vmesna vrtilna_SKLOP1'!C947&lt;&gt;"",'[1]Vmesna vrtilna_SKLOP1'!E947=""),"Skupaj:",IF(AND('[1]Vmesna vrtilna_SKLOP1'!C947&lt;&gt;"",'[1]Vmesna vrtilna_SKLOP1'!D947=""),'[1]Vmesna vrtilna_SKLOP1'!J947,IF(F947&lt;&gt;"",IF('[1]Vmesna vrtilna_SKLOP1'!J947&lt;&gt;"",'[1]Vmesna vrtilna_SKLOP1'!J947,""),"")))))</f>
        <v>477.36</v>
      </c>
      <c r="M947" s="22">
        <f t="shared" si="28"/>
        <v>0</v>
      </c>
      <c r="N947" s="22" t="str">
        <f>IF(IFERROR(VLOOKUP(B947,'[1]Vmesna vrtilna_SKLOP1'!B:J,7,0),"")=0,"",IFERROR(VLOOKUP(B947,'[1]Vmesna vrtilna_SKLOP1'!B:J,7,0),""))</f>
        <v/>
      </c>
      <c r="O947" s="22"/>
    </row>
    <row r="948" spans="2:15" ht="15" customHeight="1" x14ac:dyDescent="0.3">
      <c r="B948" s="15" t="str">
        <f>IF(AND('[1]Vmesna vrtilna_SKLOP1'!B948&lt;&gt;"",'[1]Vmesna vrtilna_SKLOP1'!C948&lt;&gt;""),IF('[1]Vmesna vrtilna_SKLOP1'!B948&lt;&gt;"",'[1]Vmesna vrtilna_SKLOP1'!B948,""),"")</f>
        <v/>
      </c>
      <c r="C948" s="16" t="str">
        <f>IF(OR(C947="Posebna oblika",C947="Kulturno zaščiten objekt",C947="Kulturno zaščiten objekt, Posebna oblika"),"Glej zavihek POSEBNI POGOJI",IF(SUM(N947:Q947)=1,"Posebna oblika",IF(SUM(N947:Q947)=10,"Kulturno zaščiten objekt",IF(SUM(N947:Q947)=11,"Kulturno zaščiten objekt, Posebna oblika",IF(AND('[1]Vmesna vrtilna_SKLOP1'!C948&lt;&gt;"",'[1]Vmesna vrtilna_SKLOP1'!D948&lt;&gt;""),IF('[1]Vmesna vrtilna_SKLOP1'!C948&lt;&gt;"",'[1]Vmesna vrtilna_SKLOP1'!C948,""),"")))))</f>
        <v/>
      </c>
      <c r="D948" s="17" t="str">
        <f>IF(IFERROR(VLOOKUP(B948,'[1]Vmesna vrtilna_SKLOP1'!B:J,6,0),"")=0,"",IFERROR(VLOOKUP(B948,'[1]Vmesna vrtilna_SKLOP1'!B:J,6,0),""))</f>
        <v/>
      </c>
      <c r="E948" s="16" t="str">
        <f>IF(IF('[1]Vmesna vrtilna_SKLOP1'!E948&lt;&gt;"",'[1]Vmesna vrtilna_SKLOP1'!D948,"")=0,"",IF('[1]Vmesna vrtilna_SKLOP1'!E948&lt;&gt;"",'[1]Vmesna vrtilna_SKLOP1'!D948,""))</f>
        <v/>
      </c>
      <c r="F948" s="18" t="str">
        <f>IF('[1]Vmesna vrtilna_SKLOP1'!E948&lt;&gt;"",'[1]Vmesna vrtilna_SKLOP1'!E948,"")</f>
        <v>RAL montaža vrat z zidarskimi deli</v>
      </c>
      <c r="G948" s="15" t="str">
        <f>IF('[1]Vmesna vrtilna_SKLOP1'!E948&lt;&gt;"",'[1]Vmesna vrtilna_SKLOP1'!F948,"")</f>
        <v>[m1]</v>
      </c>
      <c r="H948" s="19">
        <f>IF('[1]Vmesna vrtilna_SKLOP1'!F948&lt;&gt;"",'[1]Vmesna vrtilna_SKLOP1'!I948,"")</f>
        <v>5.66</v>
      </c>
      <c r="I948" s="20" t="str">
        <f>IF(I947="Skupaj:","DDV (22%):",IF(I947="DDV (22%):","Skupaj z DDV:",IF(AND('[1]Vmesna vrtilna_SKLOP1'!C948&lt;&gt;"",'[1]Vmesna vrtilna_SKLOP1'!E948=""),"Skupaj:","")))</f>
        <v/>
      </c>
      <c r="J948" s="21">
        <f t="shared" si="29"/>
        <v>0</v>
      </c>
      <c r="K948" s="21">
        <f>IF(I948="Skupaj z DDV:",SUM(K946,K947),IF(I948="DDV (22%):",K947*0.22,IF(AND('[1]Vmesna vrtilna_SKLOP1'!C948&lt;&gt;"",'[1]Vmesna vrtilna_SKLOP1'!D948=""),'[1]Vmesna vrtilna_SKLOP1'!J948,IF(F948&lt;&gt;"",IF('[1]Vmesna vrtilna_SKLOP1'!J948&lt;&gt;"",'[1]Vmesna vrtilna_SKLOP1'!J948,""),""))))</f>
        <v>192.44</v>
      </c>
      <c r="L948" s="22">
        <f>IF(I947="Skupaj:","DDV (22%):",IF(I947="DDV (22%):","Skupaj z DDV:",IF(AND('[1]Vmesna vrtilna_SKLOP1'!C948&lt;&gt;"",'[1]Vmesna vrtilna_SKLOP1'!E948=""),"Skupaj:",IF(AND('[1]Vmesna vrtilna_SKLOP1'!C948&lt;&gt;"",'[1]Vmesna vrtilna_SKLOP1'!D948=""),'[1]Vmesna vrtilna_SKLOP1'!J948,IF(F948&lt;&gt;"",IF('[1]Vmesna vrtilna_SKLOP1'!J948&lt;&gt;"",'[1]Vmesna vrtilna_SKLOP1'!J948,""),"")))))</f>
        <v>192.44</v>
      </c>
      <c r="M948" s="22">
        <f t="shared" si="28"/>
        <v>0</v>
      </c>
      <c r="N948" s="22" t="str">
        <f>IF(IFERROR(VLOOKUP(B948,'[1]Vmesna vrtilna_SKLOP1'!B:J,7,0),"")=0,"",IFERROR(VLOOKUP(B948,'[1]Vmesna vrtilna_SKLOP1'!B:J,7,0),""))</f>
        <v/>
      </c>
      <c r="O948" s="22"/>
    </row>
    <row r="949" spans="2:15" ht="15" customHeight="1" x14ac:dyDescent="0.3">
      <c r="B949" s="15" t="str">
        <f>IF(AND('[1]Vmesna vrtilna_SKLOP1'!B949&lt;&gt;"",'[1]Vmesna vrtilna_SKLOP1'!C949&lt;&gt;""),IF('[1]Vmesna vrtilna_SKLOP1'!B949&lt;&gt;"",'[1]Vmesna vrtilna_SKLOP1'!B949,""),"")</f>
        <v/>
      </c>
      <c r="C949" s="16" t="str">
        <f>IF(OR(C948="Posebna oblika",C948="Kulturno zaščiten objekt",C948="Kulturno zaščiten objekt, Posebna oblika"),"Glej zavihek POSEBNI POGOJI",IF(SUM(N948:Q948)=1,"Posebna oblika",IF(SUM(N948:Q948)=10,"Kulturno zaščiten objekt",IF(SUM(N948:Q948)=11,"Kulturno zaščiten objekt, Posebna oblika",IF(AND('[1]Vmesna vrtilna_SKLOP1'!C949&lt;&gt;"",'[1]Vmesna vrtilna_SKLOP1'!D949&lt;&gt;""),IF('[1]Vmesna vrtilna_SKLOP1'!C949&lt;&gt;"",'[1]Vmesna vrtilna_SKLOP1'!C949,""),"")))))</f>
        <v/>
      </c>
      <c r="D949" s="17" t="str">
        <f>IF(IFERROR(VLOOKUP(B949,'[1]Vmesna vrtilna_SKLOP1'!B:J,6,0),"")=0,"",IFERROR(VLOOKUP(B949,'[1]Vmesna vrtilna_SKLOP1'!B:J,6,0),""))</f>
        <v/>
      </c>
      <c r="E949" s="16" t="str">
        <f>IF(IF('[1]Vmesna vrtilna_SKLOP1'!E949&lt;&gt;"",'[1]Vmesna vrtilna_SKLOP1'!D949,"")=0,"",IF('[1]Vmesna vrtilna_SKLOP1'!E949&lt;&gt;"",'[1]Vmesna vrtilna_SKLOP1'!D949,""))</f>
        <v/>
      </c>
      <c r="F949" s="18" t="str">
        <f>IF('[1]Vmesna vrtilna_SKLOP1'!E949&lt;&gt;"",'[1]Vmesna vrtilna_SKLOP1'!E949,"")</f>
        <v>Montaža police</v>
      </c>
      <c r="G949" s="15" t="str">
        <f>IF('[1]Vmesna vrtilna_SKLOP1'!E949&lt;&gt;"",'[1]Vmesna vrtilna_SKLOP1'!F949,"")</f>
        <v>[kos]</v>
      </c>
      <c r="H949" s="19">
        <f>IF('[1]Vmesna vrtilna_SKLOP1'!F949&lt;&gt;"",'[1]Vmesna vrtilna_SKLOP1'!I949,"")</f>
        <v>3</v>
      </c>
      <c r="I949" s="20" t="str">
        <f>IF(I948="Skupaj:","DDV (22%):",IF(I948="DDV (22%):","Skupaj z DDV:",IF(AND('[1]Vmesna vrtilna_SKLOP1'!C949&lt;&gt;"",'[1]Vmesna vrtilna_SKLOP1'!E949=""),"Skupaj:","")))</f>
        <v/>
      </c>
      <c r="J949" s="21">
        <f t="shared" si="29"/>
        <v>0</v>
      </c>
      <c r="K949" s="21">
        <f>IF(I949="Skupaj z DDV:",SUM(K947,K948),IF(I949="DDV (22%):",K948*0.22,IF(AND('[1]Vmesna vrtilna_SKLOP1'!C949&lt;&gt;"",'[1]Vmesna vrtilna_SKLOP1'!D949=""),'[1]Vmesna vrtilna_SKLOP1'!J949,IF(F949&lt;&gt;"",IF('[1]Vmesna vrtilna_SKLOP1'!J949&lt;&gt;"",'[1]Vmesna vrtilna_SKLOP1'!J949,""),""))))</f>
        <v>31.4</v>
      </c>
      <c r="L949" s="22">
        <f>IF(I948="Skupaj:","DDV (22%):",IF(I948="DDV (22%):","Skupaj z DDV:",IF(AND('[1]Vmesna vrtilna_SKLOP1'!C949&lt;&gt;"",'[1]Vmesna vrtilna_SKLOP1'!E949=""),"Skupaj:",IF(AND('[1]Vmesna vrtilna_SKLOP1'!C949&lt;&gt;"",'[1]Vmesna vrtilna_SKLOP1'!D949=""),'[1]Vmesna vrtilna_SKLOP1'!J949,IF(F949&lt;&gt;"",IF('[1]Vmesna vrtilna_SKLOP1'!J949&lt;&gt;"",'[1]Vmesna vrtilna_SKLOP1'!J949,""),"")))))</f>
        <v>31.4</v>
      </c>
      <c r="M949" s="22">
        <f t="shared" si="28"/>
        <v>0</v>
      </c>
      <c r="N949" s="22" t="str">
        <f>IF(IFERROR(VLOOKUP(B949,'[1]Vmesna vrtilna_SKLOP1'!B:J,7,0),"")=0,"",IFERROR(VLOOKUP(B949,'[1]Vmesna vrtilna_SKLOP1'!B:J,7,0),""))</f>
        <v/>
      </c>
      <c r="O949" s="22"/>
    </row>
    <row r="950" spans="2:15" ht="15" customHeight="1" x14ac:dyDescent="0.3">
      <c r="B950" s="15" t="str">
        <f>IF(AND('[1]Vmesna vrtilna_SKLOP1'!B950&lt;&gt;"",'[1]Vmesna vrtilna_SKLOP1'!C950&lt;&gt;""),IF('[1]Vmesna vrtilna_SKLOP1'!B950&lt;&gt;"",'[1]Vmesna vrtilna_SKLOP1'!B950,""),"")</f>
        <v/>
      </c>
      <c r="C950" s="16" t="str">
        <f>IF(OR(C949="Posebna oblika",C949="Kulturno zaščiten objekt",C949="Kulturno zaščiten objekt, Posebna oblika"),"Glej zavihek POSEBNI POGOJI",IF(SUM(N949:Q949)=1,"Posebna oblika",IF(SUM(N949:Q949)=10,"Kulturno zaščiten objekt",IF(SUM(N949:Q949)=11,"Kulturno zaščiten objekt, Posebna oblika",IF(AND('[1]Vmesna vrtilna_SKLOP1'!C950&lt;&gt;"",'[1]Vmesna vrtilna_SKLOP1'!D950&lt;&gt;""),IF('[1]Vmesna vrtilna_SKLOP1'!C950&lt;&gt;"",'[1]Vmesna vrtilna_SKLOP1'!C950,""),"")))))</f>
        <v/>
      </c>
      <c r="D950" s="17" t="str">
        <f>IF(IFERROR(VLOOKUP(B950,'[1]Vmesna vrtilna_SKLOP1'!B:J,6,0),"")=0,"",IFERROR(VLOOKUP(B950,'[1]Vmesna vrtilna_SKLOP1'!B:J,6,0),""))</f>
        <v/>
      </c>
      <c r="E950" s="16" t="str">
        <f>IF(IF('[1]Vmesna vrtilna_SKLOP1'!E950&lt;&gt;"",'[1]Vmesna vrtilna_SKLOP1'!D950,"")=0,"",IF('[1]Vmesna vrtilna_SKLOP1'!E950&lt;&gt;"",'[1]Vmesna vrtilna_SKLOP1'!D950,""))</f>
        <v/>
      </c>
      <c r="F950" s="18" t="str">
        <f>IF('[1]Vmesna vrtilna_SKLOP1'!E950&lt;&gt;"",'[1]Vmesna vrtilna_SKLOP1'!E950,"")</f>
        <v/>
      </c>
      <c r="G950" s="15" t="str">
        <f>IF('[1]Vmesna vrtilna_SKLOP1'!E950&lt;&gt;"",'[1]Vmesna vrtilna_SKLOP1'!F950,"")</f>
        <v/>
      </c>
      <c r="H950" s="19" t="str">
        <f>IF('[1]Vmesna vrtilna_SKLOP1'!F950&lt;&gt;"",'[1]Vmesna vrtilna_SKLOP1'!I950,"")</f>
        <v/>
      </c>
      <c r="I950" s="20" t="str">
        <f>IF(I949="Skupaj:","DDV (22%):",IF(I949="DDV (22%):","Skupaj z DDV:",IF(AND('[1]Vmesna vrtilna_SKLOP1'!C950&lt;&gt;"",'[1]Vmesna vrtilna_SKLOP1'!E950=""),"Skupaj:","")))</f>
        <v/>
      </c>
      <c r="J950" s="21" t="str">
        <f t="shared" si="29"/>
        <v/>
      </c>
      <c r="K950" s="21" t="str">
        <f>IF(I950="Skupaj z DDV:",SUM(K948,K949),IF(I950="DDV (22%):",K949*0.22,IF(AND('[1]Vmesna vrtilna_SKLOP1'!C950&lt;&gt;"",'[1]Vmesna vrtilna_SKLOP1'!D950=""),'[1]Vmesna vrtilna_SKLOP1'!J950,IF(F950&lt;&gt;"",IF('[1]Vmesna vrtilna_SKLOP1'!J950&lt;&gt;"",'[1]Vmesna vrtilna_SKLOP1'!J950,""),""))))</f>
        <v/>
      </c>
      <c r="L950" s="22" t="str">
        <f>IF(I949="Skupaj:","DDV (22%):",IF(I949="DDV (22%):","Skupaj z DDV:",IF(AND('[1]Vmesna vrtilna_SKLOP1'!C950&lt;&gt;"",'[1]Vmesna vrtilna_SKLOP1'!E950=""),"Skupaj:",IF(AND('[1]Vmesna vrtilna_SKLOP1'!C950&lt;&gt;"",'[1]Vmesna vrtilna_SKLOP1'!D950=""),'[1]Vmesna vrtilna_SKLOP1'!J950,IF(F950&lt;&gt;"",IF('[1]Vmesna vrtilna_SKLOP1'!J950&lt;&gt;"",'[1]Vmesna vrtilna_SKLOP1'!J950,""),"")))))</f>
        <v/>
      </c>
      <c r="M950" s="22">
        <f t="shared" si="28"/>
        <v>0</v>
      </c>
      <c r="N950" s="22" t="str">
        <f>IF(IFERROR(VLOOKUP(B950,'[1]Vmesna vrtilna_SKLOP1'!B:J,7,0),"")=0,"",IFERROR(VLOOKUP(B950,'[1]Vmesna vrtilna_SKLOP1'!B:J,7,0),""))</f>
        <v/>
      </c>
      <c r="O950" s="22"/>
    </row>
    <row r="951" spans="2:15" ht="15" customHeight="1" x14ac:dyDescent="0.3">
      <c r="B951" s="15" t="str">
        <f>IF(AND('[1]Vmesna vrtilna_SKLOP1'!B951&lt;&gt;"",'[1]Vmesna vrtilna_SKLOP1'!C951&lt;&gt;""),IF('[1]Vmesna vrtilna_SKLOP1'!B951&lt;&gt;"",'[1]Vmesna vrtilna_SKLOP1'!B951,""),"")</f>
        <v/>
      </c>
      <c r="C951" s="16" t="str">
        <f>IF(OR(C950="Posebna oblika",C950="Kulturno zaščiten objekt",C950="Kulturno zaščiten objekt, Posebna oblika"),"Glej zavihek POSEBNI POGOJI",IF(SUM(N950:Q950)=1,"Posebna oblika",IF(SUM(N950:Q950)=10,"Kulturno zaščiten objekt",IF(SUM(N950:Q950)=11,"Kulturno zaščiten objekt, Posebna oblika",IF(AND('[1]Vmesna vrtilna_SKLOP1'!C951&lt;&gt;"",'[1]Vmesna vrtilna_SKLOP1'!D951&lt;&gt;""),IF('[1]Vmesna vrtilna_SKLOP1'!C951&lt;&gt;"",'[1]Vmesna vrtilna_SKLOP1'!C951,""),"")))))</f>
        <v/>
      </c>
      <c r="D951" s="17" t="str">
        <f>IF(IFERROR(VLOOKUP(B951,'[1]Vmesna vrtilna_SKLOP1'!B:J,6,0),"")=0,"",IFERROR(VLOOKUP(B951,'[1]Vmesna vrtilna_SKLOP1'!B:J,6,0),""))</f>
        <v/>
      </c>
      <c r="E951" s="16" t="str">
        <f>IF(IF('[1]Vmesna vrtilna_SKLOP1'!E951&lt;&gt;"",'[1]Vmesna vrtilna_SKLOP1'!D951,"")=0,"",IF('[1]Vmesna vrtilna_SKLOP1'!E951&lt;&gt;"",'[1]Vmesna vrtilna_SKLOP1'!D951,""))</f>
        <v>Odvoz na deponijo</v>
      </c>
      <c r="F951" s="18" t="str">
        <f>IF('[1]Vmesna vrtilna_SKLOP1'!E951&lt;&gt;"",'[1]Vmesna vrtilna_SKLOP1'!E951,"")</f>
        <v>Odvoz na deponijo</v>
      </c>
      <c r="G951" s="15" t="str">
        <f>IF('[1]Vmesna vrtilna_SKLOP1'!E951&lt;&gt;"",'[1]Vmesna vrtilna_SKLOP1'!F951,"")</f>
        <v>[m1]</v>
      </c>
      <c r="H951" s="19">
        <f>IF('[1]Vmesna vrtilna_SKLOP1'!F951&lt;&gt;"",'[1]Vmesna vrtilna_SKLOP1'!I951,"")</f>
        <v>19.7</v>
      </c>
      <c r="I951" s="20" t="str">
        <f>IF(I950="Skupaj:","DDV (22%):",IF(I950="DDV (22%):","Skupaj z DDV:",IF(AND('[1]Vmesna vrtilna_SKLOP1'!C951&lt;&gt;"",'[1]Vmesna vrtilna_SKLOP1'!E951=""),"Skupaj:","")))</f>
        <v/>
      </c>
      <c r="J951" s="21">
        <f t="shared" si="29"/>
        <v>0</v>
      </c>
      <c r="K951" s="21">
        <f>IF(I951="Skupaj z DDV:",SUM(K949,K950),IF(I951="DDV (22%):",K950*0.22,IF(AND('[1]Vmesna vrtilna_SKLOP1'!C951&lt;&gt;"",'[1]Vmesna vrtilna_SKLOP1'!D951=""),'[1]Vmesna vrtilna_SKLOP1'!J951,IF(F951&lt;&gt;"",IF('[1]Vmesna vrtilna_SKLOP1'!J951&lt;&gt;"",'[1]Vmesna vrtilna_SKLOP1'!J951,""),""))))</f>
        <v>59.100000000000009</v>
      </c>
      <c r="L951" s="22">
        <f>IF(I950="Skupaj:","DDV (22%):",IF(I950="DDV (22%):","Skupaj z DDV:",IF(AND('[1]Vmesna vrtilna_SKLOP1'!C951&lt;&gt;"",'[1]Vmesna vrtilna_SKLOP1'!E951=""),"Skupaj:",IF(AND('[1]Vmesna vrtilna_SKLOP1'!C951&lt;&gt;"",'[1]Vmesna vrtilna_SKLOP1'!D951=""),'[1]Vmesna vrtilna_SKLOP1'!J951,IF(F951&lt;&gt;"",IF('[1]Vmesna vrtilna_SKLOP1'!J951&lt;&gt;"",'[1]Vmesna vrtilna_SKLOP1'!J951,""),"")))))</f>
        <v>59.100000000000009</v>
      </c>
      <c r="M951" s="22">
        <f t="shared" si="28"/>
        <v>0</v>
      </c>
      <c r="N951" s="22" t="str">
        <f>IF(IFERROR(VLOOKUP(B951,'[1]Vmesna vrtilna_SKLOP1'!B:J,7,0),"")=0,"",IFERROR(VLOOKUP(B951,'[1]Vmesna vrtilna_SKLOP1'!B:J,7,0),""))</f>
        <v/>
      </c>
      <c r="O951" s="22"/>
    </row>
    <row r="952" spans="2:15" ht="15" customHeight="1" x14ac:dyDescent="0.3">
      <c r="B952" s="15" t="str">
        <f>IF(AND('[1]Vmesna vrtilna_SKLOP1'!B952&lt;&gt;"",'[1]Vmesna vrtilna_SKLOP1'!C952&lt;&gt;""),IF('[1]Vmesna vrtilna_SKLOP1'!B952&lt;&gt;"",'[1]Vmesna vrtilna_SKLOP1'!B952,""),"")</f>
        <v/>
      </c>
      <c r="C952" s="16" t="str">
        <f>IF(OR(C951="Posebna oblika",C951="Kulturno zaščiten objekt",C951="Kulturno zaščiten objekt, Posebna oblika"),"Glej zavihek POSEBNI POGOJI",IF(SUM(N951:Q951)=1,"Posebna oblika",IF(SUM(N951:Q951)=10,"Kulturno zaščiten objekt",IF(SUM(N951:Q951)=11,"Kulturno zaščiten objekt, Posebna oblika",IF(AND('[1]Vmesna vrtilna_SKLOP1'!C952&lt;&gt;"",'[1]Vmesna vrtilna_SKLOP1'!D952&lt;&gt;""),IF('[1]Vmesna vrtilna_SKLOP1'!C952&lt;&gt;"",'[1]Vmesna vrtilna_SKLOP1'!C952,""),"")))))</f>
        <v/>
      </c>
      <c r="D952" s="17" t="str">
        <f>IF(IFERROR(VLOOKUP(B952,'[1]Vmesna vrtilna_SKLOP1'!B:J,6,0),"")=0,"",IFERROR(VLOOKUP(B952,'[1]Vmesna vrtilna_SKLOP1'!B:J,6,0),""))</f>
        <v/>
      </c>
      <c r="E952" s="16" t="str">
        <f>IF(IF('[1]Vmesna vrtilna_SKLOP1'!E952&lt;&gt;"",'[1]Vmesna vrtilna_SKLOP1'!D952,"")=0,"",IF('[1]Vmesna vrtilna_SKLOP1'!E952&lt;&gt;"",'[1]Vmesna vrtilna_SKLOP1'!D952,""))</f>
        <v/>
      </c>
      <c r="F952" s="18" t="str">
        <f>IF('[1]Vmesna vrtilna_SKLOP1'!E952&lt;&gt;"",'[1]Vmesna vrtilna_SKLOP1'!E952,"")</f>
        <v/>
      </c>
      <c r="G952" s="15" t="str">
        <f>IF('[1]Vmesna vrtilna_SKLOP1'!E952&lt;&gt;"",'[1]Vmesna vrtilna_SKLOP1'!F952,"")</f>
        <v/>
      </c>
      <c r="H952" s="19" t="str">
        <f>IF('[1]Vmesna vrtilna_SKLOP1'!F952&lt;&gt;"",'[1]Vmesna vrtilna_SKLOP1'!I952,"")</f>
        <v/>
      </c>
      <c r="I952" s="20" t="str">
        <f>IF(I951="Skupaj:","DDV (22%):",IF(I951="DDV (22%):","Skupaj z DDV:",IF(AND('[1]Vmesna vrtilna_SKLOP1'!C952&lt;&gt;"",'[1]Vmesna vrtilna_SKLOP1'!E952=""),"Skupaj:","")))</f>
        <v/>
      </c>
      <c r="J952" s="21" t="str">
        <f t="shared" si="29"/>
        <v/>
      </c>
      <c r="K952" s="21" t="str">
        <f>IF(I952="Skupaj z DDV:",SUM(K950,K951),IF(I952="DDV (22%):",K951*0.22,IF(AND('[1]Vmesna vrtilna_SKLOP1'!C952&lt;&gt;"",'[1]Vmesna vrtilna_SKLOP1'!D952=""),'[1]Vmesna vrtilna_SKLOP1'!J952,IF(F952&lt;&gt;"",IF('[1]Vmesna vrtilna_SKLOP1'!J952&lt;&gt;"",'[1]Vmesna vrtilna_SKLOP1'!J952,""),""))))</f>
        <v/>
      </c>
      <c r="L952" s="22" t="str">
        <f>IF(I951="Skupaj:","DDV (22%):",IF(I951="DDV (22%):","Skupaj z DDV:",IF(AND('[1]Vmesna vrtilna_SKLOP1'!C952&lt;&gt;"",'[1]Vmesna vrtilna_SKLOP1'!E952=""),"Skupaj:",IF(AND('[1]Vmesna vrtilna_SKLOP1'!C952&lt;&gt;"",'[1]Vmesna vrtilna_SKLOP1'!D952=""),'[1]Vmesna vrtilna_SKLOP1'!J952,IF(F952&lt;&gt;"",IF('[1]Vmesna vrtilna_SKLOP1'!J952&lt;&gt;"",'[1]Vmesna vrtilna_SKLOP1'!J952,""),"")))))</f>
        <v/>
      </c>
      <c r="M952" s="22">
        <f t="shared" si="28"/>
        <v>0</v>
      </c>
      <c r="N952" s="22" t="str">
        <f>IF(IFERROR(VLOOKUP(B952,'[1]Vmesna vrtilna_SKLOP1'!B:J,7,0),"")=0,"",IFERROR(VLOOKUP(B952,'[1]Vmesna vrtilna_SKLOP1'!B:J,7,0),""))</f>
        <v/>
      </c>
      <c r="O952" s="22"/>
    </row>
    <row r="953" spans="2:15" ht="15" customHeight="1" x14ac:dyDescent="0.3">
      <c r="B953" s="15" t="str">
        <f>IF(AND('[1]Vmesna vrtilna_SKLOP1'!B953&lt;&gt;"",'[1]Vmesna vrtilna_SKLOP1'!C953&lt;&gt;""),IF('[1]Vmesna vrtilna_SKLOP1'!B953&lt;&gt;"",'[1]Vmesna vrtilna_SKLOP1'!B953,""),"")</f>
        <v/>
      </c>
      <c r="C953" s="16" t="str">
        <f>IF(OR(C952="Posebna oblika",C952="Kulturno zaščiten objekt",C952="Kulturno zaščiten objekt, Posebna oblika"),"Glej zavihek POSEBNI POGOJI",IF(SUM(N952:Q952)=1,"Posebna oblika",IF(SUM(N952:Q952)=10,"Kulturno zaščiten objekt",IF(SUM(N952:Q952)=11,"Kulturno zaščiten objekt, Posebna oblika",IF(AND('[1]Vmesna vrtilna_SKLOP1'!C953&lt;&gt;"",'[1]Vmesna vrtilna_SKLOP1'!D953&lt;&gt;""),IF('[1]Vmesna vrtilna_SKLOP1'!C953&lt;&gt;"",'[1]Vmesna vrtilna_SKLOP1'!C953,""),"")))))</f>
        <v/>
      </c>
      <c r="D953" s="17" t="str">
        <f>IF(IFERROR(VLOOKUP(B953,'[1]Vmesna vrtilna_SKLOP1'!B:J,6,0),"")=0,"",IFERROR(VLOOKUP(B953,'[1]Vmesna vrtilna_SKLOP1'!B:J,6,0),""))</f>
        <v/>
      </c>
      <c r="E953" s="16" t="str">
        <f>IF(IF('[1]Vmesna vrtilna_SKLOP1'!E953&lt;&gt;"",'[1]Vmesna vrtilna_SKLOP1'!D953,"")=0,"",IF('[1]Vmesna vrtilna_SKLOP1'!E953&lt;&gt;"",'[1]Vmesna vrtilna_SKLOP1'!D953,""))</f>
        <v>Slikopleskarska dela</v>
      </c>
      <c r="F953" s="18" t="str">
        <f>IF('[1]Vmesna vrtilna_SKLOP1'!E953&lt;&gt;"",'[1]Vmesna vrtilna_SKLOP1'!E953,"")</f>
        <v>Slikopleskarska dela na špaletah</v>
      </c>
      <c r="G953" s="15" t="str">
        <f>IF('[1]Vmesna vrtilna_SKLOP1'!E953&lt;&gt;"",'[1]Vmesna vrtilna_SKLOP1'!F953,"")</f>
        <v>[m1]</v>
      </c>
      <c r="H953" s="19">
        <f>IF('[1]Vmesna vrtilna_SKLOP1'!F953&lt;&gt;"",'[1]Vmesna vrtilna_SKLOP1'!I953,"")</f>
        <v>11.86</v>
      </c>
      <c r="I953" s="20" t="str">
        <f>IF(I952="Skupaj:","DDV (22%):",IF(I952="DDV (22%):","Skupaj z DDV:",IF(AND('[1]Vmesna vrtilna_SKLOP1'!C953&lt;&gt;"",'[1]Vmesna vrtilna_SKLOP1'!E953=""),"Skupaj:","")))</f>
        <v/>
      </c>
      <c r="J953" s="21">
        <f t="shared" si="29"/>
        <v>0</v>
      </c>
      <c r="K953" s="21">
        <f>IF(I953="Skupaj z DDV:",SUM(K951,K952),IF(I953="DDV (22%):",K952*0.22,IF(AND('[1]Vmesna vrtilna_SKLOP1'!C953&lt;&gt;"",'[1]Vmesna vrtilna_SKLOP1'!D953=""),'[1]Vmesna vrtilna_SKLOP1'!J953,IF(F953&lt;&gt;"",IF('[1]Vmesna vrtilna_SKLOP1'!J953&lt;&gt;"",'[1]Vmesna vrtilna_SKLOP1'!J953,""),""))))</f>
        <v>157.6</v>
      </c>
      <c r="L953" s="22">
        <f>IF(I952="Skupaj:","DDV (22%):",IF(I952="DDV (22%):","Skupaj z DDV:",IF(AND('[1]Vmesna vrtilna_SKLOP1'!C953&lt;&gt;"",'[1]Vmesna vrtilna_SKLOP1'!E953=""),"Skupaj:",IF(AND('[1]Vmesna vrtilna_SKLOP1'!C953&lt;&gt;"",'[1]Vmesna vrtilna_SKLOP1'!D953=""),'[1]Vmesna vrtilna_SKLOP1'!J953,IF(F953&lt;&gt;"",IF('[1]Vmesna vrtilna_SKLOP1'!J953&lt;&gt;"",'[1]Vmesna vrtilna_SKLOP1'!J953,""),"")))))</f>
        <v>157.6</v>
      </c>
      <c r="M953" s="22">
        <f t="shared" si="28"/>
        <v>0</v>
      </c>
      <c r="N953" s="22" t="str">
        <f>IF(IFERROR(VLOOKUP(B953,'[1]Vmesna vrtilna_SKLOP1'!B:J,7,0),"")=0,"",IFERROR(VLOOKUP(B953,'[1]Vmesna vrtilna_SKLOP1'!B:J,7,0),""))</f>
        <v/>
      </c>
      <c r="O953" s="22"/>
    </row>
    <row r="954" spans="2:15" ht="15" customHeight="1" x14ac:dyDescent="0.3">
      <c r="B954" s="15" t="str">
        <f>IF(AND('[1]Vmesna vrtilna_SKLOP1'!B954&lt;&gt;"",'[1]Vmesna vrtilna_SKLOP1'!C954&lt;&gt;""),IF('[1]Vmesna vrtilna_SKLOP1'!B954&lt;&gt;"",'[1]Vmesna vrtilna_SKLOP1'!B954,""),"")</f>
        <v/>
      </c>
      <c r="C954" s="16" t="str">
        <f>IF(OR(C953="Posebna oblika",C953="Kulturno zaščiten objekt",C953="Kulturno zaščiten objekt, Posebna oblika"),"Glej zavihek POSEBNI POGOJI",IF(SUM(N953:Q953)=1,"Posebna oblika",IF(SUM(N953:Q953)=10,"Kulturno zaščiten objekt",IF(SUM(N953:Q953)=11,"Kulturno zaščiten objekt, Posebna oblika",IF(AND('[1]Vmesna vrtilna_SKLOP1'!C954&lt;&gt;"",'[1]Vmesna vrtilna_SKLOP1'!D954&lt;&gt;""),IF('[1]Vmesna vrtilna_SKLOP1'!C954&lt;&gt;"",'[1]Vmesna vrtilna_SKLOP1'!C954,""),"")))))</f>
        <v/>
      </c>
      <c r="D954" s="17" t="str">
        <f>IF(IFERROR(VLOOKUP(B954,'[1]Vmesna vrtilna_SKLOP1'!B:J,6,0),"")=0,"",IFERROR(VLOOKUP(B954,'[1]Vmesna vrtilna_SKLOP1'!B:J,6,0),""))</f>
        <v/>
      </c>
      <c r="E954" s="16" t="str">
        <f>IF(IF('[1]Vmesna vrtilna_SKLOP1'!E954&lt;&gt;"",'[1]Vmesna vrtilna_SKLOP1'!D954,"")=0,"",IF('[1]Vmesna vrtilna_SKLOP1'!E954&lt;&gt;"",'[1]Vmesna vrtilna_SKLOP1'!D954,""))</f>
        <v/>
      </c>
      <c r="F954" s="18" t="str">
        <f>IF('[1]Vmesna vrtilna_SKLOP1'!E954&lt;&gt;"",'[1]Vmesna vrtilna_SKLOP1'!E954,"")</f>
        <v/>
      </c>
      <c r="G954" s="15" t="str">
        <f>IF('[1]Vmesna vrtilna_SKLOP1'!E954&lt;&gt;"",'[1]Vmesna vrtilna_SKLOP1'!F954,"")</f>
        <v/>
      </c>
      <c r="H954" s="19" t="str">
        <f>IF('[1]Vmesna vrtilna_SKLOP1'!F954&lt;&gt;"",'[1]Vmesna vrtilna_SKLOP1'!I954,"")</f>
        <v/>
      </c>
      <c r="I954" s="20" t="str">
        <f>IF(I953="Skupaj:","DDV (22%):",IF(I953="DDV (22%):","Skupaj z DDV:",IF(AND('[1]Vmesna vrtilna_SKLOP1'!C954&lt;&gt;"",'[1]Vmesna vrtilna_SKLOP1'!E954=""),"Skupaj:","")))</f>
        <v/>
      </c>
      <c r="J954" s="21" t="str">
        <f t="shared" si="29"/>
        <v/>
      </c>
      <c r="K954" s="21" t="str">
        <f>IF(I954="Skupaj z DDV:",SUM(K952,K953),IF(I954="DDV (22%):",K953*0.22,IF(AND('[1]Vmesna vrtilna_SKLOP1'!C954&lt;&gt;"",'[1]Vmesna vrtilna_SKLOP1'!D954=""),'[1]Vmesna vrtilna_SKLOP1'!J954,IF(F954&lt;&gt;"",IF('[1]Vmesna vrtilna_SKLOP1'!J954&lt;&gt;"",'[1]Vmesna vrtilna_SKLOP1'!J954,""),""))))</f>
        <v/>
      </c>
      <c r="L954" s="22" t="str">
        <f>IF(I953="Skupaj:","DDV (22%):",IF(I953="DDV (22%):","Skupaj z DDV:",IF(AND('[1]Vmesna vrtilna_SKLOP1'!C954&lt;&gt;"",'[1]Vmesna vrtilna_SKLOP1'!E954=""),"Skupaj:",IF(AND('[1]Vmesna vrtilna_SKLOP1'!C954&lt;&gt;"",'[1]Vmesna vrtilna_SKLOP1'!D954=""),'[1]Vmesna vrtilna_SKLOP1'!J954,IF(F954&lt;&gt;"",IF('[1]Vmesna vrtilna_SKLOP1'!J954&lt;&gt;"",'[1]Vmesna vrtilna_SKLOP1'!J954,""),"")))))</f>
        <v/>
      </c>
      <c r="M954" s="22">
        <f t="shared" si="28"/>
        <v>0</v>
      </c>
      <c r="N954" s="22" t="str">
        <f>IF(IFERROR(VLOOKUP(B954,'[1]Vmesna vrtilna_SKLOP1'!B:J,7,0),"")=0,"",IFERROR(VLOOKUP(B954,'[1]Vmesna vrtilna_SKLOP1'!B:J,7,0),""))</f>
        <v/>
      </c>
      <c r="O954" s="22"/>
    </row>
    <row r="955" spans="2:15" ht="15" customHeight="1" x14ac:dyDescent="0.3">
      <c r="B955" s="15" t="str">
        <f>IF(AND('[1]Vmesna vrtilna_SKLOP1'!B955&lt;&gt;"",'[1]Vmesna vrtilna_SKLOP1'!C955&lt;&gt;""),IF('[1]Vmesna vrtilna_SKLOP1'!B955&lt;&gt;"",'[1]Vmesna vrtilna_SKLOP1'!B955,""),"")</f>
        <v/>
      </c>
      <c r="C955" s="16" t="str">
        <f>IF(OR(C954="Posebna oblika",C954="Kulturno zaščiten objekt",C954="Kulturno zaščiten objekt, Posebna oblika"),"Glej zavihek POSEBNI POGOJI",IF(SUM(N954:Q954)=1,"Posebna oblika",IF(SUM(N954:Q954)=10,"Kulturno zaščiten objekt",IF(SUM(N954:Q954)=11,"Kulturno zaščiten objekt, Posebna oblika",IF(AND('[1]Vmesna vrtilna_SKLOP1'!C955&lt;&gt;"",'[1]Vmesna vrtilna_SKLOP1'!D955&lt;&gt;""),IF('[1]Vmesna vrtilna_SKLOP1'!C955&lt;&gt;"",'[1]Vmesna vrtilna_SKLOP1'!C955,""),"")))))</f>
        <v/>
      </c>
      <c r="D955" s="17" t="str">
        <f>IF(IFERROR(VLOOKUP(B955,'[1]Vmesna vrtilna_SKLOP1'!B:J,6,0),"")=0,"",IFERROR(VLOOKUP(B955,'[1]Vmesna vrtilna_SKLOP1'!B:J,6,0),""))</f>
        <v/>
      </c>
      <c r="E955" s="16" t="str">
        <f>IF(IF('[1]Vmesna vrtilna_SKLOP1'!E955&lt;&gt;"",'[1]Vmesna vrtilna_SKLOP1'!D955,"")=0,"",IF('[1]Vmesna vrtilna_SKLOP1'!E955&lt;&gt;"",'[1]Vmesna vrtilna_SKLOP1'!D955,""))</f>
        <v/>
      </c>
      <c r="F955" s="18" t="str">
        <f>IF('[1]Vmesna vrtilna_SKLOP1'!E955&lt;&gt;"",'[1]Vmesna vrtilna_SKLOP1'!E955,"")</f>
        <v/>
      </c>
      <c r="G955" s="15" t="str">
        <f>IF('[1]Vmesna vrtilna_SKLOP1'!E955&lt;&gt;"",'[1]Vmesna vrtilna_SKLOP1'!F955,"")</f>
        <v/>
      </c>
      <c r="H955" s="19" t="str">
        <f>IF('[1]Vmesna vrtilna_SKLOP1'!F955&lt;&gt;"",'[1]Vmesna vrtilna_SKLOP1'!I955,"")</f>
        <v/>
      </c>
      <c r="I955" s="20" t="str">
        <f>IF(I954="Skupaj:","DDV (22%):",IF(I954="DDV (22%):","Skupaj z DDV:",IF(AND('[1]Vmesna vrtilna_SKLOP1'!C955&lt;&gt;"",'[1]Vmesna vrtilna_SKLOP1'!E955=""),"Skupaj:","")))</f>
        <v>Skupaj:</v>
      </c>
      <c r="J955" s="21">
        <f t="shared" si="29"/>
        <v>0</v>
      </c>
      <c r="K955" s="21">
        <f>IF(I955="Skupaj z DDV:",SUM(K953,K954),IF(I955="DDV (22%):",K954*0.22,IF(AND('[1]Vmesna vrtilna_SKLOP1'!C955&lt;&gt;"",'[1]Vmesna vrtilna_SKLOP1'!D955=""),'[1]Vmesna vrtilna_SKLOP1'!J955,IF(F955&lt;&gt;"",IF('[1]Vmesna vrtilna_SKLOP1'!J955&lt;&gt;"",'[1]Vmesna vrtilna_SKLOP1'!J955,""),""))))</f>
        <v>4414.4163268252514</v>
      </c>
      <c r="L955" s="22" t="str">
        <f>IF(I954="Skupaj:","DDV (22%):",IF(I954="DDV (22%):","Skupaj z DDV:",IF(AND('[1]Vmesna vrtilna_SKLOP1'!C955&lt;&gt;"",'[1]Vmesna vrtilna_SKLOP1'!E955=""),"Skupaj:",IF(AND('[1]Vmesna vrtilna_SKLOP1'!C955&lt;&gt;"",'[1]Vmesna vrtilna_SKLOP1'!D955=""),'[1]Vmesna vrtilna_SKLOP1'!J955,IF(F955&lt;&gt;"",IF('[1]Vmesna vrtilna_SKLOP1'!J955&lt;&gt;"",'[1]Vmesna vrtilna_SKLOP1'!J955,""),"")))))</f>
        <v>Skupaj:</v>
      </c>
      <c r="M955" s="22">
        <f t="shared" si="28"/>
        <v>0</v>
      </c>
      <c r="N955" s="22" t="str">
        <f>IF(IFERROR(VLOOKUP(B955,'[1]Vmesna vrtilna_SKLOP1'!B:J,7,0),"")=0,"",IFERROR(VLOOKUP(B955,'[1]Vmesna vrtilna_SKLOP1'!B:J,7,0),""))</f>
        <v/>
      </c>
      <c r="O955" s="22"/>
    </row>
    <row r="956" spans="2:15" ht="15" customHeight="1" x14ac:dyDescent="0.3">
      <c r="B956" s="15" t="str">
        <f>IF(AND('[1]Vmesna vrtilna_SKLOP1'!B956&lt;&gt;"",'[1]Vmesna vrtilna_SKLOP1'!C956&lt;&gt;""),IF('[1]Vmesna vrtilna_SKLOP1'!B956&lt;&gt;"",'[1]Vmesna vrtilna_SKLOP1'!B956,""),"")</f>
        <v/>
      </c>
      <c r="C956" s="16" t="str">
        <f>IF(OR(C955="Posebna oblika",C955="Kulturno zaščiten objekt",C955="Kulturno zaščiten objekt, Posebna oblika"),"Glej zavihek POSEBNI POGOJI",IF(SUM(N955:Q955)=1,"Posebna oblika",IF(SUM(N955:Q955)=10,"Kulturno zaščiten objekt",IF(SUM(N955:Q955)=11,"Kulturno zaščiten objekt, Posebna oblika",IF(AND('[1]Vmesna vrtilna_SKLOP1'!C956&lt;&gt;"",'[1]Vmesna vrtilna_SKLOP1'!D956&lt;&gt;""),IF('[1]Vmesna vrtilna_SKLOP1'!C956&lt;&gt;"",'[1]Vmesna vrtilna_SKLOP1'!C956,""),"")))))</f>
        <v/>
      </c>
      <c r="D956" s="17" t="str">
        <f>IF(IFERROR(VLOOKUP(B956,'[1]Vmesna vrtilna_SKLOP1'!B:J,6,0),"")=0,"",IFERROR(VLOOKUP(B956,'[1]Vmesna vrtilna_SKLOP1'!B:J,6,0),""))</f>
        <v/>
      </c>
      <c r="E956" s="16" t="str">
        <f>IF(IF('[1]Vmesna vrtilna_SKLOP1'!E956&lt;&gt;"",'[1]Vmesna vrtilna_SKLOP1'!D956,"")=0,"",IF('[1]Vmesna vrtilna_SKLOP1'!E956&lt;&gt;"",'[1]Vmesna vrtilna_SKLOP1'!D956,""))</f>
        <v/>
      </c>
      <c r="F956" s="18" t="str">
        <f>IF('[1]Vmesna vrtilna_SKLOP1'!E956&lt;&gt;"",'[1]Vmesna vrtilna_SKLOP1'!E956,"")</f>
        <v/>
      </c>
      <c r="G956" s="15" t="str">
        <f>IF('[1]Vmesna vrtilna_SKLOP1'!E956&lt;&gt;"",'[1]Vmesna vrtilna_SKLOP1'!F956,"")</f>
        <v/>
      </c>
      <c r="H956" s="19" t="str">
        <f>IF('[1]Vmesna vrtilna_SKLOP1'!F956&lt;&gt;"",'[1]Vmesna vrtilna_SKLOP1'!I956,"")</f>
        <v/>
      </c>
      <c r="I956" s="20" t="str">
        <f>IF(I955="Skupaj:","DDV (22%):",IF(I955="DDV (22%):","Skupaj z DDV:",IF(AND('[1]Vmesna vrtilna_SKLOP1'!C956&lt;&gt;"",'[1]Vmesna vrtilna_SKLOP1'!E956=""),"Skupaj:","")))</f>
        <v>DDV (22%):</v>
      </c>
      <c r="J956" s="21">
        <f t="shared" si="29"/>
        <v>0</v>
      </c>
      <c r="K956" s="21">
        <f>IF(I956="Skupaj z DDV:",SUM(K954,K955),IF(I956="DDV (22%):",K955*0.22,IF(AND('[1]Vmesna vrtilna_SKLOP1'!C956&lt;&gt;"",'[1]Vmesna vrtilna_SKLOP1'!D956=""),'[1]Vmesna vrtilna_SKLOP1'!J956,IF(F956&lt;&gt;"",IF('[1]Vmesna vrtilna_SKLOP1'!J956&lt;&gt;"",'[1]Vmesna vrtilna_SKLOP1'!J956,""),""))))</f>
        <v>971.1715919015553</v>
      </c>
      <c r="L956" s="22" t="str">
        <f>IF(I955="Skupaj:","DDV (22%):",IF(I955="DDV (22%):","Skupaj z DDV:",IF(AND('[1]Vmesna vrtilna_SKLOP1'!C956&lt;&gt;"",'[1]Vmesna vrtilna_SKLOP1'!E956=""),"Skupaj:",IF(AND('[1]Vmesna vrtilna_SKLOP1'!C956&lt;&gt;"",'[1]Vmesna vrtilna_SKLOP1'!D956=""),'[1]Vmesna vrtilna_SKLOP1'!J956,IF(F956&lt;&gt;"",IF('[1]Vmesna vrtilna_SKLOP1'!J956&lt;&gt;"",'[1]Vmesna vrtilna_SKLOP1'!J956,""),"")))))</f>
        <v>DDV (22%):</v>
      </c>
      <c r="M956" s="22">
        <f t="shared" si="28"/>
        <v>0</v>
      </c>
      <c r="N956" s="22" t="str">
        <f>IF(IFERROR(VLOOKUP(B956,'[1]Vmesna vrtilna_SKLOP1'!B:J,7,0),"")=0,"",IFERROR(VLOOKUP(B956,'[1]Vmesna vrtilna_SKLOP1'!B:J,7,0),""))</f>
        <v/>
      </c>
      <c r="O956" s="22"/>
    </row>
    <row r="957" spans="2:15" ht="15" customHeight="1" x14ac:dyDescent="0.3">
      <c r="B957" s="15" t="str">
        <f>IF(AND('[1]Vmesna vrtilna_SKLOP1'!B957&lt;&gt;"",'[1]Vmesna vrtilna_SKLOP1'!C957&lt;&gt;""),IF('[1]Vmesna vrtilna_SKLOP1'!B957&lt;&gt;"",'[1]Vmesna vrtilna_SKLOP1'!B957,""),"")</f>
        <v/>
      </c>
      <c r="C957" s="16" t="str">
        <f>IF(OR(C956="Posebna oblika",C956="Kulturno zaščiten objekt",C956="Kulturno zaščiten objekt, Posebna oblika"),"Glej zavihek POSEBNI POGOJI",IF(SUM(N956:Q956)=1,"Posebna oblika",IF(SUM(N956:Q956)=10,"Kulturno zaščiten objekt",IF(SUM(N956:Q956)=11,"Kulturno zaščiten objekt, Posebna oblika",IF(AND('[1]Vmesna vrtilna_SKLOP1'!C957&lt;&gt;"",'[1]Vmesna vrtilna_SKLOP1'!D957&lt;&gt;""),IF('[1]Vmesna vrtilna_SKLOP1'!C957&lt;&gt;"",'[1]Vmesna vrtilna_SKLOP1'!C957,""),"")))))</f>
        <v/>
      </c>
      <c r="D957" s="17" t="str">
        <f>IF(IFERROR(VLOOKUP(B957,'[1]Vmesna vrtilna_SKLOP1'!B:J,6,0),"")=0,"",IFERROR(VLOOKUP(B957,'[1]Vmesna vrtilna_SKLOP1'!B:J,6,0),""))</f>
        <v/>
      </c>
      <c r="E957" s="16" t="str">
        <f>IF(IF('[1]Vmesna vrtilna_SKLOP1'!E957&lt;&gt;"",'[1]Vmesna vrtilna_SKLOP1'!D957,"")=0,"",IF('[1]Vmesna vrtilna_SKLOP1'!E957&lt;&gt;"",'[1]Vmesna vrtilna_SKLOP1'!D957,""))</f>
        <v/>
      </c>
      <c r="F957" s="18" t="str">
        <f>IF('[1]Vmesna vrtilna_SKLOP1'!E957&lt;&gt;"",'[1]Vmesna vrtilna_SKLOP1'!E957,"")</f>
        <v/>
      </c>
      <c r="G957" s="15" t="str">
        <f>IF('[1]Vmesna vrtilna_SKLOP1'!E957&lt;&gt;"",'[1]Vmesna vrtilna_SKLOP1'!F957,"")</f>
        <v/>
      </c>
      <c r="H957" s="19" t="str">
        <f>IF('[1]Vmesna vrtilna_SKLOP1'!F957&lt;&gt;"",'[1]Vmesna vrtilna_SKLOP1'!I957,"")</f>
        <v/>
      </c>
      <c r="I957" s="20" t="str">
        <f>IF(I956="Skupaj:","DDV (22%):",IF(I956="DDV (22%):","Skupaj z DDV:",IF(AND('[1]Vmesna vrtilna_SKLOP1'!C957&lt;&gt;"",'[1]Vmesna vrtilna_SKLOP1'!E957=""),"Skupaj:","")))</f>
        <v>Skupaj z DDV:</v>
      </c>
      <c r="J957" s="21">
        <f t="shared" si="29"/>
        <v>0</v>
      </c>
      <c r="K957" s="21">
        <f>IF(I957="Skupaj z DDV:",SUM(K955,K956),IF(I957="DDV (22%):",K956*0.22,IF(AND('[1]Vmesna vrtilna_SKLOP1'!C957&lt;&gt;"",'[1]Vmesna vrtilna_SKLOP1'!D957=""),'[1]Vmesna vrtilna_SKLOP1'!J957,IF(F957&lt;&gt;"",IF('[1]Vmesna vrtilna_SKLOP1'!J957&lt;&gt;"",'[1]Vmesna vrtilna_SKLOP1'!J957,""),""))))</f>
        <v>5385.5879187268065</v>
      </c>
      <c r="L957" s="22" t="str">
        <f>IF(I956="Skupaj:","DDV (22%):",IF(I956="DDV (22%):","Skupaj z DDV:",IF(AND('[1]Vmesna vrtilna_SKLOP1'!C957&lt;&gt;"",'[1]Vmesna vrtilna_SKLOP1'!E957=""),"Skupaj:",IF(AND('[1]Vmesna vrtilna_SKLOP1'!C957&lt;&gt;"",'[1]Vmesna vrtilna_SKLOP1'!D957=""),'[1]Vmesna vrtilna_SKLOP1'!J957,IF(F957&lt;&gt;"",IF('[1]Vmesna vrtilna_SKLOP1'!J957&lt;&gt;"",'[1]Vmesna vrtilna_SKLOP1'!J957,""),"")))))</f>
        <v>Skupaj z DDV:</v>
      </c>
      <c r="M957" s="22">
        <f t="shared" si="28"/>
        <v>0</v>
      </c>
      <c r="N957" s="22" t="str">
        <f>IF(IFERROR(VLOOKUP(B957,'[1]Vmesna vrtilna_SKLOP1'!B:J,7,0),"")=0,"",IFERROR(VLOOKUP(B957,'[1]Vmesna vrtilna_SKLOP1'!B:J,7,0),""))</f>
        <v/>
      </c>
      <c r="O957" s="22"/>
    </row>
    <row r="958" spans="2:15" ht="15" customHeight="1" x14ac:dyDescent="0.3">
      <c r="B958" s="15">
        <f>IF(AND('[1]Vmesna vrtilna_SKLOP1'!B958&lt;&gt;"",'[1]Vmesna vrtilna_SKLOP1'!C958&lt;&gt;""),IF('[1]Vmesna vrtilna_SKLOP1'!B958&lt;&gt;"",'[1]Vmesna vrtilna_SKLOP1'!B958,""),"")</f>
        <v>30</v>
      </c>
      <c r="C958" s="16" t="str">
        <f>IF(OR(C957="Posebna oblika",C957="Kulturno zaščiten objekt",C957="Kulturno zaščiten objekt, Posebna oblika"),"Glej zavihek POSEBNI POGOJI",IF(SUM(N957:Q957)=1,"Posebna oblika",IF(SUM(N957:Q957)=10,"Kulturno zaščiten objekt",IF(SUM(N957:Q957)=11,"Kulturno zaščiten objekt, Posebna oblika",IF(AND('[1]Vmesna vrtilna_SKLOP1'!C958&lt;&gt;"",'[1]Vmesna vrtilna_SKLOP1'!D958&lt;&gt;""),IF('[1]Vmesna vrtilna_SKLOP1'!C958&lt;&gt;"",'[1]Vmesna vrtilna_SKLOP1'!C958,""),"")))))</f>
        <v>Ponoviče 9</v>
      </c>
      <c r="D958" s="17">
        <f>IF(IFERROR(VLOOKUP(B958,'[1]Vmesna vrtilna_SKLOP1'!B:J,6,0),"")=0,"",IFERROR(VLOOKUP(B958,'[1]Vmesna vrtilna_SKLOP1'!B:J,6,0),""))</f>
        <v>1</v>
      </c>
      <c r="E958" s="16" t="str">
        <f>IF(IF('[1]Vmesna vrtilna_SKLOP1'!E958&lt;&gt;"",'[1]Vmesna vrtilna_SKLOP1'!D958,"")=0,"",IF('[1]Vmesna vrtilna_SKLOP1'!E958&lt;&gt;"",'[1]Vmesna vrtilna_SKLOP1'!D958,""))</f>
        <v>Okna/Vrata</v>
      </c>
      <c r="F958" s="18" t="str">
        <f>IF('[1]Vmesna vrtilna_SKLOP1'!E958&lt;&gt;"",'[1]Vmesna vrtilna_SKLOP1'!E958,"")</f>
        <v>Enokrilno okno (tip: O1); dim. ŠxV: 1,02x1,78m; Material: PVC ; steklo 6/16Ar/4; Rw,st.=36 (Rw,st.+Ctr ≥ 31 dB)</v>
      </c>
      <c r="G958" s="15" t="str">
        <f>IF('[1]Vmesna vrtilna_SKLOP1'!E958&lt;&gt;"",'[1]Vmesna vrtilna_SKLOP1'!F958,"")</f>
        <v>[kos]</v>
      </c>
      <c r="H958" s="19">
        <f>IF('[1]Vmesna vrtilna_SKLOP1'!F958&lt;&gt;"",'[1]Vmesna vrtilna_SKLOP1'!I958,"")</f>
        <v>2</v>
      </c>
      <c r="I958" s="20" t="str">
        <f>IF(I957="Skupaj:","DDV (22%):",IF(I957="DDV (22%):","Skupaj z DDV:",IF(AND('[1]Vmesna vrtilna_SKLOP1'!C958&lt;&gt;"",'[1]Vmesna vrtilna_SKLOP1'!E958=""),"Skupaj:","")))</f>
        <v/>
      </c>
      <c r="J958" s="21">
        <f t="shared" si="29"/>
        <v>0</v>
      </c>
      <c r="K958" s="21">
        <f>IF(I958="Skupaj z DDV:",SUM(K956,K957),IF(I958="DDV (22%):",K957*0.22,IF(AND('[1]Vmesna vrtilna_SKLOP1'!C958&lt;&gt;"",'[1]Vmesna vrtilna_SKLOP1'!D958=""),'[1]Vmesna vrtilna_SKLOP1'!J958,IF(F958&lt;&gt;"",IF('[1]Vmesna vrtilna_SKLOP1'!J958&lt;&gt;"",'[1]Vmesna vrtilna_SKLOP1'!J958,""),""))))</f>
        <v>616.74779412768009</v>
      </c>
      <c r="L958" s="22">
        <f>IF(I957="Skupaj:","DDV (22%):",IF(I957="DDV (22%):","Skupaj z DDV:",IF(AND('[1]Vmesna vrtilna_SKLOP1'!C958&lt;&gt;"",'[1]Vmesna vrtilna_SKLOP1'!E958=""),"Skupaj:",IF(AND('[1]Vmesna vrtilna_SKLOP1'!C958&lt;&gt;"",'[1]Vmesna vrtilna_SKLOP1'!D958=""),'[1]Vmesna vrtilna_SKLOP1'!J958,IF(F958&lt;&gt;"",IF('[1]Vmesna vrtilna_SKLOP1'!J958&lt;&gt;"",'[1]Vmesna vrtilna_SKLOP1'!J958,""),"")))))</f>
        <v>616.74779412768009</v>
      </c>
      <c r="M958" s="22">
        <f t="shared" si="28"/>
        <v>0</v>
      </c>
      <c r="N958" s="22" t="str">
        <f>IF(IFERROR(VLOOKUP(B958,'[1]Vmesna vrtilna_SKLOP1'!B:J,7,0),"")=0,"",IFERROR(VLOOKUP(B958,'[1]Vmesna vrtilna_SKLOP1'!B:J,7,0),""))</f>
        <v>ZAG</v>
      </c>
      <c r="O958" s="22"/>
    </row>
    <row r="959" spans="2:15" ht="15" customHeight="1" x14ac:dyDescent="0.3">
      <c r="B959" s="15" t="str">
        <f>IF(AND('[1]Vmesna vrtilna_SKLOP1'!B959&lt;&gt;"",'[1]Vmesna vrtilna_SKLOP1'!C959&lt;&gt;""),IF('[1]Vmesna vrtilna_SKLOP1'!B959&lt;&gt;"",'[1]Vmesna vrtilna_SKLOP1'!B959,""),"")</f>
        <v/>
      </c>
      <c r="C959" s="16" t="str">
        <f>IF(OR(C958="Posebna oblika",C958="Kulturno zaščiten objekt",C958="Kulturno zaščiten objekt, Posebna oblika"),"Glej zavihek POSEBNI POGOJI",IF(SUM(N958:Q958)=1,"Posebna oblika",IF(SUM(N958:Q958)=10,"Kulturno zaščiten objekt",IF(SUM(N958:Q958)=11,"Kulturno zaščiten objekt, Posebna oblika",IF(AND('[1]Vmesna vrtilna_SKLOP1'!C959&lt;&gt;"",'[1]Vmesna vrtilna_SKLOP1'!D959&lt;&gt;""),IF('[1]Vmesna vrtilna_SKLOP1'!C959&lt;&gt;"",'[1]Vmesna vrtilna_SKLOP1'!C959,""),"")))))</f>
        <v/>
      </c>
      <c r="D959" s="17" t="str">
        <f>IF(IFERROR(VLOOKUP(B959,'[1]Vmesna vrtilna_SKLOP1'!B:J,6,0),"")=0,"",IFERROR(VLOOKUP(B959,'[1]Vmesna vrtilna_SKLOP1'!B:J,6,0),""))</f>
        <v/>
      </c>
      <c r="E959" s="16" t="str">
        <f>IF(IF('[1]Vmesna vrtilna_SKLOP1'!E959&lt;&gt;"",'[1]Vmesna vrtilna_SKLOP1'!D959,"")=0,"",IF('[1]Vmesna vrtilna_SKLOP1'!E959&lt;&gt;"",'[1]Vmesna vrtilna_SKLOP1'!D959,""))</f>
        <v/>
      </c>
      <c r="F959" s="18" t="str">
        <f>IF('[1]Vmesna vrtilna_SKLOP1'!E959&lt;&gt;"",'[1]Vmesna vrtilna_SKLOP1'!E959,"")</f>
        <v>Enokrilno okno (tip: O1); dim. ŠxV: 1,01x1,78m; Material: PVC ; steklo 6/16Ar/4; Rw,st.=36 (Rw,st.+Ctr ≥ 31 dB)</v>
      </c>
      <c r="G959" s="15" t="str">
        <f>IF('[1]Vmesna vrtilna_SKLOP1'!E959&lt;&gt;"",'[1]Vmesna vrtilna_SKLOP1'!F959,"")</f>
        <v>[kos]</v>
      </c>
      <c r="H959" s="19">
        <f>IF('[1]Vmesna vrtilna_SKLOP1'!F959&lt;&gt;"",'[1]Vmesna vrtilna_SKLOP1'!I959,"")</f>
        <v>3</v>
      </c>
      <c r="I959" s="20" t="str">
        <f>IF(I958="Skupaj:","DDV (22%):",IF(I958="DDV (22%):","Skupaj z DDV:",IF(AND('[1]Vmesna vrtilna_SKLOP1'!C959&lt;&gt;"",'[1]Vmesna vrtilna_SKLOP1'!E959=""),"Skupaj:","")))</f>
        <v/>
      </c>
      <c r="J959" s="21">
        <f t="shared" si="29"/>
        <v>0</v>
      </c>
      <c r="K959" s="21">
        <f>IF(I959="Skupaj z DDV:",SUM(K957,K958),IF(I959="DDV (22%):",K958*0.22,IF(AND('[1]Vmesna vrtilna_SKLOP1'!C959&lt;&gt;"",'[1]Vmesna vrtilna_SKLOP1'!D959=""),'[1]Vmesna vrtilna_SKLOP1'!J959,IF(F959&lt;&gt;"",IF('[1]Vmesna vrtilna_SKLOP1'!J959&lt;&gt;"",'[1]Vmesna vrtilna_SKLOP1'!J959,""),""))))</f>
        <v>920.59332288587996</v>
      </c>
      <c r="L959" s="22">
        <f>IF(I958="Skupaj:","DDV (22%):",IF(I958="DDV (22%):","Skupaj z DDV:",IF(AND('[1]Vmesna vrtilna_SKLOP1'!C959&lt;&gt;"",'[1]Vmesna vrtilna_SKLOP1'!E959=""),"Skupaj:",IF(AND('[1]Vmesna vrtilna_SKLOP1'!C959&lt;&gt;"",'[1]Vmesna vrtilna_SKLOP1'!D959=""),'[1]Vmesna vrtilna_SKLOP1'!J959,IF(F959&lt;&gt;"",IF('[1]Vmesna vrtilna_SKLOP1'!J959&lt;&gt;"",'[1]Vmesna vrtilna_SKLOP1'!J959,""),"")))))</f>
        <v>920.59332288587996</v>
      </c>
      <c r="M959" s="22">
        <f t="shared" si="28"/>
        <v>0</v>
      </c>
      <c r="N959" s="22" t="str">
        <f>IF(IFERROR(VLOOKUP(B959,'[1]Vmesna vrtilna_SKLOP1'!B:J,7,0),"")=0,"",IFERROR(VLOOKUP(B959,'[1]Vmesna vrtilna_SKLOP1'!B:J,7,0),""))</f>
        <v/>
      </c>
      <c r="O959" s="22"/>
    </row>
    <row r="960" spans="2:15" ht="15" customHeight="1" x14ac:dyDescent="0.3">
      <c r="B960" s="15" t="str">
        <f>IF(AND('[1]Vmesna vrtilna_SKLOP1'!B960&lt;&gt;"",'[1]Vmesna vrtilna_SKLOP1'!C960&lt;&gt;""),IF('[1]Vmesna vrtilna_SKLOP1'!B960&lt;&gt;"",'[1]Vmesna vrtilna_SKLOP1'!B960,""),"")</f>
        <v/>
      </c>
      <c r="C960" s="16" t="str">
        <f>IF(OR(C959="Posebna oblika",C959="Kulturno zaščiten objekt",C959="Kulturno zaščiten objekt, Posebna oblika"),"Glej zavihek POSEBNI POGOJI",IF(SUM(N959:Q959)=1,"Posebna oblika",IF(SUM(N959:Q959)=10,"Kulturno zaščiten objekt",IF(SUM(N959:Q959)=11,"Kulturno zaščiten objekt, Posebna oblika",IF(AND('[1]Vmesna vrtilna_SKLOP1'!C960&lt;&gt;"",'[1]Vmesna vrtilna_SKLOP1'!D960&lt;&gt;""),IF('[1]Vmesna vrtilna_SKLOP1'!C960&lt;&gt;"",'[1]Vmesna vrtilna_SKLOP1'!C960,""),"")))))</f>
        <v/>
      </c>
      <c r="D960" s="17" t="str">
        <f>IF(IFERROR(VLOOKUP(B960,'[1]Vmesna vrtilna_SKLOP1'!B:J,6,0),"")=0,"",IFERROR(VLOOKUP(B960,'[1]Vmesna vrtilna_SKLOP1'!B:J,6,0),""))</f>
        <v/>
      </c>
      <c r="E960" s="16" t="str">
        <f>IF(IF('[1]Vmesna vrtilna_SKLOP1'!E960&lt;&gt;"",'[1]Vmesna vrtilna_SKLOP1'!D960,"")=0,"",IF('[1]Vmesna vrtilna_SKLOP1'!E960&lt;&gt;"",'[1]Vmesna vrtilna_SKLOP1'!D960,""))</f>
        <v/>
      </c>
      <c r="F960" s="18" t="str">
        <f>IF('[1]Vmesna vrtilna_SKLOP1'!E960&lt;&gt;"",'[1]Vmesna vrtilna_SKLOP1'!E960,"")</f>
        <v>Enokrilno okno (tip: O1); dim. ŠxV: 0,96x1,41m; Material: PVC, profil&gt;80mm ; steklo 8/16Ar/4; Rw,st.=37 (Rw,st.+Ctr ≥ 32 dB)</v>
      </c>
      <c r="G960" s="15" t="str">
        <f>IF('[1]Vmesna vrtilna_SKLOP1'!E960&lt;&gt;"",'[1]Vmesna vrtilna_SKLOP1'!F960,"")</f>
        <v>[kos]</v>
      </c>
      <c r="H960" s="19">
        <f>IF('[1]Vmesna vrtilna_SKLOP1'!F960&lt;&gt;"",'[1]Vmesna vrtilna_SKLOP1'!I960,"")</f>
        <v>1</v>
      </c>
      <c r="I960" s="20" t="str">
        <f>IF(I959="Skupaj:","DDV (22%):",IF(I959="DDV (22%):","Skupaj z DDV:",IF(AND('[1]Vmesna vrtilna_SKLOP1'!C960&lt;&gt;"",'[1]Vmesna vrtilna_SKLOP1'!E960=""),"Skupaj:","")))</f>
        <v/>
      </c>
      <c r="J960" s="21">
        <f t="shared" si="29"/>
        <v>0</v>
      </c>
      <c r="K960" s="21">
        <f>IF(I960="Skupaj z DDV:",SUM(K958,K959),IF(I960="DDV (22%):",K959*0.22,IF(AND('[1]Vmesna vrtilna_SKLOP1'!C960&lt;&gt;"",'[1]Vmesna vrtilna_SKLOP1'!D960=""),'[1]Vmesna vrtilna_SKLOP1'!J960,IF(F960&lt;&gt;"",IF('[1]Vmesna vrtilna_SKLOP1'!J960&lt;&gt;"",'[1]Vmesna vrtilna_SKLOP1'!J960,""),""))))</f>
        <v>328.72971219148798</v>
      </c>
      <c r="L960" s="22">
        <f>IF(I959="Skupaj:","DDV (22%):",IF(I959="DDV (22%):","Skupaj z DDV:",IF(AND('[1]Vmesna vrtilna_SKLOP1'!C960&lt;&gt;"",'[1]Vmesna vrtilna_SKLOP1'!E960=""),"Skupaj:",IF(AND('[1]Vmesna vrtilna_SKLOP1'!C960&lt;&gt;"",'[1]Vmesna vrtilna_SKLOP1'!D960=""),'[1]Vmesna vrtilna_SKLOP1'!J960,IF(F960&lt;&gt;"",IF('[1]Vmesna vrtilna_SKLOP1'!J960&lt;&gt;"",'[1]Vmesna vrtilna_SKLOP1'!J960,""),"")))))</f>
        <v>328.72971219148798</v>
      </c>
      <c r="M960" s="22">
        <f t="shared" si="28"/>
        <v>0</v>
      </c>
      <c r="N960" s="22" t="str">
        <f>IF(IFERROR(VLOOKUP(B960,'[1]Vmesna vrtilna_SKLOP1'!B:J,7,0),"")=0,"",IFERROR(VLOOKUP(B960,'[1]Vmesna vrtilna_SKLOP1'!B:J,7,0),""))</f>
        <v/>
      </c>
      <c r="O960" s="22"/>
    </row>
    <row r="961" spans="2:15" ht="15" customHeight="1" x14ac:dyDescent="0.3">
      <c r="B961" s="15" t="str">
        <f>IF(AND('[1]Vmesna vrtilna_SKLOP1'!B961&lt;&gt;"",'[1]Vmesna vrtilna_SKLOP1'!C961&lt;&gt;""),IF('[1]Vmesna vrtilna_SKLOP1'!B961&lt;&gt;"",'[1]Vmesna vrtilna_SKLOP1'!B961,""),"")</f>
        <v/>
      </c>
      <c r="C961" s="16" t="str">
        <f>IF(OR(C960="Posebna oblika",C960="Kulturno zaščiten objekt",C960="Kulturno zaščiten objekt, Posebna oblika"),"Glej zavihek POSEBNI POGOJI",IF(SUM(N960:Q960)=1,"Posebna oblika",IF(SUM(N960:Q960)=10,"Kulturno zaščiten objekt",IF(SUM(N960:Q960)=11,"Kulturno zaščiten objekt, Posebna oblika",IF(AND('[1]Vmesna vrtilna_SKLOP1'!C961&lt;&gt;"",'[1]Vmesna vrtilna_SKLOP1'!D961&lt;&gt;""),IF('[1]Vmesna vrtilna_SKLOP1'!C961&lt;&gt;"",'[1]Vmesna vrtilna_SKLOP1'!C961,""),"")))))</f>
        <v/>
      </c>
      <c r="D961" s="17" t="str">
        <f>IF(IFERROR(VLOOKUP(B961,'[1]Vmesna vrtilna_SKLOP1'!B:J,6,0),"")=0,"",IFERROR(VLOOKUP(B961,'[1]Vmesna vrtilna_SKLOP1'!B:J,6,0),""))</f>
        <v/>
      </c>
      <c r="E961" s="16" t="str">
        <f>IF(IF('[1]Vmesna vrtilna_SKLOP1'!E961&lt;&gt;"",'[1]Vmesna vrtilna_SKLOP1'!D961,"")=0,"",IF('[1]Vmesna vrtilna_SKLOP1'!E961&lt;&gt;"",'[1]Vmesna vrtilna_SKLOP1'!D961,""))</f>
        <v/>
      </c>
      <c r="F961" s="18" t="str">
        <f>IF('[1]Vmesna vrtilna_SKLOP1'!E961&lt;&gt;"",'[1]Vmesna vrtilna_SKLOP1'!E961,"")</f>
        <v>Enokrilno okno (tip: O1); dim. ŠxV: 0,96x1,41m; Material: PVC ; steklo 6/16Ar/4; Rw,st.=36 (Rw,st.+Ctr ≥ 31 dB)</v>
      </c>
      <c r="G961" s="15" t="str">
        <f>IF('[1]Vmesna vrtilna_SKLOP1'!E961&lt;&gt;"",'[1]Vmesna vrtilna_SKLOP1'!F961,"")</f>
        <v>[kos]</v>
      </c>
      <c r="H961" s="19">
        <f>IF('[1]Vmesna vrtilna_SKLOP1'!F961&lt;&gt;"",'[1]Vmesna vrtilna_SKLOP1'!I961,"")</f>
        <v>2</v>
      </c>
      <c r="I961" s="20" t="str">
        <f>IF(I960="Skupaj:","DDV (22%):",IF(I960="DDV (22%):","Skupaj z DDV:",IF(AND('[1]Vmesna vrtilna_SKLOP1'!C961&lt;&gt;"",'[1]Vmesna vrtilna_SKLOP1'!E961=""),"Skupaj:","")))</f>
        <v/>
      </c>
      <c r="J961" s="21">
        <f t="shared" si="29"/>
        <v>0</v>
      </c>
      <c r="K961" s="21">
        <f>IF(I961="Skupaj z DDV:",SUM(K959,K960),IF(I961="DDV (22%):",K960*0.22,IF(AND('[1]Vmesna vrtilna_SKLOP1'!C961&lt;&gt;"",'[1]Vmesna vrtilna_SKLOP1'!D961=""),'[1]Vmesna vrtilna_SKLOP1'!J961,IF(F961&lt;&gt;"",IF('[1]Vmesna vrtilna_SKLOP1'!J961&lt;&gt;"",'[1]Vmesna vrtilna_SKLOP1'!J961,""),""))))</f>
        <v>531.72989365247997</v>
      </c>
      <c r="L961" s="22">
        <f>IF(I960="Skupaj:","DDV (22%):",IF(I960="DDV (22%):","Skupaj z DDV:",IF(AND('[1]Vmesna vrtilna_SKLOP1'!C961&lt;&gt;"",'[1]Vmesna vrtilna_SKLOP1'!E961=""),"Skupaj:",IF(AND('[1]Vmesna vrtilna_SKLOP1'!C961&lt;&gt;"",'[1]Vmesna vrtilna_SKLOP1'!D961=""),'[1]Vmesna vrtilna_SKLOP1'!J961,IF(F961&lt;&gt;"",IF('[1]Vmesna vrtilna_SKLOP1'!J961&lt;&gt;"",'[1]Vmesna vrtilna_SKLOP1'!J961,""),"")))))</f>
        <v>531.72989365247997</v>
      </c>
      <c r="M961" s="22">
        <f t="shared" si="28"/>
        <v>0</v>
      </c>
      <c r="N961" s="22" t="str">
        <f>IF(IFERROR(VLOOKUP(B961,'[1]Vmesna vrtilna_SKLOP1'!B:J,7,0),"")=0,"",IFERROR(VLOOKUP(B961,'[1]Vmesna vrtilna_SKLOP1'!B:J,7,0),""))</f>
        <v/>
      </c>
      <c r="O961" s="22"/>
    </row>
    <row r="962" spans="2:15" ht="15" customHeight="1" x14ac:dyDescent="0.3">
      <c r="B962" s="15" t="str">
        <f>IF(AND('[1]Vmesna vrtilna_SKLOP1'!B962&lt;&gt;"",'[1]Vmesna vrtilna_SKLOP1'!C962&lt;&gt;""),IF('[1]Vmesna vrtilna_SKLOP1'!B962&lt;&gt;"",'[1]Vmesna vrtilna_SKLOP1'!B962,""),"")</f>
        <v/>
      </c>
      <c r="C962" s="16" t="str">
        <f>IF(OR(C961="Posebna oblika",C961="Kulturno zaščiten objekt",C961="Kulturno zaščiten objekt, Posebna oblika"),"Glej zavihek POSEBNI POGOJI",IF(SUM(N961:Q961)=1,"Posebna oblika",IF(SUM(N961:Q961)=10,"Kulturno zaščiten objekt",IF(SUM(N961:Q961)=11,"Kulturno zaščiten objekt, Posebna oblika",IF(AND('[1]Vmesna vrtilna_SKLOP1'!C962&lt;&gt;"",'[1]Vmesna vrtilna_SKLOP1'!D962&lt;&gt;""),IF('[1]Vmesna vrtilna_SKLOP1'!C962&lt;&gt;"",'[1]Vmesna vrtilna_SKLOP1'!C962,""),"")))))</f>
        <v/>
      </c>
      <c r="D962" s="17" t="str">
        <f>IF(IFERROR(VLOOKUP(B962,'[1]Vmesna vrtilna_SKLOP1'!B:J,6,0),"")=0,"",IFERROR(VLOOKUP(B962,'[1]Vmesna vrtilna_SKLOP1'!B:J,6,0),""))</f>
        <v/>
      </c>
      <c r="E962" s="16" t="str">
        <f>IF(IF('[1]Vmesna vrtilna_SKLOP1'!E962&lt;&gt;"",'[1]Vmesna vrtilna_SKLOP1'!D962,"")=0,"",IF('[1]Vmesna vrtilna_SKLOP1'!E962&lt;&gt;"",'[1]Vmesna vrtilna_SKLOP1'!D962,""))</f>
        <v/>
      </c>
      <c r="F962" s="18" t="str">
        <f>IF('[1]Vmesna vrtilna_SKLOP1'!E962&lt;&gt;"",'[1]Vmesna vrtilna_SKLOP1'!E962,"")</f>
        <v>Enokrilno okno (tip: O1); dim. ŠxV: 0,98x1,78m; Material: PVC ; steklo 6/16Ar/4; Rw,st.=36 (Rw,st.+Ctr ≥ 31 dB)</v>
      </c>
      <c r="G962" s="15" t="str">
        <f>IF('[1]Vmesna vrtilna_SKLOP1'!E962&lt;&gt;"",'[1]Vmesna vrtilna_SKLOP1'!F962,"")</f>
        <v>[kos]</v>
      </c>
      <c r="H962" s="19">
        <f>IF('[1]Vmesna vrtilna_SKLOP1'!F962&lt;&gt;"",'[1]Vmesna vrtilna_SKLOP1'!I962,"")</f>
        <v>4</v>
      </c>
      <c r="I962" s="20" t="str">
        <f>IF(I961="Skupaj:","DDV (22%):",IF(I961="DDV (22%):","Skupaj z DDV:",IF(AND('[1]Vmesna vrtilna_SKLOP1'!C962&lt;&gt;"",'[1]Vmesna vrtilna_SKLOP1'!E962=""),"Skupaj:","")))</f>
        <v/>
      </c>
      <c r="J962" s="21">
        <f t="shared" si="29"/>
        <v>0</v>
      </c>
      <c r="K962" s="21">
        <f>IF(I962="Skupaj z DDV:",SUM(K960,K961),IF(I962="DDV (22%):",K961*0.22,IF(AND('[1]Vmesna vrtilna_SKLOP1'!C962&lt;&gt;"",'[1]Vmesna vrtilna_SKLOP1'!D962=""),'[1]Vmesna vrtilna_SKLOP1'!J962,IF(F962&lt;&gt;"",IF('[1]Vmesna vrtilna_SKLOP1'!J962&lt;&gt;"",'[1]Vmesna vrtilna_SKLOP1'!J962,""),""))))</f>
        <v>1209.09744438336</v>
      </c>
      <c r="L962" s="22">
        <f>IF(I961="Skupaj:","DDV (22%):",IF(I961="DDV (22%):","Skupaj z DDV:",IF(AND('[1]Vmesna vrtilna_SKLOP1'!C962&lt;&gt;"",'[1]Vmesna vrtilna_SKLOP1'!E962=""),"Skupaj:",IF(AND('[1]Vmesna vrtilna_SKLOP1'!C962&lt;&gt;"",'[1]Vmesna vrtilna_SKLOP1'!D962=""),'[1]Vmesna vrtilna_SKLOP1'!J962,IF(F962&lt;&gt;"",IF('[1]Vmesna vrtilna_SKLOP1'!J962&lt;&gt;"",'[1]Vmesna vrtilna_SKLOP1'!J962,""),"")))))</f>
        <v>1209.09744438336</v>
      </c>
      <c r="M962" s="22">
        <f t="shared" si="28"/>
        <v>0</v>
      </c>
      <c r="N962" s="22" t="str">
        <f>IF(IFERROR(VLOOKUP(B962,'[1]Vmesna vrtilna_SKLOP1'!B:J,7,0),"")=0,"",IFERROR(VLOOKUP(B962,'[1]Vmesna vrtilna_SKLOP1'!B:J,7,0),""))</f>
        <v/>
      </c>
      <c r="O962" s="22"/>
    </row>
    <row r="963" spans="2:15" ht="15" customHeight="1" x14ac:dyDescent="0.3">
      <c r="B963" s="15" t="str">
        <f>IF(AND('[1]Vmesna vrtilna_SKLOP1'!B963&lt;&gt;"",'[1]Vmesna vrtilna_SKLOP1'!C963&lt;&gt;""),IF('[1]Vmesna vrtilna_SKLOP1'!B963&lt;&gt;"",'[1]Vmesna vrtilna_SKLOP1'!B963,""),"")</f>
        <v/>
      </c>
      <c r="C963" s="16" t="str">
        <f>IF(OR(C962="Posebna oblika",C962="Kulturno zaščiten objekt",C962="Kulturno zaščiten objekt, Posebna oblika"),"Glej zavihek POSEBNI POGOJI",IF(SUM(N962:Q962)=1,"Posebna oblika",IF(SUM(N962:Q962)=10,"Kulturno zaščiten objekt",IF(SUM(N962:Q962)=11,"Kulturno zaščiten objekt, Posebna oblika",IF(AND('[1]Vmesna vrtilna_SKLOP1'!C963&lt;&gt;"",'[1]Vmesna vrtilna_SKLOP1'!D963&lt;&gt;""),IF('[1]Vmesna vrtilna_SKLOP1'!C963&lt;&gt;"",'[1]Vmesna vrtilna_SKLOP1'!C963,""),"")))))</f>
        <v/>
      </c>
      <c r="D963" s="17" t="str">
        <f>IF(IFERROR(VLOOKUP(B963,'[1]Vmesna vrtilna_SKLOP1'!B:J,6,0),"")=0,"",IFERROR(VLOOKUP(B963,'[1]Vmesna vrtilna_SKLOP1'!B:J,6,0),""))</f>
        <v/>
      </c>
      <c r="E963" s="16" t="str">
        <f>IF(IF('[1]Vmesna vrtilna_SKLOP1'!E963&lt;&gt;"",'[1]Vmesna vrtilna_SKLOP1'!D963,"")=0,"",IF('[1]Vmesna vrtilna_SKLOP1'!E963&lt;&gt;"",'[1]Vmesna vrtilna_SKLOP1'!D963,""))</f>
        <v/>
      </c>
      <c r="F963" s="18" t="str">
        <f>IF('[1]Vmesna vrtilna_SKLOP1'!E963&lt;&gt;"",'[1]Vmesna vrtilna_SKLOP1'!E963,"")</f>
        <v/>
      </c>
      <c r="G963" s="15" t="str">
        <f>IF('[1]Vmesna vrtilna_SKLOP1'!E963&lt;&gt;"",'[1]Vmesna vrtilna_SKLOP1'!F963,"")</f>
        <v/>
      </c>
      <c r="H963" s="19" t="str">
        <f>IF('[1]Vmesna vrtilna_SKLOP1'!F963&lt;&gt;"",'[1]Vmesna vrtilna_SKLOP1'!I963,"")</f>
        <v/>
      </c>
      <c r="I963" s="20" t="str">
        <f>IF(I962="Skupaj:","DDV (22%):",IF(I962="DDV (22%):","Skupaj z DDV:",IF(AND('[1]Vmesna vrtilna_SKLOP1'!C963&lt;&gt;"",'[1]Vmesna vrtilna_SKLOP1'!E963=""),"Skupaj:","")))</f>
        <v/>
      </c>
      <c r="J963" s="21" t="str">
        <f t="shared" si="29"/>
        <v/>
      </c>
      <c r="K963" s="21" t="str">
        <f>IF(I963="Skupaj z DDV:",SUM(K961,K962),IF(I963="DDV (22%):",K962*0.22,IF(AND('[1]Vmesna vrtilna_SKLOP1'!C963&lt;&gt;"",'[1]Vmesna vrtilna_SKLOP1'!D963=""),'[1]Vmesna vrtilna_SKLOP1'!J963,IF(F963&lt;&gt;"",IF('[1]Vmesna vrtilna_SKLOP1'!J963&lt;&gt;"",'[1]Vmesna vrtilna_SKLOP1'!J963,""),""))))</f>
        <v/>
      </c>
      <c r="L963" s="22" t="str">
        <f>IF(I962="Skupaj:","DDV (22%):",IF(I962="DDV (22%):","Skupaj z DDV:",IF(AND('[1]Vmesna vrtilna_SKLOP1'!C963&lt;&gt;"",'[1]Vmesna vrtilna_SKLOP1'!E963=""),"Skupaj:",IF(AND('[1]Vmesna vrtilna_SKLOP1'!C963&lt;&gt;"",'[1]Vmesna vrtilna_SKLOP1'!D963=""),'[1]Vmesna vrtilna_SKLOP1'!J963,IF(F963&lt;&gt;"",IF('[1]Vmesna vrtilna_SKLOP1'!J963&lt;&gt;"",'[1]Vmesna vrtilna_SKLOP1'!J963,""),"")))))</f>
        <v/>
      </c>
      <c r="M963" s="22">
        <f t="shared" ref="M963:M1026" si="30">IF(AND(B963&gt;0,B963&lt;100000),J963,IF(OR(I963="Skupaj:",I963="DDV (22%):",I963="Skupaj z DDV:"),M962,SUM(M962,J963)))</f>
        <v>0</v>
      </c>
      <c r="N963" s="22" t="str">
        <f>IF(IFERROR(VLOOKUP(B963,'[1]Vmesna vrtilna_SKLOP1'!B:J,7,0),"")=0,"",IFERROR(VLOOKUP(B963,'[1]Vmesna vrtilna_SKLOP1'!B:J,7,0),""))</f>
        <v/>
      </c>
      <c r="O963" s="22"/>
    </row>
    <row r="964" spans="2:15" ht="15" customHeight="1" x14ac:dyDescent="0.3">
      <c r="B964" s="15" t="str">
        <f>IF(AND('[1]Vmesna vrtilna_SKLOP1'!B964&lt;&gt;"",'[1]Vmesna vrtilna_SKLOP1'!C964&lt;&gt;""),IF('[1]Vmesna vrtilna_SKLOP1'!B964&lt;&gt;"",'[1]Vmesna vrtilna_SKLOP1'!B964,""),"")</f>
        <v/>
      </c>
      <c r="C964" s="16" t="str">
        <f>IF(OR(C963="Posebna oblika",C963="Kulturno zaščiten objekt",C963="Kulturno zaščiten objekt, Posebna oblika"),"Glej zavihek POSEBNI POGOJI",IF(SUM(N963:Q963)=1,"Posebna oblika",IF(SUM(N963:Q963)=10,"Kulturno zaščiten objekt",IF(SUM(N963:Q963)=11,"Kulturno zaščiten objekt, Posebna oblika",IF(AND('[1]Vmesna vrtilna_SKLOP1'!C964&lt;&gt;"",'[1]Vmesna vrtilna_SKLOP1'!D964&lt;&gt;""),IF('[1]Vmesna vrtilna_SKLOP1'!C964&lt;&gt;"",'[1]Vmesna vrtilna_SKLOP1'!C964,""),"")))))</f>
        <v/>
      </c>
      <c r="D964" s="17" t="str">
        <f>IF(IFERROR(VLOOKUP(B964,'[1]Vmesna vrtilna_SKLOP1'!B:J,6,0),"")=0,"",IFERROR(VLOOKUP(B964,'[1]Vmesna vrtilna_SKLOP1'!B:J,6,0),""))</f>
        <v/>
      </c>
      <c r="E964" s="16" t="str">
        <f>IF(IF('[1]Vmesna vrtilna_SKLOP1'!E964&lt;&gt;"",'[1]Vmesna vrtilna_SKLOP1'!D964,"")=0,"",IF('[1]Vmesna vrtilna_SKLOP1'!E964&lt;&gt;"",'[1]Vmesna vrtilna_SKLOP1'!D964,""))</f>
        <v>Senčila</v>
      </c>
      <c r="F964" s="18" t="str">
        <f>IF('[1]Vmesna vrtilna_SKLOP1'!E964&lt;&gt;"",'[1]Vmesna vrtilna_SKLOP1'!E964,"")</f>
        <v>Rolo - Plise, Dim. ŠxV: 1,02x1,78m</v>
      </c>
      <c r="G964" s="15" t="str">
        <f>IF('[1]Vmesna vrtilna_SKLOP1'!E964&lt;&gt;"",'[1]Vmesna vrtilna_SKLOP1'!F964,"")</f>
        <v>[kos]</v>
      </c>
      <c r="H964" s="19">
        <f>IF('[1]Vmesna vrtilna_SKLOP1'!F964&lt;&gt;"",'[1]Vmesna vrtilna_SKLOP1'!I964,"")</f>
        <v>2</v>
      </c>
      <c r="I964" s="20" t="str">
        <f>IF(I963="Skupaj:","DDV (22%):",IF(I963="DDV (22%):","Skupaj z DDV:",IF(AND('[1]Vmesna vrtilna_SKLOP1'!C964&lt;&gt;"",'[1]Vmesna vrtilna_SKLOP1'!E964=""),"Skupaj:","")))</f>
        <v/>
      </c>
      <c r="J964" s="21">
        <f t="shared" ref="J964:J1027" si="31">IFERROR(IF(I964="Skupaj:",M964,IF(I964="Skupaj z DDV:",SUM(J962,J963),IF(I964="DDV (22%):",J963*0.22,IF(F964&lt;&gt;"",H964*I964,"")))),0)</f>
        <v>0</v>
      </c>
      <c r="K964" s="21">
        <f>IF(I964="Skupaj z DDV:",SUM(K962,K963),IF(I964="DDV (22%):",K963*0.22,IF(AND('[1]Vmesna vrtilna_SKLOP1'!C964&lt;&gt;"",'[1]Vmesna vrtilna_SKLOP1'!D964=""),'[1]Vmesna vrtilna_SKLOP1'!J964,IF(F964&lt;&gt;"",IF('[1]Vmesna vrtilna_SKLOP1'!J964&lt;&gt;"",'[1]Vmesna vrtilna_SKLOP1'!J964,""),""))))</f>
        <v>435.74400000000003</v>
      </c>
      <c r="L964" s="22">
        <f>IF(I963="Skupaj:","DDV (22%):",IF(I963="DDV (22%):","Skupaj z DDV:",IF(AND('[1]Vmesna vrtilna_SKLOP1'!C964&lt;&gt;"",'[1]Vmesna vrtilna_SKLOP1'!E964=""),"Skupaj:",IF(AND('[1]Vmesna vrtilna_SKLOP1'!C964&lt;&gt;"",'[1]Vmesna vrtilna_SKLOP1'!D964=""),'[1]Vmesna vrtilna_SKLOP1'!J964,IF(F964&lt;&gt;"",IF('[1]Vmesna vrtilna_SKLOP1'!J964&lt;&gt;"",'[1]Vmesna vrtilna_SKLOP1'!J964,""),"")))))</f>
        <v>435.74400000000003</v>
      </c>
      <c r="M964" s="22">
        <f t="shared" si="30"/>
        <v>0</v>
      </c>
      <c r="N964" s="22" t="str">
        <f>IF(IFERROR(VLOOKUP(B964,'[1]Vmesna vrtilna_SKLOP1'!B:J,7,0),"")=0,"",IFERROR(VLOOKUP(B964,'[1]Vmesna vrtilna_SKLOP1'!B:J,7,0),""))</f>
        <v/>
      </c>
      <c r="O964" s="22"/>
    </row>
    <row r="965" spans="2:15" ht="15" customHeight="1" x14ac:dyDescent="0.3">
      <c r="B965" s="15" t="str">
        <f>IF(AND('[1]Vmesna vrtilna_SKLOP1'!B965&lt;&gt;"",'[1]Vmesna vrtilna_SKLOP1'!C965&lt;&gt;""),IF('[1]Vmesna vrtilna_SKLOP1'!B965&lt;&gt;"",'[1]Vmesna vrtilna_SKLOP1'!B965,""),"")</f>
        <v/>
      </c>
      <c r="C965" s="16" t="str">
        <f>IF(OR(C964="Posebna oblika",C964="Kulturno zaščiten objekt",C964="Kulturno zaščiten objekt, Posebna oblika"),"Glej zavihek POSEBNI POGOJI",IF(SUM(N964:Q964)=1,"Posebna oblika",IF(SUM(N964:Q964)=10,"Kulturno zaščiten objekt",IF(SUM(N964:Q964)=11,"Kulturno zaščiten objekt, Posebna oblika",IF(AND('[1]Vmesna vrtilna_SKLOP1'!C965&lt;&gt;"",'[1]Vmesna vrtilna_SKLOP1'!D965&lt;&gt;""),IF('[1]Vmesna vrtilna_SKLOP1'!C965&lt;&gt;"",'[1]Vmesna vrtilna_SKLOP1'!C965,""),"")))))</f>
        <v/>
      </c>
      <c r="D965" s="17" t="str">
        <f>IF(IFERROR(VLOOKUP(B965,'[1]Vmesna vrtilna_SKLOP1'!B:J,6,0),"")=0,"",IFERROR(VLOOKUP(B965,'[1]Vmesna vrtilna_SKLOP1'!B:J,6,0),""))</f>
        <v/>
      </c>
      <c r="E965" s="16" t="str">
        <f>IF(IF('[1]Vmesna vrtilna_SKLOP1'!E965&lt;&gt;"",'[1]Vmesna vrtilna_SKLOP1'!D965,"")=0,"",IF('[1]Vmesna vrtilna_SKLOP1'!E965&lt;&gt;"",'[1]Vmesna vrtilna_SKLOP1'!D965,""))</f>
        <v/>
      </c>
      <c r="F965" s="18" t="str">
        <f>IF('[1]Vmesna vrtilna_SKLOP1'!E965&lt;&gt;"",'[1]Vmesna vrtilna_SKLOP1'!E965,"")</f>
        <v>Rolo - Plise, Dim. ŠxV: 1,01x1,78m</v>
      </c>
      <c r="G965" s="15" t="str">
        <f>IF('[1]Vmesna vrtilna_SKLOP1'!E965&lt;&gt;"",'[1]Vmesna vrtilna_SKLOP1'!F965,"")</f>
        <v>[kos]</v>
      </c>
      <c r="H965" s="19">
        <f>IF('[1]Vmesna vrtilna_SKLOP1'!F965&lt;&gt;"",'[1]Vmesna vrtilna_SKLOP1'!I965,"")</f>
        <v>3</v>
      </c>
      <c r="I965" s="20" t="str">
        <f>IF(I964="Skupaj:","DDV (22%):",IF(I964="DDV (22%):","Skupaj z DDV:",IF(AND('[1]Vmesna vrtilna_SKLOP1'!C965&lt;&gt;"",'[1]Vmesna vrtilna_SKLOP1'!E965=""),"Skupaj:","")))</f>
        <v/>
      </c>
      <c r="J965" s="21">
        <f t="shared" si="31"/>
        <v>0</v>
      </c>
      <c r="K965" s="21">
        <f>IF(I965="Skupaj z DDV:",SUM(K963,K964),IF(I965="DDV (22%):",K964*0.22,IF(AND('[1]Vmesna vrtilna_SKLOP1'!C965&lt;&gt;"",'[1]Vmesna vrtilna_SKLOP1'!D965=""),'[1]Vmesna vrtilna_SKLOP1'!J965,IF(F965&lt;&gt;"",IF('[1]Vmesna vrtilna_SKLOP1'!J965&lt;&gt;"",'[1]Vmesna vrtilna_SKLOP1'!J965,""),""))))</f>
        <v>647.20800000000008</v>
      </c>
      <c r="L965" s="22">
        <f>IF(I964="Skupaj:","DDV (22%):",IF(I964="DDV (22%):","Skupaj z DDV:",IF(AND('[1]Vmesna vrtilna_SKLOP1'!C965&lt;&gt;"",'[1]Vmesna vrtilna_SKLOP1'!E965=""),"Skupaj:",IF(AND('[1]Vmesna vrtilna_SKLOP1'!C965&lt;&gt;"",'[1]Vmesna vrtilna_SKLOP1'!D965=""),'[1]Vmesna vrtilna_SKLOP1'!J965,IF(F965&lt;&gt;"",IF('[1]Vmesna vrtilna_SKLOP1'!J965&lt;&gt;"",'[1]Vmesna vrtilna_SKLOP1'!J965,""),"")))))</f>
        <v>647.20800000000008</v>
      </c>
      <c r="M965" s="22">
        <f t="shared" si="30"/>
        <v>0</v>
      </c>
      <c r="N965" s="22" t="str">
        <f>IF(IFERROR(VLOOKUP(B965,'[1]Vmesna vrtilna_SKLOP1'!B:J,7,0),"")=0,"",IFERROR(VLOOKUP(B965,'[1]Vmesna vrtilna_SKLOP1'!B:J,7,0),""))</f>
        <v/>
      </c>
      <c r="O965" s="22"/>
    </row>
    <row r="966" spans="2:15" ht="15" customHeight="1" x14ac:dyDescent="0.3">
      <c r="B966" s="15" t="str">
        <f>IF(AND('[1]Vmesna vrtilna_SKLOP1'!B966&lt;&gt;"",'[1]Vmesna vrtilna_SKLOP1'!C966&lt;&gt;""),IF('[1]Vmesna vrtilna_SKLOP1'!B966&lt;&gt;"",'[1]Vmesna vrtilna_SKLOP1'!B966,""),"")</f>
        <v/>
      </c>
      <c r="C966" s="16" t="str">
        <f>IF(OR(C965="Posebna oblika",C965="Kulturno zaščiten objekt",C965="Kulturno zaščiten objekt, Posebna oblika"),"Glej zavihek POSEBNI POGOJI",IF(SUM(N965:Q965)=1,"Posebna oblika",IF(SUM(N965:Q965)=10,"Kulturno zaščiten objekt",IF(SUM(N965:Q965)=11,"Kulturno zaščiten objekt, Posebna oblika",IF(AND('[1]Vmesna vrtilna_SKLOP1'!C966&lt;&gt;"",'[1]Vmesna vrtilna_SKLOP1'!D966&lt;&gt;""),IF('[1]Vmesna vrtilna_SKLOP1'!C966&lt;&gt;"",'[1]Vmesna vrtilna_SKLOP1'!C966,""),"")))))</f>
        <v/>
      </c>
      <c r="D966" s="17" t="str">
        <f>IF(IFERROR(VLOOKUP(B966,'[1]Vmesna vrtilna_SKLOP1'!B:J,6,0),"")=0,"",IFERROR(VLOOKUP(B966,'[1]Vmesna vrtilna_SKLOP1'!B:J,6,0),""))</f>
        <v/>
      </c>
      <c r="E966" s="16" t="str">
        <f>IF(IF('[1]Vmesna vrtilna_SKLOP1'!E966&lt;&gt;"",'[1]Vmesna vrtilna_SKLOP1'!D966,"")=0,"",IF('[1]Vmesna vrtilna_SKLOP1'!E966&lt;&gt;"",'[1]Vmesna vrtilna_SKLOP1'!D966,""))</f>
        <v/>
      </c>
      <c r="F966" s="18" t="str">
        <f>IF('[1]Vmesna vrtilna_SKLOP1'!E966&lt;&gt;"",'[1]Vmesna vrtilna_SKLOP1'!E966,"")</f>
        <v>Rolo - Plise, Dim. ŠxV: 0,96x1,41m</v>
      </c>
      <c r="G966" s="15" t="str">
        <f>IF('[1]Vmesna vrtilna_SKLOP1'!E966&lt;&gt;"",'[1]Vmesna vrtilna_SKLOP1'!F966,"")</f>
        <v>[kos]</v>
      </c>
      <c r="H966" s="19">
        <f>IF('[1]Vmesna vrtilna_SKLOP1'!F966&lt;&gt;"",'[1]Vmesna vrtilna_SKLOP1'!I966,"")</f>
        <v>3</v>
      </c>
      <c r="I966" s="20" t="str">
        <f>IF(I965="Skupaj:","DDV (22%):",IF(I965="DDV (22%):","Skupaj z DDV:",IF(AND('[1]Vmesna vrtilna_SKLOP1'!C966&lt;&gt;"",'[1]Vmesna vrtilna_SKLOP1'!E966=""),"Skupaj:","")))</f>
        <v/>
      </c>
      <c r="J966" s="21">
        <f t="shared" si="31"/>
        <v>0</v>
      </c>
      <c r="K966" s="21">
        <f>IF(I966="Skupaj z DDV:",SUM(K964,K965),IF(I966="DDV (22%):",K965*0.22,IF(AND('[1]Vmesna vrtilna_SKLOP1'!C966&lt;&gt;"",'[1]Vmesna vrtilna_SKLOP1'!D966=""),'[1]Vmesna vrtilna_SKLOP1'!J966,IF(F966&lt;&gt;"",IF('[1]Vmesna vrtilna_SKLOP1'!J966&lt;&gt;"",'[1]Vmesna vrtilna_SKLOP1'!J966,""),""))))</f>
        <v>487.29599999999994</v>
      </c>
      <c r="L966" s="22">
        <f>IF(I965="Skupaj:","DDV (22%):",IF(I965="DDV (22%):","Skupaj z DDV:",IF(AND('[1]Vmesna vrtilna_SKLOP1'!C966&lt;&gt;"",'[1]Vmesna vrtilna_SKLOP1'!E966=""),"Skupaj:",IF(AND('[1]Vmesna vrtilna_SKLOP1'!C966&lt;&gt;"",'[1]Vmesna vrtilna_SKLOP1'!D966=""),'[1]Vmesna vrtilna_SKLOP1'!J966,IF(F966&lt;&gt;"",IF('[1]Vmesna vrtilna_SKLOP1'!J966&lt;&gt;"",'[1]Vmesna vrtilna_SKLOP1'!J966,""),"")))))</f>
        <v>487.29599999999994</v>
      </c>
      <c r="M966" s="22">
        <f t="shared" si="30"/>
        <v>0</v>
      </c>
      <c r="N966" s="22" t="str">
        <f>IF(IFERROR(VLOOKUP(B966,'[1]Vmesna vrtilna_SKLOP1'!B:J,7,0),"")=0,"",IFERROR(VLOOKUP(B966,'[1]Vmesna vrtilna_SKLOP1'!B:J,7,0),""))</f>
        <v/>
      </c>
      <c r="O966" s="22"/>
    </row>
    <row r="967" spans="2:15" ht="15" customHeight="1" x14ac:dyDescent="0.3">
      <c r="B967" s="15" t="str">
        <f>IF(AND('[1]Vmesna vrtilna_SKLOP1'!B967&lt;&gt;"",'[1]Vmesna vrtilna_SKLOP1'!C967&lt;&gt;""),IF('[1]Vmesna vrtilna_SKLOP1'!B967&lt;&gt;"",'[1]Vmesna vrtilna_SKLOP1'!B967,""),"")</f>
        <v/>
      </c>
      <c r="C967" s="16" t="str">
        <f>IF(OR(C966="Posebna oblika",C966="Kulturno zaščiten objekt",C966="Kulturno zaščiten objekt, Posebna oblika"),"Glej zavihek POSEBNI POGOJI",IF(SUM(N966:Q966)=1,"Posebna oblika",IF(SUM(N966:Q966)=10,"Kulturno zaščiten objekt",IF(SUM(N966:Q966)=11,"Kulturno zaščiten objekt, Posebna oblika",IF(AND('[1]Vmesna vrtilna_SKLOP1'!C967&lt;&gt;"",'[1]Vmesna vrtilna_SKLOP1'!D967&lt;&gt;""),IF('[1]Vmesna vrtilna_SKLOP1'!C967&lt;&gt;"",'[1]Vmesna vrtilna_SKLOP1'!C967,""),"")))))</f>
        <v/>
      </c>
      <c r="D967" s="17" t="str">
        <f>IF(IFERROR(VLOOKUP(B967,'[1]Vmesna vrtilna_SKLOP1'!B:J,6,0),"")=0,"",IFERROR(VLOOKUP(B967,'[1]Vmesna vrtilna_SKLOP1'!B:J,6,0),""))</f>
        <v/>
      </c>
      <c r="E967" s="16" t="str">
        <f>IF(IF('[1]Vmesna vrtilna_SKLOP1'!E967&lt;&gt;"",'[1]Vmesna vrtilna_SKLOP1'!D967,"")=0,"",IF('[1]Vmesna vrtilna_SKLOP1'!E967&lt;&gt;"",'[1]Vmesna vrtilna_SKLOP1'!D967,""))</f>
        <v/>
      </c>
      <c r="F967" s="18" t="str">
        <f>IF('[1]Vmesna vrtilna_SKLOP1'!E967&lt;&gt;"",'[1]Vmesna vrtilna_SKLOP1'!E967,"")</f>
        <v>Notranje žaluzije - kovinske, Dim. ŠxV: 0,98x1,78m</v>
      </c>
      <c r="G967" s="15" t="str">
        <f>IF('[1]Vmesna vrtilna_SKLOP1'!E967&lt;&gt;"",'[1]Vmesna vrtilna_SKLOP1'!F967,"")</f>
        <v>[kos]</v>
      </c>
      <c r="H967" s="19">
        <f>IF('[1]Vmesna vrtilna_SKLOP1'!F967&lt;&gt;"",'[1]Vmesna vrtilna_SKLOP1'!I967,"")</f>
        <v>4</v>
      </c>
      <c r="I967" s="20" t="str">
        <f>IF(I966="Skupaj:","DDV (22%):",IF(I966="DDV (22%):","Skupaj z DDV:",IF(AND('[1]Vmesna vrtilna_SKLOP1'!C967&lt;&gt;"",'[1]Vmesna vrtilna_SKLOP1'!E967=""),"Skupaj:","")))</f>
        <v/>
      </c>
      <c r="J967" s="21">
        <f t="shared" si="31"/>
        <v>0</v>
      </c>
      <c r="K967" s="21">
        <f>IF(I967="Skupaj z DDV:",SUM(K965,K966),IF(I967="DDV (22%):",K966*0.22,IF(AND('[1]Vmesna vrtilna_SKLOP1'!C967&lt;&gt;"",'[1]Vmesna vrtilna_SKLOP1'!D967=""),'[1]Vmesna vrtilna_SKLOP1'!J967,IF(F967&lt;&gt;"",IF('[1]Vmesna vrtilna_SKLOP1'!J967&lt;&gt;"",'[1]Vmesna vrtilna_SKLOP1'!J967,""),""))))</f>
        <v>313.99200000000002</v>
      </c>
      <c r="L967" s="22">
        <f>IF(I966="Skupaj:","DDV (22%):",IF(I966="DDV (22%):","Skupaj z DDV:",IF(AND('[1]Vmesna vrtilna_SKLOP1'!C967&lt;&gt;"",'[1]Vmesna vrtilna_SKLOP1'!E967=""),"Skupaj:",IF(AND('[1]Vmesna vrtilna_SKLOP1'!C967&lt;&gt;"",'[1]Vmesna vrtilna_SKLOP1'!D967=""),'[1]Vmesna vrtilna_SKLOP1'!J967,IF(F967&lt;&gt;"",IF('[1]Vmesna vrtilna_SKLOP1'!J967&lt;&gt;"",'[1]Vmesna vrtilna_SKLOP1'!J967,""),"")))))</f>
        <v>313.99200000000002</v>
      </c>
      <c r="M967" s="22">
        <f t="shared" si="30"/>
        <v>0</v>
      </c>
      <c r="N967" s="22" t="str">
        <f>IF(IFERROR(VLOOKUP(B967,'[1]Vmesna vrtilna_SKLOP1'!B:J,7,0),"")=0,"",IFERROR(VLOOKUP(B967,'[1]Vmesna vrtilna_SKLOP1'!B:J,7,0),""))</f>
        <v/>
      </c>
      <c r="O967" s="22"/>
    </row>
    <row r="968" spans="2:15" ht="15" customHeight="1" x14ac:dyDescent="0.3">
      <c r="B968" s="15" t="str">
        <f>IF(AND('[1]Vmesna vrtilna_SKLOP1'!B968&lt;&gt;"",'[1]Vmesna vrtilna_SKLOP1'!C968&lt;&gt;""),IF('[1]Vmesna vrtilna_SKLOP1'!B968&lt;&gt;"",'[1]Vmesna vrtilna_SKLOP1'!B968,""),"")</f>
        <v/>
      </c>
      <c r="C968" s="16" t="str">
        <f>IF(OR(C967="Posebna oblika",C967="Kulturno zaščiten objekt",C967="Kulturno zaščiten objekt, Posebna oblika"),"Glej zavihek POSEBNI POGOJI",IF(SUM(N967:Q967)=1,"Posebna oblika",IF(SUM(N967:Q967)=10,"Kulturno zaščiten objekt",IF(SUM(N967:Q967)=11,"Kulturno zaščiten objekt, Posebna oblika",IF(AND('[1]Vmesna vrtilna_SKLOP1'!C968&lt;&gt;"",'[1]Vmesna vrtilna_SKLOP1'!D968&lt;&gt;""),IF('[1]Vmesna vrtilna_SKLOP1'!C968&lt;&gt;"",'[1]Vmesna vrtilna_SKLOP1'!C968,""),"")))))</f>
        <v/>
      </c>
      <c r="D968" s="17" t="str">
        <f>IF(IFERROR(VLOOKUP(B968,'[1]Vmesna vrtilna_SKLOP1'!B:J,6,0),"")=0,"",IFERROR(VLOOKUP(B968,'[1]Vmesna vrtilna_SKLOP1'!B:J,6,0),""))</f>
        <v/>
      </c>
      <c r="E968" s="16" t="str">
        <f>IF(IF('[1]Vmesna vrtilna_SKLOP1'!E968&lt;&gt;"",'[1]Vmesna vrtilna_SKLOP1'!D968,"")=0,"",IF('[1]Vmesna vrtilna_SKLOP1'!E968&lt;&gt;"",'[1]Vmesna vrtilna_SKLOP1'!D968,""))</f>
        <v/>
      </c>
      <c r="F968" s="18" t="str">
        <f>IF('[1]Vmesna vrtilna_SKLOP1'!E968&lt;&gt;"",'[1]Vmesna vrtilna_SKLOP1'!E968,"")</f>
        <v/>
      </c>
      <c r="G968" s="15" t="str">
        <f>IF('[1]Vmesna vrtilna_SKLOP1'!E968&lt;&gt;"",'[1]Vmesna vrtilna_SKLOP1'!F968,"")</f>
        <v/>
      </c>
      <c r="H968" s="19" t="str">
        <f>IF('[1]Vmesna vrtilna_SKLOP1'!F968&lt;&gt;"",'[1]Vmesna vrtilna_SKLOP1'!I968,"")</f>
        <v/>
      </c>
      <c r="I968" s="20" t="str">
        <f>IF(I967="Skupaj:","DDV (22%):",IF(I967="DDV (22%):","Skupaj z DDV:",IF(AND('[1]Vmesna vrtilna_SKLOP1'!C968&lt;&gt;"",'[1]Vmesna vrtilna_SKLOP1'!E968=""),"Skupaj:","")))</f>
        <v/>
      </c>
      <c r="J968" s="21" t="str">
        <f t="shared" si="31"/>
        <v/>
      </c>
      <c r="K968" s="21" t="str">
        <f>IF(I968="Skupaj z DDV:",SUM(K966,K967),IF(I968="DDV (22%):",K967*0.22,IF(AND('[1]Vmesna vrtilna_SKLOP1'!C968&lt;&gt;"",'[1]Vmesna vrtilna_SKLOP1'!D968=""),'[1]Vmesna vrtilna_SKLOP1'!J968,IF(F968&lt;&gt;"",IF('[1]Vmesna vrtilna_SKLOP1'!J968&lt;&gt;"",'[1]Vmesna vrtilna_SKLOP1'!J968,""),""))))</f>
        <v/>
      </c>
      <c r="L968" s="22" t="str">
        <f>IF(I967="Skupaj:","DDV (22%):",IF(I967="DDV (22%):","Skupaj z DDV:",IF(AND('[1]Vmesna vrtilna_SKLOP1'!C968&lt;&gt;"",'[1]Vmesna vrtilna_SKLOP1'!E968=""),"Skupaj:",IF(AND('[1]Vmesna vrtilna_SKLOP1'!C968&lt;&gt;"",'[1]Vmesna vrtilna_SKLOP1'!D968=""),'[1]Vmesna vrtilna_SKLOP1'!J968,IF(F968&lt;&gt;"",IF('[1]Vmesna vrtilna_SKLOP1'!J968&lt;&gt;"",'[1]Vmesna vrtilna_SKLOP1'!J968,""),"")))))</f>
        <v/>
      </c>
      <c r="M968" s="22">
        <f t="shared" si="30"/>
        <v>0</v>
      </c>
      <c r="N968" s="22" t="str">
        <f>IF(IFERROR(VLOOKUP(B968,'[1]Vmesna vrtilna_SKLOP1'!B:J,7,0),"")=0,"",IFERROR(VLOOKUP(B968,'[1]Vmesna vrtilna_SKLOP1'!B:J,7,0),""))</f>
        <v/>
      </c>
      <c r="O968" s="22"/>
    </row>
    <row r="969" spans="2:15" ht="15" customHeight="1" x14ac:dyDescent="0.3">
      <c r="B969" s="15" t="str">
        <f>IF(AND('[1]Vmesna vrtilna_SKLOP1'!B969&lt;&gt;"",'[1]Vmesna vrtilna_SKLOP1'!C969&lt;&gt;""),IF('[1]Vmesna vrtilna_SKLOP1'!B969&lt;&gt;"",'[1]Vmesna vrtilna_SKLOP1'!B969,""),"")</f>
        <v/>
      </c>
      <c r="C969" s="16" t="str">
        <f>IF(OR(C968="Posebna oblika",C968="Kulturno zaščiten objekt",C968="Kulturno zaščiten objekt, Posebna oblika"),"Glej zavihek POSEBNI POGOJI",IF(SUM(N968:Q968)=1,"Posebna oblika",IF(SUM(N968:Q968)=10,"Kulturno zaščiten objekt",IF(SUM(N968:Q968)=11,"Kulturno zaščiten objekt, Posebna oblika",IF(AND('[1]Vmesna vrtilna_SKLOP1'!C969&lt;&gt;"",'[1]Vmesna vrtilna_SKLOP1'!D969&lt;&gt;""),IF('[1]Vmesna vrtilna_SKLOP1'!C969&lt;&gt;"",'[1]Vmesna vrtilna_SKLOP1'!C969,""),"")))))</f>
        <v/>
      </c>
      <c r="D969" s="17" t="str">
        <f>IF(IFERROR(VLOOKUP(B969,'[1]Vmesna vrtilna_SKLOP1'!B:J,6,0),"")=0,"",IFERROR(VLOOKUP(B969,'[1]Vmesna vrtilna_SKLOP1'!B:J,6,0),""))</f>
        <v/>
      </c>
      <c r="E969" s="16" t="str">
        <f>IF(IF('[1]Vmesna vrtilna_SKLOP1'!E969&lt;&gt;"",'[1]Vmesna vrtilna_SKLOP1'!D969,"")=0,"",IF('[1]Vmesna vrtilna_SKLOP1'!E969&lt;&gt;"",'[1]Vmesna vrtilna_SKLOP1'!D969,""))</f>
        <v>Notranje police</v>
      </c>
      <c r="F969" s="18" t="str">
        <f>IF('[1]Vmesna vrtilna_SKLOP1'!E969&lt;&gt;"",'[1]Vmesna vrtilna_SKLOP1'!E969,"")</f>
        <v>Notranja polica, mat. Topalit, dim. ŠxG:0,96x0,2m</v>
      </c>
      <c r="G969" s="15" t="str">
        <f>IF('[1]Vmesna vrtilna_SKLOP1'!E969&lt;&gt;"",'[1]Vmesna vrtilna_SKLOP1'!F969,"")</f>
        <v>[kos]</v>
      </c>
      <c r="H969" s="19">
        <f>IF('[1]Vmesna vrtilna_SKLOP1'!F969&lt;&gt;"",'[1]Vmesna vrtilna_SKLOP1'!I969,"")</f>
        <v>3</v>
      </c>
      <c r="I969" s="20" t="str">
        <f>IF(I968="Skupaj:","DDV (22%):",IF(I968="DDV (22%):","Skupaj z DDV:",IF(AND('[1]Vmesna vrtilna_SKLOP1'!C969&lt;&gt;"",'[1]Vmesna vrtilna_SKLOP1'!E969=""),"Skupaj:","")))</f>
        <v/>
      </c>
      <c r="J969" s="21">
        <f t="shared" si="31"/>
        <v>0</v>
      </c>
      <c r="K969" s="21">
        <f>IF(I969="Skupaj z DDV:",SUM(K967,K968),IF(I969="DDV (22%):",K968*0.22,IF(AND('[1]Vmesna vrtilna_SKLOP1'!C969&lt;&gt;"",'[1]Vmesna vrtilna_SKLOP1'!D969=""),'[1]Vmesna vrtilna_SKLOP1'!J969,IF(F969&lt;&gt;"",IF('[1]Vmesna vrtilna_SKLOP1'!J969&lt;&gt;"",'[1]Vmesna vrtilna_SKLOP1'!J969,""),""))))</f>
        <v>88.274399999999986</v>
      </c>
      <c r="L969" s="22">
        <f>IF(I968="Skupaj:","DDV (22%):",IF(I968="DDV (22%):","Skupaj z DDV:",IF(AND('[1]Vmesna vrtilna_SKLOP1'!C969&lt;&gt;"",'[1]Vmesna vrtilna_SKLOP1'!E969=""),"Skupaj:",IF(AND('[1]Vmesna vrtilna_SKLOP1'!C969&lt;&gt;"",'[1]Vmesna vrtilna_SKLOP1'!D969=""),'[1]Vmesna vrtilna_SKLOP1'!J969,IF(F969&lt;&gt;"",IF('[1]Vmesna vrtilna_SKLOP1'!J969&lt;&gt;"",'[1]Vmesna vrtilna_SKLOP1'!J969,""),"")))))</f>
        <v>88.274399999999986</v>
      </c>
      <c r="M969" s="22">
        <f t="shared" si="30"/>
        <v>0</v>
      </c>
      <c r="N969" s="22" t="str">
        <f>IF(IFERROR(VLOOKUP(B969,'[1]Vmesna vrtilna_SKLOP1'!B:J,7,0),"")=0,"",IFERROR(VLOOKUP(B969,'[1]Vmesna vrtilna_SKLOP1'!B:J,7,0),""))</f>
        <v/>
      </c>
      <c r="O969" s="22"/>
    </row>
    <row r="970" spans="2:15" ht="15" customHeight="1" x14ac:dyDescent="0.3">
      <c r="B970" s="15" t="str">
        <f>IF(AND('[1]Vmesna vrtilna_SKLOP1'!B970&lt;&gt;"",'[1]Vmesna vrtilna_SKLOP1'!C970&lt;&gt;""),IF('[1]Vmesna vrtilna_SKLOP1'!B970&lt;&gt;"",'[1]Vmesna vrtilna_SKLOP1'!B970,""),"")</f>
        <v/>
      </c>
      <c r="C970" s="16" t="str">
        <f>IF(OR(C969="Posebna oblika",C969="Kulturno zaščiten objekt",C969="Kulturno zaščiten objekt, Posebna oblika"),"Glej zavihek POSEBNI POGOJI",IF(SUM(N969:Q969)=1,"Posebna oblika",IF(SUM(N969:Q969)=10,"Kulturno zaščiten objekt",IF(SUM(N969:Q969)=11,"Kulturno zaščiten objekt, Posebna oblika",IF(AND('[1]Vmesna vrtilna_SKLOP1'!C970&lt;&gt;"",'[1]Vmesna vrtilna_SKLOP1'!D970&lt;&gt;""),IF('[1]Vmesna vrtilna_SKLOP1'!C970&lt;&gt;"",'[1]Vmesna vrtilna_SKLOP1'!C970,""),"")))))</f>
        <v/>
      </c>
      <c r="D970" s="17" t="str">
        <f>IF(IFERROR(VLOOKUP(B970,'[1]Vmesna vrtilna_SKLOP1'!B:J,6,0),"")=0,"",IFERROR(VLOOKUP(B970,'[1]Vmesna vrtilna_SKLOP1'!B:J,6,0),""))</f>
        <v/>
      </c>
      <c r="E970" s="16" t="str">
        <f>IF(IF('[1]Vmesna vrtilna_SKLOP1'!E970&lt;&gt;"",'[1]Vmesna vrtilna_SKLOP1'!D970,"")=0,"",IF('[1]Vmesna vrtilna_SKLOP1'!E970&lt;&gt;"",'[1]Vmesna vrtilna_SKLOP1'!D970,""))</f>
        <v/>
      </c>
      <c r="F970" s="18" t="str">
        <f>IF('[1]Vmesna vrtilna_SKLOP1'!E970&lt;&gt;"",'[1]Vmesna vrtilna_SKLOP1'!E970,"")</f>
        <v>Notranja polica, mat. Topalit, dim. ŠxG:0,98x0,3m</v>
      </c>
      <c r="G970" s="15" t="str">
        <f>IF('[1]Vmesna vrtilna_SKLOP1'!E970&lt;&gt;"",'[1]Vmesna vrtilna_SKLOP1'!F970,"")</f>
        <v>[kos]</v>
      </c>
      <c r="H970" s="19">
        <f>IF('[1]Vmesna vrtilna_SKLOP1'!F970&lt;&gt;"",'[1]Vmesna vrtilna_SKLOP1'!I970,"")</f>
        <v>3</v>
      </c>
      <c r="I970" s="20" t="str">
        <f>IF(I969="Skupaj:","DDV (22%):",IF(I969="DDV (22%):","Skupaj z DDV:",IF(AND('[1]Vmesna vrtilna_SKLOP1'!C970&lt;&gt;"",'[1]Vmesna vrtilna_SKLOP1'!E970=""),"Skupaj:","")))</f>
        <v/>
      </c>
      <c r="J970" s="21">
        <f t="shared" si="31"/>
        <v>0</v>
      </c>
      <c r="K970" s="21">
        <f>IF(I970="Skupaj z DDV:",SUM(K968,K969),IF(I970="DDV (22%):",K969*0.22,IF(AND('[1]Vmesna vrtilna_SKLOP1'!C970&lt;&gt;"",'[1]Vmesna vrtilna_SKLOP1'!D970=""),'[1]Vmesna vrtilna_SKLOP1'!J970,IF(F970&lt;&gt;"",IF('[1]Vmesna vrtilna_SKLOP1'!J970&lt;&gt;"",'[1]Vmesna vrtilna_SKLOP1'!J970,""),""))))</f>
        <v>119.8536</v>
      </c>
      <c r="L970" s="22">
        <f>IF(I969="Skupaj:","DDV (22%):",IF(I969="DDV (22%):","Skupaj z DDV:",IF(AND('[1]Vmesna vrtilna_SKLOP1'!C970&lt;&gt;"",'[1]Vmesna vrtilna_SKLOP1'!E970=""),"Skupaj:",IF(AND('[1]Vmesna vrtilna_SKLOP1'!C970&lt;&gt;"",'[1]Vmesna vrtilna_SKLOP1'!D970=""),'[1]Vmesna vrtilna_SKLOP1'!J970,IF(F970&lt;&gt;"",IF('[1]Vmesna vrtilna_SKLOP1'!J970&lt;&gt;"",'[1]Vmesna vrtilna_SKLOP1'!J970,""),"")))))</f>
        <v>119.8536</v>
      </c>
      <c r="M970" s="22">
        <f t="shared" si="30"/>
        <v>0</v>
      </c>
      <c r="N970" s="22" t="str">
        <f>IF(IFERROR(VLOOKUP(B970,'[1]Vmesna vrtilna_SKLOP1'!B:J,7,0),"")=0,"",IFERROR(VLOOKUP(B970,'[1]Vmesna vrtilna_SKLOP1'!B:J,7,0),""))</f>
        <v/>
      </c>
      <c r="O970" s="22"/>
    </row>
    <row r="971" spans="2:15" ht="15" customHeight="1" x14ac:dyDescent="0.3">
      <c r="B971" s="15" t="str">
        <f>IF(AND('[1]Vmesna vrtilna_SKLOP1'!B971&lt;&gt;"",'[1]Vmesna vrtilna_SKLOP1'!C971&lt;&gt;""),IF('[1]Vmesna vrtilna_SKLOP1'!B971&lt;&gt;"",'[1]Vmesna vrtilna_SKLOP1'!B971,""),"")</f>
        <v/>
      </c>
      <c r="C971" s="16" t="str">
        <f>IF(OR(C970="Posebna oblika",C970="Kulturno zaščiten objekt",C970="Kulturno zaščiten objekt, Posebna oblika"),"Glej zavihek POSEBNI POGOJI",IF(SUM(N970:Q970)=1,"Posebna oblika",IF(SUM(N970:Q970)=10,"Kulturno zaščiten objekt",IF(SUM(N970:Q970)=11,"Kulturno zaščiten objekt, Posebna oblika",IF(AND('[1]Vmesna vrtilna_SKLOP1'!C971&lt;&gt;"",'[1]Vmesna vrtilna_SKLOP1'!D971&lt;&gt;""),IF('[1]Vmesna vrtilna_SKLOP1'!C971&lt;&gt;"",'[1]Vmesna vrtilna_SKLOP1'!C971,""),"")))))</f>
        <v/>
      </c>
      <c r="D971" s="17" t="str">
        <f>IF(IFERROR(VLOOKUP(B971,'[1]Vmesna vrtilna_SKLOP1'!B:J,6,0),"")=0,"",IFERROR(VLOOKUP(B971,'[1]Vmesna vrtilna_SKLOP1'!B:J,6,0),""))</f>
        <v/>
      </c>
      <c r="E971" s="16" t="str">
        <f>IF(IF('[1]Vmesna vrtilna_SKLOP1'!E971&lt;&gt;"",'[1]Vmesna vrtilna_SKLOP1'!D971,"")=0,"",IF('[1]Vmesna vrtilna_SKLOP1'!E971&lt;&gt;"",'[1]Vmesna vrtilna_SKLOP1'!D971,""))</f>
        <v/>
      </c>
      <c r="F971" s="18" t="str">
        <f>IF('[1]Vmesna vrtilna_SKLOP1'!E971&lt;&gt;"",'[1]Vmesna vrtilna_SKLOP1'!E971,"")</f>
        <v>Notranja polica, mat. Topalit, dim. ŠxG:0,98x0,2m</v>
      </c>
      <c r="G971" s="15" t="str">
        <f>IF('[1]Vmesna vrtilna_SKLOP1'!E971&lt;&gt;"",'[1]Vmesna vrtilna_SKLOP1'!F971,"")</f>
        <v>[kos]</v>
      </c>
      <c r="H971" s="19">
        <f>IF('[1]Vmesna vrtilna_SKLOP1'!F971&lt;&gt;"",'[1]Vmesna vrtilna_SKLOP1'!I971,"")</f>
        <v>1</v>
      </c>
      <c r="I971" s="20" t="str">
        <f>IF(I970="Skupaj:","DDV (22%):",IF(I970="DDV (22%):","Skupaj z DDV:",IF(AND('[1]Vmesna vrtilna_SKLOP1'!C971&lt;&gt;"",'[1]Vmesna vrtilna_SKLOP1'!E971=""),"Skupaj:","")))</f>
        <v/>
      </c>
      <c r="J971" s="21">
        <f t="shared" si="31"/>
        <v>0</v>
      </c>
      <c r="K971" s="21">
        <f>IF(I971="Skupaj z DDV:",SUM(K969,K970),IF(I971="DDV (22%):",K970*0.22,IF(AND('[1]Vmesna vrtilna_SKLOP1'!C971&lt;&gt;"",'[1]Vmesna vrtilna_SKLOP1'!D971=""),'[1]Vmesna vrtilna_SKLOP1'!J971,IF(F971&lt;&gt;"",IF('[1]Vmesna vrtilna_SKLOP1'!J971&lt;&gt;"",'[1]Vmesna vrtilna_SKLOP1'!J971,""),""))))</f>
        <v>29.7592</v>
      </c>
      <c r="L971" s="22">
        <f>IF(I970="Skupaj:","DDV (22%):",IF(I970="DDV (22%):","Skupaj z DDV:",IF(AND('[1]Vmesna vrtilna_SKLOP1'!C971&lt;&gt;"",'[1]Vmesna vrtilna_SKLOP1'!E971=""),"Skupaj:",IF(AND('[1]Vmesna vrtilna_SKLOP1'!C971&lt;&gt;"",'[1]Vmesna vrtilna_SKLOP1'!D971=""),'[1]Vmesna vrtilna_SKLOP1'!J971,IF(F971&lt;&gt;"",IF('[1]Vmesna vrtilna_SKLOP1'!J971&lt;&gt;"",'[1]Vmesna vrtilna_SKLOP1'!J971,""),"")))))</f>
        <v>29.7592</v>
      </c>
      <c r="M971" s="22">
        <f t="shared" si="30"/>
        <v>0</v>
      </c>
      <c r="N971" s="22" t="str">
        <f>IF(IFERROR(VLOOKUP(B971,'[1]Vmesna vrtilna_SKLOP1'!B:J,7,0),"")=0,"",IFERROR(VLOOKUP(B971,'[1]Vmesna vrtilna_SKLOP1'!B:J,7,0),""))</f>
        <v/>
      </c>
      <c r="O971" s="22"/>
    </row>
    <row r="972" spans="2:15" ht="15" customHeight="1" x14ac:dyDescent="0.3">
      <c r="B972" s="15" t="str">
        <f>IF(AND('[1]Vmesna vrtilna_SKLOP1'!B972&lt;&gt;"",'[1]Vmesna vrtilna_SKLOP1'!C972&lt;&gt;""),IF('[1]Vmesna vrtilna_SKLOP1'!B972&lt;&gt;"",'[1]Vmesna vrtilna_SKLOP1'!B972,""),"")</f>
        <v/>
      </c>
      <c r="C972" s="16" t="str">
        <f>IF(OR(C971="Posebna oblika",C971="Kulturno zaščiten objekt",C971="Kulturno zaščiten objekt, Posebna oblika"),"Glej zavihek POSEBNI POGOJI",IF(SUM(N971:Q971)=1,"Posebna oblika",IF(SUM(N971:Q971)=10,"Kulturno zaščiten objekt",IF(SUM(N971:Q971)=11,"Kulturno zaščiten objekt, Posebna oblika",IF(AND('[1]Vmesna vrtilna_SKLOP1'!C972&lt;&gt;"",'[1]Vmesna vrtilna_SKLOP1'!D972&lt;&gt;""),IF('[1]Vmesna vrtilna_SKLOP1'!C972&lt;&gt;"",'[1]Vmesna vrtilna_SKLOP1'!C972,""),"")))))</f>
        <v/>
      </c>
      <c r="D972" s="17" t="str">
        <f>IF(IFERROR(VLOOKUP(B972,'[1]Vmesna vrtilna_SKLOP1'!B:J,6,0),"")=0,"",IFERROR(VLOOKUP(B972,'[1]Vmesna vrtilna_SKLOP1'!B:J,6,0),""))</f>
        <v/>
      </c>
      <c r="E972" s="16" t="str">
        <f>IF(IF('[1]Vmesna vrtilna_SKLOP1'!E972&lt;&gt;"",'[1]Vmesna vrtilna_SKLOP1'!D972,"")=0,"",IF('[1]Vmesna vrtilna_SKLOP1'!E972&lt;&gt;"",'[1]Vmesna vrtilna_SKLOP1'!D972,""))</f>
        <v/>
      </c>
      <c r="F972" s="18" t="str">
        <f>IF('[1]Vmesna vrtilna_SKLOP1'!E972&lt;&gt;"",'[1]Vmesna vrtilna_SKLOP1'!E972,"")</f>
        <v>Notranja polica, mat. Topalit, dim. ŠxG:1,02x0,6m</v>
      </c>
      <c r="G972" s="15" t="str">
        <f>IF('[1]Vmesna vrtilna_SKLOP1'!E972&lt;&gt;"",'[1]Vmesna vrtilna_SKLOP1'!F972,"")</f>
        <v>[kos]</v>
      </c>
      <c r="H972" s="19">
        <f>IF('[1]Vmesna vrtilna_SKLOP1'!F972&lt;&gt;"",'[1]Vmesna vrtilna_SKLOP1'!I972,"")</f>
        <v>2</v>
      </c>
      <c r="I972" s="20" t="str">
        <f>IF(I971="Skupaj:","DDV (22%):",IF(I971="DDV (22%):","Skupaj z DDV:",IF(AND('[1]Vmesna vrtilna_SKLOP1'!C972&lt;&gt;"",'[1]Vmesna vrtilna_SKLOP1'!E972=""),"Skupaj:","")))</f>
        <v/>
      </c>
      <c r="J972" s="21">
        <f t="shared" si="31"/>
        <v>0</v>
      </c>
      <c r="K972" s="21">
        <f>IF(I972="Skupaj z DDV:",SUM(K970,K971),IF(I972="DDV (22%):",K971*0.22,IF(AND('[1]Vmesna vrtilna_SKLOP1'!C972&lt;&gt;"",'[1]Vmesna vrtilna_SKLOP1'!D972=""),'[1]Vmesna vrtilna_SKLOP1'!J972,IF(F972&lt;&gt;"",IF('[1]Vmesna vrtilna_SKLOP1'!J972&lt;&gt;"",'[1]Vmesna vrtilna_SKLOP1'!J972,""),""))))</f>
        <v>198.96159999999998</v>
      </c>
      <c r="L972" s="22">
        <f>IF(I971="Skupaj:","DDV (22%):",IF(I971="DDV (22%):","Skupaj z DDV:",IF(AND('[1]Vmesna vrtilna_SKLOP1'!C972&lt;&gt;"",'[1]Vmesna vrtilna_SKLOP1'!E972=""),"Skupaj:",IF(AND('[1]Vmesna vrtilna_SKLOP1'!C972&lt;&gt;"",'[1]Vmesna vrtilna_SKLOP1'!D972=""),'[1]Vmesna vrtilna_SKLOP1'!J972,IF(F972&lt;&gt;"",IF('[1]Vmesna vrtilna_SKLOP1'!J972&lt;&gt;"",'[1]Vmesna vrtilna_SKLOP1'!J972,""),"")))))</f>
        <v>198.96159999999998</v>
      </c>
      <c r="M972" s="22">
        <f t="shared" si="30"/>
        <v>0</v>
      </c>
      <c r="N972" s="22" t="str">
        <f>IF(IFERROR(VLOOKUP(B972,'[1]Vmesna vrtilna_SKLOP1'!B:J,7,0),"")=0,"",IFERROR(VLOOKUP(B972,'[1]Vmesna vrtilna_SKLOP1'!B:J,7,0),""))</f>
        <v/>
      </c>
      <c r="O972" s="22"/>
    </row>
    <row r="973" spans="2:15" ht="15" customHeight="1" x14ac:dyDescent="0.3">
      <c r="B973" s="15" t="str">
        <f>IF(AND('[1]Vmesna vrtilna_SKLOP1'!B973&lt;&gt;"",'[1]Vmesna vrtilna_SKLOP1'!C973&lt;&gt;""),IF('[1]Vmesna vrtilna_SKLOP1'!B973&lt;&gt;"",'[1]Vmesna vrtilna_SKLOP1'!B973,""),"")</f>
        <v/>
      </c>
      <c r="C973" s="16" t="str">
        <f>IF(OR(C972="Posebna oblika",C972="Kulturno zaščiten objekt",C972="Kulturno zaščiten objekt, Posebna oblika"),"Glej zavihek POSEBNI POGOJI",IF(SUM(N972:Q972)=1,"Posebna oblika",IF(SUM(N972:Q972)=10,"Kulturno zaščiten objekt",IF(SUM(N972:Q972)=11,"Kulturno zaščiten objekt, Posebna oblika",IF(AND('[1]Vmesna vrtilna_SKLOP1'!C973&lt;&gt;"",'[1]Vmesna vrtilna_SKLOP1'!D973&lt;&gt;""),IF('[1]Vmesna vrtilna_SKLOP1'!C973&lt;&gt;"",'[1]Vmesna vrtilna_SKLOP1'!C973,""),"")))))</f>
        <v/>
      </c>
      <c r="D973" s="17" t="str">
        <f>IF(IFERROR(VLOOKUP(B973,'[1]Vmesna vrtilna_SKLOP1'!B:J,6,0),"")=0,"",IFERROR(VLOOKUP(B973,'[1]Vmesna vrtilna_SKLOP1'!B:J,6,0),""))</f>
        <v/>
      </c>
      <c r="E973" s="16" t="str">
        <f>IF(IF('[1]Vmesna vrtilna_SKLOP1'!E973&lt;&gt;"",'[1]Vmesna vrtilna_SKLOP1'!D973,"")=0,"",IF('[1]Vmesna vrtilna_SKLOP1'!E973&lt;&gt;"",'[1]Vmesna vrtilna_SKLOP1'!D973,""))</f>
        <v/>
      </c>
      <c r="F973" s="18" t="str">
        <f>IF('[1]Vmesna vrtilna_SKLOP1'!E973&lt;&gt;"",'[1]Vmesna vrtilna_SKLOP1'!E973,"")</f>
        <v>Notranja polica, mat. Topalit, dim. ŠxG:1,01x0,6m</v>
      </c>
      <c r="G973" s="15" t="str">
        <f>IF('[1]Vmesna vrtilna_SKLOP1'!E973&lt;&gt;"",'[1]Vmesna vrtilna_SKLOP1'!F973,"")</f>
        <v>[kos]</v>
      </c>
      <c r="H973" s="19">
        <f>IF('[1]Vmesna vrtilna_SKLOP1'!F973&lt;&gt;"",'[1]Vmesna vrtilna_SKLOP1'!I973,"")</f>
        <v>3</v>
      </c>
      <c r="I973" s="20" t="str">
        <f>IF(I972="Skupaj:","DDV (22%):",IF(I972="DDV (22%):","Skupaj z DDV:",IF(AND('[1]Vmesna vrtilna_SKLOP1'!C973&lt;&gt;"",'[1]Vmesna vrtilna_SKLOP1'!E973=""),"Skupaj:","")))</f>
        <v/>
      </c>
      <c r="J973" s="21">
        <f t="shared" si="31"/>
        <v>0</v>
      </c>
      <c r="K973" s="21">
        <f>IF(I973="Skupaj z DDV:",SUM(K971,K972),IF(I973="DDV (22%):",K972*0.22,IF(AND('[1]Vmesna vrtilna_SKLOP1'!C973&lt;&gt;"",'[1]Vmesna vrtilna_SKLOP1'!D973=""),'[1]Vmesna vrtilna_SKLOP1'!J973,IF(F973&lt;&gt;"",IF('[1]Vmesna vrtilna_SKLOP1'!J973&lt;&gt;"",'[1]Vmesna vrtilna_SKLOP1'!J973,""),""))))</f>
        <v>293.94959999999992</v>
      </c>
      <c r="L973" s="22">
        <f>IF(I972="Skupaj:","DDV (22%):",IF(I972="DDV (22%):","Skupaj z DDV:",IF(AND('[1]Vmesna vrtilna_SKLOP1'!C973&lt;&gt;"",'[1]Vmesna vrtilna_SKLOP1'!E973=""),"Skupaj:",IF(AND('[1]Vmesna vrtilna_SKLOP1'!C973&lt;&gt;"",'[1]Vmesna vrtilna_SKLOP1'!D973=""),'[1]Vmesna vrtilna_SKLOP1'!J973,IF(F973&lt;&gt;"",IF('[1]Vmesna vrtilna_SKLOP1'!J973&lt;&gt;"",'[1]Vmesna vrtilna_SKLOP1'!J973,""),"")))))</f>
        <v>293.94959999999992</v>
      </c>
      <c r="M973" s="22">
        <f t="shared" si="30"/>
        <v>0</v>
      </c>
      <c r="N973" s="22" t="str">
        <f>IF(IFERROR(VLOOKUP(B973,'[1]Vmesna vrtilna_SKLOP1'!B:J,7,0),"")=0,"",IFERROR(VLOOKUP(B973,'[1]Vmesna vrtilna_SKLOP1'!B:J,7,0),""))</f>
        <v/>
      </c>
      <c r="O973" s="22"/>
    </row>
    <row r="974" spans="2:15" ht="15" customHeight="1" x14ac:dyDescent="0.3">
      <c r="B974" s="15" t="str">
        <f>IF(AND('[1]Vmesna vrtilna_SKLOP1'!B974&lt;&gt;"",'[1]Vmesna vrtilna_SKLOP1'!C974&lt;&gt;""),IF('[1]Vmesna vrtilna_SKLOP1'!B974&lt;&gt;"",'[1]Vmesna vrtilna_SKLOP1'!B974,""),"")</f>
        <v/>
      </c>
      <c r="C974" s="16" t="str">
        <f>IF(OR(C973="Posebna oblika",C973="Kulturno zaščiten objekt",C973="Kulturno zaščiten objekt, Posebna oblika"),"Glej zavihek POSEBNI POGOJI",IF(SUM(N973:Q973)=1,"Posebna oblika",IF(SUM(N973:Q973)=10,"Kulturno zaščiten objekt",IF(SUM(N973:Q973)=11,"Kulturno zaščiten objekt, Posebna oblika",IF(AND('[1]Vmesna vrtilna_SKLOP1'!C974&lt;&gt;"",'[1]Vmesna vrtilna_SKLOP1'!D974&lt;&gt;""),IF('[1]Vmesna vrtilna_SKLOP1'!C974&lt;&gt;"",'[1]Vmesna vrtilna_SKLOP1'!C974,""),"")))))</f>
        <v/>
      </c>
      <c r="D974" s="17" t="str">
        <f>IF(IFERROR(VLOOKUP(B974,'[1]Vmesna vrtilna_SKLOP1'!B:J,6,0),"")=0,"",IFERROR(VLOOKUP(B974,'[1]Vmesna vrtilna_SKLOP1'!B:J,6,0),""))</f>
        <v/>
      </c>
      <c r="E974" s="16" t="str">
        <f>IF(IF('[1]Vmesna vrtilna_SKLOP1'!E974&lt;&gt;"",'[1]Vmesna vrtilna_SKLOP1'!D974,"")=0,"",IF('[1]Vmesna vrtilna_SKLOP1'!E974&lt;&gt;"",'[1]Vmesna vrtilna_SKLOP1'!D974,""))</f>
        <v/>
      </c>
      <c r="F974" s="18" t="str">
        <f>IF('[1]Vmesna vrtilna_SKLOP1'!E974&lt;&gt;"",'[1]Vmesna vrtilna_SKLOP1'!E974,"")</f>
        <v/>
      </c>
      <c r="G974" s="15" t="str">
        <f>IF('[1]Vmesna vrtilna_SKLOP1'!E974&lt;&gt;"",'[1]Vmesna vrtilna_SKLOP1'!F974,"")</f>
        <v/>
      </c>
      <c r="H974" s="19" t="str">
        <f>IF('[1]Vmesna vrtilna_SKLOP1'!F974&lt;&gt;"",'[1]Vmesna vrtilna_SKLOP1'!I974,"")</f>
        <v/>
      </c>
      <c r="I974" s="20" t="str">
        <f>IF(I973="Skupaj:","DDV (22%):",IF(I973="DDV (22%):","Skupaj z DDV:",IF(AND('[1]Vmesna vrtilna_SKLOP1'!C974&lt;&gt;"",'[1]Vmesna vrtilna_SKLOP1'!E974=""),"Skupaj:","")))</f>
        <v/>
      </c>
      <c r="J974" s="21" t="str">
        <f t="shared" si="31"/>
        <v/>
      </c>
      <c r="K974" s="21" t="str">
        <f>IF(I974="Skupaj z DDV:",SUM(K972,K973),IF(I974="DDV (22%):",K973*0.22,IF(AND('[1]Vmesna vrtilna_SKLOP1'!C974&lt;&gt;"",'[1]Vmesna vrtilna_SKLOP1'!D974=""),'[1]Vmesna vrtilna_SKLOP1'!J974,IF(F974&lt;&gt;"",IF('[1]Vmesna vrtilna_SKLOP1'!J974&lt;&gt;"",'[1]Vmesna vrtilna_SKLOP1'!J974,""),""))))</f>
        <v/>
      </c>
      <c r="L974" s="22" t="str">
        <f>IF(I973="Skupaj:","DDV (22%):",IF(I973="DDV (22%):","Skupaj z DDV:",IF(AND('[1]Vmesna vrtilna_SKLOP1'!C974&lt;&gt;"",'[1]Vmesna vrtilna_SKLOP1'!E974=""),"Skupaj:",IF(AND('[1]Vmesna vrtilna_SKLOP1'!C974&lt;&gt;"",'[1]Vmesna vrtilna_SKLOP1'!D974=""),'[1]Vmesna vrtilna_SKLOP1'!J974,IF(F974&lt;&gt;"",IF('[1]Vmesna vrtilna_SKLOP1'!J974&lt;&gt;"",'[1]Vmesna vrtilna_SKLOP1'!J974,""),"")))))</f>
        <v/>
      </c>
      <c r="M974" s="22">
        <f t="shared" si="30"/>
        <v>0</v>
      </c>
      <c r="N974" s="22" t="str">
        <f>IF(IFERROR(VLOOKUP(B974,'[1]Vmesna vrtilna_SKLOP1'!B:J,7,0),"")=0,"",IFERROR(VLOOKUP(B974,'[1]Vmesna vrtilna_SKLOP1'!B:J,7,0),""))</f>
        <v/>
      </c>
      <c r="O974" s="22"/>
    </row>
    <row r="975" spans="2:15" ht="15" customHeight="1" x14ac:dyDescent="0.3">
      <c r="B975" s="15" t="str">
        <f>IF(AND('[1]Vmesna vrtilna_SKLOP1'!B975&lt;&gt;"",'[1]Vmesna vrtilna_SKLOP1'!C975&lt;&gt;""),IF('[1]Vmesna vrtilna_SKLOP1'!B975&lt;&gt;"",'[1]Vmesna vrtilna_SKLOP1'!B975,""),"")</f>
        <v/>
      </c>
      <c r="C975" s="16" t="str">
        <f>IF(OR(C974="Posebna oblika",C974="Kulturno zaščiten objekt",C974="Kulturno zaščiten objekt, Posebna oblika"),"Glej zavihek POSEBNI POGOJI",IF(SUM(N974:Q974)=1,"Posebna oblika",IF(SUM(N974:Q974)=10,"Kulturno zaščiten objekt",IF(SUM(N974:Q974)=11,"Kulturno zaščiten objekt, Posebna oblika",IF(AND('[1]Vmesna vrtilna_SKLOP1'!C975&lt;&gt;"",'[1]Vmesna vrtilna_SKLOP1'!D975&lt;&gt;""),IF('[1]Vmesna vrtilna_SKLOP1'!C975&lt;&gt;"",'[1]Vmesna vrtilna_SKLOP1'!C975,""),"")))))</f>
        <v/>
      </c>
      <c r="D975" s="17" t="str">
        <f>IF(IFERROR(VLOOKUP(B975,'[1]Vmesna vrtilna_SKLOP1'!B:J,6,0),"")=0,"",IFERROR(VLOOKUP(B975,'[1]Vmesna vrtilna_SKLOP1'!B:J,6,0),""))</f>
        <v/>
      </c>
      <c r="E975" s="16" t="str">
        <f>IF(IF('[1]Vmesna vrtilna_SKLOP1'!E975&lt;&gt;"",'[1]Vmesna vrtilna_SKLOP1'!D975,"")=0,"",IF('[1]Vmesna vrtilna_SKLOP1'!E975&lt;&gt;"",'[1]Vmesna vrtilna_SKLOP1'!D975,""))</f>
        <v>Demontaža</v>
      </c>
      <c r="F975" s="18" t="str">
        <f>IF('[1]Vmesna vrtilna_SKLOP1'!E975&lt;&gt;"",'[1]Vmesna vrtilna_SKLOP1'!E975,"")</f>
        <v>Demontaža oken</v>
      </c>
      <c r="G975" s="15" t="str">
        <f>IF('[1]Vmesna vrtilna_SKLOP1'!E975&lt;&gt;"",'[1]Vmesna vrtilna_SKLOP1'!F975,"")</f>
        <v>[m1]</v>
      </c>
      <c r="H975" s="19">
        <f>IF('[1]Vmesna vrtilna_SKLOP1'!F975&lt;&gt;"",'[1]Vmesna vrtilna_SKLOP1'!I975,"")</f>
        <v>64.239999999999995</v>
      </c>
      <c r="I975" s="20" t="str">
        <f>IF(I974="Skupaj:","DDV (22%):",IF(I974="DDV (22%):","Skupaj z DDV:",IF(AND('[1]Vmesna vrtilna_SKLOP1'!C975&lt;&gt;"",'[1]Vmesna vrtilna_SKLOP1'!E975=""),"Skupaj:","")))</f>
        <v/>
      </c>
      <c r="J975" s="21">
        <f t="shared" si="31"/>
        <v>0</v>
      </c>
      <c r="K975" s="21">
        <f>IF(I975="Skupaj z DDV:",SUM(K973,K974),IF(I975="DDV (22%):",K974*0.22,IF(AND('[1]Vmesna vrtilna_SKLOP1'!C975&lt;&gt;"",'[1]Vmesna vrtilna_SKLOP1'!D975=""),'[1]Vmesna vrtilna_SKLOP1'!J975,IF(F975&lt;&gt;"",IF('[1]Vmesna vrtilna_SKLOP1'!J975&lt;&gt;"",'[1]Vmesna vrtilna_SKLOP1'!J975,""),""))))</f>
        <v>449.67999999999995</v>
      </c>
      <c r="L975" s="22">
        <f>IF(I974="Skupaj:","DDV (22%):",IF(I974="DDV (22%):","Skupaj z DDV:",IF(AND('[1]Vmesna vrtilna_SKLOP1'!C975&lt;&gt;"",'[1]Vmesna vrtilna_SKLOP1'!E975=""),"Skupaj:",IF(AND('[1]Vmesna vrtilna_SKLOP1'!C975&lt;&gt;"",'[1]Vmesna vrtilna_SKLOP1'!D975=""),'[1]Vmesna vrtilna_SKLOP1'!J975,IF(F975&lt;&gt;"",IF('[1]Vmesna vrtilna_SKLOP1'!J975&lt;&gt;"",'[1]Vmesna vrtilna_SKLOP1'!J975,""),"")))))</f>
        <v>449.67999999999995</v>
      </c>
      <c r="M975" s="22">
        <f t="shared" si="30"/>
        <v>0</v>
      </c>
      <c r="N975" s="22" t="str">
        <f>IF(IFERROR(VLOOKUP(B975,'[1]Vmesna vrtilna_SKLOP1'!B:J,7,0),"")=0,"",IFERROR(VLOOKUP(B975,'[1]Vmesna vrtilna_SKLOP1'!B:J,7,0),""))</f>
        <v/>
      </c>
      <c r="O975" s="22"/>
    </row>
    <row r="976" spans="2:15" ht="15" customHeight="1" x14ac:dyDescent="0.3">
      <c r="B976" s="15" t="str">
        <f>IF(AND('[1]Vmesna vrtilna_SKLOP1'!B976&lt;&gt;"",'[1]Vmesna vrtilna_SKLOP1'!C976&lt;&gt;""),IF('[1]Vmesna vrtilna_SKLOP1'!B976&lt;&gt;"",'[1]Vmesna vrtilna_SKLOP1'!B976,""),"")</f>
        <v/>
      </c>
      <c r="C976" s="16" t="str">
        <f>IF(OR(C975="Posebna oblika",C975="Kulturno zaščiten objekt",C975="Kulturno zaščiten objekt, Posebna oblika"),"Glej zavihek POSEBNI POGOJI",IF(SUM(N975:Q975)=1,"Posebna oblika",IF(SUM(N975:Q975)=10,"Kulturno zaščiten objekt",IF(SUM(N975:Q975)=11,"Kulturno zaščiten objekt, Posebna oblika",IF(AND('[1]Vmesna vrtilna_SKLOP1'!C976&lt;&gt;"",'[1]Vmesna vrtilna_SKLOP1'!D976&lt;&gt;""),IF('[1]Vmesna vrtilna_SKLOP1'!C976&lt;&gt;"",'[1]Vmesna vrtilna_SKLOP1'!C976,""),"")))))</f>
        <v/>
      </c>
      <c r="D976" s="17" t="str">
        <f>IF(IFERROR(VLOOKUP(B976,'[1]Vmesna vrtilna_SKLOP1'!B:J,6,0),"")=0,"",IFERROR(VLOOKUP(B976,'[1]Vmesna vrtilna_SKLOP1'!B:J,6,0),""))</f>
        <v/>
      </c>
      <c r="E976" s="16" t="str">
        <f>IF(IF('[1]Vmesna vrtilna_SKLOP1'!E976&lt;&gt;"",'[1]Vmesna vrtilna_SKLOP1'!D976,"")=0,"",IF('[1]Vmesna vrtilna_SKLOP1'!E976&lt;&gt;"",'[1]Vmesna vrtilna_SKLOP1'!D976,""))</f>
        <v/>
      </c>
      <c r="F976" s="18" t="str">
        <f>IF('[1]Vmesna vrtilna_SKLOP1'!E976&lt;&gt;"",'[1]Vmesna vrtilna_SKLOP1'!E976,"")</f>
        <v>Demontaža police</v>
      </c>
      <c r="G976" s="15" t="str">
        <f>IF('[1]Vmesna vrtilna_SKLOP1'!E976&lt;&gt;"",'[1]Vmesna vrtilna_SKLOP1'!F976,"")</f>
        <v>[kos]</v>
      </c>
      <c r="H976" s="19">
        <f>IF('[1]Vmesna vrtilna_SKLOP1'!F976&lt;&gt;"",'[1]Vmesna vrtilna_SKLOP1'!I976,"")</f>
        <v>12</v>
      </c>
      <c r="I976" s="20" t="str">
        <f>IF(I975="Skupaj:","DDV (22%):",IF(I975="DDV (22%):","Skupaj z DDV:",IF(AND('[1]Vmesna vrtilna_SKLOP1'!C976&lt;&gt;"",'[1]Vmesna vrtilna_SKLOP1'!E976=""),"Skupaj:","")))</f>
        <v/>
      </c>
      <c r="J976" s="21">
        <f t="shared" si="31"/>
        <v>0</v>
      </c>
      <c r="K976" s="21">
        <f>IF(I976="Skupaj z DDV:",SUM(K974,K975),IF(I976="DDV (22%):",K975*0.22,IF(AND('[1]Vmesna vrtilna_SKLOP1'!C976&lt;&gt;"",'[1]Vmesna vrtilna_SKLOP1'!D976=""),'[1]Vmesna vrtilna_SKLOP1'!J976,IF(F976&lt;&gt;"",IF('[1]Vmesna vrtilna_SKLOP1'!J976&lt;&gt;"",'[1]Vmesna vrtilna_SKLOP1'!J976,""),""))))</f>
        <v>59.349999999999994</v>
      </c>
      <c r="L976" s="22">
        <f>IF(I975="Skupaj:","DDV (22%):",IF(I975="DDV (22%):","Skupaj z DDV:",IF(AND('[1]Vmesna vrtilna_SKLOP1'!C976&lt;&gt;"",'[1]Vmesna vrtilna_SKLOP1'!E976=""),"Skupaj:",IF(AND('[1]Vmesna vrtilna_SKLOP1'!C976&lt;&gt;"",'[1]Vmesna vrtilna_SKLOP1'!D976=""),'[1]Vmesna vrtilna_SKLOP1'!J976,IF(F976&lt;&gt;"",IF('[1]Vmesna vrtilna_SKLOP1'!J976&lt;&gt;"",'[1]Vmesna vrtilna_SKLOP1'!J976,""),"")))))</f>
        <v>59.349999999999994</v>
      </c>
      <c r="M976" s="22">
        <f t="shared" si="30"/>
        <v>0</v>
      </c>
      <c r="N976" s="22" t="str">
        <f>IF(IFERROR(VLOOKUP(B976,'[1]Vmesna vrtilna_SKLOP1'!B:J,7,0),"")=0,"",IFERROR(VLOOKUP(B976,'[1]Vmesna vrtilna_SKLOP1'!B:J,7,0),""))</f>
        <v/>
      </c>
      <c r="O976" s="22"/>
    </row>
    <row r="977" spans="2:15" ht="15" customHeight="1" x14ac:dyDescent="0.3">
      <c r="B977" s="15" t="str">
        <f>IF(AND('[1]Vmesna vrtilna_SKLOP1'!B977&lt;&gt;"",'[1]Vmesna vrtilna_SKLOP1'!C977&lt;&gt;""),IF('[1]Vmesna vrtilna_SKLOP1'!B977&lt;&gt;"",'[1]Vmesna vrtilna_SKLOP1'!B977,""),"")</f>
        <v/>
      </c>
      <c r="C977" s="16" t="str">
        <f>IF(OR(C976="Posebna oblika",C976="Kulturno zaščiten objekt",C976="Kulturno zaščiten objekt, Posebna oblika"),"Glej zavihek POSEBNI POGOJI",IF(SUM(N976:Q976)=1,"Posebna oblika",IF(SUM(N976:Q976)=10,"Kulturno zaščiten objekt",IF(SUM(N976:Q976)=11,"Kulturno zaščiten objekt, Posebna oblika",IF(AND('[1]Vmesna vrtilna_SKLOP1'!C977&lt;&gt;"",'[1]Vmesna vrtilna_SKLOP1'!D977&lt;&gt;""),IF('[1]Vmesna vrtilna_SKLOP1'!C977&lt;&gt;"",'[1]Vmesna vrtilna_SKLOP1'!C977,""),"")))))</f>
        <v/>
      </c>
      <c r="D977" s="17" t="str">
        <f>IF(IFERROR(VLOOKUP(B977,'[1]Vmesna vrtilna_SKLOP1'!B:J,6,0),"")=0,"",IFERROR(VLOOKUP(B977,'[1]Vmesna vrtilna_SKLOP1'!B:J,6,0),""))</f>
        <v/>
      </c>
      <c r="E977" s="16" t="str">
        <f>IF(IF('[1]Vmesna vrtilna_SKLOP1'!E977&lt;&gt;"",'[1]Vmesna vrtilna_SKLOP1'!D977,"")=0,"",IF('[1]Vmesna vrtilna_SKLOP1'!E977&lt;&gt;"",'[1]Vmesna vrtilna_SKLOP1'!D977,""))</f>
        <v/>
      </c>
      <c r="F977" s="18" t="str">
        <f>IF('[1]Vmesna vrtilna_SKLOP1'!E977&lt;&gt;"",'[1]Vmesna vrtilna_SKLOP1'!E977,"")</f>
        <v/>
      </c>
      <c r="G977" s="15" t="str">
        <f>IF('[1]Vmesna vrtilna_SKLOP1'!E977&lt;&gt;"",'[1]Vmesna vrtilna_SKLOP1'!F977,"")</f>
        <v/>
      </c>
      <c r="H977" s="19" t="str">
        <f>IF('[1]Vmesna vrtilna_SKLOP1'!F977&lt;&gt;"",'[1]Vmesna vrtilna_SKLOP1'!I977,"")</f>
        <v/>
      </c>
      <c r="I977" s="20" t="str">
        <f>IF(I976="Skupaj:","DDV (22%):",IF(I976="DDV (22%):","Skupaj z DDV:",IF(AND('[1]Vmesna vrtilna_SKLOP1'!C977&lt;&gt;"",'[1]Vmesna vrtilna_SKLOP1'!E977=""),"Skupaj:","")))</f>
        <v/>
      </c>
      <c r="J977" s="21" t="str">
        <f t="shared" si="31"/>
        <v/>
      </c>
      <c r="K977" s="21" t="str">
        <f>IF(I977="Skupaj z DDV:",SUM(K975,K976),IF(I977="DDV (22%):",K976*0.22,IF(AND('[1]Vmesna vrtilna_SKLOP1'!C977&lt;&gt;"",'[1]Vmesna vrtilna_SKLOP1'!D977=""),'[1]Vmesna vrtilna_SKLOP1'!J977,IF(F977&lt;&gt;"",IF('[1]Vmesna vrtilna_SKLOP1'!J977&lt;&gt;"",'[1]Vmesna vrtilna_SKLOP1'!J977,""),""))))</f>
        <v/>
      </c>
      <c r="L977" s="22" t="str">
        <f>IF(I976="Skupaj:","DDV (22%):",IF(I976="DDV (22%):","Skupaj z DDV:",IF(AND('[1]Vmesna vrtilna_SKLOP1'!C977&lt;&gt;"",'[1]Vmesna vrtilna_SKLOP1'!E977=""),"Skupaj:",IF(AND('[1]Vmesna vrtilna_SKLOP1'!C977&lt;&gt;"",'[1]Vmesna vrtilna_SKLOP1'!D977=""),'[1]Vmesna vrtilna_SKLOP1'!J977,IF(F977&lt;&gt;"",IF('[1]Vmesna vrtilna_SKLOP1'!J977&lt;&gt;"",'[1]Vmesna vrtilna_SKLOP1'!J977,""),"")))))</f>
        <v/>
      </c>
      <c r="M977" s="22">
        <f t="shared" si="30"/>
        <v>0</v>
      </c>
      <c r="N977" s="22" t="str">
        <f>IF(IFERROR(VLOOKUP(B977,'[1]Vmesna vrtilna_SKLOP1'!B:J,7,0),"")=0,"",IFERROR(VLOOKUP(B977,'[1]Vmesna vrtilna_SKLOP1'!B:J,7,0),""))</f>
        <v/>
      </c>
      <c r="O977" s="22"/>
    </row>
    <row r="978" spans="2:15" ht="15" customHeight="1" x14ac:dyDescent="0.3">
      <c r="B978" s="15" t="str">
        <f>IF(AND('[1]Vmesna vrtilna_SKLOP1'!B978&lt;&gt;"",'[1]Vmesna vrtilna_SKLOP1'!C978&lt;&gt;""),IF('[1]Vmesna vrtilna_SKLOP1'!B978&lt;&gt;"",'[1]Vmesna vrtilna_SKLOP1'!B978,""),"")</f>
        <v/>
      </c>
      <c r="C978" s="16" t="str">
        <f>IF(OR(C977="Posebna oblika",C977="Kulturno zaščiten objekt",C977="Kulturno zaščiten objekt, Posebna oblika"),"Glej zavihek POSEBNI POGOJI",IF(SUM(N977:Q977)=1,"Posebna oblika",IF(SUM(N977:Q977)=10,"Kulturno zaščiten objekt",IF(SUM(N977:Q977)=11,"Kulturno zaščiten objekt, Posebna oblika",IF(AND('[1]Vmesna vrtilna_SKLOP1'!C978&lt;&gt;"",'[1]Vmesna vrtilna_SKLOP1'!D978&lt;&gt;""),IF('[1]Vmesna vrtilna_SKLOP1'!C978&lt;&gt;"",'[1]Vmesna vrtilna_SKLOP1'!C978,""),"")))))</f>
        <v/>
      </c>
      <c r="D978" s="17" t="str">
        <f>IF(IFERROR(VLOOKUP(B978,'[1]Vmesna vrtilna_SKLOP1'!B:J,6,0),"")=0,"",IFERROR(VLOOKUP(B978,'[1]Vmesna vrtilna_SKLOP1'!B:J,6,0),""))</f>
        <v/>
      </c>
      <c r="E978" s="16" t="str">
        <f>IF(IF('[1]Vmesna vrtilna_SKLOP1'!E978&lt;&gt;"",'[1]Vmesna vrtilna_SKLOP1'!D978,"")=0,"",IF('[1]Vmesna vrtilna_SKLOP1'!E978&lt;&gt;"",'[1]Vmesna vrtilna_SKLOP1'!D978,""))</f>
        <v>Montaža</v>
      </c>
      <c r="F978" s="18" t="str">
        <f>IF('[1]Vmesna vrtilna_SKLOP1'!E978&lt;&gt;"",'[1]Vmesna vrtilna_SKLOP1'!E978,"")</f>
        <v>RAL montaža oken z zidarskimi deli</v>
      </c>
      <c r="G978" s="15" t="str">
        <f>IF('[1]Vmesna vrtilna_SKLOP1'!E978&lt;&gt;"",'[1]Vmesna vrtilna_SKLOP1'!F978,"")</f>
        <v>[m1]</v>
      </c>
      <c r="H978" s="19">
        <f>IF('[1]Vmesna vrtilna_SKLOP1'!F978&lt;&gt;"",'[1]Vmesna vrtilna_SKLOP1'!I978,"")</f>
        <v>64.239999999999995</v>
      </c>
      <c r="I978" s="20" t="str">
        <f>IF(I977="Skupaj:","DDV (22%):",IF(I977="DDV (22%):","Skupaj z DDV:",IF(AND('[1]Vmesna vrtilna_SKLOP1'!C978&lt;&gt;"",'[1]Vmesna vrtilna_SKLOP1'!E978=""),"Skupaj:","")))</f>
        <v/>
      </c>
      <c r="J978" s="21">
        <f t="shared" si="31"/>
        <v>0</v>
      </c>
      <c r="K978" s="21">
        <f>IF(I978="Skupaj z DDV:",SUM(K976,K977),IF(I978="DDV (22%):",K977*0.22,IF(AND('[1]Vmesna vrtilna_SKLOP1'!C978&lt;&gt;"",'[1]Vmesna vrtilna_SKLOP1'!D978=""),'[1]Vmesna vrtilna_SKLOP1'!J978,IF(F978&lt;&gt;"",IF('[1]Vmesna vrtilna_SKLOP1'!J978&lt;&gt;"",'[1]Vmesna vrtilna_SKLOP1'!J978,""),""))))</f>
        <v>2184.1600000000003</v>
      </c>
      <c r="L978" s="22">
        <f>IF(I977="Skupaj:","DDV (22%):",IF(I977="DDV (22%):","Skupaj z DDV:",IF(AND('[1]Vmesna vrtilna_SKLOP1'!C978&lt;&gt;"",'[1]Vmesna vrtilna_SKLOP1'!E978=""),"Skupaj:",IF(AND('[1]Vmesna vrtilna_SKLOP1'!C978&lt;&gt;"",'[1]Vmesna vrtilna_SKLOP1'!D978=""),'[1]Vmesna vrtilna_SKLOP1'!J978,IF(F978&lt;&gt;"",IF('[1]Vmesna vrtilna_SKLOP1'!J978&lt;&gt;"",'[1]Vmesna vrtilna_SKLOP1'!J978,""),"")))))</f>
        <v>2184.1600000000003</v>
      </c>
      <c r="M978" s="22">
        <f t="shared" si="30"/>
        <v>0</v>
      </c>
      <c r="N978" s="22" t="str">
        <f>IF(IFERROR(VLOOKUP(B978,'[1]Vmesna vrtilna_SKLOP1'!B:J,7,0),"")=0,"",IFERROR(VLOOKUP(B978,'[1]Vmesna vrtilna_SKLOP1'!B:J,7,0),""))</f>
        <v/>
      </c>
      <c r="O978" s="22"/>
    </row>
    <row r="979" spans="2:15" ht="15" customHeight="1" x14ac:dyDescent="0.3">
      <c r="B979" s="15" t="str">
        <f>IF(AND('[1]Vmesna vrtilna_SKLOP1'!B979&lt;&gt;"",'[1]Vmesna vrtilna_SKLOP1'!C979&lt;&gt;""),IF('[1]Vmesna vrtilna_SKLOP1'!B979&lt;&gt;"",'[1]Vmesna vrtilna_SKLOP1'!B979,""),"")</f>
        <v/>
      </c>
      <c r="C979" s="16" t="str">
        <f>IF(OR(C978="Posebna oblika",C978="Kulturno zaščiten objekt",C978="Kulturno zaščiten objekt, Posebna oblika"),"Glej zavihek POSEBNI POGOJI",IF(SUM(N978:Q978)=1,"Posebna oblika",IF(SUM(N978:Q978)=10,"Kulturno zaščiten objekt",IF(SUM(N978:Q978)=11,"Kulturno zaščiten objekt, Posebna oblika",IF(AND('[1]Vmesna vrtilna_SKLOP1'!C979&lt;&gt;"",'[1]Vmesna vrtilna_SKLOP1'!D979&lt;&gt;""),IF('[1]Vmesna vrtilna_SKLOP1'!C979&lt;&gt;"",'[1]Vmesna vrtilna_SKLOP1'!C979,""),"")))))</f>
        <v/>
      </c>
      <c r="D979" s="17" t="str">
        <f>IF(IFERROR(VLOOKUP(B979,'[1]Vmesna vrtilna_SKLOP1'!B:J,6,0),"")=0,"",IFERROR(VLOOKUP(B979,'[1]Vmesna vrtilna_SKLOP1'!B:J,6,0),""))</f>
        <v/>
      </c>
      <c r="E979" s="16" t="str">
        <f>IF(IF('[1]Vmesna vrtilna_SKLOP1'!E979&lt;&gt;"",'[1]Vmesna vrtilna_SKLOP1'!D979,"")=0,"",IF('[1]Vmesna vrtilna_SKLOP1'!E979&lt;&gt;"",'[1]Vmesna vrtilna_SKLOP1'!D979,""))</f>
        <v/>
      </c>
      <c r="F979" s="18" t="str">
        <f>IF('[1]Vmesna vrtilna_SKLOP1'!E979&lt;&gt;"",'[1]Vmesna vrtilna_SKLOP1'!E979,"")</f>
        <v>Montaža police</v>
      </c>
      <c r="G979" s="15" t="str">
        <f>IF('[1]Vmesna vrtilna_SKLOP1'!E979&lt;&gt;"",'[1]Vmesna vrtilna_SKLOP1'!F979,"")</f>
        <v>[kos]</v>
      </c>
      <c r="H979" s="19">
        <f>IF('[1]Vmesna vrtilna_SKLOP1'!F979&lt;&gt;"",'[1]Vmesna vrtilna_SKLOP1'!I979,"")</f>
        <v>12</v>
      </c>
      <c r="I979" s="20" t="str">
        <f>IF(I978="Skupaj:","DDV (22%):",IF(I978="DDV (22%):","Skupaj z DDV:",IF(AND('[1]Vmesna vrtilna_SKLOP1'!C979&lt;&gt;"",'[1]Vmesna vrtilna_SKLOP1'!E979=""),"Skupaj:","")))</f>
        <v/>
      </c>
      <c r="J979" s="21">
        <f t="shared" si="31"/>
        <v>0</v>
      </c>
      <c r="K979" s="21">
        <f>IF(I979="Skupaj z DDV:",SUM(K977,K978),IF(I979="DDV (22%):",K978*0.22,IF(AND('[1]Vmesna vrtilna_SKLOP1'!C979&lt;&gt;"",'[1]Vmesna vrtilna_SKLOP1'!D979=""),'[1]Vmesna vrtilna_SKLOP1'!J979,IF(F979&lt;&gt;"",IF('[1]Vmesna vrtilna_SKLOP1'!J979&lt;&gt;"",'[1]Vmesna vrtilna_SKLOP1'!J979,""),""))))</f>
        <v>118.69999999999999</v>
      </c>
      <c r="L979" s="22">
        <f>IF(I978="Skupaj:","DDV (22%):",IF(I978="DDV (22%):","Skupaj z DDV:",IF(AND('[1]Vmesna vrtilna_SKLOP1'!C979&lt;&gt;"",'[1]Vmesna vrtilna_SKLOP1'!E979=""),"Skupaj:",IF(AND('[1]Vmesna vrtilna_SKLOP1'!C979&lt;&gt;"",'[1]Vmesna vrtilna_SKLOP1'!D979=""),'[1]Vmesna vrtilna_SKLOP1'!J979,IF(F979&lt;&gt;"",IF('[1]Vmesna vrtilna_SKLOP1'!J979&lt;&gt;"",'[1]Vmesna vrtilna_SKLOP1'!J979,""),"")))))</f>
        <v>118.69999999999999</v>
      </c>
      <c r="M979" s="22">
        <f t="shared" si="30"/>
        <v>0</v>
      </c>
      <c r="N979" s="22" t="str">
        <f>IF(IFERROR(VLOOKUP(B979,'[1]Vmesna vrtilna_SKLOP1'!B:J,7,0),"")=0,"",IFERROR(VLOOKUP(B979,'[1]Vmesna vrtilna_SKLOP1'!B:J,7,0),""))</f>
        <v/>
      </c>
      <c r="O979" s="22"/>
    </row>
    <row r="980" spans="2:15" ht="15" customHeight="1" x14ac:dyDescent="0.3">
      <c r="B980" s="15" t="str">
        <f>IF(AND('[1]Vmesna vrtilna_SKLOP1'!B980&lt;&gt;"",'[1]Vmesna vrtilna_SKLOP1'!C980&lt;&gt;""),IF('[1]Vmesna vrtilna_SKLOP1'!B980&lt;&gt;"",'[1]Vmesna vrtilna_SKLOP1'!B980,""),"")</f>
        <v/>
      </c>
      <c r="C980" s="16" t="str">
        <f>IF(OR(C979="Posebna oblika",C979="Kulturno zaščiten objekt",C979="Kulturno zaščiten objekt, Posebna oblika"),"Glej zavihek POSEBNI POGOJI",IF(SUM(N979:Q979)=1,"Posebna oblika",IF(SUM(N979:Q979)=10,"Kulturno zaščiten objekt",IF(SUM(N979:Q979)=11,"Kulturno zaščiten objekt, Posebna oblika",IF(AND('[1]Vmesna vrtilna_SKLOP1'!C980&lt;&gt;"",'[1]Vmesna vrtilna_SKLOP1'!D980&lt;&gt;""),IF('[1]Vmesna vrtilna_SKLOP1'!C980&lt;&gt;"",'[1]Vmesna vrtilna_SKLOP1'!C980,""),"")))))</f>
        <v/>
      </c>
      <c r="D980" s="17" t="str">
        <f>IF(IFERROR(VLOOKUP(B980,'[1]Vmesna vrtilna_SKLOP1'!B:J,6,0),"")=0,"",IFERROR(VLOOKUP(B980,'[1]Vmesna vrtilna_SKLOP1'!B:J,6,0),""))</f>
        <v/>
      </c>
      <c r="E980" s="16" t="str">
        <f>IF(IF('[1]Vmesna vrtilna_SKLOP1'!E980&lt;&gt;"",'[1]Vmesna vrtilna_SKLOP1'!D980,"")=0,"",IF('[1]Vmesna vrtilna_SKLOP1'!E980&lt;&gt;"",'[1]Vmesna vrtilna_SKLOP1'!D980,""))</f>
        <v/>
      </c>
      <c r="F980" s="18" t="str">
        <f>IF('[1]Vmesna vrtilna_SKLOP1'!E980&lt;&gt;"",'[1]Vmesna vrtilna_SKLOP1'!E980,"")</f>
        <v/>
      </c>
      <c r="G980" s="15" t="str">
        <f>IF('[1]Vmesna vrtilna_SKLOP1'!E980&lt;&gt;"",'[1]Vmesna vrtilna_SKLOP1'!F980,"")</f>
        <v/>
      </c>
      <c r="H980" s="19" t="str">
        <f>IF('[1]Vmesna vrtilna_SKLOP1'!F980&lt;&gt;"",'[1]Vmesna vrtilna_SKLOP1'!I980,"")</f>
        <v/>
      </c>
      <c r="I980" s="20" t="str">
        <f>IF(I979="Skupaj:","DDV (22%):",IF(I979="DDV (22%):","Skupaj z DDV:",IF(AND('[1]Vmesna vrtilna_SKLOP1'!C980&lt;&gt;"",'[1]Vmesna vrtilna_SKLOP1'!E980=""),"Skupaj:","")))</f>
        <v/>
      </c>
      <c r="J980" s="21" t="str">
        <f t="shared" si="31"/>
        <v/>
      </c>
      <c r="K980" s="21" t="str">
        <f>IF(I980="Skupaj z DDV:",SUM(K978,K979),IF(I980="DDV (22%):",K979*0.22,IF(AND('[1]Vmesna vrtilna_SKLOP1'!C980&lt;&gt;"",'[1]Vmesna vrtilna_SKLOP1'!D980=""),'[1]Vmesna vrtilna_SKLOP1'!J980,IF(F980&lt;&gt;"",IF('[1]Vmesna vrtilna_SKLOP1'!J980&lt;&gt;"",'[1]Vmesna vrtilna_SKLOP1'!J980,""),""))))</f>
        <v/>
      </c>
      <c r="L980" s="22" t="str">
        <f>IF(I979="Skupaj:","DDV (22%):",IF(I979="DDV (22%):","Skupaj z DDV:",IF(AND('[1]Vmesna vrtilna_SKLOP1'!C980&lt;&gt;"",'[1]Vmesna vrtilna_SKLOP1'!E980=""),"Skupaj:",IF(AND('[1]Vmesna vrtilna_SKLOP1'!C980&lt;&gt;"",'[1]Vmesna vrtilna_SKLOP1'!D980=""),'[1]Vmesna vrtilna_SKLOP1'!J980,IF(F980&lt;&gt;"",IF('[1]Vmesna vrtilna_SKLOP1'!J980&lt;&gt;"",'[1]Vmesna vrtilna_SKLOP1'!J980,""),"")))))</f>
        <v/>
      </c>
      <c r="M980" s="22">
        <f t="shared" si="30"/>
        <v>0</v>
      </c>
      <c r="N980" s="22" t="str">
        <f>IF(IFERROR(VLOOKUP(B980,'[1]Vmesna vrtilna_SKLOP1'!B:J,7,0),"")=0,"",IFERROR(VLOOKUP(B980,'[1]Vmesna vrtilna_SKLOP1'!B:J,7,0),""))</f>
        <v/>
      </c>
      <c r="O980" s="22"/>
    </row>
    <row r="981" spans="2:15" ht="15" customHeight="1" x14ac:dyDescent="0.3">
      <c r="B981" s="15" t="str">
        <f>IF(AND('[1]Vmesna vrtilna_SKLOP1'!B981&lt;&gt;"",'[1]Vmesna vrtilna_SKLOP1'!C981&lt;&gt;""),IF('[1]Vmesna vrtilna_SKLOP1'!B981&lt;&gt;"",'[1]Vmesna vrtilna_SKLOP1'!B981,""),"")</f>
        <v/>
      </c>
      <c r="C981" s="16" t="str">
        <f>IF(OR(C980="Posebna oblika",C980="Kulturno zaščiten objekt",C980="Kulturno zaščiten objekt, Posebna oblika"),"Glej zavihek POSEBNI POGOJI",IF(SUM(N980:Q980)=1,"Posebna oblika",IF(SUM(N980:Q980)=10,"Kulturno zaščiten objekt",IF(SUM(N980:Q980)=11,"Kulturno zaščiten objekt, Posebna oblika",IF(AND('[1]Vmesna vrtilna_SKLOP1'!C981&lt;&gt;"",'[1]Vmesna vrtilna_SKLOP1'!D981&lt;&gt;""),IF('[1]Vmesna vrtilna_SKLOP1'!C981&lt;&gt;"",'[1]Vmesna vrtilna_SKLOP1'!C981,""),"")))))</f>
        <v/>
      </c>
      <c r="D981" s="17" t="str">
        <f>IF(IFERROR(VLOOKUP(B981,'[1]Vmesna vrtilna_SKLOP1'!B:J,6,0),"")=0,"",IFERROR(VLOOKUP(B981,'[1]Vmesna vrtilna_SKLOP1'!B:J,6,0),""))</f>
        <v/>
      </c>
      <c r="E981" s="16" t="str">
        <f>IF(IF('[1]Vmesna vrtilna_SKLOP1'!E981&lt;&gt;"",'[1]Vmesna vrtilna_SKLOP1'!D981,"")=0,"",IF('[1]Vmesna vrtilna_SKLOP1'!E981&lt;&gt;"",'[1]Vmesna vrtilna_SKLOP1'!D981,""))</f>
        <v>Odvoz na deponijo</v>
      </c>
      <c r="F981" s="18" t="str">
        <f>IF('[1]Vmesna vrtilna_SKLOP1'!E981&lt;&gt;"",'[1]Vmesna vrtilna_SKLOP1'!E981,"")</f>
        <v>Odvoz na deponijo</v>
      </c>
      <c r="G981" s="15" t="str">
        <f>IF('[1]Vmesna vrtilna_SKLOP1'!E981&lt;&gt;"",'[1]Vmesna vrtilna_SKLOP1'!F981,"")</f>
        <v>[m1]</v>
      </c>
      <c r="H981" s="19">
        <f>IF('[1]Vmesna vrtilna_SKLOP1'!F981&lt;&gt;"",'[1]Vmesna vrtilna_SKLOP1'!I981,"")</f>
        <v>64.239999999999995</v>
      </c>
      <c r="I981" s="20" t="str">
        <f>IF(I980="Skupaj:","DDV (22%):",IF(I980="DDV (22%):","Skupaj z DDV:",IF(AND('[1]Vmesna vrtilna_SKLOP1'!C981&lt;&gt;"",'[1]Vmesna vrtilna_SKLOP1'!E981=""),"Skupaj:","")))</f>
        <v/>
      </c>
      <c r="J981" s="21">
        <f t="shared" si="31"/>
        <v>0</v>
      </c>
      <c r="K981" s="21">
        <f>IF(I981="Skupaj z DDV:",SUM(K979,K980),IF(I981="DDV (22%):",K980*0.22,IF(AND('[1]Vmesna vrtilna_SKLOP1'!C981&lt;&gt;"",'[1]Vmesna vrtilna_SKLOP1'!D981=""),'[1]Vmesna vrtilna_SKLOP1'!J981,IF(F981&lt;&gt;"",IF('[1]Vmesna vrtilna_SKLOP1'!J981&lt;&gt;"",'[1]Vmesna vrtilna_SKLOP1'!J981,""),""))))</f>
        <v>192.72</v>
      </c>
      <c r="L981" s="22">
        <f>IF(I980="Skupaj:","DDV (22%):",IF(I980="DDV (22%):","Skupaj z DDV:",IF(AND('[1]Vmesna vrtilna_SKLOP1'!C981&lt;&gt;"",'[1]Vmesna vrtilna_SKLOP1'!E981=""),"Skupaj:",IF(AND('[1]Vmesna vrtilna_SKLOP1'!C981&lt;&gt;"",'[1]Vmesna vrtilna_SKLOP1'!D981=""),'[1]Vmesna vrtilna_SKLOP1'!J981,IF(F981&lt;&gt;"",IF('[1]Vmesna vrtilna_SKLOP1'!J981&lt;&gt;"",'[1]Vmesna vrtilna_SKLOP1'!J981,""),"")))))</f>
        <v>192.72</v>
      </c>
      <c r="M981" s="22">
        <f t="shared" si="30"/>
        <v>0</v>
      </c>
      <c r="N981" s="22" t="str">
        <f>IF(IFERROR(VLOOKUP(B981,'[1]Vmesna vrtilna_SKLOP1'!B:J,7,0),"")=0,"",IFERROR(VLOOKUP(B981,'[1]Vmesna vrtilna_SKLOP1'!B:J,7,0),""))</f>
        <v/>
      </c>
      <c r="O981" s="22"/>
    </row>
    <row r="982" spans="2:15" ht="15" customHeight="1" x14ac:dyDescent="0.3">
      <c r="B982" s="15" t="str">
        <f>IF(AND('[1]Vmesna vrtilna_SKLOP1'!B982&lt;&gt;"",'[1]Vmesna vrtilna_SKLOP1'!C982&lt;&gt;""),IF('[1]Vmesna vrtilna_SKLOP1'!B982&lt;&gt;"",'[1]Vmesna vrtilna_SKLOP1'!B982,""),"")</f>
        <v/>
      </c>
      <c r="C982" s="16" t="str">
        <f>IF(OR(C981="Posebna oblika",C981="Kulturno zaščiten objekt",C981="Kulturno zaščiten objekt, Posebna oblika"),"Glej zavihek POSEBNI POGOJI",IF(SUM(N981:Q981)=1,"Posebna oblika",IF(SUM(N981:Q981)=10,"Kulturno zaščiten objekt",IF(SUM(N981:Q981)=11,"Kulturno zaščiten objekt, Posebna oblika",IF(AND('[1]Vmesna vrtilna_SKLOP1'!C982&lt;&gt;"",'[1]Vmesna vrtilna_SKLOP1'!D982&lt;&gt;""),IF('[1]Vmesna vrtilna_SKLOP1'!C982&lt;&gt;"",'[1]Vmesna vrtilna_SKLOP1'!C982,""),"")))))</f>
        <v/>
      </c>
      <c r="D982" s="17" t="str">
        <f>IF(IFERROR(VLOOKUP(B982,'[1]Vmesna vrtilna_SKLOP1'!B:J,6,0),"")=0,"",IFERROR(VLOOKUP(B982,'[1]Vmesna vrtilna_SKLOP1'!B:J,6,0),""))</f>
        <v/>
      </c>
      <c r="E982" s="16" t="str">
        <f>IF(IF('[1]Vmesna vrtilna_SKLOP1'!E982&lt;&gt;"",'[1]Vmesna vrtilna_SKLOP1'!D982,"")=0,"",IF('[1]Vmesna vrtilna_SKLOP1'!E982&lt;&gt;"",'[1]Vmesna vrtilna_SKLOP1'!D982,""))</f>
        <v/>
      </c>
      <c r="F982" s="18" t="str">
        <f>IF('[1]Vmesna vrtilna_SKLOP1'!E982&lt;&gt;"",'[1]Vmesna vrtilna_SKLOP1'!E982,"")</f>
        <v/>
      </c>
      <c r="G982" s="15" t="str">
        <f>IF('[1]Vmesna vrtilna_SKLOP1'!E982&lt;&gt;"",'[1]Vmesna vrtilna_SKLOP1'!F982,"")</f>
        <v/>
      </c>
      <c r="H982" s="19" t="str">
        <f>IF('[1]Vmesna vrtilna_SKLOP1'!F982&lt;&gt;"",'[1]Vmesna vrtilna_SKLOP1'!I982,"")</f>
        <v/>
      </c>
      <c r="I982" s="20" t="str">
        <f>IF(I981="Skupaj:","DDV (22%):",IF(I981="DDV (22%):","Skupaj z DDV:",IF(AND('[1]Vmesna vrtilna_SKLOP1'!C982&lt;&gt;"",'[1]Vmesna vrtilna_SKLOP1'!E982=""),"Skupaj:","")))</f>
        <v/>
      </c>
      <c r="J982" s="21" t="str">
        <f t="shared" si="31"/>
        <v/>
      </c>
      <c r="K982" s="21" t="str">
        <f>IF(I982="Skupaj z DDV:",SUM(K980,K981),IF(I982="DDV (22%):",K981*0.22,IF(AND('[1]Vmesna vrtilna_SKLOP1'!C982&lt;&gt;"",'[1]Vmesna vrtilna_SKLOP1'!D982=""),'[1]Vmesna vrtilna_SKLOP1'!J982,IF(F982&lt;&gt;"",IF('[1]Vmesna vrtilna_SKLOP1'!J982&lt;&gt;"",'[1]Vmesna vrtilna_SKLOP1'!J982,""),""))))</f>
        <v/>
      </c>
      <c r="L982" s="22" t="str">
        <f>IF(I981="Skupaj:","DDV (22%):",IF(I981="DDV (22%):","Skupaj z DDV:",IF(AND('[1]Vmesna vrtilna_SKLOP1'!C982&lt;&gt;"",'[1]Vmesna vrtilna_SKLOP1'!E982=""),"Skupaj:",IF(AND('[1]Vmesna vrtilna_SKLOP1'!C982&lt;&gt;"",'[1]Vmesna vrtilna_SKLOP1'!D982=""),'[1]Vmesna vrtilna_SKLOP1'!J982,IF(F982&lt;&gt;"",IF('[1]Vmesna vrtilna_SKLOP1'!J982&lt;&gt;"",'[1]Vmesna vrtilna_SKLOP1'!J982,""),"")))))</f>
        <v/>
      </c>
      <c r="M982" s="22">
        <f t="shared" si="30"/>
        <v>0</v>
      </c>
      <c r="N982" s="22" t="str">
        <f>IF(IFERROR(VLOOKUP(B982,'[1]Vmesna vrtilna_SKLOP1'!B:J,7,0),"")=0,"",IFERROR(VLOOKUP(B982,'[1]Vmesna vrtilna_SKLOP1'!B:J,7,0),""))</f>
        <v/>
      </c>
      <c r="O982" s="22"/>
    </row>
    <row r="983" spans="2:15" ht="15" customHeight="1" x14ac:dyDescent="0.3">
      <c r="B983" s="15" t="str">
        <f>IF(AND('[1]Vmesna vrtilna_SKLOP1'!B983&lt;&gt;"",'[1]Vmesna vrtilna_SKLOP1'!C983&lt;&gt;""),IF('[1]Vmesna vrtilna_SKLOP1'!B983&lt;&gt;"",'[1]Vmesna vrtilna_SKLOP1'!B983,""),"")</f>
        <v/>
      </c>
      <c r="C983" s="16" t="str">
        <f>IF(OR(C982="Posebna oblika",C982="Kulturno zaščiten objekt",C982="Kulturno zaščiten objekt, Posebna oblika"),"Glej zavihek POSEBNI POGOJI",IF(SUM(N982:Q982)=1,"Posebna oblika",IF(SUM(N982:Q982)=10,"Kulturno zaščiten objekt",IF(SUM(N982:Q982)=11,"Kulturno zaščiten objekt, Posebna oblika",IF(AND('[1]Vmesna vrtilna_SKLOP1'!C983&lt;&gt;"",'[1]Vmesna vrtilna_SKLOP1'!D983&lt;&gt;""),IF('[1]Vmesna vrtilna_SKLOP1'!C983&lt;&gt;"",'[1]Vmesna vrtilna_SKLOP1'!C983,""),"")))))</f>
        <v/>
      </c>
      <c r="D983" s="17" t="str">
        <f>IF(IFERROR(VLOOKUP(B983,'[1]Vmesna vrtilna_SKLOP1'!B:J,6,0),"")=0,"",IFERROR(VLOOKUP(B983,'[1]Vmesna vrtilna_SKLOP1'!B:J,6,0),""))</f>
        <v/>
      </c>
      <c r="E983" s="16" t="str">
        <f>IF(IF('[1]Vmesna vrtilna_SKLOP1'!E983&lt;&gt;"",'[1]Vmesna vrtilna_SKLOP1'!D983,"")=0,"",IF('[1]Vmesna vrtilna_SKLOP1'!E983&lt;&gt;"",'[1]Vmesna vrtilna_SKLOP1'!D983,""))</f>
        <v>Komarniki</v>
      </c>
      <c r="F983" s="18" t="str">
        <f>IF('[1]Vmesna vrtilna_SKLOP1'!E983&lt;&gt;"",'[1]Vmesna vrtilna_SKLOP1'!E983,"")</f>
        <v>Komarnik-rolo, Dim. ŠxV: 1,01x1,78m</v>
      </c>
      <c r="G983" s="15" t="str">
        <f>IF('[1]Vmesna vrtilna_SKLOP1'!E983&lt;&gt;"",'[1]Vmesna vrtilna_SKLOP1'!F983,"")</f>
        <v>[kos]</v>
      </c>
      <c r="H983" s="19">
        <f>IF('[1]Vmesna vrtilna_SKLOP1'!F983&lt;&gt;"",'[1]Vmesna vrtilna_SKLOP1'!I983,"")</f>
        <v>2</v>
      </c>
      <c r="I983" s="20" t="str">
        <f>IF(I982="Skupaj:","DDV (22%):",IF(I982="DDV (22%):","Skupaj z DDV:",IF(AND('[1]Vmesna vrtilna_SKLOP1'!C983&lt;&gt;"",'[1]Vmesna vrtilna_SKLOP1'!E983=""),"Skupaj:","")))</f>
        <v/>
      </c>
      <c r="J983" s="21">
        <f t="shared" si="31"/>
        <v>0</v>
      </c>
      <c r="K983" s="21">
        <f>IF(I983="Skupaj z DDV:",SUM(K981,K982),IF(I983="DDV (22%):",K982*0.22,IF(AND('[1]Vmesna vrtilna_SKLOP1'!C983&lt;&gt;"",'[1]Vmesna vrtilna_SKLOP1'!D983=""),'[1]Vmesna vrtilna_SKLOP1'!J983,IF(F983&lt;&gt;"",IF('[1]Vmesna vrtilna_SKLOP1'!J983&lt;&gt;"",'[1]Vmesna vrtilna_SKLOP1'!J983,""),""))))</f>
        <v>467.428</v>
      </c>
      <c r="L983" s="22">
        <f>IF(I982="Skupaj:","DDV (22%):",IF(I982="DDV (22%):","Skupaj z DDV:",IF(AND('[1]Vmesna vrtilna_SKLOP1'!C983&lt;&gt;"",'[1]Vmesna vrtilna_SKLOP1'!E983=""),"Skupaj:",IF(AND('[1]Vmesna vrtilna_SKLOP1'!C983&lt;&gt;"",'[1]Vmesna vrtilna_SKLOP1'!D983=""),'[1]Vmesna vrtilna_SKLOP1'!J983,IF(F983&lt;&gt;"",IF('[1]Vmesna vrtilna_SKLOP1'!J983&lt;&gt;"",'[1]Vmesna vrtilna_SKLOP1'!J983,""),"")))))</f>
        <v>467.428</v>
      </c>
      <c r="M983" s="22">
        <f t="shared" si="30"/>
        <v>0</v>
      </c>
      <c r="N983" s="22" t="str">
        <f>IF(IFERROR(VLOOKUP(B983,'[1]Vmesna vrtilna_SKLOP1'!B:J,7,0),"")=0,"",IFERROR(VLOOKUP(B983,'[1]Vmesna vrtilna_SKLOP1'!B:J,7,0),""))</f>
        <v/>
      </c>
      <c r="O983" s="22"/>
    </row>
    <row r="984" spans="2:15" ht="15" customHeight="1" x14ac:dyDescent="0.3">
      <c r="B984" s="15" t="str">
        <f>IF(AND('[1]Vmesna vrtilna_SKLOP1'!B984&lt;&gt;"",'[1]Vmesna vrtilna_SKLOP1'!C984&lt;&gt;""),IF('[1]Vmesna vrtilna_SKLOP1'!B984&lt;&gt;"",'[1]Vmesna vrtilna_SKLOP1'!B984,""),"")</f>
        <v/>
      </c>
      <c r="C984" s="16" t="str">
        <f>IF(OR(C983="Posebna oblika",C983="Kulturno zaščiten objekt",C983="Kulturno zaščiten objekt, Posebna oblika"),"Glej zavihek POSEBNI POGOJI",IF(SUM(N983:Q983)=1,"Posebna oblika",IF(SUM(N983:Q983)=10,"Kulturno zaščiten objekt",IF(SUM(N983:Q983)=11,"Kulturno zaščiten objekt, Posebna oblika",IF(AND('[1]Vmesna vrtilna_SKLOP1'!C984&lt;&gt;"",'[1]Vmesna vrtilna_SKLOP1'!D984&lt;&gt;""),IF('[1]Vmesna vrtilna_SKLOP1'!C984&lt;&gt;"",'[1]Vmesna vrtilna_SKLOP1'!C984,""),"")))))</f>
        <v/>
      </c>
      <c r="D984" s="17" t="str">
        <f>IF(IFERROR(VLOOKUP(B984,'[1]Vmesna vrtilna_SKLOP1'!B:J,6,0),"")=0,"",IFERROR(VLOOKUP(B984,'[1]Vmesna vrtilna_SKLOP1'!B:J,6,0),""))</f>
        <v/>
      </c>
      <c r="E984" s="16" t="str">
        <f>IF(IF('[1]Vmesna vrtilna_SKLOP1'!E984&lt;&gt;"",'[1]Vmesna vrtilna_SKLOP1'!D984,"")=0,"",IF('[1]Vmesna vrtilna_SKLOP1'!E984&lt;&gt;"",'[1]Vmesna vrtilna_SKLOP1'!D984,""))</f>
        <v/>
      </c>
      <c r="F984" s="18" t="str">
        <f>IF('[1]Vmesna vrtilna_SKLOP1'!E984&lt;&gt;"",'[1]Vmesna vrtilna_SKLOP1'!E984,"")</f>
        <v/>
      </c>
      <c r="G984" s="15" t="str">
        <f>IF('[1]Vmesna vrtilna_SKLOP1'!E984&lt;&gt;"",'[1]Vmesna vrtilna_SKLOP1'!F984,"")</f>
        <v/>
      </c>
      <c r="H984" s="19" t="str">
        <f>IF('[1]Vmesna vrtilna_SKLOP1'!F984&lt;&gt;"",'[1]Vmesna vrtilna_SKLOP1'!I984,"")</f>
        <v/>
      </c>
      <c r="I984" s="20" t="str">
        <f>IF(I983="Skupaj:","DDV (22%):",IF(I983="DDV (22%):","Skupaj z DDV:",IF(AND('[1]Vmesna vrtilna_SKLOP1'!C984&lt;&gt;"",'[1]Vmesna vrtilna_SKLOP1'!E984=""),"Skupaj:","")))</f>
        <v/>
      </c>
      <c r="J984" s="21" t="str">
        <f t="shared" si="31"/>
        <v/>
      </c>
      <c r="K984" s="21" t="str">
        <f>IF(I984="Skupaj z DDV:",SUM(K982,K983),IF(I984="DDV (22%):",K983*0.22,IF(AND('[1]Vmesna vrtilna_SKLOP1'!C984&lt;&gt;"",'[1]Vmesna vrtilna_SKLOP1'!D984=""),'[1]Vmesna vrtilna_SKLOP1'!J984,IF(F984&lt;&gt;"",IF('[1]Vmesna vrtilna_SKLOP1'!J984&lt;&gt;"",'[1]Vmesna vrtilna_SKLOP1'!J984,""),""))))</f>
        <v/>
      </c>
      <c r="L984" s="22" t="str">
        <f>IF(I983="Skupaj:","DDV (22%):",IF(I983="DDV (22%):","Skupaj z DDV:",IF(AND('[1]Vmesna vrtilna_SKLOP1'!C984&lt;&gt;"",'[1]Vmesna vrtilna_SKLOP1'!E984=""),"Skupaj:",IF(AND('[1]Vmesna vrtilna_SKLOP1'!C984&lt;&gt;"",'[1]Vmesna vrtilna_SKLOP1'!D984=""),'[1]Vmesna vrtilna_SKLOP1'!J984,IF(F984&lt;&gt;"",IF('[1]Vmesna vrtilna_SKLOP1'!J984&lt;&gt;"",'[1]Vmesna vrtilna_SKLOP1'!J984,""),"")))))</f>
        <v/>
      </c>
      <c r="M984" s="22">
        <f t="shared" si="30"/>
        <v>0</v>
      </c>
      <c r="N984" s="22" t="str">
        <f>IF(IFERROR(VLOOKUP(B984,'[1]Vmesna vrtilna_SKLOP1'!B:J,7,0),"")=0,"",IFERROR(VLOOKUP(B984,'[1]Vmesna vrtilna_SKLOP1'!B:J,7,0),""))</f>
        <v/>
      </c>
      <c r="O984" s="22"/>
    </row>
    <row r="985" spans="2:15" ht="15" customHeight="1" x14ac:dyDescent="0.3">
      <c r="B985" s="15" t="str">
        <f>IF(AND('[1]Vmesna vrtilna_SKLOP1'!B985&lt;&gt;"",'[1]Vmesna vrtilna_SKLOP1'!C985&lt;&gt;""),IF('[1]Vmesna vrtilna_SKLOP1'!B985&lt;&gt;"",'[1]Vmesna vrtilna_SKLOP1'!B985,""),"")</f>
        <v/>
      </c>
      <c r="C985" s="16" t="str">
        <f>IF(OR(C984="Posebna oblika",C984="Kulturno zaščiten objekt",C984="Kulturno zaščiten objekt, Posebna oblika"),"Glej zavihek POSEBNI POGOJI",IF(SUM(N984:Q984)=1,"Posebna oblika",IF(SUM(N984:Q984)=10,"Kulturno zaščiten objekt",IF(SUM(N984:Q984)=11,"Kulturno zaščiten objekt, Posebna oblika",IF(AND('[1]Vmesna vrtilna_SKLOP1'!C985&lt;&gt;"",'[1]Vmesna vrtilna_SKLOP1'!D985&lt;&gt;""),IF('[1]Vmesna vrtilna_SKLOP1'!C985&lt;&gt;"",'[1]Vmesna vrtilna_SKLOP1'!C985,""),"")))))</f>
        <v/>
      </c>
      <c r="D985" s="17" t="str">
        <f>IF(IFERROR(VLOOKUP(B985,'[1]Vmesna vrtilna_SKLOP1'!B:J,6,0),"")=0,"",IFERROR(VLOOKUP(B985,'[1]Vmesna vrtilna_SKLOP1'!B:J,6,0),""))</f>
        <v/>
      </c>
      <c r="E985" s="16" t="str">
        <f>IF(IF('[1]Vmesna vrtilna_SKLOP1'!E985&lt;&gt;"",'[1]Vmesna vrtilna_SKLOP1'!D985,"")=0,"",IF('[1]Vmesna vrtilna_SKLOP1'!E985&lt;&gt;"",'[1]Vmesna vrtilna_SKLOP1'!D985,""))</f>
        <v>Slikopleskarska dela</v>
      </c>
      <c r="F985" s="18" t="str">
        <f>IF('[1]Vmesna vrtilna_SKLOP1'!E985&lt;&gt;"",'[1]Vmesna vrtilna_SKLOP1'!E985,"")</f>
        <v>Slikopleskarska dela na špaletah</v>
      </c>
      <c r="G985" s="15" t="str">
        <f>IF('[1]Vmesna vrtilna_SKLOP1'!E985&lt;&gt;"",'[1]Vmesna vrtilna_SKLOP1'!F985,"")</f>
        <v>[m1]</v>
      </c>
      <c r="H985" s="19">
        <f>IF('[1]Vmesna vrtilna_SKLOP1'!F985&lt;&gt;"",'[1]Vmesna vrtilna_SKLOP1'!I985,"")</f>
        <v>40.500000000000007</v>
      </c>
      <c r="I985" s="20" t="str">
        <f>IF(I984="Skupaj:","DDV (22%):",IF(I984="DDV (22%):","Skupaj z DDV:",IF(AND('[1]Vmesna vrtilna_SKLOP1'!C985&lt;&gt;"",'[1]Vmesna vrtilna_SKLOP1'!E985=""),"Skupaj:","")))</f>
        <v/>
      </c>
      <c r="J985" s="21">
        <f t="shared" si="31"/>
        <v>0</v>
      </c>
      <c r="K985" s="21">
        <f>IF(I985="Skupaj z DDV:",SUM(K983,K984),IF(I985="DDV (22%):",K984*0.22,IF(AND('[1]Vmesna vrtilna_SKLOP1'!C985&lt;&gt;"",'[1]Vmesna vrtilna_SKLOP1'!D985=""),'[1]Vmesna vrtilna_SKLOP1'!J985,IF(F985&lt;&gt;"",IF('[1]Vmesna vrtilna_SKLOP1'!J985&lt;&gt;"",'[1]Vmesna vrtilna_SKLOP1'!J985,""),""))))</f>
        <v>513.91999999999996</v>
      </c>
      <c r="L985" s="22">
        <f>IF(I984="Skupaj:","DDV (22%):",IF(I984="DDV (22%):","Skupaj z DDV:",IF(AND('[1]Vmesna vrtilna_SKLOP1'!C985&lt;&gt;"",'[1]Vmesna vrtilna_SKLOP1'!E985=""),"Skupaj:",IF(AND('[1]Vmesna vrtilna_SKLOP1'!C985&lt;&gt;"",'[1]Vmesna vrtilna_SKLOP1'!D985=""),'[1]Vmesna vrtilna_SKLOP1'!J985,IF(F985&lt;&gt;"",IF('[1]Vmesna vrtilna_SKLOP1'!J985&lt;&gt;"",'[1]Vmesna vrtilna_SKLOP1'!J985,""),"")))))</f>
        <v>513.91999999999996</v>
      </c>
      <c r="M985" s="22">
        <f t="shared" si="30"/>
        <v>0</v>
      </c>
      <c r="N985" s="22" t="str">
        <f>IF(IFERROR(VLOOKUP(B985,'[1]Vmesna vrtilna_SKLOP1'!B:J,7,0),"")=0,"",IFERROR(VLOOKUP(B985,'[1]Vmesna vrtilna_SKLOP1'!B:J,7,0),""))</f>
        <v/>
      </c>
      <c r="O985" s="22"/>
    </row>
    <row r="986" spans="2:15" ht="15" customHeight="1" x14ac:dyDescent="0.3">
      <c r="B986" s="15" t="str">
        <f>IF(AND('[1]Vmesna vrtilna_SKLOP1'!B986&lt;&gt;"",'[1]Vmesna vrtilna_SKLOP1'!C986&lt;&gt;""),IF('[1]Vmesna vrtilna_SKLOP1'!B986&lt;&gt;"",'[1]Vmesna vrtilna_SKLOP1'!B986,""),"")</f>
        <v/>
      </c>
      <c r="C986" s="16" t="str">
        <f>IF(OR(C985="Posebna oblika",C985="Kulturno zaščiten objekt",C985="Kulturno zaščiten objekt, Posebna oblika"),"Glej zavihek POSEBNI POGOJI",IF(SUM(N985:Q985)=1,"Posebna oblika",IF(SUM(N985:Q985)=10,"Kulturno zaščiten objekt",IF(SUM(N985:Q985)=11,"Kulturno zaščiten objekt, Posebna oblika",IF(AND('[1]Vmesna vrtilna_SKLOP1'!C986&lt;&gt;"",'[1]Vmesna vrtilna_SKLOP1'!D986&lt;&gt;""),IF('[1]Vmesna vrtilna_SKLOP1'!C986&lt;&gt;"",'[1]Vmesna vrtilna_SKLOP1'!C986,""),"")))))</f>
        <v/>
      </c>
      <c r="D986" s="17" t="str">
        <f>IF(IFERROR(VLOOKUP(B986,'[1]Vmesna vrtilna_SKLOP1'!B:J,6,0),"")=0,"",IFERROR(VLOOKUP(B986,'[1]Vmesna vrtilna_SKLOP1'!B:J,6,0),""))</f>
        <v/>
      </c>
      <c r="E986" s="16" t="str">
        <f>IF(IF('[1]Vmesna vrtilna_SKLOP1'!E986&lt;&gt;"",'[1]Vmesna vrtilna_SKLOP1'!D986,"")=0,"",IF('[1]Vmesna vrtilna_SKLOP1'!E986&lt;&gt;"",'[1]Vmesna vrtilna_SKLOP1'!D986,""))</f>
        <v/>
      </c>
      <c r="F986" s="18" t="str">
        <f>IF('[1]Vmesna vrtilna_SKLOP1'!E986&lt;&gt;"",'[1]Vmesna vrtilna_SKLOP1'!E986,"")</f>
        <v/>
      </c>
      <c r="G986" s="15" t="str">
        <f>IF('[1]Vmesna vrtilna_SKLOP1'!E986&lt;&gt;"",'[1]Vmesna vrtilna_SKLOP1'!F986,"")</f>
        <v/>
      </c>
      <c r="H986" s="19" t="str">
        <f>IF('[1]Vmesna vrtilna_SKLOP1'!F986&lt;&gt;"",'[1]Vmesna vrtilna_SKLOP1'!I986,"")</f>
        <v/>
      </c>
      <c r="I986" s="20" t="str">
        <f>IF(I985="Skupaj:","DDV (22%):",IF(I985="DDV (22%):","Skupaj z DDV:",IF(AND('[1]Vmesna vrtilna_SKLOP1'!C986&lt;&gt;"",'[1]Vmesna vrtilna_SKLOP1'!E986=""),"Skupaj:","")))</f>
        <v/>
      </c>
      <c r="J986" s="21" t="str">
        <f t="shared" si="31"/>
        <v/>
      </c>
      <c r="K986" s="21" t="str">
        <f>IF(I986="Skupaj z DDV:",SUM(K984,K985),IF(I986="DDV (22%):",K985*0.22,IF(AND('[1]Vmesna vrtilna_SKLOP1'!C986&lt;&gt;"",'[1]Vmesna vrtilna_SKLOP1'!D986=""),'[1]Vmesna vrtilna_SKLOP1'!J986,IF(F986&lt;&gt;"",IF('[1]Vmesna vrtilna_SKLOP1'!J986&lt;&gt;"",'[1]Vmesna vrtilna_SKLOP1'!J986,""),""))))</f>
        <v/>
      </c>
      <c r="L986" s="22" t="str">
        <f>IF(I985="Skupaj:","DDV (22%):",IF(I985="DDV (22%):","Skupaj z DDV:",IF(AND('[1]Vmesna vrtilna_SKLOP1'!C986&lt;&gt;"",'[1]Vmesna vrtilna_SKLOP1'!E986=""),"Skupaj:",IF(AND('[1]Vmesna vrtilna_SKLOP1'!C986&lt;&gt;"",'[1]Vmesna vrtilna_SKLOP1'!D986=""),'[1]Vmesna vrtilna_SKLOP1'!J986,IF(F986&lt;&gt;"",IF('[1]Vmesna vrtilna_SKLOP1'!J986&lt;&gt;"",'[1]Vmesna vrtilna_SKLOP1'!J986,""),"")))))</f>
        <v/>
      </c>
      <c r="M986" s="22">
        <f t="shared" si="30"/>
        <v>0</v>
      </c>
      <c r="N986" s="22" t="str">
        <f>IF(IFERROR(VLOOKUP(B986,'[1]Vmesna vrtilna_SKLOP1'!B:J,7,0),"")=0,"",IFERROR(VLOOKUP(B986,'[1]Vmesna vrtilna_SKLOP1'!B:J,7,0),""))</f>
        <v/>
      </c>
      <c r="O986" s="22"/>
    </row>
    <row r="987" spans="2:15" ht="15" customHeight="1" x14ac:dyDescent="0.3">
      <c r="B987" s="15" t="str">
        <f>IF(AND('[1]Vmesna vrtilna_SKLOP1'!B987&lt;&gt;"",'[1]Vmesna vrtilna_SKLOP1'!C987&lt;&gt;""),IF('[1]Vmesna vrtilna_SKLOP1'!B987&lt;&gt;"",'[1]Vmesna vrtilna_SKLOP1'!B987,""),"")</f>
        <v/>
      </c>
      <c r="C987" s="16" t="str">
        <f>IF(OR(C986="Posebna oblika",C986="Kulturno zaščiten objekt",C986="Kulturno zaščiten objekt, Posebna oblika"),"Glej zavihek POSEBNI POGOJI",IF(SUM(N986:Q986)=1,"Posebna oblika",IF(SUM(N986:Q986)=10,"Kulturno zaščiten objekt",IF(SUM(N986:Q986)=11,"Kulturno zaščiten objekt, Posebna oblika",IF(AND('[1]Vmesna vrtilna_SKLOP1'!C987&lt;&gt;"",'[1]Vmesna vrtilna_SKLOP1'!D987&lt;&gt;""),IF('[1]Vmesna vrtilna_SKLOP1'!C987&lt;&gt;"",'[1]Vmesna vrtilna_SKLOP1'!C987,""),"")))))</f>
        <v/>
      </c>
      <c r="D987" s="17" t="str">
        <f>IF(IFERROR(VLOOKUP(B987,'[1]Vmesna vrtilna_SKLOP1'!B:J,6,0),"")=0,"",IFERROR(VLOOKUP(B987,'[1]Vmesna vrtilna_SKLOP1'!B:J,6,0),""))</f>
        <v/>
      </c>
      <c r="E987" s="16" t="str">
        <f>IF(IF('[1]Vmesna vrtilna_SKLOP1'!E987&lt;&gt;"",'[1]Vmesna vrtilna_SKLOP1'!D987,"")=0,"",IF('[1]Vmesna vrtilna_SKLOP1'!E987&lt;&gt;"",'[1]Vmesna vrtilna_SKLOP1'!D987,""))</f>
        <v/>
      </c>
      <c r="F987" s="18" t="str">
        <f>IF('[1]Vmesna vrtilna_SKLOP1'!E987&lt;&gt;"",'[1]Vmesna vrtilna_SKLOP1'!E987,"")</f>
        <v/>
      </c>
      <c r="G987" s="15" t="str">
        <f>IF('[1]Vmesna vrtilna_SKLOP1'!E987&lt;&gt;"",'[1]Vmesna vrtilna_SKLOP1'!F987,"")</f>
        <v/>
      </c>
      <c r="H987" s="19" t="str">
        <f>IF('[1]Vmesna vrtilna_SKLOP1'!F987&lt;&gt;"",'[1]Vmesna vrtilna_SKLOP1'!I987,"")</f>
        <v/>
      </c>
      <c r="I987" s="20" t="str">
        <f>IF(I986="Skupaj:","DDV (22%):",IF(I986="DDV (22%):","Skupaj z DDV:",IF(AND('[1]Vmesna vrtilna_SKLOP1'!C987&lt;&gt;"",'[1]Vmesna vrtilna_SKLOP1'!E987=""),"Skupaj:","")))</f>
        <v>Skupaj:</v>
      </c>
      <c r="J987" s="21">
        <f t="shared" si="31"/>
        <v>0</v>
      </c>
      <c r="K987" s="21">
        <f>IF(I987="Skupaj z DDV:",SUM(K985,K986),IF(I987="DDV (22%):",K986*0.22,IF(AND('[1]Vmesna vrtilna_SKLOP1'!C987&lt;&gt;"",'[1]Vmesna vrtilna_SKLOP1'!D987=""),'[1]Vmesna vrtilna_SKLOP1'!J987,IF(F987&lt;&gt;"",IF('[1]Vmesna vrtilna_SKLOP1'!J987&lt;&gt;"",'[1]Vmesna vrtilna_SKLOP1'!J987,""),""))))</f>
        <v>10207.89456724089</v>
      </c>
      <c r="L987" s="22" t="str">
        <f>IF(I986="Skupaj:","DDV (22%):",IF(I986="DDV (22%):","Skupaj z DDV:",IF(AND('[1]Vmesna vrtilna_SKLOP1'!C987&lt;&gt;"",'[1]Vmesna vrtilna_SKLOP1'!E987=""),"Skupaj:",IF(AND('[1]Vmesna vrtilna_SKLOP1'!C987&lt;&gt;"",'[1]Vmesna vrtilna_SKLOP1'!D987=""),'[1]Vmesna vrtilna_SKLOP1'!J987,IF(F987&lt;&gt;"",IF('[1]Vmesna vrtilna_SKLOP1'!J987&lt;&gt;"",'[1]Vmesna vrtilna_SKLOP1'!J987,""),"")))))</f>
        <v>Skupaj:</v>
      </c>
      <c r="M987" s="22">
        <f t="shared" si="30"/>
        <v>0</v>
      </c>
      <c r="N987" s="22" t="str">
        <f>IF(IFERROR(VLOOKUP(B987,'[1]Vmesna vrtilna_SKLOP1'!B:J,7,0),"")=0,"",IFERROR(VLOOKUP(B987,'[1]Vmesna vrtilna_SKLOP1'!B:J,7,0),""))</f>
        <v/>
      </c>
      <c r="O987" s="22"/>
    </row>
    <row r="988" spans="2:15" ht="15" customHeight="1" x14ac:dyDescent="0.3">
      <c r="B988" s="15" t="str">
        <f>IF(AND('[1]Vmesna vrtilna_SKLOP1'!B988&lt;&gt;"",'[1]Vmesna vrtilna_SKLOP1'!C988&lt;&gt;""),IF('[1]Vmesna vrtilna_SKLOP1'!B988&lt;&gt;"",'[1]Vmesna vrtilna_SKLOP1'!B988,""),"")</f>
        <v/>
      </c>
      <c r="C988" s="16" t="str">
        <f>IF(OR(C987="Posebna oblika",C987="Kulturno zaščiten objekt",C987="Kulturno zaščiten objekt, Posebna oblika"),"Glej zavihek POSEBNI POGOJI",IF(SUM(N987:Q987)=1,"Posebna oblika",IF(SUM(N987:Q987)=10,"Kulturno zaščiten objekt",IF(SUM(N987:Q987)=11,"Kulturno zaščiten objekt, Posebna oblika",IF(AND('[1]Vmesna vrtilna_SKLOP1'!C988&lt;&gt;"",'[1]Vmesna vrtilna_SKLOP1'!D988&lt;&gt;""),IF('[1]Vmesna vrtilna_SKLOP1'!C988&lt;&gt;"",'[1]Vmesna vrtilna_SKLOP1'!C988,""),"")))))</f>
        <v/>
      </c>
      <c r="D988" s="17" t="str">
        <f>IF(IFERROR(VLOOKUP(B988,'[1]Vmesna vrtilna_SKLOP1'!B:J,6,0),"")=0,"",IFERROR(VLOOKUP(B988,'[1]Vmesna vrtilna_SKLOP1'!B:J,6,0),""))</f>
        <v/>
      </c>
      <c r="E988" s="16" t="str">
        <f>IF(IF('[1]Vmesna vrtilna_SKLOP1'!E988&lt;&gt;"",'[1]Vmesna vrtilna_SKLOP1'!D988,"")=0,"",IF('[1]Vmesna vrtilna_SKLOP1'!E988&lt;&gt;"",'[1]Vmesna vrtilna_SKLOP1'!D988,""))</f>
        <v/>
      </c>
      <c r="F988" s="18" t="str">
        <f>IF('[1]Vmesna vrtilna_SKLOP1'!E988&lt;&gt;"",'[1]Vmesna vrtilna_SKLOP1'!E988,"")</f>
        <v/>
      </c>
      <c r="G988" s="15" t="str">
        <f>IF('[1]Vmesna vrtilna_SKLOP1'!E988&lt;&gt;"",'[1]Vmesna vrtilna_SKLOP1'!F988,"")</f>
        <v/>
      </c>
      <c r="H988" s="19" t="str">
        <f>IF('[1]Vmesna vrtilna_SKLOP1'!F988&lt;&gt;"",'[1]Vmesna vrtilna_SKLOP1'!I988,"")</f>
        <v/>
      </c>
      <c r="I988" s="20" t="str">
        <f>IF(I987="Skupaj:","DDV (22%):",IF(I987="DDV (22%):","Skupaj z DDV:",IF(AND('[1]Vmesna vrtilna_SKLOP1'!C988&lt;&gt;"",'[1]Vmesna vrtilna_SKLOP1'!E988=""),"Skupaj:","")))</f>
        <v>DDV (22%):</v>
      </c>
      <c r="J988" s="21">
        <f t="shared" si="31"/>
        <v>0</v>
      </c>
      <c r="K988" s="21">
        <f>IF(I988="Skupaj z DDV:",SUM(K986,K987),IF(I988="DDV (22%):",K987*0.22,IF(AND('[1]Vmesna vrtilna_SKLOP1'!C988&lt;&gt;"",'[1]Vmesna vrtilna_SKLOP1'!D988=""),'[1]Vmesna vrtilna_SKLOP1'!J988,IF(F988&lt;&gt;"",IF('[1]Vmesna vrtilna_SKLOP1'!J988&lt;&gt;"",'[1]Vmesna vrtilna_SKLOP1'!J988,""),""))))</f>
        <v>2245.7368047929958</v>
      </c>
      <c r="L988" s="22" t="str">
        <f>IF(I987="Skupaj:","DDV (22%):",IF(I987="DDV (22%):","Skupaj z DDV:",IF(AND('[1]Vmesna vrtilna_SKLOP1'!C988&lt;&gt;"",'[1]Vmesna vrtilna_SKLOP1'!E988=""),"Skupaj:",IF(AND('[1]Vmesna vrtilna_SKLOP1'!C988&lt;&gt;"",'[1]Vmesna vrtilna_SKLOP1'!D988=""),'[1]Vmesna vrtilna_SKLOP1'!J988,IF(F988&lt;&gt;"",IF('[1]Vmesna vrtilna_SKLOP1'!J988&lt;&gt;"",'[1]Vmesna vrtilna_SKLOP1'!J988,""),"")))))</f>
        <v>DDV (22%):</v>
      </c>
      <c r="M988" s="22">
        <f t="shared" si="30"/>
        <v>0</v>
      </c>
      <c r="N988" s="22" t="str">
        <f>IF(IFERROR(VLOOKUP(B988,'[1]Vmesna vrtilna_SKLOP1'!B:J,7,0),"")=0,"",IFERROR(VLOOKUP(B988,'[1]Vmesna vrtilna_SKLOP1'!B:J,7,0),""))</f>
        <v/>
      </c>
      <c r="O988" s="22"/>
    </row>
    <row r="989" spans="2:15" ht="15" customHeight="1" x14ac:dyDescent="0.3">
      <c r="B989" s="15" t="str">
        <f>IF(AND('[1]Vmesna vrtilna_SKLOP1'!B989&lt;&gt;"",'[1]Vmesna vrtilna_SKLOP1'!C989&lt;&gt;""),IF('[1]Vmesna vrtilna_SKLOP1'!B989&lt;&gt;"",'[1]Vmesna vrtilna_SKLOP1'!B989,""),"")</f>
        <v/>
      </c>
      <c r="C989" s="16" t="str">
        <f>IF(OR(C988="Posebna oblika",C988="Kulturno zaščiten objekt",C988="Kulturno zaščiten objekt, Posebna oblika"),"Glej zavihek POSEBNI POGOJI",IF(SUM(N988:Q988)=1,"Posebna oblika",IF(SUM(N988:Q988)=10,"Kulturno zaščiten objekt",IF(SUM(N988:Q988)=11,"Kulturno zaščiten objekt, Posebna oblika",IF(AND('[1]Vmesna vrtilna_SKLOP1'!C989&lt;&gt;"",'[1]Vmesna vrtilna_SKLOP1'!D989&lt;&gt;""),IF('[1]Vmesna vrtilna_SKLOP1'!C989&lt;&gt;"",'[1]Vmesna vrtilna_SKLOP1'!C989,""),"")))))</f>
        <v/>
      </c>
      <c r="D989" s="17" t="str">
        <f>IF(IFERROR(VLOOKUP(B989,'[1]Vmesna vrtilna_SKLOP1'!B:J,6,0),"")=0,"",IFERROR(VLOOKUP(B989,'[1]Vmesna vrtilna_SKLOP1'!B:J,6,0),""))</f>
        <v/>
      </c>
      <c r="E989" s="16" t="str">
        <f>IF(IF('[1]Vmesna vrtilna_SKLOP1'!E989&lt;&gt;"",'[1]Vmesna vrtilna_SKLOP1'!D989,"")=0,"",IF('[1]Vmesna vrtilna_SKLOP1'!E989&lt;&gt;"",'[1]Vmesna vrtilna_SKLOP1'!D989,""))</f>
        <v/>
      </c>
      <c r="F989" s="18" t="str">
        <f>IF('[1]Vmesna vrtilna_SKLOP1'!E989&lt;&gt;"",'[1]Vmesna vrtilna_SKLOP1'!E989,"")</f>
        <v/>
      </c>
      <c r="G989" s="15" t="str">
        <f>IF('[1]Vmesna vrtilna_SKLOP1'!E989&lt;&gt;"",'[1]Vmesna vrtilna_SKLOP1'!F989,"")</f>
        <v/>
      </c>
      <c r="H989" s="19" t="str">
        <f>IF('[1]Vmesna vrtilna_SKLOP1'!F989&lt;&gt;"",'[1]Vmesna vrtilna_SKLOP1'!I989,"")</f>
        <v/>
      </c>
      <c r="I989" s="20" t="str">
        <f>IF(I988="Skupaj:","DDV (22%):",IF(I988="DDV (22%):","Skupaj z DDV:",IF(AND('[1]Vmesna vrtilna_SKLOP1'!C989&lt;&gt;"",'[1]Vmesna vrtilna_SKLOP1'!E989=""),"Skupaj:","")))</f>
        <v>Skupaj z DDV:</v>
      </c>
      <c r="J989" s="21">
        <f t="shared" si="31"/>
        <v>0</v>
      </c>
      <c r="K989" s="21">
        <f>IF(I989="Skupaj z DDV:",SUM(K987,K988),IF(I989="DDV (22%):",K988*0.22,IF(AND('[1]Vmesna vrtilna_SKLOP1'!C989&lt;&gt;"",'[1]Vmesna vrtilna_SKLOP1'!D989=""),'[1]Vmesna vrtilna_SKLOP1'!J989,IF(F989&lt;&gt;"",IF('[1]Vmesna vrtilna_SKLOP1'!J989&lt;&gt;"",'[1]Vmesna vrtilna_SKLOP1'!J989,""),""))))</f>
        <v>12453.631372033886</v>
      </c>
      <c r="L989" s="22" t="str">
        <f>IF(I988="Skupaj:","DDV (22%):",IF(I988="DDV (22%):","Skupaj z DDV:",IF(AND('[1]Vmesna vrtilna_SKLOP1'!C989&lt;&gt;"",'[1]Vmesna vrtilna_SKLOP1'!E989=""),"Skupaj:",IF(AND('[1]Vmesna vrtilna_SKLOP1'!C989&lt;&gt;"",'[1]Vmesna vrtilna_SKLOP1'!D989=""),'[1]Vmesna vrtilna_SKLOP1'!J989,IF(F989&lt;&gt;"",IF('[1]Vmesna vrtilna_SKLOP1'!J989&lt;&gt;"",'[1]Vmesna vrtilna_SKLOP1'!J989,""),"")))))</f>
        <v>Skupaj z DDV:</v>
      </c>
      <c r="M989" s="22">
        <f t="shared" si="30"/>
        <v>0</v>
      </c>
      <c r="N989" s="22" t="str">
        <f>IF(IFERROR(VLOOKUP(B989,'[1]Vmesna vrtilna_SKLOP1'!B:J,7,0),"")=0,"",IFERROR(VLOOKUP(B989,'[1]Vmesna vrtilna_SKLOP1'!B:J,7,0),""))</f>
        <v/>
      </c>
      <c r="O989" s="22"/>
    </row>
    <row r="990" spans="2:15" ht="15" customHeight="1" x14ac:dyDescent="0.3">
      <c r="B990" s="15">
        <f>IF(AND('[1]Vmesna vrtilna_SKLOP1'!B990&lt;&gt;"",'[1]Vmesna vrtilna_SKLOP1'!C990&lt;&gt;""),IF('[1]Vmesna vrtilna_SKLOP1'!B990&lt;&gt;"",'[1]Vmesna vrtilna_SKLOP1'!B990,""),"")</f>
        <v>31</v>
      </c>
      <c r="C990" s="16" t="str">
        <f>IF(OR(C989="Posebna oblika",C989="Kulturno zaščiten objekt",C989="Kulturno zaščiten objekt, Posebna oblika"),"Glej zavihek POSEBNI POGOJI",IF(SUM(N989:Q989)=1,"Posebna oblika",IF(SUM(N989:Q989)=10,"Kulturno zaščiten objekt",IF(SUM(N989:Q989)=11,"Kulturno zaščiten objekt, Posebna oblika",IF(AND('[1]Vmesna vrtilna_SKLOP1'!C990&lt;&gt;"",'[1]Vmesna vrtilna_SKLOP1'!D990&lt;&gt;""),IF('[1]Vmesna vrtilna_SKLOP1'!C990&lt;&gt;"",'[1]Vmesna vrtilna_SKLOP1'!C990,""),"")))))</f>
        <v>Ponoviče 2</v>
      </c>
      <c r="D990" s="17">
        <f>IF(IFERROR(VLOOKUP(B990,'[1]Vmesna vrtilna_SKLOP1'!B:J,6,0),"")=0,"",IFERROR(VLOOKUP(B990,'[1]Vmesna vrtilna_SKLOP1'!B:J,6,0),""))</f>
        <v>1</v>
      </c>
      <c r="E990" s="16" t="str">
        <f>IF(IF('[1]Vmesna vrtilna_SKLOP1'!E990&lt;&gt;"",'[1]Vmesna vrtilna_SKLOP1'!D990,"")=0,"",IF('[1]Vmesna vrtilna_SKLOP1'!E990&lt;&gt;"",'[1]Vmesna vrtilna_SKLOP1'!D990,""))</f>
        <v>Okna/Vrata</v>
      </c>
      <c r="F990" s="18" t="str">
        <f>IF('[1]Vmesna vrtilna_SKLOP1'!E990&lt;&gt;"",'[1]Vmesna vrtilna_SKLOP1'!E990,"")</f>
        <v>Enokrilno okno (tip: O1); dim. ŠxV: 1,15x1,35m; Material: PVC, profil&gt;80mm Dvostranski dekor; steklo 10/16Ar/44.2; Rw,st.=44 (Rw,st.+Ctr ≥ 39 dB)</v>
      </c>
      <c r="G990" s="15" t="str">
        <f>IF('[1]Vmesna vrtilna_SKLOP1'!E990&lt;&gt;"",'[1]Vmesna vrtilna_SKLOP1'!F990,"")</f>
        <v>[kos]</v>
      </c>
      <c r="H990" s="19">
        <f>IF('[1]Vmesna vrtilna_SKLOP1'!F990&lt;&gt;"",'[1]Vmesna vrtilna_SKLOP1'!I990,"")</f>
        <v>1</v>
      </c>
      <c r="I990" s="20" t="str">
        <f>IF(I989="Skupaj:","DDV (22%):",IF(I989="DDV (22%):","Skupaj z DDV:",IF(AND('[1]Vmesna vrtilna_SKLOP1'!C990&lt;&gt;"",'[1]Vmesna vrtilna_SKLOP1'!E990=""),"Skupaj:","")))</f>
        <v/>
      </c>
      <c r="J990" s="21">
        <f t="shared" si="31"/>
        <v>0</v>
      </c>
      <c r="K990" s="21">
        <f>IF(I990="Skupaj z DDV:",SUM(K988,K989),IF(I990="DDV (22%):",K989*0.22,IF(AND('[1]Vmesna vrtilna_SKLOP1'!C990&lt;&gt;"",'[1]Vmesna vrtilna_SKLOP1'!D990=""),'[1]Vmesna vrtilna_SKLOP1'!J990,IF(F990&lt;&gt;"",IF('[1]Vmesna vrtilna_SKLOP1'!J990&lt;&gt;"",'[1]Vmesna vrtilna_SKLOP1'!J990,""),""))))</f>
        <v>602.20875905775006</v>
      </c>
      <c r="L990" s="22">
        <f>IF(I989="Skupaj:","DDV (22%):",IF(I989="DDV (22%):","Skupaj z DDV:",IF(AND('[1]Vmesna vrtilna_SKLOP1'!C990&lt;&gt;"",'[1]Vmesna vrtilna_SKLOP1'!E990=""),"Skupaj:",IF(AND('[1]Vmesna vrtilna_SKLOP1'!C990&lt;&gt;"",'[1]Vmesna vrtilna_SKLOP1'!D990=""),'[1]Vmesna vrtilna_SKLOP1'!J990,IF(F990&lt;&gt;"",IF('[1]Vmesna vrtilna_SKLOP1'!J990&lt;&gt;"",'[1]Vmesna vrtilna_SKLOP1'!J990,""),"")))))</f>
        <v>602.20875905775006</v>
      </c>
      <c r="M990" s="22">
        <f t="shared" si="30"/>
        <v>0</v>
      </c>
      <c r="N990" s="22" t="str">
        <f>IF(IFERROR(VLOOKUP(B990,'[1]Vmesna vrtilna_SKLOP1'!B:J,7,0),"")=0,"",IFERROR(VLOOKUP(B990,'[1]Vmesna vrtilna_SKLOP1'!B:J,7,0),""))</f>
        <v>ZAG</v>
      </c>
      <c r="O990" s="22"/>
    </row>
    <row r="991" spans="2:15" ht="15" customHeight="1" x14ac:dyDescent="0.3">
      <c r="B991" s="15" t="str">
        <f>IF(AND('[1]Vmesna vrtilna_SKLOP1'!B991&lt;&gt;"",'[1]Vmesna vrtilna_SKLOP1'!C991&lt;&gt;""),IF('[1]Vmesna vrtilna_SKLOP1'!B991&lt;&gt;"",'[1]Vmesna vrtilna_SKLOP1'!B991,""),"")</f>
        <v/>
      </c>
      <c r="C991" s="16" t="str">
        <f>IF(OR(C990="Posebna oblika",C990="Kulturno zaščiten objekt",C990="Kulturno zaščiten objekt, Posebna oblika"),"Glej zavihek POSEBNI POGOJI",IF(SUM(N990:Q990)=1,"Posebna oblika",IF(SUM(N990:Q990)=10,"Kulturno zaščiten objekt",IF(SUM(N990:Q990)=11,"Kulturno zaščiten objekt, Posebna oblika",IF(AND('[1]Vmesna vrtilna_SKLOP1'!C991&lt;&gt;"",'[1]Vmesna vrtilna_SKLOP1'!D991&lt;&gt;""),IF('[1]Vmesna vrtilna_SKLOP1'!C991&lt;&gt;"",'[1]Vmesna vrtilna_SKLOP1'!C991,""),"")))))</f>
        <v/>
      </c>
      <c r="D991" s="17" t="str">
        <f>IF(IFERROR(VLOOKUP(B991,'[1]Vmesna vrtilna_SKLOP1'!B:J,6,0),"")=0,"",IFERROR(VLOOKUP(B991,'[1]Vmesna vrtilna_SKLOP1'!B:J,6,0),""))</f>
        <v/>
      </c>
      <c r="E991" s="16" t="str">
        <f>IF(IF('[1]Vmesna vrtilna_SKLOP1'!E991&lt;&gt;"",'[1]Vmesna vrtilna_SKLOP1'!D991,"")=0,"",IF('[1]Vmesna vrtilna_SKLOP1'!E991&lt;&gt;"",'[1]Vmesna vrtilna_SKLOP1'!D991,""))</f>
        <v/>
      </c>
      <c r="F991" s="18" t="str">
        <f>IF('[1]Vmesna vrtilna_SKLOP1'!E991&lt;&gt;"",'[1]Vmesna vrtilna_SKLOP1'!E991,"")</f>
        <v>Enokrilno okno (tip: O1); dim. ŠxV: 0,96x0,55m; Material: PVC, profil&gt;80mm Dvostranski dekor; steklo 8/16Ar/4; Rw,st.=37 (Rw,st.+Ctr ≥ 32 dB)</v>
      </c>
      <c r="G991" s="15" t="str">
        <f>IF('[1]Vmesna vrtilna_SKLOP1'!E991&lt;&gt;"",'[1]Vmesna vrtilna_SKLOP1'!F991,"")</f>
        <v>[kos]</v>
      </c>
      <c r="H991" s="19">
        <f>IF('[1]Vmesna vrtilna_SKLOP1'!F991&lt;&gt;"",'[1]Vmesna vrtilna_SKLOP1'!I991,"")</f>
        <v>1</v>
      </c>
      <c r="I991" s="20" t="str">
        <f>IF(I990="Skupaj:","DDV (22%):",IF(I990="DDV (22%):","Skupaj z DDV:",IF(AND('[1]Vmesna vrtilna_SKLOP1'!C991&lt;&gt;"",'[1]Vmesna vrtilna_SKLOP1'!E991=""),"Skupaj:","")))</f>
        <v/>
      </c>
      <c r="J991" s="21">
        <f t="shared" si="31"/>
        <v>0</v>
      </c>
      <c r="K991" s="21">
        <f>IF(I991="Skupaj z DDV:",SUM(K989,K990),IF(I991="DDV (22%):",K990*0.22,IF(AND('[1]Vmesna vrtilna_SKLOP1'!C991&lt;&gt;"",'[1]Vmesna vrtilna_SKLOP1'!D991=""),'[1]Vmesna vrtilna_SKLOP1'!J991,IF(F991&lt;&gt;"",IF('[1]Vmesna vrtilna_SKLOP1'!J991&lt;&gt;"",'[1]Vmesna vrtilna_SKLOP1'!J991,""),""))))</f>
        <v>274.24340875776005</v>
      </c>
      <c r="L991" s="22">
        <f>IF(I990="Skupaj:","DDV (22%):",IF(I990="DDV (22%):","Skupaj z DDV:",IF(AND('[1]Vmesna vrtilna_SKLOP1'!C991&lt;&gt;"",'[1]Vmesna vrtilna_SKLOP1'!E991=""),"Skupaj:",IF(AND('[1]Vmesna vrtilna_SKLOP1'!C991&lt;&gt;"",'[1]Vmesna vrtilna_SKLOP1'!D991=""),'[1]Vmesna vrtilna_SKLOP1'!J991,IF(F991&lt;&gt;"",IF('[1]Vmesna vrtilna_SKLOP1'!J991&lt;&gt;"",'[1]Vmesna vrtilna_SKLOP1'!J991,""),"")))))</f>
        <v>274.24340875776005</v>
      </c>
      <c r="M991" s="22">
        <f t="shared" si="30"/>
        <v>0</v>
      </c>
      <c r="N991" s="22" t="str">
        <f>IF(IFERROR(VLOOKUP(B991,'[1]Vmesna vrtilna_SKLOP1'!B:J,7,0),"")=0,"",IFERROR(VLOOKUP(B991,'[1]Vmesna vrtilna_SKLOP1'!B:J,7,0),""))</f>
        <v/>
      </c>
      <c r="O991" s="22"/>
    </row>
    <row r="992" spans="2:15" ht="15" customHeight="1" x14ac:dyDescent="0.3">
      <c r="B992" s="15" t="str">
        <f>IF(AND('[1]Vmesna vrtilna_SKLOP1'!B992&lt;&gt;"",'[1]Vmesna vrtilna_SKLOP1'!C992&lt;&gt;""),IF('[1]Vmesna vrtilna_SKLOP1'!B992&lt;&gt;"",'[1]Vmesna vrtilna_SKLOP1'!B992,""),"")</f>
        <v/>
      </c>
      <c r="C992" s="16" t="str">
        <f>IF(OR(C991="Posebna oblika",C991="Kulturno zaščiten objekt",C991="Kulturno zaščiten objekt, Posebna oblika"),"Glej zavihek POSEBNI POGOJI",IF(SUM(N991:Q991)=1,"Posebna oblika",IF(SUM(N991:Q991)=10,"Kulturno zaščiten objekt",IF(SUM(N991:Q991)=11,"Kulturno zaščiten objekt, Posebna oblika",IF(AND('[1]Vmesna vrtilna_SKLOP1'!C992&lt;&gt;"",'[1]Vmesna vrtilna_SKLOP1'!D992&lt;&gt;""),IF('[1]Vmesna vrtilna_SKLOP1'!C992&lt;&gt;"",'[1]Vmesna vrtilna_SKLOP1'!C992,""),"")))))</f>
        <v/>
      </c>
      <c r="D992" s="17" t="str">
        <f>IF(IFERROR(VLOOKUP(B992,'[1]Vmesna vrtilna_SKLOP1'!B:J,6,0),"")=0,"",IFERROR(VLOOKUP(B992,'[1]Vmesna vrtilna_SKLOP1'!B:J,6,0),""))</f>
        <v/>
      </c>
      <c r="E992" s="16" t="str">
        <f>IF(IF('[1]Vmesna vrtilna_SKLOP1'!E992&lt;&gt;"",'[1]Vmesna vrtilna_SKLOP1'!D992,"")=0,"",IF('[1]Vmesna vrtilna_SKLOP1'!E992&lt;&gt;"",'[1]Vmesna vrtilna_SKLOP1'!D992,""))</f>
        <v/>
      </c>
      <c r="F992" s="18" t="str">
        <f>IF('[1]Vmesna vrtilna_SKLOP1'!E992&lt;&gt;"",'[1]Vmesna vrtilna_SKLOP1'!E992,"")</f>
        <v>Dvokrilno okno (tip: O3); dim. ŠxV: 0,99x1,38m; Material: PVC, profil&gt;80mm Dvostranski dekor; steklo 10/16Ar/44.2; Rw,st.=44 (Rw,st.+Ctr ≥ 39 dB)</v>
      </c>
      <c r="G992" s="15" t="str">
        <f>IF('[1]Vmesna vrtilna_SKLOP1'!E992&lt;&gt;"",'[1]Vmesna vrtilna_SKLOP1'!F992,"")</f>
        <v>[kos]</v>
      </c>
      <c r="H992" s="19">
        <f>IF('[1]Vmesna vrtilna_SKLOP1'!F992&lt;&gt;"",'[1]Vmesna vrtilna_SKLOP1'!I992,"")</f>
        <v>2</v>
      </c>
      <c r="I992" s="20" t="str">
        <f>IF(I991="Skupaj:","DDV (22%):",IF(I991="DDV (22%):","Skupaj z DDV:",IF(AND('[1]Vmesna vrtilna_SKLOP1'!C992&lt;&gt;"",'[1]Vmesna vrtilna_SKLOP1'!E992=""),"Skupaj:","")))</f>
        <v/>
      </c>
      <c r="J992" s="21">
        <f t="shared" si="31"/>
        <v>0</v>
      </c>
      <c r="K992" s="21">
        <f>IF(I992="Skupaj z DDV:",SUM(K990,K991),IF(I992="DDV (22%):",K991*0.22,IF(AND('[1]Vmesna vrtilna_SKLOP1'!C992&lt;&gt;"",'[1]Vmesna vrtilna_SKLOP1'!D992=""),'[1]Vmesna vrtilna_SKLOP1'!J992,IF(F992&lt;&gt;"",IF('[1]Vmesna vrtilna_SKLOP1'!J992&lt;&gt;"",'[1]Vmesna vrtilna_SKLOP1'!J992,""),""))))</f>
        <v>1381.4067601150878</v>
      </c>
      <c r="L992" s="22">
        <f>IF(I991="Skupaj:","DDV (22%):",IF(I991="DDV (22%):","Skupaj z DDV:",IF(AND('[1]Vmesna vrtilna_SKLOP1'!C992&lt;&gt;"",'[1]Vmesna vrtilna_SKLOP1'!E992=""),"Skupaj:",IF(AND('[1]Vmesna vrtilna_SKLOP1'!C992&lt;&gt;"",'[1]Vmesna vrtilna_SKLOP1'!D992=""),'[1]Vmesna vrtilna_SKLOP1'!J992,IF(F992&lt;&gt;"",IF('[1]Vmesna vrtilna_SKLOP1'!J992&lt;&gt;"",'[1]Vmesna vrtilna_SKLOP1'!J992,""),"")))))</f>
        <v>1381.4067601150878</v>
      </c>
      <c r="M992" s="22">
        <f t="shared" si="30"/>
        <v>0</v>
      </c>
      <c r="N992" s="22" t="str">
        <f>IF(IFERROR(VLOOKUP(B992,'[1]Vmesna vrtilna_SKLOP1'!B:J,7,0),"")=0,"",IFERROR(VLOOKUP(B992,'[1]Vmesna vrtilna_SKLOP1'!B:J,7,0),""))</f>
        <v/>
      </c>
      <c r="O992" s="22"/>
    </row>
    <row r="993" spans="2:15" ht="15" customHeight="1" x14ac:dyDescent="0.3">
      <c r="B993" s="15" t="str">
        <f>IF(AND('[1]Vmesna vrtilna_SKLOP1'!B993&lt;&gt;"",'[1]Vmesna vrtilna_SKLOP1'!C993&lt;&gt;""),IF('[1]Vmesna vrtilna_SKLOP1'!B993&lt;&gt;"",'[1]Vmesna vrtilna_SKLOP1'!B993,""),"")</f>
        <v/>
      </c>
      <c r="C993" s="16" t="str">
        <f>IF(OR(C992="Posebna oblika",C992="Kulturno zaščiten objekt",C992="Kulturno zaščiten objekt, Posebna oblika"),"Glej zavihek POSEBNI POGOJI",IF(SUM(N992:Q992)=1,"Posebna oblika",IF(SUM(N992:Q992)=10,"Kulturno zaščiten objekt",IF(SUM(N992:Q992)=11,"Kulturno zaščiten objekt, Posebna oblika",IF(AND('[1]Vmesna vrtilna_SKLOP1'!C993&lt;&gt;"",'[1]Vmesna vrtilna_SKLOP1'!D993&lt;&gt;""),IF('[1]Vmesna vrtilna_SKLOP1'!C993&lt;&gt;"",'[1]Vmesna vrtilna_SKLOP1'!C993,""),"")))))</f>
        <v/>
      </c>
      <c r="D993" s="17" t="str">
        <f>IF(IFERROR(VLOOKUP(B993,'[1]Vmesna vrtilna_SKLOP1'!B:J,6,0),"")=0,"",IFERROR(VLOOKUP(B993,'[1]Vmesna vrtilna_SKLOP1'!B:J,6,0),""))</f>
        <v/>
      </c>
      <c r="E993" s="16" t="str">
        <f>IF(IF('[1]Vmesna vrtilna_SKLOP1'!E993&lt;&gt;"",'[1]Vmesna vrtilna_SKLOP1'!D993,"")=0,"",IF('[1]Vmesna vrtilna_SKLOP1'!E993&lt;&gt;"",'[1]Vmesna vrtilna_SKLOP1'!D993,""))</f>
        <v/>
      </c>
      <c r="F993" s="18" t="str">
        <f>IF('[1]Vmesna vrtilna_SKLOP1'!E993&lt;&gt;"",'[1]Vmesna vrtilna_SKLOP1'!E993,"")</f>
        <v/>
      </c>
      <c r="G993" s="15" t="str">
        <f>IF('[1]Vmesna vrtilna_SKLOP1'!E993&lt;&gt;"",'[1]Vmesna vrtilna_SKLOP1'!F993,"")</f>
        <v/>
      </c>
      <c r="H993" s="19" t="str">
        <f>IF('[1]Vmesna vrtilna_SKLOP1'!F993&lt;&gt;"",'[1]Vmesna vrtilna_SKLOP1'!I993,"")</f>
        <v/>
      </c>
      <c r="I993" s="20" t="str">
        <f>IF(I992="Skupaj:","DDV (22%):",IF(I992="DDV (22%):","Skupaj z DDV:",IF(AND('[1]Vmesna vrtilna_SKLOP1'!C993&lt;&gt;"",'[1]Vmesna vrtilna_SKLOP1'!E993=""),"Skupaj:","")))</f>
        <v/>
      </c>
      <c r="J993" s="21" t="str">
        <f t="shared" si="31"/>
        <v/>
      </c>
      <c r="K993" s="21" t="str">
        <f>IF(I993="Skupaj z DDV:",SUM(K991,K992),IF(I993="DDV (22%):",K992*0.22,IF(AND('[1]Vmesna vrtilna_SKLOP1'!C993&lt;&gt;"",'[1]Vmesna vrtilna_SKLOP1'!D993=""),'[1]Vmesna vrtilna_SKLOP1'!J993,IF(F993&lt;&gt;"",IF('[1]Vmesna vrtilna_SKLOP1'!J993&lt;&gt;"",'[1]Vmesna vrtilna_SKLOP1'!J993,""),""))))</f>
        <v/>
      </c>
      <c r="L993" s="22" t="str">
        <f>IF(I992="Skupaj:","DDV (22%):",IF(I992="DDV (22%):","Skupaj z DDV:",IF(AND('[1]Vmesna vrtilna_SKLOP1'!C993&lt;&gt;"",'[1]Vmesna vrtilna_SKLOP1'!E993=""),"Skupaj:",IF(AND('[1]Vmesna vrtilna_SKLOP1'!C993&lt;&gt;"",'[1]Vmesna vrtilna_SKLOP1'!D993=""),'[1]Vmesna vrtilna_SKLOP1'!J993,IF(F993&lt;&gt;"",IF('[1]Vmesna vrtilna_SKLOP1'!J993&lt;&gt;"",'[1]Vmesna vrtilna_SKLOP1'!J993,""),"")))))</f>
        <v/>
      </c>
      <c r="M993" s="22">
        <f t="shared" si="30"/>
        <v>0</v>
      </c>
      <c r="N993" s="22" t="str">
        <f>IF(IFERROR(VLOOKUP(B993,'[1]Vmesna vrtilna_SKLOP1'!B:J,7,0),"")=0,"",IFERROR(VLOOKUP(B993,'[1]Vmesna vrtilna_SKLOP1'!B:J,7,0),""))</f>
        <v/>
      </c>
      <c r="O993" s="22"/>
    </row>
    <row r="994" spans="2:15" ht="15" customHeight="1" x14ac:dyDescent="0.3">
      <c r="B994" s="15" t="str">
        <f>IF(AND('[1]Vmesna vrtilna_SKLOP1'!B994&lt;&gt;"",'[1]Vmesna vrtilna_SKLOP1'!C994&lt;&gt;""),IF('[1]Vmesna vrtilna_SKLOP1'!B994&lt;&gt;"",'[1]Vmesna vrtilna_SKLOP1'!B994,""),"")</f>
        <v/>
      </c>
      <c r="C994" s="16" t="str">
        <f>IF(OR(C993="Posebna oblika",C993="Kulturno zaščiten objekt",C993="Kulturno zaščiten objekt, Posebna oblika"),"Glej zavihek POSEBNI POGOJI",IF(SUM(N993:Q993)=1,"Posebna oblika",IF(SUM(N993:Q993)=10,"Kulturno zaščiten objekt",IF(SUM(N993:Q993)=11,"Kulturno zaščiten objekt, Posebna oblika",IF(AND('[1]Vmesna vrtilna_SKLOP1'!C994&lt;&gt;"",'[1]Vmesna vrtilna_SKLOP1'!D994&lt;&gt;""),IF('[1]Vmesna vrtilna_SKLOP1'!C994&lt;&gt;"",'[1]Vmesna vrtilna_SKLOP1'!C994,""),"")))))</f>
        <v/>
      </c>
      <c r="D994" s="17" t="str">
        <f>IF(IFERROR(VLOOKUP(B994,'[1]Vmesna vrtilna_SKLOP1'!B:J,6,0),"")=0,"",IFERROR(VLOOKUP(B994,'[1]Vmesna vrtilna_SKLOP1'!B:J,6,0),""))</f>
        <v/>
      </c>
      <c r="E994" s="16" t="str">
        <f>IF(IF('[1]Vmesna vrtilna_SKLOP1'!E994&lt;&gt;"",'[1]Vmesna vrtilna_SKLOP1'!D994,"")=0,"",IF('[1]Vmesna vrtilna_SKLOP1'!E994&lt;&gt;"",'[1]Vmesna vrtilna_SKLOP1'!D994,""))</f>
        <v>Senčila</v>
      </c>
      <c r="F994" s="18" t="str">
        <f>IF('[1]Vmesna vrtilna_SKLOP1'!E994&lt;&gt;"",'[1]Vmesna vrtilna_SKLOP1'!E994,"")</f>
        <v>Notranje žaluzije - kovinske, Dim. ŠxV: 1,15x1,35m</v>
      </c>
      <c r="G994" s="15" t="str">
        <f>IF('[1]Vmesna vrtilna_SKLOP1'!E994&lt;&gt;"",'[1]Vmesna vrtilna_SKLOP1'!F994,"")</f>
        <v>[kos]</v>
      </c>
      <c r="H994" s="19">
        <f>IF('[1]Vmesna vrtilna_SKLOP1'!F994&lt;&gt;"",'[1]Vmesna vrtilna_SKLOP1'!I994,"")</f>
        <v>1</v>
      </c>
      <c r="I994" s="20" t="str">
        <f>IF(I993="Skupaj:","DDV (22%):",IF(I993="DDV (22%):","Skupaj z DDV:",IF(AND('[1]Vmesna vrtilna_SKLOP1'!C994&lt;&gt;"",'[1]Vmesna vrtilna_SKLOP1'!E994=""),"Skupaj:","")))</f>
        <v/>
      </c>
      <c r="J994" s="21">
        <f t="shared" si="31"/>
        <v>0</v>
      </c>
      <c r="K994" s="21">
        <f>IF(I994="Skupaj z DDV:",SUM(K992,K993),IF(I994="DDV (22%):",K993*0.22,IF(AND('[1]Vmesna vrtilna_SKLOP1'!C994&lt;&gt;"",'[1]Vmesna vrtilna_SKLOP1'!D994=""),'[1]Vmesna vrtilna_SKLOP1'!J994,IF(F994&lt;&gt;"",IF('[1]Vmesna vrtilna_SKLOP1'!J994&lt;&gt;"",'[1]Vmesna vrtilna_SKLOP1'!J994,""),""))))</f>
        <v>69.862499999999997</v>
      </c>
      <c r="L994" s="22">
        <f>IF(I993="Skupaj:","DDV (22%):",IF(I993="DDV (22%):","Skupaj z DDV:",IF(AND('[1]Vmesna vrtilna_SKLOP1'!C994&lt;&gt;"",'[1]Vmesna vrtilna_SKLOP1'!E994=""),"Skupaj:",IF(AND('[1]Vmesna vrtilna_SKLOP1'!C994&lt;&gt;"",'[1]Vmesna vrtilna_SKLOP1'!D994=""),'[1]Vmesna vrtilna_SKLOP1'!J994,IF(F994&lt;&gt;"",IF('[1]Vmesna vrtilna_SKLOP1'!J994&lt;&gt;"",'[1]Vmesna vrtilna_SKLOP1'!J994,""),"")))))</f>
        <v>69.862499999999997</v>
      </c>
      <c r="M994" s="22">
        <f t="shared" si="30"/>
        <v>0</v>
      </c>
      <c r="N994" s="22" t="str">
        <f>IF(IFERROR(VLOOKUP(B994,'[1]Vmesna vrtilna_SKLOP1'!B:J,7,0),"")=0,"",IFERROR(VLOOKUP(B994,'[1]Vmesna vrtilna_SKLOP1'!B:J,7,0),""))</f>
        <v/>
      </c>
      <c r="O994" s="22"/>
    </row>
    <row r="995" spans="2:15" ht="15" customHeight="1" x14ac:dyDescent="0.3">
      <c r="B995" s="15" t="str">
        <f>IF(AND('[1]Vmesna vrtilna_SKLOP1'!B995&lt;&gt;"",'[1]Vmesna vrtilna_SKLOP1'!C995&lt;&gt;""),IF('[1]Vmesna vrtilna_SKLOP1'!B995&lt;&gt;"",'[1]Vmesna vrtilna_SKLOP1'!B995,""),"")</f>
        <v/>
      </c>
      <c r="C995" s="16" t="str">
        <f>IF(OR(C994="Posebna oblika",C994="Kulturno zaščiten objekt",C994="Kulturno zaščiten objekt, Posebna oblika"),"Glej zavihek POSEBNI POGOJI",IF(SUM(N994:Q994)=1,"Posebna oblika",IF(SUM(N994:Q994)=10,"Kulturno zaščiten objekt",IF(SUM(N994:Q994)=11,"Kulturno zaščiten objekt, Posebna oblika",IF(AND('[1]Vmesna vrtilna_SKLOP1'!C995&lt;&gt;"",'[1]Vmesna vrtilna_SKLOP1'!D995&lt;&gt;""),IF('[1]Vmesna vrtilna_SKLOP1'!C995&lt;&gt;"",'[1]Vmesna vrtilna_SKLOP1'!C995,""),"")))))</f>
        <v/>
      </c>
      <c r="D995" s="17" t="str">
        <f>IF(IFERROR(VLOOKUP(B995,'[1]Vmesna vrtilna_SKLOP1'!B:J,6,0),"")=0,"",IFERROR(VLOOKUP(B995,'[1]Vmesna vrtilna_SKLOP1'!B:J,6,0),""))</f>
        <v/>
      </c>
      <c r="E995" s="16" t="str">
        <f>IF(IF('[1]Vmesna vrtilna_SKLOP1'!E995&lt;&gt;"",'[1]Vmesna vrtilna_SKLOP1'!D995,"")=0,"",IF('[1]Vmesna vrtilna_SKLOP1'!E995&lt;&gt;"",'[1]Vmesna vrtilna_SKLOP1'!D995,""))</f>
        <v/>
      </c>
      <c r="F995" s="18" t="str">
        <f>IF('[1]Vmesna vrtilna_SKLOP1'!E995&lt;&gt;"",'[1]Vmesna vrtilna_SKLOP1'!E995,"")</f>
        <v>Zunanji rolo - nadometni, ALU lamele, Dim. ŠxV: 0,99x1,38m</v>
      </c>
      <c r="G995" s="15" t="str">
        <f>IF('[1]Vmesna vrtilna_SKLOP1'!E995&lt;&gt;"",'[1]Vmesna vrtilna_SKLOP1'!F995,"")</f>
        <v>[kos]</v>
      </c>
      <c r="H995" s="19">
        <f>IF('[1]Vmesna vrtilna_SKLOP1'!F995&lt;&gt;"",'[1]Vmesna vrtilna_SKLOP1'!I995,"")</f>
        <v>2</v>
      </c>
      <c r="I995" s="20" t="str">
        <f>IF(I994="Skupaj:","DDV (22%):",IF(I994="DDV (22%):","Skupaj z DDV:",IF(AND('[1]Vmesna vrtilna_SKLOP1'!C995&lt;&gt;"",'[1]Vmesna vrtilna_SKLOP1'!E995=""),"Skupaj:","")))</f>
        <v/>
      </c>
      <c r="J995" s="21">
        <f t="shared" si="31"/>
        <v>0</v>
      </c>
      <c r="K995" s="21">
        <f>IF(I995="Skupaj z DDV:",SUM(K993,K994),IF(I995="DDV (22%):",K994*0.22,IF(AND('[1]Vmesna vrtilna_SKLOP1'!C995&lt;&gt;"",'[1]Vmesna vrtilna_SKLOP1'!D995=""),'[1]Vmesna vrtilna_SKLOP1'!J995,IF(F995&lt;&gt;"",IF('[1]Vmesna vrtilna_SKLOP1'!J995&lt;&gt;"",'[1]Vmesna vrtilna_SKLOP1'!J995,""),""))))</f>
        <v>281.55968641413597</v>
      </c>
      <c r="L995" s="22">
        <f>IF(I994="Skupaj:","DDV (22%):",IF(I994="DDV (22%):","Skupaj z DDV:",IF(AND('[1]Vmesna vrtilna_SKLOP1'!C995&lt;&gt;"",'[1]Vmesna vrtilna_SKLOP1'!E995=""),"Skupaj:",IF(AND('[1]Vmesna vrtilna_SKLOP1'!C995&lt;&gt;"",'[1]Vmesna vrtilna_SKLOP1'!D995=""),'[1]Vmesna vrtilna_SKLOP1'!J995,IF(F995&lt;&gt;"",IF('[1]Vmesna vrtilna_SKLOP1'!J995&lt;&gt;"",'[1]Vmesna vrtilna_SKLOP1'!J995,""),"")))))</f>
        <v>281.55968641413597</v>
      </c>
      <c r="M995" s="22">
        <f t="shared" si="30"/>
        <v>0</v>
      </c>
      <c r="N995" s="22" t="str">
        <f>IF(IFERROR(VLOOKUP(B995,'[1]Vmesna vrtilna_SKLOP1'!B:J,7,0),"")=0,"",IFERROR(VLOOKUP(B995,'[1]Vmesna vrtilna_SKLOP1'!B:J,7,0),""))</f>
        <v/>
      </c>
      <c r="O995" s="22"/>
    </row>
    <row r="996" spans="2:15" ht="15" customHeight="1" x14ac:dyDescent="0.3">
      <c r="B996" s="15" t="str">
        <f>IF(AND('[1]Vmesna vrtilna_SKLOP1'!B996&lt;&gt;"",'[1]Vmesna vrtilna_SKLOP1'!C996&lt;&gt;""),IF('[1]Vmesna vrtilna_SKLOP1'!B996&lt;&gt;"",'[1]Vmesna vrtilna_SKLOP1'!B996,""),"")</f>
        <v/>
      </c>
      <c r="C996" s="16" t="str">
        <f>IF(OR(C995="Posebna oblika",C995="Kulturno zaščiten objekt",C995="Kulturno zaščiten objekt, Posebna oblika"),"Glej zavihek POSEBNI POGOJI",IF(SUM(N995:Q995)=1,"Posebna oblika",IF(SUM(N995:Q995)=10,"Kulturno zaščiten objekt",IF(SUM(N995:Q995)=11,"Kulturno zaščiten objekt, Posebna oblika",IF(AND('[1]Vmesna vrtilna_SKLOP1'!C996&lt;&gt;"",'[1]Vmesna vrtilna_SKLOP1'!D996&lt;&gt;""),IF('[1]Vmesna vrtilna_SKLOP1'!C996&lt;&gt;"",'[1]Vmesna vrtilna_SKLOP1'!C996,""),"")))))</f>
        <v/>
      </c>
      <c r="D996" s="17" t="str">
        <f>IF(IFERROR(VLOOKUP(B996,'[1]Vmesna vrtilna_SKLOP1'!B:J,6,0),"")=0,"",IFERROR(VLOOKUP(B996,'[1]Vmesna vrtilna_SKLOP1'!B:J,6,0),""))</f>
        <v/>
      </c>
      <c r="E996" s="16" t="str">
        <f>IF(IF('[1]Vmesna vrtilna_SKLOP1'!E996&lt;&gt;"",'[1]Vmesna vrtilna_SKLOP1'!D996,"")=0,"",IF('[1]Vmesna vrtilna_SKLOP1'!E996&lt;&gt;"",'[1]Vmesna vrtilna_SKLOP1'!D996,""))</f>
        <v/>
      </c>
      <c r="F996" s="18" t="str">
        <f>IF('[1]Vmesna vrtilna_SKLOP1'!E996&lt;&gt;"",'[1]Vmesna vrtilna_SKLOP1'!E996,"")</f>
        <v/>
      </c>
      <c r="G996" s="15" t="str">
        <f>IF('[1]Vmesna vrtilna_SKLOP1'!E996&lt;&gt;"",'[1]Vmesna vrtilna_SKLOP1'!F996,"")</f>
        <v/>
      </c>
      <c r="H996" s="19" t="str">
        <f>IF('[1]Vmesna vrtilna_SKLOP1'!F996&lt;&gt;"",'[1]Vmesna vrtilna_SKLOP1'!I996,"")</f>
        <v/>
      </c>
      <c r="I996" s="20" t="str">
        <f>IF(I995="Skupaj:","DDV (22%):",IF(I995="DDV (22%):","Skupaj z DDV:",IF(AND('[1]Vmesna vrtilna_SKLOP1'!C996&lt;&gt;"",'[1]Vmesna vrtilna_SKLOP1'!E996=""),"Skupaj:","")))</f>
        <v/>
      </c>
      <c r="J996" s="21" t="str">
        <f t="shared" si="31"/>
        <v/>
      </c>
      <c r="K996" s="21" t="str">
        <f>IF(I996="Skupaj z DDV:",SUM(K994,K995),IF(I996="DDV (22%):",K995*0.22,IF(AND('[1]Vmesna vrtilna_SKLOP1'!C996&lt;&gt;"",'[1]Vmesna vrtilna_SKLOP1'!D996=""),'[1]Vmesna vrtilna_SKLOP1'!J996,IF(F996&lt;&gt;"",IF('[1]Vmesna vrtilna_SKLOP1'!J996&lt;&gt;"",'[1]Vmesna vrtilna_SKLOP1'!J996,""),""))))</f>
        <v/>
      </c>
      <c r="L996" s="22" t="str">
        <f>IF(I995="Skupaj:","DDV (22%):",IF(I995="DDV (22%):","Skupaj z DDV:",IF(AND('[1]Vmesna vrtilna_SKLOP1'!C996&lt;&gt;"",'[1]Vmesna vrtilna_SKLOP1'!E996=""),"Skupaj:",IF(AND('[1]Vmesna vrtilna_SKLOP1'!C996&lt;&gt;"",'[1]Vmesna vrtilna_SKLOP1'!D996=""),'[1]Vmesna vrtilna_SKLOP1'!J996,IF(F996&lt;&gt;"",IF('[1]Vmesna vrtilna_SKLOP1'!J996&lt;&gt;"",'[1]Vmesna vrtilna_SKLOP1'!J996,""),"")))))</f>
        <v/>
      </c>
      <c r="M996" s="22">
        <f t="shared" si="30"/>
        <v>0</v>
      </c>
      <c r="N996" s="22" t="str">
        <f>IF(IFERROR(VLOOKUP(B996,'[1]Vmesna vrtilna_SKLOP1'!B:J,7,0),"")=0,"",IFERROR(VLOOKUP(B996,'[1]Vmesna vrtilna_SKLOP1'!B:J,7,0),""))</f>
        <v/>
      </c>
      <c r="O996" s="22"/>
    </row>
    <row r="997" spans="2:15" ht="15" customHeight="1" x14ac:dyDescent="0.3">
      <c r="B997" s="15" t="str">
        <f>IF(AND('[1]Vmesna vrtilna_SKLOP1'!B997&lt;&gt;"",'[1]Vmesna vrtilna_SKLOP1'!C997&lt;&gt;""),IF('[1]Vmesna vrtilna_SKLOP1'!B997&lt;&gt;"",'[1]Vmesna vrtilna_SKLOP1'!B997,""),"")</f>
        <v/>
      </c>
      <c r="C997" s="16" t="str">
        <f>IF(OR(C996="Posebna oblika",C996="Kulturno zaščiten objekt",C996="Kulturno zaščiten objekt, Posebna oblika"),"Glej zavihek POSEBNI POGOJI",IF(SUM(N996:Q996)=1,"Posebna oblika",IF(SUM(N996:Q996)=10,"Kulturno zaščiten objekt",IF(SUM(N996:Q996)=11,"Kulturno zaščiten objekt, Posebna oblika",IF(AND('[1]Vmesna vrtilna_SKLOP1'!C997&lt;&gt;"",'[1]Vmesna vrtilna_SKLOP1'!D997&lt;&gt;""),IF('[1]Vmesna vrtilna_SKLOP1'!C997&lt;&gt;"",'[1]Vmesna vrtilna_SKLOP1'!C997,""),"")))))</f>
        <v/>
      </c>
      <c r="D997" s="17" t="str">
        <f>IF(IFERROR(VLOOKUP(B997,'[1]Vmesna vrtilna_SKLOP1'!B:J,6,0),"")=0,"",IFERROR(VLOOKUP(B997,'[1]Vmesna vrtilna_SKLOP1'!B:J,6,0),""))</f>
        <v/>
      </c>
      <c r="E997" s="16" t="str">
        <f>IF(IF('[1]Vmesna vrtilna_SKLOP1'!E997&lt;&gt;"",'[1]Vmesna vrtilna_SKLOP1'!D997,"")=0,"",IF('[1]Vmesna vrtilna_SKLOP1'!E997&lt;&gt;"",'[1]Vmesna vrtilna_SKLOP1'!D997,""))</f>
        <v>Notranje police</v>
      </c>
      <c r="F997" s="18" t="str">
        <f>IF('[1]Vmesna vrtilna_SKLOP1'!E997&lt;&gt;"",'[1]Vmesna vrtilna_SKLOP1'!E997,"")</f>
        <v>Notranja polica, mat. Marmor, dim. ŠxG:1,15x0,21m</v>
      </c>
      <c r="G997" s="15" t="str">
        <f>IF('[1]Vmesna vrtilna_SKLOP1'!E997&lt;&gt;"",'[1]Vmesna vrtilna_SKLOP1'!F997,"")</f>
        <v>[kos]</v>
      </c>
      <c r="H997" s="19">
        <f>IF('[1]Vmesna vrtilna_SKLOP1'!F997&lt;&gt;"",'[1]Vmesna vrtilna_SKLOP1'!I997,"")</f>
        <v>1</v>
      </c>
      <c r="I997" s="20" t="str">
        <f>IF(I996="Skupaj:","DDV (22%):",IF(I996="DDV (22%):","Skupaj z DDV:",IF(AND('[1]Vmesna vrtilna_SKLOP1'!C997&lt;&gt;"",'[1]Vmesna vrtilna_SKLOP1'!E997=""),"Skupaj:","")))</f>
        <v/>
      </c>
      <c r="J997" s="21">
        <f t="shared" si="31"/>
        <v>0</v>
      </c>
      <c r="K997" s="21">
        <f>IF(I997="Skupaj z DDV:",SUM(K995,K996),IF(I997="DDV (22%):",K996*0.22,IF(AND('[1]Vmesna vrtilna_SKLOP1'!C997&lt;&gt;"",'[1]Vmesna vrtilna_SKLOP1'!D997=""),'[1]Vmesna vrtilna_SKLOP1'!J997,IF(F997&lt;&gt;"",IF('[1]Vmesna vrtilna_SKLOP1'!J997&lt;&gt;"",'[1]Vmesna vrtilna_SKLOP1'!J997,""),""))))</f>
        <v>66.825724999999991</v>
      </c>
      <c r="L997" s="22">
        <f>IF(I996="Skupaj:","DDV (22%):",IF(I996="DDV (22%):","Skupaj z DDV:",IF(AND('[1]Vmesna vrtilna_SKLOP1'!C997&lt;&gt;"",'[1]Vmesna vrtilna_SKLOP1'!E997=""),"Skupaj:",IF(AND('[1]Vmesna vrtilna_SKLOP1'!C997&lt;&gt;"",'[1]Vmesna vrtilna_SKLOP1'!D997=""),'[1]Vmesna vrtilna_SKLOP1'!J997,IF(F997&lt;&gt;"",IF('[1]Vmesna vrtilna_SKLOP1'!J997&lt;&gt;"",'[1]Vmesna vrtilna_SKLOP1'!J997,""),"")))))</f>
        <v>66.825724999999991</v>
      </c>
      <c r="M997" s="22">
        <f t="shared" si="30"/>
        <v>0</v>
      </c>
      <c r="N997" s="22" t="str">
        <f>IF(IFERROR(VLOOKUP(B997,'[1]Vmesna vrtilna_SKLOP1'!B:J,7,0),"")=0,"",IFERROR(VLOOKUP(B997,'[1]Vmesna vrtilna_SKLOP1'!B:J,7,0),""))</f>
        <v/>
      </c>
      <c r="O997" s="22"/>
    </row>
    <row r="998" spans="2:15" ht="15" customHeight="1" x14ac:dyDescent="0.3">
      <c r="B998" s="15" t="str">
        <f>IF(AND('[1]Vmesna vrtilna_SKLOP1'!B998&lt;&gt;"",'[1]Vmesna vrtilna_SKLOP1'!C998&lt;&gt;""),IF('[1]Vmesna vrtilna_SKLOP1'!B998&lt;&gt;"",'[1]Vmesna vrtilna_SKLOP1'!B998,""),"")</f>
        <v/>
      </c>
      <c r="C998" s="16" t="str">
        <f>IF(OR(C997="Posebna oblika",C997="Kulturno zaščiten objekt",C997="Kulturno zaščiten objekt, Posebna oblika"),"Glej zavihek POSEBNI POGOJI",IF(SUM(N997:Q997)=1,"Posebna oblika",IF(SUM(N997:Q997)=10,"Kulturno zaščiten objekt",IF(SUM(N997:Q997)=11,"Kulturno zaščiten objekt, Posebna oblika",IF(AND('[1]Vmesna vrtilna_SKLOP1'!C998&lt;&gt;"",'[1]Vmesna vrtilna_SKLOP1'!D998&lt;&gt;""),IF('[1]Vmesna vrtilna_SKLOP1'!C998&lt;&gt;"",'[1]Vmesna vrtilna_SKLOP1'!C998,""),"")))))</f>
        <v/>
      </c>
      <c r="D998" s="17" t="str">
        <f>IF(IFERROR(VLOOKUP(B998,'[1]Vmesna vrtilna_SKLOP1'!B:J,6,0),"")=0,"",IFERROR(VLOOKUP(B998,'[1]Vmesna vrtilna_SKLOP1'!B:J,6,0),""))</f>
        <v/>
      </c>
      <c r="E998" s="16" t="str">
        <f>IF(IF('[1]Vmesna vrtilna_SKLOP1'!E998&lt;&gt;"",'[1]Vmesna vrtilna_SKLOP1'!D998,"")=0,"",IF('[1]Vmesna vrtilna_SKLOP1'!E998&lt;&gt;"",'[1]Vmesna vrtilna_SKLOP1'!D998,""))</f>
        <v/>
      </c>
      <c r="F998" s="18" t="str">
        <f>IF('[1]Vmesna vrtilna_SKLOP1'!E998&lt;&gt;"",'[1]Vmesna vrtilna_SKLOP1'!E998,"")</f>
        <v>Notranja polica, mat. Marmor, dim. ŠxG:0,96x0,21m</v>
      </c>
      <c r="G998" s="15" t="str">
        <f>IF('[1]Vmesna vrtilna_SKLOP1'!E998&lt;&gt;"",'[1]Vmesna vrtilna_SKLOP1'!F998,"")</f>
        <v>[kos]</v>
      </c>
      <c r="H998" s="19">
        <f>IF('[1]Vmesna vrtilna_SKLOP1'!F998&lt;&gt;"",'[1]Vmesna vrtilna_SKLOP1'!I998,"")</f>
        <v>1</v>
      </c>
      <c r="I998" s="20" t="str">
        <f>IF(I997="Skupaj:","DDV (22%):",IF(I997="DDV (22%):","Skupaj z DDV:",IF(AND('[1]Vmesna vrtilna_SKLOP1'!C998&lt;&gt;"",'[1]Vmesna vrtilna_SKLOP1'!E998=""),"Skupaj:","")))</f>
        <v/>
      </c>
      <c r="J998" s="21">
        <f t="shared" si="31"/>
        <v>0</v>
      </c>
      <c r="K998" s="21">
        <f>IF(I998="Skupaj z DDV:",SUM(K996,K997),IF(I998="DDV (22%):",K997*0.22,IF(AND('[1]Vmesna vrtilna_SKLOP1'!C998&lt;&gt;"",'[1]Vmesna vrtilna_SKLOP1'!D998=""),'[1]Vmesna vrtilna_SKLOP1'!J998,IF(F998&lt;&gt;"",IF('[1]Vmesna vrtilna_SKLOP1'!J998&lt;&gt;"",'[1]Vmesna vrtilna_SKLOP1'!J998,""),""))))</f>
        <v>57.516655999999998</v>
      </c>
      <c r="L998" s="22">
        <f>IF(I997="Skupaj:","DDV (22%):",IF(I997="DDV (22%):","Skupaj z DDV:",IF(AND('[1]Vmesna vrtilna_SKLOP1'!C998&lt;&gt;"",'[1]Vmesna vrtilna_SKLOP1'!E998=""),"Skupaj:",IF(AND('[1]Vmesna vrtilna_SKLOP1'!C998&lt;&gt;"",'[1]Vmesna vrtilna_SKLOP1'!D998=""),'[1]Vmesna vrtilna_SKLOP1'!J998,IF(F998&lt;&gt;"",IF('[1]Vmesna vrtilna_SKLOP1'!J998&lt;&gt;"",'[1]Vmesna vrtilna_SKLOP1'!J998,""),"")))))</f>
        <v>57.516655999999998</v>
      </c>
      <c r="M998" s="22">
        <f t="shared" si="30"/>
        <v>0</v>
      </c>
      <c r="N998" s="22" t="str">
        <f>IF(IFERROR(VLOOKUP(B998,'[1]Vmesna vrtilna_SKLOP1'!B:J,7,0),"")=0,"",IFERROR(VLOOKUP(B998,'[1]Vmesna vrtilna_SKLOP1'!B:J,7,0),""))</f>
        <v/>
      </c>
      <c r="O998" s="22"/>
    </row>
    <row r="999" spans="2:15" ht="15" customHeight="1" x14ac:dyDescent="0.3">
      <c r="B999" s="15" t="str">
        <f>IF(AND('[1]Vmesna vrtilna_SKLOP1'!B999&lt;&gt;"",'[1]Vmesna vrtilna_SKLOP1'!C999&lt;&gt;""),IF('[1]Vmesna vrtilna_SKLOP1'!B999&lt;&gt;"",'[1]Vmesna vrtilna_SKLOP1'!B999,""),"")</f>
        <v/>
      </c>
      <c r="C999" s="16" t="str">
        <f>IF(OR(C998="Posebna oblika",C998="Kulturno zaščiten objekt",C998="Kulturno zaščiten objekt, Posebna oblika"),"Glej zavihek POSEBNI POGOJI",IF(SUM(N998:Q998)=1,"Posebna oblika",IF(SUM(N998:Q998)=10,"Kulturno zaščiten objekt",IF(SUM(N998:Q998)=11,"Kulturno zaščiten objekt, Posebna oblika",IF(AND('[1]Vmesna vrtilna_SKLOP1'!C999&lt;&gt;"",'[1]Vmesna vrtilna_SKLOP1'!D999&lt;&gt;""),IF('[1]Vmesna vrtilna_SKLOP1'!C999&lt;&gt;"",'[1]Vmesna vrtilna_SKLOP1'!C999,""),"")))))</f>
        <v/>
      </c>
      <c r="D999" s="17" t="str">
        <f>IF(IFERROR(VLOOKUP(B999,'[1]Vmesna vrtilna_SKLOP1'!B:J,6,0),"")=0,"",IFERROR(VLOOKUP(B999,'[1]Vmesna vrtilna_SKLOP1'!B:J,6,0),""))</f>
        <v/>
      </c>
      <c r="E999" s="16" t="str">
        <f>IF(IF('[1]Vmesna vrtilna_SKLOP1'!E999&lt;&gt;"",'[1]Vmesna vrtilna_SKLOP1'!D999,"")=0,"",IF('[1]Vmesna vrtilna_SKLOP1'!E999&lt;&gt;"",'[1]Vmesna vrtilna_SKLOP1'!D999,""))</f>
        <v/>
      </c>
      <c r="F999" s="18" t="str">
        <f>IF('[1]Vmesna vrtilna_SKLOP1'!E999&lt;&gt;"",'[1]Vmesna vrtilna_SKLOP1'!E999,"")</f>
        <v>Notranja polica, mat. Topalit, dim. ŠxG:0,99x0,1m</v>
      </c>
      <c r="G999" s="15" t="str">
        <f>IF('[1]Vmesna vrtilna_SKLOP1'!E999&lt;&gt;"",'[1]Vmesna vrtilna_SKLOP1'!F999,"")</f>
        <v>[kos]</v>
      </c>
      <c r="H999" s="19">
        <f>IF('[1]Vmesna vrtilna_SKLOP1'!F999&lt;&gt;"",'[1]Vmesna vrtilna_SKLOP1'!I999,"")</f>
        <v>2</v>
      </c>
      <c r="I999" s="20" t="str">
        <f>IF(I998="Skupaj:","DDV (22%):",IF(I998="DDV (22%):","Skupaj z DDV:",IF(AND('[1]Vmesna vrtilna_SKLOP1'!C999&lt;&gt;"",'[1]Vmesna vrtilna_SKLOP1'!E999=""),"Skupaj:","")))</f>
        <v/>
      </c>
      <c r="J999" s="21">
        <f t="shared" si="31"/>
        <v>0</v>
      </c>
      <c r="K999" s="21">
        <f>IF(I999="Skupaj z DDV:",SUM(K997,K998),IF(I999="DDV (22%):",K998*0.22,IF(AND('[1]Vmesna vrtilna_SKLOP1'!C999&lt;&gt;"",'[1]Vmesna vrtilna_SKLOP1'!D999=""),'[1]Vmesna vrtilna_SKLOP1'!J999,IF(F999&lt;&gt;"",IF('[1]Vmesna vrtilna_SKLOP1'!J999&lt;&gt;"",'[1]Vmesna vrtilna_SKLOP1'!J999,""),""))))</f>
        <v>46.9084</v>
      </c>
      <c r="L999" s="22">
        <f>IF(I998="Skupaj:","DDV (22%):",IF(I998="DDV (22%):","Skupaj z DDV:",IF(AND('[1]Vmesna vrtilna_SKLOP1'!C999&lt;&gt;"",'[1]Vmesna vrtilna_SKLOP1'!E999=""),"Skupaj:",IF(AND('[1]Vmesna vrtilna_SKLOP1'!C999&lt;&gt;"",'[1]Vmesna vrtilna_SKLOP1'!D999=""),'[1]Vmesna vrtilna_SKLOP1'!J999,IF(F999&lt;&gt;"",IF('[1]Vmesna vrtilna_SKLOP1'!J999&lt;&gt;"",'[1]Vmesna vrtilna_SKLOP1'!J999,""),"")))))</f>
        <v>46.9084</v>
      </c>
      <c r="M999" s="22">
        <f t="shared" si="30"/>
        <v>0</v>
      </c>
      <c r="N999" s="22" t="str">
        <f>IF(IFERROR(VLOOKUP(B999,'[1]Vmesna vrtilna_SKLOP1'!B:J,7,0),"")=0,"",IFERROR(VLOOKUP(B999,'[1]Vmesna vrtilna_SKLOP1'!B:J,7,0),""))</f>
        <v/>
      </c>
      <c r="O999" s="22"/>
    </row>
    <row r="1000" spans="2:15" ht="15" customHeight="1" x14ac:dyDescent="0.3">
      <c r="B1000" s="15" t="str">
        <f>IF(AND('[1]Vmesna vrtilna_SKLOP1'!B1000&lt;&gt;"",'[1]Vmesna vrtilna_SKLOP1'!C1000&lt;&gt;""),IF('[1]Vmesna vrtilna_SKLOP1'!B1000&lt;&gt;"",'[1]Vmesna vrtilna_SKLOP1'!B1000,""),"")</f>
        <v/>
      </c>
      <c r="C1000" s="16" t="str">
        <f>IF(OR(C999="Posebna oblika",C999="Kulturno zaščiten objekt",C999="Kulturno zaščiten objekt, Posebna oblika"),"Glej zavihek POSEBNI POGOJI",IF(SUM(N999:Q999)=1,"Posebna oblika",IF(SUM(N999:Q999)=10,"Kulturno zaščiten objekt",IF(SUM(N999:Q999)=11,"Kulturno zaščiten objekt, Posebna oblika",IF(AND('[1]Vmesna vrtilna_SKLOP1'!C1000&lt;&gt;"",'[1]Vmesna vrtilna_SKLOP1'!D1000&lt;&gt;""),IF('[1]Vmesna vrtilna_SKLOP1'!C1000&lt;&gt;"",'[1]Vmesna vrtilna_SKLOP1'!C1000,""),"")))))</f>
        <v/>
      </c>
      <c r="D1000" s="17" t="str">
        <f>IF(IFERROR(VLOOKUP(B1000,'[1]Vmesna vrtilna_SKLOP1'!B:J,6,0),"")=0,"",IFERROR(VLOOKUP(B1000,'[1]Vmesna vrtilna_SKLOP1'!B:J,6,0),""))</f>
        <v/>
      </c>
      <c r="E1000" s="16" t="str">
        <f>IF(IF('[1]Vmesna vrtilna_SKLOP1'!E1000&lt;&gt;"",'[1]Vmesna vrtilna_SKLOP1'!D1000,"")=0,"",IF('[1]Vmesna vrtilna_SKLOP1'!E1000&lt;&gt;"",'[1]Vmesna vrtilna_SKLOP1'!D1000,""))</f>
        <v/>
      </c>
      <c r="F1000" s="18" t="str">
        <f>IF('[1]Vmesna vrtilna_SKLOP1'!E1000&lt;&gt;"",'[1]Vmesna vrtilna_SKLOP1'!E1000,"")</f>
        <v/>
      </c>
      <c r="G1000" s="15" t="str">
        <f>IF('[1]Vmesna vrtilna_SKLOP1'!E1000&lt;&gt;"",'[1]Vmesna vrtilna_SKLOP1'!F1000,"")</f>
        <v/>
      </c>
      <c r="H1000" s="19" t="str">
        <f>IF('[1]Vmesna vrtilna_SKLOP1'!F1000&lt;&gt;"",'[1]Vmesna vrtilna_SKLOP1'!I1000,"")</f>
        <v/>
      </c>
      <c r="I1000" s="20" t="str">
        <f>IF(I999="Skupaj:","DDV (22%):",IF(I999="DDV (22%):","Skupaj z DDV:",IF(AND('[1]Vmesna vrtilna_SKLOP1'!C1000&lt;&gt;"",'[1]Vmesna vrtilna_SKLOP1'!E1000=""),"Skupaj:","")))</f>
        <v/>
      </c>
      <c r="J1000" s="21" t="str">
        <f t="shared" si="31"/>
        <v/>
      </c>
      <c r="K1000" s="21" t="str">
        <f>IF(I1000="Skupaj z DDV:",SUM(K998,K999),IF(I1000="DDV (22%):",K999*0.22,IF(AND('[1]Vmesna vrtilna_SKLOP1'!C1000&lt;&gt;"",'[1]Vmesna vrtilna_SKLOP1'!D1000=""),'[1]Vmesna vrtilna_SKLOP1'!J1000,IF(F1000&lt;&gt;"",IF('[1]Vmesna vrtilna_SKLOP1'!J1000&lt;&gt;"",'[1]Vmesna vrtilna_SKLOP1'!J1000,""),""))))</f>
        <v/>
      </c>
      <c r="L1000" s="22" t="str">
        <f>IF(I999="Skupaj:","DDV (22%):",IF(I999="DDV (22%):","Skupaj z DDV:",IF(AND('[1]Vmesna vrtilna_SKLOP1'!C1000&lt;&gt;"",'[1]Vmesna vrtilna_SKLOP1'!E1000=""),"Skupaj:",IF(AND('[1]Vmesna vrtilna_SKLOP1'!C1000&lt;&gt;"",'[1]Vmesna vrtilna_SKLOP1'!D1000=""),'[1]Vmesna vrtilna_SKLOP1'!J1000,IF(F1000&lt;&gt;"",IF('[1]Vmesna vrtilna_SKLOP1'!J1000&lt;&gt;"",'[1]Vmesna vrtilna_SKLOP1'!J1000,""),"")))))</f>
        <v/>
      </c>
      <c r="M1000" s="22">
        <f t="shared" si="30"/>
        <v>0</v>
      </c>
      <c r="N1000" s="22" t="str">
        <f>IF(IFERROR(VLOOKUP(B1000,'[1]Vmesna vrtilna_SKLOP1'!B:J,7,0),"")=0,"",IFERROR(VLOOKUP(B1000,'[1]Vmesna vrtilna_SKLOP1'!B:J,7,0),""))</f>
        <v/>
      </c>
      <c r="O1000" s="22"/>
    </row>
    <row r="1001" spans="2:15" ht="15" customHeight="1" x14ac:dyDescent="0.3">
      <c r="B1001" s="15" t="str">
        <f>IF(AND('[1]Vmesna vrtilna_SKLOP1'!B1001&lt;&gt;"",'[1]Vmesna vrtilna_SKLOP1'!C1001&lt;&gt;""),IF('[1]Vmesna vrtilna_SKLOP1'!B1001&lt;&gt;"",'[1]Vmesna vrtilna_SKLOP1'!B1001,""),"")</f>
        <v/>
      </c>
      <c r="C1001" s="16" t="str">
        <f>IF(OR(C1000="Posebna oblika",C1000="Kulturno zaščiten objekt",C1000="Kulturno zaščiten objekt, Posebna oblika"),"Glej zavihek POSEBNI POGOJI",IF(SUM(N1000:Q1000)=1,"Posebna oblika",IF(SUM(N1000:Q1000)=10,"Kulturno zaščiten objekt",IF(SUM(N1000:Q1000)=11,"Kulturno zaščiten objekt, Posebna oblika",IF(AND('[1]Vmesna vrtilna_SKLOP1'!C1001&lt;&gt;"",'[1]Vmesna vrtilna_SKLOP1'!D1001&lt;&gt;""),IF('[1]Vmesna vrtilna_SKLOP1'!C1001&lt;&gt;"",'[1]Vmesna vrtilna_SKLOP1'!C1001,""),"")))))</f>
        <v/>
      </c>
      <c r="D1001" s="17" t="str">
        <f>IF(IFERROR(VLOOKUP(B1001,'[1]Vmesna vrtilna_SKLOP1'!B:J,6,0),"")=0,"",IFERROR(VLOOKUP(B1001,'[1]Vmesna vrtilna_SKLOP1'!B:J,6,0),""))</f>
        <v/>
      </c>
      <c r="E1001" s="16" t="str">
        <f>IF(IF('[1]Vmesna vrtilna_SKLOP1'!E1001&lt;&gt;"",'[1]Vmesna vrtilna_SKLOP1'!D1001,"")=0,"",IF('[1]Vmesna vrtilna_SKLOP1'!E1001&lt;&gt;"",'[1]Vmesna vrtilna_SKLOP1'!D1001,""))</f>
        <v>Demontaža</v>
      </c>
      <c r="F1001" s="18" t="str">
        <f>IF('[1]Vmesna vrtilna_SKLOP1'!E1001&lt;&gt;"",'[1]Vmesna vrtilna_SKLOP1'!E1001,"")</f>
        <v>Demontaža oken</v>
      </c>
      <c r="G1001" s="15" t="str">
        <f>IF('[1]Vmesna vrtilna_SKLOP1'!E1001&lt;&gt;"",'[1]Vmesna vrtilna_SKLOP1'!F1001,"")</f>
        <v>[m1]</v>
      </c>
      <c r="H1001" s="19">
        <f>IF('[1]Vmesna vrtilna_SKLOP1'!F1001&lt;&gt;"",'[1]Vmesna vrtilna_SKLOP1'!I1001,"")</f>
        <v>17.5</v>
      </c>
      <c r="I1001" s="20" t="str">
        <f>IF(I1000="Skupaj:","DDV (22%):",IF(I1000="DDV (22%):","Skupaj z DDV:",IF(AND('[1]Vmesna vrtilna_SKLOP1'!C1001&lt;&gt;"",'[1]Vmesna vrtilna_SKLOP1'!E1001=""),"Skupaj:","")))</f>
        <v/>
      </c>
      <c r="J1001" s="21">
        <f t="shared" si="31"/>
        <v>0</v>
      </c>
      <c r="K1001" s="21">
        <f>IF(I1001="Skupaj z DDV:",SUM(K999,K1000),IF(I1001="DDV (22%):",K1000*0.22,IF(AND('[1]Vmesna vrtilna_SKLOP1'!C1001&lt;&gt;"",'[1]Vmesna vrtilna_SKLOP1'!D1001=""),'[1]Vmesna vrtilna_SKLOP1'!J1001,IF(F1001&lt;&gt;"",IF('[1]Vmesna vrtilna_SKLOP1'!J1001&lt;&gt;"",'[1]Vmesna vrtilna_SKLOP1'!J1001,""),""))))</f>
        <v>122.5</v>
      </c>
      <c r="L1001" s="22">
        <f>IF(I1000="Skupaj:","DDV (22%):",IF(I1000="DDV (22%):","Skupaj z DDV:",IF(AND('[1]Vmesna vrtilna_SKLOP1'!C1001&lt;&gt;"",'[1]Vmesna vrtilna_SKLOP1'!E1001=""),"Skupaj:",IF(AND('[1]Vmesna vrtilna_SKLOP1'!C1001&lt;&gt;"",'[1]Vmesna vrtilna_SKLOP1'!D1001=""),'[1]Vmesna vrtilna_SKLOP1'!J1001,IF(F1001&lt;&gt;"",IF('[1]Vmesna vrtilna_SKLOP1'!J1001&lt;&gt;"",'[1]Vmesna vrtilna_SKLOP1'!J1001,""),"")))))</f>
        <v>122.5</v>
      </c>
      <c r="M1001" s="22">
        <f t="shared" si="30"/>
        <v>0</v>
      </c>
      <c r="N1001" s="22" t="str">
        <f>IF(IFERROR(VLOOKUP(B1001,'[1]Vmesna vrtilna_SKLOP1'!B:J,7,0),"")=0,"",IFERROR(VLOOKUP(B1001,'[1]Vmesna vrtilna_SKLOP1'!B:J,7,0),""))</f>
        <v/>
      </c>
      <c r="O1001" s="22"/>
    </row>
    <row r="1002" spans="2:15" ht="15" customHeight="1" x14ac:dyDescent="0.3">
      <c r="B1002" s="15" t="str">
        <f>IF(AND('[1]Vmesna vrtilna_SKLOP1'!B1002&lt;&gt;"",'[1]Vmesna vrtilna_SKLOP1'!C1002&lt;&gt;""),IF('[1]Vmesna vrtilna_SKLOP1'!B1002&lt;&gt;"",'[1]Vmesna vrtilna_SKLOP1'!B1002,""),"")</f>
        <v/>
      </c>
      <c r="C1002" s="16" t="str">
        <f>IF(OR(C1001="Posebna oblika",C1001="Kulturno zaščiten objekt",C1001="Kulturno zaščiten objekt, Posebna oblika"),"Glej zavihek POSEBNI POGOJI",IF(SUM(N1001:Q1001)=1,"Posebna oblika",IF(SUM(N1001:Q1001)=10,"Kulturno zaščiten objekt",IF(SUM(N1001:Q1001)=11,"Kulturno zaščiten objekt, Posebna oblika",IF(AND('[1]Vmesna vrtilna_SKLOP1'!C1002&lt;&gt;"",'[1]Vmesna vrtilna_SKLOP1'!D1002&lt;&gt;""),IF('[1]Vmesna vrtilna_SKLOP1'!C1002&lt;&gt;"",'[1]Vmesna vrtilna_SKLOP1'!C1002,""),"")))))</f>
        <v/>
      </c>
      <c r="D1002" s="17" t="str">
        <f>IF(IFERROR(VLOOKUP(B1002,'[1]Vmesna vrtilna_SKLOP1'!B:J,6,0),"")=0,"",IFERROR(VLOOKUP(B1002,'[1]Vmesna vrtilna_SKLOP1'!B:J,6,0),""))</f>
        <v/>
      </c>
      <c r="E1002" s="16" t="str">
        <f>IF(IF('[1]Vmesna vrtilna_SKLOP1'!E1002&lt;&gt;"",'[1]Vmesna vrtilna_SKLOP1'!D1002,"")=0,"",IF('[1]Vmesna vrtilna_SKLOP1'!E1002&lt;&gt;"",'[1]Vmesna vrtilna_SKLOP1'!D1002,""))</f>
        <v/>
      </c>
      <c r="F1002" s="18" t="str">
        <f>IF('[1]Vmesna vrtilna_SKLOP1'!E1002&lt;&gt;"",'[1]Vmesna vrtilna_SKLOP1'!E1002,"")</f>
        <v>Demontaža police</v>
      </c>
      <c r="G1002" s="15" t="str">
        <f>IF('[1]Vmesna vrtilna_SKLOP1'!E1002&lt;&gt;"",'[1]Vmesna vrtilna_SKLOP1'!F1002,"")</f>
        <v>[kos]</v>
      </c>
      <c r="H1002" s="19">
        <f>IF('[1]Vmesna vrtilna_SKLOP1'!F1002&lt;&gt;"",'[1]Vmesna vrtilna_SKLOP1'!I1002,"")</f>
        <v>4</v>
      </c>
      <c r="I1002" s="20" t="str">
        <f>IF(I1001="Skupaj:","DDV (22%):",IF(I1001="DDV (22%):","Skupaj z DDV:",IF(AND('[1]Vmesna vrtilna_SKLOP1'!C1002&lt;&gt;"",'[1]Vmesna vrtilna_SKLOP1'!E1002=""),"Skupaj:","")))</f>
        <v/>
      </c>
      <c r="J1002" s="21">
        <f t="shared" si="31"/>
        <v>0</v>
      </c>
      <c r="K1002" s="21">
        <f>IF(I1002="Skupaj z DDV:",SUM(K1000,K1001),IF(I1002="DDV (22%):",K1001*0.22,IF(AND('[1]Vmesna vrtilna_SKLOP1'!C1002&lt;&gt;"",'[1]Vmesna vrtilna_SKLOP1'!D1002=""),'[1]Vmesna vrtilna_SKLOP1'!J1002,IF(F1002&lt;&gt;"",IF('[1]Vmesna vrtilna_SKLOP1'!J1002&lt;&gt;"",'[1]Vmesna vrtilna_SKLOP1'!J1002,""),""))))</f>
        <v>20.45</v>
      </c>
      <c r="L1002" s="22">
        <f>IF(I1001="Skupaj:","DDV (22%):",IF(I1001="DDV (22%):","Skupaj z DDV:",IF(AND('[1]Vmesna vrtilna_SKLOP1'!C1002&lt;&gt;"",'[1]Vmesna vrtilna_SKLOP1'!E1002=""),"Skupaj:",IF(AND('[1]Vmesna vrtilna_SKLOP1'!C1002&lt;&gt;"",'[1]Vmesna vrtilna_SKLOP1'!D1002=""),'[1]Vmesna vrtilna_SKLOP1'!J1002,IF(F1002&lt;&gt;"",IF('[1]Vmesna vrtilna_SKLOP1'!J1002&lt;&gt;"",'[1]Vmesna vrtilna_SKLOP1'!J1002,""),"")))))</f>
        <v>20.45</v>
      </c>
      <c r="M1002" s="22">
        <f t="shared" si="30"/>
        <v>0</v>
      </c>
      <c r="N1002" s="22" t="str">
        <f>IF(IFERROR(VLOOKUP(B1002,'[1]Vmesna vrtilna_SKLOP1'!B:J,7,0),"")=0,"",IFERROR(VLOOKUP(B1002,'[1]Vmesna vrtilna_SKLOP1'!B:J,7,0),""))</f>
        <v/>
      </c>
      <c r="O1002" s="22"/>
    </row>
    <row r="1003" spans="2:15" ht="15" customHeight="1" x14ac:dyDescent="0.3">
      <c r="B1003" s="15" t="str">
        <f>IF(AND('[1]Vmesna vrtilna_SKLOP1'!B1003&lt;&gt;"",'[1]Vmesna vrtilna_SKLOP1'!C1003&lt;&gt;""),IF('[1]Vmesna vrtilna_SKLOP1'!B1003&lt;&gt;"",'[1]Vmesna vrtilna_SKLOP1'!B1003,""),"")</f>
        <v/>
      </c>
      <c r="C1003" s="16" t="str">
        <f>IF(OR(C1002="Posebna oblika",C1002="Kulturno zaščiten objekt",C1002="Kulturno zaščiten objekt, Posebna oblika"),"Glej zavihek POSEBNI POGOJI",IF(SUM(N1002:Q1002)=1,"Posebna oblika",IF(SUM(N1002:Q1002)=10,"Kulturno zaščiten objekt",IF(SUM(N1002:Q1002)=11,"Kulturno zaščiten objekt, Posebna oblika",IF(AND('[1]Vmesna vrtilna_SKLOP1'!C1003&lt;&gt;"",'[1]Vmesna vrtilna_SKLOP1'!D1003&lt;&gt;""),IF('[1]Vmesna vrtilna_SKLOP1'!C1003&lt;&gt;"",'[1]Vmesna vrtilna_SKLOP1'!C1003,""),"")))))</f>
        <v/>
      </c>
      <c r="D1003" s="17" t="str">
        <f>IF(IFERROR(VLOOKUP(B1003,'[1]Vmesna vrtilna_SKLOP1'!B:J,6,0),"")=0,"",IFERROR(VLOOKUP(B1003,'[1]Vmesna vrtilna_SKLOP1'!B:J,6,0),""))</f>
        <v/>
      </c>
      <c r="E1003" s="16" t="str">
        <f>IF(IF('[1]Vmesna vrtilna_SKLOP1'!E1003&lt;&gt;"",'[1]Vmesna vrtilna_SKLOP1'!D1003,"")=0,"",IF('[1]Vmesna vrtilna_SKLOP1'!E1003&lt;&gt;"",'[1]Vmesna vrtilna_SKLOP1'!D1003,""))</f>
        <v/>
      </c>
      <c r="F1003" s="18" t="str">
        <f>IF('[1]Vmesna vrtilna_SKLOP1'!E1003&lt;&gt;"",'[1]Vmesna vrtilna_SKLOP1'!E1003,"")</f>
        <v/>
      </c>
      <c r="G1003" s="15" t="str">
        <f>IF('[1]Vmesna vrtilna_SKLOP1'!E1003&lt;&gt;"",'[1]Vmesna vrtilna_SKLOP1'!F1003,"")</f>
        <v/>
      </c>
      <c r="H1003" s="19" t="str">
        <f>IF('[1]Vmesna vrtilna_SKLOP1'!F1003&lt;&gt;"",'[1]Vmesna vrtilna_SKLOP1'!I1003,"")</f>
        <v/>
      </c>
      <c r="I1003" s="20" t="str">
        <f>IF(I1002="Skupaj:","DDV (22%):",IF(I1002="DDV (22%):","Skupaj z DDV:",IF(AND('[1]Vmesna vrtilna_SKLOP1'!C1003&lt;&gt;"",'[1]Vmesna vrtilna_SKLOP1'!E1003=""),"Skupaj:","")))</f>
        <v/>
      </c>
      <c r="J1003" s="21" t="str">
        <f t="shared" si="31"/>
        <v/>
      </c>
      <c r="K1003" s="21" t="str">
        <f>IF(I1003="Skupaj z DDV:",SUM(K1001,K1002),IF(I1003="DDV (22%):",K1002*0.22,IF(AND('[1]Vmesna vrtilna_SKLOP1'!C1003&lt;&gt;"",'[1]Vmesna vrtilna_SKLOP1'!D1003=""),'[1]Vmesna vrtilna_SKLOP1'!J1003,IF(F1003&lt;&gt;"",IF('[1]Vmesna vrtilna_SKLOP1'!J1003&lt;&gt;"",'[1]Vmesna vrtilna_SKLOP1'!J1003,""),""))))</f>
        <v/>
      </c>
      <c r="L1003" s="22" t="str">
        <f>IF(I1002="Skupaj:","DDV (22%):",IF(I1002="DDV (22%):","Skupaj z DDV:",IF(AND('[1]Vmesna vrtilna_SKLOP1'!C1003&lt;&gt;"",'[1]Vmesna vrtilna_SKLOP1'!E1003=""),"Skupaj:",IF(AND('[1]Vmesna vrtilna_SKLOP1'!C1003&lt;&gt;"",'[1]Vmesna vrtilna_SKLOP1'!D1003=""),'[1]Vmesna vrtilna_SKLOP1'!J1003,IF(F1003&lt;&gt;"",IF('[1]Vmesna vrtilna_SKLOP1'!J1003&lt;&gt;"",'[1]Vmesna vrtilna_SKLOP1'!J1003,""),"")))))</f>
        <v/>
      </c>
      <c r="M1003" s="22">
        <f t="shared" si="30"/>
        <v>0</v>
      </c>
      <c r="N1003" s="22" t="str">
        <f>IF(IFERROR(VLOOKUP(B1003,'[1]Vmesna vrtilna_SKLOP1'!B:J,7,0),"")=0,"",IFERROR(VLOOKUP(B1003,'[1]Vmesna vrtilna_SKLOP1'!B:J,7,0),""))</f>
        <v/>
      </c>
      <c r="O1003" s="22"/>
    </row>
    <row r="1004" spans="2:15" ht="15" customHeight="1" x14ac:dyDescent="0.3">
      <c r="B1004" s="15" t="str">
        <f>IF(AND('[1]Vmesna vrtilna_SKLOP1'!B1004&lt;&gt;"",'[1]Vmesna vrtilna_SKLOP1'!C1004&lt;&gt;""),IF('[1]Vmesna vrtilna_SKLOP1'!B1004&lt;&gt;"",'[1]Vmesna vrtilna_SKLOP1'!B1004,""),"")</f>
        <v/>
      </c>
      <c r="C1004" s="16" t="str">
        <f>IF(OR(C1003="Posebna oblika",C1003="Kulturno zaščiten objekt",C1003="Kulturno zaščiten objekt, Posebna oblika"),"Glej zavihek POSEBNI POGOJI",IF(SUM(N1003:Q1003)=1,"Posebna oblika",IF(SUM(N1003:Q1003)=10,"Kulturno zaščiten objekt",IF(SUM(N1003:Q1003)=11,"Kulturno zaščiten objekt, Posebna oblika",IF(AND('[1]Vmesna vrtilna_SKLOP1'!C1004&lt;&gt;"",'[1]Vmesna vrtilna_SKLOP1'!D1004&lt;&gt;""),IF('[1]Vmesna vrtilna_SKLOP1'!C1004&lt;&gt;"",'[1]Vmesna vrtilna_SKLOP1'!C1004,""),"")))))</f>
        <v/>
      </c>
      <c r="D1004" s="17" t="str">
        <f>IF(IFERROR(VLOOKUP(B1004,'[1]Vmesna vrtilna_SKLOP1'!B:J,6,0),"")=0,"",IFERROR(VLOOKUP(B1004,'[1]Vmesna vrtilna_SKLOP1'!B:J,6,0),""))</f>
        <v/>
      </c>
      <c r="E1004" s="16" t="str">
        <f>IF(IF('[1]Vmesna vrtilna_SKLOP1'!E1004&lt;&gt;"",'[1]Vmesna vrtilna_SKLOP1'!D1004,"")=0,"",IF('[1]Vmesna vrtilna_SKLOP1'!E1004&lt;&gt;"",'[1]Vmesna vrtilna_SKLOP1'!D1004,""))</f>
        <v>Montaža</v>
      </c>
      <c r="F1004" s="18" t="str">
        <f>IF('[1]Vmesna vrtilna_SKLOP1'!E1004&lt;&gt;"",'[1]Vmesna vrtilna_SKLOP1'!E1004,"")</f>
        <v>RAL montaža oken z zidarskimi deli</v>
      </c>
      <c r="G1004" s="15" t="str">
        <f>IF('[1]Vmesna vrtilna_SKLOP1'!E1004&lt;&gt;"",'[1]Vmesna vrtilna_SKLOP1'!F1004,"")</f>
        <v>[m1]</v>
      </c>
      <c r="H1004" s="19">
        <f>IF('[1]Vmesna vrtilna_SKLOP1'!F1004&lt;&gt;"",'[1]Vmesna vrtilna_SKLOP1'!I1004,"")</f>
        <v>17.5</v>
      </c>
      <c r="I1004" s="20" t="str">
        <f>IF(I1003="Skupaj:","DDV (22%):",IF(I1003="DDV (22%):","Skupaj z DDV:",IF(AND('[1]Vmesna vrtilna_SKLOP1'!C1004&lt;&gt;"",'[1]Vmesna vrtilna_SKLOP1'!E1004=""),"Skupaj:","")))</f>
        <v/>
      </c>
      <c r="J1004" s="21">
        <f t="shared" si="31"/>
        <v>0</v>
      </c>
      <c r="K1004" s="21">
        <f>IF(I1004="Skupaj z DDV:",SUM(K1002,K1003),IF(I1004="DDV (22%):",K1003*0.22,IF(AND('[1]Vmesna vrtilna_SKLOP1'!C1004&lt;&gt;"",'[1]Vmesna vrtilna_SKLOP1'!D1004=""),'[1]Vmesna vrtilna_SKLOP1'!J1004,IF(F1004&lt;&gt;"",IF('[1]Vmesna vrtilna_SKLOP1'!J1004&lt;&gt;"",'[1]Vmesna vrtilna_SKLOP1'!J1004,""),""))))</f>
        <v>595</v>
      </c>
      <c r="L1004" s="22">
        <f>IF(I1003="Skupaj:","DDV (22%):",IF(I1003="DDV (22%):","Skupaj z DDV:",IF(AND('[1]Vmesna vrtilna_SKLOP1'!C1004&lt;&gt;"",'[1]Vmesna vrtilna_SKLOP1'!E1004=""),"Skupaj:",IF(AND('[1]Vmesna vrtilna_SKLOP1'!C1004&lt;&gt;"",'[1]Vmesna vrtilna_SKLOP1'!D1004=""),'[1]Vmesna vrtilna_SKLOP1'!J1004,IF(F1004&lt;&gt;"",IF('[1]Vmesna vrtilna_SKLOP1'!J1004&lt;&gt;"",'[1]Vmesna vrtilna_SKLOP1'!J1004,""),"")))))</f>
        <v>595</v>
      </c>
      <c r="M1004" s="22">
        <f t="shared" si="30"/>
        <v>0</v>
      </c>
      <c r="N1004" s="22" t="str">
        <f>IF(IFERROR(VLOOKUP(B1004,'[1]Vmesna vrtilna_SKLOP1'!B:J,7,0),"")=0,"",IFERROR(VLOOKUP(B1004,'[1]Vmesna vrtilna_SKLOP1'!B:J,7,0),""))</f>
        <v/>
      </c>
      <c r="O1004" s="22"/>
    </row>
    <row r="1005" spans="2:15" ht="15" customHeight="1" x14ac:dyDescent="0.3">
      <c r="B1005" s="15" t="str">
        <f>IF(AND('[1]Vmesna vrtilna_SKLOP1'!B1005&lt;&gt;"",'[1]Vmesna vrtilna_SKLOP1'!C1005&lt;&gt;""),IF('[1]Vmesna vrtilna_SKLOP1'!B1005&lt;&gt;"",'[1]Vmesna vrtilna_SKLOP1'!B1005,""),"")</f>
        <v/>
      </c>
      <c r="C1005" s="16" t="str">
        <f>IF(OR(C1004="Posebna oblika",C1004="Kulturno zaščiten objekt",C1004="Kulturno zaščiten objekt, Posebna oblika"),"Glej zavihek POSEBNI POGOJI",IF(SUM(N1004:Q1004)=1,"Posebna oblika",IF(SUM(N1004:Q1004)=10,"Kulturno zaščiten objekt",IF(SUM(N1004:Q1004)=11,"Kulturno zaščiten objekt, Posebna oblika",IF(AND('[1]Vmesna vrtilna_SKLOP1'!C1005&lt;&gt;"",'[1]Vmesna vrtilna_SKLOP1'!D1005&lt;&gt;""),IF('[1]Vmesna vrtilna_SKLOP1'!C1005&lt;&gt;"",'[1]Vmesna vrtilna_SKLOP1'!C1005,""),"")))))</f>
        <v/>
      </c>
      <c r="D1005" s="17" t="str">
        <f>IF(IFERROR(VLOOKUP(B1005,'[1]Vmesna vrtilna_SKLOP1'!B:J,6,0),"")=0,"",IFERROR(VLOOKUP(B1005,'[1]Vmesna vrtilna_SKLOP1'!B:J,6,0),""))</f>
        <v/>
      </c>
      <c r="E1005" s="16" t="str">
        <f>IF(IF('[1]Vmesna vrtilna_SKLOP1'!E1005&lt;&gt;"",'[1]Vmesna vrtilna_SKLOP1'!D1005,"")=0,"",IF('[1]Vmesna vrtilna_SKLOP1'!E1005&lt;&gt;"",'[1]Vmesna vrtilna_SKLOP1'!D1005,""))</f>
        <v/>
      </c>
      <c r="F1005" s="18" t="str">
        <f>IF('[1]Vmesna vrtilna_SKLOP1'!E1005&lt;&gt;"",'[1]Vmesna vrtilna_SKLOP1'!E1005,"")</f>
        <v>Montaža police</v>
      </c>
      <c r="G1005" s="15" t="str">
        <f>IF('[1]Vmesna vrtilna_SKLOP1'!E1005&lt;&gt;"",'[1]Vmesna vrtilna_SKLOP1'!F1005,"")</f>
        <v>[kos]</v>
      </c>
      <c r="H1005" s="19">
        <f>IF('[1]Vmesna vrtilna_SKLOP1'!F1005&lt;&gt;"",'[1]Vmesna vrtilna_SKLOP1'!I1005,"")</f>
        <v>4</v>
      </c>
      <c r="I1005" s="20" t="str">
        <f>IF(I1004="Skupaj:","DDV (22%):",IF(I1004="DDV (22%):","Skupaj z DDV:",IF(AND('[1]Vmesna vrtilna_SKLOP1'!C1005&lt;&gt;"",'[1]Vmesna vrtilna_SKLOP1'!E1005=""),"Skupaj:","")))</f>
        <v/>
      </c>
      <c r="J1005" s="21">
        <f t="shared" si="31"/>
        <v>0</v>
      </c>
      <c r="K1005" s="21">
        <f>IF(I1005="Skupaj z DDV:",SUM(K1003,K1004),IF(I1005="DDV (22%):",K1004*0.22,IF(AND('[1]Vmesna vrtilna_SKLOP1'!C1005&lt;&gt;"",'[1]Vmesna vrtilna_SKLOP1'!D1005=""),'[1]Vmesna vrtilna_SKLOP1'!J1005,IF(F1005&lt;&gt;"",IF('[1]Vmesna vrtilna_SKLOP1'!J1005&lt;&gt;"",'[1]Vmesna vrtilna_SKLOP1'!J1005,""),""))))</f>
        <v>40.9</v>
      </c>
      <c r="L1005" s="22">
        <f>IF(I1004="Skupaj:","DDV (22%):",IF(I1004="DDV (22%):","Skupaj z DDV:",IF(AND('[1]Vmesna vrtilna_SKLOP1'!C1005&lt;&gt;"",'[1]Vmesna vrtilna_SKLOP1'!E1005=""),"Skupaj:",IF(AND('[1]Vmesna vrtilna_SKLOP1'!C1005&lt;&gt;"",'[1]Vmesna vrtilna_SKLOP1'!D1005=""),'[1]Vmesna vrtilna_SKLOP1'!J1005,IF(F1005&lt;&gt;"",IF('[1]Vmesna vrtilna_SKLOP1'!J1005&lt;&gt;"",'[1]Vmesna vrtilna_SKLOP1'!J1005,""),"")))))</f>
        <v>40.9</v>
      </c>
      <c r="M1005" s="22">
        <f t="shared" si="30"/>
        <v>0</v>
      </c>
      <c r="N1005" s="22" t="str">
        <f>IF(IFERROR(VLOOKUP(B1005,'[1]Vmesna vrtilna_SKLOP1'!B:J,7,0),"")=0,"",IFERROR(VLOOKUP(B1005,'[1]Vmesna vrtilna_SKLOP1'!B:J,7,0),""))</f>
        <v/>
      </c>
      <c r="O1005" s="22"/>
    </row>
    <row r="1006" spans="2:15" ht="15" customHeight="1" x14ac:dyDescent="0.3">
      <c r="B1006" s="15" t="str">
        <f>IF(AND('[1]Vmesna vrtilna_SKLOP1'!B1006&lt;&gt;"",'[1]Vmesna vrtilna_SKLOP1'!C1006&lt;&gt;""),IF('[1]Vmesna vrtilna_SKLOP1'!B1006&lt;&gt;"",'[1]Vmesna vrtilna_SKLOP1'!B1006,""),"")</f>
        <v/>
      </c>
      <c r="C1006" s="16" t="str">
        <f>IF(OR(C1005="Posebna oblika",C1005="Kulturno zaščiten objekt",C1005="Kulturno zaščiten objekt, Posebna oblika"),"Glej zavihek POSEBNI POGOJI",IF(SUM(N1005:Q1005)=1,"Posebna oblika",IF(SUM(N1005:Q1005)=10,"Kulturno zaščiten objekt",IF(SUM(N1005:Q1005)=11,"Kulturno zaščiten objekt, Posebna oblika",IF(AND('[1]Vmesna vrtilna_SKLOP1'!C1006&lt;&gt;"",'[1]Vmesna vrtilna_SKLOP1'!D1006&lt;&gt;""),IF('[1]Vmesna vrtilna_SKLOP1'!C1006&lt;&gt;"",'[1]Vmesna vrtilna_SKLOP1'!C1006,""),"")))))</f>
        <v/>
      </c>
      <c r="D1006" s="17" t="str">
        <f>IF(IFERROR(VLOOKUP(B1006,'[1]Vmesna vrtilna_SKLOP1'!B:J,6,0),"")=0,"",IFERROR(VLOOKUP(B1006,'[1]Vmesna vrtilna_SKLOP1'!B:J,6,0),""))</f>
        <v/>
      </c>
      <c r="E1006" s="16" t="str">
        <f>IF(IF('[1]Vmesna vrtilna_SKLOP1'!E1006&lt;&gt;"",'[1]Vmesna vrtilna_SKLOP1'!D1006,"")=0,"",IF('[1]Vmesna vrtilna_SKLOP1'!E1006&lt;&gt;"",'[1]Vmesna vrtilna_SKLOP1'!D1006,""))</f>
        <v/>
      </c>
      <c r="F1006" s="18" t="str">
        <f>IF('[1]Vmesna vrtilna_SKLOP1'!E1006&lt;&gt;"",'[1]Vmesna vrtilna_SKLOP1'!E1006,"")</f>
        <v/>
      </c>
      <c r="G1006" s="15" t="str">
        <f>IF('[1]Vmesna vrtilna_SKLOP1'!E1006&lt;&gt;"",'[1]Vmesna vrtilna_SKLOP1'!F1006,"")</f>
        <v/>
      </c>
      <c r="H1006" s="19" t="str">
        <f>IF('[1]Vmesna vrtilna_SKLOP1'!F1006&lt;&gt;"",'[1]Vmesna vrtilna_SKLOP1'!I1006,"")</f>
        <v/>
      </c>
      <c r="I1006" s="20" t="str">
        <f>IF(I1005="Skupaj:","DDV (22%):",IF(I1005="DDV (22%):","Skupaj z DDV:",IF(AND('[1]Vmesna vrtilna_SKLOP1'!C1006&lt;&gt;"",'[1]Vmesna vrtilna_SKLOP1'!E1006=""),"Skupaj:","")))</f>
        <v/>
      </c>
      <c r="J1006" s="21" t="str">
        <f t="shared" si="31"/>
        <v/>
      </c>
      <c r="K1006" s="21" t="str">
        <f>IF(I1006="Skupaj z DDV:",SUM(K1004,K1005),IF(I1006="DDV (22%):",K1005*0.22,IF(AND('[1]Vmesna vrtilna_SKLOP1'!C1006&lt;&gt;"",'[1]Vmesna vrtilna_SKLOP1'!D1006=""),'[1]Vmesna vrtilna_SKLOP1'!J1006,IF(F1006&lt;&gt;"",IF('[1]Vmesna vrtilna_SKLOP1'!J1006&lt;&gt;"",'[1]Vmesna vrtilna_SKLOP1'!J1006,""),""))))</f>
        <v/>
      </c>
      <c r="L1006" s="22" t="str">
        <f>IF(I1005="Skupaj:","DDV (22%):",IF(I1005="DDV (22%):","Skupaj z DDV:",IF(AND('[1]Vmesna vrtilna_SKLOP1'!C1006&lt;&gt;"",'[1]Vmesna vrtilna_SKLOP1'!E1006=""),"Skupaj:",IF(AND('[1]Vmesna vrtilna_SKLOP1'!C1006&lt;&gt;"",'[1]Vmesna vrtilna_SKLOP1'!D1006=""),'[1]Vmesna vrtilna_SKLOP1'!J1006,IF(F1006&lt;&gt;"",IF('[1]Vmesna vrtilna_SKLOP1'!J1006&lt;&gt;"",'[1]Vmesna vrtilna_SKLOP1'!J1006,""),"")))))</f>
        <v/>
      </c>
      <c r="M1006" s="22">
        <f t="shared" si="30"/>
        <v>0</v>
      </c>
      <c r="N1006" s="22" t="str">
        <f>IF(IFERROR(VLOOKUP(B1006,'[1]Vmesna vrtilna_SKLOP1'!B:J,7,0),"")=0,"",IFERROR(VLOOKUP(B1006,'[1]Vmesna vrtilna_SKLOP1'!B:J,7,0),""))</f>
        <v/>
      </c>
      <c r="O1006" s="22"/>
    </row>
    <row r="1007" spans="2:15" ht="15" customHeight="1" x14ac:dyDescent="0.3">
      <c r="B1007" s="15" t="str">
        <f>IF(AND('[1]Vmesna vrtilna_SKLOP1'!B1007&lt;&gt;"",'[1]Vmesna vrtilna_SKLOP1'!C1007&lt;&gt;""),IF('[1]Vmesna vrtilna_SKLOP1'!B1007&lt;&gt;"",'[1]Vmesna vrtilna_SKLOP1'!B1007,""),"")</f>
        <v/>
      </c>
      <c r="C1007" s="16" t="str">
        <f>IF(OR(C1006="Posebna oblika",C1006="Kulturno zaščiten objekt",C1006="Kulturno zaščiten objekt, Posebna oblika"),"Glej zavihek POSEBNI POGOJI",IF(SUM(N1006:Q1006)=1,"Posebna oblika",IF(SUM(N1006:Q1006)=10,"Kulturno zaščiten objekt",IF(SUM(N1006:Q1006)=11,"Kulturno zaščiten objekt, Posebna oblika",IF(AND('[1]Vmesna vrtilna_SKLOP1'!C1007&lt;&gt;"",'[1]Vmesna vrtilna_SKLOP1'!D1007&lt;&gt;""),IF('[1]Vmesna vrtilna_SKLOP1'!C1007&lt;&gt;"",'[1]Vmesna vrtilna_SKLOP1'!C1007,""),"")))))</f>
        <v/>
      </c>
      <c r="D1007" s="17" t="str">
        <f>IF(IFERROR(VLOOKUP(B1007,'[1]Vmesna vrtilna_SKLOP1'!B:J,6,0),"")=0,"",IFERROR(VLOOKUP(B1007,'[1]Vmesna vrtilna_SKLOP1'!B:J,6,0),""))</f>
        <v/>
      </c>
      <c r="E1007" s="16" t="str">
        <f>IF(IF('[1]Vmesna vrtilna_SKLOP1'!E1007&lt;&gt;"",'[1]Vmesna vrtilna_SKLOP1'!D1007,"")=0,"",IF('[1]Vmesna vrtilna_SKLOP1'!E1007&lt;&gt;"",'[1]Vmesna vrtilna_SKLOP1'!D1007,""))</f>
        <v>Odvoz na deponijo</v>
      </c>
      <c r="F1007" s="18" t="str">
        <f>IF('[1]Vmesna vrtilna_SKLOP1'!E1007&lt;&gt;"",'[1]Vmesna vrtilna_SKLOP1'!E1007,"")</f>
        <v>Odvoz na deponijo</v>
      </c>
      <c r="G1007" s="15" t="str">
        <f>IF('[1]Vmesna vrtilna_SKLOP1'!E1007&lt;&gt;"",'[1]Vmesna vrtilna_SKLOP1'!F1007,"")</f>
        <v>[m1]</v>
      </c>
      <c r="H1007" s="19">
        <f>IF('[1]Vmesna vrtilna_SKLOP1'!F1007&lt;&gt;"",'[1]Vmesna vrtilna_SKLOP1'!I1007,"")</f>
        <v>17.5</v>
      </c>
      <c r="I1007" s="20" t="str">
        <f>IF(I1006="Skupaj:","DDV (22%):",IF(I1006="DDV (22%):","Skupaj z DDV:",IF(AND('[1]Vmesna vrtilna_SKLOP1'!C1007&lt;&gt;"",'[1]Vmesna vrtilna_SKLOP1'!E1007=""),"Skupaj:","")))</f>
        <v/>
      </c>
      <c r="J1007" s="21">
        <f t="shared" si="31"/>
        <v>0</v>
      </c>
      <c r="K1007" s="21">
        <f>IF(I1007="Skupaj z DDV:",SUM(K1005,K1006),IF(I1007="DDV (22%):",K1006*0.22,IF(AND('[1]Vmesna vrtilna_SKLOP1'!C1007&lt;&gt;"",'[1]Vmesna vrtilna_SKLOP1'!D1007=""),'[1]Vmesna vrtilna_SKLOP1'!J1007,IF(F1007&lt;&gt;"",IF('[1]Vmesna vrtilna_SKLOP1'!J1007&lt;&gt;"",'[1]Vmesna vrtilna_SKLOP1'!J1007,""),""))))</f>
        <v>52.5</v>
      </c>
      <c r="L1007" s="22">
        <f>IF(I1006="Skupaj:","DDV (22%):",IF(I1006="DDV (22%):","Skupaj z DDV:",IF(AND('[1]Vmesna vrtilna_SKLOP1'!C1007&lt;&gt;"",'[1]Vmesna vrtilna_SKLOP1'!E1007=""),"Skupaj:",IF(AND('[1]Vmesna vrtilna_SKLOP1'!C1007&lt;&gt;"",'[1]Vmesna vrtilna_SKLOP1'!D1007=""),'[1]Vmesna vrtilna_SKLOP1'!J1007,IF(F1007&lt;&gt;"",IF('[1]Vmesna vrtilna_SKLOP1'!J1007&lt;&gt;"",'[1]Vmesna vrtilna_SKLOP1'!J1007,""),"")))))</f>
        <v>52.5</v>
      </c>
      <c r="M1007" s="22">
        <f t="shared" si="30"/>
        <v>0</v>
      </c>
      <c r="N1007" s="22" t="str">
        <f>IF(IFERROR(VLOOKUP(B1007,'[1]Vmesna vrtilna_SKLOP1'!B:J,7,0),"")=0,"",IFERROR(VLOOKUP(B1007,'[1]Vmesna vrtilna_SKLOP1'!B:J,7,0),""))</f>
        <v/>
      </c>
      <c r="O1007" s="22"/>
    </row>
    <row r="1008" spans="2:15" ht="15" customHeight="1" x14ac:dyDescent="0.3">
      <c r="B1008" s="15" t="str">
        <f>IF(AND('[1]Vmesna vrtilna_SKLOP1'!B1008&lt;&gt;"",'[1]Vmesna vrtilna_SKLOP1'!C1008&lt;&gt;""),IF('[1]Vmesna vrtilna_SKLOP1'!B1008&lt;&gt;"",'[1]Vmesna vrtilna_SKLOP1'!B1008,""),"")</f>
        <v/>
      </c>
      <c r="C1008" s="16" t="str">
        <f>IF(OR(C1007="Posebna oblika",C1007="Kulturno zaščiten objekt",C1007="Kulturno zaščiten objekt, Posebna oblika"),"Glej zavihek POSEBNI POGOJI",IF(SUM(N1007:Q1007)=1,"Posebna oblika",IF(SUM(N1007:Q1007)=10,"Kulturno zaščiten objekt",IF(SUM(N1007:Q1007)=11,"Kulturno zaščiten objekt, Posebna oblika",IF(AND('[1]Vmesna vrtilna_SKLOP1'!C1008&lt;&gt;"",'[1]Vmesna vrtilna_SKLOP1'!D1008&lt;&gt;""),IF('[1]Vmesna vrtilna_SKLOP1'!C1008&lt;&gt;"",'[1]Vmesna vrtilna_SKLOP1'!C1008,""),"")))))</f>
        <v/>
      </c>
      <c r="D1008" s="17" t="str">
        <f>IF(IFERROR(VLOOKUP(B1008,'[1]Vmesna vrtilna_SKLOP1'!B:J,6,0),"")=0,"",IFERROR(VLOOKUP(B1008,'[1]Vmesna vrtilna_SKLOP1'!B:J,6,0),""))</f>
        <v/>
      </c>
      <c r="E1008" s="16" t="str">
        <f>IF(IF('[1]Vmesna vrtilna_SKLOP1'!E1008&lt;&gt;"",'[1]Vmesna vrtilna_SKLOP1'!D1008,"")=0,"",IF('[1]Vmesna vrtilna_SKLOP1'!E1008&lt;&gt;"",'[1]Vmesna vrtilna_SKLOP1'!D1008,""))</f>
        <v/>
      </c>
      <c r="F1008" s="18" t="str">
        <f>IF('[1]Vmesna vrtilna_SKLOP1'!E1008&lt;&gt;"",'[1]Vmesna vrtilna_SKLOP1'!E1008,"")</f>
        <v/>
      </c>
      <c r="G1008" s="15" t="str">
        <f>IF('[1]Vmesna vrtilna_SKLOP1'!E1008&lt;&gt;"",'[1]Vmesna vrtilna_SKLOP1'!F1008,"")</f>
        <v/>
      </c>
      <c r="H1008" s="19" t="str">
        <f>IF('[1]Vmesna vrtilna_SKLOP1'!F1008&lt;&gt;"",'[1]Vmesna vrtilna_SKLOP1'!I1008,"")</f>
        <v/>
      </c>
      <c r="I1008" s="20" t="str">
        <f>IF(I1007="Skupaj:","DDV (22%):",IF(I1007="DDV (22%):","Skupaj z DDV:",IF(AND('[1]Vmesna vrtilna_SKLOP1'!C1008&lt;&gt;"",'[1]Vmesna vrtilna_SKLOP1'!E1008=""),"Skupaj:","")))</f>
        <v/>
      </c>
      <c r="J1008" s="21" t="str">
        <f t="shared" si="31"/>
        <v/>
      </c>
      <c r="K1008" s="21" t="str">
        <f>IF(I1008="Skupaj z DDV:",SUM(K1006,K1007),IF(I1008="DDV (22%):",K1007*0.22,IF(AND('[1]Vmesna vrtilna_SKLOP1'!C1008&lt;&gt;"",'[1]Vmesna vrtilna_SKLOP1'!D1008=""),'[1]Vmesna vrtilna_SKLOP1'!J1008,IF(F1008&lt;&gt;"",IF('[1]Vmesna vrtilna_SKLOP1'!J1008&lt;&gt;"",'[1]Vmesna vrtilna_SKLOP1'!J1008,""),""))))</f>
        <v/>
      </c>
      <c r="L1008" s="22" t="str">
        <f>IF(I1007="Skupaj:","DDV (22%):",IF(I1007="DDV (22%):","Skupaj z DDV:",IF(AND('[1]Vmesna vrtilna_SKLOP1'!C1008&lt;&gt;"",'[1]Vmesna vrtilna_SKLOP1'!E1008=""),"Skupaj:",IF(AND('[1]Vmesna vrtilna_SKLOP1'!C1008&lt;&gt;"",'[1]Vmesna vrtilna_SKLOP1'!D1008=""),'[1]Vmesna vrtilna_SKLOP1'!J1008,IF(F1008&lt;&gt;"",IF('[1]Vmesna vrtilna_SKLOP1'!J1008&lt;&gt;"",'[1]Vmesna vrtilna_SKLOP1'!J1008,""),"")))))</f>
        <v/>
      </c>
      <c r="M1008" s="22">
        <f t="shared" si="30"/>
        <v>0</v>
      </c>
      <c r="N1008" s="22" t="str">
        <f>IF(IFERROR(VLOOKUP(B1008,'[1]Vmesna vrtilna_SKLOP1'!B:J,7,0),"")=0,"",IFERROR(VLOOKUP(B1008,'[1]Vmesna vrtilna_SKLOP1'!B:J,7,0),""))</f>
        <v/>
      </c>
      <c r="O1008" s="22"/>
    </row>
    <row r="1009" spans="2:15" ht="15" customHeight="1" x14ac:dyDescent="0.3">
      <c r="B1009" s="15" t="str">
        <f>IF(AND('[1]Vmesna vrtilna_SKLOP1'!B1009&lt;&gt;"",'[1]Vmesna vrtilna_SKLOP1'!C1009&lt;&gt;""),IF('[1]Vmesna vrtilna_SKLOP1'!B1009&lt;&gt;"",'[1]Vmesna vrtilna_SKLOP1'!B1009,""),"")</f>
        <v/>
      </c>
      <c r="C1009" s="16" t="str">
        <f>IF(OR(C1008="Posebna oblika",C1008="Kulturno zaščiten objekt",C1008="Kulturno zaščiten objekt, Posebna oblika"),"Glej zavihek POSEBNI POGOJI",IF(SUM(N1008:Q1008)=1,"Posebna oblika",IF(SUM(N1008:Q1008)=10,"Kulturno zaščiten objekt",IF(SUM(N1008:Q1008)=11,"Kulturno zaščiten objekt, Posebna oblika",IF(AND('[1]Vmesna vrtilna_SKLOP1'!C1009&lt;&gt;"",'[1]Vmesna vrtilna_SKLOP1'!D1009&lt;&gt;""),IF('[1]Vmesna vrtilna_SKLOP1'!C1009&lt;&gt;"",'[1]Vmesna vrtilna_SKLOP1'!C1009,""),"")))))</f>
        <v/>
      </c>
      <c r="D1009" s="17" t="str">
        <f>IF(IFERROR(VLOOKUP(B1009,'[1]Vmesna vrtilna_SKLOP1'!B:J,6,0),"")=0,"",IFERROR(VLOOKUP(B1009,'[1]Vmesna vrtilna_SKLOP1'!B:J,6,0),""))</f>
        <v/>
      </c>
      <c r="E1009" s="16" t="str">
        <f>IF(IF('[1]Vmesna vrtilna_SKLOP1'!E1009&lt;&gt;"",'[1]Vmesna vrtilna_SKLOP1'!D1009,"")=0,"",IF('[1]Vmesna vrtilna_SKLOP1'!E1009&lt;&gt;"",'[1]Vmesna vrtilna_SKLOP1'!D1009,""))</f>
        <v>Obdelava širokih špalet</v>
      </c>
      <c r="F1009" s="18" t="str">
        <f>IF('[1]Vmesna vrtilna_SKLOP1'!E1009&lt;&gt;"",'[1]Vmesna vrtilna_SKLOP1'!E1009,"")</f>
        <v>Zidarska obdelava špalet</v>
      </c>
      <c r="G1009" s="15" t="str">
        <f>IF('[1]Vmesna vrtilna_SKLOP1'!E1009&lt;&gt;"",'[1]Vmesna vrtilna_SKLOP1'!F1009,"")</f>
        <v>[m1]</v>
      </c>
      <c r="H1009" s="19">
        <f>IF('[1]Vmesna vrtilna_SKLOP1'!F1009&lt;&gt;"",'[1]Vmesna vrtilna_SKLOP1'!I1009,"")</f>
        <v>5.52</v>
      </c>
      <c r="I1009" s="20" t="str">
        <f>IF(I1008="Skupaj:","DDV (22%):",IF(I1008="DDV (22%):","Skupaj z DDV:",IF(AND('[1]Vmesna vrtilna_SKLOP1'!C1009&lt;&gt;"",'[1]Vmesna vrtilna_SKLOP1'!E1009=""),"Skupaj:","")))</f>
        <v/>
      </c>
      <c r="J1009" s="21">
        <f t="shared" si="31"/>
        <v>0</v>
      </c>
      <c r="K1009" s="21">
        <f>IF(I1009="Skupaj z DDV:",SUM(K1007,K1008),IF(I1009="DDV (22%):",K1008*0.22,IF(AND('[1]Vmesna vrtilna_SKLOP1'!C1009&lt;&gt;"",'[1]Vmesna vrtilna_SKLOP1'!D1009=""),'[1]Vmesna vrtilna_SKLOP1'!J1009,IF(F1009&lt;&gt;"",IF('[1]Vmesna vrtilna_SKLOP1'!J1009&lt;&gt;"",'[1]Vmesna vrtilna_SKLOP1'!J1009,""),""))))</f>
        <v>237</v>
      </c>
      <c r="L1009" s="22">
        <f>IF(I1008="Skupaj:","DDV (22%):",IF(I1008="DDV (22%):","Skupaj z DDV:",IF(AND('[1]Vmesna vrtilna_SKLOP1'!C1009&lt;&gt;"",'[1]Vmesna vrtilna_SKLOP1'!E1009=""),"Skupaj:",IF(AND('[1]Vmesna vrtilna_SKLOP1'!C1009&lt;&gt;"",'[1]Vmesna vrtilna_SKLOP1'!D1009=""),'[1]Vmesna vrtilna_SKLOP1'!J1009,IF(F1009&lt;&gt;"",IF('[1]Vmesna vrtilna_SKLOP1'!J1009&lt;&gt;"",'[1]Vmesna vrtilna_SKLOP1'!J1009,""),"")))))</f>
        <v>237</v>
      </c>
      <c r="M1009" s="22">
        <f t="shared" si="30"/>
        <v>0</v>
      </c>
      <c r="N1009" s="22" t="str">
        <f>IF(IFERROR(VLOOKUP(B1009,'[1]Vmesna vrtilna_SKLOP1'!B:J,7,0),"")=0,"",IFERROR(VLOOKUP(B1009,'[1]Vmesna vrtilna_SKLOP1'!B:J,7,0),""))</f>
        <v/>
      </c>
      <c r="O1009" s="22"/>
    </row>
    <row r="1010" spans="2:15" ht="15" customHeight="1" x14ac:dyDescent="0.3">
      <c r="B1010" s="15" t="str">
        <f>IF(AND('[1]Vmesna vrtilna_SKLOP1'!B1010&lt;&gt;"",'[1]Vmesna vrtilna_SKLOP1'!C1010&lt;&gt;""),IF('[1]Vmesna vrtilna_SKLOP1'!B1010&lt;&gt;"",'[1]Vmesna vrtilna_SKLOP1'!B1010,""),"")</f>
        <v/>
      </c>
      <c r="C1010" s="16" t="str">
        <f>IF(OR(C1009="Posebna oblika",C1009="Kulturno zaščiten objekt",C1009="Kulturno zaščiten objekt, Posebna oblika"),"Glej zavihek POSEBNI POGOJI",IF(SUM(N1009:Q1009)=1,"Posebna oblika",IF(SUM(N1009:Q1009)=10,"Kulturno zaščiten objekt",IF(SUM(N1009:Q1009)=11,"Kulturno zaščiten objekt, Posebna oblika",IF(AND('[1]Vmesna vrtilna_SKLOP1'!C1010&lt;&gt;"",'[1]Vmesna vrtilna_SKLOP1'!D1010&lt;&gt;""),IF('[1]Vmesna vrtilna_SKLOP1'!C1010&lt;&gt;"",'[1]Vmesna vrtilna_SKLOP1'!C1010,""),"")))))</f>
        <v/>
      </c>
      <c r="D1010" s="17" t="str">
        <f>IF(IFERROR(VLOOKUP(B1010,'[1]Vmesna vrtilna_SKLOP1'!B:J,6,0),"")=0,"",IFERROR(VLOOKUP(B1010,'[1]Vmesna vrtilna_SKLOP1'!B:J,6,0),""))</f>
        <v/>
      </c>
      <c r="E1010" s="16" t="str">
        <f>IF(IF('[1]Vmesna vrtilna_SKLOP1'!E1010&lt;&gt;"",'[1]Vmesna vrtilna_SKLOP1'!D1010,"")=0,"",IF('[1]Vmesna vrtilna_SKLOP1'!E1010&lt;&gt;"",'[1]Vmesna vrtilna_SKLOP1'!D1010,""))</f>
        <v/>
      </c>
      <c r="F1010" s="18" t="str">
        <f>IF('[1]Vmesna vrtilna_SKLOP1'!E1010&lt;&gt;"",'[1]Vmesna vrtilna_SKLOP1'!E1010,"")</f>
        <v/>
      </c>
      <c r="G1010" s="15" t="str">
        <f>IF('[1]Vmesna vrtilna_SKLOP1'!E1010&lt;&gt;"",'[1]Vmesna vrtilna_SKLOP1'!F1010,"")</f>
        <v/>
      </c>
      <c r="H1010" s="19" t="str">
        <f>IF('[1]Vmesna vrtilna_SKLOP1'!F1010&lt;&gt;"",'[1]Vmesna vrtilna_SKLOP1'!I1010,"")</f>
        <v/>
      </c>
      <c r="I1010" s="20" t="str">
        <f>IF(I1009="Skupaj:","DDV (22%):",IF(I1009="DDV (22%):","Skupaj z DDV:",IF(AND('[1]Vmesna vrtilna_SKLOP1'!C1010&lt;&gt;"",'[1]Vmesna vrtilna_SKLOP1'!E1010=""),"Skupaj:","")))</f>
        <v/>
      </c>
      <c r="J1010" s="21" t="str">
        <f t="shared" si="31"/>
        <v/>
      </c>
      <c r="K1010" s="21" t="str">
        <f>IF(I1010="Skupaj z DDV:",SUM(K1008,K1009),IF(I1010="DDV (22%):",K1009*0.22,IF(AND('[1]Vmesna vrtilna_SKLOP1'!C1010&lt;&gt;"",'[1]Vmesna vrtilna_SKLOP1'!D1010=""),'[1]Vmesna vrtilna_SKLOP1'!J1010,IF(F1010&lt;&gt;"",IF('[1]Vmesna vrtilna_SKLOP1'!J1010&lt;&gt;"",'[1]Vmesna vrtilna_SKLOP1'!J1010,""),""))))</f>
        <v/>
      </c>
      <c r="L1010" s="22" t="str">
        <f>IF(I1009="Skupaj:","DDV (22%):",IF(I1009="DDV (22%):","Skupaj z DDV:",IF(AND('[1]Vmesna vrtilna_SKLOP1'!C1010&lt;&gt;"",'[1]Vmesna vrtilna_SKLOP1'!E1010=""),"Skupaj:",IF(AND('[1]Vmesna vrtilna_SKLOP1'!C1010&lt;&gt;"",'[1]Vmesna vrtilna_SKLOP1'!D1010=""),'[1]Vmesna vrtilna_SKLOP1'!J1010,IF(F1010&lt;&gt;"",IF('[1]Vmesna vrtilna_SKLOP1'!J1010&lt;&gt;"",'[1]Vmesna vrtilna_SKLOP1'!J1010,""),"")))))</f>
        <v/>
      </c>
      <c r="M1010" s="22">
        <f t="shared" si="30"/>
        <v>0</v>
      </c>
      <c r="N1010" s="22" t="str">
        <f>IF(IFERROR(VLOOKUP(B1010,'[1]Vmesna vrtilna_SKLOP1'!B:J,7,0),"")=0,"",IFERROR(VLOOKUP(B1010,'[1]Vmesna vrtilna_SKLOP1'!B:J,7,0),""))</f>
        <v/>
      </c>
      <c r="O1010" s="22"/>
    </row>
    <row r="1011" spans="2:15" ht="15" customHeight="1" x14ac:dyDescent="0.3">
      <c r="B1011" s="15" t="str">
        <f>IF(AND('[1]Vmesna vrtilna_SKLOP1'!B1011&lt;&gt;"",'[1]Vmesna vrtilna_SKLOP1'!C1011&lt;&gt;""),IF('[1]Vmesna vrtilna_SKLOP1'!B1011&lt;&gt;"",'[1]Vmesna vrtilna_SKLOP1'!B1011,""),"")</f>
        <v/>
      </c>
      <c r="C1011" s="16" t="str">
        <f>IF(OR(C1010="Posebna oblika",C1010="Kulturno zaščiten objekt",C1010="Kulturno zaščiten objekt, Posebna oblika"),"Glej zavihek POSEBNI POGOJI",IF(SUM(N1010:Q1010)=1,"Posebna oblika",IF(SUM(N1010:Q1010)=10,"Kulturno zaščiten objekt",IF(SUM(N1010:Q1010)=11,"Kulturno zaščiten objekt, Posebna oblika",IF(AND('[1]Vmesna vrtilna_SKLOP1'!C1011&lt;&gt;"",'[1]Vmesna vrtilna_SKLOP1'!D1011&lt;&gt;""),IF('[1]Vmesna vrtilna_SKLOP1'!C1011&lt;&gt;"",'[1]Vmesna vrtilna_SKLOP1'!C1011,""),"")))))</f>
        <v/>
      </c>
      <c r="D1011" s="17" t="str">
        <f>IF(IFERROR(VLOOKUP(B1011,'[1]Vmesna vrtilna_SKLOP1'!B:J,6,0),"")=0,"",IFERROR(VLOOKUP(B1011,'[1]Vmesna vrtilna_SKLOP1'!B:J,6,0),""))</f>
        <v/>
      </c>
      <c r="E1011" s="16" t="str">
        <f>IF(IF('[1]Vmesna vrtilna_SKLOP1'!E1011&lt;&gt;"",'[1]Vmesna vrtilna_SKLOP1'!D1011,"")=0,"",IF('[1]Vmesna vrtilna_SKLOP1'!E1011&lt;&gt;"",'[1]Vmesna vrtilna_SKLOP1'!D1011,""))</f>
        <v>Slikopleskarska dela</v>
      </c>
      <c r="F1011" s="18" t="str">
        <f>IF('[1]Vmesna vrtilna_SKLOP1'!E1011&lt;&gt;"",'[1]Vmesna vrtilna_SKLOP1'!E1011,"")</f>
        <v>Slikopleskarska dela na špaletah</v>
      </c>
      <c r="G1011" s="15" t="str">
        <f>IF('[1]Vmesna vrtilna_SKLOP1'!E1011&lt;&gt;"",'[1]Vmesna vrtilna_SKLOP1'!F1011,"")</f>
        <v>[m1]</v>
      </c>
      <c r="H1011" s="19">
        <f>IF('[1]Vmesna vrtilna_SKLOP1'!F1011&lt;&gt;"",'[1]Vmesna vrtilna_SKLOP1'!I1011,"")</f>
        <v>9.32</v>
      </c>
      <c r="I1011" s="20" t="str">
        <f>IF(I1010="Skupaj:","DDV (22%):",IF(I1010="DDV (22%):","Skupaj z DDV:",IF(AND('[1]Vmesna vrtilna_SKLOP1'!C1011&lt;&gt;"",'[1]Vmesna vrtilna_SKLOP1'!E1011=""),"Skupaj:","")))</f>
        <v/>
      </c>
      <c r="J1011" s="21">
        <f t="shared" si="31"/>
        <v>0</v>
      </c>
      <c r="K1011" s="21">
        <f>IF(I1011="Skupaj z DDV:",SUM(K1009,K1010),IF(I1011="DDV (22%):",K1010*0.22,IF(AND('[1]Vmesna vrtilna_SKLOP1'!C1011&lt;&gt;"",'[1]Vmesna vrtilna_SKLOP1'!D1011=""),'[1]Vmesna vrtilna_SKLOP1'!J1011,IF(F1011&lt;&gt;"",IF('[1]Vmesna vrtilna_SKLOP1'!J1011&lt;&gt;"",'[1]Vmesna vrtilna_SKLOP1'!J1011,""),""))))</f>
        <v>140</v>
      </c>
      <c r="L1011" s="22">
        <f>IF(I1010="Skupaj:","DDV (22%):",IF(I1010="DDV (22%):","Skupaj z DDV:",IF(AND('[1]Vmesna vrtilna_SKLOP1'!C1011&lt;&gt;"",'[1]Vmesna vrtilna_SKLOP1'!E1011=""),"Skupaj:",IF(AND('[1]Vmesna vrtilna_SKLOP1'!C1011&lt;&gt;"",'[1]Vmesna vrtilna_SKLOP1'!D1011=""),'[1]Vmesna vrtilna_SKLOP1'!J1011,IF(F1011&lt;&gt;"",IF('[1]Vmesna vrtilna_SKLOP1'!J1011&lt;&gt;"",'[1]Vmesna vrtilna_SKLOP1'!J1011,""),"")))))</f>
        <v>140</v>
      </c>
      <c r="M1011" s="22">
        <f t="shared" si="30"/>
        <v>0</v>
      </c>
      <c r="N1011" s="22" t="str">
        <f>IF(IFERROR(VLOOKUP(B1011,'[1]Vmesna vrtilna_SKLOP1'!B:J,7,0),"")=0,"",IFERROR(VLOOKUP(B1011,'[1]Vmesna vrtilna_SKLOP1'!B:J,7,0),""))</f>
        <v/>
      </c>
      <c r="O1011" s="22"/>
    </row>
    <row r="1012" spans="2:15" ht="15" customHeight="1" x14ac:dyDescent="0.3">
      <c r="B1012" s="15" t="str">
        <f>IF(AND('[1]Vmesna vrtilna_SKLOP1'!B1012&lt;&gt;"",'[1]Vmesna vrtilna_SKLOP1'!C1012&lt;&gt;""),IF('[1]Vmesna vrtilna_SKLOP1'!B1012&lt;&gt;"",'[1]Vmesna vrtilna_SKLOP1'!B1012,""),"")</f>
        <v/>
      </c>
      <c r="C1012" s="16" t="str">
        <f>IF(OR(C1011="Posebna oblika",C1011="Kulturno zaščiten objekt",C1011="Kulturno zaščiten objekt, Posebna oblika"),"Glej zavihek POSEBNI POGOJI",IF(SUM(N1011:Q1011)=1,"Posebna oblika",IF(SUM(N1011:Q1011)=10,"Kulturno zaščiten objekt",IF(SUM(N1011:Q1011)=11,"Kulturno zaščiten objekt, Posebna oblika",IF(AND('[1]Vmesna vrtilna_SKLOP1'!C1012&lt;&gt;"",'[1]Vmesna vrtilna_SKLOP1'!D1012&lt;&gt;""),IF('[1]Vmesna vrtilna_SKLOP1'!C1012&lt;&gt;"",'[1]Vmesna vrtilna_SKLOP1'!C1012,""),"")))))</f>
        <v/>
      </c>
      <c r="D1012" s="17" t="str">
        <f>IF(IFERROR(VLOOKUP(B1012,'[1]Vmesna vrtilna_SKLOP1'!B:J,6,0),"")=0,"",IFERROR(VLOOKUP(B1012,'[1]Vmesna vrtilna_SKLOP1'!B:J,6,0),""))</f>
        <v/>
      </c>
      <c r="E1012" s="16" t="str">
        <f>IF(IF('[1]Vmesna vrtilna_SKLOP1'!E1012&lt;&gt;"",'[1]Vmesna vrtilna_SKLOP1'!D1012,"")=0,"",IF('[1]Vmesna vrtilna_SKLOP1'!E1012&lt;&gt;"",'[1]Vmesna vrtilna_SKLOP1'!D1012,""))</f>
        <v/>
      </c>
      <c r="F1012" s="18" t="str">
        <f>IF('[1]Vmesna vrtilna_SKLOP1'!E1012&lt;&gt;"",'[1]Vmesna vrtilna_SKLOP1'!E1012,"")</f>
        <v/>
      </c>
      <c r="G1012" s="15" t="str">
        <f>IF('[1]Vmesna vrtilna_SKLOP1'!E1012&lt;&gt;"",'[1]Vmesna vrtilna_SKLOP1'!F1012,"")</f>
        <v/>
      </c>
      <c r="H1012" s="19" t="str">
        <f>IF('[1]Vmesna vrtilna_SKLOP1'!F1012&lt;&gt;"",'[1]Vmesna vrtilna_SKLOP1'!I1012,"")</f>
        <v/>
      </c>
      <c r="I1012" s="20" t="str">
        <f>IF(I1011="Skupaj:","DDV (22%):",IF(I1011="DDV (22%):","Skupaj z DDV:",IF(AND('[1]Vmesna vrtilna_SKLOP1'!C1012&lt;&gt;"",'[1]Vmesna vrtilna_SKLOP1'!E1012=""),"Skupaj:","")))</f>
        <v/>
      </c>
      <c r="J1012" s="21" t="str">
        <f t="shared" si="31"/>
        <v/>
      </c>
      <c r="K1012" s="21" t="str">
        <f>IF(I1012="Skupaj z DDV:",SUM(K1010,K1011),IF(I1012="DDV (22%):",K1011*0.22,IF(AND('[1]Vmesna vrtilna_SKLOP1'!C1012&lt;&gt;"",'[1]Vmesna vrtilna_SKLOP1'!D1012=""),'[1]Vmesna vrtilna_SKLOP1'!J1012,IF(F1012&lt;&gt;"",IF('[1]Vmesna vrtilna_SKLOP1'!J1012&lt;&gt;"",'[1]Vmesna vrtilna_SKLOP1'!J1012,""),""))))</f>
        <v/>
      </c>
      <c r="L1012" s="22" t="str">
        <f>IF(I1011="Skupaj:","DDV (22%):",IF(I1011="DDV (22%):","Skupaj z DDV:",IF(AND('[1]Vmesna vrtilna_SKLOP1'!C1012&lt;&gt;"",'[1]Vmesna vrtilna_SKLOP1'!E1012=""),"Skupaj:",IF(AND('[1]Vmesna vrtilna_SKLOP1'!C1012&lt;&gt;"",'[1]Vmesna vrtilna_SKLOP1'!D1012=""),'[1]Vmesna vrtilna_SKLOP1'!J1012,IF(F1012&lt;&gt;"",IF('[1]Vmesna vrtilna_SKLOP1'!J1012&lt;&gt;"",'[1]Vmesna vrtilna_SKLOP1'!J1012,""),"")))))</f>
        <v/>
      </c>
      <c r="M1012" s="22">
        <f t="shared" si="30"/>
        <v>0</v>
      </c>
      <c r="N1012" s="22" t="str">
        <f>IF(IFERROR(VLOOKUP(B1012,'[1]Vmesna vrtilna_SKLOP1'!B:J,7,0),"")=0,"",IFERROR(VLOOKUP(B1012,'[1]Vmesna vrtilna_SKLOP1'!B:J,7,0),""))</f>
        <v/>
      </c>
      <c r="O1012" s="22"/>
    </row>
    <row r="1013" spans="2:15" ht="15" customHeight="1" x14ac:dyDescent="0.3">
      <c r="B1013" s="15" t="str">
        <f>IF(AND('[1]Vmesna vrtilna_SKLOP1'!B1013&lt;&gt;"",'[1]Vmesna vrtilna_SKLOP1'!C1013&lt;&gt;""),IF('[1]Vmesna vrtilna_SKLOP1'!B1013&lt;&gt;"",'[1]Vmesna vrtilna_SKLOP1'!B1013,""),"")</f>
        <v/>
      </c>
      <c r="C1013" s="16" t="str">
        <f>IF(OR(C1012="Posebna oblika",C1012="Kulturno zaščiten objekt",C1012="Kulturno zaščiten objekt, Posebna oblika"),"Glej zavihek POSEBNI POGOJI",IF(SUM(N1012:Q1012)=1,"Posebna oblika",IF(SUM(N1012:Q1012)=10,"Kulturno zaščiten objekt",IF(SUM(N1012:Q1012)=11,"Kulturno zaščiten objekt, Posebna oblika",IF(AND('[1]Vmesna vrtilna_SKLOP1'!C1013&lt;&gt;"",'[1]Vmesna vrtilna_SKLOP1'!D1013&lt;&gt;""),IF('[1]Vmesna vrtilna_SKLOP1'!C1013&lt;&gt;"",'[1]Vmesna vrtilna_SKLOP1'!C1013,""),"")))))</f>
        <v/>
      </c>
      <c r="D1013" s="17" t="str">
        <f>IF(IFERROR(VLOOKUP(B1013,'[1]Vmesna vrtilna_SKLOP1'!B:J,6,0),"")=0,"",IFERROR(VLOOKUP(B1013,'[1]Vmesna vrtilna_SKLOP1'!B:J,6,0),""))</f>
        <v/>
      </c>
      <c r="E1013" s="16" t="str">
        <f>IF(IF('[1]Vmesna vrtilna_SKLOP1'!E1013&lt;&gt;"",'[1]Vmesna vrtilna_SKLOP1'!D1013,"")=0,"",IF('[1]Vmesna vrtilna_SKLOP1'!E1013&lt;&gt;"",'[1]Vmesna vrtilna_SKLOP1'!D1013,""))</f>
        <v/>
      </c>
      <c r="F1013" s="18" t="str">
        <f>IF('[1]Vmesna vrtilna_SKLOP1'!E1013&lt;&gt;"",'[1]Vmesna vrtilna_SKLOP1'!E1013,"")</f>
        <v/>
      </c>
      <c r="G1013" s="15" t="str">
        <f>IF('[1]Vmesna vrtilna_SKLOP1'!E1013&lt;&gt;"",'[1]Vmesna vrtilna_SKLOP1'!F1013,"")</f>
        <v/>
      </c>
      <c r="H1013" s="19" t="str">
        <f>IF('[1]Vmesna vrtilna_SKLOP1'!F1013&lt;&gt;"",'[1]Vmesna vrtilna_SKLOP1'!I1013,"")</f>
        <v/>
      </c>
      <c r="I1013" s="20" t="str">
        <f>IF(I1012="Skupaj:","DDV (22%):",IF(I1012="DDV (22%):","Skupaj z DDV:",IF(AND('[1]Vmesna vrtilna_SKLOP1'!C1013&lt;&gt;"",'[1]Vmesna vrtilna_SKLOP1'!E1013=""),"Skupaj:","")))</f>
        <v>Skupaj:</v>
      </c>
      <c r="J1013" s="21">
        <f t="shared" si="31"/>
        <v>0</v>
      </c>
      <c r="K1013" s="21">
        <f>IF(I1013="Skupaj z DDV:",SUM(K1011,K1012),IF(I1013="DDV (22%):",K1012*0.22,IF(AND('[1]Vmesna vrtilna_SKLOP1'!C1013&lt;&gt;"",'[1]Vmesna vrtilna_SKLOP1'!D1013=""),'[1]Vmesna vrtilna_SKLOP1'!J1013,IF(F1013&lt;&gt;"",IF('[1]Vmesna vrtilna_SKLOP1'!J1013&lt;&gt;"",'[1]Vmesna vrtilna_SKLOP1'!J1013,""),""))))</f>
        <v>3988.8818953447339</v>
      </c>
      <c r="L1013" s="22" t="str">
        <f>IF(I1012="Skupaj:","DDV (22%):",IF(I1012="DDV (22%):","Skupaj z DDV:",IF(AND('[1]Vmesna vrtilna_SKLOP1'!C1013&lt;&gt;"",'[1]Vmesna vrtilna_SKLOP1'!E1013=""),"Skupaj:",IF(AND('[1]Vmesna vrtilna_SKLOP1'!C1013&lt;&gt;"",'[1]Vmesna vrtilna_SKLOP1'!D1013=""),'[1]Vmesna vrtilna_SKLOP1'!J1013,IF(F1013&lt;&gt;"",IF('[1]Vmesna vrtilna_SKLOP1'!J1013&lt;&gt;"",'[1]Vmesna vrtilna_SKLOP1'!J1013,""),"")))))</f>
        <v>Skupaj:</v>
      </c>
      <c r="M1013" s="22">
        <f t="shared" si="30"/>
        <v>0</v>
      </c>
      <c r="N1013" s="22" t="str">
        <f>IF(IFERROR(VLOOKUP(B1013,'[1]Vmesna vrtilna_SKLOP1'!B:J,7,0),"")=0,"",IFERROR(VLOOKUP(B1013,'[1]Vmesna vrtilna_SKLOP1'!B:J,7,0),""))</f>
        <v/>
      </c>
      <c r="O1013" s="22"/>
    </row>
    <row r="1014" spans="2:15" ht="15" customHeight="1" x14ac:dyDescent="0.3">
      <c r="B1014" s="15" t="str">
        <f>IF(AND('[1]Vmesna vrtilna_SKLOP1'!B1014&lt;&gt;"",'[1]Vmesna vrtilna_SKLOP1'!C1014&lt;&gt;""),IF('[1]Vmesna vrtilna_SKLOP1'!B1014&lt;&gt;"",'[1]Vmesna vrtilna_SKLOP1'!B1014,""),"")</f>
        <v/>
      </c>
      <c r="C1014" s="16" t="str">
        <f>IF(OR(C1013="Posebna oblika",C1013="Kulturno zaščiten objekt",C1013="Kulturno zaščiten objekt, Posebna oblika"),"Glej zavihek POSEBNI POGOJI",IF(SUM(N1013:Q1013)=1,"Posebna oblika",IF(SUM(N1013:Q1013)=10,"Kulturno zaščiten objekt",IF(SUM(N1013:Q1013)=11,"Kulturno zaščiten objekt, Posebna oblika",IF(AND('[1]Vmesna vrtilna_SKLOP1'!C1014&lt;&gt;"",'[1]Vmesna vrtilna_SKLOP1'!D1014&lt;&gt;""),IF('[1]Vmesna vrtilna_SKLOP1'!C1014&lt;&gt;"",'[1]Vmesna vrtilna_SKLOP1'!C1014,""),"")))))</f>
        <v/>
      </c>
      <c r="D1014" s="17" t="str">
        <f>IF(IFERROR(VLOOKUP(B1014,'[1]Vmesna vrtilna_SKLOP1'!B:J,6,0),"")=0,"",IFERROR(VLOOKUP(B1014,'[1]Vmesna vrtilna_SKLOP1'!B:J,6,0),""))</f>
        <v/>
      </c>
      <c r="E1014" s="16" t="str">
        <f>IF(IF('[1]Vmesna vrtilna_SKLOP1'!E1014&lt;&gt;"",'[1]Vmesna vrtilna_SKLOP1'!D1014,"")=0,"",IF('[1]Vmesna vrtilna_SKLOP1'!E1014&lt;&gt;"",'[1]Vmesna vrtilna_SKLOP1'!D1014,""))</f>
        <v/>
      </c>
      <c r="F1014" s="18" t="str">
        <f>IF('[1]Vmesna vrtilna_SKLOP1'!E1014&lt;&gt;"",'[1]Vmesna vrtilna_SKLOP1'!E1014,"")</f>
        <v/>
      </c>
      <c r="G1014" s="15" t="str">
        <f>IF('[1]Vmesna vrtilna_SKLOP1'!E1014&lt;&gt;"",'[1]Vmesna vrtilna_SKLOP1'!F1014,"")</f>
        <v/>
      </c>
      <c r="H1014" s="19" t="str">
        <f>IF('[1]Vmesna vrtilna_SKLOP1'!F1014&lt;&gt;"",'[1]Vmesna vrtilna_SKLOP1'!I1014,"")</f>
        <v/>
      </c>
      <c r="I1014" s="20" t="str">
        <f>IF(I1013="Skupaj:","DDV (22%):",IF(I1013="DDV (22%):","Skupaj z DDV:",IF(AND('[1]Vmesna vrtilna_SKLOP1'!C1014&lt;&gt;"",'[1]Vmesna vrtilna_SKLOP1'!E1014=""),"Skupaj:","")))</f>
        <v>DDV (22%):</v>
      </c>
      <c r="J1014" s="21">
        <f t="shared" si="31"/>
        <v>0</v>
      </c>
      <c r="K1014" s="21">
        <f>IF(I1014="Skupaj z DDV:",SUM(K1012,K1013),IF(I1014="DDV (22%):",K1013*0.22,IF(AND('[1]Vmesna vrtilna_SKLOP1'!C1014&lt;&gt;"",'[1]Vmesna vrtilna_SKLOP1'!D1014=""),'[1]Vmesna vrtilna_SKLOP1'!J1014,IF(F1014&lt;&gt;"",IF('[1]Vmesna vrtilna_SKLOP1'!J1014&lt;&gt;"",'[1]Vmesna vrtilna_SKLOP1'!J1014,""),""))))</f>
        <v>877.55401697584148</v>
      </c>
      <c r="L1014" s="22" t="str">
        <f>IF(I1013="Skupaj:","DDV (22%):",IF(I1013="DDV (22%):","Skupaj z DDV:",IF(AND('[1]Vmesna vrtilna_SKLOP1'!C1014&lt;&gt;"",'[1]Vmesna vrtilna_SKLOP1'!E1014=""),"Skupaj:",IF(AND('[1]Vmesna vrtilna_SKLOP1'!C1014&lt;&gt;"",'[1]Vmesna vrtilna_SKLOP1'!D1014=""),'[1]Vmesna vrtilna_SKLOP1'!J1014,IF(F1014&lt;&gt;"",IF('[1]Vmesna vrtilna_SKLOP1'!J1014&lt;&gt;"",'[1]Vmesna vrtilna_SKLOP1'!J1014,""),"")))))</f>
        <v>DDV (22%):</v>
      </c>
      <c r="M1014" s="22">
        <f t="shared" si="30"/>
        <v>0</v>
      </c>
      <c r="N1014" s="22" t="str">
        <f>IF(IFERROR(VLOOKUP(B1014,'[1]Vmesna vrtilna_SKLOP1'!B:J,7,0),"")=0,"",IFERROR(VLOOKUP(B1014,'[1]Vmesna vrtilna_SKLOP1'!B:J,7,0),""))</f>
        <v/>
      </c>
      <c r="O1014" s="22"/>
    </row>
    <row r="1015" spans="2:15" ht="15" customHeight="1" x14ac:dyDescent="0.3">
      <c r="B1015" s="15" t="str">
        <f>IF(AND('[1]Vmesna vrtilna_SKLOP1'!B1015&lt;&gt;"",'[1]Vmesna vrtilna_SKLOP1'!C1015&lt;&gt;""),IF('[1]Vmesna vrtilna_SKLOP1'!B1015&lt;&gt;"",'[1]Vmesna vrtilna_SKLOP1'!B1015,""),"")</f>
        <v/>
      </c>
      <c r="C1015" s="16" t="str">
        <f>IF(OR(C1014="Posebna oblika",C1014="Kulturno zaščiten objekt",C1014="Kulturno zaščiten objekt, Posebna oblika"),"Glej zavihek POSEBNI POGOJI",IF(SUM(N1014:Q1014)=1,"Posebna oblika",IF(SUM(N1014:Q1014)=10,"Kulturno zaščiten objekt",IF(SUM(N1014:Q1014)=11,"Kulturno zaščiten objekt, Posebna oblika",IF(AND('[1]Vmesna vrtilna_SKLOP1'!C1015&lt;&gt;"",'[1]Vmesna vrtilna_SKLOP1'!D1015&lt;&gt;""),IF('[1]Vmesna vrtilna_SKLOP1'!C1015&lt;&gt;"",'[1]Vmesna vrtilna_SKLOP1'!C1015,""),"")))))</f>
        <v/>
      </c>
      <c r="D1015" s="17" t="str">
        <f>IF(IFERROR(VLOOKUP(B1015,'[1]Vmesna vrtilna_SKLOP1'!B:J,6,0),"")=0,"",IFERROR(VLOOKUP(B1015,'[1]Vmesna vrtilna_SKLOP1'!B:J,6,0),""))</f>
        <v/>
      </c>
      <c r="E1015" s="16" t="str">
        <f>IF(IF('[1]Vmesna vrtilna_SKLOP1'!E1015&lt;&gt;"",'[1]Vmesna vrtilna_SKLOP1'!D1015,"")=0,"",IF('[1]Vmesna vrtilna_SKLOP1'!E1015&lt;&gt;"",'[1]Vmesna vrtilna_SKLOP1'!D1015,""))</f>
        <v/>
      </c>
      <c r="F1015" s="18" t="str">
        <f>IF('[1]Vmesna vrtilna_SKLOP1'!E1015&lt;&gt;"",'[1]Vmesna vrtilna_SKLOP1'!E1015,"")</f>
        <v/>
      </c>
      <c r="G1015" s="15" t="str">
        <f>IF('[1]Vmesna vrtilna_SKLOP1'!E1015&lt;&gt;"",'[1]Vmesna vrtilna_SKLOP1'!F1015,"")</f>
        <v/>
      </c>
      <c r="H1015" s="19" t="str">
        <f>IF('[1]Vmesna vrtilna_SKLOP1'!F1015&lt;&gt;"",'[1]Vmesna vrtilna_SKLOP1'!I1015,"")</f>
        <v/>
      </c>
      <c r="I1015" s="20" t="str">
        <f>IF(I1014="Skupaj:","DDV (22%):",IF(I1014="DDV (22%):","Skupaj z DDV:",IF(AND('[1]Vmesna vrtilna_SKLOP1'!C1015&lt;&gt;"",'[1]Vmesna vrtilna_SKLOP1'!E1015=""),"Skupaj:","")))</f>
        <v>Skupaj z DDV:</v>
      </c>
      <c r="J1015" s="21">
        <f t="shared" si="31"/>
        <v>0</v>
      </c>
      <c r="K1015" s="21">
        <f>IF(I1015="Skupaj z DDV:",SUM(K1013,K1014),IF(I1015="DDV (22%):",K1014*0.22,IF(AND('[1]Vmesna vrtilna_SKLOP1'!C1015&lt;&gt;"",'[1]Vmesna vrtilna_SKLOP1'!D1015=""),'[1]Vmesna vrtilna_SKLOP1'!J1015,IF(F1015&lt;&gt;"",IF('[1]Vmesna vrtilna_SKLOP1'!J1015&lt;&gt;"",'[1]Vmesna vrtilna_SKLOP1'!J1015,""),""))))</f>
        <v>4866.4359123205759</v>
      </c>
      <c r="L1015" s="22" t="str">
        <f>IF(I1014="Skupaj:","DDV (22%):",IF(I1014="DDV (22%):","Skupaj z DDV:",IF(AND('[1]Vmesna vrtilna_SKLOP1'!C1015&lt;&gt;"",'[1]Vmesna vrtilna_SKLOP1'!E1015=""),"Skupaj:",IF(AND('[1]Vmesna vrtilna_SKLOP1'!C1015&lt;&gt;"",'[1]Vmesna vrtilna_SKLOP1'!D1015=""),'[1]Vmesna vrtilna_SKLOP1'!J1015,IF(F1015&lt;&gt;"",IF('[1]Vmesna vrtilna_SKLOP1'!J1015&lt;&gt;"",'[1]Vmesna vrtilna_SKLOP1'!J1015,""),"")))))</f>
        <v>Skupaj z DDV:</v>
      </c>
      <c r="M1015" s="22">
        <f t="shared" si="30"/>
        <v>0</v>
      </c>
      <c r="N1015" s="22" t="str">
        <f>IF(IFERROR(VLOOKUP(B1015,'[1]Vmesna vrtilna_SKLOP1'!B:J,7,0),"")=0,"",IFERROR(VLOOKUP(B1015,'[1]Vmesna vrtilna_SKLOP1'!B:J,7,0),""))</f>
        <v/>
      </c>
      <c r="O1015" s="22"/>
    </row>
    <row r="1016" spans="2:15" ht="15" customHeight="1" x14ac:dyDescent="0.3">
      <c r="B1016" s="15">
        <f>IF(AND('[1]Vmesna vrtilna_SKLOP1'!B1016&lt;&gt;"",'[1]Vmesna vrtilna_SKLOP1'!C1016&lt;&gt;""),IF('[1]Vmesna vrtilna_SKLOP1'!B1016&lt;&gt;"",'[1]Vmesna vrtilna_SKLOP1'!B1016,""),"")</f>
        <v>32</v>
      </c>
      <c r="C1016" s="16" t="str">
        <f>IF(OR(C1015="Posebna oblika",C1015="Kulturno zaščiten objekt",C1015="Kulturno zaščiten objekt, Posebna oblika"),"Glej zavihek POSEBNI POGOJI",IF(SUM(N1015:Q1015)=1,"Posebna oblika",IF(SUM(N1015:Q1015)=10,"Kulturno zaščiten objekt",IF(SUM(N1015:Q1015)=11,"Kulturno zaščiten objekt, Posebna oblika",IF(AND('[1]Vmesna vrtilna_SKLOP1'!C1016&lt;&gt;"",'[1]Vmesna vrtilna_SKLOP1'!D1016&lt;&gt;""),IF('[1]Vmesna vrtilna_SKLOP1'!C1016&lt;&gt;"",'[1]Vmesna vrtilna_SKLOP1'!C1016,""),"")))))</f>
        <v>Ponoviče 1</v>
      </c>
      <c r="D1016" s="17">
        <f>IF(IFERROR(VLOOKUP(B1016,'[1]Vmesna vrtilna_SKLOP1'!B:J,6,0),"")=0,"",IFERROR(VLOOKUP(B1016,'[1]Vmesna vrtilna_SKLOP1'!B:J,6,0),""))</f>
        <v>1</v>
      </c>
      <c r="E1016" s="16" t="str">
        <f>IF(IF('[1]Vmesna vrtilna_SKLOP1'!E1016&lt;&gt;"",'[1]Vmesna vrtilna_SKLOP1'!D1016,"")=0,"",IF('[1]Vmesna vrtilna_SKLOP1'!E1016&lt;&gt;"",'[1]Vmesna vrtilna_SKLOP1'!D1016,""))</f>
        <v>Okna/Vrata</v>
      </c>
      <c r="F1016" s="18" t="str">
        <f>IF('[1]Vmesna vrtilna_SKLOP1'!E1016&lt;&gt;"",'[1]Vmesna vrtilna_SKLOP1'!E1016,"")</f>
        <v>Enokrilno okno (tip: O1); dim. ŠxV: 0,95x1,38m; Material: PVC, profil&gt;80mm ; steklo 66.2/16Ar/44.2; Rw,st.=46 (Rw,st.+Ctr ≥ 41 dB)</v>
      </c>
      <c r="G1016" s="15" t="str">
        <f>IF('[1]Vmesna vrtilna_SKLOP1'!E1016&lt;&gt;"",'[1]Vmesna vrtilna_SKLOP1'!F1016,"")</f>
        <v>[kos]</v>
      </c>
      <c r="H1016" s="19">
        <f>IF('[1]Vmesna vrtilna_SKLOP1'!F1016&lt;&gt;"",'[1]Vmesna vrtilna_SKLOP1'!I1016,"")</f>
        <v>1</v>
      </c>
      <c r="I1016" s="20" t="str">
        <f>IF(I1015="Skupaj:","DDV (22%):",IF(I1015="DDV (22%):","Skupaj z DDV:",IF(AND('[1]Vmesna vrtilna_SKLOP1'!C1016&lt;&gt;"",'[1]Vmesna vrtilna_SKLOP1'!E1016=""),"Skupaj:","")))</f>
        <v/>
      </c>
      <c r="J1016" s="21">
        <f t="shared" si="31"/>
        <v>0</v>
      </c>
      <c r="K1016" s="21">
        <f>IF(I1016="Skupaj z DDV:",SUM(K1014,K1015),IF(I1016="DDV (22%):",K1015*0.22,IF(AND('[1]Vmesna vrtilna_SKLOP1'!C1016&lt;&gt;"",'[1]Vmesna vrtilna_SKLOP1'!D1016=""),'[1]Vmesna vrtilna_SKLOP1'!J1016,IF(F1016&lt;&gt;"",IF('[1]Vmesna vrtilna_SKLOP1'!J1016&lt;&gt;"",'[1]Vmesna vrtilna_SKLOP1'!J1016,""),""))))</f>
        <v>466.09654733879995</v>
      </c>
      <c r="L1016" s="22">
        <f>IF(I1015="Skupaj:","DDV (22%):",IF(I1015="DDV (22%):","Skupaj z DDV:",IF(AND('[1]Vmesna vrtilna_SKLOP1'!C1016&lt;&gt;"",'[1]Vmesna vrtilna_SKLOP1'!E1016=""),"Skupaj:",IF(AND('[1]Vmesna vrtilna_SKLOP1'!C1016&lt;&gt;"",'[1]Vmesna vrtilna_SKLOP1'!D1016=""),'[1]Vmesna vrtilna_SKLOP1'!J1016,IF(F1016&lt;&gt;"",IF('[1]Vmesna vrtilna_SKLOP1'!J1016&lt;&gt;"",'[1]Vmesna vrtilna_SKLOP1'!J1016,""),"")))))</f>
        <v>466.09654733879995</v>
      </c>
      <c r="M1016" s="22">
        <f t="shared" si="30"/>
        <v>0</v>
      </c>
      <c r="N1016" s="22" t="str">
        <f>IF(IFERROR(VLOOKUP(B1016,'[1]Vmesna vrtilna_SKLOP1'!B:J,7,0),"")=0,"",IFERROR(VLOOKUP(B1016,'[1]Vmesna vrtilna_SKLOP1'!B:J,7,0),""))</f>
        <v>ZAG</v>
      </c>
      <c r="O1016" s="22"/>
    </row>
    <row r="1017" spans="2:15" ht="15" customHeight="1" x14ac:dyDescent="0.3">
      <c r="B1017" s="15" t="str">
        <f>IF(AND('[1]Vmesna vrtilna_SKLOP1'!B1017&lt;&gt;"",'[1]Vmesna vrtilna_SKLOP1'!C1017&lt;&gt;""),IF('[1]Vmesna vrtilna_SKLOP1'!B1017&lt;&gt;"",'[1]Vmesna vrtilna_SKLOP1'!B1017,""),"")</f>
        <v/>
      </c>
      <c r="C1017" s="16" t="str">
        <f>IF(OR(C1016="Posebna oblika",C1016="Kulturno zaščiten objekt",C1016="Kulturno zaščiten objekt, Posebna oblika"),"Glej zavihek POSEBNI POGOJI",IF(SUM(N1016:Q1016)=1,"Posebna oblika",IF(SUM(N1016:Q1016)=10,"Kulturno zaščiten objekt",IF(SUM(N1016:Q1016)=11,"Kulturno zaščiten objekt, Posebna oblika",IF(AND('[1]Vmesna vrtilna_SKLOP1'!C1017&lt;&gt;"",'[1]Vmesna vrtilna_SKLOP1'!D1017&lt;&gt;""),IF('[1]Vmesna vrtilna_SKLOP1'!C1017&lt;&gt;"",'[1]Vmesna vrtilna_SKLOP1'!C1017,""),"")))))</f>
        <v/>
      </c>
      <c r="D1017" s="17" t="str">
        <f>IF(IFERROR(VLOOKUP(B1017,'[1]Vmesna vrtilna_SKLOP1'!B:J,6,0),"")=0,"",IFERROR(VLOOKUP(B1017,'[1]Vmesna vrtilna_SKLOP1'!B:J,6,0),""))</f>
        <v/>
      </c>
      <c r="E1017" s="16" t="str">
        <f>IF(IF('[1]Vmesna vrtilna_SKLOP1'!E1017&lt;&gt;"",'[1]Vmesna vrtilna_SKLOP1'!D1017,"")=0,"",IF('[1]Vmesna vrtilna_SKLOP1'!E1017&lt;&gt;"",'[1]Vmesna vrtilna_SKLOP1'!D1017,""))</f>
        <v/>
      </c>
      <c r="F1017" s="18" t="str">
        <f>IF('[1]Vmesna vrtilna_SKLOP1'!E1017&lt;&gt;"",'[1]Vmesna vrtilna_SKLOP1'!E1017,"")</f>
        <v>Enokrilno okno (tip: O1); dim. ŠxV: 1,12x1,54m; Material: PVC, profil&gt;80mm ; steklo 66.2/16Ar/44.2; Rw,st.=46 (Rw,st.+Ctr ≥ 41 dB)</v>
      </c>
      <c r="G1017" s="15" t="str">
        <f>IF('[1]Vmesna vrtilna_SKLOP1'!E1017&lt;&gt;"",'[1]Vmesna vrtilna_SKLOP1'!F1017,"")</f>
        <v>[kos]</v>
      </c>
      <c r="H1017" s="19">
        <f>IF('[1]Vmesna vrtilna_SKLOP1'!F1017&lt;&gt;"",'[1]Vmesna vrtilna_SKLOP1'!I1017,"")</f>
        <v>1</v>
      </c>
      <c r="I1017" s="20" t="str">
        <f>IF(I1016="Skupaj:","DDV (22%):",IF(I1016="DDV (22%):","Skupaj z DDV:",IF(AND('[1]Vmesna vrtilna_SKLOP1'!C1017&lt;&gt;"",'[1]Vmesna vrtilna_SKLOP1'!E1017=""),"Skupaj:","")))</f>
        <v/>
      </c>
      <c r="J1017" s="21">
        <f t="shared" si="31"/>
        <v>0</v>
      </c>
      <c r="K1017" s="21">
        <f>IF(I1017="Skupaj z DDV:",SUM(K1015,K1016),IF(I1017="DDV (22%):",K1016*0.22,IF(AND('[1]Vmesna vrtilna_SKLOP1'!C1017&lt;&gt;"",'[1]Vmesna vrtilna_SKLOP1'!D1017=""),'[1]Vmesna vrtilna_SKLOP1'!J1017,IF(F1017&lt;&gt;"",IF('[1]Vmesna vrtilna_SKLOP1'!J1017&lt;&gt;"",'[1]Vmesna vrtilna_SKLOP1'!J1017,""),""))))</f>
        <v>560.89445123891198</v>
      </c>
      <c r="L1017" s="22">
        <f>IF(I1016="Skupaj:","DDV (22%):",IF(I1016="DDV (22%):","Skupaj z DDV:",IF(AND('[1]Vmesna vrtilna_SKLOP1'!C1017&lt;&gt;"",'[1]Vmesna vrtilna_SKLOP1'!E1017=""),"Skupaj:",IF(AND('[1]Vmesna vrtilna_SKLOP1'!C1017&lt;&gt;"",'[1]Vmesna vrtilna_SKLOP1'!D1017=""),'[1]Vmesna vrtilna_SKLOP1'!J1017,IF(F1017&lt;&gt;"",IF('[1]Vmesna vrtilna_SKLOP1'!J1017&lt;&gt;"",'[1]Vmesna vrtilna_SKLOP1'!J1017,""),"")))))</f>
        <v>560.89445123891198</v>
      </c>
      <c r="M1017" s="22">
        <f t="shared" si="30"/>
        <v>0</v>
      </c>
      <c r="N1017" s="22" t="str">
        <f>IF(IFERROR(VLOOKUP(B1017,'[1]Vmesna vrtilna_SKLOP1'!B:J,7,0),"")=0,"",IFERROR(VLOOKUP(B1017,'[1]Vmesna vrtilna_SKLOP1'!B:J,7,0),""))</f>
        <v/>
      </c>
      <c r="O1017" s="22"/>
    </row>
    <row r="1018" spans="2:15" ht="15" customHeight="1" x14ac:dyDescent="0.3">
      <c r="B1018" s="15" t="str">
        <f>IF(AND('[1]Vmesna vrtilna_SKLOP1'!B1018&lt;&gt;"",'[1]Vmesna vrtilna_SKLOP1'!C1018&lt;&gt;""),IF('[1]Vmesna vrtilna_SKLOP1'!B1018&lt;&gt;"",'[1]Vmesna vrtilna_SKLOP1'!B1018,""),"")</f>
        <v/>
      </c>
      <c r="C1018" s="16" t="str">
        <f>IF(OR(C1017="Posebna oblika",C1017="Kulturno zaščiten objekt",C1017="Kulturno zaščiten objekt, Posebna oblika"),"Glej zavihek POSEBNI POGOJI",IF(SUM(N1017:Q1017)=1,"Posebna oblika",IF(SUM(N1017:Q1017)=10,"Kulturno zaščiten objekt",IF(SUM(N1017:Q1017)=11,"Kulturno zaščiten objekt, Posebna oblika",IF(AND('[1]Vmesna vrtilna_SKLOP1'!C1018&lt;&gt;"",'[1]Vmesna vrtilna_SKLOP1'!D1018&lt;&gt;""),IF('[1]Vmesna vrtilna_SKLOP1'!C1018&lt;&gt;"",'[1]Vmesna vrtilna_SKLOP1'!C1018,""),"")))))</f>
        <v/>
      </c>
      <c r="D1018" s="17" t="str">
        <f>IF(IFERROR(VLOOKUP(B1018,'[1]Vmesna vrtilna_SKLOP1'!B:J,6,0),"")=0,"",IFERROR(VLOOKUP(B1018,'[1]Vmesna vrtilna_SKLOP1'!B:J,6,0),""))</f>
        <v/>
      </c>
      <c r="E1018" s="16" t="str">
        <f>IF(IF('[1]Vmesna vrtilna_SKLOP1'!E1018&lt;&gt;"",'[1]Vmesna vrtilna_SKLOP1'!D1018,"")=0,"",IF('[1]Vmesna vrtilna_SKLOP1'!E1018&lt;&gt;"",'[1]Vmesna vrtilna_SKLOP1'!D1018,""))</f>
        <v/>
      </c>
      <c r="F1018" s="18" t="str">
        <f>IF('[1]Vmesna vrtilna_SKLOP1'!E1018&lt;&gt;"",'[1]Vmesna vrtilna_SKLOP1'!E1018,"")</f>
        <v>Enokrilno okno (tip: O1); dim. ŠxV: 1,15x1,54m; Material: PVC, profil&gt;80mm ; steklo 66.2/16Ar/44.2; Rw,st.=46 (Rw,st.+Ctr ≥ 41 dB)</v>
      </c>
      <c r="G1018" s="15" t="str">
        <f>IF('[1]Vmesna vrtilna_SKLOP1'!E1018&lt;&gt;"",'[1]Vmesna vrtilna_SKLOP1'!F1018,"")</f>
        <v>[kos]</v>
      </c>
      <c r="H1018" s="19">
        <f>IF('[1]Vmesna vrtilna_SKLOP1'!F1018&lt;&gt;"",'[1]Vmesna vrtilna_SKLOP1'!I1018,"")</f>
        <v>1</v>
      </c>
      <c r="I1018" s="20" t="str">
        <f>IF(I1017="Skupaj:","DDV (22%):",IF(I1017="DDV (22%):","Skupaj z DDV:",IF(AND('[1]Vmesna vrtilna_SKLOP1'!C1018&lt;&gt;"",'[1]Vmesna vrtilna_SKLOP1'!E1018=""),"Skupaj:","")))</f>
        <v/>
      </c>
      <c r="J1018" s="21">
        <f t="shared" si="31"/>
        <v>0</v>
      </c>
      <c r="K1018" s="21">
        <f>IF(I1018="Skupaj z DDV:",SUM(K1016,K1017),IF(I1018="DDV (22%):",K1017*0.22,IF(AND('[1]Vmesna vrtilna_SKLOP1'!C1018&lt;&gt;"",'[1]Vmesna vrtilna_SKLOP1'!D1018=""),'[1]Vmesna vrtilna_SKLOP1'!J1018,IF(F1018&lt;&gt;"",IF('[1]Vmesna vrtilna_SKLOP1'!J1018&lt;&gt;"",'[1]Vmesna vrtilna_SKLOP1'!J1018,""),""))))</f>
        <v>571.06453135480001</v>
      </c>
      <c r="L1018" s="22">
        <f>IF(I1017="Skupaj:","DDV (22%):",IF(I1017="DDV (22%):","Skupaj z DDV:",IF(AND('[1]Vmesna vrtilna_SKLOP1'!C1018&lt;&gt;"",'[1]Vmesna vrtilna_SKLOP1'!E1018=""),"Skupaj:",IF(AND('[1]Vmesna vrtilna_SKLOP1'!C1018&lt;&gt;"",'[1]Vmesna vrtilna_SKLOP1'!D1018=""),'[1]Vmesna vrtilna_SKLOP1'!J1018,IF(F1018&lt;&gt;"",IF('[1]Vmesna vrtilna_SKLOP1'!J1018&lt;&gt;"",'[1]Vmesna vrtilna_SKLOP1'!J1018,""),"")))))</f>
        <v>571.06453135480001</v>
      </c>
      <c r="M1018" s="22">
        <f t="shared" si="30"/>
        <v>0</v>
      </c>
      <c r="N1018" s="22" t="str">
        <f>IF(IFERROR(VLOOKUP(B1018,'[1]Vmesna vrtilna_SKLOP1'!B:J,7,0),"")=0,"",IFERROR(VLOOKUP(B1018,'[1]Vmesna vrtilna_SKLOP1'!B:J,7,0),""))</f>
        <v/>
      </c>
      <c r="O1018" s="22"/>
    </row>
    <row r="1019" spans="2:15" ht="15" customHeight="1" x14ac:dyDescent="0.3">
      <c r="B1019" s="15" t="str">
        <f>IF(AND('[1]Vmesna vrtilna_SKLOP1'!B1019&lt;&gt;"",'[1]Vmesna vrtilna_SKLOP1'!C1019&lt;&gt;""),IF('[1]Vmesna vrtilna_SKLOP1'!B1019&lt;&gt;"",'[1]Vmesna vrtilna_SKLOP1'!B1019,""),"")</f>
        <v/>
      </c>
      <c r="C1019" s="16" t="str">
        <f>IF(OR(C1018="Posebna oblika",C1018="Kulturno zaščiten objekt",C1018="Kulturno zaščiten objekt, Posebna oblika"),"Glej zavihek POSEBNI POGOJI",IF(SUM(N1018:Q1018)=1,"Posebna oblika",IF(SUM(N1018:Q1018)=10,"Kulturno zaščiten objekt",IF(SUM(N1018:Q1018)=11,"Kulturno zaščiten objekt, Posebna oblika",IF(AND('[1]Vmesna vrtilna_SKLOP1'!C1019&lt;&gt;"",'[1]Vmesna vrtilna_SKLOP1'!D1019&lt;&gt;""),IF('[1]Vmesna vrtilna_SKLOP1'!C1019&lt;&gt;"",'[1]Vmesna vrtilna_SKLOP1'!C1019,""),"")))))</f>
        <v/>
      </c>
      <c r="D1019" s="17" t="str">
        <f>IF(IFERROR(VLOOKUP(B1019,'[1]Vmesna vrtilna_SKLOP1'!B:J,6,0),"")=0,"",IFERROR(VLOOKUP(B1019,'[1]Vmesna vrtilna_SKLOP1'!B:J,6,0),""))</f>
        <v/>
      </c>
      <c r="E1019" s="16" t="str">
        <f>IF(IF('[1]Vmesna vrtilna_SKLOP1'!E1019&lt;&gt;"",'[1]Vmesna vrtilna_SKLOP1'!D1019,"")=0,"",IF('[1]Vmesna vrtilna_SKLOP1'!E1019&lt;&gt;"",'[1]Vmesna vrtilna_SKLOP1'!D1019,""))</f>
        <v/>
      </c>
      <c r="F1019" s="18" t="str">
        <f>IF('[1]Vmesna vrtilna_SKLOP1'!E1019&lt;&gt;"",'[1]Vmesna vrtilna_SKLOP1'!E1019,"")</f>
        <v>Enokrilno okno (tip: O1); dim. ŠxV: 0,91x1,33m; Material: PVC, profil&gt;80mm ; steklo 66.2/16Ar/44.2; Rw,st.=46 (Rw,st.+Ctr ≥ 41 dB)</v>
      </c>
      <c r="G1019" s="15" t="str">
        <f>IF('[1]Vmesna vrtilna_SKLOP1'!E1019&lt;&gt;"",'[1]Vmesna vrtilna_SKLOP1'!F1019,"")</f>
        <v>[kos]</v>
      </c>
      <c r="H1019" s="19">
        <f>IF('[1]Vmesna vrtilna_SKLOP1'!F1019&lt;&gt;"",'[1]Vmesna vrtilna_SKLOP1'!I1019,"")</f>
        <v>1</v>
      </c>
      <c r="I1019" s="20" t="str">
        <f>IF(I1018="Skupaj:","DDV (22%):",IF(I1018="DDV (22%):","Skupaj z DDV:",IF(AND('[1]Vmesna vrtilna_SKLOP1'!C1019&lt;&gt;"",'[1]Vmesna vrtilna_SKLOP1'!E1019=""),"Skupaj:","")))</f>
        <v/>
      </c>
      <c r="J1019" s="21">
        <f t="shared" si="31"/>
        <v>0</v>
      </c>
      <c r="K1019" s="21">
        <f>IF(I1019="Skupaj z DDV:",SUM(K1017,K1018),IF(I1019="DDV (22%):",K1018*0.22,IF(AND('[1]Vmesna vrtilna_SKLOP1'!C1019&lt;&gt;"",'[1]Vmesna vrtilna_SKLOP1'!D1019=""),'[1]Vmesna vrtilna_SKLOP1'!J1019,IF(F1019&lt;&gt;"",IF('[1]Vmesna vrtilna_SKLOP1'!J1019&lt;&gt;"",'[1]Vmesna vrtilna_SKLOP1'!J1019,""),""))))</f>
        <v>442.01795527985212</v>
      </c>
      <c r="L1019" s="22">
        <f>IF(I1018="Skupaj:","DDV (22%):",IF(I1018="DDV (22%):","Skupaj z DDV:",IF(AND('[1]Vmesna vrtilna_SKLOP1'!C1019&lt;&gt;"",'[1]Vmesna vrtilna_SKLOP1'!E1019=""),"Skupaj:",IF(AND('[1]Vmesna vrtilna_SKLOP1'!C1019&lt;&gt;"",'[1]Vmesna vrtilna_SKLOP1'!D1019=""),'[1]Vmesna vrtilna_SKLOP1'!J1019,IF(F1019&lt;&gt;"",IF('[1]Vmesna vrtilna_SKLOP1'!J1019&lt;&gt;"",'[1]Vmesna vrtilna_SKLOP1'!J1019,""),"")))))</f>
        <v>442.01795527985212</v>
      </c>
      <c r="M1019" s="22">
        <f t="shared" si="30"/>
        <v>0</v>
      </c>
      <c r="N1019" s="22" t="str">
        <f>IF(IFERROR(VLOOKUP(B1019,'[1]Vmesna vrtilna_SKLOP1'!B:J,7,0),"")=0,"",IFERROR(VLOOKUP(B1019,'[1]Vmesna vrtilna_SKLOP1'!B:J,7,0),""))</f>
        <v/>
      </c>
      <c r="O1019" s="22"/>
    </row>
    <row r="1020" spans="2:15" ht="15" customHeight="1" x14ac:dyDescent="0.3">
      <c r="B1020" s="15" t="str">
        <f>IF(AND('[1]Vmesna vrtilna_SKLOP1'!B1020&lt;&gt;"",'[1]Vmesna vrtilna_SKLOP1'!C1020&lt;&gt;""),IF('[1]Vmesna vrtilna_SKLOP1'!B1020&lt;&gt;"",'[1]Vmesna vrtilna_SKLOP1'!B1020,""),"")</f>
        <v/>
      </c>
      <c r="C1020" s="16" t="str">
        <f>IF(OR(C1019="Posebna oblika",C1019="Kulturno zaščiten objekt",C1019="Kulturno zaščiten objekt, Posebna oblika"),"Glej zavihek POSEBNI POGOJI",IF(SUM(N1019:Q1019)=1,"Posebna oblika",IF(SUM(N1019:Q1019)=10,"Kulturno zaščiten objekt",IF(SUM(N1019:Q1019)=11,"Kulturno zaščiten objekt, Posebna oblika",IF(AND('[1]Vmesna vrtilna_SKLOP1'!C1020&lt;&gt;"",'[1]Vmesna vrtilna_SKLOP1'!D1020&lt;&gt;""),IF('[1]Vmesna vrtilna_SKLOP1'!C1020&lt;&gt;"",'[1]Vmesna vrtilna_SKLOP1'!C1020,""),"")))))</f>
        <v/>
      </c>
      <c r="D1020" s="17" t="str">
        <f>IF(IFERROR(VLOOKUP(B1020,'[1]Vmesna vrtilna_SKLOP1'!B:J,6,0),"")=0,"",IFERROR(VLOOKUP(B1020,'[1]Vmesna vrtilna_SKLOP1'!B:J,6,0),""))</f>
        <v/>
      </c>
      <c r="E1020" s="16" t="str">
        <f>IF(IF('[1]Vmesna vrtilna_SKLOP1'!E1020&lt;&gt;"",'[1]Vmesna vrtilna_SKLOP1'!D1020,"")=0,"",IF('[1]Vmesna vrtilna_SKLOP1'!E1020&lt;&gt;"",'[1]Vmesna vrtilna_SKLOP1'!D1020,""))</f>
        <v/>
      </c>
      <c r="F1020" s="18" t="str">
        <f>IF('[1]Vmesna vrtilna_SKLOP1'!E1020&lt;&gt;"",'[1]Vmesna vrtilna_SKLOP1'!E1020,"")</f>
        <v>Enokrilno okno (tip: O1); dim. ŠxV: 0,57x0,57m; Material: PVC, profil&gt;80mm ; steklo 66.2/16Ar/44.2; Rw,st.=46 (Rw,st.+Ctr ≥ 41 dB)</v>
      </c>
      <c r="G1020" s="15" t="str">
        <f>IF('[1]Vmesna vrtilna_SKLOP1'!E1020&lt;&gt;"",'[1]Vmesna vrtilna_SKLOP1'!F1020,"")</f>
        <v>[kos]</v>
      </c>
      <c r="H1020" s="19">
        <f>IF('[1]Vmesna vrtilna_SKLOP1'!F1020&lt;&gt;"",'[1]Vmesna vrtilna_SKLOP1'!I1020,"")</f>
        <v>1</v>
      </c>
      <c r="I1020" s="20" t="str">
        <f>IF(I1019="Skupaj:","DDV (22%):",IF(I1019="DDV (22%):","Skupaj z DDV:",IF(AND('[1]Vmesna vrtilna_SKLOP1'!C1020&lt;&gt;"",'[1]Vmesna vrtilna_SKLOP1'!E1020=""),"Skupaj:","")))</f>
        <v/>
      </c>
      <c r="J1020" s="21">
        <f t="shared" si="31"/>
        <v>0</v>
      </c>
      <c r="K1020" s="21">
        <f>IF(I1020="Skupaj z DDV:",SUM(K1018,K1019),IF(I1020="DDV (22%):",K1019*0.22,IF(AND('[1]Vmesna vrtilna_SKLOP1'!C1020&lt;&gt;"",'[1]Vmesna vrtilna_SKLOP1'!D1020=""),'[1]Vmesna vrtilna_SKLOP1'!J1020,IF(F1020&lt;&gt;"",IF('[1]Vmesna vrtilna_SKLOP1'!J1020&lt;&gt;"",'[1]Vmesna vrtilna_SKLOP1'!J1020,""),""))))</f>
        <v>213.30266457322801</v>
      </c>
      <c r="L1020" s="22">
        <f>IF(I1019="Skupaj:","DDV (22%):",IF(I1019="DDV (22%):","Skupaj z DDV:",IF(AND('[1]Vmesna vrtilna_SKLOP1'!C1020&lt;&gt;"",'[1]Vmesna vrtilna_SKLOP1'!E1020=""),"Skupaj:",IF(AND('[1]Vmesna vrtilna_SKLOP1'!C1020&lt;&gt;"",'[1]Vmesna vrtilna_SKLOP1'!D1020=""),'[1]Vmesna vrtilna_SKLOP1'!J1020,IF(F1020&lt;&gt;"",IF('[1]Vmesna vrtilna_SKLOP1'!J1020&lt;&gt;"",'[1]Vmesna vrtilna_SKLOP1'!J1020,""),"")))))</f>
        <v>213.30266457322801</v>
      </c>
      <c r="M1020" s="22">
        <f t="shared" si="30"/>
        <v>0</v>
      </c>
      <c r="N1020" s="22" t="str">
        <f>IF(IFERROR(VLOOKUP(B1020,'[1]Vmesna vrtilna_SKLOP1'!B:J,7,0),"")=0,"",IFERROR(VLOOKUP(B1020,'[1]Vmesna vrtilna_SKLOP1'!B:J,7,0),""))</f>
        <v/>
      </c>
      <c r="O1020" s="22"/>
    </row>
    <row r="1021" spans="2:15" ht="15" customHeight="1" x14ac:dyDescent="0.3">
      <c r="B1021" s="15" t="str">
        <f>IF(AND('[1]Vmesna vrtilna_SKLOP1'!B1021&lt;&gt;"",'[1]Vmesna vrtilna_SKLOP1'!C1021&lt;&gt;""),IF('[1]Vmesna vrtilna_SKLOP1'!B1021&lt;&gt;"",'[1]Vmesna vrtilna_SKLOP1'!B1021,""),"")</f>
        <v/>
      </c>
      <c r="C1021" s="16" t="str">
        <f>IF(OR(C1020="Posebna oblika",C1020="Kulturno zaščiten objekt",C1020="Kulturno zaščiten objekt, Posebna oblika"),"Glej zavihek POSEBNI POGOJI",IF(SUM(N1020:Q1020)=1,"Posebna oblika",IF(SUM(N1020:Q1020)=10,"Kulturno zaščiten objekt",IF(SUM(N1020:Q1020)=11,"Kulturno zaščiten objekt, Posebna oblika",IF(AND('[1]Vmesna vrtilna_SKLOP1'!C1021&lt;&gt;"",'[1]Vmesna vrtilna_SKLOP1'!D1021&lt;&gt;""),IF('[1]Vmesna vrtilna_SKLOP1'!C1021&lt;&gt;"",'[1]Vmesna vrtilna_SKLOP1'!C1021,""),"")))))</f>
        <v/>
      </c>
      <c r="D1021" s="17" t="str">
        <f>IF(IFERROR(VLOOKUP(B1021,'[1]Vmesna vrtilna_SKLOP1'!B:J,6,0),"")=0,"",IFERROR(VLOOKUP(B1021,'[1]Vmesna vrtilna_SKLOP1'!B:J,6,0),""))</f>
        <v/>
      </c>
      <c r="E1021" s="16" t="str">
        <f>IF(IF('[1]Vmesna vrtilna_SKLOP1'!E1021&lt;&gt;"",'[1]Vmesna vrtilna_SKLOP1'!D1021,"")=0,"",IF('[1]Vmesna vrtilna_SKLOP1'!E1021&lt;&gt;"",'[1]Vmesna vrtilna_SKLOP1'!D1021,""))</f>
        <v/>
      </c>
      <c r="F1021" s="18" t="str">
        <f>IF('[1]Vmesna vrtilna_SKLOP1'!E1021&lt;&gt;"",'[1]Vmesna vrtilna_SKLOP1'!E1021,"")</f>
        <v>Vhodna vrata (tip: VH); dim. ŠxV: 0,91x1,97m; Material: PVC Vhodna vrata; Rw,krilo=49 dBA</v>
      </c>
      <c r="G1021" s="15" t="str">
        <f>IF('[1]Vmesna vrtilna_SKLOP1'!E1021&lt;&gt;"",'[1]Vmesna vrtilna_SKLOP1'!F1021,"")</f>
        <v>[kos]</v>
      </c>
      <c r="H1021" s="19">
        <f>IF('[1]Vmesna vrtilna_SKLOP1'!F1021&lt;&gt;"",'[1]Vmesna vrtilna_SKLOP1'!I1021,"")</f>
        <v>1</v>
      </c>
      <c r="I1021" s="20" t="str">
        <f>IF(I1020="Skupaj:","DDV (22%):",IF(I1020="DDV (22%):","Skupaj z DDV:",IF(AND('[1]Vmesna vrtilna_SKLOP1'!C1021&lt;&gt;"",'[1]Vmesna vrtilna_SKLOP1'!E1021=""),"Skupaj:","")))</f>
        <v/>
      </c>
      <c r="J1021" s="21">
        <f t="shared" si="31"/>
        <v>0</v>
      </c>
      <c r="K1021" s="21">
        <f>IF(I1021="Skupaj z DDV:",SUM(K1019,K1020),IF(I1021="DDV (22%):",K1020*0.22,IF(AND('[1]Vmesna vrtilna_SKLOP1'!C1021&lt;&gt;"",'[1]Vmesna vrtilna_SKLOP1'!D1021=""),'[1]Vmesna vrtilna_SKLOP1'!J1021,IF(F1021&lt;&gt;"",IF('[1]Vmesna vrtilna_SKLOP1'!J1021&lt;&gt;"",'[1]Vmesna vrtilna_SKLOP1'!J1021,""),""))))</f>
        <v>1300</v>
      </c>
      <c r="L1021" s="22">
        <f>IF(I1020="Skupaj:","DDV (22%):",IF(I1020="DDV (22%):","Skupaj z DDV:",IF(AND('[1]Vmesna vrtilna_SKLOP1'!C1021&lt;&gt;"",'[1]Vmesna vrtilna_SKLOP1'!E1021=""),"Skupaj:",IF(AND('[1]Vmesna vrtilna_SKLOP1'!C1021&lt;&gt;"",'[1]Vmesna vrtilna_SKLOP1'!D1021=""),'[1]Vmesna vrtilna_SKLOP1'!J1021,IF(F1021&lt;&gt;"",IF('[1]Vmesna vrtilna_SKLOP1'!J1021&lt;&gt;"",'[1]Vmesna vrtilna_SKLOP1'!J1021,""),"")))))</f>
        <v>1300</v>
      </c>
      <c r="M1021" s="22">
        <f t="shared" si="30"/>
        <v>0</v>
      </c>
      <c r="N1021" s="22" t="str">
        <f>IF(IFERROR(VLOOKUP(B1021,'[1]Vmesna vrtilna_SKLOP1'!B:J,7,0),"")=0,"",IFERROR(VLOOKUP(B1021,'[1]Vmesna vrtilna_SKLOP1'!B:J,7,0),""))</f>
        <v/>
      </c>
      <c r="O1021" s="22"/>
    </row>
    <row r="1022" spans="2:15" ht="15" customHeight="1" x14ac:dyDescent="0.3">
      <c r="B1022" s="15" t="str">
        <f>IF(AND('[1]Vmesna vrtilna_SKLOP1'!B1022&lt;&gt;"",'[1]Vmesna vrtilna_SKLOP1'!C1022&lt;&gt;""),IF('[1]Vmesna vrtilna_SKLOP1'!B1022&lt;&gt;"",'[1]Vmesna vrtilna_SKLOP1'!B1022,""),"")</f>
        <v/>
      </c>
      <c r="C1022" s="16" t="str">
        <f>IF(OR(C1021="Posebna oblika",C1021="Kulturno zaščiten objekt",C1021="Kulturno zaščiten objekt, Posebna oblika"),"Glej zavihek POSEBNI POGOJI",IF(SUM(N1021:Q1021)=1,"Posebna oblika",IF(SUM(N1021:Q1021)=10,"Kulturno zaščiten objekt",IF(SUM(N1021:Q1021)=11,"Kulturno zaščiten objekt, Posebna oblika",IF(AND('[1]Vmesna vrtilna_SKLOP1'!C1022&lt;&gt;"",'[1]Vmesna vrtilna_SKLOP1'!D1022&lt;&gt;""),IF('[1]Vmesna vrtilna_SKLOP1'!C1022&lt;&gt;"",'[1]Vmesna vrtilna_SKLOP1'!C1022,""),"")))))</f>
        <v/>
      </c>
      <c r="D1022" s="17" t="str">
        <f>IF(IFERROR(VLOOKUP(B1022,'[1]Vmesna vrtilna_SKLOP1'!B:J,6,0),"")=0,"",IFERROR(VLOOKUP(B1022,'[1]Vmesna vrtilna_SKLOP1'!B:J,6,0),""))</f>
        <v/>
      </c>
      <c r="E1022" s="16" t="str">
        <f>IF(IF('[1]Vmesna vrtilna_SKLOP1'!E1022&lt;&gt;"",'[1]Vmesna vrtilna_SKLOP1'!D1022,"")=0,"",IF('[1]Vmesna vrtilna_SKLOP1'!E1022&lt;&gt;"",'[1]Vmesna vrtilna_SKLOP1'!D1022,""))</f>
        <v/>
      </c>
      <c r="F1022" s="18" t="str">
        <f>IF('[1]Vmesna vrtilna_SKLOP1'!E1022&lt;&gt;"",'[1]Vmesna vrtilna_SKLOP1'!E1022,"")</f>
        <v/>
      </c>
      <c r="G1022" s="15" t="str">
        <f>IF('[1]Vmesna vrtilna_SKLOP1'!E1022&lt;&gt;"",'[1]Vmesna vrtilna_SKLOP1'!F1022,"")</f>
        <v/>
      </c>
      <c r="H1022" s="19" t="str">
        <f>IF('[1]Vmesna vrtilna_SKLOP1'!F1022&lt;&gt;"",'[1]Vmesna vrtilna_SKLOP1'!I1022,"")</f>
        <v/>
      </c>
      <c r="I1022" s="20" t="str">
        <f>IF(I1021="Skupaj:","DDV (22%):",IF(I1021="DDV (22%):","Skupaj z DDV:",IF(AND('[1]Vmesna vrtilna_SKLOP1'!C1022&lt;&gt;"",'[1]Vmesna vrtilna_SKLOP1'!E1022=""),"Skupaj:","")))</f>
        <v/>
      </c>
      <c r="J1022" s="21" t="str">
        <f t="shared" si="31"/>
        <v/>
      </c>
      <c r="K1022" s="21" t="str">
        <f>IF(I1022="Skupaj z DDV:",SUM(K1020,K1021),IF(I1022="DDV (22%):",K1021*0.22,IF(AND('[1]Vmesna vrtilna_SKLOP1'!C1022&lt;&gt;"",'[1]Vmesna vrtilna_SKLOP1'!D1022=""),'[1]Vmesna vrtilna_SKLOP1'!J1022,IF(F1022&lt;&gt;"",IF('[1]Vmesna vrtilna_SKLOP1'!J1022&lt;&gt;"",'[1]Vmesna vrtilna_SKLOP1'!J1022,""),""))))</f>
        <v/>
      </c>
      <c r="L1022" s="22" t="str">
        <f>IF(I1021="Skupaj:","DDV (22%):",IF(I1021="DDV (22%):","Skupaj z DDV:",IF(AND('[1]Vmesna vrtilna_SKLOP1'!C1022&lt;&gt;"",'[1]Vmesna vrtilna_SKLOP1'!E1022=""),"Skupaj:",IF(AND('[1]Vmesna vrtilna_SKLOP1'!C1022&lt;&gt;"",'[1]Vmesna vrtilna_SKLOP1'!D1022=""),'[1]Vmesna vrtilna_SKLOP1'!J1022,IF(F1022&lt;&gt;"",IF('[1]Vmesna vrtilna_SKLOP1'!J1022&lt;&gt;"",'[1]Vmesna vrtilna_SKLOP1'!J1022,""),"")))))</f>
        <v/>
      </c>
      <c r="M1022" s="22">
        <f t="shared" si="30"/>
        <v>0</v>
      </c>
      <c r="N1022" s="22" t="str">
        <f>IF(IFERROR(VLOOKUP(B1022,'[1]Vmesna vrtilna_SKLOP1'!B:J,7,0),"")=0,"",IFERROR(VLOOKUP(B1022,'[1]Vmesna vrtilna_SKLOP1'!B:J,7,0),""))</f>
        <v/>
      </c>
      <c r="O1022" s="22"/>
    </row>
    <row r="1023" spans="2:15" ht="15" customHeight="1" x14ac:dyDescent="0.3">
      <c r="B1023" s="15" t="str">
        <f>IF(AND('[1]Vmesna vrtilna_SKLOP1'!B1023&lt;&gt;"",'[1]Vmesna vrtilna_SKLOP1'!C1023&lt;&gt;""),IF('[1]Vmesna vrtilna_SKLOP1'!B1023&lt;&gt;"",'[1]Vmesna vrtilna_SKLOP1'!B1023,""),"")</f>
        <v/>
      </c>
      <c r="C1023" s="16" t="str">
        <f>IF(OR(C1022="Posebna oblika",C1022="Kulturno zaščiten objekt",C1022="Kulturno zaščiten objekt, Posebna oblika"),"Glej zavihek POSEBNI POGOJI",IF(SUM(N1022:Q1022)=1,"Posebna oblika",IF(SUM(N1022:Q1022)=10,"Kulturno zaščiten objekt",IF(SUM(N1022:Q1022)=11,"Kulturno zaščiten objekt, Posebna oblika",IF(AND('[1]Vmesna vrtilna_SKLOP1'!C1023&lt;&gt;"",'[1]Vmesna vrtilna_SKLOP1'!D1023&lt;&gt;""),IF('[1]Vmesna vrtilna_SKLOP1'!C1023&lt;&gt;"",'[1]Vmesna vrtilna_SKLOP1'!C1023,""),"")))))</f>
        <v/>
      </c>
      <c r="D1023" s="17" t="str">
        <f>IF(IFERROR(VLOOKUP(B1023,'[1]Vmesna vrtilna_SKLOP1'!B:J,6,0),"")=0,"",IFERROR(VLOOKUP(B1023,'[1]Vmesna vrtilna_SKLOP1'!B:J,6,0),""))</f>
        <v/>
      </c>
      <c r="E1023" s="16" t="str">
        <f>IF(IF('[1]Vmesna vrtilna_SKLOP1'!E1023&lt;&gt;"",'[1]Vmesna vrtilna_SKLOP1'!D1023,"")=0,"",IF('[1]Vmesna vrtilna_SKLOP1'!E1023&lt;&gt;"",'[1]Vmesna vrtilna_SKLOP1'!D1023,""))</f>
        <v>Senčila</v>
      </c>
      <c r="F1023" s="18" t="str">
        <f>IF('[1]Vmesna vrtilna_SKLOP1'!E1023&lt;&gt;"",'[1]Vmesna vrtilna_SKLOP1'!E1023,"")</f>
        <v>Zunanji rolo - nadometni, ALU lamele, Dim. ŠxV: 0,95x1,38m</v>
      </c>
      <c r="G1023" s="15" t="str">
        <f>IF('[1]Vmesna vrtilna_SKLOP1'!E1023&lt;&gt;"",'[1]Vmesna vrtilna_SKLOP1'!F1023,"")</f>
        <v>[kos]</v>
      </c>
      <c r="H1023" s="19">
        <f>IF('[1]Vmesna vrtilna_SKLOP1'!F1023&lt;&gt;"",'[1]Vmesna vrtilna_SKLOP1'!I1023,"")</f>
        <v>1</v>
      </c>
      <c r="I1023" s="20" t="str">
        <f>IF(I1022="Skupaj:","DDV (22%):",IF(I1022="DDV (22%):","Skupaj z DDV:",IF(AND('[1]Vmesna vrtilna_SKLOP1'!C1023&lt;&gt;"",'[1]Vmesna vrtilna_SKLOP1'!E1023=""),"Skupaj:","")))</f>
        <v/>
      </c>
      <c r="J1023" s="21">
        <f t="shared" si="31"/>
        <v>0</v>
      </c>
      <c r="K1023" s="21">
        <f>IF(I1023="Skupaj z DDV:",SUM(K1021,K1022),IF(I1023="DDV (22%):",K1022*0.22,IF(AND('[1]Vmesna vrtilna_SKLOP1'!C1023&lt;&gt;"",'[1]Vmesna vrtilna_SKLOP1'!D1023=""),'[1]Vmesna vrtilna_SKLOP1'!J1023,IF(F1023&lt;&gt;"",IF('[1]Vmesna vrtilna_SKLOP1'!J1023&lt;&gt;"",'[1]Vmesna vrtilna_SKLOP1'!J1023,""),""))))</f>
        <v>154.95623975519999</v>
      </c>
      <c r="L1023" s="22">
        <f>IF(I1022="Skupaj:","DDV (22%):",IF(I1022="DDV (22%):","Skupaj z DDV:",IF(AND('[1]Vmesna vrtilna_SKLOP1'!C1023&lt;&gt;"",'[1]Vmesna vrtilna_SKLOP1'!E1023=""),"Skupaj:",IF(AND('[1]Vmesna vrtilna_SKLOP1'!C1023&lt;&gt;"",'[1]Vmesna vrtilna_SKLOP1'!D1023=""),'[1]Vmesna vrtilna_SKLOP1'!J1023,IF(F1023&lt;&gt;"",IF('[1]Vmesna vrtilna_SKLOP1'!J1023&lt;&gt;"",'[1]Vmesna vrtilna_SKLOP1'!J1023,""),"")))))</f>
        <v>154.95623975519999</v>
      </c>
      <c r="M1023" s="22">
        <f t="shared" si="30"/>
        <v>0</v>
      </c>
      <c r="N1023" s="22" t="str">
        <f>IF(IFERROR(VLOOKUP(B1023,'[1]Vmesna vrtilna_SKLOP1'!B:J,7,0),"")=0,"",IFERROR(VLOOKUP(B1023,'[1]Vmesna vrtilna_SKLOP1'!B:J,7,0),""))</f>
        <v/>
      </c>
      <c r="O1023" s="22"/>
    </row>
    <row r="1024" spans="2:15" ht="15" customHeight="1" x14ac:dyDescent="0.3">
      <c r="B1024" s="15" t="str">
        <f>IF(AND('[1]Vmesna vrtilna_SKLOP1'!B1024&lt;&gt;"",'[1]Vmesna vrtilna_SKLOP1'!C1024&lt;&gt;""),IF('[1]Vmesna vrtilna_SKLOP1'!B1024&lt;&gt;"",'[1]Vmesna vrtilna_SKLOP1'!B1024,""),"")</f>
        <v/>
      </c>
      <c r="C1024" s="16" t="str">
        <f>IF(OR(C1023="Posebna oblika",C1023="Kulturno zaščiten objekt",C1023="Kulturno zaščiten objekt, Posebna oblika"),"Glej zavihek POSEBNI POGOJI",IF(SUM(N1023:Q1023)=1,"Posebna oblika",IF(SUM(N1023:Q1023)=10,"Kulturno zaščiten objekt",IF(SUM(N1023:Q1023)=11,"Kulturno zaščiten objekt, Posebna oblika",IF(AND('[1]Vmesna vrtilna_SKLOP1'!C1024&lt;&gt;"",'[1]Vmesna vrtilna_SKLOP1'!D1024&lt;&gt;""),IF('[1]Vmesna vrtilna_SKLOP1'!C1024&lt;&gt;"",'[1]Vmesna vrtilna_SKLOP1'!C1024,""),"")))))</f>
        <v/>
      </c>
      <c r="D1024" s="17" t="str">
        <f>IF(IFERROR(VLOOKUP(B1024,'[1]Vmesna vrtilna_SKLOP1'!B:J,6,0),"")=0,"",IFERROR(VLOOKUP(B1024,'[1]Vmesna vrtilna_SKLOP1'!B:J,6,0),""))</f>
        <v/>
      </c>
      <c r="E1024" s="16" t="str">
        <f>IF(IF('[1]Vmesna vrtilna_SKLOP1'!E1024&lt;&gt;"",'[1]Vmesna vrtilna_SKLOP1'!D1024,"")=0,"",IF('[1]Vmesna vrtilna_SKLOP1'!E1024&lt;&gt;"",'[1]Vmesna vrtilna_SKLOP1'!D1024,""))</f>
        <v/>
      </c>
      <c r="F1024" s="18" t="str">
        <f>IF('[1]Vmesna vrtilna_SKLOP1'!E1024&lt;&gt;"",'[1]Vmesna vrtilna_SKLOP1'!E1024,"")</f>
        <v>Zunanji rolo - nadometni, ALU lamele, Dim. ŠxV: 1,12x1,54m</v>
      </c>
      <c r="G1024" s="15" t="str">
        <f>IF('[1]Vmesna vrtilna_SKLOP1'!E1024&lt;&gt;"",'[1]Vmesna vrtilna_SKLOP1'!F1024,"")</f>
        <v>[kos]</v>
      </c>
      <c r="H1024" s="19">
        <f>IF('[1]Vmesna vrtilna_SKLOP1'!F1024&lt;&gt;"",'[1]Vmesna vrtilna_SKLOP1'!I1024,"")</f>
        <v>1</v>
      </c>
      <c r="I1024" s="20" t="str">
        <f>IF(I1023="Skupaj:","DDV (22%):",IF(I1023="DDV (22%):","Skupaj z DDV:",IF(AND('[1]Vmesna vrtilna_SKLOP1'!C1024&lt;&gt;"",'[1]Vmesna vrtilna_SKLOP1'!E1024=""),"Skupaj:","")))</f>
        <v/>
      </c>
      <c r="J1024" s="21">
        <f t="shared" si="31"/>
        <v>0</v>
      </c>
      <c r="K1024" s="21">
        <f>IF(I1024="Skupaj z DDV:",SUM(K1022,K1023),IF(I1024="DDV (22%):",K1023*0.22,IF(AND('[1]Vmesna vrtilna_SKLOP1'!C1024&lt;&gt;"",'[1]Vmesna vrtilna_SKLOP1'!D1024=""),'[1]Vmesna vrtilna_SKLOP1'!J1024,IF(F1024&lt;&gt;"",IF('[1]Vmesna vrtilna_SKLOP1'!J1024&lt;&gt;"",'[1]Vmesna vrtilna_SKLOP1'!J1024,""),""))))</f>
        <v>162.982514764288</v>
      </c>
      <c r="L1024" s="22">
        <f>IF(I1023="Skupaj:","DDV (22%):",IF(I1023="DDV (22%):","Skupaj z DDV:",IF(AND('[1]Vmesna vrtilna_SKLOP1'!C1024&lt;&gt;"",'[1]Vmesna vrtilna_SKLOP1'!E1024=""),"Skupaj:",IF(AND('[1]Vmesna vrtilna_SKLOP1'!C1024&lt;&gt;"",'[1]Vmesna vrtilna_SKLOP1'!D1024=""),'[1]Vmesna vrtilna_SKLOP1'!J1024,IF(F1024&lt;&gt;"",IF('[1]Vmesna vrtilna_SKLOP1'!J1024&lt;&gt;"",'[1]Vmesna vrtilna_SKLOP1'!J1024,""),"")))))</f>
        <v>162.982514764288</v>
      </c>
      <c r="M1024" s="22">
        <f t="shared" si="30"/>
        <v>0</v>
      </c>
      <c r="N1024" s="22" t="str">
        <f>IF(IFERROR(VLOOKUP(B1024,'[1]Vmesna vrtilna_SKLOP1'!B:J,7,0),"")=0,"",IFERROR(VLOOKUP(B1024,'[1]Vmesna vrtilna_SKLOP1'!B:J,7,0),""))</f>
        <v/>
      </c>
      <c r="O1024" s="22"/>
    </row>
    <row r="1025" spans="2:15" ht="15" customHeight="1" x14ac:dyDescent="0.3">
      <c r="B1025" s="15" t="str">
        <f>IF(AND('[1]Vmesna vrtilna_SKLOP1'!B1025&lt;&gt;"",'[1]Vmesna vrtilna_SKLOP1'!C1025&lt;&gt;""),IF('[1]Vmesna vrtilna_SKLOP1'!B1025&lt;&gt;"",'[1]Vmesna vrtilna_SKLOP1'!B1025,""),"")</f>
        <v/>
      </c>
      <c r="C1025" s="16" t="str">
        <f>IF(OR(C1024="Posebna oblika",C1024="Kulturno zaščiten objekt",C1024="Kulturno zaščiten objekt, Posebna oblika"),"Glej zavihek POSEBNI POGOJI",IF(SUM(N1024:Q1024)=1,"Posebna oblika",IF(SUM(N1024:Q1024)=10,"Kulturno zaščiten objekt",IF(SUM(N1024:Q1024)=11,"Kulturno zaščiten objekt, Posebna oblika",IF(AND('[1]Vmesna vrtilna_SKLOP1'!C1025&lt;&gt;"",'[1]Vmesna vrtilna_SKLOP1'!D1025&lt;&gt;""),IF('[1]Vmesna vrtilna_SKLOP1'!C1025&lt;&gt;"",'[1]Vmesna vrtilna_SKLOP1'!C1025,""),"")))))</f>
        <v/>
      </c>
      <c r="D1025" s="17" t="str">
        <f>IF(IFERROR(VLOOKUP(B1025,'[1]Vmesna vrtilna_SKLOP1'!B:J,6,0),"")=0,"",IFERROR(VLOOKUP(B1025,'[1]Vmesna vrtilna_SKLOP1'!B:J,6,0),""))</f>
        <v/>
      </c>
      <c r="E1025" s="16" t="str">
        <f>IF(IF('[1]Vmesna vrtilna_SKLOP1'!E1025&lt;&gt;"",'[1]Vmesna vrtilna_SKLOP1'!D1025,"")=0,"",IF('[1]Vmesna vrtilna_SKLOP1'!E1025&lt;&gt;"",'[1]Vmesna vrtilna_SKLOP1'!D1025,""))</f>
        <v/>
      </c>
      <c r="F1025" s="18" t="str">
        <f>IF('[1]Vmesna vrtilna_SKLOP1'!E1025&lt;&gt;"",'[1]Vmesna vrtilna_SKLOP1'!E1025,"")</f>
        <v>Zunanji rolo - nadometni, ALU lamele, Dim. ŠxV: 1,15x1,54m</v>
      </c>
      <c r="G1025" s="15" t="str">
        <f>IF('[1]Vmesna vrtilna_SKLOP1'!E1025&lt;&gt;"",'[1]Vmesna vrtilna_SKLOP1'!F1025,"")</f>
        <v>[kos]</v>
      </c>
      <c r="H1025" s="19">
        <f>IF('[1]Vmesna vrtilna_SKLOP1'!F1025&lt;&gt;"",'[1]Vmesna vrtilna_SKLOP1'!I1025,"")</f>
        <v>1</v>
      </c>
      <c r="I1025" s="20" t="str">
        <f>IF(I1024="Skupaj:","DDV (22%):",IF(I1024="DDV (22%):","Skupaj z DDV:",IF(AND('[1]Vmesna vrtilna_SKLOP1'!C1025&lt;&gt;"",'[1]Vmesna vrtilna_SKLOP1'!E1025=""),"Skupaj:","")))</f>
        <v/>
      </c>
      <c r="J1025" s="21">
        <f t="shared" si="31"/>
        <v>0</v>
      </c>
      <c r="K1025" s="21">
        <f>IF(I1025="Skupaj z DDV:",SUM(K1023,K1024),IF(I1025="DDV (22%):",K1024*0.22,IF(AND('[1]Vmesna vrtilna_SKLOP1'!C1025&lt;&gt;"",'[1]Vmesna vrtilna_SKLOP1'!D1025=""),'[1]Vmesna vrtilna_SKLOP1'!J1025,IF(F1025&lt;&gt;"",IF('[1]Vmesna vrtilna_SKLOP1'!J1025&lt;&gt;"",'[1]Vmesna vrtilna_SKLOP1'!J1025,""),""))))</f>
        <v>187.71536948319999</v>
      </c>
      <c r="L1025" s="22">
        <f>IF(I1024="Skupaj:","DDV (22%):",IF(I1024="DDV (22%):","Skupaj z DDV:",IF(AND('[1]Vmesna vrtilna_SKLOP1'!C1025&lt;&gt;"",'[1]Vmesna vrtilna_SKLOP1'!E1025=""),"Skupaj:",IF(AND('[1]Vmesna vrtilna_SKLOP1'!C1025&lt;&gt;"",'[1]Vmesna vrtilna_SKLOP1'!D1025=""),'[1]Vmesna vrtilna_SKLOP1'!J1025,IF(F1025&lt;&gt;"",IF('[1]Vmesna vrtilna_SKLOP1'!J1025&lt;&gt;"",'[1]Vmesna vrtilna_SKLOP1'!J1025,""),"")))))</f>
        <v>187.71536948319999</v>
      </c>
      <c r="M1025" s="22">
        <f t="shared" si="30"/>
        <v>0</v>
      </c>
      <c r="N1025" s="22" t="str">
        <f>IF(IFERROR(VLOOKUP(B1025,'[1]Vmesna vrtilna_SKLOP1'!B:J,7,0),"")=0,"",IFERROR(VLOOKUP(B1025,'[1]Vmesna vrtilna_SKLOP1'!B:J,7,0),""))</f>
        <v/>
      </c>
      <c r="O1025" s="22"/>
    </row>
    <row r="1026" spans="2:15" ht="15" customHeight="1" x14ac:dyDescent="0.3">
      <c r="B1026" s="15" t="str">
        <f>IF(AND('[1]Vmesna vrtilna_SKLOP1'!B1026&lt;&gt;"",'[1]Vmesna vrtilna_SKLOP1'!C1026&lt;&gt;""),IF('[1]Vmesna vrtilna_SKLOP1'!B1026&lt;&gt;"",'[1]Vmesna vrtilna_SKLOP1'!B1026,""),"")</f>
        <v/>
      </c>
      <c r="C1026" s="16" t="str">
        <f>IF(OR(C1025="Posebna oblika",C1025="Kulturno zaščiten objekt",C1025="Kulturno zaščiten objekt, Posebna oblika"),"Glej zavihek POSEBNI POGOJI",IF(SUM(N1025:Q1025)=1,"Posebna oblika",IF(SUM(N1025:Q1025)=10,"Kulturno zaščiten objekt",IF(SUM(N1025:Q1025)=11,"Kulturno zaščiten objekt, Posebna oblika",IF(AND('[1]Vmesna vrtilna_SKLOP1'!C1026&lt;&gt;"",'[1]Vmesna vrtilna_SKLOP1'!D1026&lt;&gt;""),IF('[1]Vmesna vrtilna_SKLOP1'!C1026&lt;&gt;"",'[1]Vmesna vrtilna_SKLOP1'!C1026,""),"")))))</f>
        <v/>
      </c>
      <c r="D1026" s="17" t="str">
        <f>IF(IFERROR(VLOOKUP(B1026,'[1]Vmesna vrtilna_SKLOP1'!B:J,6,0),"")=0,"",IFERROR(VLOOKUP(B1026,'[1]Vmesna vrtilna_SKLOP1'!B:J,6,0),""))</f>
        <v/>
      </c>
      <c r="E1026" s="16" t="str">
        <f>IF(IF('[1]Vmesna vrtilna_SKLOP1'!E1026&lt;&gt;"",'[1]Vmesna vrtilna_SKLOP1'!D1026,"")=0,"",IF('[1]Vmesna vrtilna_SKLOP1'!E1026&lt;&gt;"",'[1]Vmesna vrtilna_SKLOP1'!D1026,""))</f>
        <v/>
      </c>
      <c r="F1026" s="18" t="str">
        <f>IF('[1]Vmesna vrtilna_SKLOP1'!E1026&lt;&gt;"",'[1]Vmesna vrtilna_SKLOP1'!E1026,"")</f>
        <v>Zunanji rolo - nadometni, ALU lamele, Dim. ŠxV: 0,91x1,33m</v>
      </c>
      <c r="G1026" s="15" t="str">
        <f>IF('[1]Vmesna vrtilna_SKLOP1'!E1026&lt;&gt;"",'[1]Vmesna vrtilna_SKLOP1'!F1026,"")</f>
        <v>[kos]</v>
      </c>
      <c r="H1026" s="19">
        <f>IF('[1]Vmesna vrtilna_SKLOP1'!F1026&lt;&gt;"",'[1]Vmesna vrtilna_SKLOP1'!I1026,"")</f>
        <v>1</v>
      </c>
      <c r="I1026" s="20" t="str">
        <f>IF(I1025="Skupaj:","DDV (22%):",IF(I1025="DDV (22%):","Skupaj z DDV:",IF(AND('[1]Vmesna vrtilna_SKLOP1'!C1026&lt;&gt;"",'[1]Vmesna vrtilna_SKLOP1'!E1026=""),"Skupaj:","")))</f>
        <v/>
      </c>
      <c r="J1026" s="21">
        <f t="shared" si="31"/>
        <v>0</v>
      </c>
      <c r="K1026" s="21">
        <f>IF(I1026="Skupaj z DDV:",SUM(K1024,K1025),IF(I1026="DDV (22%):",K1025*0.22,IF(AND('[1]Vmesna vrtilna_SKLOP1'!C1026&lt;&gt;"",'[1]Vmesna vrtilna_SKLOP1'!D1026=""),'[1]Vmesna vrtilna_SKLOP1'!J1026,IF(F1026&lt;&gt;"",IF('[1]Vmesna vrtilna_SKLOP1'!J1026&lt;&gt;"",'[1]Vmesna vrtilna_SKLOP1'!J1026,""),""))))</f>
        <v>131.267258679223</v>
      </c>
      <c r="L1026" s="22">
        <f>IF(I1025="Skupaj:","DDV (22%):",IF(I1025="DDV (22%):","Skupaj z DDV:",IF(AND('[1]Vmesna vrtilna_SKLOP1'!C1026&lt;&gt;"",'[1]Vmesna vrtilna_SKLOP1'!E1026=""),"Skupaj:",IF(AND('[1]Vmesna vrtilna_SKLOP1'!C1026&lt;&gt;"",'[1]Vmesna vrtilna_SKLOP1'!D1026=""),'[1]Vmesna vrtilna_SKLOP1'!J1026,IF(F1026&lt;&gt;"",IF('[1]Vmesna vrtilna_SKLOP1'!J1026&lt;&gt;"",'[1]Vmesna vrtilna_SKLOP1'!J1026,""),"")))))</f>
        <v>131.267258679223</v>
      </c>
      <c r="M1026" s="22">
        <f t="shared" si="30"/>
        <v>0</v>
      </c>
      <c r="N1026" s="22" t="str">
        <f>IF(IFERROR(VLOOKUP(B1026,'[1]Vmesna vrtilna_SKLOP1'!B:J,7,0),"")=0,"",IFERROR(VLOOKUP(B1026,'[1]Vmesna vrtilna_SKLOP1'!B:J,7,0),""))</f>
        <v/>
      </c>
      <c r="O1026" s="22"/>
    </row>
    <row r="1027" spans="2:15" ht="15" customHeight="1" x14ac:dyDescent="0.3">
      <c r="B1027" s="15" t="str">
        <f>IF(AND('[1]Vmesna vrtilna_SKLOP1'!B1027&lt;&gt;"",'[1]Vmesna vrtilna_SKLOP1'!C1027&lt;&gt;""),IF('[1]Vmesna vrtilna_SKLOP1'!B1027&lt;&gt;"",'[1]Vmesna vrtilna_SKLOP1'!B1027,""),"")</f>
        <v/>
      </c>
      <c r="C1027" s="16" t="str">
        <f>IF(OR(C1026="Posebna oblika",C1026="Kulturno zaščiten objekt",C1026="Kulturno zaščiten objekt, Posebna oblika"),"Glej zavihek POSEBNI POGOJI",IF(SUM(N1026:Q1026)=1,"Posebna oblika",IF(SUM(N1026:Q1026)=10,"Kulturno zaščiten objekt",IF(SUM(N1026:Q1026)=11,"Kulturno zaščiten objekt, Posebna oblika",IF(AND('[1]Vmesna vrtilna_SKLOP1'!C1027&lt;&gt;"",'[1]Vmesna vrtilna_SKLOP1'!D1027&lt;&gt;""),IF('[1]Vmesna vrtilna_SKLOP1'!C1027&lt;&gt;"",'[1]Vmesna vrtilna_SKLOP1'!C1027,""),"")))))</f>
        <v/>
      </c>
      <c r="D1027" s="17" t="str">
        <f>IF(IFERROR(VLOOKUP(B1027,'[1]Vmesna vrtilna_SKLOP1'!B:J,6,0),"")=0,"",IFERROR(VLOOKUP(B1027,'[1]Vmesna vrtilna_SKLOP1'!B:J,6,0),""))</f>
        <v/>
      </c>
      <c r="E1027" s="16" t="str">
        <f>IF(IF('[1]Vmesna vrtilna_SKLOP1'!E1027&lt;&gt;"",'[1]Vmesna vrtilna_SKLOP1'!D1027,"")=0,"",IF('[1]Vmesna vrtilna_SKLOP1'!E1027&lt;&gt;"",'[1]Vmesna vrtilna_SKLOP1'!D1027,""))</f>
        <v/>
      </c>
      <c r="F1027" s="18" t="str">
        <f>IF('[1]Vmesna vrtilna_SKLOP1'!E1027&lt;&gt;"",'[1]Vmesna vrtilna_SKLOP1'!E1027,"")</f>
        <v/>
      </c>
      <c r="G1027" s="15" t="str">
        <f>IF('[1]Vmesna vrtilna_SKLOP1'!E1027&lt;&gt;"",'[1]Vmesna vrtilna_SKLOP1'!F1027,"")</f>
        <v/>
      </c>
      <c r="H1027" s="19" t="str">
        <f>IF('[1]Vmesna vrtilna_SKLOP1'!F1027&lt;&gt;"",'[1]Vmesna vrtilna_SKLOP1'!I1027,"")</f>
        <v/>
      </c>
      <c r="I1027" s="20" t="str">
        <f>IF(I1026="Skupaj:","DDV (22%):",IF(I1026="DDV (22%):","Skupaj z DDV:",IF(AND('[1]Vmesna vrtilna_SKLOP1'!C1027&lt;&gt;"",'[1]Vmesna vrtilna_SKLOP1'!E1027=""),"Skupaj:","")))</f>
        <v/>
      </c>
      <c r="J1027" s="21" t="str">
        <f t="shared" si="31"/>
        <v/>
      </c>
      <c r="K1027" s="21" t="str">
        <f>IF(I1027="Skupaj z DDV:",SUM(K1025,K1026),IF(I1027="DDV (22%):",K1026*0.22,IF(AND('[1]Vmesna vrtilna_SKLOP1'!C1027&lt;&gt;"",'[1]Vmesna vrtilna_SKLOP1'!D1027=""),'[1]Vmesna vrtilna_SKLOP1'!J1027,IF(F1027&lt;&gt;"",IF('[1]Vmesna vrtilna_SKLOP1'!J1027&lt;&gt;"",'[1]Vmesna vrtilna_SKLOP1'!J1027,""),""))))</f>
        <v/>
      </c>
      <c r="L1027" s="22" t="str">
        <f>IF(I1026="Skupaj:","DDV (22%):",IF(I1026="DDV (22%):","Skupaj z DDV:",IF(AND('[1]Vmesna vrtilna_SKLOP1'!C1027&lt;&gt;"",'[1]Vmesna vrtilna_SKLOP1'!E1027=""),"Skupaj:",IF(AND('[1]Vmesna vrtilna_SKLOP1'!C1027&lt;&gt;"",'[1]Vmesna vrtilna_SKLOP1'!D1027=""),'[1]Vmesna vrtilna_SKLOP1'!J1027,IF(F1027&lt;&gt;"",IF('[1]Vmesna vrtilna_SKLOP1'!J1027&lt;&gt;"",'[1]Vmesna vrtilna_SKLOP1'!J1027,""),"")))))</f>
        <v/>
      </c>
      <c r="M1027" s="22">
        <f t="shared" ref="M1027:M1090" si="32">IF(AND(B1027&gt;0,B1027&lt;100000),J1027,IF(OR(I1027="Skupaj:",I1027="DDV (22%):",I1027="Skupaj z DDV:"),M1026,SUM(M1026,J1027)))</f>
        <v>0</v>
      </c>
      <c r="N1027" s="22" t="str">
        <f>IF(IFERROR(VLOOKUP(B1027,'[1]Vmesna vrtilna_SKLOP1'!B:J,7,0),"")=0,"",IFERROR(VLOOKUP(B1027,'[1]Vmesna vrtilna_SKLOP1'!B:J,7,0),""))</f>
        <v/>
      </c>
      <c r="O1027" s="22"/>
    </row>
    <row r="1028" spans="2:15" ht="15" customHeight="1" x14ac:dyDescent="0.3">
      <c r="B1028" s="15" t="str">
        <f>IF(AND('[1]Vmesna vrtilna_SKLOP1'!B1028&lt;&gt;"",'[1]Vmesna vrtilna_SKLOP1'!C1028&lt;&gt;""),IF('[1]Vmesna vrtilna_SKLOP1'!B1028&lt;&gt;"",'[1]Vmesna vrtilna_SKLOP1'!B1028,""),"")</f>
        <v/>
      </c>
      <c r="C1028" s="16" t="str">
        <f>IF(OR(C1027="Posebna oblika",C1027="Kulturno zaščiten objekt",C1027="Kulturno zaščiten objekt, Posebna oblika"),"Glej zavihek POSEBNI POGOJI",IF(SUM(N1027:Q1027)=1,"Posebna oblika",IF(SUM(N1027:Q1027)=10,"Kulturno zaščiten objekt",IF(SUM(N1027:Q1027)=11,"Kulturno zaščiten objekt, Posebna oblika",IF(AND('[1]Vmesna vrtilna_SKLOP1'!C1028&lt;&gt;"",'[1]Vmesna vrtilna_SKLOP1'!D1028&lt;&gt;""),IF('[1]Vmesna vrtilna_SKLOP1'!C1028&lt;&gt;"",'[1]Vmesna vrtilna_SKLOP1'!C1028,""),"")))))</f>
        <v/>
      </c>
      <c r="D1028" s="17" t="str">
        <f>IF(IFERROR(VLOOKUP(B1028,'[1]Vmesna vrtilna_SKLOP1'!B:J,6,0),"")=0,"",IFERROR(VLOOKUP(B1028,'[1]Vmesna vrtilna_SKLOP1'!B:J,6,0),""))</f>
        <v/>
      </c>
      <c r="E1028" s="16" t="str">
        <f>IF(IF('[1]Vmesna vrtilna_SKLOP1'!E1028&lt;&gt;"",'[1]Vmesna vrtilna_SKLOP1'!D1028,"")=0,"",IF('[1]Vmesna vrtilna_SKLOP1'!E1028&lt;&gt;"",'[1]Vmesna vrtilna_SKLOP1'!D1028,""))</f>
        <v>Notranje police</v>
      </c>
      <c r="F1028" s="18" t="str">
        <f>IF('[1]Vmesna vrtilna_SKLOP1'!E1028&lt;&gt;"",'[1]Vmesna vrtilna_SKLOP1'!E1028,"")</f>
        <v>Notranja polica, mat. Marmor, dim. ŠxG:0,95x0,42m</v>
      </c>
      <c r="G1028" s="15" t="str">
        <f>IF('[1]Vmesna vrtilna_SKLOP1'!E1028&lt;&gt;"",'[1]Vmesna vrtilna_SKLOP1'!F1028,"")</f>
        <v>[kos]</v>
      </c>
      <c r="H1028" s="19">
        <f>IF('[1]Vmesna vrtilna_SKLOP1'!F1028&lt;&gt;"",'[1]Vmesna vrtilna_SKLOP1'!I1028,"")</f>
        <v>1</v>
      </c>
      <c r="I1028" s="20" t="str">
        <f>IF(I1027="Skupaj:","DDV (22%):",IF(I1027="DDV (22%):","Skupaj z DDV:",IF(AND('[1]Vmesna vrtilna_SKLOP1'!C1028&lt;&gt;"",'[1]Vmesna vrtilna_SKLOP1'!E1028=""),"Skupaj:","")))</f>
        <v/>
      </c>
      <c r="J1028" s="21">
        <f t="shared" ref="J1028:J1091" si="33">IFERROR(IF(I1028="Skupaj:",M1028,IF(I1028="Skupaj z DDV:",SUM(J1026,J1027),IF(I1028="DDV (22%):",J1027*0.22,IF(F1028&lt;&gt;"",H1028*I1028,"")))),0)</f>
        <v>0</v>
      </c>
      <c r="K1028" s="21">
        <f>IF(I1028="Skupaj z DDV:",SUM(K1026,K1027),IF(I1028="DDV (22%):",K1027*0.22,IF(AND('[1]Vmesna vrtilna_SKLOP1'!C1028&lt;&gt;"",'[1]Vmesna vrtilna_SKLOP1'!D1028=""),'[1]Vmesna vrtilna_SKLOP1'!J1028,IF(F1028&lt;&gt;"",IF('[1]Vmesna vrtilna_SKLOP1'!J1028&lt;&gt;"",'[1]Vmesna vrtilna_SKLOP1'!J1028,""),""))))</f>
        <v>106.68109999999999</v>
      </c>
      <c r="L1028" s="22">
        <f>IF(I1027="Skupaj:","DDV (22%):",IF(I1027="DDV (22%):","Skupaj z DDV:",IF(AND('[1]Vmesna vrtilna_SKLOP1'!C1028&lt;&gt;"",'[1]Vmesna vrtilna_SKLOP1'!E1028=""),"Skupaj:",IF(AND('[1]Vmesna vrtilna_SKLOP1'!C1028&lt;&gt;"",'[1]Vmesna vrtilna_SKLOP1'!D1028=""),'[1]Vmesna vrtilna_SKLOP1'!J1028,IF(F1028&lt;&gt;"",IF('[1]Vmesna vrtilna_SKLOP1'!J1028&lt;&gt;"",'[1]Vmesna vrtilna_SKLOP1'!J1028,""),"")))))</f>
        <v>106.68109999999999</v>
      </c>
      <c r="M1028" s="22">
        <f t="shared" si="32"/>
        <v>0</v>
      </c>
      <c r="N1028" s="22" t="str">
        <f>IF(IFERROR(VLOOKUP(B1028,'[1]Vmesna vrtilna_SKLOP1'!B:J,7,0),"")=0,"",IFERROR(VLOOKUP(B1028,'[1]Vmesna vrtilna_SKLOP1'!B:J,7,0),""))</f>
        <v/>
      </c>
      <c r="O1028" s="22"/>
    </row>
    <row r="1029" spans="2:15" ht="15" customHeight="1" x14ac:dyDescent="0.3">
      <c r="B1029" s="15" t="str">
        <f>IF(AND('[1]Vmesna vrtilna_SKLOP1'!B1029&lt;&gt;"",'[1]Vmesna vrtilna_SKLOP1'!C1029&lt;&gt;""),IF('[1]Vmesna vrtilna_SKLOP1'!B1029&lt;&gt;"",'[1]Vmesna vrtilna_SKLOP1'!B1029,""),"")</f>
        <v/>
      </c>
      <c r="C1029" s="16" t="str">
        <f>IF(OR(C1028="Posebna oblika",C1028="Kulturno zaščiten objekt",C1028="Kulturno zaščiten objekt, Posebna oblika"),"Glej zavihek POSEBNI POGOJI",IF(SUM(N1028:Q1028)=1,"Posebna oblika",IF(SUM(N1028:Q1028)=10,"Kulturno zaščiten objekt",IF(SUM(N1028:Q1028)=11,"Kulturno zaščiten objekt, Posebna oblika",IF(AND('[1]Vmesna vrtilna_SKLOP1'!C1029&lt;&gt;"",'[1]Vmesna vrtilna_SKLOP1'!D1029&lt;&gt;""),IF('[1]Vmesna vrtilna_SKLOP1'!C1029&lt;&gt;"",'[1]Vmesna vrtilna_SKLOP1'!C1029,""),"")))))</f>
        <v/>
      </c>
      <c r="D1029" s="17" t="str">
        <f>IF(IFERROR(VLOOKUP(B1029,'[1]Vmesna vrtilna_SKLOP1'!B:J,6,0),"")=0,"",IFERROR(VLOOKUP(B1029,'[1]Vmesna vrtilna_SKLOP1'!B:J,6,0),""))</f>
        <v/>
      </c>
      <c r="E1029" s="16" t="str">
        <f>IF(IF('[1]Vmesna vrtilna_SKLOP1'!E1029&lt;&gt;"",'[1]Vmesna vrtilna_SKLOP1'!D1029,"")=0,"",IF('[1]Vmesna vrtilna_SKLOP1'!E1029&lt;&gt;"",'[1]Vmesna vrtilna_SKLOP1'!D1029,""))</f>
        <v/>
      </c>
      <c r="F1029" s="18" t="str">
        <f>IF('[1]Vmesna vrtilna_SKLOP1'!E1029&lt;&gt;"",'[1]Vmesna vrtilna_SKLOP1'!E1029,"")</f>
        <v>Notranja polica, mat. Marmor, dim. ŠxG:1,12x0,4m</v>
      </c>
      <c r="G1029" s="15" t="str">
        <f>IF('[1]Vmesna vrtilna_SKLOP1'!E1029&lt;&gt;"",'[1]Vmesna vrtilna_SKLOP1'!F1029,"")</f>
        <v>[kos]</v>
      </c>
      <c r="H1029" s="19">
        <f>IF('[1]Vmesna vrtilna_SKLOP1'!F1029&lt;&gt;"",'[1]Vmesna vrtilna_SKLOP1'!I1029,"")</f>
        <v>1</v>
      </c>
      <c r="I1029" s="20" t="str">
        <f>IF(I1028="Skupaj:","DDV (22%):",IF(I1028="DDV (22%):","Skupaj z DDV:",IF(AND('[1]Vmesna vrtilna_SKLOP1'!C1029&lt;&gt;"",'[1]Vmesna vrtilna_SKLOP1'!E1029=""),"Skupaj:","")))</f>
        <v/>
      </c>
      <c r="J1029" s="21">
        <f t="shared" si="33"/>
        <v>0</v>
      </c>
      <c r="K1029" s="21">
        <f>IF(I1029="Skupaj z DDV:",SUM(K1027,K1028),IF(I1029="DDV (22%):",K1028*0.22,IF(AND('[1]Vmesna vrtilna_SKLOP1'!C1029&lt;&gt;"",'[1]Vmesna vrtilna_SKLOP1'!D1029=""),'[1]Vmesna vrtilna_SKLOP1'!J1029,IF(F1029&lt;&gt;"",IF('[1]Vmesna vrtilna_SKLOP1'!J1029&lt;&gt;"",'[1]Vmesna vrtilna_SKLOP1'!J1029,""),""))))</f>
        <v>120.09240000000001</v>
      </c>
      <c r="L1029" s="22">
        <f>IF(I1028="Skupaj:","DDV (22%):",IF(I1028="DDV (22%):","Skupaj z DDV:",IF(AND('[1]Vmesna vrtilna_SKLOP1'!C1029&lt;&gt;"",'[1]Vmesna vrtilna_SKLOP1'!E1029=""),"Skupaj:",IF(AND('[1]Vmesna vrtilna_SKLOP1'!C1029&lt;&gt;"",'[1]Vmesna vrtilna_SKLOP1'!D1029=""),'[1]Vmesna vrtilna_SKLOP1'!J1029,IF(F1029&lt;&gt;"",IF('[1]Vmesna vrtilna_SKLOP1'!J1029&lt;&gt;"",'[1]Vmesna vrtilna_SKLOP1'!J1029,""),"")))))</f>
        <v>120.09240000000001</v>
      </c>
      <c r="M1029" s="22">
        <f t="shared" si="32"/>
        <v>0</v>
      </c>
      <c r="N1029" s="22" t="str">
        <f>IF(IFERROR(VLOOKUP(B1029,'[1]Vmesna vrtilna_SKLOP1'!B:J,7,0),"")=0,"",IFERROR(VLOOKUP(B1029,'[1]Vmesna vrtilna_SKLOP1'!B:J,7,0),""))</f>
        <v/>
      </c>
      <c r="O1029" s="22"/>
    </row>
    <row r="1030" spans="2:15" ht="15" customHeight="1" x14ac:dyDescent="0.3">
      <c r="B1030" s="15" t="str">
        <f>IF(AND('[1]Vmesna vrtilna_SKLOP1'!B1030&lt;&gt;"",'[1]Vmesna vrtilna_SKLOP1'!C1030&lt;&gt;""),IF('[1]Vmesna vrtilna_SKLOP1'!B1030&lt;&gt;"",'[1]Vmesna vrtilna_SKLOP1'!B1030,""),"")</f>
        <v/>
      </c>
      <c r="C1030" s="16" t="str">
        <f>IF(OR(C1029="Posebna oblika",C1029="Kulturno zaščiten objekt",C1029="Kulturno zaščiten objekt, Posebna oblika"),"Glej zavihek POSEBNI POGOJI",IF(SUM(N1029:Q1029)=1,"Posebna oblika",IF(SUM(N1029:Q1029)=10,"Kulturno zaščiten objekt",IF(SUM(N1029:Q1029)=11,"Kulturno zaščiten objekt, Posebna oblika",IF(AND('[1]Vmesna vrtilna_SKLOP1'!C1030&lt;&gt;"",'[1]Vmesna vrtilna_SKLOP1'!D1030&lt;&gt;""),IF('[1]Vmesna vrtilna_SKLOP1'!C1030&lt;&gt;"",'[1]Vmesna vrtilna_SKLOP1'!C1030,""),"")))))</f>
        <v/>
      </c>
      <c r="D1030" s="17" t="str">
        <f>IF(IFERROR(VLOOKUP(B1030,'[1]Vmesna vrtilna_SKLOP1'!B:J,6,0),"")=0,"",IFERROR(VLOOKUP(B1030,'[1]Vmesna vrtilna_SKLOP1'!B:J,6,0),""))</f>
        <v/>
      </c>
      <c r="E1030" s="16" t="str">
        <f>IF(IF('[1]Vmesna vrtilna_SKLOP1'!E1030&lt;&gt;"",'[1]Vmesna vrtilna_SKLOP1'!D1030,"")=0,"",IF('[1]Vmesna vrtilna_SKLOP1'!E1030&lt;&gt;"",'[1]Vmesna vrtilna_SKLOP1'!D1030,""))</f>
        <v/>
      </c>
      <c r="F1030" s="18" t="str">
        <f>IF('[1]Vmesna vrtilna_SKLOP1'!E1030&lt;&gt;"",'[1]Vmesna vrtilna_SKLOP1'!E1030,"")</f>
        <v>Notranja polica, mat. Marmor, dim. ŠxG:1,15x0,46m</v>
      </c>
      <c r="G1030" s="15" t="str">
        <f>IF('[1]Vmesna vrtilna_SKLOP1'!E1030&lt;&gt;"",'[1]Vmesna vrtilna_SKLOP1'!F1030,"")</f>
        <v>[kos]</v>
      </c>
      <c r="H1030" s="19">
        <f>IF('[1]Vmesna vrtilna_SKLOP1'!F1030&lt;&gt;"",'[1]Vmesna vrtilna_SKLOP1'!I1030,"")</f>
        <v>1</v>
      </c>
      <c r="I1030" s="20" t="str">
        <f>IF(I1029="Skupaj:","DDV (22%):",IF(I1029="DDV (22%):","Skupaj z DDV:",IF(AND('[1]Vmesna vrtilna_SKLOP1'!C1030&lt;&gt;"",'[1]Vmesna vrtilna_SKLOP1'!E1030=""),"Skupaj:","")))</f>
        <v/>
      </c>
      <c r="J1030" s="21">
        <f t="shared" si="33"/>
        <v>0</v>
      </c>
      <c r="K1030" s="21">
        <f>IF(I1030="Skupaj z DDV:",SUM(K1028,K1029),IF(I1030="DDV (22%):",K1029*0.22,IF(AND('[1]Vmesna vrtilna_SKLOP1'!C1030&lt;&gt;"",'[1]Vmesna vrtilna_SKLOP1'!D1030=""),'[1]Vmesna vrtilna_SKLOP1'!J1030,IF(F1030&lt;&gt;"",IF('[1]Vmesna vrtilna_SKLOP1'!J1030&lt;&gt;"",'[1]Vmesna vrtilna_SKLOP1'!J1030,""),""))))</f>
        <v>143.3151</v>
      </c>
      <c r="L1030" s="22">
        <f>IF(I1029="Skupaj:","DDV (22%):",IF(I1029="DDV (22%):","Skupaj z DDV:",IF(AND('[1]Vmesna vrtilna_SKLOP1'!C1030&lt;&gt;"",'[1]Vmesna vrtilna_SKLOP1'!E1030=""),"Skupaj:",IF(AND('[1]Vmesna vrtilna_SKLOP1'!C1030&lt;&gt;"",'[1]Vmesna vrtilna_SKLOP1'!D1030=""),'[1]Vmesna vrtilna_SKLOP1'!J1030,IF(F1030&lt;&gt;"",IF('[1]Vmesna vrtilna_SKLOP1'!J1030&lt;&gt;"",'[1]Vmesna vrtilna_SKLOP1'!J1030,""),"")))))</f>
        <v>143.3151</v>
      </c>
      <c r="M1030" s="22">
        <f t="shared" si="32"/>
        <v>0</v>
      </c>
      <c r="N1030" s="22" t="str">
        <f>IF(IFERROR(VLOOKUP(B1030,'[1]Vmesna vrtilna_SKLOP1'!B:J,7,0),"")=0,"",IFERROR(VLOOKUP(B1030,'[1]Vmesna vrtilna_SKLOP1'!B:J,7,0),""))</f>
        <v/>
      </c>
      <c r="O1030" s="22"/>
    </row>
    <row r="1031" spans="2:15" ht="15" customHeight="1" x14ac:dyDescent="0.3">
      <c r="B1031" s="15" t="str">
        <f>IF(AND('[1]Vmesna vrtilna_SKLOP1'!B1031&lt;&gt;"",'[1]Vmesna vrtilna_SKLOP1'!C1031&lt;&gt;""),IF('[1]Vmesna vrtilna_SKLOP1'!B1031&lt;&gt;"",'[1]Vmesna vrtilna_SKLOP1'!B1031,""),"")</f>
        <v/>
      </c>
      <c r="C1031" s="16" t="str">
        <f>IF(OR(C1030="Posebna oblika",C1030="Kulturno zaščiten objekt",C1030="Kulturno zaščiten objekt, Posebna oblika"),"Glej zavihek POSEBNI POGOJI",IF(SUM(N1030:Q1030)=1,"Posebna oblika",IF(SUM(N1030:Q1030)=10,"Kulturno zaščiten objekt",IF(SUM(N1030:Q1030)=11,"Kulturno zaščiten objekt, Posebna oblika",IF(AND('[1]Vmesna vrtilna_SKLOP1'!C1031&lt;&gt;"",'[1]Vmesna vrtilna_SKLOP1'!D1031&lt;&gt;""),IF('[1]Vmesna vrtilna_SKLOP1'!C1031&lt;&gt;"",'[1]Vmesna vrtilna_SKLOP1'!C1031,""),"")))))</f>
        <v/>
      </c>
      <c r="D1031" s="17" t="str">
        <f>IF(IFERROR(VLOOKUP(B1031,'[1]Vmesna vrtilna_SKLOP1'!B:J,6,0),"")=0,"",IFERROR(VLOOKUP(B1031,'[1]Vmesna vrtilna_SKLOP1'!B:J,6,0),""))</f>
        <v/>
      </c>
      <c r="E1031" s="16" t="str">
        <f>IF(IF('[1]Vmesna vrtilna_SKLOP1'!E1031&lt;&gt;"",'[1]Vmesna vrtilna_SKLOP1'!D1031,"")=0,"",IF('[1]Vmesna vrtilna_SKLOP1'!E1031&lt;&gt;"",'[1]Vmesna vrtilna_SKLOP1'!D1031,""))</f>
        <v/>
      </c>
      <c r="F1031" s="18" t="str">
        <f>IF('[1]Vmesna vrtilna_SKLOP1'!E1031&lt;&gt;"",'[1]Vmesna vrtilna_SKLOP1'!E1031,"")</f>
        <v>Notranja polica, mat. Marmor, dim. ŠxG:0,91x0,39m</v>
      </c>
      <c r="G1031" s="15" t="str">
        <f>IF('[1]Vmesna vrtilna_SKLOP1'!E1031&lt;&gt;"",'[1]Vmesna vrtilna_SKLOP1'!F1031,"")</f>
        <v>[kos]</v>
      </c>
      <c r="H1031" s="19">
        <f>IF('[1]Vmesna vrtilna_SKLOP1'!F1031&lt;&gt;"",'[1]Vmesna vrtilna_SKLOP1'!I1031,"")</f>
        <v>1</v>
      </c>
      <c r="I1031" s="20" t="str">
        <f>IF(I1030="Skupaj:","DDV (22%):",IF(I1030="DDV (22%):","Skupaj z DDV:",IF(AND('[1]Vmesna vrtilna_SKLOP1'!C1031&lt;&gt;"",'[1]Vmesna vrtilna_SKLOP1'!E1031=""),"Skupaj:","")))</f>
        <v/>
      </c>
      <c r="J1031" s="21">
        <f t="shared" si="33"/>
        <v>0</v>
      </c>
      <c r="K1031" s="21">
        <f>IF(I1031="Skupaj z DDV:",SUM(K1029,K1030),IF(I1031="DDV (22%):",K1030*0.22,IF(AND('[1]Vmesna vrtilna_SKLOP1'!C1031&lt;&gt;"",'[1]Vmesna vrtilna_SKLOP1'!D1031=""),'[1]Vmesna vrtilna_SKLOP1'!J1031,IF(F1031&lt;&gt;"",IF('[1]Vmesna vrtilna_SKLOP1'!J1031&lt;&gt;"",'[1]Vmesna vrtilna_SKLOP1'!J1031,""),""))))</f>
        <v>95.021501000000001</v>
      </c>
      <c r="L1031" s="22">
        <f>IF(I1030="Skupaj:","DDV (22%):",IF(I1030="DDV (22%):","Skupaj z DDV:",IF(AND('[1]Vmesna vrtilna_SKLOP1'!C1031&lt;&gt;"",'[1]Vmesna vrtilna_SKLOP1'!E1031=""),"Skupaj:",IF(AND('[1]Vmesna vrtilna_SKLOP1'!C1031&lt;&gt;"",'[1]Vmesna vrtilna_SKLOP1'!D1031=""),'[1]Vmesna vrtilna_SKLOP1'!J1031,IF(F1031&lt;&gt;"",IF('[1]Vmesna vrtilna_SKLOP1'!J1031&lt;&gt;"",'[1]Vmesna vrtilna_SKLOP1'!J1031,""),"")))))</f>
        <v>95.021501000000001</v>
      </c>
      <c r="M1031" s="22">
        <f t="shared" si="32"/>
        <v>0</v>
      </c>
      <c r="N1031" s="22" t="str">
        <f>IF(IFERROR(VLOOKUP(B1031,'[1]Vmesna vrtilna_SKLOP1'!B:J,7,0),"")=0,"",IFERROR(VLOOKUP(B1031,'[1]Vmesna vrtilna_SKLOP1'!B:J,7,0),""))</f>
        <v/>
      </c>
      <c r="O1031" s="22"/>
    </row>
    <row r="1032" spans="2:15" ht="15" customHeight="1" x14ac:dyDescent="0.3">
      <c r="B1032" s="15" t="str">
        <f>IF(AND('[1]Vmesna vrtilna_SKLOP1'!B1032&lt;&gt;"",'[1]Vmesna vrtilna_SKLOP1'!C1032&lt;&gt;""),IF('[1]Vmesna vrtilna_SKLOP1'!B1032&lt;&gt;"",'[1]Vmesna vrtilna_SKLOP1'!B1032,""),"")</f>
        <v/>
      </c>
      <c r="C1032" s="16" t="str">
        <f>IF(OR(C1031="Posebna oblika",C1031="Kulturno zaščiten objekt",C1031="Kulturno zaščiten objekt, Posebna oblika"),"Glej zavihek POSEBNI POGOJI",IF(SUM(N1031:Q1031)=1,"Posebna oblika",IF(SUM(N1031:Q1031)=10,"Kulturno zaščiten objekt",IF(SUM(N1031:Q1031)=11,"Kulturno zaščiten objekt, Posebna oblika",IF(AND('[1]Vmesna vrtilna_SKLOP1'!C1032&lt;&gt;"",'[1]Vmesna vrtilna_SKLOP1'!D1032&lt;&gt;""),IF('[1]Vmesna vrtilna_SKLOP1'!C1032&lt;&gt;"",'[1]Vmesna vrtilna_SKLOP1'!C1032,""),"")))))</f>
        <v/>
      </c>
      <c r="D1032" s="17" t="str">
        <f>IF(IFERROR(VLOOKUP(B1032,'[1]Vmesna vrtilna_SKLOP1'!B:J,6,0),"")=0,"",IFERROR(VLOOKUP(B1032,'[1]Vmesna vrtilna_SKLOP1'!B:J,6,0),""))</f>
        <v/>
      </c>
      <c r="E1032" s="16" t="str">
        <f>IF(IF('[1]Vmesna vrtilna_SKLOP1'!E1032&lt;&gt;"",'[1]Vmesna vrtilna_SKLOP1'!D1032,"")=0,"",IF('[1]Vmesna vrtilna_SKLOP1'!E1032&lt;&gt;"",'[1]Vmesna vrtilna_SKLOP1'!D1032,""))</f>
        <v/>
      </c>
      <c r="F1032" s="18" t="str">
        <f>IF('[1]Vmesna vrtilna_SKLOP1'!E1032&lt;&gt;"",'[1]Vmesna vrtilna_SKLOP1'!E1032,"")</f>
        <v>Notranja polica, mat. Topalit, dim. ŠxG:0,57x0,08m</v>
      </c>
      <c r="G1032" s="15" t="str">
        <f>IF('[1]Vmesna vrtilna_SKLOP1'!E1032&lt;&gt;"",'[1]Vmesna vrtilna_SKLOP1'!F1032,"")</f>
        <v>[kos]</v>
      </c>
      <c r="H1032" s="19">
        <f>IF('[1]Vmesna vrtilna_SKLOP1'!F1032&lt;&gt;"",'[1]Vmesna vrtilna_SKLOP1'!I1032,"")</f>
        <v>1</v>
      </c>
      <c r="I1032" s="20" t="str">
        <f>IF(I1031="Skupaj:","DDV (22%):",IF(I1031="DDV (22%):","Skupaj z DDV:",IF(AND('[1]Vmesna vrtilna_SKLOP1'!C1032&lt;&gt;"",'[1]Vmesna vrtilna_SKLOP1'!E1032=""),"Skupaj:","")))</f>
        <v/>
      </c>
      <c r="J1032" s="21">
        <f t="shared" si="33"/>
        <v>0</v>
      </c>
      <c r="K1032" s="21">
        <f>IF(I1032="Skupaj z DDV:",SUM(K1030,K1031),IF(I1032="DDV (22%):",K1031*0.22,IF(AND('[1]Vmesna vrtilna_SKLOP1'!C1032&lt;&gt;"",'[1]Vmesna vrtilna_SKLOP1'!D1032=""),'[1]Vmesna vrtilna_SKLOP1'!J1032,IF(F1032&lt;&gt;"",IF('[1]Vmesna vrtilna_SKLOP1'!J1032&lt;&gt;"",'[1]Vmesna vrtilna_SKLOP1'!J1032,""),""))))</f>
        <v>21.589471999999997</v>
      </c>
      <c r="L1032" s="22">
        <f>IF(I1031="Skupaj:","DDV (22%):",IF(I1031="DDV (22%):","Skupaj z DDV:",IF(AND('[1]Vmesna vrtilna_SKLOP1'!C1032&lt;&gt;"",'[1]Vmesna vrtilna_SKLOP1'!E1032=""),"Skupaj:",IF(AND('[1]Vmesna vrtilna_SKLOP1'!C1032&lt;&gt;"",'[1]Vmesna vrtilna_SKLOP1'!D1032=""),'[1]Vmesna vrtilna_SKLOP1'!J1032,IF(F1032&lt;&gt;"",IF('[1]Vmesna vrtilna_SKLOP1'!J1032&lt;&gt;"",'[1]Vmesna vrtilna_SKLOP1'!J1032,""),"")))))</f>
        <v>21.589471999999997</v>
      </c>
      <c r="M1032" s="22">
        <f t="shared" si="32"/>
        <v>0</v>
      </c>
      <c r="N1032" s="22" t="str">
        <f>IF(IFERROR(VLOOKUP(B1032,'[1]Vmesna vrtilna_SKLOP1'!B:J,7,0),"")=0,"",IFERROR(VLOOKUP(B1032,'[1]Vmesna vrtilna_SKLOP1'!B:J,7,0),""))</f>
        <v/>
      </c>
      <c r="O1032" s="22"/>
    </row>
    <row r="1033" spans="2:15" ht="15" customHeight="1" x14ac:dyDescent="0.3">
      <c r="B1033" s="15" t="str">
        <f>IF(AND('[1]Vmesna vrtilna_SKLOP1'!B1033&lt;&gt;"",'[1]Vmesna vrtilna_SKLOP1'!C1033&lt;&gt;""),IF('[1]Vmesna vrtilna_SKLOP1'!B1033&lt;&gt;"",'[1]Vmesna vrtilna_SKLOP1'!B1033,""),"")</f>
        <v/>
      </c>
      <c r="C1033" s="16" t="str">
        <f>IF(OR(C1032="Posebna oblika",C1032="Kulturno zaščiten objekt",C1032="Kulturno zaščiten objekt, Posebna oblika"),"Glej zavihek POSEBNI POGOJI",IF(SUM(N1032:Q1032)=1,"Posebna oblika",IF(SUM(N1032:Q1032)=10,"Kulturno zaščiten objekt",IF(SUM(N1032:Q1032)=11,"Kulturno zaščiten objekt, Posebna oblika",IF(AND('[1]Vmesna vrtilna_SKLOP1'!C1033&lt;&gt;"",'[1]Vmesna vrtilna_SKLOP1'!D1033&lt;&gt;""),IF('[1]Vmesna vrtilna_SKLOP1'!C1033&lt;&gt;"",'[1]Vmesna vrtilna_SKLOP1'!C1033,""),"")))))</f>
        <v/>
      </c>
      <c r="D1033" s="17" t="str">
        <f>IF(IFERROR(VLOOKUP(B1033,'[1]Vmesna vrtilna_SKLOP1'!B:J,6,0),"")=0,"",IFERROR(VLOOKUP(B1033,'[1]Vmesna vrtilna_SKLOP1'!B:J,6,0),""))</f>
        <v/>
      </c>
      <c r="E1033" s="16" t="str">
        <f>IF(IF('[1]Vmesna vrtilna_SKLOP1'!E1033&lt;&gt;"",'[1]Vmesna vrtilna_SKLOP1'!D1033,"")=0,"",IF('[1]Vmesna vrtilna_SKLOP1'!E1033&lt;&gt;"",'[1]Vmesna vrtilna_SKLOP1'!D1033,""))</f>
        <v/>
      </c>
      <c r="F1033" s="18" t="str">
        <f>IF('[1]Vmesna vrtilna_SKLOP1'!E1033&lt;&gt;"",'[1]Vmesna vrtilna_SKLOP1'!E1033,"")</f>
        <v/>
      </c>
      <c r="G1033" s="15" t="str">
        <f>IF('[1]Vmesna vrtilna_SKLOP1'!E1033&lt;&gt;"",'[1]Vmesna vrtilna_SKLOP1'!F1033,"")</f>
        <v/>
      </c>
      <c r="H1033" s="19" t="str">
        <f>IF('[1]Vmesna vrtilna_SKLOP1'!F1033&lt;&gt;"",'[1]Vmesna vrtilna_SKLOP1'!I1033,"")</f>
        <v/>
      </c>
      <c r="I1033" s="20" t="str">
        <f>IF(I1032="Skupaj:","DDV (22%):",IF(I1032="DDV (22%):","Skupaj z DDV:",IF(AND('[1]Vmesna vrtilna_SKLOP1'!C1033&lt;&gt;"",'[1]Vmesna vrtilna_SKLOP1'!E1033=""),"Skupaj:","")))</f>
        <v/>
      </c>
      <c r="J1033" s="21" t="str">
        <f t="shared" si="33"/>
        <v/>
      </c>
      <c r="K1033" s="21" t="str">
        <f>IF(I1033="Skupaj z DDV:",SUM(K1031,K1032),IF(I1033="DDV (22%):",K1032*0.22,IF(AND('[1]Vmesna vrtilna_SKLOP1'!C1033&lt;&gt;"",'[1]Vmesna vrtilna_SKLOP1'!D1033=""),'[1]Vmesna vrtilna_SKLOP1'!J1033,IF(F1033&lt;&gt;"",IF('[1]Vmesna vrtilna_SKLOP1'!J1033&lt;&gt;"",'[1]Vmesna vrtilna_SKLOP1'!J1033,""),""))))</f>
        <v/>
      </c>
      <c r="L1033" s="22" t="str">
        <f>IF(I1032="Skupaj:","DDV (22%):",IF(I1032="DDV (22%):","Skupaj z DDV:",IF(AND('[1]Vmesna vrtilna_SKLOP1'!C1033&lt;&gt;"",'[1]Vmesna vrtilna_SKLOP1'!E1033=""),"Skupaj:",IF(AND('[1]Vmesna vrtilna_SKLOP1'!C1033&lt;&gt;"",'[1]Vmesna vrtilna_SKLOP1'!D1033=""),'[1]Vmesna vrtilna_SKLOP1'!J1033,IF(F1033&lt;&gt;"",IF('[1]Vmesna vrtilna_SKLOP1'!J1033&lt;&gt;"",'[1]Vmesna vrtilna_SKLOP1'!J1033,""),"")))))</f>
        <v/>
      </c>
      <c r="M1033" s="22">
        <f t="shared" si="32"/>
        <v>0</v>
      </c>
      <c r="N1033" s="22" t="str">
        <f>IF(IFERROR(VLOOKUP(B1033,'[1]Vmesna vrtilna_SKLOP1'!B:J,7,0),"")=0,"",IFERROR(VLOOKUP(B1033,'[1]Vmesna vrtilna_SKLOP1'!B:J,7,0),""))</f>
        <v/>
      </c>
      <c r="O1033" s="22"/>
    </row>
    <row r="1034" spans="2:15" ht="15" customHeight="1" x14ac:dyDescent="0.3">
      <c r="B1034" s="15" t="str">
        <f>IF(AND('[1]Vmesna vrtilna_SKLOP1'!B1034&lt;&gt;"",'[1]Vmesna vrtilna_SKLOP1'!C1034&lt;&gt;""),IF('[1]Vmesna vrtilna_SKLOP1'!B1034&lt;&gt;"",'[1]Vmesna vrtilna_SKLOP1'!B1034,""),"")</f>
        <v/>
      </c>
      <c r="C1034" s="16" t="str">
        <f>IF(OR(C1033="Posebna oblika",C1033="Kulturno zaščiten objekt",C1033="Kulturno zaščiten objekt, Posebna oblika"),"Glej zavihek POSEBNI POGOJI",IF(SUM(N1033:Q1033)=1,"Posebna oblika",IF(SUM(N1033:Q1033)=10,"Kulturno zaščiten objekt",IF(SUM(N1033:Q1033)=11,"Kulturno zaščiten objekt, Posebna oblika",IF(AND('[1]Vmesna vrtilna_SKLOP1'!C1034&lt;&gt;"",'[1]Vmesna vrtilna_SKLOP1'!D1034&lt;&gt;""),IF('[1]Vmesna vrtilna_SKLOP1'!C1034&lt;&gt;"",'[1]Vmesna vrtilna_SKLOP1'!C1034,""),"")))))</f>
        <v/>
      </c>
      <c r="D1034" s="17" t="str">
        <f>IF(IFERROR(VLOOKUP(B1034,'[1]Vmesna vrtilna_SKLOP1'!B:J,6,0),"")=0,"",IFERROR(VLOOKUP(B1034,'[1]Vmesna vrtilna_SKLOP1'!B:J,6,0),""))</f>
        <v/>
      </c>
      <c r="E1034" s="16" t="str">
        <f>IF(IF('[1]Vmesna vrtilna_SKLOP1'!E1034&lt;&gt;"",'[1]Vmesna vrtilna_SKLOP1'!D1034,"")=0,"",IF('[1]Vmesna vrtilna_SKLOP1'!E1034&lt;&gt;"",'[1]Vmesna vrtilna_SKLOP1'!D1034,""))</f>
        <v>Demontaža</v>
      </c>
      <c r="F1034" s="18" t="str">
        <f>IF('[1]Vmesna vrtilna_SKLOP1'!E1034&lt;&gt;"",'[1]Vmesna vrtilna_SKLOP1'!E1034,"")</f>
        <v>Demontaža oken</v>
      </c>
      <c r="G1034" s="15" t="str">
        <f>IF('[1]Vmesna vrtilna_SKLOP1'!E1034&lt;&gt;"",'[1]Vmesna vrtilna_SKLOP1'!F1034,"")</f>
        <v>[m1]</v>
      </c>
      <c r="H1034" s="19">
        <f>IF('[1]Vmesna vrtilna_SKLOP1'!F1034&lt;&gt;"",'[1]Vmesna vrtilna_SKLOP1'!I1034,"")</f>
        <v>22.12</v>
      </c>
      <c r="I1034" s="20" t="str">
        <f>IF(I1033="Skupaj:","DDV (22%):",IF(I1033="DDV (22%):","Skupaj z DDV:",IF(AND('[1]Vmesna vrtilna_SKLOP1'!C1034&lt;&gt;"",'[1]Vmesna vrtilna_SKLOP1'!E1034=""),"Skupaj:","")))</f>
        <v/>
      </c>
      <c r="J1034" s="21">
        <f t="shared" si="33"/>
        <v>0</v>
      </c>
      <c r="K1034" s="21">
        <f>IF(I1034="Skupaj z DDV:",SUM(K1032,K1033),IF(I1034="DDV (22%):",K1033*0.22,IF(AND('[1]Vmesna vrtilna_SKLOP1'!C1034&lt;&gt;"",'[1]Vmesna vrtilna_SKLOP1'!D1034=""),'[1]Vmesna vrtilna_SKLOP1'!J1034,IF(F1034&lt;&gt;"",IF('[1]Vmesna vrtilna_SKLOP1'!J1034&lt;&gt;"",'[1]Vmesna vrtilna_SKLOP1'!J1034,""),""))))</f>
        <v>154.84000000000003</v>
      </c>
      <c r="L1034" s="22">
        <f>IF(I1033="Skupaj:","DDV (22%):",IF(I1033="DDV (22%):","Skupaj z DDV:",IF(AND('[1]Vmesna vrtilna_SKLOP1'!C1034&lt;&gt;"",'[1]Vmesna vrtilna_SKLOP1'!E1034=""),"Skupaj:",IF(AND('[1]Vmesna vrtilna_SKLOP1'!C1034&lt;&gt;"",'[1]Vmesna vrtilna_SKLOP1'!D1034=""),'[1]Vmesna vrtilna_SKLOP1'!J1034,IF(F1034&lt;&gt;"",IF('[1]Vmesna vrtilna_SKLOP1'!J1034&lt;&gt;"",'[1]Vmesna vrtilna_SKLOP1'!J1034,""),"")))))</f>
        <v>154.84000000000003</v>
      </c>
      <c r="M1034" s="22">
        <f t="shared" si="32"/>
        <v>0</v>
      </c>
      <c r="N1034" s="22" t="str">
        <f>IF(IFERROR(VLOOKUP(B1034,'[1]Vmesna vrtilna_SKLOP1'!B:J,7,0),"")=0,"",IFERROR(VLOOKUP(B1034,'[1]Vmesna vrtilna_SKLOP1'!B:J,7,0),""))</f>
        <v/>
      </c>
      <c r="O1034" s="22"/>
    </row>
    <row r="1035" spans="2:15" ht="15" customHeight="1" x14ac:dyDescent="0.3">
      <c r="B1035" s="15" t="str">
        <f>IF(AND('[1]Vmesna vrtilna_SKLOP1'!B1035&lt;&gt;"",'[1]Vmesna vrtilna_SKLOP1'!C1035&lt;&gt;""),IF('[1]Vmesna vrtilna_SKLOP1'!B1035&lt;&gt;"",'[1]Vmesna vrtilna_SKLOP1'!B1035,""),"")</f>
        <v/>
      </c>
      <c r="C1035" s="16" t="str">
        <f>IF(OR(C1034="Posebna oblika",C1034="Kulturno zaščiten objekt",C1034="Kulturno zaščiten objekt, Posebna oblika"),"Glej zavihek POSEBNI POGOJI",IF(SUM(N1034:Q1034)=1,"Posebna oblika",IF(SUM(N1034:Q1034)=10,"Kulturno zaščiten objekt",IF(SUM(N1034:Q1034)=11,"Kulturno zaščiten objekt, Posebna oblika",IF(AND('[1]Vmesna vrtilna_SKLOP1'!C1035&lt;&gt;"",'[1]Vmesna vrtilna_SKLOP1'!D1035&lt;&gt;""),IF('[1]Vmesna vrtilna_SKLOP1'!C1035&lt;&gt;"",'[1]Vmesna vrtilna_SKLOP1'!C1035,""),"")))))</f>
        <v/>
      </c>
      <c r="D1035" s="17" t="str">
        <f>IF(IFERROR(VLOOKUP(B1035,'[1]Vmesna vrtilna_SKLOP1'!B:J,6,0),"")=0,"",IFERROR(VLOOKUP(B1035,'[1]Vmesna vrtilna_SKLOP1'!B:J,6,0),""))</f>
        <v/>
      </c>
      <c r="E1035" s="16" t="str">
        <f>IF(IF('[1]Vmesna vrtilna_SKLOP1'!E1035&lt;&gt;"",'[1]Vmesna vrtilna_SKLOP1'!D1035,"")=0,"",IF('[1]Vmesna vrtilna_SKLOP1'!E1035&lt;&gt;"",'[1]Vmesna vrtilna_SKLOP1'!D1035,""))</f>
        <v/>
      </c>
      <c r="F1035" s="18" t="str">
        <f>IF('[1]Vmesna vrtilna_SKLOP1'!E1035&lt;&gt;"",'[1]Vmesna vrtilna_SKLOP1'!E1035,"")</f>
        <v>Demontaža police</v>
      </c>
      <c r="G1035" s="15" t="str">
        <f>IF('[1]Vmesna vrtilna_SKLOP1'!E1035&lt;&gt;"",'[1]Vmesna vrtilna_SKLOP1'!F1035,"")</f>
        <v>[kos]</v>
      </c>
      <c r="H1035" s="19">
        <f>IF('[1]Vmesna vrtilna_SKLOP1'!F1035&lt;&gt;"",'[1]Vmesna vrtilna_SKLOP1'!I1035,"")</f>
        <v>5</v>
      </c>
      <c r="I1035" s="20" t="str">
        <f>IF(I1034="Skupaj:","DDV (22%):",IF(I1034="DDV (22%):","Skupaj z DDV:",IF(AND('[1]Vmesna vrtilna_SKLOP1'!C1035&lt;&gt;"",'[1]Vmesna vrtilna_SKLOP1'!E1035=""),"Skupaj:","")))</f>
        <v/>
      </c>
      <c r="J1035" s="21">
        <f t="shared" si="33"/>
        <v>0</v>
      </c>
      <c r="K1035" s="21">
        <f>IF(I1035="Skupaj z DDV:",SUM(K1033,K1034),IF(I1035="DDV (22%):",K1034*0.22,IF(AND('[1]Vmesna vrtilna_SKLOP1'!C1035&lt;&gt;"",'[1]Vmesna vrtilna_SKLOP1'!D1035=""),'[1]Vmesna vrtilna_SKLOP1'!J1035,IF(F1035&lt;&gt;"",IF('[1]Vmesna vrtilna_SKLOP1'!J1035&lt;&gt;"",'[1]Vmesna vrtilna_SKLOP1'!J1035,""),""))))</f>
        <v>23.5</v>
      </c>
      <c r="L1035" s="22">
        <f>IF(I1034="Skupaj:","DDV (22%):",IF(I1034="DDV (22%):","Skupaj z DDV:",IF(AND('[1]Vmesna vrtilna_SKLOP1'!C1035&lt;&gt;"",'[1]Vmesna vrtilna_SKLOP1'!E1035=""),"Skupaj:",IF(AND('[1]Vmesna vrtilna_SKLOP1'!C1035&lt;&gt;"",'[1]Vmesna vrtilna_SKLOP1'!D1035=""),'[1]Vmesna vrtilna_SKLOP1'!J1035,IF(F1035&lt;&gt;"",IF('[1]Vmesna vrtilna_SKLOP1'!J1035&lt;&gt;"",'[1]Vmesna vrtilna_SKLOP1'!J1035,""),"")))))</f>
        <v>23.5</v>
      </c>
      <c r="M1035" s="22">
        <f t="shared" si="32"/>
        <v>0</v>
      </c>
      <c r="N1035" s="22" t="str">
        <f>IF(IFERROR(VLOOKUP(B1035,'[1]Vmesna vrtilna_SKLOP1'!B:J,7,0),"")=0,"",IFERROR(VLOOKUP(B1035,'[1]Vmesna vrtilna_SKLOP1'!B:J,7,0),""))</f>
        <v/>
      </c>
      <c r="O1035" s="22"/>
    </row>
    <row r="1036" spans="2:15" ht="15" customHeight="1" x14ac:dyDescent="0.3">
      <c r="B1036" s="15" t="str">
        <f>IF(AND('[1]Vmesna vrtilna_SKLOP1'!B1036&lt;&gt;"",'[1]Vmesna vrtilna_SKLOP1'!C1036&lt;&gt;""),IF('[1]Vmesna vrtilna_SKLOP1'!B1036&lt;&gt;"",'[1]Vmesna vrtilna_SKLOP1'!B1036,""),"")</f>
        <v/>
      </c>
      <c r="C1036" s="16" t="str">
        <f>IF(OR(C1035="Posebna oblika",C1035="Kulturno zaščiten objekt",C1035="Kulturno zaščiten objekt, Posebna oblika"),"Glej zavihek POSEBNI POGOJI",IF(SUM(N1035:Q1035)=1,"Posebna oblika",IF(SUM(N1035:Q1035)=10,"Kulturno zaščiten objekt",IF(SUM(N1035:Q1035)=11,"Kulturno zaščiten objekt, Posebna oblika",IF(AND('[1]Vmesna vrtilna_SKLOP1'!C1036&lt;&gt;"",'[1]Vmesna vrtilna_SKLOP1'!D1036&lt;&gt;""),IF('[1]Vmesna vrtilna_SKLOP1'!C1036&lt;&gt;"",'[1]Vmesna vrtilna_SKLOP1'!C1036,""),"")))))</f>
        <v/>
      </c>
      <c r="D1036" s="17" t="str">
        <f>IF(IFERROR(VLOOKUP(B1036,'[1]Vmesna vrtilna_SKLOP1'!B:J,6,0),"")=0,"",IFERROR(VLOOKUP(B1036,'[1]Vmesna vrtilna_SKLOP1'!B:J,6,0),""))</f>
        <v/>
      </c>
      <c r="E1036" s="16" t="str">
        <f>IF(IF('[1]Vmesna vrtilna_SKLOP1'!E1036&lt;&gt;"",'[1]Vmesna vrtilna_SKLOP1'!D1036,"")=0,"",IF('[1]Vmesna vrtilna_SKLOP1'!E1036&lt;&gt;"",'[1]Vmesna vrtilna_SKLOP1'!D1036,""))</f>
        <v/>
      </c>
      <c r="F1036" s="18" t="str">
        <f>IF('[1]Vmesna vrtilna_SKLOP1'!E1036&lt;&gt;"",'[1]Vmesna vrtilna_SKLOP1'!E1036,"")</f>
        <v>FALSE</v>
      </c>
      <c r="G1036" s="15" t="str">
        <f>IF('[1]Vmesna vrtilna_SKLOP1'!E1036&lt;&gt;"",'[1]Vmesna vrtilna_SKLOP1'!F1036,"")</f>
        <v>[m1]</v>
      </c>
      <c r="H1036" s="19">
        <f>IF('[1]Vmesna vrtilna_SKLOP1'!F1036&lt;&gt;"",'[1]Vmesna vrtilna_SKLOP1'!I1036,"")</f>
        <v>5.76</v>
      </c>
      <c r="I1036" s="20" t="str">
        <f>IF(I1035="Skupaj:","DDV (22%):",IF(I1035="DDV (22%):","Skupaj z DDV:",IF(AND('[1]Vmesna vrtilna_SKLOP1'!C1036&lt;&gt;"",'[1]Vmesna vrtilna_SKLOP1'!E1036=""),"Skupaj:","")))</f>
        <v/>
      </c>
      <c r="J1036" s="21">
        <f t="shared" si="33"/>
        <v>0</v>
      </c>
      <c r="K1036" s="21">
        <f>IF(I1036="Skupaj z DDV:",SUM(K1034,K1035),IF(I1036="DDV (22%):",K1035*0.22,IF(AND('[1]Vmesna vrtilna_SKLOP1'!C1036&lt;&gt;"",'[1]Vmesna vrtilna_SKLOP1'!D1036=""),'[1]Vmesna vrtilna_SKLOP1'!J1036,IF(F1036&lt;&gt;"",IF('[1]Vmesna vrtilna_SKLOP1'!J1036&lt;&gt;"",'[1]Vmesna vrtilna_SKLOP1'!J1036,""),""))))</f>
        <v>40.32</v>
      </c>
      <c r="L1036" s="22">
        <f>IF(I1035="Skupaj:","DDV (22%):",IF(I1035="DDV (22%):","Skupaj z DDV:",IF(AND('[1]Vmesna vrtilna_SKLOP1'!C1036&lt;&gt;"",'[1]Vmesna vrtilna_SKLOP1'!E1036=""),"Skupaj:",IF(AND('[1]Vmesna vrtilna_SKLOP1'!C1036&lt;&gt;"",'[1]Vmesna vrtilna_SKLOP1'!D1036=""),'[1]Vmesna vrtilna_SKLOP1'!J1036,IF(F1036&lt;&gt;"",IF('[1]Vmesna vrtilna_SKLOP1'!J1036&lt;&gt;"",'[1]Vmesna vrtilna_SKLOP1'!J1036,""),"")))))</f>
        <v>40.32</v>
      </c>
      <c r="M1036" s="22">
        <f t="shared" si="32"/>
        <v>0</v>
      </c>
      <c r="N1036" s="22" t="str">
        <f>IF(IFERROR(VLOOKUP(B1036,'[1]Vmesna vrtilna_SKLOP1'!B:J,7,0),"")=0,"",IFERROR(VLOOKUP(B1036,'[1]Vmesna vrtilna_SKLOP1'!B:J,7,0),""))</f>
        <v/>
      </c>
      <c r="O1036" s="22"/>
    </row>
    <row r="1037" spans="2:15" ht="15" customHeight="1" x14ac:dyDescent="0.3">
      <c r="B1037" s="15" t="str">
        <f>IF(AND('[1]Vmesna vrtilna_SKLOP1'!B1037&lt;&gt;"",'[1]Vmesna vrtilna_SKLOP1'!C1037&lt;&gt;""),IF('[1]Vmesna vrtilna_SKLOP1'!B1037&lt;&gt;"",'[1]Vmesna vrtilna_SKLOP1'!B1037,""),"")</f>
        <v/>
      </c>
      <c r="C1037" s="16" t="str">
        <f>IF(OR(C1036="Posebna oblika",C1036="Kulturno zaščiten objekt",C1036="Kulturno zaščiten objekt, Posebna oblika"),"Glej zavihek POSEBNI POGOJI",IF(SUM(N1036:Q1036)=1,"Posebna oblika",IF(SUM(N1036:Q1036)=10,"Kulturno zaščiten objekt",IF(SUM(N1036:Q1036)=11,"Kulturno zaščiten objekt, Posebna oblika",IF(AND('[1]Vmesna vrtilna_SKLOP1'!C1037&lt;&gt;"",'[1]Vmesna vrtilna_SKLOP1'!D1037&lt;&gt;""),IF('[1]Vmesna vrtilna_SKLOP1'!C1037&lt;&gt;"",'[1]Vmesna vrtilna_SKLOP1'!C1037,""),"")))))</f>
        <v/>
      </c>
      <c r="D1037" s="17" t="str">
        <f>IF(IFERROR(VLOOKUP(B1037,'[1]Vmesna vrtilna_SKLOP1'!B:J,6,0),"")=0,"",IFERROR(VLOOKUP(B1037,'[1]Vmesna vrtilna_SKLOP1'!B:J,6,0),""))</f>
        <v/>
      </c>
      <c r="E1037" s="16" t="str">
        <f>IF(IF('[1]Vmesna vrtilna_SKLOP1'!E1037&lt;&gt;"",'[1]Vmesna vrtilna_SKLOP1'!D1037,"")=0,"",IF('[1]Vmesna vrtilna_SKLOP1'!E1037&lt;&gt;"",'[1]Vmesna vrtilna_SKLOP1'!D1037,""))</f>
        <v/>
      </c>
      <c r="F1037" s="18" t="str">
        <f>IF('[1]Vmesna vrtilna_SKLOP1'!E1037&lt;&gt;"",'[1]Vmesna vrtilna_SKLOP1'!E1037,"")</f>
        <v/>
      </c>
      <c r="G1037" s="15" t="str">
        <f>IF('[1]Vmesna vrtilna_SKLOP1'!E1037&lt;&gt;"",'[1]Vmesna vrtilna_SKLOP1'!F1037,"")</f>
        <v/>
      </c>
      <c r="H1037" s="19" t="str">
        <f>IF('[1]Vmesna vrtilna_SKLOP1'!F1037&lt;&gt;"",'[1]Vmesna vrtilna_SKLOP1'!I1037,"")</f>
        <v/>
      </c>
      <c r="I1037" s="20" t="str">
        <f>IF(I1036="Skupaj:","DDV (22%):",IF(I1036="DDV (22%):","Skupaj z DDV:",IF(AND('[1]Vmesna vrtilna_SKLOP1'!C1037&lt;&gt;"",'[1]Vmesna vrtilna_SKLOP1'!E1037=""),"Skupaj:","")))</f>
        <v/>
      </c>
      <c r="J1037" s="21" t="str">
        <f t="shared" si="33"/>
        <v/>
      </c>
      <c r="K1037" s="21" t="str">
        <f>IF(I1037="Skupaj z DDV:",SUM(K1035,K1036),IF(I1037="DDV (22%):",K1036*0.22,IF(AND('[1]Vmesna vrtilna_SKLOP1'!C1037&lt;&gt;"",'[1]Vmesna vrtilna_SKLOP1'!D1037=""),'[1]Vmesna vrtilna_SKLOP1'!J1037,IF(F1037&lt;&gt;"",IF('[1]Vmesna vrtilna_SKLOP1'!J1037&lt;&gt;"",'[1]Vmesna vrtilna_SKLOP1'!J1037,""),""))))</f>
        <v/>
      </c>
      <c r="L1037" s="22" t="str">
        <f>IF(I1036="Skupaj:","DDV (22%):",IF(I1036="DDV (22%):","Skupaj z DDV:",IF(AND('[1]Vmesna vrtilna_SKLOP1'!C1037&lt;&gt;"",'[1]Vmesna vrtilna_SKLOP1'!E1037=""),"Skupaj:",IF(AND('[1]Vmesna vrtilna_SKLOP1'!C1037&lt;&gt;"",'[1]Vmesna vrtilna_SKLOP1'!D1037=""),'[1]Vmesna vrtilna_SKLOP1'!J1037,IF(F1037&lt;&gt;"",IF('[1]Vmesna vrtilna_SKLOP1'!J1037&lt;&gt;"",'[1]Vmesna vrtilna_SKLOP1'!J1037,""),"")))))</f>
        <v/>
      </c>
      <c r="M1037" s="22">
        <f t="shared" si="32"/>
        <v>0</v>
      </c>
      <c r="N1037" s="22" t="str">
        <f>IF(IFERROR(VLOOKUP(B1037,'[1]Vmesna vrtilna_SKLOP1'!B:J,7,0),"")=0,"",IFERROR(VLOOKUP(B1037,'[1]Vmesna vrtilna_SKLOP1'!B:J,7,0),""))</f>
        <v/>
      </c>
      <c r="O1037" s="22"/>
    </row>
    <row r="1038" spans="2:15" ht="15" customHeight="1" x14ac:dyDescent="0.3">
      <c r="B1038" s="15" t="str">
        <f>IF(AND('[1]Vmesna vrtilna_SKLOP1'!B1038&lt;&gt;"",'[1]Vmesna vrtilna_SKLOP1'!C1038&lt;&gt;""),IF('[1]Vmesna vrtilna_SKLOP1'!B1038&lt;&gt;"",'[1]Vmesna vrtilna_SKLOP1'!B1038,""),"")</f>
        <v/>
      </c>
      <c r="C1038" s="16" t="str">
        <f>IF(OR(C1037="Posebna oblika",C1037="Kulturno zaščiten objekt",C1037="Kulturno zaščiten objekt, Posebna oblika"),"Glej zavihek POSEBNI POGOJI",IF(SUM(N1037:Q1037)=1,"Posebna oblika",IF(SUM(N1037:Q1037)=10,"Kulturno zaščiten objekt",IF(SUM(N1037:Q1037)=11,"Kulturno zaščiten objekt, Posebna oblika",IF(AND('[1]Vmesna vrtilna_SKLOP1'!C1038&lt;&gt;"",'[1]Vmesna vrtilna_SKLOP1'!D1038&lt;&gt;""),IF('[1]Vmesna vrtilna_SKLOP1'!C1038&lt;&gt;"",'[1]Vmesna vrtilna_SKLOP1'!C1038,""),"")))))</f>
        <v/>
      </c>
      <c r="D1038" s="17" t="str">
        <f>IF(IFERROR(VLOOKUP(B1038,'[1]Vmesna vrtilna_SKLOP1'!B:J,6,0),"")=0,"",IFERROR(VLOOKUP(B1038,'[1]Vmesna vrtilna_SKLOP1'!B:J,6,0),""))</f>
        <v/>
      </c>
      <c r="E1038" s="16" t="str">
        <f>IF(IF('[1]Vmesna vrtilna_SKLOP1'!E1038&lt;&gt;"",'[1]Vmesna vrtilna_SKLOP1'!D1038,"")=0,"",IF('[1]Vmesna vrtilna_SKLOP1'!E1038&lt;&gt;"",'[1]Vmesna vrtilna_SKLOP1'!D1038,""))</f>
        <v/>
      </c>
      <c r="F1038" s="18" t="str">
        <f>IF('[1]Vmesna vrtilna_SKLOP1'!E1038&lt;&gt;"",'[1]Vmesna vrtilna_SKLOP1'!E1038,"")</f>
        <v/>
      </c>
      <c r="G1038" s="15" t="str">
        <f>IF('[1]Vmesna vrtilna_SKLOP1'!E1038&lt;&gt;"",'[1]Vmesna vrtilna_SKLOP1'!F1038,"")</f>
        <v/>
      </c>
      <c r="H1038" s="19">
        <f>IF('[1]Vmesna vrtilna_SKLOP1'!F1038&lt;&gt;"",'[1]Vmesna vrtilna_SKLOP1'!I1038,"")</f>
        <v>5.76</v>
      </c>
      <c r="I1038" s="20" t="str">
        <f>IF(I1037="Skupaj:","DDV (22%):",IF(I1037="DDV (22%):","Skupaj z DDV:",IF(AND('[1]Vmesna vrtilna_SKLOP1'!C1038&lt;&gt;"",'[1]Vmesna vrtilna_SKLOP1'!E1038=""),"Skupaj:","")))</f>
        <v/>
      </c>
      <c r="J1038" s="21" t="str">
        <f t="shared" si="33"/>
        <v/>
      </c>
      <c r="K1038" s="21" t="str">
        <f>IF(I1038="Skupaj z DDV:",SUM(K1036,K1037),IF(I1038="DDV (22%):",K1037*0.22,IF(AND('[1]Vmesna vrtilna_SKLOP1'!C1038&lt;&gt;"",'[1]Vmesna vrtilna_SKLOP1'!D1038=""),'[1]Vmesna vrtilna_SKLOP1'!J1038,IF(F1038&lt;&gt;"",IF('[1]Vmesna vrtilna_SKLOP1'!J1038&lt;&gt;"",'[1]Vmesna vrtilna_SKLOP1'!J1038,""),""))))</f>
        <v/>
      </c>
      <c r="L1038" s="22" t="str">
        <f>IF(I1037="Skupaj:","DDV (22%):",IF(I1037="DDV (22%):","Skupaj z DDV:",IF(AND('[1]Vmesna vrtilna_SKLOP1'!C1038&lt;&gt;"",'[1]Vmesna vrtilna_SKLOP1'!E1038=""),"Skupaj:",IF(AND('[1]Vmesna vrtilna_SKLOP1'!C1038&lt;&gt;"",'[1]Vmesna vrtilna_SKLOP1'!D1038=""),'[1]Vmesna vrtilna_SKLOP1'!J1038,IF(F1038&lt;&gt;"",IF('[1]Vmesna vrtilna_SKLOP1'!J1038&lt;&gt;"",'[1]Vmesna vrtilna_SKLOP1'!J1038,""),"")))))</f>
        <v/>
      </c>
      <c r="M1038" s="22">
        <f t="shared" si="32"/>
        <v>0</v>
      </c>
      <c r="N1038" s="22" t="str">
        <f>IF(IFERROR(VLOOKUP(B1038,'[1]Vmesna vrtilna_SKLOP1'!B:J,7,0),"")=0,"",IFERROR(VLOOKUP(B1038,'[1]Vmesna vrtilna_SKLOP1'!B:J,7,0),""))</f>
        <v/>
      </c>
      <c r="O1038" s="22"/>
    </row>
    <row r="1039" spans="2:15" ht="15" customHeight="1" x14ac:dyDescent="0.3">
      <c r="B1039" s="15" t="str">
        <f>IF(AND('[1]Vmesna vrtilna_SKLOP1'!B1039&lt;&gt;"",'[1]Vmesna vrtilna_SKLOP1'!C1039&lt;&gt;""),IF('[1]Vmesna vrtilna_SKLOP1'!B1039&lt;&gt;"",'[1]Vmesna vrtilna_SKLOP1'!B1039,""),"")</f>
        <v/>
      </c>
      <c r="C1039" s="16" t="str">
        <f>IF(OR(C1038="Posebna oblika",C1038="Kulturno zaščiten objekt",C1038="Kulturno zaščiten objekt, Posebna oblika"),"Glej zavihek POSEBNI POGOJI",IF(SUM(N1038:Q1038)=1,"Posebna oblika",IF(SUM(N1038:Q1038)=10,"Kulturno zaščiten objekt",IF(SUM(N1038:Q1038)=11,"Kulturno zaščiten objekt, Posebna oblika",IF(AND('[1]Vmesna vrtilna_SKLOP1'!C1039&lt;&gt;"",'[1]Vmesna vrtilna_SKLOP1'!D1039&lt;&gt;""),IF('[1]Vmesna vrtilna_SKLOP1'!C1039&lt;&gt;"",'[1]Vmesna vrtilna_SKLOP1'!C1039,""),"")))))</f>
        <v/>
      </c>
      <c r="D1039" s="17" t="str">
        <f>IF(IFERROR(VLOOKUP(B1039,'[1]Vmesna vrtilna_SKLOP1'!B:J,6,0),"")=0,"",IFERROR(VLOOKUP(B1039,'[1]Vmesna vrtilna_SKLOP1'!B:J,6,0),""))</f>
        <v/>
      </c>
      <c r="E1039" s="16" t="str">
        <f>IF(IF('[1]Vmesna vrtilna_SKLOP1'!E1039&lt;&gt;"",'[1]Vmesna vrtilna_SKLOP1'!D1039,"")=0,"",IF('[1]Vmesna vrtilna_SKLOP1'!E1039&lt;&gt;"",'[1]Vmesna vrtilna_SKLOP1'!D1039,""))</f>
        <v/>
      </c>
      <c r="F1039" s="18" t="str">
        <f>IF('[1]Vmesna vrtilna_SKLOP1'!E1039&lt;&gt;"",'[1]Vmesna vrtilna_SKLOP1'!E1039,"")</f>
        <v>RAL montaža oken z zidarskimi deli</v>
      </c>
      <c r="G1039" s="15" t="str">
        <f>IF('[1]Vmesna vrtilna_SKLOP1'!E1039&lt;&gt;"",'[1]Vmesna vrtilna_SKLOP1'!F1039,"")</f>
        <v>[m1]</v>
      </c>
      <c r="H1039" s="19">
        <f>IF('[1]Vmesna vrtilna_SKLOP1'!F1039&lt;&gt;"",'[1]Vmesna vrtilna_SKLOP1'!I1039,"")</f>
        <v>22.12</v>
      </c>
      <c r="I1039" s="20" t="str">
        <f>IF(I1038="Skupaj:","DDV (22%):",IF(I1038="DDV (22%):","Skupaj z DDV:",IF(AND('[1]Vmesna vrtilna_SKLOP1'!C1039&lt;&gt;"",'[1]Vmesna vrtilna_SKLOP1'!E1039=""),"Skupaj:","")))</f>
        <v/>
      </c>
      <c r="J1039" s="21">
        <f t="shared" si="33"/>
        <v>0</v>
      </c>
      <c r="K1039" s="21">
        <f>IF(I1039="Skupaj z DDV:",SUM(K1037,K1038),IF(I1039="DDV (22%):",K1038*0.22,IF(AND('[1]Vmesna vrtilna_SKLOP1'!C1039&lt;&gt;"",'[1]Vmesna vrtilna_SKLOP1'!D1039=""),'[1]Vmesna vrtilna_SKLOP1'!J1039,IF(F1039&lt;&gt;"",IF('[1]Vmesna vrtilna_SKLOP1'!J1039&lt;&gt;"",'[1]Vmesna vrtilna_SKLOP1'!J1039,""),""))))</f>
        <v>792.88000000000011</v>
      </c>
      <c r="L1039" s="22">
        <f>IF(I1038="Skupaj:","DDV (22%):",IF(I1038="DDV (22%):","Skupaj z DDV:",IF(AND('[1]Vmesna vrtilna_SKLOP1'!C1039&lt;&gt;"",'[1]Vmesna vrtilna_SKLOP1'!E1039=""),"Skupaj:",IF(AND('[1]Vmesna vrtilna_SKLOP1'!C1039&lt;&gt;"",'[1]Vmesna vrtilna_SKLOP1'!D1039=""),'[1]Vmesna vrtilna_SKLOP1'!J1039,IF(F1039&lt;&gt;"",IF('[1]Vmesna vrtilna_SKLOP1'!J1039&lt;&gt;"",'[1]Vmesna vrtilna_SKLOP1'!J1039,""),"")))))</f>
        <v>792.88000000000011</v>
      </c>
      <c r="M1039" s="22">
        <f t="shared" si="32"/>
        <v>0</v>
      </c>
      <c r="N1039" s="22" t="str">
        <f>IF(IFERROR(VLOOKUP(B1039,'[1]Vmesna vrtilna_SKLOP1'!B:J,7,0),"")=0,"",IFERROR(VLOOKUP(B1039,'[1]Vmesna vrtilna_SKLOP1'!B:J,7,0),""))</f>
        <v/>
      </c>
      <c r="O1039" s="22"/>
    </row>
    <row r="1040" spans="2:15" ht="15" customHeight="1" x14ac:dyDescent="0.3">
      <c r="B1040" s="15" t="str">
        <f>IF(AND('[1]Vmesna vrtilna_SKLOP1'!B1040&lt;&gt;"",'[1]Vmesna vrtilna_SKLOP1'!C1040&lt;&gt;""),IF('[1]Vmesna vrtilna_SKLOP1'!B1040&lt;&gt;"",'[1]Vmesna vrtilna_SKLOP1'!B1040,""),"")</f>
        <v/>
      </c>
      <c r="C1040" s="16" t="str">
        <f>IF(OR(C1039="Posebna oblika",C1039="Kulturno zaščiten objekt",C1039="Kulturno zaščiten objekt, Posebna oblika"),"Glej zavihek POSEBNI POGOJI",IF(SUM(N1039:Q1039)=1,"Posebna oblika",IF(SUM(N1039:Q1039)=10,"Kulturno zaščiten objekt",IF(SUM(N1039:Q1039)=11,"Kulturno zaščiten objekt, Posebna oblika",IF(AND('[1]Vmesna vrtilna_SKLOP1'!C1040&lt;&gt;"",'[1]Vmesna vrtilna_SKLOP1'!D1040&lt;&gt;""),IF('[1]Vmesna vrtilna_SKLOP1'!C1040&lt;&gt;"",'[1]Vmesna vrtilna_SKLOP1'!C1040,""),"")))))</f>
        <v/>
      </c>
      <c r="D1040" s="17" t="str">
        <f>IF(IFERROR(VLOOKUP(B1040,'[1]Vmesna vrtilna_SKLOP1'!B:J,6,0),"")=0,"",IFERROR(VLOOKUP(B1040,'[1]Vmesna vrtilna_SKLOP1'!B:J,6,0),""))</f>
        <v/>
      </c>
      <c r="E1040" s="16" t="str">
        <f>IF(IF('[1]Vmesna vrtilna_SKLOP1'!E1040&lt;&gt;"",'[1]Vmesna vrtilna_SKLOP1'!D1040,"")=0,"",IF('[1]Vmesna vrtilna_SKLOP1'!E1040&lt;&gt;"",'[1]Vmesna vrtilna_SKLOP1'!D1040,""))</f>
        <v/>
      </c>
      <c r="F1040" s="18" t="str">
        <f>IF('[1]Vmesna vrtilna_SKLOP1'!E1040&lt;&gt;"",'[1]Vmesna vrtilna_SKLOP1'!E1040,"")</f>
        <v>Montaža police</v>
      </c>
      <c r="G1040" s="15" t="str">
        <f>IF('[1]Vmesna vrtilna_SKLOP1'!E1040&lt;&gt;"",'[1]Vmesna vrtilna_SKLOP1'!F1040,"")</f>
        <v>[kos]</v>
      </c>
      <c r="H1040" s="19">
        <f>IF('[1]Vmesna vrtilna_SKLOP1'!F1040&lt;&gt;"",'[1]Vmesna vrtilna_SKLOP1'!I1040,"")</f>
        <v>5</v>
      </c>
      <c r="I1040" s="20" t="str">
        <f>IF(I1039="Skupaj:","DDV (22%):",IF(I1039="DDV (22%):","Skupaj z DDV:",IF(AND('[1]Vmesna vrtilna_SKLOP1'!C1040&lt;&gt;"",'[1]Vmesna vrtilna_SKLOP1'!E1040=""),"Skupaj:","")))</f>
        <v/>
      </c>
      <c r="J1040" s="21">
        <f t="shared" si="33"/>
        <v>0</v>
      </c>
      <c r="K1040" s="21">
        <f>IF(I1040="Skupaj z DDV:",SUM(K1038,K1039),IF(I1040="DDV (22%):",K1039*0.22,IF(AND('[1]Vmesna vrtilna_SKLOP1'!C1040&lt;&gt;"",'[1]Vmesna vrtilna_SKLOP1'!D1040=""),'[1]Vmesna vrtilna_SKLOP1'!J1040,IF(F1040&lt;&gt;"",IF('[1]Vmesna vrtilna_SKLOP1'!J1040&lt;&gt;"",'[1]Vmesna vrtilna_SKLOP1'!J1040,""),""))))</f>
        <v>47</v>
      </c>
      <c r="L1040" s="22">
        <f>IF(I1039="Skupaj:","DDV (22%):",IF(I1039="DDV (22%):","Skupaj z DDV:",IF(AND('[1]Vmesna vrtilna_SKLOP1'!C1040&lt;&gt;"",'[1]Vmesna vrtilna_SKLOP1'!E1040=""),"Skupaj:",IF(AND('[1]Vmesna vrtilna_SKLOP1'!C1040&lt;&gt;"",'[1]Vmesna vrtilna_SKLOP1'!D1040=""),'[1]Vmesna vrtilna_SKLOP1'!J1040,IF(F1040&lt;&gt;"",IF('[1]Vmesna vrtilna_SKLOP1'!J1040&lt;&gt;"",'[1]Vmesna vrtilna_SKLOP1'!J1040,""),"")))))</f>
        <v>47</v>
      </c>
      <c r="M1040" s="22">
        <f t="shared" si="32"/>
        <v>0</v>
      </c>
      <c r="N1040" s="22" t="str">
        <f>IF(IFERROR(VLOOKUP(B1040,'[1]Vmesna vrtilna_SKLOP1'!B:J,7,0),"")=0,"",IFERROR(VLOOKUP(B1040,'[1]Vmesna vrtilna_SKLOP1'!B:J,7,0),""))</f>
        <v/>
      </c>
      <c r="O1040" s="22"/>
    </row>
    <row r="1041" spans="2:15" ht="15" customHeight="1" x14ac:dyDescent="0.3">
      <c r="B1041" s="15" t="str">
        <f>IF(AND('[1]Vmesna vrtilna_SKLOP1'!B1041&lt;&gt;"",'[1]Vmesna vrtilna_SKLOP1'!C1041&lt;&gt;""),IF('[1]Vmesna vrtilna_SKLOP1'!B1041&lt;&gt;"",'[1]Vmesna vrtilna_SKLOP1'!B1041,""),"")</f>
        <v/>
      </c>
      <c r="C1041" s="16" t="str">
        <f>IF(OR(C1040="Posebna oblika",C1040="Kulturno zaščiten objekt",C1040="Kulturno zaščiten objekt, Posebna oblika"),"Glej zavihek POSEBNI POGOJI",IF(SUM(N1040:Q1040)=1,"Posebna oblika",IF(SUM(N1040:Q1040)=10,"Kulturno zaščiten objekt",IF(SUM(N1040:Q1040)=11,"Kulturno zaščiten objekt, Posebna oblika",IF(AND('[1]Vmesna vrtilna_SKLOP1'!C1041&lt;&gt;"",'[1]Vmesna vrtilna_SKLOP1'!D1041&lt;&gt;""),IF('[1]Vmesna vrtilna_SKLOP1'!C1041&lt;&gt;"",'[1]Vmesna vrtilna_SKLOP1'!C1041,""),"")))))</f>
        <v/>
      </c>
      <c r="D1041" s="17" t="str">
        <f>IF(IFERROR(VLOOKUP(B1041,'[1]Vmesna vrtilna_SKLOP1'!B:J,6,0),"")=0,"",IFERROR(VLOOKUP(B1041,'[1]Vmesna vrtilna_SKLOP1'!B:J,6,0),""))</f>
        <v/>
      </c>
      <c r="E1041" s="16" t="str">
        <f>IF(IF('[1]Vmesna vrtilna_SKLOP1'!E1041&lt;&gt;"",'[1]Vmesna vrtilna_SKLOP1'!D1041,"")=0,"",IF('[1]Vmesna vrtilna_SKLOP1'!E1041&lt;&gt;"",'[1]Vmesna vrtilna_SKLOP1'!D1041,""))</f>
        <v/>
      </c>
      <c r="F1041" s="18" t="str">
        <f>IF('[1]Vmesna vrtilna_SKLOP1'!E1041&lt;&gt;"",'[1]Vmesna vrtilna_SKLOP1'!E1041,"")</f>
        <v/>
      </c>
      <c r="G1041" s="15" t="str">
        <f>IF('[1]Vmesna vrtilna_SKLOP1'!E1041&lt;&gt;"",'[1]Vmesna vrtilna_SKLOP1'!F1041,"")</f>
        <v/>
      </c>
      <c r="H1041" s="19" t="str">
        <f>IF('[1]Vmesna vrtilna_SKLOP1'!F1041&lt;&gt;"",'[1]Vmesna vrtilna_SKLOP1'!I1041,"")</f>
        <v/>
      </c>
      <c r="I1041" s="20" t="str">
        <f>IF(I1040="Skupaj:","DDV (22%):",IF(I1040="DDV (22%):","Skupaj z DDV:",IF(AND('[1]Vmesna vrtilna_SKLOP1'!C1041&lt;&gt;"",'[1]Vmesna vrtilna_SKLOP1'!E1041=""),"Skupaj:","")))</f>
        <v/>
      </c>
      <c r="J1041" s="21" t="str">
        <f t="shared" si="33"/>
        <v/>
      </c>
      <c r="K1041" s="21" t="str">
        <f>IF(I1041="Skupaj z DDV:",SUM(K1039,K1040),IF(I1041="DDV (22%):",K1040*0.22,IF(AND('[1]Vmesna vrtilna_SKLOP1'!C1041&lt;&gt;"",'[1]Vmesna vrtilna_SKLOP1'!D1041=""),'[1]Vmesna vrtilna_SKLOP1'!J1041,IF(F1041&lt;&gt;"",IF('[1]Vmesna vrtilna_SKLOP1'!J1041&lt;&gt;"",'[1]Vmesna vrtilna_SKLOP1'!J1041,""),""))))</f>
        <v/>
      </c>
      <c r="L1041" s="22" t="str">
        <f>IF(I1040="Skupaj:","DDV (22%):",IF(I1040="DDV (22%):","Skupaj z DDV:",IF(AND('[1]Vmesna vrtilna_SKLOP1'!C1041&lt;&gt;"",'[1]Vmesna vrtilna_SKLOP1'!E1041=""),"Skupaj:",IF(AND('[1]Vmesna vrtilna_SKLOP1'!C1041&lt;&gt;"",'[1]Vmesna vrtilna_SKLOP1'!D1041=""),'[1]Vmesna vrtilna_SKLOP1'!J1041,IF(F1041&lt;&gt;"",IF('[1]Vmesna vrtilna_SKLOP1'!J1041&lt;&gt;"",'[1]Vmesna vrtilna_SKLOP1'!J1041,""),"")))))</f>
        <v/>
      </c>
      <c r="M1041" s="22">
        <f t="shared" si="32"/>
        <v>0</v>
      </c>
      <c r="N1041" s="22" t="str">
        <f>IF(IFERROR(VLOOKUP(B1041,'[1]Vmesna vrtilna_SKLOP1'!B:J,7,0),"")=0,"",IFERROR(VLOOKUP(B1041,'[1]Vmesna vrtilna_SKLOP1'!B:J,7,0),""))</f>
        <v/>
      </c>
      <c r="O1041" s="22"/>
    </row>
    <row r="1042" spans="2:15" ht="15" customHeight="1" x14ac:dyDescent="0.3">
      <c r="B1042" s="15" t="str">
        <f>IF(AND('[1]Vmesna vrtilna_SKLOP1'!B1042&lt;&gt;"",'[1]Vmesna vrtilna_SKLOP1'!C1042&lt;&gt;""),IF('[1]Vmesna vrtilna_SKLOP1'!B1042&lt;&gt;"",'[1]Vmesna vrtilna_SKLOP1'!B1042,""),"")</f>
        <v/>
      </c>
      <c r="C1042" s="16" t="str">
        <f>IF(OR(C1041="Posebna oblika",C1041="Kulturno zaščiten objekt",C1041="Kulturno zaščiten objekt, Posebna oblika"),"Glej zavihek POSEBNI POGOJI",IF(SUM(N1041:Q1041)=1,"Posebna oblika",IF(SUM(N1041:Q1041)=10,"Kulturno zaščiten objekt",IF(SUM(N1041:Q1041)=11,"Kulturno zaščiten objekt, Posebna oblika",IF(AND('[1]Vmesna vrtilna_SKLOP1'!C1042&lt;&gt;"",'[1]Vmesna vrtilna_SKLOP1'!D1042&lt;&gt;""),IF('[1]Vmesna vrtilna_SKLOP1'!C1042&lt;&gt;"",'[1]Vmesna vrtilna_SKLOP1'!C1042,""),"")))))</f>
        <v/>
      </c>
      <c r="D1042" s="17" t="str">
        <f>IF(IFERROR(VLOOKUP(B1042,'[1]Vmesna vrtilna_SKLOP1'!B:J,6,0),"")=0,"",IFERROR(VLOOKUP(B1042,'[1]Vmesna vrtilna_SKLOP1'!B:J,6,0),""))</f>
        <v/>
      </c>
      <c r="E1042" s="16" t="str">
        <f>IF(IF('[1]Vmesna vrtilna_SKLOP1'!E1042&lt;&gt;"",'[1]Vmesna vrtilna_SKLOP1'!D1042,"")=0,"",IF('[1]Vmesna vrtilna_SKLOP1'!E1042&lt;&gt;"",'[1]Vmesna vrtilna_SKLOP1'!D1042,""))</f>
        <v>Odvoz na deponijo</v>
      </c>
      <c r="F1042" s="18" t="str">
        <f>IF('[1]Vmesna vrtilna_SKLOP1'!E1042&lt;&gt;"",'[1]Vmesna vrtilna_SKLOP1'!E1042,"")</f>
        <v>Odvoz na deponijo</v>
      </c>
      <c r="G1042" s="15" t="str">
        <f>IF('[1]Vmesna vrtilna_SKLOP1'!E1042&lt;&gt;"",'[1]Vmesna vrtilna_SKLOP1'!F1042,"")</f>
        <v>[m1]</v>
      </c>
      <c r="H1042" s="19">
        <f>IF('[1]Vmesna vrtilna_SKLOP1'!F1042&lt;&gt;"",'[1]Vmesna vrtilna_SKLOP1'!I1042,"")</f>
        <v>27.880000000000003</v>
      </c>
      <c r="I1042" s="20" t="str">
        <f>IF(I1041="Skupaj:","DDV (22%):",IF(I1041="DDV (22%):","Skupaj z DDV:",IF(AND('[1]Vmesna vrtilna_SKLOP1'!C1042&lt;&gt;"",'[1]Vmesna vrtilna_SKLOP1'!E1042=""),"Skupaj:","")))</f>
        <v/>
      </c>
      <c r="J1042" s="21">
        <f t="shared" si="33"/>
        <v>0</v>
      </c>
      <c r="K1042" s="21">
        <f>IF(I1042="Skupaj z DDV:",SUM(K1040,K1041),IF(I1042="DDV (22%):",K1041*0.22,IF(AND('[1]Vmesna vrtilna_SKLOP1'!C1042&lt;&gt;"",'[1]Vmesna vrtilna_SKLOP1'!D1042=""),'[1]Vmesna vrtilna_SKLOP1'!J1042,IF(F1042&lt;&gt;"",IF('[1]Vmesna vrtilna_SKLOP1'!J1042&lt;&gt;"",'[1]Vmesna vrtilna_SKLOP1'!J1042,""),""))))</f>
        <v>83.64</v>
      </c>
      <c r="L1042" s="22">
        <f>IF(I1041="Skupaj:","DDV (22%):",IF(I1041="DDV (22%):","Skupaj z DDV:",IF(AND('[1]Vmesna vrtilna_SKLOP1'!C1042&lt;&gt;"",'[1]Vmesna vrtilna_SKLOP1'!E1042=""),"Skupaj:",IF(AND('[1]Vmesna vrtilna_SKLOP1'!C1042&lt;&gt;"",'[1]Vmesna vrtilna_SKLOP1'!D1042=""),'[1]Vmesna vrtilna_SKLOP1'!J1042,IF(F1042&lt;&gt;"",IF('[1]Vmesna vrtilna_SKLOP1'!J1042&lt;&gt;"",'[1]Vmesna vrtilna_SKLOP1'!J1042,""),"")))))</f>
        <v>83.64</v>
      </c>
      <c r="M1042" s="22">
        <f t="shared" si="32"/>
        <v>0</v>
      </c>
      <c r="N1042" s="22" t="str">
        <f>IF(IFERROR(VLOOKUP(B1042,'[1]Vmesna vrtilna_SKLOP1'!B:J,7,0),"")=0,"",IFERROR(VLOOKUP(B1042,'[1]Vmesna vrtilna_SKLOP1'!B:J,7,0),""))</f>
        <v/>
      </c>
      <c r="O1042" s="22"/>
    </row>
    <row r="1043" spans="2:15" ht="15" customHeight="1" x14ac:dyDescent="0.3">
      <c r="B1043" s="15" t="str">
        <f>IF(AND('[1]Vmesna vrtilna_SKLOP1'!B1043&lt;&gt;"",'[1]Vmesna vrtilna_SKLOP1'!C1043&lt;&gt;""),IF('[1]Vmesna vrtilna_SKLOP1'!B1043&lt;&gt;"",'[1]Vmesna vrtilna_SKLOP1'!B1043,""),"")</f>
        <v/>
      </c>
      <c r="C1043" s="16" t="str">
        <f>IF(OR(C1042="Posebna oblika",C1042="Kulturno zaščiten objekt",C1042="Kulturno zaščiten objekt, Posebna oblika"),"Glej zavihek POSEBNI POGOJI",IF(SUM(N1042:Q1042)=1,"Posebna oblika",IF(SUM(N1042:Q1042)=10,"Kulturno zaščiten objekt",IF(SUM(N1042:Q1042)=11,"Kulturno zaščiten objekt, Posebna oblika",IF(AND('[1]Vmesna vrtilna_SKLOP1'!C1043&lt;&gt;"",'[1]Vmesna vrtilna_SKLOP1'!D1043&lt;&gt;""),IF('[1]Vmesna vrtilna_SKLOP1'!C1043&lt;&gt;"",'[1]Vmesna vrtilna_SKLOP1'!C1043,""),"")))))</f>
        <v/>
      </c>
      <c r="D1043" s="17" t="str">
        <f>IF(IFERROR(VLOOKUP(B1043,'[1]Vmesna vrtilna_SKLOP1'!B:J,6,0),"")=0,"",IFERROR(VLOOKUP(B1043,'[1]Vmesna vrtilna_SKLOP1'!B:J,6,0),""))</f>
        <v/>
      </c>
      <c r="E1043" s="16" t="str">
        <f>IF(IF('[1]Vmesna vrtilna_SKLOP1'!E1043&lt;&gt;"",'[1]Vmesna vrtilna_SKLOP1'!D1043,"")=0,"",IF('[1]Vmesna vrtilna_SKLOP1'!E1043&lt;&gt;"",'[1]Vmesna vrtilna_SKLOP1'!D1043,""))</f>
        <v/>
      </c>
      <c r="F1043" s="18" t="str">
        <f>IF('[1]Vmesna vrtilna_SKLOP1'!E1043&lt;&gt;"",'[1]Vmesna vrtilna_SKLOP1'!E1043,"")</f>
        <v/>
      </c>
      <c r="G1043" s="15" t="str">
        <f>IF('[1]Vmesna vrtilna_SKLOP1'!E1043&lt;&gt;"",'[1]Vmesna vrtilna_SKLOP1'!F1043,"")</f>
        <v/>
      </c>
      <c r="H1043" s="19" t="str">
        <f>IF('[1]Vmesna vrtilna_SKLOP1'!F1043&lt;&gt;"",'[1]Vmesna vrtilna_SKLOP1'!I1043,"")</f>
        <v/>
      </c>
      <c r="I1043" s="20" t="str">
        <f>IF(I1042="Skupaj:","DDV (22%):",IF(I1042="DDV (22%):","Skupaj z DDV:",IF(AND('[1]Vmesna vrtilna_SKLOP1'!C1043&lt;&gt;"",'[1]Vmesna vrtilna_SKLOP1'!E1043=""),"Skupaj:","")))</f>
        <v/>
      </c>
      <c r="J1043" s="21" t="str">
        <f t="shared" si="33"/>
        <v/>
      </c>
      <c r="K1043" s="21" t="str">
        <f>IF(I1043="Skupaj z DDV:",SUM(K1041,K1042),IF(I1043="DDV (22%):",K1042*0.22,IF(AND('[1]Vmesna vrtilna_SKLOP1'!C1043&lt;&gt;"",'[1]Vmesna vrtilna_SKLOP1'!D1043=""),'[1]Vmesna vrtilna_SKLOP1'!J1043,IF(F1043&lt;&gt;"",IF('[1]Vmesna vrtilna_SKLOP1'!J1043&lt;&gt;"",'[1]Vmesna vrtilna_SKLOP1'!J1043,""),""))))</f>
        <v/>
      </c>
      <c r="L1043" s="22" t="str">
        <f>IF(I1042="Skupaj:","DDV (22%):",IF(I1042="DDV (22%):","Skupaj z DDV:",IF(AND('[1]Vmesna vrtilna_SKLOP1'!C1043&lt;&gt;"",'[1]Vmesna vrtilna_SKLOP1'!E1043=""),"Skupaj:",IF(AND('[1]Vmesna vrtilna_SKLOP1'!C1043&lt;&gt;"",'[1]Vmesna vrtilna_SKLOP1'!D1043=""),'[1]Vmesna vrtilna_SKLOP1'!J1043,IF(F1043&lt;&gt;"",IF('[1]Vmesna vrtilna_SKLOP1'!J1043&lt;&gt;"",'[1]Vmesna vrtilna_SKLOP1'!J1043,""),"")))))</f>
        <v/>
      </c>
      <c r="M1043" s="22">
        <f t="shared" si="32"/>
        <v>0</v>
      </c>
      <c r="N1043" s="22" t="str">
        <f>IF(IFERROR(VLOOKUP(B1043,'[1]Vmesna vrtilna_SKLOP1'!B:J,7,0),"")=0,"",IFERROR(VLOOKUP(B1043,'[1]Vmesna vrtilna_SKLOP1'!B:J,7,0),""))</f>
        <v/>
      </c>
      <c r="O1043" s="22"/>
    </row>
    <row r="1044" spans="2:15" ht="15" customHeight="1" x14ac:dyDescent="0.3">
      <c r="B1044" s="15" t="str">
        <f>IF(AND('[1]Vmesna vrtilna_SKLOP1'!B1044&lt;&gt;"",'[1]Vmesna vrtilna_SKLOP1'!C1044&lt;&gt;""),IF('[1]Vmesna vrtilna_SKLOP1'!B1044&lt;&gt;"",'[1]Vmesna vrtilna_SKLOP1'!B1044,""),"")</f>
        <v/>
      </c>
      <c r="C1044" s="16" t="str">
        <f>IF(OR(C1043="Posebna oblika",C1043="Kulturno zaščiten objekt",C1043="Kulturno zaščiten objekt, Posebna oblika"),"Glej zavihek POSEBNI POGOJI",IF(SUM(N1043:Q1043)=1,"Posebna oblika",IF(SUM(N1043:Q1043)=10,"Kulturno zaščiten objekt",IF(SUM(N1043:Q1043)=11,"Kulturno zaščiten objekt, Posebna oblika",IF(AND('[1]Vmesna vrtilna_SKLOP1'!C1044&lt;&gt;"",'[1]Vmesna vrtilna_SKLOP1'!D1044&lt;&gt;""),IF('[1]Vmesna vrtilna_SKLOP1'!C1044&lt;&gt;"",'[1]Vmesna vrtilna_SKLOP1'!C1044,""),"")))))</f>
        <v/>
      </c>
      <c r="D1044" s="17" t="str">
        <f>IF(IFERROR(VLOOKUP(B1044,'[1]Vmesna vrtilna_SKLOP1'!B:J,6,0),"")=0,"",IFERROR(VLOOKUP(B1044,'[1]Vmesna vrtilna_SKLOP1'!B:J,6,0),""))</f>
        <v/>
      </c>
      <c r="E1044" s="16" t="str">
        <f>IF(IF('[1]Vmesna vrtilna_SKLOP1'!E1044&lt;&gt;"",'[1]Vmesna vrtilna_SKLOP1'!D1044,"")=0,"",IF('[1]Vmesna vrtilna_SKLOP1'!E1044&lt;&gt;"",'[1]Vmesna vrtilna_SKLOP1'!D1044,""))</f>
        <v>Slikopleskarska dela</v>
      </c>
      <c r="F1044" s="18" t="str">
        <f>IF('[1]Vmesna vrtilna_SKLOP1'!E1044&lt;&gt;"",'[1]Vmesna vrtilna_SKLOP1'!E1044,"")</f>
        <v>Slikopleskarska dela na špaletah</v>
      </c>
      <c r="G1044" s="15" t="str">
        <f>IF('[1]Vmesna vrtilna_SKLOP1'!E1044&lt;&gt;"",'[1]Vmesna vrtilna_SKLOP1'!F1044,"")</f>
        <v>[m1]</v>
      </c>
      <c r="H1044" s="19">
        <f>IF('[1]Vmesna vrtilna_SKLOP1'!F1044&lt;&gt;"",'[1]Vmesna vrtilna_SKLOP1'!I1044,"")</f>
        <v>12.72</v>
      </c>
      <c r="I1044" s="20" t="str">
        <f>IF(I1043="Skupaj:","DDV (22%):",IF(I1043="DDV (22%):","Skupaj z DDV:",IF(AND('[1]Vmesna vrtilna_SKLOP1'!C1044&lt;&gt;"",'[1]Vmesna vrtilna_SKLOP1'!E1044=""),"Skupaj:","")))</f>
        <v/>
      </c>
      <c r="J1044" s="21">
        <f t="shared" si="33"/>
        <v>0</v>
      </c>
      <c r="K1044" s="21">
        <f>IF(I1044="Skupaj z DDV:",SUM(K1042,K1043),IF(I1044="DDV (22%):",K1043*0.22,IF(AND('[1]Vmesna vrtilna_SKLOP1'!C1044&lt;&gt;"",'[1]Vmesna vrtilna_SKLOP1'!D1044=""),'[1]Vmesna vrtilna_SKLOP1'!J1044,IF(F1044&lt;&gt;"",IF('[1]Vmesna vrtilna_SKLOP1'!J1044&lt;&gt;"",'[1]Vmesna vrtilna_SKLOP1'!J1044,""),""))))</f>
        <v>176.96</v>
      </c>
      <c r="L1044" s="22">
        <f>IF(I1043="Skupaj:","DDV (22%):",IF(I1043="DDV (22%):","Skupaj z DDV:",IF(AND('[1]Vmesna vrtilna_SKLOP1'!C1044&lt;&gt;"",'[1]Vmesna vrtilna_SKLOP1'!E1044=""),"Skupaj:",IF(AND('[1]Vmesna vrtilna_SKLOP1'!C1044&lt;&gt;"",'[1]Vmesna vrtilna_SKLOP1'!D1044=""),'[1]Vmesna vrtilna_SKLOP1'!J1044,IF(F1044&lt;&gt;"",IF('[1]Vmesna vrtilna_SKLOP1'!J1044&lt;&gt;"",'[1]Vmesna vrtilna_SKLOP1'!J1044,""),"")))))</f>
        <v>176.96</v>
      </c>
      <c r="M1044" s="22">
        <f t="shared" si="32"/>
        <v>0</v>
      </c>
      <c r="N1044" s="22" t="str">
        <f>IF(IFERROR(VLOOKUP(B1044,'[1]Vmesna vrtilna_SKLOP1'!B:J,7,0),"")=0,"",IFERROR(VLOOKUP(B1044,'[1]Vmesna vrtilna_SKLOP1'!B:J,7,0),""))</f>
        <v/>
      </c>
      <c r="O1044" s="22"/>
    </row>
    <row r="1045" spans="2:15" ht="15" customHeight="1" x14ac:dyDescent="0.3">
      <c r="B1045" s="15" t="str">
        <f>IF(AND('[1]Vmesna vrtilna_SKLOP1'!B1045&lt;&gt;"",'[1]Vmesna vrtilna_SKLOP1'!C1045&lt;&gt;""),IF('[1]Vmesna vrtilna_SKLOP1'!B1045&lt;&gt;"",'[1]Vmesna vrtilna_SKLOP1'!B1045,""),"")</f>
        <v/>
      </c>
      <c r="C1045" s="16" t="str">
        <f>IF(OR(C1044="Posebna oblika",C1044="Kulturno zaščiten objekt",C1044="Kulturno zaščiten objekt, Posebna oblika"),"Glej zavihek POSEBNI POGOJI",IF(SUM(N1044:Q1044)=1,"Posebna oblika",IF(SUM(N1044:Q1044)=10,"Kulturno zaščiten objekt",IF(SUM(N1044:Q1044)=11,"Kulturno zaščiten objekt, Posebna oblika",IF(AND('[1]Vmesna vrtilna_SKLOP1'!C1045&lt;&gt;"",'[1]Vmesna vrtilna_SKLOP1'!D1045&lt;&gt;""),IF('[1]Vmesna vrtilna_SKLOP1'!C1045&lt;&gt;"",'[1]Vmesna vrtilna_SKLOP1'!C1045,""),"")))))</f>
        <v/>
      </c>
      <c r="D1045" s="17" t="str">
        <f>IF(IFERROR(VLOOKUP(B1045,'[1]Vmesna vrtilna_SKLOP1'!B:J,6,0),"")=0,"",IFERROR(VLOOKUP(B1045,'[1]Vmesna vrtilna_SKLOP1'!B:J,6,0),""))</f>
        <v/>
      </c>
      <c r="E1045" s="16" t="str">
        <f>IF(IF('[1]Vmesna vrtilna_SKLOP1'!E1045&lt;&gt;"",'[1]Vmesna vrtilna_SKLOP1'!D1045,"")=0,"",IF('[1]Vmesna vrtilna_SKLOP1'!E1045&lt;&gt;"",'[1]Vmesna vrtilna_SKLOP1'!D1045,""))</f>
        <v/>
      </c>
      <c r="F1045" s="18" t="str">
        <f>IF('[1]Vmesna vrtilna_SKLOP1'!E1045&lt;&gt;"",'[1]Vmesna vrtilna_SKLOP1'!E1045,"")</f>
        <v/>
      </c>
      <c r="G1045" s="15" t="str">
        <f>IF('[1]Vmesna vrtilna_SKLOP1'!E1045&lt;&gt;"",'[1]Vmesna vrtilna_SKLOP1'!F1045,"")</f>
        <v/>
      </c>
      <c r="H1045" s="19" t="str">
        <f>IF('[1]Vmesna vrtilna_SKLOP1'!F1045&lt;&gt;"",'[1]Vmesna vrtilna_SKLOP1'!I1045,"")</f>
        <v/>
      </c>
      <c r="I1045" s="20" t="str">
        <f>IF(I1044="Skupaj:","DDV (22%):",IF(I1044="DDV (22%):","Skupaj z DDV:",IF(AND('[1]Vmesna vrtilna_SKLOP1'!C1045&lt;&gt;"",'[1]Vmesna vrtilna_SKLOP1'!E1045=""),"Skupaj:","")))</f>
        <v/>
      </c>
      <c r="J1045" s="21" t="str">
        <f t="shared" si="33"/>
        <v/>
      </c>
      <c r="K1045" s="21" t="str">
        <f>IF(I1045="Skupaj z DDV:",SUM(K1043,K1044),IF(I1045="DDV (22%):",K1044*0.22,IF(AND('[1]Vmesna vrtilna_SKLOP1'!C1045&lt;&gt;"",'[1]Vmesna vrtilna_SKLOP1'!D1045=""),'[1]Vmesna vrtilna_SKLOP1'!J1045,IF(F1045&lt;&gt;"",IF('[1]Vmesna vrtilna_SKLOP1'!J1045&lt;&gt;"",'[1]Vmesna vrtilna_SKLOP1'!J1045,""),""))))</f>
        <v/>
      </c>
      <c r="L1045" s="22" t="str">
        <f>IF(I1044="Skupaj:","DDV (22%):",IF(I1044="DDV (22%):","Skupaj z DDV:",IF(AND('[1]Vmesna vrtilna_SKLOP1'!C1045&lt;&gt;"",'[1]Vmesna vrtilna_SKLOP1'!E1045=""),"Skupaj:",IF(AND('[1]Vmesna vrtilna_SKLOP1'!C1045&lt;&gt;"",'[1]Vmesna vrtilna_SKLOP1'!D1045=""),'[1]Vmesna vrtilna_SKLOP1'!J1045,IF(F1045&lt;&gt;"",IF('[1]Vmesna vrtilna_SKLOP1'!J1045&lt;&gt;"",'[1]Vmesna vrtilna_SKLOP1'!J1045,""),"")))))</f>
        <v/>
      </c>
      <c r="M1045" s="22">
        <f t="shared" si="32"/>
        <v>0</v>
      </c>
      <c r="N1045" s="22" t="str">
        <f>IF(IFERROR(VLOOKUP(B1045,'[1]Vmesna vrtilna_SKLOP1'!B:J,7,0),"")=0,"",IFERROR(VLOOKUP(B1045,'[1]Vmesna vrtilna_SKLOP1'!B:J,7,0),""))</f>
        <v/>
      </c>
      <c r="O1045" s="22"/>
    </row>
    <row r="1046" spans="2:15" ht="15" customHeight="1" x14ac:dyDescent="0.3">
      <c r="B1046" s="15" t="str">
        <f>IF(AND('[1]Vmesna vrtilna_SKLOP1'!B1046&lt;&gt;"",'[1]Vmesna vrtilna_SKLOP1'!C1046&lt;&gt;""),IF('[1]Vmesna vrtilna_SKLOP1'!B1046&lt;&gt;"",'[1]Vmesna vrtilna_SKLOP1'!B1046,""),"")</f>
        <v/>
      </c>
      <c r="C1046" s="16" t="str">
        <f>IF(OR(C1045="Posebna oblika",C1045="Kulturno zaščiten objekt",C1045="Kulturno zaščiten objekt, Posebna oblika"),"Glej zavihek POSEBNI POGOJI",IF(SUM(N1045:Q1045)=1,"Posebna oblika",IF(SUM(N1045:Q1045)=10,"Kulturno zaščiten objekt",IF(SUM(N1045:Q1045)=11,"Kulturno zaščiten objekt, Posebna oblika",IF(AND('[1]Vmesna vrtilna_SKLOP1'!C1046&lt;&gt;"",'[1]Vmesna vrtilna_SKLOP1'!D1046&lt;&gt;""),IF('[1]Vmesna vrtilna_SKLOP1'!C1046&lt;&gt;"",'[1]Vmesna vrtilna_SKLOP1'!C1046,""),"")))))</f>
        <v/>
      </c>
      <c r="D1046" s="17" t="str">
        <f>IF(IFERROR(VLOOKUP(B1046,'[1]Vmesna vrtilna_SKLOP1'!B:J,6,0),"")=0,"",IFERROR(VLOOKUP(B1046,'[1]Vmesna vrtilna_SKLOP1'!B:J,6,0),""))</f>
        <v/>
      </c>
      <c r="E1046" s="16" t="str">
        <f>IF(IF('[1]Vmesna vrtilna_SKLOP1'!E1046&lt;&gt;"",'[1]Vmesna vrtilna_SKLOP1'!D1046,"")=0,"",IF('[1]Vmesna vrtilna_SKLOP1'!E1046&lt;&gt;"",'[1]Vmesna vrtilna_SKLOP1'!D1046,""))</f>
        <v/>
      </c>
      <c r="F1046" s="18" t="str">
        <f>IF('[1]Vmesna vrtilna_SKLOP1'!E1046&lt;&gt;"",'[1]Vmesna vrtilna_SKLOP1'!E1046,"")</f>
        <v/>
      </c>
      <c r="G1046" s="15" t="str">
        <f>IF('[1]Vmesna vrtilna_SKLOP1'!E1046&lt;&gt;"",'[1]Vmesna vrtilna_SKLOP1'!F1046,"")</f>
        <v/>
      </c>
      <c r="H1046" s="19" t="str">
        <f>IF('[1]Vmesna vrtilna_SKLOP1'!F1046&lt;&gt;"",'[1]Vmesna vrtilna_SKLOP1'!I1046,"")</f>
        <v/>
      </c>
      <c r="I1046" s="20" t="str">
        <f>IF(I1045="Skupaj:","DDV (22%):",IF(I1045="DDV (22%):","Skupaj z DDV:",IF(AND('[1]Vmesna vrtilna_SKLOP1'!C1046&lt;&gt;"",'[1]Vmesna vrtilna_SKLOP1'!E1046=""),"Skupaj:","")))</f>
        <v>Skupaj:</v>
      </c>
      <c r="J1046" s="21">
        <f t="shared" si="33"/>
        <v>0</v>
      </c>
      <c r="K1046" s="21">
        <f>IF(I1046="Skupaj z DDV:",SUM(K1044,K1045),IF(I1046="DDV (22%):",K1045*0.22,IF(AND('[1]Vmesna vrtilna_SKLOP1'!C1046&lt;&gt;"",'[1]Vmesna vrtilna_SKLOP1'!D1046=""),'[1]Vmesna vrtilna_SKLOP1'!J1046,IF(F1046&lt;&gt;"",IF('[1]Vmesna vrtilna_SKLOP1'!J1046&lt;&gt;"",'[1]Vmesna vrtilna_SKLOP1'!J1046,""),""))))</f>
        <v>6191.977105467503</v>
      </c>
      <c r="L1046" s="22" t="str">
        <f>IF(I1045="Skupaj:","DDV (22%):",IF(I1045="DDV (22%):","Skupaj z DDV:",IF(AND('[1]Vmesna vrtilna_SKLOP1'!C1046&lt;&gt;"",'[1]Vmesna vrtilna_SKLOP1'!E1046=""),"Skupaj:",IF(AND('[1]Vmesna vrtilna_SKLOP1'!C1046&lt;&gt;"",'[1]Vmesna vrtilna_SKLOP1'!D1046=""),'[1]Vmesna vrtilna_SKLOP1'!J1046,IF(F1046&lt;&gt;"",IF('[1]Vmesna vrtilna_SKLOP1'!J1046&lt;&gt;"",'[1]Vmesna vrtilna_SKLOP1'!J1046,""),"")))))</f>
        <v>Skupaj:</v>
      </c>
      <c r="M1046" s="22">
        <f t="shared" si="32"/>
        <v>0</v>
      </c>
      <c r="N1046" s="22" t="str">
        <f>IF(IFERROR(VLOOKUP(B1046,'[1]Vmesna vrtilna_SKLOP1'!B:J,7,0),"")=0,"",IFERROR(VLOOKUP(B1046,'[1]Vmesna vrtilna_SKLOP1'!B:J,7,0),""))</f>
        <v/>
      </c>
      <c r="O1046" s="22"/>
    </row>
    <row r="1047" spans="2:15" ht="15" customHeight="1" x14ac:dyDescent="0.3">
      <c r="B1047" s="15" t="str">
        <f>IF(AND('[1]Vmesna vrtilna_SKLOP1'!B1047&lt;&gt;"",'[1]Vmesna vrtilna_SKLOP1'!C1047&lt;&gt;""),IF('[1]Vmesna vrtilna_SKLOP1'!B1047&lt;&gt;"",'[1]Vmesna vrtilna_SKLOP1'!B1047,""),"")</f>
        <v/>
      </c>
      <c r="C1047" s="16" t="str">
        <f>IF(OR(C1046="Posebna oblika",C1046="Kulturno zaščiten objekt",C1046="Kulturno zaščiten objekt, Posebna oblika"),"Glej zavihek POSEBNI POGOJI",IF(SUM(N1046:Q1046)=1,"Posebna oblika",IF(SUM(N1046:Q1046)=10,"Kulturno zaščiten objekt",IF(SUM(N1046:Q1046)=11,"Kulturno zaščiten objekt, Posebna oblika",IF(AND('[1]Vmesna vrtilna_SKLOP1'!C1047&lt;&gt;"",'[1]Vmesna vrtilna_SKLOP1'!D1047&lt;&gt;""),IF('[1]Vmesna vrtilna_SKLOP1'!C1047&lt;&gt;"",'[1]Vmesna vrtilna_SKLOP1'!C1047,""),"")))))</f>
        <v/>
      </c>
      <c r="D1047" s="17" t="str">
        <f>IF(IFERROR(VLOOKUP(B1047,'[1]Vmesna vrtilna_SKLOP1'!B:J,6,0),"")=0,"",IFERROR(VLOOKUP(B1047,'[1]Vmesna vrtilna_SKLOP1'!B:J,6,0),""))</f>
        <v/>
      </c>
      <c r="E1047" s="16" t="str">
        <f>IF(IF('[1]Vmesna vrtilna_SKLOP1'!E1047&lt;&gt;"",'[1]Vmesna vrtilna_SKLOP1'!D1047,"")=0,"",IF('[1]Vmesna vrtilna_SKLOP1'!E1047&lt;&gt;"",'[1]Vmesna vrtilna_SKLOP1'!D1047,""))</f>
        <v/>
      </c>
      <c r="F1047" s="18" t="str">
        <f>IF('[1]Vmesna vrtilna_SKLOP1'!E1047&lt;&gt;"",'[1]Vmesna vrtilna_SKLOP1'!E1047,"")</f>
        <v/>
      </c>
      <c r="G1047" s="15" t="str">
        <f>IF('[1]Vmesna vrtilna_SKLOP1'!E1047&lt;&gt;"",'[1]Vmesna vrtilna_SKLOP1'!F1047,"")</f>
        <v/>
      </c>
      <c r="H1047" s="19" t="str">
        <f>IF('[1]Vmesna vrtilna_SKLOP1'!F1047&lt;&gt;"",'[1]Vmesna vrtilna_SKLOP1'!I1047,"")</f>
        <v/>
      </c>
      <c r="I1047" s="20" t="str">
        <f>IF(I1046="Skupaj:","DDV (22%):",IF(I1046="DDV (22%):","Skupaj z DDV:",IF(AND('[1]Vmesna vrtilna_SKLOP1'!C1047&lt;&gt;"",'[1]Vmesna vrtilna_SKLOP1'!E1047=""),"Skupaj:","")))</f>
        <v>DDV (22%):</v>
      </c>
      <c r="J1047" s="21">
        <f t="shared" si="33"/>
        <v>0</v>
      </c>
      <c r="K1047" s="21">
        <f>IF(I1047="Skupaj z DDV:",SUM(K1045,K1046),IF(I1047="DDV (22%):",K1046*0.22,IF(AND('[1]Vmesna vrtilna_SKLOP1'!C1047&lt;&gt;"",'[1]Vmesna vrtilna_SKLOP1'!D1047=""),'[1]Vmesna vrtilna_SKLOP1'!J1047,IF(F1047&lt;&gt;"",IF('[1]Vmesna vrtilna_SKLOP1'!J1047&lt;&gt;"",'[1]Vmesna vrtilna_SKLOP1'!J1047,""),""))))</f>
        <v>1362.2349632028506</v>
      </c>
      <c r="L1047" s="22" t="str">
        <f>IF(I1046="Skupaj:","DDV (22%):",IF(I1046="DDV (22%):","Skupaj z DDV:",IF(AND('[1]Vmesna vrtilna_SKLOP1'!C1047&lt;&gt;"",'[1]Vmesna vrtilna_SKLOP1'!E1047=""),"Skupaj:",IF(AND('[1]Vmesna vrtilna_SKLOP1'!C1047&lt;&gt;"",'[1]Vmesna vrtilna_SKLOP1'!D1047=""),'[1]Vmesna vrtilna_SKLOP1'!J1047,IF(F1047&lt;&gt;"",IF('[1]Vmesna vrtilna_SKLOP1'!J1047&lt;&gt;"",'[1]Vmesna vrtilna_SKLOP1'!J1047,""),"")))))</f>
        <v>DDV (22%):</v>
      </c>
      <c r="M1047" s="22">
        <f t="shared" si="32"/>
        <v>0</v>
      </c>
      <c r="N1047" s="22" t="str">
        <f>IF(IFERROR(VLOOKUP(B1047,'[1]Vmesna vrtilna_SKLOP1'!B:J,7,0),"")=0,"",IFERROR(VLOOKUP(B1047,'[1]Vmesna vrtilna_SKLOP1'!B:J,7,0),""))</f>
        <v/>
      </c>
      <c r="O1047" s="22"/>
    </row>
    <row r="1048" spans="2:15" ht="15" customHeight="1" x14ac:dyDescent="0.3">
      <c r="B1048" s="15" t="str">
        <f>IF(AND('[1]Vmesna vrtilna_SKLOP1'!B1048&lt;&gt;"",'[1]Vmesna vrtilna_SKLOP1'!C1048&lt;&gt;""),IF('[1]Vmesna vrtilna_SKLOP1'!B1048&lt;&gt;"",'[1]Vmesna vrtilna_SKLOP1'!B1048,""),"")</f>
        <v/>
      </c>
      <c r="C1048" s="16" t="str">
        <f>IF(OR(C1047="Posebna oblika",C1047="Kulturno zaščiten objekt",C1047="Kulturno zaščiten objekt, Posebna oblika"),"Glej zavihek POSEBNI POGOJI",IF(SUM(N1047:Q1047)=1,"Posebna oblika",IF(SUM(N1047:Q1047)=10,"Kulturno zaščiten objekt",IF(SUM(N1047:Q1047)=11,"Kulturno zaščiten objekt, Posebna oblika",IF(AND('[1]Vmesna vrtilna_SKLOP1'!C1048&lt;&gt;"",'[1]Vmesna vrtilna_SKLOP1'!D1048&lt;&gt;""),IF('[1]Vmesna vrtilna_SKLOP1'!C1048&lt;&gt;"",'[1]Vmesna vrtilna_SKLOP1'!C1048,""),"")))))</f>
        <v/>
      </c>
      <c r="D1048" s="17" t="str">
        <f>IF(IFERROR(VLOOKUP(B1048,'[1]Vmesna vrtilna_SKLOP1'!B:J,6,0),"")=0,"",IFERROR(VLOOKUP(B1048,'[1]Vmesna vrtilna_SKLOP1'!B:J,6,0),""))</f>
        <v/>
      </c>
      <c r="E1048" s="16" t="str">
        <f>IF(IF('[1]Vmesna vrtilna_SKLOP1'!E1048&lt;&gt;"",'[1]Vmesna vrtilna_SKLOP1'!D1048,"")=0,"",IF('[1]Vmesna vrtilna_SKLOP1'!E1048&lt;&gt;"",'[1]Vmesna vrtilna_SKLOP1'!D1048,""))</f>
        <v/>
      </c>
      <c r="F1048" s="18" t="str">
        <f>IF('[1]Vmesna vrtilna_SKLOP1'!E1048&lt;&gt;"",'[1]Vmesna vrtilna_SKLOP1'!E1048,"")</f>
        <v/>
      </c>
      <c r="G1048" s="15" t="str">
        <f>IF('[1]Vmesna vrtilna_SKLOP1'!E1048&lt;&gt;"",'[1]Vmesna vrtilna_SKLOP1'!F1048,"")</f>
        <v/>
      </c>
      <c r="H1048" s="19" t="str">
        <f>IF('[1]Vmesna vrtilna_SKLOP1'!F1048&lt;&gt;"",'[1]Vmesna vrtilna_SKLOP1'!I1048,"")</f>
        <v/>
      </c>
      <c r="I1048" s="20" t="str">
        <f>IF(I1047="Skupaj:","DDV (22%):",IF(I1047="DDV (22%):","Skupaj z DDV:",IF(AND('[1]Vmesna vrtilna_SKLOP1'!C1048&lt;&gt;"",'[1]Vmesna vrtilna_SKLOP1'!E1048=""),"Skupaj:","")))</f>
        <v>Skupaj z DDV:</v>
      </c>
      <c r="J1048" s="21">
        <f t="shared" si="33"/>
        <v>0</v>
      </c>
      <c r="K1048" s="21">
        <f>IF(I1048="Skupaj z DDV:",SUM(K1046,K1047),IF(I1048="DDV (22%):",K1047*0.22,IF(AND('[1]Vmesna vrtilna_SKLOP1'!C1048&lt;&gt;"",'[1]Vmesna vrtilna_SKLOP1'!D1048=""),'[1]Vmesna vrtilna_SKLOP1'!J1048,IF(F1048&lt;&gt;"",IF('[1]Vmesna vrtilna_SKLOP1'!J1048&lt;&gt;"",'[1]Vmesna vrtilna_SKLOP1'!J1048,""),""))))</f>
        <v>7554.2120686703538</v>
      </c>
      <c r="L1048" s="22" t="str">
        <f>IF(I1047="Skupaj:","DDV (22%):",IF(I1047="DDV (22%):","Skupaj z DDV:",IF(AND('[1]Vmesna vrtilna_SKLOP1'!C1048&lt;&gt;"",'[1]Vmesna vrtilna_SKLOP1'!E1048=""),"Skupaj:",IF(AND('[1]Vmesna vrtilna_SKLOP1'!C1048&lt;&gt;"",'[1]Vmesna vrtilna_SKLOP1'!D1048=""),'[1]Vmesna vrtilna_SKLOP1'!J1048,IF(F1048&lt;&gt;"",IF('[1]Vmesna vrtilna_SKLOP1'!J1048&lt;&gt;"",'[1]Vmesna vrtilna_SKLOP1'!J1048,""),"")))))</f>
        <v>Skupaj z DDV:</v>
      </c>
      <c r="M1048" s="22">
        <f t="shared" si="32"/>
        <v>0</v>
      </c>
      <c r="N1048" s="22" t="str">
        <f>IF(IFERROR(VLOOKUP(B1048,'[1]Vmesna vrtilna_SKLOP1'!B:J,7,0),"")=0,"",IFERROR(VLOOKUP(B1048,'[1]Vmesna vrtilna_SKLOP1'!B:J,7,0),""))</f>
        <v/>
      </c>
      <c r="O1048" s="22"/>
    </row>
    <row r="1049" spans="2:15" ht="15" customHeight="1" x14ac:dyDescent="0.3">
      <c r="B1049" s="15">
        <f>IF(AND('[1]Vmesna vrtilna_SKLOP1'!B1049&lt;&gt;"",'[1]Vmesna vrtilna_SKLOP1'!C1049&lt;&gt;""),IF('[1]Vmesna vrtilna_SKLOP1'!B1049&lt;&gt;"",'[1]Vmesna vrtilna_SKLOP1'!B1049,""),"")</f>
        <v>33</v>
      </c>
      <c r="C1049" s="16" t="str">
        <f>IF(OR(C1048="Posebna oblika",C1048="Kulturno zaščiten objekt",C1048="Kulturno zaščiten objekt, Posebna oblika"),"Glej zavihek POSEBNI POGOJI",IF(SUM(N1048:Q1048)=1,"Posebna oblika",IF(SUM(N1048:Q1048)=10,"Kulturno zaščiten objekt",IF(SUM(N1048:Q1048)=11,"Kulturno zaščiten objekt, Posebna oblika",IF(AND('[1]Vmesna vrtilna_SKLOP1'!C1049&lt;&gt;"",'[1]Vmesna vrtilna_SKLOP1'!D1049&lt;&gt;""),IF('[1]Vmesna vrtilna_SKLOP1'!C1049&lt;&gt;"",'[1]Vmesna vrtilna_SKLOP1'!C1049,""),"")))))</f>
        <v>Praprošče 1</v>
      </c>
      <c r="D1049" s="17">
        <f>IF(IFERROR(VLOOKUP(B1049,'[1]Vmesna vrtilna_SKLOP1'!B:J,6,0),"")=0,"",IFERROR(VLOOKUP(B1049,'[1]Vmesna vrtilna_SKLOP1'!B:J,6,0),""))</f>
        <v>1</v>
      </c>
      <c r="E1049" s="16" t="str">
        <f>IF(IF('[1]Vmesna vrtilna_SKLOP1'!E1049&lt;&gt;"",'[1]Vmesna vrtilna_SKLOP1'!D1049,"")=0,"",IF('[1]Vmesna vrtilna_SKLOP1'!E1049&lt;&gt;"",'[1]Vmesna vrtilna_SKLOP1'!D1049,""))</f>
        <v>Okna/Vrata</v>
      </c>
      <c r="F1049" s="18" t="str">
        <f>IF('[1]Vmesna vrtilna_SKLOP1'!E1049&lt;&gt;"",'[1]Vmesna vrtilna_SKLOP1'!E1049,"")</f>
        <v>Enokrilno okno (tip: O1); dim. ŠxV: 1,39x1,37m; Material: PVC, profil&gt;80mm ; steklo 8/16Ar/66.2; Rw,st.=43 (Rw,st.+Ctr ≥ 37 dB)</v>
      </c>
      <c r="G1049" s="15" t="str">
        <f>IF('[1]Vmesna vrtilna_SKLOP1'!E1049&lt;&gt;"",'[1]Vmesna vrtilna_SKLOP1'!F1049,"")</f>
        <v>[kos]</v>
      </c>
      <c r="H1049" s="19">
        <f>IF('[1]Vmesna vrtilna_SKLOP1'!F1049&lt;&gt;"",'[1]Vmesna vrtilna_SKLOP1'!I1049,"")</f>
        <v>2</v>
      </c>
      <c r="I1049" s="20" t="str">
        <f>IF(I1048="Skupaj:","DDV (22%):",IF(I1048="DDV (22%):","Skupaj z DDV:",IF(AND('[1]Vmesna vrtilna_SKLOP1'!C1049&lt;&gt;"",'[1]Vmesna vrtilna_SKLOP1'!E1049=""),"Skupaj:","")))</f>
        <v/>
      </c>
      <c r="J1049" s="21">
        <f t="shared" si="33"/>
        <v>0</v>
      </c>
      <c r="K1049" s="21">
        <f>IF(I1049="Skupaj z DDV:",SUM(K1047,K1048),IF(I1049="DDV (22%):",K1048*0.22,IF(AND('[1]Vmesna vrtilna_SKLOP1'!C1049&lt;&gt;"",'[1]Vmesna vrtilna_SKLOP1'!D1049=""),'[1]Vmesna vrtilna_SKLOP1'!J1049,IF(F1049&lt;&gt;"",IF('[1]Vmesna vrtilna_SKLOP1'!J1049&lt;&gt;"",'[1]Vmesna vrtilna_SKLOP1'!J1049,""),""))))</f>
        <v>1120.7413648371441</v>
      </c>
      <c r="L1049" s="22">
        <f>IF(I1048="Skupaj:","DDV (22%):",IF(I1048="DDV (22%):","Skupaj z DDV:",IF(AND('[1]Vmesna vrtilna_SKLOP1'!C1049&lt;&gt;"",'[1]Vmesna vrtilna_SKLOP1'!E1049=""),"Skupaj:",IF(AND('[1]Vmesna vrtilna_SKLOP1'!C1049&lt;&gt;"",'[1]Vmesna vrtilna_SKLOP1'!D1049=""),'[1]Vmesna vrtilna_SKLOP1'!J1049,IF(F1049&lt;&gt;"",IF('[1]Vmesna vrtilna_SKLOP1'!J1049&lt;&gt;"",'[1]Vmesna vrtilna_SKLOP1'!J1049,""),"")))))</f>
        <v>1120.7413648371441</v>
      </c>
      <c r="M1049" s="22">
        <f t="shared" si="32"/>
        <v>0</v>
      </c>
      <c r="N1049" s="22" t="str">
        <f>IF(IFERROR(VLOOKUP(B1049,'[1]Vmesna vrtilna_SKLOP1'!B:J,7,0),"")=0,"",IFERROR(VLOOKUP(B1049,'[1]Vmesna vrtilna_SKLOP1'!B:J,7,0),""))</f>
        <v>ZAG</v>
      </c>
      <c r="O1049" s="22"/>
    </row>
    <row r="1050" spans="2:15" ht="15" customHeight="1" x14ac:dyDescent="0.3">
      <c r="B1050" s="15" t="str">
        <f>IF(AND('[1]Vmesna vrtilna_SKLOP1'!B1050&lt;&gt;"",'[1]Vmesna vrtilna_SKLOP1'!C1050&lt;&gt;""),IF('[1]Vmesna vrtilna_SKLOP1'!B1050&lt;&gt;"",'[1]Vmesna vrtilna_SKLOP1'!B1050,""),"")</f>
        <v/>
      </c>
      <c r="C1050" s="16" t="str">
        <f>IF(OR(C1049="Posebna oblika",C1049="Kulturno zaščiten objekt",C1049="Kulturno zaščiten objekt, Posebna oblika"),"Glej zavihek POSEBNI POGOJI",IF(SUM(N1049:Q1049)=1,"Posebna oblika",IF(SUM(N1049:Q1049)=10,"Kulturno zaščiten objekt",IF(SUM(N1049:Q1049)=11,"Kulturno zaščiten objekt, Posebna oblika",IF(AND('[1]Vmesna vrtilna_SKLOP1'!C1050&lt;&gt;"",'[1]Vmesna vrtilna_SKLOP1'!D1050&lt;&gt;""),IF('[1]Vmesna vrtilna_SKLOP1'!C1050&lt;&gt;"",'[1]Vmesna vrtilna_SKLOP1'!C1050,""),"")))))</f>
        <v/>
      </c>
      <c r="D1050" s="17" t="str">
        <f>IF(IFERROR(VLOOKUP(B1050,'[1]Vmesna vrtilna_SKLOP1'!B:J,6,0),"")=0,"",IFERROR(VLOOKUP(B1050,'[1]Vmesna vrtilna_SKLOP1'!B:J,6,0),""))</f>
        <v/>
      </c>
      <c r="E1050" s="16" t="str">
        <f>IF(IF('[1]Vmesna vrtilna_SKLOP1'!E1050&lt;&gt;"",'[1]Vmesna vrtilna_SKLOP1'!D1050,"")=0,"",IF('[1]Vmesna vrtilna_SKLOP1'!E1050&lt;&gt;"",'[1]Vmesna vrtilna_SKLOP1'!D1050,""))</f>
        <v/>
      </c>
      <c r="F1050" s="18" t="str">
        <f>IF('[1]Vmesna vrtilna_SKLOP1'!E1050&lt;&gt;"",'[1]Vmesna vrtilna_SKLOP1'!E1050,"")</f>
        <v>Enokrilno okno (tip: O1); dim. ŠxV: 1,01x1,37m; Material: PVC, profil&gt;80mm ; steklo 8/16Ar/66.2; Rw,st.=43 (Rw,st.+Ctr ≥ 37 dB)</v>
      </c>
      <c r="G1050" s="15" t="str">
        <f>IF('[1]Vmesna vrtilna_SKLOP1'!E1050&lt;&gt;"",'[1]Vmesna vrtilna_SKLOP1'!F1050,"")</f>
        <v>[kos]</v>
      </c>
      <c r="H1050" s="19">
        <f>IF('[1]Vmesna vrtilna_SKLOP1'!F1050&lt;&gt;"",'[1]Vmesna vrtilna_SKLOP1'!I1050,"")</f>
        <v>1</v>
      </c>
      <c r="I1050" s="20" t="str">
        <f>IF(I1049="Skupaj:","DDV (22%):",IF(I1049="DDV (22%):","Skupaj z DDV:",IF(AND('[1]Vmesna vrtilna_SKLOP1'!C1050&lt;&gt;"",'[1]Vmesna vrtilna_SKLOP1'!E1050=""),"Skupaj:","")))</f>
        <v/>
      </c>
      <c r="J1050" s="21">
        <f t="shared" si="33"/>
        <v>0</v>
      </c>
      <c r="K1050" s="21">
        <f>IF(I1050="Skupaj z DDV:",SUM(K1048,K1049),IF(I1050="DDV (22%):",K1049*0.22,IF(AND('[1]Vmesna vrtilna_SKLOP1'!C1050&lt;&gt;"",'[1]Vmesna vrtilna_SKLOP1'!D1050=""),'[1]Vmesna vrtilna_SKLOP1'!J1050,IF(F1050&lt;&gt;"",IF('[1]Vmesna vrtilna_SKLOP1'!J1050&lt;&gt;"",'[1]Vmesna vrtilna_SKLOP1'!J1050,""),""))))</f>
        <v>454.48118051073203</v>
      </c>
      <c r="L1050" s="22">
        <f>IF(I1049="Skupaj:","DDV (22%):",IF(I1049="DDV (22%):","Skupaj z DDV:",IF(AND('[1]Vmesna vrtilna_SKLOP1'!C1050&lt;&gt;"",'[1]Vmesna vrtilna_SKLOP1'!E1050=""),"Skupaj:",IF(AND('[1]Vmesna vrtilna_SKLOP1'!C1050&lt;&gt;"",'[1]Vmesna vrtilna_SKLOP1'!D1050=""),'[1]Vmesna vrtilna_SKLOP1'!J1050,IF(F1050&lt;&gt;"",IF('[1]Vmesna vrtilna_SKLOP1'!J1050&lt;&gt;"",'[1]Vmesna vrtilna_SKLOP1'!J1050,""),"")))))</f>
        <v>454.48118051073203</v>
      </c>
      <c r="M1050" s="22">
        <f t="shared" si="32"/>
        <v>0</v>
      </c>
      <c r="N1050" s="22" t="str">
        <f>IF(IFERROR(VLOOKUP(B1050,'[1]Vmesna vrtilna_SKLOP1'!B:J,7,0),"")=0,"",IFERROR(VLOOKUP(B1050,'[1]Vmesna vrtilna_SKLOP1'!B:J,7,0),""))</f>
        <v/>
      </c>
      <c r="O1050" s="22"/>
    </row>
    <row r="1051" spans="2:15" ht="15" customHeight="1" x14ac:dyDescent="0.3">
      <c r="B1051" s="15" t="str">
        <f>IF(AND('[1]Vmesna vrtilna_SKLOP1'!B1051&lt;&gt;"",'[1]Vmesna vrtilna_SKLOP1'!C1051&lt;&gt;""),IF('[1]Vmesna vrtilna_SKLOP1'!B1051&lt;&gt;"",'[1]Vmesna vrtilna_SKLOP1'!B1051,""),"")</f>
        <v/>
      </c>
      <c r="C1051" s="16" t="str">
        <f>IF(OR(C1050="Posebna oblika",C1050="Kulturno zaščiten objekt",C1050="Kulturno zaščiten objekt, Posebna oblika"),"Glej zavihek POSEBNI POGOJI",IF(SUM(N1050:Q1050)=1,"Posebna oblika",IF(SUM(N1050:Q1050)=10,"Kulturno zaščiten objekt",IF(SUM(N1050:Q1050)=11,"Kulturno zaščiten objekt, Posebna oblika",IF(AND('[1]Vmesna vrtilna_SKLOP1'!C1051&lt;&gt;"",'[1]Vmesna vrtilna_SKLOP1'!D1051&lt;&gt;""),IF('[1]Vmesna vrtilna_SKLOP1'!C1051&lt;&gt;"",'[1]Vmesna vrtilna_SKLOP1'!C1051,""),"")))))</f>
        <v/>
      </c>
      <c r="D1051" s="17" t="str">
        <f>IF(IFERROR(VLOOKUP(B1051,'[1]Vmesna vrtilna_SKLOP1'!B:J,6,0),"")=0,"",IFERROR(VLOOKUP(B1051,'[1]Vmesna vrtilna_SKLOP1'!B:J,6,0),""))</f>
        <v/>
      </c>
      <c r="E1051" s="16" t="str">
        <f>IF(IF('[1]Vmesna vrtilna_SKLOP1'!E1051&lt;&gt;"",'[1]Vmesna vrtilna_SKLOP1'!D1051,"")=0,"",IF('[1]Vmesna vrtilna_SKLOP1'!E1051&lt;&gt;"",'[1]Vmesna vrtilna_SKLOP1'!D1051,""))</f>
        <v/>
      </c>
      <c r="F1051" s="18" t="str">
        <f>IF('[1]Vmesna vrtilna_SKLOP1'!E1051&lt;&gt;"",'[1]Vmesna vrtilna_SKLOP1'!E1051,"")</f>
        <v>Strešno okno (tip: O9); dim. ŠxV: 0,7x1,1m; Material: PVC, profil&gt;80mm ; steklo 8/16Ar/66.2; Rw,st.=43 (Rw,st.+Ctr ≥ 37 dB)</v>
      </c>
      <c r="G1051" s="15" t="str">
        <f>IF('[1]Vmesna vrtilna_SKLOP1'!E1051&lt;&gt;"",'[1]Vmesna vrtilna_SKLOP1'!F1051,"")</f>
        <v>[kos]</v>
      </c>
      <c r="H1051" s="19">
        <f>IF('[1]Vmesna vrtilna_SKLOP1'!F1051&lt;&gt;"",'[1]Vmesna vrtilna_SKLOP1'!I1051,"")</f>
        <v>2</v>
      </c>
      <c r="I1051" s="20" t="str">
        <f>IF(I1050="Skupaj:","DDV (22%):",IF(I1050="DDV (22%):","Skupaj z DDV:",IF(AND('[1]Vmesna vrtilna_SKLOP1'!C1051&lt;&gt;"",'[1]Vmesna vrtilna_SKLOP1'!E1051=""),"Skupaj:","")))</f>
        <v/>
      </c>
      <c r="J1051" s="21">
        <f t="shared" si="33"/>
        <v>0</v>
      </c>
      <c r="K1051" s="21">
        <f>IF(I1051="Skupaj z DDV:",SUM(K1049,K1050),IF(I1051="DDV (22%):",K1050*0.22,IF(AND('[1]Vmesna vrtilna_SKLOP1'!C1051&lt;&gt;"",'[1]Vmesna vrtilna_SKLOP1'!D1051=""),'[1]Vmesna vrtilna_SKLOP1'!J1051,IF(F1051&lt;&gt;"",IF('[1]Vmesna vrtilna_SKLOP1'!J1051&lt;&gt;"",'[1]Vmesna vrtilna_SKLOP1'!J1051,""),""))))</f>
        <v>1364.4808274000002</v>
      </c>
      <c r="L1051" s="22">
        <f>IF(I1050="Skupaj:","DDV (22%):",IF(I1050="DDV (22%):","Skupaj z DDV:",IF(AND('[1]Vmesna vrtilna_SKLOP1'!C1051&lt;&gt;"",'[1]Vmesna vrtilna_SKLOP1'!E1051=""),"Skupaj:",IF(AND('[1]Vmesna vrtilna_SKLOP1'!C1051&lt;&gt;"",'[1]Vmesna vrtilna_SKLOP1'!D1051=""),'[1]Vmesna vrtilna_SKLOP1'!J1051,IF(F1051&lt;&gt;"",IF('[1]Vmesna vrtilna_SKLOP1'!J1051&lt;&gt;"",'[1]Vmesna vrtilna_SKLOP1'!J1051,""),"")))))</f>
        <v>1364.4808274000002</v>
      </c>
      <c r="M1051" s="22">
        <f t="shared" si="32"/>
        <v>0</v>
      </c>
      <c r="N1051" s="22" t="str">
        <f>IF(IFERROR(VLOOKUP(B1051,'[1]Vmesna vrtilna_SKLOP1'!B:J,7,0),"")=0,"",IFERROR(VLOOKUP(B1051,'[1]Vmesna vrtilna_SKLOP1'!B:J,7,0),""))</f>
        <v/>
      </c>
      <c r="O1051" s="22"/>
    </row>
    <row r="1052" spans="2:15" ht="15" customHeight="1" x14ac:dyDescent="0.3">
      <c r="B1052" s="15" t="str">
        <f>IF(AND('[1]Vmesna vrtilna_SKLOP1'!B1052&lt;&gt;"",'[1]Vmesna vrtilna_SKLOP1'!C1052&lt;&gt;""),IF('[1]Vmesna vrtilna_SKLOP1'!B1052&lt;&gt;"",'[1]Vmesna vrtilna_SKLOP1'!B1052,""),"")</f>
        <v/>
      </c>
      <c r="C1052" s="16" t="str">
        <f>IF(OR(C1051="Posebna oblika",C1051="Kulturno zaščiten objekt",C1051="Kulturno zaščiten objekt, Posebna oblika"),"Glej zavihek POSEBNI POGOJI",IF(SUM(N1051:Q1051)=1,"Posebna oblika",IF(SUM(N1051:Q1051)=10,"Kulturno zaščiten objekt",IF(SUM(N1051:Q1051)=11,"Kulturno zaščiten objekt, Posebna oblika",IF(AND('[1]Vmesna vrtilna_SKLOP1'!C1052&lt;&gt;"",'[1]Vmesna vrtilna_SKLOP1'!D1052&lt;&gt;""),IF('[1]Vmesna vrtilna_SKLOP1'!C1052&lt;&gt;"",'[1]Vmesna vrtilna_SKLOP1'!C1052,""),"")))))</f>
        <v/>
      </c>
      <c r="D1052" s="17" t="str">
        <f>IF(IFERROR(VLOOKUP(B1052,'[1]Vmesna vrtilna_SKLOP1'!B:J,6,0),"")=0,"",IFERROR(VLOOKUP(B1052,'[1]Vmesna vrtilna_SKLOP1'!B:J,6,0),""))</f>
        <v/>
      </c>
      <c r="E1052" s="16" t="str">
        <f>IF(IF('[1]Vmesna vrtilna_SKLOP1'!E1052&lt;&gt;"",'[1]Vmesna vrtilna_SKLOP1'!D1052,"")=0,"",IF('[1]Vmesna vrtilna_SKLOP1'!E1052&lt;&gt;"",'[1]Vmesna vrtilna_SKLOP1'!D1052,""))</f>
        <v/>
      </c>
      <c r="F1052" s="18" t="str">
        <f>IF('[1]Vmesna vrtilna_SKLOP1'!E1052&lt;&gt;"",'[1]Vmesna vrtilna_SKLOP1'!E1052,"")</f>
        <v/>
      </c>
      <c r="G1052" s="15" t="str">
        <f>IF('[1]Vmesna vrtilna_SKLOP1'!E1052&lt;&gt;"",'[1]Vmesna vrtilna_SKLOP1'!F1052,"")</f>
        <v/>
      </c>
      <c r="H1052" s="19" t="str">
        <f>IF('[1]Vmesna vrtilna_SKLOP1'!F1052&lt;&gt;"",'[1]Vmesna vrtilna_SKLOP1'!I1052,"")</f>
        <v/>
      </c>
      <c r="I1052" s="20" t="str">
        <f>IF(I1051="Skupaj:","DDV (22%):",IF(I1051="DDV (22%):","Skupaj z DDV:",IF(AND('[1]Vmesna vrtilna_SKLOP1'!C1052&lt;&gt;"",'[1]Vmesna vrtilna_SKLOP1'!E1052=""),"Skupaj:","")))</f>
        <v/>
      </c>
      <c r="J1052" s="21" t="str">
        <f t="shared" si="33"/>
        <v/>
      </c>
      <c r="K1052" s="21" t="str">
        <f>IF(I1052="Skupaj z DDV:",SUM(K1050,K1051),IF(I1052="DDV (22%):",K1051*0.22,IF(AND('[1]Vmesna vrtilna_SKLOP1'!C1052&lt;&gt;"",'[1]Vmesna vrtilna_SKLOP1'!D1052=""),'[1]Vmesna vrtilna_SKLOP1'!J1052,IF(F1052&lt;&gt;"",IF('[1]Vmesna vrtilna_SKLOP1'!J1052&lt;&gt;"",'[1]Vmesna vrtilna_SKLOP1'!J1052,""),""))))</f>
        <v/>
      </c>
      <c r="L1052" s="22" t="str">
        <f>IF(I1051="Skupaj:","DDV (22%):",IF(I1051="DDV (22%):","Skupaj z DDV:",IF(AND('[1]Vmesna vrtilna_SKLOP1'!C1052&lt;&gt;"",'[1]Vmesna vrtilna_SKLOP1'!E1052=""),"Skupaj:",IF(AND('[1]Vmesna vrtilna_SKLOP1'!C1052&lt;&gt;"",'[1]Vmesna vrtilna_SKLOP1'!D1052=""),'[1]Vmesna vrtilna_SKLOP1'!J1052,IF(F1052&lt;&gt;"",IF('[1]Vmesna vrtilna_SKLOP1'!J1052&lt;&gt;"",'[1]Vmesna vrtilna_SKLOP1'!J1052,""),"")))))</f>
        <v/>
      </c>
      <c r="M1052" s="22">
        <f t="shared" si="32"/>
        <v>0</v>
      </c>
      <c r="N1052" s="22" t="str">
        <f>IF(IFERROR(VLOOKUP(B1052,'[1]Vmesna vrtilna_SKLOP1'!B:J,7,0),"")=0,"",IFERROR(VLOOKUP(B1052,'[1]Vmesna vrtilna_SKLOP1'!B:J,7,0),""))</f>
        <v/>
      </c>
      <c r="O1052" s="22"/>
    </row>
    <row r="1053" spans="2:15" ht="15" customHeight="1" x14ac:dyDescent="0.3">
      <c r="B1053" s="15" t="str">
        <f>IF(AND('[1]Vmesna vrtilna_SKLOP1'!B1053&lt;&gt;"",'[1]Vmesna vrtilna_SKLOP1'!C1053&lt;&gt;""),IF('[1]Vmesna vrtilna_SKLOP1'!B1053&lt;&gt;"",'[1]Vmesna vrtilna_SKLOP1'!B1053,""),"")</f>
        <v/>
      </c>
      <c r="C1053" s="16" t="str">
        <f>IF(OR(C1052="Posebna oblika",C1052="Kulturno zaščiten objekt",C1052="Kulturno zaščiten objekt, Posebna oblika"),"Glej zavihek POSEBNI POGOJI",IF(SUM(N1052:Q1052)=1,"Posebna oblika",IF(SUM(N1052:Q1052)=10,"Kulturno zaščiten objekt",IF(SUM(N1052:Q1052)=11,"Kulturno zaščiten objekt, Posebna oblika",IF(AND('[1]Vmesna vrtilna_SKLOP1'!C1053&lt;&gt;"",'[1]Vmesna vrtilna_SKLOP1'!D1053&lt;&gt;""),IF('[1]Vmesna vrtilna_SKLOP1'!C1053&lt;&gt;"",'[1]Vmesna vrtilna_SKLOP1'!C1053,""),"")))))</f>
        <v/>
      </c>
      <c r="D1053" s="17" t="str">
        <f>IF(IFERROR(VLOOKUP(B1053,'[1]Vmesna vrtilna_SKLOP1'!B:J,6,0),"")=0,"",IFERROR(VLOOKUP(B1053,'[1]Vmesna vrtilna_SKLOP1'!B:J,6,0),""))</f>
        <v/>
      </c>
      <c r="E1053" s="16" t="str">
        <f>IF(IF('[1]Vmesna vrtilna_SKLOP1'!E1053&lt;&gt;"",'[1]Vmesna vrtilna_SKLOP1'!D1053,"")=0,"",IF('[1]Vmesna vrtilna_SKLOP1'!E1053&lt;&gt;"",'[1]Vmesna vrtilna_SKLOP1'!D1053,""))</f>
        <v>Notranje police</v>
      </c>
      <c r="F1053" s="18" t="str">
        <f>IF('[1]Vmesna vrtilna_SKLOP1'!E1053&lt;&gt;"",'[1]Vmesna vrtilna_SKLOP1'!E1053,"")</f>
        <v>Notranja polica, mat. Marmor, dim. ŠxG:1,39x0,26m</v>
      </c>
      <c r="G1053" s="15" t="str">
        <f>IF('[1]Vmesna vrtilna_SKLOP1'!E1053&lt;&gt;"",'[1]Vmesna vrtilna_SKLOP1'!F1053,"")</f>
        <v>[kos]</v>
      </c>
      <c r="H1053" s="19">
        <f>IF('[1]Vmesna vrtilna_SKLOP1'!F1053&lt;&gt;"",'[1]Vmesna vrtilna_SKLOP1'!I1053,"")</f>
        <v>2</v>
      </c>
      <c r="I1053" s="20" t="str">
        <f>IF(I1052="Skupaj:","DDV (22%):",IF(I1052="DDV (22%):","Skupaj z DDV:",IF(AND('[1]Vmesna vrtilna_SKLOP1'!C1053&lt;&gt;"",'[1]Vmesna vrtilna_SKLOP1'!E1053=""),"Skupaj:","")))</f>
        <v/>
      </c>
      <c r="J1053" s="21">
        <f t="shared" si="33"/>
        <v>0</v>
      </c>
      <c r="K1053" s="21">
        <f>IF(I1053="Skupaj z DDV:",SUM(K1051,K1052),IF(I1053="DDV (22%):",K1052*0.22,IF(AND('[1]Vmesna vrtilna_SKLOP1'!C1053&lt;&gt;"",'[1]Vmesna vrtilna_SKLOP1'!D1053=""),'[1]Vmesna vrtilna_SKLOP1'!J1053,IF(F1053&lt;&gt;"",IF('[1]Vmesna vrtilna_SKLOP1'!J1053&lt;&gt;"",'[1]Vmesna vrtilna_SKLOP1'!J1053,""),""))))</f>
        <v>193.43119199999998</v>
      </c>
      <c r="L1053" s="22">
        <f>IF(I1052="Skupaj:","DDV (22%):",IF(I1052="DDV (22%):","Skupaj z DDV:",IF(AND('[1]Vmesna vrtilna_SKLOP1'!C1053&lt;&gt;"",'[1]Vmesna vrtilna_SKLOP1'!E1053=""),"Skupaj:",IF(AND('[1]Vmesna vrtilna_SKLOP1'!C1053&lt;&gt;"",'[1]Vmesna vrtilna_SKLOP1'!D1053=""),'[1]Vmesna vrtilna_SKLOP1'!J1053,IF(F1053&lt;&gt;"",IF('[1]Vmesna vrtilna_SKLOP1'!J1053&lt;&gt;"",'[1]Vmesna vrtilna_SKLOP1'!J1053,""),"")))))</f>
        <v>193.43119199999998</v>
      </c>
      <c r="M1053" s="22">
        <f t="shared" si="32"/>
        <v>0</v>
      </c>
      <c r="N1053" s="22" t="str">
        <f>IF(IFERROR(VLOOKUP(B1053,'[1]Vmesna vrtilna_SKLOP1'!B:J,7,0),"")=0,"",IFERROR(VLOOKUP(B1053,'[1]Vmesna vrtilna_SKLOP1'!B:J,7,0),""))</f>
        <v/>
      </c>
      <c r="O1053" s="22"/>
    </row>
    <row r="1054" spans="2:15" ht="15" customHeight="1" x14ac:dyDescent="0.3">
      <c r="B1054" s="15" t="str">
        <f>IF(AND('[1]Vmesna vrtilna_SKLOP1'!B1054&lt;&gt;"",'[1]Vmesna vrtilna_SKLOP1'!C1054&lt;&gt;""),IF('[1]Vmesna vrtilna_SKLOP1'!B1054&lt;&gt;"",'[1]Vmesna vrtilna_SKLOP1'!B1054,""),"")</f>
        <v/>
      </c>
      <c r="C1054" s="16" t="str">
        <f>IF(OR(C1053="Posebna oblika",C1053="Kulturno zaščiten objekt",C1053="Kulturno zaščiten objekt, Posebna oblika"),"Glej zavihek POSEBNI POGOJI",IF(SUM(N1053:Q1053)=1,"Posebna oblika",IF(SUM(N1053:Q1053)=10,"Kulturno zaščiten objekt",IF(SUM(N1053:Q1053)=11,"Kulturno zaščiten objekt, Posebna oblika",IF(AND('[1]Vmesna vrtilna_SKLOP1'!C1054&lt;&gt;"",'[1]Vmesna vrtilna_SKLOP1'!D1054&lt;&gt;""),IF('[1]Vmesna vrtilna_SKLOP1'!C1054&lt;&gt;"",'[1]Vmesna vrtilna_SKLOP1'!C1054,""),"")))))</f>
        <v/>
      </c>
      <c r="D1054" s="17" t="str">
        <f>IF(IFERROR(VLOOKUP(B1054,'[1]Vmesna vrtilna_SKLOP1'!B:J,6,0),"")=0,"",IFERROR(VLOOKUP(B1054,'[1]Vmesna vrtilna_SKLOP1'!B:J,6,0),""))</f>
        <v/>
      </c>
      <c r="E1054" s="16" t="str">
        <f>IF(IF('[1]Vmesna vrtilna_SKLOP1'!E1054&lt;&gt;"",'[1]Vmesna vrtilna_SKLOP1'!D1054,"")=0,"",IF('[1]Vmesna vrtilna_SKLOP1'!E1054&lt;&gt;"",'[1]Vmesna vrtilna_SKLOP1'!D1054,""))</f>
        <v/>
      </c>
      <c r="F1054" s="18" t="str">
        <f>IF('[1]Vmesna vrtilna_SKLOP1'!E1054&lt;&gt;"",'[1]Vmesna vrtilna_SKLOP1'!E1054,"")</f>
        <v>Notranja polica, mat. Marmor, dim. ŠxG:1,01x0,17m</v>
      </c>
      <c r="G1054" s="15" t="str">
        <f>IF('[1]Vmesna vrtilna_SKLOP1'!E1054&lt;&gt;"",'[1]Vmesna vrtilna_SKLOP1'!F1054,"")</f>
        <v>[kos]</v>
      </c>
      <c r="H1054" s="19">
        <f>IF('[1]Vmesna vrtilna_SKLOP1'!F1054&lt;&gt;"",'[1]Vmesna vrtilna_SKLOP1'!I1054,"")</f>
        <v>1</v>
      </c>
      <c r="I1054" s="20" t="str">
        <f>IF(I1053="Skupaj:","DDV (22%):",IF(I1053="DDV (22%):","Skupaj z DDV:",IF(AND('[1]Vmesna vrtilna_SKLOP1'!C1054&lt;&gt;"",'[1]Vmesna vrtilna_SKLOP1'!E1054=""),"Skupaj:","")))</f>
        <v/>
      </c>
      <c r="J1054" s="21">
        <f t="shared" si="33"/>
        <v>0</v>
      </c>
      <c r="K1054" s="21">
        <f>IF(I1054="Skupaj z DDV:",SUM(K1052,K1053),IF(I1054="DDV (22%):",K1053*0.22,IF(AND('[1]Vmesna vrtilna_SKLOP1'!C1054&lt;&gt;"",'[1]Vmesna vrtilna_SKLOP1'!D1054=""),'[1]Vmesna vrtilna_SKLOP1'!J1054,IF(F1054&lt;&gt;"",IF('[1]Vmesna vrtilna_SKLOP1'!J1054&lt;&gt;"",'[1]Vmesna vrtilna_SKLOP1'!J1054,""),""))))</f>
        <v>50.749389000000008</v>
      </c>
      <c r="L1054" s="22">
        <f>IF(I1053="Skupaj:","DDV (22%):",IF(I1053="DDV (22%):","Skupaj z DDV:",IF(AND('[1]Vmesna vrtilna_SKLOP1'!C1054&lt;&gt;"",'[1]Vmesna vrtilna_SKLOP1'!E1054=""),"Skupaj:",IF(AND('[1]Vmesna vrtilna_SKLOP1'!C1054&lt;&gt;"",'[1]Vmesna vrtilna_SKLOP1'!D1054=""),'[1]Vmesna vrtilna_SKLOP1'!J1054,IF(F1054&lt;&gt;"",IF('[1]Vmesna vrtilna_SKLOP1'!J1054&lt;&gt;"",'[1]Vmesna vrtilna_SKLOP1'!J1054,""),"")))))</f>
        <v>50.749389000000008</v>
      </c>
      <c r="M1054" s="22">
        <f t="shared" si="32"/>
        <v>0</v>
      </c>
      <c r="N1054" s="22" t="str">
        <f>IF(IFERROR(VLOOKUP(B1054,'[1]Vmesna vrtilna_SKLOP1'!B:J,7,0),"")=0,"",IFERROR(VLOOKUP(B1054,'[1]Vmesna vrtilna_SKLOP1'!B:J,7,0),""))</f>
        <v/>
      </c>
      <c r="O1054" s="22"/>
    </row>
    <row r="1055" spans="2:15" ht="15" customHeight="1" x14ac:dyDescent="0.3">
      <c r="B1055" s="15" t="str">
        <f>IF(AND('[1]Vmesna vrtilna_SKLOP1'!B1055&lt;&gt;"",'[1]Vmesna vrtilna_SKLOP1'!C1055&lt;&gt;""),IF('[1]Vmesna vrtilna_SKLOP1'!B1055&lt;&gt;"",'[1]Vmesna vrtilna_SKLOP1'!B1055,""),"")</f>
        <v/>
      </c>
      <c r="C1055" s="16" t="str">
        <f>IF(OR(C1054="Posebna oblika",C1054="Kulturno zaščiten objekt",C1054="Kulturno zaščiten objekt, Posebna oblika"),"Glej zavihek POSEBNI POGOJI",IF(SUM(N1054:Q1054)=1,"Posebna oblika",IF(SUM(N1054:Q1054)=10,"Kulturno zaščiten objekt",IF(SUM(N1054:Q1054)=11,"Kulturno zaščiten objekt, Posebna oblika",IF(AND('[1]Vmesna vrtilna_SKLOP1'!C1055&lt;&gt;"",'[1]Vmesna vrtilna_SKLOP1'!D1055&lt;&gt;""),IF('[1]Vmesna vrtilna_SKLOP1'!C1055&lt;&gt;"",'[1]Vmesna vrtilna_SKLOP1'!C1055,""),"")))))</f>
        <v/>
      </c>
      <c r="D1055" s="17" t="str">
        <f>IF(IFERROR(VLOOKUP(B1055,'[1]Vmesna vrtilna_SKLOP1'!B:J,6,0),"")=0,"",IFERROR(VLOOKUP(B1055,'[1]Vmesna vrtilna_SKLOP1'!B:J,6,0),""))</f>
        <v/>
      </c>
      <c r="E1055" s="16" t="str">
        <f>IF(IF('[1]Vmesna vrtilna_SKLOP1'!E1055&lt;&gt;"",'[1]Vmesna vrtilna_SKLOP1'!D1055,"")=0,"",IF('[1]Vmesna vrtilna_SKLOP1'!E1055&lt;&gt;"",'[1]Vmesna vrtilna_SKLOP1'!D1055,""))</f>
        <v/>
      </c>
      <c r="F1055" s="18" t="str">
        <f>IF('[1]Vmesna vrtilna_SKLOP1'!E1055&lt;&gt;"",'[1]Vmesna vrtilna_SKLOP1'!E1055,"")</f>
        <v/>
      </c>
      <c r="G1055" s="15" t="str">
        <f>IF('[1]Vmesna vrtilna_SKLOP1'!E1055&lt;&gt;"",'[1]Vmesna vrtilna_SKLOP1'!F1055,"")</f>
        <v/>
      </c>
      <c r="H1055" s="19" t="str">
        <f>IF('[1]Vmesna vrtilna_SKLOP1'!F1055&lt;&gt;"",'[1]Vmesna vrtilna_SKLOP1'!I1055,"")</f>
        <v/>
      </c>
      <c r="I1055" s="20" t="str">
        <f>IF(I1054="Skupaj:","DDV (22%):",IF(I1054="DDV (22%):","Skupaj z DDV:",IF(AND('[1]Vmesna vrtilna_SKLOP1'!C1055&lt;&gt;"",'[1]Vmesna vrtilna_SKLOP1'!E1055=""),"Skupaj:","")))</f>
        <v/>
      </c>
      <c r="J1055" s="21" t="str">
        <f t="shared" si="33"/>
        <v/>
      </c>
      <c r="K1055" s="21" t="str">
        <f>IF(I1055="Skupaj z DDV:",SUM(K1053,K1054),IF(I1055="DDV (22%):",K1054*0.22,IF(AND('[1]Vmesna vrtilna_SKLOP1'!C1055&lt;&gt;"",'[1]Vmesna vrtilna_SKLOP1'!D1055=""),'[1]Vmesna vrtilna_SKLOP1'!J1055,IF(F1055&lt;&gt;"",IF('[1]Vmesna vrtilna_SKLOP1'!J1055&lt;&gt;"",'[1]Vmesna vrtilna_SKLOP1'!J1055,""),""))))</f>
        <v/>
      </c>
      <c r="L1055" s="22" t="str">
        <f>IF(I1054="Skupaj:","DDV (22%):",IF(I1054="DDV (22%):","Skupaj z DDV:",IF(AND('[1]Vmesna vrtilna_SKLOP1'!C1055&lt;&gt;"",'[1]Vmesna vrtilna_SKLOP1'!E1055=""),"Skupaj:",IF(AND('[1]Vmesna vrtilna_SKLOP1'!C1055&lt;&gt;"",'[1]Vmesna vrtilna_SKLOP1'!D1055=""),'[1]Vmesna vrtilna_SKLOP1'!J1055,IF(F1055&lt;&gt;"",IF('[1]Vmesna vrtilna_SKLOP1'!J1055&lt;&gt;"",'[1]Vmesna vrtilna_SKLOP1'!J1055,""),"")))))</f>
        <v/>
      </c>
      <c r="M1055" s="22">
        <f t="shared" si="32"/>
        <v>0</v>
      </c>
      <c r="N1055" s="22" t="str">
        <f>IF(IFERROR(VLOOKUP(B1055,'[1]Vmesna vrtilna_SKLOP1'!B:J,7,0),"")=0,"",IFERROR(VLOOKUP(B1055,'[1]Vmesna vrtilna_SKLOP1'!B:J,7,0),""))</f>
        <v/>
      </c>
      <c r="O1055" s="22"/>
    </row>
    <row r="1056" spans="2:15" ht="15" customHeight="1" x14ac:dyDescent="0.3">
      <c r="B1056" s="15" t="str">
        <f>IF(AND('[1]Vmesna vrtilna_SKLOP1'!B1056&lt;&gt;"",'[1]Vmesna vrtilna_SKLOP1'!C1056&lt;&gt;""),IF('[1]Vmesna vrtilna_SKLOP1'!B1056&lt;&gt;"",'[1]Vmesna vrtilna_SKLOP1'!B1056,""),"")</f>
        <v/>
      </c>
      <c r="C1056" s="16" t="str">
        <f>IF(OR(C1055="Posebna oblika",C1055="Kulturno zaščiten objekt",C1055="Kulturno zaščiten objekt, Posebna oblika"),"Glej zavihek POSEBNI POGOJI",IF(SUM(N1055:Q1055)=1,"Posebna oblika",IF(SUM(N1055:Q1055)=10,"Kulturno zaščiten objekt",IF(SUM(N1055:Q1055)=11,"Kulturno zaščiten objekt, Posebna oblika",IF(AND('[1]Vmesna vrtilna_SKLOP1'!C1056&lt;&gt;"",'[1]Vmesna vrtilna_SKLOP1'!D1056&lt;&gt;""),IF('[1]Vmesna vrtilna_SKLOP1'!C1056&lt;&gt;"",'[1]Vmesna vrtilna_SKLOP1'!C1056,""),"")))))</f>
        <v/>
      </c>
      <c r="D1056" s="17" t="str">
        <f>IF(IFERROR(VLOOKUP(B1056,'[1]Vmesna vrtilna_SKLOP1'!B:J,6,0),"")=0,"",IFERROR(VLOOKUP(B1056,'[1]Vmesna vrtilna_SKLOP1'!B:J,6,0),""))</f>
        <v/>
      </c>
      <c r="E1056" s="16" t="str">
        <f>IF(IF('[1]Vmesna vrtilna_SKLOP1'!E1056&lt;&gt;"",'[1]Vmesna vrtilna_SKLOP1'!D1056,"")=0,"",IF('[1]Vmesna vrtilna_SKLOP1'!E1056&lt;&gt;"",'[1]Vmesna vrtilna_SKLOP1'!D1056,""))</f>
        <v>Demontaža</v>
      </c>
      <c r="F1056" s="18" t="str">
        <f>IF('[1]Vmesna vrtilna_SKLOP1'!E1056&lt;&gt;"",'[1]Vmesna vrtilna_SKLOP1'!E1056,"")</f>
        <v>Demontaža oken</v>
      </c>
      <c r="G1056" s="15" t="str">
        <f>IF('[1]Vmesna vrtilna_SKLOP1'!E1056&lt;&gt;"",'[1]Vmesna vrtilna_SKLOP1'!F1056,"")</f>
        <v>[m1]</v>
      </c>
      <c r="H1056" s="19">
        <f>IF('[1]Vmesna vrtilna_SKLOP1'!F1056&lt;&gt;"",'[1]Vmesna vrtilna_SKLOP1'!I1056,"")</f>
        <v>23</v>
      </c>
      <c r="I1056" s="20" t="str">
        <f>IF(I1055="Skupaj:","DDV (22%):",IF(I1055="DDV (22%):","Skupaj z DDV:",IF(AND('[1]Vmesna vrtilna_SKLOP1'!C1056&lt;&gt;"",'[1]Vmesna vrtilna_SKLOP1'!E1056=""),"Skupaj:","")))</f>
        <v/>
      </c>
      <c r="J1056" s="21">
        <f t="shared" si="33"/>
        <v>0</v>
      </c>
      <c r="K1056" s="21">
        <f>IF(I1056="Skupaj z DDV:",SUM(K1054,K1055),IF(I1056="DDV (22%):",K1055*0.22,IF(AND('[1]Vmesna vrtilna_SKLOP1'!C1056&lt;&gt;"",'[1]Vmesna vrtilna_SKLOP1'!D1056=""),'[1]Vmesna vrtilna_SKLOP1'!J1056,IF(F1056&lt;&gt;"",IF('[1]Vmesna vrtilna_SKLOP1'!J1056&lt;&gt;"",'[1]Vmesna vrtilna_SKLOP1'!J1056,""),""))))</f>
        <v>200.6</v>
      </c>
      <c r="L1056" s="22">
        <f>IF(I1055="Skupaj:","DDV (22%):",IF(I1055="DDV (22%):","Skupaj z DDV:",IF(AND('[1]Vmesna vrtilna_SKLOP1'!C1056&lt;&gt;"",'[1]Vmesna vrtilna_SKLOP1'!E1056=""),"Skupaj:",IF(AND('[1]Vmesna vrtilna_SKLOP1'!C1056&lt;&gt;"",'[1]Vmesna vrtilna_SKLOP1'!D1056=""),'[1]Vmesna vrtilna_SKLOP1'!J1056,IF(F1056&lt;&gt;"",IF('[1]Vmesna vrtilna_SKLOP1'!J1056&lt;&gt;"",'[1]Vmesna vrtilna_SKLOP1'!J1056,""),"")))))</f>
        <v>200.6</v>
      </c>
      <c r="M1056" s="22">
        <f t="shared" si="32"/>
        <v>0</v>
      </c>
      <c r="N1056" s="22" t="str">
        <f>IF(IFERROR(VLOOKUP(B1056,'[1]Vmesna vrtilna_SKLOP1'!B:J,7,0),"")=0,"",IFERROR(VLOOKUP(B1056,'[1]Vmesna vrtilna_SKLOP1'!B:J,7,0),""))</f>
        <v/>
      </c>
      <c r="O1056" s="22"/>
    </row>
    <row r="1057" spans="2:15" ht="15" customHeight="1" x14ac:dyDescent="0.3">
      <c r="B1057" s="15" t="str">
        <f>IF(AND('[1]Vmesna vrtilna_SKLOP1'!B1057&lt;&gt;"",'[1]Vmesna vrtilna_SKLOP1'!C1057&lt;&gt;""),IF('[1]Vmesna vrtilna_SKLOP1'!B1057&lt;&gt;"",'[1]Vmesna vrtilna_SKLOP1'!B1057,""),"")</f>
        <v/>
      </c>
      <c r="C1057" s="16" t="str">
        <f>IF(OR(C1056="Posebna oblika",C1056="Kulturno zaščiten objekt",C1056="Kulturno zaščiten objekt, Posebna oblika"),"Glej zavihek POSEBNI POGOJI",IF(SUM(N1056:Q1056)=1,"Posebna oblika",IF(SUM(N1056:Q1056)=10,"Kulturno zaščiten objekt",IF(SUM(N1056:Q1056)=11,"Kulturno zaščiten objekt, Posebna oblika",IF(AND('[1]Vmesna vrtilna_SKLOP1'!C1057&lt;&gt;"",'[1]Vmesna vrtilna_SKLOP1'!D1057&lt;&gt;""),IF('[1]Vmesna vrtilna_SKLOP1'!C1057&lt;&gt;"",'[1]Vmesna vrtilna_SKLOP1'!C1057,""),"")))))</f>
        <v/>
      </c>
      <c r="D1057" s="17" t="str">
        <f>IF(IFERROR(VLOOKUP(B1057,'[1]Vmesna vrtilna_SKLOP1'!B:J,6,0),"")=0,"",IFERROR(VLOOKUP(B1057,'[1]Vmesna vrtilna_SKLOP1'!B:J,6,0),""))</f>
        <v/>
      </c>
      <c r="E1057" s="16" t="str">
        <f>IF(IF('[1]Vmesna vrtilna_SKLOP1'!E1057&lt;&gt;"",'[1]Vmesna vrtilna_SKLOP1'!D1057,"")=0,"",IF('[1]Vmesna vrtilna_SKLOP1'!E1057&lt;&gt;"",'[1]Vmesna vrtilna_SKLOP1'!D1057,""))</f>
        <v/>
      </c>
      <c r="F1057" s="18" t="str">
        <f>IF('[1]Vmesna vrtilna_SKLOP1'!E1057&lt;&gt;"",'[1]Vmesna vrtilna_SKLOP1'!E1057,"")</f>
        <v>Demontaža police</v>
      </c>
      <c r="G1057" s="15" t="str">
        <f>IF('[1]Vmesna vrtilna_SKLOP1'!E1057&lt;&gt;"",'[1]Vmesna vrtilna_SKLOP1'!F1057,"")</f>
        <v>[kos]</v>
      </c>
      <c r="H1057" s="19">
        <f>IF('[1]Vmesna vrtilna_SKLOP1'!F1057&lt;&gt;"",'[1]Vmesna vrtilna_SKLOP1'!I1057,"")</f>
        <v>3</v>
      </c>
      <c r="I1057" s="20" t="str">
        <f>IF(I1056="Skupaj:","DDV (22%):",IF(I1056="DDV (22%):","Skupaj z DDV:",IF(AND('[1]Vmesna vrtilna_SKLOP1'!C1057&lt;&gt;"",'[1]Vmesna vrtilna_SKLOP1'!E1057=""),"Skupaj:","")))</f>
        <v/>
      </c>
      <c r="J1057" s="21">
        <f t="shared" si="33"/>
        <v>0</v>
      </c>
      <c r="K1057" s="21">
        <f>IF(I1057="Skupaj z DDV:",SUM(K1055,K1056),IF(I1057="DDV (22%):",K1056*0.22,IF(AND('[1]Vmesna vrtilna_SKLOP1'!C1057&lt;&gt;"",'[1]Vmesna vrtilna_SKLOP1'!D1057=""),'[1]Vmesna vrtilna_SKLOP1'!J1057,IF(F1057&lt;&gt;"",IF('[1]Vmesna vrtilna_SKLOP1'!J1057&lt;&gt;"",'[1]Vmesna vrtilna_SKLOP1'!J1057,""),""))))</f>
        <v>18.95</v>
      </c>
      <c r="L1057" s="22">
        <f>IF(I1056="Skupaj:","DDV (22%):",IF(I1056="DDV (22%):","Skupaj z DDV:",IF(AND('[1]Vmesna vrtilna_SKLOP1'!C1057&lt;&gt;"",'[1]Vmesna vrtilna_SKLOP1'!E1057=""),"Skupaj:",IF(AND('[1]Vmesna vrtilna_SKLOP1'!C1057&lt;&gt;"",'[1]Vmesna vrtilna_SKLOP1'!D1057=""),'[1]Vmesna vrtilna_SKLOP1'!J1057,IF(F1057&lt;&gt;"",IF('[1]Vmesna vrtilna_SKLOP1'!J1057&lt;&gt;"",'[1]Vmesna vrtilna_SKLOP1'!J1057,""),"")))))</f>
        <v>18.95</v>
      </c>
      <c r="M1057" s="22">
        <f t="shared" si="32"/>
        <v>0</v>
      </c>
      <c r="N1057" s="22" t="str">
        <f>IF(IFERROR(VLOOKUP(B1057,'[1]Vmesna vrtilna_SKLOP1'!B:J,7,0),"")=0,"",IFERROR(VLOOKUP(B1057,'[1]Vmesna vrtilna_SKLOP1'!B:J,7,0),""))</f>
        <v/>
      </c>
      <c r="O1057" s="22"/>
    </row>
    <row r="1058" spans="2:15" ht="15" customHeight="1" x14ac:dyDescent="0.3">
      <c r="B1058" s="15" t="str">
        <f>IF(AND('[1]Vmesna vrtilna_SKLOP1'!B1058&lt;&gt;"",'[1]Vmesna vrtilna_SKLOP1'!C1058&lt;&gt;""),IF('[1]Vmesna vrtilna_SKLOP1'!B1058&lt;&gt;"",'[1]Vmesna vrtilna_SKLOP1'!B1058,""),"")</f>
        <v/>
      </c>
      <c r="C1058" s="16" t="str">
        <f>IF(OR(C1057="Posebna oblika",C1057="Kulturno zaščiten objekt",C1057="Kulturno zaščiten objekt, Posebna oblika"),"Glej zavihek POSEBNI POGOJI",IF(SUM(N1057:Q1057)=1,"Posebna oblika",IF(SUM(N1057:Q1057)=10,"Kulturno zaščiten objekt",IF(SUM(N1057:Q1057)=11,"Kulturno zaščiten objekt, Posebna oblika",IF(AND('[1]Vmesna vrtilna_SKLOP1'!C1058&lt;&gt;"",'[1]Vmesna vrtilna_SKLOP1'!D1058&lt;&gt;""),IF('[1]Vmesna vrtilna_SKLOP1'!C1058&lt;&gt;"",'[1]Vmesna vrtilna_SKLOP1'!C1058,""),"")))))</f>
        <v/>
      </c>
      <c r="D1058" s="17" t="str">
        <f>IF(IFERROR(VLOOKUP(B1058,'[1]Vmesna vrtilna_SKLOP1'!B:J,6,0),"")=0,"",IFERROR(VLOOKUP(B1058,'[1]Vmesna vrtilna_SKLOP1'!B:J,6,0),""))</f>
        <v/>
      </c>
      <c r="E1058" s="16" t="str">
        <f>IF(IF('[1]Vmesna vrtilna_SKLOP1'!E1058&lt;&gt;"",'[1]Vmesna vrtilna_SKLOP1'!D1058,"")=0,"",IF('[1]Vmesna vrtilna_SKLOP1'!E1058&lt;&gt;"",'[1]Vmesna vrtilna_SKLOP1'!D1058,""))</f>
        <v/>
      </c>
      <c r="F1058" s="18" t="str">
        <f>IF('[1]Vmesna vrtilna_SKLOP1'!E1058&lt;&gt;"",'[1]Vmesna vrtilna_SKLOP1'!E1058,"")</f>
        <v/>
      </c>
      <c r="G1058" s="15" t="str">
        <f>IF('[1]Vmesna vrtilna_SKLOP1'!E1058&lt;&gt;"",'[1]Vmesna vrtilna_SKLOP1'!F1058,"")</f>
        <v/>
      </c>
      <c r="H1058" s="19" t="str">
        <f>IF('[1]Vmesna vrtilna_SKLOP1'!F1058&lt;&gt;"",'[1]Vmesna vrtilna_SKLOP1'!I1058,"")</f>
        <v/>
      </c>
      <c r="I1058" s="20" t="str">
        <f>IF(I1057="Skupaj:","DDV (22%):",IF(I1057="DDV (22%):","Skupaj z DDV:",IF(AND('[1]Vmesna vrtilna_SKLOP1'!C1058&lt;&gt;"",'[1]Vmesna vrtilna_SKLOP1'!E1058=""),"Skupaj:","")))</f>
        <v/>
      </c>
      <c r="J1058" s="21" t="str">
        <f t="shared" si="33"/>
        <v/>
      </c>
      <c r="K1058" s="21" t="str">
        <f>IF(I1058="Skupaj z DDV:",SUM(K1056,K1057),IF(I1058="DDV (22%):",K1057*0.22,IF(AND('[1]Vmesna vrtilna_SKLOP1'!C1058&lt;&gt;"",'[1]Vmesna vrtilna_SKLOP1'!D1058=""),'[1]Vmesna vrtilna_SKLOP1'!J1058,IF(F1058&lt;&gt;"",IF('[1]Vmesna vrtilna_SKLOP1'!J1058&lt;&gt;"",'[1]Vmesna vrtilna_SKLOP1'!J1058,""),""))))</f>
        <v/>
      </c>
      <c r="L1058" s="22" t="str">
        <f>IF(I1057="Skupaj:","DDV (22%):",IF(I1057="DDV (22%):","Skupaj z DDV:",IF(AND('[1]Vmesna vrtilna_SKLOP1'!C1058&lt;&gt;"",'[1]Vmesna vrtilna_SKLOP1'!E1058=""),"Skupaj:",IF(AND('[1]Vmesna vrtilna_SKLOP1'!C1058&lt;&gt;"",'[1]Vmesna vrtilna_SKLOP1'!D1058=""),'[1]Vmesna vrtilna_SKLOP1'!J1058,IF(F1058&lt;&gt;"",IF('[1]Vmesna vrtilna_SKLOP1'!J1058&lt;&gt;"",'[1]Vmesna vrtilna_SKLOP1'!J1058,""),"")))))</f>
        <v/>
      </c>
      <c r="M1058" s="22">
        <f t="shared" si="32"/>
        <v>0</v>
      </c>
      <c r="N1058" s="22" t="str">
        <f>IF(IFERROR(VLOOKUP(B1058,'[1]Vmesna vrtilna_SKLOP1'!B:J,7,0),"")=0,"",IFERROR(VLOOKUP(B1058,'[1]Vmesna vrtilna_SKLOP1'!B:J,7,0),""))</f>
        <v/>
      </c>
      <c r="O1058" s="22"/>
    </row>
    <row r="1059" spans="2:15" ht="15" customHeight="1" x14ac:dyDescent="0.3">
      <c r="B1059" s="15" t="str">
        <f>IF(AND('[1]Vmesna vrtilna_SKLOP1'!B1059&lt;&gt;"",'[1]Vmesna vrtilna_SKLOP1'!C1059&lt;&gt;""),IF('[1]Vmesna vrtilna_SKLOP1'!B1059&lt;&gt;"",'[1]Vmesna vrtilna_SKLOP1'!B1059,""),"")</f>
        <v/>
      </c>
      <c r="C1059" s="16" t="str">
        <f>IF(OR(C1058="Posebna oblika",C1058="Kulturno zaščiten objekt",C1058="Kulturno zaščiten objekt, Posebna oblika"),"Glej zavihek POSEBNI POGOJI",IF(SUM(N1058:Q1058)=1,"Posebna oblika",IF(SUM(N1058:Q1058)=10,"Kulturno zaščiten objekt",IF(SUM(N1058:Q1058)=11,"Kulturno zaščiten objekt, Posebna oblika",IF(AND('[1]Vmesna vrtilna_SKLOP1'!C1059&lt;&gt;"",'[1]Vmesna vrtilna_SKLOP1'!D1059&lt;&gt;""),IF('[1]Vmesna vrtilna_SKLOP1'!C1059&lt;&gt;"",'[1]Vmesna vrtilna_SKLOP1'!C1059,""),"")))))</f>
        <v/>
      </c>
      <c r="D1059" s="17" t="str">
        <f>IF(IFERROR(VLOOKUP(B1059,'[1]Vmesna vrtilna_SKLOP1'!B:J,6,0),"")=0,"",IFERROR(VLOOKUP(B1059,'[1]Vmesna vrtilna_SKLOP1'!B:J,6,0),""))</f>
        <v/>
      </c>
      <c r="E1059" s="16" t="str">
        <f>IF(IF('[1]Vmesna vrtilna_SKLOP1'!E1059&lt;&gt;"",'[1]Vmesna vrtilna_SKLOP1'!D1059,"")=0,"",IF('[1]Vmesna vrtilna_SKLOP1'!E1059&lt;&gt;"",'[1]Vmesna vrtilna_SKLOP1'!D1059,""))</f>
        <v>Montaža</v>
      </c>
      <c r="F1059" s="18" t="str">
        <f>IF('[1]Vmesna vrtilna_SKLOP1'!E1059&lt;&gt;"",'[1]Vmesna vrtilna_SKLOP1'!E1059,"")</f>
        <v>RAL montaža oken z zidarskimi deli</v>
      </c>
      <c r="G1059" s="15" t="str">
        <f>IF('[1]Vmesna vrtilna_SKLOP1'!E1059&lt;&gt;"",'[1]Vmesna vrtilna_SKLOP1'!F1059,"")</f>
        <v>[m1]</v>
      </c>
      <c r="H1059" s="19">
        <f>IF('[1]Vmesna vrtilna_SKLOP1'!F1059&lt;&gt;"",'[1]Vmesna vrtilna_SKLOP1'!I1059,"")</f>
        <v>23</v>
      </c>
      <c r="I1059" s="20" t="str">
        <f>IF(I1058="Skupaj:","DDV (22%):",IF(I1058="DDV (22%):","Skupaj z DDV:",IF(AND('[1]Vmesna vrtilna_SKLOP1'!C1059&lt;&gt;"",'[1]Vmesna vrtilna_SKLOP1'!E1059=""),"Skupaj:","")))</f>
        <v/>
      </c>
      <c r="J1059" s="21">
        <f t="shared" si="33"/>
        <v>0</v>
      </c>
      <c r="K1059" s="21">
        <f>IF(I1059="Skupaj z DDV:",SUM(K1057,K1058),IF(I1059="DDV (22%):",K1058*0.22,IF(AND('[1]Vmesna vrtilna_SKLOP1'!C1059&lt;&gt;"",'[1]Vmesna vrtilna_SKLOP1'!D1059=""),'[1]Vmesna vrtilna_SKLOP1'!J1059,IF(F1059&lt;&gt;"",IF('[1]Vmesna vrtilna_SKLOP1'!J1059&lt;&gt;"",'[1]Vmesna vrtilna_SKLOP1'!J1059,""),""))))</f>
        <v>781.99999999999989</v>
      </c>
      <c r="L1059" s="22">
        <f>IF(I1058="Skupaj:","DDV (22%):",IF(I1058="DDV (22%):","Skupaj z DDV:",IF(AND('[1]Vmesna vrtilna_SKLOP1'!C1059&lt;&gt;"",'[1]Vmesna vrtilna_SKLOP1'!E1059=""),"Skupaj:",IF(AND('[1]Vmesna vrtilna_SKLOP1'!C1059&lt;&gt;"",'[1]Vmesna vrtilna_SKLOP1'!D1059=""),'[1]Vmesna vrtilna_SKLOP1'!J1059,IF(F1059&lt;&gt;"",IF('[1]Vmesna vrtilna_SKLOP1'!J1059&lt;&gt;"",'[1]Vmesna vrtilna_SKLOP1'!J1059,""),"")))))</f>
        <v>781.99999999999989</v>
      </c>
      <c r="M1059" s="22">
        <f t="shared" si="32"/>
        <v>0</v>
      </c>
      <c r="N1059" s="22" t="str">
        <f>IF(IFERROR(VLOOKUP(B1059,'[1]Vmesna vrtilna_SKLOP1'!B:J,7,0),"")=0,"",IFERROR(VLOOKUP(B1059,'[1]Vmesna vrtilna_SKLOP1'!B:J,7,0),""))</f>
        <v/>
      </c>
      <c r="O1059" s="22"/>
    </row>
    <row r="1060" spans="2:15" ht="15" customHeight="1" x14ac:dyDescent="0.3">
      <c r="B1060" s="15" t="str">
        <f>IF(AND('[1]Vmesna vrtilna_SKLOP1'!B1060&lt;&gt;"",'[1]Vmesna vrtilna_SKLOP1'!C1060&lt;&gt;""),IF('[1]Vmesna vrtilna_SKLOP1'!B1060&lt;&gt;"",'[1]Vmesna vrtilna_SKLOP1'!B1060,""),"")</f>
        <v/>
      </c>
      <c r="C1060" s="16" t="str">
        <f>IF(OR(C1059="Posebna oblika",C1059="Kulturno zaščiten objekt",C1059="Kulturno zaščiten objekt, Posebna oblika"),"Glej zavihek POSEBNI POGOJI",IF(SUM(N1059:Q1059)=1,"Posebna oblika",IF(SUM(N1059:Q1059)=10,"Kulturno zaščiten objekt",IF(SUM(N1059:Q1059)=11,"Kulturno zaščiten objekt, Posebna oblika",IF(AND('[1]Vmesna vrtilna_SKLOP1'!C1060&lt;&gt;"",'[1]Vmesna vrtilna_SKLOP1'!D1060&lt;&gt;""),IF('[1]Vmesna vrtilna_SKLOP1'!C1060&lt;&gt;"",'[1]Vmesna vrtilna_SKLOP1'!C1060,""),"")))))</f>
        <v/>
      </c>
      <c r="D1060" s="17" t="str">
        <f>IF(IFERROR(VLOOKUP(B1060,'[1]Vmesna vrtilna_SKLOP1'!B:J,6,0),"")=0,"",IFERROR(VLOOKUP(B1060,'[1]Vmesna vrtilna_SKLOP1'!B:J,6,0),""))</f>
        <v/>
      </c>
      <c r="E1060" s="16" t="str">
        <f>IF(IF('[1]Vmesna vrtilna_SKLOP1'!E1060&lt;&gt;"",'[1]Vmesna vrtilna_SKLOP1'!D1060,"")=0,"",IF('[1]Vmesna vrtilna_SKLOP1'!E1060&lt;&gt;"",'[1]Vmesna vrtilna_SKLOP1'!D1060,""))</f>
        <v/>
      </c>
      <c r="F1060" s="18" t="str">
        <f>IF('[1]Vmesna vrtilna_SKLOP1'!E1060&lt;&gt;"",'[1]Vmesna vrtilna_SKLOP1'!E1060,"")</f>
        <v>Montaža police</v>
      </c>
      <c r="G1060" s="15" t="str">
        <f>IF('[1]Vmesna vrtilna_SKLOP1'!E1060&lt;&gt;"",'[1]Vmesna vrtilna_SKLOP1'!F1060,"")</f>
        <v>[kos]</v>
      </c>
      <c r="H1060" s="19">
        <f>IF('[1]Vmesna vrtilna_SKLOP1'!F1060&lt;&gt;"",'[1]Vmesna vrtilna_SKLOP1'!I1060,"")</f>
        <v>3</v>
      </c>
      <c r="I1060" s="20" t="str">
        <f>IF(I1059="Skupaj:","DDV (22%):",IF(I1059="DDV (22%):","Skupaj z DDV:",IF(AND('[1]Vmesna vrtilna_SKLOP1'!C1060&lt;&gt;"",'[1]Vmesna vrtilna_SKLOP1'!E1060=""),"Skupaj:","")))</f>
        <v/>
      </c>
      <c r="J1060" s="21">
        <f t="shared" si="33"/>
        <v>0</v>
      </c>
      <c r="K1060" s="21">
        <f>IF(I1060="Skupaj z DDV:",SUM(K1058,K1059),IF(I1060="DDV (22%):",K1059*0.22,IF(AND('[1]Vmesna vrtilna_SKLOP1'!C1060&lt;&gt;"",'[1]Vmesna vrtilna_SKLOP1'!D1060=""),'[1]Vmesna vrtilna_SKLOP1'!J1060,IF(F1060&lt;&gt;"",IF('[1]Vmesna vrtilna_SKLOP1'!J1060&lt;&gt;"",'[1]Vmesna vrtilna_SKLOP1'!J1060,""),""))))</f>
        <v>37.9</v>
      </c>
      <c r="L1060" s="22">
        <f>IF(I1059="Skupaj:","DDV (22%):",IF(I1059="DDV (22%):","Skupaj z DDV:",IF(AND('[1]Vmesna vrtilna_SKLOP1'!C1060&lt;&gt;"",'[1]Vmesna vrtilna_SKLOP1'!E1060=""),"Skupaj:",IF(AND('[1]Vmesna vrtilna_SKLOP1'!C1060&lt;&gt;"",'[1]Vmesna vrtilna_SKLOP1'!D1060=""),'[1]Vmesna vrtilna_SKLOP1'!J1060,IF(F1060&lt;&gt;"",IF('[1]Vmesna vrtilna_SKLOP1'!J1060&lt;&gt;"",'[1]Vmesna vrtilna_SKLOP1'!J1060,""),"")))))</f>
        <v>37.9</v>
      </c>
      <c r="M1060" s="22">
        <f t="shared" si="32"/>
        <v>0</v>
      </c>
      <c r="N1060" s="22" t="str">
        <f>IF(IFERROR(VLOOKUP(B1060,'[1]Vmesna vrtilna_SKLOP1'!B:J,7,0),"")=0,"",IFERROR(VLOOKUP(B1060,'[1]Vmesna vrtilna_SKLOP1'!B:J,7,0),""))</f>
        <v/>
      </c>
      <c r="O1060" s="22"/>
    </row>
    <row r="1061" spans="2:15" ht="15" customHeight="1" x14ac:dyDescent="0.3">
      <c r="B1061" s="15" t="str">
        <f>IF(AND('[1]Vmesna vrtilna_SKLOP1'!B1061&lt;&gt;"",'[1]Vmesna vrtilna_SKLOP1'!C1061&lt;&gt;""),IF('[1]Vmesna vrtilna_SKLOP1'!B1061&lt;&gt;"",'[1]Vmesna vrtilna_SKLOP1'!B1061,""),"")</f>
        <v/>
      </c>
      <c r="C1061" s="16" t="str">
        <f>IF(OR(C1060="Posebna oblika",C1060="Kulturno zaščiten objekt",C1060="Kulturno zaščiten objekt, Posebna oblika"),"Glej zavihek POSEBNI POGOJI",IF(SUM(N1060:Q1060)=1,"Posebna oblika",IF(SUM(N1060:Q1060)=10,"Kulturno zaščiten objekt",IF(SUM(N1060:Q1060)=11,"Kulturno zaščiten objekt, Posebna oblika",IF(AND('[1]Vmesna vrtilna_SKLOP1'!C1061&lt;&gt;"",'[1]Vmesna vrtilna_SKLOP1'!D1061&lt;&gt;""),IF('[1]Vmesna vrtilna_SKLOP1'!C1061&lt;&gt;"",'[1]Vmesna vrtilna_SKLOP1'!C1061,""),"")))))</f>
        <v/>
      </c>
      <c r="D1061" s="17" t="str">
        <f>IF(IFERROR(VLOOKUP(B1061,'[1]Vmesna vrtilna_SKLOP1'!B:J,6,0),"")=0,"",IFERROR(VLOOKUP(B1061,'[1]Vmesna vrtilna_SKLOP1'!B:J,6,0),""))</f>
        <v/>
      </c>
      <c r="E1061" s="16" t="str">
        <f>IF(IF('[1]Vmesna vrtilna_SKLOP1'!E1061&lt;&gt;"",'[1]Vmesna vrtilna_SKLOP1'!D1061,"")=0,"",IF('[1]Vmesna vrtilna_SKLOP1'!E1061&lt;&gt;"",'[1]Vmesna vrtilna_SKLOP1'!D1061,""))</f>
        <v/>
      </c>
      <c r="F1061" s="18" t="str">
        <f>IF('[1]Vmesna vrtilna_SKLOP1'!E1061&lt;&gt;"",'[1]Vmesna vrtilna_SKLOP1'!E1061,"")</f>
        <v/>
      </c>
      <c r="G1061" s="15" t="str">
        <f>IF('[1]Vmesna vrtilna_SKLOP1'!E1061&lt;&gt;"",'[1]Vmesna vrtilna_SKLOP1'!F1061,"")</f>
        <v/>
      </c>
      <c r="H1061" s="19" t="str">
        <f>IF('[1]Vmesna vrtilna_SKLOP1'!F1061&lt;&gt;"",'[1]Vmesna vrtilna_SKLOP1'!I1061,"")</f>
        <v/>
      </c>
      <c r="I1061" s="20" t="str">
        <f>IF(I1060="Skupaj:","DDV (22%):",IF(I1060="DDV (22%):","Skupaj z DDV:",IF(AND('[1]Vmesna vrtilna_SKLOP1'!C1061&lt;&gt;"",'[1]Vmesna vrtilna_SKLOP1'!E1061=""),"Skupaj:","")))</f>
        <v/>
      </c>
      <c r="J1061" s="21" t="str">
        <f t="shared" si="33"/>
        <v/>
      </c>
      <c r="K1061" s="21" t="str">
        <f>IF(I1061="Skupaj z DDV:",SUM(K1059,K1060),IF(I1061="DDV (22%):",K1060*0.22,IF(AND('[1]Vmesna vrtilna_SKLOP1'!C1061&lt;&gt;"",'[1]Vmesna vrtilna_SKLOP1'!D1061=""),'[1]Vmesna vrtilna_SKLOP1'!J1061,IF(F1061&lt;&gt;"",IF('[1]Vmesna vrtilna_SKLOP1'!J1061&lt;&gt;"",'[1]Vmesna vrtilna_SKLOP1'!J1061,""),""))))</f>
        <v/>
      </c>
      <c r="L1061" s="22" t="str">
        <f>IF(I1060="Skupaj:","DDV (22%):",IF(I1060="DDV (22%):","Skupaj z DDV:",IF(AND('[1]Vmesna vrtilna_SKLOP1'!C1061&lt;&gt;"",'[1]Vmesna vrtilna_SKLOP1'!E1061=""),"Skupaj:",IF(AND('[1]Vmesna vrtilna_SKLOP1'!C1061&lt;&gt;"",'[1]Vmesna vrtilna_SKLOP1'!D1061=""),'[1]Vmesna vrtilna_SKLOP1'!J1061,IF(F1061&lt;&gt;"",IF('[1]Vmesna vrtilna_SKLOP1'!J1061&lt;&gt;"",'[1]Vmesna vrtilna_SKLOP1'!J1061,""),"")))))</f>
        <v/>
      </c>
      <c r="M1061" s="22">
        <f t="shared" si="32"/>
        <v>0</v>
      </c>
      <c r="N1061" s="22" t="str">
        <f>IF(IFERROR(VLOOKUP(B1061,'[1]Vmesna vrtilna_SKLOP1'!B:J,7,0),"")=0,"",IFERROR(VLOOKUP(B1061,'[1]Vmesna vrtilna_SKLOP1'!B:J,7,0),""))</f>
        <v/>
      </c>
      <c r="O1061" s="22"/>
    </row>
    <row r="1062" spans="2:15" ht="15" customHeight="1" x14ac:dyDescent="0.3">
      <c r="B1062" s="15" t="str">
        <f>IF(AND('[1]Vmesna vrtilna_SKLOP1'!B1062&lt;&gt;"",'[1]Vmesna vrtilna_SKLOP1'!C1062&lt;&gt;""),IF('[1]Vmesna vrtilna_SKLOP1'!B1062&lt;&gt;"",'[1]Vmesna vrtilna_SKLOP1'!B1062,""),"")</f>
        <v/>
      </c>
      <c r="C1062" s="16" t="str">
        <f>IF(OR(C1061="Posebna oblika",C1061="Kulturno zaščiten objekt",C1061="Kulturno zaščiten objekt, Posebna oblika"),"Glej zavihek POSEBNI POGOJI",IF(SUM(N1061:Q1061)=1,"Posebna oblika",IF(SUM(N1061:Q1061)=10,"Kulturno zaščiten objekt",IF(SUM(N1061:Q1061)=11,"Kulturno zaščiten objekt, Posebna oblika",IF(AND('[1]Vmesna vrtilna_SKLOP1'!C1062&lt;&gt;"",'[1]Vmesna vrtilna_SKLOP1'!D1062&lt;&gt;""),IF('[1]Vmesna vrtilna_SKLOP1'!C1062&lt;&gt;"",'[1]Vmesna vrtilna_SKLOP1'!C1062,""),"")))))</f>
        <v/>
      </c>
      <c r="D1062" s="17" t="str">
        <f>IF(IFERROR(VLOOKUP(B1062,'[1]Vmesna vrtilna_SKLOP1'!B:J,6,0),"")=0,"",IFERROR(VLOOKUP(B1062,'[1]Vmesna vrtilna_SKLOP1'!B:J,6,0),""))</f>
        <v/>
      </c>
      <c r="E1062" s="16" t="str">
        <f>IF(IF('[1]Vmesna vrtilna_SKLOP1'!E1062&lt;&gt;"",'[1]Vmesna vrtilna_SKLOP1'!D1062,"")=0,"",IF('[1]Vmesna vrtilna_SKLOP1'!E1062&lt;&gt;"",'[1]Vmesna vrtilna_SKLOP1'!D1062,""))</f>
        <v>Odvoz na deponijo</v>
      </c>
      <c r="F1062" s="18" t="str">
        <f>IF('[1]Vmesna vrtilna_SKLOP1'!E1062&lt;&gt;"",'[1]Vmesna vrtilna_SKLOP1'!E1062,"")</f>
        <v>Odvoz na deponijo</v>
      </c>
      <c r="G1062" s="15" t="str">
        <f>IF('[1]Vmesna vrtilna_SKLOP1'!E1062&lt;&gt;"",'[1]Vmesna vrtilna_SKLOP1'!F1062,"")</f>
        <v>[m1]</v>
      </c>
      <c r="H1062" s="19">
        <f>IF('[1]Vmesna vrtilna_SKLOP1'!F1062&lt;&gt;"",'[1]Vmesna vrtilna_SKLOP1'!I1062,"")</f>
        <v>23</v>
      </c>
      <c r="I1062" s="20" t="str">
        <f>IF(I1061="Skupaj:","DDV (22%):",IF(I1061="DDV (22%):","Skupaj z DDV:",IF(AND('[1]Vmesna vrtilna_SKLOP1'!C1062&lt;&gt;"",'[1]Vmesna vrtilna_SKLOP1'!E1062=""),"Skupaj:","")))</f>
        <v/>
      </c>
      <c r="J1062" s="21">
        <f t="shared" si="33"/>
        <v>0</v>
      </c>
      <c r="K1062" s="21">
        <f>IF(I1062="Skupaj z DDV:",SUM(K1060,K1061),IF(I1062="DDV (22%):",K1061*0.22,IF(AND('[1]Vmesna vrtilna_SKLOP1'!C1062&lt;&gt;"",'[1]Vmesna vrtilna_SKLOP1'!D1062=""),'[1]Vmesna vrtilna_SKLOP1'!J1062,IF(F1062&lt;&gt;"",IF('[1]Vmesna vrtilna_SKLOP1'!J1062&lt;&gt;"",'[1]Vmesna vrtilna_SKLOP1'!J1062,""),""))))</f>
        <v>69</v>
      </c>
      <c r="L1062" s="22">
        <f>IF(I1061="Skupaj:","DDV (22%):",IF(I1061="DDV (22%):","Skupaj z DDV:",IF(AND('[1]Vmesna vrtilna_SKLOP1'!C1062&lt;&gt;"",'[1]Vmesna vrtilna_SKLOP1'!E1062=""),"Skupaj:",IF(AND('[1]Vmesna vrtilna_SKLOP1'!C1062&lt;&gt;"",'[1]Vmesna vrtilna_SKLOP1'!D1062=""),'[1]Vmesna vrtilna_SKLOP1'!J1062,IF(F1062&lt;&gt;"",IF('[1]Vmesna vrtilna_SKLOP1'!J1062&lt;&gt;"",'[1]Vmesna vrtilna_SKLOP1'!J1062,""),"")))))</f>
        <v>69</v>
      </c>
      <c r="M1062" s="22">
        <f t="shared" si="32"/>
        <v>0</v>
      </c>
      <c r="N1062" s="22" t="str">
        <f>IF(IFERROR(VLOOKUP(B1062,'[1]Vmesna vrtilna_SKLOP1'!B:J,7,0),"")=0,"",IFERROR(VLOOKUP(B1062,'[1]Vmesna vrtilna_SKLOP1'!B:J,7,0),""))</f>
        <v/>
      </c>
      <c r="O1062" s="22"/>
    </row>
    <row r="1063" spans="2:15" ht="15" customHeight="1" x14ac:dyDescent="0.3">
      <c r="B1063" s="15" t="str">
        <f>IF(AND('[1]Vmesna vrtilna_SKLOP1'!B1063&lt;&gt;"",'[1]Vmesna vrtilna_SKLOP1'!C1063&lt;&gt;""),IF('[1]Vmesna vrtilna_SKLOP1'!B1063&lt;&gt;"",'[1]Vmesna vrtilna_SKLOP1'!B1063,""),"")</f>
        <v/>
      </c>
      <c r="C1063" s="16" t="str">
        <f>IF(OR(C1062="Posebna oblika",C1062="Kulturno zaščiten objekt",C1062="Kulturno zaščiten objekt, Posebna oblika"),"Glej zavihek POSEBNI POGOJI",IF(SUM(N1062:Q1062)=1,"Posebna oblika",IF(SUM(N1062:Q1062)=10,"Kulturno zaščiten objekt",IF(SUM(N1062:Q1062)=11,"Kulturno zaščiten objekt, Posebna oblika",IF(AND('[1]Vmesna vrtilna_SKLOP1'!C1063&lt;&gt;"",'[1]Vmesna vrtilna_SKLOP1'!D1063&lt;&gt;""),IF('[1]Vmesna vrtilna_SKLOP1'!C1063&lt;&gt;"",'[1]Vmesna vrtilna_SKLOP1'!C1063,""),"")))))</f>
        <v/>
      </c>
      <c r="D1063" s="17" t="str">
        <f>IF(IFERROR(VLOOKUP(B1063,'[1]Vmesna vrtilna_SKLOP1'!B:J,6,0),"")=0,"",IFERROR(VLOOKUP(B1063,'[1]Vmesna vrtilna_SKLOP1'!B:J,6,0),""))</f>
        <v/>
      </c>
      <c r="E1063" s="16" t="str">
        <f>IF(IF('[1]Vmesna vrtilna_SKLOP1'!E1063&lt;&gt;"",'[1]Vmesna vrtilna_SKLOP1'!D1063,"")=0,"",IF('[1]Vmesna vrtilna_SKLOP1'!E1063&lt;&gt;"",'[1]Vmesna vrtilna_SKLOP1'!D1063,""))</f>
        <v/>
      </c>
      <c r="F1063" s="18" t="str">
        <f>IF('[1]Vmesna vrtilna_SKLOP1'!E1063&lt;&gt;"",'[1]Vmesna vrtilna_SKLOP1'!E1063,"")</f>
        <v/>
      </c>
      <c r="G1063" s="15" t="str">
        <f>IF('[1]Vmesna vrtilna_SKLOP1'!E1063&lt;&gt;"",'[1]Vmesna vrtilna_SKLOP1'!F1063,"")</f>
        <v/>
      </c>
      <c r="H1063" s="19" t="str">
        <f>IF('[1]Vmesna vrtilna_SKLOP1'!F1063&lt;&gt;"",'[1]Vmesna vrtilna_SKLOP1'!I1063,"")</f>
        <v/>
      </c>
      <c r="I1063" s="20" t="str">
        <f>IF(I1062="Skupaj:","DDV (22%):",IF(I1062="DDV (22%):","Skupaj z DDV:",IF(AND('[1]Vmesna vrtilna_SKLOP1'!C1063&lt;&gt;"",'[1]Vmesna vrtilna_SKLOP1'!E1063=""),"Skupaj:","")))</f>
        <v/>
      </c>
      <c r="J1063" s="21" t="str">
        <f t="shared" si="33"/>
        <v/>
      </c>
      <c r="K1063" s="21" t="str">
        <f>IF(I1063="Skupaj z DDV:",SUM(K1061,K1062),IF(I1063="DDV (22%):",K1062*0.22,IF(AND('[1]Vmesna vrtilna_SKLOP1'!C1063&lt;&gt;"",'[1]Vmesna vrtilna_SKLOP1'!D1063=""),'[1]Vmesna vrtilna_SKLOP1'!J1063,IF(F1063&lt;&gt;"",IF('[1]Vmesna vrtilna_SKLOP1'!J1063&lt;&gt;"",'[1]Vmesna vrtilna_SKLOP1'!J1063,""),""))))</f>
        <v/>
      </c>
      <c r="L1063" s="22" t="str">
        <f>IF(I1062="Skupaj:","DDV (22%):",IF(I1062="DDV (22%):","Skupaj z DDV:",IF(AND('[1]Vmesna vrtilna_SKLOP1'!C1063&lt;&gt;"",'[1]Vmesna vrtilna_SKLOP1'!E1063=""),"Skupaj:",IF(AND('[1]Vmesna vrtilna_SKLOP1'!C1063&lt;&gt;"",'[1]Vmesna vrtilna_SKLOP1'!D1063=""),'[1]Vmesna vrtilna_SKLOP1'!J1063,IF(F1063&lt;&gt;"",IF('[1]Vmesna vrtilna_SKLOP1'!J1063&lt;&gt;"",'[1]Vmesna vrtilna_SKLOP1'!J1063,""),"")))))</f>
        <v/>
      </c>
      <c r="M1063" s="22">
        <f t="shared" si="32"/>
        <v>0</v>
      </c>
      <c r="N1063" s="22" t="str">
        <f>IF(IFERROR(VLOOKUP(B1063,'[1]Vmesna vrtilna_SKLOP1'!B:J,7,0),"")=0,"",IFERROR(VLOOKUP(B1063,'[1]Vmesna vrtilna_SKLOP1'!B:J,7,0),""))</f>
        <v/>
      </c>
      <c r="O1063" s="22"/>
    </row>
    <row r="1064" spans="2:15" ht="15" customHeight="1" x14ac:dyDescent="0.3">
      <c r="B1064" s="15" t="str">
        <f>IF(AND('[1]Vmesna vrtilna_SKLOP1'!B1064&lt;&gt;"",'[1]Vmesna vrtilna_SKLOP1'!C1064&lt;&gt;""),IF('[1]Vmesna vrtilna_SKLOP1'!B1064&lt;&gt;"",'[1]Vmesna vrtilna_SKLOP1'!B1064,""),"")</f>
        <v/>
      </c>
      <c r="C1064" s="16" t="str">
        <f>IF(OR(C1063="Posebna oblika",C1063="Kulturno zaščiten objekt",C1063="Kulturno zaščiten objekt, Posebna oblika"),"Glej zavihek POSEBNI POGOJI",IF(SUM(N1063:Q1063)=1,"Posebna oblika",IF(SUM(N1063:Q1063)=10,"Kulturno zaščiten objekt",IF(SUM(N1063:Q1063)=11,"Kulturno zaščiten objekt, Posebna oblika",IF(AND('[1]Vmesna vrtilna_SKLOP1'!C1064&lt;&gt;"",'[1]Vmesna vrtilna_SKLOP1'!D1064&lt;&gt;""),IF('[1]Vmesna vrtilna_SKLOP1'!C1064&lt;&gt;"",'[1]Vmesna vrtilna_SKLOP1'!C1064,""),"")))))</f>
        <v/>
      </c>
      <c r="D1064" s="17" t="str">
        <f>IF(IFERROR(VLOOKUP(B1064,'[1]Vmesna vrtilna_SKLOP1'!B:J,6,0),"")=0,"",IFERROR(VLOOKUP(B1064,'[1]Vmesna vrtilna_SKLOP1'!B:J,6,0),""))</f>
        <v/>
      </c>
      <c r="E1064" s="16" t="str">
        <f>IF(IF('[1]Vmesna vrtilna_SKLOP1'!E1064&lt;&gt;"",'[1]Vmesna vrtilna_SKLOP1'!D1064,"")=0,"",IF('[1]Vmesna vrtilna_SKLOP1'!E1064&lt;&gt;"",'[1]Vmesna vrtilna_SKLOP1'!D1064,""))</f>
        <v>Slikopleskarska dela</v>
      </c>
      <c r="F1064" s="18" t="str">
        <f>IF('[1]Vmesna vrtilna_SKLOP1'!E1064&lt;&gt;"",'[1]Vmesna vrtilna_SKLOP1'!E1064,"")</f>
        <v>Slikopleskarska dela na špaletah</v>
      </c>
      <c r="G1064" s="15" t="str">
        <f>IF('[1]Vmesna vrtilna_SKLOP1'!E1064&lt;&gt;"",'[1]Vmesna vrtilna_SKLOP1'!F1064,"")</f>
        <v>[m1]</v>
      </c>
      <c r="H1064" s="19">
        <f>IF('[1]Vmesna vrtilna_SKLOP1'!F1064&lt;&gt;"",'[1]Vmesna vrtilna_SKLOP1'!I1064,"")</f>
        <v>12.620000000000001</v>
      </c>
      <c r="I1064" s="20" t="str">
        <f>IF(I1063="Skupaj:","DDV (22%):",IF(I1063="DDV (22%):","Skupaj z DDV:",IF(AND('[1]Vmesna vrtilna_SKLOP1'!C1064&lt;&gt;"",'[1]Vmesna vrtilna_SKLOP1'!E1064=""),"Skupaj:","")))</f>
        <v/>
      </c>
      <c r="J1064" s="21">
        <f t="shared" si="33"/>
        <v>0</v>
      </c>
      <c r="K1064" s="21">
        <f>IF(I1064="Skupaj z DDV:",SUM(K1062,K1063),IF(I1064="DDV (22%):",K1063*0.22,IF(AND('[1]Vmesna vrtilna_SKLOP1'!C1064&lt;&gt;"",'[1]Vmesna vrtilna_SKLOP1'!D1064=""),'[1]Vmesna vrtilna_SKLOP1'!J1064,IF(F1064&lt;&gt;"",IF('[1]Vmesna vrtilna_SKLOP1'!J1064&lt;&gt;"",'[1]Vmesna vrtilna_SKLOP1'!J1064,""),""))))</f>
        <v>184</v>
      </c>
      <c r="L1064" s="22">
        <f>IF(I1063="Skupaj:","DDV (22%):",IF(I1063="DDV (22%):","Skupaj z DDV:",IF(AND('[1]Vmesna vrtilna_SKLOP1'!C1064&lt;&gt;"",'[1]Vmesna vrtilna_SKLOP1'!E1064=""),"Skupaj:",IF(AND('[1]Vmesna vrtilna_SKLOP1'!C1064&lt;&gt;"",'[1]Vmesna vrtilna_SKLOP1'!D1064=""),'[1]Vmesna vrtilna_SKLOP1'!J1064,IF(F1064&lt;&gt;"",IF('[1]Vmesna vrtilna_SKLOP1'!J1064&lt;&gt;"",'[1]Vmesna vrtilna_SKLOP1'!J1064,""),"")))))</f>
        <v>184</v>
      </c>
      <c r="M1064" s="22">
        <f t="shared" si="32"/>
        <v>0</v>
      </c>
      <c r="N1064" s="22" t="str">
        <f>IF(IFERROR(VLOOKUP(B1064,'[1]Vmesna vrtilna_SKLOP1'!B:J,7,0),"")=0,"",IFERROR(VLOOKUP(B1064,'[1]Vmesna vrtilna_SKLOP1'!B:J,7,0),""))</f>
        <v/>
      </c>
      <c r="O1064" s="22"/>
    </row>
    <row r="1065" spans="2:15" ht="15" customHeight="1" x14ac:dyDescent="0.3">
      <c r="B1065" s="15" t="str">
        <f>IF(AND('[1]Vmesna vrtilna_SKLOP1'!B1065&lt;&gt;"",'[1]Vmesna vrtilna_SKLOP1'!C1065&lt;&gt;""),IF('[1]Vmesna vrtilna_SKLOP1'!B1065&lt;&gt;"",'[1]Vmesna vrtilna_SKLOP1'!B1065,""),"")</f>
        <v/>
      </c>
      <c r="C1065" s="16" t="str">
        <f>IF(OR(C1064="Posebna oblika",C1064="Kulturno zaščiten objekt",C1064="Kulturno zaščiten objekt, Posebna oblika"),"Glej zavihek POSEBNI POGOJI",IF(SUM(N1064:Q1064)=1,"Posebna oblika",IF(SUM(N1064:Q1064)=10,"Kulturno zaščiten objekt",IF(SUM(N1064:Q1064)=11,"Kulturno zaščiten objekt, Posebna oblika",IF(AND('[1]Vmesna vrtilna_SKLOP1'!C1065&lt;&gt;"",'[1]Vmesna vrtilna_SKLOP1'!D1065&lt;&gt;""),IF('[1]Vmesna vrtilna_SKLOP1'!C1065&lt;&gt;"",'[1]Vmesna vrtilna_SKLOP1'!C1065,""),"")))))</f>
        <v/>
      </c>
      <c r="D1065" s="17" t="str">
        <f>IF(IFERROR(VLOOKUP(B1065,'[1]Vmesna vrtilna_SKLOP1'!B:J,6,0),"")=0,"",IFERROR(VLOOKUP(B1065,'[1]Vmesna vrtilna_SKLOP1'!B:J,6,0),""))</f>
        <v/>
      </c>
      <c r="E1065" s="16" t="str">
        <f>IF(IF('[1]Vmesna vrtilna_SKLOP1'!E1065&lt;&gt;"",'[1]Vmesna vrtilna_SKLOP1'!D1065,"")=0,"",IF('[1]Vmesna vrtilna_SKLOP1'!E1065&lt;&gt;"",'[1]Vmesna vrtilna_SKLOP1'!D1065,""))</f>
        <v/>
      </c>
      <c r="F1065" s="18" t="str">
        <f>IF('[1]Vmesna vrtilna_SKLOP1'!E1065&lt;&gt;"",'[1]Vmesna vrtilna_SKLOP1'!E1065,"")</f>
        <v/>
      </c>
      <c r="G1065" s="15" t="str">
        <f>IF('[1]Vmesna vrtilna_SKLOP1'!E1065&lt;&gt;"",'[1]Vmesna vrtilna_SKLOP1'!F1065,"")</f>
        <v/>
      </c>
      <c r="H1065" s="19" t="str">
        <f>IF('[1]Vmesna vrtilna_SKLOP1'!F1065&lt;&gt;"",'[1]Vmesna vrtilna_SKLOP1'!I1065,"")</f>
        <v/>
      </c>
      <c r="I1065" s="20" t="str">
        <f>IF(I1064="Skupaj:","DDV (22%):",IF(I1064="DDV (22%):","Skupaj z DDV:",IF(AND('[1]Vmesna vrtilna_SKLOP1'!C1065&lt;&gt;"",'[1]Vmesna vrtilna_SKLOP1'!E1065=""),"Skupaj:","")))</f>
        <v/>
      </c>
      <c r="J1065" s="21" t="str">
        <f t="shared" si="33"/>
        <v/>
      </c>
      <c r="K1065" s="21" t="str">
        <f>IF(I1065="Skupaj z DDV:",SUM(K1063,K1064),IF(I1065="DDV (22%):",K1064*0.22,IF(AND('[1]Vmesna vrtilna_SKLOP1'!C1065&lt;&gt;"",'[1]Vmesna vrtilna_SKLOP1'!D1065=""),'[1]Vmesna vrtilna_SKLOP1'!J1065,IF(F1065&lt;&gt;"",IF('[1]Vmesna vrtilna_SKLOP1'!J1065&lt;&gt;"",'[1]Vmesna vrtilna_SKLOP1'!J1065,""),""))))</f>
        <v/>
      </c>
      <c r="L1065" s="22" t="str">
        <f>IF(I1064="Skupaj:","DDV (22%):",IF(I1064="DDV (22%):","Skupaj z DDV:",IF(AND('[1]Vmesna vrtilna_SKLOP1'!C1065&lt;&gt;"",'[1]Vmesna vrtilna_SKLOP1'!E1065=""),"Skupaj:",IF(AND('[1]Vmesna vrtilna_SKLOP1'!C1065&lt;&gt;"",'[1]Vmesna vrtilna_SKLOP1'!D1065=""),'[1]Vmesna vrtilna_SKLOP1'!J1065,IF(F1065&lt;&gt;"",IF('[1]Vmesna vrtilna_SKLOP1'!J1065&lt;&gt;"",'[1]Vmesna vrtilna_SKLOP1'!J1065,""),"")))))</f>
        <v/>
      </c>
      <c r="M1065" s="22">
        <f t="shared" si="32"/>
        <v>0</v>
      </c>
      <c r="N1065" s="22" t="str">
        <f>IF(IFERROR(VLOOKUP(B1065,'[1]Vmesna vrtilna_SKLOP1'!B:J,7,0),"")=0,"",IFERROR(VLOOKUP(B1065,'[1]Vmesna vrtilna_SKLOP1'!B:J,7,0),""))</f>
        <v/>
      </c>
      <c r="O1065" s="22"/>
    </row>
    <row r="1066" spans="2:15" ht="15" customHeight="1" x14ac:dyDescent="0.3">
      <c r="B1066" s="15" t="str">
        <f>IF(AND('[1]Vmesna vrtilna_SKLOP1'!B1066&lt;&gt;"",'[1]Vmesna vrtilna_SKLOP1'!C1066&lt;&gt;""),IF('[1]Vmesna vrtilna_SKLOP1'!B1066&lt;&gt;"",'[1]Vmesna vrtilna_SKLOP1'!B1066,""),"")</f>
        <v/>
      </c>
      <c r="C1066" s="16" t="str">
        <f>IF(OR(C1065="Posebna oblika",C1065="Kulturno zaščiten objekt",C1065="Kulturno zaščiten objekt, Posebna oblika"),"Glej zavihek POSEBNI POGOJI",IF(SUM(N1065:Q1065)=1,"Posebna oblika",IF(SUM(N1065:Q1065)=10,"Kulturno zaščiten objekt",IF(SUM(N1065:Q1065)=11,"Kulturno zaščiten objekt, Posebna oblika",IF(AND('[1]Vmesna vrtilna_SKLOP1'!C1066&lt;&gt;"",'[1]Vmesna vrtilna_SKLOP1'!D1066&lt;&gt;""),IF('[1]Vmesna vrtilna_SKLOP1'!C1066&lt;&gt;"",'[1]Vmesna vrtilna_SKLOP1'!C1066,""),"")))))</f>
        <v/>
      </c>
      <c r="D1066" s="17" t="str">
        <f>IF(IFERROR(VLOOKUP(B1066,'[1]Vmesna vrtilna_SKLOP1'!B:J,6,0),"")=0,"",IFERROR(VLOOKUP(B1066,'[1]Vmesna vrtilna_SKLOP1'!B:J,6,0),""))</f>
        <v/>
      </c>
      <c r="E1066" s="16" t="str">
        <f>IF(IF('[1]Vmesna vrtilna_SKLOP1'!E1066&lt;&gt;"",'[1]Vmesna vrtilna_SKLOP1'!D1066,"")=0,"",IF('[1]Vmesna vrtilna_SKLOP1'!E1066&lt;&gt;"",'[1]Vmesna vrtilna_SKLOP1'!D1066,""))</f>
        <v/>
      </c>
      <c r="F1066" s="18" t="str">
        <f>IF('[1]Vmesna vrtilna_SKLOP1'!E1066&lt;&gt;"",'[1]Vmesna vrtilna_SKLOP1'!E1066,"")</f>
        <v/>
      </c>
      <c r="G1066" s="15" t="str">
        <f>IF('[1]Vmesna vrtilna_SKLOP1'!E1066&lt;&gt;"",'[1]Vmesna vrtilna_SKLOP1'!F1066,"")</f>
        <v/>
      </c>
      <c r="H1066" s="19" t="str">
        <f>IF('[1]Vmesna vrtilna_SKLOP1'!F1066&lt;&gt;"",'[1]Vmesna vrtilna_SKLOP1'!I1066,"")</f>
        <v/>
      </c>
      <c r="I1066" s="20" t="str">
        <f>IF(I1065="Skupaj:","DDV (22%):",IF(I1065="DDV (22%):","Skupaj z DDV:",IF(AND('[1]Vmesna vrtilna_SKLOP1'!C1066&lt;&gt;"",'[1]Vmesna vrtilna_SKLOP1'!E1066=""),"Skupaj:","")))</f>
        <v>Skupaj:</v>
      </c>
      <c r="J1066" s="21">
        <f t="shared" si="33"/>
        <v>0</v>
      </c>
      <c r="K1066" s="21">
        <f>IF(I1066="Skupaj z DDV:",SUM(K1064,K1065),IF(I1066="DDV (22%):",K1065*0.22,IF(AND('[1]Vmesna vrtilna_SKLOP1'!C1066&lt;&gt;"",'[1]Vmesna vrtilna_SKLOP1'!D1066=""),'[1]Vmesna vrtilna_SKLOP1'!J1066,IF(F1066&lt;&gt;"",IF('[1]Vmesna vrtilna_SKLOP1'!J1066&lt;&gt;"",'[1]Vmesna vrtilna_SKLOP1'!J1066,""),""))))</f>
        <v>4476.333953747876</v>
      </c>
      <c r="L1066" s="22" t="str">
        <f>IF(I1065="Skupaj:","DDV (22%):",IF(I1065="DDV (22%):","Skupaj z DDV:",IF(AND('[1]Vmesna vrtilna_SKLOP1'!C1066&lt;&gt;"",'[1]Vmesna vrtilna_SKLOP1'!E1066=""),"Skupaj:",IF(AND('[1]Vmesna vrtilna_SKLOP1'!C1066&lt;&gt;"",'[1]Vmesna vrtilna_SKLOP1'!D1066=""),'[1]Vmesna vrtilna_SKLOP1'!J1066,IF(F1066&lt;&gt;"",IF('[1]Vmesna vrtilna_SKLOP1'!J1066&lt;&gt;"",'[1]Vmesna vrtilna_SKLOP1'!J1066,""),"")))))</f>
        <v>Skupaj:</v>
      </c>
      <c r="M1066" s="22">
        <f t="shared" si="32"/>
        <v>0</v>
      </c>
      <c r="N1066" s="22" t="str">
        <f>IF(IFERROR(VLOOKUP(B1066,'[1]Vmesna vrtilna_SKLOP1'!B:J,7,0),"")=0,"",IFERROR(VLOOKUP(B1066,'[1]Vmesna vrtilna_SKLOP1'!B:J,7,0),""))</f>
        <v/>
      </c>
      <c r="O1066" s="22"/>
    </row>
    <row r="1067" spans="2:15" ht="15" customHeight="1" x14ac:dyDescent="0.3">
      <c r="B1067" s="15" t="str">
        <f>IF(AND('[1]Vmesna vrtilna_SKLOP1'!B1067&lt;&gt;"",'[1]Vmesna vrtilna_SKLOP1'!C1067&lt;&gt;""),IF('[1]Vmesna vrtilna_SKLOP1'!B1067&lt;&gt;"",'[1]Vmesna vrtilna_SKLOP1'!B1067,""),"")</f>
        <v/>
      </c>
      <c r="C1067" s="16" t="str">
        <f>IF(OR(C1066="Posebna oblika",C1066="Kulturno zaščiten objekt",C1066="Kulturno zaščiten objekt, Posebna oblika"),"Glej zavihek POSEBNI POGOJI",IF(SUM(N1066:Q1066)=1,"Posebna oblika",IF(SUM(N1066:Q1066)=10,"Kulturno zaščiten objekt",IF(SUM(N1066:Q1066)=11,"Kulturno zaščiten objekt, Posebna oblika",IF(AND('[1]Vmesna vrtilna_SKLOP1'!C1067&lt;&gt;"",'[1]Vmesna vrtilna_SKLOP1'!D1067&lt;&gt;""),IF('[1]Vmesna vrtilna_SKLOP1'!C1067&lt;&gt;"",'[1]Vmesna vrtilna_SKLOP1'!C1067,""),"")))))</f>
        <v/>
      </c>
      <c r="D1067" s="17" t="str">
        <f>IF(IFERROR(VLOOKUP(B1067,'[1]Vmesna vrtilna_SKLOP1'!B:J,6,0),"")=0,"",IFERROR(VLOOKUP(B1067,'[1]Vmesna vrtilna_SKLOP1'!B:J,6,0),""))</f>
        <v/>
      </c>
      <c r="E1067" s="16" t="str">
        <f>IF(IF('[1]Vmesna vrtilna_SKLOP1'!E1067&lt;&gt;"",'[1]Vmesna vrtilna_SKLOP1'!D1067,"")=0,"",IF('[1]Vmesna vrtilna_SKLOP1'!E1067&lt;&gt;"",'[1]Vmesna vrtilna_SKLOP1'!D1067,""))</f>
        <v/>
      </c>
      <c r="F1067" s="18" t="str">
        <f>IF('[1]Vmesna vrtilna_SKLOP1'!E1067&lt;&gt;"",'[1]Vmesna vrtilna_SKLOP1'!E1067,"")</f>
        <v/>
      </c>
      <c r="G1067" s="15" t="str">
        <f>IF('[1]Vmesna vrtilna_SKLOP1'!E1067&lt;&gt;"",'[1]Vmesna vrtilna_SKLOP1'!F1067,"")</f>
        <v/>
      </c>
      <c r="H1067" s="19" t="str">
        <f>IF('[1]Vmesna vrtilna_SKLOP1'!F1067&lt;&gt;"",'[1]Vmesna vrtilna_SKLOP1'!I1067,"")</f>
        <v/>
      </c>
      <c r="I1067" s="20" t="str">
        <f>IF(I1066="Skupaj:","DDV (22%):",IF(I1066="DDV (22%):","Skupaj z DDV:",IF(AND('[1]Vmesna vrtilna_SKLOP1'!C1067&lt;&gt;"",'[1]Vmesna vrtilna_SKLOP1'!E1067=""),"Skupaj:","")))</f>
        <v>DDV (22%):</v>
      </c>
      <c r="J1067" s="21">
        <f t="shared" si="33"/>
        <v>0</v>
      </c>
      <c r="K1067" s="21">
        <f>IF(I1067="Skupaj z DDV:",SUM(K1065,K1066),IF(I1067="DDV (22%):",K1066*0.22,IF(AND('[1]Vmesna vrtilna_SKLOP1'!C1067&lt;&gt;"",'[1]Vmesna vrtilna_SKLOP1'!D1067=""),'[1]Vmesna vrtilna_SKLOP1'!J1067,IF(F1067&lt;&gt;"",IF('[1]Vmesna vrtilna_SKLOP1'!J1067&lt;&gt;"",'[1]Vmesna vrtilna_SKLOP1'!J1067,""),""))))</f>
        <v>984.79346982453274</v>
      </c>
      <c r="L1067" s="22" t="str">
        <f>IF(I1066="Skupaj:","DDV (22%):",IF(I1066="DDV (22%):","Skupaj z DDV:",IF(AND('[1]Vmesna vrtilna_SKLOP1'!C1067&lt;&gt;"",'[1]Vmesna vrtilna_SKLOP1'!E1067=""),"Skupaj:",IF(AND('[1]Vmesna vrtilna_SKLOP1'!C1067&lt;&gt;"",'[1]Vmesna vrtilna_SKLOP1'!D1067=""),'[1]Vmesna vrtilna_SKLOP1'!J1067,IF(F1067&lt;&gt;"",IF('[1]Vmesna vrtilna_SKLOP1'!J1067&lt;&gt;"",'[1]Vmesna vrtilna_SKLOP1'!J1067,""),"")))))</f>
        <v>DDV (22%):</v>
      </c>
      <c r="M1067" s="22">
        <f t="shared" si="32"/>
        <v>0</v>
      </c>
      <c r="N1067" s="22" t="str">
        <f>IF(IFERROR(VLOOKUP(B1067,'[1]Vmesna vrtilna_SKLOP1'!B:J,7,0),"")=0,"",IFERROR(VLOOKUP(B1067,'[1]Vmesna vrtilna_SKLOP1'!B:J,7,0),""))</f>
        <v/>
      </c>
      <c r="O1067" s="22"/>
    </row>
    <row r="1068" spans="2:15" ht="15" customHeight="1" x14ac:dyDescent="0.3">
      <c r="B1068" s="15" t="str">
        <f>IF(AND('[1]Vmesna vrtilna_SKLOP1'!B1068&lt;&gt;"",'[1]Vmesna vrtilna_SKLOP1'!C1068&lt;&gt;""),IF('[1]Vmesna vrtilna_SKLOP1'!B1068&lt;&gt;"",'[1]Vmesna vrtilna_SKLOP1'!B1068,""),"")</f>
        <v/>
      </c>
      <c r="C1068" s="16" t="str">
        <f>IF(OR(C1067="Posebna oblika",C1067="Kulturno zaščiten objekt",C1067="Kulturno zaščiten objekt, Posebna oblika"),"Glej zavihek POSEBNI POGOJI",IF(SUM(N1067:Q1067)=1,"Posebna oblika",IF(SUM(N1067:Q1067)=10,"Kulturno zaščiten objekt",IF(SUM(N1067:Q1067)=11,"Kulturno zaščiten objekt, Posebna oblika",IF(AND('[1]Vmesna vrtilna_SKLOP1'!C1068&lt;&gt;"",'[1]Vmesna vrtilna_SKLOP1'!D1068&lt;&gt;""),IF('[1]Vmesna vrtilna_SKLOP1'!C1068&lt;&gt;"",'[1]Vmesna vrtilna_SKLOP1'!C1068,""),"")))))</f>
        <v/>
      </c>
      <c r="D1068" s="17" t="str">
        <f>IF(IFERROR(VLOOKUP(B1068,'[1]Vmesna vrtilna_SKLOP1'!B:J,6,0),"")=0,"",IFERROR(VLOOKUP(B1068,'[1]Vmesna vrtilna_SKLOP1'!B:J,6,0),""))</f>
        <v/>
      </c>
      <c r="E1068" s="16" t="str">
        <f>IF(IF('[1]Vmesna vrtilna_SKLOP1'!E1068&lt;&gt;"",'[1]Vmesna vrtilna_SKLOP1'!D1068,"")=0,"",IF('[1]Vmesna vrtilna_SKLOP1'!E1068&lt;&gt;"",'[1]Vmesna vrtilna_SKLOP1'!D1068,""))</f>
        <v/>
      </c>
      <c r="F1068" s="18" t="str">
        <f>IF('[1]Vmesna vrtilna_SKLOP1'!E1068&lt;&gt;"",'[1]Vmesna vrtilna_SKLOP1'!E1068,"")</f>
        <v/>
      </c>
      <c r="G1068" s="15" t="str">
        <f>IF('[1]Vmesna vrtilna_SKLOP1'!E1068&lt;&gt;"",'[1]Vmesna vrtilna_SKLOP1'!F1068,"")</f>
        <v/>
      </c>
      <c r="H1068" s="19" t="str">
        <f>IF('[1]Vmesna vrtilna_SKLOP1'!F1068&lt;&gt;"",'[1]Vmesna vrtilna_SKLOP1'!I1068,"")</f>
        <v/>
      </c>
      <c r="I1068" s="20" t="str">
        <f>IF(I1067="Skupaj:","DDV (22%):",IF(I1067="DDV (22%):","Skupaj z DDV:",IF(AND('[1]Vmesna vrtilna_SKLOP1'!C1068&lt;&gt;"",'[1]Vmesna vrtilna_SKLOP1'!E1068=""),"Skupaj:","")))</f>
        <v>Skupaj z DDV:</v>
      </c>
      <c r="J1068" s="21">
        <f t="shared" si="33"/>
        <v>0</v>
      </c>
      <c r="K1068" s="21">
        <f>IF(I1068="Skupaj z DDV:",SUM(K1066,K1067),IF(I1068="DDV (22%):",K1067*0.22,IF(AND('[1]Vmesna vrtilna_SKLOP1'!C1068&lt;&gt;"",'[1]Vmesna vrtilna_SKLOP1'!D1068=""),'[1]Vmesna vrtilna_SKLOP1'!J1068,IF(F1068&lt;&gt;"",IF('[1]Vmesna vrtilna_SKLOP1'!J1068&lt;&gt;"",'[1]Vmesna vrtilna_SKLOP1'!J1068,""),""))))</f>
        <v>5461.1274235724086</v>
      </c>
      <c r="L1068" s="22" t="str">
        <f>IF(I1067="Skupaj:","DDV (22%):",IF(I1067="DDV (22%):","Skupaj z DDV:",IF(AND('[1]Vmesna vrtilna_SKLOP1'!C1068&lt;&gt;"",'[1]Vmesna vrtilna_SKLOP1'!E1068=""),"Skupaj:",IF(AND('[1]Vmesna vrtilna_SKLOP1'!C1068&lt;&gt;"",'[1]Vmesna vrtilna_SKLOP1'!D1068=""),'[1]Vmesna vrtilna_SKLOP1'!J1068,IF(F1068&lt;&gt;"",IF('[1]Vmesna vrtilna_SKLOP1'!J1068&lt;&gt;"",'[1]Vmesna vrtilna_SKLOP1'!J1068,""),"")))))</f>
        <v>Skupaj z DDV:</v>
      </c>
      <c r="M1068" s="22">
        <f t="shared" si="32"/>
        <v>0</v>
      </c>
      <c r="N1068" s="22" t="str">
        <f>IF(IFERROR(VLOOKUP(B1068,'[1]Vmesna vrtilna_SKLOP1'!B:J,7,0),"")=0,"",IFERROR(VLOOKUP(B1068,'[1]Vmesna vrtilna_SKLOP1'!B:J,7,0),""))</f>
        <v/>
      </c>
      <c r="O1068" s="22"/>
    </row>
    <row r="1069" spans="2:15" ht="15" customHeight="1" x14ac:dyDescent="0.3">
      <c r="B1069" s="15">
        <f>IF(AND('[1]Vmesna vrtilna_SKLOP1'!B1069&lt;&gt;"",'[1]Vmesna vrtilna_SKLOP1'!C1069&lt;&gt;""),IF('[1]Vmesna vrtilna_SKLOP1'!B1069&lt;&gt;"",'[1]Vmesna vrtilna_SKLOP1'!B1069,""),"")</f>
        <v>34</v>
      </c>
      <c r="C1069" s="16" t="str">
        <f>IF(OR(C1068="Posebna oblika",C1068="Kulturno zaščiten objekt",C1068="Kulturno zaščiten objekt, Posebna oblika"),"Glej zavihek POSEBNI POGOJI",IF(SUM(N1068:Q1068)=1,"Posebna oblika",IF(SUM(N1068:Q1068)=10,"Kulturno zaščiten objekt",IF(SUM(N1068:Q1068)=11,"Kulturno zaščiten objekt, Posebna oblika",IF(AND('[1]Vmesna vrtilna_SKLOP1'!C1069&lt;&gt;"",'[1]Vmesna vrtilna_SKLOP1'!D1069&lt;&gt;""),IF('[1]Vmesna vrtilna_SKLOP1'!C1069&lt;&gt;"",'[1]Vmesna vrtilna_SKLOP1'!C1069,""),"")))))</f>
        <v>Praprošče 2</v>
      </c>
      <c r="D1069" s="17">
        <f>IF(IFERROR(VLOOKUP(B1069,'[1]Vmesna vrtilna_SKLOP1'!B:J,6,0),"")=0,"",IFERROR(VLOOKUP(B1069,'[1]Vmesna vrtilna_SKLOP1'!B:J,6,0),""))</f>
        <v>1</v>
      </c>
      <c r="E1069" s="16" t="str">
        <f>IF(IF('[1]Vmesna vrtilna_SKLOP1'!E1069&lt;&gt;"",'[1]Vmesna vrtilna_SKLOP1'!D1069,"")=0,"",IF('[1]Vmesna vrtilna_SKLOP1'!E1069&lt;&gt;"",'[1]Vmesna vrtilna_SKLOP1'!D1069,""))</f>
        <v>Okna/Vrata</v>
      </c>
      <c r="F1069" s="18" t="str">
        <f>IF('[1]Vmesna vrtilna_SKLOP1'!E1069&lt;&gt;"",'[1]Vmesna vrtilna_SKLOP1'!E1069,"")</f>
        <v>Enokrilno okno (tip: O1); dim. ŠxV: 1,02x1,18m; Material: PVC, profil&gt;80mm ; steklo 44.2/20Ar/66.2; Rw,st.=50 (Rw,st.+Ctr ≥ 42 dB)</v>
      </c>
      <c r="G1069" s="15" t="str">
        <f>IF('[1]Vmesna vrtilna_SKLOP1'!E1069&lt;&gt;"",'[1]Vmesna vrtilna_SKLOP1'!F1069,"")</f>
        <v>[kos]</v>
      </c>
      <c r="H1069" s="19">
        <f>IF('[1]Vmesna vrtilna_SKLOP1'!F1069&lt;&gt;"",'[1]Vmesna vrtilna_SKLOP1'!I1069,"")</f>
        <v>1</v>
      </c>
      <c r="I1069" s="20" t="str">
        <f>IF(I1068="Skupaj:","DDV (22%):",IF(I1068="DDV (22%):","Skupaj z DDV:",IF(AND('[1]Vmesna vrtilna_SKLOP1'!C1069&lt;&gt;"",'[1]Vmesna vrtilna_SKLOP1'!E1069=""),"Skupaj:","")))</f>
        <v/>
      </c>
      <c r="J1069" s="21">
        <f t="shared" si="33"/>
        <v>0</v>
      </c>
      <c r="K1069" s="21">
        <f>IF(I1069="Skupaj z DDV:",SUM(K1067,K1068),IF(I1069="DDV (22%):",K1068*0.22,IF(AND('[1]Vmesna vrtilna_SKLOP1'!C1069&lt;&gt;"",'[1]Vmesna vrtilna_SKLOP1'!D1069=""),'[1]Vmesna vrtilna_SKLOP1'!J1069,IF(F1069&lt;&gt;"",IF('[1]Vmesna vrtilna_SKLOP1'!J1069&lt;&gt;"",'[1]Vmesna vrtilna_SKLOP1'!J1069,""),""))))</f>
        <v>476.50988856748802</v>
      </c>
      <c r="L1069" s="22">
        <f>IF(I1068="Skupaj:","DDV (22%):",IF(I1068="DDV (22%):","Skupaj z DDV:",IF(AND('[1]Vmesna vrtilna_SKLOP1'!C1069&lt;&gt;"",'[1]Vmesna vrtilna_SKLOP1'!E1069=""),"Skupaj:",IF(AND('[1]Vmesna vrtilna_SKLOP1'!C1069&lt;&gt;"",'[1]Vmesna vrtilna_SKLOP1'!D1069=""),'[1]Vmesna vrtilna_SKLOP1'!J1069,IF(F1069&lt;&gt;"",IF('[1]Vmesna vrtilna_SKLOP1'!J1069&lt;&gt;"",'[1]Vmesna vrtilna_SKLOP1'!J1069,""),"")))))</f>
        <v>476.50988856748802</v>
      </c>
      <c r="M1069" s="22">
        <f t="shared" si="32"/>
        <v>0</v>
      </c>
      <c r="N1069" s="22" t="str">
        <f>IF(IFERROR(VLOOKUP(B1069,'[1]Vmesna vrtilna_SKLOP1'!B:J,7,0),"")=0,"",IFERROR(VLOOKUP(B1069,'[1]Vmesna vrtilna_SKLOP1'!B:J,7,0),""))</f>
        <v>ZAG</v>
      </c>
      <c r="O1069" s="22"/>
    </row>
    <row r="1070" spans="2:15" ht="15" customHeight="1" x14ac:dyDescent="0.3">
      <c r="B1070" s="15" t="str">
        <f>IF(AND('[1]Vmesna vrtilna_SKLOP1'!B1070&lt;&gt;"",'[1]Vmesna vrtilna_SKLOP1'!C1070&lt;&gt;""),IF('[1]Vmesna vrtilna_SKLOP1'!B1070&lt;&gt;"",'[1]Vmesna vrtilna_SKLOP1'!B1070,""),"")</f>
        <v/>
      </c>
      <c r="C1070" s="16" t="str">
        <f>IF(OR(C1069="Posebna oblika",C1069="Kulturno zaščiten objekt",C1069="Kulturno zaščiten objekt, Posebna oblika"),"Glej zavihek POSEBNI POGOJI",IF(SUM(N1069:Q1069)=1,"Posebna oblika",IF(SUM(N1069:Q1069)=10,"Kulturno zaščiten objekt",IF(SUM(N1069:Q1069)=11,"Kulturno zaščiten objekt, Posebna oblika",IF(AND('[1]Vmesna vrtilna_SKLOP1'!C1070&lt;&gt;"",'[1]Vmesna vrtilna_SKLOP1'!D1070&lt;&gt;""),IF('[1]Vmesna vrtilna_SKLOP1'!C1070&lt;&gt;"",'[1]Vmesna vrtilna_SKLOP1'!C1070,""),"")))))</f>
        <v/>
      </c>
      <c r="D1070" s="17" t="str">
        <f>IF(IFERROR(VLOOKUP(B1070,'[1]Vmesna vrtilna_SKLOP1'!B:J,6,0),"")=0,"",IFERROR(VLOOKUP(B1070,'[1]Vmesna vrtilna_SKLOP1'!B:J,6,0),""))</f>
        <v/>
      </c>
      <c r="E1070" s="16" t="str">
        <f>IF(IF('[1]Vmesna vrtilna_SKLOP1'!E1070&lt;&gt;"",'[1]Vmesna vrtilna_SKLOP1'!D1070,"")=0,"",IF('[1]Vmesna vrtilna_SKLOP1'!E1070&lt;&gt;"",'[1]Vmesna vrtilna_SKLOP1'!D1070,""))</f>
        <v/>
      </c>
      <c r="F1070" s="18" t="str">
        <f>IF('[1]Vmesna vrtilna_SKLOP1'!E1070&lt;&gt;"",'[1]Vmesna vrtilna_SKLOP1'!E1070,"")</f>
        <v>Enokrilno okno (tip: O1); dim. ŠxV: 1x1,16m; Material: PVC, profil&gt;80mm ; steklo 8/16Ar/4; Rw,st.=37 (Rw,st.+Ctr ≥ 32 dB)</v>
      </c>
      <c r="G1070" s="15" t="str">
        <f>IF('[1]Vmesna vrtilna_SKLOP1'!E1070&lt;&gt;"",'[1]Vmesna vrtilna_SKLOP1'!F1070,"")</f>
        <v>[kos]</v>
      </c>
      <c r="H1070" s="19">
        <f>IF('[1]Vmesna vrtilna_SKLOP1'!F1070&lt;&gt;"",'[1]Vmesna vrtilna_SKLOP1'!I1070,"")</f>
        <v>1</v>
      </c>
      <c r="I1070" s="20" t="str">
        <f>IF(I1069="Skupaj:","DDV (22%):",IF(I1069="DDV (22%):","Skupaj z DDV:",IF(AND('[1]Vmesna vrtilna_SKLOP1'!C1070&lt;&gt;"",'[1]Vmesna vrtilna_SKLOP1'!E1070=""),"Skupaj:","")))</f>
        <v/>
      </c>
      <c r="J1070" s="21">
        <f t="shared" si="33"/>
        <v>0</v>
      </c>
      <c r="K1070" s="21">
        <f>IF(I1070="Skupaj z DDV:",SUM(K1068,K1069),IF(I1070="DDV (22%):",K1069*0.22,IF(AND('[1]Vmesna vrtilna_SKLOP1'!C1070&lt;&gt;"",'[1]Vmesna vrtilna_SKLOP1'!D1070=""),'[1]Vmesna vrtilna_SKLOP1'!J1070,IF(F1070&lt;&gt;"",IF('[1]Vmesna vrtilna_SKLOP1'!J1070&lt;&gt;"",'[1]Vmesna vrtilna_SKLOP1'!J1070,""),""))))</f>
        <v>303.49547967999996</v>
      </c>
      <c r="L1070" s="22">
        <f>IF(I1069="Skupaj:","DDV (22%):",IF(I1069="DDV (22%):","Skupaj z DDV:",IF(AND('[1]Vmesna vrtilna_SKLOP1'!C1070&lt;&gt;"",'[1]Vmesna vrtilna_SKLOP1'!E1070=""),"Skupaj:",IF(AND('[1]Vmesna vrtilna_SKLOP1'!C1070&lt;&gt;"",'[1]Vmesna vrtilna_SKLOP1'!D1070=""),'[1]Vmesna vrtilna_SKLOP1'!J1070,IF(F1070&lt;&gt;"",IF('[1]Vmesna vrtilna_SKLOP1'!J1070&lt;&gt;"",'[1]Vmesna vrtilna_SKLOP1'!J1070,""),"")))))</f>
        <v>303.49547967999996</v>
      </c>
      <c r="M1070" s="22">
        <f t="shared" si="32"/>
        <v>0</v>
      </c>
      <c r="N1070" s="22" t="str">
        <f>IF(IFERROR(VLOOKUP(B1070,'[1]Vmesna vrtilna_SKLOP1'!B:J,7,0),"")=0,"",IFERROR(VLOOKUP(B1070,'[1]Vmesna vrtilna_SKLOP1'!B:J,7,0),""))</f>
        <v/>
      </c>
      <c r="O1070" s="22"/>
    </row>
    <row r="1071" spans="2:15" ht="15" customHeight="1" x14ac:dyDescent="0.3">
      <c r="B1071" s="15" t="str">
        <f>IF(AND('[1]Vmesna vrtilna_SKLOP1'!B1071&lt;&gt;"",'[1]Vmesna vrtilna_SKLOP1'!C1071&lt;&gt;""),IF('[1]Vmesna vrtilna_SKLOP1'!B1071&lt;&gt;"",'[1]Vmesna vrtilna_SKLOP1'!B1071,""),"")</f>
        <v/>
      </c>
      <c r="C1071" s="16" t="str">
        <f>IF(OR(C1070="Posebna oblika",C1070="Kulturno zaščiten objekt",C1070="Kulturno zaščiten objekt, Posebna oblika"),"Glej zavihek POSEBNI POGOJI",IF(SUM(N1070:Q1070)=1,"Posebna oblika",IF(SUM(N1070:Q1070)=10,"Kulturno zaščiten objekt",IF(SUM(N1070:Q1070)=11,"Kulturno zaščiten objekt, Posebna oblika",IF(AND('[1]Vmesna vrtilna_SKLOP1'!C1071&lt;&gt;"",'[1]Vmesna vrtilna_SKLOP1'!D1071&lt;&gt;""),IF('[1]Vmesna vrtilna_SKLOP1'!C1071&lt;&gt;"",'[1]Vmesna vrtilna_SKLOP1'!C1071,""),"")))))</f>
        <v/>
      </c>
      <c r="D1071" s="17" t="str">
        <f>IF(IFERROR(VLOOKUP(B1071,'[1]Vmesna vrtilna_SKLOP1'!B:J,6,0),"")=0,"",IFERROR(VLOOKUP(B1071,'[1]Vmesna vrtilna_SKLOP1'!B:J,6,0),""))</f>
        <v/>
      </c>
      <c r="E1071" s="16" t="str">
        <f>IF(IF('[1]Vmesna vrtilna_SKLOP1'!E1071&lt;&gt;"",'[1]Vmesna vrtilna_SKLOP1'!D1071,"")=0,"",IF('[1]Vmesna vrtilna_SKLOP1'!E1071&lt;&gt;"",'[1]Vmesna vrtilna_SKLOP1'!D1071,""))</f>
        <v/>
      </c>
      <c r="F1071" s="18" t="str">
        <f>IF('[1]Vmesna vrtilna_SKLOP1'!E1071&lt;&gt;"",'[1]Vmesna vrtilna_SKLOP1'!E1071,"")</f>
        <v>Dvokrilno okno (tip: O3); dim. ŠxV: 1,36x1,35m; Material: PVC, profil&gt;80mm ; steklo 10/16Ar/44.2; Rw,st.=44 (Rw,st.+Ctr ≥ 39 dB)</v>
      </c>
      <c r="G1071" s="15" t="str">
        <f>IF('[1]Vmesna vrtilna_SKLOP1'!E1071&lt;&gt;"",'[1]Vmesna vrtilna_SKLOP1'!F1071,"")</f>
        <v>[kos]</v>
      </c>
      <c r="H1071" s="19">
        <f>IF('[1]Vmesna vrtilna_SKLOP1'!F1071&lt;&gt;"",'[1]Vmesna vrtilna_SKLOP1'!I1071,"")</f>
        <v>1</v>
      </c>
      <c r="I1071" s="20" t="str">
        <f>IF(I1070="Skupaj:","DDV (22%):",IF(I1070="DDV (22%):","Skupaj z DDV:",IF(AND('[1]Vmesna vrtilna_SKLOP1'!C1071&lt;&gt;"",'[1]Vmesna vrtilna_SKLOP1'!E1071=""),"Skupaj:","")))</f>
        <v/>
      </c>
      <c r="J1071" s="21">
        <f t="shared" si="33"/>
        <v>0</v>
      </c>
      <c r="K1071" s="21">
        <f>IF(I1071="Skupaj z DDV:",SUM(K1069,K1070),IF(I1071="DDV (22%):",K1070*0.22,IF(AND('[1]Vmesna vrtilna_SKLOP1'!C1071&lt;&gt;"",'[1]Vmesna vrtilna_SKLOP1'!D1071=""),'[1]Vmesna vrtilna_SKLOP1'!J1071,IF(F1071&lt;&gt;"",IF('[1]Vmesna vrtilna_SKLOP1'!J1071&lt;&gt;"",'[1]Vmesna vrtilna_SKLOP1'!J1071,""),""))))</f>
        <v>620.78351752512003</v>
      </c>
      <c r="L1071" s="22">
        <f>IF(I1070="Skupaj:","DDV (22%):",IF(I1070="DDV (22%):","Skupaj z DDV:",IF(AND('[1]Vmesna vrtilna_SKLOP1'!C1071&lt;&gt;"",'[1]Vmesna vrtilna_SKLOP1'!E1071=""),"Skupaj:",IF(AND('[1]Vmesna vrtilna_SKLOP1'!C1071&lt;&gt;"",'[1]Vmesna vrtilna_SKLOP1'!D1071=""),'[1]Vmesna vrtilna_SKLOP1'!J1071,IF(F1071&lt;&gt;"",IF('[1]Vmesna vrtilna_SKLOP1'!J1071&lt;&gt;"",'[1]Vmesna vrtilna_SKLOP1'!J1071,""),"")))))</f>
        <v>620.78351752512003</v>
      </c>
      <c r="M1071" s="22">
        <f t="shared" si="32"/>
        <v>0</v>
      </c>
      <c r="N1071" s="22" t="str">
        <f>IF(IFERROR(VLOOKUP(B1071,'[1]Vmesna vrtilna_SKLOP1'!B:J,7,0),"")=0,"",IFERROR(VLOOKUP(B1071,'[1]Vmesna vrtilna_SKLOP1'!B:J,7,0),""))</f>
        <v/>
      </c>
      <c r="O1071" s="22"/>
    </row>
    <row r="1072" spans="2:15" ht="15" customHeight="1" x14ac:dyDescent="0.3">
      <c r="B1072" s="15" t="str">
        <f>IF(AND('[1]Vmesna vrtilna_SKLOP1'!B1072&lt;&gt;"",'[1]Vmesna vrtilna_SKLOP1'!C1072&lt;&gt;""),IF('[1]Vmesna vrtilna_SKLOP1'!B1072&lt;&gt;"",'[1]Vmesna vrtilna_SKLOP1'!B1072,""),"")</f>
        <v/>
      </c>
      <c r="C1072" s="16" t="str">
        <f>IF(OR(C1071="Posebna oblika",C1071="Kulturno zaščiten objekt",C1071="Kulturno zaščiten objekt, Posebna oblika"),"Glej zavihek POSEBNI POGOJI",IF(SUM(N1071:Q1071)=1,"Posebna oblika",IF(SUM(N1071:Q1071)=10,"Kulturno zaščiten objekt",IF(SUM(N1071:Q1071)=11,"Kulturno zaščiten objekt, Posebna oblika",IF(AND('[1]Vmesna vrtilna_SKLOP1'!C1072&lt;&gt;"",'[1]Vmesna vrtilna_SKLOP1'!D1072&lt;&gt;""),IF('[1]Vmesna vrtilna_SKLOP1'!C1072&lt;&gt;"",'[1]Vmesna vrtilna_SKLOP1'!C1072,""),"")))))</f>
        <v/>
      </c>
      <c r="D1072" s="17" t="str">
        <f>IF(IFERROR(VLOOKUP(B1072,'[1]Vmesna vrtilna_SKLOP1'!B:J,6,0),"")=0,"",IFERROR(VLOOKUP(B1072,'[1]Vmesna vrtilna_SKLOP1'!B:J,6,0),""))</f>
        <v/>
      </c>
      <c r="E1072" s="16" t="str">
        <f>IF(IF('[1]Vmesna vrtilna_SKLOP1'!E1072&lt;&gt;"",'[1]Vmesna vrtilna_SKLOP1'!D1072,"")=0,"",IF('[1]Vmesna vrtilna_SKLOP1'!E1072&lt;&gt;"",'[1]Vmesna vrtilna_SKLOP1'!D1072,""))</f>
        <v/>
      </c>
      <c r="F1072" s="18" t="str">
        <f>IF('[1]Vmesna vrtilna_SKLOP1'!E1072&lt;&gt;"",'[1]Vmesna vrtilna_SKLOP1'!E1072,"")</f>
        <v>Dvokrilno okno (tip: O3); dim. ŠxV: 1,36x1,35m; Material: PVC, profil&gt;80mm ; steklo 8/16Ar/66.2; Rw,st.=43 (Rw,st.+Ctr ≥ 37 dB)</v>
      </c>
      <c r="G1072" s="15" t="str">
        <f>IF('[1]Vmesna vrtilna_SKLOP1'!E1072&lt;&gt;"",'[1]Vmesna vrtilna_SKLOP1'!F1072,"")</f>
        <v>[kos]</v>
      </c>
      <c r="H1072" s="19">
        <f>IF('[1]Vmesna vrtilna_SKLOP1'!F1072&lt;&gt;"",'[1]Vmesna vrtilna_SKLOP1'!I1072,"")</f>
        <v>1</v>
      </c>
      <c r="I1072" s="20" t="str">
        <f>IF(I1071="Skupaj:","DDV (22%):",IF(I1071="DDV (22%):","Skupaj z DDV:",IF(AND('[1]Vmesna vrtilna_SKLOP1'!C1072&lt;&gt;"",'[1]Vmesna vrtilna_SKLOP1'!E1072=""),"Skupaj:","")))</f>
        <v/>
      </c>
      <c r="J1072" s="21">
        <f t="shared" si="33"/>
        <v>0</v>
      </c>
      <c r="K1072" s="21">
        <f>IF(I1072="Skupaj z DDV:",SUM(K1070,K1071),IF(I1072="DDV (22%):",K1071*0.22,IF(AND('[1]Vmesna vrtilna_SKLOP1'!C1072&lt;&gt;"",'[1]Vmesna vrtilna_SKLOP1'!D1072=""),'[1]Vmesna vrtilna_SKLOP1'!J1072,IF(F1072&lt;&gt;"",IF('[1]Vmesna vrtilna_SKLOP1'!J1072&lt;&gt;"",'[1]Vmesna vrtilna_SKLOP1'!J1072,""),""))))</f>
        <v>652.39943752511999</v>
      </c>
      <c r="L1072" s="22">
        <f>IF(I1071="Skupaj:","DDV (22%):",IF(I1071="DDV (22%):","Skupaj z DDV:",IF(AND('[1]Vmesna vrtilna_SKLOP1'!C1072&lt;&gt;"",'[1]Vmesna vrtilna_SKLOP1'!E1072=""),"Skupaj:",IF(AND('[1]Vmesna vrtilna_SKLOP1'!C1072&lt;&gt;"",'[1]Vmesna vrtilna_SKLOP1'!D1072=""),'[1]Vmesna vrtilna_SKLOP1'!J1072,IF(F1072&lt;&gt;"",IF('[1]Vmesna vrtilna_SKLOP1'!J1072&lt;&gt;"",'[1]Vmesna vrtilna_SKLOP1'!J1072,""),"")))))</f>
        <v>652.39943752511999</v>
      </c>
      <c r="M1072" s="22">
        <f t="shared" si="32"/>
        <v>0</v>
      </c>
      <c r="N1072" s="22" t="str">
        <f>IF(IFERROR(VLOOKUP(B1072,'[1]Vmesna vrtilna_SKLOP1'!B:J,7,0),"")=0,"",IFERROR(VLOOKUP(B1072,'[1]Vmesna vrtilna_SKLOP1'!B:J,7,0),""))</f>
        <v/>
      </c>
      <c r="O1072" s="22"/>
    </row>
    <row r="1073" spans="2:15" ht="15" customHeight="1" x14ac:dyDescent="0.3">
      <c r="B1073" s="15" t="str">
        <f>IF(AND('[1]Vmesna vrtilna_SKLOP1'!B1073&lt;&gt;"",'[1]Vmesna vrtilna_SKLOP1'!C1073&lt;&gt;""),IF('[1]Vmesna vrtilna_SKLOP1'!B1073&lt;&gt;"",'[1]Vmesna vrtilna_SKLOP1'!B1073,""),"")</f>
        <v/>
      </c>
      <c r="C1073" s="16" t="str">
        <f>IF(OR(C1072="Posebna oblika",C1072="Kulturno zaščiten objekt",C1072="Kulturno zaščiten objekt, Posebna oblika"),"Glej zavihek POSEBNI POGOJI",IF(SUM(N1072:Q1072)=1,"Posebna oblika",IF(SUM(N1072:Q1072)=10,"Kulturno zaščiten objekt",IF(SUM(N1072:Q1072)=11,"Kulturno zaščiten objekt, Posebna oblika",IF(AND('[1]Vmesna vrtilna_SKLOP1'!C1073&lt;&gt;"",'[1]Vmesna vrtilna_SKLOP1'!D1073&lt;&gt;""),IF('[1]Vmesna vrtilna_SKLOP1'!C1073&lt;&gt;"",'[1]Vmesna vrtilna_SKLOP1'!C1073,""),"")))))</f>
        <v/>
      </c>
      <c r="D1073" s="17" t="str">
        <f>IF(IFERROR(VLOOKUP(B1073,'[1]Vmesna vrtilna_SKLOP1'!B:J,6,0),"")=0,"",IFERROR(VLOOKUP(B1073,'[1]Vmesna vrtilna_SKLOP1'!B:J,6,0),""))</f>
        <v/>
      </c>
      <c r="E1073" s="16" t="str">
        <f>IF(IF('[1]Vmesna vrtilna_SKLOP1'!E1073&lt;&gt;"",'[1]Vmesna vrtilna_SKLOP1'!D1073,"")=0,"",IF('[1]Vmesna vrtilna_SKLOP1'!E1073&lt;&gt;"",'[1]Vmesna vrtilna_SKLOP1'!D1073,""))</f>
        <v/>
      </c>
      <c r="F1073" s="18" t="str">
        <f>IF('[1]Vmesna vrtilna_SKLOP1'!E1073&lt;&gt;"",'[1]Vmesna vrtilna_SKLOP1'!E1073,"")</f>
        <v>Enokrilna vrata (tip: V1); dim. ŠxV: 0,74x2,03m; Material: PVC, profil&gt;80mm ; steklo 10/16Ar/44.2; Rw,st.=44 (Rw,st.+Ctr ≥ 39 dB)</v>
      </c>
      <c r="G1073" s="15" t="str">
        <f>IF('[1]Vmesna vrtilna_SKLOP1'!E1073&lt;&gt;"",'[1]Vmesna vrtilna_SKLOP1'!F1073,"")</f>
        <v>[kos]</v>
      </c>
      <c r="H1073" s="19">
        <f>IF('[1]Vmesna vrtilna_SKLOP1'!F1073&lt;&gt;"",'[1]Vmesna vrtilna_SKLOP1'!I1073,"")</f>
        <v>1</v>
      </c>
      <c r="I1073" s="20" t="str">
        <f>IF(I1072="Skupaj:","DDV (22%):",IF(I1072="DDV (22%):","Skupaj z DDV:",IF(AND('[1]Vmesna vrtilna_SKLOP1'!C1073&lt;&gt;"",'[1]Vmesna vrtilna_SKLOP1'!E1073=""),"Skupaj:","")))</f>
        <v/>
      </c>
      <c r="J1073" s="21">
        <f t="shared" si="33"/>
        <v>0</v>
      </c>
      <c r="K1073" s="21">
        <f>IF(I1073="Skupaj z DDV:",SUM(K1071,K1072),IF(I1073="DDV (22%):",K1072*0.22,IF(AND('[1]Vmesna vrtilna_SKLOP1'!C1073&lt;&gt;"",'[1]Vmesna vrtilna_SKLOP1'!D1073=""),'[1]Vmesna vrtilna_SKLOP1'!J1073,IF(F1073&lt;&gt;"",IF('[1]Vmesna vrtilna_SKLOP1'!J1073&lt;&gt;"",'[1]Vmesna vrtilna_SKLOP1'!J1073,""),""))))</f>
        <v>472.26833799478396</v>
      </c>
      <c r="L1073" s="22">
        <f>IF(I1072="Skupaj:","DDV (22%):",IF(I1072="DDV (22%):","Skupaj z DDV:",IF(AND('[1]Vmesna vrtilna_SKLOP1'!C1073&lt;&gt;"",'[1]Vmesna vrtilna_SKLOP1'!E1073=""),"Skupaj:",IF(AND('[1]Vmesna vrtilna_SKLOP1'!C1073&lt;&gt;"",'[1]Vmesna vrtilna_SKLOP1'!D1073=""),'[1]Vmesna vrtilna_SKLOP1'!J1073,IF(F1073&lt;&gt;"",IF('[1]Vmesna vrtilna_SKLOP1'!J1073&lt;&gt;"",'[1]Vmesna vrtilna_SKLOP1'!J1073,""),"")))))</f>
        <v>472.26833799478396</v>
      </c>
      <c r="M1073" s="22">
        <f t="shared" si="32"/>
        <v>0</v>
      </c>
      <c r="N1073" s="22" t="str">
        <f>IF(IFERROR(VLOOKUP(B1073,'[1]Vmesna vrtilna_SKLOP1'!B:J,7,0),"")=0,"",IFERROR(VLOOKUP(B1073,'[1]Vmesna vrtilna_SKLOP1'!B:J,7,0),""))</f>
        <v/>
      </c>
      <c r="O1073" s="22"/>
    </row>
    <row r="1074" spans="2:15" ht="15" customHeight="1" x14ac:dyDescent="0.3">
      <c r="B1074" s="15" t="str">
        <f>IF(AND('[1]Vmesna vrtilna_SKLOP1'!B1074&lt;&gt;"",'[1]Vmesna vrtilna_SKLOP1'!C1074&lt;&gt;""),IF('[1]Vmesna vrtilna_SKLOP1'!B1074&lt;&gt;"",'[1]Vmesna vrtilna_SKLOP1'!B1074,""),"")</f>
        <v/>
      </c>
      <c r="C1074" s="16" t="str">
        <f>IF(OR(C1073="Posebna oblika",C1073="Kulturno zaščiten objekt",C1073="Kulturno zaščiten objekt, Posebna oblika"),"Glej zavihek POSEBNI POGOJI",IF(SUM(N1073:Q1073)=1,"Posebna oblika",IF(SUM(N1073:Q1073)=10,"Kulturno zaščiten objekt",IF(SUM(N1073:Q1073)=11,"Kulturno zaščiten objekt, Posebna oblika",IF(AND('[1]Vmesna vrtilna_SKLOP1'!C1074&lt;&gt;"",'[1]Vmesna vrtilna_SKLOP1'!D1074&lt;&gt;""),IF('[1]Vmesna vrtilna_SKLOP1'!C1074&lt;&gt;"",'[1]Vmesna vrtilna_SKLOP1'!C1074,""),"")))))</f>
        <v/>
      </c>
      <c r="D1074" s="17" t="str">
        <f>IF(IFERROR(VLOOKUP(B1074,'[1]Vmesna vrtilna_SKLOP1'!B:J,6,0),"")=0,"",IFERROR(VLOOKUP(B1074,'[1]Vmesna vrtilna_SKLOP1'!B:J,6,0),""))</f>
        <v/>
      </c>
      <c r="E1074" s="16" t="str">
        <f>IF(IF('[1]Vmesna vrtilna_SKLOP1'!E1074&lt;&gt;"",'[1]Vmesna vrtilna_SKLOP1'!D1074,"")=0,"",IF('[1]Vmesna vrtilna_SKLOP1'!E1074&lt;&gt;"",'[1]Vmesna vrtilna_SKLOP1'!D1074,""))</f>
        <v/>
      </c>
      <c r="F1074" s="18" t="str">
        <f>IF('[1]Vmesna vrtilna_SKLOP1'!E1074&lt;&gt;"",'[1]Vmesna vrtilna_SKLOP1'!E1074,"")</f>
        <v>Enokrilno okno (tip: O1); dim. ŠxV: 0,8x1,13m; Material: PVC, profil&gt;80mm ; steklo 10/16Ar/44.2; Rw,st.=44 (Rw,st.+Ctr ≥ 39 dB)</v>
      </c>
      <c r="G1074" s="15" t="str">
        <f>IF('[1]Vmesna vrtilna_SKLOP1'!E1074&lt;&gt;"",'[1]Vmesna vrtilna_SKLOP1'!F1074,"")</f>
        <v>[kos]</v>
      </c>
      <c r="H1074" s="19">
        <f>IF('[1]Vmesna vrtilna_SKLOP1'!F1074&lt;&gt;"",'[1]Vmesna vrtilna_SKLOP1'!I1074,"")</f>
        <v>1</v>
      </c>
      <c r="I1074" s="20" t="str">
        <f>IF(I1073="Skupaj:","DDV (22%):",IF(I1073="DDV (22%):","Skupaj z DDV:",IF(AND('[1]Vmesna vrtilna_SKLOP1'!C1074&lt;&gt;"",'[1]Vmesna vrtilna_SKLOP1'!E1074=""),"Skupaj:","")))</f>
        <v/>
      </c>
      <c r="J1074" s="21">
        <f t="shared" si="33"/>
        <v>0</v>
      </c>
      <c r="K1074" s="21">
        <f>IF(I1074="Skupaj z DDV:",SUM(K1072,K1073),IF(I1074="DDV (22%):",K1073*0.22,IF(AND('[1]Vmesna vrtilna_SKLOP1'!C1074&lt;&gt;"",'[1]Vmesna vrtilna_SKLOP1'!D1074=""),'[1]Vmesna vrtilna_SKLOP1'!J1074,IF(F1074&lt;&gt;"",IF('[1]Vmesna vrtilna_SKLOP1'!J1074&lt;&gt;"",'[1]Vmesna vrtilna_SKLOP1'!J1074,""),""))))</f>
        <v>331.99780052480003</v>
      </c>
      <c r="L1074" s="22">
        <f>IF(I1073="Skupaj:","DDV (22%):",IF(I1073="DDV (22%):","Skupaj z DDV:",IF(AND('[1]Vmesna vrtilna_SKLOP1'!C1074&lt;&gt;"",'[1]Vmesna vrtilna_SKLOP1'!E1074=""),"Skupaj:",IF(AND('[1]Vmesna vrtilna_SKLOP1'!C1074&lt;&gt;"",'[1]Vmesna vrtilna_SKLOP1'!D1074=""),'[1]Vmesna vrtilna_SKLOP1'!J1074,IF(F1074&lt;&gt;"",IF('[1]Vmesna vrtilna_SKLOP1'!J1074&lt;&gt;"",'[1]Vmesna vrtilna_SKLOP1'!J1074,""),"")))))</f>
        <v>331.99780052480003</v>
      </c>
      <c r="M1074" s="22">
        <f t="shared" si="32"/>
        <v>0</v>
      </c>
      <c r="N1074" s="22" t="str">
        <f>IF(IFERROR(VLOOKUP(B1074,'[1]Vmesna vrtilna_SKLOP1'!B:J,7,0),"")=0,"",IFERROR(VLOOKUP(B1074,'[1]Vmesna vrtilna_SKLOP1'!B:J,7,0),""))</f>
        <v/>
      </c>
      <c r="O1074" s="22"/>
    </row>
    <row r="1075" spans="2:15" ht="15" customHeight="1" x14ac:dyDescent="0.3">
      <c r="B1075" s="15" t="str">
        <f>IF(AND('[1]Vmesna vrtilna_SKLOP1'!B1075&lt;&gt;"",'[1]Vmesna vrtilna_SKLOP1'!C1075&lt;&gt;""),IF('[1]Vmesna vrtilna_SKLOP1'!B1075&lt;&gt;"",'[1]Vmesna vrtilna_SKLOP1'!B1075,""),"")</f>
        <v/>
      </c>
      <c r="C1075" s="16" t="str">
        <f>IF(OR(C1074="Posebna oblika",C1074="Kulturno zaščiten objekt",C1074="Kulturno zaščiten objekt, Posebna oblika"),"Glej zavihek POSEBNI POGOJI",IF(SUM(N1074:Q1074)=1,"Posebna oblika",IF(SUM(N1074:Q1074)=10,"Kulturno zaščiten objekt",IF(SUM(N1074:Q1074)=11,"Kulturno zaščiten objekt, Posebna oblika",IF(AND('[1]Vmesna vrtilna_SKLOP1'!C1075&lt;&gt;"",'[1]Vmesna vrtilna_SKLOP1'!D1075&lt;&gt;""),IF('[1]Vmesna vrtilna_SKLOP1'!C1075&lt;&gt;"",'[1]Vmesna vrtilna_SKLOP1'!C1075,""),"")))))</f>
        <v/>
      </c>
      <c r="D1075" s="17" t="str">
        <f>IF(IFERROR(VLOOKUP(B1075,'[1]Vmesna vrtilna_SKLOP1'!B:J,6,0),"")=0,"",IFERROR(VLOOKUP(B1075,'[1]Vmesna vrtilna_SKLOP1'!B:J,6,0),""))</f>
        <v/>
      </c>
      <c r="E1075" s="16" t="str">
        <f>IF(IF('[1]Vmesna vrtilna_SKLOP1'!E1075&lt;&gt;"",'[1]Vmesna vrtilna_SKLOP1'!D1075,"")=0,"",IF('[1]Vmesna vrtilna_SKLOP1'!E1075&lt;&gt;"",'[1]Vmesna vrtilna_SKLOP1'!D1075,""))</f>
        <v/>
      </c>
      <c r="F1075" s="18" t="str">
        <f>IF('[1]Vmesna vrtilna_SKLOP1'!E1075&lt;&gt;"",'[1]Vmesna vrtilna_SKLOP1'!E1075,"")</f>
        <v>Dvokrilno okno (tip: O3); dim. ŠxV: 1,37x1,36m; Material: PVC ; steklo 6/16Ar/4; Rw,st.=36 (Rw,st.+Ctr ≥ 31 dB)</v>
      </c>
      <c r="G1075" s="15" t="str">
        <f>IF('[1]Vmesna vrtilna_SKLOP1'!E1075&lt;&gt;"",'[1]Vmesna vrtilna_SKLOP1'!F1075,"")</f>
        <v>[kos]</v>
      </c>
      <c r="H1075" s="19">
        <f>IF('[1]Vmesna vrtilna_SKLOP1'!F1075&lt;&gt;"",'[1]Vmesna vrtilna_SKLOP1'!I1075,"")</f>
        <v>1</v>
      </c>
      <c r="I1075" s="20" t="str">
        <f>IF(I1074="Skupaj:","DDV (22%):",IF(I1074="DDV (22%):","Skupaj z DDV:",IF(AND('[1]Vmesna vrtilna_SKLOP1'!C1075&lt;&gt;"",'[1]Vmesna vrtilna_SKLOP1'!E1075=""),"Skupaj:","")))</f>
        <v/>
      </c>
      <c r="J1075" s="21">
        <f t="shared" si="33"/>
        <v>0</v>
      </c>
      <c r="K1075" s="21">
        <f>IF(I1075="Skupaj z DDV:",SUM(K1073,K1074),IF(I1075="DDV (22%):",K1074*0.22,IF(AND('[1]Vmesna vrtilna_SKLOP1'!C1075&lt;&gt;"",'[1]Vmesna vrtilna_SKLOP1'!D1075=""),'[1]Vmesna vrtilna_SKLOP1'!J1075,IF(F1075&lt;&gt;"",IF('[1]Vmesna vrtilna_SKLOP1'!J1075&lt;&gt;"",'[1]Vmesna vrtilna_SKLOP1'!J1075,""),""))))</f>
        <v>400.43753952454404</v>
      </c>
      <c r="L1075" s="22">
        <f>IF(I1074="Skupaj:","DDV (22%):",IF(I1074="DDV (22%):","Skupaj z DDV:",IF(AND('[1]Vmesna vrtilna_SKLOP1'!C1075&lt;&gt;"",'[1]Vmesna vrtilna_SKLOP1'!E1075=""),"Skupaj:",IF(AND('[1]Vmesna vrtilna_SKLOP1'!C1075&lt;&gt;"",'[1]Vmesna vrtilna_SKLOP1'!D1075=""),'[1]Vmesna vrtilna_SKLOP1'!J1075,IF(F1075&lt;&gt;"",IF('[1]Vmesna vrtilna_SKLOP1'!J1075&lt;&gt;"",'[1]Vmesna vrtilna_SKLOP1'!J1075,""),"")))))</f>
        <v>400.43753952454404</v>
      </c>
      <c r="M1075" s="22">
        <f t="shared" si="32"/>
        <v>0</v>
      </c>
      <c r="N1075" s="22" t="str">
        <f>IF(IFERROR(VLOOKUP(B1075,'[1]Vmesna vrtilna_SKLOP1'!B:J,7,0),"")=0,"",IFERROR(VLOOKUP(B1075,'[1]Vmesna vrtilna_SKLOP1'!B:J,7,0),""))</f>
        <v/>
      </c>
      <c r="O1075" s="22"/>
    </row>
    <row r="1076" spans="2:15" ht="15" customHeight="1" x14ac:dyDescent="0.3">
      <c r="B1076" s="15" t="str">
        <f>IF(AND('[1]Vmesna vrtilna_SKLOP1'!B1076&lt;&gt;"",'[1]Vmesna vrtilna_SKLOP1'!C1076&lt;&gt;""),IF('[1]Vmesna vrtilna_SKLOP1'!B1076&lt;&gt;"",'[1]Vmesna vrtilna_SKLOP1'!B1076,""),"")</f>
        <v/>
      </c>
      <c r="C1076" s="16" t="str">
        <f>IF(OR(C1075="Posebna oblika",C1075="Kulturno zaščiten objekt",C1075="Kulturno zaščiten objekt, Posebna oblika"),"Glej zavihek POSEBNI POGOJI",IF(SUM(N1075:Q1075)=1,"Posebna oblika",IF(SUM(N1075:Q1075)=10,"Kulturno zaščiten objekt",IF(SUM(N1075:Q1075)=11,"Kulturno zaščiten objekt, Posebna oblika",IF(AND('[1]Vmesna vrtilna_SKLOP1'!C1076&lt;&gt;"",'[1]Vmesna vrtilna_SKLOP1'!D1076&lt;&gt;""),IF('[1]Vmesna vrtilna_SKLOP1'!C1076&lt;&gt;"",'[1]Vmesna vrtilna_SKLOP1'!C1076,""),"")))))</f>
        <v/>
      </c>
      <c r="D1076" s="17" t="str">
        <f>IF(IFERROR(VLOOKUP(B1076,'[1]Vmesna vrtilna_SKLOP1'!B:J,6,0),"")=0,"",IFERROR(VLOOKUP(B1076,'[1]Vmesna vrtilna_SKLOP1'!B:J,6,0),""))</f>
        <v/>
      </c>
      <c r="E1076" s="16" t="str">
        <f>IF(IF('[1]Vmesna vrtilna_SKLOP1'!E1076&lt;&gt;"",'[1]Vmesna vrtilna_SKLOP1'!D1076,"")=0,"",IF('[1]Vmesna vrtilna_SKLOP1'!E1076&lt;&gt;"",'[1]Vmesna vrtilna_SKLOP1'!D1076,""))</f>
        <v/>
      </c>
      <c r="F1076" s="18" t="str">
        <f>IF('[1]Vmesna vrtilna_SKLOP1'!E1076&lt;&gt;"",'[1]Vmesna vrtilna_SKLOP1'!E1076,"")</f>
        <v/>
      </c>
      <c r="G1076" s="15" t="str">
        <f>IF('[1]Vmesna vrtilna_SKLOP1'!E1076&lt;&gt;"",'[1]Vmesna vrtilna_SKLOP1'!F1076,"")</f>
        <v/>
      </c>
      <c r="H1076" s="19" t="str">
        <f>IF('[1]Vmesna vrtilna_SKLOP1'!F1076&lt;&gt;"",'[1]Vmesna vrtilna_SKLOP1'!I1076,"")</f>
        <v/>
      </c>
      <c r="I1076" s="20" t="str">
        <f>IF(I1075="Skupaj:","DDV (22%):",IF(I1075="DDV (22%):","Skupaj z DDV:",IF(AND('[1]Vmesna vrtilna_SKLOP1'!C1076&lt;&gt;"",'[1]Vmesna vrtilna_SKLOP1'!E1076=""),"Skupaj:","")))</f>
        <v/>
      </c>
      <c r="J1076" s="21" t="str">
        <f t="shared" si="33"/>
        <v/>
      </c>
      <c r="K1076" s="21" t="str">
        <f>IF(I1076="Skupaj z DDV:",SUM(K1074,K1075),IF(I1076="DDV (22%):",K1075*0.22,IF(AND('[1]Vmesna vrtilna_SKLOP1'!C1076&lt;&gt;"",'[1]Vmesna vrtilna_SKLOP1'!D1076=""),'[1]Vmesna vrtilna_SKLOP1'!J1076,IF(F1076&lt;&gt;"",IF('[1]Vmesna vrtilna_SKLOP1'!J1076&lt;&gt;"",'[1]Vmesna vrtilna_SKLOP1'!J1076,""),""))))</f>
        <v/>
      </c>
      <c r="L1076" s="22" t="str">
        <f>IF(I1075="Skupaj:","DDV (22%):",IF(I1075="DDV (22%):","Skupaj z DDV:",IF(AND('[1]Vmesna vrtilna_SKLOP1'!C1076&lt;&gt;"",'[1]Vmesna vrtilna_SKLOP1'!E1076=""),"Skupaj:",IF(AND('[1]Vmesna vrtilna_SKLOP1'!C1076&lt;&gt;"",'[1]Vmesna vrtilna_SKLOP1'!D1076=""),'[1]Vmesna vrtilna_SKLOP1'!J1076,IF(F1076&lt;&gt;"",IF('[1]Vmesna vrtilna_SKLOP1'!J1076&lt;&gt;"",'[1]Vmesna vrtilna_SKLOP1'!J1076,""),"")))))</f>
        <v/>
      </c>
      <c r="M1076" s="22">
        <f t="shared" si="32"/>
        <v>0</v>
      </c>
      <c r="N1076" s="22" t="str">
        <f>IF(IFERROR(VLOOKUP(B1076,'[1]Vmesna vrtilna_SKLOP1'!B:J,7,0),"")=0,"",IFERROR(VLOOKUP(B1076,'[1]Vmesna vrtilna_SKLOP1'!B:J,7,0),""))</f>
        <v/>
      </c>
      <c r="O1076" s="22"/>
    </row>
    <row r="1077" spans="2:15" ht="15" customHeight="1" x14ac:dyDescent="0.3">
      <c r="B1077" s="15" t="str">
        <f>IF(AND('[1]Vmesna vrtilna_SKLOP1'!B1077&lt;&gt;"",'[1]Vmesna vrtilna_SKLOP1'!C1077&lt;&gt;""),IF('[1]Vmesna vrtilna_SKLOP1'!B1077&lt;&gt;"",'[1]Vmesna vrtilna_SKLOP1'!B1077,""),"")</f>
        <v/>
      </c>
      <c r="C1077" s="16" t="str">
        <f>IF(OR(C1076="Posebna oblika",C1076="Kulturno zaščiten objekt",C1076="Kulturno zaščiten objekt, Posebna oblika"),"Glej zavihek POSEBNI POGOJI",IF(SUM(N1076:Q1076)=1,"Posebna oblika",IF(SUM(N1076:Q1076)=10,"Kulturno zaščiten objekt",IF(SUM(N1076:Q1076)=11,"Kulturno zaščiten objekt, Posebna oblika",IF(AND('[1]Vmesna vrtilna_SKLOP1'!C1077&lt;&gt;"",'[1]Vmesna vrtilna_SKLOP1'!D1077&lt;&gt;""),IF('[1]Vmesna vrtilna_SKLOP1'!C1077&lt;&gt;"",'[1]Vmesna vrtilna_SKLOP1'!C1077,""),"")))))</f>
        <v/>
      </c>
      <c r="D1077" s="17" t="str">
        <f>IF(IFERROR(VLOOKUP(B1077,'[1]Vmesna vrtilna_SKLOP1'!B:J,6,0),"")=0,"",IFERROR(VLOOKUP(B1077,'[1]Vmesna vrtilna_SKLOP1'!B:J,6,0),""))</f>
        <v/>
      </c>
      <c r="E1077" s="16" t="str">
        <f>IF(IF('[1]Vmesna vrtilna_SKLOP1'!E1077&lt;&gt;"",'[1]Vmesna vrtilna_SKLOP1'!D1077,"")=0,"",IF('[1]Vmesna vrtilna_SKLOP1'!E1077&lt;&gt;"",'[1]Vmesna vrtilna_SKLOP1'!D1077,""))</f>
        <v>Senčila</v>
      </c>
      <c r="F1077" s="18" t="str">
        <f>IF('[1]Vmesna vrtilna_SKLOP1'!E1077&lt;&gt;"",'[1]Vmesna vrtilna_SKLOP1'!E1077,"")</f>
        <v>Notranje žaluzije - kovinske, Dim. ŠxV: 1,02x1,18m</v>
      </c>
      <c r="G1077" s="15" t="str">
        <f>IF('[1]Vmesna vrtilna_SKLOP1'!E1077&lt;&gt;"",'[1]Vmesna vrtilna_SKLOP1'!F1077,"")</f>
        <v>[kos]</v>
      </c>
      <c r="H1077" s="19">
        <f>IF('[1]Vmesna vrtilna_SKLOP1'!F1077&lt;&gt;"",'[1]Vmesna vrtilna_SKLOP1'!I1077,"")</f>
        <v>1</v>
      </c>
      <c r="I1077" s="20" t="str">
        <f>IF(I1076="Skupaj:","DDV (22%):",IF(I1076="DDV (22%):","Skupaj z DDV:",IF(AND('[1]Vmesna vrtilna_SKLOP1'!C1077&lt;&gt;"",'[1]Vmesna vrtilna_SKLOP1'!E1077=""),"Skupaj:","")))</f>
        <v/>
      </c>
      <c r="J1077" s="21">
        <f t="shared" si="33"/>
        <v>0</v>
      </c>
      <c r="K1077" s="21">
        <f>IF(I1077="Skupaj z DDV:",SUM(K1075,K1076),IF(I1077="DDV (22%):",K1076*0.22,IF(AND('[1]Vmesna vrtilna_SKLOP1'!C1077&lt;&gt;"",'[1]Vmesna vrtilna_SKLOP1'!D1077=""),'[1]Vmesna vrtilna_SKLOP1'!J1077,IF(F1077&lt;&gt;"",IF('[1]Vmesna vrtilna_SKLOP1'!J1077&lt;&gt;"",'[1]Vmesna vrtilna_SKLOP1'!J1077,""),""))))</f>
        <v>54.161999999999999</v>
      </c>
      <c r="L1077" s="22">
        <f>IF(I1076="Skupaj:","DDV (22%):",IF(I1076="DDV (22%):","Skupaj z DDV:",IF(AND('[1]Vmesna vrtilna_SKLOP1'!C1077&lt;&gt;"",'[1]Vmesna vrtilna_SKLOP1'!E1077=""),"Skupaj:",IF(AND('[1]Vmesna vrtilna_SKLOP1'!C1077&lt;&gt;"",'[1]Vmesna vrtilna_SKLOP1'!D1077=""),'[1]Vmesna vrtilna_SKLOP1'!J1077,IF(F1077&lt;&gt;"",IF('[1]Vmesna vrtilna_SKLOP1'!J1077&lt;&gt;"",'[1]Vmesna vrtilna_SKLOP1'!J1077,""),"")))))</f>
        <v>54.161999999999999</v>
      </c>
      <c r="M1077" s="22">
        <f t="shared" si="32"/>
        <v>0</v>
      </c>
      <c r="N1077" s="22" t="str">
        <f>IF(IFERROR(VLOOKUP(B1077,'[1]Vmesna vrtilna_SKLOP1'!B:J,7,0),"")=0,"",IFERROR(VLOOKUP(B1077,'[1]Vmesna vrtilna_SKLOP1'!B:J,7,0),""))</f>
        <v/>
      </c>
      <c r="O1077" s="22"/>
    </row>
    <row r="1078" spans="2:15" ht="15" customHeight="1" x14ac:dyDescent="0.3">
      <c r="B1078" s="15" t="str">
        <f>IF(AND('[1]Vmesna vrtilna_SKLOP1'!B1078&lt;&gt;"",'[1]Vmesna vrtilna_SKLOP1'!C1078&lt;&gt;""),IF('[1]Vmesna vrtilna_SKLOP1'!B1078&lt;&gt;"",'[1]Vmesna vrtilna_SKLOP1'!B1078,""),"")</f>
        <v/>
      </c>
      <c r="C1078" s="16" t="str">
        <f>IF(OR(C1077="Posebna oblika",C1077="Kulturno zaščiten objekt",C1077="Kulturno zaščiten objekt, Posebna oblika"),"Glej zavihek POSEBNI POGOJI",IF(SUM(N1077:Q1077)=1,"Posebna oblika",IF(SUM(N1077:Q1077)=10,"Kulturno zaščiten objekt",IF(SUM(N1077:Q1077)=11,"Kulturno zaščiten objekt, Posebna oblika",IF(AND('[1]Vmesna vrtilna_SKLOP1'!C1078&lt;&gt;"",'[1]Vmesna vrtilna_SKLOP1'!D1078&lt;&gt;""),IF('[1]Vmesna vrtilna_SKLOP1'!C1078&lt;&gt;"",'[1]Vmesna vrtilna_SKLOP1'!C1078,""),"")))))</f>
        <v/>
      </c>
      <c r="D1078" s="17" t="str">
        <f>IF(IFERROR(VLOOKUP(B1078,'[1]Vmesna vrtilna_SKLOP1'!B:J,6,0),"")=0,"",IFERROR(VLOOKUP(B1078,'[1]Vmesna vrtilna_SKLOP1'!B:J,6,0),""))</f>
        <v/>
      </c>
      <c r="E1078" s="16" t="str">
        <f>IF(IF('[1]Vmesna vrtilna_SKLOP1'!E1078&lt;&gt;"",'[1]Vmesna vrtilna_SKLOP1'!D1078,"")=0,"",IF('[1]Vmesna vrtilna_SKLOP1'!E1078&lt;&gt;"",'[1]Vmesna vrtilna_SKLOP1'!D1078,""))</f>
        <v/>
      </c>
      <c r="F1078" s="18" t="str">
        <f>IF('[1]Vmesna vrtilna_SKLOP1'!E1078&lt;&gt;"",'[1]Vmesna vrtilna_SKLOP1'!E1078,"")</f>
        <v>Notranje žaluzije - kovinske, Dim. ŠxV: 1x1,16m</v>
      </c>
      <c r="G1078" s="15" t="str">
        <f>IF('[1]Vmesna vrtilna_SKLOP1'!E1078&lt;&gt;"",'[1]Vmesna vrtilna_SKLOP1'!F1078,"")</f>
        <v>[kos]</v>
      </c>
      <c r="H1078" s="19">
        <f>IF('[1]Vmesna vrtilna_SKLOP1'!F1078&lt;&gt;"",'[1]Vmesna vrtilna_SKLOP1'!I1078,"")</f>
        <v>1</v>
      </c>
      <c r="I1078" s="20" t="str">
        <f>IF(I1077="Skupaj:","DDV (22%):",IF(I1077="DDV (22%):","Skupaj z DDV:",IF(AND('[1]Vmesna vrtilna_SKLOP1'!C1078&lt;&gt;"",'[1]Vmesna vrtilna_SKLOP1'!E1078=""),"Skupaj:","")))</f>
        <v/>
      </c>
      <c r="J1078" s="21">
        <f t="shared" si="33"/>
        <v>0</v>
      </c>
      <c r="K1078" s="21">
        <f>IF(I1078="Skupaj z DDV:",SUM(K1076,K1077),IF(I1078="DDV (22%):",K1077*0.22,IF(AND('[1]Vmesna vrtilna_SKLOP1'!C1078&lt;&gt;"",'[1]Vmesna vrtilna_SKLOP1'!D1078=""),'[1]Vmesna vrtilna_SKLOP1'!J1078,IF(F1078&lt;&gt;"",IF('[1]Vmesna vrtilna_SKLOP1'!J1078&lt;&gt;"",'[1]Vmesna vrtilna_SKLOP1'!J1078,""),""))))</f>
        <v>52.199999999999996</v>
      </c>
      <c r="L1078" s="22">
        <f>IF(I1077="Skupaj:","DDV (22%):",IF(I1077="DDV (22%):","Skupaj z DDV:",IF(AND('[1]Vmesna vrtilna_SKLOP1'!C1078&lt;&gt;"",'[1]Vmesna vrtilna_SKLOP1'!E1078=""),"Skupaj:",IF(AND('[1]Vmesna vrtilna_SKLOP1'!C1078&lt;&gt;"",'[1]Vmesna vrtilna_SKLOP1'!D1078=""),'[1]Vmesna vrtilna_SKLOP1'!J1078,IF(F1078&lt;&gt;"",IF('[1]Vmesna vrtilna_SKLOP1'!J1078&lt;&gt;"",'[1]Vmesna vrtilna_SKLOP1'!J1078,""),"")))))</f>
        <v>52.199999999999996</v>
      </c>
      <c r="M1078" s="22">
        <f t="shared" si="32"/>
        <v>0</v>
      </c>
      <c r="N1078" s="22" t="str">
        <f>IF(IFERROR(VLOOKUP(B1078,'[1]Vmesna vrtilna_SKLOP1'!B:J,7,0),"")=0,"",IFERROR(VLOOKUP(B1078,'[1]Vmesna vrtilna_SKLOP1'!B:J,7,0),""))</f>
        <v/>
      </c>
      <c r="O1078" s="22"/>
    </row>
    <row r="1079" spans="2:15" ht="15" customHeight="1" x14ac:dyDescent="0.3">
      <c r="B1079" s="15" t="str">
        <f>IF(AND('[1]Vmesna vrtilna_SKLOP1'!B1079&lt;&gt;"",'[1]Vmesna vrtilna_SKLOP1'!C1079&lt;&gt;""),IF('[1]Vmesna vrtilna_SKLOP1'!B1079&lt;&gt;"",'[1]Vmesna vrtilna_SKLOP1'!B1079,""),"")</f>
        <v/>
      </c>
      <c r="C1079" s="16" t="str">
        <f>IF(OR(C1078="Posebna oblika",C1078="Kulturno zaščiten objekt",C1078="Kulturno zaščiten objekt, Posebna oblika"),"Glej zavihek POSEBNI POGOJI",IF(SUM(N1078:Q1078)=1,"Posebna oblika",IF(SUM(N1078:Q1078)=10,"Kulturno zaščiten objekt",IF(SUM(N1078:Q1078)=11,"Kulturno zaščiten objekt, Posebna oblika",IF(AND('[1]Vmesna vrtilna_SKLOP1'!C1079&lt;&gt;"",'[1]Vmesna vrtilna_SKLOP1'!D1079&lt;&gt;""),IF('[1]Vmesna vrtilna_SKLOP1'!C1079&lt;&gt;"",'[1]Vmesna vrtilna_SKLOP1'!C1079,""),"")))))</f>
        <v/>
      </c>
      <c r="D1079" s="17" t="str">
        <f>IF(IFERROR(VLOOKUP(B1079,'[1]Vmesna vrtilna_SKLOP1'!B:J,6,0),"")=0,"",IFERROR(VLOOKUP(B1079,'[1]Vmesna vrtilna_SKLOP1'!B:J,6,0),""))</f>
        <v/>
      </c>
      <c r="E1079" s="16" t="str">
        <f>IF(IF('[1]Vmesna vrtilna_SKLOP1'!E1079&lt;&gt;"",'[1]Vmesna vrtilna_SKLOP1'!D1079,"")=0,"",IF('[1]Vmesna vrtilna_SKLOP1'!E1079&lt;&gt;"",'[1]Vmesna vrtilna_SKLOP1'!D1079,""))</f>
        <v/>
      </c>
      <c r="F1079" s="18" t="str">
        <f>IF('[1]Vmesna vrtilna_SKLOP1'!E1079&lt;&gt;"",'[1]Vmesna vrtilna_SKLOP1'!E1079,"")</f>
        <v>Polkna - ALU fiksne lamele, Dim. ŠxV: 1,36x1,35m</v>
      </c>
      <c r="G1079" s="15" t="str">
        <f>IF('[1]Vmesna vrtilna_SKLOP1'!E1079&lt;&gt;"",'[1]Vmesna vrtilna_SKLOP1'!F1079,"")</f>
        <v>[kos]</v>
      </c>
      <c r="H1079" s="19">
        <f>IF('[1]Vmesna vrtilna_SKLOP1'!F1079&lt;&gt;"",'[1]Vmesna vrtilna_SKLOP1'!I1079,"")</f>
        <v>2</v>
      </c>
      <c r="I1079" s="20" t="str">
        <f>IF(I1078="Skupaj:","DDV (22%):",IF(I1078="DDV (22%):","Skupaj z DDV:",IF(AND('[1]Vmesna vrtilna_SKLOP1'!C1079&lt;&gt;"",'[1]Vmesna vrtilna_SKLOP1'!E1079=""),"Skupaj:","")))</f>
        <v/>
      </c>
      <c r="J1079" s="21">
        <f t="shared" si="33"/>
        <v>0</v>
      </c>
      <c r="K1079" s="21">
        <f>IF(I1079="Skupaj z DDV:",SUM(K1077,K1078),IF(I1079="DDV (22%):",K1078*0.22,IF(AND('[1]Vmesna vrtilna_SKLOP1'!C1079&lt;&gt;"",'[1]Vmesna vrtilna_SKLOP1'!D1079=""),'[1]Vmesna vrtilna_SKLOP1'!J1079,IF(F1079&lt;&gt;"",IF('[1]Vmesna vrtilna_SKLOP1'!J1079&lt;&gt;"",'[1]Vmesna vrtilna_SKLOP1'!J1079,""),""))))</f>
        <v>1027.72689072</v>
      </c>
      <c r="L1079" s="22">
        <f>IF(I1078="Skupaj:","DDV (22%):",IF(I1078="DDV (22%):","Skupaj z DDV:",IF(AND('[1]Vmesna vrtilna_SKLOP1'!C1079&lt;&gt;"",'[1]Vmesna vrtilna_SKLOP1'!E1079=""),"Skupaj:",IF(AND('[1]Vmesna vrtilna_SKLOP1'!C1079&lt;&gt;"",'[1]Vmesna vrtilna_SKLOP1'!D1079=""),'[1]Vmesna vrtilna_SKLOP1'!J1079,IF(F1079&lt;&gt;"",IF('[1]Vmesna vrtilna_SKLOP1'!J1079&lt;&gt;"",'[1]Vmesna vrtilna_SKLOP1'!J1079,""),"")))))</f>
        <v>1027.72689072</v>
      </c>
      <c r="M1079" s="22">
        <f t="shared" si="32"/>
        <v>0</v>
      </c>
      <c r="N1079" s="22" t="str">
        <f>IF(IFERROR(VLOOKUP(B1079,'[1]Vmesna vrtilna_SKLOP1'!B:J,7,0),"")=0,"",IFERROR(VLOOKUP(B1079,'[1]Vmesna vrtilna_SKLOP1'!B:J,7,0),""))</f>
        <v/>
      </c>
      <c r="O1079" s="22"/>
    </row>
    <row r="1080" spans="2:15" ht="15" customHeight="1" x14ac:dyDescent="0.3">
      <c r="B1080" s="15" t="str">
        <f>IF(AND('[1]Vmesna vrtilna_SKLOP1'!B1080&lt;&gt;"",'[1]Vmesna vrtilna_SKLOP1'!C1080&lt;&gt;""),IF('[1]Vmesna vrtilna_SKLOP1'!B1080&lt;&gt;"",'[1]Vmesna vrtilna_SKLOP1'!B1080,""),"")</f>
        <v/>
      </c>
      <c r="C1080" s="16" t="str">
        <f>IF(OR(C1079="Posebna oblika",C1079="Kulturno zaščiten objekt",C1079="Kulturno zaščiten objekt, Posebna oblika"),"Glej zavihek POSEBNI POGOJI",IF(SUM(N1079:Q1079)=1,"Posebna oblika",IF(SUM(N1079:Q1079)=10,"Kulturno zaščiten objekt",IF(SUM(N1079:Q1079)=11,"Kulturno zaščiten objekt, Posebna oblika",IF(AND('[1]Vmesna vrtilna_SKLOP1'!C1080&lt;&gt;"",'[1]Vmesna vrtilna_SKLOP1'!D1080&lt;&gt;""),IF('[1]Vmesna vrtilna_SKLOP1'!C1080&lt;&gt;"",'[1]Vmesna vrtilna_SKLOP1'!C1080,""),"")))))</f>
        <v/>
      </c>
      <c r="D1080" s="17" t="str">
        <f>IF(IFERROR(VLOOKUP(B1080,'[1]Vmesna vrtilna_SKLOP1'!B:J,6,0),"")=0,"",IFERROR(VLOOKUP(B1080,'[1]Vmesna vrtilna_SKLOP1'!B:J,6,0),""))</f>
        <v/>
      </c>
      <c r="E1080" s="16" t="str">
        <f>IF(IF('[1]Vmesna vrtilna_SKLOP1'!E1080&lt;&gt;"",'[1]Vmesna vrtilna_SKLOP1'!D1080,"")=0,"",IF('[1]Vmesna vrtilna_SKLOP1'!E1080&lt;&gt;"",'[1]Vmesna vrtilna_SKLOP1'!D1080,""))</f>
        <v/>
      </c>
      <c r="F1080" s="18" t="str">
        <f>IF('[1]Vmesna vrtilna_SKLOP1'!E1080&lt;&gt;"",'[1]Vmesna vrtilna_SKLOP1'!E1080,"")</f>
        <v>Polkna - ALU fiksne lamele, Dim. ŠxV: 0,74x2,03m</v>
      </c>
      <c r="G1080" s="15" t="str">
        <f>IF('[1]Vmesna vrtilna_SKLOP1'!E1080&lt;&gt;"",'[1]Vmesna vrtilna_SKLOP1'!F1080,"")</f>
        <v>[kos]</v>
      </c>
      <c r="H1080" s="19">
        <f>IF('[1]Vmesna vrtilna_SKLOP1'!F1080&lt;&gt;"",'[1]Vmesna vrtilna_SKLOP1'!I1080,"")</f>
        <v>1</v>
      </c>
      <c r="I1080" s="20" t="str">
        <f>IF(I1079="Skupaj:","DDV (22%):",IF(I1079="DDV (22%):","Skupaj z DDV:",IF(AND('[1]Vmesna vrtilna_SKLOP1'!C1080&lt;&gt;"",'[1]Vmesna vrtilna_SKLOP1'!E1080=""),"Skupaj:","")))</f>
        <v/>
      </c>
      <c r="J1080" s="21">
        <f t="shared" si="33"/>
        <v>0</v>
      </c>
      <c r="K1080" s="21">
        <f>IF(I1080="Skupaj z DDV:",SUM(K1078,K1079),IF(I1080="DDV (22%):",K1079*0.22,IF(AND('[1]Vmesna vrtilna_SKLOP1'!C1080&lt;&gt;"",'[1]Vmesna vrtilna_SKLOP1'!D1080=""),'[1]Vmesna vrtilna_SKLOP1'!J1080,IF(F1080&lt;&gt;"",IF('[1]Vmesna vrtilna_SKLOP1'!J1080&lt;&gt;"",'[1]Vmesna vrtilna_SKLOP1'!J1080,""),""))))</f>
        <v>452.97702787939994</v>
      </c>
      <c r="L1080" s="22">
        <f>IF(I1079="Skupaj:","DDV (22%):",IF(I1079="DDV (22%):","Skupaj z DDV:",IF(AND('[1]Vmesna vrtilna_SKLOP1'!C1080&lt;&gt;"",'[1]Vmesna vrtilna_SKLOP1'!E1080=""),"Skupaj:",IF(AND('[1]Vmesna vrtilna_SKLOP1'!C1080&lt;&gt;"",'[1]Vmesna vrtilna_SKLOP1'!D1080=""),'[1]Vmesna vrtilna_SKLOP1'!J1080,IF(F1080&lt;&gt;"",IF('[1]Vmesna vrtilna_SKLOP1'!J1080&lt;&gt;"",'[1]Vmesna vrtilna_SKLOP1'!J1080,""),"")))))</f>
        <v>452.97702787939994</v>
      </c>
      <c r="M1080" s="22">
        <f t="shared" si="32"/>
        <v>0</v>
      </c>
      <c r="N1080" s="22" t="str">
        <f>IF(IFERROR(VLOOKUP(B1080,'[1]Vmesna vrtilna_SKLOP1'!B:J,7,0),"")=0,"",IFERROR(VLOOKUP(B1080,'[1]Vmesna vrtilna_SKLOP1'!B:J,7,0),""))</f>
        <v/>
      </c>
      <c r="O1080" s="22"/>
    </row>
    <row r="1081" spans="2:15" ht="15" customHeight="1" x14ac:dyDescent="0.3">
      <c r="B1081" s="15" t="str">
        <f>IF(AND('[1]Vmesna vrtilna_SKLOP1'!B1081&lt;&gt;"",'[1]Vmesna vrtilna_SKLOP1'!C1081&lt;&gt;""),IF('[1]Vmesna vrtilna_SKLOP1'!B1081&lt;&gt;"",'[1]Vmesna vrtilna_SKLOP1'!B1081,""),"")</f>
        <v/>
      </c>
      <c r="C1081" s="16" t="str">
        <f>IF(OR(C1080="Posebna oblika",C1080="Kulturno zaščiten objekt",C1080="Kulturno zaščiten objekt, Posebna oblika"),"Glej zavihek POSEBNI POGOJI",IF(SUM(N1080:Q1080)=1,"Posebna oblika",IF(SUM(N1080:Q1080)=10,"Kulturno zaščiten objekt",IF(SUM(N1080:Q1080)=11,"Kulturno zaščiten objekt, Posebna oblika",IF(AND('[1]Vmesna vrtilna_SKLOP1'!C1081&lt;&gt;"",'[1]Vmesna vrtilna_SKLOP1'!D1081&lt;&gt;""),IF('[1]Vmesna vrtilna_SKLOP1'!C1081&lt;&gt;"",'[1]Vmesna vrtilna_SKLOP1'!C1081,""),"")))))</f>
        <v/>
      </c>
      <c r="D1081" s="17" t="str">
        <f>IF(IFERROR(VLOOKUP(B1081,'[1]Vmesna vrtilna_SKLOP1'!B:J,6,0),"")=0,"",IFERROR(VLOOKUP(B1081,'[1]Vmesna vrtilna_SKLOP1'!B:J,6,0),""))</f>
        <v/>
      </c>
      <c r="E1081" s="16" t="str">
        <f>IF(IF('[1]Vmesna vrtilna_SKLOP1'!E1081&lt;&gt;"",'[1]Vmesna vrtilna_SKLOP1'!D1081,"")=0,"",IF('[1]Vmesna vrtilna_SKLOP1'!E1081&lt;&gt;"",'[1]Vmesna vrtilna_SKLOP1'!D1081,""))</f>
        <v/>
      </c>
      <c r="F1081" s="18" t="str">
        <f>IF('[1]Vmesna vrtilna_SKLOP1'!E1081&lt;&gt;"",'[1]Vmesna vrtilna_SKLOP1'!E1081,"")</f>
        <v>Polkna - ALU fiksne lamele, Dim. ŠxV: 0,8x1,13m</v>
      </c>
      <c r="G1081" s="15" t="str">
        <f>IF('[1]Vmesna vrtilna_SKLOP1'!E1081&lt;&gt;"",'[1]Vmesna vrtilna_SKLOP1'!F1081,"")</f>
        <v>[kos]</v>
      </c>
      <c r="H1081" s="19">
        <f>IF('[1]Vmesna vrtilna_SKLOP1'!F1081&lt;&gt;"",'[1]Vmesna vrtilna_SKLOP1'!I1081,"")</f>
        <v>1</v>
      </c>
      <c r="I1081" s="20" t="str">
        <f>IF(I1080="Skupaj:","DDV (22%):",IF(I1080="DDV (22%):","Skupaj z DDV:",IF(AND('[1]Vmesna vrtilna_SKLOP1'!C1081&lt;&gt;"",'[1]Vmesna vrtilna_SKLOP1'!E1081=""),"Skupaj:","")))</f>
        <v/>
      </c>
      <c r="J1081" s="21">
        <f t="shared" si="33"/>
        <v>0</v>
      </c>
      <c r="K1081" s="21">
        <f>IF(I1081="Skupaj z DDV:",SUM(K1079,K1080),IF(I1081="DDV (22%):",K1080*0.22,IF(AND('[1]Vmesna vrtilna_SKLOP1'!C1081&lt;&gt;"",'[1]Vmesna vrtilna_SKLOP1'!D1081=""),'[1]Vmesna vrtilna_SKLOP1'!J1081,IF(F1081&lt;&gt;"",IF('[1]Vmesna vrtilna_SKLOP1'!J1081&lt;&gt;"",'[1]Vmesna vrtilna_SKLOP1'!J1081,""),""))))</f>
        <v>309.17676655999998</v>
      </c>
      <c r="L1081" s="22">
        <f>IF(I1080="Skupaj:","DDV (22%):",IF(I1080="DDV (22%):","Skupaj z DDV:",IF(AND('[1]Vmesna vrtilna_SKLOP1'!C1081&lt;&gt;"",'[1]Vmesna vrtilna_SKLOP1'!E1081=""),"Skupaj:",IF(AND('[1]Vmesna vrtilna_SKLOP1'!C1081&lt;&gt;"",'[1]Vmesna vrtilna_SKLOP1'!D1081=""),'[1]Vmesna vrtilna_SKLOP1'!J1081,IF(F1081&lt;&gt;"",IF('[1]Vmesna vrtilna_SKLOP1'!J1081&lt;&gt;"",'[1]Vmesna vrtilna_SKLOP1'!J1081,""),"")))))</f>
        <v>309.17676655999998</v>
      </c>
      <c r="M1081" s="22">
        <f t="shared" si="32"/>
        <v>0</v>
      </c>
      <c r="N1081" s="22" t="str">
        <f>IF(IFERROR(VLOOKUP(B1081,'[1]Vmesna vrtilna_SKLOP1'!B:J,7,0),"")=0,"",IFERROR(VLOOKUP(B1081,'[1]Vmesna vrtilna_SKLOP1'!B:J,7,0),""))</f>
        <v/>
      </c>
      <c r="O1081" s="22"/>
    </row>
    <row r="1082" spans="2:15" ht="15" customHeight="1" x14ac:dyDescent="0.3">
      <c r="B1082" s="15" t="str">
        <f>IF(AND('[1]Vmesna vrtilna_SKLOP1'!B1082&lt;&gt;"",'[1]Vmesna vrtilna_SKLOP1'!C1082&lt;&gt;""),IF('[1]Vmesna vrtilna_SKLOP1'!B1082&lt;&gt;"",'[1]Vmesna vrtilna_SKLOP1'!B1082,""),"")</f>
        <v/>
      </c>
      <c r="C1082" s="16" t="str">
        <f>IF(OR(C1081="Posebna oblika",C1081="Kulturno zaščiten objekt",C1081="Kulturno zaščiten objekt, Posebna oblika"),"Glej zavihek POSEBNI POGOJI",IF(SUM(N1081:Q1081)=1,"Posebna oblika",IF(SUM(N1081:Q1081)=10,"Kulturno zaščiten objekt",IF(SUM(N1081:Q1081)=11,"Kulturno zaščiten objekt, Posebna oblika",IF(AND('[1]Vmesna vrtilna_SKLOP1'!C1082&lt;&gt;"",'[1]Vmesna vrtilna_SKLOP1'!D1082&lt;&gt;""),IF('[1]Vmesna vrtilna_SKLOP1'!C1082&lt;&gt;"",'[1]Vmesna vrtilna_SKLOP1'!C1082,""),"")))))</f>
        <v/>
      </c>
      <c r="D1082" s="17" t="str">
        <f>IF(IFERROR(VLOOKUP(B1082,'[1]Vmesna vrtilna_SKLOP1'!B:J,6,0),"")=0,"",IFERROR(VLOOKUP(B1082,'[1]Vmesna vrtilna_SKLOP1'!B:J,6,0),""))</f>
        <v/>
      </c>
      <c r="E1082" s="16" t="str">
        <f>IF(IF('[1]Vmesna vrtilna_SKLOP1'!E1082&lt;&gt;"",'[1]Vmesna vrtilna_SKLOP1'!D1082,"")=0,"",IF('[1]Vmesna vrtilna_SKLOP1'!E1082&lt;&gt;"",'[1]Vmesna vrtilna_SKLOP1'!D1082,""))</f>
        <v/>
      </c>
      <c r="F1082" s="18" t="str">
        <f>IF('[1]Vmesna vrtilna_SKLOP1'!E1082&lt;&gt;"",'[1]Vmesna vrtilna_SKLOP1'!E1082,"")</f>
        <v>Polkna - ALU fiksne lamele, Dim. ŠxV: 1,37x1,36m</v>
      </c>
      <c r="G1082" s="15" t="str">
        <f>IF('[1]Vmesna vrtilna_SKLOP1'!E1082&lt;&gt;"",'[1]Vmesna vrtilna_SKLOP1'!F1082,"")</f>
        <v>[kos]</v>
      </c>
      <c r="H1082" s="19">
        <f>IF('[1]Vmesna vrtilna_SKLOP1'!F1082&lt;&gt;"",'[1]Vmesna vrtilna_SKLOP1'!I1082,"")</f>
        <v>1</v>
      </c>
      <c r="I1082" s="20" t="str">
        <f>IF(I1081="Skupaj:","DDV (22%):",IF(I1081="DDV (22%):","Skupaj z DDV:",IF(AND('[1]Vmesna vrtilna_SKLOP1'!C1082&lt;&gt;"",'[1]Vmesna vrtilna_SKLOP1'!E1082=""),"Skupaj:","")))</f>
        <v/>
      </c>
      <c r="J1082" s="21">
        <f t="shared" si="33"/>
        <v>0</v>
      </c>
      <c r="K1082" s="21">
        <f>IF(I1082="Skupaj z DDV:",SUM(K1080,K1081),IF(I1082="DDV (22%):",K1081*0.22,IF(AND('[1]Vmesna vrtilna_SKLOP1'!C1082&lt;&gt;"",'[1]Vmesna vrtilna_SKLOP1'!D1082=""),'[1]Vmesna vrtilna_SKLOP1'!J1082,IF(F1082&lt;&gt;"",IF('[1]Vmesna vrtilna_SKLOP1'!J1082&lt;&gt;"",'[1]Vmesna vrtilna_SKLOP1'!J1082,""),""))))</f>
        <v>518.21392955839997</v>
      </c>
      <c r="L1082" s="22">
        <f>IF(I1081="Skupaj:","DDV (22%):",IF(I1081="DDV (22%):","Skupaj z DDV:",IF(AND('[1]Vmesna vrtilna_SKLOP1'!C1082&lt;&gt;"",'[1]Vmesna vrtilna_SKLOP1'!E1082=""),"Skupaj:",IF(AND('[1]Vmesna vrtilna_SKLOP1'!C1082&lt;&gt;"",'[1]Vmesna vrtilna_SKLOP1'!D1082=""),'[1]Vmesna vrtilna_SKLOP1'!J1082,IF(F1082&lt;&gt;"",IF('[1]Vmesna vrtilna_SKLOP1'!J1082&lt;&gt;"",'[1]Vmesna vrtilna_SKLOP1'!J1082,""),"")))))</f>
        <v>518.21392955839997</v>
      </c>
      <c r="M1082" s="22">
        <f t="shared" si="32"/>
        <v>0</v>
      </c>
      <c r="N1082" s="22" t="str">
        <f>IF(IFERROR(VLOOKUP(B1082,'[1]Vmesna vrtilna_SKLOP1'!B:J,7,0),"")=0,"",IFERROR(VLOOKUP(B1082,'[1]Vmesna vrtilna_SKLOP1'!B:J,7,0),""))</f>
        <v/>
      </c>
      <c r="O1082" s="22"/>
    </row>
    <row r="1083" spans="2:15" ht="15" customHeight="1" x14ac:dyDescent="0.3">
      <c r="B1083" s="15" t="str">
        <f>IF(AND('[1]Vmesna vrtilna_SKLOP1'!B1083&lt;&gt;"",'[1]Vmesna vrtilna_SKLOP1'!C1083&lt;&gt;""),IF('[1]Vmesna vrtilna_SKLOP1'!B1083&lt;&gt;"",'[1]Vmesna vrtilna_SKLOP1'!B1083,""),"")</f>
        <v/>
      </c>
      <c r="C1083" s="16" t="str">
        <f>IF(OR(C1082="Posebna oblika",C1082="Kulturno zaščiten objekt",C1082="Kulturno zaščiten objekt, Posebna oblika"),"Glej zavihek POSEBNI POGOJI",IF(SUM(N1082:Q1082)=1,"Posebna oblika",IF(SUM(N1082:Q1082)=10,"Kulturno zaščiten objekt",IF(SUM(N1082:Q1082)=11,"Kulturno zaščiten objekt, Posebna oblika",IF(AND('[1]Vmesna vrtilna_SKLOP1'!C1083&lt;&gt;"",'[1]Vmesna vrtilna_SKLOP1'!D1083&lt;&gt;""),IF('[1]Vmesna vrtilna_SKLOP1'!C1083&lt;&gt;"",'[1]Vmesna vrtilna_SKLOP1'!C1083,""),"")))))</f>
        <v/>
      </c>
      <c r="D1083" s="17" t="str">
        <f>IF(IFERROR(VLOOKUP(B1083,'[1]Vmesna vrtilna_SKLOP1'!B:J,6,0),"")=0,"",IFERROR(VLOOKUP(B1083,'[1]Vmesna vrtilna_SKLOP1'!B:J,6,0),""))</f>
        <v/>
      </c>
      <c r="E1083" s="16" t="str">
        <f>IF(IF('[1]Vmesna vrtilna_SKLOP1'!E1083&lt;&gt;"",'[1]Vmesna vrtilna_SKLOP1'!D1083,"")=0,"",IF('[1]Vmesna vrtilna_SKLOP1'!E1083&lt;&gt;"",'[1]Vmesna vrtilna_SKLOP1'!D1083,""))</f>
        <v/>
      </c>
      <c r="F1083" s="18" t="str">
        <f>IF('[1]Vmesna vrtilna_SKLOP1'!E1083&lt;&gt;"",'[1]Vmesna vrtilna_SKLOP1'!E1083,"")</f>
        <v/>
      </c>
      <c r="G1083" s="15" t="str">
        <f>IF('[1]Vmesna vrtilna_SKLOP1'!E1083&lt;&gt;"",'[1]Vmesna vrtilna_SKLOP1'!F1083,"")</f>
        <v/>
      </c>
      <c r="H1083" s="19" t="str">
        <f>IF('[1]Vmesna vrtilna_SKLOP1'!F1083&lt;&gt;"",'[1]Vmesna vrtilna_SKLOP1'!I1083,"")</f>
        <v/>
      </c>
      <c r="I1083" s="20" t="str">
        <f>IF(I1082="Skupaj:","DDV (22%):",IF(I1082="DDV (22%):","Skupaj z DDV:",IF(AND('[1]Vmesna vrtilna_SKLOP1'!C1083&lt;&gt;"",'[1]Vmesna vrtilna_SKLOP1'!E1083=""),"Skupaj:","")))</f>
        <v/>
      </c>
      <c r="J1083" s="21" t="str">
        <f t="shared" si="33"/>
        <v/>
      </c>
      <c r="K1083" s="21" t="str">
        <f>IF(I1083="Skupaj z DDV:",SUM(K1081,K1082),IF(I1083="DDV (22%):",K1082*0.22,IF(AND('[1]Vmesna vrtilna_SKLOP1'!C1083&lt;&gt;"",'[1]Vmesna vrtilna_SKLOP1'!D1083=""),'[1]Vmesna vrtilna_SKLOP1'!J1083,IF(F1083&lt;&gt;"",IF('[1]Vmesna vrtilna_SKLOP1'!J1083&lt;&gt;"",'[1]Vmesna vrtilna_SKLOP1'!J1083,""),""))))</f>
        <v/>
      </c>
      <c r="L1083" s="22" t="str">
        <f>IF(I1082="Skupaj:","DDV (22%):",IF(I1082="DDV (22%):","Skupaj z DDV:",IF(AND('[1]Vmesna vrtilna_SKLOP1'!C1083&lt;&gt;"",'[1]Vmesna vrtilna_SKLOP1'!E1083=""),"Skupaj:",IF(AND('[1]Vmesna vrtilna_SKLOP1'!C1083&lt;&gt;"",'[1]Vmesna vrtilna_SKLOP1'!D1083=""),'[1]Vmesna vrtilna_SKLOP1'!J1083,IF(F1083&lt;&gt;"",IF('[1]Vmesna vrtilna_SKLOP1'!J1083&lt;&gt;"",'[1]Vmesna vrtilna_SKLOP1'!J1083,""),"")))))</f>
        <v/>
      </c>
      <c r="M1083" s="22">
        <f t="shared" si="32"/>
        <v>0</v>
      </c>
      <c r="N1083" s="22" t="str">
        <f>IF(IFERROR(VLOOKUP(B1083,'[1]Vmesna vrtilna_SKLOP1'!B:J,7,0),"")=0,"",IFERROR(VLOOKUP(B1083,'[1]Vmesna vrtilna_SKLOP1'!B:J,7,0),""))</f>
        <v/>
      </c>
      <c r="O1083" s="22"/>
    </row>
    <row r="1084" spans="2:15" ht="15" customHeight="1" x14ac:dyDescent="0.3">
      <c r="B1084" s="15" t="str">
        <f>IF(AND('[1]Vmesna vrtilna_SKLOP1'!B1084&lt;&gt;"",'[1]Vmesna vrtilna_SKLOP1'!C1084&lt;&gt;""),IF('[1]Vmesna vrtilna_SKLOP1'!B1084&lt;&gt;"",'[1]Vmesna vrtilna_SKLOP1'!B1084,""),"")</f>
        <v/>
      </c>
      <c r="C1084" s="16" t="str">
        <f>IF(OR(C1083="Posebna oblika",C1083="Kulturno zaščiten objekt",C1083="Kulturno zaščiten objekt, Posebna oblika"),"Glej zavihek POSEBNI POGOJI",IF(SUM(N1083:Q1083)=1,"Posebna oblika",IF(SUM(N1083:Q1083)=10,"Kulturno zaščiten objekt",IF(SUM(N1083:Q1083)=11,"Kulturno zaščiten objekt, Posebna oblika",IF(AND('[1]Vmesna vrtilna_SKLOP1'!C1084&lt;&gt;"",'[1]Vmesna vrtilna_SKLOP1'!D1084&lt;&gt;""),IF('[1]Vmesna vrtilna_SKLOP1'!C1084&lt;&gt;"",'[1]Vmesna vrtilna_SKLOP1'!C1084,""),"")))))</f>
        <v/>
      </c>
      <c r="D1084" s="17" t="str">
        <f>IF(IFERROR(VLOOKUP(B1084,'[1]Vmesna vrtilna_SKLOP1'!B:J,6,0),"")=0,"",IFERROR(VLOOKUP(B1084,'[1]Vmesna vrtilna_SKLOP1'!B:J,6,0),""))</f>
        <v/>
      </c>
      <c r="E1084" s="16" t="str">
        <f>IF(IF('[1]Vmesna vrtilna_SKLOP1'!E1084&lt;&gt;"",'[1]Vmesna vrtilna_SKLOP1'!D1084,"")=0,"",IF('[1]Vmesna vrtilna_SKLOP1'!E1084&lt;&gt;"",'[1]Vmesna vrtilna_SKLOP1'!D1084,""))</f>
        <v>Notranje police</v>
      </c>
      <c r="F1084" s="18" t="str">
        <f>IF('[1]Vmesna vrtilna_SKLOP1'!E1084&lt;&gt;"",'[1]Vmesna vrtilna_SKLOP1'!E1084,"")</f>
        <v>Notranja polica, mat. Topalit, dim. ŠxG:1,37x0,2m</v>
      </c>
      <c r="G1084" s="15" t="str">
        <f>IF('[1]Vmesna vrtilna_SKLOP1'!E1084&lt;&gt;"",'[1]Vmesna vrtilna_SKLOP1'!F1084,"")</f>
        <v>[kos]</v>
      </c>
      <c r="H1084" s="19">
        <f>IF('[1]Vmesna vrtilna_SKLOP1'!F1084&lt;&gt;"",'[1]Vmesna vrtilna_SKLOP1'!I1084,"")</f>
        <v>1</v>
      </c>
      <c r="I1084" s="20" t="str">
        <f>IF(I1083="Skupaj:","DDV (22%):",IF(I1083="DDV (22%):","Skupaj z DDV:",IF(AND('[1]Vmesna vrtilna_SKLOP1'!C1084&lt;&gt;"",'[1]Vmesna vrtilna_SKLOP1'!E1084=""),"Skupaj:","")))</f>
        <v/>
      </c>
      <c r="J1084" s="21">
        <f t="shared" si="33"/>
        <v>0</v>
      </c>
      <c r="K1084" s="21">
        <f>IF(I1084="Skupaj z DDV:",SUM(K1082,K1083),IF(I1084="DDV (22%):",K1083*0.22,IF(AND('[1]Vmesna vrtilna_SKLOP1'!C1084&lt;&gt;"",'[1]Vmesna vrtilna_SKLOP1'!D1084=""),'[1]Vmesna vrtilna_SKLOP1'!J1084,IF(F1084&lt;&gt;"",IF('[1]Vmesna vrtilna_SKLOP1'!J1084&lt;&gt;"",'[1]Vmesna vrtilna_SKLOP1'!J1084,""),""))))</f>
        <v>37.559200000000004</v>
      </c>
      <c r="L1084" s="22">
        <f>IF(I1083="Skupaj:","DDV (22%):",IF(I1083="DDV (22%):","Skupaj z DDV:",IF(AND('[1]Vmesna vrtilna_SKLOP1'!C1084&lt;&gt;"",'[1]Vmesna vrtilna_SKLOP1'!E1084=""),"Skupaj:",IF(AND('[1]Vmesna vrtilna_SKLOP1'!C1084&lt;&gt;"",'[1]Vmesna vrtilna_SKLOP1'!D1084=""),'[1]Vmesna vrtilna_SKLOP1'!J1084,IF(F1084&lt;&gt;"",IF('[1]Vmesna vrtilna_SKLOP1'!J1084&lt;&gt;"",'[1]Vmesna vrtilna_SKLOP1'!J1084,""),"")))))</f>
        <v>37.559200000000004</v>
      </c>
      <c r="M1084" s="22">
        <f t="shared" si="32"/>
        <v>0</v>
      </c>
      <c r="N1084" s="22" t="str">
        <f>IF(IFERROR(VLOOKUP(B1084,'[1]Vmesna vrtilna_SKLOP1'!B:J,7,0),"")=0,"",IFERROR(VLOOKUP(B1084,'[1]Vmesna vrtilna_SKLOP1'!B:J,7,0),""))</f>
        <v/>
      </c>
      <c r="O1084" s="22"/>
    </row>
    <row r="1085" spans="2:15" ht="15" customHeight="1" x14ac:dyDescent="0.3">
      <c r="B1085" s="15" t="str">
        <f>IF(AND('[1]Vmesna vrtilna_SKLOP1'!B1085&lt;&gt;"",'[1]Vmesna vrtilna_SKLOP1'!C1085&lt;&gt;""),IF('[1]Vmesna vrtilna_SKLOP1'!B1085&lt;&gt;"",'[1]Vmesna vrtilna_SKLOP1'!B1085,""),"")</f>
        <v/>
      </c>
      <c r="C1085" s="16" t="str">
        <f>IF(OR(C1084="Posebna oblika",C1084="Kulturno zaščiten objekt",C1084="Kulturno zaščiten objekt, Posebna oblika"),"Glej zavihek POSEBNI POGOJI",IF(SUM(N1084:Q1084)=1,"Posebna oblika",IF(SUM(N1084:Q1084)=10,"Kulturno zaščiten objekt",IF(SUM(N1084:Q1084)=11,"Kulturno zaščiten objekt, Posebna oblika",IF(AND('[1]Vmesna vrtilna_SKLOP1'!C1085&lt;&gt;"",'[1]Vmesna vrtilna_SKLOP1'!D1085&lt;&gt;""),IF('[1]Vmesna vrtilna_SKLOP1'!C1085&lt;&gt;"",'[1]Vmesna vrtilna_SKLOP1'!C1085,""),"")))))</f>
        <v/>
      </c>
      <c r="D1085" s="17" t="str">
        <f>IF(IFERROR(VLOOKUP(B1085,'[1]Vmesna vrtilna_SKLOP1'!B:J,6,0),"")=0,"",IFERROR(VLOOKUP(B1085,'[1]Vmesna vrtilna_SKLOP1'!B:J,6,0),""))</f>
        <v/>
      </c>
      <c r="E1085" s="16" t="str">
        <f>IF(IF('[1]Vmesna vrtilna_SKLOP1'!E1085&lt;&gt;"",'[1]Vmesna vrtilna_SKLOP1'!D1085,"")=0,"",IF('[1]Vmesna vrtilna_SKLOP1'!E1085&lt;&gt;"",'[1]Vmesna vrtilna_SKLOP1'!D1085,""))</f>
        <v/>
      </c>
      <c r="F1085" s="18" t="str">
        <f>IF('[1]Vmesna vrtilna_SKLOP1'!E1085&lt;&gt;"",'[1]Vmesna vrtilna_SKLOP1'!E1085,"")</f>
        <v>Notranja polica, mat. Marmor, dim. ŠxG:1,02x0,17m</v>
      </c>
      <c r="G1085" s="15" t="str">
        <f>IF('[1]Vmesna vrtilna_SKLOP1'!E1085&lt;&gt;"",'[1]Vmesna vrtilna_SKLOP1'!F1085,"")</f>
        <v>[kos]</v>
      </c>
      <c r="H1085" s="19">
        <f>IF('[1]Vmesna vrtilna_SKLOP1'!F1085&lt;&gt;"",'[1]Vmesna vrtilna_SKLOP1'!I1085,"")</f>
        <v>1</v>
      </c>
      <c r="I1085" s="20" t="str">
        <f>IF(I1084="Skupaj:","DDV (22%):",IF(I1084="DDV (22%):","Skupaj z DDV:",IF(AND('[1]Vmesna vrtilna_SKLOP1'!C1085&lt;&gt;"",'[1]Vmesna vrtilna_SKLOP1'!E1085=""),"Skupaj:","")))</f>
        <v/>
      </c>
      <c r="J1085" s="21">
        <f t="shared" si="33"/>
        <v>0</v>
      </c>
      <c r="K1085" s="21">
        <f>IF(I1085="Skupaj z DDV:",SUM(K1083,K1084),IF(I1085="DDV (22%):",K1084*0.22,IF(AND('[1]Vmesna vrtilna_SKLOP1'!C1085&lt;&gt;"",'[1]Vmesna vrtilna_SKLOP1'!D1085=""),'[1]Vmesna vrtilna_SKLOP1'!J1085,IF(F1085&lt;&gt;"",IF('[1]Vmesna vrtilna_SKLOP1'!J1085&lt;&gt;"",'[1]Vmesna vrtilna_SKLOP1'!J1085,""),""))))</f>
        <v>51.129356000000008</v>
      </c>
      <c r="L1085" s="22">
        <f>IF(I1084="Skupaj:","DDV (22%):",IF(I1084="DDV (22%):","Skupaj z DDV:",IF(AND('[1]Vmesna vrtilna_SKLOP1'!C1085&lt;&gt;"",'[1]Vmesna vrtilna_SKLOP1'!E1085=""),"Skupaj:",IF(AND('[1]Vmesna vrtilna_SKLOP1'!C1085&lt;&gt;"",'[1]Vmesna vrtilna_SKLOP1'!D1085=""),'[1]Vmesna vrtilna_SKLOP1'!J1085,IF(F1085&lt;&gt;"",IF('[1]Vmesna vrtilna_SKLOP1'!J1085&lt;&gt;"",'[1]Vmesna vrtilna_SKLOP1'!J1085,""),"")))))</f>
        <v>51.129356000000008</v>
      </c>
      <c r="M1085" s="22">
        <f t="shared" si="32"/>
        <v>0</v>
      </c>
      <c r="N1085" s="22" t="str">
        <f>IF(IFERROR(VLOOKUP(B1085,'[1]Vmesna vrtilna_SKLOP1'!B:J,7,0),"")=0,"",IFERROR(VLOOKUP(B1085,'[1]Vmesna vrtilna_SKLOP1'!B:J,7,0),""))</f>
        <v/>
      </c>
      <c r="O1085" s="22"/>
    </row>
    <row r="1086" spans="2:15" ht="15" customHeight="1" x14ac:dyDescent="0.3">
      <c r="B1086" s="15" t="str">
        <f>IF(AND('[1]Vmesna vrtilna_SKLOP1'!B1086&lt;&gt;"",'[1]Vmesna vrtilna_SKLOP1'!C1086&lt;&gt;""),IF('[1]Vmesna vrtilna_SKLOP1'!B1086&lt;&gt;"",'[1]Vmesna vrtilna_SKLOP1'!B1086,""),"")</f>
        <v/>
      </c>
      <c r="C1086" s="16" t="str">
        <f>IF(OR(C1085="Posebna oblika",C1085="Kulturno zaščiten objekt",C1085="Kulturno zaščiten objekt, Posebna oblika"),"Glej zavihek POSEBNI POGOJI",IF(SUM(N1085:Q1085)=1,"Posebna oblika",IF(SUM(N1085:Q1085)=10,"Kulturno zaščiten objekt",IF(SUM(N1085:Q1085)=11,"Kulturno zaščiten objekt, Posebna oblika",IF(AND('[1]Vmesna vrtilna_SKLOP1'!C1086&lt;&gt;"",'[1]Vmesna vrtilna_SKLOP1'!D1086&lt;&gt;""),IF('[1]Vmesna vrtilna_SKLOP1'!C1086&lt;&gt;"",'[1]Vmesna vrtilna_SKLOP1'!C1086,""),"")))))</f>
        <v/>
      </c>
      <c r="D1086" s="17" t="str">
        <f>IF(IFERROR(VLOOKUP(B1086,'[1]Vmesna vrtilna_SKLOP1'!B:J,6,0),"")=0,"",IFERROR(VLOOKUP(B1086,'[1]Vmesna vrtilna_SKLOP1'!B:J,6,0),""))</f>
        <v/>
      </c>
      <c r="E1086" s="16" t="str">
        <f>IF(IF('[1]Vmesna vrtilna_SKLOP1'!E1086&lt;&gt;"",'[1]Vmesna vrtilna_SKLOP1'!D1086,"")=0,"",IF('[1]Vmesna vrtilna_SKLOP1'!E1086&lt;&gt;"",'[1]Vmesna vrtilna_SKLOP1'!D1086,""))</f>
        <v/>
      </c>
      <c r="F1086" s="18" t="str">
        <f>IF('[1]Vmesna vrtilna_SKLOP1'!E1086&lt;&gt;"",'[1]Vmesna vrtilna_SKLOP1'!E1086,"")</f>
        <v>Notranja polica, mat. Marmor, dim. ŠxG:1x0,24m</v>
      </c>
      <c r="G1086" s="15" t="str">
        <f>IF('[1]Vmesna vrtilna_SKLOP1'!E1086&lt;&gt;"",'[1]Vmesna vrtilna_SKLOP1'!F1086,"")</f>
        <v>[kos]</v>
      </c>
      <c r="H1086" s="19">
        <f>IF('[1]Vmesna vrtilna_SKLOP1'!F1086&lt;&gt;"",'[1]Vmesna vrtilna_SKLOP1'!I1086,"")</f>
        <v>1</v>
      </c>
      <c r="I1086" s="20" t="str">
        <f>IF(I1085="Skupaj:","DDV (22%):",IF(I1085="DDV (22%):","Skupaj z DDV:",IF(AND('[1]Vmesna vrtilna_SKLOP1'!C1086&lt;&gt;"",'[1]Vmesna vrtilna_SKLOP1'!E1086=""),"Skupaj:","")))</f>
        <v/>
      </c>
      <c r="J1086" s="21">
        <f t="shared" si="33"/>
        <v>0</v>
      </c>
      <c r="K1086" s="21">
        <f>IF(I1086="Skupaj z DDV:",SUM(K1084,K1085),IF(I1086="DDV (22%):",K1085*0.22,IF(AND('[1]Vmesna vrtilna_SKLOP1'!C1086&lt;&gt;"",'[1]Vmesna vrtilna_SKLOP1'!D1086=""),'[1]Vmesna vrtilna_SKLOP1'!J1086,IF(F1086&lt;&gt;"",IF('[1]Vmesna vrtilna_SKLOP1'!J1086&lt;&gt;"",'[1]Vmesna vrtilna_SKLOP1'!J1086,""),""))))</f>
        <v>66.47</v>
      </c>
      <c r="L1086" s="22">
        <f>IF(I1085="Skupaj:","DDV (22%):",IF(I1085="DDV (22%):","Skupaj z DDV:",IF(AND('[1]Vmesna vrtilna_SKLOP1'!C1086&lt;&gt;"",'[1]Vmesna vrtilna_SKLOP1'!E1086=""),"Skupaj:",IF(AND('[1]Vmesna vrtilna_SKLOP1'!C1086&lt;&gt;"",'[1]Vmesna vrtilna_SKLOP1'!D1086=""),'[1]Vmesna vrtilna_SKLOP1'!J1086,IF(F1086&lt;&gt;"",IF('[1]Vmesna vrtilna_SKLOP1'!J1086&lt;&gt;"",'[1]Vmesna vrtilna_SKLOP1'!J1086,""),"")))))</f>
        <v>66.47</v>
      </c>
      <c r="M1086" s="22">
        <f t="shared" si="32"/>
        <v>0</v>
      </c>
      <c r="N1086" s="22" t="str">
        <f>IF(IFERROR(VLOOKUP(B1086,'[1]Vmesna vrtilna_SKLOP1'!B:J,7,0),"")=0,"",IFERROR(VLOOKUP(B1086,'[1]Vmesna vrtilna_SKLOP1'!B:J,7,0),""))</f>
        <v/>
      </c>
      <c r="O1086" s="22"/>
    </row>
    <row r="1087" spans="2:15" ht="15" customHeight="1" x14ac:dyDescent="0.3">
      <c r="B1087" s="15" t="str">
        <f>IF(AND('[1]Vmesna vrtilna_SKLOP1'!B1087&lt;&gt;"",'[1]Vmesna vrtilna_SKLOP1'!C1087&lt;&gt;""),IF('[1]Vmesna vrtilna_SKLOP1'!B1087&lt;&gt;"",'[1]Vmesna vrtilna_SKLOP1'!B1087,""),"")</f>
        <v/>
      </c>
      <c r="C1087" s="16" t="str">
        <f>IF(OR(C1086="Posebna oblika",C1086="Kulturno zaščiten objekt",C1086="Kulturno zaščiten objekt, Posebna oblika"),"Glej zavihek POSEBNI POGOJI",IF(SUM(N1086:Q1086)=1,"Posebna oblika",IF(SUM(N1086:Q1086)=10,"Kulturno zaščiten objekt",IF(SUM(N1086:Q1086)=11,"Kulturno zaščiten objekt, Posebna oblika",IF(AND('[1]Vmesna vrtilna_SKLOP1'!C1087&lt;&gt;"",'[1]Vmesna vrtilna_SKLOP1'!D1087&lt;&gt;""),IF('[1]Vmesna vrtilna_SKLOP1'!C1087&lt;&gt;"",'[1]Vmesna vrtilna_SKLOP1'!C1087,""),"")))))</f>
        <v/>
      </c>
      <c r="D1087" s="17" t="str">
        <f>IF(IFERROR(VLOOKUP(B1087,'[1]Vmesna vrtilna_SKLOP1'!B:J,6,0),"")=0,"",IFERROR(VLOOKUP(B1087,'[1]Vmesna vrtilna_SKLOP1'!B:J,6,0),""))</f>
        <v/>
      </c>
      <c r="E1087" s="16" t="str">
        <f>IF(IF('[1]Vmesna vrtilna_SKLOP1'!E1087&lt;&gt;"",'[1]Vmesna vrtilna_SKLOP1'!D1087,"")=0,"",IF('[1]Vmesna vrtilna_SKLOP1'!E1087&lt;&gt;"",'[1]Vmesna vrtilna_SKLOP1'!D1087,""))</f>
        <v/>
      </c>
      <c r="F1087" s="18" t="str">
        <f>IF('[1]Vmesna vrtilna_SKLOP1'!E1087&lt;&gt;"",'[1]Vmesna vrtilna_SKLOP1'!E1087,"")</f>
        <v>Notranja polica, mat. Marmor, dim. ŠxG:1,36x0,17m</v>
      </c>
      <c r="G1087" s="15" t="str">
        <f>IF('[1]Vmesna vrtilna_SKLOP1'!E1087&lt;&gt;"",'[1]Vmesna vrtilna_SKLOP1'!F1087,"")</f>
        <v>[kos]</v>
      </c>
      <c r="H1087" s="19">
        <f>IF('[1]Vmesna vrtilna_SKLOP1'!F1087&lt;&gt;"",'[1]Vmesna vrtilna_SKLOP1'!I1087,"")</f>
        <v>2</v>
      </c>
      <c r="I1087" s="20" t="str">
        <f>IF(I1086="Skupaj:","DDV (22%):",IF(I1086="DDV (22%):","Skupaj z DDV:",IF(AND('[1]Vmesna vrtilna_SKLOP1'!C1087&lt;&gt;"",'[1]Vmesna vrtilna_SKLOP1'!E1087=""),"Skupaj:","")))</f>
        <v/>
      </c>
      <c r="J1087" s="21">
        <f t="shared" si="33"/>
        <v>0</v>
      </c>
      <c r="K1087" s="21">
        <f>IF(I1087="Skupaj z DDV:",SUM(K1085,K1086),IF(I1087="DDV (22%):",K1086*0.22,IF(AND('[1]Vmesna vrtilna_SKLOP1'!C1087&lt;&gt;"",'[1]Vmesna vrtilna_SKLOP1'!D1087=""),'[1]Vmesna vrtilna_SKLOP1'!J1087,IF(F1087&lt;&gt;"",IF('[1]Vmesna vrtilna_SKLOP1'!J1087&lt;&gt;"",'[1]Vmesna vrtilna_SKLOP1'!J1087,""),""))))</f>
        <v>128.78428800000003</v>
      </c>
      <c r="L1087" s="22">
        <f>IF(I1086="Skupaj:","DDV (22%):",IF(I1086="DDV (22%):","Skupaj z DDV:",IF(AND('[1]Vmesna vrtilna_SKLOP1'!C1087&lt;&gt;"",'[1]Vmesna vrtilna_SKLOP1'!E1087=""),"Skupaj:",IF(AND('[1]Vmesna vrtilna_SKLOP1'!C1087&lt;&gt;"",'[1]Vmesna vrtilna_SKLOP1'!D1087=""),'[1]Vmesna vrtilna_SKLOP1'!J1087,IF(F1087&lt;&gt;"",IF('[1]Vmesna vrtilna_SKLOP1'!J1087&lt;&gt;"",'[1]Vmesna vrtilna_SKLOP1'!J1087,""),"")))))</f>
        <v>128.78428800000003</v>
      </c>
      <c r="M1087" s="22">
        <f t="shared" si="32"/>
        <v>0</v>
      </c>
      <c r="N1087" s="22" t="str">
        <f>IF(IFERROR(VLOOKUP(B1087,'[1]Vmesna vrtilna_SKLOP1'!B:J,7,0),"")=0,"",IFERROR(VLOOKUP(B1087,'[1]Vmesna vrtilna_SKLOP1'!B:J,7,0),""))</f>
        <v/>
      </c>
      <c r="O1087" s="22"/>
    </row>
    <row r="1088" spans="2:15" ht="15" customHeight="1" x14ac:dyDescent="0.3">
      <c r="B1088" s="15" t="str">
        <f>IF(AND('[1]Vmesna vrtilna_SKLOP1'!B1088&lt;&gt;"",'[1]Vmesna vrtilna_SKLOP1'!C1088&lt;&gt;""),IF('[1]Vmesna vrtilna_SKLOP1'!B1088&lt;&gt;"",'[1]Vmesna vrtilna_SKLOP1'!B1088,""),"")</f>
        <v/>
      </c>
      <c r="C1088" s="16" t="str">
        <f>IF(OR(C1087="Posebna oblika",C1087="Kulturno zaščiten objekt",C1087="Kulturno zaščiten objekt, Posebna oblika"),"Glej zavihek POSEBNI POGOJI",IF(SUM(N1087:Q1087)=1,"Posebna oblika",IF(SUM(N1087:Q1087)=10,"Kulturno zaščiten objekt",IF(SUM(N1087:Q1087)=11,"Kulturno zaščiten objekt, Posebna oblika",IF(AND('[1]Vmesna vrtilna_SKLOP1'!C1088&lt;&gt;"",'[1]Vmesna vrtilna_SKLOP1'!D1088&lt;&gt;""),IF('[1]Vmesna vrtilna_SKLOP1'!C1088&lt;&gt;"",'[1]Vmesna vrtilna_SKLOP1'!C1088,""),"")))))</f>
        <v/>
      </c>
      <c r="D1088" s="17" t="str">
        <f>IF(IFERROR(VLOOKUP(B1088,'[1]Vmesna vrtilna_SKLOP1'!B:J,6,0),"")=0,"",IFERROR(VLOOKUP(B1088,'[1]Vmesna vrtilna_SKLOP1'!B:J,6,0),""))</f>
        <v/>
      </c>
      <c r="E1088" s="16" t="str">
        <f>IF(IF('[1]Vmesna vrtilna_SKLOP1'!E1088&lt;&gt;"",'[1]Vmesna vrtilna_SKLOP1'!D1088,"")=0,"",IF('[1]Vmesna vrtilna_SKLOP1'!E1088&lt;&gt;"",'[1]Vmesna vrtilna_SKLOP1'!D1088,""))</f>
        <v/>
      </c>
      <c r="F1088" s="18" t="str">
        <f>IF('[1]Vmesna vrtilna_SKLOP1'!E1088&lt;&gt;"",'[1]Vmesna vrtilna_SKLOP1'!E1088,"")</f>
        <v>Notranja polica, mat. Topalit, dim. ŠxG:0,8x0,19m</v>
      </c>
      <c r="G1088" s="15" t="str">
        <f>IF('[1]Vmesna vrtilna_SKLOP1'!E1088&lt;&gt;"",'[1]Vmesna vrtilna_SKLOP1'!F1088,"")</f>
        <v>[kos]</v>
      </c>
      <c r="H1088" s="19">
        <f>IF('[1]Vmesna vrtilna_SKLOP1'!F1088&lt;&gt;"",'[1]Vmesna vrtilna_SKLOP1'!I1088,"")</f>
        <v>1</v>
      </c>
      <c r="I1088" s="20" t="str">
        <f>IF(I1087="Skupaj:","DDV (22%):",IF(I1087="DDV (22%):","Skupaj z DDV:",IF(AND('[1]Vmesna vrtilna_SKLOP1'!C1088&lt;&gt;"",'[1]Vmesna vrtilna_SKLOP1'!E1088=""),"Skupaj:","")))</f>
        <v/>
      </c>
      <c r="J1088" s="21">
        <f t="shared" si="33"/>
        <v>0</v>
      </c>
      <c r="K1088" s="21">
        <f>IF(I1088="Skupaj z DDV:",SUM(K1086,K1087),IF(I1088="DDV (22%):",K1087*0.22,IF(AND('[1]Vmesna vrtilna_SKLOP1'!C1088&lt;&gt;"",'[1]Vmesna vrtilna_SKLOP1'!D1088=""),'[1]Vmesna vrtilna_SKLOP1'!J1088,IF(F1088&lt;&gt;"",IF('[1]Vmesna vrtilna_SKLOP1'!J1088&lt;&gt;"",'[1]Vmesna vrtilna_SKLOP1'!J1088,""),""))))</f>
        <v>26.4328</v>
      </c>
      <c r="L1088" s="22">
        <f>IF(I1087="Skupaj:","DDV (22%):",IF(I1087="DDV (22%):","Skupaj z DDV:",IF(AND('[1]Vmesna vrtilna_SKLOP1'!C1088&lt;&gt;"",'[1]Vmesna vrtilna_SKLOP1'!E1088=""),"Skupaj:",IF(AND('[1]Vmesna vrtilna_SKLOP1'!C1088&lt;&gt;"",'[1]Vmesna vrtilna_SKLOP1'!D1088=""),'[1]Vmesna vrtilna_SKLOP1'!J1088,IF(F1088&lt;&gt;"",IF('[1]Vmesna vrtilna_SKLOP1'!J1088&lt;&gt;"",'[1]Vmesna vrtilna_SKLOP1'!J1088,""),"")))))</f>
        <v>26.4328</v>
      </c>
      <c r="M1088" s="22">
        <f t="shared" si="32"/>
        <v>0</v>
      </c>
      <c r="N1088" s="22" t="str">
        <f>IF(IFERROR(VLOOKUP(B1088,'[1]Vmesna vrtilna_SKLOP1'!B:J,7,0),"")=0,"",IFERROR(VLOOKUP(B1088,'[1]Vmesna vrtilna_SKLOP1'!B:J,7,0),""))</f>
        <v/>
      </c>
      <c r="O1088" s="22"/>
    </row>
    <row r="1089" spans="2:15" ht="15" customHeight="1" x14ac:dyDescent="0.3">
      <c r="B1089" s="15" t="str">
        <f>IF(AND('[1]Vmesna vrtilna_SKLOP1'!B1089&lt;&gt;"",'[1]Vmesna vrtilna_SKLOP1'!C1089&lt;&gt;""),IF('[1]Vmesna vrtilna_SKLOP1'!B1089&lt;&gt;"",'[1]Vmesna vrtilna_SKLOP1'!B1089,""),"")</f>
        <v/>
      </c>
      <c r="C1089" s="16" t="str">
        <f>IF(OR(C1088="Posebna oblika",C1088="Kulturno zaščiten objekt",C1088="Kulturno zaščiten objekt, Posebna oblika"),"Glej zavihek POSEBNI POGOJI",IF(SUM(N1088:Q1088)=1,"Posebna oblika",IF(SUM(N1088:Q1088)=10,"Kulturno zaščiten objekt",IF(SUM(N1088:Q1088)=11,"Kulturno zaščiten objekt, Posebna oblika",IF(AND('[1]Vmesna vrtilna_SKLOP1'!C1089&lt;&gt;"",'[1]Vmesna vrtilna_SKLOP1'!D1089&lt;&gt;""),IF('[1]Vmesna vrtilna_SKLOP1'!C1089&lt;&gt;"",'[1]Vmesna vrtilna_SKLOP1'!C1089,""),"")))))</f>
        <v/>
      </c>
      <c r="D1089" s="17" t="str">
        <f>IF(IFERROR(VLOOKUP(B1089,'[1]Vmesna vrtilna_SKLOP1'!B:J,6,0),"")=0,"",IFERROR(VLOOKUP(B1089,'[1]Vmesna vrtilna_SKLOP1'!B:J,6,0),""))</f>
        <v/>
      </c>
      <c r="E1089" s="16" t="str">
        <f>IF(IF('[1]Vmesna vrtilna_SKLOP1'!E1089&lt;&gt;"",'[1]Vmesna vrtilna_SKLOP1'!D1089,"")=0,"",IF('[1]Vmesna vrtilna_SKLOP1'!E1089&lt;&gt;"",'[1]Vmesna vrtilna_SKLOP1'!D1089,""))</f>
        <v/>
      </c>
      <c r="F1089" s="18" t="str">
        <f>IF('[1]Vmesna vrtilna_SKLOP1'!E1089&lt;&gt;"",'[1]Vmesna vrtilna_SKLOP1'!E1089,"")</f>
        <v/>
      </c>
      <c r="G1089" s="15" t="str">
        <f>IF('[1]Vmesna vrtilna_SKLOP1'!E1089&lt;&gt;"",'[1]Vmesna vrtilna_SKLOP1'!F1089,"")</f>
        <v/>
      </c>
      <c r="H1089" s="19" t="str">
        <f>IF('[1]Vmesna vrtilna_SKLOP1'!F1089&lt;&gt;"",'[1]Vmesna vrtilna_SKLOP1'!I1089,"")</f>
        <v/>
      </c>
      <c r="I1089" s="20" t="str">
        <f>IF(I1088="Skupaj:","DDV (22%):",IF(I1088="DDV (22%):","Skupaj z DDV:",IF(AND('[1]Vmesna vrtilna_SKLOP1'!C1089&lt;&gt;"",'[1]Vmesna vrtilna_SKLOP1'!E1089=""),"Skupaj:","")))</f>
        <v/>
      </c>
      <c r="J1089" s="21" t="str">
        <f t="shared" si="33"/>
        <v/>
      </c>
      <c r="K1089" s="21" t="str">
        <f>IF(I1089="Skupaj z DDV:",SUM(K1087,K1088),IF(I1089="DDV (22%):",K1088*0.22,IF(AND('[1]Vmesna vrtilna_SKLOP1'!C1089&lt;&gt;"",'[1]Vmesna vrtilna_SKLOP1'!D1089=""),'[1]Vmesna vrtilna_SKLOP1'!J1089,IF(F1089&lt;&gt;"",IF('[1]Vmesna vrtilna_SKLOP1'!J1089&lt;&gt;"",'[1]Vmesna vrtilna_SKLOP1'!J1089,""),""))))</f>
        <v/>
      </c>
      <c r="L1089" s="22" t="str">
        <f>IF(I1088="Skupaj:","DDV (22%):",IF(I1088="DDV (22%):","Skupaj z DDV:",IF(AND('[1]Vmesna vrtilna_SKLOP1'!C1089&lt;&gt;"",'[1]Vmesna vrtilna_SKLOP1'!E1089=""),"Skupaj:",IF(AND('[1]Vmesna vrtilna_SKLOP1'!C1089&lt;&gt;"",'[1]Vmesna vrtilna_SKLOP1'!D1089=""),'[1]Vmesna vrtilna_SKLOP1'!J1089,IF(F1089&lt;&gt;"",IF('[1]Vmesna vrtilna_SKLOP1'!J1089&lt;&gt;"",'[1]Vmesna vrtilna_SKLOP1'!J1089,""),"")))))</f>
        <v/>
      </c>
      <c r="M1089" s="22">
        <f t="shared" si="32"/>
        <v>0</v>
      </c>
      <c r="N1089" s="22" t="str">
        <f>IF(IFERROR(VLOOKUP(B1089,'[1]Vmesna vrtilna_SKLOP1'!B:J,7,0),"")=0,"",IFERROR(VLOOKUP(B1089,'[1]Vmesna vrtilna_SKLOP1'!B:J,7,0),""))</f>
        <v/>
      </c>
      <c r="O1089" s="22"/>
    </row>
    <row r="1090" spans="2:15" ht="15" customHeight="1" x14ac:dyDescent="0.3">
      <c r="B1090" s="15" t="str">
        <f>IF(AND('[1]Vmesna vrtilna_SKLOP1'!B1090&lt;&gt;"",'[1]Vmesna vrtilna_SKLOP1'!C1090&lt;&gt;""),IF('[1]Vmesna vrtilna_SKLOP1'!B1090&lt;&gt;"",'[1]Vmesna vrtilna_SKLOP1'!B1090,""),"")</f>
        <v/>
      </c>
      <c r="C1090" s="16" t="str">
        <f>IF(OR(C1089="Posebna oblika",C1089="Kulturno zaščiten objekt",C1089="Kulturno zaščiten objekt, Posebna oblika"),"Glej zavihek POSEBNI POGOJI",IF(SUM(N1089:Q1089)=1,"Posebna oblika",IF(SUM(N1089:Q1089)=10,"Kulturno zaščiten objekt",IF(SUM(N1089:Q1089)=11,"Kulturno zaščiten objekt, Posebna oblika",IF(AND('[1]Vmesna vrtilna_SKLOP1'!C1090&lt;&gt;"",'[1]Vmesna vrtilna_SKLOP1'!D1090&lt;&gt;""),IF('[1]Vmesna vrtilna_SKLOP1'!C1090&lt;&gt;"",'[1]Vmesna vrtilna_SKLOP1'!C1090,""),"")))))</f>
        <v/>
      </c>
      <c r="D1090" s="17" t="str">
        <f>IF(IFERROR(VLOOKUP(B1090,'[1]Vmesna vrtilna_SKLOP1'!B:J,6,0),"")=0,"",IFERROR(VLOOKUP(B1090,'[1]Vmesna vrtilna_SKLOP1'!B:J,6,0),""))</f>
        <v/>
      </c>
      <c r="E1090" s="16" t="str">
        <f>IF(IF('[1]Vmesna vrtilna_SKLOP1'!E1090&lt;&gt;"",'[1]Vmesna vrtilna_SKLOP1'!D1090,"")=0,"",IF('[1]Vmesna vrtilna_SKLOP1'!E1090&lt;&gt;"",'[1]Vmesna vrtilna_SKLOP1'!D1090,""))</f>
        <v>Demontaža</v>
      </c>
      <c r="F1090" s="18" t="str">
        <f>IF('[1]Vmesna vrtilna_SKLOP1'!E1090&lt;&gt;"",'[1]Vmesna vrtilna_SKLOP1'!E1090,"")</f>
        <v>Demontaža oken</v>
      </c>
      <c r="G1090" s="15" t="str">
        <f>IF('[1]Vmesna vrtilna_SKLOP1'!E1090&lt;&gt;"",'[1]Vmesna vrtilna_SKLOP1'!F1090,"")</f>
        <v>[m1]</v>
      </c>
      <c r="H1090" s="19">
        <f>IF('[1]Vmesna vrtilna_SKLOP1'!F1090&lt;&gt;"",'[1]Vmesna vrtilna_SKLOP1'!I1090,"")</f>
        <v>28.880000000000003</v>
      </c>
      <c r="I1090" s="20" t="str">
        <f>IF(I1089="Skupaj:","DDV (22%):",IF(I1089="DDV (22%):","Skupaj z DDV:",IF(AND('[1]Vmesna vrtilna_SKLOP1'!C1090&lt;&gt;"",'[1]Vmesna vrtilna_SKLOP1'!E1090=""),"Skupaj:","")))</f>
        <v/>
      </c>
      <c r="J1090" s="21">
        <f t="shared" si="33"/>
        <v>0</v>
      </c>
      <c r="K1090" s="21">
        <f>IF(I1090="Skupaj z DDV:",SUM(K1088,K1089),IF(I1090="DDV (22%):",K1089*0.22,IF(AND('[1]Vmesna vrtilna_SKLOP1'!C1090&lt;&gt;"",'[1]Vmesna vrtilna_SKLOP1'!D1090=""),'[1]Vmesna vrtilna_SKLOP1'!J1090,IF(F1090&lt;&gt;"",IF('[1]Vmesna vrtilna_SKLOP1'!J1090&lt;&gt;"",'[1]Vmesna vrtilna_SKLOP1'!J1090,""),""))))</f>
        <v>202.16000000000003</v>
      </c>
      <c r="L1090" s="22">
        <f>IF(I1089="Skupaj:","DDV (22%):",IF(I1089="DDV (22%):","Skupaj z DDV:",IF(AND('[1]Vmesna vrtilna_SKLOP1'!C1090&lt;&gt;"",'[1]Vmesna vrtilna_SKLOP1'!E1090=""),"Skupaj:",IF(AND('[1]Vmesna vrtilna_SKLOP1'!C1090&lt;&gt;"",'[1]Vmesna vrtilna_SKLOP1'!D1090=""),'[1]Vmesna vrtilna_SKLOP1'!J1090,IF(F1090&lt;&gt;"",IF('[1]Vmesna vrtilna_SKLOP1'!J1090&lt;&gt;"",'[1]Vmesna vrtilna_SKLOP1'!J1090,""),"")))))</f>
        <v>202.16000000000003</v>
      </c>
      <c r="M1090" s="22">
        <f t="shared" si="32"/>
        <v>0</v>
      </c>
      <c r="N1090" s="22" t="str">
        <f>IF(IFERROR(VLOOKUP(B1090,'[1]Vmesna vrtilna_SKLOP1'!B:J,7,0),"")=0,"",IFERROR(VLOOKUP(B1090,'[1]Vmesna vrtilna_SKLOP1'!B:J,7,0),""))</f>
        <v/>
      </c>
      <c r="O1090" s="22"/>
    </row>
    <row r="1091" spans="2:15" ht="15" customHeight="1" x14ac:dyDescent="0.3">
      <c r="B1091" s="15" t="str">
        <f>IF(AND('[1]Vmesna vrtilna_SKLOP1'!B1091&lt;&gt;"",'[1]Vmesna vrtilna_SKLOP1'!C1091&lt;&gt;""),IF('[1]Vmesna vrtilna_SKLOP1'!B1091&lt;&gt;"",'[1]Vmesna vrtilna_SKLOP1'!B1091,""),"")</f>
        <v/>
      </c>
      <c r="C1091" s="16" t="str">
        <f>IF(OR(C1090="Posebna oblika",C1090="Kulturno zaščiten objekt",C1090="Kulturno zaščiten objekt, Posebna oblika"),"Glej zavihek POSEBNI POGOJI",IF(SUM(N1090:Q1090)=1,"Posebna oblika",IF(SUM(N1090:Q1090)=10,"Kulturno zaščiten objekt",IF(SUM(N1090:Q1090)=11,"Kulturno zaščiten objekt, Posebna oblika",IF(AND('[1]Vmesna vrtilna_SKLOP1'!C1091&lt;&gt;"",'[1]Vmesna vrtilna_SKLOP1'!D1091&lt;&gt;""),IF('[1]Vmesna vrtilna_SKLOP1'!C1091&lt;&gt;"",'[1]Vmesna vrtilna_SKLOP1'!C1091,""),"")))))</f>
        <v/>
      </c>
      <c r="D1091" s="17" t="str">
        <f>IF(IFERROR(VLOOKUP(B1091,'[1]Vmesna vrtilna_SKLOP1'!B:J,6,0),"")=0,"",IFERROR(VLOOKUP(B1091,'[1]Vmesna vrtilna_SKLOP1'!B:J,6,0),""))</f>
        <v/>
      </c>
      <c r="E1091" s="16" t="str">
        <f>IF(IF('[1]Vmesna vrtilna_SKLOP1'!E1091&lt;&gt;"",'[1]Vmesna vrtilna_SKLOP1'!D1091,"")=0,"",IF('[1]Vmesna vrtilna_SKLOP1'!E1091&lt;&gt;"",'[1]Vmesna vrtilna_SKLOP1'!D1091,""))</f>
        <v/>
      </c>
      <c r="F1091" s="18" t="str">
        <f>IF('[1]Vmesna vrtilna_SKLOP1'!E1091&lt;&gt;"",'[1]Vmesna vrtilna_SKLOP1'!E1091,"")</f>
        <v>Demontaža vrat</v>
      </c>
      <c r="G1091" s="15" t="str">
        <f>IF('[1]Vmesna vrtilna_SKLOP1'!E1091&lt;&gt;"",'[1]Vmesna vrtilna_SKLOP1'!F1091,"")</f>
        <v>[m1]</v>
      </c>
      <c r="H1091" s="19">
        <f>IF('[1]Vmesna vrtilna_SKLOP1'!F1091&lt;&gt;"",'[1]Vmesna vrtilna_SKLOP1'!I1091,"")</f>
        <v>5.5399999999999991</v>
      </c>
      <c r="I1091" s="20" t="str">
        <f>IF(I1090="Skupaj:","DDV (22%):",IF(I1090="DDV (22%):","Skupaj z DDV:",IF(AND('[1]Vmesna vrtilna_SKLOP1'!C1091&lt;&gt;"",'[1]Vmesna vrtilna_SKLOP1'!E1091=""),"Skupaj:","")))</f>
        <v/>
      </c>
      <c r="J1091" s="21">
        <f t="shared" si="33"/>
        <v>0</v>
      </c>
      <c r="K1091" s="21">
        <f>IF(I1091="Skupaj z DDV:",SUM(K1089,K1090),IF(I1091="DDV (22%):",K1090*0.22,IF(AND('[1]Vmesna vrtilna_SKLOP1'!C1091&lt;&gt;"",'[1]Vmesna vrtilna_SKLOP1'!D1091=""),'[1]Vmesna vrtilna_SKLOP1'!J1091,IF(F1091&lt;&gt;"",IF('[1]Vmesna vrtilna_SKLOP1'!J1091&lt;&gt;"",'[1]Vmesna vrtilna_SKLOP1'!J1091,""),""))))</f>
        <v>38.779999999999994</v>
      </c>
      <c r="L1091" s="22">
        <f>IF(I1090="Skupaj:","DDV (22%):",IF(I1090="DDV (22%):","Skupaj z DDV:",IF(AND('[1]Vmesna vrtilna_SKLOP1'!C1091&lt;&gt;"",'[1]Vmesna vrtilna_SKLOP1'!E1091=""),"Skupaj:",IF(AND('[1]Vmesna vrtilna_SKLOP1'!C1091&lt;&gt;"",'[1]Vmesna vrtilna_SKLOP1'!D1091=""),'[1]Vmesna vrtilna_SKLOP1'!J1091,IF(F1091&lt;&gt;"",IF('[1]Vmesna vrtilna_SKLOP1'!J1091&lt;&gt;"",'[1]Vmesna vrtilna_SKLOP1'!J1091,""),"")))))</f>
        <v>38.779999999999994</v>
      </c>
      <c r="M1091" s="22">
        <f t="shared" ref="M1091:M1154" si="34">IF(AND(B1091&gt;0,B1091&lt;100000),J1091,IF(OR(I1091="Skupaj:",I1091="DDV (22%):",I1091="Skupaj z DDV:"),M1090,SUM(M1090,J1091)))</f>
        <v>0</v>
      </c>
      <c r="N1091" s="22" t="str">
        <f>IF(IFERROR(VLOOKUP(B1091,'[1]Vmesna vrtilna_SKLOP1'!B:J,7,0),"")=0,"",IFERROR(VLOOKUP(B1091,'[1]Vmesna vrtilna_SKLOP1'!B:J,7,0),""))</f>
        <v/>
      </c>
      <c r="O1091" s="22"/>
    </row>
    <row r="1092" spans="2:15" ht="15" customHeight="1" x14ac:dyDescent="0.3">
      <c r="B1092" s="15" t="str">
        <f>IF(AND('[1]Vmesna vrtilna_SKLOP1'!B1092&lt;&gt;"",'[1]Vmesna vrtilna_SKLOP1'!C1092&lt;&gt;""),IF('[1]Vmesna vrtilna_SKLOP1'!B1092&lt;&gt;"",'[1]Vmesna vrtilna_SKLOP1'!B1092,""),"")</f>
        <v/>
      </c>
      <c r="C1092" s="16" t="str">
        <f>IF(OR(C1091="Posebna oblika",C1091="Kulturno zaščiten objekt",C1091="Kulturno zaščiten objekt, Posebna oblika"),"Glej zavihek POSEBNI POGOJI",IF(SUM(N1091:Q1091)=1,"Posebna oblika",IF(SUM(N1091:Q1091)=10,"Kulturno zaščiten objekt",IF(SUM(N1091:Q1091)=11,"Kulturno zaščiten objekt, Posebna oblika",IF(AND('[1]Vmesna vrtilna_SKLOP1'!C1092&lt;&gt;"",'[1]Vmesna vrtilna_SKLOP1'!D1092&lt;&gt;""),IF('[1]Vmesna vrtilna_SKLOP1'!C1092&lt;&gt;"",'[1]Vmesna vrtilna_SKLOP1'!C1092,""),"")))))</f>
        <v/>
      </c>
      <c r="D1092" s="17" t="str">
        <f>IF(IFERROR(VLOOKUP(B1092,'[1]Vmesna vrtilna_SKLOP1'!B:J,6,0),"")=0,"",IFERROR(VLOOKUP(B1092,'[1]Vmesna vrtilna_SKLOP1'!B:J,6,0),""))</f>
        <v/>
      </c>
      <c r="E1092" s="16" t="str">
        <f>IF(IF('[1]Vmesna vrtilna_SKLOP1'!E1092&lt;&gt;"",'[1]Vmesna vrtilna_SKLOP1'!D1092,"")=0,"",IF('[1]Vmesna vrtilna_SKLOP1'!E1092&lt;&gt;"",'[1]Vmesna vrtilna_SKLOP1'!D1092,""))</f>
        <v/>
      </c>
      <c r="F1092" s="18" t="str">
        <f>IF('[1]Vmesna vrtilna_SKLOP1'!E1092&lt;&gt;"",'[1]Vmesna vrtilna_SKLOP1'!E1092,"")</f>
        <v>Demontaža police</v>
      </c>
      <c r="G1092" s="15" t="str">
        <f>IF('[1]Vmesna vrtilna_SKLOP1'!E1092&lt;&gt;"",'[1]Vmesna vrtilna_SKLOP1'!F1092,"")</f>
        <v>[kos]</v>
      </c>
      <c r="H1092" s="19">
        <f>IF('[1]Vmesna vrtilna_SKLOP1'!F1092&lt;&gt;"",'[1]Vmesna vrtilna_SKLOP1'!I1092,"")</f>
        <v>6</v>
      </c>
      <c r="I1092" s="20" t="str">
        <f>IF(I1091="Skupaj:","DDV (22%):",IF(I1091="DDV (22%):","Skupaj z DDV:",IF(AND('[1]Vmesna vrtilna_SKLOP1'!C1092&lt;&gt;"",'[1]Vmesna vrtilna_SKLOP1'!E1092=""),"Skupaj:","")))</f>
        <v/>
      </c>
      <c r="J1092" s="21">
        <f t="shared" ref="J1092:J1155" si="35">IFERROR(IF(I1092="Skupaj:",M1092,IF(I1092="Skupaj z DDV:",SUM(J1090,J1091),IF(I1092="DDV (22%):",J1091*0.22,IF(F1092&lt;&gt;"",H1092*I1092,"")))),0)</f>
        <v>0</v>
      </c>
      <c r="K1092" s="21">
        <f>IF(I1092="Skupaj z DDV:",SUM(K1090,K1091),IF(I1092="DDV (22%):",K1091*0.22,IF(AND('[1]Vmesna vrtilna_SKLOP1'!C1092&lt;&gt;"",'[1]Vmesna vrtilna_SKLOP1'!D1092=""),'[1]Vmesna vrtilna_SKLOP1'!J1092,IF(F1092&lt;&gt;"",IF('[1]Vmesna vrtilna_SKLOP1'!J1092&lt;&gt;"",'[1]Vmesna vrtilna_SKLOP1'!J1092,""),""))))</f>
        <v>34.550000000000004</v>
      </c>
      <c r="L1092" s="22">
        <f>IF(I1091="Skupaj:","DDV (22%):",IF(I1091="DDV (22%):","Skupaj z DDV:",IF(AND('[1]Vmesna vrtilna_SKLOP1'!C1092&lt;&gt;"",'[1]Vmesna vrtilna_SKLOP1'!E1092=""),"Skupaj:",IF(AND('[1]Vmesna vrtilna_SKLOP1'!C1092&lt;&gt;"",'[1]Vmesna vrtilna_SKLOP1'!D1092=""),'[1]Vmesna vrtilna_SKLOP1'!J1092,IF(F1092&lt;&gt;"",IF('[1]Vmesna vrtilna_SKLOP1'!J1092&lt;&gt;"",'[1]Vmesna vrtilna_SKLOP1'!J1092,""),"")))))</f>
        <v>34.550000000000004</v>
      </c>
      <c r="M1092" s="22">
        <f t="shared" si="34"/>
        <v>0</v>
      </c>
      <c r="N1092" s="22" t="str">
        <f>IF(IFERROR(VLOOKUP(B1092,'[1]Vmesna vrtilna_SKLOP1'!B:J,7,0),"")=0,"",IFERROR(VLOOKUP(B1092,'[1]Vmesna vrtilna_SKLOP1'!B:J,7,0),""))</f>
        <v/>
      </c>
      <c r="O1092" s="22"/>
    </row>
    <row r="1093" spans="2:15" ht="15" customHeight="1" x14ac:dyDescent="0.3">
      <c r="B1093" s="15" t="str">
        <f>IF(AND('[1]Vmesna vrtilna_SKLOP1'!B1093&lt;&gt;"",'[1]Vmesna vrtilna_SKLOP1'!C1093&lt;&gt;""),IF('[1]Vmesna vrtilna_SKLOP1'!B1093&lt;&gt;"",'[1]Vmesna vrtilna_SKLOP1'!B1093,""),"")</f>
        <v/>
      </c>
      <c r="C1093" s="16" t="str">
        <f>IF(OR(C1092="Posebna oblika",C1092="Kulturno zaščiten objekt",C1092="Kulturno zaščiten objekt, Posebna oblika"),"Glej zavihek POSEBNI POGOJI",IF(SUM(N1092:Q1092)=1,"Posebna oblika",IF(SUM(N1092:Q1092)=10,"Kulturno zaščiten objekt",IF(SUM(N1092:Q1092)=11,"Kulturno zaščiten objekt, Posebna oblika",IF(AND('[1]Vmesna vrtilna_SKLOP1'!C1093&lt;&gt;"",'[1]Vmesna vrtilna_SKLOP1'!D1093&lt;&gt;""),IF('[1]Vmesna vrtilna_SKLOP1'!C1093&lt;&gt;"",'[1]Vmesna vrtilna_SKLOP1'!C1093,""),"")))))</f>
        <v/>
      </c>
      <c r="D1093" s="17" t="str">
        <f>IF(IFERROR(VLOOKUP(B1093,'[1]Vmesna vrtilna_SKLOP1'!B:J,6,0),"")=0,"",IFERROR(VLOOKUP(B1093,'[1]Vmesna vrtilna_SKLOP1'!B:J,6,0),""))</f>
        <v/>
      </c>
      <c r="E1093" s="16" t="str">
        <f>IF(IF('[1]Vmesna vrtilna_SKLOP1'!E1093&lt;&gt;"",'[1]Vmesna vrtilna_SKLOP1'!D1093,"")=0,"",IF('[1]Vmesna vrtilna_SKLOP1'!E1093&lt;&gt;"",'[1]Vmesna vrtilna_SKLOP1'!D1093,""))</f>
        <v/>
      </c>
      <c r="F1093" s="18" t="str">
        <f>IF('[1]Vmesna vrtilna_SKLOP1'!E1093&lt;&gt;"",'[1]Vmesna vrtilna_SKLOP1'!E1093,"")</f>
        <v/>
      </c>
      <c r="G1093" s="15" t="str">
        <f>IF('[1]Vmesna vrtilna_SKLOP1'!E1093&lt;&gt;"",'[1]Vmesna vrtilna_SKLOP1'!F1093,"")</f>
        <v/>
      </c>
      <c r="H1093" s="19" t="str">
        <f>IF('[1]Vmesna vrtilna_SKLOP1'!F1093&lt;&gt;"",'[1]Vmesna vrtilna_SKLOP1'!I1093,"")</f>
        <v/>
      </c>
      <c r="I1093" s="20" t="str">
        <f>IF(I1092="Skupaj:","DDV (22%):",IF(I1092="DDV (22%):","Skupaj z DDV:",IF(AND('[1]Vmesna vrtilna_SKLOP1'!C1093&lt;&gt;"",'[1]Vmesna vrtilna_SKLOP1'!E1093=""),"Skupaj:","")))</f>
        <v/>
      </c>
      <c r="J1093" s="21" t="str">
        <f t="shared" si="35"/>
        <v/>
      </c>
      <c r="K1093" s="21" t="str">
        <f>IF(I1093="Skupaj z DDV:",SUM(K1091,K1092),IF(I1093="DDV (22%):",K1092*0.22,IF(AND('[1]Vmesna vrtilna_SKLOP1'!C1093&lt;&gt;"",'[1]Vmesna vrtilna_SKLOP1'!D1093=""),'[1]Vmesna vrtilna_SKLOP1'!J1093,IF(F1093&lt;&gt;"",IF('[1]Vmesna vrtilna_SKLOP1'!J1093&lt;&gt;"",'[1]Vmesna vrtilna_SKLOP1'!J1093,""),""))))</f>
        <v/>
      </c>
      <c r="L1093" s="22" t="str">
        <f>IF(I1092="Skupaj:","DDV (22%):",IF(I1092="DDV (22%):","Skupaj z DDV:",IF(AND('[1]Vmesna vrtilna_SKLOP1'!C1093&lt;&gt;"",'[1]Vmesna vrtilna_SKLOP1'!E1093=""),"Skupaj:",IF(AND('[1]Vmesna vrtilna_SKLOP1'!C1093&lt;&gt;"",'[1]Vmesna vrtilna_SKLOP1'!D1093=""),'[1]Vmesna vrtilna_SKLOP1'!J1093,IF(F1093&lt;&gt;"",IF('[1]Vmesna vrtilna_SKLOP1'!J1093&lt;&gt;"",'[1]Vmesna vrtilna_SKLOP1'!J1093,""),"")))))</f>
        <v/>
      </c>
      <c r="M1093" s="22">
        <f t="shared" si="34"/>
        <v>0</v>
      </c>
      <c r="N1093" s="22" t="str">
        <f>IF(IFERROR(VLOOKUP(B1093,'[1]Vmesna vrtilna_SKLOP1'!B:J,7,0),"")=0,"",IFERROR(VLOOKUP(B1093,'[1]Vmesna vrtilna_SKLOP1'!B:J,7,0),""))</f>
        <v/>
      </c>
      <c r="O1093" s="22"/>
    </row>
    <row r="1094" spans="2:15" ht="15" customHeight="1" x14ac:dyDescent="0.3">
      <c r="B1094" s="15" t="str">
        <f>IF(AND('[1]Vmesna vrtilna_SKLOP1'!B1094&lt;&gt;"",'[1]Vmesna vrtilna_SKLOP1'!C1094&lt;&gt;""),IF('[1]Vmesna vrtilna_SKLOP1'!B1094&lt;&gt;"",'[1]Vmesna vrtilna_SKLOP1'!B1094,""),"")</f>
        <v/>
      </c>
      <c r="C1094" s="16" t="str">
        <f>IF(OR(C1093="Posebna oblika",C1093="Kulturno zaščiten objekt",C1093="Kulturno zaščiten objekt, Posebna oblika"),"Glej zavihek POSEBNI POGOJI",IF(SUM(N1093:Q1093)=1,"Posebna oblika",IF(SUM(N1093:Q1093)=10,"Kulturno zaščiten objekt",IF(SUM(N1093:Q1093)=11,"Kulturno zaščiten objekt, Posebna oblika",IF(AND('[1]Vmesna vrtilna_SKLOP1'!C1094&lt;&gt;"",'[1]Vmesna vrtilna_SKLOP1'!D1094&lt;&gt;""),IF('[1]Vmesna vrtilna_SKLOP1'!C1094&lt;&gt;"",'[1]Vmesna vrtilna_SKLOP1'!C1094,""),"")))))</f>
        <v/>
      </c>
      <c r="D1094" s="17" t="str">
        <f>IF(IFERROR(VLOOKUP(B1094,'[1]Vmesna vrtilna_SKLOP1'!B:J,6,0),"")=0,"",IFERROR(VLOOKUP(B1094,'[1]Vmesna vrtilna_SKLOP1'!B:J,6,0),""))</f>
        <v/>
      </c>
      <c r="E1094" s="16" t="str">
        <f>IF(IF('[1]Vmesna vrtilna_SKLOP1'!E1094&lt;&gt;"",'[1]Vmesna vrtilna_SKLOP1'!D1094,"")=0,"",IF('[1]Vmesna vrtilna_SKLOP1'!E1094&lt;&gt;"",'[1]Vmesna vrtilna_SKLOP1'!D1094,""))</f>
        <v>Montaža</v>
      </c>
      <c r="F1094" s="18" t="str">
        <f>IF('[1]Vmesna vrtilna_SKLOP1'!E1094&lt;&gt;"",'[1]Vmesna vrtilna_SKLOP1'!E1094,"")</f>
        <v>RAL montaža oken z zidarskimi deli</v>
      </c>
      <c r="G1094" s="15" t="str">
        <f>IF('[1]Vmesna vrtilna_SKLOP1'!E1094&lt;&gt;"",'[1]Vmesna vrtilna_SKLOP1'!F1094,"")</f>
        <v>[m1]</v>
      </c>
      <c r="H1094" s="19">
        <f>IF('[1]Vmesna vrtilna_SKLOP1'!F1094&lt;&gt;"",'[1]Vmesna vrtilna_SKLOP1'!I1094,"")</f>
        <v>28.880000000000003</v>
      </c>
      <c r="I1094" s="20" t="str">
        <f>IF(I1093="Skupaj:","DDV (22%):",IF(I1093="DDV (22%):","Skupaj z DDV:",IF(AND('[1]Vmesna vrtilna_SKLOP1'!C1094&lt;&gt;"",'[1]Vmesna vrtilna_SKLOP1'!E1094=""),"Skupaj:","")))</f>
        <v/>
      </c>
      <c r="J1094" s="21">
        <f t="shared" si="35"/>
        <v>0</v>
      </c>
      <c r="K1094" s="21">
        <f>IF(I1094="Skupaj z DDV:",SUM(K1092,K1093),IF(I1094="DDV (22%):",K1093*0.22,IF(AND('[1]Vmesna vrtilna_SKLOP1'!C1094&lt;&gt;"",'[1]Vmesna vrtilna_SKLOP1'!D1094=""),'[1]Vmesna vrtilna_SKLOP1'!J1094,IF(F1094&lt;&gt;"",IF('[1]Vmesna vrtilna_SKLOP1'!J1094&lt;&gt;"",'[1]Vmesna vrtilna_SKLOP1'!J1094,""),""))))</f>
        <v>981.92000000000007</v>
      </c>
      <c r="L1094" s="22">
        <f>IF(I1093="Skupaj:","DDV (22%):",IF(I1093="DDV (22%):","Skupaj z DDV:",IF(AND('[1]Vmesna vrtilna_SKLOP1'!C1094&lt;&gt;"",'[1]Vmesna vrtilna_SKLOP1'!E1094=""),"Skupaj:",IF(AND('[1]Vmesna vrtilna_SKLOP1'!C1094&lt;&gt;"",'[1]Vmesna vrtilna_SKLOP1'!D1094=""),'[1]Vmesna vrtilna_SKLOP1'!J1094,IF(F1094&lt;&gt;"",IF('[1]Vmesna vrtilna_SKLOP1'!J1094&lt;&gt;"",'[1]Vmesna vrtilna_SKLOP1'!J1094,""),"")))))</f>
        <v>981.92000000000007</v>
      </c>
      <c r="M1094" s="22">
        <f t="shared" si="34"/>
        <v>0</v>
      </c>
      <c r="N1094" s="22" t="str">
        <f>IF(IFERROR(VLOOKUP(B1094,'[1]Vmesna vrtilna_SKLOP1'!B:J,7,0),"")=0,"",IFERROR(VLOOKUP(B1094,'[1]Vmesna vrtilna_SKLOP1'!B:J,7,0),""))</f>
        <v/>
      </c>
      <c r="O1094" s="22"/>
    </row>
    <row r="1095" spans="2:15" ht="15" customHeight="1" x14ac:dyDescent="0.3">
      <c r="B1095" s="15" t="str">
        <f>IF(AND('[1]Vmesna vrtilna_SKLOP1'!B1095&lt;&gt;"",'[1]Vmesna vrtilna_SKLOP1'!C1095&lt;&gt;""),IF('[1]Vmesna vrtilna_SKLOP1'!B1095&lt;&gt;"",'[1]Vmesna vrtilna_SKLOP1'!B1095,""),"")</f>
        <v/>
      </c>
      <c r="C1095" s="16" t="str">
        <f>IF(OR(C1094="Posebna oblika",C1094="Kulturno zaščiten objekt",C1094="Kulturno zaščiten objekt, Posebna oblika"),"Glej zavihek POSEBNI POGOJI",IF(SUM(N1094:Q1094)=1,"Posebna oblika",IF(SUM(N1094:Q1094)=10,"Kulturno zaščiten objekt",IF(SUM(N1094:Q1094)=11,"Kulturno zaščiten objekt, Posebna oblika",IF(AND('[1]Vmesna vrtilna_SKLOP1'!C1095&lt;&gt;"",'[1]Vmesna vrtilna_SKLOP1'!D1095&lt;&gt;""),IF('[1]Vmesna vrtilna_SKLOP1'!C1095&lt;&gt;"",'[1]Vmesna vrtilna_SKLOP1'!C1095,""),"")))))</f>
        <v/>
      </c>
      <c r="D1095" s="17" t="str">
        <f>IF(IFERROR(VLOOKUP(B1095,'[1]Vmesna vrtilna_SKLOP1'!B:J,6,0),"")=0,"",IFERROR(VLOOKUP(B1095,'[1]Vmesna vrtilna_SKLOP1'!B:J,6,0),""))</f>
        <v/>
      </c>
      <c r="E1095" s="16" t="str">
        <f>IF(IF('[1]Vmesna vrtilna_SKLOP1'!E1095&lt;&gt;"",'[1]Vmesna vrtilna_SKLOP1'!D1095,"")=0,"",IF('[1]Vmesna vrtilna_SKLOP1'!E1095&lt;&gt;"",'[1]Vmesna vrtilna_SKLOP1'!D1095,""))</f>
        <v/>
      </c>
      <c r="F1095" s="18" t="str">
        <f>IF('[1]Vmesna vrtilna_SKLOP1'!E1095&lt;&gt;"",'[1]Vmesna vrtilna_SKLOP1'!E1095,"")</f>
        <v>RAL montaža vrat z zidarskimi deli</v>
      </c>
      <c r="G1095" s="15" t="str">
        <f>IF('[1]Vmesna vrtilna_SKLOP1'!E1095&lt;&gt;"",'[1]Vmesna vrtilna_SKLOP1'!F1095,"")</f>
        <v>[m1]</v>
      </c>
      <c r="H1095" s="19">
        <f>IF('[1]Vmesna vrtilna_SKLOP1'!F1095&lt;&gt;"",'[1]Vmesna vrtilna_SKLOP1'!I1095,"")</f>
        <v>5.5399999999999991</v>
      </c>
      <c r="I1095" s="20" t="str">
        <f>IF(I1094="Skupaj:","DDV (22%):",IF(I1094="DDV (22%):","Skupaj z DDV:",IF(AND('[1]Vmesna vrtilna_SKLOP1'!C1095&lt;&gt;"",'[1]Vmesna vrtilna_SKLOP1'!E1095=""),"Skupaj:","")))</f>
        <v/>
      </c>
      <c r="J1095" s="21">
        <f t="shared" si="35"/>
        <v>0</v>
      </c>
      <c r="K1095" s="21">
        <f>IF(I1095="Skupaj z DDV:",SUM(K1093,K1094),IF(I1095="DDV (22%):",K1094*0.22,IF(AND('[1]Vmesna vrtilna_SKLOP1'!C1095&lt;&gt;"",'[1]Vmesna vrtilna_SKLOP1'!D1095=""),'[1]Vmesna vrtilna_SKLOP1'!J1095,IF(F1095&lt;&gt;"",IF('[1]Vmesna vrtilna_SKLOP1'!J1095&lt;&gt;"",'[1]Vmesna vrtilna_SKLOP1'!J1095,""),""))))</f>
        <v>188.35999999999996</v>
      </c>
      <c r="L1095" s="22">
        <f>IF(I1094="Skupaj:","DDV (22%):",IF(I1094="DDV (22%):","Skupaj z DDV:",IF(AND('[1]Vmesna vrtilna_SKLOP1'!C1095&lt;&gt;"",'[1]Vmesna vrtilna_SKLOP1'!E1095=""),"Skupaj:",IF(AND('[1]Vmesna vrtilna_SKLOP1'!C1095&lt;&gt;"",'[1]Vmesna vrtilna_SKLOP1'!D1095=""),'[1]Vmesna vrtilna_SKLOP1'!J1095,IF(F1095&lt;&gt;"",IF('[1]Vmesna vrtilna_SKLOP1'!J1095&lt;&gt;"",'[1]Vmesna vrtilna_SKLOP1'!J1095,""),"")))))</f>
        <v>188.35999999999996</v>
      </c>
      <c r="M1095" s="22">
        <f t="shared" si="34"/>
        <v>0</v>
      </c>
      <c r="N1095" s="22" t="str">
        <f>IF(IFERROR(VLOOKUP(B1095,'[1]Vmesna vrtilna_SKLOP1'!B:J,7,0),"")=0,"",IFERROR(VLOOKUP(B1095,'[1]Vmesna vrtilna_SKLOP1'!B:J,7,0),""))</f>
        <v/>
      </c>
      <c r="O1095" s="22"/>
    </row>
    <row r="1096" spans="2:15" ht="15" customHeight="1" x14ac:dyDescent="0.3">
      <c r="B1096" s="15" t="str">
        <f>IF(AND('[1]Vmesna vrtilna_SKLOP1'!B1096&lt;&gt;"",'[1]Vmesna vrtilna_SKLOP1'!C1096&lt;&gt;""),IF('[1]Vmesna vrtilna_SKLOP1'!B1096&lt;&gt;"",'[1]Vmesna vrtilna_SKLOP1'!B1096,""),"")</f>
        <v/>
      </c>
      <c r="C1096" s="16" t="str">
        <f>IF(OR(C1095="Posebna oblika",C1095="Kulturno zaščiten objekt",C1095="Kulturno zaščiten objekt, Posebna oblika"),"Glej zavihek POSEBNI POGOJI",IF(SUM(N1095:Q1095)=1,"Posebna oblika",IF(SUM(N1095:Q1095)=10,"Kulturno zaščiten objekt",IF(SUM(N1095:Q1095)=11,"Kulturno zaščiten objekt, Posebna oblika",IF(AND('[1]Vmesna vrtilna_SKLOP1'!C1096&lt;&gt;"",'[1]Vmesna vrtilna_SKLOP1'!D1096&lt;&gt;""),IF('[1]Vmesna vrtilna_SKLOP1'!C1096&lt;&gt;"",'[1]Vmesna vrtilna_SKLOP1'!C1096,""),"")))))</f>
        <v/>
      </c>
      <c r="D1096" s="17" t="str">
        <f>IF(IFERROR(VLOOKUP(B1096,'[1]Vmesna vrtilna_SKLOP1'!B:J,6,0),"")=0,"",IFERROR(VLOOKUP(B1096,'[1]Vmesna vrtilna_SKLOP1'!B:J,6,0),""))</f>
        <v/>
      </c>
      <c r="E1096" s="16" t="str">
        <f>IF(IF('[1]Vmesna vrtilna_SKLOP1'!E1096&lt;&gt;"",'[1]Vmesna vrtilna_SKLOP1'!D1096,"")=0,"",IF('[1]Vmesna vrtilna_SKLOP1'!E1096&lt;&gt;"",'[1]Vmesna vrtilna_SKLOP1'!D1096,""))</f>
        <v/>
      </c>
      <c r="F1096" s="18" t="str">
        <f>IF('[1]Vmesna vrtilna_SKLOP1'!E1096&lt;&gt;"",'[1]Vmesna vrtilna_SKLOP1'!E1096,"")</f>
        <v>Montaža police</v>
      </c>
      <c r="G1096" s="15" t="str">
        <f>IF('[1]Vmesna vrtilna_SKLOP1'!E1096&lt;&gt;"",'[1]Vmesna vrtilna_SKLOP1'!F1096,"")</f>
        <v>[kos]</v>
      </c>
      <c r="H1096" s="19">
        <f>IF('[1]Vmesna vrtilna_SKLOP1'!F1096&lt;&gt;"",'[1]Vmesna vrtilna_SKLOP1'!I1096,"")</f>
        <v>6</v>
      </c>
      <c r="I1096" s="20" t="str">
        <f>IF(I1095="Skupaj:","DDV (22%):",IF(I1095="DDV (22%):","Skupaj z DDV:",IF(AND('[1]Vmesna vrtilna_SKLOP1'!C1096&lt;&gt;"",'[1]Vmesna vrtilna_SKLOP1'!E1096=""),"Skupaj:","")))</f>
        <v/>
      </c>
      <c r="J1096" s="21">
        <f t="shared" si="35"/>
        <v>0</v>
      </c>
      <c r="K1096" s="21">
        <f>IF(I1096="Skupaj z DDV:",SUM(K1094,K1095),IF(I1096="DDV (22%):",K1095*0.22,IF(AND('[1]Vmesna vrtilna_SKLOP1'!C1096&lt;&gt;"",'[1]Vmesna vrtilna_SKLOP1'!D1096=""),'[1]Vmesna vrtilna_SKLOP1'!J1096,IF(F1096&lt;&gt;"",IF('[1]Vmesna vrtilna_SKLOP1'!J1096&lt;&gt;"",'[1]Vmesna vrtilna_SKLOP1'!J1096,""),""))))</f>
        <v>69.100000000000009</v>
      </c>
      <c r="L1096" s="22">
        <f>IF(I1095="Skupaj:","DDV (22%):",IF(I1095="DDV (22%):","Skupaj z DDV:",IF(AND('[1]Vmesna vrtilna_SKLOP1'!C1096&lt;&gt;"",'[1]Vmesna vrtilna_SKLOP1'!E1096=""),"Skupaj:",IF(AND('[1]Vmesna vrtilna_SKLOP1'!C1096&lt;&gt;"",'[1]Vmesna vrtilna_SKLOP1'!D1096=""),'[1]Vmesna vrtilna_SKLOP1'!J1096,IF(F1096&lt;&gt;"",IF('[1]Vmesna vrtilna_SKLOP1'!J1096&lt;&gt;"",'[1]Vmesna vrtilna_SKLOP1'!J1096,""),"")))))</f>
        <v>69.100000000000009</v>
      </c>
      <c r="M1096" s="22">
        <f t="shared" si="34"/>
        <v>0</v>
      </c>
      <c r="N1096" s="22" t="str">
        <f>IF(IFERROR(VLOOKUP(B1096,'[1]Vmesna vrtilna_SKLOP1'!B:J,7,0),"")=0,"",IFERROR(VLOOKUP(B1096,'[1]Vmesna vrtilna_SKLOP1'!B:J,7,0),""))</f>
        <v/>
      </c>
      <c r="O1096" s="22"/>
    </row>
    <row r="1097" spans="2:15" ht="15" customHeight="1" x14ac:dyDescent="0.3">
      <c r="B1097" s="15" t="str">
        <f>IF(AND('[1]Vmesna vrtilna_SKLOP1'!B1097&lt;&gt;"",'[1]Vmesna vrtilna_SKLOP1'!C1097&lt;&gt;""),IF('[1]Vmesna vrtilna_SKLOP1'!B1097&lt;&gt;"",'[1]Vmesna vrtilna_SKLOP1'!B1097,""),"")</f>
        <v/>
      </c>
      <c r="C1097" s="16" t="str">
        <f>IF(OR(C1096="Posebna oblika",C1096="Kulturno zaščiten objekt",C1096="Kulturno zaščiten objekt, Posebna oblika"),"Glej zavihek POSEBNI POGOJI",IF(SUM(N1096:Q1096)=1,"Posebna oblika",IF(SUM(N1096:Q1096)=10,"Kulturno zaščiten objekt",IF(SUM(N1096:Q1096)=11,"Kulturno zaščiten objekt, Posebna oblika",IF(AND('[1]Vmesna vrtilna_SKLOP1'!C1097&lt;&gt;"",'[1]Vmesna vrtilna_SKLOP1'!D1097&lt;&gt;""),IF('[1]Vmesna vrtilna_SKLOP1'!C1097&lt;&gt;"",'[1]Vmesna vrtilna_SKLOP1'!C1097,""),"")))))</f>
        <v/>
      </c>
      <c r="D1097" s="17" t="str">
        <f>IF(IFERROR(VLOOKUP(B1097,'[1]Vmesna vrtilna_SKLOP1'!B:J,6,0),"")=0,"",IFERROR(VLOOKUP(B1097,'[1]Vmesna vrtilna_SKLOP1'!B:J,6,0),""))</f>
        <v/>
      </c>
      <c r="E1097" s="16" t="str">
        <f>IF(IF('[1]Vmesna vrtilna_SKLOP1'!E1097&lt;&gt;"",'[1]Vmesna vrtilna_SKLOP1'!D1097,"")=0,"",IF('[1]Vmesna vrtilna_SKLOP1'!E1097&lt;&gt;"",'[1]Vmesna vrtilna_SKLOP1'!D1097,""))</f>
        <v/>
      </c>
      <c r="F1097" s="18" t="str">
        <f>IF('[1]Vmesna vrtilna_SKLOP1'!E1097&lt;&gt;"",'[1]Vmesna vrtilna_SKLOP1'!E1097,"")</f>
        <v/>
      </c>
      <c r="G1097" s="15" t="str">
        <f>IF('[1]Vmesna vrtilna_SKLOP1'!E1097&lt;&gt;"",'[1]Vmesna vrtilna_SKLOP1'!F1097,"")</f>
        <v/>
      </c>
      <c r="H1097" s="19" t="str">
        <f>IF('[1]Vmesna vrtilna_SKLOP1'!F1097&lt;&gt;"",'[1]Vmesna vrtilna_SKLOP1'!I1097,"")</f>
        <v/>
      </c>
      <c r="I1097" s="20" t="str">
        <f>IF(I1096="Skupaj:","DDV (22%):",IF(I1096="DDV (22%):","Skupaj z DDV:",IF(AND('[1]Vmesna vrtilna_SKLOP1'!C1097&lt;&gt;"",'[1]Vmesna vrtilna_SKLOP1'!E1097=""),"Skupaj:","")))</f>
        <v/>
      </c>
      <c r="J1097" s="21" t="str">
        <f t="shared" si="35"/>
        <v/>
      </c>
      <c r="K1097" s="21" t="str">
        <f>IF(I1097="Skupaj z DDV:",SUM(K1095,K1096),IF(I1097="DDV (22%):",K1096*0.22,IF(AND('[1]Vmesna vrtilna_SKLOP1'!C1097&lt;&gt;"",'[1]Vmesna vrtilna_SKLOP1'!D1097=""),'[1]Vmesna vrtilna_SKLOP1'!J1097,IF(F1097&lt;&gt;"",IF('[1]Vmesna vrtilna_SKLOP1'!J1097&lt;&gt;"",'[1]Vmesna vrtilna_SKLOP1'!J1097,""),""))))</f>
        <v/>
      </c>
      <c r="L1097" s="22" t="str">
        <f>IF(I1096="Skupaj:","DDV (22%):",IF(I1096="DDV (22%):","Skupaj z DDV:",IF(AND('[1]Vmesna vrtilna_SKLOP1'!C1097&lt;&gt;"",'[1]Vmesna vrtilna_SKLOP1'!E1097=""),"Skupaj:",IF(AND('[1]Vmesna vrtilna_SKLOP1'!C1097&lt;&gt;"",'[1]Vmesna vrtilna_SKLOP1'!D1097=""),'[1]Vmesna vrtilna_SKLOP1'!J1097,IF(F1097&lt;&gt;"",IF('[1]Vmesna vrtilna_SKLOP1'!J1097&lt;&gt;"",'[1]Vmesna vrtilna_SKLOP1'!J1097,""),"")))))</f>
        <v/>
      </c>
      <c r="M1097" s="22">
        <f t="shared" si="34"/>
        <v>0</v>
      </c>
      <c r="N1097" s="22" t="str">
        <f>IF(IFERROR(VLOOKUP(B1097,'[1]Vmesna vrtilna_SKLOP1'!B:J,7,0),"")=0,"",IFERROR(VLOOKUP(B1097,'[1]Vmesna vrtilna_SKLOP1'!B:J,7,0),""))</f>
        <v/>
      </c>
      <c r="O1097" s="22"/>
    </row>
    <row r="1098" spans="2:15" ht="15" customHeight="1" x14ac:dyDescent="0.3">
      <c r="B1098" s="15" t="str">
        <f>IF(AND('[1]Vmesna vrtilna_SKLOP1'!B1098&lt;&gt;"",'[1]Vmesna vrtilna_SKLOP1'!C1098&lt;&gt;""),IF('[1]Vmesna vrtilna_SKLOP1'!B1098&lt;&gt;"",'[1]Vmesna vrtilna_SKLOP1'!B1098,""),"")</f>
        <v/>
      </c>
      <c r="C1098" s="16" t="str">
        <f>IF(OR(C1097="Posebna oblika",C1097="Kulturno zaščiten objekt",C1097="Kulturno zaščiten objekt, Posebna oblika"),"Glej zavihek POSEBNI POGOJI",IF(SUM(N1097:Q1097)=1,"Posebna oblika",IF(SUM(N1097:Q1097)=10,"Kulturno zaščiten objekt",IF(SUM(N1097:Q1097)=11,"Kulturno zaščiten objekt, Posebna oblika",IF(AND('[1]Vmesna vrtilna_SKLOP1'!C1098&lt;&gt;"",'[1]Vmesna vrtilna_SKLOP1'!D1098&lt;&gt;""),IF('[1]Vmesna vrtilna_SKLOP1'!C1098&lt;&gt;"",'[1]Vmesna vrtilna_SKLOP1'!C1098,""),"")))))</f>
        <v/>
      </c>
      <c r="D1098" s="17" t="str">
        <f>IF(IFERROR(VLOOKUP(B1098,'[1]Vmesna vrtilna_SKLOP1'!B:J,6,0),"")=0,"",IFERROR(VLOOKUP(B1098,'[1]Vmesna vrtilna_SKLOP1'!B:J,6,0),""))</f>
        <v/>
      </c>
      <c r="E1098" s="16" t="str">
        <f>IF(IF('[1]Vmesna vrtilna_SKLOP1'!E1098&lt;&gt;"",'[1]Vmesna vrtilna_SKLOP1'!D1098,"")=0,"",IF('[1]Vmesna vrtilna_SKLOP1'!E1098&lt;&gt;"",'[1]Vmesna vrtilna_SKLOP1'!D1098,""))</f>
        <v>Odvoz na deponijo</v>
      </c>
      <c r="F1098" s="18" t="str">
        <f>IF('[1]Vmesna vrtilna_SKLOP1'!E1098&lt;&gt;"",'[1]Vmesna vrtilna_SKLOP1'!E1098,"")</f>
        <v>Odvoz na deponijo</v>
      </c>
      <c r="G1098" s="15" t="str">
        <f>IF('[1]Vmesna vrtilna_SKLOP1'!E1098&lt;&gt;"",'[1]Vmesna vrtilna_SKLOP1'!F1098,"")</f>
        <v>[m1]</v>
      </c>
      <c r="H1098" s="19">
        <f>IF('[1]Vmesna vrtilna_SKLOP1'!F1098&lt;&gt;"",'[1]Vmesna vrtilna_SKLOP1'!I1098,"")</f>
        <v>34.42</v>
      </c>
      <c r="I1098" s="20" t="str">
        <f>IF(I1097="Skupaj:","DDV (22%):",IF(I1097="DDV (22%):","Skupaj z DDV:",IF(AND('[1]Vmesna vrtilna_SKLOP1'!C1098&lt;&gt;"",'[1]Vmesna vrtilna_SKLOP1'!E1098=""),"Skupaj:","")))</f>
        <v/>
      </c>
      <c r="J1098" s="21">
        <f t="shared" si="35"/>
        <v>0</v>
      </c>
      <c r="K1098" s="21">
        <f>IF(I1098="Skupaj z DDV:",SUM(K1096,K1097),IF(I1098="DDV (22%):",K1097*0.22,IF(AND('[1]Vmesna vrtilna_SKLOP1'!C1098&lt;&gt;"",'[1]Vmesna vrtilna_SKLOP1'!D1098=""),'[1]Vmesna vrtilna_SKLOP1'!J1098,IF(F1098&lt;&gt;"",IF('[1]Vmesna vrtilna_SKLOP1'!J1098&lt;&gt;"",'[1]Vmesna vrtilna_SKLOP1'!J1098,""),""))))</f>
        <v>103.25999999999999</v>
      </c>
      <c r="L1098" s="22">
        <f>IF(I1097="Skupaj:","DDV (22%):",IF(I1097="DDV (22%):","Skupaj z DDV:",IF(AND('[1]Vmesna vrtilna_SKLOP1'!C1098&lt;&gt;"",'[1]Vmesna vrtilna_SKLOP1'!E1098=""),"Skupaj:",IF(AND('[1]Vmesna vrtilna_SKLOP1'!C1098&lt;&gt;"",'[1]Vmesna vrtilna_SKLOP1'!D1098=""),'[1]Vmesna vrtilna_SKLOP1'!J1098,IF(F1098&lt;&gt;"",IF('[1]Vmesna vrtilna_SKLOP1'!J1098&lt;&gt;"",'[1]Vmesna vrtilna_SKLOP1'!J1098,""),"")))))</f>
        <v>103.25999999999999</v>
      </c>
      <c r="M1098" s="22">
        <f t="shared" si="34"/>
        <v>0</v>
      </c>
      <c r="N1098" s="22" t="str">
        <f>IF(IFERROR(VLOOKUP(B1098,'[1]Vmesna vrtilna_SKLOP1'!B:J,7,0),"")=0,"",IFERROR(VLOOKUP(B1098,'[1]Vmesna vrtilna_SKLOP1'!B:J,7,0),""))</f>
        <v/>
      </c>
      <c r="O1098" s="22"/>
    </row>
    <row r="1099" spans="2:15" ht="15" customHeight="1" x14ac:dyDescent="0.3">
      <c r="B1099" s="15" t="str">
        <f>IF(AND('[1]Vmesna vrtilna_SKLOP1'!B1099&lt;&gt;"",'[1]Vmesna vrtilna_SKLOP1'!C1099&lt;&gt;""),IF('[1]Vmesna vrtilna_SKLOP1'!B1099&lt;&gt;"",'[1]Vmesna vrtilna_SKLOP1'!B1099,""),"")</f>
        <v/>
      </c>
      <c r="C1099" s="16" t="str">
        <f>IF(OR(C1098="Posebna oblika",C1098="Kulturno zaščiten objekt",C1098="Kulturno zaščiten objekt, Posebna oblika"),"Glej zavihek POSEBNI POGOJI",IF(SUM(N1098:Q1098)=1,"Posebna oblika",IF(SUM(N1098:Q1098)=10,"Kulturno zaščiten objekt",IF(SUM(N1098:Q1098)=11,"Kulturno zaščiten objekt, Posebna oblika",IF(AND('[1]Vmesna vrtilna_SKLOP1'!C1099&lt;&gt;"",'[1]Vmesna vrtilna_SKLOP1'!D1099&lt;&gt;""),IF('[1]Vmesna vrtilna_SKLOP1'!C1099&lt;&gt;"",'[1]Vmesna vrtilna_SKLOP1'!C1099,""),"")))))</f>
        <v/>
      </c>
      <c r="D1099" s="17" t="str">
        <f>IF(IFERROR(VLOOKUP(B1099,'[1]Vmesna vrtilna_SKLOP1'!B:J,6,0),"")=0,"",IFERROR(VLOOKUP(B1099,'[1]Vmesna vrtilna_SKLOP1'!B:J,6,0),""))</f>
        <v/>
      </c>
      <c r="E1099" s="16" t="str">
        <f>IF(IF('[1]Vmesna vrtilna_SKLOP1'!E1099&lt;&gt;"",'[1]Vmesna vrtilna_SKLOP1'!D1099,"")=0,"",IF('[1]Vmesna vrtilna_SKLOP1'!E1099&lt;&gt;"",'[1]Vmesna vrtilna_SKLOP1'!D1099,""))</f>
        <v/>
      </c>
      <c r="F1099" s="18" t="str">
        <f>IF('[1]Vmesna vrtilna_SKLOP1'!E1099&lt;&gt;"",'[1]Vmesna vrtilna_SKLOP1'!E1099,"")</f>
        <v/>
      </c>
      <c r="G1099" s="15" t="str">
        <f>IF('[1]Vmesna vrtilna_SKLOP1'!E1099&lt;&gt;"",'[1]Vmesna vrtilna_SKLOP1'!F1099,"")</f>
        <v/>
      </c>
      <c r="H1099" s="19" t="str">
        <f>IF('[1]Vmesna vrtilna_SKLOP1'!F1099&lt;&gt;"",'[1]Vmesna vrtilna_SKLOP1'!I1099,"")</f>
        <v/>
      </c>
      <c r="I1099" s="20" t="str">
        <f>IF(I1098="Skupaj:","DDV (22%):",IF(I1098="DDV (22%):","Skupaj z DDV:",IF(AND('[1]Vmesna vrtilna_SKLOP1'!C1099&lt;&gt;"",'[1]Vmesna vrtilna_SKLOP1'!E1099=""),"Skupaj:","")))</f>
        <v/>
      </c>
      <c r="J1099" s="21" t="str">
        <f t="shared" si="35"/>
        <v/>
      </c>
      <c r="K1099" s="21" t="str">
        <f>IF(I1099="Skupaj z DDV:",SUM(K1097,K1098),IF(I1099="DDV (22%):",K1098*0.22,IF(AND('[1]Vmesna vrtilna_SKLOP1'!C1099&lt;&gt;"",'[1]Vmesna vrtilna_SKLOP1'!D1099=""),'[1]Vmesna vrtilna_SKLOP1'!J1099,IF(F1099&lt;&gt;"",IF('[1]Vmesna vrtilna_SKLOP1'!J1099&lt;&gt;"",'[1]Vmesna vrtilna_SKLOP1'!J1099,""),""))))</f>
        <v/>
      </c>
      <c r="L1099" s="22" t="str">
        <f>IF(I1098="Skupaj:","DDV (22%):",IF(I1098="DDV (22%):","Skupaj z DDV:",IF(AND('[1]Vmesna vrtilna_SKLOP1'!C1099&lt;&gt;"",'[1]Vmesna vrtilna_SKLOP1'!E1099=""),"Skupaj:",IF(AND('[1]Vmesna vrtilna_SKLOP1'!C1099&lt;&gt;"",'[1]Vmesna vrtilna_SKLOP1'!D1099=""),'[1]Vmesna vrtilna_SKLOP1'!J1099,IF(F1099&lt;&gt;"",IF('[1]Vmesna vrtilna_SKLOP1'!J1099&lt;&gt;"",'[1]Vmesna vrtilna_SKLOP1'!J1099,""),"")))))</f>
        <v/>
      </c>
      <c r="M1099" s="22">
        <f t="shared" si="34"/>
        <v>0</v>
      </c>
      <c r="N1099" s="22" t="str">
        <f>IF(IFERROR(VLOOKUP(B1099,'[1]Vmesna vrtilna_SKLOP1'!B:J,7,0),"")=0,"",IFERROR(VLOOKUP(B1099,'[1]Vmesna vrtilna_SKLOP1'!B:J,7,0),""))</f>
        <v/>
      </c>
      <c r="O1099" s="22"/>
    </row>
    <row r="1100" spans="2:15" ht="15" customHeight="1" x14ac:dyDescent="0.3">
      <c r="B1100" s="15" t="str">
        <f>IF(AND('[1]Vmesna vrtilna_SKLOP1'!B1100&lt;&gt;"",'[1]Vmesna vrtilna_SKLOP1'!C1100&lt;&gt;""),IF('[1]Vmesna vrtilna_SKLOP1'!B1100&lt;&gt;"",'[1]Vmesna vrtilna_SKLOP1'!B1100,""),"")</f>
        <v/>
      </c>
      <c r="C1100" s="16" t="str">
        <f>IF(OR(C1099="Posebna oblika",C1099="Kulturno zaščiten objekt",C1099="Kulturno zaščiten objekt, Posebna oblika"),"Glej zavihek POSEBNI POGOJI",IF(SUM(N1099:Q1099)=1,"Posebna oblika",IF(SUM(N1099:Q1099)=10,"Kulturno zaščiten objekt",IF(SUM(N1099:Q1099)=11,"Kulturno zaščiten objekt, Posebna oblika",IF(AND('[1]Vmesna vrtilna_SKLOP1'!C1100&lt;&gt;"",'[1]Vmesna vrtilna_SKLOP1'!D1100&lt;&gt;""),IF('[1]Vmesna vrtilna_SKLOP1'!C1100&lt;&gt;"",'[1]Vmesna vrtilna_SKLOP1'!C1100,""),"")))))</f>
        <v/>
      </c>
      <c r="D1100" s="17" t="str">
        <f>IF(IFERROR(VLOOKUP(B1100,'[1]Vmesna vrtilna_SKLOP1'!B:J,6,0),"")=0,"",IFERROR(VLOOKUP(B1100,'[1]Vmesna vrtilna_SKLOP1'!B:J,6,0),""))</f>
        <v/>
      </c>
      <c r="E1100" s="16" t="str">
        <f>IF(IF('[1]Vmesna vrtilna_SKLOP1'!E1100&lt;&gt;"",'[1]Vmesna vrtilna_SKLOP1'!D1100,"")=0,"",IF('[1]Vmesna vrtilna_SKLOP1'!E1100&lt;&gt;"",'[1]Vmesna vrtilna_SKLOP1'!D1100,""))</f>
        <v>Slikopleskarska dela</v>
      </c>
      <c r="F1100" s="18" t="str">
        <f>IF('[1]Vmesna vrtilna_SKLOP1'!E1100&lt;&gt;"",'[1]Vmesna vrtilna_SKLOP1'!E1100,"")</f>
        <v>Slikopleskarska dela na špaletah</v>
      </c>
      <c r="G1100" s="15" t="str">
        <f>IF('[1]Vmesna vrtilna_SKLOP1'!E1100&lt;&gt;"",'[1]Vmesna vrtilna_SKLOP1'!F1100,"")</f>
        <v>[m1]</v>
      </c>
      <c r="H1100" s="19">
        <f>IF('[1]Vmesna vrtilna_SKLOP1'!F1100&lt;&gt;"",'[1]Vmesna vrtilna_SKLOP1'!I1100,"")</f>
        <v>19.119999999999997</v>
      </c>
      <c r="I1100" s="20" t="str">
        <f>IF(I1099="Skupaj:","DDV (22%):",IF(I1099="DDV (22%):","Skupaj z DDV:",IF(AND('[1]Vmesna vrtilna_SKLOP1'!C1100&lt;&gt;"",'[1]Vmesna vrtilna_SKLOP1'!E1100=""),"Skupaj:","")))</f>
        <v/>
      </c>
      <c r="J1100" s="21">
        <f t="shared" si="35"/>
        <v>0</v>
      </c>
      <c r="K1100" s="21">
        <f>IF(I1100="Skupaj z DDV:",SUM(K1098,K1099),IF(I1100="DDV (22%):",K1099*0.22,IF(AND('[1]Vmesna vrtilna_SKLOP1'!C1100&lt;&gt;"",'[1]Vmesna vrtilna_SKLOP1'!D1100=""),'[1]Vmesna vrtilna_SKLOP1'!J1100,IF(F1100&lt;&gt;"",IF('[1]Vmesna vrtilna_SKLOP1'!J1100&lt;&gt;"",'[1]Vmesna vrtilna_SKLOP1'!J1100,""),""))))</f>
        <v>275.36</v>
      </c>
      <c r="L1100" s="22">
        <f>IF(I1099="Skupaj:","DDV (22%):",IF(I1099="DDV (22%):","Skupaj z DDV:",IF(AND('[1]Vmesna vrtilna_SKLOP1'!C1100&lt;&gt;"",'[1]Vmesna vrtilna_SKLOP1'!E1100=""),"Skupaj:",IF(AND('[1]Vmesna vrtilna_SKLOP1'!C1100&lt;&gt;"",'[1]Vmesna vrtilna_SKLOP1'!D1100=""),'[1]Vmesna vrtilna_SKLOP1'!J1100,IF(F1100&lt;&gt;"",IF('[1]Vmesna vrtilna_SKLOP1'!J1100&lt;&gt;"",'[1]Vmesna vrtilna_SKLOP1'!J1100,""),"")))))</f>
        <v>275.36</v>
      </c>
      <c r="M1100" s="22">
        <f t="shared" si="34"/>
        <v>0</v>
      </c>
      <c r="N1100" s="22" t="str">
        <f>IF(IFERROR(VLOOKUP(B1100,'[1]Vmesna vrtilna_SKLOP1'!B:J,7,0),"")=0,"",IFERROR(VLOOKUP(B1100,'[1]Vmesna vrtilna_SKLOP1'!B:J,7,0),""))</f>
        <v/>
      </c>
      <c r="O1100" s="22"/>
    </row>
    <row r="1101" spans="2:15" ht="15" customHeight="1" x14ac:dyDescent="0.3">
      <c r="B1101" s="15" t="str">
        <f>IF(AND('[1]Vmesna vrtilna_SKLOP1'!B1101&lt;&gt;"",'[1]Vmesna vrtilna_SKLOP1'!C1101&lt;&gt;""),IF('[1]Vmesna vrtilna_SKLOP1'!B1101&lt;&gt;"",'[1]Vmesna vrtilna_SKLOP1'!B1101,""),"")</f>
        <v/>
      </c>
      <c r="C1101" s="16" t="str">
        <f>IF(OR(C1100="Posebna oblika",C1100="Kulturno zaščiten objekt",C1100="Kulturno zaščiten objekt, Posebna oblika"),"Glej zavihek POSEBNI POGOJI",IF(SUM(N1100:Q1100)=1,"Posebna oblika",IF(SUM(N1100:Q1100)=10,"Kulturno zaščiten objekt",IF(SUM(N1100:Q1100)=11,"Kulturno zaščiten objekt, Posebna oblika",IF(AND('[1]Vmesna vrtilna_SKLOP1'!C1101&lt;&gt;"",'[1]Vmesna vrtilna_SKLOP1'!D1101&lt;&gt;""),IF('[1]Vmesna vrtilna_SKLOP1'!C1101&lt;&gt;"",'[1]Vmesna vrtilna_SKLOP1'!C1101,""),"")))))</f>
        <v/>
      </c>
      <c r="D1101" s="17" t="str">
        <f>IF(IFERROR(VLOOKUP(B1101,'[1]Vmesna vrtilna_SKLOP1'!B:J,6,0),"")=0,"",IFERROR(VLOOKUP(B1101,'[1]Vmesna vrtilna_SKLOP1'!B:J,6,0),""))</f>
        <v/>
      </c>
      <c r="E1101" s="16" t="str">
        <f>IF(IF('[1]Vmesna vrtilna_SKLOP1'!E1101&lt;&gt;"",'[1]Vmesna vrtilna_SKLOP1'!D1101,"")=0,"",IF('[1]Vmesna vrtilna_SKLOP1'!E1101&lt;&gt;"",'[1]Vmesna vrtilna_SKLOP1'!D1101,""))</f>
        <v/>
      </c>
      <c r="F1101" s="18" t="str">
        <f>IF('[1]Vmesna vrtilna_SKLOP1'!E1101&lt;&gt;"",'[1]Vmesna vrtilna_SKLOP1'!E1101,"")</f>
        <v/>
      </c>
      <c r="G1101" s="15" t="str">
        <f>IF('[1]Vmesna vrtilna_SKLOP1'!E1101&lt;&gt;"",'[1]Vmesna vrtilna_SKLOP1'!F1101,"")</f>
        <v/>
      </c>
      <c r="H1101" s="19" t="str">
        <f>IF('[1]Vmesna vrtilna_SKLOP1'!F1101&lt;&gt;"",'[1]Vmesna vrtilna_SKLOP1'!I1101,"")</f>
        <v/>
      </c>
      <c r="I1101" s="20" t="str">
        <f>IF(I1100="Skupaj:","DDV (22%):",IF(I1100="DDV (22%):","Skupaj z DDV:",IF(AND('[1]Vmesna vrtilna_SKLOP1'!C1101&lt;&gt;"",'[1]Vmesna vrtilna_SKLOP1'!E1101=""),"Skupaj:","")))</f>
        <v/>
      </c>
      <c r="J1101" s="21" t="str">
        <f t="shared" si="35"/>
        <v/>
      </c>
      <c r="K1101" s="21" t="str">
        <f>IF(I1101="Skupaj z DDV:",SUM(K1099,K1100),IF(I1101="DDV (22%):",K1100*0.22,IF(AND('[1]Vmesna vrtilna_SKLOP1'!C1101&lt;&gt;"",'[1]Vmesna vrtilna_SKLOP1'!D1101=""),'[1]Vmesna vrtilna_SKLOP1'!J1101,IF(F1101&lt;&gt;"",IF('[1]Vmesna vrtilna_SKLOP1'!J1101&lt;&gt;"",'[1]Vmesna vrtilna_SKLOP1'!J1101,""),""))))</f>
        <v/>
      </c>
      <c r="L1101" s="22" t="str">
        <f>IF(I1100="Skupaj:","DDV (22%):",IF(I1100="DDV (22%):","Skupaj z DDV:",IF(AND('[1]Vmesna vrtilna_SKLOP1'!C1101&lt;&gt;"",'[1]Vmesna vrtilna_SKLOP1'!E1101=""),"Skupaj:",IF(AND('[1]Vmesna vrtilna_SKLOP1'!C1101&lt;&gt;"",'[1]Vmesna vrtilna_SKLOP1'!D1101=""),'[1]Vmesna vrtilna_SKLOP1'!J1101,IF(F1101&lt;&gt;"",IF('[1]Vmesna vrtilna_SKLOP1'!J1101&lt;&gt;"",'[1]Vmesna vrtilna_SKLOP1'!J1101,""),"")))))</f>
        <v/>
      </c>
      <c r="M1101" s="22">
        <f t="shared" si="34"/>
        <v>0</v>
      </c>
      <c r="N1101" s="22" t="str">
        <f>IF(IFERROR(VLOOKUP(B1101,'[1]Vmesna vrtilna_SKLOP1'!B:J,7,0),"")=0,"",IFERROR(VLOOKUP(B1101,'[1]Vmesna vrtilna_SKLOP1'!B:J,7,0),""))</f>
        <v/>
      </c>
      <c r="O1101" s="22"/>
    </row>
    <row r="1102" spans="2:15" ht="15" customHeight="1" x14ac:dyDescent="0.3">
      <c r="B1102" s="15" t="str">
        <f>IF(AND('[1]Vmesna vrtilna_SKLOP1'!B1102&lt;&gt;"",'[1]Vmesna vrtilna_SKLOP1'!C1102&lt;&gt;""),IF('[1]Vmesna vrtilna_SKLOP1'!B1102&lt;&gt;"",'[1]Vmesna vrtilna_SKLOP1'!B1102,""),"")</f>
        <v/>
      </c>
      <c r="C1102" s="16" t="str">
        <f>IF(OR(C1101="Posebna oblika",C1101="Kulturno zaščiten objekt",C1101="Kulturno zaščiten objekt, Posebna oblika"),"Glej zavihek POSEBNI POGOJI",IF(SUM(N1101:Q1101)=1,"Posebna oblika",IF(SUM(N1101:Q1101)=10,"Kulturno zaščiten objekt",IF(SUM(N1101:Q1101)=11,"Kulturno zaščiten objekt, Posebna oblika",IF(AND('[1]Vmesna vrtilna_SKLOP1'!C1102&lt;&gt;"",'[1]Vmesna vrtilna_SKLOP1'!D1102&lt;&gt;""),IF('[1]Vmesna vrtilna_SKLOP1'!C1102&lt;&gt;"",'[1]Vmesna vrtilna_SKLOP1'!C1102,""),"")))))</f>
        <v/>
      </c>
      <c r="D1102" s="17" t="str">
        <f>IF(IFERROR(VLOOKUP(B1102,'[1]Vmesna vrtilna_SKLOP1'!B:J,6,0),"")=0,"",IFERROR(VLOOKUP(B1102,'[1]Vmesna vrtilna_SKLOP1'!B:J,6,0),""))</f>
        <v/>
      </c>
      <c r="E1102" s="16" t="str">
        <f>IF(IF('[1]Vmesna vrtilna_SKLOP1'!E1102&lt;&gt;"",'[1]Vmesna vrtilna_SKLOP1'!D1102,"")=0,"",IF('[1]Vmesna vrtilna_SKLOP1'!E1102&lt;&gt;"",'[1]Vmesna vrtilna_SKLOP1'!D1102,""))</f>
        <v/>
      </c>
      <c r="F1102" s="18" t="str">
        <f>IF('[1]Vmesna vrtilna_SKLOP1'!E1102&lt;&gt;"",'[1]Vmesna vrtilna_SKLOP1'!E1102,"")</f>
        <v/>
      </c>
      <c r="G1102" s="15" t="str">
        <f>IF('[1]Vmesna vrtilna_SKLOP1'!E1102&lt;&gt;"",'[1]Vmesna vrtilna_SKLOP1'!F1102,"")</f>
        <v/>
      </c>
      <c r="H1102" s="19" t="str">
        <f>IF('[1]Vmesna vrtilna_SKLOP1'!F1102&lt;&gt;"",'[1]Vmesna vrtilna_SKLOP1'!I1102,"")</f>
        <v/>
      </c>
      <c r="I1102" s="20" t="str">
        <f>IF(I1101="Skupaj:","DDV (22%):",IF(I1101="DDV (22%):","Skupaj z DDV:",IF(AND('[1]Vmesna vrtilna_SKLOP1'!C1102&lt;&gt;"",'[1]Vmesna vrtilna_SKLOP1'!E1102=""),"Skupaj:","")))</f>
        <v>Skupaj:</v>
      </c>
      <c r="J1102" s="21">
        <f t="shared" si="35"/>
        <v>0</v>
      </c>
      <c r="K1102" s="21">
        <f>IF(I1102="Skupaj z DDV:",SUM(K1100,K1101),IF(I1102="DDV (22%):",K1101*0.22,IF(AND('[1]Vmesna vrtilna_SKLOP1'!C1102&lt;&gt;"",'[1]Vmesna vrtilna_SKLOP1'!D1102=""),'[1]Vmesna vrtilna_SKLOP1'!J1102,IF(F1102&lt;&gt;"",IF('[1]Vmesna vrtilna_SKLOP1'!J1102&lt;&gt;"",'[1]Vmesna vrtilna_SKLOP1'!J1102,""),""))))</f>
        <v>7876.2142600596553</v>
      </c>
      <c r="L1102" s="22" t="str">
        <f>IF(I1101="Skupaj:","DDV (22%):",IF(I1101="DDV (22%):","Skupaj z DDV:",IF(AND('[1]Vmesna vrtilna_SKLOP1'!C1102&lt;&gt;"",'[1]Vmesna vrtilna_SKLOP1'!E1102=""),"Skupaj:",IF(AND('[1]Vmesna vrtilna_SKLOP1'!C1102&lt;&gt;"",'[1]Vmesna vrtilna_SKLOP1'!D1102=""),'[1]Vmesna vrtilna_SKLOP1'!J1102,IF(F1102&lt;&gt;"",IF('[1]Vmesna vrtilna_SKLOP1'!J1102&lt;&gt;"",'[1]Vmesna vrtilna_SKLOP1'!J1102,""),"")))))</f>
        <v>Skupaj:</v>
      </c>
      <c r="M1102" s="22">
        <f t="shared" si="34"/>
        <v>0</v>
      </c>
      <c r="N1102" s="22" t="str">
        <f>IF(IFERROR(VLOOKUP(B1102,'[1]Vmesna vrtilna_SKLOP1'!B:J,7,0),"")=0,"",IFERROR(VLOOKUP(B1102,'[1]Vmesna vrtilna_SKLOP1'!B:J,7,0),""))</f>
        <v/>
      </c>
      <c r="O1102" s="22"/>
    </row>
    <row r="1103" spans="2:15" ht="15" customHeight="1" x14ac:dyDescent="0.3">
      <c r="B1103" s="15" t="str">
        <f>IF(AND('[1]Vmesna vrtilna_SKLOP1'!B1103&lt;&gt;"",'[1]Vmesna vrtilna_SKLOP1'!C1103&lt;&gt;""),IF('[1]Vmesna vrtilna_SKLOP1'!B1103&lt;&gt;"",'[1]Vmesna vrtilna_SKLOP1'!B1103,""),"")</f>
        <v/>
      </c>
      <c r="C1103" s="16" t="str">
        <f>IF(OR(C1102="Posebna oblika",C1102="Kulturno zaščiten objekt",C1102="Kulturno zaščiten objekt, Posebna oblika"),"Glej zavihek POSEBNI POGOJI",IF(SUM(N1102:Q1102)=1,"Posebna oblika",IF(SUM(N1102:Q1102)=10,"Kulturno zaščiten objekt",IF(SUM(N1102:Q1102)=11,"Kulturno zaščiten objekt, Posebna oblika",IF(AND('[1]Vmesna vrtilna_SKLOP1'!C1103&lt;&gt;"",'[1]Vmesna vrtilna_SKLOP1'!D1103&lt;&gt;""),IF('[1]Vmesna vrtilna_SKLOP1'!C1103&lt;&gt;"",'[1]Vmesna vrtilna_SKLOP1'!C1103,""),"")))))</f>
        <v/>
      </c>
      <c r="D1103" s="17" t="str">
        <f>IF(IFERROR(VLOOKUP(B1103,'[1]Vmesna vrtilna_SKLOP1'!B:J,6,0),"")=0,"",IFERROR(VLOOKUP(B1103,'[1]Vmesna vrtilna_SKLOP1'!B:J,6,0),""))</f>
        <v/>
      </c>
      <c r="E1103" s="16" t="str">
        <f>IF(IF('[1]Vmesna vrtilna_SKLOP1'!E1103&lt;&gt;"",'[1]Vmesna vrtilna_SKLOP1'!D1103,"")=0,"",IF('[1]Vmesna vrtilna_SKLOP1'!E1103&lt;&gt;"",'[1]Vmesna vrtilna_SKLOP1'!D1103,""))</f>
        <v/>
      </c>
      <c r="F1103" s="18" t="str">
        <f>IF('[1]Vmesna vrtilna_SKLOP1'!E1103&lt;&gt;"",'[1]Vmesna vrtilna_SKLOP1'!E1103,"")</f>
        <v/>
      </c>
      <c r="G1103" s="15" t="str">
        <f>IF('[1]Vmesna vrtilna_SKLOP1'!E1103&lt;&gt;"",'[1]Vmesna vrtilna_SKLOP1'!F1103,"")</f>
        <v/>
      </c>
      <c r="H1103" s="19" t="str">
        <f>IF('[1]Vmesna vrtilna_SKLOP1'!F1103&lt;&gt;"",'[1]Vmesna vrtilna_SKLOP1'!I1103,"")</f>
        <v/>
      </c>
      <c r="I1103" s="20" t="str">
        <f>IF(I1102="Skupaj:","DDV (22%):",IF(I1102="DDV (22%):","Skupaj z DDV:",IF(AND('[1]Vmesna vrtilna_SKLOP1'!C1103&lt;&gt;"",'[1]Vmesna vrtilna_SKLOP1'!E1103=""),"Skupaj:","")))</f>
        <v>DDV (22%):</v>
      </c>
      <c r="J1103" s="21">
        <f t="shared" si="35"/>
        <v>0</v>
      </c>
      <c r="K1103" s="21">
        <f>IF(I1103="Skupaj z DDV:",SUM(K1101,K1102),IF(I1103="DDV (22%):",K1102*0.22,IF(AND('[1]Vmesna vrtilna_SKLOP1'!C1103&lt;&gt;"",'[1]Vmesna vrtilna_SKLOP1'!D1103=""),'[1]Vmesna vrtilna_SKLOP1'!J1103,IF(F1103&lt;&gt;"",IF('[1]Vmesna vrtilna_SKLOP1'!J1103&lt;&gt;"",'[1]Vmesna vrtilna_SKLOP1'!J1103,""),""))))</f>
        <v>1732.7671372131242</v>
      </c>
      <c r="L1103" s="22" t="str">
        <f>IF(I1102="Skupaj:","DDV (22%):",IF(I1102="DDV (22%):","Skupaj z DDV:",IF(AND('[1]Vmesna vrtilna_SKLOP1'!C1103&lt;&gt;"",'[1]Vmesna vrtilna_SKLOP1'!E1103=""),"Skupaj:",IF(AND('[1]Vmesna vrtilna_SKLOP1'!C1103&lt;&gt;"",'[1]Vmesna vrtilna_SKLOP1'!D1103=""),'[1]Vmesna vrtilna_SKLOP1'!J1103,IF(F1103&lt;&gt;"",IF('[1]Vmesna vrtilna_SKLOP1'!J1103&lt;&gt;"",'[1]Vmesna vrtilna_SKLOP1'!J1103,""),"")))))</f>
        <v>DDV (22%):</v>
      </c>
      <c r="M1103" s="22">
        <f t="shared" si="34"/>
        <v>0</v>
      </c>
      <c r="N1103" s="22" t="str">
        <f>IF(IFERROR(VLOOKUP(B1103,'[1]Vmesna vrtilna_SKLOP1'!B:J,7,0),"")=0,"",IFERROR(VLOOKUP(B1103,'[1]Vmesna vrtilna_SKLOP1'!B:J,7,0),""))</f>
        <v/>
      </c>
      <c r="O1103" s="22"/>
    </row>
    <row r="1104" spans="2:15" ht="15" customHeight="1" x14ac:dyDescent="0.3">
      <c r="B1104" s="15" t="str">
        <f>IF(AND('[1]Vmesna vrtilna_SKLOP1'!B1104&lt;&gt;"",'[1]Vmesna vrtilna_SKLOP1'!C1104&lt;&gt;""),IF('[1]Vmesna vrtilna_SKLOP1'!B1104&lt;&gt;"",'[1]Vmesna vrtilna_SKLOP1'!B1104,""),"")</f>
        <v/>
      </c>
      <c r="C1104" s="16" t="str">
        <f>IF(OR(C1103="Posebna oblika",C1103="Kulturno zaščiten objekt",C1103="Kulturno zaščiten objekt, Posebna oblika"),"Glej zavihek POSEBNI POGOJI",IF(SUM(N1103:Q1103)=1,"Posebna oblika",IF(SUM(N1103:Q1103)=10,"Kulturno zaščiten objekt",IF(SUM(N1103:Q1103)=11,"Kulturno zaščiten objekt, Posebna oblika",IF(AND('[1]Vmesna vrtilna_SKLOP1'!C1104&lt;&gt;"",'[1]Vmesna vrtilna_SKLOP1'!D1104&lt;&gt;""),IF('[1]Vmesna vrtilna_SKLOP1'!C1104&lt;&gt;"",'[1]Vmesna vrtilna_SKLOP1'!C1104,""),"")))))</f>
        <v/>
      </c>
      <c r="D1104" s="17" t="str">
        <f>IF(IFERROR(VLOOKUP(B1104,'[1]Vmesna vrtilna_SKLOP1'!B:J,6,0),"")=0,"",IFERROR(VLOOKUP(B1104,'[1]Vmesna vrtilna_SKLOP1'!B:J,6,0),""))</f>
        <v/>
      </c>
      <c r="E1104" s="16" t="str">
        <f>IF(IF('[1]Vmesna vrtilna_SKLOP1'!E1104&lt;&gt;"",'[1]Vmesna vrtilna_SKLOP1'!D1104,"")=0,"",IF('[1]Vmesna vrtilna_SKLOP1'!E1104&lt;&gt;"",'[1]Vmesna vrtilna_SKLOP1'!D1104,""))</f>
        <v/>
      </c>
      <c r="F1104" s="18" t="str">
        <f>IF('[1]Vmesna vrtilna_SKLOP1'!E1104&lt;&gt;"",'[1]Vmesna vrtilna_SKLOP1'!E1104,"")</f>
        <v/>
      </c>
      <c r="G1104" s="15" t="str">
        <f>IF('[1]Vmesna vrtilna_SKLOP1'!E1104&lt;&gt;"",'[1]Vmesna vrtilna_SKLOP1'!F1104,"")</f>
        <v/>
      </c>
      <c r="H1104" s="19" t="str">
        <f>IF('[1]Vmesna vrtilna_SKLOP1'!F1104&lt;&gt;"",'[1]Vmesna vrtilna_SKLOP1'!I1104,"")</f>
        <v/>
      </c>
      <c r="I1104" s="20" t="str">
        <f>IF(I1103="Skupaj:","DDV (22%):",IF(I1103="DDV (22%):","Skupaj z DDV:",IF(AND('[1]Vmesna vrtilna_SKLOP1'!C1104&lt;&gt;"",'[1]Vmesna vrtilna_SKLOP1'!E1104=""),"Skupaj:","")))</f>
        <v>Skupaj z DDV:</v>
      </c>
      <c r="J1104" s="21">
        <f t="shared" si="35"/>
        <v>0</v>
      </c>
      <c r="K1104" s="21">
        <f>IF(I1104="Skupaj z DDV:",SUM(K1102,K1103),IF(I1104="DDV (22%):",K1103*0.22,IF(AND('[1]Vmesna vrtilna_SKLOP1'!C1104&lt;&gt;"",'[1]Vmesna vrtilna_SKLOP1'!D1104=""),'[1]Vmesna vrtilna_SKLOP1'!J1104,IF(F1104&lt;&gt;"",IF('[1]Vmesna vrtilna_SKLOP1'!J1104&lt;&gt;"",'[1]Vmesna vrtilna_SKLOP1'!J1104,""),""))))</f>
        <v>9608.9813972727788</v>
      </c>
      <c r="L1104" s="22" t="str">
        <f>IF(I1103="Skupaj:","DDV (22%):",IF(I1103="DDV (22%):","Skupaj z DDV:",IF(AND('[1]Vmesna vrtilna_SKLOP1'!C1104&lt;&gt;"",'[1]Vmesna vrtilna_SKLOP1'!E1104=""),"Skupaj:",IF(AND('[1]Vmesna vrtilna_SKLOP1'!C1104&lt;&gt;"",'[1]Vmesna vrtilna_SKLOP1'!D1104=""),'[1]Vmesna vrtilna_SKLOP1'!J1104,IF(F1104&lt;&gt;"",IF('[1]Vmesna vrtilna_SKLOP1'!J1104&lt;&gt;"",'[1]Vmesna vrtilna_SKLOP1'!J1104,""),"")))))</f>
        <v>Skupaj z DDV:</v>
      </c>
      <c r="M1104" s="22">
        <f t="shared" si="34"/>
        <v>0</v>
      </c>
      <c r="N1104" s="22" t="str">
        <f>IF(IFERROR(VLOOKUP(B1104,'[1]Vmesna vrtilna_SKLOP1'!B:J,7,0),"")=0,"",IFERROR(VLOOKUP(B1104,'[1]Vmesna vrtilna_SKLOP1'!B:J,7,0),""))</f>
        <v/>
      </c>
      <c r="O1104" s="22"/>
    </row>
    <row r="1105" spans="2:15" ht="15" customHeight="1" x14ac:dyDescent="0.3">
      <c r="B1105" s="15">
        <f>IF(AND('[1]Vmesna vrtilna_SKLOP1'!B1105&lt;&gt;"",'[1]Vmesna vrtilna_SKLOP1'!C1105&lt;&gt;""),IF('[1]Vmesna vrtilna_SKLOP1'!B1105&lt;&gt;"",'[1]Vmesna vrtilna_SKLOP1'!B1105,""),"")</f>
        <v>35</v>
      </c>
      <c r="C1105" s="16" t="str">
        <f>IF(OR(C1104="Posebna oblika",C1104="Kulturno zaščiten objekt",C1104="Kulturno zaščiten objekt, Posebna oblika"),"Glej zavihek POSEBNI POGOJI",IF(SUM(N1104:Q1104)=1,"Posebna oblika",IF(SUM(N1104:Q1104)=10,"Kulturno zaščiten objekt",IF(SUM(N1104:Q1104)=11,"Kulturno zaščiten objekt, Posebna oblika",IF(AND('[1]Vmesna vrtilna_SKLOP1'!C1105&lt;&gt;"",'[1]Vmesna vrtilna_SKLOP1'!D1105&lt;&gt;""),IF('[1]Vmesna vrtilna_SKLOP1'!C1105&lt;&gt;"",'[1]Vmesna vrtilna_SKLOP1'!C1105,""),"")))))</f>
        <v>Praprošče 5</v>
      </c>
      <c r="D1105" s="17">
        <f>IF(IFERROR(VLOOKUP(B1105,'[1]Vmesna vrtilna_SKLOP1'!B:J,6,0),"")=0,"",IFERROR(VLOOKUP(B1105,'[1]Vmesna vrtilna_SKLOP1'!B:J,6,0),""))</f>
        <v>1</v>
      </c>
      <c r="E1105" s="16" t="str">
        <f>IF(IF('[1]Vmesna vrtilna_SKLOP1'!E1105&lt;&gt;"",'[1]Vmesna vrtilna_SKLOP1'!D1105,"")=0,"",IF('[1]Vmesna vrtilna_SKLOP1'!E1105&lt;&gt;"",'[1]Vmesna vrtilna_SKLOP1'!D1105,""))</f>
        <v>Okna/Vrata</v>
      </c>
      <c r="F1105" s="18" t="str">
        <f>IF('[1]Vmesna vrtilna_SKLOP1'!E1105&lt;&gt;"",'[1]Vmesna vrtilna_SKLOP1'!E1105,"")</f>
        <v>Enokrilno okno (tip: O1); dim. ŠxV: 1,79x1,01m; Material: Les ; steklo 8/16Ar/66.2; Rw,st.=43 (Rw,st.+Ctr ≥ 37 dB)</v>
      </c>
      <c r="G1105" s="15" t="str">
        <f>IF('[1]Vmesna vrtilna_SKLOP1'!E1105&lt;&gt;"",'[1]Vmesna vrtilna_SKLOP1'!F1105,"")</f>
        <v>[kos]</v>
      </c>
      <c r="H1105" s="19">
        <f>IF('[1]Vmesna vrtilna_SKLOP1'!F1105&lt;&gt;"",'[1]Vmesna vrtilna_SKLOP1'!I1105,"")</f>
        <v>1</v>
      </c>
      <c r="I1105" s="20" t="str">
        <f>IF(I1104="Skupaj:","DDV (22%):",IF(I1104="DDV (22%):","Skupaj z DDV:",IF(AND('[1]Vmesna vrtilna_SKLOP1'!C1105&lt;&gt;"",'[1]Vmesna vrtilna_SKLOP1'!E1105=""),"Skupaj:","")))</f>
        <v/>
      </c>
      <c r="J1105" s="21">
        <f t="shared" si="35"/>
        <v>0</v>
      </c>
      <c r="K1105" s="21">
        <f>IF(I1105="Skupaj z DDV:",SUM(K1103,K1104),IF(I1105="DDV (22%):",K1104*0.22,IF(AND('[1]Vmesna vrtilna_SKLOP1'!C1105&lt;&gt;"",'[1]Vmesna vrtilna_SKLOP1'!D1105=""),'[1]Vmesna vrtilna_SKLOP1'!J1105,IF(F1105&lt;&gt;"",IF('[1]Vmesna vrtilna_SKLOP1'!J1105&lt;&gt;"",'[1]Vmesna vrtilna_SKLOP1'!J1105,""),""))))</f>
        <v>813.80077512407365</v>
      </c>
      <c r="L1105" s="22">
        <f>IF(I1104="Skupaj:","DDV (22%):",IF(I1104="DDV (22%):","Skupaj z DDV:",IF(AND('[1]Vmesna vrtilna_SKLOP1'!C1105&lt;&gt;"",'[1]Vmesna vrtilna_SKLOP1'!E1105=""),"Skupaj:",IF(AND('[1]Vmesna vrtilna_SKLOP1'!C1105&lt;&gt;"",'[1]Vmesna vrtilna_SKLOP1'!D1105=""),'[1]Vmesna vrtilna_SKLOP1'!J1105,IF(F1105&lt;&gt;"",IF('[1]Vmesna vrtilna_SKLOP1'!J1105&lt;&gt;"",'[1]Vmesna vrtilna_SKLOP1'!J1105,""),"")))))</f>
        <v>813.80077512407365</v>
      </c>
      <c r="M1105" s="22">
        <f t="shared" si="34"/>
        <v>0</v>
      </c>
      <c r="N1105" s="22" t="str">
        <f>IF(IFERROR(VLOOKUP(B1105,'[1]Vmesna vrtilna_SKLOP1'!B:J,7,0),"")=0,"",IFERROR(VLOOKUP(B1105,'[1]Vmesna vrtilna_SKLOP1'!B:J,7,0),""))</f>
        <v>ZAG</v>
      </c>
      <c r="O1105" s="22"/>
    </row>
    <row r="1106" spans="2:15" ht="15" customHeight="1" x14ac:dyDescent="0.3">
      <c r="B1106" s="15" t="str">
        <f>IF(AND('[1]Vmesna vrtilna_SKLOP1'!B1106&lt;&gt;"",'[1]Vmesna vrtilna_SKLOP1'!C1106&lt;&gt;""),IF('[1]Vmesna vrtilna_SKLOP1'!B1106&lt;&gt;"",'[1]Vmesna vrtilna_SKLOP1'!B1106,""),"")</f>
        <v/>
      </c>
      <c r="C1106" s="16" t="str">
        <f>IF(OR(C1105="Posebna oblika",C1105="Kulturno zaščiten objekt",C1105="Kulturno zaščiten objekt, Posebna oblika"),"Glej zavihek POSEBNI POGOJI",IF(SUM(N1105:Q1105)=1,"Posebna oblika",IF(SUM(N1105:Q1105)=10,"Kulturno zaščiten objekt",IF(SUM(N1105:Q1105)=11,"Kulturno zaščiten objekt, Posebna oblika",IF(AND('[1]Vmesna vrtilna_SKLOP1'!C1106&lt;&gt;"",'[1]Vmesna vrtilna_SKLOP1'!D1106&lt;&gt;""),IF('[1]Vmesna vrtilna_SKLOP1'!C1106&lt;&gt;"",'[1]Vmesna vrtilna_SKLOP1'!C1106,""),"")))))</f>
        <v/>
      </c>
      <c r="D1106" s="17" t="str">
        <f>IF(IFERROR(VLOOKUP(B1106,'[1]Vmesna vrtilna_SKLOP1'!B:J,6,0),"")=0,"",IFERROR(VLOOKUP(B1106,'[1]Vmesna vrtilna_SKLOP1'!B:J,6,0),""))</f>
        <v/>
      </c>
      <c r="E1106" s="16" t="str">
        <f>IF(IF('[1]Vmesna vrtilna_SKLOP1'!E1106&lt;&gt;"",'[1]Vmesna vrtilna_SKLOP1'!D1106,"")=0,"",IF('[1]Vmesna vrtilna_SKLOP1'!E1106&lt;&gt;"",'[1]Vmesna vrtilna_SKLOP1'!D1106,""))</f>
        <v/>
      </c>
      <c r="F1106" s="18" t="str">
        <f>IF('[1]Vmesna vrtilna_SKLOP1'!E1106&lt;&gt;"",'[1]Vmesna vrtilna_SKLOP1'!E1106,"")</f>
        <v>Trokrilno okno (tip: O5); dim. ŠxV: 1,08x1,36m; Material: Les ; steklo 8/16Ar/66.2; Rw,st.=43 (Rw,st.+Ctr ≥ 37 dB)</v>
      </c>
      <c r="G1106" s="15" t="str">
        <f>IF('[1]Vmesna vrtilna_SKLOP1'!E1106&lt;&gt;"",'[1]Vmesna vrtilna_SKLOP1'!F1106,"")</f>
        <v>[kos]</v>
      </c>
      <c r="H1106" s="19">
        <f>IF('[1]Vmesna vrtilna_SKLOP1'!F1106&lt;&gt;"",'[1]Vmesna vrtilna_SKLOP1'!I1106,"")</f>
        <v>1</v>
      </c>
      <c r="I1106" s="20" t="str">
        <f>IF(I1105="Skupaj:","DDV (22%):",IF(I1105="DDV (22%):","Skupaj z DDV:",IF(AND('[1]Vmesna vrtilna_SKLOP1'!C1106&lt;&gt;"",'[1]Vmesna vrtilna_SKLOP1'!E1106=""),"Skupaj:","")))</f>
        <v/>
      </c>
      <c r="J1106" s="21">
        <f t="shared" si="35"/>
        <v>0</v>
      </c>
      <c r="K1106" s="21">
        <f>IF(I1106="Skupaj z DDV:",SUM(K1104,K1105),IF(I1106="DDV (22%):",K1105*0.22,IF(AND('[1]Vmesna vrtilna_SKLOP1'!C1106&lt;&gt;"",'[1]Vmesna vrtilna_SKLOP1'!D1106=""),'[1]Vmesna vrtilna_SKLOP1'!J1106,IF(F1106&lt;&gt;"",IF('[1]Vmesna vrtilna_SKLOP1'!J1106&lt;&gt;"",'[1]Vmesna vrtilna_SKLOP1'!J1106,""),""))))</f>
        <v>1169.0119618108415</v>
      </c>
      <c r="L1106" s="22">
        <f>IF(I1105="Skupaj:","DDV (22%):",IF(I1105="DDV (22%):","Skupaj z DDV:",IF(AND('[1]Vmesna vrtilna_SKLOP1'!C1106&lt;&gt;"",'[1]Vmesna vrtilna_SKLOP1'!E1106=""),"Skupaj:",IF(AND('[1]Vmesna vrtilna_SKLOP1'!C1106&lt;&gt;"",'[1]Vmesna vrtilna_SKLOP1'!D1106=""),'[1]Vmesna vrtilna_SKLOP1'!J1106,IF(F1106&lt;&gt;"",IF('[1]Vmesna vrtilna_SKLOP1'!J1106&lt;&gt;"",'[1]Vmesna vrtilna_SKLOP1'!J1106,""),"")))))</f>
        <v>1169.0119618108415</v>
      </c>
      <c r="M1106" s="22">
        <f t="shared" si="34"/>
        <v>0</v>
      </c>
      <c r="N1106" s="22" t="str">
        <f>IF(IFERROR(VLOOKUP(B1106,'[1]Vmesna vrtilna_SKLOP1'!B:J,7,0),"")=0,"",IFERROR(VLOOKUP(B1106,'[1]Vmesna vrtilna_SKLOP1'!B:J,7,0),""))</f>
        <v/>
      </c>
      <c r="O1106" s="22"/>
    </row>
    <row r="1107" spans="2:15" ht="15" customHeight="1" x14ac:dyDescent="0.3">
      <c r="B1107" s="15" t="str">
        <f>IF(AND('[1]Vmesna vrtilna_SKLOP1'!B1107&lt;&gt;"",'[1]Vmesna vrtilna_SKLOP1'!C1107&lt;&gt;""),IF('[1]Vmesna vrtilna_SKLOP1'!B1107&lt;&gt;"",'[1]Vmesna vrtilna_SKLOP1'!B1107,""),"")</f>
        <v/>
      </c>
      <c r="C1107" s="16" t="str">
        <f>IF(OR(C1106="Posebna oblika",C1106="Kulturno zaščiten objekt",C1106="Kulturno zaščiten objekt, Posebna oblika"),"Glej zavihek POSEBNI POGOJI",IF(SUM(N1106:Q1106)=1,"Posebna oblika",IF(SUM(N1106:Q1106)=10,"Kulturno zaščiten objekt",IF(SUM(N1106:Q1106)=11,"Kulturno zaščiten objekt, Posebna oblika",IF(AND('[1]Vmesna vrtilna_SKLOP1'!C1107&lt;&gt;"",'[1]Vmesna vrtilna_SKLOP1'!D1107&lt;&gt;""),IF('[1]Vmesna vrtilna_SKLOP1'!C1107&lt;&gt;"",'[1]Vmesna vrtilna_SKLOP1'!C1107,""),"")))))</f>
        <v/>
      </c>
      <c r="D1107" s="17" t="str">
        <f>IF(IFERROR(VLOOKUP(B1107,'[1]Vmesna vrtilna_SKLOP1'!B:J,6,0),"")=0,"",IFERROR(VLOOKUP(B1107,'[1]Vmesna vrtilna_SKLOP1'!B:J,6,0),""))</f>
        <v/>
      </c>
      <c r="E1107" s="16" t="str">
        <f>IF(IF('[1]Vmesna vrtilna_SKLOP1'!E1107&lt;&gt;"",'[1]Vmesna vrtilna_SKLOP1'!D1107,"")=0,"",IF('[1]Vmesna vrtilna_SKLOP1'!E1107&lt;&gt;"",'[1]Vmesna vrtilna_SKLOP1'!D1107,""))</f>
        <v/>
      </c>
      <c r="F1107" s="18" t="str">
        <f>IF('[1]Vmesna vrtilna_SKLOP1'!E1107&lt;&gt;"",'[1]Vmesna vrtilna_SKLOP1'!E1107,"")</f>
        <v>Trokrilno okno (tip: O5); dim. ŠxV: 1,68x1,36m; Material: Les ; steklo 8/16Ar/4; Rw,st.=37 (Rw,st.+Ctr ≥ 32 dB)</v>
      </c>
      <c r="G1107" s="15" t="str">
        <f>IF('[1]Vmesna vrtilna_SKLOP1'!E1107&lt;&gt;"",'[1]Vmesna vrtilna_SKLOP1'!F1107,"")</f>
        <v>[kos]</v>
      </c>
      <c r="H1107" s="19">
        <f>IF('[1]Vmesna vrtilna_SKLOP1'!F1107&lt;&gt;"",'[1]Vmesna vrtilna_SKLOP1'!I1107,"")</f>
        <v>2</v>
      </c>
      <c r="I1107" s="20" t="str">
        <f>IF(I1106="Skupaj:","DDV (22%):",IF(I1106="DDV (22%):","Skupaj z DDV:",IF(AND('[1]Vmesna vrtilna_SKLOP1'!C1107&lt;&gt;"",'[1]Vmesna vrtilna_SKLOP1'!E1107=""),"Skupaj:","")))</f>
        <v/>
      </c>
      <c r="J1107" s="21">
        <f t="shared" si="35"/>
        <v>0</v>
      </c>
      <c r="K1107" s="21">
        <f>IF(I1107="Skupaj z DDV:",SUM(K1105,K1106),IF(I1107="DDV (22%):",K1106*0.22,IF(AND('[1]Vmesna vrtilna_SKLOP1'!C1107&lt;&gt;"",'[1]Vmesna vrtilna_SKLOP1'!D1107=""),'[1]Vmesna vrtilna_SKLOP1'!J1107,IF(F1107&lt;&gt;"",IF('[1]Vmesna vrtilna_SKLOP1'!J1107&lt;&gt;"",'[1]Vmesna vrtilna_SKLOP1'!J1107,""),""))))</f>
        <v>2431.689710729011</v>
      </c>
      <c r="L1107" s="22">
        <f>IF(I1106="Skupaj:","DDV (22%):",IF(I1106="DDV (22%):","Skupaj z DDV:",IF(AND('[1]Vmesna vrtilna_SKLOP1'!C1107&lt;&gt;"",'[1]Vmesna vrtilna_SKLOP1'!E1107=""),"Skupaj:",IF(AND('[1]Vmesna vrtilna_SKLOP1'!C1107&lt;&gt;"",'[1]Vmesna vrtilna_SKLOP1'!D1107=""),'[1]Vmesna vrtilna_SKLOP1'!J1107,IF(F1107&lt;&gt;"",IF('[1]Vmesna vrtilna_SKLOP1'!J1107&lt;&gt;"",'[1]Vmesna vrtilna_SKLOP1'!J1107,""),"")))))</f>
        <v>2431.689710729011</v>
      </c>
      <c r="M1107" s="22">
        <f t="shared" si="34"/>
        <v>0</v>
      </c>
      <c r="N1107" s="22" t="str">
        <f>IF(IFERROR(VLOOKUP(B1107,'[1]Vmesna vrtilna_SKLOP1'!B:J,7,0),"")=0,"",IFERROR(VLOOKUP(B1107,'[1]Vmesna vrtilna_SKLOP1'!B:J,7,0),""))</f>
        <v/>
      </c>
      <c r="O1107" s="22"/>
    </row>
    <row r="1108" spans="2:15" ht="15" customHeight="1" x14ac:dyDescent="0.3">
      <c r="B1108" s="15" t="str">
        <f>IF(AND('[1]Vmesna vrtilna_SKLOP1'!B1108&lt;&gt;"",'[1]Vmesna vrtilna_SKLOP1'!C1108&lt;&gt;""),IF('[1]Vmesna vrtilna_SKLOP1'!B1108&lt;&gt;"",'[1]Vmesna vrtilna_SKLOP1'!B1108,""),"")</f>
        <v/>
      </c>
      <c r="C1108" s="16" t="str">
        <f>IF(OR(C1107="Posebna oblika",C1107="Kulturno zaščiten objekt",C1107="Kulturno zaščiten objekt, Posebna oblika"),"Glej zavihek POSEBNI POGOJI",IF(SUM(N1107:Q1107)=1,"Posebna oblika",IF(SUM(N1107:Q1107)=10,"Kulturno zaščiten objekt",IF(SUM(N1107:Q1107)=11,"Kulturno zaščiten objekt, Posebna oblika",IF(AND('[1]Vmesna vrtilna_SKLOP1'!C1108&lt;&gt;"",'[1]Vmesna vrtilna_SKLOP1'!D1108&lt;&gt;""),IF('[1]Vmesna vrtilna_SKLOP1'!C1108&lt;&gt;"",'[1]Vmesna vrtilna_SKLOP1'!C1108,""),"")))))</f>
        <v/>
      </c>
      <c r="D1108" s="17" t="str">
        <f>IF(IFERROR(VLOOKUP(B1108,'[1]Vmesna vrtilna_SKLOP1'!B:J,6,0),"")=0,"",IFERROR(VLOOKUP(B1108,'[1]Vmesna vrtilna_SKLOP1'!B:J,6,0),""))</f>
        <v/>
      </c>
      <c r="E1108" s="16" t="str">
        <f>IF(IF('[1]Vmesna vrtilna_SKLOP1'!E1108&lt;&gt;"",'[1]Vmesna vrtilna_SKLOP1'!D1108,"")=0,"",IF('[1]Vmesna vrtilna_SKLOP1'!E1108&lt;&gt;"",'[1]Vmesna vrtilna_SKLOP1'!D1108,""))</f>
        <v/>
      </c>
      <c r="F1108" s="18" t="str">
        <f>IF('[1]Vmesna vrtilna_SKLOP1'!E1108&lt;&gt;"",'[1]Vmesna vrtilna_SKLOP1'!E1108,"")</f>
        <v>Trokrilno okno (tip: O5); dim. ŠxV: 1,08x1,36m; Material: Les ; steklo 6/16Ar/4; Rw,st.=36 (Rw,st.+Ctr ≥ 31 dB)</v>
      </c>
      <c r="G1108" s="15" t="str">
        <f>IF('[1]Vmesna vrtilna_SKLOP1'!E1108&lt;&gt;"",'[1]Vmesna vrtilna_SKLOP1'!F1108,"")</f>
        <v>[kos]</v>
      </c>
      <c r="H1108" s="19">
        <f>IF('[1]Vmesna vrtilna_SKLOP1'!F1108&lt;&gt;"",'[1]Vmesna vrtilna_SKLOP1'!I1108,"")</f>
        <v>1</v>
      </c>
      <c r="I1108" s="20" t="str">
        <f>IF(I1107="Skupaj:","DDV (22%):",IF(I1107="DDV (22%):","Skupaj z DDV:",IF(AND('[1]Vmesna vrtilna_SKLOP1'!C1108&lt;&gt;"",'[1]Vmesna vrtilna_SKLOP1'!E1108=""),"Skupaj:","")))</f>
        <v/>
      </c>
      <c r="J1108" s="21">
        <f t="shared" si="35"/>
        <v>0</v>
      </c>
      <c r="K1108" s="21">
        <f>IF(I1108="Skupaj z DDV:",SUM(K1106,K1107),IF(I1108="DDV (22%):",K1107*0.22,IF(AND('[1]Vmesna vrtilna_SKLOP1'!C1108&lt;&gt;"",'[1]Vmesna vrtilna_SKLOP1'!D1108=""),'[1]Vmesna vrtilna_SKLOP1'!J1108,IF(F1108&lt;&gt;"",IF('[1]Vmesna vrtilna_SKLOP1'!J1108&lt;&gt;"",'[1]Vmesna vrtilna_SKLOP1'!J1108,""),""))))</f>
        <v>1025.5983298108415</v>
      </c>
      <c r="L1108" s="22">
        <f>IF(I1107="Skupaj:","DDV (22%):",IF(I1107="DDV (22%):","Skupaj z DDV:",IF(AND('[1]Vmesna vrtilna_SKLOP1'!C1108&lt;&gt;"",'[1]Vmesna vrtilna_SKLOP1'!E1108=""),"Skupaj:",IF(AND('[1]Vmesna vrtilna_SKLOP1'!C1108&lt;&gt;"",'[1]Vmesna vrtilna_SKLOP1'!D1108=""),'[1]Vmesna vrtilna_SKLOP1'!J1108,IF(F1108&lt;&gt;"",IF('[1]Vmesna vrtilna_SKLOP1'!J1108&lt;&gt;"",'[1]Vmesna vrtilna_SKLOP1'!J1108,""),"")))))</f>
        <v>1025.5983298108415</v>
      </c>
      <c r="M1108" s="22">
        <f t="shared" si="34"/>
        <v>0</v>
      </c>
      <c r="N1108" s="22" t="str">
        <f>IF(IFERROR(VLOOKUP(B1108,'[1]Vmesna vrtilna_SKLOP1'!B:J,7,0),"")=0,"",IFERROR(VLOOKUP(B1108,'[1]Vmesna vrtilna_SKLOP1'!B:J,7,0),""))</f>
        <v/>
      </c>
      <c r="O1108" s="22"/>
    </row>
    <row r="1109" spans="2:15" ht="15" customHeight="1" x14ac:dyDescent="0.3">
      <c r="B1109" s="15" t="str">
        <f>IF(AND('[1]Vmesna vrtilna_SKLOP1'!B1109&lt;&gt;"",'[1]Vmesna vrtilna_SKLOP1'!C1109&lt;&gt;""),IF('[1]Vmesna vrtilna_SKLOP1'!B1109&lt;&gt;"",'[1]Vmesna vrtilna_SKLOP1'!B1109,""),"")</f>
        <v/>
      </c>
      <c r="C1109" s="16" t="str">
        <f>IF(OR(C1108="Posebna oblika",C1108="Kulturno zaščiten objekt",C1108="Kulturno zaščiten objekt, Posebna oblika"),"Glej zavihek POSEBNI POGOJI",IF(SUM(N1108:Q1108)=1,"Posebna oblika",IF(SUM(N1108:Q1108)=10,"Kulturno zaščiten objekt",IF(SUM(N1108:Q1108)=11,"Kulturno zaščiten objekt, Posebna oblika",IF(AND('[1]Vmesna vrtilna_SKLOP1'!C1109&lt;&gt;"",'[1]Vmesna vrtilna_SKLOP1'!D1109&lt;&gt;""),IF('[1]Vmesna vrtilna_SKLOP1'!C1109&lt;&gt;"",'[1]Vmesna vrtilna_SKLOP1'!C1109,""),"")))))</f>
        <v/>
      </c>
      <c r="D1109" s="17" t="str">
        <f>IF(IFERROR(VLOOKUP(B1109,'[1]Vmesna vrtilna_SKLOP1'!B:J,6,0),"")=0,"",IFERROR(VLOOKUP(B1109,'[1]Vmesna vrtilna_SKLOP1'!B:J,6,0),""))</f>
        <v/>
      </c>
      <c r="E1109" s="16" t="str">
        <f>IF(IF('[1]Vmesna vrtilna_SKLOP1'!E1109&lt;&gt;"",'[1]Vmesna vrtilna_SKLOP1'!D1109,"")=0,"",IF('[1]Vmesna vrtilna_SKLOP1'!E1109&lt;&gt;"",'[1]Vmesna vrtilna_SKLOP1'!D1109,""))</f>
        <v/>
      </c>
      <c r="F1109" s="18" t="str">
        <f>IF('[1]Vmesna vrtilna_SKLOP1'!E1109&lt;&gt;"",'[1]Vmesna vrtilna_SKLOP1'!E1109,"")</f>
        <v>Vhodna vrata (tip: VH); dim. ŠxV: 0,93x2m; Material: Les; Rw,krilo=46 dBA</v>
      </c>
      <c r="G1109" s="15" t="str">
        <f>IF('[1]Vmesna vrtilna_SKLOP1'!E1109&lt;&gt;"",'[1]Vmesna vrtilna_SKLOP1'!F1109,"")</f>
        <v>[kos]</v>
      </c>
      <c r="H1109" s="19">
        <f>IF('[1]Vmesna vrtilna_SKLOP1'!F1109&lt;&gt;"",'[1]Vmesna vrtilna_SKLOP1'!I1109,"")</f>
        <v>1</v>
      </c>
      <c r="I1109" s="20" t="str">
        <f>IF(I1108="Skupaj:","DDV (22%):",IF(I1108="DDV (22%):","Skupaj z DDV:",IF(AND('[1]Vmesna vrtilna_SKLOP1'!C1109&lt;&gt;"",'[1]Vmesna vrtilna_SKLOP1'!E1109=""),"Skupaj:","")))</f>
        <v/>
      </c>
      <c r="J1109" s="21">
        <f t="shared" si="35"/>
        <v>0</v>
      </c>
      <c r="K1109" s="21">
        <f>IF(I1109="Skupaj z DDV:",SUM(K1107,K1108),IF(I1109="DDV (22%):",K1108*0.22,IF(AND('[1]Vmesna vrtilna_SKLOP1'!C1109&lt;&gt;"",'[1]Vmesna vrtilna_SKLOP1'!D1109=""),'[1]Vmesna vrtilna_SKLOP1'!J1109,IF(F1109&lt;&gt;"",IF('[1]Vmesna vrtilna_SKLOP1'!J1109&lt;&gt;"",'[1]Vmesna vrtilna_SKLOP1'!J1109,""),""))))</f>
        <v>2990</v>
      </c>
      <c r="L1109" s="22">
        <f>IF(I1108="Skupaj:","DDV (22%):",IF(I1108="DDV (22%):","Skupaj z DDV:",IF(AND('[1]Vmesna vrtilna_SKLOP1'!C1109&lt;&gt;"",'[1]Vmesna vrtilna_SKLOP1'!E1109=""),"Skupaj:",IF(AND('[1]Vmesna vrtilna_SKLOP1'!C1109&lt;&gt;"",'[1]Vmesna vrtilna_SKLOP1'!D1109=""),'[1]Vmesna vrtilna_SKLOP1'!J1109,IF(F1109&lt;&gt;"",IF('[1]Vmesna vrtilna_SKLOP1'!J1109&lt;&gt;"",'[1]Vmesna vrtilna_SKLOP1'!J1109,""),"")))))</f>
        <v>2990</v>
      </c>
      <c r="M1109" s="22">
        <f t="shared" si="34"/>
        <v>0</v>
      </c>
      <c r="N1109" s="22" t="str">
        <f>IF(IFERROR(VLOOKUP(B1109,'[1]Vmesna vrtilna_SKLOP1'!B:J,7,0),"")=0,"",IFERROR(VLOOKUP(B1109,'[1]Vmesna vrtilna_SKLOP1'!B:J,7,0),""))</f>
        <v/>
      </c>
      <c r="O1109" s="22"/>
    </row>
    <row r="1110" spans="2:15" ht="15" customHeight="1" x14ac:dyDescent="0.3">
      <c r="B1110" s="15" t="str">
        <f>IF(AND('[1]Vmesna vrtilna_SKLOP1'!B1110&lt;&gt;"",'[1]Vmesna vrtilna_SKLOP1'!C1110&lt;&gt;""),IF('[1]Vmesna vrtilna_SKLOP1'!B1110&lt;&gt;"",'[1]Vmesna vrtilna_SKLOP1'!B1110,""),"")</f>
        <v/>
      </c>
      <c r="C1110" s="16" t="str">
        <f>IF(OR(C1109="Posebna oblika",C1109="Kulturno zaščiten objekt",C1109="Kulturno zaščiten objekt, Posebna oblika"),"Glej zavihek POSEBNI POGOJI",IF(SUM(N1109:Q1109)=1,"Posebna oblika",IF(SUM(N1109:Q1109)=10,"Kulturno zaščiten objekt",IF(SUM(N1109:Q1109)=11,"Kulturno zaščiten objekt, Posebna oblika",IF(AND('[1]Vmesna vrtilna_SKLOP1'!C1110&lt;&gt;"",'[1]Vmesna vrtilna_SKLOP1'!D1110&lt;&gt;""),IF('[1]Vmesna vrtilna_SKLOP1'!C1110&lt;&gt;"",'[1]Vmesna vrtilna_SKLOP1'!C1110,""),"")))))</f>
        <v/>
      </c>
      <c r="D1110" s="17" t="str">
        <f>IF(IFERROR(VLOOKUP(B1110,'[1]Vmesna vrtilna_SKLOP1'!B:J,6,0),"")=0,"",IFERROR(VLOOKUP(B1110,'[1]Vmesna vrtilna_SKLOP1'!B:J,6,0),""))</f>
        <v/>
      </c>
      <c r="E1110" s="16" t="str">
        <f>IF(IF('[1]Vmesna vrtilna_SKLOP1'!E1110&lt;&gt;"",'[1]Vmesna vrtilna_SKLOP1'!D1110,"")=0,"",IF('[1]Vmesna vrtilna_SKLOP1'!E1110&lt;&gt;"",'[1]Vmesna vrtilna_SKLOP1'!D1110,""))</f>
        <v/>
      </c>
      <c r="F1110" s="18" t="str">
        <f>IF('[1]Vmesna vrtilna_SKLOP1'!E1110&lt;&gt;"",'[1]Vmesna vrtilna_SKLOP1'!E1110,"")</f>
        <v/>
      </c>
      <c r="G1110" s="15" t="str">
        <f>IF('[1]Vmesna vrtilna_SKLOP1'!E1110&lt;&gt;"",'[1]Vmesna vrtilna_SKLOP1'!F1110,"")</f>
        <v/>
      </c>
      <c r="H1110" s="19" t="str">
        <f>IF('[1]Vmesna vrtilna_SKLOP1'!F1110&lt;&gt;"",'[1]Vmesna vrtilna_SKLOP1'!I1110,"")</f>
        <v/>
      </c>
      <c r="I1110" s="20" t="str">
        <f>IF(I1109="Skupaj:","DDV (22%):",IF(I1109="DDV (22%):","Skupaj z DDV:",IF(AND('[1]Vmesna vrtilna_SKLOP1'!C1110&lt;&gt;"",'[1]Vmesna vrtilna_SKLOP1'!E1110=""),"Skupaj:","")))</f>
        <v/>
      </c>
      <c r="J1110" s="21" t="str">
        <f t="shared" si="35"/>
        <v/>
      </c>
      <c r="K1110" s="21" t="str">
        <f>IF(I1110="Skupaj z DDV:",SUM(K1108,K1109),IF(I1110="DDV (22%):",K1109*0.22,IF(AND('[1]Vmesna vrtilna_SKLOP1'!C1110&lt;&gt;"",'[1]Vmesna vrtilna_SKLOP1'!D1110=""),'[1]Vmesna vrtilna_SKLOP1'!J1110,IF(F1110&lt;&gt;"",IF('[1]Vmesna vrtilna_SKLOP1'!J1110&lt;&gt;"",'[1]Vmesna vrtilna_SKLOP1'!J1110,""),""))))</f>
        <v/>
      </c>
      <c r="L1110" s="22" t="str">
        <f>IF(I1109="Skupaj:","DDV (22%):",IF(I1109="DDV (22%):","Skupaj z DDV:",IF(AND('[1]Vmesna vrtilna_SKLOP1'!C1110&lt;&gt;"",'[1]Vmesna vrtilna_SKLOP1'!E1110=""),"Skupaj:",IF(AND('[1]Vmesna vrtilna_SKLOP1'!C1110&lt;&gt;"",'[1]Vmesna vrtilna_SKLOP1'!D1110=""),'[1]Vmesna vrtilna_SKLOP1'!J1110,IF(F1110&lt;&gt;"",IF('[1]Vmesna vrtilna_SKLOP1'!J1110&lt;&gt;"",'[1]Vmesna vrtilna_SKLOP1'!J1110,""),"")))))</f>
        <v/>
      </c>
      <c r="M1110" s="22">
        <f t="shared" si="34"/>
        <v>0</v>
      </c>
      <c r="N1110" s="22" t="str">
        <f>IF(IFERROR(VLOOKUP(B1110,'[1]Vmesna vrtilna_SKLOP1'!B:J,7,0),"")=0,"",IFERROR(VLOOKUP(B1110,'[1]Vmesna vrtilna_SKLOP1'!B:J,7,0),""))</f>
        <v/>
      </c>
      <c r="O1110" s="22"/>
    </row>
    <row r="1111" spans="2:15" ht="15" customHeight="1" x14ac:dyDescent="0.3">
      <c r="B1111" s="15" t="str">
        <f>IF(AND('[1]Vmesna vrtilna_SKLOP1'!B1111&lt;&gt;"",'[1]Vmesna vrtilna_SKLOP1'!C1111&lt;&gt;""),IF('[1]Vmesna vrtilna_SKLOP1'!B1111&lt;&gt;"",'[1]Vmesna vrtilna_SKLOP1'!B1111,""),"")</f>
        <v/>
      </c>
      <c r="C1111" s="16" t="str">
        <f>IF(OR(C1110="Posebna oblika",C1110="Kulturno zaščiten objekt",C1110="Kulturno zaščiten objekt, Posebna oblika"),"Glej zavihek POSEBNI POGOJI",IF(SUM(N1110:Q1110)=1,"Posebna oblika",IF(SUM(N1110:Q1110)=10,"Kulturno zaščiten objekt",IF(SUM(N1110:Q1110)=11,"Kulturno zaščiten objekt, Posebna oblika",IF(AND('[1]Vmesna vrtilna_SKLOP1'!C1111&lt;&gt;"",'[1]Vmesna vrtilna_SKLOP1'!D1111&lt;&gt;""),IF('[1]Vmesna vrtilna_SKLOP1'!C1111&lt;&gt;"",'[1]Vmesna vrtilna_SKLOP1'!C1111,""),"")))))</f>
        <v/>
      </c>
      <c r="D1111" s="17" t="str">
        <f>IF(IFERROR(VLOOKUP(B1111,'[1]Vmesna vrtilna_SKLOP1'!B:J,6,0),"")=0,"",IFERROR(VLOOKUP(B1111,'[1]Vmesna vrtilna_SKLOP1'!B:J,6,0),""))</f>
        <v/>
      </c>
      <c r="E1111" s="16" t="str">
        <f>IF(IF('[1]Vmesna vrtilna_SKLOP1'!E1111&lt;&gt;"",'[1]Vmesna vrtilna_SKLOP1'!D1111,"")=0,"",IF('[1]Vmesna vrtilna_SKLOP1'!E1111&lt;&gt;"",'[1]Vmesna vrtilna_SKLOP1'!D1111,""))</f>
        <v>Senčila</v>
      </c>
      <c r="F1111" s="18" t="str">
        <f>IF('[1]Vmesna vrtilna_SKLOP1'!E1111&lt;&gt;"",'[1]Vmesna vrtilna_SKLOP1'!E1111,"")</f>
        <v>Zunanji rolo - nadometni, ALU lamele, Dim. ŠxV: 1,08x1,36m</v>
      </c>
      <c r="G1111" s="15" t="str">
        <f>IF('[1]Vmesna vrtilna_SKLOP1'!E1111&lt;&gt;"",'[1]Vmesna vrtilna_SKLOP1'!F1111,"")</f>
        <v>[kos]</v>
      </c>
      <c r="H1111" s="19">
        <f>IF('[1]Vmesna vrtilna_SKLOP1'!F1111&lt;&gt;"",'[1]Vmesna vrtilna_SKLOP1'!I1111,"")</f>
        <v>2</v>
      </c>
      <c r="I1111" s="20" t="str">
        <f>IF(I1110="Skupaj:","DDV (22%):",IF(I1110="DDV (22%):","Skupaj z DDV:",IF(AND('[1]Vmesna vrtilna_SKLOP1'!C1111&lt;&gt;"",'[1]Vmesna vrtilna_SKLOP1'!E1111=""),"Skupaj:","")))</f>
        <v/>
      </c>
      <c r="J1111" s="21">
        <f t="shared" si="35"/>
        <v>0</v>
      </c>
      <c r="K1111" s="21">
        <f>IF(I1111="Skupaj z DDV:",SUM(K1109,K1110),IF(I1111="DDV (22%):",K1110*0.22,IF(AND('[1]Vmesna vrtilna_SKLOP1'!C1111&lt;&gt;"",'[1]Vmesna vrtilna_SKLOP1'!D1111=""),'[1]Vmesna vrtilna_SKLOP1'!J1111,IF(F1111&lt;&gt;"",IF('[1]Vmesna vrtilna_SKLOP1'!J1111&lt;&gt;"",'[1]Vmesna vrtilna_SKLOP1'!J1111,""),""))))</f>
        <v>294.172966081536</v>
      </c>
      <c r="L1111" s="22">
        <f>IF(I1110="Skupaj:","DDV (22%):",IF(I1110="DDV (22%):","Skupaj z DDV:",IF(AND('[1]Vmesna vrtilna_SKLOP1'!C1111&lt;&gt;"",'[1]Vmesna vrtilna_SKLOP1'!E1111=""),"Skupaj:",IF(AND('[1]Vmesna vrtilna_SKLOP1'!C1111&lt;&gt;"",'[1]Vmesna vrtilna_SKLOP1'!D1111=""),'[1]Vmesna vrtilna_SKLOP1'!J1111,IF(F1111&lt;&gt;"",IF('[1]Vmesna vrtilna_SKLOP1'!J1111&lt;&gt;"",'[1]Vmesna vrtilna_SKLOP1'!J1111,""),"")))))</f>
        <v>294.172966081536</v>
      </c>
      <c r="M1111" s="22">
        <f t="shared" si="34"/>
        <v>0</v>
      </c>
      <c r="N1111" s="22" t="str">
        <f>IF(IFERROR(VLOOKUP(B1111,'[1]Vmesna vrtilna_SKLOP1'!B:J,7,0),"")=0,"",IFERROR(VLOOKUP(B1111,'[1]Vmesna vrtilna_SKLOP1'!B:J,7,0),""))</f>
        <v/>
      </c>
      <c r="O1111" s="22"/>
    </row>
    <row r="1112" spans="2:15" ht="15" customHeight="1" x14ac:dyDescent="0.3">
      <c r="B1112" s="15" t="str">
        <f>IF(AND('[1]Vmesna vrtilna_SKLOP1'!B1112&lt;&gt;"",'[1]Vmesna vrtilna_SKLOP1'!C1112&lt;&gt;""),IF('[1]Vmesna vrtilna_SKLOP1'!B1112&lt;&gt;"",'[1]Vmesna vrtilna_SKLOP1'!B1112,""),"")</f>
        <v/>
      </c>
      <c r="C1112" s="16" t="str">
        <f>IF(OR(C1111="Posebna oblika",C1111="Kulturno zaščiten objekt",C1111="Kulturno zaščiten objekt, Posebna oblika"),"Glej zavihek POSEBNI POGOJI",IF(SUM(N1111:Q1111)=1,"Posebna oblika",IF(SUM(N1111:Q1111)=10,"Kulturno zaščiten objekt",IF(SUM(N1111:Q1111)=11,"Kulturno zaščiten objekt, Posebna oblika",IF(AND('[1]Vmesna vrtilna_SKLOP1'!C1112&lt;&gt;"",'[1]Vmesna vrtilna_SKLOP1'!D1112&lt;&gt;""),IF('[1]Vmesna vrtilna_SKLOP1'!C1112&lt;&gt;"",'[1]Vmesna vrtilna_SKLOP1'!C1112,""),"")))))</f>
        <v/>
      </c>
      <c r="D1112" s="17" t="str">
        <f>IF(IFERROR(VLOOKUP(B1112,'[1]Vmesna vrtilna_SKLOP1'!B:J,6,0),"")=0,"",IFERROR(VLOOKUP(B1112,'[1]Vmesna vrtilna_SKLOP1'!B:J,6,0),""))</f>
        <v/>
      </c>
      <c r="E1112" s="16" t="str">
        <f>IF(IF('[1]Vmesna vrtilna_SKLOP1'!E1112&lt;&gt;"",'[1]Vmesna vrtilna_SKLOP1'!D1112,"")=0,"",IF('[1]Vmesna vrtilna_SKLOP1'!E1112&lt;&gt;"",'[1]Vmesna vrtilna_SKLOP1'!D1112,""))</f>
        <v/>
      </c>
      <c r="F1112" s="18" t="str">
        <f>IF('[1]Vmesna vrtilna_SKLOP1'!E1112&lt;&gt;"",'[1]Vmesna vrtilna_SKLOP1'!E1112,"")</f>
        <v>Zunanji rolo - nadometni, ALU lamele, Dim. ŠxV: 1,68x1,36m</v>
      </c>
      <c r="G1112" s="15" t="str">
        <f>IF('[1]Vmesna vrtilna_SKLOP1'!E1112&lt;&gt;"",'[1]Vmesna vrtilna_SKLOP1'!F1112,"")</f>
        <v>[kos]</v>
      </c>
      <c r="H1112" s="19">
        <f>IF('[1]Vmesna vrtilna_SKLOP1'!F1112&lt;&gt;"",'[1]Vmesna vrtilna_SKLOP1'!I1112,"")</f>
        <v>2</v>
      </c>
      <c r="I1112" s="20" t="str">
        <f>IF(I1111="Skupaj:","DDV (22%):",IF(I1111="DDV (22%):","Skupaj z DDV:",IF(AND('[1]Vmesna vrtilna_SKLOP1'!C1112&lt;&gt;"",'[1]Vmesna vrtilna_SKLOP1'!E1112=""),"Skupaj:","")))</f>
        <v/>
      </c>
      <c r="J1112" s="21">
        <f t="shared" si="35"/>
        <v>0</v>
      </c>
      <c r="K1112" s="21">
        <f>IF(I1112="Skupaj z DDV:",SUM(K1110,K1111),IF(I1112="DDV (22%):",K1111*0.22,IF(AND('[1]Vmesna vrtilna_SKLOP1'!C1112&lt;&gt;"",'[1]Vmesna vrtilna_SKLOP1'!D1112=""),'[1]Vmesna vrtilna_SKLOP1'!J1112,IF(F1112&lt;&gt;"",IF('[1]Vmesna vrtilna_SKLOP1'!J1112&lt;&gt;"",'[1]Vmesna vrtilna_SKLOP1'!J1112,""),""))))</f>
        <v>397.10468454297597</v>
      </c>
      <c r="L1112" s="22">
        <f>IF(I1111="Skupaj:","DDV (22%):",IF(I1111="DDV (22%):","Skupaj z DDV:",IF(AND('[1]Vmesna vrtilna_SKLOP1'!C1112&lt;&gt;"",'[1]Vmesna vrtilna_SKLOP1'!E1112=""),"Skupaj:",IF(AND('[1]Vmesna vrtilna_SKLOP1'!C1112&lt;&gt;"",'[1]Vmesna vrtilna_SKLOP1'!D1112=""),'[1]Vmesna vrtilna_SKLOP1'!J1112,IF(F1112&lt;&gt;"",IF('[1]Vmesna vrtilna_SKLOP1'!J1112&lt;&gt;"",'[1]Vmesna vrtilna_SKLOP1'!J1112,""),"")))))</f>
        <v>397.10468454297597</v>
      </c>
      <c r="M1112" s="22">
        <f t="shared" si="34"/>
        <v>0</v>
      </c>
      <c r="N1112" s="22" t="str">
        <f>IF(IFERROR(VLOOKUP(B1112,'[1]Vmesna vrtilna_SKLOP1'!B:J,7,0),"")=0,"",IFERROR(VLOOKUP(B1112,'[1]Vmesna vrtilna_SKLOP1'!B:J,7,0),""))</f>
        <v/>
      </c>
      <c r="O1112" s="22"/>
    </row>
    <row r="1113" spans="2:15" ht="15" customHeight="1" x14ac:dyDescent="0.3">
      <c r="B1113" s="15" t="str">
        <f>IF(AND('[1]Vmesna vrtilna_SKLOP1'!B1113&lt;&gt;"",'[1]Vmesna vrtilna_SKLOP1'!C1113&lt;&gt;""),IF('[1]Vmesna vrtilna_SKLOP1'!B1113&lt;&gt;"",'[1]Vmesna vrtilna_SKLOP1'!B1113,""),"")</f>
        <v/>
      </c>
      <c r="C1113" s="16" t="str">
        <f>IF(OR(C1112="Posebna oblika",C1112="Kulturno zaščiten objekt",C1112="Kulturno zaščiten objekt, Posebna oblika"),"Glej zavihek POSEBNI POGOJI",IF(SUM(N1112:Q1112)=1,"Posebna oblika",IF(SUM(N1112:Q1112)=10,"Kulturno zaščiten objekt",IF(SUM(N1112:Q1112)=11,"Kulturno zaščiten objekt, Posebna oblika",IF(AND('[1]Vmesna vrtilna_SKLOP1'!C1113&lt;&gt;"",'[1]Vmesna vrtilna_SKLOP1'!D1113&lt;&gt;""),IF('[1]Vmesna vrtilna_SKLOP1'!C1113&lt;&gt;"",'[1]Vmesna vrtilna_SKLOP1'!C1113,""),"")))))</f>
        <v/>
      </c>
      <c r="D1113" s="17" t="str">
        <f>IF(IFERROR(VLOOKUP(B1113,'[1]Vmesna vrtilna_SKLOP1'!B:J,6,0),"")=0,"",IFERROR(VLOOKUP(B1113,'[1]Vmesna vrtilna_SKLOP1'!B:J,6,0),""))</f>
        <v/>
      </c>
      <c r="E1113" s="16" t="str">
        <f>IF(IF('[1]Vmesna vrtilna_SKLOP1'!E1113&lt;&gt;"",'[1]Vmesna vrtilna_SKLOP1'!D1113,"")=0,"",IF('[1]Vmesna vrtilna_SKLOP1'!E1113&lt;&gt;"",'[1]Vmesna vrtilna_SKLOP1'!D1113,""))</f>
        <v/>
      </c>
      <c r="F1113" s="18" t="str">
        <f>IF('[1]Vmesna vrtilna_SKLOP1'!E1113&lt;&gt;"",'[1]Vmesna vrtilna_SKLOP1'!E1113,"")</f>
        <v/>
      </c>
      <c r="G1113" s="15" t="str">
        <f>IF('[1]Vmesna vrtilna_SKLOP1'!E1113&lt;&gt;"",'[1]Vmesna vrtilna_SKLOP1'!F1113,"")</f>
        <v/>
      </c>
      <c r="H1113" s="19" t="str">
        <f>IF('[1]Vmesna vrtilna_SKLOP1'!F1113&lt;&gt;"",'[1]Vmesna vrtilna_SKLOP1'!I1113,"")</f>
        <v/>
      </c>
      <c r="I1113" s="20" t="str">
        <f>IF(I1112="Skupaj:","DDV (22%):",IF(I1112="DDV (22%):","Skupaj z DDV:",IF(AND('[1]Vmesna vrtilna_SKLOP1'!C1113&lt;&gt;"",'[1]Vmesna vrtilna_SKLOP1'!E1113=""),"Skupaj:","")))</f>
        <v/>
      </c>
      <c r="J1113" s="21" t="str">
        <f t="shared" si="35"/>
        <v/>
      </c>
      <c r="K1113" s="21" t="str">
        <f>IF(I1113="Skupaj z DDV:",SUM(K1111,K1112),IF(I1113="DDV (22%):",K1112*0.22,IF(AND('[1]Vmesna vrtilna_SKLOP1'!C1113&lt;&gt;"",'[1]Vmesna vrtilna_SKLOP1'!D1113=""),'[1]Vmesna vrtilna_SKLOP1'!J1113,IF(F1113&lt;&gt;"",IF('[1]Vmesna vrtilna_SKLOP1'!J1113&lt;&gt;"",'[1]Vmesna vrtilna_SKLOP1'!J1113,""),""))))</f>
        <v/>
      </c>
      <c r="L1113" s="22" t="str">
        <f>IF(I1112="Skupaj:","DDV (22%):",IF(I1112="DDV (22%):","Skupaj z DDV:",IF(AND('[1]Vmesna vrtilna_SKLOP1'!C1113&lt;&gt;"",'[1]Vmesna vrtilna_SKLOP1'!E1113=""),"Skupaj:",IF(AND('[1]Vmesna vrtilna_SKLOP1'!C1113&lt;&gt;"",'[1]Vmesna vrtilna_SKLOP1'!D1113=""),'[1]Vmesna vrtilna_SKLOP1'!J1113,IF(F1113&lt;&gt;"",IF('[1]Vmesna vrtilna_SKLOP1'!J1113&lt;&gt;"",'[1]Vmesna vrtilna_SKLOP1'!J1113,""),"")))))</f>
        <v/>
      </c>
      <c r="M1113" s="22">
        <f t="shared" si="34"/>
        <v>0</v>
      </c>
      <c r="N1113" s="22" t="str">
        <f>IF(IFERROR(VLOOKUP(B1113,'[1]Vmesna vrtilna_SKLOP1'!B:J,7,0),"")=0,"",IFERROR(VLOOKUP(B1113,'[1]Vmesna vrtilna_SKLOP1'!B:J,7,0),""))</f>
        <v/>
      </c>
      <c r="O1113" s="22"/>
    </row>
    <row r="1114" spans="2:15" ht="15" customHeight="1" x14ac:dyDescent="0.3">
      <c r="B1114" s="15" t="str">
        <f>IF(AND('[1]Vmesna vrtilna_SKLOP1'!B1114&lt;&gt;"",'[1]Vmesna vrtilna_SKLOP1'!C1114&lt;&gt;""),IF('[1]Vmesna vrtilna_SKLOP1'!B1114&lt;&gt;"",'[1]Vmesna vrtilna_SKLOP1'!B1114,""),"")</f>
        <v/>
      </c>
      <c r="C1114" s="16" t="str">
        <f>IF(OR(C1113="Posebna oblika",C1113="Kulturno zaščiten objekt",C1113="Kulturno zaščiten objekt, Posebna oblika"),"Glej zavihek POSEBNI POGOJI",IF(SUM(N1113:Q1113)=1,"Posebna oblika",IF(SUM(N1113:Q1113)=10,"Kulturno zaščiten objekt",IF(SUM(N1113:Q1113)=11,"Kulturno zaščiten objekt, Posebna oblika",IF(AND('[1]Vmesna vrtilna_SKLOP1'!C1114&lt;&gt;"",'[1]Vmesna vrtilna_SKLOP1'!D1114&lt;&gt;""),IF('[1]Vmesna vrtilna_SKLOP1'!C1114&lt;&gt;"",'[1]Vmesna vrtilna_SKLOP1'!C1114,""),"")))))</f>
        <v/>
      </c>
      <c r="D1114" s="17" t="str">
        <f>IF(IFERROR(VLOOKUP(B1114,'[1]Vmesna vrtilna_SKLOP1'!B:J,6,0),"")=0,"",IFERROR(VLOOKUP(B1114,'[1]Vmesna vrtilna_SKLOP1'!B:J,6,0),""))</f>
        <v/>
      </c>
      <c r="E1114" s="16" t="str">
        <f>IF(IF('[1]Vmesna vrtilna_SKLOP1'!E1114&lt;&gt;"",'[1]Vmesna vrtilna_SKLOP1'!D1114,"")=0,"",IF('[1]Vmesna vrtilna_SKLOP1'!E1114&lt;&gt;"",'[1]Vmesna vrtilna_SKLOP1'!D1114,""))</f>
        <v>Notranje police</v>
      </c>
      <c r="F1114" s="18" t="str">
        <f>IF('[1]Vmesna vrtilna_SKLOP1'!E1114&lt;&gt;"",'[1]Vmesna vrtilna_SKLOP1'!E1114,"")</f>
        <v>Notranja polica, mat. Topalit, dim. ŠxG:1,79x0,1m</v>
      </c>
      <c r="G1114" s="15" t="str">
        <f>IF('[1]Vmesna vrtilna_SKLOP1'!E1114&lt;&gt;"",'[1]Vmesna vrtilna_SKLOP1'!F1114,"")</f>
        <v>[kos]</v>
      </c>
      <c r="H1114" s="19">
        <f>IF('[1]Vmesna vrtilna_SKLOP1'!F1114&lt;&gt;"",'[1]Vmesna vrtilna_SKLOP1'!I1114,"")</f>
        <v>1</v>
      </c>
      <c r="I1114" s="20" t="str">
        <f>IF(I1113="Skupaj:","DDV (22%):",IF(I1113="DDV (22%):","Skupaj z DDV:",IF(AND('[1]Vmesna vrtilna_SKLOP1'!C1114&lt;&gt;"",'[1]Vmesna vrtilna_SKLOP1'!E1114=""),"Skupaj:","")))</f>
        <v/>
      </c>
      <c r="J1114" s="21">
        <f t="shared" si="35"/>
        <v>0</v>
      </c>
      <c r="K1114" s="21">
        <f>IF(I1114="Skupaj z DDV:",SUM(K1112,K1113),IF(I1114="DDV (22%):",K1113*0.22,IF(AND('[1]Vmesna vrtilna_SKLOP1'!C1114&lt;&gt;"",'[1]Vmesna vrtilna_SKLOP1'!D1114=""),'[1]Vmesna vrtilna_SKLOP1'!J1114,IF(F1114&lt;&gt;"",IF('[1]Vmesna vrtilna_SKLOP1'!J1114&lt;&gt;"",'[1]Vmesna vrtilna_SKLOP1'!J1114,""),""))))</f>
        <v>28.382200000000001</v>
      </c>
      <c r="L1114" s="22">
        <f>IF(I1113="Skupaj:","DDV (22%):",IF(I1113="DDV (22%):","Skupaj z DDV:",IF(AND('[1]Vmesna vrtilna_SKLOP1'!C1114&lt;&gt;"",'[1]Vmesna vrtilna_SKLOP1'!E1114=""),"Skupaj:",IF(AND('[1]Vmesna vrtilna_SKLOP1'!C1114&lt;&gt;"",'[1]Vmesna vrtilna_SKLOP1'!D1114=""),'[1]Vmesna vrtilna_SKLOP1'!J1114,IF(F1114&lt;&gt;"",IF('[1]Vmesna vrtilna_SKLOP1'!J1114&lt;&gt;"",'[1]Vmesna vrtilna_SKLOP1'!J1114,""),"")))))</f>
        <v>28.382200000000001</v>
      </c>
      <c r="M1114" s="22">
        <f t="shared" si="34"/>
        <v>0</v>
      </c>
      <c r="N1114" s="22" t="str">
        <f>IF(IFERROR(VLOOKUP(B1114,'[1]Vmesna vrtilna_SKLOP1'!B:J,7,0),"")=0,"",IFERROR(VLOOKUP(B1114,'[1]Vmesna vrtilna_SKLOP1'!B:J,7,0),""))</f>
        <v/>
      </c>
      <c r="O1114" s="22"/>
    </row>
    <row r="1115" spans="2:15" ht="15" customHeight="1" x14ac:dyDescent="0.3">
      <c r="B1115" s="15" t="str">
        <f>IF(AND('[1]Vmesna vrtilna_SKLOP1'!B1115&lt;&gt;"",'[1]Vmesna vrtilna_SKLOP1'!C1115&lt;&gt;""),IF('[1]Vmesna vrtilna_SKLOP1'!B1115&lt;&gt;"",'[1]Vmesna vrtilna_SKLOP1'!B1115,""),"")</f>
        <v/>
      </c>
      <c r="C1115" s="16" t="str">
        <f>IF(OR(C1114="Posebna oblika",C1114="Kulturno zaščiten objekt",C1114="Kulturno zaščiten objekt, Posebna oblika"),"Glej zavihek POSEBNI POGOJI",IF(SUM(N1114:Q1114)=1,"Posebna oblika",IF(SUM(N1114:Q1114)=10,"Kulturno zaščiten objekt",IF(SUM(N1114:Q1114)=11,"Kulturno zaščiten objekt, Posebna oblika",IF(AND('[1]Vmesna vrtilna_SKLOP1'!C1115&lt;&gt;"",'[1]Vmesna vrtilna_SKLOP1'!D1115&lt;&gt;""),IF('[1]Vmesna vrtilna_SKLOP1'!C1115&lt;&gt;"",'[1]Vmesna vrtilna_SKLOP1'!C1115,""),"")))))</f>
        <v/>
      </c>
      <c r="D1115" s="17" t="str">
        <f>IF(IFERROR(VLOOKUP(B1115,'[1]Vmesna vrtilna_SKLOP1'!B:J,6,0),"")=0,"",IFERROR(VLOOKUP(B1115,'[1]Vmesna vrtilna_SKLOP1'!B:J,6,0),""))</f>
        <v/>
      </c>
      <c r="E1115" s="16" t="str">
        <f>IF(IF('[1]Vmesna vrtilna_SKLOP1'!E1115&lt;&gt;"",'[1]Vmesna vrtilna_SKLOP1'!D1115,"")=0,"",IF('[1]Vmesna vrtilna_SKLOP1'!E1115&lt;&gt;"",'[1]Vmesna vrtilna_SKLOP1'!D1115,""))</f>
        <v/>
      </c>
      <c r="F1115" s="18" t="str">
        <f>IF('[1]Vmesna vrtilna_SKLOP1'!E1115&lt;&gt;"",'[1]Vmesna vrtilna_SKLOP1'!E1115,"")</f>
        <v>Notranja polica, mat. Topalit, dim. ŠxG:1,08x0,1m</v>
      </c>
      <c r="G1115" s="15" t="str">
        <f>IF('[1]Vmesna vrtilna_SKLOP1'!E1115&lt;&gt;"",'[1]Vmesna vrtilna_SKLOP1'!F1115,"")</f>
        <v>[kos]</v>
      </c>
      <c r="H1115" s="19">
        <f>IF('[1]Vmesna vrtilna_SKLOP1'!F1115&lt;&gt;"",'[1]Vmesna vrtilna_SKLOP1'!I1115,"")</f>
        <v>2</v>
      </c>
      <c r="I1115" s="20" t="str">
        <f>IF(I1114="Skupaj:","DDV (22%):",IF(I1114="DDV (22%):","Skupaj z DDV:",IF(AND('[1]Vmesna vrtilna_SKLOP1'!C1115&lt;&gt;"",'[1]Vmesna vrtilna_SKLOP1'!E1115=""),"Skupaj:","")))</f>
        <v/>
      </c>
      <c r="J1115" s="21">
        <f t="shared" si="35"/>
        <v>0</v>
      </c>
      <c r="K1115" s="21">
        <f>IF(I1115="Skupaj z DDV:",SUM(K1113,K1114),IF(I1115="DDV (22%):",K1114*0.22,IF(AND('[1]Vmesna vrtilna_SKLOP1'!C1115&lt;&gt;"",'[1]Vmesna vrtilna_SKLOP1'!D1115=""),'[1]Vmesna vrtilna_SKLOP1'!J1115,IF(F1115&lt;&gt;"",IF('[1]Vmesna vrtilna_SKLOP1'!J1115&lt;&gt;"",'[1]Vmesna vrtilna_SKLOP1'!J1115,""),""))))</f>
        <v>47.761600000000001</v>
      </c>
      <c r="L1115" s="22">
        <f>IF(I1114="Skupaj:","DDV (22%):",IF(I1114="DDV (22%):","Skupaj z DDV:",IF(AND('[1]Vmesna vrtilna_SKLOP1'!C1115&lt;&gt;"",'[1]Vmesna vrtilna_SKLOP1'!E1115=""),"Skupaj:",IF(AND('[1]Vmesna vrtilna_SKLOP1'!C1115&lt;&gt;"",'[1]Vmesna vrtilna_SKLOP1'!D1115=""),'[1]Vmesna vrtilna_SKLOP1'!J1115,IF(F1115&lt;&gt;"",IF('[1]Vmesna vrtilna_SKLOP1'!J1115&lt;&gt;"",'[1]Vmesna vrtilna_SKLOP1'!J1115,""),"")))))</f>
        <v>47.761600000000001</v>
      </c>
      <c r="M1115" s="22">
        <f t="shared" si="34"/>
        <v>0</v>
      </c>
      <c r="N1115" s="22" t="str">
        <f>IF(IFERROR(VLOOKUP(B1115,'[1]Vmesna vrtilna_SKLOP1'!B:J,7,0),"")=0,"",IFERROR(VLOOKUP(B1115,'[1]Vmesna vrtilna_SKLOP1'!B:J,7,0),""))</f>
        <v/>
      </c>
      <c r="O1115" s="22"/>
    </row>
    <row r="1116" spans="2:15" ht="15" customHeight="1" x14ac:dyDescent="0.3">
      <c r="B1116" s="15" t="str">
        <f>IF(AND('[1]Vmesna vrtilna_SKLOP1'!B1116&lt;&gt;"",'[1]Vmesna vrtilna_SKLOP1'!C1116&lt;&gt;""),IF('[1]Vmesna vrtilna_SKLOP1'!B1116&lt;&gt;"",'[1]Vmesna vrtilna_SKLOP1'!B1116,""),"")</f>
        <v/>
      </c>
      <c r="C1116" s="16" t="str">
        <f>IF(OR(C1115="Posebna oblika",C1115="Kulturno zaščiten objekt",C1115="Kulturno zaščiten objekt, Posebna oblika"),"Glej zavihek POSEBNI POGOJI",IF(SUM(N1115:Q1115)=1,"Posebna oblika",IF(SUM(N1115:Q1115)=10,"Kulturno zaščiten objekt",IF(SUM(N1115:Q1115)=11,"Kulturno zaščiten objekt, Posebna oblika",IF(AND('[1]Vmesna vrtilna_SKLOP1'!C1116&lt;&gt;"",'[1]Vmesna vrtilna_SKLOP1'!D1116&lt;&gt;""),IF('[1]Vmesna vrtilna_SKLOP1'!C1116&lt;&gt;"",'[1]Vmesna vrtilna_SKLOP1'!C1116,""),"")))))</f>
        <v/>
      </c>
      <c r="D1116" s="17" t="str">
        <f>IF(IFERROR(VLOOKUP(B1116,'[1]Vmesna vrtilna_SKLOP1'!B:J,6,0),"")=0,"",IFERROR(VLOOKUP(B1116,'[1]Vmesna vrtilna_SKLOP1'!B:J,6,0),""))</f>
        <v/>
      </c>
      <c r="E1116" s="16" t="str">
        <f>IF(IF('[1]Vmesna vrtilna_SKLOP1'!E1116&lt;&gt;"",'[1]Vmesna vrtilna_SKLOP1'!D1116,"")=0,"",IF('[1]Vmesna vrtilna_SKLOP1'!E1116&lt;&gt;"",'[1]Vmesna vrtilna_SKLOP1'!D1116,""))</f>
        <v/>
      </c>
      <c r="F1116" s="18" t="str">
        <f>IF('[1]Vmesna vrtilna_SKLOP1'!E1116&lt;&gt;"",'[1]Vmesna vrtilna_SKLOP1'!E1116,"")</f>
        <v>Notranja polica, mat. Topalit, dim. ŠxG:1,68x0,1m</v>
      </c>
      <c r="G1116" s="15" t="str">
        <f>IF('[1]Vmesna vrtilna_SKLOP1'!E1116&lt;&gt;"",'[1]Vmesna vrtilna_SKLOP1'!F1116,"")</f>
        <v>[kos]</v>
      </c>
      <c r="H1116" s="19">
        <f>IF('[1]Vmesna vrtilna_SKLOP1'!F1116&lt;&gt;"",'[1]Vmesna vrtilna_SKLOP1'!I1116,"")</f>
        <v>2</v>
      </c>
      <c r="I1116" s="20" t="str">
        <f>IF(I1115="Skupaj:","DDV (22%):",IF(I1115="DDV (22%):","Skupaj z DDV:",IF(AND('[1]Vmesna vrtilna_SKLOP1'!C1116&lt;&gt;"",'[1]Vmesna vrtilna_SKLOP1'!E1116=""),"Skupaj:","")))</f>
        <v/>
      </c>
      <c r="J1116" s="21">
        <f t="shared" si="35"/>
        <v>0</v>
      </c>
      <c r="K1116" s="21">
        <f>IF(I1116="Skupaj z DDV:",SUM(K1114,K1115),IF(I1116="DDV (22%):",K1115*0.22,IF(AND('[1]Vmesna vrtilna_SKLOP1'!C1116&lt;&gt;"",'[1]Vmesna vrtilna_SKLOP1'!D1116=""),'[1]Vmesna vrtilna_SKLOP1'!J1116,IF(F1116&lt;&gt;"",IF('[1]Vmesna vrtilna_SKLOP1'!J1116&lt;&gt;"",'[1]Vmesna vrtilna_SKLOP1'!J1116,""),""))))</f>
        <v>55.105599999999995</v>
      </c>
      <c r="L1116" s="22">
        <f>IF(I1115="Skupaj:","DDV (22%):",IF(I1115="DDV (22%):","Skupaj z DDV:",IF(AND('[1]Vmesna vrtilna_SKLOP1'!C1116&lt;&gt;"",'[1]Vmesna vrtilna_SKLOP1'!E1116=""),"Skupaj:",IF(AND('[1]Vmesna vrtilna_SKLOP1'!C1116&lt;&gt;"",'[1]Vmesna vrtilna_SKLOP1'!D1116=""),'[1]Vmesna vrtilna_SKLOP1'!J1116,IF(F1116&lt;&gt;"",IF('[1]Vmesna vrtilna_SKLOP1'!J1116&lt;&gt;"",'[1]Vmesna vrtilna_SKLOP1'!J1116,""),"")))))</f>
        <v>55.105599999999995</v>
      </c>
      <c r="M1116" s="22">
        <f t="shared" si="34"/>
        <v>0</v>
      </c>
      <c r="N1116" s="22" t="str">
        <f>IF(IFERROR(VLOOKUP(B1116,'[1]Vmesna vrtilna_SKLOP1'!B:J,7,0),"")=0,"",IFERROR(VLOOKUP(B1116,'[1]Vmesna vrtilna_SKLOP1'!B:J,7,0),""))</f>
        <v/>
      </c>
      <c r="O1116" s="22"/>
    </row>
    <row r="1117" spans="2:15" ht="15" customHeight="1" x14ac:dyDescent="0.3">
      <c r="B1117" s="15" t="str">
        <f>IF(AND('[1]Vmesna vrtilna_SKLOP1'!B1117&lt;&gt;"",'[1]Vmesna vrtilna_SKLOP1'!C1117&lt;&gt;""),IF('[1]Vmesna vrtilna_SKLOP1'!B1117&lt;&gt;"",'[1]Vmesna vrtilna_SKLOP1'!B1117,""),"")</f>
        <v/>
      </c>
      <c r="C1117" s="16" t="str">
        <f>IF(OR(C1116="Posebna oblika",C1116="Kulturno zaščiten objekt",C1116="Kulturno zaščiten objekt, Posebna oblika"),"Glej zavihek POSEBNI POGOJI",IF(SUM(N1116:Q1116)=1,"Posebna oblika",IF(SUM(N1116:Q1116)=10,"Kulturno zaščiten objekt",IF(SUM(N1116:Q1116)=11,"Kulturno zaščiten objekt, Posebna oblika",IF(AND('[1]Vmesna vrtilna_SKLOP1'!C1117&lt;&gt;"",'[1]Vmesna vrtilna_SKLOP1'!D1117&lt;&gt;""),IF('[1]Vmesna vrtilna_SKLOP1'!C1117&lt;&gt;"",'[1]Vmesna vrtilna_SKLOP1'!C1117,""),"")))))</f>
        <v/>
      </c>
      <c r="D1117" s="17" t="str">
        <f>IF(IFERROR(VLOOKUP(B1117,'[1]Vmesna vrtilna_SKLOP1'!B:J,6,0),"")=0,"",IFERROR(VLOOKUP(B1117,'[1]Vmesna vrtilna_SKLOP1'!B:J,6,0),""))</f>
        <v/>
      </c>
      <c r="E1117" s="16" t="str">
        <f>IF(IF('[1]Vmesna vrtilna_SKLOP1'!E1117&lt;&gt;"",'[1]Vmesna vrtilna_SKLOP1'!D1117,"")=0,"",IF('[1]Vmesna vrtilna_SKLOP1'!E1117&lt;&gt;"",'[1]Vmesna vrtilna_SKLOP1'!D1117,""))</f>
        <v/>
      </c>
      <c r="F1117" s="18" t="str">
        <f>IF('[1]Vmesna vrtilna_SKLOP1'!E1117&lt;&gt;"",'[1]Vmesna vrtilna_SKLOP1'!E1117,"")</f>
        <v/>
      </c>
      <c r="G1117" s="15" t="str">
        <f>IF('[1]Vmesna vrtilna_SKLOP1'!E1117&lt;&gt;"",'[1]Vmesna vrtilna_SKLOP1'!F1117,"")</f>
        <v/>
      </c>
      <c r="H1117" s="19" t="str">
        <f>IF('[1]Vmesna vrtilna_SKLOP1'!F1117&lt;&gt;"",'[1]Vmesna vrtilna_SKLOP1'!I1117,"")</f>
        <v/>
      </c>
      <c r="I1117" s="20" t="str">
        <f>IF(I1116="Skupaj:","DDV (22%):",IF(I1116="DDV (22%):","Skupaj z DDV:",IF(AND('[1]Vmesna vrtilna_SKLOP1'!C1117&lt;&gt;"",'[1]Vmesna vrtilna_SKLOP1'!E1117=""),"Skupaj:","")))</f>
        <v/>
      </c>
      <c r="J1117" s="21" t="str">
        <f t="shared" si="35"/>
        <v/>
      </c>
      <c r="K1117" s="21" t="str">
        <f>IF(I1117="Skupaj z DDV:",SUM(K1115,K1116),IF(I1117="DDV (22%):",K1116*0.22,IF(AND('[1]Vmesna vrtilna_SKLOP1'!C1117&lt;&gt;"",'[1]Vmesna vrtilna_SKLOP1'!D1117=""),'[1]Vmesna vrtilna_SKLOP1'!J1117,IF(F1117&lt;&gt;"",IF('[1]Vmesna vrtilna_SKLOP1'!J1117&lt;&gt;"",'[1]Vmesna vrtilna_SKLOP1'!J1117,""),""))))</f>
        <v/>
      </c>
      <c r="L1117" s="22" t="str">
        <f>IF(I1116="Skupaj:","DDV (22%):",IF(I1116="DDV (22%):","Skupaj z DDV:",IF(AND('[1]Vmesna vrtilna_SKLOP1'!C1117&lt;&gt;"",'[1]Vmesna vrtilna_SKLOP1'!E1117=""),"Skupaj:",IF(AND('[1]Vmesna vrtilna_SKLOP1'!C1117&lt;&gt;"",'[1]Vmesna vrtilna_SKLOP1'!D1117=""),'[1]Vmesna vrtilna_SKLOP1'!J1117,IF(F1117&lt;&gt;"",IF('[1]Vmesna vrtilna_SKLOP1'!J1117&lt;&gt;"",'[1]Vmesna vrtilna_SKLOP1'!J1117,""),"")))))</f>
        <v/>
      </c>
      <c r="M1117" s="22">
        <f t="shared" si="34"/>
        <v>0</v>
      </c>
      <c r="N1117" s="22" t="str">
        <f>IF(IFERROR(VLOOKUP(B1117,'[1]Vmesna vrtilna_SKLOP1'!B:J,7,0),"")=0,"",IFERROR(VLOOKUP(B1117,'[1]Vmesna vrtilna_SKLOP1'!B:J,7,0),""))</f>
        <v/>
      </c>
      <c r="O1117" s="22"/>
    </row>
    <row r="1118" spans="2:15" ht="15" customHeight="1" x14ac:dyDescent="0.3">
      <c r="B1118" s="15" t="str">
        <f>IF(AND('[1]Vmesna vrtilna_SKLOP1'!B1118&lt;&gt;"",'[1]Vmesna vrtilna_SKLOP1'!C1118&lt;&gt;""),IF('[1]Vmesna vrtilna_SKLOP1'!B1118&lt;&gt;"",'[1]Vmesna vrtilna_SKLOP1'!B1118,""),"")</f>
        <v/>
      </c>
      <c r="C1118" s="16" t="str">
        <f>IF(OR(C1117="Posebna oblika",C1117="Kulturno zaščiten objekt",C1117="Kulturno zaščiten objekt, Posebna oblika"),"Glej zavihek POSEBNI POGOJI",IF(SUM(N1117:Q1117)=1,"Posebna oblika",IF(SUM(N1117:Q1117)=10,"Kulturno zaščiten objekt",IF(SUM(N1117:Q1117)=11,"Kulturno zaščiten objekt, Posebna oblika",IF(AND('[1]Vmesna vrtilna_SKLOP1'!C1118&lt;&gt;"",'[1]Vmesna vrtilna_SKLOP1'!D1118&lt;&gt;""),IF('[1]Vmesna vrtilna_SKLOP1'!C1118&lt;&gt;"",'[1]Vmesna vrtilna_SKLOP1'!C1118,""),"")))))</f>
        <v/>
      </c>
      <c r="D1118" s="17" t="str">
        <f>IF(IFERROR(VLOOKUP(B1118,'[1]Vmesna vrtilna_SKLOP1'!B:J,6,0),"")=0,"",IFERROR(VLOOKUP(B1118,'[1]Vmesna vrtilna_SKLOP1'!B:J,6,0),""))</f>
        <v/>
      </c>
      <c r="E1118" s="16" t="str">
        <f>IF(IF('[1]Vmesna vrtilna_SKLOP1'!E1118&lt;&gt;"",'[1]Vmesna vrtilna_SKLOP1'!D1118,"")=0,"",IF('[1]Vmesna vrtilna_SKLOP1'!E1118&lt;&gt;"",'[1]Vmesna vrtilna_SKLOP1'!D1118,""))</f>
        <v>Demontaža</v>
      </c>
      <c r="F1118" s="18" t="str">
        <f>IF('[1]Vmesna vrtilna_SKLOP1'!E1118&lt;&gt;"",'[1]Vmesna vrtilna_SKLOP1'!E1118,"")</f>
        <v>Demontaža oken</v>
      </c>
      <c r="G1118" s="15" t="str">
        <f>IF('[1]Vmesna vrtilna_SKLOP1'!E1118&lt;&gt;"",'[1]Vmesna vrtilna_SKLOP1'!F1118,"")</f>
        <v>[m1]</v>
      </c>
      <c r="H1118" s="19">
        <f>IF('[1]Vmesna vrtilna_SKLOP1'!F1118&lt;&gt;"",'[1]Vmesna vrtilna_SKLOP1'!I1118,"")</f>
        <v>27.520000000000003</v>
      </c>
      <c r="I1118" s="20" t="str">
        <f>IF(I1117="Skupaj:","DDV (22%):",IF(I1117="DDV (22%):","Skupaj z DDV:",IF(AND('[1]Vmesna vrtilna_SKLOP1'!C1118&lt;&gt;"",'[1]Vmesna vrtilna_SKLOP1'!E1118=""),"Skupaj:","")))</f>
        <v/>
      </c>
      <c r="J1118" s="21">
        <f t="shared" si="35"/>
        <v>0</v>
      </c>
      <c r="K1118" s="21">
        <f>IF(I1118="Skupaj z DDV:",SUM(K1116,K1117),IF(I1118="DDV (22%):",K1117*0.22,IF(AND('[1]Vmesna vrtilna_SKLOP1'!C1118&lt;&gt;"",'[1]Vmesna vrtilna_SKLOP1'!D1118=""),'[1]Vmesna vrtilna_SKLOP1'!J1118,IF(F1118&lt;&gt;"",IF('[1]Vmesna vrtilna_SKLOP1'!J1118&lt;&gt;"",'[1]Vmesna vrtilna_SKLOP1'!J1118,""),""))))</f>
        <v>192.64000000000001</v>
      </c>
      <c r="L1118" s="22">
        <f>IF(I1117="Skupaj:","DDV (22%):",IF(I1117="DDV (22%):","Skupaj z DDV:",IF(AND('[1]Vmesna vrtilna_SKLOP1'!C1118&lt;&gt;"",'[1]Vmesna vrtilna_SKLOP1'!E1118=""),"Skupaj:",IF(AND('[1]Vmesna vrtilna_SKLOP1'!C1118&lt;&gt;"",'[1]Vmesna vrtilna_SKLOP1'!D1118=""),'[1]Vmesna vrtilna_SKLOP1'!J1118,IF(F1118&lt;&gt;"",IF('[1]Vmesna vrtilna_SKLOP1'!J1118&lt;&gt;"",'[1]Vmesna vrtilna_SKLOP1'!J1118,""),"")))))</f>
        <v>192.64000000000001</v>
      </c>
      <c r="M1118" s="22">
        <f t="shared" si="34"/>
        <v>0</v>
      </c>
      <c r="N1118" s="22" t="str">
        <f>IF(IFERROR(VLOOKUP(B1118,'[1]Vmesna vrtilna_SKLOP1'!B:J,7,0),"")=0,"",IFERROR(VLOOKUP(B1118,'[1]Vmesna vrtilna_SKLOP1'!B:J,7,0),""))</f>
        <v/>
      </c>
      <c r="O1118" s="22"/>
    </row>
    <row r="1119" spans="2:15" ht="15" customHeight="1" x14ac:dyDescent="0.3">
      <c r="B1119" s="15" t="str">
        <f>IF(AND('[1]Vmesna vrtilna_SKLOP1'!B1119&lt;&gt;"",'[1]Vmesna vrtilna_SKLOP1'!C1119&lt;&gt;""),IF('[1]Vmesna vrtilna_SKLOP1'!B1119&lt;&gt;"",'[1]Vmesna vrtilna_SKLOP1'!B1119,""),"")</f>
        <v/>
      </c>
      <c r="C1119" s="16" t="str">
        <f>IF(OR(C1118="Posebna oblika",C1118="Kulturno zaščiten objekt",C1118="Kulturno zaščiten objekt, Posebna oblika"),"Glej zavihek POSEBNI POGOJI",IF(SUM(N1118:Q1118)=1,"Posebna oblika",IF(SUM(N1118:Q1118)=10,"Kulturno zaščiten objekt",IF(SUM(N1118:Q1118)=11,"Kulturno zaščiten objekt, Posebna oblika",IF(AND('[1]Vmesna vrtilna_SKLOP1'!C1119&lt;&gt;"",'[1]Vmesna vrtilna_SKLOP1'!D1119&lt;&gt;""),IF('[1]Vmesna vrtilna_SKLOP1'!C1119&lt;&gt;"",'[1]Vmesna vrtilna_SKLOP1'!C1119,""),"")))))</f>
        <v/>
      </c>
      <c r="D1119" s="17" t="str">
        <f>IF(IFERROR(VLOOKUP(B1119,'[1]Vmesna vrtilna_SKLOP1'!B:J,6,0),"")=0,"",IFERROR(VLOOKUP(B1119,'[1]Vmesna vrtilna_SKLOP1'!B:J,6,0),""))</f>
        <v/>
      </c>
      <c r="E1119" s="16" t="str">
        <f>IF(IF('[1]Vmesna vrtilna_SKLOP1'!E1119&lt;&gt;"",'[1]Vmesna vrtilna_SKLOP1'!D1119,"")=0,"",IF('[1]Vmesna vrtilna_SKLOP1'!E1119&lt;&gt;"",'[1]Vmesna vrtilna_SKLOP1'!D1119,""))</f>
        <v/>
      </c>
      <c r="F1119" s="18" t="str">
        <f>IF('[1]Vmesna vrtilna_SKLOP1'!E1119&lt;&gt;"",'[1]Vmesna vrtilna_SKLOP1'!E1119,"")</f>
        <v>Demontaža police</v>
      </c>
      <c r="G1119" s="15" t="str">
        <f>IF('[1]Vmesna vrtilna_SKLOP1'!E1119&lt;&gt;"",'[1]Vmesna vrtilna_SKLOP1'!F1119,"")</f>
        <v>[kos]</v>
      </c>
      <c r="H1119" s="19">
        <f>IF('[1]Vmesna vrtilna_SKLOP1'!F1119&lt;&gt;"",'[1]Vmesna vrtilna_SKLOP1'!I1119,"")</f>
        <v>5</v>
      </c>
      <c r="I1119" s="20" t="str">
        <f>IF(I1118="Skupaj:","DDV (22%):",IF(I1118="DDV (22%):","Skupaj z DDV:",IF(AND('[1]Vmesna vrtilna_SKLOP1'!C1119&lt;&gt;"",'[1]Vmesna vrtilna_SKLOP1'!E1119=""),"Skupaj:","")))</f>
        <v/>
      </c>
      <c r="J1119" s="21">
        <f t="shared" si="35"/>
        <v>0</v>
      </c>
      <c r="K1119" s="21">
        <f>IF(I1119="Skupaj z DDV:",SUM(K1117,K1118),IF(I1119="DDV (22%):",K1118*0.22,IF(AND('[1]Vmesna vrtilna_SKLOP1'!C1119&lt;&gt;"",'[1]Vmesna vrtilna_SKLOP1'!D1119=""),'[1]Vmesna vrtilna_SKLOP1'!J1119,IF(F1119&lt;&gt;"",IF('[1]Vmesna vrtilna_SKLOP1'!J1119&lt;&gt;"",'[1]Vmesna vrtilna_SKLOP1'!J1119,""),""))))</f>
        <v>36.549999999999997</v>
      </c>
      <c r="L1119" s="22">
        <f>IF(I1118="Skupaj:","DDV (22%):",IF(I1118="DDV (22%):","Skupaj z DDV:",IF(AND('[1]Vmesna vrtilna_SKLOP1'!C1119&lt;&gt;"",'[1]Vmesna vrtilna_SKLOP1'!E1119=""),"Skupaj:",IF(AND('[1]Vmesna vrtilna_SKLOP1'!C1119&lt;&gt;"",'[1]Vmesna vrtilna_SKLOP1'!D1119=""),'[1]Vmesna vrtilna_SKLOP1'!J1119,IF(F1119&lt;&gt;"",IF('[1]Vmesna vrtilna_SKLOP1'!J1119&lt;&gt;"",'[1]Vmesna vrtilna_SKLOP1'!J1119,""),"")))))</f>
        <v>36.549999999999997</v>
      </c>
      <c r="M1119" s="22">
        <f t="shared" si="34"/>
        <v>0</v>
      </c>
      <c r="N1119" s="22" t="str">
        <f>IF(IFERROR(VLOOKUP(B1119,'[1]Vmesna vrtilna_SKLOP1'!B:J,7,0),"")=0,"",IFERROR(VLOOKUP(B1119,'[1]Vmesna vrtilna_SKLOP1'!B:J,7,0),""))</f>
        <v/>
      </c>
      <c r="O1119" s="22"/>
    </row>
    <row r="1120" spans="2:15" ht="15" customHeight="1" x14ac:dyDescent="0.3">
      <c r="B1120" s="15" t="str">
        <f>IF(AND('[1]Vmesna vrtilna_SKLOP1'!B1120&lt;&gt;"",'[1]Vmesna vrtilna_SKLOP1'!C1120&lt;&gt;""),IF('[1]Vmesna vrtilna_SKLOP1'!B1120&lt;&gt;"",'[1]Vmesna vrtilna_SKLOP1'!B1120,""),"")</f>
        <v/>
      </c>
      <c r="C1120" s="16" t="str">
        <f>IF(OR(C1119="Posebna oblika",C1119="Kulturno zaščiten objekt",C1119="Kulturno zaščiten objekt, Posebna oblika"),"Glej zavihek POSEBNI POGOJI",IF(SUM(N1119:Q1119)=1,"Posebna oblika",IF(SUM(N1119:Q1119)=10,"Kulturno zaščiten objekt",IF(SUM(N1119:Q1119)=11,"Kulturno zaščiten objekt, Posebna oblika",IF(AND('[1]Vmesna vrtilna_SKLOP1'!C1120&lt;&gt;"",'[1]Vmesna vrtilna_SKLOP1'!D1120&lt;&gt;""),IF('[1]Vmesna vrtilna_SKLOP1'!C1120&lt;&gt;"",'[1]Vmesna vrtilna_SKLOP1'!C1120,""),"")))))</f>
        <v/>
      </c>
      <c r="D1120" s="17" t="str">
        <f>IF(IFERROR(VLOOKUP(B1120,'[1]Vmesna vrtilna_SKLOP1'!B:J,6,0),"")=0,"",IFERROR(VLOOKUP(B1120,'[1]Vmesna vrtilna_SKLOP1'!B:J,6,0),""))</f>
        <v/>
      </c>
      <c r="E1120" s="16" t="str">
        <f>IF(IF('[1]Vmesna vrtilna_SKLOP1'!E1120&lt;&gt;"",'[1]Vmesna vrtilna_SKLOP1'!D1120,"")=0,"",IF('[1]Vmesna vrtilna_SKLOP1'!E1120&lt;&gt;"",'[1]Vmesna vrtilna_SKLOP1'!D1120,""))</f>
        <v/>
      </c>
      <c r="F1120" s="18" t="str">
        <f>IF('[1]Vmesna vrtilna_SKLOP1'!E1120&lt;&gt;"",'[1]Vmesna vrtilna_SKLOP1'!E1120,"")</f>
        <v>FALSE</v>
      </c>
      <c r="G1120" s="15" t="str">
        <f>IF('[1]Vmesna vrtilna_SKLOP1'!E1120&lt;&gt;"",'[1]Vmesna vrtilna_SKLOP1'!F1120,"")</f>
        <v>[m1]</v>
      </c>
      <c r="H1120" s="19">
        <f>IF('[1]Vmesna vrtilna_SKLOP1'!F1120&lt;&gt;"",'[1]Vmesna vrtilna_SKLOP1'!I1120,"")</f>
        <v>5.86</v>
      </c>
      <c r="I1120" s="20" t="str">
        <f>IF(I1119="Skupaj:","DDV (22%):",IF(I1119="DDV (22%):","Skupaj z DDV:",IF(AND('[1]Vmesna vrtilna_SKLOP1'!C1120&lt;&gt;"",'[1]Vmesna vrtilna_SKLOP1'!E1120=""),"Skupaj:","")))</f>
        <v/>
      </c>
      <c r="J1120" s="21">
        <f t="shared" si="35"/>
        <v>0</v>
      </c>
      <c r="K1120" s="21">
        <f>IF(I1120="Skupaj z DDV:",SUM(K1118,K1119),IF(I1120="DDV (22%):",K1119*0.22,IF(AND('[1]Vmesna vrtilna_SKLOP1'!C1120&lt;&gt;"",'[1]Vmesna vrtilna_SKLOP1'!D1120=""),'[1]Vmesna vrtilna_SKLOP1'!J1120,IF(F1120&lt;&gt;"",IF('[1]Vmesna vrtilna_SKLOP1'!J1120&lt;&gt;"",'[1]Vmesna vrtilna_SKLOP1'!J1120,""),""))))</f>
        <v>41.02</v>
      </c>
      <c r="L1120" s="22">
        <f>IF(I1119="Skupaj:","DDV (22%):",IF(I1119="DDV (22%):","Skupaj z DDV:",IF(AND('[1]Vmesna vrtilna_SKLOP1'!C1120&lt;&gt;"",'[1]Vmesna vrtilna_SKLOP1'!E1120=""),"Skupaj:",IF(AND('[1]Vmesna vrtilna_SKLOP1'!C1120&lt;&gt;"",'[1]Vmesna vrtilna_SKLOP1'!D1120=""),'[1]Vmesna vrtilna_SKLOP1'!J1120,IF(F1120&lt;&gt;"",IF('[1]Vmesna vrtilna_SKLOP1'!J1120&lt;&gt;"",'[1]Vmesna vrtilna_SKLOP1'!J1120,""),"")))))</f>
        <v>41.02</v>
      </c>
      <c r="M1120" s="22">
        <f t="shared" si="34"/>
        <v>0</v>
      </c>
      <c r="N1120" s="22" t="str">
        <f>IF(IFERROR(VLOOKUP(B1120,'[1]Vmesna vrtilna_SKLOP1'!B:J,7,0),"")=0,"",IFERROR(VLOOKUP(B1120,'[1]Vmesna vrtilna_SKLOP1'!B:J,7,0),""))</f>
        <v/>
      </c>
      <c r="O1120" s="22"/>
    </row>
    <row r="1121" spans="2:15" ht="15" customHeight="1" x14ac:dyDescent="0.3">
      <c r="B1121" s="15" t="str">
        <f>IF(AND('[1]Vmesna vrtilna_SKLOP1'!B1121&lt;&gt;"",'[1]Vmesna vrtilna_SKLOP1'!C1121&lt;&gt;""),IF('[1]Vmesna vrtilna_SKLOP1'!B1121&lt;&gt;"",'[1]Vmesna vrtilna_SKLOP1'!B1121,""),"")</f>
        <v/>
      </c>
      <c r="C1121" s="16" t="str">
        <f>IF(OR(C1120="Posebna oblika",C1120="Kulturno zaščiten objekt",C1120="Kulturno zaščiten objekt, Posebna oblika"),"Glej zavihek POSEBNI POGOJI",IF(SUM(N1120:Q1120)=1,"Posebna oblika",IF(SUM(N1120:Q1120)=10,"Kulturno zaščiten objekt",IF(SUM(N1120:Q1120)=11,"Kulturno zaščiten objekt, Posebna oblika",IF(AND('[1]Vmesna vrtilna_SKLOP1'!C1121&lt;&gt;"",'[1]Vmesna vrtilna_SKLOP1'!D1121&lt;&gt;""),IF('[1]Vmesna vrtilna_SKLOP1'!C1121&lt;&gt;"",'[1]Vmesna vrtilna_SKLOP1'!C1121,""),"")))))</f>
        <v/>
      </c>
      <c r="D1121" s="17" t="str">
        <f>IF(IFERROR(VLOOKUP(B1121,'[1]Vmesna vrtilna_SKLOP1'!B:J,6,0),"")=0,"",IFERROR(VLOOKUP(B1121,'[1]Vmesna vrtilna_SKLOP1'!B:J,6,0),""))</f>
        <v/>
      </c>
      <c r="E1121" s="16" t="str">
        <f>IF(IF('[1]Vmesna vrtilna_SKLOP1'!E1121&lt;&gt;"",'[1]Vmesna vrtilna_SKLOP1'!D1121,"")=0,"",IF('[1]Vmesna vrtilna_SKLOP1'!E1121&lt;&gt;"",'[1]Vmesna vrtilna_SKLOP1'!D1121,""))</f>
        <v/>
      </c>
      <c r="F1121" s="18" t="str">
        <f>IF('[1]Vmesna vrtilna_SKLOP1'!E1121&lt;&gt;"",'[1]Vmesna vrtilna_SKLOP1'!E1121,"")</f>
        <v/>
      </c>
      <c r="G1121" s="15" t="str">
        <f>IF('[1]Vmesna vrtilna_SKLOP1'!E1121&lt;&gt;"",'[1]Vmesna vrtilna_SKLOP1'!F1121,"")</f>
        <v/>
      </c>
      <c r="H1121" s="19" t="str">
        <f>IF('[1]Vmesna vrtilna_SKLOP1'!F1121&lt;&gt;"",'[1]Vmesna vrtilna_SKLOP1'!I1121,"")</f>
        <v/>
      </c>
      <c r="I1121" s="20" t="str">
        <f>IF(I1120="Skupaj:","DDV (22%):",IF(I1120="DDV (22%):","Skupaj z DDV:",IF(AND('[1]Vmesna vrtilna_SKLOP1'!C1121&lt;&gt;"",'[1]Vmesna vrtilna_SKLOP1'!E1121=""),"Skupaj:","")))</f>
        <v/>
      </c>
      <c r="J1121" s="21" t="str">
        <f t="shared" si="35"/>
        <v/>
      </c>
      <c r="K1121" s="21" t="str">
        <f>IF(I1121="Skupaj z DDV:",SUM(K1119,K1120),IF(I1121="DDV (22%):",K1120*0.22,IF(AND('[1]Vmesna vrtilna_SKLOP1'!C1121&lt;&gt;"",'[1]Vmesna vrtilna_SKLOP1'!D1121=""),'[1]Vmesna vrtilna_SKLOP1'!J1121,IF(F1121&lt;&gt;"",IF('[1]Vmesna vrtilna_SKLOP1'!J1121&lt;&gt;"",'[1]Vmesna vrtilna_SKLOP1'!J1121,""),""))))</f>
        <v/>
      </c>
      <c r="L1121" s="22" t="str">
        <f>IF(I1120="Skupaj:","DDV (22%):",IF(I1120="DDV (22%):","Skupaj z DDV:",IF(AND('[1]Vmesna vrtilna_SKLOP1'!C1121&lt;&gt;"",'[1]Vmesna vrtilna_SKLOP1'!E1121=""),"Skupaj:",IF(AND('[1]Vmesna vrtilna_SKLOP1'!C1121&lt;&gt;"",'[1]Vmesna vrtilna_SKLOP1'!D1121=""),'[1]Vmesna vrtilna_SKLOP1'!J1121,IF(F1121&lt;&gt;"",IF('[1]Vmesna vrtilna_SKLOP1'!J1121&lt;&gt;"",'[1]Vmesna vrtilna_SKLOP1'!J1121,""),"")))))</f>
        <v/>
      </c>
      <c r="M1121" s="22">
        <f t="shared" si="34"/>
        <v>0</v>
      </c>
      <c r="N1121" s="22" t="str">
        <f>IF(IFERROR(VLOOKUP(B1121,'[1]Vmesna vrtilna_SKLOP1'!B:J,7,0),"")=0,"",IFERROR(VLOOKUP(B1121,'[1]Vmesna vrtilna_SKLOP1'!B:J,7,0),""))</f>
        <v/>
      </c>
      <c r="O1121" s="22"/>
    </row>
    <row r="1122" spans="2:15" ht="15" customHeight="1" x14ac:dyDescent="0.3">
      <c r="B1122" s="15" t="str">
        <f>IF(AND('[1]Vmesna vrtilna_SKLOP1'!B1122&lt;&gt;"",'[1]Vmesna vrtilna_SKLOP1'!C1122&lt;&gt;""),IF('[1]Vmesna vrtilna_SKLOP1'!B1122&lt;&gt;"",'[1]Vmesna vrtilna_SKLOP1'!B1122,""),"")</f>
        <v/>
      </c>
      <c r="C1122" s="16" t="str">
        <f>IF(OR(C1121="Posebna oblika",C1121="Kulturno zaščiten objekt",C1121="Kulturno zaščiten objekt, Posebna oblika"),"Glej zavihek POSEBNI POGOJI",IF(SUM(N1121:Q1121)=1,"Posebna oblika",IF(SUM(N1121:Q1121)=10,"Kulturno zaščiten objekt",IF(SUM(N1121:Q1121)=11,"Kulturno zaščiten objekt, Posebna oblika",IF(AND('[1]Vmesna vrtilna_SKLOP1'!C1122&lt;&gt;"",'[1]Vmesna vrtilna_SKLOP1'!D1122&lt;&gt;""),IF('[1]Vmesna vrtilna_SKLOP1'!C1122&lt;&gt;"",'[1]Vmesna vrtilna_SKLOP1'!C1122,""),"")))))</f>
        <v/>
      </c>
      <c r="D1122" s="17" t="str">
        <f>IF(IFERROR(VLOOKUP(B1122,'[1]Vmesna vrtilna_SKLOP1'!B:J,6,0),"")=0,"",IFERROR(VLOOKUP(B1122,'[1]Vmesna vrtilna_SKLOP1'!B:J,6,0),""))</f>
        <v/>
      </c>
      <c r="E1122" s="16" t="str">
        <f>IF(IF('[1]Vmesna vrtilna_SKLOP1'!E1122&lt;&gt;"",'[1]Vmesna vrtilna_SKLOP1'!D1122,"")=0,"",IF('[1]Vmesna vrtilna_SKLOP1'!E1122&lt;&gt;"",'[1]Vmesna vrtilna_SKLOP1'!D1122,""))</f>
        <v/>
      </c>
      <c r="F1122" s="18" t="str">
        <f>IF('[1]Vmesna vrtilna_SKLOP1'!E1122&lt;&gt;"",'[1]Vmesna vrtilna_SKLOP1'!E1122,"")</f>
        <v/>
      </c>
      <c r="G1122" s="15" t="str">
        <f>IF('[1]Vmesna vrtilna_SKLOP1'!E1122&lt;&gt;"",'[1]Vmesna vrtilna_SKLOP1'!F1122,"")</f>
        <v/>
      </c>
      <c r="H1122" s="19">
        <f>IF('[1]Vmesna vrtilna_SKLOP1'!F1122&lt;&gt;"",'[1]Vmesna vrtilna_SKLOP1'!I1122,"")</f>
        <v>5.86</v>
      </c>
      <c r="I1122" s="20" t="str">
        <f>IF(I1121="Skupaj:","DDV (22%):",IF(I1121="DDV (22%):","Skupaj z DDV:",IF(AND('[1]Vmesna vrtilna_SKLOP1'!C1122&lt;&gt;"",'[1]Vmesna vrtilna_SKLOP1'!E1122=""),"Skupaj:","")))</f>
        <v/>
      </c>
      <c r="J1122" s="21" t="str">
        <f t="shared" si="35"/>
        <v/>
      </c>
      <c r="K1122" s="21" t="str">
        <f>IF(I1122="Skupaj z DDV:",SUM(K1120,K1121),IF(I1122="DDV (22%):",K1121*0.22,IF(AND('[1]Vmesna vrtilna_SKLOP1'!C1122&lt;&gt;"",'[1]Vmesna vrtilna_SKLOP1'!D1122=""),'[1]Vmesna vrtilna_SKLOP1'!J1122,IF(F1122&lt;&gt;"",IF('[1]Vmesna vrtilna_SKLOP1'!J1122&lt;&gt;"",'[1]Vmesna vrtilna_SKLOP1'!J1122,""),""))))</f>
        <v/>
      </c>
      <c r="L1122" s="22" t="str">
        <f>IF(I1121="Skupaj:","DDV (22%):",IF(I1121="DDV (22%):","Skupaj z DDV:",IF(AND('[1]Vmesna vrtilna_SKLOP1'!C1122&lt;&gt;"",'[1]Vmesna vrtilna_SKLOP1'!E1122=""),"Skupaj:",IF(AND('[1]Vmesna vrtilna_SKLOP1'!C1122&lt;&gt;"",'[1]Vmesna vrtilna_SKLOP1'!D1122=""),'[1]Vmesna vrtilna_SKLOP1'!J1122,IF(F1122&lt;&gt;"",IF('[1]Vmesna vrtilna_SKLOP1'!J1122&lt;&gt;"",'[1]Vmesna vrtilna_SKLOP1'!J1122,""),"")))))</f>
        <v/>
      </c>
      <c r="M1122" s="22">
        <f t="shared" si="34"/>
        <v>0</v>
      </c>
      <c r="N1122" s="22" t="str">
        <f>IF(IFERROR(VLOOKUP(B1122,'[1]Vmesna vrtilna_SKLOP1'!B:J,7,0),"")=0,"",IFERROR(VLOOKUP(B1122,'[1]Vmesna vrtilna_SKLOP1'!B:J,7,0),""))</f>
        <v/>
      </c>
      <c r="O1122" s="22"/>
    </row>
    <row r="1123" spans="2:15" ht="15" customHeight="1" x14ac:dyDescent="0.3">
      <c r="B1123" s="15" t="str">
        <f>IF(AND('[1]Vmesna vrtilna_SKLOP1'!B1123&lt;&gt;"",'[1]Vmesna vrtilna_SKLOP1'!C1123&lt;&gt;""),IF('[1]Vmesna vrtilna_SKLOP1'!B1123&lt;&gt;"",'[1]Vmesna vrtilna_SKLOP1'!B1123,""),"")</f>
        <v/>
      </c>
      <c r="C1123" s="16" t="str">
        <f>IF(OR(C1122="Posebna oblika",C1122="Kulturno zaščiten objekt",C1122="Kulturno zaščiten objekt, Posebna oblika"),"Glej zavihek POSEBNI POGOJI",IF(SUM(N1122:Q1122)=1,"Posebna oblika",IF(SUM(N1122:Q1122)=10,"Kulturno zaščiten objekt",IF(SUM(N1122:Q1122)=11,"Kulturno zaščiten objekt, Posebna oblika",IF(AND('[1]Vmesna vrtilna_SKLOP1'!C1123&lt;&gt;"",'[1]Vmesna vrtilna_SKLOP1'!D1123&lt;&gt;""),IF('[1]Vmesna vrtilna_SKLOP1'!C1123&lt;&gt;"",'[1]Vmesna vrtilna_SKLOP1'!C1123,""),"")))))</f>
        <v/>
      </c>
      <c r="D1123" s="17" t="str">
        <f>IF(IFERROR(VLOOKUP(B1123,'[1]Vmesna vrtilna_SKLOP1'!B:J,6,0),"")=0,"",IFERROR(VLOOKUP(B1123,'[1]Vmesna vrtilna_SKLOP1'!B:J,6,0),""))</f>
        <v/>
      </c>
      <c r="E1123" s="16" t="str">
        <f>IF(IF('[1]Vmesna vrtilna_SKLOP1'!E1123&lt;&gt;"",'[1]Vmesna vrtilna_SKLOP1'!D1123,"")=0,"",IF('[1]Vmesna vrtilna_SKLOP1'!E1123&lt;&gt;"",'[1]Vmesna vrtilna_SKLOP1'!D1123,""))</f>
        <v/>
      </c>
      <c r="F1123" s="18" t="str">
        <f>IF('[1]Vmesna vrtilna_SKLOP1'!E1123&lt;&gt;"",'[1]Vmesna vrtilna_SKLOP1'!E1123,"")</f>
        <v>RAL montaža oken z zidarskimi deli</v>
      </c>
      <c r="G1123" s="15" t="str">
        <f>IF('[1]Vmesna vrtilna_SKLOP1'!E1123&lt;&gt;"",'[1]Vmesna vrtilna_SKLOP1'!F1123,"")</f>
        <v>[m1]</v>
      </c>
      <c r="H1123" s="19">
        <f>IF('[1]Vmesna vrtilna_SKLOP1'!F1123&lt;&gt;"",'[1]Vmesna vrtilna_SKLOP1'!I1123,"")</f>
        <v>27.520000000000003</v>
      </c>
      <c r="I1123" s="20" t="str">
        <f>IF(I1122="Skupaj:","DDV (22%):",IF(I1122="DDV (22%):","Skupaj z DDV:",IF(AND('[1]Vmesna vrtilna_SKLOP1'!C1123&lt;&gt;"",'[1]Vmesna vrtilna_SKLOP1'!E1123=""),"Skupaj:","")))</f>
        <v/>
      </c>
      <c r="J1123" s="21">
        <f t="shared" si="35"/>
        <v>0</v>
      </c>
      <c r="K1123" s="21">
        <f>IF(I1123="Skupaj z DDV:",SUM(K1121,K1122),IF(I1123="DDV (22%):",K1122*0.22,IF(AND('[1]Vmesna vrtilna_SKLOP1'!C1123&lt;&gt;"",'[1]Vmesna vrtilna_SKLOP1'!D1123=""),'[1]Vmesna vrtilna_SKLOP1'!J1123,IF(F1123&lt;&gt;"",IF('[1]Vmesna vrtilna_SKLOP1'!J1123&lt;&gt;"",'[1]Vmesna vrtilna_SKLOP1'!J1123,""),""))))</f>
        <v>935.68000000000006</v>
      </c>
      <c r="L1123" s="22">
        <f>IF(I1122="Skupaj:","DDV (22%):",IF(I1122="DDV (22%):","Skupaj z DDV:",IF(AND('[1]Vmesna vrtilna_SKLOP1'!C1123&lt;&gt;"",'[1]Vmesna vrtilna_SKLOP1'!E1123=""),"Skupaj:",IF(AND('[1]Vmesna vrtilna_SKLOP1'!C1123&lt;&gt;"",'[1]Vmesna vrtilna_SKLOP1'!D1123=""),'[1]Vmesna vrtilna_SKLOP1'!J1123,IF(F1123&lt;&gt;"",IF('[1]Vmesna vrtilna_SKLOP1'!J1123&lt;&gt;"",'[1]Vmesna vrtilna_SKLOP1'!J1123,""),"")))))</f>
        <v>935.68000000000006</v>
      </c>
      <c r="M1123" s="22">
        <f t="shared" si="34"/>
        <v>0</v>
      </c>
      <c r="N1123" s="22" t="str">
        <f>IF(IFERROR(VLOOKUP(B1123,'[1]Vmesna vrtilna_SKLOP1'!B:J,7,0),"")=0,"",IFERROR(VLOOKUP(B1123,'[1]Vmesna vrtilna_SKLOP1'!B:J,7,0),""))</f>
        <v/>
      </c>
      <c r="O1123" s="22"/>
    </row>
    <row r="1124" spans="2:15" ht="15" customHeight="1" x14ac:dyDescent="0.3">
      <c r="B1124" s="15" t="str">
        <f>IF(AND('[1]Vmesna vrtilna_SKLOP1'!B1124&lt;&gt;"",'[1]Vmesna vrtilna_SKLOP1'!C1124&lt;&gt;""),IF('[1]Vmesna vrtilna_SKLOP1'!B1124&lt;&gt;"",'[1]Vmesna vrtilna_SKLOP1'!B1124,""),"")</f>
        <v/>
      </c>
      <c r="C1124" s="16" t="str">
        <f>IF(OR(C1123="Posebna oblika",C1123="Kulturno zaščiten objekt",C1123="Kulturno zaščiten objekt, Posebna oblika"),"Glej zavihek POSEBNI POGOJI",IF(SUM(N1123:Q1123)=1,"Posebna oblika",IF(SUM(N1123:Q1123)=10,"Kulturno zaščiten objekt",IF(SUM(N1123:Q1123)=11,"Kulturno zaščiten objekt, Posebna oblika",IF(AND('[1]Vmesna vrtilna_SKLOP1'!C1124&lt;&gt;"",'[1]Vmesna vrtilna_SKLOP1'!D1124&lt;&gt;""),IF('[1]Vmesna vrtilna_SKLOP1'!C1124&lt;&gt;"",'[1]Vmesna vrtilna_SKLOP1'!C1124,""),"")))))</f>
        <v/>
      </c>
      <c r="D1124" s="17" t="str">
        <f>IF(IFERROR(VLOOKUP(B1124,'[1]Vmesna vrtilna_SKLOP1'!B:J,6,0),"")=0,"",IFERROR(VLOOKUP(B1124,'[1]Vmesna vrtilna_SKLOP1'!B:J,6,0),""))</f>
        <v/>
      </c>
      <c r="E1124" s="16" t="str">
        <f>IF(IF('[1]Vmesna vrtilna_SKLOP1'!E1124&lt;&gt;"",'[1]Vmesna vrtilna_SKLOP1'!D1124,"")=0,"",IF('[1]Vmesna vrtilna_SKLOP1'!E1124&lt;&gt;"",'[1]Vmesna vrtilna_SKLOP1'!D1124,""))</f>
        <v/>
      </c>
      <c r="F1124" s="18" t="str">
        <f>IF('[1]Vmesna vrtilna_SKLOP1'!E1124&lt;&gt;"",'[1]Vmesna vrtilna_SKLOP1'!E1124,"")</f>
        <v>Montaža police</v>
      </c>
      <c r="G1124" s="15" t="str">
        <f>IF('[1]Vmesna vrtilna_SKLOP1'!E1124&lt;&gt;"",'[1]Vmesna vrtilna_SKLOP1'!F1124,"")</f>
        <v>[kos]</v>
      </c>
      <c r="H1124" s="19">
        <f>IF('[1]Vmesna vrtilna_SKLOP1'!F1124&lt;&gt;"",'[1]Vmesna vrtilna_SKLOP1'!I1124,"")</f>
        <v>5</v>
      </c>
      <c r="I1124" s="20" t="str">
        <f>IF(I1123="Skupaj:","DDV (22%):",IF(I1123="DDV (22%):","Skupaj z DDV:",IF(AND('[1]Vmesna vrtilna_SKLOP1'!C1124&lt;&gt;"",'[1]Vmesna vrtilna_SKLOP1'!E1124=""),"Skupaj:","")))</f>
        <v/>
      </c>
      <c r="J1124" s="21">
        <f t="shared" si="35"/>
        <v>0</v>
      </c>
      <c r="K1124" s="21">
        <f>IF(I1124="Skupaj z DDV:",SUM(K1122,K1123),IF(I1124="DDV (22%):",K1123*0.22,IF(AND('[1]Vmesna vrtilna_SKLOP1'!C1124&lt;&gt;"",'[1]Vmesna vrtilna_SKLOP1'!D1124=""),'[1]Vmesna vrtilna_SKLOP1'!J1124,IF(F1124&lt;&gt;"",IF('[1]Vmesna vrtilna_SKLOP1'!J1124&lt;&gt;"",'[1]Vmesna vrtilna_SKLOP1'!J1124,""),""))))</f>
        <v>73.099999999999994</v>
      </c>
      <c r="L1124" s="22">
        <f>IF(I1123="Skupaj:","DDV (22%):",IF(I1123="DDV (22%):","Skupaj z DDV:",IF(AND('[1]Vmesna vrtilna_SKLOP1'!C1124&lt;&gt;"",'[1]Vmesna vrtilna_SKLOP1'!E1124=""),"Skupaj:",IF(AND('[1]Vmesna vrtilna_SKLOP1'!C1124&lt;&gt;"",'[1]Vmesna vrtilna_SKLOP1'!D1124=""),'[1]Vmesna vrtilna_SKLOP1'!J1124,IF(F1124&lt;&gt;"",IF('[1]Vmesna vrtilna_SKLOP1'!J1124&lt;&gt;"",'[1]Vmesna vrtilna_SKLOP1'!J1124,""),"")))))</f>
        <v>73.099999999999994</v>
      </c>
      <c r="M1124" s="22">
        <f t="shared" si="34"/>
        <v>0</v>
      </c>
      <c r="N1124" s="22" t="str">
        <f>IF(IFERROR(VLOOKUP(B1124,'[1]Vmesna vrtilna_SKLOP1'!B:J,7,0),"")=0,"",IFERROR(VLOOKUP(B1124,'[1]Vmesna vrtilna_SKLOP1'!B:J,7,0),""))</f>
        <v/>
      </c>
      <c r="O1124" s="22"/>
    </row>
    <row r="1125" spans="2:15" ht="30.75" customHeight="1" x14ac:dyDescent="0.3">
      <c r="B1125" s="15" t="str">
        <f>IF(AND('[1]Vmesna vrtilna_SKLOP1'!B1125&lt;&gt;"",'[1]Vmesna vrtilna_SKLOP1'!C1125&lt;&gt;""),IF('[1]Vmesna vrtilna_SKLOP1'!B1125&lt;&gt;"",'[1]Vmesna vrtilna_SKLOP1'!B1125,""),"")</f>
        <v/>
      </c>
      <c r="C1125" s="16" t="str">
        <f>IF(OR(C1124="Posebna oblika",C1124="Kulturno zaščiten objekt",C1124="Kulturno zaščiten objekt, Posebna oblika"),"Glej zavihek POSEBNI POGOJI",IF(SUM(N1124:Q1124)=1,"Posebna oblika",IF(SUM(N1124:Q1124)=10,"Kulturno zaščiten objekt",IF(SUM(N1124:Q1124)=11,"Kulturno zaščiten objekt, Posebna oblika",IF(AND('[1]Vmesna vrtilna_SKLOP1'!C1125&lt;&gt;"",'[1]Vmesna vrtilna_SKLOP1'!D1125&lt;&gt;""),IF('[1]Vmesna vrtilna_SKLOP1'!C1125&lt;&gt;"",'[1]Vmesna vrtilna_SKLOP1'!C1125,""),"")))))</f>
        <v/>
      </c>
      <c r="D1125" s="17" t="str">
        <f>IF(IFERROR(VLOOKUP(B1125,'[1]Vmesna vrtilna_SKLOP1'!B:J,6,0),"")=0,"",IFERROR(VLOOKUP(B1125,'[1]Vmesna vrtilna_SKLOP1'!B:J,6,0),""))</f>
        <v/>
      </c>
      <c r="E1125" s="16" t="str">
        <f>IF(IF('[1]Vmesna vrtilna_SKLOP1'!E1125&lt;&gt;"",'[1]Vmesna vrtilna_SKLOP1'!D1125,"")=0,"",IF('[1]Vmesna vrtilna_SKLOP1'!E1125&lt;&gt;"",'[1]Vmesna vrtilna_SKLOP1'!D1125,""))</f>
        <v/>
      </c>
      <c r="F1125" s="18" t="str">
        <f>IF('[1]Vmesna vrtilna_SKLOP1'!E1125&lt;&gt;"",'[1]Vmesna vrtilna_SKLOP1'!E1125,"")</f>
        <v/>
      </c>
      <c r="G1125" s="15" t="str">
        <f>IF('[1]Vmesna vrtilna_SKLOP1'!E1125&lt;&gt;"",'[1]Vmesna vrtilna_SKLOP1'!F1125,"")</f>
        <v/>
      </c>
      <c r="H1125" s="19" t="str">
        <f>IF('[1]Vmesna vrtilna_SKLOP1'!F1125&lt;&gt;"",'[1]Vmesna vrtilna_SKLOP1'!I1125,"")</f>
        <v/>
      </c>
      <c r="I1125" s="20" t="str">
        <f>IF(I1124="Skupaj:","DDV (22%):",IF(I1124="DDV (22%):","Skupaj z DDV:",IF(AND('[1]Vmesna vrtilna_SKLOP1'!C1125&lt;&gt;"",'[1]Vmesna vrtilna_SKLOP1'!E1125=""),"Skupaj:","")))</f>
        <v/>
      </c>
      <c r="J1125" s="21" t="str">
        <f t="shared" si="35"/>
        <v/>
      </c>
      <c r="K1125" s="21" t="str">
        <f>IF(I1125="Skupaj z DDV:",SUM(K1123,K1124),IF(I1125="DDV (22%):",K1124*0.22,IF(AND('[1]Vmesna vrtilna_SKLOP1'!C1125&lt;&gt;"",'[1]Vmesna vrtilna_SKLOP1'!D1125=""),'[1]Vmesna vrtilna_SKLOP1'!J1125,IF(F1125&lt;&gt;"",IF('[1]Vmesna vrtilna_SKLOP1'!J1125&lt;&gt;"",'[1]Vmesna vrtilna_SKLOP1'!J1125,""),""))))</f>
        <v/>
      </c>
      <c r="L1125" s="22" t="str">
        <f>IF(I1124="Skupaj:","DDV (22%):",IF(I1124="DDV (22%):","Skupaj z DDV:",IF(AND('[1]Vmesna vrtilna_SKLOP1'!C1125&lt;&gt;"",'[1]Vmesna vrtilna_SKLOP1'!E1125=""),"Skupaj:",IF(AND('[1]Vmesna vrtilna_SKLOP1'!C1125&lt;&gt;"",'[1]Vmesna vrtilna_SKLOP1'!D1125=""),'[1]Vmesna vrtilna_SKLOP1'!J1125,IF(F1125&lt;&gt;"",IF('[1]Vmesna vrtilna_SKLOP1'!J1125&lt;&gt;"",'[1]Vmesna vrtilna_SKLOP1'!J1125,""),"")))))</f>
        <v/>
      </c>
      <c r="M1125" s="22">
        <f t="shared" si="34"/>
        <v>0</v>
      </c>
      <c r="N1125" s="22" t="str">
        <f>IF(IFERROR(VLOOKUP(B1125,'[1]Vmesna vrtilna_SKLOP1'!B:J,7,0),"")=0,"",IFERROR(VLOOKUP(B1125,'[1]Vmesna vrtilna_SKLOP1'!B:J,7,0),""))</f>
        <v/>
      </c>
      <c r="O1125" s="22"/>
    </row>
    <row r="1126" spans="2:15" ht="15" customHeight="1" x14ac:dyDescent="0.3">
      <c r="B1126" s="15" t="str">
        <f>IF(AND('[1]Vmesna vrtilna_SKLOP1'!B1126&lt;&gt;"",'[1]Vmesna vrtilna_SKLOP1'!C1126&lt;&gt;""),IF('[1]Vmesna vrtilna_SKLOP1'!B1126&lt;&gt;"",'[1]Vmesna vrtilna_SKLOP1'!B1126,""),"")</f>
        <v/>
      </c>
      <c r="C1126" s="16" t="str">
        <f>IF(OR(C1125="Posebna oblika",C1125="Kulturno zaščiten objekt",C1125="Kulturno zaščiten objekt, Posebna oblika"),"Glej zavihek POSEBNI POGOJI",IF(SUM(N1125:Q1125)=1,"Posebna oblika",IF(SUM(N1125:Q1125)=10,"Kulturno zaščiten objekt",IF(SUM(N1125:Q1125)=11,"Kulturno zaščiten objekt, Posebna oblika",IF(AND('[1]Vmesna vrtilna_SKLOP1'!C1126&lt;&gt;"",'[1]Vmesna vrtilna_SKLOP1'!D1126&lt;&gt;""),IF('[1]Vmesna vrtilna_SKLOP1'!C1126&lt;&gt;"",'[1]Vmesna vrtilna_SKLOP1'!C1126,""),"")))))</f>
        <v/>
      </c>
      <c r="D1126" s="17" t="str">
        <f>IF(IFERROR(VLOOKUP(B1126,'[1]Vmesna vrtilna_SKLOP1'!B:J,6,0),"")=0,"",IFERROR(VLOOKUP(B1126,'[1]Vmesna vrtilna_SKLOP1'!B:J,6,0),""))</f>
        <v/>
      </c>
      <c r="E1126" s="16" t="str">
        <f>IF(IF('[1]Vmesna vrtilna_SKLOP1'!E1126&lt;&gt;"",'[1]Vmesna vrtilna_SKLOP1'!D1126,"")=0,"",IF('[1]Vmesna vrtilna_SKLOP1'!E1126&lt;&gt;"",'[1]Vmesna vrtilna_SKLOP1'!D1126,""))</f>
        <v>Odvoz na deponijo</v>
      </c>
      <c r="F1126" s="18" t="str">
        <f>IF('[1]Vmesna vrtilna_SKLOP1'!E1126&lt;&gt;"",'[1]Vmesna vrtilna_SKLOP1'!E1126,"")</f>
        <v>Odvoz na deponijo</v>
      </c>
      <c r="G1126" s="15" t="str">
        <f>IF('[1]Vmesna vrtilna_SKLOP1'!E1126&lt;&gt;"",'[1]Vmesna vrtilna_SKLOP1'!F1126,"")</f>
        <v>[m1]</v>
      </c>
      <c r="H1126" s="19">
        <f>IF('[1]Vmesna vrtilna_SKLOP1'!F1126&lt;&gt;"",'[1]Vmesna vrtilna_SKLOP1'!I1126,"")</f>
        <v>33.380000000000003</v>
      </c>
      <c r="I1126" s="20" t="str">
        <f>IF(I1125="Skupaj:","DDV (22%):",IF(I1125="DDV (22%):","Skupaj z DDV:",IF(AND('[1]Vmesna vrtilna_SKLOP1'!C1126&lt;&gt;"",'[1]Vmesna vrtilna_SKLOP1'!E1126=""),"Skupaj:","")))</f>
        <v/>
      </c>
      <c r="J1126" s="21">
        <f t="shared" si="35"/>
        <v>0</v>
      </c>
      <c r="K1126" s="21">
        <f>IF(I1126="Skupaj z DDV:",SUM(K1124,K1125),IF(I1126="DDV (22%):",K1125*0.22,IF(AND('[1]Vmesna vrtilna_SKLOP1'!C1126&lt;&gt;"",'[1]Vmesna vrtilna_SKLOP1'!D1126=""),'[1]Vmesna vrtilna_SKLOP1'!J1126,IF(F1126&lt;&gt;"",IF('[1]Vmesna vrtilna_SKLOP1'!J1126&lt;&gt;"",'[1]Vmesna vrtilna_SKLOP1'!J1126,""),""))))</f>
        <v>100.14</v>
      </c>
      <c r="L1126" s="22">
        <f>IF(I1125="Skupaj:","DDV (22%):",IF(I1125="DDV (22%):","Skupaj z DDV:",IF(AND('[1]Vmesna vrtilna_SKLOP1'!C1126&lt;&gt;"",'[1]Vmesna vrtilna_SKLOP1'!E1126=""),"Skupaj:",IF(AND('[1]Vmesna vrtilna_SKLOP1'!C1126&lt;&gt;"",'[1]Vmesna vrtilna_SKLOP1'!D1126=""),'[1]Vmesna vrtilna_SKLOP1'!J1126,IF(F1126&lt;&gt;"",IF('[1]Vmesna vrtilna_SKLOP1'!J1126&lt;&gt;"",'[1]Vmesna vrtilna_SKLOP1'!J1126,""),"")))))</f>
        <v>100.14</v>
      </c>
      <c r="M1126" s="22">
        <f t="shared" si="34"/>
        <v>0</v>
      </c>
      <c r="N1126" s="22" t="str">
        <f>IF(IFERROR(VLOOKUP(B1126,'[1]Vmesna vrtilna_SKLOP1'!B:J,7,0),"")=0,"",IFERROR(VLOOKUP(B1126,'[1]Vmesna vrtilna_SKLOP1'!B:J,7,0),""))</f>
        <v/>
      </c>
      <c r="O1126" s="22"/>
    </row>
    <row r="1127" spans="2:15" ht="30" customHeight="1" x14ac:dyDescent="0.3">
      <c r="B1127" s="15" t="str">
        <f>IF(AND('[1]Vmesna vrtilna_SKLOP1'!B1127&lt;&gt;"",'[1]Vmesna vrtilna_SKLOP1'!C1127&lt;&gt;""),IF('[1]Vmesna vrtilna_SKLOP1'!B1127&lt;&gt;"",'[1]Vmesna vrtilna_SKLOP1'!B1127,""),"")</f>
        <v/>
      </c>
      <c r="C1127" s="16" t="str">
        <f>IF(OR(C1126="Posebna oblika",C1126="Kulturno zaščiten objekt",C1126="Kulturno zaščiten objekt, Posebna oblika"),"Glej zavihek POSEBNI POGOJI",IF(SUM(N1126:Q1126)=1,"Posebna oblika",IF(SUM(N1126:Q1126)=10,"Kulturno zaščiten objekt",IF(SUM(N1126:Q1126)=11,"Kulturno zaščiten objekt, Posebna oblika",IF(AND('[1]Vmesna vrtilna_SKLOP1'!C1127&lt;&gt;"",'[1]Vmesna vrtilna_SKLOP1'!D1127&lt;&gt;""),IF('[1]Vmesna vrtilna_SKLOP1'!C1127&lt;&gt;"",'[1]Vmesna vrtilna_SKLOP1'!C1127,""),"")))))</f>
        <v/>
      </c>
      <c r="D1127" s="17" t="str">
        <f>IF(IFERROR(VLOOKUP(B1127,'[1]Vmesna vrtilna_SKLOP1'!B:J,6,0),"")=0,"",IFERROR(VLOOKUP(B1127,'[1]Vmesna vrtilna_SKLOP1'!B:J,6,0),""))</f>
        <v/>
      </c>
      <c r="E1127" s="16" t="str">
        <f>IF(IF('[1]Vmesna vrtilna_SKLOP1'!E1127&lt;&gt;"",'[1]Vmesna vrtilna_SKLOP1'!D1127,"")=0,"",IF('[1]Vmesna vrtilna_SKLOP1'!E1127&lt;&gt;"",'[1]Vmesna vrtilna_SKLOP1'!D1127,""))</f>
        <v/>
      </c>
      <c r="F1127" s="18" t="str">
        <f>IF('[1]Vmesna vrtilna_SKLOP1'!E1127&lt;&gt;"",'[1]Vmesna vrtilna_SKLOP1'!E1127,"")</f>
        <v/>
      </c>
      <c r="G1127" s="15" t="str">
        <f>IF('[1]Vmesna vrtilna_SKLOP1'!E1127&lt;&gt;"",'[1]Vmesna vrtilna_SKLOP1'!F1127,"")</f>
        <v/>
      </c>
      <c r="H1127" s="19" t="str">
        <f>IF('[1]Vmesna vrtilna_SKLOP1'!F1127&lt;&gt;"",'[1]Vmesna vrtilna_SKLOP1'!I1127,"")</f>
        <v/>
      </c>
      <c r="I1127" s="20" t="str">
        <f>IF(I1126="Skupaj:","DDV (22%):",IF(I1126="DDV (22%):","Skupaj z DDV:",IF(AND('[1]Vmesna vrtilna_SKLOP1'!C1127&lt;&gt;"",'[1]Vmesna vrtilna_SKLOP1'!E1127=""),"Skupaj:","")))</f>
        <v/>
      </c>
      <c r="J1127" s="21" t="str">
        <f t="shared" si="35"/>
        <v/>
      </c>
      <c r="K1127" s="21" t="str">
        <f>IF(I1127="Skupaj z DDV:",SUM(K1125,K1126),IF(I1127="DDV (22%):",K1126*0.22,IF(AND('[1]Vmesna vrtilna_SKLOP1'!C1127&lt;&gt;"",'[1]Vmesna vrtilna_SKLOP1'!D1127=""),'[1]Vmesna vrtilna_SKLOP1'!J1127,IF(F1127&lt;&gt;"",IF('[1]Vmesna vrtilna_SKLOP1'!J1127&lt;&gt;"",'[1]Vmesna vrtilna_SKLOP1'!J1127,""),""))))</f>
        <v/>
      </c>
      <c r="L1127" s="22" t="str">
        <f>IF(I1126="Skupaj:","DDV (22%):",IF(I1126="DDV (22%):","Skupaj z DDV:",IF(AND('[1]Vmesna vrtilna_SKLOP1'!C1127&lt;&gt;"",'[1]Vmesna vrtilna_SKLOP1'!E1127=""),"Skupaj:",IF(AND('[1]Vmesna vrtilna_SKLOP1'!C1127&lt;&gt;"",'[1]Vmesna vrtilna_SKLOP1'!D1127=""),'[1]Vmesna vrtilna_SKLOP1'!J1127,IF(F1127&lt;&gt;"",IF('[1]Vmesna vrtilna_SKLOP1'!J1127&lt;&gt;"",'[1]Vmesna vrtilna_SKLOP1'!J1127,""),"")))))</f>
        <v/>
      </c>
      <c r="M1127" s="22">
        <f t="shared" si="34"/>
        <v>0</v>
      </c>
      <c r="N1127" s="22" t="str">
        <f>IF(IFERROR(VLOOKUP(B1127,'[1]Vmesna vrtilna_SKLOP1'!B:J,7,0),"")=0,"",IFERROR(VLOOKUP(B1127,'[1]Vmesna vrtilna_SKLOP1'!B:J,7,0),""))</f>
        <v/>
      </c>
      <c r="O1127" s="22"/>
    </row>
    <row r="1128" spans="2:15" ht="15" customHeight="1" x14ac:dyDescent="0.3">
      <c r="B1128" s="15" t="str">
        <f>IF(AND('[1]Vmesna vrtilna_SKLOP1'!B1128&lt;&gt;"",'[1]Vmesna vrtilna_SKLOP1'!C1128&lt;&gt;""),IF('[1]Vmesna vrtilna_SKLOP1'!B1128&lt;&gt;"",'[1]Vmesna vrtilna_SKLOP1'!B1128,""),"")</f>
        <v/>
      </c>
      <c r="C1128" s="16" t="str">
        <f>IF(OR(C1127="Posebna oblika",C1127="Kulturno zaščiten objekt",C1127="Kulturno zaščiten objekt, Posebna oblika"),"Glej zavihek POSEBNI POGOJI",IF(SUM(N1127:Q1127)=1,"Posebna oblika",IF(SUM(N1127:Q1127)=10,"Kulturno zaščiten objekt",IF(SUM(N1127:Q1127)=11,"Kulturno zaščiten objekt, Posebna oblika",IF(AND('[1]Vmesna vrtilna_SKLOP1'!C1128&lt;&gt;"",'[1]Vmesna vrtilna_SKLOP1'!D1128&lt;&gt;""),IF('[1]Vmesna vrtilna_SKLOP1'!C1128&lt;&gt;"",'[1]Vmesna vrtilna_SKLOP1'!C1128,""),"")))))</f>
        <v/>
      </c>
      <c r="D1128" s="17" t="str">
        <f>IF(IFERROR(VLOOKUP(B1128,'[1]Vmesna vrtilna_SKLOP1'!B:J,6,0),"")=0,"",IFERROR(VLOOKUP(B1128,'[1]Vmesna vrtilna_SKLOP1'!B:J,6,0),""))</f>
        <v/>
      </c>
      <c r="E1128" s="16" t="str">
        <f>IF(IF('[1]Vmesna vrtilna_SKLOP1'!E1128&lt;&gt;"",'[1]Vmesna vrtilna_SKLOP1'!D1128,"")=0,"",IF('[1]Vmesna vrtilna_SKLOP1'!E1128&lt;&gt;"",'[1]Vmesna vrtilna_SKLOP1'!D1128,""))</f>
        <v>Obdelava širokih špalet</v>
      </c>
      <c r="F1128" s="18" t="str">
        <f>IF('[1]Vmesna vrtilna_SKLOP1'!E1128&lt;&gt;"",'[1]Vmesna vrtilna_SKLOP1'!E1128,"")</f>
        <v>Zidarska obdelava špalet</v>
      </c>
      <c r="G1128" s="15" t="str">
        <f>IF('[1]Vmesna vrtilna_SKLOP1'!E1128&lt;&gt;"",'[1]Vmesna vrtilna_SKLOP1'!F1128,"")</f>
        <v>[m1]</v>
      </c>
      <c r="H1128" s="19">
        <f>IF('[1]Vmesna vrtilna_SKLOP1'!F1128&lt;&gt;"",'[1]Vmesna vrtilna_SKLOP1'!I1128,"")</f>
        <v>12.9</v>
      </c>
      <c r="I1128" s="20" t="str">
        <f>IF(I1127="Skupaj:","DDV (22%):",IF(I1127="DDV (22%):","Skupaj z DDV:",IF(AND('[1]Vmesna vrtilna_SKLOP1'!C1128&lt;&gt;"",'[1]Vmesna vrtilna_SKLOP1'!E1128=""),"Skupaj:","")))</f>
        <v/>
      </c>
      <c r="J1128" s="21">
        <f t="shared" si="35"/>
        <v>0</v>
      </c>
      <c r="K1128" s="21">
        <f>IF(I1128="Skupaj z DDV:",SUM(K1126,K1127),IF(I1128="DDV (22%):",K1127*0.22,IF(AND('[1]Vmesna vrtilna_SKLOP1'!C1128&lt;&gt;"",'[1]Vmesna vrtilna_SKLOP1'!D1128=""),'[1]Vmesna vrtilna_SKLOP1'!J1128,IF(F1128&lt;&gt;"",IF('[1]Vmesna vrtilna_SKLOP1'!J1128&lt;&gt;"",'[1]Vmesna vrtilna_SKLOP1'!J1128,""),""))))</f>
        <v>688</v>
      </c>
      <c r="L1128" s="22">
        <f>IF(I1127="Skupaj:","DDV (22%):",IF(I1127="DDV (22%):","Skupaj z DDV:",IF(AND('[1]Vmesna vrtilna_SKLOP1'!C1128&lt;&gt;"",'[1]Vmesna vrtilna_SKLOP1'!E1128=""),"Skupaj:",IF(AND('[1]Vmesna vrtilna_SKLOP1'!C1128&lt;&gt;"",'[1]Vmesna vrtilna_SKLOP1'!D1128=""),'[1]Vmesna vrtilna_SKLOP1'!J1128,IF(F1128&lt;&gt;"",IF('[1]Vmesna vrtilna_SKLOP1'!J1128&lt;&gt;"",'[1]Vmesna vrtilna_SKLOP1'!J1128,""),"")))))</f>
        <v>688</v>
      </c>
      <c r="M1128" s="22">
        <f t="shared" si="34"/>
        <v>0</v>
      </c>
      <c r="N1128" s="22" t="str">
        <f>IF(IFERROR(VLOOKUP(B1128,'[1]Vmesna vrtilna_SKLOP1'!B:J,7,0),"")=0,"",IFERROR(VLOOKUP(B1128,'[1]Vmesna vrtilna_SKLOP1'!B:J,7,0),""))</f>
        <v/>
      </c>
      <c r="O1128" s="22"/>
    </row>
    <row r="1129" spans="2:15" ht="15" customHeight="1" x14ac:dyDescent="0.3">
      <c r="B1129" s="15" t="str">
        <f>IF(AND('[1]Vmesna vrtilna_SKLOP1'!B1129&lt;&gt;"",'[1]Vmesna vrtilna_SKLOP1'!C1129&lt;&gt;""),IF('[1]Vmesna vrtilna_SKLOP1'!B1129&lt;&gt;"",'[1]Vmesna vrtilna_SKLOP1'!B1129,""),"")</f>
        <v/>
      </c>
      <c r="C1129" s="16" t="str">
        <f>IF(OR(C1128="Posebna oblika",C1128="Kulturno zaščiten objekt",C1128="Kulturno zaščiten objekt, Posebna oblika"),"Glej zavihek POSEBNI POGOJI",IF(SUM(N1128:Q1128)=1,"Posebna oblika",IF(SUM(N1128:Q1128)=10,"Kulturno zaščiten objekt",IF(SUM(N1128:Q1128)=11,"Kulturno zaščiten objekt, Posebna oblika",IF(AND('[1]Vmesna vrtilna_SKLOP1'!C1129&lt;&gt;"",'[1]Vmesna vrtilna_SKLOP1'!D1129&lt;&gt;""),IF('[1]Vmesna vrtilna_SKLOP1'!C1129&lt;&gt;"",'[1]Vmesna vrtilna_SKLOP1'!C1129,""),"")))))</f>
        <v/>
      </c>
      <c r="D1129" s="17" t="str">
        <f>IF(IFERROR(VLOOKUP(B1129,'[1]Vmesna vrtilna_SKLOP1'!B:J,6,0),"")=0,"",IFERROR(VLOOKUP(B1129,'[1]Vmesna vrtilna_SKLOP1'!B:J,6,0),""))</f>
        <v/>
      </c>
      <c r="E1129" s="16" t="str">
        <f>IF(IF('[1]Vmesna vrtilna_SKLOP1'!E1129&lt;&gt;"",'[1]Vmesna vrtilna_SKLOP1'!D1129,"")=0,"",IF('[1]Vmesna vrtilna_SKLOP1'!E1129&lt;&gt;"",'[1]Vmesna vrtilna_SKLOP1'!D1129,""))</f>
        <v/>
      </c>
      <c r="F1129" s="18" t="str">
        <f>IF('[1]Vmesna vrtilna_SKLOP1'!E1129&lt;&gt;"",'[1]Vmesna vrtilna_SKLOP1'!E1129,"")</f>
        <v/>
      </c>
      <c r="G1129" s="15" t="str">
        <f>IF('[1]Vmesna vrtilna_SKLOP1'!E1129&lt;&gt;"",'[1]Vmesna vrtilna_SKLOP1'!F1129,"")</f>
        <v/>
      </c>
      <c r="H1129" s="19" t="str">
        <f>IF('[1]Vmesna vrtilna_SKLOP1'!F1129&lt;&gt;"",'[1]Vmesna vrtilna_SKLOP1'!I1129,"")</f>
        <v/>
      </c>
      <c r="I1129" s="20" t="str">
        <f>IF(I1128="Skupaj:","DDV (22%):",IF(I1128="DDV (22%):","Skupaj z DDV:",IF(AND('[1]Vmesna vrtilna_SKLOP1'!C1129&lt;&gt;"",'[1]Vmesna vrtilna_SKLOP1'!E1129=""),"Skupaj:","")))</f>
        <v/>
      </c>
      <c r="J1129" s="21" t="str">
        <f t="shared" si="35"/>
        <v/>
      </c>
      <c r="K1129" s="21" t="str">
        <f>IF(I1129="Skupaj z DDV:",SUM(K1127,K1128),IF(I1129="DDV (22%):",K1128*0.22,IF(AND('[1]Vmesna vrtilna_SKLOP1'!C1129&lt;&gt;"",'[1]Vmesna vrtilna_SKLOP1'!D1129=""),'[1]Vmesna vrtilna_SKLOP1'!J1129,IF(F1129&lt;&gt;"",IF('[1]Vmesna vrtilna_SKLOP1'!J1129&lt;&gt;"",'[1]Vmesna vrtilna_SKLOP1'!J1129,""),""))))</f>
        <v/>
      </c>
      <c r="L1129" s="22" t="str">
        <f>IF(I1128="Skupaj:","DDV (22%):",IF(I1128="DDV (22%):","Skupaj z DDV:",IF(AND('[1]Vmesna vrtilna_SKLOP1'!C1129&lt;&gt;"",'[1]Vmesna vrtilna_SKLOP1'!E1129=""),"Skupaj:",IF(AND('[1]Vmesna vrtilna_SKLOP1'!C1129&lt;&gt;"",'[1]Vmesna vrtilna_SKLOP1'!D1129=""),'[1]Vmesna vrtilna_SKLOP1'!J1129,IF(F1129&lt;&gt;"",IF('[1]Vmesna vrtilna_SKLOP1'!J1129&lt;&gt;"",'[1]Vmesna vrtilna_SKLOP1'!J1129,""),"")))))</f>
        <v/>
      </c>
      <c r="M1129" s="22">
        <f t="shared" si="34"/>
        <v>0</v>
      </c>
      <c r="N1129" s="22" t="str">
        <f>IF(IFERROR(VLOOKUP(B1129,'[1]Vmesna vrtilna_SKLOP1'!B:J,7,0),"")=0,"",IFERROR(VLOOKUP(B1129,'[1]Vmesna vrtilna_SKLOP1'!B:J,7,0),""))</f>
        <v/>
      </c>
      <c r="O1129" s="22"/>
    </row>
    <row r="1130" spans="2:15" ht="15" customHeight="1" x14ac:dyDescent="0.3">
      <c r="B1130" s="15" t="str">
        <f>IF(AND('[1]Vmesna vrtilna_SKLOP1'!B1130&lt;&gt;"",'[1]Vmesna vrtilna_SKLOP1'!C1130&lt;&gt;""),IF('[1]Vmesna vrtilna_SKLOP1'!B1130&lt;&gt;"",'[1]Vmesna vrtilna_SKLOP1'!B1130,""),"")</f>
        <v/>
      </c>
      <c r="C1130" s="16" t="str">
        <f>IF(OR(C1129="Posebna oblika",C1129="Kulturno zaščiten objekt",C1129="Kulturno zaščiten objekt, Posebna oblika"),"Glej zavihek POSEBNI POGOJI",IF(SUM(N1129:Q1129)=1,"Posebna oblika",IF(SUM(N1129:Q1129)=10,"Kulturno zaščiten objekt",IF(SUM(N1129:Q1129)=11,"Kulturno zaščiten objekt, Posebna oblika",IF(AND('[1]Vmesna vrtilna_SKLOP1'!C1130&lt;&gt;"",'[1]Vmesna vrtilna_SKLOP1'!D1130&lt;&gt;""),IF('[1]Vmesna vrtilna_SKLOP1'!C1130&lt;&gt;"",'[1]Vmesna vrtilna_SKLOP1'!C1130,""),"")))))</f>
        <v/>
      </c>
      <c r="D1130" s="17" t="str">
        <f>IF(IFERROR(VLOOKUP(B1130,'[1]Vmesna vrtilna_SKLOP1'!B:J,6,0),"")=0,"",IFERROR(VLOOKUP(B1130,'[1]Vmesna vrtilna_SKLOP1'!B:J,6,0),""))</f>
        <v/>
      </c>
      <c r="E1130" s="16" t="str">
        <f>IF(IF('[1]Vmesna vrtilna_SKLOP1'!E1130&lt;&gt;"",'[1]Vmesna vrtilna_SKLOP1'!D1130,"")=0,"",IF('[1]Vmesna vrtilna_SKLOP1'!E1130&lt;&gt;"",'[1]Vmesna vrtilna_SKLOP1'!D1130,""))</f>
        <v>Slikopleskarska dela</v>
      </c>
      <c r="F1130" s="18" t="str">
        <f>IF('[1]Vmesna vrtilna_SKLOP1'!E1130&lt;&gt;"",'[1]Vmesna vrtilna_SKLOP1'!E1130,"")</f>
        <v>Slikopleskarska dela na špaletah</v>
      </c>
      <c r="G1130" s="15" t="str">
        <f>IF('[1]Vmesna vrtilna_SKLOP1'!E1130&lt;&gt;"",'[1]Vmesna vrtilna_SKLOP1'!F1130,"")</f>
        <v>[m1]</v>
      </c>
      <c r="H1130" s="19">
        <f>IF('[1]Vmesna vrtilna_SKLOP1'!F1130&lt;&gt;"",'[1]Vmesna vrtilna_SKLOP1'!I1130,"")</f>
        <v>12.900000000000002</v>
      </c>
      <c r="I1130" s="20" t="str">
        <f>IF(I1129="Skupaj:","DDV (22%):",IF(I1129="DDV (22%):","Skupaj z DDV:",IF(AND('[1]Vmesna vrtilna_SKLOP1'!C1130&lt;&gt;"",'[1]Vmesna vrtilna_SKLOP1'!E1130=""),"Skupaj:","")))</f>
        <v/>
      </c>
      <c r="J1130" s="21">
        <f t="shared" si="35"/>
        <v>0</v>
      </c>
      <c r="K1130" s="21">
        <f>IF(I1130="Skupaj z DDV:",SUM(K1128,K1129),IF(I1130="DDV (22%):",K1129*0.22,IF(AND('[1]Vmesna vrtilna_SKLOP1'!C1130&lt;&gt;"",'[1]Vmesna vrtilna_SKLOP1'!D1130=""),'[1]Vmesna vrtilna_SKLOP1'!J1130,IF(F1130&lt;&gt;"",IF('[1]Vmesna vrtilna_SKLOP1'!J1130&lt;&gt;"",'[1]Vmesna vrtilna_SKLOP1'!J1130,""),""))))</f>
        <v>220.16000000000003</v>
      </c>
      <c r="L1130" s="22">
        <f>IF(I1129="Skupaj:","DDV (22%):",IF(I1129="DDV (22%):","Skupaj z DDV:",IF(AND('[1]Vmesna vrtilna_SKLOP1'!C1130&lt;&gt;"",'[1]Vmesna vrtilna_SKLOP1'!E1130=""),"Skupaj:",IF(AND('[1]Vmesna vrtilna_SKLOP1'!C1130&lt;&gt;"",'[1]Vmesna vrtilna_SKLOP1'!D1130=""),'[1]Vmesna vrtilna_SKLOP1'!J1130,IF(F1130&lt;&gt;"",IF('[1]Vmesna vrtilna_SKLOP1'!J1130&lt;&gt;"",'[1]Vmesna vrtilna_SKLOP1'!J1130,""),"")))))</f>
        <v>220.16000000000003</v>
      </c>
      <c r="M1130" s="22">
        <f t="shared" si="34"/>
        <v>0</v>
      </c>
      <c r="N1130" s="22" t="str">
        <f>IF(IFERROR(VLOOKUP(B1130,'[1]Vmesna vrtilna_SKLOP1'!B:J,7,0),"")=0,"",IFERROR(VLOOKUP(B1130,'[1]Vmesna vrtilna_SKLOP1'!B:J,7,0),""))</f>
        <v/>
      </c>
      <c r="O1130" s="22"/>
    </row>
    <row r="1131" spans="2:15" ht="15" customHeight="1" x14ac:dyDescent="0.3">
      <c r="B1131" s="15" t="str">
        <f>IF(AND('[1]Vmesna vrtilna_SKLOP1'!B1131&lt;&gt;"",'[1]Vmesna vrtilna_SKLOP1'!C1131&lt;&gt;""),IF('[1]Vmesna vrtilna_SKLOP1'!B1131&lt;&gt;"",'[1]Vmesna vrtilna_SKLOP1'!B1131,""),"")</f>
        <v/>
      </c>
      <c r="C1131" s="16" t="str">
        <f>IF(OR(C1130="Posebna oblika",C1130="Kulturno zaščiten objekt",C1130="Kulturno zaščiten objekt, Posebna oblika"),"Glej zavihek POSEBNI POGOJI",IF(SUM(N1130:Q1130)=1,"Posebna oblika",IF(SUM(N1130:Q1130)=10,"Kulturno zaščiten objekt",IF(SUM(N1130:Q1130)=11,"Kulturno zaščiten objekt, Posebna oblika",IF(AND('[1]Vmesna vrtilna_SKLOP1'!C1131&lt;&gt;"",'[1]Vmesna vrtilna_SKLOP1'!D1131&lt;&gt;""),IF('[1]Vmesna vrtilna_SKLOP1'!C1131&lt;&gt;"",'[1]Vmesna vrtilna_SKLOP1'!C1131,""),"")))))</f>
        <v/>
      </c>
      <c r="D1131" s="17" t="str">
        <f>IF(IFERROR(VLOOKUP(B1131,'[1]Vmesna vrtilna_SKLOP1'!B:J,6,0),"")=0,"",IFERROR(VLOOKUP(B1131,'[1]Vmesna vrtilna_SKLOP1'!B:J,6,0),""))</f>
        <v/>
      </c>
      <c r="E1131" s="16" t="str">
        <f>IF(IF('[1]Vmesna vrtilna_SKLOP1'!E1131&lt;&gt;"",'[1]Vmesna vrtilna_SKLOP1'!D1131,"")=0,"",IF('[1]Vmesna vrtilna_SKLOP1'!E1131&lt;&gt;"",'[1]Vmesna vrtilna_SKLOP1'!D1131,""))</f>
        <v/>
      </c>
      <c r="F1131" s="18" t="str">
        <f>IF('[1]Vmesna vrtilna_SKLOP1'!E1131&lt;&gt;"",'[1]Vmesna vrtilna_SKLOP1'!E1131,"")</f>
        <v/>
      </c>
      <c r="G1131" s="15" t="str">
        <f>IF('[1]Vmesna vrtilna_SKLOP1'!E1131&lt;&gt;"",'[1]Vmesna vrtilna_SKLOP1'!F1131,"")</f>
        <v/>
      </c>
      <c r="H1131" s="19" t="str">
        <f>IF('[1]Vmesna vrtilna_SKLOP1'!F1131&lt;&gt;"",'[1]Vmesna vrtilna_SKLOP1'!I1131,"")</f>
        <v/>
      </c>
      <c r="I1131" s="20" t="str">
        <f>IF(I1130="Skupaj:","DDV (22%):",IF(I1130="DDV (22%):","Skupaj z DDV:",IF(AND('[1]Vmesna vrtilna_SKLOP1'!C1131&lt;&gt;"",'[1]Vmesna vrtilna_SKLOP1'!E1131=""),"Skupaj:","")))</f>
        <v/>
      </c>
      <c r="J1131" s="21" t="str">
        <f t="shared" si="35"/>
        <v/>
      </c>
      <c r="K1131" s="21" t="str">
        <f>IF(I1131="Skupaj z DDV:",SUM(K1129,K1130),IF(I1131="DDV (22%):",K1130*0.22,IF(AND('[1]Vmesna vrtilna_SKLOP1'!C1131&lt;&gt;"",'[1]Vmesna vrtilna_SKLOP1'!D1131=""),'[1]Vmesna vrtilna_SKLOP1'!J1131,IF(F1131&lt;&gt;"",IF('[1]Vmesna vrtilna_SKLOP1'!J1131&lt;&gt;"",'[1]Vmesna vrtilna_SKLOP1'!J1131,""),""))))</f>
        <v/>
      </c>
      <c r="L1131" s="22" t="str">
        <f>IF(I1130="Skupaj:","DDV (22%):",IF(I1130="DDV (22%):","Skupaj z DDV:",IF(AND('[1]Vmesna vrtilna_SKLOP1'!C1131&lt;&gt;"",'[1]Vmesna vrtilna_SKLOP1'!E1131=""),"Skupaj:",IF(AND('[1]Vmesna vrtilna_SKLOP1'!C1131&lt;&gt;"",'[1]Vmesna vrtilna_SKLOP1'!D1131=""),'[1]Vmesna vrtilna_SKLOP1'!J1131,IF(F1131&lt;&gt;"",IF('[1]Vmesna vrtilna_SKLOP1'!J1131&lt;&gt;"",'[1]Vmesna vrtilna_SKLOP1'!J1131,""),"")))))</f>
        <v/>
      </c>
      <c r="M1131" s="22">
        <f t="shared" si="34"/>
        <v>0</v>
      </c>
      <c r="N1131" s="22" t="str">
        <f>IF(IFERROR(VLOOKUP(B1131,'[1]Vmesna vrtilna_SKLOP1'!B:J,7,0),"")=0,"",IFERROR(VLOOKUP(B1131,'[1]Vmesna vrtilna_SKLOP1'!B:J,7,0),""))</f>
        <v/>
      </c>
      <c r="O1131" s="22"/>
    </row>
    <row r="1132" spans="2:15" ht="15" customHeight="1" x14ac:dyDescent="0.3">
      <c r="B1132" s="15" t="str">
        <f>IF(AND('[1]Vmesna vrtilna_SKLOP1'!B1132&lt;&gt;"",'[1]Vmesna vrtilna_SKLOP1'!C1132&lt;&gt;""),IF('[1]Vmesna vrtilna_SKLOP1'!B1132&lt;&gt;"",'[1]Vmesna vrtilna_SKLOP1'!B1132,""),"")</f>
        <v/>
      </c>
      <c r="C1132" s="16" t="str">
        <f>IF(OR(C1131="Posebna oblika",C1131="Kulturno zaščiten objekt",C1131="Kulturno zaščiten objekt, Posebna oblika"),"Glej zavihek POSEBNI POGOJI",IF(SUM(N1131:Q1131)=1,"Posebna oblika",IF(SUM(N1131:Q1131)=10,"Kulturno zaščiten objekt",IF(SUM(N1131:Q1131)=11,"Kulturno zaščiten objekt, Posebna oblika",IF(AND('[1]Vmesna vrtilna_SKLOP1'!C1132&lt;&gt;"",'[1]Vmesna vrtilna_SKLOP1'!D1132&lt;&gt;""),IF('[1]Vmesna vrtilna_SKLOP1'!C1132&lt;&gt;"",'[1]Vmesna vrtilna_SKLOP1'!C1132,""),"")))))</f>
        <v/>
      </c>
      <c r="D1132" s="17" t="str">
        <f>IF(IFERROR(VLOOKUP(B1132,'[1]Vmesna vrtilna_SKLOP1'!B:J,6,0),"")=0,"",IFERROR(VLOOKUP(B1132,'[1]Vmesna vrtilna_SKLOP1'!B:J,6,0),""))</f>
        <v/>
      </c>
      <c r="E1132" s="16" t="str">
        <f>IF(IF('[1]Vmesna vrtilna_SKLOP1'!E1132&lt;&gt;"",'[1]Vmesna vrtilna_SKLOP1'!D1132,"")=0,"",IF('[1]Vmesna vrtilna_SKLOP1'!E1132&lt;&gt;"",'[1]Vmesna vrtilna_SKLOP1'!D1132,""))</f>
        <v/>
      </c>
      <c r="F1132" s="18" t="str">
        <f>IF('[1]Vmesna vrtilna_SKLOP1'!E1132&lt;&gt;"",'[1]Vmesna vrtilna_SKLOP1'!E1132,"")</f>
        <v/>
      </c>
      <c r="G1132" s="15" t="str">
        <f>IF('[1]Vmesna vrtilna_SKLOP1'!E1132&lt;&gt;"",'[1]Vmesna vrtilna_SKLOP1'!F1132,"")</f>
        <v/>
      </c>
      <c r="H1132" s="19" t="str">
        <f>IF('[1]Vmesna vrtilna_SKLOP1'!F1132&lt;&gt;"",'[1]Vmesna vrtilna_SKLOP1'!I1132,"")</f>
        <v/>
      </c>
      <c r="I1132" s="20" t="str">
        <f>IF(I1131="Skupaj:","DDV (22%):",IF(I1131="DDV (22%):","Skupaj z DDV:",IF(AND('[1]Vmesna vrtilna_SKLOP1'!C1132&lt;&gt;"",'[1]Vmesna vrtilna_SKLOP1'!E1132=""),"Skupaj:","")))</f>
        <v>Skupaj:</v>
      </c>
      <c r="J1132" s="21">
        <f t="shared" si="35"/>
        <v>0</v>
      </c>
      <c r="K1132" s="21">
        <f>IF(I1132="Skupaj z DDV:",SUM(K1130,K1131),IF(I1132="DDV (22%):",K1131*0.22,IF(AND('[1]Vmesna vrtilna_SKLOP1'!C1132&lt;&gt;"",'[1]Vmesna vrtilna_SKLOP1'!D1132=""),'[1]Vmesna vrtilna_SKLOP1'!J1132,IF(F1132&lt;&gt;"",IF('[1]Vmesna vrtilna_SKLOP1'!J1132&lt;&gt;"",'[1]Vmesna vrtilna_SKLOP1'!J1132,""),""))))</f>
        <v>11739.157828099278</v>
      </c>
      <c r="L1132" s="22" t="str">
        <f>IF(I1131="Skupaj:","DDV (22%):",IF(I1131="DDV (22%):","Skupaj z DDV:",IF(AND('[1]Vmesna vrtilna_SKLOP1'!C1132&lt;&gt;"",'[1]Vmesna vrtilna_SKLOP1'!E1132=""),"Skupaj:",IF(AND('[1]Vmesna vrtilna_SKLOP1'!C1132&lt;&gt;"",'[1]Vmesna vrtilna_SKLOP1'!D1132=""),'[1]Vmesna vrtilna_SKLOP1'!J1132,IF(F1132&lt;&gt;"",IF('[1]Vmesna vrtilna_SKLOP1'!J1132&lt;&gt;"",'[1]Vmesna vrtilna_SKLOP1'!J1132,""),"")))))</f>
        <v>Skupaj:</v>
      </c>
      <c r="M1132" s="22">
        <f t="shared" si="34"/>
        <v>0</v>
      </c>
      <c r="N1132" s="22" t="str">
        <f>IF(IFERROR(VLOOKUP(B1132,'[1]Vmesna vrtilna_SKLOP1'!B:J,7,0),"")=0,"",IFERROR(VLOOKUP(B1132,'[1]Vmesna vrtilna_SKLOP1'!B:J,7,0),""))</f>
        <v/>
      </c>
      <c r="O1132" s="22"/>
    </row>
    <row r="1133" spans="2:15" ht="15" customHeight="1" x14ac:dyDescent="0.3">
      <c r="B1133" s="15" t="str">
        <f>IF(AND('[1]Vmesna vrtilna_SKLOP1'!B1133&lt;&gt;"",'[1]Vmesna vrtilna_SKLOP1'!C1133&lt;&gt;""),IF('[1]Vmesna vrtilna_SKLOP1'!B1133&lt;&gt;"",'[1]Vmesna vrtilna_SKLOP1'!B1133,""),"")</f>
        <v/>
      </c>
      <c r="C1133" s="16" t="str">
        <f>IF(OR(C1132="Posebna oblika",C1132="Kulturno zaščiten objekt",C1132="Kulturno zaščiten objekt, Posebna oblika"),"Glej zavihek POSEBNI POGOJI",IF(SUM(N1132:Q1132)=1,"Posebna oblika",IF(SUM(N1132:Q1132)=10,"Kulturno zaščiten objekt",IF(SUM(N1132:Q1132)=11,"Kulturno zaščiten objekt, Posebna oblika",IF(AND('[1]Vmesna vrtilna_SKLOP1'!C1133&lt;&gt;"",'[1]Vmesna vrtilna_SKLOP1'!D1133&lt;&gt;""),IF('[1]Vmesna vrtilna_SKLOP1'!C1133&lt;&gt;"",'[1]Vmesna vrtilna_SKLOP1'!C1133,""),"")))))</f>
        <v/>
      </c>
      <c r="D1133" s="17" t="str">
        <f>IF(IFERROR(VLOOKUP(B1133,'[1]Vmesna vrtilna_SKLOP1'!B:J,6,0),"")=0,"",IFERROR(VLOOKUP(B1133,'[1]Vmesna vrtilna_SKLOP1'!B:J,6,0),""))</f>
        <v/>
      </c>
      <c r="E1133" s="16" t="str">
        <f>IF(IF('[1]Vmesna vrtilna_SKLOP1'!E1133&lt;&gt;"",'[1]Vmesna vrtilna_SKLOP1'!D1133,"")=0,"",IF('[1]Vmesna vrtilna_SKLOP1'!E1133&lt;&gt;"",'[1]Vmesna vrtilna_SKLOP1'!D1133,""))</f>
        <v/>
      </c>
      <c r="F1133" s="18" t="str">
        <f>IF('[1]Vmesna vrtilna_SKLOP1'!E1133&lt;&gt;"",'[1]Vmesna vrtilna_SKLOP1'!E1133,"")</f>
        <v/>
      </c>
      <c r="G1133" s="15" t="str">
        <f>IF('[1]Vmesna vrtilna_SKLOP1'!E1133&lt;&gt;"",'[1]Vmesna vrtilna_SKLOP1'!F1133,"")</f>
        <v/>
      </c>
      <c r="H1133" s="19" t="str">
        <f>IF('[1]Vmesna vrtilna_SKLOP1'!F1133&lt;&gt;"",'[1]Vmesna vrtilna_SKLOP1'!I1133,"")</f>
        <v/>
      </c>
      <c r="I1133" s="20" t="str">
        <f>IF(I1132="Skupaj:","DDV (22%):",IF(I1132="DDV (22%):","Skupaj z DDV:",IF(AND('[1]Vmesna vrtilna_SKLOP1'!C1133&lt;&gt;"",'[1]Vmesna vrtilna_SKLOP1'!E1133=""),"Skupaj:","")))</f>
        <v>DDV (22%):</v>
      </c>
      <c r="J1133" s="21">
        <f t="shared" si="35"/>
        <v>0</v>
      </c>
      <c r="K1133" s="21">
        <f>IF(I1133="Skupaj z DDV:",SUM(K1131,K1132),IF(I1133="DDV (22%):",K1132*0.22,IF(AND('[1]Vmesna vrtilna_SKLOP1'!C1133&lt;&gt;"",'[1]Vmesna vrtilna_SKLOP1'!D1133=""),'[1]Vmesna vrtilna_SKLOP1'!J1133,IF(F1133&lt;&gt;"",IF('[1]Vmesna vrtilna_SKLOP1'!J1133&lt;&gt;"",'[1]Vmesna vrtilna_SKLOP1'!J1133,""),""))))</f>
        <v>2582.614722181841</v>
      </c>
      <c r="L1133" s="22" t="str">
        <f>IF(I1132="Skupaj:","DDV (22%):",IF(I1132="DDV (22%):","Skupaj z DDV:",IF(AND('[1]Vmesna vrtilna_SKLOP1'!C1133&lt;&gt;"",'[1]Vmesna vrtilna_SKLOP1'!E1133=""),"Skupaj:",IF(AND('[1]Vmesna vrtilna_SKLOP1'!C1133&lt;&gt;"",'[1]Vmesna vrtilna_SKLOP1'!D1133=""),'[1]Vmesna vrtilna_SKLOP1'!J1133,IF(F1133&lt;&gt;"",IF('[1]Vmesna vrtilna_SKLOP1'!J1133&lt;&gt;"",'[1]Vmesna vrtilna_SKLOP1'!J1133,""),"")))))</f>
        <v>DDV (22%):</v>
      </c>
      <c r="M1133" s="22">
        <f t="shared" si="34"/>
        <v>0</v>
      </c>
      <c r="N1133" s="22" t="str">
        <f>IF(IFERROR(VLOOKUP(B1133,'[1]Vmesna vrtilna_SKLOP1'!B:J,7,0),"")=0,"",IFERROR(VLOOKUP(B1133,'[1]Vmesna vrtilna_SKLOP1'!B:J,7,0),""))</f>
        <v/>
      </c>
      <c r="O1133" s="22"/>
    </row>
    <row r="1134" spans="2:15" ht="15" customHeight="1" x14ac:dyDescent="0.3">
      <c r="B1134" s="15" t="str">
        <f>IF(AND('[1]Vmesna vrtilna_SKLOP1'!B1134&lt;&gt;"",'[1]Vmesna vrtilna_SKLOP1'!C1134&lt;&gt;""),IF('[1]Vmesna vrtilna_SKLOP1'!B1134&lt;&gt;"",'[1]Vmesna vrtilna_SKLOP1'!B1134,""),"")</f>
        <v/>
      </c>
      <c r="C1134" s="16" t="str">
        <f>IF(OR(C1133="Posebna oblika",C1133="Kulturno zaščiten objekt",C1133="Kulturno zaščiten objekt, Posebna oblika"),"Glej zavihek POSEBNI POGOJI",IF(SUM(N1133:Q1133)=1,"Posebna oblika",IF(SUM(N1133:Q1133)=10,"Kulturno zaščiten objekt",IF(SUM(N1133:Q1133)=11,"Kulturno zaščiten objekt, Posebna oblika",IF(AND('[1]Vmesna vrtilna_SKLOP1'!C1134&lt;&gt;"",'[1]Vmesna vrtilna_SKLOP1'!D1134&lt;&gt;""),IF('[1]Vmesna vrtilna_SKLOP1'!C1134&lt;&gt;"",'[1]Vmesna vrtilna_SKLOP1'!C1134,""),"")))))</f>
        <v/>
      </c>
      <c r="D1134" s="17" t="str">
        <f>IF(IFERROR(VLOOKUP(B1134,'[1]Vmesna vrtilna_SKLOP1'!B:J,6,0),"")=0,"",IFERROR(VLOOKUP(B1134,'[1]Vmesna vrtilna_SKLOP1'!B:J,6,0),""))</f>
        <v/>
      </c>
      <c r="E1134" s="16" t="str">
        <f>IF(IF('[1]Vmesna vrtilna_SKLOP1'!E1134&lt;&gt;"",'[1]Vmesna vrtilna_SKLOP1'!D1134,"")=0,"",IF('[1]Vmesna vrtilna_SKLOP1'!E1134&lt;&gt;"",'[1]Vmesna vrtilna_SKLOP1'!D1134,""))</f>
        <v/>
      </c>
      <c r="F1134" s="18" t="str">
        <f>IF('[1]Vmesna vrtilna_SKLOP1'!E1134&lt;&gt;"",'[1]Vmesna vrtilna_SKLOP1'!E1134,"")</f>
        <v/>
      </c>
      <c r="G1134" s="15" t="str">
        <f>IF('[1]Vmesna vrtilna_SKLOP1'!E1134&lt;&gt;"",'[1]Vmesna vrtilna_SKLOP1'!F1134,"")</f>
        <v/>
      </c>
      <c r="H1134" s="19" t="str">
        <f>IF('[1]Vmesna vrtilna_SKLOP1'!F1134&lt;&gt;"",'[1]Vmesna vrtilna_SKLOP1'!I1134,"")</f>
        <v/>
      </c>
      <c r="I1134" s="20" t="str">
        <f>IF(I1133="Skupaj:","DDV (22%):",IF(I1133="DDV (22%):","Skupaj z DDV:",IF(AND('[1]Vmesna vrtilna_SKLOP1'!C1134&lt;&gt;"",'[1]Vmesna vrtilna_SKLOP1'!E1134=""),"Skupaj:","")))</f>
        <v>Skupaj z DDV:</v>
      </c>
      <c r="J1134" s="21">
        <f t="shared" si="35"/>
        <v>0</v>
      </c>
      <c r="K1134" s="21">
        <f>IF(I1134="Skupaj z DDV:",SUM(K1132,K1133),IF(I1134="DDV (22%):",K1133*0.22,IF(AND('[1]Vmesna vrtilna_SKLOP1'!C1134&lt;&gt;"",'[1]Vmesna vrtilna_SKLOP1'!D1134=""),'[1]Vmesna vrtilna_SKLOP1'!J1134,IF(F1134&lt;&gt;"",IF('[1]Vmesna vrtilna_SKLOP1'!J1134&lt;&gt;"",'[1]Vmesna vrtilna_SKLOP1'!J1134,""),""))))</f>
        <v>14321.772550281119</v>
      </c>
      <c r="L1134" s="22" t="str">
        <f>IF(I1133="Skupaj:","DDV (22%):",IF(I1133="DDV (22%):","Skupaj z DDV:",IF(AND('[1]Vmesna vrtilna_SKLOP1'!C1134&lt;&gt;"",'[1]Vmesna vrtilna_SKLOP1'!E1134=""),"Skupaj:",IF(AND('[1]Vmesna vrtilna_SKLOP1'!C1134&lt;&gt;"",'[1]Vmesna vrtilna_SKLOP1'!D1134=""),'[1]Vmesna vrtilna_SKLOP1'!J1134,IF(F1134&lt;&gt;"",IF('[1]Vmesna vrtilna_SKLOP1'!J1134&lt;&gt;"",'[1]Vmesna vrtilna_SKLOP1'!J1134,""),"")))))</f>
        <v>Skupaj z DDV:</v>
      </c>
      <c r="M1134" s="22">
        <f t="shared" si="34"/>
        <v>0</v>
      </c>
      <c r="N1134" s="22" t="str">
        <f>IF(IFERROR(VLOOKUP(B1134,'[1]Vmesna vrtilna_SKLOP1'!B:J,7,0),"")=0,"",IFERROR(VLOOKUP(B1134,'[1]Vmesna vrtilna_SKLOP1'!B:J,7,0),""))</f>
        <v/>
      </c>
      <c r="O1134" s="22"/>
    </row>
    <row r="1135" spans="2:15" ht="15" customHeight="1" x14ac:dyDescent="0.3">
      <c r="B1135" s="15">
        <f>IF(AND('[1]Vmesna vrtilna_SKLOP1'!B1135&lt;&gt;"",'[1]Vmesna vrtilna_SKLOP1'!C1135&lt;&gt;""),IF('[1]Vmesna vrtilna_SKLOP1'!B1135&lt;&gt;"",'[1]Vmesna vrtilna_SKLOP1'!B1135,""),"")</f>
        <v>36</v>
      </c>
      <c r="C1135" s="16" t="str">
        <f>IF(OR(C1134="Posebna oblika",C1134="Kulturno zaščiten objekt",C1134="Kulturno zaščiten objekt, Posebna oblika"),"Glej zavihek POSEBNI POGOJI",IF(SUM(N1134:Q1134)=1,"Posebna oblika",IF(SUM(N1134:Q1134)=10,"Kulturno zaščiten objekt",IF(SUM(N1134:Q1134)=11,"Kulturno zaščiten objekt, Posebna oblika",IF(AND('[1]Vmesna vrtilna_SKLOP1'!C1135&lt;&gt;"",'[1]Vmesna vrtilna_SKLOP1'!D1135&lt;&gt;""),IF('[1]Vmesna vrtilna_SKLOP1'!C1135&lt;&gt;"",'[1]Vmesna vrtilna_SKLOP1'!C1135,""),"")))))</f>
        <v>Ponoviška cesta 15</v>
      </c>
      <c r="D1135" s="17">
        <f>IF(IFERROR(VLOOKUP(B1135,'[1]Vmesna vrtilna_SKLOP1'!B:J,6,0),"")=0,"",IFERROR(VLOOKUP(B1135,'[1]Vmesna vrtilna_SKLOP1'!B:J,6,0),""))</f>
        <v>1</v>
      </c>
      <c r="E1135" s="16" t="str">
        <f>IF(IF('[1]Vmesna vrtilna_SKLOP1'!E1135&lt;&gt;"",'[1]Vmesna vrtilna_SKLOP1'!D1135,"")=0,"",IF('[1]Vmesna vrtilna_SKLOP1'!E1135&lt;&gt;"",'[1]Vmesna vrtilna_SKLOP1'!D1135,""))</f>
        <v>Okna/Vrata</v>
      </c>
      <c r="F1135" s="18" t="str">
        <f>IF('[1]Vmesna vrtilna_SKLOP1'!E1135&lt;&gt;"",'[1]Vmesna vrtilna_SKLOP1'!E1135,"")</f>
        <v>Enokrilno okno (tip: O1); dim. ŠxV: 0,82x1,15m; Material: PVC, profil&gt;80mm ; steklo 10/16Ar/6; Rw,st.=40 (Rw,st.+Ctr ≥ 35 dB)</v>
      </c>
      <c r="G1135" s="15" t="str">
        <f>IF('[1]Vmesna vrtilna_SKLOP1'!E1135&lt;&gt;"",'[1]Vmesna vrtilna_SKLOP1'!F1135,"")</f>
        <v>[kos]</v>
      </c>
      <c r="H1135" s="19">
        <f>IF('[1]Vmesna vrtilna_SKLOP1'!F1135&lt;&gt;"",'[1]Vmesna vrtilna_SKLOP1'!I1135,"")</f>
        <v>1</v>
      </c>
      <c r="I1135" s="20" t="str">
        <f>IF(I1134="Skupaj:","DDV (22%):",IF(I1134="DDV (22%):","Skupaj z DDV:",IF(AND('[1]Vmesna vrtilna_SKLOP1'!C1135&lt;&gt;"",'[1]Vmesna vrtilna_SKLOP1'!E1135=""),"Skupaj:","")))</f>
        <v/>
      </c>
      <c r="J1135" s="21">
        <f t="shared" si="35"/>
        <v>0</v>
      </c>
      <c r="K1135" s="21">
        <f>IF(I1135="Skupaj z DDV:",SUM(K1133,K1134),IF(I1135="DDV (22%):",K1134*0.22,IF(AND('[1]Vmesna vrtilna_SKLOP1'!C1135&lt;&gt;"",'[1]Vmesna vrtilna_SKLOP1'!D1135=""),'[1]Vmesna vrtilna_SKLOP1'!J1135,IF(F1135&lt;&gt;"",IF('[1]Vmesna vrtilna_SKLOP1'!J1135&lt;&gt;"",'[1]Vmesna vrtilna_SKLOP1'!J1135,""),""))))</f>
        <v>299.42717937719993</v>
      </c>
      <c r="L1135" s="22">
        <f>IF(I1134="Skupaj:","DDV (22%):",IF(I1134="DDV (22%):","Skupaj z DDV:",IF(AND('[1]Vmesna vrtilna_SKLOP1'!C1135&lt;&gt;"",'[1]Vmesna vrtilna_SKLOP1'!E1135=""),"Skupaj:",IF(AND('[1]Vmesna vrtilna_SKLOP1'!C1135&lt;&gt;"",'[1]Vmesna vrtilna_SKLOP1'!D1135=""),'[1]Vmesna vrtilna_SKLOP1'!J1135,IF(F1135&lt;&gt;"",IF('[1]Vmesna vrtilna_SKLOP1'!J1135&lt;&gt;"",'[1]Vmesna vrtilna_SKLOP1'!J1135,""),"")))))</f>
        <v>299.42717937719993</v>
      </c>
      <c r="M1135" s="22">
        <f t="shared" si="34"/>
        <v>0</v>
      </c>
      <c r="N1135" s="22" t="str">
        <f>IF(IFERROR(VLOOKUP(B1135,'[1]Vmesna vrtilna_SKLOP1'!B:J,7,0),"")=0,"",IFERROR(VLOOKUP(B1135,'[1]Vmesna vrtilna_SKLOP1'!B:J,7,0),""))</f>
        <v>ZAG</v>
      </c>
      <c r="O1135" s="22"/>
    </row>
    <row r="1136" spans="2:15" ht="15" customHeight="1" x14ac:dyDescent="0.3">
      <c r="B1136" s="15" t="str">
        <f>IF(AND('[1]Vmesna vrtilna_SKLOP1'!B1136&lt;&gt;"",'[1]Vmesna vrtilna_SKLOP1'!C1136&lt;&gt;""),IF('[1]Vmesna vrtilna_SKLOP1'!B1136&lt;&gt;"",'[1]Vmesna vrtilna_SKLOP1'!B1136,""),"")</f>
        <v/>
      </c>
      <c r="C1136" s="16" t="str">
        <f>IF(OR(C1135="Posebna oblika",C1135="Kulturno zaščiten objekt",C1135="Kulturno zaščiten objekt, Posebna oblika"),"Glej zavihek POSEBNI POGOJI",IF(SUM(N1135:Q1135)=1,"Posebna oblika",IF(SUM(N1135:Q1135)=10,"Kulturno zaščiten objekt",IF(SUM(N1135:Q1135)=11,"Kulturno zaščiten objekt, Posebna oblika",IF(AND('[1]Vmesna vrtilna_SKLOP1'!C1136&lt;&gt;"",'[1]Vmesna vrtilna_SKLOP1'!D1136&lt;&gt;""),IF('[1]Vmesna vrtilna_SKLOP1'!C1136&lt;&gt;"",'[1]Vmesna vrtilna_SKLOP1'!C1136,""),"")))))</f>
        <v/>
      </c>
      <c r="D1136" s="17" t="str">
        <f>IF(IFERROR(VLOOKUP(B1136,'[1]Vmesna vrtilna_SKLOP1'!B:J,6,0),"")=0,"",IFERROR(VLOOKUP(B1136,'[1]Vmesna vrtilna_SKLOP1'!B:J,6,0),""))</f>
        <v/>
      </c>
      <c r="E1136" s="16" t="str">
        <f>IF(IF('[1]Vmesna vrtilna_SKLOP1'!E1136&lt;&gt;"",'[1]Vmesna vrtilna_SKLOP1'!D1136,"")=0,"",IF('[1]Vmesna vrtilna_SKLOP1'!E1136&lt;&gt;"",'[1]Vmesna vrtilna_SKLOP1'!D1136,""))</f>
        <v/>
      </c>
      <c r="F1136" s="18" t="str">
        <f>IF('[1]Vmesna vrtilna_SKLOP1'!E1136&lt;&gt;"",'[1]Vmesna vrtilna_SKLOP1'!E1136,"")</f>
        <v>Enokrilna vrata (tip: V1); dim. ŠxV: 0,79x2,03m; Material: PVC, profil&gt;80mm ; steklo 10/16Ar/6; Rw,st.=40 (Rw,st.+Ctr ≥ 35 dB)</v>
      </c>
      <c r="G1136" s="15" t="str">
        <f>IF('[1]Vmesna vrtilna_SKLOP1'!E1136&lt;&gt;"",'[1]Vmesna vrtilna_SKLOP1'!F1136,"")</f>
        <v>[kos]</v>
      </c>
      <c r="H1136" s="19">
        <f>IF('[1]Vmesna vrtilna_SKLOP1'!F1136&lt;&gt;"",'[1]Vmesna vrtilna_SKLOP1'!I1136,"")</f>
        <v>1</v>
      </c>
      <c r="I1136" s="20" t="str">
        <f>IF(I1135="Skupaj:","DDV (22%):",IF(I1135="DDV (22%):","Skupaj z DDV:",IF(AND('[1]Vmesna vrtilna_SKLOP1'!C1136&lt;&gt;"",'[1]Vmesna vrtilna_SKLOP1'!E1136=""),"Skupaj:","")))</f>
        <v/>
      </c>
      <c r="J1136" s="21">
        <f t="shared" si="35"/>
        <v>0</v>
      </c>
      <c r="K1136" s="21">
        <f>IF(I1136="Skupaj z DDV:",SUM(K1134,K1135),IF(I1136="DDV (22%):",K1135*0.22,IF(AND('[1]Vmesna vrtilna_SKLOP1'!C1136&lt;&gt;"",'[1]Vmesna vrtilna_SKLOP1'!D1136=""),'[1]Vmesna vrtilna_SKLOP1'!J1136,IF(F1136&lt;&gt;"",IF('[1]Vmesna vrtilna_SKLOP1'!J1136&lt;&gt;"",'[1]Vmesna vrtilna_SKLOP1'!J1136,""),""))))</f>
        <v>419.14482239354402</v>
      </c>
      <c r="L1136" s="22">
        <f>IF(I1135="Skupaj:","DDV (22%):",IF(I1135="DDV (22%):","Skupaj z DDV:",IF(AND('[1]Vmesna vrtilna_SKLOP1'!C1136&lt;&gt;"",'[1]Vmesna vrtilna_SKLOP1'!E1136=""),"Skupaj:",IF(AND('[1]Vmesna vrtilna_SKLOP1'!C1136&lt;&gt;"",'[1]Vmesna vrtilna_SKLOP1'!D1136=""),'[1]Vmesna vrtilna_SKLOP1'!J1136,IF(F1136&lt;&gt;"",IF('[1]Vmesna vrtilna_SKLOP1'!J1136&lt;&gt;"",'[1]Vmesna vrtilna_SKLOP1'!J1136,""),"")))))</f>
        <v>419.14482239354402</v>
      </c>
      <c r="M1136" s="22">
        <f t="shared" si="34"/>
        <v>0</v>
      </c>
      <c r="N1136" s="22" t="str">
        <f>IF(IFERROR(VLOOKUP(B1136,'[1]Vmesna vrtilna_SKLOP1'!B:J,7,0),"")=0,"",IFERROR(VLOOKUP(B1136,'[1]Vmesna vrtilna_SKLOP1'!B:J,7,0),""))</f>
        <v/>
      </c>
      <c r="O1136" s="22"/>
    </row>
    <row r="1137" spans="2:15" ht="15" customHeight="1" x14ac:dyDescent="0.3">
      <c r="B1137" s="15" t="str">
        <f>IF(AND('[1]Vmesna vrtilna_SKLOP1'!B1137&lt;&gt;"",'[1]Vmesna vrtilna_SKLOP1'!C1137&lt;&gt;""),IF('[1]Vmesna vrtilna_SKLOP1'!B1137&lt;&gt;"",'[1]Vmesna vrtilna_SKLOP1'!B1137,""),"")</f>
        <v/>
      </c>
      <c r="C1137" s="16" t="str">
        <f>IF(OR(C1136="Posebna oblika",C1136="Kulturno zaščiten objekt",C1136="Kulturno zaščiten objekt, Posebna oblika"),"Glej zavihek POSEBNI POGOJI",IF(SUM(N1136:Q1136)=1,"Posebna oblika",IF(SUM(N1136:Q1136)=10,"Kulturno zaščiten objekt",IF(SUM(N1136:Q1136)=11,"Kulturno zaščiten objekt, Posebna oblika",IF(AND('[1]Vmesna vrtilna_SKLOP1'!C1137&lt;&gt;"",'[1]Vmesna vrtilna_SKLOP1'!D1137&lt;&gt;""),IF('[1]Vmesna vrtilna_SKLOP1'!C1137&lt;&gt;"",'[1]Vmesna vrtilna_SKLOP1'!C1137,""),"")))))</f>
        <v/>
      </c>
      <c r="D1137" s="17" t="str">
        <f>IF(IFERROR(VLOOKUP(B1137,'[1]Vmesna vrtilna_SKLOP1'!B:J,6,0),"")=0,"",IFERROR(VLOOKUP(B1137,'[1]Vmesna vrtilna_SKLOP1'!B:J,6,0),""))</f>
        <v/>
      </c>
      <c r="E1137" s="16" t="str">
        <f>IF(IF('[1]Vmesna vrtilna_SKLOP1'!E1137&lt;&gt;"",'[1]Vmesna vrtilna_SKLOP1'!D1137,"")=0,"",IF('[1]Vmesna vrtilna_SKLOP1'!E1137&lt;&gt;"",'[1]Vmesna vrtilna_SKLOP1'!D1137,""))</f>
        <v/>
      </c>
      <c r="F1137" s="18" t="str">
        <f>IF('[1]Vmesna vrtilna_SKLOP1'!E1137&lt;&gt;"",'[1]Vmesna vrtilna_SKLOP1'!E1137,"")</f>
        <v>Enokrilno okno (tip: O1); dim. ŠxV: 0,76x1,35m; Material: PVC ; steklo 6/16Ar/4; Rw,st.=36 (Rw,st.+Ctr ≥ 31 dB)</v>
      </c>
      <c r="G1137" s="15" t="str">
        <f>IF('[1]Vmesna vrtilna_SKLOP1'!E1137&lt;&gt;"",'[1]Vmesna vrtilna_SKLOP1'!F1137,"")</f>
        <v>[kos]</v>
      </c>
      <c r="H1137" s="19">
        <f>IF('[1]Vmesna vrtilna_SKLOP1'!F1137&lt;&gt;"",'[1]Vmesna vrtilna_SKLOP1'!I1137,"")</f>
        <v>1</v>
      </c>
      <c r="I1137" s="20" t="str">
        <f>IF(I1136="Skupaj:","DDV (22%):",IF(I1136="DDV (22%):","Skupaj z DDV:",IF(AND('[1]Vmesna vrtilna_SKLOP1'!C1137&lt;&gt;"",'[1]Vmesna vrtilna_SKLOP1'!E1137=""),"Skupaj:","")))</f>
        <v/>
      </c>
      <c r="J1137" s="21">
        <f t="shared" si="35"/>
        <v>0</v>
      </c>
      <c r="K1137" s="21">
        <f>IF(I1137="Skupaj z DDV:",SUM(K1135,K1136),IF(I1137="DDV (22%):",K1136*0.22,IF(AND('[1]Vmesna vrtilna_SKLOP1'!C1137&lt;&gt;"",'[1]Vmesna vrtilna_SKLOP1'!D1137=""),'[1]Vmesna vrtilna_SKLOP1'!J1137,IF(F1137&lt;&gt;"",IF('[1]Vmesna vrtilna_SKLOP1'!J1137&lt;&gt;"",'[1]Vmesna vrtilna_SKLOP1'!J1137,""),""))))</f>
        <v>231.52371584400001</v>
      </c>
      <c r="L1137" s="22">
        <f>IF(I1136="Skupaj:","DDV (22%):",IF(I1136="DDV (22%):","Skupaj z DDV:",IF(AND('[1]Vmesna vrtilna_SKLOP1'!C1137&lt;&gt;"",'[1]Vmesna vrtilna_SKLOP1'!E1137=""),"Skupaj:",IF(AND('[1]Vmesna vrtilna_SKLOP1'!C1137&lt;&gt;"",'[1]Vmesna vrtilna_SKLOP1'!D1137=""),'[1]Vmesna vrtilna_SKLOP1'!J1137,IF(F1137&lt;&gt;"",IF('[1]Vmesna vrtilna_SKLOP1'!J1137&lt;&gt;"",'[1]Vmesna vrtilna_SKLOP1'!J1137,""),"")))))</f>
        <v>231.52371584400001</v>
      </c>
      <c r="M1137" s="22">
        <f t="shared" si="34"/>
        <v>0</v>
      </c>
      <c r="N1137" s="22" t="str">
        <f>IF(IFERROR(VLOOKUP(B1137,'[1]Vmesna vrtilna_SKLOP1'!B:J,7,0),"")=0,"",IFERROR(VLOOKUP(B1137,'[1]Vmesna vrtilna_SKLOP1'!B:J,7,0),""))</f>
        <v/>
      </c>
      <c r="O1137" s="22"/>
    </row>
    <row r="1138" spans="2:15" ht="15" customHeight="1" x14ac:dyDescent="0.3">
      <c r="B1138" s="15" t="str">
        <f>IF(AND('[1]Vmesna vrtilna_SKLOP1'!B1138&lt;&gt;"",'[1]Vmesna vrtilna_SKLOP1'!C1138&lt;&gt;""),IF('[1]Vmesna vrtilna_SKLOP1'!B1138&lt;&gt;"",'[1]Vmesna vrtilna_SKLOP1'!B1138,""),"")</f>
        <v/>
      </c>
      <c r="C1138" s="16" t="str">
        <f>IF(OR(C1137="Posebna oblika",C1137="Kulturno zaščiten objekt",C1137="Kulturno zaščiten objekt, Posebna oblika"),"Glej zavihek POSEBNI POGOJI",IF(SUM(N1137:Q1137)=1,"Posebna oblika",IF(SUM(N1137:Q1137)=10,"Kulturno zaščiten objekt",IF(SUM(N1137:Q1137)=11,"Kulturno zaščiten objekt, Posebna oblika",IF(AND('[1]Vmesna vrtilna_SKLOP1'!C1138&lt;&gt;"",'[1]Vmesna vrtilna_SKLOP1'!D1138&lt;&gt;""),IF('[1]Vmesna vrtilna_SKLOP1'!C1138&lt;&gt;"",'[1]Vmesna vrtilna_SKLOP1'!C1138,""),"")))))</f>
        <v/>
      </c>
      <c r="D1138" s="17" t="str">
        <f>IF(IFERROR(VLOOKUP(B1138,'[1]Vmesna vrtilna_SKLOP1'!B:J,6,0),"")=0,"",IFERROR(VLOOKUP(B1138,'[1]Vmesna vrtilna_SKLOP1'!B:J,6,0),""))</f>
        <v/>
      </c>
      <c r="E1138" s="16" t="str">
        <f>IF(IF('[1]Vmesna vrtilna_SKLOP1'!E1138&lt;&gt;"",'[1]Vmesna vrtilna_SKLOP1'!D1138,"")=0,"",IF('[1]Vmesna vrtilna_SKLOP1'!E1138&lt;&gt;"",'[1]Vmesna vrtilna_SKLOP1'!D1138,""))</f>
        <v/>
      </c>
      <c r="F1138" s="18" t="str">
        <f>IF('[1]Vmesna vrtilna_SKLOP1'!E1138&lt;&gt;"",'[1]Vmesna vrtilna_SKLOP1'!E1138,"")</f>
        <v>Dvokrilno okno (tip: O3); dim. ŠxV: 1,77x1,35m; Material: PVC, profil&gt;80mm ; steklo 10/20Ar/4; Rw,st.=39 (Rw,st.+Ctr ≥ 33 dB)</v>
      </c>
      <c r="G1138" s="15" t="str">
        <f>IF('[1]Vmesna vrtilna_SKLOP1'!E1138&lt;&gt;"",'[1]Vmesna vrtilna_SKLOP1'!F1138,"")</f>
        <v>[kos]</v>
      </c>
      <c r="H1138" s="19">
        <f>IF('[1]Vmesna vrtilna_SKLOP1'!F1138&lt;&gt;"",'[1]Vmesna vrtilna_SKLOP1'!I1138,"")</f>
        <v>1</v>
      </c>
      <c r="I1138" s="20" t="str">
        <f>IF(I1137="Skupaj:","DDV (22%):",IF(I1137="DDV (22%):","Skupaj z DDV:",IF(AND('[1]Vmesna vrtilna_SKLOP1'!C1138&lt;&gt;"",'[1]Vmesna vrtilna_SKLOP1'!E1138=""),"Skupaj:","")))</f>
        <v/>
      </c>
      <c r="J1138" s="21">
        <f t="shared" si="35"/>
        <v>0</v>
      </c>
      <c r="K1138" s="21">
        <f>IF(I1138="Skupaj z DDV:",SUM(K1136,K1137),IF(I1138="DDV (22%):",K1137*0.22,IF(AND('[1]Vmesna vrtilna_SKLOP1'!C1138&lt;&gt;"",'[1]Vmesna vrtilna_SKLOP1'!D1138=""),'[1]Vmesna vrtilna_SKLOP1'!J1138,IF(F1138&lt;&gt;"",IF('[1]Vmesna vrtilna_SKLOP1'!J1138&lt;&gt;"",'[1]Vmesna vrtilna_SKLOP1'!J1138,""),""))))</f>
        <v>624.16718438013004</v>
      </c>
      <c r="L1138" s="22">
        <f>IF(I1137="Skupaj:","DDV (22%):",IF(I1137="DDV (22%):","Skupaj z DDV:",IF(AND('[1]Vmesna vrtilna_SKLOP1'!C1138&lt;&gt;"",'[1]Vmesna vrtilna_SKLOP1'!E1138=""),"Skupaj:",IF(AND('[1]Vmesna vrtilna_SKLOP1'!C1138&lt;&gt;"",'[1]Vmesna vrtilna_SKLOP1'!D1138=""),'[1]Vmesna vrtilna_SKLOP1'!J1138,IF(F1138&lt;&gt;"",IF('[1]Vmesna vrtilna_SKLOP1'!J1138&lt;&gt;"",'[1]Vmesna vrtilna_SKLOP1'!J1138,""),"")))))</f>
        <v>624.16718438013004</v>
      </c>
      <c r="M1138" s="22">
        <f t="shared" si="34"/>
        <v>0</v>
      </c>
      <c r="N1138" s="22" t="str">
        <f>IF(IFERROR(VLOOKUP(B1138,'[1]Vmesna vrtilna_SKLOP1'!B:J,7,0),"")=0,"",IFERROR(VLOOKUP(B1138,'[1]Vmesna vrtilna_SKLOP1'!B:J,7,0),""))</f>
        <v/>
      </c>
      <c r="O1138" s="22"/>
    </row>
    <row r="1139" spans="2:15" ht="15" customHeight="1" x14ac:dyDescent="0.3">
      <c r="B1139" s="15" t="str">
        <f>IF(AND('[1]Vmesna vrtilna_SKLOP1'!B1139&lt;&gt;"",'[1]Vmesna vrtilna_SKLOP1'!C1139&lt;&gt;""),IF('[1]Vmesna vrtilna_SKLOP1'!B1139&lt;&gt;"",'[1]Vmesna vrtilna_SKLOP1'!B1139,""),"")</f>
        <v/>
      </c>
      <c r="C1139" s="16" t="str">
        <f>IF(OR(C1138="Posebna oblika",C1138="Kulturno zaščiten objekt",C1138="Kulturno zaščiten objekt, Posebna oblika"),"Glej zavihek POSEBNI POGOJI",IF(SUM(N1138:Q1138)=1,"Posebna oblika",IF(SUM(N1138:Q1138)=10,"Kulturno zaščiten objekt",IF(SUM(N1138:Q1138)=11,"Kulturno zaščiten objekt, Posebna oblika",IF(AND('[1]Vmesna vrtilna_SKLOP1'!C1139&lt;&gt;"",'[1]Vmesna vrtilna_SKLOP1'!D1139&lt;&gt;""),IF('[1]Vmesna vrtilna_SKLOP1'!C1139&lt;&gt;"",'[1]Vmesna vrtilna_SKLOP1'!C1139,""),"")))))</f>
        <v/>
      </c>
      <c r="D1139" s="17" t="str">
        <f>IF(IFERROR(VLOOKUP(B1139,'[1]Vmesna vrtilna_SKLOP1'!B:J,6,0),"")=0,"",IFERROR(VLOOKUP(B1139,'[1]Vmesna vrtilna_SKLOP1'!B:J,6,0),""))</f>
        <v/>
      </c>
      <c r="E1139" s="16" t="str">
        <f>IF(IF('[1]Vmesna vrtilna_SKLOP1'!E1139&lt;&gt;"",'[1]Vmesna vrtilna_SKLOP1'!D1139,"")=0,"",IF('[1]Vmesna vrtilna_SKLOP1'!E1139&lt;&gt;"",'[1]Vmesna vrtilna_SKLOP1'!D1139,""))</f>
        <v/>
      </c>
      <c r="F1139" s="18" t="str">
        <f>IF('[1]Vmesna vrtilna_SKLOP1'!E1139&lt;&gt;"",'[1]Vmesna vrtilna_SKLOP1'!E1139,"")</f>
        <v>Enokrilno okno (tip: O1); dim. ŠxV: 1,16x0,84m; Material: PVC ; steklo 6/16Ar/4; Rw,st.=36 (Rw,st.+Ctr ≥ 31 dB)</v>
      </c>
      <c r="G1139" s="15" t="str">
        <f>IF('[1]Vmesna vrtilna_SKLOP1'!E1139&lt;&gt;"",'[1]Vmesna vrtilna_SKLOP1'!F1139,"")</f>
        <v>[kos]</v>
      </c>
      <c r="H1139" s="19">
        <f>IF('[1]Vmesna vrtilna_SKLOP1'!F1139&lt;&gt;"",'[1]Vmesna vrtilna_SKLOP1'!I1139,"")</f>
        <v>1</v>
      </c>
      <c r="I1139" s="20" t="str">
        <f>IF(I1138="Skupaj:","DDV (22%):",IF(I1138="DDV (22%):","Skupaj z DDV:",IF(AND('[1]Vmesna vrtilna_SKLOP1'!C1139&lt;&gt;"",'[1]Vmesna vrtilna_SKLOP1'!E1139=""),"Skupaj:","")))</f>
        <v/>
      </c>
      <c r="J1139" s="21">
        <f t="shared" si="35"/>
        <v>0</v>
      </c>
      <c r="K1139" s="21">
        <f>IF(I1139="Skupaj z DDV:",SUM(K1137,K1138),IF(I1139="DDV (22%):",K1138*0.22,IF(AND('[1]Vmesna vrtilna_SKLOP1'!C1139&lt;&gt;"",'[1]Vmesna vrtilna_SKLOP1'!D1139=""),'[1]Vmesna vrtilna_SKLOP1'!J1139,IF(F1139&lt;&gt;"",IF('[1]Vmesna vrtilna_SKLOP1'!J1139&lt;&gt;"",'[1]Vmesna vrtilna_SKLOP1'!J1139,""),""))))</f>
        <v>225.79707005184</v>
      </c>
      <c r="L1139" s="22">
        <f>IF(I1138="Skupaj:","DDV (22%):",IF(I1138="DDV (22%):","Skupaj z DDV:",IF(AND('[1]Vmesna vrtilna_SKLOP1'!C1139&lt;&gt;"",'[1]Vmesna vrtilna_SKLOP1'!E1139=""),"Skupaj:",IF(AND('[1]Vmesna vrtilna_SKLOP1'!C1139&lt;&gt;"",'[1]Vmesna vrtilna_SKLOP1'!D1139=""),'[1]Vmesna vrtilna_SKLOP1'!J1139,IF(F1139&lt;&gt;"",IF('[1]Vmesna vrtilna_SKLOP1'!J1139&lt;&gt;"",'[1]Vmesna vrtilna_SKLOP1'!J1139,""),"")))))</f>
        <v>225.79707005184</v>
      </c>
      <c r="M1139" s="22">
        <f t="shared" si="34"/>
        <v>0</v>
      </c>
      <c r="N1139" s="22" t="str">
        <f>IF(IFERROR(VLOOKUP(B1139,'[1]Vmesna vrtilna_SKLOP1'!B:J,7,0),"")=0,"",IFERROR(VLOOKUP(B1139,'[1]Vmesna vrtilna_SKLOP1'!B:J,7,0),""))</f>
        <v/>
      </c>
      <c r="O1139" s="22"/>
    </row>
    <row r="1140" spans="2:15" ht="15" customHeight="1" x14ac:dyDescent="0.3">
      <c r="B1140" s="15" t="str">
        <f>IF(AND('[1]Vmesna vrtilna_SKLOP1'!B1140&lt;&gt;"",'[1]Vmesna vrtilna_SKLOP1'!C1140&lt;&gt;""),IF('[1]Vmesna vrtilna_SKLOP1'!B1140&lt;&gt;"",'[1]Vmesna vrtilna_SKLOP1'!B1140,""),"")</f>
        <v/>
      </c>
      <c r="C1140" s="16" t="str">
        <f>IF(OR(C1139="Posebna oblika",C1139="Kulturno zaščiten objekt",C1139="Kulturno zaščiten objekt, Posebna oblika"),"Glej zavihek POSEBNI POGOJI",IF(SUM(N1139:Q1139)=1,"Posebna oblika",IF(SUM(N1139:Q1139)=10,"Kulturno zaščiten objekt",IF(SUM(N1139:Q1139)=11,"Kulturno zaščiten objekt, Posebna oblika",IF(AND('[1]Vmesna vrtilna_SKLOP1'!C1140&lt;&gt;"",'[1]Vmesna vrtilna_SKLOP1'!D1140&lt;&gt;""),IF('[1]Vmesna vrtilna_SKLOP1'!C1140&lt;&gt;"",'[1]Vmesna vrtilna_SKLOP1'!C1140,""),"")))))</f>
        <v/>
      </c>
      <c r="D1140" s="17" t="str">
        <f>IF(IFERROR(VLOOKUP(B1140,'[1]Vmesna vrtilna_SKLOP1'!B:J,6,0),"")=0,"",IFERROR(VLOOKUP(B1140,'[1]Vmesna vrtilna_SKLOP1'!B:J,6,0),""))</f>
        <v/>
      </c>
      <c r="E1140" s="16" t="str">
        <f>IF(IF('[1]Vmesna vrtilna_SKLOP1'!E1140&lt;&gt;"",'[1]Vmesna vrtilna_SKLOP1'!D1140,"")=0,"",IF('[1]Vmesna vrtilna_SKLOP1'!E1140&lt;&gt;"",'[1]Vmesna vrtilna_SKLOP1'!D1140,""))</f>
        <v/>
      </c>
      <c r="F1140" s="18" t="str">
        <f>IF('[1]Vmesna vrtilna_SKLOP1'!E1140&lt;&gt;"",'[1]Vmesna vrtilna_SKLOP1'!E1140,"")</f>
        <v>Enokrilno okno (tip: O1); dim. ŠxV: 1,15x0,85m; Material: PVC ; steklo 6/16Ar/4; Rw,st.=36 (Rw,st.+Ctr ≥ 31 dB)</v>
      </c>
      <c r="G1140" s="15" t="str">
        <f>IF('[1]Vmesna vrtilna_SKLOP1'!E1140&lt;&gt;"",'[1]Vmesna vrtilna_SKLOP1'!F1140,"")</f>
        <v>[kos]</v>
      </c>
      <c r="H1140" s="19">
        <f>IF('[1]Vmesna vrtilna_SKLOP1'!F1140&lt;&gt;"",'[1]Vmesna vrtilna_SKLOP1'!I1140,"")</f>
        <v>1</v>
      </c>
      <c r="I1140" s="20" t="str">
        <f>IF(I1139="Skupaj:","DDV (22%):",IF(I1139="DDV (22%):","Skupaj z DDV:",IF(AND('[1]Vmesna vrtilna_SKLOP1'!C1140&lt;&gt;"",'[1]Vmesna vrtilna_SKLOP1'!E1140=""),"Skupaj:","")))</f>
        <v/>
      </c>
      <c r="J1140" s="21">
        <f t="shared" si="35"/>
        <v>0</v>
      </c>
      <c r="K1140" s="21">
        <f>IF(I1140="Skupaj z DDV:",SUM(K1138,K1139),IF(I1140="DDV (22%):",K1139*0.22,IF(AND('[1]Vmesna vrtilna_SKLOP1'!C1140&lt;&gt;"",'[1]Vmesna vrtilna_SKLOP1'!D1140=""),'[1]Vmesna vrtilna_SKLOP1'!J1140,IF(F1140&lt;&gt;"",IF('[1]Vmesna vrtilna_SKLOP1'!J1140&lt;&gt;"",'[1]Vmesna vrtilna_SKLOP1'!J1140,""),""))))</f>
        <v>226.14355305624997</v>
      </c>
      <c r="L1140" s="22">
        <f>IF(I1139="Skupaj:","DDV (22%):",IF(I1139="DDV (22%):","Skupaj z DDV:",IF(AND('[1]Vmesna vrtilna_SKLOP1'!C1140&lt;&gt;"",'[1]Vmesna vrtilna_SKLOP1'!E1140=""),"Skupaj:",IF(AND('[1]Vmesna vrtilna_SKLOP1'!C1140&lt;&gt;"",'[1]Vmesna vrtilna_SKLOP1'!D1140=""),'[1]Vmesna vrtilna_SKLOP1'!J1140,IF(F1140&lt;&gt;"",IF('[1]Vmesna vrtilna_SKLOP1'!J1140&lt;&gt;"",'[1]Vmesna vrtilna_SKLOP1'!J1140,""),"")))))</f>
        <v>226.14355305624997</v>
      </c>
      <c r="M1140" s="22">
        <f t="shared" si="34"/>
        <v>0</v>
      </c>
      <c r="N1140" s="22" t="str">
        <f>IF(IFERROR(VLOOKUP(B1140,'[1]Vmesna vrtilna_SKLOP1'!B:J,7,0),"")=0,"",IFERROR(VLOOKUP(B1140,'[1]Vmesna vrtilna_SKLOP1'!B:J,7,0),""))</f>
        <v/>
      </c>
      <c r="O1140" s="22"/>
    </row>
    <row r="1141" spans="2:15" ht="15" customHeight="1" x14ac:dyDescent="0.3">
      <c r="B1141" s="15" t="str">
        <f>IF(AND('[1]Vmesna vrtilna_SKLOP1'!B1141&lt;&gt;"",'[1]Vmesna vrtilna_SKLOP1'!C1141&lt;&gt;""),IF('[1]Vmesna vrtilna_SKLOP1'!B1141&lt;&gt;"",'[1]Vmesna vrtilna_SKLOP1'!B1141,""),"")</f>
        <v/>
      </c>
      <c r="C1141" s="16" t="str">
        <f>IF(OR(C1140="Posebna oblika",C1140="Kulturno zaščiten objekt",C1140="Kulturno zaščiten objekt, Posebna oblika"),"Glej zavihek POSEBNI POGOJI",IF(SUM(N1140:Q1140)=1,"Posebna oblika",IF(SUM(N1140:Q1140)=10,"Kulturno zaščiten objekt",IF(SUM(N1140:Q1140)=11,"Kulturno zaščiten objekt, Posebna oblika",IF(AND('[1]Vmesna vrtilna_SKLOP1'!C1141&lt;&gt;"",'[1]Vmesna vrtilna_SKLOP1'!D1141&lt;&gt;""),IF('[1]Vmesna vrtilna_SKLOP1'!C1141&lt;&gt;"",'[1]Vmesna vrtilna_SKLOP1'!C1141,""),"")))))</f>
        <v/>
      </c>
      <c r="D1141" s="17" t="str">
        <f>IF(IFERROR(VLOOKUP(B1141,'[1]Vmesna vrtilna_SKLOP1'!B:J,6,0),"")=0,"",IFERROR(VLOOKUP(B1141,'[1]Vmesna vrtilna_SKLOP1'!B:J,6,0),""))</f>
        <v/>
      </c>
      <c r="E1141" s="16" t="str">
        <f>IF(IF('[1]Vmesna vrtilna_SKLOP1'!E1141&lt;&gt;"",'[1]Vmesna vrtilna_SKLOP1'!D1141,"")=0,"",IF('[1]Vmesna vrtilna_SKLOP1'!E1141&lt;&gt;"",'[1]Vmesna vrtilna_SKLOP1'!D1141,""))</f>
        <v/>
      </c>
      <c r="F1141" s="18" t="str">
        <f>IF('[1]Vmesna vrtilna_SKLOP1'!E1141&lt;&gt;"",'[1]Vmesna vrtilna_SKLOP1'!E1141,"")</f>
        <v/>
      </c>
      <c r="G1141" s="15" t="str">
        <f>IF('[1]Vmesna vrtilna_SKLOP1'!E1141&lt;&gt;"",'[1]Vmesna vrtilna_SKLOP1'!F1141,"")</f>
        <v/>
      </c>
      <c r="H1141" s="19" t="str">
        <f>IF('[1]Vmesna vrtilna_SKLOP1'!F1141&lt;&gt;"",'[1]Vmesna vrtilna_SKLOP1'!I1141,"")</f>
        <v/>
      </c>
      <c r="I1141" s="20" t="str">
        <f>IF(I1140="Skupaj:","DDV (22%):",IF(I1140="DDV (22%):","Skupaj z DDV:",IF(AND('[1]Vmesna vrtilna_SKLOP1'!C1141&lt;&gt;"",'[1]Vmesna vrtilna_SKLOP1'!E1141=""),"Skupaj:","")))</f>
        <v/>
      </c>
      <c r="J1141" s="21" t="str">
        <f t="shared" si="35"/>
        <v/>
      </c>
      <c r="K1141" s="21" t="str">
        <f>IF(I1141="Skupaj z DDV:",SUM(K1139,K1140),IF(I1141="DDV (22%):",K1140*0.22,IF(AND('[1]Vmesna vrtilna_SKLOP1'!C1141&lt;&gt;"",'[1]Vmesna vrtilna_SKLOP1'!D1141=""),'[1]Vmesna vrtilna_SKLOP1'!J1141,IF(F1141&lt;&gt;"",IF('[1]Vmesna vrtilna_SKLOP1'!J1141&lt;&gt;"",'[1]Vmesna vrtilna_SKLOP1'!J1141,""),""))))</f>
        <v/>
      </c>
      <c r="L1141" s="22" t="str">
        <f>IF(I1140="Skupaj:","DDV (22%):",IF(I1140="DDV (22%):","Skupaj z DDV:",IF(AND('[1]Vmesna vrtilna_SKLOP1'!C1141&lt;&gt;"",'[1]Vmesna vrtilna_SKLOP1'!E1141=""),"Skupaj:",IF(AND('[1]Vmesna vrtilna_SKLOP1'!C1141&lt;&gt;"",'[1]Vmesna vrtilna_SKLOP1'!D1141=""),'[1]Vmesna vrtilna_SKLOP1'!J1141,IF(F1141&lt;&gt;"",IF('[1]Vmesna vrtilna_SKLOP1'!J1141&lt;&gt;"",'[1]Vmesna vrtilna_SKLOP1'!J1141,""),"")))))</f>
        <v/>
      </c>
      <c r="M1141" s="22">
        <f t="shared" si="34"/>
        <v>0</v>
      </c>
      <c r="N1141" s="22" t="str">
        <f>IF(IFERROR(VLOOKUP(B1141,'[1]Vmesna vrtilna_SKLOP1'!B:J,7,0),"")=0,"",IFERROR(VLOOKUP(B1141,'[1]Vmesna vrtilna_SKLOP1'!B:J,7,0),""))</f>
        <v/>
      </c>
      <c r="O1141" s="22"/>
    </row>
    <row r="1142" spans="2:15" ht="15" customHeight="1" x14ac:dyDescent="0.3">
      <c r="B1142" s="15" t="str">
        <f>IF(AND('[1]Vmesna vrtilna_SKLOP1'!B1142&lt;&gt;"",'[1]Vmesna vrtilna_SKLOP1'!C1142&lt;&gt;""),IF('[1]Vmesna vrtilna_SKLOP1'!B1142&lt;&gt;"",'[1]Vmesna vrtilna_SKLOP1'!B1142,""),"")</f>
        <v/>
      </c>
      <c r="C1142" s="16" t="str">
        <f>IF(OR(C1141="Posebna oblika",C1141="Kulturno zaščiten objekt",C1141="Kulturno zaščiten objekt, Posebna oblika"),"Glej zavihek POSEBNI POGOJI",IF(SUM(N1141:Q1141)=1,"Posebna oblika",IF(SUM(N1141:Q1141)=10,"Kulturno zaščiten objekt",IF(SUM(N1141:Q1141)=11,"Kulturno zaščiten objekt, Posebna oblika",IF(AND('[1]Vmesna vrtilna_SKLOP1'!C1142&lt;&gt;"",'[1]Vmesna vrtilna_SKLOP1'!D1142&lt;&gt;""),IF('[1]Vmesna vrtilna_SKLOP1'!C1142&lt;&gt;"",'[1]Vmesna vrtilna_SKLOP1'!C1142,""),"")))))</f>
        <v/>
      </c>
      <c r="D1142" s="17" t="str">
        <f>IF(IFERROR(VLOOKUP(B1142,'[1]Vmesna vrtilna_SKLOP1'!B:J,6,0),"")=0,"",IFERROR(VLOOKUP(B1142,'[1]Vmesna vrtilna_SKLOP1'!B:J,6,0),""))</f>
        <v/>
      </c>
      <c r="E1142" s="16" t="str">
        <f>IF(IF('[1]Vmesna vrtilna_SKLOP1'!E1142&lt;&gt;"",'[1]Vmesna vrtilna_SKLOP1'!D1142,"")=0,"",IF('[1]Vmesna vrtilna_SKLOP1'!E1142&lt;&gt;"",'[1]Vmesna vrtilna_SKLOP1'!D1142,""))</f>
        <v>Senčila</v>
      </c>
      <c r="F1142" s="18" t="str">
        <f>IF('[1]Vmesna vrtilna_SKLOP1'!E1142&lt;&gt;"",'[1]Vmesna vrtilna_SKLOP1'!E1142,"")</f>
        <v>Rolo - Plise, Dim. ŠxV: 1,77x1,35m</v>
      </c>
      <c r="G1142" s="15" t="str">
        <f>IF('[1]Vmesna vrtilna_SKLOP1'!E1142&lt;&gt;"",'[1]Vmesna vrtilna_SKLOP1'!F1142,"")</f>
        <v>[kos]</v>
      </c>
      <c r="H1142" s="19">
        <f>IF('[1]Vmesna vrtilna_SKLOP1'!F1142&lt;&gt;"",'[1]Vmesna vrtilna_SKLOP1'!I1142,"")</f>
        <v>1</v>
      </c>
      <c r="I1142" s="20" t="str">
        <f>IF(I1141="Skupaj:","DDV (22%):",IF(I1141="DDV (22%):","Skupaj z DDV:",IF(AND('[1]Vmesna vrtilna_SKLOP1'!C1142&lt;&gt;"",'[1]Vmesna vrtilna_SKLOP1'!E1142=""),"Skupaj:","")))</f>
        <v/>
      </c>
      <c r="J1142" s="21">
        <f t="shared" si="35"/>
        <v>0</v>
      </c>
      <c r="K1142" s="21">
        <f>IF(I1142="Skupaj z DDV:",SUM(K1140,K1141),IF(I1142="DDV (22%):",K1141*0.22,IF(AND('[1]Vmesna vrtilna_SKLOP1'!C1142&lt;&gt;"",'[1]Vmesna vrtilna_SKLOP1'!D1142=""),'[1]Vmesna vrtilna_SKLOP1'!J1142,IF(F1142&lt;&gt;"",IF('[1]Vmesna vrtilna_SKLOP1'!J1142&lt;&gt;"",'[1]Vmesna vrtilna_SKLOP1'!J1142,""),""))))</f>
        <v>286.74000000000007</v>
      </c>
      <c r="L1142" s="22">
        <f>IF(I1141="Skupaj:","DDV (22%):",IF(I1141="DDV (22%):","Skupaj z DDV:",IF(AND('[1]Vmesna vrtilna_SKLOP1'!C1142&lt;&gt;"",'[1]Vmesna vrtilna_SKLOP1'!E1142=""),"Skupaj:",IF(AND('[1]Vmesna vrtilna_SKLOP1'!C1142&lt;&gt;"",'[1]Vmesna vrtilna_SKLOP1'!D1142=""),'[1]Vmesna vrtilna_SKLOP1'!J1142,IF(F1142&lt;&gt;"",IF('[1]Vmesna vrtilna_SKLOP1'!J1142&lt;&gt;"",'[1]Vmesna vrtilna_SKLOP1'!J1142,""),"")))))</f>
        <v>286.74000000000007</v>
      </c>
      <c r="M1142" s="22">
        <f t="shared" si="34"/>
        <v>0</v>
      </c>
      <c r="N1142" s="22" t="str">
        <f>IF(IFERROR(VLOOKUP(B1142,'[1]Vmesna vrtilna_SKLOP1'!B:J,7,0),"")=0,"",IFERROR(VLOOKUP(B1142,'[1]Vmesna vrtilna_SKLOP1'!B:J,7,0),""))</f>
        <v/>
      </c>
      <c r="O1142" s="22"/>
    </row>
    <row r="1143" spans="2:15" ht="15" customHeight="1" x14ac:dyDescent="0.3">
      <c r="B1143" s="15" t="str">
        <f>IF(AND('[1]Vmesna vrtilna_SKLOP1'!B1143&lt;&gt;"",'[1]Vmesna vrtilna_SKLOP1'!C1143&lt;&gt;""),IF('[1]Vmesna vrtilna_SKLOP1'!B1143&lt;&gt;"",'[1]Vmesna vrtilna_SKLOP1'!B1143,""),"")</f>
        <v/>
      </c>
      <c r="C1143" s="16" t="str">
        <f>IF(OR(C1142="Posebna oblika",C1142="Kulturno zaščiten objekt",C1142="Kulturno zaščiten objekt, Posebna oblika"),"Glej zavihek POSEBNI POGOJI",IF(SUM(N1142:Q1142)=1,"Posebna oblika",IF(SUM(N1142:Q1142)=10,"Kulturno zaščiten objekt",IF(SUM(N1142:Q1142)=11,"Kulturno zaščiten objekt, Posebna oblika",IF(AND('[1]Vmesna vrtilna_SKLOP1'!C1143&lt;&gt;"",'[1]Vmesna vrtilna_SKLOP1'!D1143&lt;&gt;""),IF('[1]Vmesna vrtilna_SKLOP1'!C1143&lt;&gt;"",'[1]Vmesna vrtilna_SKLOP1'!C1143,""),"")))))</f>
        <v/>
      </c>
      <c r="D1143" s="17" t="str">
        <f>IF(IFERROR(VLOOKUP(B1143,'[1]Vmesna vrtilna_SKLOP1'!B:J,6,0),"")=0,"",IFERROR(VLOOKUP(B1143,'[1]Vmesna vrtilna_SKLOP1'!B:J,6,0),""))</f>
        <v/>
      </c>
      <c r="E1143" s="16" t="str">
        <f>IF(IF('[1]Vmesna vrtilna_SKLOP1'!E1143&lt;&gt;"",'[1]Vmesna vrtilna_SKLOP1'!D1143,"")=0,"",IF('[1]Vmesna vrtilna_SKLOP1'!E1143&lt;&gt;"",'[1]Vmesna vrtilna_SKLOP1'!D1143,""))</f>
        <v/>
      </c>
      <c r="F1143" s="18" t="str">
        <f>IF('[1]Vmesna vrtilna_SKLOP1'!E1143&lt;&gt;"",'[1]Vmesna vrtilna_SKLOP1'!E1143,"")</f>
        <v>Rolo - Plise, Dim. ŠxV: 0,82x1,15m</v>
      </c>
      <c r="G1143" s="15" t="str">
        <f>IF('[1]Vmesna vrtilna_SKLOP1'!E1143&lt;&gt;"",'[1]Vmesna vrtilna_SKLOP1'!F1143,"")</f>
        <v>[kos]</v>
      </c>
      <c r="H1143" s="19">
        <f>IF('[1]Vmesna vrtilna_SKLOP1'!F1143&lt;&gt;"",'[1]Vmesna vrtilna_SKLOP1'!I1143,"")</f>
        <v>1</v>
      </c>
      <c r="I1143" s="20" t="str">
        <f>IF(I1142="Skupaj:","DDV (22%):",IF(I1142="DDV (22%):","Skupaj z DDV:",IF(AND('[1]Vmesna vrtilna_SKLOP1'!C1143&lt;&gt;"",'[1]Vmesna vrtilna_SKLOP1'!E1143=""),"Skupaj:","")))</f>
        <v/>
      </c>
      <c r="J1143" s="21">
        <f t="shared" si="35"/>
        <v>0</v>
      </c>
      <c r="K1143" s="21">
        <f>IF(I1143="Skupaj z DDV:",SUM(K1141,K1142),IF(I1143="DDV (22%):",K1142*0.22,IF(AND('[1]Vmesna vrtilna_SKLOP1'!C1143&lt;&gt;"",'[1]Vmesna vrtilna_SKLOP1'!D1143=""),'[1]Vmesna vrtilna_SKLOP1'!J1143,IF(F1143&lt;&gt;"",IF('[1]Vmesna vrtilna_SKLOP1'!J1143&lt;&gt;"",'[1]Vmesna vrtilna_SKLOP1'!J1143,""),""))))</f>
        <v>113.15999999999998</v>
      </c>
      <c r="L1143" s="22">
        <f>IF(I1142="Skupaj:","DDV (22%):",IF(I1142="DDV (22%):","Skupaj z DDV:",IF(AND('[1]Vmesna vrtilna_SKLOP1'!C1143&lt;&gt;"",'[1]Vmesna vrtilna_SKLOP1'!E1143=""),"Skupaj:",IF(AND('[1]Vmesna vrtilna_SKLOP1'!C1143&lt;&gt;"",'[1]Vmesna vrtilna_SKLOP1'!D1143=""),'[1]Vmesna vrtilna_SKLOP1'!J1143,IF(F1143&lt;&gt;"",IF('[1]Vmesna vrtilna_SKLOP1'!J1143&lt;&gt;"",'[1]Vmesna vrtilna_SKLOP1'!J1143,""),"")))))</f>
        <v>113.15999999999998</v>
      </c>
      <c r="M1143" s="22">
        <f t="shared" si="34"/>
        <v>0</v>
      </c>
      <c r="N1143" s="22" t="str">
        <f>IF(IFERROR(VLOOKUP(B1143,'[1]Vmesna vrtilna_SKLOP1'!B:J,7,0),"")=0,"",IFERROR(VLOOKUP(B1143,'[1]Vmesna vrtilna_SKLOP1'!B:J,7,0),""))</f>
        <v/>
      </c>
      <c r="O1143" s="22"/>
    </row>
    <row r="1144" spans="2:15" ht="15" customHeight="1" x14ac:dyDescent="0.3">
      <c r="B1144" s="15" t="str">
        <f>IF(AND('[1]Vmesna vrtilna_SKLOP1'!B1144&lt;&gt;"",'[1]Vmesna vrtilna_SKLOP1'!C1144&lt;&gt;""),IF('[1]Vmesna vrtilna_SKLOP1'!B1144&lt;&gt;"",'[1]Vmesna vrtilna_SKLOP1'!B1144,""),"")</f>
        <v/>
      </c>
      <c r="C1144" s="16" t="str">
        <f>IF(OR(C1143="Posebna oblika",C1143="Kulturno zaščiten objekt",C1143="Kulturno zaščiten objekt, Posebna oblika"),"Glej zavihek POSEBNI POGOJI",IF(SUM(N1143:Q1143)=1,"Posebna oblika",IF(SUM(N1143:Q1143)=10,"Kulturno zaščiten objekt",IF(SUM(N1143:Q1143)=11,"Kulturno zaščiten objekt, Posebna oblika",IF(AND('[1]Vmesna vrtilna_SKLOP1'!C1144&lt;&gt;"",'[1]Vmesna vrtilna_SKLOP1'!D1144&lt;&gt;""),IF('[1]Vmesna vrtilna_SKLOP1'!C1144&lt;&gt;"",'[1]Vmesna vrtilna_SKLOP1'!C1144,""),"")))))</f>
        <v/>
      </c>
      <c r="D1144" s="17" t="str">
        <f>IF(IFERROR(VLOOKUP(B1144,'[1]Vmesna vrtilna_SKLOP1'!B:J,6,0),"")=0,"",IFERROR(VLOOKUP(B1144,'[1]Vmesna vrtilna_SKLOP1'!B:J,6,0),""))</f>
        <v/>
      </c>
      <c r="E1144" s="16" t="str">
        <f>IF(IF('[1]Vmesna vrtilna_SKLOP1'!E1144&lt;&gt;"",'[1]Vmesna vrtilna_SKLOP1'!D1144,"")=0,"",IF('[1]Vmesna vrtilna_SKLOP1'!E1144&lt;&gt;"",'[1]Vmesna vrtilna_SKLOP1'!D1144,""))</f>
        <v/>
      </c>
      <c r="F1144" s="18" t="str">
        <f>IF('[1]Vmesna vrtilna_SKLOP1'!E1144&lt;&gt;"",'[1]Vmesna vrtilna_SKLOP1'!E1144,"")</f>
        <v>Rolo - Plise, Dim. ŠxV: 0,79x2,03m</v>
      </c>
      <c r="G1144" s="15" t="str">
        <f>IF('[1]Vmesna vrtilna_SKLOP1'!E1144&lt;&gt;"",'[1]Vmesna vrtilna_SKLOP1'!F1144,"")</f>
        <v>[kos]</v>
      </c>
      <c r="H1144" s="19">
        <f>IF('[1]Vmesna vrtilna_SKLOP1'!F1144&lt;&gt;"",'[1]Vmesna vrtilna_SKLOP1'!I1144,"")</f>
        <v>1</v>
      </c>
      <c r="I1144" s="20" t="str">
        <f>IF(I1143="Skupaj:","DDV (22%):",IF(I1143="DDV (22%):","Skupaj z DDV:",IF(AND('[1]Vmesna vrtilna_SKLOP1'!C1144&lt;&gt;"",'[1]Vmesna vrtilna_SKLOP1'!E1144=""),"Skupaj:","")))</f>
        <v/>
      </c>
      <c r="J1144" s="21">
        <f t="shared" si="35"/>
        <v>0</v>
      </c>
      <c r="K1144" s="21">
        <f>IF(I1144="Skupaj z DDV:",SUM(K1142,K1143),IF(I1144="DDV (22%):",K1143*0.22,IF(AND('[1]Vmesna vrtilna_SKLOP1'!C1144&lt;&gt;"",'[1]Vmesna vrtilna_SKLOP1'!D1144=""),'[1]Vmesna vrtilna_SKLOP1'!J1144,IF(F1144&lt;&gt;"",IF('[1]Vmesna vrtilna_SKLOP1'!J1144&lt;&gt;"",'[1]Vmesna vrtilna_SKLOP1'!J1144,""),""))))</f>
        <v>192.44399999999999</v>
      </c>
      <c r="L1144" s="22">
        <f>IF(I1143="Skupaj:","DDV (22%):",IF(I1143="DDV (22%):","Skupaj z DDV:",IF(AND('[1]Vmesna vrtilna_SKLOP1'!C1144&lt;&gt;"",'[1]Vmesna vrtilna_SKLOP1'!E1144=""),"Skupaj:",IF(AND('[1]Vmesna vrtilna_SKLOP1'!C1144&lt;&gt;"",'[1]Vmesna vrtilna_SKLOP1'!D1144=""),'[1]Vmesna vrtilna_SKLOP1'!J1144,IF(F1144&lt;&gt;"",IF('[1]Vmesna vrtilna_SKLOP1'!J1144&lt;&gt;"",'[1]Vmesna vrtilna_SKLOP1'!J1144,""),"")))))</f>
        <v>192.44399999999999</v>
      </c>
      <c r="M1144" s="22">
        <f t="shared" si="34"/>
        <v>0</v>
      </c>
      <c r="N1144" s="22" t="str">
        <f>IF(IFERROR(VLOOKUP(B1144,'[1]Vmesna vrtilna_SKLOP1'!B:J,7,0),"")=0,"",IFERROR(VLOOKUP(B1144,'[1]Vmesna vrtilna_SKLOP1'!B:J,7,0),""))</f>
        <v/>
      </c>
      <c r="O1144" s="22"/>
    </row>
    <row r="1145" spans="2:15" ht="15" customHeight="1" x14ac:dyDescent="0.3">
      <c r="B1145" s="15" t="str">
        <f>IF(AND('[1]Vmesna vrtilna_SKLOP1'!B1145&lt;&gt;"",'[1]Vmesna vrtilna_SKLOP1'!C1145&lt;&gt;""),IF('[1]Vmesna vrtilna_SKLOP1'!B1145&lt;&gt;"",'[1]Vmesna vrtilna_SKLOP1'!B1145,""),"")</f>
        <v/>
      </c>
      <c r="C1145" s="16" t="str">
        <f>IF(OR(C1144="Posebna oblika",C1144="Kulturno zaščiten objekt",C1144="Kulturno zaščiten objekt, Posebna oblika"),"Glej zavihek POSEBNI POGOJI",IF(SUM(N1144:Q1144)=1,"Posebna oblika",IF(SUM(N1144:Q1144)=10,"Kulturno zaščiten objekt",IF(SUM(N1144:Q1144)=11,"Kulturno zaščiten objekt, Posebna oblika",IF(AND('[1]Vmesna vrtilna_SKLOP1'!C1145&lt;&gt;"",'[1]Vmesna vrtilna_SKLOP1'!D1145&lt;&gt;""),IF('[1]Vmesna vrtilna_SKLOP1'!C1145&lt;&gt;"",'[1]Vmesna vrtilna_SKLOP1'!C1145,""),"")))))</f>
        <v/>
      </c>
      <c r="D1145" s="17" t="str">
        <f>IF(IFERROR(VLOOKUP(B1145,'[1]Vmesna vrtilna_SKLOP1'!B:J,6,0),"")=0,"",IFERROR(VLOOKUP(B1145,'[1]Vmesna vrtilna_SKLOP1'!B:J,6,0),""))</f>
        <v/>
      </c>
      <c r="E1145" s="16" t="str">
        <f>IF(IF('[1]Vmesna vrtilna_SKLOP1'!E1145&lt;&gt;"",'[1]Vmesna vrtilna_SKLOP1'!D1145,"")=0,"",IF('[1]Vmesna vrtilna_SKLOP1'!E1145&lt;&gt;"",'[1]Vmesna vrtilna_SKLOP1'!D1145,""))</f>
        <v/>
      </c>
      <c r="F1145" s="18" t="str">
        <f>IF('[1]Vmesna vrtilna_SKLOP1'!E1145&lt;&gt;"",'[1]Vmesna vrtilna_SKLOP1'!E1145,"")</f>
        <v>Notranje žaluzije - kovinske, Dim. ŠxV: 1,16x0,84m</v>
      </c>
      <c r="G1145" s="15" t="str">
        <f>IF('[1]Vmesna vrtilna_SKLOP1'!E1145&lt;&gt;"",'[1]Vmesna vrtilna_SKLOP1'!F1145,"")</f>
        <v>[kos]</v>
      </c>
      <c r="H1145" s="19">
        <f>IF('[1]Vmesna vrtilna_SKLOP1'!F1145&lt;&gt;"",'[1]Vmesna vrtilna_SKLOP1'!I1145,"")</f>
        <v>1</v>
      </c>
      <c r="I1145" s="20" t="str">
        <f>IF(I1144="Skupaj:","DDV (22%):",IF(I1144="DDV (22%):","Skupaj z DDV:",IF(AND('[1]Vmesna vrtilna_SKLOP1'!C1145&lt;&gt;"",'[1]Vmesna vrtilna_SKLOP1'!E1145=""),"Skupaj:","")))</f>
        <v/>
      </c>
      <c r="J1145" s="21">
        <f t="shared" si="35"/>
        <v>0</v>
      </c>
      <c r="K1145" s="21">
        <f>IF(I1145="Skupaj z DDV:",SUM(K1143,K1144),IF(I1145="DDV (22%):",K1144*0.22,IF(AND('[1]Vmesna vrtilna_SKLOP1'!C1145&lt;&gt;"",'[1]Vmesna vrtilna_SKLOP1'!D1145=""),'[1]Vmesna vrtilna_SKLOP1'!J1145,IF(F1145&lt;&gt;"",IF('[1]Vmesna vrtilna_SKLOP1'!J1145&lt;&gt;"",'[1]Vmesna vrtilna_SKLOP1'!J1145,""),""))))</f>
        <v>43.847999999999999</v>
      </c>
      <c r="L1145" s="22">
        <f>IF(I1144="Skupaj:","DDV (22%):",IF(I1144="DDV (22%):","Skupaj z DDV:",IF(AND('[1]Vmesna vrtilna_SKLOP1'!C1145&lt;&gt;"",'[1]Vmesna vrtilna_SKLOP1'!E1145=""),"Skupaj:",IF(AND('[1]Vmesna vrtilna_SKLOP1'!C1145&lt;&gt;"",'[1]Vmesna vrtilna_SKLOP1'!D1145=""),'[1]Vmesna vrtilna_SKLOP1'!J1145,IF(F1145&lt;&gt;"",IF('[1]Vmesna vrtilna_SKLOP1'!J1145&lt;&gt;"",'[1]Vmesna vrtilna_SKLOP1'!J1145,""),"")))))</f>
        <v>43.847999999999999</v>
      </c>
      <c r="M1145" s="22">
        <f t="shared" si="34"/>
        <v>0</v>
      </c>
      <c r="N1145" s="22" t="str">
        <f>IF(IFERROR(VLOOKUP(B1145,'[1]Vmesna vrtilna_SKLOP1'!B:J,7,0),"")=0,"",IFERROR(VLOOKUP(B1145,'[1]Vmesna vrtilna_SKLOP1'!B:J,7,0),""))</f>
        <v/>
      </c>
      <c r="O1145" s="22"/>
    </row>
    <row r="1146" spans="2:15" ht="15" customHeight="1" x14ac:dyDescent="0.3">
      <c r="B1146" s="15" t="str">
        <f>IF(AND('[1]Vmesna vrtilna_SKLOP1'!B1146&lt;&gt;"",'[1]Vmesna vrtilna_SKLOP1'!C1146&lt;&gt;""),IF('[1]Vmesna vrtilna_SKLOP1'!B1146&lt;&gt;"",'[1]Vmesna vrtilna_SKLOP1'!B1146,""),"")</f>
        <v/>
      </c>
      <c r="C1146" s="16" t="str">
        <f>IF(OR(C1145="Posebna oblika",C1145="Kulturno zaščiten objekt",C1145="Kulturno zaščiten objekt, Posebna oblika"),"Glej zavihek POSEBNI POGOJI",IF(SUM(N1145:Q1145)=1,"Posebna oblika",IF(SUM(N1145:Q1145)=10,"Kulturno zaščiten objekt",IF(SUM(N1145:Q1145)=11,"Kulturno zaščiten objekt, Posebna oblika",IF(AND('[1]Vmesna vrtilna_SKLOP1'!C1146&lt;&gt;"",'[1]Vmesna vrtilna_SKLOP1'!D1146&lt;&gt;""),IF('[1]Vmesna vrtilna_SKLOP1'!C1146&lt;&gt;"",'[1]Vmesna vrtilna_SKLOP1'!C1146,""),"")))))</f>
        <v/>
      </c>
      <c r="D1146" s="17" t="str">
        <f>IF(IFERROR(VLOOKUP(B1146,'[1]Vmesna vrtilna_SKLOP1'!B:J,6,0),"")=0,"",IFERROR(VLOOKUP(B1146,'[1]Vmesna vrtilna_SKLOP1'!B:J,6,0),""))</f>
        <v/>
      </c>
      <c r="E1146" s="16" t="str">
        <f>IF(IF('[1]Vmesna vrtilna_SKLOP1'!E1146&lt;&gt;"",'[1]Vmesna vrtilna_SKLOP1'!D1146,"")=0,"",IF('[1]Vmesna vrtilna_SKLOP1'!E1146&lt;&gt;"",'[1]Vmesna vrtilna_SKLOP1'!D1146,""))</f>
        <v/>
      </c>
      <c r="F1146" s="18" t="str">
        <f>IF('[1]Vmesna vrtilna_SKLOP1'!E1146&lt;&gt;"",'[1]Vmesna vrtilna_SKLOP1'!E1146,"")</f>
        <v>Notranje žaluzije - kovinske, Dim. ŠxV: 1,15x0,85m</v>
      </c>
      <c r="G1146" s="15" t="str">
        <f>IF('[1]Vmesna vrtilna_SKLOP1'!E1146&lt;&gt;"",'[1]Vmesna vrtilna_SKLOP1'!F1146,"")</f>
        <v>[kos]</v>
      </c>
      <c r="H1146" s="19">
        <f>IF('[1]Vmesna vrtilna_SKLOP1'!F1146&lt;&gt;"",'[1]Vmesna vrtilna_SKLOP1'!I1146,"")</f>
        <v>1</v>
      </c>
      <c r="I1146" s="20" t="str">
        <f>IF(I1145="Skupaj:","DDV (22%):",IF(I1145="DDV (22%):","Skupaj z DDV:",IF(AND('[1]Vmesna vrtilna_SKLOP1'!C1146&lt;&gt;"",'[1]Vmesna vrtilna_SKLOP1'!E1146=""),"Skupaj:","")))</f>
        <v/>
      </c>
      <c r="J1146" s="21">
        <f t="shared" si="35"/>
        <v>0</v>
      </c>
      <c r="K1146" s="21">
        <f>IF(I1146="Skupaj z DDV:",SUM(K1144,K1145),IF(I1146="DDV (22%):",K1145*0.22,IF(AND('[1]Vmesna vrtilna_SKLOP1'!C1146&lt;&gt;"",'[1]Vmesna vrtilna_SKLOP1'!D1146=""),'[1]Vmesna vrtilna_SKLOP1'!J1146,IF(F1146&lt;&gt;"",IF('[1]Vmesna vrtilna_SKLOP1'!J1146&lt;&gt;"",'[1]Vmesna vrtilna_SKLOP1'!J1146,""),""))))</f>
        <v>43.987499999999997</v>
      </c>
      <c r="L1146" s="22">
        <f>IF(I1145="Skupaj:","DDV (22%):",IF(I1145="DDV (22%):","Skupaj z DDV:",IF(AND('[1]Vmesna vrtilna_SKLOP1'!C1146&lt;&gt;"",'[1]Vmesna vrtilna_SKLOP1'!E1146=""),"Skupaj:",IF(AND('[1]Vmesna vrtilna_SKLOP1'!C1146&lt;&gt;"",'[1]Vmesna vrtilna_SKLOP1'!D1146=""),'[1]Vmesna vrtilna_SKLOP1'!J1146,IF(F1146&lt;&gt;"",IF('[1]Vmesna vrtilna_SKLOP1'!J1146&lt;&gt;"",'[1]Vmesna vrtilna_SKLOP1'!J1146,""),"")))))</f>
        <v>43.987499999999997</v>
      </c>
      <c r="M1146" s="22">
        <f t="shared" si="34"/>
        <v>0</v>
      </c>
      <c r="N1146" s="22" t="str">
        <f>IF(IFERROR(VLOOKUP(B1146,'[1]Vmesna vrtilna_SKLOP1'!B:J,7,0),"")=0,"",IFERROR(VLOOKUP(B1146,'[1]Vmesna vrtilna_SKLOP1'!B:J,7,0),""))</f>
        <v/>
      </c>
      <c r="O1146" s="22"/>
    </row>
    <row r="1147" spans="2:15" ht="15" customHeight="1" x14ac:dyDescent="0.3">
      <c r="B1147" s="15" t="str">
        <f>IF(AND('[1]Vmesna vrtilna_SKLOP1'!B1147&lt;&gt;"",'[1]Vmesna vrtilna_SKLOP1'!C1147&lt;&gt;""),IF('[1]Vmesna vrtilna_SKLOP1'!B1147&lt;&gt;"",'[1]Vmesna vrtilna_SKLOP1'!B1147,""),"")</f>
        <v/>
      </c>
      <c r="C1147" s="16" t="str">
        <f>IF(OR(C1146="Posebna oblika",C1146="Kulturno zaščiten objekt",C1146="Kulturno zaščiten objekt, Posebna oblika"),"Glej zavihek POSEBNI POGOJI",IF(SUM(N1146:Q1146)=1,"Posebna oblika",IF(SUM(N1146:Q1146)=10,"Kulturno zaščiten objekt",IF(SUM(N1146:Q1146)=11,"Kulturno zaščiten objekt, Posebna oblika",IF(AND('[1]Vmesna vrtilna_SKLOP1'!C1147&lt;&gt;"",'[1]Vmesna vrtilna_SKLOP1'!D1147&lt;&gt;""),IF('[1]Vmesna vrtilna_SKLOP1'!C1147&lt;&gt;"",'[1]Vmesna vrtilna_SKLOP1'!C1147,""),"")))))</f>
        <v/>
      </c>
      <c r="D1147" s="17" t="str">
        <f>IF(IFERROR(VLOOKUP(B1147,'[1]Vmesna vrtilna_SKLOP1'!B:J,6,0),"")=0,"",IFERROR(VLOOKUP(B1147,'[1]Vmesna vrtilna_SKLOP1'!B:J,6,0),""))</f>
        <v/>
      </c>
      <c r="E1147" s="16" t="str">
        <f>IF(IF('[1]Vmesna vrtilna_SKLOP1'!E1147&lt;&gt;"",'[1]Vmesna vrtilna_SKLOP1'!D1147,"")=0,"",IF('[1]Vmesna vrtilna_SKLOP1'!E1147&lt;&gt;"",'[1]Vmesna vrtilna_SKLOP1'!D1147,""))</f>
        <v/>
      </c>
      <c r="F1147" s="18" t="str">
        <f>IF('[1]Vmesna vrtilna_SKLOP1'!E1147&lt;&gt;"",'[1]Vmesna vrtilna_SKLOP1'!E1147,"")</f>
        <v/>
      </c>
      <c r="G1147" s="15" t="str">
        <f>IF('[1]Vmesna vrtilna_SKLOP1'!E1147&lt;&gt;"",'[1]Vmesna vrtilna_SKLOP1'!F1147,"")</f>
        <v/>
      </c>
      <c r="H1147" s="19" t="str">
        <f>IF('[1]Vmesna vrtilna_SKLOP1'!F1147&lt;&gt;"",'[1]Vmesna vrtilna_SKLOP1'!I1147,"")</f>
        <v/>
      </c>
      <c r="I1147" s="20" t="str">
        <f>IF(I1146="Skupaj:","DDV (22%):",IF(I1146="DDV (22%):","Skupaj z DDV:",IF(AND('[1]Vmesna vrtilna_SKLOP1'!C1147&lt;&gt;"",'[1]Vmesna vrtilna_SKLOP1'!E1147=""),"Skupaj:","")))</f>
        <v/>
      </c>
      <c r="J1147" s="21" t="str">
        <f t="shared" si="35"/>
        <v/>
      </c>
      <c r="K1147" s="21" t="str">
        <f>IF(I1147="Skupaj z DDV:",SUM(K1145,K1146),IF(I1147="DDV (22%):",K1146*0.22,IF(AND('[1]Vmesna vrtilna_SKLOP1'!C1147&lt;&gt;"",'[1]Vmesna vrtilna_SKLOP1'!D1147=""),'[1]Vmesna vrtilna_SKLOP1'!J1147,IF(F1147&lt;&gt;"",IF('[1]Vmesna vrtilna_SKLOP1'!J1147&lt;&gt;"",'[1]Vmesna vrtilna_SKLOP1'!J1147,""),""))))</f>
        <v/>
      </c>
      <c r="L1147" s="22" t="str">
        <f>IF(I1146="Skupaj:","DDV (22%):",IF(I1146="DDV (22%):","Skupaj z DDV:",IF(AND('[1]Vmesna vrtilna_SKLOP1'!C1147&lt;&gt;"",'[1]Vmesna vrtilna_SKLOP1'!E1147=""),"Skupaj:",IF(AND('[1]Vmesna vrtilna_SKLOP1'!C1147&lt;&gt;"",'[1]Vmesna vrtilna_SKLOP1'!D1147=""),'[1]Vmesna vrtilna_SKLOP1'!J1147,IF(F1147&lt;&gt;"",IF('[1]Vmesna vrtilna_SKLOP1'!J1147&lt;&gt;"",'[1]Vmesna vrtilna_SKLOP1'!J1147,""),"")))))</f>
        <v/>
      </c>
      <c r="M1147" s="22">
        <f t="shared" si="34"/>
        <v>0</v>
      </c>
      <c r="N1147" s="22" t="str">
        <f>IF(IFERROR(VLOOKUP(B1147,'[1]Vmesna vrtilna_SKLOP1'!B:J,7,0),"")=0,"",IFERROR(VLOOKUP(B1147,'[1]Vmesna vrtilna_SKLOP1'!B:J,7,0),""))</f>
        <v/>
      </c>
      <c r="O1147" s="22"/>
    </row>
    <row r="1148" spans="2:15" ht="15" customHeight="1" x14ac:dyDescent="0.3">
      <c r="B1148" s="15" t="str">
        <f>IF(AND('[1]Vmesna vrtilna_SKLOP1'!B1148&lt;&gt;"",'[1]Vmesna vrtilna_SKLOP1'!C1148&lt;&gt;""),IF('[1]Vmesna vrtilna_SKLOP1'!B1148&lt;&gt;"",'[1]Vmesna vrtilna_SKLOP1'!B1148,""),"")</f>
        <v/>
      </c>
      <c r="C1148" s="16" t="str">
        <f>IF(OR(C1147="Posebna oblika",C1147="Kulturno zaščiten objekt",C1147="Kulturno zaščiten objekt, Posebna oblika"),"Glej zavihek POSEBNI POGOJI",IF(SUM(N1147:Q1147)=1,"Posebna oblika",IF(SUM(N1147:Q1147)=10,"Kulturno zaščiten objekt",IF(SUM(N1147:Q1147)=11,"Kulturno zaščiten objekt, Posebna oblika",IF(AND('[1]Vmesna vrtilna_SKLOP1'!C1148&lt;&gt;"",'[1]Vmesna vrtilna_SKLOP1'!D1148&lt;&gt;""),IF('[1]Vmesna vrtilna_SKLOP1'!C1148&lt;&gt;"",'[1]Vmesna vrtilna_SKLOP1'!C1148,""),"")))))</f>
        <v/>
      </c>
      <c r="D1148" s="17" t="str">
        <f>IF(IFERROR(VLOOKUP(B1148,'[1]Vmesna vrtilna_SKLOP1'!B:J,6,0),"")=0,"",IFERROR(VLOOKUP(B1148,'[1]Vmesna vrtilna_SKLOP1'!B:J,6,0),""))</f>
        <v/>
      </c>
      <c r="E1148" s="16" t="str">
        <f>IF(IF('[1]Vmesna vrtilna_SKLOP1'!E1148&lt;&gt;"",'[1]Vmesna vrtilna_SKLOP1'!D1148,"")=0,"",IF('[1]Vmesna vrtilna_SKLOP1'!E1148&lt;&gt;"",'[1]Vmesna vrtilna_SKLOP1'!D1148,""))</f>
        <v>Notranje police</v>
      </c>
      <c r="F1148" s="18" t="str">
        <f>IF('[1]Vmesna vrtilna_SKLOP1'!E1148&lt;&gt;"",'[1]Vmesna vrtilna_SKLOP1'!E1148,"")</f>
        <v>Notranja polica, mat. Marmor, dim. ŠxG:0,82x0,25m</v>
      </c>
      <c r="G1148" s="15" t="str">
        <f>IF('[1]Vmesna vrtilna_SKLOP1'!E1148&lt;&gt;"",'[1]Vmesna vrtilna_SKLOP1'!F1148,"")</f>
        <v>[kos]</v>
      </c>
      <c r="H1148" s="19">
        <f>IF('[1]Vmesna vrtilna_SKLOP1'!F1148&lt;&gt;"",'[1]Vmesna vrtilna_SKLOP1'!I1148,"")</f>
        <v>1</v>
      </c>
      <c r="I1148" s="20" t="str">
        <f>IF(I1147="Skupaj:","DDV (22%):",IF(I1147="DDV (22%):","Skupaj z DDV:",IF(AND('[1]Vmesna vrtilna_SKLOP1'!C1148&lt;&gt;"",'[1]Vmesna vrtilna_SKLOP1'!E1148=""),"Skupaj:","")))</f>
        <v/>
      </c>
      <c r="J1148" s="21">
        <f t="shared" si="35"/>
        <v>0</v>
      </c>
      <c r="K1148" s="21">
        <f>IF(I1148="Skupaj z DDV:",SUM(K1146,K1147),IF(I1148="DDV (22%):",K1147*0.22,IF(AND('[1]Vmesna vrtilna_SKLOP1'!C1148&lt;&gt;"",'[1]Vmesna vrtilna_SKLOP1'!D1148=""),'[1]Vmesna vrtilna_SKLOP1'!J1148,IF(F1148&lt;&gt;"",IF('[1]Vmesna vrtilna_SKLOP1'!J1148&lt;&gt;"",'[1]Vmesna vrtilna_SKLOP1'!J1148,""),""))))</f>
        <v>58.297499999999999</v>
      </c>
      <c r="L1148" s="22">
        <f>IF(I1147="Skupaj:","DDV (22%):",IF(I1147="DDV (22%):","Skupaj z DDV:",IF(AND('[1]Vmesna vrtilna_SKLOP1'!C1148&lt;&gt;"",'[1]Vmesna vrtilna_SKLOP1'!E1148=""),"Skupaj:",IF(AND('[1]Vmesna vrtilna_SKLOP1'!C1148&lt;&gt;"",'[1]Vmesna vrtilna_SKLOP1'!D1148=""),'[1]Vmesna vrtilna_SKLOP1'!J1148,IF(F1148&lt;&gt;"",IF('[1]Vmesna vrtilna_SKLOP1'!J1148&lt;&gt;"",'[1]Vmesna vrtilna_SKLOP1'!J1148,""),"")))))</f>
        <v>58.297499999999999</v>
      </c>
      <c r="M1148" s="22">
        <f t="shared" si="34"/>
        <v>0</v>
      </c>
      <c r="N1148" s="22" t="str">
        <f>IF(IFERROR(VLOOKUP(B1148,'[1]Vmesna vrtilna_SKLOP1'!B:J,7,0),"")=0,"",IFERROR(VLOOKUP(B1148,'[1]Vmesna vrtilna_SKLOP1'!B:J,7,0),""))</f>
        <v/>
      </c>
      <c r="O1148" s="22"/>
    </row>
    <row r="1149" spans="2:15" ht="15" customHeight="1" x14ac:dyDescent="0.3">
      <c r="B1149" s="15" t="str">
        <f>IF(AND('[1]Vmesna vrtilna_SKLOP1'!B1149&lt;&gt;"",'[1]Vmesna vrtilna_SKLOP1'!C1149&lt;&gt;""),IF('[1]Vmesna vrtilna_SKLOP1'!B1149&lt;&gt;"",'[1]Vmesna vrtilna_SKLOP1'!B1149,""),"")</f>
        <v/>
      </c>
      <c r="C1149" s="16" t="str">
        <f>IF(OR(C1148="Posebna oblika",C1148="Kulturno zaščiten objekt",C1148="Kulturno zaščiten objekt, Posebna oblika"),"Glej zavihek POSEBNI POGOJI",IF(SUM(N1148:Q1148)=1,"Posebna oblika",IF(SUM(N1148:Q1148)=10,"Kulturno zaščiten objekt",IF(SUM(N1148:Q1148)=11,"Kulturno zaščiten objekt, Posebna oblika",IF(AND('[1]Vmesna vrtilna_SKLOP1'!C1149&lt;&gt;"",'[1]Vmesna vrtilna_SKLOP1'!D1149&lt;&gt;""),IF('[1]Vmesna vrtilna_SKLOP1'!C1149&lt;&gt;"",'[1]Vmesna vrtilna_SKLOP1'!C1149,""),"")))))</f>
        <v/>
      </c>
      <c r="D1149" s="17" t="str">
        <f>IF(IFERROR(VLOOKUP(B1149,'[1]Vmesna vrtilna_SKLOP1'!B:J,6,0),"")=0,"",IFERROR(VLOOKUP(B1149,'[1]Vmesna vrtilna_SKLOP1'!B:J,6,0),""))</f>
        <v/>
      </c>
      <c r="E1149" s="16" t="str">
        <f>IF(IF('[1]Vmesna vrtilna_SKLOP1'!E1149&lt;&gt;"",'[1]Vmesna vrtilna_SKLOP1'!D1149,"")=0,"",IF('[1]Vmesna vrtilna_SKLOP1'!E1149&lt;&gt;"",'[1]Vmesna vrtilna_SKLOP1'!D1149,""))</f>
        <v/>
      </c>
      <c r="F1149" s="18" t="str">
        <f>IF('[1]Vmesna vrtilna_SKLOP1'!E1149&lt;&gt;"",'[1]Vmesna vrtilna_SKLOP1'!E1149,"")</f>
        <v>Notranja polica, mat. Marmor, dim. ŠxG:0,76x0,25m</v>
      </c>
      <c r="G1149" s="15" t="str">
        <f>IF('[1]Vmesna vrtilna_SKLOP1'!E1149&lt;&gt;"",'[1]Vmesna vrtilna_SKLOP1'!F1149,"")</f>
        <v>[kos]</v>
      </c>
      <c r="H1149" s="19">
        <f>IF('[1]Vmesna vrtilna_SKLOP1'!F1149&lt;&gt;"",'[1]Vmesna vrtilna_SKLOP1'!I1149,"")</f>
        <v>1</v>
      </c>
      <c r="I1149" s="20" t="str">
        <f>IF(I1148="Skupaj:","DDV (22%):",IF(I1148="DDV (22%):","Skupaj z DDV:",IF(AND('[1]Vmesna vrtilna_SKLOP1'!C1149&lt;&gt;"",'[1]Vmesna vrtilna_SKLOP1'!E1149=""),"Skupaj:","")))</f>
        <v/>
      </c>
      <c r="J1149" s="21">
        <f t="shared" si="35"/>
        <v>0</v>
      </c>
      <c r="K1149" s="21">
        <f>IF(I1149="Skupaj z DDV:",SUM(K1147,K1148),IF(I1149="DDV (22%):",K1148*0.22,IF(AND('[1]Vmesna vrtilna_SKLOP1'!C1149&lt;&gt;"",'[1]Vmesna vrtilna_SKLOP1'!D1149=""),'[1]Vmesna vrtilna_SKLOP1'!J1149,IF(F1149&lt;&gt;"",IF('[1]Vmesna vrtilna_SKLOP1'!J1149&lt;&gt;"",'[1]Vmesna vrtilna_SKLOP1'!J1149,""),""))))</f>
        <v>54.870000000000005</v>
      </c>
      <c r="L1149" s="22">
        <f>IF(I1148="Skupaj:","DDV (22%):",IF(I1148="DDV (22%):","Skupaj z DDV:",IF(AND('[1]Vmesna vrtilna_SKLOP1'!C1149&lt;&gt;"",'[1]Vmesna vrtilna_SKLOP1'!E1149=""),"Skupaj:",IF(AND('[1]Vmesna vrtilna_SKLOP1'!C1149&lt;&gt;"",'[1]Vmesna vrtilna_SKLOP1'!D1149=""),'[1]Vmesna vrtilna_SKLOP1'!J1149,IF(F1149&lt;&gt;"",IF('[1]Vmesna vrtilna_SKLOP1'!J1149&lt;&gt;"",'[1]Vmesna vrtilna_SKLOP1'!J1149,""),"")))))</f>
        <v>54.870000000000005</v>
      </c>
      <c r="M1149" s="22">
        <f t="shared" si="34"/>
        <v>0</v>
      </c>
      <c r="N1149" s="22" t="str">
        <f>IF(IFERROR(VLOOKUP(B1149,'[1]Vmesna vrtilna_SKLOP1'!B:J,7,0),"")=0,"",IFERROR(VLOOKUP(B1149,'[1]Vmesna vrtilna_SKLOP1'!B:J,7,0),""))</f>
        <v/>
      </c>
      <c r="O1149" s="22"/>
    </row>
    <row r="1150" spans="2:15" ht="15" customHeight="1" x14ac:dyDescent="0.3">
      <c r="B1150" s="15" t="str">
        <f>IF(AND('[1]Vmesna vrtilna_SKLOP1'!B1150&lt;&gt;"",'[1]Vmesna vrtilna_SKLOP1'!C1150&lt;&gt;""),IF('[1]Vmesna vrtilna_SKLOP1'!B1150&lt;&gt;"",'[1]Vmesna vrtilna_SKLOP1'!B1150,""),"")</f>
        <v/>
      </c>
      <c r="C1150" s="16" t="str">
        <f>IF(OR(C1149="Posebna oblika",C1149="Kulturno zaščiten objekt",C1149="Kulturno zaščiten objekt, Posebna oblika"),"Glej zavihek POSEBNI POGOJI",IF(SUM(N1149:Q1149)=1,"Posebna oblika",IF(SUM(N1149:Q1149)=10,"Kulturno zaščiten objekt",IF(SUM(N1149:Q1149)=11,"Kulturno zaščiten objekt, Posebna oblika",IF(AND('[1]Vmesna vrtilna_SKLOP1'!C1150&lt;&gt;"",'[1]Vmesna vrtilna_SKLOP1'!D1150&lt;&gt;""),IF('[1]Vmesna vrtilna_SKLOP1'!C1150&lt;&gt;"",'[1]Vmesna vrtilna_SKLOP1'!C1150,""),"")))))</f>
        <v/>
      </c>
      <c r="D1150" s="17" t="str">
        <f>IF(IFERROR(VLOOKUP(B1150,'[1]Vmesna vrtilna_SKLOP1'!B:J,6,0),"")=0,"",IFERROR(VLOOKUP(B1150,'[1]Vmesna vrtilna_SKLOP1'!B:J,6,0),""))</f>
        <v/>
      </c>
      <c r="E1150" s="16" t="str">
        <f>IF(IF('[1]Vmesna vrtilna_SKLOP1'!E1150&lt;&gt;"",'[1]Vmesna vrtilna_SKLOP1'!D1150,"")=0,"",IF('[1]Vmesna vrtilna_SKLOP1'!E1150&lt;&gt;"",'[1]Vmesna vrtilna_SKLOP1'!D1150,""))</f>
        <v/>
      </c>
      <c r="F1150" s="18" t="str">
        <f>IF('[1]Vmesna vrtilna_SKLOP1'!E1150&lt;&gt;"",'[1]Vmesna vrtilna_SKLOP1'!E1150,"")</f>
        <v>Notranja polica, mat. Marmor, dim. ŠxG:1,77x0,25m</v>
      </c>
      <c r="G1150" s="15" t="str">
        <f>IF('[1]Vmesna vrtilna_SKLOP1'!E1150&lt;&gt;"",'[1]Vmesna vrtilna_SKLOP1'!F1150,"")</f>
        <v>[kos]</v>
      </c>
      <c r="H1150" s="19">
        <f>IF('[1]Vmesna vrtilna_SKLOP1'!F1150&lt;&gt;"",'[1]Vmesna vrtilna_SKLOP1'!I1150,"")</f>
        <v>1</v>
      </c>
      <c r="I1150" s="20" t="str">
        <f>IF(I1149="Skupaj:","DDV (22%):",IF(I1149="DDV (22%):","Skupaj z DDV:",IF(AND('[1]Vmesna vrtilna_SKLOP1'!C1150&lt;&gt;"",'[1]Vmesna vrtilna_SKLOP1'!E1150=""),"Skupaj:","")))</f>
        <v/>
      </c>
      <c r="J1150" s="21">
        <f t="shared" si="35"/>
        <v>0</v>
      </c>
      <c r="K1150" s="21">
        <f>IF(I1150="Skupaj z DDV:",SUM(K1148,K1149),IF(I1150="DDV (22%):",K1149*0.22,IF(AND('[1]Vmesna vrtilna_SKLOP1'!C1150&lt;&gt;"",'[1]Vmesna vrtilna_SKLOP1'!D1150=""),'[1]Vmesna vrtilna_SKLOP1'!J1150,IF(F1150&lt;&gt;"",IF('[1]Vmesna vrtilna_SKLOP1'!J1150&lt;&gt;"",'[1]Vmesna vrtilna_SKLOP1'!J1150,""),""))))</f>
        <v>118.563125</v>
      </c>
      <c r="L1150" s="22">
        <f>IF(I1149="Skupaj:","DDV (22%):",IF(I1149="DDV (22%):","Skupaj z DDV:",IF(AND('[1]Vmesna vrtilna_SKLOP1'!C1150&lt;&gt;"",'[1]Vmesna vrtilna_SKLOP1'!E1150=""),"Skupaj:",IF(AND('[1]Vmesna vrtilna_SKLOP1'!C1150&lt;&gt;"",'[1]Vmesna vrtilna_SKLOP1'!D1150=""),'[1]Vmesna vrtilna_SKLOP1'!J1150,IF(F1150&lt;&gt;"",IF('[1]Vmesna vrtilna_SKLOP1'!J1150&lt;&gt;"",'[1]Vmesna vrtilna_SKLOP1'!J1150,""),"")))))</f>
        <v>118.563125</v>
      </c>
      <c r="M1150" s="22">
        <f t="shared" si="34"/>
        <v>0</v>
      </c>
      <c r="N1150" s="22" t="str">
        <f>IF(IFERROR(VLOOKUP(B1150,'[1]Vmesna vrtilna_SKLOP1'!B:J,7,0),"")=0,"",IFERROR(VLOOKUP(B1150,'[1]Vmesna vrtilna_SKLOP1'!B:J,7,0),""))</f>
        <v/>
      </c>
      <c r="O1150" s="22"/>
    </row>
    <row r="1151" spans="2:15" ht="15" customHeight="1" x14ac:dyDescent="0.3">
      <c r="B1151" s="15" t="str">
        <f>IF(AND('[1]Vmesna vrtilna_SKLOP1'!B1151&lt;&gt;"",'[1]Vmesna vrtilna_SKLOP1'!C1151&lt;&gt;""),IF('[1]Vmesna vrtilna_SKLOP1'!B1151&lt;&gt;"",'[1]Vmesna vrtilna_SKLOP1'!B1151,""),"")</f>
        <v/>
      </c>
      <c r="C1151" s="16" t="str">
        <f>IF(OR(C1150="Posebna oblika",C1150="Kulturno zaščiten objekt",C1150="Kulturno zaščiten objekt, Posebna oblika"),"Glej zavihek POSEBNI POGOJI",IF(SUM(N1150:Q1150)=1,"Posebna oblika",IF(SUM(N1150:Q1150)=10,"Kulturno zaščiten objekt",IF(SUM(N1150:Q1150)=11,"Kulturno zaščiten objekt, Posebna oblika",IF(AND('[1]Vmesna vrtilna_SKLOP1'!C1151&lt;&gt;"",'[1]Vmesna vrtilna_SKLOP1'!D1151&lt;&gt;""),IF('[1]Vmesna vrtilna_SKLOP1'!C1151&lt;&gt;"",'[1]Vmesna vrtilna_SKLOP1'!C1151,""),"")))))</f>
        <v/>
      </c>
      <c r="D1151" s="17" t="str">
        <f>IF(IFERROR(VLOOKUP(B1151,'[1]Vmesna vrtilna_SKLOP1'!B:J,6,0),"")=0,"",IFERROR(VLOOKUP(B1151,'[1]Vmesna vrtilna_SKLOP1'!B:J,6,0),""))</f>
        <v/>
      </c>
      <c r="E1151" s="16" t="str">
        <f>IF(IF('[1]Vmesna vrtilna_SKLOP1'!E1151&lt;&gt;"",'[1]Vmesna vrtilna_SKLOP1'!D1151,"")=0,"",IF('[1]Vmesna vrtilna_SKLOP1'!E1151&lt;&gt;"",'[1]Vmesna vrtilna_SKLOP1'!D1151,""))</f>
        <v/>
      </c>
      <c r="F1151" s="18" t="str">
        <f>IF('[1]Vmesna vrtilna_SKLOP1'!E1151&lt;&gt;"",'[1]Vmesna vrtilna_SKLOP1'!E1151,"")</f>
        <v>Notranja polica, mat. Marmor, dim. ŠxG:1,16x0,15m</v>
      </c>
      <c r="G1151" s="15" t="str">
        <f>IF('[1]Vmesna vrtilna_SKLOP1'!E1151&lt;&gt;"",'[1]Vmesna vrtilna_SKLOP1'!F1151,"")</f>
        <v>[kos]</v>
      </c>
      <c r="H1151" s="19">
        <f>IF('[1]Vmesna vrtilna_SKLOP1'!F1151&lt;&gt;"",'[1]Vmesna vrtilna_SKLOP1'!I1151,"")</f>
        <v>1</v>
      </c>
      <c r="I1151" s="20" t="str">
        <f>IF(I1150="Skupaj:","DDV (22%):",IF(I1150="DDV (22%):","Skupaj z DDV:",IF(AND('[1]Vmesna vrtilna_SKLOP1'!C1151&lt;&gt;"",'[1]Vmesna vrtilna_SKLOP1'!E1151=""),"Skupaj:","")))</f>
        <v/>
      </c>
      <c r="J1151" s="21">
        <f t="shared" si="35"/>
        <v>0</v>
      </c>
      <c r="K1151" s="21">
        <f>IF(I1151="Skupaj z DDV:",SUM(K1149,K1150),IF(I1151="DDV (22%):",K1150*0.22,IF(AND('[1]Vmesna vrtilna_SKLOP1'!C1151&lt;&gt;"",'[1]Vmesna vrtilna_SKLOP1'!D1151=""),'[1]Vmesna vrtilna_SKLOP1'!J1151,IF(F1151&lt;&gt;"",IF('[1]Vmesna vrtilna_SKLOP1'!J1151&lt;&gt;"",'[1]Vmesna vrtilna_SKLOP1'!J1151,""),""))))</f>
        <v>51.263599999999997</v>
      </c>
      <c r="L1151" s="22">
        <f>IF(I1150="Skupaj:","DDV (22%):",IF(I1150="DDV (22%):","Skupaj z DDV:",IF(AND('[1]Vmesna vrtilna_SKLOP1'!C1151&lt;&gt;"",'[1]Vmesna vrtilna_SKLOP1'!E1151=""),"Skupaj:",IF(AND('[1]Vmesna vrtilna_SKLOP1'!C1151&lt;&gt;"",'[1]Vmesna vrtilna_SKLOP1'!D1151=""),'[1]Vmesna vrtilna_SKLOP1'!J1151,IF(F1151&lt;&gt;"",IF('[1]Vmesna vrtilna_SKLOP1'!J1151&lt;&gt;"",'[1]Vmesna vrtilna_SKLOP1'!J1151,""),"")))))</f>
        <v>51.263599999999997</v>
      </c>
      <c r="M1151" s="22">
        <f t="shared" si="34"/>
        <v>0</v>
      </c>
      <c r="N1151" s="22" t="str">
        <f>IF(IFERROR(VLOOKUP(B1151,'[1]Vmesna vrtilna_SKLOP1'!B:J,7,0),"")=0,"",IFERROR(VLOOKUP(B1151,'[1]Vmesna vrtilna_SKLOP1'!B:J,7,0),""))</f>
        <v/>
      </c>
      <c r="O1151" s="22"/>
    </row>
    <row r="1152" spans="2:15" ht="15" customHeight="1" x14ac:dyDescent="0.3">
      <c r="B1152" s="15" t="str">
        <f>IF(AND('[1]Vmesna vrtilna_SKLOP1'!B1152&lt;&gt;"",'[1]Vmesna vrtilna_SKLOP1'!C1152&lt;&gt;""),IF('[1]Vmesna vrtilna_SKLOP1'!B1152&lt;&gt;"",'[1]Vmesna vrtilna_SKLOP1'!B1152,""),"")</f>
        <v/>
      </c>
      <c r="C1152" s="16" t="str">
        <f>IF(OR(C1151="Posebna oblika",C1151="Kulturno zaščiten objekt",C1151="Kulturno zaščiten objekt, Posebna oblika"),"Glej zavihek POSEBNI POGOJI",IF(SUM(N1151:Q1151)=1,"Posebna oblika",IF(SUM(N1151:Q1151)=10,"Kulturno zaščiten objekt",IF(SUM(N1151:Q1151)=11,"Kulturno zaščiten objekt, Posebna oblika",IF(AND('[1]Vmesna vrtilna_SKLOP1'!C1152&lt;&gt;"",'[1]Vmesna vrtilna_SKLOP1'!D1152&lt;&gt;""),IF('[1]Vmesna vrtilna_SKLOP1'!C1152&lt;&gt;"",'[1]Vmesna vrtilna_SKLOP1'!C1152,""),"")))))</f>
        <v/>
      </c>
      <c r="D1152" s="17" t="str">
        <f>IF(IFERROR(VLOOKUP(B1152,'[1]Vmesna vrtilna_SKLOP1'!B:J,6,0),"")=0,"",IFERROR(VLOOKUP(B1152,'[1]Vmesna vrtilna_SKLOP1'!B:J,6,0),""))</f>
        <v/>
      </c>
      <c r="E1152" s="16" t="str">
        <f>IF(IF('[1]Vmesna vrtilna_SKLOP1'!E1152&lt;&gt;"",'[1]Vmesna vrtilna_SKLOP1'!D1152,"")=0,"",IF('[1]Vmesna vrtilna_SKLOP1'!E1152&lt;&gt;"",'[1]Vmesna vrtilna_SKLOP1'!D1152,""))</f>
        <v/>
      </c>
      <c r="F1152" s="18" t="str">
        <f>IF('[1]Vmesna vrtilna_SKLOP1'!E1152&lt;&gt;"",'[1]Vmesna vrtilna_SKLOP1'!E1152,"")</f>
        <v>Notranja polica, mat. Marmor, dim. ŠxG:1,15x0,15m</v>
      </c>
      <c r="G1152" s="15" t="str">
        <f>IF('[1]Vmesna vrtilna_SKLOP1'!E1152&lt;&gt;"",'[1]Vmesna vrtilna_SKLOP1'!F1152,"")</f>
        <v>[kos]</v>
      </c>
      <c r="H1152" s="19">
        <f>IF('[1]Vmesna vrtilna_SKLOP1'!F1152&lt;&gt;"",'[1]Vmesna vrtilna_SKLOP1'!I1152,"")</f>
        <v>1</v>
      </c>
      <c r="I1152" s="20" t="str">
        <f>IF(I1151="Skupaj:","DDV (22%):",IF(I1151="DDV (22%):","Skupaj z DDV:",IF(AND('[1]Vmesna vrtilna_SKLOP1'!C1152&lt;&gt;"",'[1]Vmesna vrtilna_SKLOP1'!E1152=""),"Skupaj:","")))</f>
        <v/>
      </c>
      <c r="J1152" s="21">
        <f t="shared" si="35"/>
        <v>0</v>
      </c>
      <c r="K1152" s="21">
        <f>IF(I1152="Skupaj z DDV:",SUM(K1150,K1151),IF(I1152="DDV (22%):",K1151*0.22,IF(AND('[1]Vmesna vrtilna_SKLOP1'!C1152&lt;&gt;"",'[1]Vmesna vrtilna_SKLOP1'!D1152=""),'[1]Vmesna vrtilna_SKLOP1'!J1152,IF(F1152&lt;&gt;"",IF('[1]Vmesna vrtilna_SKLOP1'!J1152&lt;&gt;"",'[1]Vmesna vrtilna_SKLOP1'!J1152,""),""))))</f>
        <v>50.928125000000001</v>
      </c>
      <c r="L1152" s="22">
        <f>IF(I1151="Skupaj:","DDV (22%):",IF(I1151="DDV (22%):","Skupaj z DDV:",IF(AND('[1]Vmesna vrtilna_SKLOP1'!C1152&lt;&gt;"",'[1]Vmesna vrtilna_SKLOP1'!E1152=""),"Skupaj:",IF(AND('[1]Vmesna vrtilna_SKLOP1'!C1152&lt;&gt;"",'[1]Vmesna vrtilna_SKLOP1'!D1152=""),'[1]Vmesna vrtilna_SKLOP1'!J1152,IF(F1152&lt;&gt;"",IF('[1]Vmesna vrtilna_SKLOP1'!J1152&lt;&gt;"",'[1]Vmesna vrtilna_SKLOP1'!J1152,""),"")))))</f>
        <v>50.928125000000001</v>
      </c>
      <c r="M1152" s="22">
        <f t="shared" si="34"/>
        <v>0</v>
      </c>
      <c r="N1152" s="22" t="str">
        <f>IF(IFERROR(VLOOKUP(B1152,'[1]Vmesna vrtilna_SKLOP1'!B:J,7,0),"")=0,"",IFERROR(VLOOKUP(B1152,'[1]Vmesna vrtilna_SKLOP1'!B:J,7,0),""))</f>
        <v/>
      </c>
      <c r="O1152" s="22"/>
    </row>
    <row r="1153" spans="2:15" ht="15" customHeight="1" x14ac:dyDescent="0.3">
      <c r="B1153" s="15" t="str">
        <f>IF(AND('[1]Vmesna vrtilna_SKLOP1'!B1153&lt;&gt;"",'[1]Vmesna vrtilna_SKLOP1'!C1153&lt;&gt;""),IF('[1]Vmesna vrtilna_SKLOP1'!B1153&lt;&gt;"",'[1]Vmesna vrtilna_SKLOP1'!B1153,""),"")</f>
        <v/>
      </c>
      <c r="C1153" s="16" t="str">
        <f>IF(OR(C1152="Posebna oblika",C1152="Kulturno zaščiten objekt",C1152="Kulturno zaščiten objekt, Posebna oblika"),"Glej zavihek POSEBNI POGOJI",IF(SUM(N1152:Q1152)=1,"Posebna oblika",IF(SUM(N1152:Q1152)=10,"Kulturno zaščiten objekt",IF(SUM(N1152:Q1152)=11,"Kulturno zaščiten objekt, Posebna oblika",IF(AND('[1]Vmesna vrtilna_SKLOP1'!C1153&lt;&gt;"",'[1]Vmesna vrtilna_SKLOP1'!D1153&lt;&gt;""),IF('[1]Vmesna vrtilna_SKLOP1'!C1153&lt;&gt;"",'[1]Vmesna vrtilna_SKLOP1'!C1153,""),"")))))</f>
        <v/>
      </c>
      <c r="D1153" s="17" t="str">
        <f>IF(IFERROR(VLOOKUP(B1153,'[1]Vmesna vrtilna_SKLOP1'!B:J,6,0),"")=0,"",IFERROR(VLOOKUP(B1153,'[1]Vmesna vrtilna_SKLOP1'!B:J,6,0),""))</f>
        <v/>
      </c>
      <c r="E1153" s="16" t="str">
        <f>IF(IF('[1]Vmesna vrtilna_SKLOP1'!E1153&lt;&gt;"",'[1]Vmesna vrtilna_SKLOP1'!D1153,"")=0,"",IF('[1]Vmesna vrtilna_SKLOP1'!E1153&lt;&gt;"",'[1]Vmesna vrtilna_SKLOP1'!D1153,""))</f>
        <v/>
      </c>
      <c r="F1153" s="18" t="str">
        <f>IF('[1]Vmesna vrtilna_SKLOP1'!E1153&lt;&gt;"",'[1]Vmesna vrtilna_SKLOP1'!E1153,"")</f>
        <v/>
      </c>
      <c r="G1153" s="15" t="str">
        <f>IF('[1]Vmesna vrtilna_SKLOP1'!E1153&lt;&gt;"",'[1]Vmesna vrtilna_SKLOP1'!F1153,"")</f>
        <v/>
      </c>
      <c r="H1153" s="19" t="str">
        <f>IF('[1]Vmesna vrtilna_SKLOP1'!F1153&lt;&gt;"",'[1]Vmesna vrtilna_SKLOP1'!I1153,"")</f>
        <v/>
      </c>
      <c r="I1153" s="20" t="str">
        <f>IF(I1152="Skupaj:","DDV (22%):",IF(I1152="DDV (22%):","Skupaj z DDV:",IF(AND('[1]Vmesna vrtilna_SKLOP1'!C1153&lt;&gt;"",'[1]Vmesna vrtilna_SKLOP1'!E1153=""),"Skupaj:","")))</f>
        <v/>
      </c>
      <c r="J1153" s="21" t="str">
        <f t="shared" si="35"/>
        <v/>
      </c>
      <c r="K1153" s="21" t="str">
        <f>IF(I1153="Skupaj z DDV:",SUM(K1151,K1152),IF(I1153="DDV (22%):",K1152*0.22,IF(AND('[1]Vmesna vrtilna_SKLOP1'!C1153&lt;&gt;"",'[1]Vmesna vrtilna_SKLOP1'!D1153=""),'[1]Vmesna vrtilna_SKLOP1'!J1153,IF(F1153&lt;&gt;"",IF('[1]Vmesna vrtilna_SKLOP1'!J1153&lt;&gt;"",'[1]Vmesna vrtilna_SKLOP1'!J1153,""),""))))</f>
        <v/>
      </c>
      <c r="L1153" s="22" t="str">
        <f>IF(I1152="Skupaj:","DDV (22%):",IF(I1152="DDV (22%):","Skupaj z DDV:",IF(AND('[1]Vmesna vrtilna_SKLOP1'!C1153&lt;&gt;"",'[1]Vmesna vrtilna_SKLOP1'!E1153=""),"Skupaj:",IF(AND('[1]Vmesna vrtilna_SKLOP1'!C1153&lt;&gt;"",'[1]Vmesna vrtilna_SKLOP1'!D1153=""),'[1]Vmesna vrtilna_SKLOP1'!J1153,IF(F1153&lt;&gt;"",IF('[1]Vmesna vrtilna_SKLOP1'!J1153&lt;&gt;"",'[1]Vmesna vrtilna_SKLOP1'!J1153,""),"")))))</f>
        <v/>
      </c>
      <c r="M1153" s="22">
        <f t="shared" si="34"/>
        <v>0</v>
      </c>
      <c r="N1153" s="22" t="str">
        <f>IF(IFERROR(VLOOKUP(B1153,'[1]Vmesna vrtilna_SKLOP1'!B:J,7,0),"")=0,"",IFERROR(VLOOKUP(B1153,'[1]Vmesna vrtilna_SKLOP1'!B:J,7,0),""))</f>
        <v/>
      </c>
      <c r="O1153" s="22"/>
    </row>
    <row r="1154" spans="2:15" ht="15" customHeight="1" x14ac:dyDescent="0.3">
      <c r="B1154" s="15" t="str">
        <f>IF(AND('[1]Vmesna vrtilna_SKLOP1'!B1154&lt;&gt;"",'[1]Vmesna vrtilna_SKLOP1'!C1154&lt;&gt;""),IF('[1]Vmesna vrtilna_SKLOP1'!B1154&lt;&gt;"",'[1]Vmesna vrtilna_SKLOP1'!B1154,""),"")</f>
        <v/>
      </c>
      <c r="C1154" s="16" t="str">
        <f>IF(OR(C1153="Posebna oblika",C1153="Kulturno zaščiten objekt",C1153="Kulturno zaščiten objekt, Posebna oblika"),"Glej zavihek POSEBNI POGOJI",IF(SUM(N1153:Q1153)=1,"Posebna oblika",IF(SUM(N1153:Q1153)=10,"Kulturno zaščiten objekt",IF(SUM(N1153:Q1153)=11,"Kulturno zaščiten objekt, Posebna oblika",IF(AND('[1]Vmesna vrtilna_SKLOP1'!C1154&lt;&gt;"",'[1]Vmesna vrtilna_SKLOP1'!D1154&lt;&gt;""),IF('[1]Vmesna vrtilna_SKLOP1'!C1154&lt;&gt;"",'[1]Vmesna vrtilna_SKLOP1'!C1154,""),"")))))</f>
        <v/>
      </c>
      <c r="D1154" s="17" t="str">
        <f>IF(IFERROR(VLOOKUP(B1154,'[1]Vmesna vrtilna_SKLOP1'!B:J,6,0),"")=0,"",IFERROR(VLOOKUP(B1154,'[1]Vmesna vrtilna_SKLOP1'!B:J,6,0),""))</f>
        <v/>
      </c>
      <c r="E1154" s="16" t="str">
        <f>IF(IF('[1]Vmesna vrtilna_SKLOP1'!E1154&lt;&gt;"",'[1]Vmesna vrtilna_SKLOP1'!D1154,"")=0,"",IF('[1]Vmesna vrtilna_SKLOP1'!E1154&lt;&gt;"",'[1]Vmesna vrtilna_SKLOP1'!D1154,""))</f>
        <v>Demontaža</v>
      </c>
      <c r="F1154" s="18" t="str">
        <f>IF('[1]Vmesna vrtilna_SKLOP1'!E1154&lt;&gt;"",'[1]Vmesna vrtilna_SKLOP1'!E1154,"")</f>
        <v>Demontaža oken</v>
      </c>
      <c r="G1154" s="15" t="str">
        <f>IF('[1]Vmesna vrtilna_SKLOP1'!E1154&lt;&gt;"",'[1]Vmesna vrtilna_SKLOP1'!F1154,"")</f>
        <v>[m1]</v>
      </c>
      <c r="H1154" s="19">
        <f>IF('[1]Vmesna vrtilna_SKLOP1'!F1154&lt;&gt;"",'[1]Vmesna vrtilna_SKLOP1'!I1154,"")</f>
        <v>22.4</v>
      </c>
      <c r="I1154" s="20" t="str">
        <f>IF(I1153="Skupaj:","DDV (22%):",IF(I1153="DDV (22%):","Skupaj z DDV:",IF(AND('[1]Vmesna vrtilna_SKLOP1'!C1154&lt;&gt;"",'[1]Vmesna vrtilna_SKLOP1'!E1154=""),"Skupaj:","")))</f>
        <v/>
      </c>
      <c r="J1154" s="21">
        <f t="shared" si="35"/>
        <v>0</v>
      </c>
      <c r="K1154" s="21">
        <f>IF(I1154="Skupaj z DDV:",SUM(K1152,K1153),IF(I1154="DDV (22%):",K1153*0.22,IF(AND('[1]Vmesna vrtilna_SKLOP1'!C1154&lt;&gt;"",'[1]Vmesna vrtilna_SKLOP1'!D1154=""),'[1]Vmesna vrtilna_SKLOP1'!J1154,IF(F1154&lt;&gt;"",IF('[1]Vmesna vrtilna_SKLOP1'!J1154&lt;&gt;"",'[1]Vmesna vrtilna_SKLOP1'!J1154,""),""))))</f>
        <v>156.80000000000001</v>
      </c>
      <c r="L1154" s="22">
        <f>IF(I1153="Skupaj:","DDV (22%):",IF(I1153="DDV (22%):","Skupaj z DDV:",IF(AND('[1]Vmesna vrtilna_SKLOP1'!C1154&lt;&gt;"",'[1]Vmesna vrtilna_SKLOP1'!E1154=""),"Skupaj:",IF(AND('[1]Vmesna vrtilna_SKLOP1'!C1154&lt;&gt;"",'[1]Vmesna vrtilna_SKLOP1'!D1154=""),'[1]Vmesna vrtilna_SKLOP1'!J1154,IF(F1154&lt;&gt;"",IF('[1]Vmesna vrtilna_SKLOP1'!J1154&lt;&gt;"",'[1]Vmesna vrtilna_SKLOP1'!J1154,""),"")))))</f>
        <v>156.80000000000001</v>
      </c>
      <c r="M1154" s="22">
        <f t="shared" si="34"/>
        <v>0</v>
      </c>
      <c r="N1154" s="22" t="str">
        <f>IF(IFERROR(VLOOKUP(B1154,'[1]Vmesna vrtilna_SKLOP1'!B:J,7,0),"")=0,"",IFERROR(VLOOKUP(B1154,'[1]Vmesna vrtilna_SKLOP1'!B:J,7,0),""))</f>
        <v/>
      </c>
      <c r="O1154" s="22"/>
    </row>
    <row r="1155" spans="2:15" ht="15" customHeight="1" x14ac:dyDescent="0.3">
      <c r="B1155" s="15" t="str">
        <f>IF(AND('[1]Vmesna vrtilna_SKLOP1'!B1155&lt;&gt;"",'[1]Vmesna vrtilna_SKLOP1'!C1155&lt;&gt;""),IF('[1]Vmesna vrtilna_SKLOP1'!B1155&lt;&gt;"",'[1]Vmesna vrtilna_SKLOP1'!B1155,""),"")</f>
        <v/>
      </c>
      <c r="C1155" s="16" t="str">
        <f>IF(OR(C1154="Posebna oblika",C1154="Kulturno zaščiten objekt",C1154="Kulturno zaščiten objekt, Posebna oblika"),"Glej zavihek POSEBNI POGOJI",IF(SUM(N1154:Q1154)=1,"Posebna oblika",IF(SUM(N1154:Q1154)=10,"Kulturno zaščiten objekt",IF(SUM(N1154:Q1154)=11,"Kulturno zaščiten objekt, Posebna oblika",IF(AND('[1]Vmesna vrtilna_SKLOP1'!C1155&lt;&gt;"",'[1]Vmesna vrtilna_SKLOP1'!D1155&lt;&gt;""),IF('[1]Vmesna vrtilna_SKLOP1'!C1155&lt;&gt;"",'[1]Vmesna vrtilna_SKLOP1'!C1155,""),"")))))</f>
        <v/>
      </c>
      <c r="D1155" s="17" t="str">
        <f>IF(IFERROR(VLOOKUP(B1155,'[1]Vmesna vrtilna_SKLOP1'!B:J,6,0),"")=0,"",IFERROR(VLOOKUP(B1155,'[1]Vmesna vrtilna_SKLOP1'!B:J,6,0),""))</f>
        <v/>
      </c>
      <c r="E1155" s="16" t="str">
        <f>IF(IF('[1]Vmesna vrtilna_SKLOP1'!E1155&lt;&gt;"",'[1]Vmesna vrtilna_SKLOP1'!D1155,"")=0,"",IF('[1]Vmesna vrtilna_SKLOP1'!E1155&lt;&gt;"",'[1]Vmesna vrtilna_SKLOP1'!D1155,""))</f>
        <v/>
      </c>
      <c r="F1155" s="18" t="str">
        <f>IF('[1]Vmesna vrtilna_SKLOP1'!E1155&lt;&gt;"",'[1]Vmesna vrtilna_SKLOP1'!E1155,"")</f>
        <v>Demontaža vrat</v>
      </c>
      <c r="G1155" s="15" t="str">
        <f>IF('[1]Vmesna vrtilna_SKLOP1'!E1155&lt;&gt;"",'[1]Vmesna vrtilna_SKLOP1'!F1155,"")</f>
        <v>[m1]</v>
      </c>
      <c r="H1155" s="19">
        <f>IF('[1]Vmesna vrtilna_SKLOP1'!F1155&lt;&gt;"",'[1]Vmesna vrtilna_SKLOP1'!I1155,"")</f>
        <v>5.64</v>
      </c>
      <c r="I1155" s="20" t="str">
        <f>IF(I1154="Skupaj:","DDV (22%):",IF(I1154="DDV (22%):","Skupaj z DDV:",IF(AND('[1]Vmesna vrtilna_SKLOP1'!C1155&lt;&gt;"",'[1]Vmesna vrtilna_SKLOP1'!E1155=""),"Skupaj:","")))</f>
        <v/>
      </c>
      <c r="J1155" s="21">
        <f t="shared" si="35"/>
        <v>0</v>
      </c>
      <c r="K1155" s="21">
        <f>IF(I1155="Skupaj z DDV:",SUM(K1153,K1154),IF(I1155="DDV (22%):",K1154*0.22,IF(AND('[1]Vmesna vrtilna_SKLOP1'!C1155&lt;&gt;"",'[1]Vmesna vrtilna_SKLOP1'!D1155=""),'[1]Vmesna vrtilna_SKLOP1'!J1155,IF(F1155&lt;&gt;"",IF('[1]Vmesna vrtilna_SKLOP1'!J1155&lt;&gt;"",'[1]Vmesna vrtilna_SKLOP1'!J1155,""),""))))</f>
        <v>39.479999999999997</v>
      </c>
      <c r="L1155" s="22">
        <f>IF(I1154="Skupaj:","DDV (22%):",IF(I1154="DDV (22%):","Skupaj z DDV:",IF(AND('[1]Vmesna vrtilna_SKLOP1'!C1155&lt;&gt;"",'[1]Vmesna vrtilna_SKLOP1'!E1155=""),"Skupaj:",IF(AND('[1]Vmesna vrtilna_SKLOP1'!C1155&lt;&gt;"",'[1]Vmesna vrtilna_SKLOP1'!D1155=""),'[1]Vmesna vrtilna_SKLOP1'!J1155,IF(F1155&lt;&gt;"",IF('[1]Vmesna vrtilna_SKLOP1'!J1155&lt;&gt;"",'[1]Vmesna vrtilna_SKLOP1'!J1155,""),"")))))</f>
        <v>39.479999999999997</v>
      </c>
      <c r="M1155" s="22">
        <f t="shared" ref="M1155:M1218" si="36">IF(AND(B1155&gt;0,B1155&lt;100000),J1155,IF(OR(I1155="Skupaj:",I1155="DDV (22%):",I1155="Skupaj z DDV:"),M1154,SUM(M1154,J1155)))</f>
        <v>0</v>
      </c>
      <c r="N1155" s="22" t="str">
        <f>IF(IFERROR(VLOOKUP(B1155,'[1]Vmesna vrtilna_SKLOP1'!B:J,7,0),"")=0,"",IFERROR(VLOOKUP(B1155,'[1]Vmesna vrtilna_SKLOP1'!B:J,7,0),""))</f>
        <v/>
      </c>
      <c r="O1155" s="22"/>
    </row>
    <row r="1156" spans="2:15" ht="15" customHeight="1" x14ac:dyDescent="0.3">
      <c r="B1156" s="15" t="str">
        <f>IF(AND('[1]Vmesna vrtilna_SKLOP1'!B1156&lt;&gt;"",'[1]Vmesna vrtilna_SKLOP1'!C1156&lt;&gt;""),IF('[1]Vmesna vrtilna_SKLOP1'!B1156&lt;&gt;"",'[1]Vmesna vrtilna_SKLOP1'!B1156,""),"")</f>
        <v/>
      </c>
      <c r="C1156" s="16" t="str">
        <f>IF(OR(C1155="Posebna oblika",C1155="Kulturno zaščiten objekt",C1155="Kulturno zaščiten objekt, Posebna oblika"),"Glej zavihek POSEBNI POGOJI",IF(SUM(N1155:Q1155)=1,"Posebna oblika",IF(SUM(N1155:Q1155)=10,"Kulturno zaščiten objekt",IF(SUM(N1155:Q1155)=11,"Kulturno zaščiten objekt, Posebna oblika",IF(AND('[1]Vmesna vrtilna_SKLOP1'!C1156&lt;&gt;"",'[1]Vmesna vrtilna_SKLOP1'!D1156&lt;&gt;""),IF('[1]Vmesna vrtilna_SKLOP1'!C1156&lt;&gt;"",'[1]Vmesna vrtilna_SKLOP1'!C1156,""),"")))))</f>
        <v/>
      </c>
      <c r="D1156" s="17" t="str">
        <f>IF(IFERROR(VLOOKUP(B1156,'[1]Vmesna vrtilna_SKLOP1'!B:J,6,0),"")=0,"",IFERROR(VLOOKUP(B1156,'[1]Vmesna vrtilna_SKLOP1'!B:J,6,0),""))</f>
        <v/>
      </c>
      <c r="E1156" s="16" t="str">
        <f>IF(IF('[1]Vmesna vrtilna_SKLOP1'!E1156&lt;&gt;"",'[1]Vmesna vrtilna_SKLOP1'!D1156,"")=0,"",IF('[1]Vmesna vrtilna_SKLOP1'!E1156&lt;&gt;"",'[1]Vmesna vrtilna_SKLOP1'!D1156,""))</f>
        <v/>
      </c>
      <c r="F1156" s="18" t="str">
        <f>IF('[1]Vmesna vrtilna_SKLOP1'!E1156&lt;&gt;"",'[1]Vmesna vrtilna_SKLOP1'!E1156,"")</f>
        <v>Demontaža police</v>
      </c>
      <c r="G1156" s="15" t="str">
        <f>IF('[1]Vmesna vrtilna_SKLOP1'!E1156&lt;&gt;"",'[1]Vmesna vrtilna_SKLOP1'!F1156,"")</f>
        <v>[kos]</v>
      </c>
      <c r="H1156" s="19">
        <f>IF('[1]Vmesna vrtilna_SKLOP1'!F1156&lt;&gt;"",'[1]Vmesna vrtilna_SKLOP1'!I1156,"")</f>
        <v>5</v>
      </c>
      <c r="I1156" s="20" t="str">
        <f>IF(I1155="Skupaj:","DDV (22%):",IF(I1155="DDV (22%):","Skupaj z DDV:",IF(AND('[1]Vmesna vrtilna_SKLOP1'!C1156&lt;&gt;"",'[1]Vmesna vrtilna_SKLOP1'!E1156=""),"Skupaj:","")))</f>
        <v/>
      </c>
      <c r="J1156" s="21">
        <f t="shared" ref="J1156:J1219" si="37">IFERROR(IF(I1156="Skupaj:",M1156,IF(I1156="Skupaj z DDV:",SUM(J1154,J1155),IF(I1156="DDV (22%):",J1155*0.22,IF(F1156&lt;&gt;"",H1156*I1156,"")))),0)</f>
        <v>0</v>
      </c>
      <c r="K1156" s="21">
        <f>IF(I1156="Skupaj z DDV:",SUM(K1154,K1155),IF(I1156="DDV (22%):",K1155*0.22,IF(AND('[1]Vmesna vrtilna_SKLOP1'!C1156&lt;&gt;"",'[1]Vmesna vrtilna_SKLOP1'!D1156=""),'[1]Vmesna vrtilna_SKLOP1'!J1156,IF(F1156&lt;&gt;"",IF('[1]Vmesna vrtilna_SKLOP1'!J1156&lt;&gt;"",'[1]Vmesna vrtilna_SKLOP1'!J1156,""),""))))</f>
        <v>28.299999999999997</v>
      </c>
      <c r="L1156" s="22">
        <f>IF(I1155="Skupaj:","DDV (22%):",IF(I1155="DDV (22%):","Skupaj z DDV:",IF(AND('[1]Vmesna vrtilna_SKLOP1'!C1156&lt;&gt;"",'[1]Vmesna vrtilna_SKLOP1'!E1156=""),"Skupaj:",IF(AND('[1]Vmesna vrtilna_SKLOP1'!C1156&lt;&gt;"",'[1]Vmesna vrtilna_SKLOP1'!D1156=""),'[1]Vmesna vrtilna_SKLOP1'!J1156,IF(F1156&lt;&gt;"",IF('[1]Vmesna vrtilna_SKLOP1'!J1156&lt;&gt;"",'[1]Vmesna vrtilna_SKLOP1'!J1156,""),"")))))</f>
        <v>28.299999999999997</v>
      </c>
      <c r="M1156" s="22">
        <f t="shared" si="36"/>
        <v>0</v>
      </c>
      <c r="N1156" s="22" t="str">
        <f>IF(IFERROR(VLOOKUP(B1156,'[1]Vmesna vrtilna_SKLOP1'!B:J,7,0),"")=0,"",IFERROR(VLOOKUP(B1156,'[1]Vmesna vrtilna_SKLOP1'!B:J,7,0),""))</f>
        <v/>
      </c>
      <c r="O1156" s="22"/>
    </row>
    <row r="1157" spans="2:15" ht="15" customHeight="1" x14ac:dyDescent="0.3">
      <c r="B1157" s="15" t="str">
        <f>IF(AND('[1]Vmesna vrtilna_SKLOP1'!B1157&lt;&gt;"",'[1]Vmesna vrtilna_SKLOP1'!C1157&lt;&gt;""),IF('[1]Vmesna vrtilna_SKLOP1'!B1157&lt;&gt;"",'[1]Vmesna vrtilna_SKLOP1'!B1157,""),"")</f>
        <v/>
      </c>
      <c r="C1157" s="16" t="str">
        <f>IF(OR(C1156="Posebna oblika",C1156="Kulturno zaščiten objekt",C1156="Kulturno zaščiten objekt, Posebna oblika"),"Glej zavihek POSEBNI POGOJI",IF(SUM(N1156:Q1156)=1,"Posebna oblika",IF(SUM(N1156:Q1156)=10,"Kulturno zaščiten objekt",IF(SUM(N1156:Q1156)=11,"Kulturno zaščiten objekt, Posebna oblika",IF(AND('[1]Vmesna vrtilna_SKLOP1'!C1157&lt;&gt;"",'[1]Vmesna vrtilna_SKLOP1'!D1157&lt;&gt;""),IF('[1]Vmesna vrtilna_SKLOP1'!C1157&lt;&gt;"",'[1]Vmesna vrtilna_SKLOP1'!C1157,""),"")))))</f>
        <v/>
      </c>
      <c r="D1157" s="17" t="str">
        <f>IF(IFERROR(VLOOKUP(B1157,'[1]Vmesna vrtilna_SKLOP1'!B:J,6,0),"")=0,"",IFERROR(VLOOKUP(B1157,'[1]Vmesna vrtilna_SKLOP1'!B:J,6,0),""))</f>
        <v/>
      </c>
      <c r="E1157" s="16" t="str">
        <f>IF(IF('[1]Vmesna vrtilna_SKLOP1'!E1157&lt;&gt;"",'[1]Vmesna vrtilna_SKLOP1'!D1157,"")=0,"",IF('[1]Vmesna vrtilna_SKLOP1'!E1157&lt;&gt;"",'[1]Vmesna vrtilna_SKLOP1'!D1157,""))</f>
        <v/>
      </c>
      <c r="F1157" s="18" t="str">
        <f>IF('[1]Vmesna vrtilna_SKLOP1'!E1157&lt;&gt;"",'[1]Vmesna vrtilna_SKLOP1'!E1157,"")</f>
        <v/>
      </c>
      <c r="G1157" s="15" t="str">
        <f>IF('[1]Vmesna vrtilna_SKLOP1'!E1157&lt;&gt;"",'[1]Vmesna vrtilna_SKLOP1'!F1157,"")</f>
        <v/>
      </c>
      <c r="H1157" s="19" t="str">
        <f>IF('[1]Vmesna vrtilna_SKLOP1'!F1157&lt;&gt;"",'[1]Vmesna vrtilna_SKLOP1'!I1157,"")</f>
        <v/>
      </c>
      <c r="I1157" s="20" t="str">
        <f>IF(I1156="Skupaj:","DDV (22%):",IF(I1156="DDV (22%):","Skupaj z DDV:",IF(AND('[1]Vmesna vrtilna_SKLOP1'!C1157&lt;&gt;"",'[1]Vmesna vrtilna_SKLOP1'!E1157=""),"Skupaj:","")))</f>
        <v/>
      </c>
      <c r="J1157" s="21" t="str">
        <f t="shared" si="37"/>
        <v/>
      </c>
      <c r="K1157" s="21" t="str">
        <f>IF(I1157="Skupaj z DDV:",SUM(K1155,K1156),IF(I1157="DDV (22%):",K1156*0.22,IF(AND('[1]Vmesna vrtilna_SKLOP1'!C1157&lt;&gt;"",'[1]Vmesna vrtilna_SKLOP1'!D1157=""),'[1]Vmesna vrtilna_SKLOP1'!J1157,IF(F1157&lt;&gt;"",IF('[1]Vmesna vrtilna_SKLOP1'!J1157&lt;&gt;"",'[1]Vmesna vrtilna_SKLOP1'!J1157,""),""))))</f>
        <v/>
      </c>
      <c r="L1157" s="22" t="str">
        <f>IF(I1156="Skupaj:","DDV (22%):",IF(I1156="DDV (22%):","Skupaj z DDV:",IF(AND('[1]Vmesna vrtilna_SKLOP1'!C1157&lt;&gt;"",'[1]Vmesna vrtilna_SKLOP1'!E1157=""),"Skupaj:",IF(AND('[1]Vmesna vrtilna_SKLOP1'!C1157&lt;&gt;"",'[1]Vmesna vrtilna_SKLOP1'!D1157=""),'[1]Vmesna vrtilna_SKLOP1'!J1157,IF(F1157&lt;&gt;"",IF('[1]Vmesna vrtilna_SKLOP1'!J1157&lt;&gt;"",'[1]Vmesna vrtilna_SKLOP1'!J1157,""),"")))))</f>
        <v/>
      </c>
      <c r="M1157" s="22">
        <f t="shared" si="36"/>
        <v>0</v>
      </c>
      <c r="N1157" s="22" t="str">
        <f>IF(IFERROR(VLOOKUP(B1157,'[1]Vmesna vrtilna_SKLOP1'!B:J,7,0),"")=0,"",IFERROR(VLOOKUP(B1157,'[1]Vmesna vrtilna_SKLOP1'!B:J,7,0),""))</f>
        <v/>
      </c>
      <c r="O1157" s="22"/>
    </row>
    <row r="1158" spans="2:15" ht="15" customHeight="1" x14ac:dyDescent="0.3">
      <c r="B1158" s="15" t="str">
        <f>IF(AND('[1]Vmesna vrtilna_SKLOP1'!B1158&lt;&gt;"",'[1]Vmesna vrtilna_SKLOP1'!C1158&lt;&gt;""),IF('[1]Vmesna vrtilna_SKLOP1'!B1158&lt;&gt;"",'[1]Vmesna vrtilna_SKLOP1'!B1158,""),"")</f>
        <v/>
      </c>
      <c r="C1158" s="16" t="str">
        <f>IF(OR(C1157="Posebna oblika",C1157="Kulturno zaščiten objekt",C1157="Kulturno zaščiten objekt, Posebna oblika"),"Glej zavihek POSEBNI POGOJI",IF(SUM(N1157:Q1157)=1,"Posebna oblika",IF(SUM(N1157:Q1157)=10,"Kulturno zaščiten objekt",IF(SUM(N1157:Q1157)=11,"Kulturno zaščiten objekt, Posebna oblika",IF(AND('[1]Vmesna vrtilna_SKLOP1'!C1158&lt;&gt;"",'[1]Vmesna vrtilna_SKLOP1'!D1158&lt;&gt;""),IF('[1]Vmesna vrtilna_SKLOP1'!C1158&lt;&gt;"",'[1]Vmesna vrtilna_SKLOP1'!C1158,""),"")))))</f>
        <v/>
      </c>
      <c r="D1158" s="17" t="str">
        <f>IF(IFERROR(VLOOKUP(B1158,'[1]Vmesna vrtilna_SKLOP1'!B:J,6,0),"")=0,"",IFERROR(VLOOKUP(B1158,'[1]Vmesna vrtilna_SKLOP1'!B:J,6,0),""))</f>
        <v/>
      </c>
      <c r="E1158" s="16" t="str">
        <f>IF(IF('[1]Vmesna vrtilna_SKLOP1'!E1158&lt;&gt;"",'[1]Vmesna vrtilna_SKLOP1'!D1158,"")=0,"",IF('[1]Vmesna vrtilna_SKLOP1'!E1158&lt;&gt;"",'[1]Vmesna vrtilna_SKLOP1'!D1158,""))</f>
        <v>Montaža</v>
      </c>
      <c r="F1158" s="18" t="str">
        <f>IF('[1]Vmesna vrtilna_SKLOP1'!E1158&lt;&gt;"",'[1]Vmesna vrtilna_SKLOP1'!E1158,"")</f>
        <v>RAL montaža oken z zidarskimi deli</v>
      </c>
      <c r="G1158" s="15" t="str">
        <f>IF('[1]Vmesna vrtilna_SKLOP1'!E1158&lt;&gt;"",'[1]Vmesna vrtilna_SKLOP1'!F1158,"")</f>
        <v>[m1]</v>
      </c>
      <c r="H1158" s="19">
        <f>IF('[1]Vmesna vrtilna_SKLOP1'!F1158&lt;&gt;"",'[1]Vmesna vrtilna_SKLOP1'!I1158,"")</f>
        <v>22.4</v>
      </c>
      <c r="I1158" s="20" t="str">
        <f>IF(I1157="Skupaj:","DDV (22%):",IF(I1157="DDV (22%):","Skupaj z DDV:",IF(AND('[1]Vmesna vrtilna_SKLOP1'!C1158&lt;&gt;"",'[1]Vmesna vrtilna_SKLOP1'!E1158=""),"Skupaj:","")))</f>
        <v/>
      </c>
      <c r="J1158" s="21">
        <f t="shared" si="37"/>
        <v>0</v>
      </c>
      <c r="K1158" s="21">
        <f>IF(I1158="Skupaj z DDV:",SUM(K1156,K1157),IF(I1158="DDV (22%):",K1157*0.22,IF(AND('[1]Vmesna vrtilna_SKLOP1'!C1158&lt;&gt;"",'[1]Vmesna vrtilna_SKLOP1'!D1158=""),'[1]Vmesna vrtilna_SKLOP1'!J1158,IF(F1158&lt;&gt;"",IF('[1]Vmesna vrtilna_SKLOP1'!J1158&lt;&gt;"",'[1]Vmesna vrtilna_SKLOP1'!J1158,""),""))))</f>
        <v>761.6</v>
      </c>
      <c r="L1158" s="22">
        <f>IF(I1157="Skupaj:","DDV (22%):",IF(I1157="DDV (22%):","Skupaj z DDV:",IF(AND('[1]Vmesna vrtilna_SKLOP1'!C1158&lt;&gt;"",'[1]Vmesna vrtilna_SKLOP1'!E1158=""),"Skupaj:",IF(AND('[1]Vmesna vrtilna_SKLOP1'!C1158&lt;&gt;"",'[1]Vmesna vrtilna_SKLOP1'!D1158=""),'[1]Vmesna vrtilna_SKLOP1'!J1158,IF(F1158&lt;&gt;"",IF('[1]Vmesna vrtilna_SKLOP1'!J1158&lt;&gt;"",'[1]Vmesna vrtilna_SKLOP1'!J1158,""),"")))))</f>
        <v>761.6</v>
      </c>
      <c r="M1158" s="22">
        <f t="shared" si="36"/>
        <v>0</v>
      </c>
      <c r="N1158" s="22" t="str">
        <f>IF(IFERROR(VLOOKUP(B1158,'[1]Vmesna vrtilna_SKLOP1'!B:J,7,0),"")=0,"",IFERROR(VLOOKUP(B1158,'[1]Vmesna vrtilna_SKLOP1'!B:J,7,0),""))</f>
        <v/>
      </c>
      <c r="O1158" s="22"/>
    </row>
    <row r="1159" spans="2:15" ht="15" customHeight="1" x14ac:dyDescent="0.3">
      <c r="B1159" s="15" t="str">
        <f>IF(AND('[1]Vmesna vrtilna_SKLOP1'!B1159&lt;&gt;"",'[1]Vmesna vrtilna_SKLOP1'!C1159&lt;&gt;""),IF('[1]Vmesna vrtilna_SKLOP1'!B1159&lt;&gt;"",'[1]Vmesna vrtilna_SKLOP1'!B1159,""),"")</f>
        <v/>
      </c>
      <c r="C1159" s="16" t="str">
        <f>IF(OR(C1158="Posebna oblika",C1158="Kulturno zaščiten objekt",C1158="Kulturno zaščiten objekt, Posebna oblika"),"Glej zavihek POSEBNI POGOJI",IF(SUM(N1158:Q1158)=1,"Posebna oblika",IF(SUM(N1158:Q1158)=10,"Kulturno zaščiten objekt",IF(SUM(N1158:Q1158)=11,"Kulturno zaščiten objekt, Posebna oblika",IF(AND('[1]Vmesna vrtilna_SKLOP1'!C1159&lt;&gt;"",'[1]Vmesna vrtilna_SKLOP1'!D1159&lt;&gt;""),IF('[1]Vmesna vrtilna_SKLOP1'!C1159&lt;&gt;"",'[1]Vmesna vrtilna_SKLOP1'!C1159,""),"")))))</f>
        <v/>
      </c>
      <c r="D1159" s="17" t="str">
        <f>IF(IFERROR(VLOOKUP(B1159,'[1]Vmesna vrtilna_SKLOP1'!B:J,6,0),"")=0,"",IFERROR(VLOOKUP(B1159,'[1]Vmesna vrtilna_SKLOP1'!B:J,6,0),""))</f>
        <v/>
      </c>
      <c r="E1159" s="16" t="str">
        <f>IF(IF('[1]Vmesna vrtilna_SKLOP1'!E1159&lt;&gt;"",'[1]Vmesna vrtilna_SKLOP1'!D1159,"")=0,"",IF('[1]Vmesna vrtilna_SKLOP1'!E1159&lt;&gt;"",'[1]Vmesna vrtilna_SKLOP1'!D1159,""))</f>
        <v/>
      </c>
      <c r="F1159" s="18" t="str">
        <f>IF('[1]Vmesna vrtilna_SKLOP1'!E1159&lt;&gt;"",'[1]Vmesna vrtilna_SKLOP1'!E1159,"")</f>
        <v>RAL montaža vrat z zidarskimi deli</v>
      </c>
      <c r="G1159" s="15" t="str">
        <f>IF('[1]Vmesna vrtilna_SKLOP1'!E1159&lt;&gt;"",'[1]Vmesna vrtilna_SKLOP1'!F1159,"")</f>
        <v>[m1]</v>
      </c>
      <c r="H1159" s="19">
        <f>IF('[1]Vmesna vrtilna_SKLOP1'!F1159&lt;&gt;"",'[1]Vmesna vrtilna_SKLOP1'!I1159,"")</f>
        <v>5.64</v>
      </c>
      <c r="I1159" s="20" t="str">
        <f>IF(I1158="Skupaj:","DDV (22%):",IF(I1158="DDV (22%):","Skupaj z DDV:",IF(AND('[1]Vmesna vrtilna_SKLOP1'!C1159&lt;&gt;"",'[1]Vmesna vrtilna_SKLOP1'!E1159=""),"Skupaj:","")))</f>
        <v/>
      </c>
      <c r="J1159" s="21">
        <f t="shared" si="37"/>
        <v>0</v>
      </c>
      <c r="K1159" s="21">
        <f>IF(I1159="Skupaj z DDV:",SUM(K1157,K1158),IF(I1159="DDV (22%):",K1158*0.22,IF(AND('[1]Vmesna vrtilna_SKLOP1'!C1159&lt;&gt;"",'[1]Vmesna vrtilna_SKLOP1'!D1159=""),'[1]Vmesna vrtilna_SKLOP1'!J1159,IF(F1159&lt;&gt;"",IF('[1]Vmesna vrtilna_SKLOP1'!J1159&lt;&gt;"",'[1]Vmesna vrtilna_SKLOP1'!J1159,""),""))))</f>
        <v>191.76</v>
      </c>
      <c r="L1159" s="22">
        <f>IF(I1158="Skupaj:","DDV (22%):",IF(I1158="DDV (22%):","Skupaj z DDV:",IF(AND('[1]Vmesna vrtilna_SKLOP1'!C1159&lt;&gt;"",'[1]Vmesna vrtilna_SKLOP1'!E1159=""),"Skupaj:",IF(AND('[1]Vmesna vrtilna_SKLOP1'!C1159&lt;&gt;"",'[1]Vmesna vrtilna_SKLOP1'!D1159=""),'[1]Vmesna vrtilna_SKLOP1'!J1159,IF(F1159&lt;&gt;"",IF('[1]Vmesna vrtilna_SKLOP1'!J1159&lt;&gt;"",'[1]Vmesna vrtilna_SKLOP1'!J1159,""),"")))))</f>
        <v>191.76</v>
      </c>
      <c r="M1159" s="22">
        <f t="shared" si="36"/>
        <v>0</v>
      </c>
      <c r="N1159" s="22" t="str">
        <f>IF(IFERROR(VLOOKUP(B1159,'[1]Vmesna vrtilna_SKLOP1'!B:J,7,0),"")=0,"",IFERROR(VLOOKUP(B1159,'[1]Vmesna vrtilna_SKLOP1'!B:J,7,0),""))</f>
        <v/>
      </c>
      <c r="O1159" s="22"/>
    </row>
    <row r="1160" spans="2:15" ht="15" customHeight="1" x14ac:dyDescent="0.3">
      <c r="B1160" s="15" t="str">
        <f>IF(AND('[1]Vmesna vrtilna_SKLOP1'!B1160&lt;&gt;"",'[1]Vmesna vrtilna_SKLOP1'!C1160&lt;&gt;""),IF('[1]Vmesna vrtilna_SKLOP1'!B1160&lt;&gt;"",'[1]Vmesna vrtilna_SKLOP1'!B1160,""),"")</f>
        <v/>
      </c>
      <c r="C1160" s="16" t="str">
        <f>IF(OR(C1159="Posebna oblika",C1159="Kulturno zaščiten objekt",C1159="Kulturno zaščiten objekt, Posebna oblika"),"Glej zavihek POSEBNI POGOJI",IF(SUM(N1159:Q1159)=1,"Posebna oblika",IF(SUM(N1159:Q1159)=10,"Kulturno zaščiten objekt",IF(SUM(N1159:Q1159)=11,"Kulturno zaščiten objekt, Posebna oblika",IF(AND('[1]Vmesna vrtilna_SKLOP1'!C1160&lt;&gt;"",'[1]Vmesna vrtilna_SKLOP1'!D1160&lt;&gt;""),IF('[1]Vmesna vrtilna_SKLOP1'!C1160&lt;&gt;"",'[1]Vmesna vrtilna_SKLOP1'!C1160,""),"")))))</f>
        <v/>
      </c>
      <c r="D1160" s="17" t="str">
        <f>IF(IFERROR(VLOOKUP(B1160,'[1]Vmesna vrtilna_SKLOP1'!B:J,6,0),"")=0,"",IFERROR(VLOOKUP(B1160,'[1]Vmesna vrtilna_SKLOP1'!B:J,6,0),""))</f>
        <v/>
      </c>
      <c r="E1160" s="16" t="str">
        <f>IF(IF('[1]Vmesna vrtilna_SKLOP1'!E1160&lt;&gt;"",'[1]Vmesna vrtilna_SKLOP1'!D1160,"")=0,"",IF('[1]Vmesna vrtilna_SKLOP1'!E1160&lt;&gt;"",'[1]Vmesna vrtilna_SKLOP1'!D1160,""))</f>
        <v/>
      </c>
      <c r="F1160" s="18" t="str">
        <f>IF('[1]Vmesna vrtilna_SKLOP1'!E1160&lt;&gt;"",'[1]Vmesna vrtilna_SKLOP1'!E1160,"")</f>
        <v>Montaža police</v>
      </c>
      <c r="G1160" s="15" t="str">
        <f>IF('[1]Vmesna vrtilna_SKLOP1'!E1160&lt;&gt;"",'[1]Vmesna vrtilna_SKLOP1'!F1160,"")</f>
        <v>[kos]</v>
      </c>
      <c r="H1160" s="19">
        <f>IF('[1]Vmesna vrtilna_SKLOP1'!F1160&lt;&gt;"",'[1]Vmesna vrtilna_SKLOP1'!I1160,"")</f>
        <v>5</v>
      </c>
      <c r="I1160" s="20" t="str">
        <f>IF(I1159="Skupaj:","DDV (22%):",IF(I1159="DDV (22%):","Skupaj z DDV:",IF(AND('[1]Vmesna vrtilna_SKLOP1'!C1160&lt;&gt;"",'[1]Vmesna vrtilna_SKLOP1'!E1160=""),"Skupaj:","")))</f>
        <v/>
      </c>
      <c r="J1160" s="21">
        <f t="shared" si="37"/>
        <v>0</v>
      </c>
      <c r="K1160" s="21">
        <f>IF(I1160="Skupaj z DDV:",SUM(K1158,K1159),IF(I1160="DDV (22%):",K1159*0.22,IF(AND('[1]Vmesna vrtilna_SKLOP1'!C1160&lt;&gt;"",'[1]Vmesna vrtilna_SKLOP1'!D1160=""),'[1]Vmesna vrtilna_SKLOP1'!J1160,IF(F1160&lt;&gt;"",IF('[1]Vmesna vrtilna_SKLOP1'!J1160&lt;&gt;"",'[1]Vmesna vrtilna_SKLOP1'!J1160,""),""))))</f>
        <v>56.599999999999994</v>
      </c>
      <c r="L1160" s="22">
        <f>IF(I1159="Skupaj:","DDV (22%):",IF(I1159="DDV (22%):","Skupaj z DDV:",IF(AND('[1]Vmesna vrtilna_SKLOP1'!C1160&lt;&gt;"",'[1]Vmesna vrtilna_SKLOP1'!E1160=""),"Skupaj:",IF(AND('[1]Vmesna vrtilna_SKLOP1'!C1160&lt;&gt;"",'[1]Vmesna vrtilna_SKLOP1'!D1160=""),'[1]Vmesna vrtilna_SKLOP1'!J1160,IF(F1160&lt;&gt;"",IF('[1]Vmesna vrtilna_SKLOP1'!J1160&lt;&gt;"",'[1]Vmesna vrtilna_SKLOP1'!J1160,""),"")))))</f>
        <v>56.599999999999994</v>
      </c>
      <c r="M1160" s="22">
        <f t="shared" si="36"/>
        <v>0</v>
      </c>
      <c r="N1160" s="22" t="str">
        <f>IF(IFERROR(VLOOKUP(B1160,'[1]Vmesna vrtilna_SKLOP1'!B:J,7,0),"")=0,"",IFERROR(VLOOKUP(B1160,'[1]Vmesna vrtilna_SKLOP1'!B:J,7,0),""))</f>
        <v/>
      </c>
      <c r="O1160" s="22"/>
    </row>
    <row r="1161" spans="2:15" ht="15" customHeight="1" x14ac:dyDescent="0.3">
      <c r="B1161" s="15" t="str">
        <f>IF(AND('[1]Vmesna vrtilna_SKLOP1'!B1161&lt;&gt;"",'[1]Vmesna vrtilna_SKLOP1'!C1161&lt;&gt;""),IF('[1]Vmesna vrtilna_SKLOP1'!B1161&lt;&gt;"",'[1]Vmesna vrtilna_SKLOP1'!B1161,""),"")</f>
        <v/>
      </c>
      <c r="C1161" s="16" t="str">
        <f>IF(OR(C1160="Posebna oblika",C1160="Kulturno zaščiten objekt",C1160="Kulturno zaščiten objekt, Posebna oblika"),"Glej zavihek POSEBNI POGOJI",IF(SUM(N1160:Q1160)=1,"Posebna oblika",IF(SUM(N1160:Q1160)=10,"Kulturno zaščiten objekt",IF(SUM(N1160:Q1160)=11,"Kulturno zaščiten objekt, Posebna oblika",IF(AND('[1]Vmesna vrtilna_SKLOP1'!C1161&lt;&gt;"",'[1]Vmesna vrtilna_SKLOP1'!D1161&lt;&gt;""),IF('[1]Vmesna vrtilna_SKLOP1'!C1161&lt;&gt;"",'[1]Vmesna vrtilna_SKLOP1'!C1161,""),"")))))</f>
        <v/>
      </c>
      <c r="D1161" s="17" t="str">
        <f>IF(IFERROR(VLOOKUP(B1161,'[1]Vmesna vrtilna_SKLOP1'!B:J,6,0),"")=0,"",IFERROR(VLOOKUP(B1161,'[1]Vmesna vrtilna_SKLOP1'!B:J,6,0),""))</f>
        <v/>
      </c>
      <c r="E1161" s="16" t="str">
        <f>IF(IF('[1]Vmesna vrtilna_SKLOP1'!E1161&lt;&gt;"",'[1]Vmesna vrtilna_SKLOP1'!D1161,"")=0,"",IF('[1]Vmesna vrtilna_SKLOP1'!E1161&lt;&gt;"",'[1]Vmesna vrtilna_SKLOP1'!D1161,""))</f>
        <v/>
      </c>
      <c r="F1161" s="18" t="str">
        <f>IF('[1]Vmesna vrtilna_SKLOP1'!E1161&lt;&gt;"",'[1]Vmesna vrtilna_SKLOP1'!E1161,"")</f>
        <v/>
      </c>
      <c r="G1161" s="15" t="str">
        <f>IF('[1]Vmesna vrtilna_SKLOP1'!E1161&lt;&gt;"",'[1]Vmesna vrtilna_SKLOP1'!F1161,"")</f>
        <v/>
      </c>
      <c r="H1161" s="19" t="str">
        <f>IF('[1]Vmesna vrtilna_SKLOP1'!F1161&lt;&gt;"",'[1]Vmesna vrtilna_SKLOP1'!I1161,"")</f>
        <v/>
      </c>
      <c r="I1161" s="20" t="str">
        <f>IF(I1160="Skupaj:","DDV (22%):",IF(I1160="DDV (22%):","Skupaj z DDV:",IF(AND('[1]Vmesna vrtilna_SKLOP1'!C1161&lt;&gt;"",'[1]Vmesna vrtilna_SKLOP1'!E1161=""),"Skupaj:","")))</f>
        <v/>
      </c>
      <c r="J1161" s="21" t="str">
        <f t="shared" si="37"/>
        <v/>
      </c>
      <c r="K1161" s="21" t="str">
        <f>IF(I1161="Skupaj z DDV:",SUM(K1159,K1160),IF(I1161="DDV (22%):",K1160*0.22,IF(AND('[1]Vmesna vrtilna_SKLOP1'!C1161&lt;&gt;"",'[1]Vmesna vrtilna_SKLOP1'!D1161=""),'[1]Vmesna vrtilna_SKLOP1'!J1161,IF(F1161&lt;&gt;"",IF('[1]Vmesna vrtilna_SKLOP1'!J1161&lt;&gt;"",'[1]Vmesna vrtilna_SKLOP1'!J1161,""),""))))</f>
        <v/>
      </c>
      <c r="L1161" s="22" t="str">
        <f>IF(I1160="Skupaj:","DDV (22%):",IF(I1160="DDV (22%):","Skupaj z DDV:",IF(AND('[1]Vmesna vrtilna_SKLOP1'!C1161&lt;&gt;"",'[1]Vmesna vrtilna_SKLOP1'!E1161=""),"Skupaj:",IF(AND('[1]Vmesna vrtilna_SKLOP1'!C1161&lt;&gt;"",'[1]Vmesna vrtilna_SKLOP1'!D1161=""),'[1]Vmesna vrtilna_SKLOP1'!J1161,IF(F1161&lt;&gt;"",IF('[1]Vmesna vrtilna_SKLOP1'!J1161&lt;&gt;"",'[1]Vmesna vrtilna_SKLOP1'!J1161,""),"")))))</f>
        <v/>
      </c>
      <c r="M1161" s="22">
        <f t="shared" si="36"/>
        <v>0</v>
      </c>
      <c r="N1161" s="22" t="str">
        <f>IF(IFERROR(VLOOKUP(B1161,'[1]Vmesna vrtilna_SKLOP1'!B:J,7,0),"")=0,"",IFERROR(VLOOKUP(B1161,'[1]Vmesna vrtilna_SKLOP1'!B:J,7,0),""))</f>
        <v/>
      </c>
      <c r="O1161" s="22"/>
    </row>
    <row r="1162" spans="2:15" ht="15" customHeight="1" x14ac:dyDescent="0.3">
      <c r="B1162" s="15" t="str">
        <f>IF(AND('[1]Vmesna vrtilna_SKLOP1'!B1162&lt;&gt;"",'[1]Vmesna vrtilna_SKLOP1'!C1162&lt;&gt;""),IF('[1]Vmesna vrtilna_SKLOP1'!B1162&lt;&gt;"",'[1]Vmesna vrtilna_SKLOP1'!B1162,""),"")</f>
        <v/>
      </c>
      <c r="C1162" s="16" t="str">
        <f>IF(OR(C1161="Posebna oblika",C1161="Kulturno zaščiten objekt",C1161="Kulturno zaščiten objekt, Posebna oblika"),"Glej zavihek POSEBNI POGOJI",IF(SUM(N1161:Q1161)=1,"Posebna oblika",IF(SUM(N1161:Q1161)=10,"Kulturno zaščiten objekt",IF(SUM(N1161:Q1161)=11,"Kulturno zaščiten objekt, Posebna oblika",IF(AND('[1]Vmesna vrtilna_SKLOP1'!C1162&lt;&gt;"",'[1]Vmesna vrtilna_SKLOP1'!D1162&lt;&gt;""),IF('[1]Vmesna vrtilna_SKLOP1'!C1162&lt;&gt;"",'[1]Vmesna vrtilna_SKLOP1'!C1162,""),"")))))</f>
        <v/>
      </c>
      <c r="D1162" s="17" t="str">
        <f>IF(IFERROR(VLOOKUP(B1162,'[1]Vmesna vrtilna_SKLOP1'!B:J,6,0),"")=0,"",IFERROR(VLOOKUP(B1162,'[1]Vmesna vrtilna_SKLOP1'!B:J,6,0),""))</f>
        <v/>
      </c>
      <c r="E1162" s="16" t="str">
        <f>IF(IF('[1]Vmesna vrtilna_SKLOP1'!E1162&lt;&gt;"",'[1]Vmesna vrtilna_SKLOP1'!D1162,"")=0,"",IF('[1]Vmesna vrtilna_SKLOP1'!E1162&lt;&gt;"",'[1]Vmesna vrtilna_SKLOP1'!D1162,""))</f>
        <v>Odvoz na deponijo</v>
      </c>
      <c r="F1162" s="18" t="str">
        <f>IF('[1]Vmesna vrtilna_SKLOP1'!E1162&lt;&gt;"",'[1]Vmesna vrtilna_SKLOP1'!E1162,"")</f>
        <v>Odvoz na deponijo</v>
      </c>
      <c r="G1162" s="15" t="str">
        <f>IF('[1]Vmesna vrtilna_SKLOP1'!E1162&lt;&gt;"",'[1]Vmesna vrtilna_SKLOP1'!F1162,"")</f>
        <v>[m1]</v>
      </c>
      <c r="H1162" s="19">
        <f>IF('[1]Vmesna vrtilna_SKLOP1'!F1162&lt;&gt;"",'[1]Vmesna vrtilna_SKLOP1'!I1162,"")</f>
        <v>28.04</v>
      </c>
      <c r="I1162" s="20" t="str">
        <f>IF(I1161="Skupaj:","DDV (22%):",IF(I1161="DDV (22%):","Skupaj z DDV:",IF(AND('[1]Vmesna vrtilna_SKLOP1'!C1162&lt;&gt;"",'[1]Vmesna vrtilna_SKLOP1'!E1162=""),"Skupaj:","")))</f>
        <v/>
      </c>
      <c r="J1162" s="21">
        <f t="shared" si="37"/>
        <v>0</v>
      </c>
      <c r="K1162" s="21">
        <f>IF(I1162="Skupaj z DDV:",SUM(K1160,K1161),IF(I1162="DDV (22%):",K1161*0.22,IF(AND('[1]Vmesna vrtilna_SKLOP1'!C1162&lt;&gt;"",'[1]Vmesna vrtilna_SKLOP1'!D1162=""),'[1]Vmesna vrtilna_SKLOP1'!J1162,IF(F1162&lt;&gt;"",IF('[1]Vmesna vrtilna_SKLOP1'!J1162&lt;&gt;"",'[1]Vmesna vrtilna_SKLOP1'!J1162,""),""))))</f>
        <v>84.12</v>
      </c>
      <c r="L1162" s="22">
        <f>IF(I1161="Skupaj:","DDV (22%):",IF(I1161="DDV (22%):","Skupaj z DDV:",IF(AND('[1]Vmesna vrtilna_SKLOP1'!C1162&lt;&gt;"",'[1]Vmesna vrtilna_SKLOP1'!E1162=""),"Skupaj:",IF(AND('[1]Vmesna vrtilna_SKLOP1'!C1162&lt;&gt;"",'[1]Vmesna vrtilna_SKLOP1'!D1162=""),'[1]Vmesna vrtilna_SKLOP1'!J1162,IF(F1162&lt;&gt;"",IF('[1]Vmesna vrtilna_SKLOP1'!J1162&lt;&gt;"",'[1]Vmesna vrtilna_SKLOP1'!J1162,""),"")))))</f>
        <v>84.12</v>
      </c>
      <c r="M1162" s="22">
        <f t="shared" si="36"/>
        <v>0</v>
      </c>
      <c r="N1162" s="22" t="str">
        <f>IF(IFERROR(VLOOKUP(B1162,'[1]Vmesna vrtilna_SKLOP1'!B:J,7,0),"")=0,"",IFERROR(VLOOKUP(B1162,'[1]Vmesna vrtilna_SKLOP1'!B:J,7,0),""))</f>
        <v/>
      </c>
      <c r="O1162" s="22"/>
    </row>
    <row r="1163" spans="2:15" ht="15" customHeight="1" x14ac:dyDescent="0.3">
      <c r="B1163" s="15" t="str">
        <f>IF(AND('[1]Vmesna vrtilna_SKLOP1'!B1163&lt;&gt;"",'[1]Vmesna vrtilna_SKLOP1'!C1163&lt;&gt;""),IF('[1]Vmesna vrtilna_SKLOP1'!B1163&lt;&gt;"",'[1]Vmesna vrtilna_SKLOP1'!B1163,""),"")</f>
        <v/>
      </c>
      <c r="C1163" s="16" t="str">
        <f>IF(OR(C1162="Posebna oblika",C1162="Kulturno zaščiten objekt",C1162="Kulturno zaščiten objekt, Posebna oblika"),"Glej zavihek POSEBNI POGOJI",IF(SUM(N1162:Q1162)=1,"Posebna oblika",IF(SUM(N1162:Q1162)=10,"Kulturno zaščiten objekt",IF(SUM(N1162:Q1162)=11,"Kulturno zaščiten objekt, Posebna oblika",IF(AND('[1]Vmesna vrtilna_SKLOP1'!C1163&lt;&gt;"",'[1]Vmesna vrtilna_SKLOP1'!D1163&lt;&gt;""),IF('[1]Vmesna vrtilna_SKLOP1'!C1163&lt;&gt;"",'[1]Vmesna vrtilna_SKLOP1'!C1163,""),"")))))</f>
        <v/>
      </c>
      <c r="D1163" s="17" t="str">
        <f>IF(IFERROR(VLOOKUP(B1163,'[1]Vmesna vrtilna_SKLOP1'!B:J,6,0),"")=0,"",IFERROR(VLOOKUP(B1163,'[1]Vmesna vrtilna_SKLOP1'!B:J,6,0),""))</f>
        <v/>
      </c>
      <c r="E1163" s="16" t="str">
        <f>IF(IF('[1]Vmesna vrtilna_SKLOP1'!E1163&lt;&gt;"",'[1]Vmesna vrtilna_SKLOP1'!D1163,"")=0,"",IF('[1]Vmesna vrtilna_SKLOP1'!E1163&lt;&gt;"",'[1]Vmesna vrtilna_SKLOP1'!D1163,""))</f>
        <v/>
      </c>
      <c r="F1163" s="18" t="str">
        <f>IF('[1]Vmesna vrtilna_SKLOP1'!E1163&lt;&gt;"",'[1]Vmesna vrtilna_SKLOP1'!E1163,"")</f>
        <v/>
      </c>
      <c r="G1163" s="15" t="str">
        <f>IF('[1]Vmesna vrtilna_SKLOP1'!E1163&lt;&gt;"",'[1]Vmesna vrtilna_SKLOP1'!F1163,"")</f>
        <v/>
      </c>
      <c r="H1163" s="19" t="str">
        <f>IF('[1]Vmesna vrtilna_SKLOP1'!F1163&lt;&gt;"",'[1]Vmesna vrtilna_SKLOP1'!I1163,"")</f>
        <v/>
      </c>
      <c r="I1163" s="20" t="str">
        <f>IF(I1162="Skupaj:","DDV (22%):",IF(I1162="DDV (22%):","Skupaj z DDV:",IF(AND('[1]Vmesna vrtilna_SKLOP1'!C1163&lt;&gt;"",'[1]Vmesna vrtilna_SKLOP1'!E1163=""),"Skupaj:","")))</f>
        <v/>
      </c>
      <c r="J1163" s="21" t="str">
        <f t="shared" si="37"/>
        <v/>
      </c>
      <c r="K1163" s="21" t="str">
        <f>IF(I1163="Skupaj z DDV:",SUM(K1161,K1162),IF(I1163="DDV (22%):",K1162*0.22,IF(AND('[1]Vmesna vrtilna_SKLOP1'!C1163&lt;&gt;"",'[1]Vmesna vrtilna_SKLOP1'!D1163=""),'[1]Vmesna vrtilna_SKLOP1'!J1163,IF(F1163&lt;&gt;"",IF('[1]Vmesna vrtilna_SKLOP1'!J1163&lt;&gt;"",'[1]Vmesna vrtilna_SKLOP1'!J1163,""),""))))</f>
        <v/>
      </c>
      <c r="L1163" s="22" t="str">
        <f>IF(I1162="Skupaj:","DDV (22%):",IF(I1162="DDV (22%):","Skupaj z DDV:",IF(AND('[1]Vmesna vrtilna_SKLOP1'!C1163&lt;&gt;"",'[1]Vmesna vrtilna_SKLOP1'!E1163=""),"Skupaj:",IF(AND('[1]Vmesna vrtilna_SKLOP1'!C1163&lt;&gt;"",'[1]Vmesna vrtilna_SKLOP1'!D1163=""),'[1]Vmesna vrtilna_SKLOP1'!J1163,IF(F1163&lt;&gt;"",IF('[1]Vmesna vrtilna_SKLOP1'!J1163&lt;&gt;"",'[1]Vmesna vrtilna_SKLOP1'!J1163,""),"")))))</f>
        <v/>
      </c>
      <c r="M1163" s="22">
        <f t="shared" si="36"/>
        <v>0</v>
      </c>
      <c r="N1163" s="22" t="str">
        <f>IF(IFERROR(VLOOKUP(B1163,'[1]Vmesna vrtilna_SKLOP1'!B:J,7,0),"")=0,"",IFERROR(VLOOKUP(B1163,'[1]Vmesna vrtilna_SKLOP1'!B:J,7,0),""))</f>
        <v/>
      </c>
      <c r="O1163" s="22"/>
    </row>
    <row r="1164" spans="2:15" ht="15" customHeight="1" x14ac:dyDescent="0.3">
      <c r="B1164" s="15" t="str">
        <f>IF(AND('[1]Vmesna vrtilna_SKLOP1'!B1164&lt;&gt;"",'[1]Vmesna vrtilna_SKLOP1'!C1164&lt;&gt;""),IF('[1]Vmesna vrtilna_SKLOP1'!B1164&lt;&gt;"",'[1]Vmesna vrtilna_SKLOP1'!B1164,""),"")</f>
        <v/>
      </c>
      <c r="C1164" s="16" t="str">
        <f>IF(OR(C1163="Posebna oblika",C1163="Kulturno zaščiten objekt",C1163="Kulturno zaščiten objekt, Posebna oblika"),"Glej zavihek POSEBNI POGOJI",IF(SUM(N1163:Q1163)=1,"Posebna oblika",IF(SUM(N1163:Q1163)=10,"Kulturno zaščiten objekt",IF(SUM(N1163:Q1163)=11,"Kulturno zaščiten objekt, Posebna oblika",IF(AND('[1]Vmesna vrtilna_SKLOP1'!C1164&lt;&gt;"",'[1]Vmesna vrtilna_SKLOP1'!D1164&lt;&gt;""),IF('[1]Vmesna vrtilna_SKLOP1'!C1164&lt;&gt;"",'[1]Vmesna vrtilna_SKLOP1'!C1164,""),"")))))</f>
        <v/>
      </c>
      <c r="D1164" s="17" t="str">
        <f>IF(IFERROR(VLOOKUP(B1164,'[1]Vmesna vrtilna_SKLOP1'!B:J,6,0),"")=0,"",IFERROR(VLOOKUP(B1164,'[1]Vmesna vrtilna_SKLOP1'!B:J,6,0),""))</f>
        <v/>
      </c>
      <c r="E1164" s="16" t="str">
        <f>IF(IF('[1]Vmesna vrtilna_SKLOP1'!E1164&lt;&gt;"",'[1]Vmesna vrtilna_SKLOP1'!D1164,"")=0,"",IF('[1]Vmesna vrtilna_SKLOP1'!E1164&lt;&gt;"",'[1]Vmesna vrtilna_SKLOP1'!D1164,""))</f>
        <v>Slikopleskarska dela</v>
      </c>
      <c r="F1164" s="18" t="str">
        <f>IF('[1]Vmesna vrtilna_SKLOP1'!E1164&lt;&gt;"",'[1]Vmesna vrtilna_SKLOP1'!E1164,"")</f>
        <v>Slikopleskarska dela na špaletah</v>
      </c>
      <c r="G1164" s="15" t="str">
        <f>IF('[1]Vmesna vrtilna_SKLOP1'!E1164&lt;&gt;"",'[1]Vmesna vrtilna_SKLOP1'!F1164,"")</f>
        <v>[m1]</v>
      </c>
      <c r="H1164" s="19">
        <f>IF('[1]Vmesna vrtilna_SKLOP1'!F1164&lt;&gt;"",'[1]Vmesna vrtilna_SKLOP1'!I1164,"")</f>
        <v>15.139999999999997</v>
      </c>
      <c r="I1164" s="20" t="str">
        <f>IF(I1163="Skupaj:","DDV (22%):",IF(I1163="DDV (22%):","Skupaj z DDV:",IF(AND('[1]Vmesna vrtilna_SKLOP1'!C1164&lt;&gt;"",'[1]Vmesna vrtilna_SKLOP1'!E1164=""),"Skupaj:","")))</f>
        <v/>
      </c>
      <c r="J1164" s="21">
        <f t="shared" si="37"/>
        <v>0</v>
      </c>
      <c r="K1164" s="21">
        <f>IF(I1164="Skupaj z DDV:",SUM(K1162,K1163),IF(I1164="DDV (22%):",K1163*0.22,IF(AND('[1]Vmesna vrtilna_SKLOP1'!C1164&lt;&gt;"",'[1]Vmesna vrtilna_SKLOP1'!D1164=""),'[1]Vmesna vrtilna_SKLOP1'!J1164,IF(F1164&lt;&gt;"",IF('[1]Vmesna vrtilna_SKLOP1'!J1164&lt;&gt;"",'[1]Vmesna vrtilna_SKLOP1'!J1164,""),""))))</f>
        <v>224.32</v>
      </c>
      <c r="L1164" s="22">
        <f>IF(I1163="Skupaj:","DDV (22%):",IF(I1163="DDV (22%):","Skupaj z DDV:",IF(AND('[1]Vmesna vrtilna_SKLOP1'!C1164&lt;&gt;"",'[1]Vmesna vrtilna_SKLOP1'!E1164=""),"Skupaj:",IF(AND('[1]Vmesna vrtilna_SKLOP1'!C1164&lt;&gt;"",'[1]Vmesna vrtilna_SKLOP1'!D1164=""),'[1]Vmesna vrtilna_SKLOP1'!J1164,IF(F1164&lt;&gt;"",IF('[1]Vmesna vrtilna_SKLOP1'!J1164&lt;&gt;"",'[1]Vmesna vrtilna_SKLOP1'!J1164,""),"")))))</f>
        <v>224.32</v>
      </c>
      <c r="M1164" s="22">
        <f t="shared" si="36"/>
        <v>0</v>
      </c>
      <c r="N1164" s="22" t="str">
        <f>IF(IFERROR(VLOOKUP(B1164,'[1]Vmesna vrtilna_SKLOP1'!B:J,7,0),"")=0,"",IFERROR(VLOOKUP(B1164,'[1]Vmesna vrtilna_SKLOP1'!B:J,7,0),""))</f>
        <v/>
      </c>
      <c r="O1164" s="22"/>
    </row>
    <row r="1165" spans="2:15" ht="15" customHeight="1" x14ac:dyDescent="0.3">
      <c r="B1165" s="15" t="str">
        <f>IF(AND('[1]Vmesna vrtilna_SKLOP1'!B1165&lt;&gt;"",'[1]Vmesna vrtilna_SKLOP1'!C1165&lt;&gt;""),IF('[1]Vmesna vrtilna_SKLOP1'!B1165&lt;&gt;"",'[1]Vmesna vrtilna_SKLOP1'!B1165,""),"")</f>
        <v/>
      </c>
      <c r="C1165" s="16" t="str">
        <f>IF(OR(C1164="Posebna oblika",C1164="Kulturno zaščiten objekt",C1164="Kulturno zaščiten objekt, Posebna oblika"),"Glej zavihek POSEBNI POGOJI",IF(SUM(N1164:Q1164)=1,"Posebna oblika",IF(SUM(N1164:Q1164)=10,"Kulturno zaščiten objekt",IF(SUM(N1164:Q1164)=11,"Kulturno zaščiten objekt, Posebna oblika",IF(AND('[1]Vmesna vrtilna_SKLOP1'!C1165&lt;&gt;"",'[1]Vmesna vrtilna_SKLOP1'!D1165&lt;&gt;""),IF('[1]Vmesna vrtilna_SKLOP1'!C1165&lt;&gt;"",'[1]Vmesna vrtilna_SKLOP1'!C1165,""),"")))))</f>
        <v/>
      </c>
      <c r="D1165" s="17" t="str">
        <f>IF(IFERROR(VLOOKUP(B1165,'[1]Vmesna vrtilna_SKLOP1'!B:J,6,0),"")=0,"",IFERROR(VLOOKUP(B1165,'[1]Vmesna vrtilna_SKLOP1'!B:J,6,0),""))</f>
        <v/>
      </c>
      <c r="E1165" s="16" t="str">
        <f>IF(IF('[1]Vmesna vrtilna_SKLOP1'!E1165&lt;&gt;"",'[1]Vmesna vrtilna_SKLOP1'!D1165,"")=0,"",IF('[1]Vmesna vrtilna_SKLOP1'!E1165&lt;&gt;"",'[1]Vmesna vrtilna_SKLOP1'!D1165,""))</f>
        <v/>
      </c>
      <c r="F1165" s="18" t="str">
        <f>IF('[1]Vmesna vrtilna_SKLOP1'!E1165&lt;&gt;"",'[1]Vmesna vrtilna_SKLOP1'!E1165,"")</f>
        <v/>
      </c>
      <c r="G1165" s="15" t="str">
        <f>IF('[1]Vmesna vrtilna_SKLOP1'!E1165&lt;&gt;"",'[1]Vmesna vrtilna_SKLOP1'!F1165,"")</f>
        <v/>
      </c>
      <c r="H1165" s="19" t="str">
        <f>IF('[1]Vmesna vrtilna_SKLOP1'!F1165&lt;&gt;"",'[1]Vmesna vrtilna_SKLOP1'!I1165,"")</f>
        <v/>
      </c>
      <c r="I1165" s="20" t="str">
        <f>IF(I1164="Skupaj:","DDV (22%):",IF(I1164="DDV (22%):","Skupaj z DDV:",IF(AND('[1]Vmesna vrtilna_SKLOP1'!C1165&lt;&gt;"",'[1]Vmesna vrtilna_SKLOP1'!E1165=""),"Skupaj:","")))</f>
        <v/>
      </c>
      <c r="J1165" s="21" t="str">
        <f t="shared" si="37"/>
        <v/>
      </c>
      <c r="K1165" s="21" t="str">
        <f>IF(I1165="Skupaj z DDV:",SUM(K1163,K1164),IF(I1165="DDV (22%):",K1164*0.22,IF(AND('[1]Vmesna vrtilna_SKLOP1'!C1165&lt;&gt;"",'[1]Vmesna vrtilna_SKLOP1'!D1165=""),'[1]Vmesna vrtilna_SKLOP1'!J1165,IF(F1165&lt;&gt;"",IF('[1]Vmesna vrtilna_SKLOP1'!J1165&lt;&gt;"",'[1]Vmesna vrtilna_SKLOP1'!J1165,""),""))))</f>
        <v/>
      </c>
      <c r="L1165" s="22" t="str">
        <f>IF(I1164="Skupaj:","DDV (22%):",IF(I1164="DDV (22%):","Skupaj z DDV:",IF(AND('[1]Vmesna vrtilna_SKLOP1'!C1165&lt;&gt;"",'[1]Vmesna vrtilna_SKLOP1'!E1165=""),"Skupaj:",IF(AND('[1]Vmesna vrtilna_SKLOP1'!C1165&lt;&gt;"",'[1]Vmesna vrtilna_SKLOP1'!D1165=""),'[1]Vmesna vrtilna_SKLOP1'!J1165,IF(F1165&lt;&gt;"",IF('[1]Vmesna vrtilna_SKLOP1'!J1165&lt;&gt;"",'[1]Vmesna vrtilna_SKLOP1'!J1165,""),"")))))</f>
        <v/>
      </c>
      <c r="M1165" s="22">
        <f t="shared" si="36"/>
        <v>0</v>
      </c>
      <c r="N1165" s="22" t="str">
        <f>IF(IFERROR(VLOOKUP(B1165,'[1]Vmesna vrtilna_SKLOP1'!B:J,7,0),"")=0,"",IFERROR(VLOOKUP(B1165,'[1]Vmesna vrtilna_SKLOP1'!B:J,7,0),""))</f>
        <v/>
      </c>
      <c r="O1165" s="22"/>
    </row>
    <row r="1166" spans="2:15" ht="15" customHeight="1" x14ac:dyDescent="0.3">
      <c r="B1166" s="15" t="str">
        <f>IF(AND('[1]Vmesna vrtilna_SKLOP1'!B1166&lt;&gt;"",'[1]Vmesna vrtilna_SKLOP1'!C1166&lt;&gt;""),IF('[1]Vmesna vrtilna_SKLOP1'!B1166&lt;&gt;"",'[1]Vmesna vrtilna_SKLOP1'!B1166,""),"")</f>
        <v/>
      </c>
      <c r="C1166" s="16" t="str">
        <f>IF(OR(C1165="Posebna oblika",C1165="Kulturno zaščiten objekt",C1165="Kulturno zaščiten objekt, Posebna oblika"),"Glej zavihek POSEBNI POGOJI",IF(SUM(N1165:Q1165)=1,"Posebna oblika",IF(SUM(N1165:Q1165)=10,"Kulturno zaščiten objekt",IF(SUM(N1165:Q1165)=11,"Kulturno zaščiten objekt, Posebna oblika",IF(AND('[1]Vmesna vrtilna_SKLOP1'!C1166&lt;&gt;"",'[1]Vmesna vrtilna_SKLOP1'!D1166&lt;&gt;""),IF('[1]Vmesna vrtilna_SKLOP1'!C1166&lt;&gt;"",'[1]Vmesna vrtilna_SKLOP1'!C1166,""),"")))))</f>
        <v/>
      </c>
      <c r="D1166" s="17" t="str">
        <f>IF(IFERROR(VLOOKUP(B1166,'[1]Vmesna vrtilna_SKLOP1'!B:J,6,0),"")=0,"",IFERROR(VLOOKUP(B1166,'[1]Vmesna vrtilna_SKLOP1'!B:J,6,0),""))</f>
        <v/>
      </c>
      <c r="E1166" s="16" t="str">
        <f>IF(IF('[1]Vmesna vrtilna_SKLOP1'!E1166&lt;&gt;"",'[1]Vmesna vrtilna_SKLOP1'!D1166,"")=0,"",IF('[1]Vmesna vrtilna_SKLOP1'!E1166&lt;&gt;"",'[1]Vmesna vrtilna_SKLOP1'!D1166,""))</f>
        <v/>
      </c>
      <c r="F1166" s="18" t="str">
        <f>IF('[1]Vmesna vrtilna_SKLOP1'!E1166&lt;&gt;"",'[1]Vmesna vrtilna_SKLOP1'!E1166,"")</f>
        <v/>
      </c>
      <c r="G1166" s="15" t="str">
        <f>IF('[1]Vmesna vrtilna_SKLOP1'!E1166&lt;&gt;"",'[1]Vmesna vrtilna_SKLOP1'!F1166,"")</f>
        <v/>
      </c>
      <c r="H1166" s="19" t="str">
        <f>IF('[1]Vmesna vrtilna_SKLOP1'!F1166&lt;&gt;"",'[1]Vmesna vrtilna_SKLOP1'!I1166,"")</f>
        <v/>
      </c>
      <c r="I1166" s="20" t="str">
        <f>IF(I1165="Skupaj:","DDV (22%):",IF(I1165="DDV (22%):","Skupaj z DDV:",IF(AND('[1]Vmesna vrtilna_SKLOP1'!C1166&lt;&gt;"",'[1]Vmesna vrtilna_SKLOP1'!E1166=""),"Skupaj:","")))</f>
        <v>Skupaj:</v>
      </c>
      <c r="J1166" s="21">
        <f t="shared" si="37"/>
        <v>0</v>
      </c>
      <c r="K1166" s="21">
        <f>IF(I1166="Skupaj z DDV:",SUM(K1164,K1165),IF(I1166="DDV (22%):",K1165*0.22,IF(AND('[1]Vmesna vrtilna_SKLOP1'!C1166&lt;&gt;"",'[1]Vmesna vrtilna_SKLOP1'!D1166=""),'[1]Vmesna vrtilna_SKLOP1'!J1166,IF(F1166&lt;&gt;"",IF('[1]Vmesna vrtilna_SKLOP1'!J1166&lt;&gt;"",'[1]Vmesna vrtilna_SKLOP1'!J1166,""),""))))</f>
        <v>4583.2853751029643</v>
      </c>
      <c r="L1166" s="22" t="str">
        <f>IF(I1165="Skupaj:","DDV (22%):",IF(I1165="DDV (22%):","Skupaj z DDV:",IF(AND('[1]Vmesna vrtilna_SKLOP1'!C1166&lt;&gt;"",'[1]Vmesna vrtilna_SKLOP1'!E1166=""),"Skupaj:",IF(AND('[1]Vmesna vrtilna_SKLOP1'!C1166&lt;&gt;"",'[1]Vmesna vrtilna_SKLOP1'!D1166=""),'[1]Vmesna vrtilna_SKLOP1'!J1166,IF(F1166&lt;&gt;"",IF('[1]Vmesna vrtilna_SKLOP1'!J1166&lt;&gt;"",'[1]Vmesna vrtilna_SKLOP1'!J1166,""),"")))))</f>
        <v>Skupaj:</v>
      </c>
      <c r="M1166" s="22">
        <f t="shared" si="36"/>
        <v>0</v>
      </c>
      <c r="N1166" s="22" t="str">
        <f>IF(IFERROR(VLOOKUP(B1166,'[1]Vmesna vrtilna_SKLOP1'!B:J,7,0),"")=0,"",IFERROR(VLOOKUP(B1166,'[1]Vmesna vrtilna_SKLOP1'!B:J,7,0),""))</f>
        <v/>
      </c>
      <c r="O1166" s="22"/>
    </row>
    <row r="1167" spans="2:15" ht="15" customHeight="1" x14ac:dyDescent="0.3">
      <c r="B1167" s="15" t="str">
        <f>IF(AND('[1]Vmesna vrtilna_SKLOP1'!B1167&lt;&gt;"",'[1]Vmesna vrtilna_SKLOP1'!C1167&lt;&gt;""),IF('[1]Vmesna vrtilna_SKLOP1'!B1167&lt;&gt;"",'[1]Vmesna vrtilna_SKLOP1'!B1167,""),"")</f>
        <v/>
      </c>
      <c r="C1167" s="16" t="str">
        <f>IF(OR(C1166="Posebna oblika",C1166="Kulturno zaščiten objekt",C1166="Kulturno zaščiten objekt, Posebna oblika"),"Glej zavihek POSEBNI POGOJI",IF(SUM(N1166:Q1166)=1,"Posebna oblika",IF(SUM(N1166:Q1166)=10,"Kulturno zaščiten objekt",IF(SUM(N1166:Q1166)=11,"Kulturno zaščiten objekt, Posebna oblika",IF(AND('[1]Vmesna vrtilna_SKLOP1'!C1167&lt;&gt;"",'[1]Vmesna vrtilna_SKLOP1'!D1167&lt;&gt;""),IF('[1]Vmesna vrtilna_SKLOP1'!C1167&lt;&gt;"",'[1]Vmesna vrtilna_SKLOP1'!C1167,""),"")))))</f>
        <v/>
      </c>
      <c r="D1167" s="17" t="str">
        <f>IF(IFERROR(VLOOKUP(B1167,'[1]Vmesna vrtilna_SKLOP1'!B:J,6,0),"")=0,"",IFERROR(VLOOKUP(B1167,'[1]Vmesna vrtilna_SKLOP1'!B:J,6,0),""))</f>
        <v/>
      </c>
      <c r="E1167" s="16" t="str">
        <f>IF(IF('[1]Vmesna vrtilna_SKLOP1'!E1167&lt;&gt;"",'[1]Vmesna vrtilna_SKLOP1'!D1167,"")=0,"",IF('[1]Vmesna vrtilna_SKLOP1'!E1167&lt;&gt;"",'[1]Vmesna vrtilna_SKLOP1'!D1167,""))</f>
        <v/>
      </c>
      <c r="F1167" s="18" t="str">
        <f>IF('[1]Vmesna vrtilna_SKLOP1'!E1167&lt;&gt;"",'[1]Vmesna vrtilna_SKLOP1'!E1167,"")</f>
        <v/>
      </c>
      <c r="G1167" s="15" t="str">
        <f>IF('[1]Vmesna vrtilna_SKLOP1'!E1167&lt;&gt;"",'[1]Vmesna vrtilna_SKLOP1'!F1167,"")</f>
        <v/>
      </c>
      <c r="H1167" s="19" t="str">
        <f>IF('[1]Vmesna vrtilna_SKLOP1'!F1167&lt;&gt;"",'[1]Vmesna vrtilna_SKLOP1'!I1167,"")</f>
        <v/>
      </c>
      <c r="I1167" s="20" t="str">
        <f>IF(I1166="Skupaj:","DDV (22%):",IF(I1166="DDV (22%):","Skupaj z DDV:",IF(AND('[1]Vmesna vrtilna_SKLOP1'!C1167&lt;&gt;"",'[1]Vmesna vrtilna_SKLOP1'!E1167=""),"Skupaj:","")))</f>
        <v>DDV (22%):</v>
      </c>
      <c r="J1167" s="21">
        <f t="shared" si="37"/>
        <v>0</v>
      </c>
      <c r="K1167" s="21">
        <f>IF(I1167="Skupaj z DDV:",SUM(K1165,K1166),IF(I1167="DDV (22%):",K1166*0.22,IF(AND('[1]Vmesna vrtilna_SKLOP1'!C1167&lt;&gt;"",'[1]Vmesna vrtilna_SKLOP1'!D1167=""),'[1]Vmesna vrtilna_SKLOP1'!J1167,IF(F1167&lt;&gt;"",IF('[1]Vmesna vrtilna_SKLOP1'!J1167&lt;&gt;"",'[1]Vmesna vrtilna_SKLOP1'!J1167,""),""))))</f>
        <v>1008.3227825226521</v>
      </c>
      <c r="L1167" s="22" t="str">
        <f>IF(I1166="Skupaj:","DDV (22%):",IF(I1166="DDV (22%):","Skupaj z DDV:",IF(AND('[1]Vmesna vrtilna_SKLOP1'!C1167&lt;&gt;"",'[1]Vmesna vrtilna_SKLOP1'!E1167=""),"Skupaj:",IF(AND('[1]Vmesna vrtilna_SKLOP1'!C1167&lt;&gt;"",'[1]Vmesna vrtilna_SKLOP1'!D1167=""),'[1]Vmesna vrtilna_SKLOP1'!J1167,IF(F1167&lt;&gt;"",IF('[1]Vmesna vrtilna_SKLOP1'!J1167&lt;&gt;"",'[1]Vmesna vrtilna_SKLOP1'!J1167,""),"")))))</f>
        <v>DDV (22%):</v>
      </c>
      <c r="M1167" s="22">
        <f t="shared" si="36"/>
        <v>0</v>
      </c>
      <c r="N1167" s="22" t="str">
        <f>IF(IFERROR(VLOOKUP(B1167,'[1]Vmesna vrtilna_SKLOP1'!B:J,7,0),"")=0,"",IFERROR(VLOOKUP(B1167,'[1]Vmesna vrtilna_SKLOP1'!B:J,7,0),""))</f>
        <v/>
      </c>
      <c r="O1167" s="22"/>
    </row>
    <row r="1168" spans="2:15" ht="15" customHeight="1" x14ac:dyDescent="0.3">
      <c r="B1168" s="15" t="str">
        <f>IF(AND('[1]Vmesna vrtilna_SKLOP1'!B1168&lt;&gt;"",'[1]Vmesna vrtilna_SKLOP1'!C1168&lt;&gt;""),IF('[1]Vmesna vrtilna_SKLOP1'!B1168&lt;&gt;"",'[1]Vmesna vrtilna_SKLOP1'!B1168,""),"")</f>
        <v/>
      </c>
      <c r="C1168" s="16" t="str">
        <f>IF(OR(C1167="Posebna oblika",C1167="Kulturno zaščiten objekt",C1167="Kulturno zaščiten objekt, Posebna oblika"),"Glej zavihek POSEBNI POGOJI",IF(SUM(N1167:Q1167)=1,"Posebna oblika",IF(SUM(N1167:Q1167)=10,"Kulturno zaščiten objekt",IF(SUM(N1167:Q1167)=11,"Kulturno zaščiten objekt, Posebna oblika",IF(AND('[1]Vmesna vrtilna_SKLOP1'!C1168&lt;&gt;"",'[1]Vmesna vrtilna_SKLOP1'!D1168&lt;&gt;""),IF('[1]Vmesna vrtilna_SKLOP1'!C1168&lt;&gt;"",'[1]Vmesna vrtilna_SKLOP1'!C1168,""),"")))))</f>
        <v/>
      </c>
      <c r="D1168" s="17" t="str">
        <f>IF(IFERROR(VLOOKUP(B1168,'[1]Vmesna vrtilna_SKLOP1'!B:J,6,0),"")=0,"",IFERROR(VLOOKUP(B1168,'[1]Vmesna vrtilna_SKLOP1'!B:J,6,0),""))</f>
        <v/>
      </c>
      <c r="E1168" s="16" t="str">
        <f>IF(IF('[1]Vmesna vrtilna_SKLOP1'!E1168&lt;&gt;"",'[1]Vmesna vrtilna_SKLOP1'!D1168,"")=0,"",IF('[1]Vmesna vrtilna_SKLOP1'!E1168&lt;&gt;"",'[1]Vmesna vrtilna_SKLOP1'!D1168,""))</f>
        <v/>
      </c>
      <c r="F1168" s="18" t="str">
        <f>IF('[1]Vmesna vrtilna_SKLOP1'!E1168&lt;&gt;"",'[1]Vmesna vrtilna_SKLOP1'!E1168,"")</f>
        <v/>
      </c>
      <c r="G1168" s="15" t="str">
        <f>IF('[1]Vmesna vrtilna_SKLOP1'!E1168&lt;&gt;"",'[1]Vmesna vrtilna_SKLOP1'!F1168,"")</f>
        <v/>
      </c>
      <c r="H1168" s="19" t="str">
        <f>IF('[1]Vmesna vrtilna_SKLOP1'!F1168&lt;&gt;"",'[1]Vmesna vrtilna_SKLOP1'!I1168,"")</f>
        <v/>
      </c>
      <c r="I1168" s="20" t="str">
        <f>IF(I1167="Skupaj:","DDV (22%):",IF(I1167="DDV (22%):","Skupaj z DDV:",IF(AND('[1]Vmesna vrtilna_SKLOP1'!C1168&lt;&gt;"",'[1]Vmesna vrtilna_SKLOP1'!E1168=""),"Skupaj:","")))</f>
        <v>Skupaj z DDV:</v>
      </c>
      <c r="J1168" s="21">
        <f t="shared" si="37"/>
        <v>0</v>
      </c>
      <c r="K1168" s="21">
        <f>IF(I1168="Skupaj z DDV:",SUM(K1166,K1167),IF(I1168="DDV (22%):",K1167*0.22,IF(AND('[1]Vmesna vrtilna_SKLOP1'!C1168&lt;&gt;"",'[1]Vmesna vrtilna_SKLOP1'!D1168=""),'[1]Vmesna vrtilna_SKLOP1'!J1168,IF(F1168&lt;&gt;"",IF('[1]Vmesna vrtilna_SKLOP1'!J1168&lt;&gt;"",'[1]Vmesna vrtilna_SKLOP1'!J1168,""),""))))</f>
        <v>5591.6081576256165</v>
      </c>
      <c r="L1168" s="22" t="str">
        <f>IF(I1167="Skupaj:","DDV (22%):",IF(I1167="DDV (22%):","Skupaj z DDV:",IF(AND('[1]Vmesna vrtilna_SKLOP1'!C1168&lt;&gt;"",'[1]Vmesna vrtilna_SKLOP1'!E1168=""),"Skupaj:",IF(AND('[1]Vmesna vrtilna_SKLOP1'!C1168&lt;&gt;"",'[1]Vmesna vrtilna_SKLOP1'!D1168=""),'[1]Vmesna vrtilna_SKLOP1'!J1168,IF(F1168&lt;&gt;"",IF('[1]Vmesna vrtilna_SKLOP1'!J1168&lt;&gt;"",'[1]Vmesna vrtilna_SKLOP1'!J1168,""),"")))))</f>
        <v>Skupaj z DDV:</v>
      </c>
      <c r="M1168" s="22">
        <f t="shared" si="36"/>
        <v>0</v>
      </c>
      <c r="N1168" s="22" t="str">
        <f>IF(IFERROR(VLOOKUP(B1168,'[1]Vmesna vrtilna_SKLOP1'!B:J,7,0),"")=0,"",IFERROR(VLOOKUP(B1168,'[1]Vmesna vrtilna_SKLOP1'!B:J,7,0),""))</f>
        <v/>
      </c>
      <c r="O1168" s="22"/>
    </row>
    <row r="1169" spans="2:15" ht="15" customHeight="1" x14ac:dyDescent="0.3">
      <c r="B1169" s="15">
        <f>IF(AND('[1]Vmesna vrtilna_SKLOP1'!B1169&lt;&gt;"",'[1]Vmesna vrtilna_SKLOP1'!C1169&lt;&gt;""),IF('[1]Vmesna vrtilna_SKLOP1'!B1169&lt;&gt;"",'[1]Vmesna vrtilna_SKLOP1'!B1169,""),"")</f>
        <v>37</v>
      </c>
      <c r="C1169" s="16" t="str">
        <f>IF(OR(C1168="Posebna oblika",C1168="Kulturno zaščiten objekt",C1168="Kulturno zaščiten objekt, Posebna oblika"),"Glej zavihek POSEBNI POGOJI",IF(SUM(N1168:Q1168)=1,"Posebna oblika",IF(SUM(N1168:Q1168)=10,"Kulturno zaščiten objekt",IF(SUM(N1168:Q1168)=11,"Kulturno zaščiten objekt, Posebna oblika",IF(AND('[1]Vmesna vrtilna_SKLOP1'!C1169&lt;&gt;"",'[1]Vmesna vrtilna_SKLOP1'!D1169&lt;&gt;""),IF('[1]Vmesna vrtilna_SKLOP1'!C1169&lt;&gt;"",'[1]Vmesna vrtilna_SKLOP1'!C1169,""),"")))))</f>
        <v>Praprošče 6</v>
      </c>
      <c r="D1169" s="17">
        <f>IF(IFERROR(VLOOKUP(B1169,'[1]Vmesna vrtilna_SKLOP1'!B:J,6,0),"")=0,"",IFERROR(VLOOKUP(B1169,'[1]Vmesna vrtilna_SKLOP1'!B:J,6,0),""))</f>
        <v>1</v>
      </c>
      <c r="E1169" s="16" t="str">
        <f>IF(IF('[1]Vmesna vrtilna_SKLOP1'!E1169&lt;&gt;"",'[1]Vmesna vrtilna_SKLOP1'!D1169,"")=0,"",IF('[1]Vmesna vrtilna_SKLOP1'!E1169&lt;&gt;"",'[1]Vmesna vrtilna_SKLOP1'!D1169,""))</f>
        <v>Okna/Vrata</v>
      </c>
      <c r="F1169" s="18" t="str">
        <f>IF('[1]Vmesna vrtilna_SKLOP1'!E1169&lt;&gt;"",'[1]Vmesna vrtilna_SKLOP1'!E1169,"")</f>
        <v>Enokrilno okno (tip: O1); dim. ŠxV: 1,18x1,36m; Material: PVC ; steklo 6/16Ar/4; Rw,st.=36 (Rw,st.+Ctr ≥ 31 dB)</v>
      </c>
      <c r="G1169" s="15" t="str">
        <f>IF('[1]Vmesna vrtilna_SKLOP1'!E1169&lt;&gt;"",'[1]Vmesna vrtilna_SKLOP1'!F1169,"")</f>
        <v>[kos]</v>
      </c>
      <c r="H1169" s="19">
        <f>IF('[1]Vmesna vrtilna_SKLOP1'!F1169&lt;&gt;"",'[1]Vmesna vrtilna_SKLOP1'!I1169,"")</f>
        <v>3</v>
      </c>
      <c r="I1169" s="20" t="str">
        <f>IF(I1168="Skupaj:","DDV (22%):",IF(I1168="DDV (22%):","Skupaj z DDV:",IF(AND('[1]Vmesna vrtilna_SKLOP1'!C1169&lt;&gt;"",'[1]Vmesna vrtilna_SKLOP1'!E1169=""),"Skupaj:","")))</f>
        <v/>
      </c>
      <c r="J1169" s="21">
        <f t="shared" si="37"/>
        <v>0</v>
      </c>
      <c r="K1169" s="21">
        <f>IF(I1169="Skupaj z DDV:",SUM(K1167,K1168),IF(I1169="DDV (22%):",K1168*0.22,IF(AND('[1]Vmesna vrtilna_SKLOP1'!C1169&lt;&gt;"",'[1]Vmesna vrtilna_SKLOP1'!D1169=""),'[1]Vmesna vrtilna_SKLOP1'!J1169,IF(F1169&lt;&gt;"",IF('[1]Vmesna vrtilna_SKLOP1'!J1169&lt;&gt;"",'[1]Vmesna vrtilna_SKLOP1'!J1169,""),""))))</f>
        <v>869.51255363327994</v>
      </c>
      <c r="L1169" s="22">
        <f>IF(I1168="Skupaj:","DDV (22%):",IF(I1168="DDV (22%):","Skupaj z DDV:",IF(AND('[1]Vmesna vrtilna_SKLOP1'!C1169&lt;&gt;"",'[1]Vmesna vrtilna_SKLOP1'!E1169=""),"Skupaj:",IF(AND('[1]Vmesna vrtilna_SKLOP1'!C1169&lt;&gt;"",'[1]Vmesna vrtilna_SKLOP1'!D1169=""),'[1]Vmesna vrtilna_SKLOP1'!J1169,IF(F1169&lt;&gt;"",IF('[1]Vmesna vrtilna_SKLOP1'!J1169&lt;&gt;"",'[1]Vmesna vrtilna_SKLOP1'!J1169,""),"")))))</f>
        <v>869.51255363327994</v>
      </c>
      <c r="M1169" s="22">
        <f t="shared" si="36"/>
        <v>0</v>
      </c>
      <c r="N1169" s="22" t="str">
        <f>IF(IFERROR(VLOOKUP(B1169,'[1]Vmesna vrtilna_SKLOP1'!B:J,7,0),"")=0,"",IFERROR(VLOOKUP(B1169,'[1]Vmesna vrtilna_SKLOP1'!B:J,7,0),""))</f>
        <v>ZAG</v>
      </c>
      <c r="O1169" s="22"/>
    </row>
    <row r="1170" spans="2:15" ht="15" customHeight="1" x14ac:dyDescent="0.3">
      <c r="B1170" s="15" t="str">
        <f>IF(AND('[1]Vmesna vrtilna_SKLOP1'!B1170&lt;&gt;"",'[1]Vmesna vrtilna_SKLOP1'!C1170&lt;&gt;""),IF('[1]Vmesna vrtilna_SKLOP1'!B1170&lt;&gt;"",'[1]Vmesna vrtilna_SKLOP1'!B1170,""),"")</f>
        <v/>
      </c>
      <c r="C1170" s="16" t="str">
        <f>IF(OR(C1169="Posebna oblika",C1169="Kulturno zaščiten objekt",C1169="Kulturno zaščiten objekt, Posebna oblika"),"Glej zavihek POSEBNI POGOJI",IF(SUM(N1169:Q1169)=1,"Posebna oblika",IF(SUM(N1169:Q1169)=10,"Kulturno zaščiten objekt",IF(SUM(N1169:Q1169)=11,"Kulturno zaščiten objekt, Posebna oblika",IF(AND('[1]Vmesna vrtilna_SKLOP1'!C1170&lt;&gt;"",'[1]Vmesna vrtilna_SKLOP1'!D1170&lt;&gt;""),IF('[1]Vmesna vrtilna_SKLOP1'!C1170&lt;&gt;"",'[1]Vmesna vrtilna_SKLOP1'!C1170,""),"")))))</f>
        <v/>
      </c>
      <c r="D1170" s="17" t="str">
        <f>IF(IFERROR(VLOOKUP(B1170,'[1]Vmesna vrtilna_SKLOP1'!B:J,6,0),"")=0,"",IFERROR(VLOOKUP(B1170,'[1]Vmesna vrtilna_SKLOP1'!B:J,6,0),""))</f>
        <v/>
      </c>
      <c r="E1170" s="16" t="str">
        <f>IF(IF('[1]Vmesna vrtilna_SKLOP1'!E1170&lt;&gt;"",'[1]Vmesna vrtilna_SKLOP1'!D1170,"")=0,"",IF('[1]Vmesna vrtilna_SKLOP1'!E1170&lt;&gt;"",'[1]Vmesna vrtilna_SKLOP1'!D1170,""))</f>
        <v/>
      </c>
      <c r="F1170" s="18" t="str">
        <f>IF('[1]Vmesna vrtilna_SKLOP1'!E1170&lt;&gt;"",'[1]Vmesna vrtilna_SKLOP1'!E1170,"")</f>
        <v/>
      </c>
      <c r="G1170" s="15" t="str">
        <f>IF('[1]Vmesna vrtilna_SKLOP1'!E1170&lt;&gt;"",'[1]Vmesna vrtilna_SKLOP1'!F1170,"")</f>
        <v/>
      </c>
      <c r="H1170" s="19" t="str">
        <f>IF('[1]Vmesna vrtilna_SKLOP1'!F1170&lt;&gt;"",'[1]Vmesna vrtilna_SKLOP1'!I1170,"")</f>
        <v/>
      </c>
      <c r="I1170" s="20" t="str">
        <f>IF(I1169="Skupaj:","DDV (22%):",IF(I1169="DDV (22%):","Skupaj z DDV:",IF(AND('[1]Vmesna vrtilna_SKLOP1'!C1170&lt;&gt;"",'[1]Vmesna vrtilna_SKLOP1'!E1170=""),"Skupaj:","")))</f>
        <v/>
      </c>
      <c r="J1170" s="21" t="str">
        <f t="shared" si="37"/>
        <v/>
      </c>
      <c r="K1170" s="21" t="str">
        <f>IF(I1170="Skupaj z DDV:",SUM(K1168,K1169),IF(I1170="DDV (22%):",K1169*0.22,IF(AND('[1]Vmesna vrtilna_SKLOP1'!C1170&lt;&gt;"",'[1]Vmesna vrtilna_SKLOP1'!D1170=""),'[1]Vmesna vrtilna_SKLOP1'!J1170,IF(F1170&lt;&gt;"",IF('[1]Vmesna vrtilna_SKLOP1'!J1170&lt;&gt;"",'[1]Vmesna vrtilna_SKLOP1'!J1170,""),""))))</f>
        <v/>
      </c>
      <c r="L1170" s="22" t="str">
        <f>IF(I1169="Skupaj:","DDV (22%):",IF(I1169="DDV (22%):","Skupaj z DDV:",IF(AND('[1]Vmesna vrtilna_SKLOP1'!C1170&lt;&gt;"",'[1]Vmesna vrtilna_SKLOP1'!E1170=""),"Skupaj:",IF(AND('[1]Vmesna vrtilna_SKLOP1'!C1170&lt;&gt;"",'[1]Vmesna vrtilna_SKLOP1'!D1170=""),'[1]Vmesna vrtilna_SKLOP1'!J1170,IF(F1170&lt;&gt;"",IF('[1]Vmesna vrtilna_SKLOP1'!J1170&lt;&gt;"",'[1]Vmesna vrtilna_SKLOP1'!J1170,""),"")))))</f>
        <v/>
      </c>
      <c r="M1170" s="22">
        <f t="shared" si="36"/>
        <v>0</v>
      </c>
      <c r="N1170" s="22" t="str">
        <f>IF(IFERROR(VLOOKUP(B1170,'[1]Vmesna vrtilna_SKLOP1'!B:J,7,0),"")=0,"",IFERROR(VLOOKUP(B1170,'[1]Vmesna vrtilna_SKLOP1'!B:J,7,0),""))</f>
        <v/>
      </c>
      <c r="O1170" s="22"/>
    </row>
    <row r="1171" spans="2:15" ht="15" customHeight="1" x14ac:dyDescent="0.3">
      <c r="B1171" s="15" t="str">
        <f>IF(AND('[1]Vmesna vrtilna_SKLOP1'!B1171&lt;&gt;"",'[1]Vmesna vrtilna_SKLOP1'!C1171&lt;&gt;""),IF('[1]Vmesna vrtilna_SKLOP1'!B1171&lt;&gt;"",'[1]Vmesna vrtilna_SKLOP1'!B1171,""),"")</f>
        <v/>
      </c>
      <c r="C1171" s="16" t="str">
        <f>IF(OR(C1170="Posebna oblika",C1170="Kulturno zaščiten objekt",C1170="Kulturno zaščiten objekt, Posebna oblika"),"Glej zavihek POSEBNI POGOJI",IF(SUM(N1170:Q1170)=1,"Posebna oblika",IF(SUM(N1170:Q1170)=10,"Kulturno zaščiten objekt",IF(SUM(N1170:Q1170)=11,"Kulturno zaščiten objekt, Posebna oblika",IF(AND('[1]Vmesna vrtilna_SKLOP1'!C1171&lt;&gt;"",'[1]Vmesna vrtilna_SKLOP1'!D1171&lt;&gt;""),IF('[1]Vmesna vrtilna_SKLOP1'!C1171&lt;&gt;"",'[1]Vmesna vrtilna_SKLOP1'!C1171,""),"")))))</f>
        <v/>
      </c>
      <c r="D1171" s="17" t="str">
        <f>IF(IFERROR(VLOOKUP(B1171,'[1]Vmesna vrtilna_SKLOP1'!B:J,6,0),"")=0,"",IFERROR(VLOOKUP(B1171,'[1]Vmesna vrtilna_SKLOP1'!B:J,6,0),""))</f>
        <v/>
      </c>
      <c r="E1171" s="16" t="str">
        <f>IF(IF('[1]Vmesna vrtilna_SKLOP1'!E1171&lt;&gt;"",'[1]Vmesna vrtilna_SKLOP1'!D1171,"")=0,"",IF('[1]Vmesna vrtilna_SKLOP1'!E1171&lt;&gt;"",'[1]Vmesna vrtilna_SKLOP1'!D1171,""))</f>
        <v>Senčila</v>
      </c>
      <c r="F1171" s="18" t="str">
        <f>IF('[1]Vmesna vrtilna_SKLOP1'!E1171&lt;&gt;"",'[1]Vmesna vrtilna_SKLOP1'!E1171,"")</f>
        <v>Notranje žaluzije - kovinske, Dim. ŠxV: 1,18x1,36m</v>
      </c>
      <c r="G1171" s="15" t="str">
        <f>IF('[1]Vmesna vrtilna_SKLOP1'!E1171&lt;&gt;"",'[1]Vmesna vrtilna_SKLOP1'!F1171,"")</f>
        <v>[kos]</v>
      </c>
      <c r="H1171" s="19">
        <f>IF('[1]Vmesna vrtilna_SKLOP1'!F1171&lt;&gt;"",'[1]Vmesna vrtilna_SKLOP1'!I1171,"")</f>
        <v>3</v>
      </c>
      <c r="I1171" s="20" t="str">
        <f>IF(I1170="Skupaj:","DDV (22%):",IF(I1170="DDV (22%):","Skupaj z DDV:",IF(AND('[1]Vmesna vrtilna_SKLOP1'!C1171&lt;&gt;"",'[1]Vmesna vrtilna_SKLOP1'!E1171=""),"Skupaj:","")))</f>
        <v/>
      </c>
      <c r="J1171" s="21">
        <f t="shared" si="37"/>
        <v>0</v>
      </c>
      <c r="K1171" s="21">
        <f>IF(I1171="Skupaj z DDV:",SUM(K1169,K1170),IF(I1171="DDV (22%):",K1170*0.22,IF(AND('[1]Vmesna vrtilna_SKLOP1'!C1171&lt;&gt;"",'[1]Vmesna vrtilna_SKLOP1'!D1171=""),'[1]Vmesna vrtilna_SKLOP1'!J1171,IF(F1171&lt;&gt;"",IF('[1]Vmesna vrtilna_SKLOP1'!J1171&lt;&gt;"",'[1]Vmesna vrtilna_SKLOP1'!J1171,""),""))))</f>
        <v>216.64799999999997</v>
      </c>
      <c r="L1171" s="22">
        <f>IF(I1170="Skupaj:","DDV (22%):",IF(I1170="DDV (22%):","Skupaj z DDV:",IF(AND('[1]Vmesna vrtilna_SKLOP1'!C1171&lt;&gt;"",'[1]Vmesna vrtilna_SKLOP1'!E1171=""),"Skupaj:",IF(AND('[1]Vmesna vrtilna_SKLOP1'!C1171&lt;&gt;"",'[1]Vmesna vrtilna_SKLOP1'!D1171=""),'[1]Vmesna vrtilna_SKLOP1'!J1171,IF(F1171&lt;&gt;"",IF('[1]Vmesna vrtilna_SKLOP1'!J1171&lt;&gt;"",'[1]Vmesna vrtilna_SKLOP1'!J1171,""),"")))))</f>
        <v>216.64799999999997</v>
      </c>
      <c r="M1171" s="22">
        <f t="shared" si="36"/>
        <v>0</v>
      </c>
      <c r="N1171" s="22" t="str">
        <f>IF(IFERROR(VLOOKUP(B1171,'[1]Vmesna vrtilna_SKLOP1'!B:J,7,0),"")=0,"",IFERROR(VLOOKUP(B1171,'[1]Vmesna vrtilna_SKLOP1'!B:J,7,0),""))</f>
        <v/>
      </c>
      <c r="O1171" s="22"/>
    </row>
    <row r="1172" spans="2:15" ht="15" customHeight="1" x14ac:dyDescent="0.3">
      <c r="B1172" s="15" t="str">
        <f>IF(AND('[1]Vmesna vrtilna_SKLOP1'!B1172&lt;&gt;"",'[1]Vmesna vrtilna_SKLOP1'!C1172&lt;&gt;""),IF('[1]Vmesna vrtilna_SKLOP1'!B1172&lt;&gt;"",'[1]Vmesna vrtilna_SKLOP1'!B1172,""),"")</f>
        <v/>
      </c>
      <c r="C1172" s="16" t="str">
        <f>IF(OR(C1171="Posebna oblika",C1171="Kulturno zaščiten objekt",C1171="Kulturno zaščiten objekt, Posebna oblika"),"Glej zavihek POSEBNI POGOJI",IF(SUM(N1171:Q1171)=1,"Posebna oblika",IF(SUM(N1171:Q1171)=10,"Kulturno zaščiten objekt",IF(SUM(N1171:Q1171)=11,"Kulturno zaščiten objekt, Posebna oblika",IF(AND('[1]Vmesna vrtilna_SKLOP1'!C1172&lt;&gt;"",'[1]Vmesna vrtilna_SKLOP1'!D1172&lt;&gt;""),IF('[1]Vmesna vrtilna_SKLOP1'!C1172&lt;&gt;"",'[1]Vmesna vrtilna_SKLOP1'!C1172,""),"")))))</f>
        <v/>
      </c>
      <c r="D1172" s="17" t="str">
        <f>IF(IFERROR(VLOOKUP(B1172,'[1]Vmesna vrtilna_SKLOP1'!B:J,6,0),"")=0,"",IFERROR(VLOOKUP(B1172,'[1]Vmesna vrtilna_SKLOP1'!B:J,6,0),""))</f>
        <v/>
      </c>
      <c r="E1172" s="16" t="str">
        <f>IF(IF('[1]Vmesna vrtilna_SKLOP1'!E1172&lt;&gt;"",'[1]Vmesna vrtilna_SKLOP1'!D1172,"")=0,"",IF('[1]Vmesna vrtilna_SKLOP1'!E1172&lt;&gt;"",'[1]Vmesna vrtilna_SKLOP1'!D1172,""))</f>
        <v/>
      </c>
      <c r="F1172" s="18" t="str">
        <f>IF('[1]Vmesna vrtilna_SKLOP1'!E1172&lt;&gt;"",'[1]Vmesna vrtilna_SKLOP1'!E1172,"")</f>
        <v/>
      </c>
      <c r="G1172" s="15" t="str">
        <f>IF('[1]Vmesna vrtilna_SKLOP1'!E1172&lt;&gt;"",'[1]Vmesna vrtilna_SKLOP1'!F1172,"")</f>
        <v/>
      </c>
      <c r="H1172" s="19" t="str">
        <f>IF('[1]Vmesna vrtilna_SKLOP1'!F1172&lt;&gt;"",'[1]Vmesna vrtilna_SKLOP1'!I1172,"")</f>
        <v/>
      </c>
      <c r="I1172" s="20" t="str">
        <f>IF(I1171="Skupaj:","DDV (22%):",IF(I1171="DDV (22%):","Skupaj z DDV:",IF(AND('[1]Vmesna vrtilna_SKLOP1'!C1172&lt;&gt;"",'[1]Vmesna vrtilna_SKLOP1'!E1172=""),"Skupaj:","")))</f>
        <v/>
      </c>
      <c r="J1172" s="21" t="str">
        <f t="shared" si="37"/>
        <v/>
      </c>
      <c r="K1172" s="21" t="str">
        <f>IF(I1172="Skupaj z DDV:",SUM(K1170,K1171),IF(I1172="DDV (22%):",K1171*0.22,IF(AND('[1]Vmesna vrtilna_SKLOP1'!C1172&lt;&gt;"",'[1]Vmesna vrtilna_SKLOP1'!D1172=""),'[1]Vmesna vrtilna_SKLOP1'!J1172,IF(F1172&lt;&gt;"",IF('[1]Vmesna vrtilna_SKLOP1'!J1172&lt;&gt;"",'[1]Vmesna vrtilna_SKLOP1'!J1172,""),""))))</f>
        <v/>
      </c>
      <c r="L1172" s="22" t="str">
        <f>IF(I1171="Skupaj:","DDV (22%):",IF(I1171="DDV (22%):","Skupaj z DDV:",IF(AND('[1]Vmesna vrtilna_SKLOP1'!C1172&lt;&gt;"",'[1]Vmesna vrtilna_SKLOP1'!E1172=""),"Skupaj:",IF(AND('[1]Vmesna vrtilna_SKLOP1'!C1172&lt;&gt;"",'[1]Vmesna vrtilna_SKLOP1'!D1172=""),'[1]Vmesna vrtilna_SKLOP1'!J1172,IF(F1172&lt;&gt;"",IF('[1]Vmesna vrtilna_SKLOP1'!J1172&lt;&gt;"",'[1]Vmesna vrtilna_SKLOP1'!J1172,""),"")))))</f>
        <v/>
      </c>
      <c r="M1172" s="22">
        <f t="shared" si="36"/>
        <v>0</v>
      </c>
      <c r="N1172" s="22" t="str">
        <f>IF(IFERROR(VLOOKUP(B1172,'[1]Vmesna vrtilna_SKLOP1'!B:J,7,0),"")=0,"",IFERROR(VLOOKUP(B1172,'[1]Vmesna vrtilna_SKLOP1'!B:J,7,0),""))</f>
        <v/>
      </c>
      <c r="O1172" s="22"/>
    </row>
    <row r="1173" spans="2:15" ht="15" customHeight="1" x14ac:dyDescent="0.3">
      <c r="B1173" s="15" t="str">
        <f>IF(AND('[1]Vmesna vrtilna_SKLOP1'!B1173&lt;&gt;"",'[1]Vmesna vrtilna_SKLOP1'!C1173&lt;&gt;""),IF('[1]Vmesna vrtilna_SKLOP1'!B1173&lt;&gt;"",'[1]Vmesna vrtilna_SKLOP1'!B1173,""),"")</f>
        <v/>
      </c>
      <c r="C1173" s="16" t="str">
        <f>IF(OR(C1172="Posebna oblika",C1172="Kulturno zaščiten objekt",C1172="Kulturno zaščiten objekt, Posebna oblika"),"Glej zavihek POSEBNI POGOJI",IF(SUM(N1172:Q1172)=1,"Posebna oblika",IF(SUM(N1172:Q1172)=10,"Kulturno zaščiten objekt",IF(SUM(N1172:Q1172)=11,"Kulturno zaščiten objekt, Posebna oblika",IF(AND('[1]Vmesna vrtilna_SKLOP1'!C1173&lt;&gt;"",'[1]Vmesna vrtilna_SKLOP1'!D1173&lt;&gt;""),IF('[1]Vmesna vrtilna_SKLOP1'!C1173&lt;&gt;"",'[1]Vmesna vrtilna_SKLOP1'!C1173,""),"")))))</f>
        <v/>
      </c>
      <c r="D1173" s="17" t="str">
        <f>IF(IFERROR(VLOOKUP(B1173,'[1]Vmesna vrtilna_SKLOP1'!B:J,6,0),"")=0,"",IFERROR(VLOOKUP(B1173,'[1]Vmesna vrtilna_SKLOP1'!B:J,6,0),""))</f>
        <v/>
      </c>
      <c r="E1173" s="16" t="str">
        <f>IF(IF('[1]Vmesna vrtilna_SKLOP1'!E1173&lt;&gt;"",'[1]Vmesna vrtilna_SKLOP1'!D1173,"")=0,"",IF('[1]Vmesna vrtilna_SKLOP1'!E1173&lt;&gt;"",'[1]Vmesna vrtilna_SKLOP1'!D1173,""))</f>
        <v>Notranje police</v>
      </c>
      <c r="F1173" s="18" t="str">
        <f>IF('[1]Vmesna vrtilna_SKLOP1'!E1173&lt;&gt;"",'[1]Vmesna vrtilna_SKLOP1'!E1173,"")</f>
        <v>Notranja polica, mat. Marmor, dim. ŠxG:1,18x0,24m</v>
      </c>
      <c r="G1173" s="15" t="str">
        <f>IF('[1]Vmesna vrtilna_SKLOP1'!E1173&lt;&gt;"",'[1]Vmesna vrtilna_SKLOP1'!F1173,"")</f>
        <v>[kos]</v>
      </c>
      <c r="H1173" s="19">
        <f>IF('[1]Vmesna vrtilna_SKLOP1'!F1173&lt;&gt;"",'[1]Vmesna vrtilna_SKLOP1'!I1173,"")</f>
        <v>3</v>
      </c>
      <c r="I1173" s="20" t="str">
        <f>IF(I1172="Skupaj:","DDV (22%):",IF(I1172="DDV (22%):","Skupaj z DDV:",IF(AND('[1]Vmesna vrtilna_SKLOP1'!C1173&lt;&gt;"",'[1]Vmesna vrtilna_SKLOP1'!E1173=""),"Skupaj:","")))</f>
        <v/>
      </c>
      <c r="J1173" s="21">
        <f t="shared" si="37"/>
        <v>0</v>
      </c>
      <c r="K1173" s="21">
        <f>IF(I1173="Skupaj z DDV:",SUM(K1171,K1172),IF(I1173="DDV (22%):",K1172*0.22,IF(AND('[1]Vmesna vrtilna_SKLOP1'!C1173&lt;&gt;"",'[1]Vmesna vrtilna_SKLOP1'!D1173=""),'[1]Vmesna vrtilna_SKLOP1'!J1173,IF(F1173&lt;&gt;"",IF('[1]Vmesna vrtilna_SKLOP1'!J1173&lt;&gt;"",'[1]Vmesna vrtilna_SKLOP1'!J1173,""),""))))</f>
        <v>230.68507199999999</v>
      </c>
      <c r="L1173" s="22">
        <f>IF(I1172="Skupaj:","DDV (22%):",IF(I1172="DDV (22%):","Skupaj z DDV:",IF(AND('[1]Vmesna vrtilna_SKLOP1'!C1173&lt;&gt;"",'[1]Vmesna vrtilna_SKLOP1'!E1173=""),"Skupaj:",IF(AND('[1]Vmesna vrtilna_SKLOP1'!C1173&lt;&gt;"",'[1]Vmesna vrtilna_SKLOP1'!D1173=""),'[1]Vmesna vrtilna_SKLOP1'!J1173,IF(F1173&lt;&gt;"",IF('[1]Vmesna vrtilna_SKLOP1'!J1173&lt;&gt;"",'[1]Vmesna vrtilna_SKLOP1'!J1173,""),"")))))</f>
        <v>230.68507199999999</v>
      </c>
      <c r="M1173" s="22">
        <f t="shared" si="36"/>
        <v>0</v>
      </c>
      <c r="N1173" s="22" t="str">
        <f>IF(IFERROR(VLOOKUP(B1173,'[1]Vmesna vrtilna_SKLOP1'!B:J,7,0),"")=0,"",IFERROR(VLOOKUP(B1173,'[1]Vmesna vrtilna_SKLOP1'!B:J,7,0),""))</f>
        <v/>
      </c>
      <c r="O1173" s="22"/>
    </row>
    <row r="1174" spans="2:15" ht="15" customHeight="1" x14ac:dyDescent="0.3">
      <c r="B1174" s="15" t="str">
        <f>IF(AND('[1]Vmesna vrtilna_SKLOP1'!B1174&lt;&gt;"",'[1]Vmesna vrtilna_SKLOP1'!C1174&lt;&gt;""),IF('[1]Vmesna vrtilna_SKLOP1'!B1174&lt;&gt;"",'[1]Vmesna vrtilna_SKLOP1'!B1174,""),"")</f>
        <v/>
      </c>
      <c r="C1174" s="16" t="str">
        <f>IF(OR(C1173="Posebna oblika",C1173="Kulturno zaščiten objekt",C1173="Kulturno zaščiten objekt, Posebna oblika"),"Glej zavihek POSEBNI POGOJI",IF(SUM(N1173:Q1173)=1,"Posebna oblika",IF(SUM(N1173:Q1173)=10,"Kulturno zaščiten objekt",IF(SUM(N1173:Q1173)=11,"Kulturno zaščiten objekt, Posebna oblika",IF(AND('[1]Vmesna vrtilna_SKLOP1'!C1174&lt;&gt;"",'[1]Vmesna vrtilna_SKLOP1'!D1174&lt;&gt;""),IF('[1]Vmesna vrtilna_SKLOP1'!C1174&lt;&gt;"",'[1]Vmesna vrtilna_SKLOP1'!C1174,""),"")))))</f>
        <v/>
      </c>
      <c r="D1174" s="17" t="str">
        <f>IF(IFERROR(VLOOKUP(B1174,'[1]Vmesna vrtilna_SKLOP1'!B:J,6,0),"")=0,"",IFERROR(VLOOKUP(B1174,'[1]Vmesna vrtilna_SKLOP1'!B:J,6,0),""))</f>
        <v/>
      </c>
      <c r="E1174" s="16" t="str">
        <f>IF(IF('[1]Vmesna vrtilna_SKLOP1'!E1174&lt;&gt;"",'[1]Vmesna vrtilna_SKLOP1'!D1174,"")=0,"",IF('[1]Vmesna vrtilna_SKLOP1'!E1174&lt;&gt;"",'[1]Vmesna vrtilna_SKLOP1'!D1174,""))</f>
        <v/>
      </c>
      <c r="F1174" s="18" t="str">
        <f>IF('[1]Vmesna vrtilna_SKLOP1'!E1174&lt;&gt;"",'[1]Vmesna vrtilna_SKLOP1'!E1174,"")</f>
        <v/>
      </c>
      <c r="G1174" s="15" t="str">
        <f>IF('[1]Vmesna vrtilna_SKLOP1'!E1174&lt;&gt;"",'[1]Vmesna vrtilna_SKLOP1'!F1174,"")</f>
        <v/>
      </c>
      <c r="H1174" s="19" t="str">
        <f>IF('[1]Vmesna vrtilna_SKLOP1'!F1174&lt;&gt;"",'[1]Vmesna vrtilna_SKLOP1'!I1174,"")</f>
        <v/>
      </c>
      <c r="I1174" s="20" t="str">
        <f>IF(I1173="Skupaj:","DDV (22%):",IF(I1173="DDV (22%):","Skupaj z DDV:",IF(AND('[1]Vmesna vrtilna_SKLOP1'!C1174&lt;&gt;"",'[1]Vmesna vrtilna_SKLOP1'!E1174=""),"Skupaj:","")))</f>
        <v/>
      </c>
      <c r="J1174" s="21" t="str">
        <f t="shared" si="37"/>
        <v/>
      </c>
      <c r="K1174" s="21" t="str">
        <f>IF(I1174="Skupaj z DDV:",SUM(K1172,K1173),IF(I1174="DDV (22%):",K1173*0.22,IF(AND('[1]Vmesna vrtilna_SKLOP1'!C1174&lt;&gt;"",'[1]Vmesna vrtilna_SKLOP1'!D1174=""),'[1]Vmesna vrtilna_SKLOP1'!J1174,IF(F1174&lt;&gt;"",IF('[1]Vmesna vrtilna_SKLOP1'!J1174&lt;&gt;"",'[1]Vmesna vrtilna_SKLOP1'!J1174,""),""))))</f>
        <v/>
      </c>
      <c r="L1174" s="22" t="str">
        <f>IF(I1173="Skupaj:","DDV (22%):",IF(I1173="DDV (22%):","Skupaj z DDV:",IF(AND('[1]Vmesna vrtilna_SKLOP1'!C1174&lt;&gt;"",'[1]Vmesna vrtilna_SKLOP1'!E1174=""),"Skupaj:",IF(AND('[1]Vmesna vrtilna_SKLOP1'!C1174&lt;&gt;"",'[1]Vmesna vrtilna_SKLOP1'!D1174=""),'[1]Vmesna vrtilna_SKLOP1'!J1174,IF(F1174&lt;&gt;"",IF('[1]Vmesna vrtilna_SKLOP1'!J1174&lt;&gt;"",'[1]Vmesna vrtilna_SKLOP1'!J1174,""),"")))))</f>
        <v/>
      </c>
      <c r="M1174" s="22">
        <f t="shared" si="36"/>
        <v>0</v>
      </c>
      <c r="N1174" s="22" t="str">
        <f>IF(IFERROR(VLOOKUP(B1174,'[1]Vmesna vrtilna_SKLOP1'!B:J,7,0),"")=0,"",IFERROR(VLOOKUP(B1174,'[1]Vmesna vrtilna_SKLOP1'!B:J,7,0),""))</f>
        <v/>
      </c>
      <c r="O1174" s="22"/>
    </row>
    <row r="1175" spans="2:15" ht="15" customHeight="1" x14ac:dyDescent="0.3">
      <c r="B1175" s="15" t="str">
        <f>IF(AND('[1]Vmesna vrtilna_SKLOP1'!B1175&lt;&gt;"",'[1]Vmesna vrtilna_SKLOP1'!C1175&lt;&gt;""),IF('[1]Vmesna vrtilna_SKLOP1'!B1175&lt;&gt;"",'[1]Vmesna vrtilna_SKLOP1'!B1175,""),"")</f>
        <v/>
      </c>
      <c r="C1175" s="16" t="str">
        <f>IF(OR(C1174="Posebna oblika",C1174="Kulturno zaščiten objekt",C1174="Kulturno zaščiten objekt, Posebna oblika"),"Glej zavihek POSEBNI POGOJI",IF(SUM(N1174:Q1174)=1,"Posebna oblika",IF(SUM(N1174:Q1174)=10,"Kulturno zaščiten objekt",IF(SUM(N1174:Q1174)=11,"Kulturno zaščiten objekt, Posebna oblika",IF(AND('[1]Vmesna vrtilna_SKLOP1'!C1175&lt;&gt;"",'[1]Vmesna vrtilna_SKLOP1'!D1175&lt;&gt;""),IF('[1]Vmesna vrtilna_SKLOP1'!C1175&lt;&gt;"",'[1]Vmesna vrtilna_SKLOP1'!C1175,""),"")))))</f>
        <v/>
      </c>
      <c r="D1175" s="17" t="str">
        <f>IF(IFERROR(VLOOKUP(B1175,'[1]Vmesna vrtilna_SKLOP1'!B:J,6,0),"")=0,"",IFERROR(VLOOKUP(B1175,'[1]Vmesna vrtilna_SKLOP1'!B:J,6,0),""))</f>
        <v/>
      </c>
      <c r="E1175" s="16" t="str">
        <f>IF(IF('[1]Vmesna vrtilna_SKLOP1'!E1175&lt;&gt;"",'[1]Vmesna vrtilna_SKLOP1'!D1175,"")=0,"",IF('[1]Vmesna vrtilna_SKLOP1'!E1175&lt;&gt;"",'[1]Vmesna vrtilna_SKLOP1'!D1175,""))</f>
        <v>Demontaža</v>
      </c>
      <c r="F1175" s="18" t="str">
        <f>IF('[1]Vmesna vrtilna_SKLOP1'!E1175&lt;&gt;"",'[1]Vmesna vrtilna_SKLOP1'!E1175,"")</f>
        <v>Demontaža oken</v>
      </c>
      <c r="G1175" s="15" t="str">
        <f>IF('[1]Vmesna vrtilna_SKLOP1'!E1175&lt;&gt;"",'[1]Vmesna vrtilna_SKLOP1'!F1175,"")</f>
        <v>[m1]</v>
      </c>
      <c r="H1175" s="19">
        <f>IF('[1]Vmesna vrtilna_SKLOP1'!F1175&lt;&gt;"",'[1]Vmesna vrtilna_SKLOP1'!I1175,"")</f>
        <v>15.24</v>
      </c>
      <c r="I1175" s="20" t="str">
        <f>IF(I1174="Skupaj:","DDV (22%):",IF(I1174="DDV (22%):","Skupaj z DDV:",IF(AND('[1]Vmesna vrtilna_SKLOP1'!C1175&lt;&gt;"",'[1]Vmesna vrtilna_SKLOP1'!E1175=""),"Skupaj:","")))</f>
        <v/>
      </c>
      <c r="J1175" s="21">
        <f t="shared" si="37"/>
        <v>0</v>
      </c>
      <c r="K1175" s="21">
        <f>IF(I1175="Skupaj z DDV:",SUM(K1173,K1174),IF(I1175="DDV (22%):",K1174*0.22,IF(AND('[1]Vmesna vrtilna_SKLOP1'!C1175&lt;&gt;"",'[1]Vmesna vrtilna_SKLOP1'!D1175=""),'[1]Vmesna vrtilna_SKLOP1'!J1175,IF(F1175&lt;&gt;"",IF('[1]Vmesna vrtilna_SKLOP1'!J1175&lt;&gt;"",'[1]Vmesna vrtilna_SKLOP1'!J1175,""),""))))</f>
        <v>106.68</v>
      </c>
      <c r="L1175" s="22">
        <f>IF(I1174="Skupaj:","DDV (22%):",IF(I1174="DDV (22%):","Skupaj z DDV:",IF(AND('[1]Vmesna vrtilna_SKLOP1'!C1175&lt;&gt;"",'[1]Vmesna vrtilna_SKLOP1'!E1175=""),"Skupaj:",IF(AND('[1]Vmesna vrtilna_SKLOP1'!C1175&lt;&gt;"",'[1]Vmesna vrtilna_SKLOP1'!D1175=""),'[1]Vmesna vrtilna_SKLOP1'!J1175,IF(F1175&lt;&gt;"",IF('[1]Vmesna vrtilna_SKLOP1'!J1175&lt;&gt;"",'[1]Vmesna vrtilna_SKLOP1'!J1175,""),"")))))</f>
        <v>106.68</v>
      </c>
      <c r="M1175" s="22">
        <f t="shared" si="36"/>
        <v>0</v>
      </c>
      <c r="N1175" s="22" t="str">
        <f>IF(IFERROR(VLOOKUP(B1175,'[1]Vmesna vrtilna_SKLOP1'!B:J,7,0),"")=0,"",IFERROR(VLOOKUP(B1175,'[1]Vmesna vrtilna_SKLOP1'!B:J,7,0),""))</f>
        <v/>
      </c>
      <c r="O1175" s="22"/>
    </row>
    <row r="1176" spans="2:15" ht="15" customHeight="1" x14ac:dyDescent="0.3">
      <c r="B1176" s="15" t="str">
        <f>IF(AND('[1]Vmesna vrtilna_SKLOP1'!B1176&lt;&gt;"",'[1]Vmesna vrtilna_SKLOP1'!C1176&lt;&gt;""),IF('[1]Vmesna vrtilna_SKLOP1'!B1176&lt;&gt;"",'[1]Vmesna vrtilna_SKLOP1'!B1176,""),"")</f>
        <v/>
      </c>
      <c r="C1176" s="16" t="str">
        <f>IF(OR(C1175="Posebna oblika",C1175="Kulturno zaščiten objekt",C1175="Kulturno zaščiten objekt, Posebna oblika"),"Glej zavihek POSEBNI POGOJI",IF(SUM(N1175:Q1175)=1,"Posebna oblika",IF(SUM(N1175:Q1175)=10,"Kulturno zaščiten objekt",IF(SUM(N1175:Q1175)=11,"Kulturno zaščiten objekt, Posebna oblika",IF(AND('[1]Vmesna vrtilna_SKLOP1'!C1176&lt;&gt;"",'[1]Vmesna vrtilna_SKLOP1'!D1176&lt;&gt;""),IF('[1]Vmesna vrtilna_SKLOP1'!C1176&lt;&gt;"",'[1]Vmesna vrtilna_SKLOP1'!C1176,""),"")))))</f>
        <v/>
      </c>
      <c r="D1176" s="17" t="str">
        <f>IF(IFERROR(VLOOKUP(B1176,'[1]Vmesna vrtilna_SKLOP1'!B:J,6,0),"")=0,"",IFERROR(VLOOKUP(B1176,'[1]Vmesna vrtilna_SKLOP1'!B:J,6,0),""))</f>
        <v/>
      </c>
      <c r="E1176" s="16" t="str">
        <f>IF(IF('[1]Vmesna vrtilna_SKLOP1'!E1176&lt;&gt;"",'[1]Vmesna vrtilna_SKLOP1'!D1176,"")=0,"",IF('[1]Vmesna vrtilna_SKLOP1'!E1176&lt;&gt;"",'[1]Vmesna vrtilna_SKLOP1'!D1176,""))</f>
        <v/>
      </c>
      <c r="F1176" s="18" t="str">
        <f>IF('[1]Vmesna vrtilna_SKLOP1'!E1176&lt;&gt;"",'[1]Vmesna vrtilna_SKLOP1'!E1176,"")</f>
        <v>Demontaža police</v>
      </c>
      <c r="G1176" s="15" t="str">
        <f>IF('[1]Vmesna vrtilna_SKLOP1'!E1176&lt;&gt;"",'[1]Vmesna vrtilna_SKLOP1'!F1176,"")</f>
        <v>[kos]</v>
      </c>
      <c r="H1176" s="19">
        <f>IF('[1]Vmesna vrtilna_SKLOP1'!F1176&lt;&gt;"",'[1]Vmesna vrtilna_SKLOP1'!I1176,"")</f>
        <v>3</v>
      </c>
      <c r="I1176" s="20" t="str">
        <f>IF(I1175="Skupaj:","DDV (22%):",IF(I1175="DDV (22%):","Skupaj z DDV:",IF(AND('[1]Vmesna vrtilna_SKLOP1'!C1176&lt;&gt;"",'[1]Vmesna vrtilna_SKLOP1'!E1176=""),"Skupaj:","")))</f>
        <v/>
      </c>
      <c r="J1176" s="21">
        <f t="shared" si="37"/>
        <v>0</v>
      </c>
      <c r="K1176" s="21">
        <f>IF(I1176="Skupaj z DDV:",SUM(K1174,K1175),IF(I1176="DDV (22%):",K1175*0.22,IF(AND('[1]Vmesna vrtilna_SKLOP1'!C1176&lt;&gt;"",'[1]Vmesna vrtilna_SKLOP1'!D1176=""),'[1]Vmesna vrtilna_SKLOP1'!J1176,IF(F1176&lt;&gt;"",IF('[1]Vmesna vrtilna_SKLOP1'!J1176&lt;&gt;"",'[1]Vmesna vrtilna_SKLOP1'!J1176,""),""))))</f>
        <v>17.7</v>
      </c>
      <c r="L1176" s="22">
        <f>IF(I1175="Skupaj:","DDV (22%):",IF(I1175="DDV (22%):","Skupaj z DDV:",IF(AND('[1]Vmesna vrtilna_SKLOP1'!C1176&lt;&gt;"",'[1]Vmesna vrtilna_SKLOP1'!E1176=""),"Skupaj:",IF(AND('[1]Vmesna vrtilna_SKLOP1'!C1176&lt;&gt;"",'[1]Vmesna vrtilna_SKLOP1'!D1176=""),'[1]Vmesna vrtilna_SKLOP1'!J1176,IF(F1176&lt;&gt;"",IF('[1]Vmesna vrtilna_SKLOP1'!J1176&lt;&gt;"",'[1]Vmesna vrtilna_SKLOP1'!J1176,""),"")))))</f>
        <v>17.7</v>
      </c>
      <c r="M1176" s="22">
        <f t="shared" si="36"/>
        <v>0</v>
      </c>
      <c r="N1176" s="22" t="str">
        <f>IF(IFERROR(VLOOKUP(B1176,'[1]Vmesna vrtilna_SKLOP1'!B:J,7,0),"")=0,"",IFERROR(VLOOKUP(B1176,'[1]Vmesna vrtilna_SKLOP1'!B:J,7,0),""))</f>
        <v/>
      </c>
      <c r="O1176" s="22"/>
    </row>
    <row r="1177" spans="2:15" ht="15" customHeight="1" x14ac:dyDescent="0.3">
      <c r="B1177" s="15" t="str">
        <f>IF(AND('[1]Vmesna vrtilna_SKLOP1'!B1177&lt;&gt;"",'[1]Vmesna vrtilna_SKLOP1'!C1177&lt;&gt;""),IF('[1]Vmesna vrtilna_SKLOP1'!B1177&lt;&gt;"",'[1]Vmesna vrtilna_SKLOP1'!B1177,""),"")</f>
        <v/>
      </c>
      <c r="C1177" s="16" t="str">
        <f>IF(OR(C1176="Posebna oblika",C1176="Kulturno zaščiten objekt",C1176="Kulturno zaščiten objekt, Posebna oblika"),"Glej zavihek POSEBNI POGOJI",IF(SUM(N1176:Q1176)=1,"Posebna oblika",IF(SUM(N1176:Q1176)=10,"Kulturno zaščiten objekt",IF(SUM(N1176:Q1176)=11,"Kulturno zaščiten objekt, Posebna oblika",IF(AND('[1]Vmesna vrtilna_SKLOP1'!C1177&lt;&gt;"",'[1]Vmesna vrtilna_SKLOP1'!D1177&lt;&gt;""),IF('[1]Vmesna vrtilna_SKLOP1'!C1177&lt;&gt;"",'[1]Vmesna vrtilna_SKLOP1'!C1177,""),"")))))</f>
        <v/>
      </c>
      <c r="D1177" s="17" t="str">
        <f>IF(IFERROR(VLOOKUP(B1177,'[1]Vmesna vrtilna_SKLOP1'!B:J,6,0),"")=0,"",IFERROR(VLOOKUP(B1177,'[1]Vmesna vrtilna_SKLOP1'!B:J,6,0),""))</f>
        <v/>
      </c>
      <c r="E1177" s="16" t="str">
        <f>IF(IF('[1]Vmesna vrtilna_SKLOP1'!E1177&lt;&gt;"",'[1]Vmesna vrtilna_SKLOP1'!D1177,"")=0,"",IF('[1]Vmesna vrtilna_SKLOP1'!E1177&lt;&gt;"",'[1]Vmesna vrtilna_SKLOP1'!D1177,""))</f>
        <v/>
      </c>
      <c r="F1177" s="18" t="str">
        <f>IF('[1]Vmesna vrtilna_SKLOP1'!E1177&lt;&gt;"",'[1]Vmesna vrtilna_SKLOP1'!E1177,"")</f>
        <v/>
      </c>
      <c r="G1177" s="15" t="str">
        <f>IF('[1]Vmesna vrtilna_SKLOP1'!E1177&lt;&gt;"",'[1]Vmesna vrtilna_SKLOP1'!F1177,"")</f>
        <v/>
      </c>
      <c r="H1177" s="19" t="str">
        <f>IF('[1]Vmesna vrtilna_SKLOP1'!F1177&lt;&gt;"",'[1]Vmesna vrtilna_SKLOP1'!I1177,"")</f>
        <v/>
      </c>
      <c r="I1177" s="20" t="str">
        <f>IF(I1176="Skupaj:","DDV (22%):",IF(I1176="DDV (22%):","Skupaj z DDV:",IF(AND('[1]Vmesna vrtilna_SKLOP1'!C1177&lt;&gt;"",'[1]Vmesna vrtilna_SKLOP1'!E1177=""),"Skupaj:","")))</f>
        <v/>
      </c>
      <c r="J1177" s="21" t="str">
        <f t="shared" si="37"/>
        <v/>
      </c>
      <c r="K1177" s="21" t="str">
        <f>IF(I1177="Skupaj z DDV:",SUM(K1175,K1176),IF(I1177="DDV (22%):",K1176*0.22,IF(AND('[1]Vmesna vrtilna_SKLOP1'!C1177&lt;&gt;"",'[1]Vmesna vrtilna_SKLOP1'!D1177=""),'[1]Vmesna vrtilna_SKLOP1'!J1177,IF(F1177&lt;&gt;"",IF('[1]Vmesna vrtilna_SKLOP1'!J1177&lt;&gt;"",'[1]Vmesna vrtilna_SKLOP1'!J1177,""),""))))</f>
        <v/>
      </c>
      <c r="L1177" s="22" t="str">
        <f>IF(I1176="Skupaj:","DDV (22%):",IF(I1176="DDV (22%):","Skupaj z DDV:",IF(AND('[1]Vmesna vrtilna_SKLOP1'!C1177&lt;&gt;"",'[1]Vmesna vrtilna_SKLOP1'!E1177=""),"Skupaj:",IF(AND('[1]Vmesna vrtilna_SKLOP1'!C1177&lt;&gt;"",'[1]Vmesna vrtilna_SKLOP1'!D1177=""),'[1]Vmesna vrtilna_SKLOP1'!J1177,IF(F1177&lt;&gt;"",IF('[1]Vmesna vrtilna_SKLOP1'!J1177&lt;&gt;"",'[1]Vmesna vrtilna_SKLOP1'!J1177,""),"")))))</f>
        <v/>
      </c>
      <c r="M1177" s="22">
        <f t="shared" si="36"/>
        <v>0</v>
      </c>
      <c r="N1177" s="22" t="str">
        <f>IF(IFERROR(VLOOKUP(B1177,'[1]Vmesna vrtilna_SKLOP1'!B:J,7,0),"")=0,"",IFERROR(VLOOKUP(B1177,'[1]Vmesna vrtilna_SKLOP1'!B:J,7,0),""))</f>
        <v/>
      </c>
      <c r="O1177" s="22"/>
    </row>
    <row r="1178" spans="2:15" ht="15" customHeight="1" x14ac:dyDescent="0.3">
      <c r="B1178" s="15" t="str">
        <f>IF(AND('[1]Vmesna vrtilna_SKLOP1'!B1178&lt;&gt;"",'[1]Vmesna vrtilna_SKLOP1'!C1178&lt;&gt;""),IF('[1]Vmesna vrtilna_SKLOP1'!B1178&lt;&gt;"",'[1]Vmesna vrtilna_SKLOP1'!B1178,""),"")</f>
        <v/>
      </c>
      <c r="C1178" s="16" t="str">
        <f>IF(OR(C1177="Posebna oblika",C1177="Kulturno zaščiten objekt",C1177="Kulturno zaščiten objekt, Posebna oblika"),"Glej zavihek POSEBNI POGOJI",IF(SUM(N1177:Q1177)=1,"Posebna oblika",IF(SUM(N1177:Q1177)=10,"Kulturno zaščiten objekt",IF(SUM(N1177:Q1177)=11,"Kulturno zaščiten objekt, Posebna oblika",IF(AND('[1]Vmesna vrtilna_SKLOP1'!C1178&lt;&gt;"",'[1]Vmesna vrtilna_SKLOP1'!D1178&lt;&gt;""),IF('[1]Vmesna vrtilna_SKLOP1'!C1178&lt;&gt;"",'[1]Vmesna vrtilna_SKLOP1'!C1178,""),"")))))</f>
        <v/>
      </c>
      <c r="D1178" s="17" t="str">
        <f>IF(IFERROR(VLOOKUP(B1178,'[1]Vmesna vrtilna_SKLOP1'!B:J,6,0),"")=0,"",IFERROR(VLOOKUP(B1178,'[1]Vmesna vrtilna_SKLOP1'!B:J,6,0),""))</f>
        <v/>
      </c>
      <c r="E1178" s="16" t="str">
        <f>IF(IF('[1]Vmesna vrtilna_SKLOP1'!E1178&lt;&gt;"",'[1]Vmesna vrtilna_SKLOP1'!D1178,"")=0,"",IF('[1]Vmesna vrtilna_SKLOP1'!E1178&lt;&gt;"",'[1]Vmesna vrtilna_SKLOP1'!D1178,""))</f>
        <v>Montaža</v>
      </c>
      <c r="F1178" s="18" t="str">
        <f>IF('[1]Vmesna vrtilna_SKLOP1'!E1178&lt;&gt;"",'[1]Vmesna vrtilna_SKLOP1'!E1178,"")</f>
        <v>RAL montaža oken z zidarskimi deli</v>
      </c>
      <c r="G1178" s="15" t="str">
        <f>IF('[1]Vmesna vrtilna_SKLOP1'!E1178&lt;&gt;"",'[1]Vmesna vrtilna_SKLOP1'!F1178,"")</f>
        <v>[m1]</v>
      </c>
      <c r="H1178" s="19">
        <f>IF('[1]Vmesna vrtilna_SKLOP1'!F1178&lt;&gt;"",'[1]Vmesna vrtilna_SKLOP1'!I1178,"")</f>
        <v>15.24</v>
      </c>
      <c r="I1178" s="20" t="str">
        <f>IF(I1177="Skupaj:","DDV (22%):",IF(I1177="DDV (22%):","Skupaj z DDV:",IF(AND('[1]Vmesna vrtilna_SKLOP1'!C1178&lt;&gt;"",'[1]Vmesna vrtilna_SKLOP1'!E1178=""),"Skupaj:","")))</f>
        <v/>
      </c>
      <c r="J1178" s="21">
        <f t="shared" si="37"/>
        <v>0</v>
      </c>
      <c r="K1178" s="21">
        <f>IF(I1178="Skupaj z DDV:",SUM(K1176,K1177),IF(I1178="DDV (22%):",K1177*0.22,IF(AND('[1]Vmesna vrtilna_SKLOP1'!C1178&lt;&gt;"",'[1]Vmesna vrtilna_SKLOP1'!D1178=""),'[1]Vmesna vrtilna_SKLOP1'!J1178,IF(F1178&lt;&gt;"",IF('[1]Vmesna vrtilna_SKLOP1'!J1178&lt;&gt;"",'[1]Vmesna vrtilna_SKLOP1'!J1178,""),""))))</f>
        <v>518.16</v>
      </c>
      <c r="L1178" s="22">
        <f>IF(I1177="Skupaj:","DDV (22%):",IF(I1177="DDV (22%):","Skupaj z DDV:",IF(AND('[1]Vmesna vrtilna_SKLOP1'!C1178&lt;&gt;"",'[1]Vmesna vrtilna_SKLOP1'!E1178=""),"Skupaj:",IF(AND('[1]Vmesna vrtilna_SKLOP1'!C1178&lt;&gt;"",'[1]Vmesna vrtilna_SKLOP1'!D1178=""),'[1]Vmesna vrtilna_SKLOP1'!J1178,IF(F1178&lt;&gt;"",IF('[1]Vmesna vrtilna_SKLOP1'!J1178&lt;&gt;"",'[1]Vmesna vrtilna_SKLOP1'!J1178,""),"")))))</f>
        <v>518.16</v>
      </c>
      <c r="M1178" s="22">
        <f t="shared" si="36"/>
        <v>0</v>
      </c>
      <c r="N1178" s="22" t="str">
        <f>IF(IFERROR(VLOOKUP(B1178,'[1]Vmesna vrtilna_SKLOP1'!B:J,7,0),"")=0,"",IFERROR(VLOOKUP(B1178,'[1]Vmesna vrtilna_SKLOP1'!B:J,7,0),""))</f>
        <v/>
      </c>
      <c r="O1178" s="22"/>
    </row>
    <row r="1179" spans="2:15" ht="15" customHeight="1" x14ac:dyDescent="0.3">
      <c r="B1179" s="15" t="str">
        <f>IF(AND('[1]Vmesna vrtilna_SKLOP1'!B1179&lt;&gt;"",'[1]Vmesna vrtilna_SKLOP1'!C1179&lt;&gt;""),IF('[1]Vmesna vrtilna_SKLOP1'!B1179&lt;&gt;"",'[1]Vmesna vrtilna_SKLOP1'!B1179,""),"")</f>
        <v/>
      </c>
      <c r="C1179" s="16" t="str">
        <f>IF(OR(C1178="Posebna oblika",C1178="Kulturno zaščiten objekt",C1178="Kulturno zaščiten objekt, Posebna oblika"),"Glej zavihek POSEBNI POGOJI",IF(SUM(N1178:Q1178)=1,"Posebna oblika",IF(SUM(N1178:Q1178)=10,"Kulturno zaščiten objekt",IF(SUM(N1178:Q1178)=11,"Kulturno zaščiten objekt, Posebna oblika",IF(AND('[1]Vmesna vrtilna_SKLOP1'!C1179&lt;&gt;"",'[1]Vmesna vrtilna_SKLOP1'!D1179&lt;&gt;""),IF('[1]Vmesna vrtilna_SKLOP1'!C1179&lt;&gt;"",'[1]Vmesna vrtilna_SKLOP1'!C1179,""),"")))))</f>
        <v/>
      </c>
      <c r="D1179" s="17" t="str">
        <f>IF(IFERROR(VLOOKUP(B1179,'[1]Vmesna vrtilna_SKLOP1'!B:J,6,0),"")=0,"",IFERROR(VLOOKUP(B1179,'[1]Vmesna vrtilna_SKLOP1'!B:J,6,0),""))</f>
        <v/>
      </c>
      <c r="E1179" s="16" t="str">
        <f>IF(IF('[1]Vmesna vrtilna_SKLOP1'!E1179&lt;&gt;"",'[1]Vmesna vrtilna_SKLOP1'!D1179,"")=0,"",IF('[1]Vmesna vrtilna_SKLOP1'!E1179&lt;&gt;"",'[1]Vmesna vrtilna_SKLOP1'!D1179,""))</f>
        <v/>
      </c>
      <c r="F1179" s="18" t="str">
        <f>IF('[1]Vmesna vrtilna_SKLOP1'!E1179&lt;&gt;"",'[1]Vmesna vrtilna_SKLOP1'!E1179,"")</f>
        <v>Montaža police</v>
      </c>
      <c r="G1179" s="15" t="str">
        <f>IF('[1]Vmesna vrtilna_SKLOP1'!E1179&lt;&gt;"",'[1]Vmesna vrtilna_SKLOP1'!F1179,"")</f>
        <v>[kos]</v>
      </c>
      <c r="H1179" s="19">
        <f>IF('[1]Vmesna vrtilna_SKLOP1'!F1179&lt;&gt;"",'[1]Vmesna vrtilna_SKLOP1'!I1179,"")</f>
        <v>3</v>
      </c>
      <c r="I1179" s="20" t="str">
        <f>IF(I1178="Skupaj:","DDV (22%):",IF(I1178="DDV (22%):","Skupaj z DDV:",IF(AND('[1]Vmesna vrtilna_SKLOP1'!C1179&lt;&gt;"",'[1]Vmesna vrtilna_SKLOP1'!E1179=""),"Skupaj:","")))</f>
        <v/>
      </c>
      <c r="J1179" s="21">
        <f t="shared" si="37"/>
        <v>0</v>
      </c>
      <c r="K1179" s="21">
        <f>IF(I1179="Skupaj z DDV:",SUM(K1177,K1178),IF(I1179="DDV (22%):",K1178*0.22,IF(AND('[1]Vmesna vrtilna_SKLOP1'!C1179&lt;&gt;"",'[1]Vmesna vrtilna_SKLOP1'!D1179=""),'[1]Vmesna vrtilna_SKLOP1'!J1179,IF(F1179&lt;&gt;"",IF('[1]Vmesna vrtilna_SKLOP1'!J1179&lt;&gt;"",'[1]Vmesna vrtilna_SKLOP1'!J1179,""),""))))</f>
        <v>35.4</v>
      </c>
      <c r="L1179" s="22">
        <f>IF(I1178="Skupaj:","DDV (22%):",IF(I1178="DDV (22%):","Skupaj z DDV:",IF(AND('[1]Vmesna vrtilna_SKLOP1'!C1179&lt;&gt;"",'[1]Vmesna vrtilna_SKLOP1'!E1179=""),"Skupaj:",IF(AND('[1]Vmesna vrtilna_SKLOP1'!C1179&lt;&gt;"",'[1]Vmesna vrtilna_SKLOP1'!D1179=""),'[1]Vmesna vrtilna_SKLOP1'!J1179,IF(F1179&lt;&gt;"",IF('[1]Vmesna vrtilna_SKLOP1'!J1179&lt;&gt;"",'[1]Vmesna vrtilna_SKLOP1'!J1179,""),"")))))</f>
        <v>35.4</v>
      </c>
      <c r="M1179" s="22">
        <f t="shared" si="36"/>
        <v>0</v>
      </c>
      <c r="N1179" s="22" t="str">
        <f>IF(IFERROR(VLOOKUP(B1179,'[1]Vmesna vrtilna_SKLOP1'!B:J,7,0),"")=0,"",IFERROR(VLOOKUP(B1179,'[1]Vmesna vrtilna_SKLOP1'!B:J,7,0),""))</f>
        <v/>
      </c>
      <c r="O1179" s="22"/>
    </row>
    <row r="1180" spans="2:15" ht="15" customHeight="1" x14ac:dyDescent="0.3">
      <c r="B1180" s="15" t="str">
        <f>IF(AND('[1]Vmesna vrtilna_SKLOP1'!B1180&lt;&gt;"",'[1]Vmesna vrtilna_SKLOP1'!C1180&lt;&gt;""),IF('[1]Vmesna vrtilna_SKLOP1'!B1180&lt;&gt;"",'[1]Vmesna vrtilna_SKLOP1'!B1180,""),"")</f>
        <v/>
      </c>
      <c r="C1180" s="16" t="str">
        <f>IF(OR(C1179="Posebna oblika",C1179="Kulturno zaščiten objekt",C1179="Kulturno zaščiten objekt, Posebna oblika"),"Glej zavihek POSEBNI POGOJI",IF(SUM(N1179:Q1179)=1,"Posebna oblika",IF(SUM(N1179:Q1179)=10,"Kulturno zaščiten objekt",IF(SUM(N1179:Q1179)=11,"Kulturno zaščiten objekt, Posebna oblika",IF(AND('[1]Vmesna vrtilna_SKLOP1'!C1180&lt;&gt;"",'[1]Vmesna vrtilna_SKLOP1'!D1180&lt;&gt;""),IF('[1]Vmesna vrtilna_SKLOP1'!C1180&lt;&gt;"",'[1]Vmesna vrtilna_SKLOP1'!C1180,""),"")))))</f>
        <v/>
      </c>
      <c r="D1180" s="17" t="str">
        <f>IF(IFERROR(VLOOKUP(B1180,'[1]Vmesna vrtilna_SKLOP1'!B:J,6,0),"")=0,"",IFERROR(VLOOKUP(B1180,'[1]Vmesna vrtilna_SKLOP1'!B:J,6,0),""))</f>
        <v/>
      </c>
      <c r="E1180" s="16" t="str">
        <f>IF(IF('[1]Vmesna vrtilna_SKLOP1'!E1180&lt;&gt;"",'[1]Vmesna vrtilna_SKLOP1'!D1180,"")=0,"",IF('[1]Vmesna vrtilna_SKLOP1'!E1180&lt;&gt;"",'[1]Vmesna vrtilna_SKLOP1'!D1180,""))</f>
        <v/>
      </c>
      <c r="F1180" s="18" t="str">
        <f>IF('[1]Vmesna vrtilna_SKLOP1'!E1180&lt;&gt;"",'[1]Vmesna vrtilna_SKLOP1'!E1180,"")</f>
        <v/>
      </c>
      <c r="G1180" s="15" t="str">
        <f>IF('[1]Vmesna vrtilna_SKLOP1'!E1180&lt;&gt;"",'[1]Vmesna vrtilna_SKLOP1'!F1180,"")</f>
        <v/>
      </c>
      <c r="H1180" s="19" t="str">
        <f>IF('[1]Vmesna vrtilna_SKLOP1'!F1180&lt;&gt;"",'[1]Vmesna vrtilna_SKLOP1'!I1180,"")</f>
        <v/>
      </c>
      <c r="I1180" s="20" t="str">
        <f>IF(I1179="Skupaj:","DDV (22%):",IF(I1179="DDV (22%):","Skupaj z DDV:",IF(AND('[1]Vmesna vrtilna_SKLOP1'!C1180&lt;&gt;"",'[1]Vmesna vrtilna_SKLOP1'!E1180=""),"Skupaj:","")))</f>
        <v/>
      </c>
      <c r="J1180" s="21" t="str">
        <f t="shared" si="37"/>
        <v/>
      </c>
      <c r="K1180" s="21" t="str">
        <f>IF(I1180="Skupaj z DDV:",SUM(K1178,K1179),IF(I1180="DDV (22%):",K1179*0.22,IF(AND('[1]Vmesna vrtilna_SKLOP1'!C1180&lt;&gt;"",'[1]Vmesna vrtilna_SKLOP1'!D1180=""),'[1]Vmesna vrtilna_SKLOP1'!J1180,IF(F1180&lt;&gt;"",IF('[1]Vmesna vrtilna_SKLOP1'!J1180&lt;&gt;"",'[1]Vmesna vrtilna_SKLOP1'!J1180,""),""))))</f>
        <v/>
      </c>
      <c r="L1180" s="22" t="str">
        <f>IF(I1179="Skupaj:","DDV (22%):",IF(I1179="DDV (22%):","Skupaj z DDV:",IF(AND('[1]Vmesna vrtilna_SKLOP1'!C1180&lt;&gt;"",'[1]Vmesna vrtilna_SKLOP1'!E1180=""),"Skupaj:",IF(AND('[1]Vmesna vrtilna_SKLOP1'!C1180&lt;&gt;"",'[1]Vmesna vrtilna_SKLOP1'!D1180=""),'[1]Vmesna vrtilna_SKLOP1'!J1180,IF(F1180&lt;&gt;"",IF('[1]Vmesna vrtilna_SKLOP1'!J1180&lt;&gt;"",'[1]Vmesna vrtilna_SKLOP1'!J1180,""),"")))))</f>
        <v/>
      </c>
      <c r="M1180" s="22">
        <f t="shared" si="36"/>
        <v>0</v>
      </c>
      <c r="N1180" s="22" t="str">
        <f>IF(IFERROR(VLOOKUP(B1180,'[1]Vmesna vrtilna_SKLOP1'!B:J,7,0),"")=0,"",IFERROR(VLOOKUP(B1180,'[1]Vmesna vrtilna_SKLOP1'!B:J,7,0),""))</f>
        <v/>
      </c>
      <c r="O1180" s="22"/>
    </row>
    <row r="1181" spans="2:15" ht="15" customHeight="1" x14ac:dyDescent="0.3">
      <c r="B1181" s="15" t="str">
        <f>IF(AND('[1]Vmesna vrtilna_SKLOP1'!B1181&lt;&gt;"",'[1]Vmesna vrtilna_SKLOP1'!C1181&lt;&gt;""),IF('[1]Vmesna vrtilna_SKLOP1'!B1181&lt;&gt;"",'[1]Vmesna vrtilna_SKLOP1'!B1181,""),"")</f>
        <v/>
      </c>
      <c r="C1181" s="16" t="str">
        <f>IF(OR(C1180="Posebna oblika",C1180="Kulturno zaščiten objekt",C1180="Kulturno zaščiten objekt, Posebna oblika"),"Glej zavihek POSEBNI POGOJI",IF(SUM(N1180:Q1180)=1,"Posebna oblika",IF(SUM(N1180:Q1180)=10,"Kulturno zaščiten objekt",IF(SUM(N1180:Q1180)=11,"Kulturno zaščiten objekt, Posebna oblika",IF(AND('[1]Vmesna vrtilna_SKLOP1'!C1181&lt;&gt;"",'[1]Vmesna vrtilna_SKLOP1'!D1181&lt;&gt;""),IF('[1]Vmesna vrtilna_SKLOP1'!C1181&lt;&gt;"",'[1]Vmesna vrtilna_SKLOP1'!C1181,""),"")))))</f>
        <v/>
      </c>
      <c r="D1181" s="17" t="str">
        <f>IF(IFERROR(VLOOKUP(B1181,'[1]Vmesna vrtilna_SKLOP1'!B:J,6,0),"")=0,"",IFERROR(VLOOKUP(B1181,'[1]Vmesna vrtilna_SKLOP1'!B:J,6,0),""))</f>
        <v/>
      </c>
      <c r="E1181" s="16" t="str">
        <f>IF(IF('[1]Vmesna vrtilna_SKLOP1'!E1181&lt;&gt;"",'[1]Vmesna vrtilna_SKLOP1'!D1181,"")=0,"",IF('[1]Vmesna vrtilna_SKLOP1'!E1181&lt;&gt;"",'[1]Vmesna vrtilna_SKLOP1'!D1181,""))</f>
        <v>Odvoz na deponijo</v>
      </c>
      <c r="F1181" s="18" t="str">
        <f>IF('[1]Vmesna vrtilna_SKLOP1'!E1181&lt;&gt;"",'[1]Vmesna vrtilna_SKLOP1'!E1181,"")</f>
        <v>Odvoz na deponijo</v>
      </c>
      <c r="G1181" s="15" t="str">
        <f>IF('[1]Vmesna vrtilna_SKLOP1'!E1181&lt;&gt;"",'[1]Vmesna vrtilna_SKLOP1'!F1181,"")</f>
        <v>[m1]</v>
      </c>
      <c r="H1181" s="19">
        <f>IF('[1]Vmesna vrtilna_SKLOP1'!F1181&lt;&gt;"",'[1]Vmesna vrtilna_SKLOP1'!I1181,"")</f>
        <v>15.24</v>
      </c>
      <c r="I1181" s="20" t="str">
        <f>IF(I1180="Skupaj:","DDV (22%):",IF(I1180="DDV (22%):","Skupaj z DDV:",IF(AND('[1]Vmesna vrtilna_SKLOP1'!C1181&lt;&gt;"",'[1]Vmesna vrtilna_SKLOP1'!E1181=""),"Skupaj:","")))</f>
        <v/>
      </c>
      <c r="J1181" s="21">
        <f t="shared" si="37"/>
        <v>0</v>
      </c>
      <c r="K1181" s="21">
        <f>IF(I1181="Skupaj z DDV:",SUM(K1179,K1180),IF(I1181="DDV (22%):",K1180*0.22,IF(AND('[1]Vmesna vrtilna_SKLOP1'!C1181&lt;&gt;"",'[1]Vmesna vrtilna_SKLOP1'!D1181=""),'[1]Vmesna vrtilna_SKLOP1'!J1181,IF(F1181&lt;&gt;"",IF('[1]Vmesna vrtilna_SKLOP1'!J1181&lt;&gt;"",'[1]Vmesna vrtilna_SKLOP1'!J1181,""),""))))</f>
        <v>45.72</v>
      </c>
      <c r="L1181" s="22">
        <f>IF(I1180="Skupaj:","DDV (22%):",IF(I1180="DDV (22%):","Skupaj z DDV:",IF(AND('[1]Vmesna vrtilna_SKLOP1'!C1181&lt;&gt;"",'[1]Vmesna vrtilna_SKLOP1'!E1181=""),"Skupaj:",IF(AND('[1]Vmesna vrtilna_SKLOP1'!C1181&lt;&gt;"",'[1]Vmesna vrtilna_SKLOP1'!D1181=""),'[1]Vmesna vrtilna_SKLOP1'!J1181,IF(F1181&lt;&gt;"",IF('[1]Vmesna vrtilna_SKLOP1'!J1181&lt;&gt;"",'[1]Vmesna vrtilna_SKLOP1'!J1181,""),"")))))</f>
        <v>45.72</v>
      </c>
      <c r="M1181" s="22">
        <f t="shared" si="36"/>
        <v>0</v>
      </c>
      <c r="N1181" s="22" t="str">
        <f>IF(IFERROR(VLOOKUP(B1181,'[1]Vmesna vrtilna_SKLOP1'!B:J,7,0),"")=0,"",IFERROR(VLOOKUP(B1181,'[1]Vmesna vrtilna_SKLOP1'!B:J,7,0),""))</f>
        <v/>
      </c>
      <c r="O1181" s="22"/>
    </row>
    <row r="1182" spans="2:15" ht="15" customHeight="1" x14ac:dyDescent="0.3">
      <c r="B1182" s="15" t="str">
        <f>IF(AND('[1]Vmesna vrtilna_SKLOP1'!B1182&lt;&gt;"",'[1]Vmesna vrtilna_SKLOP1'!C1182&lt;&gt;""),IF('[1]Vmesna vrtilna_SKLOP1'!B1182&lt;&gt;"",'[1]Vmesna vrtilna_SKLOP1'!B1182,""),"")</f>
        <v/>
      </c>
      <c r="C1182" s="16" t="str">
        <f>IF(OR(C1181="Posebna oblika",C1181="Kulturno zaščiten objekt",C1181="Kulturno zaščiten objekt, Posebna oblika"),"Glej zavihek POSEBNI POGOJI",IF(SUM(N1181:Q1181)=1,"Posebna oblika",IF(SUM(N1181:Q1181)=10,"Kulturno zaščiten objekt",IF(SUM(N1181:Q1181)=11,"Kulturno zaščiten objekt, Posebna oblika",IF(AND('[1]Vmesna vrtilna_SKLOP1'!C1182&lt;&gt;"",'[1]Vmesna vrtilna_SKLOP1'!D1182&lt;&gt;""),IF('[1]Vmesna vrtilna_SKLOP1'!C1182&lt;&gt;"",'[1]Vmesna vrtilna_SKLOP1'!C1182,""),"")))))</f>
        <v/>
      </c>
      <c r="D1182" s="17" t="str">
        <f>IF(IFERROR(VLOOKUP(B1182,'[1]Vmesna vrtilna_SKLOP1'!B:J,6,0),"")=0,"",IFERROR(VLOOKUP(B1182,'[1]Vmesna vrtilna_SKLOP1'!B:J,6,0),""))</f>
        <v/>
      </c>
      <c r="E1182" s="16" t="str">
        <f>IF(IF('[1]Vmesna vrtilna_SKLOP1'!E1182&lt;&gt;"",'[1]Vmesna vrtilna_SKLOP1'!D1182,"")=0,"",IF('[1]Vmesna vrtilna_SKLOP1'!E1182&lt;&gt;"",'[1]Vmesna vrtilna_SKLOP1'!D1182,""))</f>
        <v/>
      </c>
      <c r="F1182" s="18" t="str">
        <f>IF('[1]Vmesna vrtilna_SKLOP1'!E1182&lt;&gt;"",'[1]Vmesna vrtilna_SKLOP1'!E1182,"")</f>
        <v/>
      </c>
      <c r="G1182" s="15" t="str">
        <f>IF('[1]Vmesna vrtilna_SKLOP1'!E1182&lt;&gt;"",'[1]Vmesna vrtilna_SKLOP1'!F1182,"")</f>
        <v/>
      </c>
      <c r="H1182" s="19" t="str">
        <f>IF('[1]Vmesna vrtilna_SKLOP1'!F1182&lt;&gt;"",'[1]Vmesna vrtilna_SKLOP1'!I1182,"")</f>
        <v/>
      </c>
      <c r="I1182" s="20" t="str">
        <f>IF(I1181="Skupaj:","DDV (22%):",IF(I1181="DDV (22%):","Skupaj z DDV:",IF(AND('[1]Vmesna vrtilna_SKLOP1'!C1182&lt;&gt;"",'[1]Vmesna vrtilna_SKLOP1'!E1182=""),"Skupaj:","")))</f>
        <v/>
      </c>
      <c r="J1182" s="21" t="str">
        <f t="shared" si="37"/>
        <v/>
      </c>
      <c r="K1182" s="21" t="str">
        <f>IF(I1182="Skupaj z DDV:",SUM(K1180,K1181),IF(I1182="DDV (22%):",K1181*0.22,IF(AND('[1]Vmesna vrtilna_SKLOP1'!C1182&lt;&gt;"",'[1]Vmesna vrtilna_SKLOP1'!D1182=""),'[1]Vmesna vrtilna_SKLOP1'!J1182,IF(F1182&lt;&gt;"",IF('[1]Vmesna vrtilna_SKLOP1'!J1182&lt;&gt;"",'[1]Vmesna vrtilna_SKLOP1'!J1182,""),""))))</f>
        <v/>
      </c>
      <c r="L1182" s="22" t="str">
        <f>IF(I1181="Skupaj:","DDV (22%):",IF(I1181="DDV (22%):","Skupaj z DDV:",IF(AND('[1]Vmesna vrtilna_SKLOP1'!C1182&lt;&gt;"",'[1]Vmesna vrtilna_SKLOP1'!E1182=""),"Skupaj:",IF(AND('[1]Vmesna vrtilna_SKLOP1'!C1182&lt;&gt;"",'[1]Vmesna vrtilna_SKLOP1'!D1182=""),'[1]Vmesna vrtilna_SKLOP1'!J1182,IF(F1182&lt;&gt;"",IF('[1]Vmesna vrtilna_SKLOP1'!J1182&lt;&gt;"",'[1]Vmesna vrtilna_SKLOP1'!J1182,""),"")))))</f>
        <v/>
      </c>
      <c r="M1182" s="22">
        <f t="shared" si="36"/>
        <v>0</v>
      </c>
      <c r="N1182" s="22" t="str">
        <f>IF(IFERROR(VLOOKUP(B1182,'[1]Vmesna vrtilna_SKLOP1'!B:J,7,0),"")=0,"",IFERROR(VLOOKUP(B1182,'[1]Vmesna vrtilna_SKLOP1'!B:J,7,0),""))</f>
        <v/>
      </c>
      <c r="O1182" s="22"/>
    </row>
    <row r="1183" spans="2:15" ht="15" customHeight="1" x14ac:dyDescent="0.3">
      <c r="B1183" s="15" t="str">
        <f>IF(AND('[1]Vmesna vrtilna_SKLOP1'!B1183&lt;&gt;"",'[1]Vmesna vrtilna_SKLOP1'!C1183&lt;&gt;""),IF('[1]Vmesna vrtilna_SKLOP1'!B1183&lt;&gt;"",'[1]Vmesna vrtilna_SKLOP1'!B1183,""),"")</f>
        <v/>
      </c>
      <c r="C1183" s="16" t="str">
        <f>IF(OR(C1182="Posebna oblika",C1182="Kulturno zaščiten objekt",C1182="Kulturno zaščiten objekt, Posebna oblika"),"Glej zavihek POSEBNI POGOJI",IF(SUM(N1182:Q1182)=1,"Posebna oblika",IF(SUM(N1182:Q1182)=10,"Kulturno zaščiten objekt",IF(SUM(N1182:Q1182)=11,"Kulturno zaščiten objekt, Posebna oblika",IF(AND('[1]Vmesna vrtilna_SKLOP1'!C1183&lt;&gt;"",'[1]Vmesna vrtilna_SKLOP1'!D1183&lt;&gt;""),IF('[1]Vmesna vrtilna_SKLOP1'!C1183&lt;&gt;"",'[1]Vmesna vrtilna_SKLOP1'!C1183,""),"")))))</f>
        <v/>
      </c>
      <c r="D1183" s="17" t="str">
        <f>IF(IFERROR(VLOOKUP(B1183,'[1]Vmesna vrtilna_SKLOP1'!B:J,6,0),"")=0,"",IFERROR(VLOOKUP(B1183,'[1]Vmesna vrtilna_SKLOP1'!B:J,6,0),""))</f>
        <v/>
      </c>
      <c r="E1183" s="16" t="str">
        <f>IF(IF('[1]Vmesna vrtilna_SKLOP1'!E1183&lt;&gt;"",'[1]Vmesna vrtilna_SKLOP1'!D1183,"")=0,"",IF('[1]Vmesna vrtilna_SKLOP1'!E1183&lt;&gt;"",'[1]Vmesna vrtilna_SKLOP1'!D1183,""))</f>
        <v>Slikopleskarska dela</v>
      </c>
      <c r="F1183" s="18" t="str">
        <f>IF('[1]Vmesna vrtilna_SKLOP1'!E1183&lt;&gt;"",'[1]Vmesna vrtilna_SKLOP1'!E1183,"")</f>
        <v>Slikopleskarska dela na špaletah</v>
      </c>
      <c r="G1183" s="15" t="str">
        <f>IF('[1]Vmesna vrtilna_SKLOP1'!E1183&lt;&gt;"",'[1]Vmesna vrtilna_SKLOP1'!F1183,"")</f>
        <v>[m1]</v>
      </c>
      <c r="H1183" s="19">
        <f>IF('[1]Vmesna vrtilna_SKLOP1'!F1183&lt;&gt;"",'[1]Vmesna vrtilna_SKLOP1'!I1183,"")</f>
        <v>8.16</v>
      </c>
      <c r="I1183" s="20" t="str">
        <f>IF(I1182="Skupaj:","DDV (22%):",IF(I1182="DDV (22%):","Skupaj z DDV:",IF(AND('[1]Vmesna vrtilna_SKLOP1'!C1183&lt;&gt;"",'[1]Vmesna vrtilna_SKLOP1'!E1183=""),"Skupaj:","")))</f>
        <v/>
      </c>
      <c r="J1183" s="21">
        <f t="shared" si="37"/>
        <v>0</v>
      </c>
      <c r="K1183" s="21">
        <f>IF(I1183="Skupaj z DDV:",SUM(K1181,K1182),IF(I1183="DDV (22%):",K1182*0.22,IF(AND('[1]Vmesna vrtilna_SKLOP1'!C1183&lt;&gt;"",'[1]Vmesna vrtilna_SKLOP1'!D1183=""),'[1]Vmesna vrtilna_SKLOP1'!J1183,IF(F1183&lt;&gt;"",IF('[1]Vmesna vrtilna_SKLOP1'!J1183&lt;&gt;"",'[1]Vmesna vrtilna_SKLOP1'!J1183,""),""))))</f>
        <v>121.92</v>
      </c>
      <c r="L1183" s="22">
        <f>IF(I1182="Skupaj:","DDV (22%):",IF(I1182="DDV (22%):","Skupaj z DDV:",IF(AND('[1]Vmesna vrtilna_SKLOP1'!C1183&lt;&gt;"",'[1]Vmesna vrtilna_SKLOP1'!E1183=""),"Skupaj:",IF(AND('[1]Vmesna vrtilna_SKLOP1'!C1183&lt;&gt;"",'[1]Vmesna vrtilna_SKLOP1'!D1183=""),'[1]Vmesna vrtilna_SKLOP1'!J1183,IF(F1183&lt;&gt;"",IF('[1]Vmesna vrtilna_SKLOP1'!J1183&lt;&gt;"",'[1]Vmesna vrtilna_SKLOP1'!J1183,""),"")))))</f>
        <v>121.92</v>
      </c>
      <c r="M1183" s="22">
        <f t="shared" si="36"/>
        <v>0</v>
      </c>
      <c r="N1183" s="22" t="str">
        <f>IF(IFERROR(VLOOKUP(B1183,'[1]Vmesna vrtilna_SKLOP1'!B:J,7,0),"")=0,"",IFERROR(VLOOKUP(B1183,'[1]Vmesna vrtilna_SKLOP1'!B:J,7,0),""))</f>
        <v/>
      </c>
      <c r="O1183" s="22"/>
    </row>
    <row r="1184" spans="2:15" ht="15" customHeight="1" x14ac:dyDescent="0.3">
      <c r="B1184" s="15" t="str">
        <f>IF(AND('[1]Vmesna vrtilna_SKLOP1'!B1184&lt;&gt;"",'[1]Vmesna vrtilna_SKLOP1'!C1184&lt;&gt;""),IF('[1]Vmesna vrtilna_SKLOP1'!B1184&lt;&gt;"",'[1]Vmesna vrtilna_SKLOP1'!B1184,""),"")</f>
        <v/>
      </c>
      <c r="C1184" s="16" t="str">
        <f>IF(OR(C1183="Posebna oblika",C1183="Kulturno zaščiten objekt",C1183="Kulturno zaščiten objekt, Posebna oblika"),"Glej zavihek POSEBNI POGOJI",IF(SUM(N1183:Q1183)=1,"Posebna oblika",IF(SUM(N1183:Q1183)=10,"Kulturno zaščiten objekt",IF(SUM(N1183:Q1183)=11,"Kulturno zaščiten objekt, Posebna oblika",IF(AND('[1]Vmesna vrtilna_SKLOP1'!C1184&lt;&gt;"",'[1]Vmesna vrtilna_SKLOP1'!D1184&lt;&gt;""),IF('[1]Vmesna vrtilna_SKLOP1'!C1184&lt;&gt;"",'[1]Vmesna vrtilna_SKLOP1'!C1184,""),"")))))</f>
        <v/>
      </c>
      <c r="D1184" s="17" t="str">
        <f>IF(IFERROR(VLOOKUP(B1184,'[1]Vmesna vrtilna_SKLOP1'!B:J,6,0),"")=0,"",IFERROR(VLOOKUP(B1184,'[1]Vmesna vrtilna_SKLOP1'!B:J,6,0),""))</f>
        <v/>
      </c>
      <c r="E1184" s="16" t="str">
        <f>IF(IF('[1]Vmesna vrtilna_SKLOP1'!E1184&lt;&gt;"",'[1]Vmesna vrtilna_SKLOP1'!D1184,"")=0,"",IF('[1]Vmesna vrtilna_SKLOP1'!E1184&lt;&gt;"",'[1]Vmesna vrtilna_SKLOP1'!D1184,""))</f>
        <v/>
      </c>
      <c r="F1184" s="18" t="str">
        <f>IF('[1]Vmesna vrtilna_SKLOP1'!E1184&lt;&gt;"",'[1]Vmesna vrtilna_SKLOP1'!E1184,"")</f>
        <v/>
      </c>
      <c r="G1184" s="15" t="str">
        <f>IF('[1]Vmesna vrtilna_SKLOP1'!E1184&lt;&gt;"",'[1]Vmesna vrtilna_SKLOP1'!F1184,"")</f>
        <v/>
      </c>
      <c r="H1184" s="19" t="str">
        <f>IF('[1]Vmesna vrtilna_SKLOP1'!F1184&lt;&gt;"",'[1]Vmesna vrtilna_SKLOP1'!I1184,"")</f>
        <v/>
      </c>
      <c r="I1184" s="20" t="str">
        <f>IF(I1183="Skupaj:","DDV (22%):",IF(I1183="DDV (22%):","Skupaj z DDV:",IF(AND('[1]Vmesna vrtilna_SKLOP1'!C1184&lt;&gt;"",'[1]Vmesna vrtilna_SKLOP1'!E1184=""),"Skupaj:","")))</f>
        <v/>
      </c>
      <c r="J1184" s="21" t="str">
        <f t="shared" si="37"/>
        <v/>
      </c>
      <c r="K1184" s="21" t="str">
        <f>IF(I1184="Skupaj z DDV:",SUM(K1182,K1183),IF(I1184="DDV (22%):",K1183*0.22,IF(AND('[1]Vmesna vrtilna_SKLOP1'!C1184&lt;&gt;"",'[1]Vmesna vrtilna_SKLOP1'!D1184=""),'[1]Vmesna vrtilna_SKLOP1'!J1184,IF(F1184&lt;&gt;"",IF('[1]Vmesna vrtilna_SKLOP1'!J1184&lt;&gt;"",'[1]Vmesna vrtilna_SKLOP1'!J1184,""),""))))</f>
        <v/>
      </c>
      <c r="L1184" s="22" t="str">
        <f>IF(I1183="Skupaj:","DDV (22%):",IF(I1183="DDV (22%):","Skupaj z DDV:",IF(AND('[1]Vmesna vrtilna_SKLOP1'!C1184&lt;&gt;"",'[1]Vmesna vrtilna_SKLOP1'!E1184=""),"Skupaj:",IF(AND('[1]Vmesna vrtilna_SKLOP1'!C1184&lt;&gt;"",'[1]Vmesna vrtilna_SKLOP1'!D1184=""),'[1]Vmesna vrtilna_SKLOP1'!J1184,IF(F1184&lt;&gt;"",IF('[1]Vmesna vrtilna_SKLOP1'!J1184&lt;&gt;"",'[1]Vmesna vrtilna_SKLOP1'!J1184,""),"")))))</f>
        <v/>
      </c>
      <c r="M1184" s="22">
        <f t="shared" si="36"/>
        <v>0</v>
      </c>
      <c r="N1184" s="22" t="str">
        <f>IF(IFERROR(VLOOKUP(B1184,'[1]Vmesna vrtilna_SKLOP1'!B:J,7,0),"")=0,"",IFERROR(VLOOKUP(B1184,'[1]Vmesna vrtilna_SKLOP1'!B:J,7,0),""))</f>
        <v/>
      </c>
      <c r="O1184" s="22"/>
    </row>
    <row r="1185" spans="2:15" ht="15" customHeight="1" x14ac:dyDescent="0.3">
      <c r="B1185" s="15" t="str">
        <f>IF(AND('[1]Vmesna vrtilna_SKLOP1'!B1185&lt;&gt;"",'[1]Vmesna vrtilna_SKLOP1'!C1185&lt;&gt;""),IF('[1]Vmesna vrtilna_SKLOP1'!B1185&lt;&gt;"",'[1]Vmesna vrtilna_SKLOP1'!B1185,""),"")</f>
        <v/>
      </c>
      <c r="C1185" s="16" t="str">
        <f>IF(OR(C1184="Posebna oblika",C1184="Kulturno zaščiten objekt",C1184="Kulturno zaščiten objekt, Posebna oblika"),"Glej zavihek POSEBNI POGOJI",IF(SUM(N1184:Q1184)=1,"Posebna oblika",IF(SUM(N1184:Q1184)=10,"Kulturno zaščiten objekt",IF(SUM(N1184:Q1184)=11,"Kulturno zaščiten objekt, Posebna oblika",IF(AND('[1]Vmesna vrtilna_SKLOP1'!C1185&lt;&gt;"",'[1]Vmesna vrtilna_SKLOP1'!D1185&lt;&gt;""),IF('[1]Vmesna vrtilna_SKLOP1'!C1185&lt;&gt;"",'[1]Vmesna vrtilna_SKLOP1'!C1185,""),"")))))</f>
        <v/>
      </c>
      <c r="D1185" s="17" t="str">
        <f>IF(IFERROR(VLOOKUP(B1185,'[1]Vmesna vrtilna_SKLOP1'!B:J,6,0),"")=0,"",IFERROR(VLOOKUP(B1185,'[1]Vmesna vrtilna_SKLOP1'!B:J,6,0),""))</f>
        <v/>
      </c>
      <c r="E1185" s="16" t="str">
        <f>IF(IF('[1]Vmesna vrtilna_SKLOP1'!E1185&lt;&gt;"",'[1]Vmesna vrtilna_SKLOP1'!D1185,"")=0,"",IF('[1]Vmesna vrtilna_SKLOP1'!E1185&lt;&gt;"",'[1]Vmesna vrtilna_SKLOP1'!D1185,""))</f>
        <v/>
      </c>
      <c r="F1185" s="18" t="str">
        <f>IF('[1]Vmesna vrtilna_SKLOP1'!E1185&lt;&gt;"",'[1]Vmesna vrtilna_SKLOP1'!E1185,"")</f>
        <v/>
      </c>
      <c r="G1185" s="15" t="str">
        <f>IF('[1]Vmesna vrtilna_SKLOP1'!E1185&lt;&gt;"",'[1]Vmesna vrtilna_SKLOP1'!F1185,"")</f>
        <v/>
      </c>
      <c r="H1185" s="19" t="str">
        <f>IF('[1]Vmesna vrtilna_SKLOP1'!F1185&lt;&gt;"",'[1]Vmesna vrtilna_SKLOP1'!I1185,"")</f>
        <v/>
      </c>
      <c r="I1185" s="20" t="str">
        <f>IF(I1184="Skupaj:","DDV (22%):",IF(I1184="DDV (22%):","Skupaj z DDV:",IF(AND('[1]Vmesna vrtilna_SKLOP1'!C1185&lt;&gt;"",'[1]Vmesna vrtilna_SKLOP1'!E1185=""),"Skupaj:","")))</f>
        <v>Skupaj:</v>
      </c>
      <c r="J1185" s="21">
        <f t="shared" si="37"/>
        <v>0</v>
      </c>
      <c r="K1185" s="21">
        <f>IF(I1185="Skupaj z DDV:",SUM(K1183,K1184),IF(I1185="DDV (22%):",K1184*0.22,IF(AND('[1]Vmesna vrtilna_SKLOP1'!C1185&lt;&gt;"",'[1]Vmesna vrtilna_SKLOP1'!D1185=""),'[1]Vmesna vrtilna_SKLOP1'!J1185,IF(F1185&lt;&gt;"",IF('[1]Vmesna vrtilna_SKLOP1'!J1185&lt;&gt;"",'[1]Vmesna vrtilna_SKLOP1'!J1185,""),""))))</f>
        <v>2162.4256256332801</v>
      </c>
      <c r="L1185" s="22" t="str">
        <f>IF(I1184="Skupaj:","DDV (22%):",IF(I1184="DDV (22%):","Skupaj z DDV:",IF(AND('[1]Vmesna vrtilna_SKLOP1'!C1185&lt;&gt;"",'[1]Vmesna vrtilna_SKLOP1'!E1185=""),"Skupaj:",IF(AND('[1]Vmesna vrtilna_SKLOP1'!C1185&lt;&gt;"",'[1]Vmesna vrtilna_SKLOP1'!D1185=""),'[1]Vmesna vrtilna_SKLOP1'!J1185,IF(F1185&lt;&gt;"",IF('[1]Vmesna vrtilna_SKLOP1'!J1185&lt;&gt;"",'[1]Vmesna vrtilna_SKLOP1'!J1185,""),"")))))</f>
        <v>Skupaj:</v>
      </c>
      <c r="M1185" s="22">
        <f t="shared" si="36"/>
        <v>0</v>
      </c>
      <c r="N1185" s="22" t="str">
        <f>IF(IFERROR(VLOOKUP(B1185,'[1]Vmesna vrtilna_SKLOP1'!B:J,7,0),"")=0,"",IFERROR(VLOOKUP(B1185,'[1]Vmesna vrtilna_SKLOP1'!B:J,7,0),""))</f>
        <v/>
      </c>
      <c r="O1185" s="22"/>
    </row>
    <row r="1186" spans="2:15" ht="15" customHeight="1" x14ac:dyDescent="0.3">
      <c r="B1186" s="15" t="str">
        <f>IF(AND('[1]Vmesna vrtilna_SKLOP1'!B1186&lt;&gt;"",'[1]Vmesna vrtilna_SKLOP1'!C1186&lt;&gt;""),IF('[1]Vmesna vrtilna_SKLOP1'!B1186&lt;&gt;"",'[1]Vmesna vrtilna_SKLOP1'!B1186,""),"")</f>
        <v/>
      </c>
      <c r="C1186" s="16" t="str">
        <f>IF(OR(C1185="Posebna oblika",C1185="Kulturno zaščiten objekt",C1185="Kulturno zaščiten objekt, Posebna oblika"),"Glej zavihek POSEBNI POGOJI",IF(SUM(N1185:Q1185)=1,"Posebna oblika",IF(SUM(N1185:Q1185)=10,"Kulturno zaščiten objekt",IF(SUM(N1185:Q1185)=11,"Kulturno zaščiten objekt, Posebna oblika",IF(AND('[1]Vmesna vrtilna_SKLOP1'!C1186&lt;&gt;"",'[1]Vmesna vrtilna_SKLOP1'!D1186&lt;&gt;""),IF('[1]Vmesna vrtilna_SKLOP1'!C1186&lt;&gt;"",'[1]Vmesna vrtilna_SKLOP1'!C1186,""),"")))))</f>
        <v/>
      </c>
      <c r="D1186" s="17" t="str">
        <f>IF(IFERROR(VLOOKUP(B1186,'[1]Vmesna vrtilna_SKLOP1'!B:J,6,0),"")=0,"",IFERROR(VLOOKUP(B1186,'[1]Vmesna vrtilna_SKLOP1'!B:J,6,0),""))</f>
        <v/>
      </c>
      <c r="E1186" s="16" t="str">
        <f>IF(IF('[1]Vmesna vrtilna_SKLOP1'!E1186&lt;&gt;"",'[1]Vmesna vrtilna_SKLOP1'!D1186,"")=0,"",IF('[1]Vmesna vrtilna_SKLOP1'!E1186&lt;&gt;"",'[1]Vmesna vrtilna_SKLOP1'!D1186,""))</f>
        <v/>
      </c>
      <c r="F1186" s="18" t="str">
        <f>IF('[1]Vmesna vrtilna_SKLOP1'!E1186&lt;&gt;"",'[1]Vmesna vrtilna_SKLOP1'!E1186,"")</f>
        <v/>
      </c>
      <c r="G1186" s="15" t="str">
        <f>IF('[1]Vmesna vrtilna_SKLOP1'!E1186&lt;&gt;"",'[1]Vmesna vrtilna_SKLOP1'!F1186,"")</f>
        <v/>
      </c>
      <c r="H1186" s="19" t="str">
        <f>IF('[1]Vmesna vrtilna_SKLOP1'!F1186&lt;&gt;"",'[1]Vmesna vrtilna_SKLOP1'!I1186,"")</f>
        <v/>
      </c>
      <c r="I1186" s="20" t="str">
        <f>IF(I1185="Skupaj:","DDV (22%):",IF(I1185="DDV (22%):","Skupaj z DDV:",IF(AND('[1]Vmesna vrtilna_SKLOP1'!C1186&lt;&gt;"",'[1]Vmesna vrtilna_SKLOP1'!E1186=""),"Skupaj:","")))</f>
        <v>DDV (22%):</v>
      </c>
      <c r="J1186" s="21">
        <f t="shared" si="37"/>
        <v>0</v>
      </c>
      <c r="K1186" s="21">
        <f>IF(I1186="Skupaj z DDV:",SUM(K1184,K1185),IF(I1186="DDV (22%):",K1185*0.22,IF(AND('[1]Vmesna vrtilna_SKLOP1'!C1186&lt;&gt;"",'[1]Vmesna vrtilna_SKLOP1'!D1186=""),'[1]Vmesna vrtilna_SKLOP1'!J1186,IF(F1186&lt;&gt;"",IF('[1]Vmesna vrtilna_SKLOP1'!J1186&lt;&gt;"",'[1]Vmesna vrtilna_SKLOP1'!J1186,""),""))))</f>
        <v>475.73363763932161</v>
      </c>
      <c r="L1186" s="22" t="str">
        <f>IF(I1185="Skupaj:","DDV (22%):",IF(I1185="DDV (22%):","Skupaj z DDV:",IF(AND('[1]Vmesna vrtilna_SKLOP1'!C1186&lt;&gt;"",'[1]Vmesna vrtilna_SKLOP1'!E1186=""),"Skupaj:",IF(AND('[1]Vmesna vrtilna_SKLOP1'!C1186&lt;&gt;"",'[1]Vmesna vrtilna_SKLOP1'!D1186=""),'[1]Vmesna vrtilna_SKLOP1'!J1186,IF(F1186&lt;&gt;"",IF('[1]Vmesna vrtilna_SKLOP1'!J1186&lt;&gt;"",'[1]Vmesna vrtilna_SKLOP1'!J1186,""),"")))))</f>
        <v>DDV (22%):</v>
      </c>
      <c r="M1186" s="22">
        <f t="shared" si="36"/>
        <v>0</v>
      </c>
      <c r="N1186" s="22" t="str">
        <f>IF(IFERROR(VLOOKUP(B1186,'[1]Vmesna vrtilna_SKLOP1'!B:J,7,0),"")=0,"",IFERROR(VLOOKUP(B1186,'[1]Vmesna vrtilna_SKLOP1'!B:J,7,0),""))</f>
        <v/>
      </c>
      <c r="O1186" s="22"/>
    </row>
    <row r="1187" spans="2:15" ht="15" customHeight="1" x14ac:dyDescent="0.3">
      <c r="B1187" s="15" t="str">
        <f>IF(AND('[1]Vmesna vrtilna_SKLOP1'!B1187&lt;&gt;"",'[1]Vmesna vrtilna_SKLOP1'!C1187&lt;&gt;""),IF('[1]Vmesna vrtilna_SKLOP1'!B1187&lt;&gt;"",'[1]Vmesna vrtilna_SKLOP1'!B1187,""),"")</f>
        <v/>
      </c>
      <c r="C1187" s="16" t="str">
        <f>IF(OR(C1186="Posebna oblika",C1186="Kulturno zaščiten objekt",C1186="Kulturno zaščiten objekt, Posebna oblika"),"Glej zavihek POSEBNI POGOJI",IF(SUM(N1186:Q1186)=1,"Posebna oblika",IF(SUM(N1186:Q1186)=10,"Kulturno zaščiten objekt",IF(SUM(N1186:Q1186)=11,"Kulturno zaščiten objekt, Posebna oblika",IF(AND('[1]Vmesna vrtilna_SKLOP1'!C1187&lt;&gt;"",'[1]Vmesna vrtilna_SKLOP1'!D1187&lt;&gt;""),IF('[1]Vmesna vrtilna_SKLOP1'!C1187&lt;&gt;"",'[1]Vmesna vrtilna_SKLOP1'!C1187,""),"")))))</f>
        <v/>
      </c>
      <c r="D1187" s="17" t="str">
        <f>IF(IFERROR(VLOOKUP(B1187,'[1]Vmesna vrtilna_SKLOP1'!B:J,6,0),"")=0,"",IFERROR(VLOOKUP(B1187,'[1]Vmesna vrtilna_SKLOP1'!B:J,6,0),""))</f>
        <v/>
      </c>
      <c r="E1187" s="16" t="str">
        <f>IF(IF('[1]Vmesna vrtilna_SKLOP1'!E1187&lt;&gt;"",'[1]Vmesna vrtilna_SKLOP1'!D1187,"")=0,"",IF('[1]Vmesna vrtilna_SKLOP1'!E1187&lt;&gt;"",'[1]Vmesna vrtilna_SKLOP1'!D1187,""))</f>
        <v/>
      </c>
      <c r="F1187" s="18" t="str">
        <f>IF('[1]Vmesna vrtilna_SKLOP1'!E1187&lt;&gt;"",'[1]Vmesna vrtilna_SKLOP1'!E1187,"")</f>
        <v/>
      </c>
      <c r="G1187" s="15" t="str">
        <f>IF('[1]Vmesna vrtilna_SKLOP1'!E1187&lt;&gt;"",'[1]Vmesna vrtilna_SKLOP1'!F1187,"")</f>
        <v/>
      </c>
      <c r="H1187" s="19" t="str">
        <f>IF('[1]Vmesna vrtilna_SKLOP1'!F1187&lt;&gt;"",'[1]Vmesna vrtilna_SKLOP1'!I1187,"")</f>
        <v/>
      </c>
      <c r="I1187" s="20" t="str">
        <f>IF(I1186="Skupaj:","DDV (22%):",IF(I1186="DDV (22%):","Skupaj z DDV:",IF(AND('[1]Vmesna vrtilna_SKLOP1'!C1187&lt;&gt;"",'[1]Vmesna vrtilna_SKLOP1'!E1187=""),"Skupaj:","")))</f>
        <v>Skupaj z DDV:</v>
      </c>
      <c r="J1187" s="21">
        <f t="shared" si="37"/>
        <v>0</v>
      </c>
      <c r="K1187" s="21">
        <f>IF(I1187="Skupaj z DDV:",SUM(K1185,K1186),IF(I1187="DDV (22%):",K1186*0.22,IF(AND('[1]Vmesna vrtilna_SKLOP1'!C1187&lt;&gt;"",'[1]Vmesna vrtilna_SKLOP1'!D1187=""),'[1]Vmesna vrtilna_SKLOP1'!J1187,IF(F1187&lt;&gt;"",IF('[1]Vmesna vrtilna_SKLOP1'!J1187&lt;&gt;"",'[1]Vmesna vrtilna_SKLOP1'!J1187,""),""))))</f>
        <v>2638.1592632726015</v>
      </c>
      <c r="L1187" s="22" t="str">
        <f>IF(I1186="Skupaj:","DDV (22%):",IF(I1186="DDV (22%):","Skupaj z DDV:",IF(AND('[1]Vmesna vrtilna_SKLOP1'!C1187&lt;&gt;"",'[1]Vmesna vrtilna_SKLOP1'!E1187=""),"Skupaj:",IF(AND('[1]Vmesna vrtilna_SKLOP1'!C1187&lt;&gt;"",'[1]Vmesna vrtilna_SKLOP1'!D1187=""),'[1]Vmesna vrtilna_SKLOP1'!J1187,IF(F1187&lt;&gt;"",IF('[1]Vmesna vrtilna_SKLOP1'!J1187&lt;&gt;"",'[1]Vmesna vrtilna_SKLOP1'!J1187,""),"")))))</f>
        <v>Skupaj z DDV:</v>
      </c>
      <c r="M1187" s="22">
        <f t="shared" si="36"/>
        <v>0</v>
      </c>
      <c r="N1187" s="22" t="str">
        <f>IF(IFERROR(VLOOKUP(B1187,'[1]Vmesna vrtilna_SKLOP1'!B:J,7,0),"")=0,"",IFERROR(VLOOKUP(B1187,'[1]Vmesna vrtilna_SKLOP1'!B:J,7,0),""))</f>
        <v/>
      </c>
      <c r="O1187" s="22"/>
    </row>
    <row r="1188" spans="2:15" ht="15" customHeight="1" x14ac:dyDescent="0.3">
      <c r="B1188" s="15">
        <f>IF(AND('[1]Vmesna vrtilna_SKLOP1'!B1188&lt;&gt;"",'[1]Vmesna vrtilna_SKLOP1'!C1188&lt;&gt;""),IF('[1]Vmesna vrtilna_SKLOP1'!B1188&lt;&gt;"",'[1]Vmesna vrtilna_SKLOP1'!B1188,""),"")</f>
        <v>38</v>
      </c>
      <c r="C1188" s="16" t="str">
        <f>IF(OR(C1187="Posebna oblika",C1187="Kulturno zaščiten objekt",C1187="Kulturno zaščiten objekt, Posebna oblika"),"Glej zavihek POSEBNI POGOJI",IF(SUM(N1187:Q1187)=1,"Posebna oblika",IF(SUM(N1187:Q1187)=10,"Kulturno zaščiten objekt",IF(SUM(N1187:Q1187)=11,"Kulturno zaščiten objekt, Posebna oblika",IF(AND('[1]Vmesna vrtilna_SKLOP1'!C1188&lt;&gt;"",'[1]Vmesna vrtilna_SKLOP1'!D1188&lt;&gt;""),IF('[1]Vmesna vrtilna_SKLOP1'!C1188&lt;&gt;"",'[1]Vmesna vrtilna_SKLOP1'!C1188,""),"")))))</f>
        <v>Praprošče 8</v>
      </c>
      <c r="D1188" s="17">
        <f>IF(IFERROR(VLOOKUP(B1188,'[1]Vmesna vrtilna_SKLOP1'!B:J,6,0),"")=0,"",IFERROR(VLOOKUP(B1188,'[1]Vmesna vrtilna_SKLOP1'!B:J,6,0),""))</f>
        <v>1</v>
      </c>
      <c r="E1188" s="16" t="str">
        <f>IF(IF('[1]Vmesna vrtilna_SKLOP1'!E1188&lt;&gt;"",'[1]Vmesna vrtilna_SKLOP1'!D1188,"")=0,"",IF('[1]Vmesna vrtilna_SKLOP1'!E1188&lt;&gt;"",'[1]Vmesna vrtilna_SKLOP1'!D1188,""))</f>
        <v>Okna/Vrata</v>
      </c>
      <c r="F1188" s="18" t="str">
        <f>IF('[1]Vmesna vrtilna_SKLOP1'!E1188&lt;&gt;"",'[1]Vmesna vrtilna_SKLOP1'!E1188,"")</f>
        <v>Dvokrilno okno (tip: O3); dim. ŠxV: 1,78x1,36m; Material: Les ; steklo 6/16Ar/4; Rw,st.=36 (Rw,st.+Ctr ≥ 31 dB)</v>
      </c>
      <c r="G1188" s="15" t="str">
        <f>IF('[1]Vmesna vrtilna_SKLOP1'!E1188&lt;&gt;"",'[1]Vmesna vrtilna_SKLOP1'!F1188,"")</f>
        <v>[kos]</v>
      </c>
      <c r="H1188" s="19">
        <f>IF('[1]Vmesna vrtilna_SKLOP1'!F1188&lt;&gt;"",'[1]Vmesna vrtilna_SKLOP1'!I1188,"")</f>
        <v>1</v>
      </c>
      <c r="I1188" s="20" t="str">
        <f>IF(I1187="Skupaj:","DDV (22%):",IF(I1187="DDV (22%):","Skupaj z DDV:",IF(AND('[1]Vmesna vrtilna_SKLOP1'!C1188&lt;&gt;"",'[1]Vmesna vrtilna_SKLOP1'!E1188=""),"Skupaj:","")))</f>
        <v/>
      </c>
      <c r="J1188" s="21">
        <f t="shared" si="37"/>
        <v>0</v>
      </c>
      <c r="K1188" s="21">
        <f>IF(I1188="Skupaj z DDV:",SUM(K1186,K1187),IF(I1188="DDV (22%):",K1187*0.22,IF(AND('[1]Vmesna vrtilna_SKLOP1'!C1188&lt;&gt;"",'[1]Vmesna vrtilna_SKLOP1'!D1188=""),'[1]Vmesna vrtilna_SKLOP1'!J1188,IF(F1188&lt;&gt;"",IF('[1]Vmesna vrtilna_SKLOP1'!J1188&lt;&gt;"",'[1]Vmesna vrtilna_SKLOP1'!J1188,""),""))))</f>
        <v>943.82423559010556</v>
      </c>
      <c r="L1188" s="22">
        <f>IF(I1187="Skupaj:","DDV (22%):",IF(I1187="DDV (22%):","Skupaj z DDV:",IF(AND('[1]Vmesna vrtilna_SKLOP1'!C1188&lt;&gt;"",'[1]Vmesna vrtilna_SKLOP1'!E1188=""),"Skupaj:",IF(AND('[1]Vmesna vrtilna_SKLOP1'!C1188&lt;&gt;"",'[1]Vmesna vrtilna_SKLOP1'!D1188=""),'[1]Vmesna vrtilna_SKLOP1'!J1188,IF(F1188&lt;&gt;"",IF('[1]Vmesna vrtilna_SKLOP1'!J1188&lt;&gt;"",'[1]Vmesna vrtilna_SKLOP1'!J1188,""),"")))))</f>
        <v>943.82423559010556</v>
      </c>
      <c r="M1188" s="22">
        <f t="shared" si="36"/>
        <v>0</v>
      </c>
      <c r="N1188" s="22" t="str">
        <f>IF(IFERROR(VLOOKUP(B1188,'[1]Vmesna vrtilna_SKLOP1'!B:J,7,0),"")=0,"",IFERROR(VLOOKUP(B1188,'[1]Vmesna vrtilna_SKLOP1'!B:J,7,0),""))</f>
        <v>ZAG</v>
      </c>
      <c r="O1188" s="22"/>
    </row>
    <row r="1189" spans="2:15" ht="15" customHeight="1" x14ac:dyDescent="0.3">
      <c r="B1189" s="15" t="str">
        <f>IF(AND('[1]Vmesna vrtilna_SKLOP1'!B1189&lt;&gt;"",'[1]Vmesna vrtilna_SKLOP1'!C1189&lt;&gt;""),IF('[1]Vmesna vrtilna_SKLOP1'!B1189&lt;&gt;"",'[1]Vmesna vrtilna_SKLOP1'!B1189,""),"")</f>
        <v/>
      </c>
      <c r="C1189" s="16" t="str">
        <f>IF(OR(C1188="Posebna oblika",C1188="Kulturno zaščiten objekt",C1188="Kulturno zaščiten objekt, Posebna oblika"),"Glej zavihek POSEBNI POGOJI",IF(SUM(N1188:Q1188)=1,"Posebna oblika",IF(SUM(N1188:Q1188)=10,"Kulturno zaščiten objekt",IF(SUM(N1188:Q1188)=11,"Kulturno zaščiten objekt, Posebna oblika",IF(AND('[1]Vmesna vrtilna_SKLOP1'!C1189&lt;&gt;"",'[1]Vmesna vrtilna_SKLOP1'!D1189&lt;&gt;""),IF('[1]Vmesna vrtilna_SKLOP1'!C1189&lt;&gt;"",'[1]Vmesna vrtilna_SKLOP1'!C1189,""),"")))))</f>
        <v/>
      </c>
      <c r="D1189" s="17" t="str">
        <f>IF(IFERROR(VLOOKUP(B1189,'[1]Vmesna vrtilna_SKLOP1'!B:J,6,0),"")=0,"",IFERROR(VLOOKUP(B1189,'[1]Vmesna vrtilna_SKLOP1'!B:J,6,0),""))</f>
        <v/>
      </c>
      <c r="E1189" s="16" t="str">
        <f>IF(IF('[1]Vmesna vrtilna_SKLOP1'!E1189&lt;&gt;"",'[1]Vmesna vrtilna_SKLOP1'!D1189,"")=0,"",IF('[1]Vmesna vrtilna_SKLOP1'!E1189&lt;&gt;"",'[1]Vmesna vrtilna_SKLOP1'!D1189,""))</f>
        <v/>
      </c>
      <c r="F1189" s="18" t="str">
        <f>IF('[1]Vmesna vrtilna_SKLOP1'!E1189&lt;&gt;"",'[1]Vmesna vrtilna_SKLOP1'!E1189,"")</f>
        <v>Enokrilno okno (tip: O1); dim. ŠxV: 0,98x1,36m; Material: Les ; steklo 6/16Ar/4; Rw,st.=36 (Rw,st.+Ctr ≥ 31 dB)</v>
      </c>
      <c r="G1189" s="15" t="str">
        <f>IF('[1]Vmesna vrtilna_SKLOP1'!E1189&lt;&gt;"",'[1]Vmesna vrtilna_SKLOP1'!F1189,"")</f>
        <v>[kos]</v>
      </c>
      <c r="H1189" s="19">
        <f>IF('[1]Vmesna vrtilna_SKLOP1'!F1189&lt;&gt;"",'[1]Vmesna vrtilna_SKLOP1'!I1189,"")</f>
        <v>1</v>
      </c>
      <c r="I1189" s="20" t="str">
        <f>IF(I1188="Skupaj:","DDV (22%):",IF(I1188="DDV (22%):","Skupaj z DDV:",IF(AND('[1]Vmesna vrtilna_SKLOP1'!C1189&lt;&gt;"",'[1]Vmesna vrtilna_SKLOP1'!E1189=""),"Skupaj:","")))</f>
        <v/>
      </c>
      <c r="J1189" s="21">
        <f t="shared" si="37"/>
        <v>0</v>
      </c>
      <c r="K1189" s="21">
        <f>IF(I1189="Skupaj z DDV:",SUM(K1187,K1188),IF(I1189="DDV (22%):",K1188*0.22,IF(AND('[1]Vmesna vrtilna_SKLOP1'!C1189&lt;&gt;"",'[1]Vmesna vrtilna_SKLOP1'!D1189=""),'[1]Vmesna vrtilna_SKLOP1'!J1189,IF(F1189&lt;&gt;"",IF('[1]Vmesna vrtilna_SKLOP1'!J1189&lt;&gt;"",'[1]Vmesna vrtilna_SKLOP1'!J1189,""),""))))</f>
        <v>549.21165197606399</v>
      </c>
      <c r="L1189" s="22">
        <f>IF(I1188="Skupaj:","DDV (22%):",IF(I1188="DDV (22%):","Skupaj z DDV:",IF(AND('[1]Vmesna vrtilna_SKLOP1'!C1189&lt;&gt;"",'[1]Vmesna vrtilna_SKLOP1'!E1189=""),"Skupaj:",IF(AND('[1]Vmesna vrtilna_SKLOP1'!C1189&lt;&gt;"",'[1]Vmesna vrtilna_SKLOP1'!D1189=""),'[1]Vmesna vrtilna_SKLOP1'!J1189,IF(F1189&lt;&gt;"",IF('[1]Vmesna vrtilna_SKLOP1'!J1189&lt;&gt;"",'[1]Vmesna vrtilna_SKLOP1'!J1189,""),"")))))</f>
        <v>549.21165197606399</v>
      </c>
      <c r="M1189" s="22">
        <f t="shared" si="36"/>
        <v>0</v>
      </c>
      <c r="N1189" s="22" t="str">
        <f>IF(IFERROR(VLOOKUP(B1189,'[1]Vmesna vrtilna_SKLOP1'!B:J,7,0),"")=0,"",IFERROR(VLOOKUP(B1189,'[1]Vmesna vrtilna_SKLOP1'!B:J,7,0),""))</f>
        <v/>
      </c>
      <c r="O1189" s="22"/>
    </row>
    <row r="1190" spans="2:15" ht="15" customHeight="1" x14ac:dyDescent="0.3">
      <c r="B1190" s="15" t="str">
        <f>IF(AND('[1]Vmesna vrtilna_SKLOP1'!B1190&lt;&gt;"",'[1]Vmesna vrtilna_SKLOP1'!C1190&lt;&gt;""),IF('[1]Vmesna vrtilna_SKLOP1'!B1190&lt;&gt;"",'[1]Vmesna vrtilna_SKLOP1'!B1190,""),"")</f>
        <v/>
      </c>
      <c r="C1190" s="16" t="str">
        <f>IF(OR(C1189="Posebna oblika",C1189="Kulturno zaščiten objekt",C1189="Kulturno zaščiten objekt, Posebna oblika"),"Glej zavihek POSEBNI POGOJI",IF(SUM(N1189:Q1189)=1,"Posebna oblika",IF(SUM(N1189:Q1189)=10,"Kulturno zaščiten objekt",IF(SUM(N1189:Q1189)=11,"Kulturno zaščiten objekt, Posebna oblika",IF(AND('[1]Vmesna vrtilna_SKLOP1'!C1190&lt;&gt;"",'[1]Vmesna vrtilna_SKLOP1'!D1190&lt;&gt;""),IF('[1]Vmesna vrtilna_SKLOP1'!C1190&lt;&gt;"",'[1]Vmesna vrtilna_SKLOP1'!C1190,""),"")))))</f>
        <v/>
      </c>
      <c r="D1190" s="17" t="str">
        <f>IF(IFERROR(VLOOKUP(B1190,'[1]Vmesna vrtilna_SKLOP1'!B:J,6,0),"")=0,"",IFERROR(VLOOKUP(B1190,'[1]Vmesna vrtilna_SKLOP1'!B:J,6,0),""))</f>
        <v/>
      </c>
      <c r="E1190" s="16" t="str">
        <f>IF(IF('[1]Vmesna vrtilna_SKLOP1'!E1190&lt;&gt;"",'[1]Vmesna vrtilna_SKLOP1'!D1190,"")=0,"",IF('[1]Vmesna vrtilna_SKLOP1'!E1190&lt;&gt;"",'[1]Vmesna vrtilna_SKLOP1'!D1190,""))</f>
        <v/>
      </c>
      <c r="F1190" s="18" t="str">
        <f>IF('[1]Vmesna vrtilna_SKLOP1'!E1190&lt;&gt;"",'[1]Vmesna vrtilna_SKLOP1'!E1190,"")</f>
        <v>Enokrilno okno (tip: O1); dim. ŠxV: 0,97x1,36m; Material: Les ; steklo 6/16Ar/4; Rw,st.=36 (Rw,st.+Ctr ≥ 31 dB)</v>
      </c>
      <c r="G1190" s="15" t="str">
        <f>IF('[1]Vmesna vrtilna_SKLOP1'!E1190&lt;&gt;"",'[1]Vmesna vrtilna_SKLOP1'!F1190,"")</f>
        <v>[kos]</v>
      </c>
      <c r="H1190" s="19">
        <f>IF('[1]Vmesna vrtilna_SKLOP1'!F1190&lt;&gt;"",'[1]Vmesna vrtilna_SKLOP1'!I1190,"")</f>
        <v>1</v>
      </c>
      <c r="I1190" s="20" t="str">
        <f>IF(I1189="Skupaj:","DDV (22%):",IF(I1189="DDV (22%):","Skupaj z DDV:",IF(AND('[1]Vmesna vrtilna_SKLOP1'!C1190&lt;&gt;"",'[1]Vmesna vrtilna_SKLOP1'!E1190=""),"Skupaj:","")))</f>
        <v/>
      </c>
      <c r="J1190" s="21">
        <f t="shared" si="37"/>
        <v>0</v>
      </c>
      <c r="K1190" s="21">
        <f>IF(I1190="Skupaj z DDV:",SUM(K1188,K1189),IF(I1190="DDV (22%):",K1189*0.22,IF(AND('[1]Vmesna vrtilna_SKLOP1'!C1190&lt;&gt;"",'[1]Vmesna vrtilna_SKLOP1'!D1190=""),'[1]Vmesna vrtilna_SKLOP1'!J1190,IF(F1190&lt;&gt;"",IF('[1]Vmesna vrtilna_SKLOP1'!J1190&lt;&gt;"",'[1]Vmesna vrtilna_SKLOP1'!J1190,""),""))))</f>
        <v>546.45878643094397</v>
      </c>
      <c r="L1190" s="22">
        <f>IF(I1189="Skupaj:","DDV (22%):",IF(I1189="DDV (22%):","Skupaj z DDV:",IF(AND('[1]Vmesna vrtilna_SKLOP1'!C1190&lt;&gt;"",'[1]Vmesna vrtilna_SKLOP1'!E1190=""),"Skupaj:",IF(AND('[1]Vmesna vrtilna_SKLOP1'!C1190&lt;&gt;"",'[1]Vmesna vrtilna_SKLOP1'!D1190=""),'[1]Vmesna vrtilna_SKLOP1'!J1190,IF(F1190&lt;&gt;"",IF('[1]Vmesna vrtilna_SKLOP1'!J1190&lt;&gt;"",'[1]Vmesna vrtilna_SKLOP1'!J1190,""),"")))))</f>
        <v>546.45878643094397</v>
      </c>
      <c r="M1190" s="22">
        <f t="shared" si="36"/>
        <v>0</v>
      </c>
      <c r="N1190" s="22" t="str">
        <f>IF(IFERROR(VLOOKUP(B1190,'[1]Vmesna vrtilna_SKLOP1'!B:J,7,0),"")=0,"",IFERROR(VLOOKUP(B1190,'[1]Vmesna vrtilna_SKLOP1'!B:J,7,0),""))</f>
        <v/>
      </c>
      <c r="O1190" s="22"/>
    </row>
    <row r="1191" spans="2:15" ht="15" customHeight="1" x14ac:dyDescent="0.3">
      <c r="B1191" s="15" t="str">
        <f>IF(AND('[1]Vmesna vrtilna_SKLOP1'!B1191&lt;&gt;"",'[1]Vmesna vrtilna_SKLOP1'!C1191&lt;&gt;""),IF('[1]Vmesna vrtilna_SKLOP1'!B1191&lt;&gt;"",'[1]Vmesna vrtilna_SKLOP1'!B1191,""),"")</f>
        <v/>
      </c>
      <c r="C1191" s="16" t="str">
        <f>IF(OR(C1190="Posebna oblika",C1190="Kulturno zaščiten objekt",C1190="Kulturno zaščiten objekt, Posebna oblika"),"Glej zavihek POSEBNI POGOJI",IF(SUM(N1190:Q1190)=1,"Posebna oblika",IF(SUM(N1190:Q1190)=10,"Kulturno zaščiten objekt",IF(SUM(N1190:Q1190)=11,"Kulturno zaščiten objekt, Posebna oblika",IF(AND('[1]Vmesna vrtilna_SKLOP1'!C1191&lt;&gt;"",'[1]Vmesna vrtilna_SKLOP1'!D1191&lt;&gt;""),IF('[1]Vmesna vrtilna_SKLOP1'!C1191&lt;&gt;"",'[1]Vmesna vrtilna_SKLOP1'!C1191,""),"")))))</f>
        <v/>
      </c>
      <c r="D1191" s="17" t="str">
        <f>IF(IFERROR(VLOOKUP(B1191,'[1]Vmesna vrtilna_SKLOP1'!B:J,6,0),"")=0,"",IFERROR(VLOOKUP(B1191,'[1]Vmesna vrtilna_SKLOP1'!B:J,6,0),""))</f>
        <v/>
      </c>
      <c r="E1191" s="16" t="str">
        <f>IF(IF('[1]Vmesna vrtilna_SKLOP1'!E1191&lt;&gt;"",'[1]Vmesna vrtilna_SKLOP1'!D1191,"")=0,"",IF('[1]Vmesna vrtilna_SKLOP1'!E1191&lt;&gt;"",'[1]Vmesna vrtilna_SKLOP1'!D1191,""))</f>
        <v/>
      </c>
      <c r="F1191" s="18" t="str">
        <f>IF('[1]Vmesna vrtilna_SKLOP1'!E1191&lt;&gt;"",'[1]Vmesna vrtilna_SKLOP1'!E1191,"")</f>
        <v>Enokrilno okno (tip: O1); dim. ŠxV: 1,38x1,34m; Material: Les ; steklo 6/16Ar/4; Rw,st.=36 (Rw,st.+Ctr ≥ 31 dB)</v>
      </c>
      <c r="G1191" s="15" t="str">
        <f>IF('[1]Vmesna vrtilna_SKLOP1'!E1191&lt;&gt;"",'[1]Vmesna vrtilna_SKLOP1'!F1191,"")</f>
        <v>[kos]</v>
      </c>
      <c r="H1191" s="19">
        <f>IF('[1]Vmesna vrtilna_SKLOP1'!F1191&lt;&gt;"",'[1]Vmesna vrtilna_SKLOP1'!I1191,"")</f>
        <v>1</v>
      </c>
      <c r="I1191" s="20" t="str">
        <f>IF(I1190="Skupaj:","DDV (22%):",IF(I1190="DDV (22%):","Skupaj z DDV:",IF(AND('[1]Vmesna vrtilna_SKLOP1'!C1191&lt;&gt;"",'[1]Vmesna vrtilna_SKLOP1'!E1191=""),"Skupaj:","")))</f>
        <v/>
      </c>
      <c r="J1191" s="21">
        <f t="shared" si="37"/>
        <v>0</v>
      </c>
      <c r="K1191" s="21">
        <f>IF(I1191="Skupaj z DDV:",SUM(K1189,K1190),IF(I1191="DDV (22%):",K1190*0.22,IF(AND('[1]Vmesna vrtilna_SKLOP1'!C1191&lt;&gt;"",'[1]Vmesna vrtilna_SKLOP1'!D1191=""),'[1]Vmesna vrtilna_SKLOP1'!J1191,IF(F1191&lt;&gt;"",IF('[1]Vmesna vrtilna_SKLOP1'!J1191&lt;&gt;"",'[1]Vmesna vrtilna_SKLOP1'!J1191,""),""))))</f>
        <v>644.18864212514393</v>
      </c>
      <c r="L1191" s="22">
        <f>IF(I1190="Skupaj:","DDV (22%):",IF(I1190="DDV (22%):","Skupaj z DDV:",IF(AND('[1]Vmesna vrtilna_SKLOP1'!C1191&lt;&gt;"",'[1]Vmesna vrtilna_SKLOP1'!E1191=""),"Skupaj:",IF(AND('[1]Vmesna vrtilna_SKLOP1'!C1191&lt;&gt;"",'[1]Vmesna vrtilna_SKLOP1'!D1191=""),'[1]Vmesna vrtilna_SKLOP1'!J1191,IF(F1191&lt;&gt;"",IF('[1]Vmesna vrtilna_SKLOP1'!J1191&lt;&gt;"",'[1]Vmesna vrtilna_SKLOP1'!J1191,""),"")))))</f>
        <v>644.18864212514393</v>
      </c>
      <c r="M1191" s="22">
        <f t="shared" si="36"/>
        <v>0</v>
      </c>
      <c r="N1191" s="22" t="str">
        <f>IF(IFERROR(VLOOKUP(B1191,'[1]Vmesna vrtilna_SKLOP1'!B:J,7,0),"")=0,"",IFERROR(VLOOKUP(B1191,'[1]Vmesna vrtilna_SKLOP1'!B:J,7,0),""))</f>
        <v/>
      </c>
      <c r="O1191" s="22"/>
    </row>
    <row r="1192" spans="2:15" ht="15" customHeight="1" x14ac:dyDescent="0.3">
      <c r="B1192" s="15" t="str">
        <f>IF(AND('[1]Vmesna vrtilna_SKLOP1'!B1192&lt;&gt;"",'[1]Vmesna vrtilna_SKLOP1'!C1192&lt;&gt;""),IF('[1]Vmesna vrtilna_SKLOP1'!B1192&lt;&gt;"",'[1]Vmesna vrtilna_SKLOP1'!B1192,""),"")</f>
        <v/>
      </c>
      <c r="C1192" s="16" t="str">
        <f>IF(OR(C1191="Posebna oblika",C1191="Kulturno zaščiten objekt",C1191="Kulturno zaščiten objekt, Posebna oblika"),"Glej zavihek POSEBNI POGOJI",IF(SUM(N1191:Q1191)=1,"Posebna oblika",IF(SUM(N1191:Q1191)=10,"Kulturno zaščiten objekt",IF(SUM(N1191:Q1191)=11,"Kulturno zaščiten objekt, Posebna oblika",IF(AND('[1]Vmesna vrtilna_SKLOP1'!C1192&lt;&gt;"",'[1]Vmesna vrtilna_SKLOP1'!D1192&lt;&gt;""),IF('[1]Vmesna vrtilna_SKLOP1'!C1192&lt;&gt;"",'[1]Vmesna vrtilna_SKLOP1'!C1192,""),"")))))</f>
        <v/>
      </c>
      <c r="D1192" s="17" t="str">
        <f>IF(IFERROR(VLOOKUP(B1192,'[1]Vmesna vrtilna_SKLOP1'!B:J,6,0),"")=0,"",IFERROR(VLOOKUP(B1192,'[1]Vmesna vrtilna_SKLOP1'!B:J,6,0),""))</f>
        <v/>
      </c>
      <c r="E1192" s="16" t="str">
        <f>IF(IF('[1]Vmesna vrtilna_SKLOP1'!E1192&lt;&gt;"",'[1]Vmesna vrtilna_SKLOP1'!D1192,"")=0,"",IF('[1]Vmesna vrtilna_SKLOP1'!E1192&lt;&gt;"",'[1]Vmesna vrtilna_SKLOP1'!D1192,""))</f>
        <v/>
      </c>
      <c r="F1192" s="18" t="str">
        <f>IF('[1]Vmesna vrtilna_SKLOP1'!E1192&lt;&gt;"",'[1]Vmesna vrtilna_SKLOP1'!E1192,"")</f>
        <v>Enokrilna vrata (tip: V1); dim. ŠxV: 0,76x2,19m; Material: Les ; steklo 6/16Ar/4; Rw,st.=36 (Rw,st.+Ctr ≥ 31 dB)</v>
      </c>
      <c r="G1192" s="15" t="str">
        <f>IF('[1]Vmesna vrtilna_SKLOP1'!E1192&lt;&gt;"",'[1]Vmesna vrtilna_SKLOP1'!F1192,"")</f>
        <v>[kos]</v>
      </c>
      <c r="H1192" s="19">
        <f>IF('[1]Vmesna vrtilna_SKLOP1'!F1192&lt;&gt;"",'[1]Vmesna vrtilna_SKLOP1'!I1192,"")</f>
        <v>1</v>
      </c>
      <c r="I1192" s="20" t="str">
        <f>IF(I1191="Skupaj:","DDV (22%):",IF(I1191="DDV (22%):","Skupaj z DDV:",IF(AND('[1]Vmesna vrtilna_SKLOP1'!C1192&lt;&gt;"",'[1]Vmesna vrtilna_SKLOP1'!E1192=""),"Skupaj:","")))</f>
        <v/>
      </c>
      <c r="J1192" s="21">
        <f t="shared" si="37"/>
        <v>0</v>
      </c>
      <c r="K1192" s="21">
        <f>IF(I1192="Skupaj z DDV:",SUM(K1190,K1191),IF(I1192="DDV (22%):",K1191*0.22,IF(AND('[1]Vmesna vrtilna_SKLOP1'!C1192&lt;&gt;"",'[1]Vmesna vrtilna_SKLOP1'!D1192=""),'[1]Vmesna vrtilna_SKLOP1'!J1192,IF(F1192&lt;&gt;"",IF('[1]Vmesna vrtilna_SKLOP1'!J1192&lt;&gt;"",'[1]Vmesna vrtilna_SKLOP1'!J1192,""),""))))</f>
        <v>638.84832280155194</v>
      </c>
      <c r="L1192" s="22">
        <f>IF(I1191="Skupaj:","DDV (22%):",IF(I1191="DDV (22%):","Skupaj z DDV:",IF(AND('[1]Vmesna vrtilna_SKLOP1'!C1192&lt;&gt;"",'[1]Vmesna vrtilna_SKLOP1'!E1192=""),"Skupaj:",IF(AND('[1]Vmesna vrtilna_SKLOP1'!C1192&lt;&gt;"",'[1]Vmesna vrtilna_SKLOP1'!D1192=""),'[1]Vmesna vrtilna_SKLOP1'!J1192,IF(F1192&lt;&gt;"",IF('[1]Vmesna vrtilna_SKLOP1'!J1192&lt;&gt;"",'[1]Vmesna vrtilna_SKLOP1'!J1192,""),"")))))</f>
        <v>638.84832280155194</v>
      </c>
      <c r="M1192" s="22">
        <f t="shared" si="36"/>
        <v>0</v>
      </c>
      <c r="N1192" s="22" t="str">
        <f>IF(IFERROR(VLOOKUP(B1192,'[1]Vmesna vrtilna_SKLOP1'!B:J,7,0),"")=0,"",IFERROR(VLOOKUP(B1192,'[1]Vmesna vrtilna_SKLOP1'!B:J,7,0),""))</f>
        <v/>
      </c>
      <c r="O1192" s="22"/>
    </row>
    <row r="1193" spans="2:15" ht="15" customHeight="1" x14ac:dyDescent="0.3">
      <c r="B1193" s="15" t="str">
        <f>IF(AND('[1]Vmesna vrtilna_SKLOP1'!B1193&lt;&gt;"",'[1]Vmesna vrtilna_SKLOP1'!C1193&lt;&gt;""),IF('[1]Vmesna vrtilna_SKLOP1'!B1193&lt;&gt;"",'[1]Vmesna vrtilna_SKLOP1'!B1193,""),"")</f>
        <v/>
      </c>
      <c r="C1193" s="16" t="str">
        <f>IF(OR(C1192="Posebna oblika",C1192="Kulturno zaščiten objekt",C1192="Kulturno zaščiten objekt, Posebna oblika"),"Glej zavihek POSEBNI POGOJI",IF(SUM(N1192:Q1192)=1,"Posebna oblika",IF(SUM(N1192:Q1192)=10,"Kulturno zaščiten objekt",IF(SUM(N1192:Q1192)=11,"Kulturno zaščiten objekt, Posebna oblika",IF(AND('[1]Vmesna vrtilna_SKLOP1'!C1193&lt;&gt;"",'[1]Vmesna vrtilna_SKLOP1'!D1193&lt;&gt;""),IF('[1]Vmesna vrtilna_SKLOP1'!C1193&lt;&gt;"",'[1]Vmesna vrtilna_SKLOP1'!C1193,""),"")))))</f>
        <v/>
      </c>
      <c r="D1193" s="17" t="str">
        <f>IF(IFERROR(VLOOKUP(B1193,'[1]Vmesna vrtilna_SKLOP1'!B:J,6,0),"")=0,"",IFERROR(VLOOKUP(B1193,'[1]Vmesna vrtilna_SKLOP1'!B:J,6,0),""))</f>
        <v/>
      </c>
      <c r="E1193" s="16" t="str">
        <f>IF(IF('[1]Vmesna vrtilna_SKLOP1'!E1193&lt;&gt;"",'[1]Vmesna vrtilna_SKLOP1'!D1193,"")=0,"",IF('[1]Vmesna vrtilna_SKLOP1'!E1193&lt;&gt;"",'[1]Vmesna vrtilna_SKLOP1'!D1193,""))</f>
        <v/>
      </c>
      <c r="F1193" s="18" t="str">
        <f>IF('[1]Vmesna vrtilna_SKLOP1'!E1193&lt;&gt;"",'[1]Vmesna vrtilna_SKLOP1'!E1193,"")</f>
        <v>Enokrilno okno (tip: O1); dim. ŠxV: 0,98x1,15m; Material: Les ; steklo 6/16Ar/4; Rw,st.=36 (Rw,st.+Ctr ≥ 31 dB)</v>
      </c>
      <c r="G1193" s="15" t="str">
        <f>IF('[1]Vmesna vrtilna_SKLOP1'!E1193&lt;&gt;"",'[1]Vmesna vrtilna_SKLOP1'!F1193,"")</f>
        <v>[kos]</v>
      </c>
      <c r="H1193" s="19">
        <f>IF('[1]Vmesna vrtilna_SKLOP1'!F1193&lt;&gt;"",'[1]Vmesna vrtilna_SKLOP1'!I1193,"")</f>
        <v>3</v>
      </c>
      <c r="I1193" s="20" t="str">
        <f>IF(I1192="Skupaj:","DDV (22%):",IF(I1192="DDV (22%):","Skupaj z DDV:",IF(AND('[1]Vmesna vrtilna_SKLOP1'!C1193&lt;&gt;"",'[1]Vmesna vrtilna_SKLOP1'!E1193=""),"Skupaj:","")))</f>
        <v/>
      </c>
      <c r="J1193" s="21">
        <f t="shared" si="37"/>
        <v>0</v>
      </c>
      <c r="K1193" s="21">
        <f>IF(I1193="Skupaj z DDV:",SUM(K1191,K1192),IF(I1193="DDV (22%):",K1192*0.22,IF(AND('[1]Vmesna vrtilna_SKLOP1'!C1193&lt;&gt;"",'[1]Vmesna vrtilna_SKLOP1'!D1193=""),'[1]Vmesna vrtilna_SKLOP1'!J1193,IF(F1193&lt;&gt;"",IF('[1]Vmesna vrtilna_SKLOP1'!J1193&lt;&gt;"",'[1]Vmesna vrtilna_SKLOP1'!J1193,""),""))))</f>
        <v>1518.5219709964501</v>
      </c>
      <c r="L1193" s="22">
        <f>IF(I1192="Skupaj:","DDV (22%):",IF(I1192="DDV (22%):","Skupaj z DDV:",IF(AND('[1]Vmesna vrtilna_SKLOP1'!C1193&lt;&gt;"",'[1]Vmesna vrtilna_SKLOP1'!E1193=""),"Skupaj:",IF(AND('[1]Vmesna vrtilna_SKLOP1'!C1193&lt;&gt;"",'[1]Vmesna vrtilna_SKLOP1'!D1193=""),'[1]Vmesna vrtilna_SKLOP1'!J1193,IF(F1193&lt;&gt;"",IF('[1]Vmesna vrtilna_SKLOP1'!J1193&lt;&gt;"",'[1]Vmesna vrtilna_SKLOP1'!J1193,""),"")))))</f>
        <v>1518.5219709964501</v>
      </c>
      <c r="M1193" s="22">
        <f t="shared" si="36"/>
        <v>0</v>
      </c>
      <c r="N1193" s="22" t="str">
        <f>IF(IFERROR(VLOOKUP(B1193,'[1]Vmesna vrtilna_SKLOP1'!B:J,7,0),"")=0,"",IFERROR(VLOOKUP(B1193,'[1]Vmesna vrtilna_SKLOP1'!B:J,7,0),""))</f>
        <v/>
      </c>
      <c r="O1193" s="22"/>
    </row>
    <row r="1194" spans="2:15" ht="15" customHeight="1" x14ac:dyDescent="0.3">
      <c r="B1194" s="15" t="str">
        <f>IF(AND('[1]Vmesna vrtilna_SKLOP1'!B1194&lt;&gt;"",'[1]Vmesna vrtilna_SKLOP1'!C1194&lt;&gt;""),IF('[1]Vmesna vrtilna_SKLOP1'!B1194&lt;&gt;"",'[1]Vmesna vrtilna_SKLOP1'!B1194,""),"")</f>
        <v/>
      </c>
      <c r="C1194" s="16" t="str">
        <f>IF(OR(C1193="Posebna oblika",C1193="Kulturno zaščiten objekt",C1193="Kulturno zaščiten objekt, Posebna oblika"),"Glej zavihek POSEBNI POGOJI",IF(SUM(N1193:Q1193)=1,"Posebna oblika",IF(SUM(N1193:Q1193)=10,"Kulturno zaščiten objekt",IF(SUM(N1193:Q1193)=11,"Kulturno zaščiten objekt, Posebna oblika",IF(AND('[1]Vmesna vrtilna_SKLOP1'!C1194&lt;&gt;"",'[1]Vmesna vrtilna_SKLOP1'!D1194&lt;&gt;""),IF('[1]Vmesna vrtilna_SKLOP1'!C1194&lt;&gt;"",'[1]Vmesna vrtilna_SKLOP1'!C1194,""),"")))))</f>
        <v/>
      </c>
      <c r="D1194" s="17" t="str">
        <f>IF(IFERROR(VLOOKUP(B1194,'[1]Vmesna vrtilna_SKLOP1'!B:J,6,0),"")=0,"",IFERROR(VLOOKUP(B1194,'[1]Vmesna vrtilna_SKLOP1'!B:J,6,0),""))</f>
        <v/>
      </c>
      <c r="E1194" s="16" t="str">
        <f>IF(IF('[1]Vmesna vrtilna_SKLOP1'!E1194&lt;&gt;"",'[1]Vmesna vrtilna_SKLOP1'!D1194,"")=0,"",IF('[1]Vmesna vrtilna_SKLOP1'!E1194&lt;&gt;"",'[1]Vmesna vrtilna_SKLOP1'!D1194,""))</f>
        <v/>
      </c>
      <c r="F1194" s="18" t="str">
        <f>IF('[1]Vmesna vrtilna_SKLOP1'!E1194&lt;&gt;"",'[1]Vmesna vrtilna_SKLOP1'!E1194,"")</f>
        <v/>
      </c>
      <c r="G1194" s="15" t="str">
        <f>IF('[1]Vmesna vrtilna_SKLOP1'!E1194&lt;&gt;"",'[1]Vmesna vrtilna_SKLOP1'!F1194,"")</f>
        <v/>
      </c>
      <c r="H1194" s="19" t="str">
        <f>IF('[1]Vmesna vrtilna_SKLOP1'!F1194&lt;&gt;"",'[1]Vmesna vrtilna_SKLOP1'!I1194,"")</f>
        <v/>
      </c>
      <c r="I1194" s="20" t="str">
        <f>IF(I1193="Skupaj:","DDV (22%):",IF(I1193="DDV (22%):","Skupaj z DDV:",IF(AND('[1]Vmesna vrtilna_SKLOP1'!C1194&lt;&gt;"",'[1]Vmesna vrtilna_SKLOP1'!E1194=""),"Skupaj:","")))</f>
        <v/>
      </c>
      <c r="J1194" s="21" t="str">
        <f t="shared" si="37"/>
        <v/>
      </c>
      <c r="K1194" s="21" t="str">
        <f>IF(I1194="Skupaj z DDV:",SUM(K1192,K1193),IF(I1194="DDV (22%):",K1193*0.22,IF(AND('[1]Vmesna vrtilna_SKLOP1'!C1194&lt;&gt;"",'[1]Vmesna vrtilna_SKLOP1'!D1194=""),'[1]Vmesna vrtilna_SKLOP1'!J1194,IF(F1194&lt;&gt;"",IF('[1]Vmesna vrtilna_SKLOP1'!J1194&lt;&gt;"",'[1]Vmesna vrtilna_SKLOP1'!J1194,""),""))))</f>
        <v/>
      </c>
      <c r="L1194" s="22" t="str">
        <f>IF(I1193="Skupaj:","DDV (22%):",IF(I1193="DDV (22%):","Skupaj z DDV:",IF(AND('[1]Vmesna vrtilna_SKLOP1'!C1194&lt;&gt;"",'[1]Vmesna vrtilna_SKLOP1'!E1194=""),"Skupaj:",IF(AND('[1]Vmesna vrtilna_SKLOP1'!C1194&lt;&gt;"",'[1]Vmesna vrtilna_SKLOP1'!D1194=""),'[1]Vmesna vrtilna_SKLOP1'!J1194,IF(F1194&lt;&gt;"",IF('[1]Vmesna vrtilna_SKLOP1'!J1194&lt;&gt;"",'[1]Vmesna vrtilna_SKLOP1'!J1194,""),"")))))</f>
        <v/>
      </c>
      <c r="M1194" s="22">
        <f t="shared" si="36"/>
        <v>0</v>
      </c>
      <c r="N1194" s="22" t="str">
        <f>IF(IFERROR(VLOOKUP(B1194,'[1]Vmesna vrtilna_SKLOP1'!B:J,7,0),"")=0,"",IFERROR(VLOOKUP(B1194,'[1]Vmesna vrtilna_SKLOP1'!B:J,7,0),""))</f>
        <v/>
      </c>
      <c r="O1194" s="22"/>
    </row>
    <row r="1195" spans="2:15" ht="15" customHeight="1" x14ac:dyDescent="0.3">
      <c r="B1195" s="15" t="str">
        <f>IF(AND('[1]Vmesna vrtilna_SKLOP1'!B1195&lt;&gt;"",'[1]Vmesna vrtilna_SKLOP1'!C1195&lt;&gt;""),IF('[1]Vmesna vrtilna_SKLOP1'!B1195&lt;&gt;"",'[1]Vmesna vrtilna_SKLOP1'!B1195,""),"")</f>
        <v/>
      </c>
      <c r="C1195" s="16" t="str">
        <f>IF(OR(C1194="Posebna oblika",C1194="Kulturno zaščiten objekt",C1194="Kulturno zaščiten objekt, Posebna oblika"),"Glej zavihek POSEBNI POGOJI",IF(SUM(N1194:Q1194)=1,"Posebna oblika",IF(SUM(N1194:Q1194)=10,"Kulturno zaščiten objekt",IF(SUM(N1194:Q1194)=11,"Kulturno zaščiten objekt, Posebna oblika",IF(AND('[1]Vmesna vrtilna_SKLOP1'!C1195&lt;&gt;"",'[1]Vmesna vrtilna_SKLOP1'!D1195&lt;&gt;""),IF('[1]Vmesna vrtilna_SKLOP1'!C1195&lt;&gt;"",'[1]Vmesna vrtilna_SKLOP1'!C1195,""),"")))))</f>
        <v/>
      </c>
      <c r="D1195" s="17" t="str">
        <f>IF(IFERROR(VLOOKUP(B1195,'[1]Vmesna vrtilna_SKLOP1'!B:J,6,0),"")=0,"",IFERROR(VLOOKUP(B1195,'[1]Vmesna vrtilna_SKLOP1'!B:J,6,0),""))</f>
        <v/>
      </c>
      <c r="E1195" s="16" t="str">
        <f>IF(IF('[1]Vmesna vrtilna_SKLOP1'!E1195&lt;&gt;"",'[1]Vmesna vrtilna_SKLOP1'!D1195,"")=0,"",IF('[1]Vmesna vrtilna_SKLOP1'!E1195&lt;&gt;"",'[1]Vmesna vrtilna_SKLOP1'!D1195,""))</f>
        <v>Senčila</v>
      </c>
      <c r="F1195" s="18" t="str">
        <f>IF('[1]Vmesna vrtilna_SKLOP1'!E1195&lt;&gt;"",'[1]Vmesna vrtilna_SKLOP1'!E1195,"")</f>
        <v>Notranje žaluzije - kovinske, Dim. ŠxV: 0,98x1,36m</v>
      </c>
      <c r="G1195" s="15" t="str">
        <f>IF('[1]Vmesna vrtilna_SKLOP1'!E1195&lt;&gt;"",'[1]Vmesna vrtilna_SKLOP1'!F1195,"")</f>
        <v>[kos]</v>
      </c>
      <c r="H1195" s="19">
        <f>IF('[1]Vmesna vrtilna_SKLOP1'!F1195&lt;&gt;"",'[1]Vmesna vrtilna_SKLOP1'!I1195,"")</f>
        <v>1</v>
      </c>
      <c r="I1195" s="20" t="str">
        <f>IF(I1194="Skupaj:","DDV (22%):",IF(I1194="DDV (22%):","Skupaj z DDV:",IF(AND('[1]Vmesna vrtilna_SKLOP1'!C1195&lt;&gt;"",'[1]Vmesna vrtilna_SKLOP1'!E1195=""),"Skupaj:","")))</f>
        <v/>
      </c>
      <c r="J1195" s="21">
        <f t="shared" si="37"/>
        <v>0</v>
      </c>
      <c r="K1195" s="21">
        <f>IF(I1195="Skupaj z DDV:",SUM(K1193,K1194),IF(I1195="DDV (22%):",K1194*0.22,IF(AND('[1]Vmesna vrtilna_SKLOP1'!C1195&lt;&gt;"",'[1]Vmesna vrtilna_SKLOP1'!D1195=""),'[1]Vmesna vrtilna_SKLOP1'!J1195,IF(F1195&lt;&gt;"",IF('[1]Vmesna vrtilna_SKLOP1'!J1195&lt;&gt;"",'[1]Vmesna vrtilna_SKLOP1'!J1195,""),""))))</f>
        <v>59.975999999999999</v>
      </c>
      <c r="L1195" s="22">
        <f>IF(I1194="Skupaj:","DDV (22%):",IF(I1194="DDV (22%):","Skupaj z DDV:",IF(AND('[1]Vmesna vrtilna_SKLOP1'!C1195&lt;&gt;"",'[1]Vmesna vrtilna_SKLOP1'!E1195=""),"Skupaj:",IF(AND('[1]Vmesna vrtilna_SKLOP1'!C1195&lt;&gt;"",'[1]Vmesna vrtilna_SKLOP1'!D1195=""),'[1]Vmesna vrtilna_SKLOP1'!J1195,IF(F1195&lt;&gt;"",IF('[1]Vmesna vrtilna_SKLOP1'!J1195&lt;&gt;"",'[1]Vmesna vrtilna_SKLOP1'!J1195,""),"")))))</f>
        <v>59.975999999999999</v>
      </c>
      <c r="M1195" s="22">
        <f t="shared" si="36"/>
        <v>0</v>
      </c>
      <c r="N1195" s="22" t="str">
        <f>IF(IFERROR(VLOOKUP(B1195,'[1]Vmesna vrtilna_SKLOP1'!B:J,7,0),"")=0,"",IFERROR(VLOOKUP(B1195,'[1]Vmesna vrtilna_SKLOP1'!B:J,7,0),""))</f>
        <v/>
      </c>
      <c r="O1195" s="22"/>
    </row>
    <row r="1196" spans="2:15" ht="15" customHeight="1" x14ac:dyDescent="0.3">
      <c r="B1196" s="15" t="str">
        <f>IF(AND('[1]Vmesna vrtilna_SKLOP1'!B1196&lt;&gt;"",'[1]Vmesna vrtilna_SKLOP1'!C1196&lt;&gt;""),IF('[1]Vmesna vrtilna_SKLOP1'!B1196&lt;&gt;"",'[1]Vmesna vrtilna_SKLOP1'!B1196,""),"")</f>
        <v/>
      </c>
      <c r="C1196" s="16" t="str">
        <f>IF(OR(C1195="Posebna oblika",C1195="Kulturno zaščiten objekt",C1195="Kulturno zaščiten objekt, Posebna oblika"),"Glej zavihek POSEBNI POGOJI",IF(SUM(N1195:Q1195)=1,"Posebna oblika",IF(SUM(N1195:Q1195)=10,"Kulturno zaščiten objekt",IF(SUM(N1195:Q1195)=11,"Kulturno zaščiten objekt, Posebna oblika",IF(AND('[1]Vmesna vrtilna_SKLOP1'!C1196&lt;&gt;"",'[1]Vmesna vrtilna_SKLOP1'!D1196&lt;&gt;""),IF('[1]Vmesna vrtilna_SKLOP1'!C1196&lt;&gt;"",'[1]Vmesna vrtilna_SKLOP1'!C1196,""),"")))))</f>
        <v/>
      </c>
      <c r="D1196" s="17" t="str">
        <f>IF(IFERROR(VLOOKUP(B1196,'[1]Vmesna vrtilna_SKLOP1'!B:J,6,0),"")=0,"",IFERROR(VLOOKUP(B1196,'[1]Vmesna vrtilna_SKLOP1'!B:J,6,0),""))</f>
        <v/>
      </c>
      <c r="E1196" s="16" t="str">
        <f>IF(IF('[1]Vmesna vrtilna_SKLOP1'!E1196&lt;&gt;"",'[1]Vmesna vrtilna_SKLOP1'!D1196,"")=0,"",IF('[1]Vmesna vrtilna_SKLOP1'!E1196&lt;&gt;"",'[1]Vmesna vrtilna_SKLOP1'!D1196,""))</f>
        <v/>
      </c>
      <c r="F1196" s="18" t="str">
        <f>IF('[1]Vmesna vrtilna_SKLOP1'!E1196&lt;&gt;"",'[1]Vmesna vrtilna_SKLOP1'!E1196,"")</f>
        <v>Notranje žaluzije - kovinske, Dim. ŠxV: 0,97x1,36m</v>
      </c>
      <c r="G1196" s="15" t="str">
        <f>IF('[1]Vmesna vrtilna_SKLOP1'!E1196&lt;&gt;"",'[1]Vmesna vrtilna_SKLOP1'!F1196,"")</f>
        <v>[kos]</v>
      </c>
      <c r="H1196" s="19">
        <f>IF('[1]Vmesna vrtilna_SKLOP1'!F1196&lt;&gt;"",'[1]Vmesna vrtilna_SKLOP1'!I1196,"")</f>
        <v>1</v>
      </c>
      <c r="I1196" s="20" t="str">
        <f>IF(I1195="Skupaj:","DDV (22%):",IF(I1195="DDV (22%):","Skupaj z DDV:",IF(AND('[1]Vmesna vrtilna_SKLOP1'!C1196&lt;&gt;"",'[1]Vmesna vrtilna_SKLOP1'!E1196=""),"Skupaj:","")))</f>
        <v/>
      </c>
      <c r="J1196" s="21">
        <f t="shared" si="37"/>
        <v>0</v>
      </c>
      <c r="K1196" s="21">
        <f>IF(I1196="Skupaj z DDV:",SUM(K1194,K1195),IF(I1196="DDV (22%):",K1195*0.22,IF(AND('[1]Vmesna vrtilna_SKLOP1'!C1196&lt;&gt;"",'[1]Vmesna vrtilna_SKLOP1'!D1196=""),'[1]Vmesna vrtilna_SKLOP1'!J1196,IF(F1196&lt;&gt;"",IF('[1]Vmesna vrtilna_SKLOP1'!J1196&lt;&gt;"",'[1]Vmesna vrtilna_SKLOP1'!J1196,""),""))))</f>
        <v>59.364000000000004</v>
      </c>
      <c r="L1196" s="22">
        <f>IF(I1195="Skupaj:","DDV (22%):",IF(I1195="DDV (22%):","Skupaj z DDV:",IF(AND('[1]Vmesna vrtilna_SKLOP1'!C1196&lt;&gt;"",'[1]Vmesna vrtilna_SKLOP1'!E1196=""),"Skupaj:",IF(AND('[1]Vmesna vrtilna_SKLOP1'!C1196&lt;&gt;"",'[1]Vmesna vrtilna_SKLOP1'!D1196=""),'[1]Vmesna vrtilna_SKLOP1'!J1196,IF(F1196&lt;&gt;"",IF('[1]Vmesna vrtilna_SKLOP1'!J1196&lt;&gt;"",'[1]Vmesna vrtilna_SKLOP1'!J1196,""),"")))))</f>
        <v>59.364000000000004</v>
      </c>
      <c r="M1196" s="22">
        <f t="shared" si="36"/>
        <v>0</v>
      </c>
      <c r="N1196" s="22" t="str">
        <f>IF(IFERROR(VLOOKUP(B1196,'[1]Vmesna vrtilna_SKLOP1'!B:J,7,0),"")=0,"",IFERROR(VLOOKUP(B1196,'[1]Vmesna vrtilna_SKLOP1'!B:J,7,0),""))</f>
        <v/>
      </c>
      <c r="O1196" s="22"/>
    </row>
    <row r="1197" spans="2:15" ht="15" customHeight="1" x14ac:dyDescent="0.3">
      <c r="B1197" s="15" t="str">
        <f>IF(AND('[1]Vmesna vrtilna_SKLOP1'!B1197&lt;&gt;"",'[1]Vmesna vrtilna_SKLOP1'!C1197&lt;&gt;""),IF('[1]Vmesna vrtilna_SKLOP1'!B1197&lt;&gt;"",'[1]Vmesna vrtilna_SKLOP1'!B1197,""),"")</f>
        <v/>
      </c>
      <c r="C1197" s="16" t="str">
        <f>IF(OR(C1196="Posebna oblika",C1196="Kulturno zaščiten objekt",C1196="Kulturno zaščiten objekt, Posebna oblika"),"Glej zavihek POSEBNI POGOJI",IF(SUM(N1196:Q1196)=1,"Posebna oblika",IF(SUM(N1196:Q1196)=10,"Kulturno zaščiten objekt",IF(SUM(N1196:Q1196)=11,"Kulturno zaščiten objekt, Posebna oblika",IF(AND('[1]Vmesna vrtilna_SKLOP1'!C1197&lt;&gt;"",'[1]Vmesna vrtilna_SKLOP1'!D1197&lt;&gt;""),IF('[1]Vmesna vrtilna_SKLOP1'!C1197&lt;&gt;"",'[1]Vmesna vrtilna_SKLOP1'!C1197,""),"")))))</f>
        <v/>
      </c>
      <c r="D1197" s="17" t="str">
        <f>IF(IFERROR(VLOOKUP(B1197,'[1]Vmesna vrtilna_SKLOP1'!B:J,6,0),"")=0,"",IFERROR(VLOOKUP(B1197,'[1]Vmesna vrtilna_SKLOP1'!B:J,6,0),""))</f>
        <v/>
      </c>
      <c r="E1197" s="16" t="str">
        <f>IF(IF('[1]Vmesna vrtilna_SKLOP1'!E1197&lt;&gt;"",'[1]Vmesna vrtilna_SKLOP1'!D1197,"")=0,"",IF('[1]Vmesna vrtilna_SKLOP1'!E1197&lt;&gt;"",'[1]Vmesna vrtilna_SKLOP1'!D1197,""))</f>
        <v/>
      </c>
      <c r="F1197" s="18" t="str">
        <f>IF('[1]Vmesna vrtilna_SKLOP1'!E1197&lt;&gt;"",'[1]Vmesna vrtilna_SKLOP1'!E1197,"")</f>
        <v>Notranje žaluzije - kovinske, Dim. ŠxV: 1,78x1,36m</v>
      </c>
      <c r="G1197" s="15" t="str">
        <f>IF('[1]Vmesna vrtilna_SKLOP1'!E1197&lt;&gt;"",'[1]Vmesna vrtilna_SKLOP1'!F1197,"")</f>
        <v>[kos]</v>
      </c>
      <c r="H1197" s="19">
        <f>IF('[1]Vmesna vrtilna_SKLOP1'!F1197&lt;&gt;"",'[1]Vmesna vrtilna_SKLOP1'!I1197,"")</f>
        <v>1</v>
      </c>
      <c r="I1197" s="20" t="str">
        <f>IF(I1196="Skupaj:","DDV (22%):",IF(I1196="DDV (22%):","Skupaj z DDV:",IF(AND('[1]Vmesna vrtilna_SKLOP1'!C1197&lt;&gt;"",'[1]Vmesna vrtilna_SKLOP1'!E1197=""),"Skupaj:","")))</f>
        <v/>
      </c>
      <c r="J1197" s="21">
        <f t="shared" si="37"/>
        <v>0</v>
      </c>
      <c r="K1197" s="21">
        <f>IF(I1197="Skupaj z DDV:",SUM(K1195,K1196),IF(I1197="DDV (22%):",K1196*0.22,IF(AND('[1]Vmesna vrtilna_SKLOP1'!C1197&lt;&gt;"",'[1]Vmesna vrtilna_SKLOP1'!D1197=""),'[1]Vmesna vrtilna_SKLOP1'!J1197,IF(F1197&lt;&gt;"",IF('[1]Vmesna vrtilna_SKLOP1'!J1197&lt;&gt;"",'[1]Vmesna vrtilna_SKLOP1'!J1197,""),""))))</f>
        <v>108.93600000000001</v>
      </c>
      <c r="L1197" s="22">
        <f>IF(I1196="Skupaj:","DDV (22%):",IF(I1196="DDV (22%):","Skupaj z DDV:",IF(AND('[1]Vmesna vrtilna_SKLOP1'!C1197&lt;&gt;"",'[1]Vmesna vrtilna_SKLOP1'!E1197=""),"Skupaj:",IF(AND('[1]Vmesna vrtilna_SKLOP1'!C1197&lt;&gt;"",'[1]Vmesna vrtilna_SKLOP1'!D1197=""),'[1]Vmesna vrtilna_SKLOP1'!J1197,IF(F1197&lt;&gt;"",IF('[1]Vmesna vrtilna_SKLOP1'!J1197&lt;&gt;"",'[1]Vmesna vrtilna_SKLOP1'!J1197,""),"")))))</f>
        <v>108.93600000000001</v>
      </c>
      <c r="M1197" s="22">
        <f t="shared" si="36"/>
        <v>0</v>
      </c>
      <c r="N1197" s="22" t="str">
        <f>IF(IFERROR(VLOOKUP(B1197,'[1]Vmesna vrtilna_SKLOP1'!B:J,7,0),"")=0,"",IFERROR(VLOOKUP(B1197,'[1]Vmesna vrtilna_SKLOP1'!B:J,7,0),""))</f>
        <v/>
      </c>
      <c r="O1197" s="22"/>
    </row>
    <row r="1198" spans="2:15" ht="15" customHeight="1" x14ac:dyDescent="0.3">
      <c r="B1198" s="15" t="str">
        <f>IF(AND('[1]Vmesna vrtilna_SKLOP1'!B1198&lt;&gt;"",'[1]Vmesna vrtilna_SKLOP1'!C1198&lt;&gt;""),IF('[1]Vmesna vrtilna_SKLOP1'!B1198&lt;&gt;"",'[1]Vmesna vrtilna_SKLOP1'!B1198,""),"")</f>
        <v/>
      </c>
      <c r="C1198" s="16" t="str">
        <f>IF(OR(C1197="Posebna oblika",C1197="Kulturno zaščiten objekt",C1197="Kulturno zaščiten objekt, Posebna oblika"),"Glej zavihek POSEBNI POGOJI",IF(SUM(N1197:Q1197)=1,"Posebna oblika",IF(SUM(N1197:Q1197)=10,"Kulturno zaščiten objekt",IF(SUM(N1197:Q1197)=11,"Kulturno zaščiten objekt, Posebna oblika",IF(AND('[1]Vmesna vrtilna_SKLOP1'!C1198&lt;&gt;"",'[1]Vmesna vrtilna_SKLOP1'!D1198&lt;&gt;""),IF('[1]Vmesna vrtilna_SKLOP1'!C1198&lt;&gt;"",'[1]Vmesna vrtilna_SKLOP1'!C1198,""),"")))))</f>
        <v/>
      </c>
      <c r="D1198" s="17" t="str">
        <f>IF(IFERROR(VLOOKUP(B1198,'[1]Vmesna vrtilna_SKLOP1'!B:J,6,0),"")=0,"",IFERROR(VLOOKUP(B1198,'[1]Vmesna vrtilna_SKLOP1'!B:J,6,0),""))</f>
        <v/>
      </c>
      <c r="E1198" s="16" t="str">
        <f>IF(IF('[1]Vmesna vrtilna_SKLOP1'!E1198&lt;&gt;"",'[1]Vmesna vrtilna_SKLOP1'!D1198,"")=0,"",IF('[1]Vmesna vrtilna_SKLOP1'!E1198&lt;&gt;"",'[1]Vmesna vrtilna_SKLOP1'!D1198,""))</f>
        <v/>
      </c>
      <c r="F1198" s="18" t="str">
        <f>IF('[1]Vmesna vrtilna_SKLOP1'!E1198&lt;&gt;"",'[1]Vmesna vrtilna_SKLOP1'!E1198,"")</f>
        <v>Notranje žaluzije - kovinske, Dim. ŠxV: 1,38x1,34m</v>
      </c>
      <c r="G1198" s="15" t="str">
        <f>IF('[1]Vmesna vrtilna_SKLOP1'!E1198&lt;&gt;"",'[1]Vmesna vrtilna_SKLOP1'!F1198,"")</f>
        <v>[kos]</v>
      </c>
      <c r="H1198" s="19">
        <f>IF('[1]Vmesna vrtilna_SKLOP1'!F1198&lt;&gt;"",'[1]Vmesna vrtilna_SKLOP1'!I1198,"")</f>
        <v>1</v>
      </c>
      <c r="I1198" s="20" t="str">
        <f>IF(I1197="Skupaj:","DDV (22%):",IF(I1197="DDV (22%):","Skupaj z DDV:",IF(AND('[1]Vmesna vrtilna_SKLOP1'!C1198&lt;&gt;"",'[1]Vmesna vrtilna_SKLOP1'!E1198=""),"Skupaj:","")))</f>
        <v/>
      </c>
      <c r="J1198" s="21">
        <f t="shared" si="37"/>
        <v>0</v>
      </c>
      <c r="K1198" s="21">
        <f>IF(I1198="Skupaj z DDV:",SUM(K1196,K1197),IF(I1198="DDV (22%):",K1197*0.22,IF(AND('[1]Vmesna vrtilna_SKLOP1'!C1198&lt;&gt;"",'[1]Vmesna vrtilna_SKLOP1'!D1198=""),'[1]Vmesna vrtilna_SKLOP1'!J1198,IF(F1198&lt;&gt;"",IF('[1]Vmesna vrtilna_SKLOP1'!J1198&lt;&gt;"",'[1]Vmesna vrtilna_SKLOP1'!J1198,""),""))))</f>
        <v>83.213999999999999</v>
      </c>
      <c r="L1198" s="22">
        <f>IF(I1197="Skupaj:","DDV (22%):",IF(I1197="DDV (22%):","Skupaj z DDV:",IF(AND('[1]Vmesna vrtilna_SKLOP1'!C1198&lt;&gt;"",'[1]Vmesna vrtilna_SKLOP1'!E1198=""),"Skupaj:",IF(AND('[1]Vmesna vrtilna_SKLOP1'!C1198&lt;&gt;"",'[1]Vmesna vrtilna_SKLOP1'!D1198=""),'[1]Vmesna vrtilna_SKLOP1'!J1198,IF(F1198&lt;&gt;"",IF('[1]Vmesna vrtilna_SKLOP1'!J1198&lt;&gt;"",'[1]Vmesna vrtilna_SKLOP1'!J1198,""),"")))))</f>
        <v>83.213999999999999</v>
      </c>
      <c r="M1198" s="22">
        <f t="shared" si="36"/>
        <v>0</v>
      </c>
      <c r="N1198" s="22" t="str">
        <f>IF(IFERROR(VLOOKUP(B1198,'[1]Vmesna vrtilna_SKLOP1'!B:J,7,0),"")=0,"",IFERROR(VLOOKUP(B1198,'[1]Vmesna vrtilna_SKLOP1'!B:J,7,0),""))</f>
        <v/>
      </c>
      <c r="O1198" s="22"/>
    </row>
    <row r="1199" spans="2:15" ht="15" customHeight="1" x14ac:dyDescent="0.3">
      <c r="B1199" s="15" t="str">
        <f>IF(AND('[1]Vmesna vrtilna_SKLOP1'!B1199&lt;&gt;"",'[1]Vmesna vrtilna_SKLOP1'!C1199&lt;&gt;""),IF('[1]Vmesna vrtilna_SKLOP1'!B1199&lt;&gt;"",'[1]Vmesna vrtilna_SKLOP1'!B1199,""),"")</f>
        <v/>
      </c>
      <c r="C1199" s="16" t="str">
        <f>IF(OR(C1198="Posebna oblika",C1198="Kulturno zaščiten objekt",C1198="Kulturno zaščiten objekt, Posebna oblika"),"Glej zavihek POSEBNI POGOJI",IF(SUM(N1198:Q1198)=1,"Posebna oblika",IF(SUM(N1198:Q1198)=10,"Kulturno zaščiten objekt",IF(SUM(N1198:Q1198)=11,"Kulturno zaščiten objekt, Posebna oblika",IF(AND('[1]Vmesna vrtilna_SKLOP1'!C1199&lt;&gt;"",'[1]Vmesna vrtilna_SKLOP1'!D1199&lt;&gt;""),IF('[1]Vmesna vrtilna_SKLOP1'!C1199&lt;&gt;"",'[1]Vmesna vrtilna_SKLOP1'!C1199,""),"")))))</f>
        <v/>
      </c>
      <c r="D1199" s="17" t="str">
        <f>IF(IFERROR(VLOOKUP(B1199,'[1]Vmesna vrtilna_SKLOP1'!B:J,6,0),"")=0,"",IFERROR(VLOOKUP(B1199,'[1]Vmesna vrtilna_SKLOP1'!B:J,6,0),""))</f>
        <v/>
      </c>
      <c r="E1199" s="16" t="str">
        <f>IF(IF('[1]Vmesna vrtilna_SKLOP1'!E1199&lt;&gt;"",'[1]Vmesna vrtilna_SKLOP1'!D1199,"")=0,"",IF('[1]Vmesna vrtilna_SKLOP1'!E1199&lt;&gt;"",'[1]Vmesna vrtilna_SKLOP1'!D1199,""))</f>
        <v/>
      </c>
      <c r="F1199" s="18" t="str">
        <f>IF('[1]Vmesna vrtilna_SKLOP1'!E1199&lt;&gt;"",'[1]Vmesna vrtilna_SKLOP1'!E1199,"")</f>
        <v>Notranje žaluzije - kovinske, Dim. ŠxV: 0,76x2,19m</v>
      </c>
      <c r="G1199" s="15" t="str">
        <f>IF('[1]Vmesna vrtilna_SKLOP1'!E1199&lt;&gt;"",'[1]Vmesna vrtilna_SKLOP1'!F1199,"")</f>
        <v>[kos]</v>
      </c>
      <c r="H1199" s="19">
        <f>IF('[1]Vmesna vrtilna_SKLOP1'!F1199&lt;&gt;"",'[1]Vmesna vrtilna_SKLOP1'!I1199,"")</f>
        <v>1</v>
      </c>
      <c r="I1199" s="20" t="str">
        <f>IF(I1198="Skupaj:","DDV (22%):",IF(I1198="DDV (22%):","Skupaj z DDV:",IF(AND('[1]Vmesna vrtilna_SKLOP1'!C1199&lt;&gt;"",'[1]Vmesna vrtilna_SKLOP1'!E1199=""),"Skupaj:","")))</f>
        <v/>
      </c>
      <c r="J1199" s="21">
        <f t="shared" si="37"/>
        <v>0</v>
      </c>
      <c r="K1199" s="21">
        <f>IF(I1199="Skupaj z DDV:",SUM(K1197,K1198),IF(I1199="DDV (22%):",K1198*0.22,IF(AND('[1]Vmesna vrtilna_SKLOP1'!C1199&lt;&gt;"",'[1]Vmesna vrtilna_SKLOP1'!D1199=""),'[1]Vmesna vrtilna_SKLOP1'!J1199,IF(F1199&lt;&gt;"",IF('[1]Vmesna vrtilna_SKLOP1'!J1199&lt;&gt;"",'[1]Vmesna vrtilna_SKLOP1'!J1199,""),""))))</f>
        <v>74.897999999999996</v>
      </c>
      <c r="L1199" s="22">
        <f>IF(I1198="Skupaj:","DDV (22%):",IF(I1198="DDV (22%):","Skupaj z DDV:",IF(AND('[1]Vmesna vrtilna_SKLOP1'!C1199&lt;&gt;"",'[1]Vmesna vrtilna_SKLOP1'!E1199=""),"Skupaj:",IF(AND('[1]Vmesna vrtilna_SKLOP1'!C1199&lt;&gt;"",'[1]Vmesna vrtilna_SKLOP1'!D1199=""),'[1]Vmesna vrtilna_SKLOP1'!J1199,IF(F1199&lt;&gt;"",IF('[1]Vmesna vrtilna_SKLOP1'!J1199&lt;&gt;"",'[1]Vmesna vrtilna_SKLOP1'!J1199,""),"")))))</f>
        <v>74.897999999999996</v>
      </c>
      <c r="M1199" s="22">
        <f t="shared" si="36"/>
        <v>0</v>
      </c>
      <c r="N1199" s="22" t="str">
        <f>IF(IFERROR(VLOOKUP(B1199,'[1]Vmesna vrtilna_SKLOP1'!B:J,7,0),"")=0,"",IFERROR(VLOOKUP(B1199,'[1]Vmesna vrtilna_SKLOP1'!B:J,7,0),""))</f>
        <v/>
      </c>
      <c r="O1199" s="22"/>
    </row>
    <row r="1200" spans="2:15" ht="15" customHeight="1" x14ac:dyDescent="0.3">
      <c r="B1200" s="15" t="str">
        <f>IF(AND('[1]Vmesna vrtilna_SKLOP1'!B1200&lt;&gt;"",'[1]Vmesna vrtilna_SKLOP1'!C1200&lt;&gt;""),IF('[1]Vmesna vrtilna_SKLOP1'!B1200&lt;&gt;"",'[1]Vmesna vrtilna_SKLOP1'!B1200,""),"")</f>
        <v/>
      </c>
      <c r="C1200" s="16" t="str">
        <f>IF(OR(C1199="Posebna oblika",C1199="Kulturno zaščiten objekt",C1199="Kulturno zaščiten objekt, Posebna oblika"),"Glej zavihek POSEBNI POGOJI",IF(SUM(N1199:Q1199)=1,"Posebna oblika",IF(SUM(N1199:Q1199)=10,"Kulturno zaščiten objekt",IF(SUM(N1199:Q1199)=11,"Kulturno zaščiten objekt, Posebna oblika",IF(AND('[1]Vmesna vrtilna_SKLOP1'!C1200&lt;&gt;"",'[1]Vmesna vrtilna_SKLOP1'!D1200&lt;&gt;""),IF('[1]Vmesna vrtilna_SKLOP1'!C1200&lt;&gt;"",'[1]Vmesna vrtilna_SKLOP1'!C1200,""),"")))))</f>
        <v/>
      </c>
      <c r="D1200" s="17" t="str">
        <f>IF(IFERROR(VLOOKUP(B1200,'[1]Vmesna vrtilna_SKLOP1'!B:J,6,0),"")=0,"",IFERROR(VLOOKUP(B1200,'[1]Vmesna vrtilna_SKLOP1'!B:J,6,0),""))</f>
        <v/>
      </c>
      <c r="E1200" s="16" t="str">
        <f>IF(IF('[1]Vmesna vrtilna_SKLOP1'!E1200&lt;&gt;"",'[1]Vmesna vrtilna_SKLOP1'!D1200,"")=0,"",IF('[1]Vmesna vrtilna_SKLOP1'!E1200&lt;&gt;"",'[1]Vmesna vrtilna_SKLOP1'!D1200,""))</f>
        <v/>
      </c>
      <c r="F1200" s="18" t="str">
        <f>IF('[1]Vmesna vrtilna_SKLOP1'!E1200&lt;&gt;"",'[1]Vmesna vrtilna_SKLOP1'!E1200,"")</f>
        <v>Notranje žaluzije - kovinske, Dim. ŠxV: 0,98x1,15m</v>
      </c>
      <c r="G1200" s="15" t="str">
        <f>IF('[1]Vmesna vrtilna_SKLOP1'!E1200&lt;&gt;"",'[1]Vmesna vrtilna_SKLOP1'!F1200,"")</f>
        <v>[kos]</v>
      </c>
      <c r="H1200" s="19">
        <f>IF('[1]Vmesna vrtilna_SKLOP1'!F1200&lt;&gt;"",'[1]Vmesna vrtilna_SKLOP1'!I1200,"")</f>
        <v>3</v>
      </c>
      <c r="I1200" s="20" t="str">
        <f>IF(I1199="Skupaj:","DDV (22%):",IF(I1199="DDV (22%):","Skupaj z DDV:",IF(AND('[1]Vmesna vrtilna_SKLOP1'!C1200&lt;&gt;"",'[1]Vmesna vrtilna_SKLOP1'!E1200=""),"Skupaj:","")))</f>
        <v/>
      </c>
      <c r="J1200" s="21">
        <f t="shared" si="37"/>
        <v>0</v>
      </c>
      <c r="K1200" s="21">
        <f>IF(I1200="Skupaj z DDV:",SUM(K1198,K1199),IF(I1200="DDV (22%):",K1199*0.22,IF(AND('[1]Vmesna vrtilna_SKLOP1'!C1200&lt;&gt;"",'[1]Vmesna vrtilna_SKLOP1'!D1200=""),'[1]Vmesna vrtilna_SKLOP1'!J1200,IF(F1200&lt;&gt;"",IF('[1]Vmesna vrtilna_SKLOP1'!J1200&lt;&gt;"",'[1]Vmesna vrtilna_SKLOP1'!J1200,""),""))))</f>
        <v>152.14500000000001</v>
      </c>
      <c r="L1200" s="22">
        <f>IF(I1199="Skupaj:","DDV (22%):",IF(I1199="DDV (22%):","Skupaj z DDV:",IF(AND('[1]Vmesna vrtilna_SKLOP1'!C1200&lt;&gt;"",'[1]Vmesna vrtilna_SKLOP1'!E1200=""),"Skupaj:",IF(AND('[1]Vmesna vrtilna_SKLOP1'!C1200&lt;&gt;"",'[1]Vmesna vrtilna_SKLOP1'!D1200=""),'[1]Vmesna vrtilna_SKLOP1'!J1200,IF(F1200&lt;&gt;"",IF('[1]Vmesna vrtilna_SKLOP1'!J1200&lt;&gt;"",'[1]Vmesna vrtilna_SKLOP1'!J1200,""),"")))))</f>
        <v>152.14500000000001</v>
      </c>
      <c r="M1200" s="22">
        <f t="shared" si="36"/>
        <v>0</v>
      </c>
      <c r="N1200" s="22" t="str">
        <f>IF(IFERROR(VLOOKUP(B1200,'[1]Vmesna vrtilna_SKLOP1'!B:J,7,0),"")=0,"",IFERROR(VLOOKUP(B1200,'[1]Vmesna vrtilna_SKLOP1'!B:J,7,0),""))</f>
        <v/>
      </c>
      <c r="O1200" s="22"/>
    </row>
    <row r="1201" spans="2:15" ht="15" customHeight="1" x14ac:dyDescent="0.3">
      <c r="B1201" s="15" t="str">
        <f>IF(AND('[1]Vmesna vrtilna_SKLOP1'!B1201&lt;&gt;"",'[1]Vmesna vrtilna_SKLOP1'!C1201&lt;&gt;""),IF('[1]Vmesna vrtilna_SKLOP1'!B1201&lt;&gt;"",'[1]Vmesna vrtilna_SKLOP1'!B1201,""),"")</f>
        <v/>
      </c>
      <c r="C1201" s="16" t="str">
        <f>IF(OR(C1200="Posebna oblika",C1200="Kulturno zaščiten objekt",C1200="Kulturno zaščiten objekt, Posebna oblika"),"Glej zavihek POSEBNI POGOJI",IF(SUM(N1200:Q1200)=1,"Posebna oblika",IF(SUM(N1200:Q1200)=10,"Kulturno zaščiten objekt",IF(SUM(N1200:Q1200)=11,"Kulturno zaščiten objekt, Posebna oblika",IF(AND('[1]Vmesna vrtilna_SKLOP1'!C1201&lt;&gt;"",'[1]Vmesna vrtilna_SKLOP1'!D1201&lt;&gt;""),IF('[1]Vmesna vrtilna_SKLOP1'!C1201&lt;&gt;"",'[1]Vmesna vrtilna_SKLOP1'!C1201,""),"")))))</f>
        <v/>
      </c>
      <c r="D1201" s="17" t="str">
        <f>IF(IFERROR(VLOOKUP(B1201,'[1]Vmesna vrtilna_SKLOP1'!B:J,6,0),"")=0,"",IFERROR(VLOOKUP(B1201,'[1]Vmesna vrtilna_SKLOP1'!B:J,6,0),""))</f>
        <v/>
      </c>
      <c r="E1201" s="16" t="str">
        <f>IF(IF('[1]Vmesna vrtilna_SKLOP1'!E1201&lt;&gt;"",'[1]Vmesna vrtilna_SKLOP1'!D1201,"")=0,"",IF('[1]Vmesna vrtilna_SKLOP1'!E1201&lt;&gt;"",'[1]Vmesna vrtilna_SKLOP1'!D1201,""))</f>
        <v/>
      </c>
      <c r="F1201" s="18" t="str">
        <f>IF('[1]Vmesna vrtilna_SKLOP1'!E1201&lt;&gt;"",'[1]Vmesna vrtilna_SKLOP1'!E1201,"")</f>
        <v/>
      </c>
      <c r="G1201" s="15" t="str">
        <f>IF('[1]Vmesna vrtilna_SKLOP1'!E1201&lt;&gt;"",'[1]Vmesna vrtilna_SKLOP1'!F1201,"")</f>
        <v/>
      </c>
      <c r="H1201" s="19" t="str">
        <f>IF('[1]Vmesna vrtilna_SKLOP1'!F1201&lt;&gt;"",'[1]Vmesna vrtilna_SKLOP1'!I1201,"")</f>
        <v/>
      </c>
      <c r="I1201" s="20" t="str">
        <f>IF(I1200="Skupaj:","DDV (22%):",IF(I1200="DDV (22%):","Skupaj z DDV:",IF(AND('[1]Vmesna vrtilna_SKLOP1'!C1201&lt;&gt;"",'[1]Vmesna vrtilna_SKLOP1'!E1201=""),"Skupaj:","")))</f>
        <v/>
      </c>
      <c r="J1201" s="21" t="str">
        <f t="shared" si="37"/>
        <v/>
      </c>
      <c r="K1201" s="21" t="str">
        <f>IF(I1201="Skupaj z DDV:",SUM(K1199,K1200),IF(I1201="DDV (22%):",K1200*0.22,IF(AND('[1]Vmesna vrtilna_SKLOP1'!C1201&lt;&gt;"",'[1]Vmesna vrtilna_SKLOP1'!D1201=""),'[1]Vmesna vrtilna_SKLOP1'!J1201,IF(F1201&lt;&gt;"",IF('[1]Vmesna vrtilna_SKLOP1'!J1201&lt;&gt;"",'[1]Vmesna vrtilna_SKLOP1'!J1201,""),""))))</f>
        <v/>
      </c>
      <c r="L1201" s="22" t="str">
        <f>IF(I1200="Skupaj:","DDV (22%):",IF(I1200="DDV (22%):","Skupaj z DDV:",IF(AND('[1]Vmesna vrtilna_SKLOP1'!C1201&lt;&gt;"",'[1]Vmesna vrtilna_SKLOP1'!E1201=""),"Skupaj:",IF(AND('[1]Vmesna vrtilna_SKLOP1'!C1201&lt;&gt;"",'[1]Vmesna vrtilna_SKLOP1'!D1201=""),'[1]Vmesna vrtilna_SKLOP1'!J1201,IF(F1201&lt;&gt;"",IF('[1]Vmesna vrtilna_SKLOP1'!J1201&lt;&gt;"",'[1]Vmesna vrtilna_SKLOP1'!J1201,""),"")))))</f>
        <v/>
      </c>
      <c r="M1201" s="22">
        <f t="shared" si="36"/>
        <v>0</v>
      </c>
      <c r="N1201" s="22" t="str">
        <f>IF(IFERROR(VLOOKUP(B1201,'[1]Vmesna vrtilna_SKLOP1'!B:J,7,0),"")=0,"",IFERROR(VLOOKUP(B1201,'[1]Vmesna vrtilna_SKLOP1'!B:J,7,0),""))</f>
        <v/>
      </c>
      <c r="O1201" s="22"/>
    </row>
    <row r="1202" spans="2:15" ht="15" customHeight="1" x14ac:dyDescent="0.3">
      <c r="B1202" s="15" t="str">
        <f>IF(AND('[1]Vmesna vrtilna_SKLOP1'!B1202&lt;&gt;"",'[1]Vmesna vrtilna_SKLOP1'!C1202&lt;&gt;""),IF('[1]Vmesna vrtilna_SKLOP1'!B1202&lt;&gt;"",'[1]Vmesna vrtilna_SKLOP1'!B1202,""),"")</f>
        <v/>
      </c>
      <c r="C1202" s="16" t="str">
        <f>IF(OR(C1201="Posebna oblika",C1201="Kulturno zaščiten objekt",C1201="Kulturno zaščiten objekt, Posebna oblika"),"Glej zavihek POSEBNI POGOJI",IF(SUM(N1201:Q1201)=1,"Posebna oblika",IF(SUM(N1201:Q1201)=10,"Kulturno zaščiten objekt",IF(SUM(N1201:Q1201)=11,"Kulturno zaščiten objekt, Posebna oblika",IF(AND('[1]Vmesna vrtilna_SKLOP1'!C1202&lt;&gt;"",'[1]Vmesna vrtilna_SKLOP1'!D1202&lt;&gt;""),IF('[1]Vmesna vrtilna_SKLOP1'!C1202&lt;&gt;"",'[1]Vmesna vrtilna_SKLOP1'!C1202,""),"")))))</f>
        <v/>
      </c>
      <c r="D1202" s="17" t="str">
        <f>IF(IFERROR(VLOOKUP(B1202,'[1]Vmesna vrtilna_SKLOP1'!B:J,6,0),"")=0,"",IFERROR(VLOOKUP(B1202,'[1]Vmesna vrtilna_SKLOP1'!B:J,6,0),""))</f>
        <v/>
      </c>
      <c r="E1202" s="16" t="str">
        <f>IF(IF('[1]Vmesna vrtilna_SKLOP1'!E1202&lt;&gt;"",'[1]Vmesna vrtilna_SKLOP1'!D1202,"")=0,"",IF('[1]Vmesna vrtilna_SKLOP1'!E1202&lt;&gt;"",'[1]Vmesna vrtilna_SKLOP1'!D1202,""))</f>
        <v>Notranje police</v>
      </c>
      <c r="F1202" s="18" t="str">
        <f>IF('[1]Vmesna vrtilna_SKLOP1'!E1202&lt;&gt;"",'[1]Vmesna vrtilna_SKLOP1'!E1202,"")</f>
        <v>Notranja polica, mat. Marmor, dim. ŠxG:1,78x0,2m</v>
      </c>
      <c r="G1202" s="15" t="str">
        <f>IF('[1]Vmesna vrtilna_SKLOP1'!E1202&lt;&gt;"",'[1]Vmesna vrtilna_SKLOP1'!F1202,"")</f>
        <v>[kos]</v>
      </c>
      <c r="H1202" s="19">
        <f>IF('[1]Vmesna vrtilna_SKLOP1'!F1202&lt;&gt;"",'[1]Vmesna vrtilna_SKLOP1'!I1202,"")</f>
        <v>1</v>
      </c>
      <c r="I1202" s="20" t="str">
        <f>IF(I1201="Skupaj:","DDV (22%):",IF(I1201="DDV (22%):","Skupaj z DDV:",IF(AND('[1]Vmesna vrtilna_SKLOP1'!C1202&lt;&gt;"",'[1]Vmesna vrtilna_SKLOP1'!E1202=""),"Skupaj:","")))</f>
        <v/>
      </c>
      <c r="J1202" s="21">
        <f t="shared" si="37"/>
        <v>0</v>
      </c>
      <c r="K1202" s="21">
        <f>IF(I1202="Skupaj z DDV:",SUM(K1200,K1201),IF(I1202="DDV (22%):",K1201*0.22,IF(AND('[1]Vmesna vrtilna_SKLOP1'!C1202&lt;&gt;"",'[1]Vmesna vrtilna_SKLOP1'!D1202=""),'[1]Vmesna vrtilna_SKLOP1'!J1202,IF(F1202&lt;&gt;"",IF('[1]Vmesna vrtilna_SKLOP1'!J1202&lt;&gt;"",'[1]Vmesna vrtilna_SKLOP1'!J1202,""),""))))</f>
        <v>95.307600000000008</v>
      </c>
      <c r="L1202" s="22">
        <f>IF(I1201="Skupaj:","DDV (22%):",IF(I1201="DDV (22%):","Skupaj z DDV:",IF(AND('[1]Vmesna vrtilna_SKLOP1'!C1202&lt;&gt;"",'[1]Vmesna vrtilna_SKLOP1'!E1202=""),"Skupaj:",IF(AND('[1]Vmesna vrtilna_SKLOP1'!C1202&lt;&gt;"",'[1]Vmesna vrtilna_SKLOP1'!D1202=""),'[1]Vmesna vrtilna_SKLOP1'!J1202,IF(F1202&lt;&gt;"",IF('[1]Vmesna vrtilna_SKLOP1'!J1202&lt;&gt;"",'[1]Vmesna vrtilna_SKLOP1'!J1202,""),"")))))</f>
        <v>95.307600000000008</v>
      </c>
      <c r="M1202" s="22">
        <f t="shared" si="36"/>
        <v>0</v>
      </c>
      <c r="N1202" s="22" t="str">
        <f>IF(IFERROR(VLOOKUP(B1202,'[1]Vmesna vrtilna_SKLOP1'!B:J,7,0),"")=0,"",IFERROR(VLOOKUP(B1202,'[1]Vmesna vrtilna_SKLOP1'!B:J,7,0),""))</f>
        <v/>
      </c>
      <c r="O1202" s="22"/>
    </row>
    <row r="1203" spans="2:15" ht="15" customHeight="1" x14ac:dyDescent="0.3">
      <c r="B1203" s="15" t="str">
        <f>IF(AND('[1]Vmesna vrtilna_SKLOP1'!B1203&lt;&gt;"",'[1]Vmesna vrtilna_SKLOP1'!C1203&lt;&gt;""),IF('[1]Vmesna vrtilna_SKLOP1'!B1203&lt;&gt;"",'[1]Vmesna vrtilna_SKLOP1'!B1203,""),"")</f>
        <v/>
      </c>
      <c r="C1203" s="16" t="str">
        <f>IF(OR(C1202="Posebna oblika",C1202="Kulturno zaščiten objekt",C1202="Kulturno zaščiten objekt, Posebna oblika"),"Glej zavihek POSEBNI POGOJI",IF(SUM(N1202:Q1202)=1,"Posebna oblika",IF(SUM(N1202:Q1202)=10,"Kulturno zaščiten objekt",IF(SUM(N1202:Q1202)=11,"Kulturno zaščiten objekt, Posebna oblika",IF(AND('[1]Vmesna vrtilna_SKLOP1'!C1203&lt;&gt;"",'[1]Vmesna vrtilna_SKLOP1'!D1203&lt;&gt;""),IF('[1]Vmesna vrtilna_SKLOP1'!C1203&lt;&gt;"",'[1]Vmesna vrtilna_SKLOP1'!C1203,""),"")))))</f>
        <v/>
      </c>
      <c r="D1203" s="17" t="str">
        <f>IF(IFERROR(VLOOKUP(B1203,'[1]Vmesna vrtilna_SKLOP1'!B:J,6,0),"")=0,"",IFERROR(VLOOKUP(B1203,'[1]Vmesna vrtilna_SKLOP1'!B:J,6,0),""))</f>
        <v/>
      </c>
      <c r="E1203" s="16" t="str">
        <f>IF(IF('[1]Vmesna vrtilna_SKLOP1'!E1203&lt;&gt;"",'[1]Vmesna vrtilna_SKLOP1'!D1203,"")=0,"",IF('[1]Vmesna vrtilna_SKLOP1'!E1203&lt;&gt;"",'[1]Vmesna vrtilna_SKLOP1'!D1203,""))</f>
        <v/>
      </c>
      <c r="F1203" s="18" t="str">
        <f>IF('[1]Vmesna vrtilna_SKLOP1'!E1203&lt;&gt;"",'[1]Vmesna vrtilna_SKLOP1'!E1203,"")</f>
        <v>Notranja polica, mat. Marmor, dim. ŠxG:0,98x0,19m</v>
      </c>
      <c r="G1203" s="15" t="str">
        <f>IF('[1]Vmesna vrtilna_SKLOP1'!E1203&lt;&gt;"",'[1]Vmesna vrtilna_SKLOP1'!F1203,"")</f>
        <v>[kos]</v>
      </c>
      <c r="H1203" s="19">
        <f>IF('[1]Vmesna vrtilna_SKLOP1'!F1203&lt;&gt;"",'[1]Vmesna vrtilna_SKLOP1'!I1203,"")</f>
        <v>3</v>
      </c>
      <c r="I1203" s="20" t="str">
        <f>IF(I1202="Skupaj:","DDV (22%):",IF(I1202="DDV (22%):","Skupaj z DDV:",IF(AND('[1]Vmesna vrtilna_SKLOP1'!C1203&lt;&gt;"",'[1]Vmesna vrtilna_SKLOP1'!E1203=""),"Skupaj:","")))</f>
        <v/>
      </c>
      <c r="J1203" s="21">
        <f t="shared" si="37"/>
        <v>0</v>
      </c>
      <c r="K1203" s="21">
        <f>IF(I1203="Skupaj z DDV:",SUM(K1201,K1202),IF(I1203="DDV (22%):",K1202*0.22,IF(AND('[1]Vmesna vrtilna_SKLOP1'!C1203&lt;&gt;"",'[1]Vmesna vrtilna_SKLOP1'!D1203=""),'[1]Vmesna vrtilna_SKLOP1'!J1203,IF(F1203&lt;&gt;"",IF('[1]Vmesna vrtilna_SKLOP1'!J1203&lt;&gt;"",'[1]Vmesna vrtilna_SKLOP1'!J1203,""),""))))</f>
        <v>162.026532</v>
      </c>
      <c r="L1203" s="22">
        <f>IF(I1202="Skupaj:","DDV (22%):",IF(I1202="DDV (22%):","Skupaj z DDV:",IF(AND('[1]Vmesna vrtilna_SKLOP1'!C1203&lt;&gt;"",'[1]Vmesna vrtilna_SKLOP1'!E1203=""),"Skupaj:",IF(AND('[1]Vmesna vrtilna_SKLOP1'!C1203&lt;&gt;"",'[1]Vmesna vrtilna_SKLOP1'!D1203=""),'[1]Vmesna vrtilna_SKLOP1'!J1203,IF(F1203&lt;&gt;"",IF('[1]Vmesna vrtilna_SKLOP1'!J1203&lt;&gt;"",'[1]Vmesna vrtilna_SKLOP1'!J1203,""),"")))))</f>
        <v>162.026532</v>
      </c>
      <c r="M1203" s="22">
        <f t="shared" si="36"/>
        <v>0</v>
      </c>
      <c r="N1203" s="22" t="str">
        <f>IF(IFERROR(VLOOKUP(B1203,'[1]Vmesna vrtilna_SKLOP1'!B:J,7,0),"")=0,"",IFERROR(VLOOKUP(B1203,'[1]Vmesna vrtilna_SKLOP1'!B:J,7,0),""))</f>
        <v/>
      </c>
      <c r="O1203" s="22"/>
    </row>
    <row r="1204" spans="2:15" ht="15" customHeight="1" x14ac:dyDescent="0.3">
      <c r="B1204" s="15" t="str">
        <f>IF(AND('[1]Vmesna vrtilna_SKLOP1'!B1204&lt;&gt;"",'[1]Vmesna vrtilna_SKLOP1'!C1204&lt;&gt;""),IF('[1]Vmesna vrtilna_SKLOP1'!B1204&lt;&gt;"",'[1]Vmesna vrtilna_SKLOP1'!B1204,""),"")</f>
        <v/>
      </c>
      <c r="C1204" s="16" t="str">
        <f>IF(OR(C1203="Posebna oblika",C1203="Kulturno zaščiten objekt",C1203="Kulturno zaščiten objekt, Posebna oblika"),"Glej zavihek POSEBNI POGOJI",IF(SUM(N1203:Q1203)=1,"Posebna oblika",IF(SUM(N1203:Q1203)=10,"Kulturno zaščiten objekt",IF(SUM(N1203:Q1203)=11,"Kulturno zaščiten objekt, Posebna oblika",IF(AND('[1]Vmesna vrtilna_SKLOP1'!C1204&lt;&gt;"",'[1]Vmesna vrtilna_SKLOP1'!D1204&lt;&gt;""),IF('[1]Vmesna vrtilna_SKLOP1'!C1204&lt;&gt;"",'[1]Vmesna vrtilna_SKLOP1'!C1204,""),"")))))</f>
        <v/>
      </c>
      <c r="D1204" s="17" t="str">
        <f>IF(IFERROR(VLOOKUP(B1204,'[1]Vmesna vrtilna_SKLOP1'!B:J,6,0),"")=0,"",IFERROR(VLOOKUP(B1204,'[1]Vmesna vrtilna_SKLOP1'!B:J,6,0),""))</f>
        <v/>
      </c>
      <c r="E1204" s="16" t="str">
        <f>IF(IF('[1]Vmesna vrtilna_SKLOP1'!E1204&lt;&gt;"",'[1]Vmesna vrtilna_SKLOP1'!D1204,"")=0,"",IF('[1]Vmesna vrtilna_SKLOP1'!E1204&lt;&gt;"",'[1]Vmesna vrtilna_SKLOP1'!D1204,""))</f>
        <v/>
      </c>
      <c r="F1204" s="18" t="str">
        <f>IF('[1]Vmesna vrtilna_SKLOP1'!E1204&lt;&gt;"",'[1]Vmesna vrtilna_SKLOP1'!E1204,"")</f>
        <v>Notranja polica, mat. Marmor, dim. ŠxG:0,97x0,14m</v>
      </c>
      <c r="G1204" s="15" t="str">
        <f>IF('[1]Vmesna vrtilna_SKLOP1'!E1204&lt;&gt;"",'[1]Vmesna vrtilna_SKLOP1'!F1204,"")</f>
        <v>[kos]</v>
      </c>
      <c r="H1204" s="19">
        <f>IF('[1]Vmesna vrtilna_SKLOP1'!F1204&lt;&gt;"",'[1]Vmesna vrtilna_SKLOP1'!I1204,"")</f>
        <v>1</v>
      </c>
      <c r="I1204" s="20" t="str">
        <f>IF(I1203="Skupaj:","DDV (22%):",IF(I1203="DDV (22%):","Skupaj z DDV:",IF(AND('[1]Vmesna vrtilna_SKLOP1'!C1204&lt;&gt;"",'[1]Vmesna vrtilna_SKLOP1'!E1204=""),"Skupaj:","")))</f>
        <v/>
      </c>
      <c r="J1204" s="21">
        <f t="shared" si="37"/>
        <v>0</v>
      </c>
      <c r="K1204" s="21">
        <f>IF(I1204="Skupaj z DDV:",SUM(K1202,K1203),IF(I1204="DDV (22%):",K1203*0.22,IF(AND('[1]Vmesna vrtilna_SKLOP1'!C1204&lt;&gt;"",'[1]Vmesna vrtilna_SKLOP1'!D1204=""),'[1]Vmesna vrtilna_SKLOP1'!J1204,IF(F1204&lt;&gt;"",IF('[1]Vmesna vrtilna_SKLOP1'!J1204&lt;&gt;"",'[1]Vmesna vrtilna_SKLOP1'!J1204,""),""))))</f>
        <v>42.860363999999997</v>
      </c>
      <c r="L1204" s="22">
        <f>IF(I1203="Skupaj:","DDV (22%):",IF(I1203="DDV (22%):","Skupaj z DDV:",IF(AND('[1]Vmesna vrtilna_SKLOP1'!C1204&lt;&gt;"",'[1]Vmesna vrtilna_SKLOP1'!E1204=""),"Skupaj:",IF(AND('[1]Vmesna vrtilna_SKLOP1'!C1204&lt;&gt;"",'[1]Vmesna vrtilna_SKLOP1'!D1204=""),'[1]Vmesna vrtilna_SKLOP1'!J1204,IF(F1204&lt;&gt;"",IF('[1]Vmesna vrtilna_SKLOP1'!J1204&lt;&gt;"",'[1]Vmesna vrtilna_SKLOP1'!J1204,""),"")))))</f>
        <v>42.860363999999997</v>
      </c>
      <c r="M1204" s="22">
        <f t="shared" si="36"/>
        <v>0</v>
      </c>
      <c r="N1204" s="22" t="str">
        <f>IF(IFERROR(VLOOKUP(B1204,'[1]Vmesna vrtilna_SKLOP1'!B:J,7,0),"")=0,"",IFERROR(VLOOKUP(B1204,'[1]Vmesna vrtilna_SKLOP1'!B:J,7,0),""))</f>
        <v/>
      </c>
      <c r="O1204" s="22"/>
    </row>
    <row r="1205" spans="2:15" ht="15" customHeight="1" x14ac:dyDescent="0.3">
      <c r="B1205" s="15" t="str">
        <f>IF(AND('[1]Vmesna vrtilna_SKLOP1'!B1205&lt;&gt;"",'[1]Vmesna vrtilna_SKLOP1'!C1205&lt;&gt;""),IF('[1]Vmesna vrtilna_SKLOP1'!B1205&lt;&gt;"",'[1]Vmesna vrtilna_SKLOP1'!B1205,""),"")</f>
        <v/>
      </c>
      <c r="C1205" s="16" t="str">
        <f>IF(OR(C1204="Posebna oblika",C1204="Kulturno zaščiten objekt",C1204="Kulturno zaščiten objekt, Posebna oblika"),"Glej zavihek POSEBNI POGOJI",IF(SUM(N1204:Q1204)=1,"Posebna oblika",IF(SUM(N1204:Q1204)=10,"Kulturno zaščiten objekt",IF(SUM(N1204:Q1204)=11,"Kulturno zaščiten objekt, Posebna oblika",IF(AND('[1]Vmesna vrtilna_SKLOP1'!C1205&lt;&gt;"",'[1]Vmesna vrtilna_SKLOP1'!D1205&lt;&gt;""),IF('[1]Vmesna vrtilna_SKLOP1'!C1205&lt;&gt;"",'[1]Vmesna vrtilna_SKLOP1'!C1205,""),"")))))</f>
        <v/>
      </c>
      <c r="D1205" s="17" t="str">
        <f>IF(IFERROR(VLOOKUP(B1205,'[1]Vmesna vrtilna_SKLOP1'!B:J,6,0),"")=0,"",IFERROR(VLOOKUP(B1205,'[1]Vmesna vrtilna_SKLOP1'!B:J,6,0),""))</f>
        <v/>
      </c>
      <c r="E1205" s="16" t="str">
        <f>IF(IF('[1]Vmesna vrtilna_SKLOP1'!E1205&lt;&gt;"",'[1]Vmesna vrtilna_SKLOP1'!D1205,"")=0,"",IF('[1]Vmesna vrtilna_SKLOP1'!E1205&lt;&gt;"",'[1]Vmesna vrtilna_SKLOP1'!D1205,""))</f>
        <v/>
      </c>
      <c r="F1205" s="18" t="str">
        <f>IF('[1]Vmesna vrtilna_SKLOP1'!E1205&lt;&gt;"",'[1]Vmesna vrtilna_SKLOP1'!E1205,"")</f>
        <v>Notranja polica, mat. Marmor, dim. ŠxG:1,38x0,2m</v>
      </c>
      <c r="G1205" s="15" t="str">
        <f>IF('[1]Vmesna vrtilna_SKLOP1'!E1205&lt;&gt;"",'[1]Vmesna vrtilna_SKLOP1'!F1205,"")</f>
        <v>[kos]</v>
      </c>
      <c r="H1205" s="19">
        <f>IF('[1]Vmesna vrtilna_SKLOP1'!F1205&lt;&gt;"",'[1]Vmesna vrtilna_SKLOP1'!I1205,"")</f>
        <v>1</v>
      </c>
      <c r="I1205" s="20" t="str">
        <f>IF(I1204="Skupaj:","DDV (22%):",IF(I1204="DDV (22%):","Skupaj z DDV:",IF(AND('[1]Vmesna vrtilna_SKLOP1'!C1205&lt;&gt;"",'[1]Vmesna vrtilna_SKLOP1'!E1205=""),"Skupaj:","")))</f>
        <v/>
      </c>
      <c r="J1205" s="21">
        <f t="shared" si="37"/>
        <v>0</v>
      </c>
      <c r="K1205" s="21">
        <f>IF(I1205="Skupaj z DDV:",SUM(K1203,K1204),IF(I1205="DDV (22%):",K1204*0.22,IF(AND('[1]Vmesna vrtilna_SKLOP1'!C1205&lt;&gt;"",'[1]Vmesna vrtilna_SKLOP1'!D1205=""),'[1]Vmesna vrtilna_SKLOP1'!J1205,IF(F1205&lt;&gt;"",IF('[1]Vmesna vrtilna_SKLOP1'!J1205&lt;&gt;"",'[1]Vmesna vrtilna_SKLOP1'!J1205,""),""))))</f>
        <v>75.131599999999992</v>
      </c>
      <c r="L1205" s="22">
        <f>IF(I1204="Skupaj:","DDV (22%):",IF(I1204="DDV (22%):","Skupaj z DDV:",IF(AND('[1]Vmesna vrtilna_SKLOP1'!C1205&lt;&gt;"",'[1]Vmesna vrtilna_SKLOP1'!E1205=""),"Skupaj:",IF(AND('[1]Vmesna vrtilna_SKLOP1'!C1205&lt;&gt;"",'[1]Vmesna vrtilna_SKLOP1'!D1205=""),'[1]Vmesna vrtilna_SKLOP1'!J1205,IF(F1205&lt;&gt;"",IF('[1]Vmesna vrtilna_SKLOP1'!J1205&lt;&gt;"",'[1]Vmesna vrtilna_SKLOP1'!J1205,""),"")))))</f>
        <v>75.131599999999992</v>
      </c>
      <c r="M1205" s="22">
        <f t="shared" si="36"/>
        <v>0</v>
      </c>
      <c r="N1205" s="22" t="str">
        <f>IF(IFERROR(VLOOKUP(B1205,'[1]Vmesna vrtilna_SKLOP1'!B:J,7,0),"")=0,"",IFERROR(VLOOKUP(B1205,'[1]Vmesna vrtilna_SKLOP1'!B:J,7,0),""))</f>
        <v/>
      </c>
      <c r="O1205" s="22"/>
    </row>
    <row r="1206" spans="2:15" ht="15" customHeight="1" x14ac:dyDescent="0.3">
      <c r="B1206" s="15" t="str">
        <f>IF(AND('[1]Vmesna vrtilna_SKLOP1'!B1206&lt;&gt;"",'[1]Vmesna vrtilna_SKLOP1'!C1206&lt;&gt;""),IF('[1]Vmesna vrtilna_SKLOP1'!B1206&lt;&gt;"",'[1]Vmesna vrtilna_SKLOP1'!B1206,""),"")</f>
        <v/>
      </c>
      <c r="C1206" s="16" t="str">
        <f>IF(OR(C1205="Posebna oblika",C1205="Kulturno zaščiten objekt",C1205="Kulturno zaščiten objekt, Posebna oblika"),"Glej zavihek POSEBNI POGOJI",IF(SUM(N1205:Q1205)=1,"Posebna oblika",IF(SUM(N1205:Q1205)=10,"Kulturno zaščiten objekt",IF(SUM(N1205:Q1205)=11,"Kulturno zaščiten objekt, Posebna oblika",IF(AND('[1]Vmesna vrtilna_SKLOP1'!C1206&lt;&gt;"",'[1]Vmesna vrtilna_SKLOP1'!D1206&lt;&gt;""),IF('[1]Vmesna vrtilna_SKLOP1'!C1206&lt;&gt;"",'[1]Vmesna vrtilna_SKLOP1'!C1206,""),"")))))</f>
        <v/>
      </c>
      <c r="D1206" s="17" t="str">
        <f>IF(IFERROR(VLOOKUP(B1206,'[1]Vmesna vrtilna_SKLOP1'!B:J,6,0),"")=0,"",IFERROR(VLOOKUP(B1206,'[1]Vmesna vrtilna_SKLOP1'!B:J,6,0),""))</f>
        <v/>
      </c>
      <c r="E1206" s="16" t="str">
        <f>IF(IF('[1]Vmesna vrtilna_SKLOP1'!E1206&lt;&gt;"",'[1]Vmesna vrtilna_SKLOP1'!D1206,"")=0,"",IF('[1]Vmesna vrtilna_SKLOP1'!E1206&lt;&gt;"",'[1]Vmesna vrtilna_SKLOP1'!D1206,""))</f>
        <v/>
      </c>
      <c r="F1206" s="18" t="str">
        <f>IF('[1]Vmesna vrtilna_SKLOP1'!E1206&lt;&gt;"",'[1]Vmesna vrtilna_SKLOP1'!E1206,"")</f>
        <v>Notranja polica, mat. Marmor, dim. ŠxG:0,98x0,18m</v>
      </c>
      <c r="G1206" s="15" t="str">
        <f>IF('[1]Vmesna vrtilna_SKLOP1'!E1206&lt;&gt;"",'[1]Vmesna vrtilna_SKLOP1'!F1206,"")</f>
        <v>[kos]</v>
      </c>
      <c r="H1206" s="19">
        <f>IF('[1]Vmesna vrtilna_SKLOP1'!F1206&lt;&gt;"",'[1]Vmesna vrtilna_SKLOP1'!I1206,"")</f>
        <v>1</v>
      </c>
      <c r="I1206" s="20" t="str">
        <f>IF(I1205="Skupaj:","DDV (22%):",IF(I1205="DDV (22%):","Skupaj z DDV:",IF(AND('[1]Vmesna vrtilna_SKLOP1'!C1206&lt;&gt;"",'[1]Vmesna vrtilna_SKLOP1'!E1206=""),"Skupaj:","")))</f>
        <v/>
      </c>
      <c r="J1206" s="21">
        <f t="shared" si="37"/>
        <v>0</v>
      </c>
      <c r="K1206" s="21">
        <f>IF(I1206="Skupaj z DDV:",SUM(K1204,K1205),IF(I1206="DDV (22%):",K1205*0.22,IF(AND('[1]Vmesna vrtilna_SKLOP1'!C1206&lt;&gt;"",'[1]Vmesna vrtilna_SKLOP1'!D1206=""),'[1]Vmesna vrtilna_SKLOP1'!J1206,IF(F1206&lt;&gt;"",IF('[1]Vmesna vrtilna_SKLOP1'!J1206&lt;&gt;"",'[1]Vmesna vrtilna_SKLOP1'!J1206,""),""))))</f>
        <v>51.801296000000001</v>
      </c>
      <c r="L1206" s="22">
        <f>IF(I1205="Skupaj:","DDV (22%):",IF(I1205="DDV (22%):","Skupaj z DDV:",IF(AND('[1]Vmesna vrtilna_SKLOP1'!C1206&lt;&gt;"",'[1]Vmesna vrtilna_SKLOP1'!E1206=""),"Skupaj:",IF(AND('[1]Vmesna vrtilna_SKLOP1'!C1206&lt;&gt;"",'[1]Vmesna vrtilna_SKLOP1'!D1206=""),'[1]Vmesna vrtilna_SKLOP1'!J1206,IF(F1206&lt;&gt;"",IF('[1]Vmesna vrtilna_SKLOP1'!J1206&lt;&gt;"",'[1]Vmesna vrtilna_SKLOP1'!J1206,""),"")))))</f>
        <v>51.801296000000001</v>
      </c>
      <c r="M1206" s="22">
        <f t="shared" si="36"/>
        <v>0</v>
      </c>
      <c r="N1206" s="22" t="str">
        <f>IF(IFERROR(VLOOKUP(B1206,'[1]Vmesna vrtilna_SKLOP1'!B:J,7,0),"")=0,"",IFERROR(VLOOKUP(B1206,'[1]Vmesna vrtilna_SKLOP1'!B:J,7,0),""))</f>
        <v/>
      </c>
      <c r="O1206" s="22"/>
    </row>
    <row r="1207" spans="2:15" ht="15" customHeight="1" x14ac:dyDescent="0.3">
      <c r="B1207" s="15" t="str">
        <f>IF(AND('[1]Vmesna vrtilna_SKLOP1'!B1207&lt;&gt;"",'[1]Vmesna vrtilna_SKLOP1'!C1207&lt;&gt;""),IF('[1]Vmesna vrtilna_SKLOP1'!B1207&lt;&gt;"",'[1]Vmesna vrtilna_SKLOP1'!B1207,""),"")</f>
        <v/>
      </c>
      <c r="C1207" s="16" t="str">
        <f>IF(OR(C1206="Posebna oblika",C1206="Kulturno zaščiten objekt",C1206="Kulturno zaščiten objekt, Posebna oblika"),"Glej zavihek POSEBNI POGOJI",IF(SUM(N1206:Q1206)=1,"Posebna oblika",IF(SUM(N1206:Q1206)=10,"Kulturno zaščiten objekt",IF(SUM(N1206:Q1206)=11,"Kulturno zaščiten objekt, Posebna oblika",IF(AND('[1]Vmesna vrtilna_SKLOP1'!C1207&lt;&gt;"",'[1]Vmesna vrtilna_SKLOP1'!D1207&lt;&gt;""),IF('[1]Vmesna vrtilna_SKLOP1'!C1207&lt;&gt;"",'[1]Vmesna vrtilna_SKLOP1'!C1207,""),"")))))</f>
        <v/>
      </c>
      <c r="D1207" s="17" t="str">
        <f>IF(IFERROR(VLOOKUP(B1207,'[1]Vmesna vrtilna_SKLOP1'!B:J,6,0),"")=0,"",IFERROR(VLOOKUP(B1207,'[1]Vmesna vrtilna_SKLOP1'!B:J,6,0),""))</f>
        <v/>
      </c>
      <c r="E1207" s="16" t="str">
        <f>IF(IF('[1]Vmesna vrtilna_SKLOP1'!E1207&lt;&gt;"",'[1]Vmesna vrtilna_SKLOP1'!D1207,"")=0,"",IF('[1]Vmesna vrtilna_SKLOP1'!E1207&lt;&gt;"",'[1]Vmesna vrtilna_SKLOP1'!D1207,""))</f>
        <v/>
      </c>
      <c r="F1207" s="18" t="str">
        <f>IF('[1]Vmesna vrtilna_SKLOP1'!E1207&lt;&gt;"",'[1]Vmesna vrtilna_SKLOP1'!E1207,"")</f>
        <v/>
      </c>
      <c r="G1207" s="15" t="str">
        <f>IF('[1]Vmesna vrtilna_SKLOP1'!E1207&lt;&gt;"",'[1]Vmesna vrtilna_SKLOP1'!F1207,"")</f>
        <v/>
      </c>
      <c r="H1207" s="19" t="str">
        <f>IF('[1]Vmesna vrtilna_SKLOP1'!F1207&lt;&gt;"",'[1]Vmesna vrtilna_SKLOP1'!I1207,"")</f>
        <v/>
      </c>
      <c r="I1207" s="20" t="str">
        <f>IF(I1206="Skupaj:","DDV (22%):",IF(I1206="DDV (22%):","Skupaj z DDV:",IF(AND('[1]Vmesna vrtilna_SKLOP1'!C1207&lt;&gt;"",'[1]Vmesna vrtilna_SKLOP1'!E1207=""),"Skupaj:","")))</f>
        <v/>
      </c>
      <c r="J1207" s="21" t="str">
        <f t="shared" si="37"/>
        <v/>
      </c>
      <c r="K1207" s="21" t="str">
        <f>IF(I1207="Skupaj z DDV:",SUM(K1205,K1206),IF(I1207="DDV (22%):",K1206*0.22,IF(AND('[1]Vmesna vrtilna_SKLOP1'!C1207&lt;&gt;"",'[1]Vmesna vrtilna_SKLOP1'!D1207=""),'[1]Vmesna vrtilna_SKLOP1'!J1207,IF(F1207&lt;&gt;"",IF('[1]Vmesna vrtilna_SKLOP1'!J1207&lt;&gt;"",'[1]Vmesna vrtilna_SKLOP1'!J1207,""),""))))</f>
        <v/>
      </c>
      <c r="L1207" s="22" t="str">
        <f>IF(I1206="Skupaj:","DDV (22%):",IF(I1206="DDV (22%):","Skupaj z DDV:",IF(AND('[1]Vmesna vrtilna_SKLOP1'!C1207&lt;&gt;"",'[1]Vmesna vrtilna_SKLOP1'!E1207=""),"Skupaj:",IF(AND('[1]Vmesna vrtilna_SKLOP1'!C1207&lt;&gt;"",'[1]Vmesna vrtilna_SKLOP1'!D1207=""),'[1]Vmesna vrtilna_SKLOP1'!J1207,IF(F1207&lt;&gt;"",IF('[1]Vmesna vrtilna_SKLOP1'!J1207&lt;&gt;"",'[1]Vmesna vrtilna_SKLOP1'!J1207,""),"")))))</f>
        <v/>
      </c>
      <c r="M1207" s="22">
        <f t="shared" si="36"/>
        <v>0</v>
      </c>
      <c r="N1207" s="22" t="str">
        <f>IF(IFERROR(VLOOKUP(B1207,'[1]Vmesna vrtilna_SKLOP1'!B:J,7,0),"")=0,"",IFERROR(VLOOKUP(B1207,'[1]Vmesna vrtilna_SKLOP1'!B:J,7,0),""))</f>
        <v/>
      </c>
      <c r="O1207" s="22"/>
    </row>
    <row r="1208" spans="2:15" ht="15" customHeight="1" x14ac:dyDescent="0.3">
      <c r="B1208" s="15" t="str">
        <f>IF(AND('[1]Vmesna vrtilna_SKLOP1'!B1208&lt;&gt;"",'[1]Vmesna vrtilna_SKLOP1'!C1208&lt;&gt;""),IF('[1]Vmesna vrtilna_SKLOP1'!B1208&lt;&gt;"",'[1]Vmesna vrtilna_SKLOP1'!B1208,""),"")</f>
        <v/>
      </c>
      <c r="C1208" s="16" t="str">
        <f>IF(OR(C1207="Posebna oblika",C1207="Kulturno zaščiten objekt",C1207="Kulturno zaščiten objekt, Posebna oblika"),"Glej zavihek POSEBNI POGOJI",IF(SUM(N1207:Q1207)=1,"Posebna oblika",IF(SUM(N1207:Q1207)=10,"Kulturno zaščiten objekt",IF(SUM(N1207:Q1207)=11,"Kulturno zaščiten objekt, Posebna oblika",IF(AND('[1]Vmesna vrtilna_SKLOP1'!C1208&lt;&gt;"",'[1]Vmesna vrtilna_SKLOP1'!D1208&lt;&gt;""),IF('[1]Vmesna vrtilna_SKLOP1'!C1208&lt;&gt;"",'[1]Vmesna vrtilna_SKLOP1'!C1208,""),"")))))</f>
        <v/>
      </c>
      <c r="D1208" s="17" t="str">
        <f>IF(IFERROR(VLOOKUP(B1208,'[1]Vmesna vrtilna_SKLOP1'!B:J,6,0),"")=0,"",IFERROR(VLOOKUP(B1208,'[1]Vmesna vrtilna_SKLOP1'!B:J,6,0),""))</f>
        <v/>
      </c>
      <c r="E1208" s="16" t="str">
        <f>IF(IF('[1]Vmesna vrtilna_SKLOP1'!E1208&lt;&gt;"",'[1]Vmesna vrtilna_SKLOP1'!D1208,"")=0,"",IF('[1]Vmesna vrtilna_SKLOP1'!E1208&lt;&gt;"",'[1]Vmesna vrtilna_SKLOP1'!D1208,""))</f>
        <v>Demontaža</v>
      </c>
      <c r="F1208" s="18" t="str">
        <f>IF('[1]Vmesna vrtilna_SKLOP1'!E1208&lt;&gt;"",'[1]Vmesna vrtilna_SKLOP1'!E1208,"")</f>
        <v>Demontaža oken</v>
      </c>
      <c r="G1208" s="15" t="str">
        <f>IF('[1]Vmesna vrtilna_SKLOP1'!E1208&lt;&gt;"",'[1]Vmesna vrtilna_SKLOP1'!F1208,"")</f>
        <v>[m1]</v>
      </c>
      <c r="H1208" s="19">
        <f>IF('[1]Vmesna vrtilna_SKLOP1'!F1208&lt;&gt;"",'[1]Vmesna vrtilna_SKLOP1'!I1208,"")</f>
        <v>33.839999999999996</v>
      </c>
      <c r="I1208" s="20" t="str">
        <f>IF(I1207="Skupaj:","DDV (22%):",IF(I1207="DDV (22%):","Skupaj z DDV:",IF(AND('[1]Vmesna vrtilna_SKLOP1'!C1208&lt;&gt;"",'[1]Vmesna vrtilna_SKLOP1'!E1208=""),"Skupaj:","")))</f>
        <v/>
      </c>
      <c r="J1208" s="21">
        <f t="shared" si="37"/>
        <v>0</v>
      </c>
      <c r="K1208" s="21">
        <f>IF(I1208="Skupaj z DDV:",SUM(K1206,K1207),IF(I1208="DDV (22%):",K1207*0.22,IF(AND('[1]Vmesna vrtilna_SKLOP1'!C1208&lt;&gt;"",'[1]Vmesna vrtilna_SKLOP1'!D1208=""),'[1]Vmesna vrtilna_SKLOP1'!J1208,IF(F1208&lt;&gt;"",IF('[1]Vmesna vrtilna_SKLOP1'!J1208&lt;&gt;"",'[1]Vmesna vrtilna_SKLOP1'!J1208,""),""))))</f>
        <v>236.88</v>
      </c>
      <c r="L1208" s="22">
        <f>IF(I1207="Skupaj:","DDV (22%):",IF(I1207="DDV (22%):","Skupaj z DDV:",IF(AND('[1]Vmesna vrtilna_SKLOP1'!C1208&lt;&gt;"",'[1]Vmesna vrtilna_SKLOP1'!E1208=""),"Skupaj:",IF(AND('[1]Vmesna vrtilna_SKLOP1'!C1208&lt;&gt;"",'[1]Vmesna vrtilna_SKLOP1'!D1208=""),'[1]Vmesna vrtilna_SKLOP1'!J1208,IF(F1208&lt;&gt;"",IF('[1]Vmesna vrtilna_SKLOP1'!J1208&lt;&gt;"",'[1]Vmesna vrtilna_SKLOP1'!J1208,""),"")))))</f>
        <v>236.88</v>
      </c>
      <c r="M1208" s="22">
        <f t="shared" si="36"/>
        <v>0</v>
      </c>
      <c r="N1208" s="22" t="str">
        <f>IF(IFERROR(VLOOKUP(B1208,'[1]Vmesna vrtilna_SKLOP1'!B:J,7,0),"")=0,"",IFERROR(VLOOKUP(B1208,'[1]Vmesna vrtilna_SKLOP1'!B:J,7,0),""))</f>
        <v/>
      </c>
      <c r="O1208" s="22"/>
    </row>
    <row r="1209" spans="2:15" ht="15" customHeight="1" x14ac:dyDescent="0.3">
      <c r="B1209" s="15" t="str">
        <f>IF(AND('[1]Vmesna vrtilna_SKLOP1'!B1209&lt;&gt;"",'[1]Vmesna vrtilna_SKLOP1'!C1209&lt;&gt;""),IF('[1]Vmesna vrtilna_SKLOP1'!B1209&lt;&gt;"",'[1]Vmesna vrtilna_SKLOP1'!B1209,""),"")</f>
        <v/>
      </c>
      <c r="C1209" s="16" t="str">
        <f>IF(OR(C1208="Posebna oblika",C1208="Kulturno zaščiten objekt",C1208="Kulturno zaščiten objekt, Posebna oblika"),"Glej zavihek POSEBNI POGOJI",IF(SUM(N1208:Q1208)=1,"Posebna oblika",IF(SUM(N1208:Q1208)=10,"Kulturno zaščiten objekt",IF(SUM(N1208:Q1208)=11,"Kulturno zaščiten objekt, Posebna oblika",IF(AND('[1]Vmesna vrtilna_SKLOP1'!C1209&lt;&gt;"",'[1]Vmesna vrtilna_SKLOP1'!D1209&lt;&gt;""),IF('[1]Vmesna vrtilna_SKLOP1'!C1209&lt;&gt;"",'[1]Vmesna vrtilna_SKLOP1'!C1209,""),"")))))</f>
        <v/>
      </c>
      <c r="D1209" s="17" t="str">
        <f>IF(IFERROR(VLOOKUP(B1209,'[1]Vmesna vrtilna_SKLOP1'!B:J,6,0),"")=0,"",IFERROR(VLOOKUP(B1209,'[1]Vmesna vrtilna_SKLOP1'!B:J,6,0),""))</f>
        <v/>
      </c>
      <c r="E1209" s="16" t="str">
        <f>IF(IF('[1]Vmesna vrtilna_SKLOP1'!E1209&lt;&gt;"",'[1]Vmesna vrtilna_SKLOP1'!D1209,"")=0,"",IF('[1]Vmesna vrtilna_SKLOP1'!E1209&lt;&gt;"",'[1]Vmesna vrtilna_SKLOP1'!D1209,""))</f>
        <v/>
      </c>
      <c r="F1209" s="18" t="str">
        <f>IF('[1]Vmesna vrtilna_SKLOP1'!E1209&lt;&gt;"",'[1]Vmesna vrtilna_SKLOP1'!E1209,"")</f>
        <v>Demontaža vrat</v>
      </c>
      <c r="G1209" s="15" t="str">
        <f>IF('[1]Vmesna vrtilna_SKLOP1'!E1209&lt;&gt;"",'[1]Vmesna vrtilna_SKLOP1'!F1209,"")</f>
        <v>[m1]</v>
      </c>
      <c r="H1209" s="19">
        <f>IF('[1]Vmesna vrtilna_SKLOP1'!F1209&lt;&gt;"",'[1]Vmesna vrtilna_SKLOP1'!I1209,"")</f>
        <v>5.9</v>
      </c>
      <c r="I1209" s="20" t="str">
        <f>IF(I1208="Skupaj:","DDV (22%):",IF(I1208="DDV (22%):","Skupaj z DDV:",IF(AND('[1]Vmesna vrtilna_SKLOP1'!C1209&lt;&gt;"",'[1]Vmesna vrtilna_SKLOP1'!E1209=""),"Skupaj:","")))</f>
        <v/>
      </c>
      <c r="J1209" s="21">
        <f t="shared" si="37"/>
        <v>0</v>
      </c>
      <c r="K1209" s="21">
        <f>IF(I1209="Skupaj z DDV:",SUM(K1207,K1208),IF(I1209="DDV (22%):",K1208*0.22,IF(AND('[1]Vmesna vrtilna_SKLOP1'!C1209&lt;&gt;"",'[1]Vmesna vrtilna_SKLOP1'!D1209=""),'[1]Vmesna vrtilna_SKLOP1'!J1209,IF(F1209&lt;&gt;"",IF('[1]Vmesna vrtilna_SKLOP1'!J1209&lt;&gt;"",'[1]Vmesna vrtilna_SKLOP1'!J1209,""),""))))</f>
        <v>41.300000000000004</v>
      </c>
      <c r="L1209" s="22">
        <f>IF(I1208="Skupaj:","DDV (22%):",IF(I1208="DDV (22%):","Skupaj z DDV:",IF(AND('[1]Vmesna vrtilna_SKLOP1'!C1209&lt;&gt;"",'[1]Vmesna vrtilna_SKLOP1'!E1209=""),"Skupaj:",IF(AND('[1]Vmesna vrtilna_SKLOP1'!C1209&lt;&gt;"",'[1]Vmesna vrtilna_SKLOP1'!D1209=""),'[1]Vmesna vrtilna_SKLOP1'!J1209,IF(F1209&lt;&gt;"",IF('[1]Vmesna vrtilna_SKLOP1'!J1209&lt;&gt;"",'[1]Vmesna vrtilna_SKLOP1'!J1209,""),"")))))</f>
        <v>41.300000000000004</v>
      </c>
      <c r="M1209" s="22">
        <f t="shared" si="36"/>
        <v>0</v>
      </c>
      <c r="N1209" s="22" t="str">
        <f>IF(IFERROR(VLOOKUP(B1209,'[1]Vmesna vrtilna_SKLOP1'!B:J,7,0),"")=0,"",IFERROR(VLOOKUP(B1209,'[1]Vmesna vrtilna_SKLOP1'!B:J,7,0),""))</f>
        <v/>
      </c>
      <c r="O1209" s="22"/>
    </row>
    <row r="1210" spans="2:15" ht="15" customHeight="1" x14ac:dyDescent="0.3">
      <c r="B1210" s="15" t="str">
        <f>IF(AND('[1]Vmesna vrtilna_SKLOP1'!B1210&lt;&gt;"",'[1]Vmesna vrtilna_SKLOP1'!C1210&lt;&gt;""),IF('[1]Vmesna vrtilna_SKLOP1'!B1210&lt;&gt;"",'[1]Vmesna vrtilna_SKLOP1'!B1210,""),"")</f>
        <v/>
      </c>
      <c r="C1210" s="16" t="str">
        <f>IF(OR(C1209="Posebna oblika",C1209="Kulturno zaščiten objekt",C1209="Kulturno zaščiten objekt, Posebna oblika"),"Glej zavihek POSEBNI POGOJI",IF(SUM(N1209:Q1209)=1,"Posebna oblika",IF(SUM(N1209:Q1209)=10,"Kulturno zaščiten objekt",IF(SUM(N1209:Q1209)=11,"Kulturno zaščiten objekt, Posebna oblika",IF(AND('[1]Vmesna vrtilna_SKLOP1'!C1210&lt;&gt;"",'[1]Vmesna vrtilna_SKLOP1'!D1210&lt;&gt;""),IF('[1]Vmesna vrtilna_SKLOP1'!C1210&lt;&gt;"",'[1]Vmesna vrtilna_SKLOP1'!C1210,""),"")))))</f>
        <v/>
      </c>
      <c r="D1210" s="17" t="str">
        <f>IF(IFERROR(VLOOKUP(B1210,'[1]Vmesna vrtilna_SKLOP1'!B:J,6,0),"")=0,"",IFERROR(VLOOKUP(B1210,'[1]Vmesna vrtilna_SKLOP1'!B:J,6,0),""))</f>
        <v/>
      </c>
      <c r="E1210" s="16" t="str">
        <f>IF(IF('[1]Vmesna vrtilna_SKLOP1'!E1210&lt;&gt;"",'[1]Vmesna vrtilna_SKLOP1'!D1210,"")=0,"",IF('[1]Vmesna vrtilna_SKLOP1'!E1210&lt;&gt;"",'[1]Vmesna vrtilna_SKLOP1'!D1210,""))</f>
        <v/>
      </c>
      <c r="F1210" s="18" t="str">
        <f>IF('[1]Vmesna vrtilna_SKLOP1'!E1210&lt;&gt;"",'[1]Vmesna vrtilna_SKLOP1'!E1210,"")</f>
        <v>Demontaža police</v>
      </c>
      <c r="G1210" s="15" t="str">
        <f>IF('[1]Vmesna vrtilna_SKLOP1'!E1210&lt;&gt;"",'[1]Vmesna vrtilna_SKLOP1'!F1210,"")</f>
        <v>[kos]</v>
      </c>
      <c r="H1210" s="19">
        <f>IF('[1]Vmesna vrtilna_SKLOP1'!F1210&lt;&gt;"",'[1]Vmesna vrtilna_SKLOP1'!I1210,"")</f>
        <v>7</v>
      </c>
      <c r="I1210" s="20" t="str">
        <f>IF(I1209="Skupaj:","DDV (22%):",IF(I1209="DDV (22%):","Skupaj z DDV:",IF(AND('[1]Vmesna vrtilna_SKLOP1'!C1210&lt;&gt;"",'[1]Vmesna vrtilna_SKLOP1'!E1210=""),"Skupaj:","")))</f>
        <v/>
      </c>
      <c r="J1210" s="21">
        <f t="shared" si="37"/>
        <v>0</v>
      </c>
      <c r="K1210" s="21">
        <f>IF(I1210="Skupaj z DDV:",SUM(K1208,K1209),IF(I1210="DDV (22%):",K1209*0.22,IF(AND('[1]Vmesna vrtilna_SKLOP1'!C1210&lt;&gt;"",'[1]Vmesna vrtilna_SKLOP1'!D1210=""),'[1]Vmesna vrtilna_SKLOP1'!J1210,IF(F1210&lt;&gt;"",IF('[1]Vmesna vrtilna_SKLOP1'!J1210&lt;&gt;"",'[1]Vmesna vrtilna_SKLOP1'!J1210,""),""))))</f>
        <v>40.25</v>
      </c>
      <c r="L1210" s="22">
        <f>IF(I1209="Skupaj:","DDV (22%):",IF(I1209="DDV (22%):","Skupaj z DDV:",IF(AND('[1]Vmesna vrtilna_SKLOP1'!C1210&lt;&gt;"",'[1]Vmesna vrtilna_SKLOP1'!E1210=""),"Skupaj:",IF(AND('[1]Vmesna vrtilna_SKLOP1'!C1210&lt;&gt;"",'[1]Vmesna vrtilna_SKLOP1'!D1210=""),'[1]Vmesna vrtilna_SKLOP1'!J1210,IF(F1210&lt;&gt;"",IF('[1]Vmesna vrtilna_SKLOP1'!J1210&lt;&gt;"",'[1]Vmesna vrtilna_SKLOP1'!J1210,""),"")))))</f>
        <v>40.25</v>
      </c>
      <c r="M1210" s="22">
        <f t="shared" si="36"/>
        <v>0</v>
      </c>
      <c r="N1210" s="22" t="str">
        <f>IF(IFERROR(VLOOKUP(B1210,'[1]Vmesna vrtilna_SKLOP1'!B:J,7,0),"")=0,"",IFERROR(VLOOKUP(B1210,'[1]Vmesna vrtilna_SKLOP1'!B:J,7,0),""))</f>
        <v/>
      </c>
      <c r="O1210" s="22"/>
    </row>
    <row r="1211" spans="2:15" ht="15" customHeight="1" x14ac:dyDescent="0.3">
      <c r="B1211" s="15" t="str">
        <f>IF(AND('[1]Vmesna vrtilna_SKLOP1'!B1211&lt;&gt;"",'[1]Vmesna vrtilna_SKLOP1'!C1211&lt;&gt;""),IF('[1]Vmesna vrtilna_SKLOP1'!B1211&lt;&gt;"",'[1]Vmesna vrtilna_SKLOP1'!B1211,""),"")</f>
        <v/>
      </c>
      <c r="C1211" s="16" t="str">
        <f>IF(OR(C1210="Posebna oblika",C1210="Kulturno zaščiten objekt",C1210="Kulturno zaščiten objekt, Posebna oblika"),"Glej zavihek POSEBNI POGOJI",IF(SUM(N1210:Q1210)=1,"Posebna oblika",IF(SUM(N1210:Q1210)=10,"Kulturno zaščiten objekt",IF(SUM(N1210:Q1210)=11,"Kulturno zaščiten objekt, Posebna oblika",IF(AND('[1]Vmesna vrtilna_SKLOP1'!C1211&lt;&gt;"",'[1]Vmesna vrtilna_SKLOP1'!D1211&lt;&gt;""),IF('[1]Vmesna vrtilna_SKLOP1'!C1211&lt;&gt;"",'[1]Vmesna vrtilna_SKLOP1'!C1211,""),"")))))</f>
        <v/>
      </c>
      <c r="D1211" s="17" t="str">
        <f>IF(IFERROR(VLOOKUP(B1211,'[1]Vmesna vrtilna_SKLOP1'!B:J,6,0),"")=0,"",IFERROR(VLOOKUP(B1211,'[1]Vmesna vrtilna_SKLOP1'!B:J,6,0),""))</f>
        <v/>
      </c>
      <c r="E1211" s="16" t="str">
        <f>IF(IF('[1]Vmesna vrtilna_SKLOP1'!E1211&lt;&gt;"",'[1]Vmesna vrtilna_SKLOP1'!D1211,"")=0,"",IF('[1]Vmesna vrtilna_SKLOP1'!E1211&lt;&gt;"",'[1]Vmesna vrtilna_SKLOP1'!D1211,""))</f>
        <v/>
      </c>
      <c r="F1211" s="18" t="str">
        <f>IF('[1]Vmesna vrtilna_SKLOP1'!E1211&lt;&gt;"",'[1]Vmesna vrtilna_SKLOP1'!E1211,"")</f>
        <v/>
      </c>
      <c r="G1211" s="15" t="str">
        <f>IF('[1]Vmesna vrtilna_SKLOP1'!E1211&lt;&gt;"",'[1]Vmesna vrtilna_SKLOP1'!F1211,"")</f>
        <v/>
      </c>
      <c r="H1211" s="19" t="str">
        <f>IF('[1]Vmesna vrtilna_SKLOP1'!F1211&lt;&gt;"",'[1]Vmesna vrtilna_SKLOP1'!I1211,"")</f>
        <v/>
      </c>
      <c r="I1211" s="20" t="str">
        <f>IF(I1210="Skupaj:","DDV (22%):",IF(I1210="DDV (22%):","Skupaj z DDV:",IF(AND('[1]Vmesna vrtilna_SKLOP1'!C1211&lt;&gt;"",'[1]Vmesna vrtilna_SKLOP1'!E1211=""),"Skupaj:","")))</f>
        <v/>
      </c>
      <c r="J1211" s="21" t="str">
        <f t="shared" si="37"/>
        <v/>
      </c>
      <c r="K1211" s="21" t="str">
        <f>IF(I1211="Skupaj z DDV:",SUM(K1209,K1210),IF(I1211="DDV (22%):",K1210*0.22,IF(AND('[1]Vmesna vrtilna_SKLOP1'!C1211&lt;&gt;"",'[1]Vmesna vrtilna_SKLOP1'!D1211=""),'[1]Vmesna vrtilna_SKLOP1'!J1211,IF(F1211&lt;&gt;"",IF('[1]Vmesna vrtilna_SKLOP1'!J1211&lt;&gt;"",'[1]Vmesna vrtilna_SKLOP1'!J1211,""),""))))</f>
        <v/>
      </c>
      <c r="L1211" s="22" t="str">
        <f>IF(I1210="Skupaj:","DDV (22%):",IF(I1210="DDV (22%):","Skupaj z DDV:",IF(AND('[1]Vmesna vrtilna_SKLOP1'!C1211&lt;&gt;"",'[1]Vmesna vrtilna_SKLOP1'!E1211=""),"Skupaj:",IF(AND('[1]Vmesna vrtilna_SKLOP1'!C1211&lt;&gt;"",'[1]Vmesna vrtilna_SKLOP1'!D1211=""),'[1]Vmesna vrtilna_SKLOP1'!J1211,IF(F1211&lt;&gt;"",IF('[1]Vmesna vrtilna_SKLOP1'!J1211&lt;&gt;"",'[1]Vmesna vrtilna_SKLOP1'!J1211,""),"")))))</f>
        <v/>
      </c>
      <c r="M1211" s="22">
        <f t="shared" si="36"/>
        <v>0</v>
      </c>
      <c r="N1211" s="22" t="str">
        <f>IF(IFERROR(VLOOKUP(B1211,'[1]Vmesna vrtilna_SKLOP1'!B:J,7,0),"")=0,"",IFERROR(VLOOKUP(B1211,'[1]Vmesna vrtilna_SKLOP1'!B:J,7,0),""))</f>
        <v/>
      </c>
      <c r="O1211" s="22"/>
    </row>
    <row r="1212" spans="2:15" ht="15" customHeight="1" x14ac:dyDescent="0.3">
      <c r="B1212" s="15" t="str">
        <f>IF(AND('[1]Vmesna vrtilna_SKLOP1'!B1212&lt;&gt;"",'[1]Vmesna vrtilna_SKLOP1'!C1212&lt;&gt;""),IF('[1]Vmesna vrtilna_SKLOP1'!B1212&lt;&gt;"",'[1]Vmesna vrtilna_SKLOP1'!B1212,""),"")</f>
        <v/>
      </c>
      <c r="C1212" s="16" t="str">
        <f>IF(OR(C1211="Posebna oblika",C1211="Kulturno zaščiten objekt",C1211="Kulturno zaščiten objekt, Posebna oblika"),"Glej zavihek POSEBNI POGOJI",IF(SUM(N1211:Q1211)=1,"Posebna oblika",IF(SUM(N1211:Q1211)=10,"Kulturno zaščiten objekt",IF(SUM(N1211:Q1211)=11,"Kulturno zaščiten objekt, Posebna oblika",IF(AND('[1]Vmesna vrtilna_SKLOP1'!C1212&lt;&gt;"",'[1]Vmesna vrtilna_SKLOP1'!D1212&lt;&gt;""),IF('[1]Vmesna vrtilna_SKLOP1'!C1212&lt;&gt;"",'[1]Vmesna vrtilna_SKLOP1'!C1212,""),"")))))</f>
        <v/>
      </c>
      <c r="D1212" s="17" t="str">
        <f>IF(IFERROR(VLOOKUP(B1212,'[1]Vmesna vrtilna_SKLOP1'!B:J,6,0),"")=0,"",IFERROR(VLOOKUP(B1212,'[1]Vmesna vrtilna_SKLOP1'!B:J,6,0),""))</f>
        <v/>
      </c>
      <c r="E1212" s="16" t="str">
        <f>IF(IF('[1]Vmesna vrtilna_SKLOP1'!E1212&lt;&gt;"",'[1]Vmesna vrtilna_SKLOP1'!D1212,"")=0,"",IF('[1]Vmesna vrtilna_SKLOP1'!E1212&lt;&gt;"",'[1]Vmesna vrtilna_SKLOP1'!D1212,""))</f>
        <v>Montaža</v>
      </c>
      <c r="F1212" s="18" t="str">
        <f>IF('[1]Vmesna vrtilna_SKLOP1'!E1212&lt;&gt;"",'[1]Vmesna vrtilna_SKLOP1'!E1212,"")</f>
        <v>RAL montaža oken z zidarskimi deli</v>
      </c>
      <c r="G1212" s="15" t="str">
        <f>IF('[1]Vmesna vrtilna_SKLOP1'!E1212&lt;&gt;"",'[1]Vmesna vrtilna_SKLOP1'!F1212,"")</f>
        <v>[m1]</v>
      </c>
      <c r="H1212" s="19">
        <f>IF('[1]Vmesna vrtilna_SKLOP1'!F1212&lt;&gt;"",'[1]Vmesna vrtilna_SKLOP1'!I1212,"")</f>
        <v>33.839999999999996</v>
      </c>
      <c r="I1212" s="20" t="str">
        <f>IF(I1211="Skupaj:","DDV (22%):",IF(I1211="DDV (22%):","Skupaj z DDV:",IF(AND('[1]Vmesna vrtilna_SKLOP1'!C1212&lt;&gt;"",'[1]Vmesna vrtilna_SKLOP1'!E1212=""),"Skupaj:","")))</f>
        <v/>
      </c>
      <c r="J1212" s="21">
        <f t="shared" si="37"/>
        <v>0</v>
      </c>
      <c r="K1212" s="21">
        <f>IF(I1212="Skupaj z DDV:",SUM(K1210,K1211),IF(I1212="DDV (22%):",K1211*0.22,IF(AND('[1]Vmesna vrtilna_SKLOP1'!C1212&lt;&gt;"",'[1]Vmesna vrtilna_SKLOP1'!D1212=""),'[1]Vmesna vrtilna_SKLOP1'!J1212,IF(F1212&lt;&gt;"",IF('[1]Vmesna vrtilna_SKLOP1'!J1212&lt;&gt;"",'[1]Vmesna vrtilna_SKLOP1'!J1212,""),""))))</f>
        <v>1150.56</v>
      </c>
      <c r="L1212" s="22">
        <f>IF(I1211="Skupaj:","DDV (22%):",IF(I1211="DDV (22%):","Skupaj z DDV:",IF(AND('[1]Vmesna vrtilna_SKLOP1'!C1212&lt;&gt;"",'[1]Vmesna vrtilna_SKLOP1'!E1212=""),"Skupaj:",IF(AND('[1]Vmesna vrtilna_SKLOP1'!C1212&lt;&gt;"",'[1]Vmesna vrtilna_SKLOP1'!D1212=""),'[1]Vmesna vrtilna_SKLOP1'!J1212,IF(F1212&lt;&gt;"",IF('[1]Vmesna vrtilna_SKLOP1'!J1212&lt;&gt;"",'[1]Vmesna vrtilna_SKLOP1'!J1212,""),"")))))</f>
        <v>1150.56</v>
      </c>
      <c r="M1212" s="22">
        <f t="shared" si="36"/>
        <v>0</v>
      </c>
      <c r="N1212" s="22" t="str">
        <f>IF(IFERROR(VLOOKUP(B1212,'[1]Vmesna vrtilna_SKLOP1'!B:J,7,0),"")=0,"",IFERROR(VLOOKUP(B1212,'[1]Vmesna vrtilna_SKLOP1'!B:J,7,0),""))</f>
        <v/>
      </c>
      <c r="O1212" s="22"/>
    </row>
    <row r="1213" spans="2:15" ht="15" customHeight="1" x14ac:dyDescent="0.3">
      <c r="B1213" s="15" t="str">
        <f>IF(AND('[1]Vmesna vrtilna_SKLOP1'!B1213&lt;&gt;"",'[1]Vmesna vrtilna_SKLOP1'!C1213&lt;&gt;""),IF('[1]Vmesna vrtilna_SKLOP1'!B1213&lt;&gt;"",'[1]Vmesna vrtilna_SKLOP1'!B1213,""),"")</f>
        <v/>
      </c>
      <c r="C1213" s="16" t="str">
        <f>IF(OR(C1212="Posebna oblika",C1212="Kulturno zaščiten objekt",C1212="Kulturno zaščiten objekt, Posebna oblika"),"Glej zavihek POSEBNI POGOJI",IF(SUM(N1212:Q1212)=1,"Posebna oblika",IF(SUM(N1212:Q1212)=10,"Kulturno zaščiten objekt",IF(SUM(N1212:Q1212)=11,"Kulturno zaščiten objekt, Posebna oblika",IF(AND('[1]Vmesna vrtilna_SKLOP1'!C1213&lt;&gt;"",'[1]Vmesna vrtilna_SKLOP1'!D1213&lt;&gt;""),IF('[1]Vmesna vrtilna_SKLOP1'!C1213&lt;&gt;"",'[1]Vmesna vrtilna_SKLOP1'!C1213,""),"")))))</f>
        <v/>
      </c>
      <c r="D1213" s="17" t="str">
        <f>IF(IFERROR(VLOOKUP(B1213,'[1]Vmesna vrtilna_SKLOP1'!B:J,6,0),"")=0,"",IFERROR(VLOOKUP(B1213,'[1]Vmesna vrtilna_SKLOP1'!B:J,6,0),""))</f>
        <v/>
      </c>
      <c r="E1213" s="16" t="str">
        <f>IF(IF('[1]Vmesna vrtilna_SKLOP1'!E1213&lt;&gt;"",'[1]Vmesna vrtilna_SKLOP1'!D1213,"")=0,"",IF('[1]Vmesna vrtilna_SKLOP1'!E1213&lt;&gt;"",'[1]Vmesna vrtilna_SKLOP1'!D1213,""))</f>
        <v/>
      </c>
      <c r="F1213" s="18" t="str">
        <f>IF('[1]Vmesna vrtilna_SKLOP1'!E1213&lt;&gt;"",'[1]Vmesna vrtilna_SKLOP1'!E1213,"")</f>
        <v>RAL montaža vrat z zidarskimi deli</v>
      </c>
      <c r="G1213" s="15" t="str">
        <f>IF('[1]Vmesna vrtilna_SKLOP1'!E1213&lt;&gt;"",'[1]Vmesna vrtilna_SKLOP1'!F1213,"")</f>
        <v>[m1]</v>
      </c>
      <c r="H1213" s="19">
        <f>IF('[1]Vmesna vrtilna_SKLOP1'!F1213&lt;&gt;"",'[1]Vmesna vrtilna_SKLOP1'!I1213,"")</f>
        <v>5.9</v>
      </c>
      <c r="I1213" s="20" t="str">
        <f>IF(I1212="Skupaj:","DDV (22%):",IF(I1212="DDV (22%):","Skupaj z DDV:",IF(AND('[1]Vmesna vrtilna_SKLOP1'!C1213&lt;&gt;"",'[1]Vmesna vrtilna_SKLOP1'!E1213=""),"Skupaj:","")))</f>
        <v/>
      </c>
      <c r="J1213" s="21">
        <f t="shared" si="37"/>
        <v>0</v>
      </c>
      <c r="K1213" s="21">
        <f>IF(I1213="Skupaj z DDV:",SUM(K1211,K1212),IF(I1213="DDV (22%):",K1212*0.22,IF(AND('[1]Vmesna vrtilna_SKLOP1'!C1213&lt;&gt;"",'[1]Vmesna vrtilna_SKLOP1'!D1213=""),'[1]Vmesna vrtilna_SKLOP1'!J1213,IF(F1213&lt;&gt;"",IF('[1]Vmesna vrtilna_SKLOP1'!J1213&lt;&gt;"",'[1]Vmesna vrtilna_SKLOP1'!J1213,""),""))))</f>
        <v>200.60000000000002</v>
      </c>
      <c r="L1213" s="22">
        <f>IF(I1212="Skupaj:","DDV (22%):",IF(I1212="DDV (22%):","Skupaj z DDV:",IF(AND('[1]Vmesna vrtilna_SKLOP1'!C1213&lt;&gt;"",'[1]Vmesna vrtilna_SKLOP1'!E1213=""),"Skupaj:",IF(AND('[1]Vmesna vrtilna_SKLOP1'!C1213&lt;&gt;"",'[1]Vmesna vrtilna_SKLOP1'!D1213=""),'[1]Vmesna vrtilna_SKLOP1'!J1213,IF(F1213&lt;&gt;"",IF('[1]Vmesna vrtilna_SKLOP1'!J1213&lt;&gt;"",'[1]Vmesna vrtilna_SKLOP1'!J1213,""),"")))))</f>
        <v>200.60000000000002</v>
      </c>
      <c r="M1213" s="22">
        <f t="shared" si="36"/>
        <v>0</v>
      </c>
      <c r="N1213" s="22" t="str">
        <f>IF(IFERROR(VLOOKUP(B1213,'[1]Vmesna vrtilna_SKLOP1'!B:J,7,0),"")=0,"",IFERROR(VLOOKUP(B1213,'[1]Vmesna vrtilna_SKLOP1'!B:J,7,0),""))</f>
        <v/>
      </c>
      <c r="O1213" s="22"/>
    </row>
    <row r="1214" spans="2:15" ht="15" customHeight="1" x14ac:dyDescent="0.3">
      <c r="B1214" s="15" t="str">
        <f>IF(AND('[1]Vmesna vrtilna_SKLOP1'!B1214&lt;&gt;"",'[1]Vmesna vrtilna_SKLOP1'!C1214&lt;&gt;""),IF('[1]Vmesna vrtilna_SKLOP1'!B1214&lt;&gt;"",'[1]Vmesna vrtilna_SKLOP1'!B1214,""),"")</f>
        <v/>
      </c>
      <c r="C1214" s="16" t="str">
        <f>IF(OR(C1213="Posebna oblika",C1213="Kulturno zaščiten objekt",C1213="Kulturno zaščiten objekt, Posebna oblika"),"Glej zavihek POSEBNI POGOJI",IF(SUM(N1213:Q1213)=1,"Posebna oblika",IF(SUM(N1213:Q1213)=10,"Kulturno zaščiten objekt",IF(SUM(N1213:Q1213)=11,"Kulturno zaščiten objekt, Posebna oblika",IF(AND('[1]Vmesna vrtilna_SKLOP1'!C1214&lt;&gt;"",'[1]Vmesna vrtilna_SKLOP1'!D1214&lt;&gt;""),IF('[1]Vmesna vrtilna_SKLOP1'!C1214&lt;&gt;"",'[1]Vmesna vrtilna_SKLOP1'!C1214,""),"")))))</f>
        <v/>
      </c>
      <c r="D1214" s="17" t="str">
        <f>IF(IFERROR(VLOOKUP(B1214,'[1]Vmesna vrtilna_SKLOP1'!B:J,6,0),"")=0,"",IFERROR(VLOOKUP(B1214,'[1]Vmesna vrtilna_SKLOP1'!B:J,6,0),""))</f>
        <v/>
      </c>
      <c r="E1214" s="16" t="str">
        <f>IF(IF('[1]Vmesna vrtilna_SKLOP1'!E1214&lt;&gt;"",'[1]Vmesna vrtilna_SKLOP1'!D1214,"")=0,"",IF('[1]Vmesna vrtilna_SKLOP1'!E1214&lt;&gt;"",'[1]Vmesna vrtilna_SKLOP1'!D1214,""))</f>
        <v/>
      </c>
      <c r="F1214" s="18" t="str">
        <f>IF('[1]Vmesna vrtilna_SKLOP1'!E1214&lt;&gt;"",'[1]Vmesna vrtilna_SKLOP1'!E1214,"")</f>
        <v>Montaža police</v>
      </c>
      <c r="G1214" s="15" t="str">
        <f>IF('[1]Vmesna vrtilna_SKLOP1'!E1214&lt;&gt;"",'[1]Vmesna vrtilna_SKLOP1'!F1214,"")</f>
        <v>[kos]</v>
      </c>
      <c r="H1214" s="19">
        <f>IF('[1]Vmesna vrtilna_SKLOP1'!F1214&lt;&gt;"",'[1]Vmesna vrtilna_SKLOP1'!I1214,"")</f>
        <v>7</v>
      </c>
      <c r="I1214" s="20" t="str">
        <f>IF(I1213="Skupaj:","DDV (22%):",IF(I1213="DDV (22%):","Skupaj z DDV:",IF(AND('[1]Vmesna vrtilna_SKLOP1'!C1214&lt;&gt;"",'[1]Vmesna vrtilna_SKLOP1'!E1214=""),"Skupaj:","")))</f>
        <v/>
      </c>
      <c r="J1214" s="21">
        <f t="shared" si="37"/>
        <v>0</v>
      </c>
      <c r="K1214" s="21">
        <f>IF(I1214="Skupaj z DDV:",SUM(K1212,K1213),IF(I1214="DDV (22%):",K1213*0.22,IF(AND('[1]Vmesna vrtilna_SKLOP1'!C1214&lt;&gt;"",'[1]Vmesna vrtilna_SKLOP1'!D1214=""),'[1]Vmesna vrtilna_SKLOP1'!J1214,IF(F1214&lt;&gt;"",IF('[1]Vmesna vrtilna_SKLOP1'!J1214&lt;&gt;"",'[1]Vmesna vrtilna_SKLOP1'!J1214,""),""))))</f>
        <v>80.5</v>
      </c>
      <c r="L1214" s="22">
        <f>IF(I1213="Skupaj:","DDV (22%):",IF(I1213="DDV (22%):","Skupaj z DDV:",IF(AND('[1]Vmesna vrtilna_SKLOP1'!C1214&lt;&gt;"",'[1]Vmesna vrtilna_SKLOP1'!E1214=""),"Skupaj:",IF(AND('[1]Vmesna vrtilna_SKLOP1'!C1214&lt;&gt;"",'[1]Vmesna vrtilna_SKLOP1'!D1214=""),'[1]Vmesna vrtilna_SKLOP1'!J1214,IF(F1214&lt;&gt;"",IF('[1]Vmesna vrtilna_SKLOP1'!J1214&lt;&gt;"",'[1]Vmesna vrtilna_SKLOP1'!J1214,""),"")))))</f>
        <v>80.5</v>
      </c>
      <c r="M1214" s="22">
        <f t="shared" si="36"/>
        <v>0</v>
      </c>
      <c r="N1214" s="22" t="str">
        <f>IF(IFERROR(VLOOKUP(B1214,'[1]Vmesna vrtilna_SKLOP1'!B:J,7,0),"")=0,"",IFERROR(VLOOKUP(B1214,'[1]Vmesna vrtilna_SKLOP1'!B:J,7,0),""))</f>
        <v/>
      </c>
      <c r="O1214" s="22"/>
    </row>
    <row r="1215" spans="2:15" ht="15" customHeight="1" x14ac:dyDescent="0.3">
      <c r="B1215" s="15" t="str">
        <f>IF(AND('[1]Vmesna vrtilna_SKLOP1'!B1215&lt;&gt;"",'[1]Vmesna vrtilna_SKLOP1'!C1215&lt;&gt;""),IF('[1]Vmesna vrtilna_SKLOP1'!B1215&lt;&gt;"",'[1]Vmesna vrtilna_SKLOP1'!B1215,""),"")</f>
        <v/>
      </c>
      <c r="C1215" s="16" t="str">
        <f>IF(OR(C1214="Posebna oblika",C1214="Kulturno zaščiten objekt",C1214="Kulturno zaščiten objekt, Posebna oblika"),"Glej zavihek POSEBNI POGOJI",IF(SUM(N1214:Q1214)=1,"Posebna oblika",IF(SUM(N1214:Q1214)=10,"Kulturno zaščiten objekt",IF(SUM(N1214:Q1214)=11,"Kulturno zaščiten objekt, Posebna oblika",IF(AND('[1]Vmesna vrtilna_SKLOP1'!C1215&lt;&gt;"",'[1]Vmesna vrtilna_SKLOP1'!D1215&lt;&gt;""),IF('[1]Vmesna vrtilna_SKLOP1'!C1215&lt;&gt;"",'[1]Vmesna vrtilna_SKLOP1'!C1215,""),"")))))</f>
        <v/>
      </c>
      <c r="D1215" s="17" t="str">
        <f>IF(IFERROR(VLOOKUP(B1215,'[1]Vmesna vrtilna_SKLOP1'!B:J,6,0),"")=0,"",IFERROR(VLOOKUP(B1215,'[1]Vmesna vrtilna_SKLOP1'!B:J,6,0),""))</f>
        <v/>
      </c>
      <c r="E1215" s="16" t="str">
        <f>IF(IF('[1]Vmesna vrtilna_SKLOP1'!E1215&lt;&gt;"",'[1]Vmesna vrtilna_SKLOP1'!D1215,"")=0,"",IF('[1]Vmesna vrtilna_SKLOP1'!E1215&lt;&gt;"",'[1]Vmesna vrtilna_SKLOP1'!D1215,""))</f>
        <v/>
      </c>
      <c r="F1215" s="18" t="str">
        <f>IF('[1]Vmesna vrtilna_SKLOP1'!E1215&lt;&gt;"",'[1]Vmesna vrtilna_SKLOP1'!E1215,"")</f>
        <v/>
      </c>
      <c r="G1215" s="15" t="str">
        <f>IF('[1]Vmesna vrtilna_SKLOP1'!E1215&lt;&gt;"",'[1]Vmesna vrtilna_SKLOP1'!F1215,"")</f>
        <v/>
      </c>
      <c r="H1215" s="19" t="str">
        <f>IF('[1]Vmesna vrtilna_SKLOP1'!F1215&lt;&gt;"",'[1]Vmesna vrtilna_SKLOP1'!I1215,"")</f>
        <v/>
      </c>
      <c r="I1215" s="20" t="str">
        <f>IF(I1214="Skupaj:","DDV (22%):",IF(I1214="DDV (22%):","Skupaj z DDV:",IF(AND('[1]Vmesna vrtilna_SKLOP1'!C1215&lt;&gt;"",'[1]Vmesna vrtilna_SKLOP1'!E1215=""),"Skupaj:","")))</f>
        <v/>
      </c>
      <c r="J1215" s="21" t="str">
        <f t="shared" si="37"/>
        <v/>
      </c>
      <c r="K1215" s="21" t="str">
        <f>IF(I1215="Skupaj z DDV:",SUM(K1213,K1214),IF(I1215="DDV (22%):",K1214*0.22,IF(AND('[1]Vmesna vrtilna_SKLOP1'!C1215&lt;&gt;"",'[1]Vmesna vrtilna_SKLOP1'!D1215=""),'[1]Vmesna vrtilna_SKLOP1'!J1215,IF(F1215&lt;&gt;"",IF('[1]Vmesna vrtilna_SKLOP1'!J1215&lt;&gt;"",'[1]Vmesna vrtilna_SKLOP1'!J1215,""),""))))</f>
        <v/>
      </c>
      <c r="L1215" s="22" t="str">
        <f>IF(I1214="Skupaj:","DDV (22%):",IF(I1214="DDV (22%):","Skupaj z DDV:",IF(AND('[1]Vmesna vrtilna_SKLOP1'!C1215&lt;&gt;"",'[1]Vmesna vrtilna_SKLOP1'!E1215=""),"Skupaj:",IF(AND('[1]Vmesna vrtilna_SKLOP1'!C1215&lt;&gt;"",'[1]Vmesna vrtilna_SKLOP1'!D1215=""),'[1]Vmesna vrtilna_SKLOP1'!J1215,IF(F1215&lt;&gt;"",IF('[1]Vmesna vrtilna_SKLOP1'!J1215&lt;&gt;"",'[1]Vmesna vrtilna_SKLOP1'!J1215,""),"")))))</f>
        <v/>
      </c>
      <c r="M1215" s="22">
        <f t="shared" si="36"/>
        <v>0</v>
      </c>
      <c r="N1215" s="22" t="str">
        <f>IF(IFERROR(VLOOKUP(B1215,'[1]Vmesna vrtilna_SKLOP1'!B:J,7,0),"")=0,"",IFERROR(VLOOKUP(B1215,'[1]Vmesna vrtilna_SKLOP1'!B:J,7,0),""))</f>
        <v/>
      </c>
      <c r="O1215" s="22"/>
    </row>
    <row r="1216" spans="2:15" ht="15" customHeight="1" x14ac:dyDescent="0.3">
      <c r="B1216" s="15" t="str">
        <f>IF(AND('[1]Vmesna vrtilna_SKLOP1'!B1216&lt;&gt;"",'[1]Vmesna vrtilna_SKLOP1'!C1216&lt;&gt;""),IF('[1]Vmesna vrtilna_SKLOP1'!B1216&lt;&gt;"",'[1]Vmesna vrtilna_SKLOP1'!B1216,""),"")</f>
        <v/>
      </c>
      <c r="C1216" s="16" t="str">
        <f>IF(OR(C1215="Posebna oblika",C1215="Kulturno zaščiten objekt",C1215="Kulturno zaščiten objekt, Posebna oblika"),"Glej zavihek POSEBNI POGOJI",IF(SUM(N1215:Q1215)=1,"Posebna oblika",IF(SUM(N1215:Q1215)=10,"Kulturno zaščiten objekt",IF(SUM(N1215:Q1215)=11,"Kulturno zaščiten objekt, Posebna oblika",IF(AND('[1]Vmesna vrtilna_SKLOP1'!C1216&lt;&gt;"",'[1]Vmesna vrtilna_SKLOP1'!D1216&lt;&gt;""),IF('[1]Vmesna vrtilna_SKLOP1'!C1216&lt;&gt;"",'[1]Vmesna vrtilna_SKLOP1'!C1216,""),"")))))</f>
        <v/>
      </c>
      <c r="D1216" s="17" t="str">
        <f>IF(IFERROR(VLOOKUP(B1216,'[1]Vmesna vrtilna_SKLOP1'!B:J,6,0),"")=0,"",IFERROR(VLOOKUP(B1216,'[1]Vmesna vrtilna_SKLOP1'!B:J,6,0),""))</f>
        <v/>
      </c>
      <c r="E1216" s="16" t="str">
        <f>IF(IF('[1]Vmesna vrtilna_SKLOP1'!E1216&lt;&gt;"",'[1]Vmesna vrtilna_SKLOP1'!D1216,"")=0,"",IF('[1]Vmesna vrtilna_SKLOP1'!E1216&lt;&gt;"",'[1]Vmesna vrtilna_SKLOP1'!D1216,""))</f>
        <v>Odvoz na deponijo</v>
      </c>
      <c r="F1216" s="18" t="str">
        <f>IF('[1]Vmesna vrtilna_SKLOP1'!E1216&lt;&gt;"",'[1]Vmesna vrtilna_SKLOP1'!E1216,"")</f>
        <v>Odvoz na deponijo</v>
      </c>
      <c r="G1216" s="15" t="str">
        <f>IF('[1]Vmesna vrtilna_SKLOP1'!E1216&lt;&gt;"",'[1]Vmesna vrtilna_SKLOP1'!F1216,"")</f>
        <v>[m1]</v>
      </c>
      <c r="H1216" s="19">
        <f>IF('[1]Vmesna vrtilna_SKLOP1'!F1216&lt;&gt;"",'[1]Vmesna vrtilna_SKLOP1'!I1216,"")</f>
        <v>39.739999999999995</v>
      </c>
      <c r="I1216" s="20" t="str">
        <f>IF(I1215="Skupaj:","DDV (22%):",IF(I1215="DDV (22%):","Skupaj z DDV:",IF(AND('[1]Vmesna vrtilna_SKLOP1'!C1216&lt;&gt;"",'[1]Vmesna vrtilna_SKLOP1'!E1216=""),"Skupaj:","")))</f>
        <v/>
      </c>
      <c r="J1216" s="21">
        <f t="shared" si="37"/>
        <v>0</v>
      </c>
      <c r="K1216" s="21">
        <f>IF(I1216="Skupaj z DDV:",SUM(K1214,K1215),IF(I1216="DDV (22%):",K1215*0.22,IF(AND('[1]Vmesna vrtilna_SKLOP1'!C1216&lt;&gt;"",'[1]Vmesna vrtilna_SKLOP1'!D1216=""),'[1]Vmesna vrtilna_SKLOP1'!J1216,IF(F1216&lt;&gt;"",IF('[1]Vmesna vrtilna_SKLOP1'!J1216&lt;&gt;"",'[1]Vmesna vrtilna_SKLOP1'!J1216,""),""))))</f>
        <v>119.22</v>
      </c>
      <c r="L1216" s="22">
        <f>IF(I1215="Skupaj:","DDV (22%):",IF(I1215="DDV (22%):","Skupaj z DDV:",IF(AND('[1]Vmesna vrtilna_SKLOP1'!C1216&lt;&gt;"",'[1]Vmesna vrtilna_SKLOP1'!E1216=""),"Skupaj:",IF(AND('[1]Vmesna vrtilna_SKLOP1'!C1216&lt;&gt;"",'[1]Vmesna vrtilna_SKLOP1'!D1216=""),'[1]Vmesna vrtilna_SKLOP1'!J1216,IF(F1216&lt;&gt;"",IF('[1]Vmesna vrtilna_SKLOP1'!J1216&lt;&gt;"",'[1]Vmesna vrtilna_SKLOP1'!J1216,""),"")))))</f>
        <v>119.22</v>
      </c>
      <c r="M1216" s="22">
        <f t="shared" si="36"/>
        <v>0</v>
      </c>
      <c r="N1216" s="22" t="str">
        <f>IF(IFERROR(VLOOKUP(B1216,'[1]Vmesna vrtilna_SKLOP1'!B:J,7,0),"")=0,"",IFERROR(VLOOKUP(B1216,'[1]Vmesna vrtilna_SKLOP1'!B:J,7,0),""))</f>
        <v/>
      </c>
      <c r="O1216" s="22"/>
    </row>
    <row r="1217" spans="2:15" ht="15" customHeight="1" x14ac:dyDescent="0.3">
      <c r="B1217" s="15" t="str">
        <f>IF(AND('[1]Vmesna vrtilna_SKLOP1'!B1217&lt;&gt;"",'[1]Vmesna vrtilna_SKLOP1'!C1217&lt;&gt;""),IF('[1]Vmesna vrtilna_SKLOP1'!B1217&lt;&gt;"",'[1]Vmesna vrtilna_SKLOP1'!B1217,""),"")</f>
        <v/>
      </c>
      <c r="C1217" s="16" t="str">
        <f>IF(OR(C1216="Posebna oblika",C1216="Kulturno zaščiten objekt",C1216="Kulturno zaščiten objekt, Posebna oblika"),"Glej zavihek POSEBNI POGOJI",IF(SUM(N1216:Q1216)=1,"Posebna oblika",IF(SUM(N1216:Q1216)=10,"Kulturno zaščiten objekt",IF(SUM(N1216:Q1216)=11,"Kulturno zaščiten objekt, Posebna oblika",IF(AND('[1]Vmesna vrtilna_SKLOP1'!C1217&lt;&gt;"",'[1]Vmesna vrtilna_SKLOP1'!D1217&lt;&gt;""),IF('[1]Vmesna vrtilna_SKLOP1'!C1217&lt;&gt;"",'[1]Vmesna vrtilna_SKLOP1'!C1217,""),"")))))</f>
        <v/>
      </c>
      <c r="D1217" s="17" t="str">
        <f>IF(IFERROR(VLOOKUP(B1217,'[1]Vmesna vrtilna_SKLOP1'!B:J,6,0),"")=0,"",IFERROR(VLOOKUP(B1217,'[1]Vmesna vrtilna_SKLOP1'!B:J,6,0),""))</f>
        <v/>
      </c>
      <c r="E1217" s="16" t="str">
        <f>IF(IF('[1]Vmesna vrtilna_SKLOP1'!E1217&lt;&gt;"",'[1]Vmesna vrtilna_SKLOP1'!D1217,"")=0,"",IF('[1]Vmesna vrtilna_SKLOP1'!E1217&lt;&gt;"",'[1]Vmesna vrtilna_SKLOP1'!D1217,""))</f>
        <v/>
      </c>
      <c r="F1217" s="18" t="str">
        <f>IF('[1]Vmesna vrtilna_SKLOP1'!E1217&lt;&gt;"",'[1]Vmesna vrtilna_SKLOP1'!E1217,"")</f>
        <v/>
      </c>
      <c r="G1217" s="15" t="str">
        <f>IF('[1]Vmesna vrtilna_SKLOP1'!E1217&lt;&gt;"",'[1]Vmesna vrtilna_SKLOP1'!F1217,"")</f>
        <v/>
      </c>
      <c r="H1217" s="19" t="str">
        <f>IF('[1]Vmesna vrtilna_SKLOP1'!F1217&lt;&gt;"",'[1]Vmesna vrtilna_SKLOP1'!I1217,"")</f>
        <v/>
      </c>
      <c r="I1217" s="20" t="str">
        <f>IF(I1216="Skupaj:","DDV (22%):",IF(I1216="DDV (22%):","Skupaj z DDV:",IF(AND('[1]Vmesna vrtilna_SKLOP1'!C1217&lt;&gt;"",'[1]Vmesna vrtilna_SKLOP1'!E1217=""),"Skupaj:","")))</f>
        <v/>
      </c>
      <c r="J1217" s="21" t="str">
        <f t="shared" si="37"/>
        <v/>
      </c>
      <c r="K1217" s="21" t="str">
        <f>IF(I1217="Skupaj z DDV:",SUM(K1215,K1216),IF(I1217="DDV (22%):",K1216*0.22,IF(AND('[1]Vmesna vrtilna_SKLOP1'!C1217&lt;&gt;"",'[1]Vmesna vrtilna_SKLOP1'!D1217=""),'[1]Vmesna vrtilna_SKLOP1'!J1217,IF(F1217&lt;&gt;"",IF('[1]Vmesna vrtilna_SKLOP1'!J1217&lt;&gt;"",'[1]Vmesna vrtilna_SKLOP1'!J1217,""),""))))</f>
        <v/>
      </c>
      <c r="L1217" s="22" t="str">
        <f>IF(I1216="Skupaj:","DDV (22%):",IF(I1216="DDV (22%):","Skupaj z DDV:",IF(AND('[1]Vmesna vrtilna_SKLOP1'!C1217&lt;&gt;"",'[1]Vmesna vrtilna_SKLOP1'!E1217=""),"Skupaj:",IF(AND('[1]Vmesna vrtilna_SKLOP1'!C1217&lt;&gt;"",'[1]Vmesna vrtilna_SKLOP1'!D1217=""),'[1]Vmesna vrtilna_SKLOP1'!J1217,IF(F1217&lt;&gt;"",IF('[1]Vmesna vrtilna_SKLOP1'!J1217&lt;&gt;"",'[1]Vmesna vrtilna_SKLOP1'!J1217,""),"")))))</f>
        <v/>
      </c>
      <c r="M1217" s="22">
        <f t="shared" si="36"/>
        <v>0</v>
      </c>
      <c r="N1217" s="22" t="str">
        <f>IF(IFERROR(VLOOKUP(B1217,'[1]Vmesna vrtilna_SKLOP1'!B:J,7,0),"")=0,"",IFERROR(VLOOKUP(B1217,'[1]Vmesna vrtilna_SKLOP1'!B:J,7,0),""))</f>
        <v/>
      </c>
      <c r="O1217" s="22"/>
    </row>
    <row r="1218" spans="2:15" ht="15" customHeight="1" x14ac:dyDescent="0.3">
      <c r="B1218" s="15" t="str">
        <f>IF(AND('[1]Vmesna vrtilna_SKLOP1'!B1218&lt;&gt;"",'[1]Vmesna vrtilna_SKLOP1'!C1218&lt;&gt;""),IF('[1]Vmesna vrtilna_SKLOP1'!B1218&lt;&gt;"",'[1]Vmesna vrtilna_SKLOP1'!B1218,""),"")</f>
        <v/>
      </c>
      <c r="C1218" s="16" t="str">
        <f>IF(OR(C1217="Posebna oblika",C1217="Kulturno zaščiten objekt",C1217="Kulturno zaščiten objekt, Posebna oblika"),"Glej zavihek POSEBNI POGOJI",IF(SUM(N1217:Q1217)=1,"Posebna oblika",IF(SUM(N1217:Q1217)=10,"Kulturno zaščiten objekt",IF(SUM(N1217:Q1217)=11,"Kulturno zaščiten objekt, Posebna oblika",IF(AND('[1]Vmesna vrtilna_SKLOP1'!C1218&lt;&gt;"",'[1]Vmesna vrtilna_SKLOP1'!D1218&lt;&gt;""),IF('[1]Vmesna vrtilna_SKLOP1'!C1218&lt;&gt;"",'[1]Vmesna vrtilna_SKLOP1'!C1218,""),"")))))</f>
        <v/>
      </c>
      <c r="D1218" s="17" t="str">
        <f>IF(IFERROR(VLOOKUP(B1218,'[1]Vmesna vrtilna_SKLOP1'!B:J,6,0),"")=0,"",IFERROR(VLOOKUP(B1218,'[1]Vmesna vrtilna_SKLOP1'!B:J,6,0),""))</f>
        <v/>
      </c>
      <c r="E1218" s="16" t="str">
        <f>IF(IF('[1]Vmesna vrtilna_SKLOP1'!E1218&lt;&gt;"",'[1]Vmesna vrtilna_SKLOP1'!D1218,"")=0,"",IF('[1]Vmesna vrtilna_SKLOP1'!E1218&lt;&gt;"",'[1]Vmesna vrtilna_SKLOP1'!D1218,""))</f>
        <v>Slikopleskarska dela</v>
      </c>
      <c r="F1218" s="18" t="str">
        <f>IF('[1]Vmesna vrtilna_SKLOP1'!E1218&lt;&gt;"",'[1]Vmesna vrtilna_SKLOP1'!E1218,"")</f>
        <v>Slikopleskarska dela na špaletah</v>
      </c>
      <c r="G1218" s="15" t="str">
        <f>IF('[1]Vmesna vrtilna_SKLOP1'!E1218&lt;&gt;"",'[1]Vmesna vrtilna_SKLOP1'!F1218,"")</f>
        <v>[m1]</v>
      </c>
      <c r="H1218" s="19">
        <f>IF('[1]Vmesna vrtilna_SKLOP1'!F1218&lt;&gt;"",'[1]Vmesna vrtilna_SKLOP1'!I1218,"")</f>
        <v>22.12</v>
      </c>
      <c r="I1218" s="20" t="str">
        <f>IF(I1217="Skupaj:","DDV (22%):",IF(I1217="DDV (22%):","Skupaj z DDV:",IF(AND('[1]Vmesna vrtilna_SKLOP1'!C1218&lt;&gt;"",'[1]Vmesna vrtilna_SKLOP1'!E1218=""),"Skupaj:","")))</f>
        <v/>
      </c>
      <c r="J1218" s="21">
        <f t="shared" si="37"/>
        <v>0</v>
      </c>
      <c r="K1218" s="21">
        <f>IF(I1218="Skupaj z DDV:",SUM(K1216,K1217),IF(I1218="DDV (22%):",K1217*0.22,IF(AND('[1]Vmesna vrtilna_SKLOP1'!C1218&lt;&gt;"",'[1]Vmesna vrtilna_SKLOP1'!D1218=""),'[1]Vmesna vrtilna_SKLOP1'!J1218,IF(F1218&lt;&gt;"",IF('[1]Vmesna vrtilna_SKLOP1'!J1218&lt;&gt;"",'[1]Vmesna vrtilna_SKLOP1'!J1218,""),""))))</f>
        <v>317.91999999999996</v>
      </c>
      <c r="L1218" s="22">
        <f>IF(I1217="Skupaj:","DDV (22%):",IF(I1217="DDV (22%):","Skupaj z DDV:",IF(AND('[1]Vmesna vrtilna_SKLOP1'!C1218&lt;&gt;"",'[1]Vmesna vrtilna_SKLOP1'!E1218=""),"Skupaj:",IF(AND('[1]Vmesna vrtilna_SKLOP1'!C1218&lt;&gt;"",'[1]Vmesna vrtilna_SKLOP1'!D1218=""),'[1]Vmesna vrtilna_SKLOP1'!J1218,IF(F1218&lt;&gt;"",IF('[1]Vmesna vrtilna_SKLOP1'!J1218&lt;&gt;"",'[1]Vmesna vrtilna_SKLOP1'!J1218,""),"")))))</f>
        <v>317.91999999999996</v>
      </c>
      <c r="M1218" s="22">
        <f t="shared" si="36"/>
        <v>0</v>
      </c>
      <c r="N1218" s="22" t="str">
        <f>IF(IFERROR(VLOOKUP(B1218,'[1]Vmesna vrtilna_SKLOP1'!B:J,7,0),"")=0,"",IFERROR(VLOOKUP(B1218,'[1]Vmesna vrtilna_SKLOP1'!B:J,7,0),""))</f>
        <v/>
      </c>
      <c r="O1218" s="22"/>
    </row>
    <row r="1219" spans="2:15" ht="15" customHeight="1" x14ac:dyDescent="0.3">
      <c r="B1219" s="15" t="str">
        <f>IF(AND('[1]Vmesna vrtilna_SKLOP1'!B1219&lt;&gt;"",'[1]Vmesna vrtilna_SKLOP1'!C1219&lt;&gt;""),IF('[1]Vmesna vrtilna_SKLOP1'!B1219&lt;&gt;"",'[1]Vmesna vrtilna_SKLOP1'!B1219,""),"")</f>
        <v/>
      </c>
      <c r="C1219" s="16" t="str">
        <f>IF(OR(C1218="Posebna oblika",C1218="Kulturno zaščiten objekt",C1218="Kulturno zaščiten objekt, Posebna oblika"),"Glej zavihek POSEBNI POGOJI",IF(SUM(N1218:Q1218)=1,"Posebna oblika",IF(SUM(N1218:Q1218)=10,"Kulturno zaščiten objekt",IF(SUM(N1218:Q1218)=11,"Kulturno zaščiten objekt, Posebna oblika",IF(AND('[1]Vmesna vrtilna_SKLOP1'!C1219&lt;&gt;"",'[1]Vmesna vrtilna_SKLOP1'!D1219&lt;&gt;""),IF('[1]Vmesna vrtilna_SKLOP1'!C1219&lt;&gt;"",'[1]Vmesna vrtilna_SKLOP1'!C1219,""),"")))))</f>
        <v/>
      </c>
      <c r="D1219" s="17" t="str">
        <f>IF(IFERROR(VLOOKUP(B1219,'[1]Vmesna vrtilna_SKLOP1'!B:J,6,0),"")=0,"",IFERROR(VLOOKUP(B1219,'[1]Vmesna vrtilna_SKLOP1'!B:J,6,0),""))</f>
        <v/>
      </c>
      <c r="E1219" s="16" t="str">
        <f>IF(IF('[1]Vmesna vrtilna_SKLOP1'!E1219&lt;&gt;"",'[1]Vmesna vrtilna_SKLOP1'!D1219,"")=0,"",IF('[1]Vmesna vrtilna_SKLOP1'!E1219&lt;&gt;"",'[1]Vmesna vrtilna_SKLOP1'!D1219,""))</f>
        <v/>
      </c>
      <c r="F1219" s="18" t="str">
        <f>IF('[1]Vmesna vrtilna_SKLOP1'!E1219&lt;&gt;"",'[1]Vmesna vrtilna_SKLOP1'!E1219,"")</f>
        <v/>
      </c>
      <c r="G1219" s="15" t="str">
        <f>IF('[1]Vmesna vrtilna_SKLOP1'!E1219&lt;&gt;"",'[1]Vmesna vrtilna_SKLOP1'!F1219,"")</f>
        <v/>
      </c>
      <c r="H1219" s="19" t="str">
        <f>IF('[1]Vmesna vrtilna_SKLOP1'!F1219&lt;&gt;"",'[1]Vmesna vrtilna_SKLOP1'!I1219,"")</f>
        <v/>
      </c>
      <c r="I1219" s="20" t="str">
        <f>IF(I1218="Skupaj:","DDV (22%):",IF(I1218="DDV (22%):","Skupaj z DDV:",IF(AND('[1]Vmesna vrtilna_SKLOP1'!C1219&lt;&gt;"",'[1]Vmesna vrtilna_SKLOP1'!E1219=""),"Skupaj:","")))</f>
        <v/>
      </c>
      <c r="J1219" s="21" t="str">
        <f t="shared" si="37"/>
        <v/>
      </c>
      <c r="K1219" s="21" t="str">
        <f>IF(I1219="Skupaj z DDV:",SUM(K1217,K1218),IF(I1219="DDV (22%):",K1218*0.22,IF(AND('[1]Vmesna vrtilna_SKLOP1'!C1219&lt;&gt;"",'[1]Vmesna vrtilna_SKLOP1'!D1219=""),'[1]Vmesna vrtilna_SKLOP1'!J1219,IF(F1219&lt;&gt;"",IF('[1]Vmesna vrtilna_SKLOP1'!J1219&lt;&gt;"",'[1]Vmesna vrtilna_SKLOP1'!J1219,""),""))))</f>
        <v/>
      </c>
      <c r="L1219" s="22" t="str">
        <f>IF(I1218="Skupaj:","DDV (22%):",IF(I1218="DDV (22%):","Skupaj z DDV:",IF(AND('[1]Vmesna vrtilna_SKLOP1'!C1219&lt;&gt;"",'[1]Vmesna vrtilna_SKLOP1'!E1219=""),"Skupaj:",IF(AND('[1]Vmesna vrtilna_SKLOP1'!C1219&lt;&gt;"",'[1]Vmesna vrtilna_SKLOP1'!D1219=""),'[1]Vmesna vrtilna_SKLOP1'!J1219,IF(F1219&lt;&gt;"",IF('[1]Vmesna vrtilna_SKLOP1'!J1219&lt;&gt;"",'[1]Vmesna vrtilna_SKLOP1'!J1219,""),"")))))</f>
        <v/>
      </c>
      <c r="M1219" s="22">
        <f t="shared" ref="M1219:M1282" si="38">IF(AND(B1219&gt;0,B1219&lt;100000),J1219,IF(OR(I1219="Skupaj:",I1219="DDV (22%):",I1219="Skupaj z DDV:"),M1218,SUM(M1218,J1219)))</f>
        <v>0</v>
      </c>
      <c r="N1219" s="22" t="str">
        <f>IF(IFERROR(VLOOKUP(B1219,'[1]Vmesna vrtilna_SKLOP1'!B:J,7,0),"")=0,"",IFERROR(VLOOKUP(B1219,'[1]Vmesna vrtilna_SKLOP1'!B:J,7,0),""))</f>
        <v/>
      </c>
      <c r="O1219" s="22"/>
    </row>
    <row r="1220" spans="2:15" ht="15" customHeight="1" x14ac:dyDescent="0.3">
      <c r="B1220" s="15" t="str">
        <f>IF(AND('[1]Vmesna vrtilna_SKLOP1'!B1220&lt;&gt;"",'[1]Vmesna vrtilna_SKLOP1'!C1220&lt;&gt;""),IF('[1]Vmesna vrtilna_SKLOP1'!B1220&lt;&gt;"",'[1]Vmesna vrtilna_SKLOP1'!B1220,""),"")</f>
        <v/>
      </c>
      <c r="C1220" s="16" t="str">
        <f>IF(OR(C1219="Posebna oblika",C1219="Kulturno zaščiten objekt",C1219="Kulturno zaščiten objekt, Posebna oblika"),"Glej zavihek POSEBNI POGOJI",IF(SUM(N1219:Q1219)=1,"Posebna oblika",IF(SUM(N1219:Q1219)=10,"Kulturno zaščiten objekt",IF(SUM(N1219:Q1219)=11,"Kulturno zaščiten objekt, Posebna oblika",IF(AND('[1]Vmesna vrtilna_SKLOP1'!C1220&lt;&gt;"",'[1]Vmesna vrtilna_SKLOP1'!D1220&lt;&gt;""),IF('[1]Vmesna vrtilna_SKLOP1'!C1220&lt;&gt;"",'[1]Vmesna vrtilna_SKLOP1'!C1220,""),"")))))</f>
        <v/>
      </c>
      <c r="D1220" s="17" t="str">
        <f>IF(IFERROR(VLOOKUP(B1220,'[1]Vmesna vrtilna_SKLOP1'!B:J,6,0),"")=0,"",IFERROR(VLOOKUP(B1220,'[1]Vmesna vrtilna_SKLOP1'!B:J,6,0),""))</f>
        <v/>
      </c>
      <c r="E1220" s="16" t="str">
        <f>IF(IF('[1]Vmesna vrtilna_SKLOP1'!E1220&lt;&gt;"",'[1]Vmesna vrtilna_SKLOP1'!D1220,"")=0,"",IF('[1]Vmesna vrtilna_SKLOP1'!E1220&lt;&gt;"",'[1]Vmesna vrtilna_SKLOP1'!D1220,""))</f>
        <v/>
      </c>
      <c r="F1220" s="18" t="str">
        <f>IF('[1]Vmesna vrtilna_SKLOP1'!E1220&lt;&gt;"",'[1]Vmesna vrtilna_SKLOP1'!E1220,"")</f>
        <v/>
      </c>
      <c r="G1220" s="15" t="str">
        <f>IF('[1]Vmesna vrtilna_SKLOP1'!E1220&lt;&gt;"",'[1]Vmesna vrtilna_SKLOP1'!F1220,"")</f>
        <v/>
      </c>
      <c r="H1220" s="19" t="str">
        <f>IF('[1]Vmesna vrtilna_SKLOP1'!F1220&lt;&gt;"",'[1]Vmesna vrtilna_SKLOP1'!I1220,"")</f>
        <v/>
      </c>
      <c r="I1220" s="20" t="str">
        <f>IF(I1219="Skupaj:","DDV (22%):",IF(I1219="DDV (22%):","Skupaj z DDV:",IF(AND('[1]Vmesna vrtilna_SKLOP1'!C1220&lt;&gt;"",'[1]Vmesna vrtilna_SKLOP1'!E1220=""),"Skupaj:","")))</f>
        <v>Skupaj:</v>
      </c>
      <c r="J1220" s="21">
        <f t="shared" ref="J1220:J1283" si="39">IFERROR(IF(I1220="Skupaj:",M1220,IF(I1220="Skupaj z DDV:",SUM(J1218,J1219),IF(I1220="DDV (22%):",J1219*0.22,IF(F1220&lt;&gt;"",H1220*I1220,"")))),0)</f>
        <v>0</v>
      </c>
      <c r="K1220" s="21">
        <f>IF(I1220="Skupaj z DDV:",SUM(K1218,K1219),IF(I1220="DDV (22%):",K1219*0.22,IF(AND('[1]Vmesna vrtilna_SKLOP1'!C1220&lt;&gt;"",'[1]Vmesna vrtilna_SKLOP1'!D1220=""),'[1]Vmesna vrtilna_SKLOP1'!J1220,IF(F1220&lt;&gt;"",IF('[1]Vmesna vrtilna_SKLOP1'!J1220&lt;&gt;"",'[1]Vmesna vrtilna_SKLOP1'!J1220,""),""))))</f>
        <v>7993.9440019202602</v>
      </c>
      <c r="L1220" s="22" t="str">
        <f>IF(I1219="Skupaj:","DDV (22%):",IF(I1219="DDV (22%):","Skupaj z DDV:",IF(AND('[1]Vmesna vrtilna_SKLOP1'!C1220&lt;&gt;"",'[1]Vmesna vrtilna_SKLOP1'!E1220=""),"Skupaj:",IF(AND('[1]Vmesna vrtilna_SKLOP1'!C1220&lt;&gt;"",'[1]Vmesna vrtilna_SKLOP1'!D1220=""),'[1]Vmesna vrtilna_SKLOP1'!J1220,IF(F1220&lt;&gt;"",IF('[1]Vmesna vrtilna_SKLOP1'!J1220&lt;&gt;"",'[1]Vmesna vrtilna_SKLOP1'!J1220,""),"")))))</f>
        <v>Skupaj:</v>
      </c>
      <c r="M1220" s="22">
        <f t="shared" si="38"/>
        <v>0</v>
      </c>
      <c r="N1220" s="22" t="str">
        <f>IF(IFERROR(VLOOKUP(B1220,'[1]Vmesna vrtilna_SKLOP1'!B:J,7,0),"")=0,"",IFERROR(VLOOKUP(B1220,'[1]Vmesna vrtilna_SKLOP1'!B:J,7,0),""))</f>
        <v/>
      </c>
      <c r="O1220" s="22"/>
    </row>
    <row r="1221" spans="2:15" ht="15" customHeight="1" x14ac:dyDescent="0.3">
      <c r="B1221" s="15" t="str">
        <f>IF(AND('[1]Vmesna vrtilna_SKLOP1'!B1221&lt;&gt;"",'[1]Vmesna vrtilna_SKLOP1'!C1221&lt;&gt;""),IF('[1]Vmesna vrtilna_SKLOP1'!B1221&lt;&gt;"",'[1]Vmesna vrtilna_SKLOP1'!B1221,""),"")</f>
        <v/>
      </c>
      <c r="C1221" s="16" t="str">
        <f>IF(OR(C1220="Posebna oblika",C1220="Kulturno zaščiten objekt",C1220="Kulturno zaščiten objekt, Posebna oblika"),"Glej zavihek POSEBNI POGOJI",IF(SUM(N1220:Q1220)=1,"Posebna oblika",IF(SUM(N1220:Q1220)=10,"Kulturno zaščiten objekt",IF(SUM(N1220:Q1220)=11,"Kulturno zaščiten objekt, Posebna oblika",IF(AND('[1]Vmesna vrtilna_SKLOP1'!C1221&lt;&gt;"",'[1]Vmesna vrtilna_SKLOP1'!D1221&lt;&gt;""),IF('[1]Vmesna vrtilna_SKLOP1'!C1221&lt;&gt;"",'[1]Vmesna vrtilna_SKLOP1'!C1221,""),"")))))</f>
        <v/>
      </c>
      <c r="D1221" s="17" t="str">
        <f>IF(IFERROR(VLOOKUP(B1221,'[1]Vmesna vrtilna_SKLOP1'!B:J,6,0),"")=0,"",IFERROR(VLOOKUP(B1221,'[1]Vmesna vrtilna_SKLOP1'!B:J,6,0),""))</f>
        <v/>
      </c>
      <c r="E1221" s="16" t="str">
        <f>IF(IF('[1]Vmesna vrtilna_SKLOP1'!E1221&lt;&gt;"",'[1]Vmesna vrtilna_SKLOP1'!D1221,"")=0,"",IF('[1]Vmesna vrtilna_SKLOP1'!E1221&lt;&gt;"",'[1]Vmesna vrtilna_SKLOP1'!D1221,""))</f>
        <v/>
      </c>
      <c r="F1221" s="18" t="str">
        <f>IF('[1]Vmesna vrtilna_SKLOP1'!E1221&lt;&gt;"",'[1]Vmesna vrtilna_SKLOP1'!E1221,"")</f>
        <v/>
      </c>
      <c r="G1221" s="15" t="str">
        <f>IF('[1]Vmesna vrtilna_SKLOP1'!E1221&lt;&gt;"",'[1]Vmesna vrtilna_SKLOP1'!F1221,"")</f>
        <v/>
      </c>
      <c r="H1221" s="19" t="str">
        <f>IF('[1]Vmesna vrtilna_SKLOP1'!F1221&lt;&gt;"",'[1]Vmesna vrtilna_SKLOP1'!I1221,"")</f>
        <v/>
      </c>
      <c r="I1221" s="20" t="str">
        <f>IF(I1220="Skupaj:","DDV (22%):",IF(I1220="DDV (22%):","Skupaj z DDV:",IF(AND('[1]Vmesna vrtilna_SKLOP1'!C1221&lt;&gt;"",'[1]Vmesna vrtilna_SKLOP1'!E1221=""),"Skupaj:","")))</f>
        <v>DDV (22%):</v>
      </c>
      <c r="J1221" s="21">
        <f t="shared" si="39"/>
        <v>0</v>
      </c>
      <c r="K1221" s="21">
        <f>IF(I1221="Skupaj z DDV:",SUM(K1219,K1220),IF(I1221="DDV (22%):",K1220*0.22,IF(AND('[1]Vmesna vrtilna_SKLOP1'!C1221&lt;&gt;"",'[1]Vmesna vrtilna_SKLOP1'!D1221=""),'[1]Vmesna vrtilna_SKLOP1'!J1221,IF(F1221&lt;&gt;"",IF('[1]Vmesna vrtilna_SKLOP1'!J1221&lt;&gt;"",'[1]Vmesna vrtilna_SKLOP1'!J1221,""),""))))</f>
        <v>1758.6676804224574</v>
      </c>
      <c r="L1221" s="22" t="str">
        <f>IF(I1220="Skupaj:","DDV (22%):",IF(I1220="DDV (22%):","Skupaj z DDV:",IF(AND('[1]Vmesna vrtilna_SKLOP1'!C1221&lt;&gt;"",'[1]Vmesna vrtilna_SKLOP1'!E1221=""),"Skupaj:",IF(AND('[1]Vmesna vrtilna_SKLOP1'!C1221&lt;&gt;"",'[1]Vmesna vrtilna_SKLOP1'!D1221=""),'[1]Vmesna vrtilna_SKLOP1'!J1221,IF(F1221&lt;&gt;"",IF('[1]Vmesna vrtilna_SKLOP1'!J1221&lt;&gt;"",'[1]Vmesna vrtilna_SKLOP1'!J1221,""),"")))))</f>
        <v>DDV (22%):</v>
      </c>
      <c r="M1221" s="22">
        <f t="shared" si="38"/>
        <v>0</v>
      </c>
      <c r="N1221" s="22" t="str">
        <f>IF(IFERROR(VLOOKUP(B1221,'[1]Vmesna vrtilna_SKLOP1'!B:J,7,0),"")=0,"",IFERROR(VLOOKUP(B1221,'[1]Vmesna vrtilna_SKLOP1'!B:J,7,0),""))</f>
        <v/>
      </c>
      <c r="O1221" s="22"/>
    </row>
    <row r="1222" spans="2:15" ht="15" customHeight="1" x14ac:dyDescent="0.3">
      <c r="B1222" s="15" t="str">
        <f>IF(AND('[1]Vmesna vrtilna_SKLOP1'!B1222&lt;&gt;"",'[1]Vmesna vrtilna_SKLOP1'!C1222&lt;&gt;""),IF('[1]Vmesna vrtilna_SKLOP1'!B1222&lt;&gt;"",'[1]Vmesna vrtilna_SKLOP1'!B1222,""),"")</f>
        <v/>
      </c>
      <c r="C1222" s="16" t="str">
        <f>IF(OR(C1221="Posebna oblika",C1221="Kulturno zaščiten objekt",C1221="Kulturno zaščiten objekt, Posebna oblika"),"Glej zavihek POSEBNI POGOJI",IF(SUM(N1221:Q1221)=1,"Posebna oblika",IF(SUM(N1221:Q1221)=10,"Kulturno zaščiten objekt",IF(SUM(N1221:Q1221)=11,"Kulturno zaščiten objekt, Posebna oblika",IF(AND('[1]Vmesna vrtilna_SKLOP1'!C1222&lt;&gt;"",'[1]Vmesna vrtilna_SKLOP1'!D1222&lt;&gt;""),IF('[1]Vmesna vrtilna_SKLOP1'!C1222&lt;&gt;"",'[1]Vmesna vrtilna_SKLOP1'!C1222,""),"")))))</f>
        <v/>
      </c>
      <c r="D1222" s="17" t="str">
        <f>IF(IFERROR(VLOOKUP(B1222,'[1]Vmesna vrtilna_SKLOP1'!B:J,6,0),"")=0,"",IFERROR(VLOOKUP(B1222,'[1]Vmesna vrtilna_SKLOP1'!B:J,6,0),""))</f>
        <v/>
      </c>
      <c r="E1222" s="16" t="str">
        <f>IF(IF('[1]Vmesna vrtilna_SKLOP1'!E1222&lt;&gt;"",'[1]Vmesna vrtilna_SKLOP1'!D1222,"")=0,"",IF('[1]Vmesna vrtilna_SKLOP1'!E1222&lt;&gt;"",'[1]Vmesna vrtilna_SKLOP1'!D1222,""))</f>
        <v/>
      </c>
      <c r="F1222" s="18" t="str">
        <f>IF('[1]Vmesna vrtilna_SKLOP1'!E1222&lt;&gt;"",'[1]Vmesna vrtilna_SKLOP1'!E1222,"")</f>
        <v/>
      </c>
      <c r="G1222" s="15" t="str">
        <f>IF('[1]Vmesna vrtilna_SKLOP1'!E1222&lt;&gt;"",'[1]Vmesna vrtilna_SKLOP1'!F1222,"")</f>
        <v/>
      </c>
      <c r="H1222" s="19" t="str">
        <f>IF('[1]Vmesna vrtilna_SKLOP1'!F1222&lt;&gt;"",'[1]Vmesna vrtilna_SKLOP1'!I1222,"")</f>
        <v/>
      </c>
      <c r="I1222" s="20" t="str">
        <f>IF(I1221="Skupaj:","DDV (22%):",IF(I1221="DDV (22%):","Skupaj z DDV:",IF(AND('[1]Vmesna vrtilna_SKLOP1'!C1222&lt;&gt;"",'[1]Vmesna vrtilna_SKLOP1'!E1222=""),"Skupaj:","")))</f>
        <v>Skupaj z DDV:</v>
      </c>
      <c r="J1222" s="21">
        <f t="shared" si="39"/>
        <v>0</v>
      </c>
      <c r="K1222" s="21">
        <f>IF(I1222="Skupaj z DDV:",SUM(K1220,K1221),IF(I1222="DDV (22%):",K1221*0.22,IF(AND('[1]Vmesna vrtilna_SKLOP1'!C1222&lt;&gt;"",'[1]Vmesna vrtilna_SKLOP1'!D1222=""),'[1]Vmesna vrtilna_SKLOP1'!J1222,IF(F1222&lt;&gt;"",IF('[1]Vmesna vrtilna_SKLOP1'!J1222&lt;&gt;"",'[1]Vmesna vrtilna_SKLOP1'!J1222,""),""))))</f>
        <v>9752.6116823427183</v>
      </c>
      <c r="L1222" s="22" t="str">
        <f>IF(I1221="Skupaj:","DDV (22%):",IF(I1221="DDV (22%):","Skupaj z DDV:",IF(AND('[1]Vmesna vrtilna_SKLOP1'!C1222&lt;&gt;"",'[1]Vmesna vrtilna_SKLOP1'!E1222=""),"Skupaj:",IF(AND('[1]Vmesna vrtilna_SKLOP1'!C1222&lt;&gt;"",'[1]Vmesna vrtilna_SKLOP1'!D1222=""),'[1]Vmesna vrtilna_SKLOP1'!J1222,IF(F1222&lt;&gt;"",IF('[1]Vmesna vrtilna_SKLOP1'!J1222&lt;&gt;"",'[1]Vmesna vrtilna_SKLOP1'!J1222,""),"")))))</f>
        <v>Skupaj z DDV:</v>
      </c>
      <c r="M1222" s="22">
        <f t="shared" si="38"/>
        <v>0</v>
      </c>
      <c r="N1222" s="22" t="str">
        <f>IF(IFERROR(VLOOKUP(B1222,'[1]Vmesna vrtilna_SKLOP1'!B:J,7,0),"")=0,"",IFERROR(VLOOKUP(B1222,'[1]Vmesna vrtilna_SKLOP1'!B:J,7,0),""))</f>
        <v/>
      </c>
      <c r="O1222" s="22"/>
    </row>
    <row r="1223" spans="2:15" ht="15" customHeight="1" x14ac:dyDescent="0.3">
      <c r="B1223" s="15">
        <f>IF(AND('[1]Vmesna vrtilna_SKLOP1'!B1223&lt;&gt;"",'[1]Vmesna vrtilna_SKLOP1'!C1223&lt;&gt;""),IF('[1]Vmesna vrtilna_SKLOP1'!B1223&lt;&gt;"",'[1]Vmesna vrtilna_SKLOP1'!B1223,""),"")</f>
        <v>39</v>
      </c>
      <c r="C1223" s="16" t="str">
        <f>IF(OR(C1222="Posebna oblika",C1222="Kulturno zaščiten objekt",C1222="Kulturno zaščiten objekt, Posebna oblika"),"Glej zavihek POSEBNI POGOJI",IF(SUM(N1222:Q1222)=1,"Posebna oblika",IF(SUM(N1222:Q1222)=10,"Kulturno zaščiten objekt",IF(SUM(N1222:Q1222)=11,"Kulturno zaščiten objekt, Posebna oblika",IF(AND('[1]Vmesna vrtilna_SKLOP1'!C1223&lt;&gt;"",'[1]Vmesna vrtilna_SKLOP1'!D1223&lt;&gt;""),IF('[1]Vmesna vrtilna_SKLOP1'!C1223&lt;&gt;"",'[1]Vmesna vrtilna_SKLOP1'!C1223,""),"")))))</f>
        <v>Praprošče 9</v>
      </c>
      <c r="D1223" s="17">
        <f>IF(IFERROR(VLOOKUP(B1223,'[1]Vmesna vrtilna_SKLOP1'!B:J,6,0),"")=0,"",IFERROR(VLOOKUP(B1223,'[1]Vmesna vrtilna_SKLOP1'!B:J,6,0),""))</f>
        <v>1</v>
      </c>
      <c r="E1223" s="16" t="str">
        <f>IF(IF('[1]Vmesna vrtilna_SKLOP1'!E1223&lt;&gt;"",'[1]Vmesna vrtilna_SKLOP1'!D1223,"")=0,"",IF('[1]Vmesna vrtilna_SKLOP1'!E1223&lt;&gt;"",'[1]Vmesna vrtilna_SKLOP1'!D1223,""))</f>
        <v>Okna/Vrata</v>
      </c>
      <c r="F1223" s="18" t="str">
        <f>IF('[1]Vmesna vrtilna_SKLOP1'!E1223&lt;&gt;"",'[1]Vmesna vrtilna_SKLOP1'!E1223,"")</f>
        <v>Dvokrilno okno (tip: O3); dim. ŠxV: 1,37x1,14m; Material: PVC Enostranski dekor; steklo 6/16Ar/4; Rw,st.=36 (Rw,st.+Ctr ≥ 31 dB)</v>
      </c>
      <c r="G1223" s="15" t="str">
        <f>IF('[1]Vmesna vrtilna_SKLOP1'!E1223&lt;&gt;"",'[1]Vmesna vrtilna_SKLOP1'!F1223,"")</f>
        <v>[kos]</v>
      </c>
      <c r="H1223" s="19">
        <f>IF('[1]Vmesna vrtilna_SKLOP1'!F1223&lt;&gt;"",'[1]Vmesna vrtilna_SKLOP1'!I1223,"")</f>
        <v>1</v>
      </c>
      <c r="I1223" s="20" t="str">
        <f>IF(I1222="Skupaj:","DDV (22%):",IF(I1222="DDV (22%):","Skupaj z DDV:",IF(AND('[1]Vmesna vrtilna_SKLOP1'!C1223&lt;&gt;"",'[1]Vmesna vrtilna_SKLOP1'!E1223=""),"Skupaj:","")))</f>
        <v/>
      </c>
      <c r="J1223" s="21">
        <f t="shared" si="39"/>
        <v>0</v>
      </c>
      <c r="K1223" s="21">
        <f>IF(I1223="Skupaj z DDV:",SUM(K1221,K1222),IF(I1223="DDV (22%):",K1222*0.22,IF(AND('[1]Vmesna vrtilna_SKLOP1'!C1223&lt;&gt;"",'[1]Vmesna vrtilna_SKLOP1'!D1223=""),'[1]Vmesna vrtilna_SKLOP1'!J1223,IF(F1223&lt;&gt;"",IF('[1]Vmesna vrtilna_SKLOP1'!J1223&lt;&gt;"",'[1]Vmesna vrtilna_SKLOP1'!J1223,""),""))))</f>
        <v>427.8559338265506</v>
      </c>
      <c r="L1223" s="22">
        <f>IF(I1222="Skupaj:","DDV (22%):",IF(I1222="DDV (22%):","Skupaj z DDV:",IF(AND('[1]Vmesna vrtilna_SKLOP1'!C1223&lt;&gt;"",'[1]Vmesna vrtilna_SKLOP1'!E1223=""),"Skupaj:",IF(AND('[1]Vmesna vrtilna_SKLOP1'!C1223&lt;&gt;"",'[1]Vmesna vrtilna_SKLOP1'!D1223=""),'[1]Vmesna vrtilna_SKLOP1'!J1223,IF(F1223&lt;&gt;"",IF('[1]Vmesna vrtilna_SKLOP1'!J1223&lt;&gt;"",'[1]Vmesna vrtilna_SKLOP1'!J1223,""),"")))))</f>
        <v>427.8559338265506</v>
      </c>
      <c r="M1223" s="22">
        <f t="shared" si="38"/>
        <v>0</v>
      </c>
      <c r="N1223" s="22" t="str">
        <f>IF(IFERROR(VLOOKUP(B1223,'[1]Vmesna vrtilna_SKLOP1'!B:J,7,0),"")=0,"",IFERROR(VLOOKUP(B1223,'[1]Vmesna vrtilna_SKLOP1'!B:J,7,0),""))</f>
        <v>ZAG</v>
      </c>
      <c r="O1223" s="22"/>
    </row>
    <row r="1224" spans="2:15" ht="15" customHeight="1" x14ac:dyDescent="0.3">
      <c r="B1224" s="15" t="str">
        <f>IF(AND('[1]Vmesna vrtilna_SKLOP1'!B1224&lt;&gt;"",'[1]Vmesna vrtilna_SKLOP1'!C1224&lt;&gt;""),IF('[1]Vmesna vrtilna_SKLOP1'!B1224&lt;&gt;"",'[1]Vmesna vrtilna_SKLOP1'!B1224,""),"")</f>
        <v/>
      </c>
      <c r="C1224" s="16" t="str">
        <f>IF(OR(C1223="Posebna oblika",C1223="Kulturno zaščiten objekt",C1223="Kulturno zaščiten objekt, Posebna oblika"),"Glej zavihek POSEBNI POGOJI",IF(SUM(N1223:Q1223)=1,"Posebna oblika",IF(SUM(N1223:Q1223)=10,"Kulturno zaščiten objekt",IF(SUM(N1223:Q1223)=11,"Kulturno zaščiten objekt, Posebna oblika",IF(AND('[1]Vmesna vrtilna_SKLOP1'!C1224&lt;&gt;"",'[1]Vmesna vrtilna_SKLOP1'!D1224&lt;&gt;""),IF('[1]Vmesna vrtilna_SKLOP1'!C1224&lt;&gt;"",'[1]Vmesna vrtilna_SKLOP1'!C1224,""),"")))))</f>
        <v/>
      </c>
      <c r="D1224" s="17" t="str">
        <f>IF(IFERROR(VLOOKUP(B1224,'[1]Vmesna vrtilna_SKLOP1'!B:J,6,0),"")=0,"",IFERROR(VLOOKUP(B1224,'[1]Vmesna vrtilna_SKLOP1'!B:J,6,0),""))</f>
        <v/>
      </c>
      <c r="E1224" s="16" t="str">
        <f>IF(IF('[1]Vmesna vrtilna_SKLOP1'!E1224&lt;&gt;"",'[1]Vmesna vrtilna_SKLOP1'!D1224,"")=0,"",IF('[1]Vmesna vrtilna_SKLOP1'!E1224&lt;&gt;"",'[1]Vmesna vrtilna_SKLOP1'!D1224,""))</f>
        <v/>
      </c>
      <c r="F1224" s="18" t="str">
        <f>IF('[1]Vmesna vrtilna_SKLOP1'!E1224&lt;&gt;"",'[1]Vmesna vrtilna_SKLOP1'!E1224,"")</f>
        <v>Dvokrilno okno (tip: O3); dim. ŠxV: 1,38x1,18m; Material: PVC, profil&gt;80mm Enostranski dekor; steklo 8/16Ar/4; Rw,st.=37 (Rw,st.+Ctr ≥ 32 dB)</v>
      </c>
      <c r="G1224" s="15" t="str">
        <f>IF('[1]Vmesna vrtilna_SKLOP1'!E1224&lt;&gt;"",'[1]Vmesna vrtilna_SKLOP1'!F1224,"")</f>
        <v>[kos]</v>
      </c>
      <c r="H1224" s="19">
        <f>IF('[1]Vmesna vrtilna_SKLOP1'!F1224&lt;&gt;"",'[1]Vmesna vrtilna_SKLOP1'!I1224,"")</f>
        <v>1</v>
      </c>
      <c r="I1224" s="20" t="str">
        <f>IF(I1223="Skupaj:","DDV (22%):",IF(I1223="DDV (22%):","Skupaj z DDV:",IF(AND('[1]Vmesna vrtilna_SKLOP1'!C1224&lt;&gt;"",'[1]Vmesna vrtilna_SKLOP1'!E1224=""),"Skupaj:","")))</f>
        <v/>
      </c>
      <c r="J1224" s="21">
        <f t="shared" si="39"/>
        <v>0</v>
      </c>
      <c r="K1224" s="21">
        <f>IF(I1224="Skupaj z DDV:",SUM(K1222,K1223),IF(I1224="DDV (22%):",K1223*0.22,IF(AND('[1]Vmesna vrtilna_SKLOP1'!C1224&lt;&gt;"",'[1]Vmesna vrtilna_SKLOP1'!D1224=""),'[1]Vmesna vrtilna_SKLOP1'!J1224,IF(F1224&lt;&gt;"",IF('[1]Vmesna vrtilna_SKLOP1'!J1224&lt;&gt;"",'[1]Vmesna vrtilna_SKLOP1'!J1224,""),""))))</f>
        <v>535.43903781699157</v>
      </c>
      <c r="L1224" s="22">
        <f>IF(I1223="Skupaj:","DDV (22%):",IF(I1223="DDV (22%):","Skupaj z DDV:",IF(AND('[1]Vmesna vrtilna_SKLOP1'!C1224&lt;&gt;"",'[1]Vmesna vrtilna_SKLOP1'!E1224=""),"Skupaj:",IF(AND('[1]Vmesna vrtilna_SKLOP1'!C1224&lt;&gt;"",'[1]Vmesna vrtilna_SKLOP1'!D1224=""),'[1]Vmesna vrtilna_SKLOP1'!J1224,IF(F1224&lt;&gt;"",IF('[1]Vmesna vrtilna_SKLOP1'!J1224&lt;&gt;"",'[1]Vmesna vrtilna_SKLOP1'!J1224,""),"")))))</f>
        <v>535.43903781699157</v>
      </c>
      <c r="M1224" s="22">
        <f t="shared" si="38"/>
        <v>0</v>
      </c>
      <c r="N1224" s="22" t="str">
        <f>IF(IFERROR(VLOOKUP(B1224,'[1]Vmesna vrtilna_SKLOP1'!B:J,7,0),"")=0,"",IFERROR(VLOOKUP(B1224,'[1]Vmesna vrtilna_SKLOP1'!B:J,7,0),""))</f>
        <v/>
      </c>
      <c r="O1224" s="22"/>
    </row>
    <row r="1225" spans="2:15" ht="15" customHeight="1" x14ac:dyDescent="0.3">
      <c r="B1225" s="15" t="str">
        <f>IF(AND('[1]Vmesna vrtilna_SKLOP1'!B1225&lt;&gt;"",'[1]Vmesna vrtilna_SKLOP1'!C1225&lt;&gt;""),IF('[1]Vmesna vrtilna_SKLOP1'!B1225&lt;&gt;"",'[1]Vmesna vrtilna_SKLOP1'!B1225,""),"")</f>
        <v/>
      </c>
      <c r="C1225" s="16" t="str">
        <f>IF(OR(C1224="Posebna oblika",C1224="Kulturno zaščiten objekt",C1224="Kulturno zaščiten objekt, Posebna oblika"),"Glej zavihek POSEBNI POGOJI",IF(SUM(N1224:Q1224)=1,"Posebna oblika",IF(SUM(N1224:Q1224)=10,"Kulturno zaščiten objekt",IF(SUM(N1224:Q1224)=11,"Kulturno zaščiten objekt, Posebna oblika",IF(AND('[1]Vmesna vrtilna_SKLOP1'!C1225&lt;&gt;"",'[1]Vmesna vrtilna_SKLOP1'!D1225&lt;&gt;""),IF('[1]Vmesna vrtilna_SKLOP1'!C1225&lt;&gt;"",'[1]Vmesna vrtilna_SKLOP1'!C1225,""),"")))))</f>
        <v/>
      </c>
      <c r="D1225" s="17" t="str">
        <f>IF(IFERROR(VLOOKUP(B1225,'[1]Vmesna vrtilna_SKLOP1'!B:J,6,0),"")=0,"",IFERROR(VLOOKUP(B1225,'[1]Vmesna vrtilna_SKLOP1'!B:J,6,0),""))</f>
        <v/>
      </c>
      <c r="E1225" s="16" t="str">
        <f>IF(IF('[1]Vmesna vrtilna_SKLOP1'!E1225&lt;&gt;"",'[1]Vmesna vrtilna_SKLOP1'!D1225,"")=0,"",IF('[1]Vmesna vrtilna_SKLOP1'!E1225&lt;&gt;"",'[1]Vmesna vrtilna_SKLOP1'!D1225,""))</f>
        <v/>
      </c>
      <c r="F1225" s="18" t="str">
        <f>IF('[1]Vmesna vrtilna_SKLOP1'!E1225&lt;&gt;"",'[1]Vmesna vrtilna_SKLOP1'!E1225,"")</f>
        <v>Dvokrilno okno (tip: O3); dim. ŠxV: 1,77x1,33m; Material: PVC Enostranski dekor; steklo 6/16Ar/4; Rw,st.=36 (Rw,st.+Ctr ≥ 31 dB)</v>
      </c>
      <c r="G1225" s="15" t="str">
        <f>IF('[1]Vmesna vrtilna_SKLOP1'!E1225&lt;&gt;"",'[1]Vmesna vrtilna_SKLOP1'!F1225,"")</f>
        <v>[kos]</v>
      </c>
      <c r="H1225" s="19">
        <f>IF('[1]Vmesna vrtilna_SKLOP1'!F1225&lt;&gt;"",'[1]Vmesna vrtilna_SKLOP1'!I1225,"")</f>
        <v>2</v>
      </c>
      <c r="I1225" s="20" t="str">
        <f>IF(I1224="Skupaj:","DDV (22%):",IF(I1224="DDV (22%):","Skupaj z DDV:",IF(AND('[1]Vmesna vrtilna_SKLOP1'!C1225&lt;&gt;"",'[1]Vmesna vrtilna_SKLOP1'!E1225=""),"Skupaj:","")))</f>
        <v/>
      </c>
      <c r="J1225" s="21">
        <f t="shared" si="39"/>
        <v>0</v>
      </c>
      <c r="K1225" s="21">
        <f>IF(I1225="Skupaj z DDV:",SUM(K1223,K1224),IF(I1225="DDV (22%):",K1224*0.22,IF(AND('[1]Vmesna vrtilna_SKLOP1'!C1225&lt;&gt;"",'[1]Vmesna vrtilna_SKLOP1'!D1225=""),'[1]Vmesna vrtilna_SKLOP1'!J1225,IF(F1225&lt;&gt;"",IF('[1]Vmesna vrtilna_SKLOP1'!J1225&lt;&gt;"",'[1]Vmesna vrtilna_SKLOP1'!J1225,""),""))))</f>
        <v>1029.5569729309354</v>
      </c>
      <c r="L1225" s="22">
        <f>IF(I1224="Skupaj:","DDV (22%):",IF(I1224="DDV (22%):","Skupaj z DDV:",IF(AND('[1]Vmesna vrtilna_SKLOP1'!C1225&lt;&gt;"",'[1]Vmesna vrtilna_SKLOP1'!E1225=""),"Skupaj:",IF(AND('[1]Vmesna vrtilna_SKLOP1'!C1225&lt;&gt;"",'[1]Vmesna vrtilna_SKLOP1'!D1225=""),'[1]Vmesna vrtilna_SKLOP1'!J1225,IF(F1225&lt;&gt;"",IF('[1]Vmesna vrtilna_SKLOP1'!J1225&lt;&gt;"",'[1]Vmesna vrtilna_SKLOP1'!J1225,""),"")))))</f>
        <v>1029.5569729309354</v>
      </c>
      <c r="M1225" s="22">
        <f t="shared" si="38"/>
        <v>0</v>
      </c>
      <c r="N1225" s="22" t="str">
        <f>IF(IFERROR(VLOOKUP(B1225,'[1]Vmesna vrtilna_SKLOP1'!B:J,7,0),"")=0,"",IFERROR(VLOOKUP(B1225,'[1]Vmesna vrtilna_SKLOP1'!B:J,7,0),""))</f>
        <v/>
      </c>
      <c r="O1225" s="22"/>
    </row>
    <row r="1226" spans="2:15" ht="15" customHeight="1" x14ac:dyDescent="0.3">
      <c r="B1226" s="15" t="str">
        <f>IF(AND('[1]Vmesna vrtilna_SKLOP1'!B1226&lt;&gt;"",'[1]Vmesna vrtilna_SKLOP1'!C1226&lt;&gt;""),IF('[1]Vmesna vrtilna_SKLOP1'!B1226&lt;&gt;"",'[1]Vmesna vrtilna_SKLOP1'!B1226,""),"")</f>
        <v/>
      </c>
      <c r="C1226" s="16" t="str">
        <f>IF(OR(C1225="Posebna oblika",C1225="Kulturno zaščiten objekt",C1225="Kulturno zaščiten objekt, Posebna oblika"),"Glej zavihek POSEBNI POGOJI",IF(SUM(N1225:Q1225)=1,"Posebna oblika",IF(SUM(N1225:Q1225)=10,"Kulturno zaščiten objekt",IF(SUM(N1225:Q1225)=11,"Kulturno zaščiten objekt, Posebna oblika",IF(AND('[1]Vmesna vrtilna_SKLOP1'!C1226&lt;&gt;"",'[1]Vmesna vrtilna_SKLOP1'!D1226&lt;&gt;""),IF('[1]Vmesna vrtilna_SKLOP1'!C1226&lt;&gt;"",'[1]Vmesna vrtilna_SKLOP1'!C1226,""),"")))))</f>
        <v/>
      </c>
      <c r="D1226" s="17" t="str">
        <f>IF(IFERROR(VLOOKUP(B1226,'[1]Vmesna vrtilna_SKLOP1'!B:J,6,0),"")=0,"",IFERROR(VLOOKUP(B1226,'[1]Vmesna vrtilna_SKLOP1'!B:J,6,0),""))</f>
        <v/>
      </c>
      <c r="E1226" s="16" t="str">
        <f>IF(IF('[1]Vmesna vrtilna_SKLOP1'!E1226&lt;&gt;"",'[1]Vmesna vrtilna_SKLOP1'!D1226,"")=0,"",IF('[1]Vmesna vrtilna_SKLOP1'!E1226&lt;&gt;"",'[1]Vmesna vrtilna_SKLOP1'!D1226,""))</f>
        <v/>
      </c>
      <c r="F1226" s="18" t="str">
        <f>IF('[1]Vmesna vrtilna_SKLOP1'!E1226&lt;&gt;"",'[1]Vmesna vrtilna_SKLOP1'!E1226,"")</f>
        <v/>
      </c>
      <c r="G1226" s="15" t="str">
        <f>IF('[1]Vmesna vrtilna_SKLOP1'!E1226&lt;&gt;"",'[1]Vmesna vrtilna_SKLOP1'!F1226,"")</f>
        <v/>
      </c>
      <c r="H1226" s="19" t="str">
        <f>IF('[1]Vmesna vrtilna_SKLOP1'!F1226&lt;&gt;"",'[1]Vmesna vrtilna_SKLOP1'!I1226,"")</f>
        <v/>
      </c>
      <c r="I1226" s="20" t="str">
        <f>IF(I1225="Skupaj:","DDV (22%):",IF(I1225="DDV (22%):","Skupaj z DDV:",IF(AND('[1]Vmesna vrtilna_SKLOP1'!C1226&lt;&gt;"",'[1]Vmesna vrtilna_SKLOP1'!E1226=""),"Skupaj:","")))</f>
        <v/>
      </c>
      <c r="J1226" s="21" t="str">
        <f t="shared" si="39"/>
        <v/>
      </c>
      <c r="K1226" s="21" t="str">
        <f>IF(I1226="Skupaj z DDV:",SUM(K1224,K1225),IF(I1226="DDV (22%):",K1225*0.22,IF(AND('[1]Vmesna vrtilna_SKLOP1'!C1226&lt;&gt;"",'[1]Vmesna vrtilna_SKLOP1'!D1226=""),'[1]Vmesna vrtilna_SKLOP1'!J1226,IF(F1226&lt;&gt;"",IF('[1]Vmesna vrtilna_SKLOP1'!J1226&lt;&gt;"",'[1]Vmesna vrtilna_SKLOP1'!J1226,""),""))))</f>
        <v/>
      </c>
      <c r="L1226" s="22" t="str">
        <f>IF(I1225="Skupaj:","DDV (22%):",IF(I1225="DDV (22%):","Skupaj z DDV:",IF(AND('[1]Vmesna vrtilna_SKLOP1'!C1226&lt;&gt;"",'[1]Vmesna vrtilna_SKLOP1'!E1226=""),"Skupaj:",IF(AND('[1]Vmesna vrtilna_SKLOP1'!C1226&lt;&gt;"",'[1]Vmesna vrtilna_SKLOP1'!D1226=""),'[1]Vmesna vrtilna_SKLOP1'!J1226,IF(F1226&lt;&gt;"",IF('[1]Vmesna vrtilna_SKLOP1'!J1226&lt;&gt;"",'[1]Vmesna vrtilna_SKLOP1'!J1226,""),"")))))</f>
        <v/>
      </c>
      <c r="M1226" s="22">
        <f t="shared" si="38"/>
        <v>0</v>
      </c>
      <c r="N1226" s="22" t="str">
        <f>IF(IFERROR(VLOOKUP(B1226,'[1]Vmesna vrtilna_SKLOP1'!B:J,7,0),"")=0,"",IFERROR(VLOOKUP(B1226,'[1]Vmesna vrtilna_SKLOP1'!B:J,7,0),""))</f>
        <v/>
      </c>
      <c r="O1226" s="22"/>
    </row>
    <row r="1227" spans="2:15" ht="15" customHeight="1" x14ac:dyDescent="0.3">
      <c r="B1227" s="15" t="str">
        <f>IF(AND('[1]Vmesna vrtilna_SKLOP1'!B1227&lt;&gt;"",'[1]Vmesna vrtilna_SKLOP1'!C1227&lt;&gt;""),IF('[1]Vmesna vrtilna_SKLOP1'!B1227&lt;&gt;"",'[1]Vmesna vrtilna_SKLOP1'!B1227,""),"")</f>
        <v/>
      </c>
      <c r="C1227" s="16" t="str">
        <f>IF(OR(C1226="Posebna oblika",C1226="Kulturno zaščiten objekt",C1226="Kulturno zaščiten objekt, Posebna oblika"),"Glej zavihek POSEBNI POGOJI",IF(SUM(N1226:Q1226)=1,"Posebna oblika",IF(SUM(N1226:Q1226)=10,"Kulturno zaščiten objekt",IF(SUM(N1226:Q1226)=11,"Kulturno zaščiten objekt, Posebna oblika",IF(AND('[1]Vmesna vrtilna_SKLOP1'!C1227&lt;&gt;"",'[1]Vmesna vrtilna_SKLOP1'!D1227&lt;&gt;""),IF('[1]Vmesna vrtilna_SKLOP1'!C1227&lt;&gt;"",'[1]Vmesna vrtilna_SKLOP1'!C1227,""),"")))))</f>
        <v/>
      </c>
      <c r="D1227" s="17" t="str">
        <f>IF(IFERROR(VLOOKUP(B1227,'[1]Vmesna vrtilna_SKLOP1'!B:J,6,0),"")=0,"",IFERROR(VLOOKUP(B1227,'[1]Vmesna vrtilna_SKLOP1'!B:J,6,0),""))</f>
        <v/>
      </c>
      <c r="E1227" s="16" t="str">
        <f>IF(IF('[1]Vmesna vrtilna_SKLOP1'!E1227&lt;&gt;"",'[1]Vmesna vrtilna_SKLOP1'!D1227,"")=0,"",IF('[1]Vmesna vrtilna_SKLOP1'!E1227&lt;&gt;"",'[1]Vmesna vrtilna_SKLOP1'!D1227,""))</f>
        <v>Senčila</v>
      </c>
      <c r="F1227" s="18" t="str">
        <f>IF('[1]Vmesna vrtilna_SKLOP1'!E1227&lt;&gt;"",'[1]Vmesna vrtilna_SKLOP1'!E1227,"")</f>
        <v>Zunanji rolo - nadometni, ALU lamele, Dim. ŠxV: 1,77x1,33m</v>
      </c>
      <c r="G1227" s="15" t="str">
        <f>IF('[1]Vmesna vrtilna_SKLOP1'!E1227&lt;&gt;"",'[1]Vmesna vrtilna_SKLOP1'!F1227,"")</f>
        <v>[kos]</v>
      </c>
      <c r="H1227" s="19">
        <f>IF('[1]Vmesna vrtilna_SKLOP1'!F1227&lt;&gt;"",'[1]Vmesna vrtilna_SKLOP1'!I1227,"")</f>
        <v>2</v>
      </c>
      <c r="I1227" s="20" t="str">
        <f>IF(I1226="Skupaj:","DDV (22%):",IF(I1226="DDV (22%):","Skupaj z DDV:",IF(AND('[1]Vmesna vrtilna_SKLOP1'!C1227&lt;&gt;"",'[1]Vmesna vrtilna_SKLOP1'!E1227=""),"Skupaj:","")))</f>
        <v/>
      </c>
      <c r="J1227" s="21">
        <f t="shared" si="39"/>
        <v>0</v>
      </c>
      <c r="K1227" s="21">
        <f>IF(I1227="Skupaj z DDV:",SUM(K1225,K1226),IF(I1227="DDV (22%):",K1226*0.22,IF(AND('[1]Vmesna vrtilna_SKLOP1'!C1227&lt;&gt;"",'[1]Vmesna vrtilna_SKLOP1'!D1227=""),'[1]Vmesna vrtilna_SKLOP1'!J1227,IF(F1227&lt;&gt;"",IF('[1]Vmesna vrtilna_SKLOP1'!J1227&lt;&gt;"",'[1]Vmesna vrtilna_SKLOP1'!J1227,""),""))))</f>
        <v>406.060391294814</v>
      </c>
      <c r="L1227" s="22">
        <f>IF(I1226="Skupaj:","DDV (22%):",IF(I1226="DDV (22%):","Skupaj z DDV:",IF(AND('[1]Vmesna vrtilna_SKLOP1'!C1227&lt;&gt;"",'[1]Vmesna vrtilna_SKLOP1'!E1227=""),"Skupaj:",IF(AND('[1]Vmesna vrtilna_SKLOP1'!C1227&lt;&gt;"",'[1]Vmesna vrtilna_SKLOP1'!D1227=""),'[1]Vmesna vrtilna_SKLOP1'!J1227,IF(F1227&lt;&gt;"",IF('[1]Vmesna vrtilna_SKLOP1'!J1227&lt;&gt;"",'[1]Vmesna vrtilna_SKLOP1'!J1227,""),"")))))</f>
        <v>406.060391294814</v>
      </c>
      <c r="M1227" s="22">
        <f t="shared" si="38"/>
        <v>0</v>
      </c>
      <c r="N1227" s="22" t="str">
        <f>IF(IFERROR(VLOOKUP(B1227,'[1]Vmesna vrtilna_SKLOP1'!B:J,7,0),"")=0,"",IFERROR(VLOOKUP(B1227,'[1]Vmesna vrtilna_SKLOP1'!B:J,7,0),""))</f>
        <v/>
      </c>
      <c r="O1227" s="22"/>
    </row>
    <row r="1228" spans="2:15" ht="15" customHeight="1" x14ac:dyDescent="0.3">
      <c r="B1228" s="15" t="str">
        <f>IF(AND('[1]Vmesna vrtilna_SKLOP1'!B1228&lt;&gt;"",'[1]Vmesna vrtilna_SKLOP1'!C1228&lt;&gt;""),IF('[1]Vmesna vrtilna_SKLOP1'!B1228&lt;&gt;"",'[1]Vmesna vrtilna_SKLOP1'!B1228,""),"")</f>
        <v/>
      </c>
      <c r="C1228" s="16" t="str">
        <f>IF(OR(C1227="Posebna oblika",C1227="Kulturno zaščiten objekt",C1227="Kulturno zaščiten objekt, Posebna oblika"),"Glej zavihek POSEBNI POGOJI",IF(SUM(N1227:Q1227)=1,"Posebna oblika",IF(SUM(N1227:Q1227)=10,"Kulturno zaščiten objekt",IF(SUM(N1227:Q1227)=11,"Kulturno zaščiten objekt, Posebna oblika",IF(AND('[1]Vmesna vrtilna_SKLOP1'!C1228&lt;&gt;"",'[1]Vmesna vrtilna_SKLOP1'!D1228&lt;&gt;""),IF('[1]Vmesna vrtilna_SKLOP1'!C1228&lt;&gt;"",'[1]Vmesna vrtilna_SKLOP1'!C1228,""),"")))))</f>
        <v/>
      </c>
      <c r="D1228" s="17" t="str">
        <f>IF(IFERROR(VLOOKUP(B1228,'[1]Vmesna vrtilna_SKLOP1'!B:J,6,0),"")=0,"",IFERROR(VLOOKUP(B1228,'[1]Vmesna vrtilna_SKLOP1'!B:J,6,0),""))</f>
        <v/>
      </c>
      <c r="E1228" s="16" t="str">
        <f>IF(IF('[1]Vmesna vrtilna_SKLOP1'!E1228&lt;&gt;"",'[1]Vmesna vrtilna_SKLOP1'!D1228,"")=0,"",IF('[1]Vmesna vrtilna_SKLOP1'!E1228&lt;&gt;"",'[1]Vmesna vrtilna_SKLOP1'!D1228,""))</f>
        <v/>
      </c>
      <c r="F1228" s="18" t="str">
        <f>IF('[1]Vmesna vrtilna_SKLOP1'!E1228&lt;&gt;"",'[1]Vmesna vrtilna_SKLOP1'!E1228,"")</f>
        <v/>
      </c>
      <c r="G1228" s="15" t="str">
        <f>IF('[1]Vmesna vrtilna_SKLOP1'!E1228&lt;&gt;"",'[1]Vmesna vrtilna_SKLOP1'!F1228,"")</f>
        <v/>
      </c>
      <c r="H1228" s="19" t="str">
        <f>IF('[1]Vmesna vrtilna_SKLOP1'!F1228&lt;&gt;"",'[1]Vmesna vrtilna_SKLOP1'!I1228,"")</f>
        <v/>
      </c>
      <c r="I1228" s="20" t="str">
        <f>IF(I1227="Skupaj:","DDV (22%):",IF(I1227="DDV (22%):","Skupaj z DDV:",IF(AND('[1]Vmesna vrtilna_SKLOP1'!C1228&lt;&gt;"",'[1]Vmesna vrtilna_SKLOP1'!E1228=""),"Skupaj:","")))</f>
        <v/>
      </c>
      <c r="J1228" s="21" t="str">
        <f t="shared" si="39"/>
        <v/>
      </c>
      <c r="K1228" s="21" t="str">
        <f>IF(I1228="Skupaj z DDV:",SUM(K1226,K1227),IF(I1228="DDV (22%):",K1227*0.22,IF(AND('[1]Vmesna vrtilna_SKLOP1'!C1228&lt;&gt;"",'[1]Vmesna vrtilna_SKLOP1'!D1228=""),'[1]Vmesna vrtilna_SKLOP1'!J1228,IF(F1228&lt;&gt;"",IF('[1]Vmesna vrtilna_SKLOP1'!J1228&lt;&gt;"",'[1]Vmesna vrtilna_SKLOP1'!J1228,""),""))))</f>
        <v/>
      </c>
      <c r="L1228" s="22" t="str">
        <f>IF(I1227="Skupaj:","DDV (22%):",IF(I1227="DDV (22%):","Skupaj z DDV:",IF(AND('[1]Vmesna vrtilna_SKLOP1'!C1228&lt;&gt;"",'[1]Vmesna vrtilna_SKLOP1'!E1228=""),"Skupaj:",IF(AND('[1]Vmesna vrtilna_SKLOP1'!C1228&lt;&gt;"",'[1]Vmesna vrtilna_SKLOP1'!D1228=""),'[1]Vmesna vrtilna_SKLOP1'!J1228,IF(F1228&lt;&gt;"",IF('[1]Vmesna vrtilna_SKLOP1'!J1228&lt;&gt;"",'[1]Vmesna vrtilna_SKLOP1'!J1228,""),"")))))</f>
        <v/>
      </c>
      <c r="M1228" s="22">
        <f t="shared" si="38"/>
        <v>0</v>
      </c>
      <c r="N1228" s="22" t="str">
        <f>IF(IFERROR(VLOOKUP(B1228,'[1]Vmesna vrtilna_SKLOP1'!B:J,7,0),"")=0,"",IFERROR(VLOOKUP(B1228,'[1]Vmesna vrtilna_SKLOP1'!B:J,7,0),""))</f>
        <v/>
      </c>
      <c r="O1228" s="22"/>
    </row>
    <row r="1229" spans="2:15" ht="15" customHeight="1" x14ac:dyDescent="0.3">
      <c r="B1229" s="15" t="str">
        <f>IF(AND('[1]Vmesna vrtilna_SKLOP1'!B1229&lt;&gt;"",'[1]Vmesna vrtilna_SKLOP1'!C1229&lt;&gt;""),IF('[1]Vmesna vrtilna_SKLOP1'!B1229&lt;&gt;"",'[1]Vmesna vrtilna_SKLOP1'!B1229,""),"")</f>
        <v/>
      </c>
      <c r="C1229" s="16" t="str">
        <f>IF(OR(C1228="Posebna oblika",C1228="Kulturno zaščiten objekt",C1228="Kulturno zaščiten objekt, Posebna oblika"),"Glej zavihek POSEBNI POGOJI",IF(SUM(N1228:Q1228)=1,"Posebna oblika",IF(SUM(N1228:Q1228)=10,"Kulturno zaščiten objekt",IF(SUM(N1228:Q1228)=11,"Kulturno zaščiten objekt, Posebna oblika",IF(AND('[1]Vmesna vrtilna_SKLOP1'!C1229&lt;&gt;"",'[1]Vmesna vrtilna_SKLOP1'!D1229&lt;&gt;""),IF('[1]Vmesna vrtilna_SKLOP1'!C1229&lt;&gt;"",'[1]Vmesna vrtilna_SKLOP1'!C1229,""),"")))))</f>
        <v/>
      </c>
      <c r="D1229" s="17" t="str">
        <f>IF(IFERROR(VLOOKUP(B1229,'[1]Vmesna vrtilna_SKLOP1'!B:J,6,0),"")=0,"",IFERROR(VLOOKUP(B1229,'[1]Vmesna vrtilna_SKLOP1'!B:J,6,0),""))</f>
        <v/>
      </c>
      <c r="E1229" s="16" t="str">
        <f>IF(IF('[1]Vmesna vrtilna_SKLOP1'!E1229&lt;&gt;"",'[1]Vmesna vrtilna_SKLOP1'!D1229,"")=0,"",IF('[1]Vmesna vrtilna_SKLOP1'!E1229&lt;&gt;"",'[1]Vmesna vrtilna_SKLOP1'!D1229,""))</f>
        <v>Notranje police</v>
      </c>
      <c r="F1229" s="18" t="str">
        <f>IF('[1]Vmesna vrtilna_SKLOP1'!E1229&lt;&gt;"",'[1]Vmesna vrtilna_SKLOP1'!E1229,"")</f>
        <v>Notranja polica, mat. Marmor, dim. ŠxG:1,77x0,3m</v>
      </c>
      <c r="G1229" s="15" t="str">
        <f>IF('[1]Vmesna vrtilna_SKLOP1'!E1229&lt;&gt;"",'[1]Vmesna vrtilna_SKLOP1'!F1229,"")</f>
        <v>[kos]</v>
      </c>
      <c r="H1229" s="19">
        <f>IF('[1]Vmesna vrtilna_SKLOP1'!F1229&lt;&gt;"",'[1]Vmesna vrtilna_SKLOP1'!I1229,"")</f>
        <v>2</v>
      </c>
      <c r="I1229" s="20" t="str">
        <f>IF(I1228="Skupaj:","DDV (22%):",IF(I1228="DDV (22%):","Skupaj z DDV:",IF(AND('[1]Vmesna vrtilna_SKLOP1'!C1229&lt;&gt;"",'[1]Vmesna vrtilna_SKLOP1'!E1229=""),"Skupaj:","")))</f>
        <v/>
      </c>
      <c r="J1229" s="21">
        <f t="shared" si="39"/>
        <v>0</v>
      </c>
      <c r="K1229" s="21">
        <f>IF(I1229="Skupaj z DDV:",SUM(K1227,K1228),IF(I1229="DDV (22%):",K1228*0.22,IF(AND('[1]Vmesna vrtilna_SKLOP1'!C1229&lt;&gt;"",'[1]Vmesna vrtilna_SKLOP1'!D1229=""),'[1]Vmesna vrtilna_SKLOP1'!J1229,IF(F1229&lt;&gt;"",IF('[1]Vmesna vrtilna_SKLOP1'!J1229&lt;&gt;"",'[1]Vmesna vrtilna_SKLOP1'!J1229,""),""))))</f>
        <v>287.81020000000001</v>
      </c>
      <c r="L1229" s="22">
        <f>IF(I1228="Skupaj:","DDV (22%):",IF(I1228="DDV (22%):","Skupaj z DDV:",IF(AND('[1]Vmesna vrtilna_SKLOP1'!C1229&lt;&gt;"",'[1]Vmesna vrtilna_SKLOP1'!E1229=""),"Skupaj:",IF(AND('[1]Vmesna vrtilna_SKLOP1'!C1229&lt;&gt;"",'[1]Vmesna vrtilna_SKLOP1'!D1229=""),'[1]Vmesna vrtilna_SKLOP1'!J1229,IF(F1229&lt;&gt;"",IF('[1]Vmesna vrtilna_SKLOP1'!J1229&lt;&gt;"",'[1]Vmesna vrtilna_SKLOP1'!J1229,""),"")))))</f>
        <v>287.81020000000001</v>
      </c>
      <c r="M1229" s="22">
        <f t="shared" si="38"/>
        <v>0</v>
      </c>
      <c r="N1229" s="22" t="str">
        <f>IF(IFERROR(VLOOKUP(B1229,'[1]Vmesna vrtilna_SKLOP1'!B:J,7,0),"")=0,"",IFERROR(VLOOKUP(B1229,'[1]Vmesna vrtilna_SKLOP1'!B:J,7,0),""))</f>
        <v/>
      </c>
      <c r="O1229" s="22"/>
    </row>
    <row r="1230" spans="2:15" ht="15" customHeight="1" x14ac:dyDescent="0.3">
      <c r="B1230" s="15" t="str">
        <f>IF(AND('[1]Vmesna vrtilna_SKLOP1'!B1230&lt;&gt;"",'[1]Vmesna vrtilna_SKLOP1'!C1230&lt;&gt;""),IF('[1]Vmesna vrtilna_SKLOP1'!B1230&lt;&gt;"",'[1]Vmesna vrtilna_SKLOP1'!B1230,""),"")</f>
        <v/>
      </c>
      <c r="C1230" s="16" t="str">
        <f>IF(OR(C1229="Posebna oblika",C1229="Kulturno zaščiten objekt",C1229="Kulturno zaščiten objekt, Posebna oblika"),"Glej zavihek POSEBNI POGOJI",IF(SUM(N1229:Q1229)=1,"Posebna oblika",IF(SUM(N1229:Q1229)=10,"Kulturno zaščiten objekt",IF(SUM(N1229:Q1229)=11,"Kulturno zaščiten objekt, Posebna oblika",IF(AND('[1]Vmesna vrtilna_SKLOP1'!C1230&lt;&gt;"",'[1]Vmesna vrtilna_SKLOP1'!D1230&lt;&gt;""),IF('[1]Vmesna vrtilna_SKLOP1'!C1230&lt;&gt;"",'[1]Vmesna vrtilna_SKLOP1'!C1230,""),"")))))</f>
        <v/>
      </c>
      <c r="D1230" s="17" t="str">
        <f>IF(IFERROR(VLOOKUP(B1230,'[1]Vmesna vrtilna_SKLOP1'!B:J,6,0),"")=0,"",IFERROR(VLOOKUP(B1230,'[1]Vmesna vrtilna_SKLOP1'!B:J,6,0),""))</f>
        <v/>
      </c>
      <c r="E1230" s="16" t="str">
        <f>IF(IF('[1]Vmesna vrtilna_SKLOP1'!E1230&lt;&gt;"",'[1]Vmesna vrtilna_SKLOP1'!D1230,"")=0,"",IF('[1]Vmesna vrtilna_SKLOP1'!E1230&lt;&gt;"",'[1]Vmesna vrtilna_SKLOP1'!D1230,""))</f>
        <v/>
      </c>
      <c r="F1230" s="18" t="str">
        <f>IF('[1]Vmesna vrtilna_SKLOP1'!E1230&lt;&gt;"",'[1]Vmesna vrtilna_SKLOP1'!E1230,"")</f>
        <v>Notranja polica, mat. Marmor, dim. ŠxG:1,37x0,15m</v>
      </c>
      <c r="G1230" s="15" t="str">
        <f>IF('[1]Vmesna vrtilna_SKLOP1'!E1230&lt;&gt;"",'[1]Vmesna vrtilna_SKLOP1'!F1230,"")</f>
        <v>[kos]</v>
      </c>
      <c r="H1230" s="19">
        <f>IF('[1]Vmesna vrtilna_SKLOP1'!F1230&lt;&gt;"",'[1]Vmesna vrtilna_SKLOP1'!I1230,"")</f>
        <v>1</v>
      </c>
      <c r="I1230" s="20" t="str">
        <f>IF(I1229="Skupaj:","DDV (22%):",IF(I1229="DDV (22%):","Skupaj z DDV:",IF(AND('[1]Vmesna vrtilna_SKLOP1'!C1230&lt;&gt;"",'[1]Vmesna vrtilna_SKLOP1'!E1230=""),"Skupaj:","")))</f>
        <v/>
      </c>
      <c r="J1230" s="21">
        <f t="shared" si="39"/>
        <v>0</v>
      </c>
      <c r="K1230" s="21">
        <f>IF(I1230="Skupaj z DDV:",SUM(K1228,K1229),IF(I1230="DDV (22%):",K1229*0.22,IF(AND('[1]Vmesna vrtilna_SKLOP1'!C1230&lt;&gt;"",'[1]Vmesna vrtilna_SKLOP1'!D1230=""),'[1]Vmesna vrtilna_SKLOP1'!J1230,IF(F1230&lt;&gt;"",IF('[1]Vmesna vrtilna_SKLOP1'!J1230&lt;&gt;"",'[1]Vmesna vrtilna_SKLOP1'!J1230,""),""))))</f>
        <v>58.412525000000002</v>
      </c>
      <c r="L1230" s="22">
        <f>IF(I1229="Skupaj:","DDV (22%):",IF(I1229="DDV (22%):","Skupaj z DDV:",IF(AND('[1]Vmesna vrtilna_SKLOP1'!C1230&lt;&gt;"",'[1]Vmesna vrtilna_SKLOP1'!E1230=""),"Skupaj:",IF(AND('[1]Vmesna vrtilna_SKLOP1'!C1230&lt;&gt;"",'[1]Vmesna vrtilna_SKLOP1'!D1230=""),'[1]Vmesna vrtilna_SKLOP1'!J1230,IF(F1230&lt;&gt;"",IF('[1]Vmesna vrtilna_SKLOP1'!J1230&lt;&gt;"",'[1]Vmesna vrtilna_SKLOP1'!J1230,""),"")))))</f>
        <v>58.412525000000002</v>
      </c>
      <c r="M1230" s="22">
        <f t="shared" si="38"/>
        <v>0</v>
      </c>
      <c r="N1230" s="22" t="str">
        <f>IF(IFERROR(VLOOKUP(B1230,'[1]Vmesna vrtilna_SKLOP1'!B:J,7,0),"")=0,"",IFERROR(VLOOKUP(B1230,'[1]Vmesna vrtilna_SKLOP1'!B:J,7,0),""))</f>
        <v/>
      </c>
      <c r="O1230" s="22"/>
    </row>
    <row r="1231" spans="2:15" ht="15" customHeight="1" x14ac:dyDescent="0.3">
      <c r="B1231" s="15" t="str">
        <f>IF(AND('[1]Vmesna vrtilna_SKLOP1'!B1231&lt;&gt;"",'[1]Vmesna vrtilna_SKLOP1'!C1231&lt;&gt;""),IF('[1]Vmesna vrtilna_SKLOP1'!B1231&lt;&gt;"",'[1]Vmesna vrtilna_SKLOP1'!B1231,""),"")</f>
        <v/>
      </c>
      <c r="C1231" s="16" t="str">
        <f>IF(OR(C1230="Posebna oblika",C1230="Kulturno zaščiten objekt",C1230="Kulturno zaščiten objekt, Posebna oblika"),"Glej zavihek POSEBNI POGOJI",IF(SUM(N1230:Q1230)=1,"Posebna oblika",IF(SUM(N1230:Q1230)=10,"Kulturno zaščiten objekt",IF(SUM(N1230:Q1230)=11,"Kulturno zaščiten objekt, Posebna oblika",IF(AND('[1]Vmesna vrtilna_SKLOP1'!C1231&lt;&gt;"",'[1]Vmesna vrtilna_SKLOP1'!D1231&lt;&gt;""),IF('[1]Vmesna vrtilna_SKLOP1'!C1231&lt;&gt;"",'[1]Vmesna vrtilna_SKLOP1'!C1231,""),"")))))</f>
        <v/>
      </c>
      <c r="D1231" s="17" t="str">
        <f>IF(IFERROR(VLOOKUP(B1231,'[1]Vmesna vrtilna_SKLOP1'!B:J,6,0),"")=0,"",IFERROR(VLOOKUP(B1231,'[1]Vmesna vrtilna_SKLOP1'!B:J,6,0),""))</f>
        <v/>
      </c>
      <c r="E1231" s="16" t="str">
        <f>IF(IF('[1]Vmesna vrtilna_SKLOP1'!E1231&lt;&gt;"",'[1]Vmesna vrtilna_SKLOP1'!D1231,"")=0,"",IF('[1]Vmesna vrtilna_SKLOP1'!E1231&lt;&gt;"",'[1]Vmesna vrtilna_SKLOP1'!D1231,""))</f>
        <v/>
      </c>
      <c r="F1231" s="18" t="str">
        <f>IF('[1]Vmesna vrtilna_SKLOP1'!E1231&lt;&gt;"",'[1]Vmesna vrtilna_SKLOP1'!E1231,"")</f>
        <v>Notranja polica, mat. Marmor, dim. ŠxG:1,38x0,15m</v>
      </c>
      <c r="G1231" s="15" t="str">
        <f>IF('[1]Vmesna vrtilna_SKLOP1'!E1231&lt;&gt;"",'[1]Vmesna vrtilna_SKLOP1'!F1231,"")</f>
        <v>[kos]</v>
      </c>
      <c r="H1231" s="19">
        <f>IF('[1]Vmesna vrtilna_SKLOP1'!F1231&lt;&gt;"",'[1]Vmesna vrtilna_SKLOP1'!I1231,"")</f>
        <v>1</v>
      </c>
      <c r="I1231" s="20" t="str">
        <f>IF(I1230="Skupaj:","DDV (22%):",IF(I1230="DDV (22%):","Skupaj z DDV:",IF(AND('[1]Vmesna vrtilna_SKLOP1'!C1231&lt;&gt;"",'[1]Vmesna vrtilna_SKLOP1'!E1231=""),"Skupaj:","")))</f>
        <v/>
      </c>
      <c r="J1231" s="21">
        <f t="shared" si="39"/>
        <v>0</v>
      </c>
      <c r="K1231" s="21">
        <f>IF(I1231="Skupaj z DDV:",SUM(K1229,K1230),IF(I1231="DDV (22%):",K1230*0.22,IF(AND('[1]Vmesna vrtilna_SKLOP1'!C1231&lt;&gt;"",'[1]Vmesna vrtilna_SKLOP1'!D1231=""),'[1]Vmesna vrtilna_SKLOP1'!J1231,IF(F1231&lt;&gt;"",IF('[1]Vmesna vrtilna_SKLOP1'!J1231&lt;&gt;"",'[1]Vmesna vrtilna_SKLOP1'!J1231,""),""))))</f>
        <v>58.757899999999999</v>
      </c>
      <c r="L1231" s="22">
        <f>IF(I1230="Skupaj:","DDV (22%):",IF(I1230="DDV (22%):","Skupaj z DDV:",IF(AND('[1]Vmesna vrtilna_SKLOP1'!C1231&lt;&gt;"",'[1]Vmesna vrtilna_SKLOP1'!E1231=""),"Skupaj:",IF(AND('[1]Vmesna vrtilna_SKLOP1'!C1231&lt;&gt;"",'[1]Vmesna vrtilna_SKLOP1'!D1231=""),'[1]Vmesna vrtilna_SKLOP1'!J1231,IF(F1231&lt;&gt;"",IF('[1]Vmesna vrtilna_SKLOP1'!J1231&lt;&gt;"",'[1]Vmesna vrtilna_SKLOP1'!J1231,""),"")))))</f>
        <v>58.757899999999999</v>
      </c>
      <c r="M1231" s="22">
        <f t="shared" si="38"/>
        <v>0</v>
      </c>
      <c r="N1231" s="22" t="str">
        <f>IF(IFERROR(VLOOKUP(B1231,'[1]Vmesna vrtilna_SKLOP1'!B:J,7,0),"")=0,"",IFERROR(VLOOKUP(B1231,'[1]Vmesna vrtilna_SKLOP1'!B:J,7,0),""))</f>
        <v/>
      </c>
      <c r="O1231" s="22"/>
    </row>
    <row r="1232" spans="2:15" ht="15" customHeight="1" x14ac:dyDescent="0.3">
      <c r="B1232" s="15" t="str">
        <f>IF(AND('[1]Vmesna vrtilna_SKLOP1'!B1232&lt;&gt;"",'[1]Vmesna vrtilna_SKLOP1'!C1232&lt;&gt;""),IF('[1]Vmesna vrtilna_SKLOP1'!B1232&lt;&gt;"",'[1]Vmesna vrtilna_SKLOP1'!B1232,""),"")</f>
        <v/>
      </c>
      <c r="C1232" s="16" t="str">
        <f>IF(OR(C1231="Posebna oblika",C1231="Kulturno zaščiten objekt",C1231="Kulturno zaščiten objekt, Posebna oblika"),"Glej zavihek POSEBNI POGOJI",IF(SUM(N1231:Q1231)=1,"Posebna oblika",IF(SUM(N1231:Q1231)=10,"Kulturno zaščiten objekt",IF(SUM(N1231:Q1231)=11,"Kulturno zaščiten objekt, Posebna oblika",IF(AND('[1]Vmesna vrtilna_SKLOP1'!C1232&lt;&gt;"",'[1]Vmesna vrtilna_SKLOP1'!D1232&lt;&gt;""),IF('[1]Vmesna vrtilna_SKLOP1'!C1232&lt;&gt;"",'[1]Vmesna vrtilna_SKLOP1'!C1232,""),"")))))</f>
        <v/>
      </c>
      <c r="D1232" s="17" t="str">
        <f>IF(IFERROR(VLOOKUP(B1232,'[1]Vmesna vrtilna_SKLOP1'!B:J,6,0),"")=0,"",IFERROR(VLOOKUP(B1232,'[1]Vmesna vrtilna_SKLOP1'!B:J,6,0),""))</f>
        <v/>
      </c>
      <c r="E1232" s="16" t="str">
        <f>IF(IF('[1]Vmesna vrtilna_SKLOP1'!E1232&lt;&gt;"",'[1]Vmesna vrtilna_SKLOP1'!D1232,"")=0,"",IF('[1]Vmesna vrtilna_SKLOP1'!E1232&lt;&gt;"",'[1]Vmesna vrtilna_SKLOP1'!D1232,""))</f>
        <v/>
      </c>
      <c r="F1232" s="18" t="str">
        <f>IF('[1]Vmesna vrtilna_SKLOP1'!E1232&lt;&gt;"",'[1]Vmesna vrtilna_SKLOP1'!E1232,"")</f>
        <v/>
      </c>
      <c r="G1232" s="15" t="str">
        <f>IF('[1]Vmesna vrtilna_SKLOP1'!E1232&lt;&gt;"",'[1]Vmesna vrtilna_SKLOP1'!F1232,"")</f>
        <v/>
      </c>
      <c r="H1232" s="19" t="str">
        <f>IF('[1]Vmesna vrtilna_SKLOP1'!F1232&lt;&gt;"",'[1]Vmesna vrtilna_SKLOP1'!I1232,"")</f>
        <v/>
      </c>
      <c r="I1232" s="20" t="str">
        <f>IF(I1231="Skupaj:","DDV (22%):",IF(I1231="DDV (22%):","Skupaj z DDV:",IF(AND('[1]Vmesna vrtilna_SKLOP1'!C1232&lt;&gt;"",'[1]Vmesna vrtilna_SKLOP1'!E1232=""),"Skupaj:","")))</f>
        <v/>
      </c>
      <c r="J1232" s="21" t="str">
        <f t="shared" si="39"/>
        <v/>
      </c>
      <c r="K1232" s="21" t="str">
        <f>IF(I1232="Skupaj z DDV:",SUM(K1230,K1231),IF(I1232="DDV (22%):",K1231*0.22,IF(AND('[1]Vmesna vrtilna_SKLOP1'!C1232&lt;&gt;"",'[1]Vmesna vrtilna_SKLOP1'!D1232=""),'[1]Vmesna vrtilna_SKLOP1'!J1232,IF(F1232&lt;&gt;"",IF('[1]Vmesna vrtilna_SKLOP1'!J1232&lt;&gt;"",'[1]Vmesna vrtilna_SKLOP1'!J1232,""),""))))</f>
        <v/>
      </c>
      <c r="L1232" s="22" t="str">
        <f>IF(I1231="Skupaj:","DDV (22%):",IF(I1231="DDV (22%):","Skupaj z DDV:",IF(AND('[1]Vmesna vrtilna_SKLOP1'!C1232&lt;&gt;"",'[1]Vmesna vrtilna_SKLOP1'!E1232=""),"Skupaj:",IF(AND('[1]Vmesna vrtilna_SKLOP1'!C1232&lt;&gt;"",'[1]Vmesna vrtilna_SKLOP1'!D1232=""),'[1]Vmesna vrtilna_SKLOP1'!J1232,IF(F1232&lt;&gt;"",IF('[1]Vmesna vrtilna_SKLOP1'!J1232&lt;&gt;"",'[1]Vmesna vrtilna_SKLOP1'!J1232,""),"")))))</f>
        <v/>
      </c>
      <c r="M1232" s="22">
        <f t="shared" si="38"/>
        <v>0</v>
      </c>
      <c r="N1232" s="22" t="str">
        <f>IF(IFERROR(VLOOKUP(B1232,'[1]Vmesna vrtilna_SKLOP1'!B:J,7,0),"")=0,"",IFERROR(VLOOKUP(B1232,'[1]Vmesna vrtilna_SKLOP1'!B:J,7,0),""))</f>
        <v/>
      </c>
      <c r="O1232" s="22"/>
    </row>
    <row r="1233" spans="2:15" ht="15" customHeight="1" x14ac:dyDescent="0.3">
      <c r="B1233" s="15" t="str">
        <f>IF(AND('[1]Vmesna vrtilna_SKLOP1'!B1233&lt;&gt;"",'[1]Vmesna vrtilna_SKLOP1'!C1233&lt;&gt;""),IF('[1]Vmesna vrtilna_SKLOP1'!B1233&lt;&gt;"",'[1]Vmesna vrtilna_SKLOP1'!B1233,""),"")</f>
        <v/>
      </c>
      <c r="C1233" s="16" t="str">
        <f>IF(OR(C1232="Posebna oblika",C1232="Kulturno zaščiten objekt",C1232="Kulturno zaščiten objekt, Posebna oblika"),"Glej zavihek POSEBNI POGOJI",IF(SUM(N1232:Q1232)=1,"Posebna oblika",IF(SUM(N1232:Q1232)=10,"Kulturno zaščiten objekt",IF(SUM(N1232:Q1232)=11,"Kulturno zaščiten objekt, Posebna oblika",IF(AND('[1]Vmesna vrtilna_SKLOP1'!C1233&lt;&gt;"",'[1]Vmesna vrtilna_SKLOP1'!D1233&lt;&gt;""),IF('[1]Vmesna vrtilna_SKLOP1'!C1233&lt;&gt;"",'[1]Vmesna vrtilna_SKLOP1'!C1233,""),"")))))</f>
        <v/>
      </c>
      <c r="D1233" s="17" t="str">
        <f>IF(IFERROR(VLOOKUP(B1233,'[1]Vmesna vrtilna_SKLOP1'!B:J,6,0),"")=0,"",IFERROR(VLOOKUP(B1233,'[1]Vmesna vrtilna_SKLOP1'!B:J,6,0),""))</f>
        <v/>
      </c>
      <c r="E1233" s="16" t="str">
        <f>IF(IF('[1]Vmesna vrtilna_SKLOP1'!E1233&lt;&gt;"",'[1]Vmesna vrtilna_SKLOP1'!D1233,"")=0,"",IF('[1]Vmesna vrtilna_SKLOP1'!E1233&lt;&gt;"",'[1]Vmesna vrtilna_SKLOP1'!D1233,""))</f>
        <v>Demontaža</v>
      </c>
      <c r="F1233" s="18" t="str">
        <f>IF('[1]Vmesna vrtilna_SKLOP1'!E1233&lt;&gt;"",'[1]Vmesna vrtilna_SKLOP1'!E1233,"")</f>
        <v>Demontaža oken</v>
      </c>
      <c r="G1233" s="15" t="str">
        <f>IF('[1]Vmesna vrtilna_SKLOP1'!E1233&lt;&gt;"",'[1]Vmesna vrtilna_SKLOP1'!F1233,"")</f>
        <v>[m1]</v>
      </c>
      <c r="H1233" s="19">
        <f>IF('[1]Vmesna vrtilna_SKLOP1'!F1233&lt;&gt;"",'[1]Vmesna vrtilna_SKLOP1'!I1233,"")</f>
        <v>22.54</v>
      </c>
      <c r="I1233" s="20" t="str">
        <f>IF(I1232="Skupaj:","DDV (22%):",IF(I1232="DDV (22%):","Skupaj z DDV:",IF(AND('[1]Vmesna vrtilna_SKLOP1'!C1233&lt;&gt;"",'[1]Vmesna vrtilna_SKLOP1'!E1233=""),"Skupaj:","")))</f>
        <v/>
      </c>
      <c r="J1233" s="21">
        <f t="shared" si="39"/>
        <v>0</v>
      </c>
      <c r="K1233" s="21">
        <f>IF(I1233="Skupaj z DDV:",SUM(K1231,K1232),IF(I1233="DDV (22%):",K1232*0.22,IF(AND('[1]Vmesna vrtilna_SKLOP1'!C1233&lt;&gt;"",'[1]Vmesna vrtilna_SKLOP1'!D1233=""),'[1]Vmesna vrtilna_SKLOP1'!J1233,IF(F1233&lt;&gt;"",IF('[1]Vmesna vrtilna_SKLOP1'!J1233&lt;&gt;"",'[1]Vmesna vrtilna_SKLOP1'!J1233,""),""))))</f>
        <v>157.78</v>
      </c>
      <c r="L1233" s="22">
        <f>IF(I1232="Skupaj:","DDV (22%):",IF(I1232="DDV (22%):","Skupaj z DDV:",IF(AND('[1]Vmesna vrtilna_SKLOP1'!C1233&lt;&gt;"",'[1]Vmesna vrtilna_SKLOP1'!E1233=""),"Skupaj:",IF(AND('[1]Vmesna vrtilna_SKLOP1'!C1233&lt;&gt;"",'[1]Vmesna vrtilna_SKLOP1'!D1233=""),'[1]Vmesna vrtilna_SKLOP1'!J1233,IF(F1233&lt;&gt;"",IF('[1]Vmesna vrtilna_SKLOP1'!J1233&lt;&gt;"",'[1]Vmesna vrtilna_SKLOP1'!J1233,""),"")))))</f>
        <v>157.78</v>
      </c>
      <c r="M1233" s="22">
        <f t="shared" si="38"/>
        <v>0</v>
      </c>
      <c r="N1233" s="22" t="str">
        <f>IF(IFERROR(VLOOKUP(B1233,'[1]Vmesna vrtilna_SKLOP1'!B:J,7,0),"")=0,"",IFERROR(VLOOKUP(B1233,'[1]Vmesna vrtilna_SKLOP1'!B:J,7,0),""))</f>
        <v/>
      </c>
      <c r="O1233" s="22"/>
    </row>
    <row r="1234" spans="2:15" ht="15" customHeight="1" x14ac:dyDescent="0.3">
      <c r="B1234" s="15" t="str">
        <f>IF(AND('[1]Vmesna vrtilna_SKLOP1'!B1234&lt;&gt;"",'[1]Vmesna vrtilna_SKLOP1'!C1234&lt;&gt;""),IF('[1]Vmesna vrtilna_SKLOP1'!B1234&lt;&gt;"",'[1]Vmesna vrtilna_SKLOP1'!B1234,""),"")</f>
        <v/>
      </c>
      <c r="C1234" s="16" t="str">
        <f>IF(OR(C1233="Posebna oblika",C1233="Kulturno zaščiten objekt",C1233="Kulturno zaščiten objekt, Posebna oblika"),"Glej zavihek POSEBNI POGOJI",IF(SUM(N1233:Q1233)=1,"Posebna oblika",IF(SUM(N1233:Q1233)=10,"Kulturno zaščiten objekt",IF(SUM(N1233:Q1233)=11,"Kulturno zaščiten objekt, Posebna oblika",IF(AND('[1]Vmesna vrtilna_SKLOP1'!C1234&lt;&gt;"",'[1]Vmesna vrtilna_SKLOP1'!D1234&lt;&gt;""),IF('[1]Vmesna vrtilna_SKLOP1'!C1234&lt;&gt;"",'[1]Vmesna vrtilna_SKLOP1'!C1234,""),"")))))</f>
        <v/>
      </c>
      <c r="D1234" s="17" t="str">
        <f>IF(IFERROR(VLOOKUP(B1234,'[1]Vmesna vrtilna_SKLOP1'!B:J,6,0),"")=0,"",IFERROR(VLOOKUP(B1234,'[1]Vmesna vrtilna_SKLOP1'!B:J,6,0),""))</f>
        <v/>
      </c>
      <c r="E1234" s="16" t="str">
        <f>IF(IF('[1]Vmesna vrtilna_SKLOP1'!E1234&lt;&gt;"",'[1]Vmesna vrtilna_SKLOP1'!D1234,"")=0,"",IF('[1]Vmesna vrtilna_SKLOP1'!E1234&lt;&gt;"",'[1]Vmesna vrtilna_SKLOP1'!D1234,""))</f>
        <v/>
      </c>
      <c r="F1234" s="18" t="str">
        <f>IF('[1]Vmesna vrtilna_SKLOP1'!E1234&lt;&gt;"",'[1]Vmesna vrtilna_SKLOP1'!E1234,"")</f>
        <v>Demontaža police</v>
      </c>
      <c r="G1234" s="15" t="str">
        <f>IF('[1]Vmesna vrtilna_SKLOP1'!E1234&lt;&gt;"",'[1]Vmesna vrtilna_SKLOP1'!F1234,"")</f>
        <v>[kos]</v>
      </c>
      <c r="H1234" s="19">
        <f>IF('[1]Vmesna vrtilna_SKLOP1'!F1234&lt;&gt;"",'[1]Vmesna vrtilna_SKLOP1'!I1234,"")</f>
        <v>4</v>
      </c>
      <c r="I1234" s="20" t="str">
        <f>IF(I1233="Skupaj:","DDV (22%):",IF(I1233="DDV (22%):","Skupaj z DDV:",IF(AND('[1]Vmesna vrtilna_SKLOP1'!C1234&lt;&gt;"",'[1]Vmesna vrtilna_SKLOP1'!E1234=""),"Skupaj:","")))</f>
        <v/>
      </c>
      <c r="J1234" s="21">
        <f t="shared" si="39"/>
        <v>0</v>
      </c>
      <c r="K1234" s="21">
        <f>IF(I1234="Skupaj z DDV:",SUM(K1232,K1233),IF(I1234="DDV (22%):",K1233*0.22,IF(AND('[1]Vmesna vrtilna_SKLOP1'!C1234&lt;&gt;"",'[1]Vmesna vrtilna_SKLOP1'!D1234=""),'[1]Vmesna vrtilna_SKLOP1'!J1234,IF(F1234&lt;&gt;"",IF('[1]Vmesna vrtilna_SKLOP1'!J1234&lt;&gt;"",'[1]Vmesna vrtilna_SKLOP1'!J1234,""),""))))</f>
        <v>31.45</v>
      </c>
      <c r="L1234" s="22">
        <f>IF(I1233="Skupaj:","DDV (22%):",IF(I1233="DDV (22%):","Skupaj z DDV:",IF(AND('[1]Vmesna vrtilna_SKLOP1'!C1234&lt;&gt;"",'[1]Vmesna vrtilna_SKLOP1'!E1234=""),"Skupaj:",IF(AND('[1]Vmesna vrtilna_SKLOP1'!C1234&lt;&gt;"",'[1]Vmesna vrtilna_SKLOP1'!D1234=""),'[1]Vmesna vrtilna_SKLOP1'!J1234,IF(F1234&lt;&gt;"",IF('[1]Vmesna vrtilna_SKLOP1'!J1234&lt;&gt;"",'[1]Vmesna vrtilna_SKLOP1'!J1234,""),"")))))</f>
        <v>31.45</v>
      </c>
      <c r="M1234" s="22">
        <f t="shared" si="38"/>
        <v>0</v>
      </c>
      <c r="N1234" s="22" t="str">
        <f>IF(IFERROR(VLOOKUP(B1234,'[1]Vmesna vrtilna_SKLOP1'!B:J,7,0),"")=0,"",IFERROR(VLOOKUP(B1234,'[1]Vmesna vrtilna_SKLOP1'!B:J,7,0),""))</f>
        <v/>
      </c>
      <c r="O1234" s="22"/>
    </row>
    <row r="1235" spans="2:15" ht="15" customHeight="1" x14ac:dyDescent="0.3">
      <c r="B1235" s="15" t="str">
        <f>IF(AND('[1]Vmesna vrtilna_SKLOP1'!B1235&lt;&gt;"",'[1]Vmesna vrtilna_SKLOP1'!C1235&lt;&gt;""),IF('[1]Vmesna vrtilna_SKLOP1'!B1235&lt;&gt;"",'[1]Vmesna vrtilna_SKLOP1'!B1235,""),"")</f>
        <v/>
      </c>
      <c r="C1235" s="16" t="str">
        <f>IF(OR(C1234="Posebna oblika",C1234="Kulturno zaščiten objekt",C1234="Kulturno zaščiten objekt, Posebna oblika"),"Glej zavihek POSEBNI POGOJI",IF(SUM(N1234:Q1234)=1,"Posebna oblika",IF(SUM(N1234:Q1234)=10,"Kulturno zaščiten objekt",IF(SUM(N1234:Q1234)=11,"Kulturno zaščiten objekt, Posebna oblika",IF(AND('[1]Vmesna vrtilna_SKLOP1'!C1235&lt;&gt;"",'[1]Vmesna vrtilna_SKLOP1'!D1235&lt;&gt;""),IF('[1]Vmesna vrtilna_SKLOP1'!C1235&lt;&gt;"",'[1]Vmesna vrtilna_SKLOP1'!C1235,""),"")))))</f>
        <v/>
      </c>
      <c r="D1235" s="17" t="str">
        <f>IF(IFERROR(VLOOKUP(B1235,'[1]Vmesna vrtilna_SKLOP1'!B:J,6,0),"")=0,"",IFERROR(VLOOKUP(B1235,'[1]Vmesna vrtilna_SKLOP1'!B:J,6,0),""))</f>
        <v/>
      </c>
      <c r="E1235" s="16" t="str">
        <f>IF(IF('[1]Vmesna vrtilna_SKLOP1'!E1235&lt;&gt;"",'[1]Vmesna vrtilna_SKLOP1'!D1235,"")=0,"",IF('[1]Vmesna vrtilna_SKLOP1'!E1235&lt;&gt;"",'[1]Vmesna vrtilna_SKLOP1'!D1235,""))</f>
        <v/>
      </c>
      <c r="F1235" s="18" t="str">
        <f>IF('[1]Vmesna vrtilna_SKLOP1'!E1235&lt;&gt;"",'[1]Vmesna vrtilna_SKLOP1'!E1235,"")</f>
        <v/>
      </c>
      <c r="G1235" s="15" t="str">
        <f>IF('[1]Vmesna vrtilna_SKLOP1'!E1235&lt;&gt;"",'[1]Vmesna vrtilna_SKLOP1'!F1235,"")</f>
        <v/>
      </c>
      <c r="H1235" s="19" t="str">
        <f>IF('[1]Vmesna vrtilna_SKLOP1'!F1235&lt;&gt;"",'[1]Vmesna vrtilna_SKLOP1'!I1235,"")</f>
        <v/>
      </c>
      <c r="I1235" s="20" t="str">
        <f>IF(I1234="Skupaj:","DDV (22%):",IF(I1234="DDV (22%):","Skupaj z DDV:",IF(AND('[1]Vmesna vrtilna_SKLOP1'!C1235&lt;&gt;"",'[1]Vmesna vrtilna_SKLOP1'!E1235=""),"Skupaj:","")))</f>
        <v/>
      </c>
      <c r="J1235" s="21" t="str">
        <f t="shared" si="39"/>
        <v/>
      </c>
      <c r="K1235" s="21" t="str">
        <f>IF(I1235="Skupaj z DDV:",SUM(K1233,K1234),IF(I1235="DDV (22%):",K1234*0.22,IF(AND('[1]Vmesna vrtilna_SKLOP1'!C1235&lt;&gt;"",'[1]Vmesna vrtilna_SKLOP1'!D1235=""),'[1]Vmesna vrtilna_SKLOP1'!J1235,IF(F1235&lt;&gt;"",IF('[1]Vmesna vrtilna_SKLOP1'!J1235&lt;&gt;"",'[1]Vmesna vrtilna_SKLOP1'!J1235,""),""))))</f>
        <v/>
      </c>
      <c r="L1235" s="22" t="str">
        <f>IF(I1234="Skupaj:","DDV (22%):",IF(I1234="DDV (22%):","Skupaj z DDV:",IF(AND('[1]Vmesna vrtilna_SKLOP1'!C1235&lt;&gt;"",'[1]Vmesna vrtilna_SKLOP1'!E1235=""),"Skupaj:",IF(AND('[1]Vmesna vrtilna_SKLOP1'!C1235&lt;&gt;"",'[1]Vmesna vrtilna_SKLOP1'!D1235=""),'[1]Vmesna vrtilna_SKLOP1'!J1235,IF(F1235&lt;&gt;"",IF('[1]Vmesna vrtilna_SKLOP1'!J1235&lt;&gt;"",'[1]Vmesna vrtilna_SKLOP1'!J1235,""),"")))))</f>
        <v/>
      </c>
      <c r="M1235" s="22">
        <f t="shared" si="38"/>
        <v>0</v>
      </c>
      <c r="N1235" s="22" t="str">
        <f>IF(IFERROR(VLOOKUP(B1235,'[1]Vmesna vrtilna_SKLOP1'!B:J,7,0),"")=0,"",IFERROR(VLOOKUP(B1235,'[1]Vmesna vrtilna_SKLOP1'!B:J,7,0),""))</f>
        <v/>
      </c>
      <c r="O1235" s="22"/>
    </row>
    <row r="1236" spans="2:15" ht="15" customHeight="1" x14ac:dyDescent="0.3">
      <c r="B1236" s="15" t="str">
        <f>IF(AND('[1]Vmesna vrtilna_SKLOP1'!B1236&lt;&gt;"",'[1]Vmesna vrtilna_SKLOP1'!C1236&lt;&gt;""),IF('[1]Vmesna vrtilna_SKLOP1'!B1236&lt;&gt;"",'[1]Vmesna vrtilna_SKLOP1'!B1236,""),"")</f>
        <v/>
      </c>
      <c r="C1236" s="16" t="str">
        <f>IF(OR(C1235="Posebna oblika",C1235="Kulturno zaščiten objekt",C1235="Kulturno zaščiten objekt, Posebna oblika"),"Glej zavihek POSEBNI POGOJI",IF(SUM(N1235:Q1235)=1,"Posebna oblika",IF(SUM(N1235:Q1235)=10,"Kulturno zaščiten objekt",IF(SUM(N1235:Q1235)=11,"Kulturno zaščiten objekt, Posebna oblika",IF(AND('[1]Vmesna vrtilna_SKLOP1'!C1236&lt;&gt;"",'[1]Vmesna vrtilna_SKLOP1'!D1236&lt;&gt;""),IF('[1]Vmesna vrtilna_SKLOP1'!C1236&lt;&gt;"",'[1]Vmesna vrtilna_SKLOP1'!C1236,""),"")))))</f>
        <v/>
      </c>
      <c r="D1236" s="17" t="str">
        <f>IF(IFERROR(VLOOKUP(B1236,'[1]Vmesna vrtilna_SKLOP1'!B:J,6,0),"")=0,"",IFERROR(VLOOKUP(B1236,'[1]Vmesna vrtilna_SKLOP1'!B:J,6,0),""))</f>
        <v/>
      </c>
      <c r="E1236" s="16" t="str">
        <f>IF(IF('[1]Vmesna vrtilna_SKLOP1'!E1236&lt;&gt;"",'[1]Vmesna vrtilna_SKLOP1'!D1236,"")=0,"",IF('[1]Vmesna vrtilna_SKLOP1'!E1236&lt;&gt;"",'[1]Vmesna vrtilna_SKLOP1'!D1236,""))</f>
        <v>Montaža</v>
      </c>
      <c r="F1236" s="18" t="str">
        <f>IF('[1]Vmesna vrtilna_SKLOP1'!E1236&lt;&gt;"",'[1]Vmesna vrtilna_SKLOP1'!E1236,"")</f>
        <v>RAL montaža oken z zidarskimi deli</v>
      </c>
      <c r="G1236" s="15" t="str">
        <f>IF('[1]Vmesna vrtilna_SKLOP1'!E1236&lt;&gt;"",'[1]Vmesna vrtilna_SKLOP1'!F1236,"")</f>
        <v>[m1]</v>
      </c>
      <c r="H1236" s="19">
        <f>IF('[1]Vmesna vrtilna_SKLOP1'!F1236&lt;&gt;"",'[1]Vmesna vrtilna_SKLOP1'!I1236,"")</f>
        <v>22.54</v>
      </c>
      <c r="I1236" s="20" t="str">
        <f>IF(I1235="Skupaj:","DDV (22%):",IF(I1235="DDV (22%):","Skupaj z DDV:",IF(AND('[1]Vmesna vrtilna_SKLOP1'!C1236&lt;&gt;"",'[1]Vmesna vrtilna_SKLOP1'!E1236=""),"Skupaj:","")))</f>
        <v/>
      </c>
      <c r="J1236" s="21">
        <f t="shared" si="39"/>
        <v>0</v>
      </c>
      <c r="K1236" s="21">
        <f>IF(I1236="Skupaj z DDV:",SUM(K1234,K1235),IF(I1236="DDV (22%):",K1235*0.22,IF(AND('[1]Vmesna vrtilna_SKLOP1'!C1236&lt;&gt;"",'[1]Vmesna vrtilna_SKLOP1'!D1236=""),'[1]Vmesna vrtilna_SKLOP1'!J1236,IF(F1236&lt;&gt;"",IF('[1]Vmesna vrtilna_SKLOP1'!J1236&lt;&gt;"",'[1]Vmesna vrtilna_SKLOP1'!J1236,""),""))))</f>
        <v>766.3599999999999</v>
      </c>
      <c r="L1236" s="22">
        <f>IF(I1235="Skupaj:","DDV (22%):",IF(I1235="DDV (22%):","Skupaj z DDV:",IF(AND('[1]Vmesna vrtilna_SKLOP1'!C1236&lt;&gt;"",'[1]Vmesna vrtilna_SKLOP1'!E1236=""),"Skupaj:",IF(AND('[1]Vmesna vrtilna_SKLOP1'!C1236&lt;&gt;"",'[1]Vmesna vrtilna_SKLOP1'!D1236=""),'[1]Vmesna vrtilna_SKLOP1'!J1236,IF(F1236&lt;&gt;"",IF('[1]Vmesna vrtilna_SKLOP1'!J1236&lt;&gt;"",'[1]Vmesna vrtilna_SKLOP1'!J1236,""),"")))))</f>
        <v>766.3599999999999</v>
      </c>
      <c r="M1236" s="22">
        <f t="shared" si="38"/>
        <v>0</v>
      </c>
      <c r="N1236" s="22" t="str">
        <f>IF(IFERROR(VLOOKUP(B1236,'[1]Vmesna vrtilna_SKLOP1'!B:J,7,0),"")=0,"",IFERROR(VLOOKUP(B1236,'[1]Vmesna vrtilna_SKLOP1'!B:J,7,0),""))</f>
        <v/>
      </c>
      <c r="O1236" s="22"/>
    </row>
    <row r="1237" spans="2:15" ht="15" customHeight="1" x14ac:dyDescent="0.3">
      <c r="B1237" s="15" t="str">
        <f>IF(AND('[1]Vmesna vrtilna_SKLOP1'!B1237&lt;&gt;"",'[1]Vmesna vrtilna_SKLOP1'!C1237&lt;&gt;""),IF('[1]Vmesna vrtilna_SKLOP1'!B1237&lt;&gt;"",'[1]Vmesna vrtilna_SKLOP1'!B1237,""),"")</f>
        <v/>
      </c>
      <c r="C1237" s="16" t="str">
        <f>IF(OR(C1236="Posebna oblika",C1236="Kulturno zaščiten objekt",C1236="Kulturno zaščiten objekt, Posebna oblika"),"Glej zavihek POSEBNI POGOJI",IF(SUM(N1236:Q1236)=1,"Posebna oblika",IF(SUM(N1236:Q1236)=10,"Kulturno zaščiten objekt",IF(SUM(N1236:Q1236)=11,"Kulturno zaščiten objekt, Posebna oblika",IF(AND('[1]Vmesna vrtilna_SKLOP1'!C1237&lt;&gt;"",'[1]Vmesna vrtilna_SKLOP1'!D1237&lt;&gt;""),IF('[1]Vmesna vrtilna_SKLOP1'!C1237&lt;&gt;"",'[1]Vmesna vrtilna_SKLOP1'!C1237,""),"")))))</f>
        <v/>
      </c>
      <c r="D1237" s="17" t="str">
        <f>IF(IFERROR(VLOOKUP(B1237,'[1]Vmesna vrtilna_SKLOP1'!B:J,6,0),"")=0,"",IFERROR(VLOOKUP(B1237,'[1]Vmesna vrtilna_SKLOP1'!B:J,6,0),""))</f>
        <v/>
      </c>
      <c r="E1237" s="16" t="str">
        <f>IF(IF('[1]Vmesna vrtilna_SKLOP1'!E1237&lt;&gt;"",'[1]Vmesna vrtilna_SKLOP1'!D1237,"")=0,"",IF('[1]Vmesna vrtilna_SKLOP1'!E1237&lt;&gt;"",'[1]Vmesna vrtilna_SKLOP1'!D1237,""))</f>
        <v/>
      </c>
      <c r="F1237" s="18" t="str">
        <f>IF('[1]Vmesna vrtilna_SKLOP1'!E1237&lt;&gt;"",'[1]Vmesna vrtilna_SKLOP1'!E1237,"")</f>
        <v>Montaža police</v>
      </c>
      <c r="G1237" s="15" t="str">
        <f>IF('[1]Vmesna vrtilna_SKLOP1'!E1237&lt;&gt;"",'[1]Vmesna vrtilna_SKLOP1'!F1237,"")</f>
        <v>[kos]</v>
      </c>
      <c r="H1237" s="19">
        <f>IF('[1]Vmesna vrtilna_SKLOP1'!F1237&lt;&gt;"",'[1]Vmesna vrtilna_SKLOP1'!I1237,"")</f>
        <v>4</v>
      </c>
      <c r="I1237" s="20" t="str">
        <f>IF(I1236="Skupaj:","DDV (22%):",IF(I1236="DDV (22%):","Skupaj z DDV:",IF(AND('[1]Vmesna vrtilna_SKLOP1'!C1237&lt;&gt;"",'[1]Vmesna vrtilna_SKLOP1'!E1237=""),"Skupaj:","")))</f>
        <v/>
      </c>
      <c r="J1237" s="21">
        <f t="shared" si="39"/>
        <v>0</v>
      </c>
      <c r="K1237" s="21">
        <f>IF(I1237="Skupaj z DDV:",SUM(K1235,K1236),IF(I1237="DDV (22%):",K1236*0.22,IF(AND('[1]Vmesna vrtilna_SKLOP1'!C1237&lt;&gt;"",'[1]Vmesna vrtilna_SKLOP1'!D1237=""),'[1]Vmesna vrtilna_SKLOP1'!J1237,IF(F1237&lt;&gt;"",IF('[1]Vmesna vrtilna_SKLOP1'!J1237&lt;&gt;"",'[1]Vmesna vrtilna_SKLOP1'!J1237,""),""))))</f>
        <v>62.9</v>
      </c>
      <c r="L1237" s="22">
        <f>IF(I1236="Skupaj:","DDV (22%):",IF(I1236="DDV (22%):","Skupaj z DDV:",IF(AND('[1]Vmesna vrtilna_SKLOP1'!C1237&lt;&gt;"",'[1]Vmesna vrtilna_SKLOP1'!E1237=""),"Skupaj:",IF(AND('[1]Vmesna vrtilna_SKLOP1'!C1237&lt;&gt;"",'[1]Vmesna vrtilna_SKLOP1'!D1237=""),'[1]Vmesna vrtilna_SKLOP1'!J1237,IF(F1237&lt;&gt;"",IF('[1]Vmesna vrtilna_SKLOP1'!J1237&lt;&gt;"",'[1]Vmesna vrtilna_SKLOP1'!J1237,""),"")))))</f>
        <v>62.9</v>
      </c>
      <c r="M1237" s="22">
        <f t="shared" si="38"/>
        <v>0</v>
      </c>
      <c r="N1237" s="22" t="str">
        <f>IF(IFERROR(VLOOKUP(B1237,'[1]Vmesna vrtilna_SKLOP1'!B:J,7,0),"")=0,"",IFERROR(VLOOKUP(B1237,'[1]Vmesna vrtilna_SKLOP1'!B:J,7,0),""))</f>
        <v/>
      </c>
      <c r="O1237" s="22"/>
    </row>
    <row r="1238" spans="2:15" ht="15" customHeight="1" x14ac:dyDescent="0.3">
      <c r="B1238" s="15" t="str">
        <f>IF(AND('[1]Vmesna vrtilna_SKLOP1'!B1238&lt;&gt;"",'[1]Vmesna vrtilna_SKLOP1'!C1238&lt;&gt;""),IF('[1]Vmesna vrtilna_SKLOP1'!B1238&lt;&gt;"",'[1]Vmesna vrtilna_SKLOP1'!B1238,""),"")</f>
        <v/>
      </c>
      <c r="C1238" s="16" t="str">
        <f>IF(OR(C1237="Posebna oblika",C1237="Kulturno zaščiten objekt",C1237="Kulturno zaščiten objekt, Posebna oblika"),"Glej zavihek POSEBNI POGOJI",IF(SUM(N1237:Q1237)=1,"Posebna oblika",IF(SUM(N1237:Q1237)=10,"Kulturno zaščiten objekt",IF(SUM(N1237:Q1237)=11,"Kulturno zaščiten objekt, Posebna oblika",IF(AND('[1]Vmesna vrtilna_SKLOP1'!C1238&lt;&gt;"",'[1]Vmesna vrtilna_SKLOP1'!D1238&lt;&gt;""),IF('[1]Vmesna vrtilna_SKLOP1'!C1238&lt;&gt;"",'[1]Vmesna vrtilna_SKLOP1'!C1238,""),"")))))</f>
        <v/>
      </c>
      <c r="D1238" s="17" t="str">
        <f>IF(IFERROR(VLOOKUP(B1238,'[1]Vmesna vrtilna_SKLOP1'!B:J,6,0),"")=0,"",IFERROR(VLOOKUP(B1238,'[1]Vmesna vrtilna_SKLOP1'!B:J,6,0),""))</f>
        <v/>
      </c>
      <c r="E1238" s="16" t="str">
        <f>IF(IF('[1]Vmesna vrtilna_SKLOP1'!E1238&lt;&gt;"",'[1]Vmesna vrtilna_SKLOP1'!D1238,"")=0,"",IF('[1]Vmesna vrtilna_SKLOP1'!E1238&lt;&gt;"",'[1]Vmesna vrtilna_SKLOP1'!D1238,""))</f>
        <v/>
      </c>
      <c r="F1238" s="18" t="str">
        <f>IF('[1]Vmesna vrtilna_SKLOP1'!E1238&lt;&gt;"",'[1]Vmesna vrtilna_SKLOP1'!E1238,"")</f>
        <v/>
      </c>
      <c r="G1238" s="15" t="str">
        <f>IF('[1]Vmesna vrtilna_SKLOP1'!E1238&lt;&gt;"",'[1]Vmesna vrtilna_SKLOP1'!F1238,"")</f>
        <v/>
      </c>
      <c r="H1238" s="19" t="str">
        <f>IF('[1]Vmesna vrtilna_SKLOP1'!F1238&lt;&gt;"",'[1]Vmesna vrtilna_SKLOP1'!I1238,"")</f>
        <v/>
      </c>
      <c r="I1238" s="20" t="str">
        <f>IF(I1237="Skupaj:","DDV (22%):",IF(I1237="DDV (22%):","Skupaj z DDV:",IF(AND('[1]Vmesna vrtilna_SKLOP1'!C1238&lt;&gt;"",'[1]Vmesna vrtilna_SKLOP1'!E1238=""),"Skupaj:","")))</f>
        <v/>
      </c>
      <c r="J1238" s="21" t="str">
        <f t="shared" si="39"/>
        <v/>
      </c>
      <c r="K1238" s="21" t="str">
        <f>IF(I1238="Skupaj z DDV:",SUM(K1236,K1237),IF(I1238="DDV (22%):",K1237*0.22,IF(AND('[1]Vmesna vrtilna_SKLOP1'!C1238&lt;&gt;"",'[1]Vmesna vrtilna_SKLOP1'!D1238=""),'[1]Vmesna vrtilna_SKLOP1'!J1238,IF(F1238&lt;&gt;"",IF('[1]Vmesna vrtilna_SKLOP1'!J1238&lt;&gt;"",'[1]Vmesna vrtilna_SKLOP1'!J1238,""),""))))</f>
        <v/>
      </c>
      <c r="L1238" s="22" t="str">
        <f>IF(I1237="Skupaj:","DDV (22%):",IF(I1237="DDV (22%):","Skupaj z DDV:",IF(AND('[1]Vmesna vrtilna_SKLOP1'!C1238&lt;&gt;"",'[1]Vmesna vrtilna_SKLOP1'!E1238=""),"Skupaj:",IF(AND('[1]Vmesna vrtilna_SKLOP1'!C1238&lt;&gt;"",'[1]Vmesna vrtilna_SKLOP1'!D1238=""),'[1]Vmesna vrtilna_SKLOP1'!J1238,IF(F1238&lt;&gt;"",IF('[1]Vmesna vrtilna_SKLOP1'!J1238&lt;&gt;"",'[1]Vmesna vrtilna_SKLOP1'!J1238,""),"")))))</f>
        <v/>
      </c>
      <c r="M1238" s="22">
        <f t="shared" si="38"/>
        <v>0</v>
      </c>
      <c r="N1238" s="22" t="str">
        <f>IF(IFERROR(VLOOKUP(B1238,'[1]Vmesna vrtilna_SKLOP1'!B:J,7,0),"")=0,"",IFERROR(VLOOKUP(B1238,'[1]Vmesna vrtilna_SKLOP1'!B:J,7,0),""))</f>
        <v/>
      </c>
      <c r="O1238" s="22"/>
    </row>
    <row r="1239" spans="2:15" ht="15" customHeight="1" x14ac:dyDescent="0.3">
      <c r="B1239" s="15" t="str">
        <f>IF(AND('[1]Vmesna vrtilna_SKLOP1'!B1239&lt;&gt;"",'[1]Vmesna vrtilna_SKLOP1'!C1239&lt;&gt;""),IF('[1]Vmesna vrtilna_SKLOP1'!B1239&lt;&gt;"",'[1]Vmesna vrtilna_SKLOP1'!B1239,""),"")</f>
        <v/>
      </c>
      <c r="C1239" s="16" t="str">
        <f>IF(OR(C1238="Posebna oblika",C1238="Kulturno zaščiten objekt",C1238="Kulturno zaščiten objekt, Posebna oblika"),"Glej zavihek POSEBNI POGOJI",IF(SUM(N1238:Q1238)=1,"Posebna oblika",IF(SUM(N1238:Q1238)=10,"Kulturno zaščiten objekt",IF(SUM(N1238:Q1238)=11,"Kulturno zaščiten objekt, Posebna oblika",IF(AND('[1]Vmesna vrtilna_SKLOP1'!C1239&lt;&gt;"",'[1]Vmesna vrtilna_SKLOP1'!D1239&lt;&gt;""),IF('[1]Vmesna vrtilna_SKLOP1'!C1239&lt;&gt;"",'[1]Vmesna vrtilna_SKLOP1'!C1239,""),"")))))</f>
        <v/>
      </c>
      <c r="D1239" s="17" t="str">
        <f>IF(IFERROR(VLOOKUP(B1239,'[1]Vmesna vrtilna_SKLOP1'!B:J,6,0),"")=0,"",IFERROR(VLOOKUP(B1239,'[1]Vmesna vrtilna_SKLOP1'!B:J,6,0),""))</f>
        <v/>
      </c>
      <c r="E1239" s="16" t="str">
        <f>IF(IF('[1]Vmesna vrtilna_SKLOP1'!E1239&lt;&gt;"",'[1]Vmesna vrtilna_SKLOP1'!D1239,"")=0,"",IF('[1]Vmesna vrtilna_SKLOP1'!E1239&lt;&gt;"",'[1]Vmesna vrtilna_SKLOP1'!D1239,""))</f>
        <v>Odvoz na deponijo</v>
      </c>
      <c r="F1239" s="18" t="str">
        <f>IF('[1]Vmesna vrtilna_SKLOP1'!E1239&lt;&gt;"",'[1]Vmesna vrtilna_SKLOP1'!E1239,"")</f>
        <v>Odvoz na deponijo</v>
      </c>
      <c r="G1239" s="15" t="str">
        <f>IF('[1]Vmesna vrtilna_SKLOP1'!E1239&lt;&gt;"",'[1]Vmesna vrtilna_SKLOP1'!F1239,"")</f>
        <v>[m1]</v>
      </c>
      <c r="H1239" s="19">
        <f>IF('[1]Vmesna vrtilna_SKLOP1'!F1239&lt;&gt;"",'[1]Vmesna vrtilna_SKLOP1'!I1239,"")</f>
        <v>22.54</v>
      </c>
      <c r="I1239" s="20" t="str">
        <f>IF(I1238="Skupaj:","DDV (22%):",IF(I1238="DDV (22%):","Skupaj z DDV:",IF(AND('[1]Vmesna vrtilna_SKLOP1'!C1239&lt;&gt;"",'[1]Vmesna vrtilna_SKLOP1'!E1239=""),"Skupaj:","")))</f>
        <v/>
      </c>
      <c r="J1239" s="21">
        <f t="shared" si="39"/>
        <v>0</v>
      </c>
      <c r="K1239" s="21">
        <f>IF(I1239="Skupaj z DDV:",SUM(K1237,K1238),IF(I1239="DDV (22%):",K1238*0.22,IF(AND('[1]Vmesna vrtilna_SKLOP1'!C1239&lt;&gt;"",'[1]Vmesna vrtilna_SKLOP1'!D1239=""),'[1]Vmesna vrtilna_SKLOP1'!J1239,IF(F1239&lt;&gt;"",IF('[1]Vmesna vrtilna_SKLOP1'!J1239&lt;&gt;"",'[1]Vmesna vrtilna_SKLOP1'!J1239,""),""))))</f>
        <v>67.62</v>
      </c>
      <c r="L1239" s="22">
        <f>IF(I1238="Skupaj:","DDV (22%):",IF(I1238="DDV (22%):","Skupaj z DDV:",IF(AND('[1]Vmesna vrtilna_SKLOP1'!C1239&lt;&gt;"",'[1]Vmesna vrtilna_SKLOP1'!E1239=""),"Skupaj:",IF(AND('[1]Vmesna vrtilna_SKLOP1'!C1239&lt;&gt;"",'[1]Vmesna vrtilna_SKLOP1'!D1239=""),'[1]Vmesna vrtilna_SKLOP1'!J1239,IF(F1239&lt;&gt;"",IF('[1]Vmesna vrtilna_SKLOP1'!J1239&lt;&gt;"",'[1]Vmesna vrtilna_SKLOP1'!J1239,""),"")))))</f>
        <v>67.62</v>
      </c>
      <c r="M1239" s="22">
        <f t="shared" si="38"/>
        <v>0</v>
      </c>
      <c r="N1239" s="22" t="str">
        <f>IF(IFERROR(VLOOKUP(B1239,'[1]Vmesna vrtilna_SKLOP1'!B:J,7,0),"")=0,"",IFERROR(VLOOKUP(B1239,'[1]Vmesna vrtilna_SKLOP1'!B:J,7,0),""))</f>
        <v/>
      </c>
      <c r="O1239" s="22"/>
    </row>
    <row r="1240" spans="2:15" ht="15" customHeight="1" x14ac:dyDescent="0.3">
      <c r="B1240" s="15" t="str">
        <f>IF(AND('[1]Vmesna vrtilna_SKLOP1'!B1240&lt;&gt;"",'[1]Vmesna vrtilna_SKLOP1'!C1240&lt;&gt;""),IF('[1]Vmesna vrtilna_SKLOP1'!B1240&lt;&gt;"",'[1]Vmesna vrtilna_SKLOP1'!B1240,""),"")</f>
        <v/>
      </c>
      <c r="C1240" s="16" t="str">
        <f>IF(OR(C1239="Posebna oblika",C1239="Kulturno zaščiten objekt",C1239="Kulturno zaščiten objekt, Posebna oblika"),"Glej zavihek POSEBNI POGOJI",IF(SUM(N1239:Q1239)=1,"Posebna oblika",IF(SUM(N1239:Q1239)=10,"Kulturno zaščiten objekt",IF(SUM(N1239:Q1239)=11,"Kulturno zaščiten objekt, Posebna oblika",IF(AND('[1]Vmesna vrtilna_SKLOP1'!C1240&lt;&gt;"",'[1]Vmesna vrtilna_SKLOP1'!D1240&lt;&gt;""),IF('[1]Vmesna vrtilna_SKLOP1'!C1240&lt;&gt;"",'[1]Vmesna vrtilna_SKLOP1'!C1240,""),"")))))</f>
        <v/>
      </c>
      <c r="D1240" s="17" t="str">
        <f>IF(IFERROR(VLOOKUP(B1240,'[1]Vmesna vrtilna_SKLOP1'!B:J,6,0),"")=0,"",IFERROR(VLOOKUP(B1240,'[1]Vmesna vrtilna_SKLOP1'!B:J,6,0),""))</f>
        <v/>
      </c>
      <c r="E1240" s="16" t="str">
        <f>IF(IF('[1]Vmesna vrtilna_SKLOP1'!E1240&lt;&gt;"",'[1]Vmesna vrtilna_SKLOP1'!D1240,"")=0,"",IF('[1]Vmesna vrtilna_SKLOP1'!E1240&lt;&gt;"",'[1]Vmesna vrtilna_SKLOP1'!D1240,""))</f>
        <v/>
      </c>
      <c r="F1240" s="18" t="str">
        <f>IF('[1]Vmesna vrtilna_SKLOP1'!E1240&lt;&gt;"",'[1]Vmesna vrtilna_SKLOP1'!E1240,"")</f>
        <v/>
      </c>
      <c r="G1240" s="15" t="str">
        <f>IF('[1]Vmesna vrtilna_SKLOP1'!E1240&lt;&gt;"",'[1]Vmesna vrtilna_SKLOP1'!F1240,"")</f>
        <v/>
      </c>
      <c r="H1240" s="19" t="str">
        <f>IF('[1]Vmesna vrtilna_SKLOP1'!F1240&lt;&gt;"",'[1]Vmesna vrtilna_SKLOP1'!I1240,"")</f>
        <v/>
      </c>
      <c r="I1240" s="20" t="str">
        <f>IF(I1239="Skupaj:","DDV (22%):",IF(I1239="DDV (22%):","Skupaj z DDV:",IF(AND('[1]Vmesna vrtilna_SKLOP1'!C1240&lt;&gt;"",'[1]Vmesna vrtilna_SKLOP1'!E1240=""),"Skupaj:","")))</f>
        <v/>
      </c>
      <c r="J1240" s="21" t="str">
        <f t="shared" si="39"/>
        <v/>
      </c>
      <c r="K1240" s="21" t="str">
        <f>IF(I1240="Skupaj z DDV:",SUM(K1238,K1239),IF(I1240="DDV (22%):",K1239*0.22,IF(AND('[1]Vmesna vrtilna_SKLOP1'!C1240&lt;&gt;"",'[1]Vmesna vrtilna_SKLOP1'!D1240=""),'[1]Vmesna vrtilna_SKLOP1'!J1240,IF(F1240&lt;&gt;"",IF('[1]Vmesna vrtilna_SKLOP1'!J1240&lt;&gt;"",'[1]Vmesna vrtilna_SKLOP1'!J1240,""),""))))</f>
        <v/>
      </c>
      <c r="L1240" s="22" t="str">
        <f>IF(I1239="Skupaj:","DDV (22%):",IF(I1239="DDV (22%):","Skupaj z DDV:",IF(AND('[1]Vmesna vrtilna_SKLOP1'!C1240&lt;&gt;"",'[1]Vmesna vrtilna_SKLOP1'!E1240=""),"Skupaj:",IF(AND('[1]Vmesna vrtilna_SKLOP1'!C1240&lt;&gt;"",'[1]Vmesna vrtilna_SKLOP1'!D1240=""),'[1]Vmesna vrtilna_SKLOP1'!J1240,IF(F1240&lt;&gt;"",IF('[1]Vmesna vrtilna_SKLOP1'!J1240&lt;&gt;"",'[1]Vmesna vrtilna_SKLOP1'!J1240,""),"")))))</f>
        <v/>
      </c>
      <c r="M1240" s="22">
        <f t="shared" si="38"/>
        <v>0</v>
      </c>
      <c r="N1240" s="22" t="str">
        <f>IF(IFERROR(VLOOKUP(B1240,'[1]Vmesna vrtilna_SKLOP1'!B:J,7,0),"")=0,"",IFERROR(VLOOKUP(B1240,'[1]Vmesna vrtilna_SKLOP1'!B:J,7,0),""))</f>
        <v/>
      </c>
      <c r="O1240" s="22"/>
    </row>
    <row r="1241" spans="2:15" ht="15" customHeight="1" x14ac:dyDescent="0.3">
      <c r="B1241" s="15" t="str">
        <f>IF(AND('[1]Vmesna vrtilna_SKLOP1'!B1241&lt;&gt;"",'[1]Vmesna vrtilna_SKLOP1'!C1241&lt;&gt;""),IF('[1]Vmesna vrtilna_SKLOP1'!B1241&lt;&gt;"",'[1]Vmesna vrtilna_SKLOP1'!B1241,""),"")</f>
        <v/>
      </c>
      <c r="C1241" s="16" t="str">
        <f>IF(OR(C1240="Posebna oblika",C1240="Kulturno zaščiten objekt",C1240="Kulturno zaščiten objekt, Posebna oblika"),"Glej zavihek POSEBNI POGOJI",IF(SUM(N1240:Q1240)=1,"Posebna oblika",IF(SUM(N1240:Q1240)=10,"Kulturno zaščiten objekt",IF(SUM(N1240:Q1240)=11,"Kulturno zaščiten objekt, Posebna oblika",IF(AND('[1]Vmesna vrtilna_SKLOP1'!C1241&lt;&gt;"",'[1]Vmesna vrtilna_SKLOP1'!D1241&lt;&gt;""),IF('[1]Vmesna vrtilna_SKLOP1'!C1241&lt;&gt;"",'[1]Vmesna vrtilna_SKLOP1'!C1241,""),"")))))</f>
        <v/>
      </c>
      <c r="D1241" s="17" t="str">
        <f>IF(IFERROR(VLOOKUP(B1241,'[1]Vmesna vrtilna_SKLOP1'!B:J,6,0),"")=0,"",IFERROR(VLOOKUP(B1241,'[1]Vmesna vrtilna_SKLOP1'!B:J,6,0),""))</f>
        <v/>
      </c>
      <c r="E1241" s="16" t="str">
        <f>IF(IF('[1]Vmesna vrtilna_SKLOP1'!E1241&lt;&gt;"",'[1]Vmesna vrtilna_SKLOP1'!D1241,"")=0,"",IF('[1]Vmesna vrtilna_SKLOP1'!E1241&lt;&gt;"",'[1]Vmesna vrtilna_SKLOP1'!D1241,""))</f>
        <v>Slikopleskarska dela</v>
      </c>
      <c r="F1241" s="18" t="str">
        <f>IF('[1]Vmesna vrtilna_SKLOP1'!E1241&lt;&gt;"",'[1]Vmesna vrtilna_SKLOP1'!E1241,"")</f>
        <v>Slikopleskarska dela na špaletah</v>
      </c>
      <c r="G1241" s="15" t="str">
        <f>IF('[1]Vmesna vrtilna_SKLOP1'!E1241&lt;&gt;"",'[1]Vmesna vrtilna_SKLOP1'!F1241,"")</f>
        <v>[m1]</v>
      </c>
      <c r="H1241" s="19">
        <f>IF('[1]Vmesna vrtilna_SKLOP1'!F1241&lt;&gt;"",'[1]Vmesna vrtilna_SKLOP1'!I1241,"")</f>
        <v>9.9600000000000009</v>
      </c>
      <c r="I1241" s="20" t="str">
        <f>IF(I1240="Skupaj:","DDV (22%):",IF(I1240="DDV (22%):","Skupaj z DDV:",IF(AND('[1]Vmesna vrtilna_SKLOP1'!C1241&lt;&gt;"",'[1]Vmesna vrtilna_SKLOP1'!E1241=""),"Skupaj:","")))</f>
        <v/>
      </c>
      <c r="J1241" s="21">
        <f t="shared" si="39"/>
        <v>0</v>
      </c>
      <c r="K1241" s="21">
        <f>IF(I1241="Skupaj z DDV:",SUM(K1239,K1240),IF(I1241="DDV (22%):",K1240*0.22,IF(AND('[1]Vmesna vrtilna_SKLOP1'!C1241&lt;&gt;"",'[1]Vmesna vrtilna_SKLOP1'!D1241=""),'[1]Vmesna vrtilna_SKLOP1'!J1241,IF(F1241&lt;&gt;"",IF('[1]Vmesna vrtilna_SKLOP1'!J1241&lt;&gt;"",'[1]Vmesna vrtilna_SKLOP1'!J1241,""),""))))</f>
        <v>180.32</v>
      </c>
      <c r="L1241" s="22">
        <f>IF(I1240="Skupaj:","DDV (22%):",IF(I1240="DDV (22%):","Skupaj z DDV:",IF(AND('[1]Vmesna vrtilna_SKLOP1'!C1241&lt;&gt;"",'[1]Vmesna vrtilna_SKLOP1'!E1241=""),"Skupaj:",IF(AND('[1]Vmesna vrtilna_SKLOP1'!C1241&lt;&gt;"",'[1]Vmesna vrtilna_SKLOP1'!D1241=""),'[1]Vmesna vrtilna_SKLOP1'!J1241,IF(F1241&lt;&gt;"",IF('[1]Vmesna vrtilna_SKLOP1'!J1241&lt;&gt;"",'[1]Vmesna vrtilna_SKLOP1'!J1241,""),"")))))</f>
        <v>180.32</v>
      </c>
      <c r="M1241" s="22">
        <f t="shared" si="38"/>
        <v>0</v>
      </c>
      <c r="N1241" s="22" t="str">
        <f>IF(IFERROR(VLOOKUP(B1241,'[1]Vmesna vrtilna_SKLOP1'!B:J,7,0),"")=0,"",IFERROR(VLOOKUP(B1241,'[1]Vmesna vrtilna_SKLOP1'!B:J,7,0),""))</f>
        <v/>
      </c>
      <c r="O1241" s="22"/>
    </row>
    <row r="1242" spans="2:15" ht="15" customHeight="1" x14ac:dyDescent="0.3">
      <c r="B1242" s="15" t="str">
        <f>IF(AND('[1]Vmesna vrtilna_SKLOP1'!B1242&lt;&gt;"",'[1]Vmesna vrtilna_SKLOP1'!C1242&lt;&gt;""),IF('[1]Vmesna vrtilna_SKLOP1'!B1242&lt;&gt;"",'[1]Vmesna vrtilna_SKLOP1'!B1242,""),"")</f>
        <v/>
      </c>
      <c r="C1242" s="16" t="str">
        <f>IF(OR(C1241="Posebna oblika",C1241="Kulturno zaščiten objekt",C1241="Kulturno zaščiten objekt, Posebna oblika"),"Glej zavihek POSEBNI POGOJI",IF(SUM(N1241:Q1241)=1,"Posebna oblika",IF(SUM(N1241:Q1241)=10,"Kulturno zaščiten objekt",IF(SUM(N1241:Q1241)=11,"Kulturno zaščiten objekt, Posebna oblika",IF(AND('[1]Vmesna vrtilna_SKLOP1'!C1242&lt;&gt;"",'[1]Vmesna vrtilna_SKLOP1'!D1242&lt;&gt;""),IF('[1]Vmesna vrtilna_SKLOP1'!C1242&lt;&gt;"",'[1]Vmesna vrtilna_SKLOP1'!C1242,""),"")))))</f>
        <v/>
      </c>
      <c r="D1242" s="17" t="str">
        <f>IF(IFERROR(VLOOKUP(B1242,'[1]Vmesna vrtilna_SKLOP1'!B:J,6,0),"")=0,"",IFERROR(VLOOKUP(B1242,'[1]Vmesna vrtilna_SKLOP1'!B:J,6,0),""))</f>
        <v/>
      </c>
      <c r="E1242" s="16" t="str">
        <f>IF(IF('[1]Vmesna vrtilna_SKLOP1'!E1242&lt;&gt;"",'[1]Vmesna vrtilna_SKLOP1'!D1242,"")=0,"",IF('[1]Vmesna vrtilna_SKLOP1'!E1242&lt;&gt;"",'[1]Vmesna vrtilna_SKLOP1'!D1242,""))</f>
        <v/>
      </c>
      <c r="F1242" s="18" t="str">
        <f>IF('[1]Vmesna vrtilna_SKLOP1'!E1242&lt;&gt;"",'[1]Vmesna vrtilna_SKLOP1'!E1242,"")</f>
        <v/>
      </c>
      <c r="G1242" s="15" t="str">
        <f>IF('[1]Vmesna vrtilna_SKLOP1'!E1242&lt;&gt;"",'[1]Vmesna vrtilna_SKLOP1'!F1242,"")</f>
        <v/>
      </c>
      <c r="H1242" s="19" t="str">
        <f>IF('[1]Vmesna vrtilna_SKLOP1'!F1242&lt;&gt;"",'[1]Vmesna vrtilna_SKLOP1'!I1242,"")</f>
        <v/>
      </c>
      <c r="I1242" s="20" t="str">
        <f>IF(I1241="Skupaj:","DDV (22%):",IF(I1241="DDV (22%):","Skupaj z DDV:",IF(AND('[1]Vmesna vrtilna_SKLOP1'!C1242&lt;&gt;"",'[1]Vmesna vrtilna_SKLOP1'!E1242=""),"Skupaj:","")))</f>
        <v/>
      </c>
      <c r="J1242" s="21" t="str">
        <f t="shared" si="39"/>
        <v/>
      </c>
      <c r="K1242" s="21" t="str">
        <f>IF(I1242="Skupaj z DDV:",SUM(K1240,K1241),IF(I1242="DDV (22%):",K1241*0.22,IF(AND('[1]Vmesna vrtilna_SKLOP1'!C1242&lt;&gt;"",'[1]Vmesna vrtilna_SKLOP1'!D1242=""),'[1]Vmesna vrtilna_SKLOP1'!J1242,IF(F1242&lt;&gt;"",IF('[1]Vmesna vrtilna_SKLOP1'!J1242&lt;&gt;"",'[1]Vmesna vrtilna_SKLOP1'!J1242,""),""))))</f>
        <v/>
      </c>
      <c r="L1242" s="22" t="str">
        <f>IF(I1241="Skupaj:","DDV (22%):",IF(I1241="DDV (22%):","Skupaj z DDV:",IF(AND('[1]Vmesna vrtilna_SKLOP1'!C1242&lt;&gt;"",'[1]Vmesna vrtilna_SKLOP1'!E1242=""),"Skupaj:",IF(AND('[1]Vmesna vrtilna_SKLOP1'!C1242&lt;&gt;"",'[1]Vmesna vrtilna_SKLOP1'!D1242=""),'[1]Vmesna vrtilna_SKLOP1'!J1242,IF(F1242&lt;&gt;"",IF('[1]Vmesna vrtilna_SKLOP1'!J1242&lt;&gt;"",'[1]Vmesna vrtilna_SKLOP1'!J1242,""),"")))))</f>
        <v/>
      </c>
      <c r="M1242" s="22">
        <f t="shared" si="38"/>
        <v>0</v>
      </c>
      <c r="N1242" s="22" t="str">
        <f>IF(IFERROR(VLOOKUP(B1242,'[1]Vmesna vrtilna_SKLOP1'!B:J,7,0),"")=0,"",IFERROR(VLOOKUP(B1242,'[1]Vmesna vrtilna_SKLOP1'!B:J,7,0),""))</f>
        <v/>
      </c>
      <c r="O1242" s="22"/>
    </row>
    <row r="1243" spans="2:15" ht="15" customHeight="1" x14ac:dyDescent="0.3">
      <c r="B1243" s="15" t="str">
        <f>IF(AND('[1]Vmesna vrtilna_SKLOP1'!B1243&lt;&gt;"",'[1]Vmesna vrtilna_SKLOP1'!C1243&lt;&gt;""),IF('[1]Vmesna vrtilna_SKLOP1'!B1243&lt;&gt;"",'[1]Vmesna vrtilna_SKLOP1'!B1243,""),"")</f>
        <v/>
      </c>
      <c r="C1243" s="16" t="str">
        <f>IF(OR(C1242="Posebna oblika",C1242="Kulturno zaščiten objekt",C1242="Kulturno zaščiten objekt, Posebna oblika"),"Glej zavihek POSEBNI POGOJI",IF(SUM(N1242:Q1242)=1,"Posebna oblika",IF(SUM(N1242:Q1242)=10,"Kulturno zaščiten objekt",IF(SUM(N1242:Q1242)=11,"Kulturno zaščiten objekt, Posebna oblika",IF(AND('[1]Vmesna vrtilna_SKLOP1'!C1243&lt;&gt;"",'[1]Vmesna vrtilna_SKLOP1'!D1243&lt;&gt;""),IF('[1]Vmesna vrtilna_SKLOP1'!C1243&lt;&gt;"",'[1]Vmesna vrtilna_SKLOP1'!C1243,""),"")))))</f>
        <v/>
      </c>
      <c r="D1243" s="17" t="str">
        <f>IF(IFERROR(VLOOKUP(B1243,'[1]Vmesna vrtilna_SKLOP1'!B:J,6,0),"")=0,"",IFERROR(VLOOKUP(B1243,'[1]Vmesna vrtilna_SKLOP1'!B:J,6,0),""))</f>
        <v/>
      </c>
      <c r="E1243" s="16" t="str">
        <f>IF(IF('[1]Vmesna vrtilna_SKLOP1'!E1243&lt;&gt;"",'[1]Vmesna vrtilna_SKLOP1'!D1243,"")=0,"",IF('[1]Vmesna vrtilna_SKLOP1'!E1243&lt;&gt;"",'[1]Vmesna vrtilna_SKLOP1'!D1243,""))</f>
        <v/>
      </c>
      <c r="F1243" s="18" t="str">
        <f>IF('[1]Vmesna vrtilna_SKLOP1'!E1243&lt;&gt;"",'[1]Vmesna vrtilna_SKLOP1'!E1243,"")</f>
        <v/>
      </c>
      <c r="G1243" s="15" t="str">
        <f>IF('[1]Vmesna vrtilna_SKLOP1'!E1243&lt;&gt;"",'[1]Vmesna vrtilna_SKLOP1'!F1243,"")</f>
        <v/>
      </c>
      <c r="H1243" s="19" t="str">
        <f>IF('[1]Vmesna vrtilna_SKLOP1'!F1243&lt;&gt;"",'[1]Vmesna vrtilna_SKLOP1'!I1243,"")</f>
        <v/>
      </c>
      <c r="I1243" s="20" t="str">
        <f>IF(I1242="Skupaj:","DDV (22%):",IF(I1242="DDV (22%):","Skupaj z DDV:",IF(AND('[1]Vmesna vrtilna_SKLOP1'!C1243&lt;&gt;"",'[1]Vmesna vrtilna_SKLOP1'!E1243=""),"Skupaj:","")))</f>
        <v>Skupaj:</v>
      </c>
      <c r="J1243" s="21">
        <f t="shared" si="39"/>
        <v>0</v>
      </c>
      <c r="K1243" s="21">
        <f>IF(I1243="Skupaj z DDV:",SUM(K1241,K1242),IF(I1243="DDV (22%):",K1242*0.22,IF(AND('[1]Vmesna vrtilna_SKLOP1'!C1243&lt;&gt;"",'[1]Vmesna vrtilna_SKLOP1'!D1243=""),'[1]Vmesna vrtilna_SKLOP1'!J1243,IF(F1243&lt;&gt;"",IF('[1]Vmesna vrtilna_SKLOP1'!J1243&lt;&gt;"",'[1]Vmesna vrtilna_SKLOP1'!J1243,""),""))))</f>
        <v>4070.3229608692918</v>
      </c>
      <c r="L1243" s="22" t="str">
        <f>IF(I1242="Skupaj:","DDV (22%):",IF(I1242="DDV (22%):","Skupaj z DDV:",IF(AND('[1]Vmesna vrtilna_SKLOP1'!C1243&lt;&gt;"",'[1]Vmesna vrtilna_SKLOP1'!E1243=""),"Skupaj:",IF(AND('[1]Vmesna vrtilna_SKLOP1'!C1243&lt;&gt;"",'[1]Vmesna vrtilna_SKLOP1'!D1243=""),'[1]Vmesna vrtilna_SKLOP1'!J1243,IF(F1243&lt;&gt;"",IF('[1]Vmesna vrtilna_SKLOP1'!J1243&lt;&gt;"",'[1]Vmesna vrtilna_SKLOP1'!J1243,""),"")))))</f>
        <v>Skupaj:</v>
      </c>
      <c r="M1243" s="22">
        <f t="shared" si="38"/>
        <v>0</v>
      </c>
      <c r="N1243" s="22" t="str">
        <f>IF(IFERROR(VLOOKUP(B1243,'[1]Vmesna vrtilna_SKLOP1'!B:J,7,0),"")=0,"",IFERROR(VLOOKUP(B1243,'[1]Vmesna vrtilna_SKLOP1'!B:J,7,0),""))</f>
        <v/>
      </c>
      <c r="O1243" s="22"/>
    </row>
    <row r="1244" spans="2:15" ht="15" customHeight="1" x14ac:dyDescent="0.3">
      <c r="B1244" s="15" t="str">
        <f>IF(AND('[1]Vmesna vrtilna_SKLOP1'!B1244&lt;&gt;"",'[1]Vmesna vrtilna_SKLOP1'!C1244&lt;&gt;""),IF('[1]Vmesna vrtilna_SKLOP1'!B1244&lt;&gt;"",'[1]Vmesna vrtilna_SKLOP1'!B1244,""),"")</f>
        <v/>
      </c>
      <c r="C1244" s="16" t="str">
        <f>IF(OR(C1243="Posebna oblika",C1243="Kulturno zaščiten objekt",C1243="Kulturno zaščiten objekt, Posebna oblika"),"Glej zavihek POSEBNI POGOJI",IF(SUM(N1243:Q1243)=1,"Posebna oblika",IF(SUM(N1243:Q1243)=10,"Kulturno zaščiten objekt",IF(SUM(N1243:Q1243)=11,"Kulturno zaščiten objekt, Posebna oblika",IF(AND('[1]Vmesna vrtilna_SKLOP1'!C1244&lt;&gt;"",'[1]Vmesna vrtilna_SKLOP1'!D1244&lt;&gt;""),IF('[1]Vmesna vrtilna_SKLOP1'!C1244&lt;&gt;"",'[1]Vmesna vrtilna_SKLOP1'!C1244,""),"")))))</f>
        <v/>
      </c>
      <c r="D1244" s="17" t="str">
        <f>IF(IFERROR(VLOOKUP(B1244,'[1]Vmesna vrtilna_SKLOP1'!B:J,6,0),"")=0,"",IFERROR(VLOOKUP(B1244,'[1]Vmesna vrtilna_SKLOP1'!B:J,6,0),""))</f>
        <v/>
      </c>
      <c r="E1244" s="16" t="str">
        <f>IF(IF('[1]Vmesna vrtilna_SKLOP1'!E1244&lt;&gt;"",'[1]Vmesna vrtilna_SKLOP1'!D1244,"")=0,"",IF('[1]Vmesna vrtilna_SKLOP1'!E1244&lt;&gt;"",'[1]Vmesna vrtilna_SKLOP1'!D1244,""))</f>
        <v/>
      </c>
      <c r="F1244" s="18" t="str">
        <f>IF('[1]Vmesna vrtilna_SKLOP1'!E1244&lt;&gt;"",'[1]Vmesna vrtilna_SKLOP1'!E1244,"")</f>
        <v/>
      </c>
      <c r="G1244" s="15" t="str">
        <f>IF('[1]Vmesna vrtilna_SKLOP1'!E1244&lt;&gt;"",'[1]Vmesna vrtilna_SKLOP1'!F1244,"")</f>
        <v/>
      </c>
      <c r="H1244" s="19" t="str">
        <f>IF('[1]Vmesna vrtilna_SKLOP1'!F1244&lt;&gt;"",'[1]Vmesna vrtilna_SKLOP1'!I1244,"")</f>
        <v/>
      </c>
      <c r="I1244" s="20" t="str">
        <f>IF(I1243="Skupaj:","DDV (22%):",IF(I1243="DDV (22%):","Skupaj z DDV:",IF(AND('[1]Vmesna vrtilna_SKLOP1'!C1244&lt;&gt;"",'[1]Vmesna vrtilna_SKLOP1'!E1244=""),"Skupaj:","")))</f>
        <v>DDV (22%):</v>
      </c>
      <c r="J1244" s="21">
        <f t="shared" si="39"/>
        <v>0</v>
      </c>
      <c r="K1244" s="21">
        <f>IF(I1244="Skupaj z DDV:",SUM(K1242,K1243),IF(I1244="DDV (22%):",K1243*0.22,IF(AND('[1]Vmesna vrtilna_SKLOP1'!C1244&lt;&gt;"",'[1]Vmesna vrtilna_SKLOP1'!D1244=""),'[1]Vmesna vrtilna_SKLOP1'!J1244,IF(F1244&lt;&gt;"",IF('[1]Vmesna vrtilna_SKLOP1'!J1244&lt;&gt;"",'[1]Vmesna vrtilna_SKLOP1'!J1244,""),""))))</f>
        <v>895.47105139124426</v>
      </c>
      <c r="L1244" s="22" t="str">
        <f>IF(I1243="Skupaj:","DDV (22%):",IF(I1243="DDV (22%):","Skupaj z DDV:",IF(AND('[1]Vmesna vrtilna_SKLOP1'!C1244&lt;&gt;"",'[1]Vmesna vrtilna_SKLOP1'!E1244=""),"Skupaj:",IF(AND('[1]Vmesna vrtilna_SKLOP1'!C1244&lt;&gt;"",'[1]Vmesna vrtilna_SKLOP1'!D1244=""),'[1]Vmesna vrtilna_SKLOP1'!J1244,IF(F1244&lt;&gt;"",IF('[1]Vmesna vrtilna_SKLOP1'!J1244&lt;&gt;"",'[1]Vmesna vrtilna_SKLOP1'!J1244,""),"")))))</f>
        <v>DDV (22%):</v>
      </c>
      <c r="M1244" s="22">
        <f t="shared" si="38"/>
        <v>0</v>
      </c>
      <c r="N1244" s="22" t="str">
        <f>IF(IFERROR(VLOOKUP(B1244,'[1]Vmesna vrtilna_SKLOP1'!B:J,7,0),"")=0,"",IFERROR(VLOOKUP(B1244,'[1]Vmesna vrtilna_SKLOP1'!B:J,7,0),""))</f>
        <v/>
      </c>
      <c r="O1244" s="22"/>
    </row>
    <row r="1245" spans="2:15" ht="15" customHeight="1" x14ac:dyDescent="0.3">
      <c r="B1245" s="15" t="str">
        <f>IF(AND('[1]Vmesna vrtilna_SKLOP1'!B1245&lt;&gt;"",'[1]Vmesna vrtilna_SKLOP1'!C1245&lt;&gt;""),IF('[1]Vmesna vrtilna_SKLOP1'!B1245&lt;&gt;"",'[1]Vmesna vrtilna_SKLOP1'!B1245,""),"")</f>
        <v/>
      </c>
      <c r="C1245" s="16" t="str">
        <f>IF(OR(C1244="Posebna oblika",C1244="Kulturno zaščiten objekt",C1244="Kulturno zaščiten objekt, Posebna oblika"),"Glej zavihek POSEBNI POGOJI",IF(SUM(N1244:Q1244)=1,"Posebna oblika",IF(SUM(N1244:Q1244)=10,"Kulturno zaščiten objekt",IF(SUM(N1244:Q1244)=11,"Kulturno zaščiten objekt, Posebna oblika",IF(AND('[1]Vmesna vrtilna_SKLOP1'!C1245&lt;&gt;"",'[1]Vmesna vrtilna_SKLOP1'!D1245&lt;&gt;""),IF('[1]Vmesna vrtilna_SKLOP1'!C1245&lt;&gt;"",'[1]Vmesna vrtilna_SKLOP1'!C1245,""),"")))))</f>
        <v/>
      </c>
      <c r="D1245" s="17" t="str">
        <f>IF(IFERROR(VLOOKUP(B1245,'[1]Vmesna vrtilna_SKLOP1'!B:J,6,0),"")=0,"",IFERROR(VLOOKUP(B1245,'[1]Vmesna vrtilna_SKLOP1'!B:J,6,0),""))</f>
        <v/>
      </c>
      <c r="E1245" s="16" t="str">
        <f>IF(IF('[1]Vmesna vrtilna_SKLOP1'!E1245&lt;&gt;"",'[1]Vmesna vrtilna_SKLOP1'!D1245,"")=0,"",IF('[1]Vmesna vrtilna_SKLOP1'!E1245&lt;&gt;"",'[1]Vmesna vrtilna_SKLOP1'!D1245,""))</f>
        <v/>
      </c>
      <c r="F1245" s="18" t="str">
        <f>IF('[1]Vmesna vrtilna_SKLOP1'!E1245&lt;&gt;"",'[1]Vmesna vrtilna_SKLOP1'!E1245,"")</f>
        <v/>
      </c>
      <c r="G1245" s="15" t="str">
        <f>IF('[1]Vmesna vrtilna_SKLOP1'!E1245&lt;&gt;"",'[1]Vmesna vrtilna_SKLOP1'!F1245,"")</f>
        <v/>
      </c>
      <c r="H1245" s="19" t="str">
        <f>IF('[1]Vmesna vrtilna_SKLOP1'!F1245&lt;&gt;"",'[1]Vmesna vrtilna_SKLOP1'!I1245,"")</f>
        <v/>
      </c>
      <c r="I1245" s="20" t="str">
        <f>IF(I1244="Skupaj:","DDV (22%):",IF(I1244="DDV (22%):","Skupaj z DDV:",IF(AND('[1]Vmesna vrtilna_SKLOP1'!C1245&lt;&gt;"",'[1]Vmesna vrtilna_SKLOP1'!E1245=""),"Skupaj:","")))</f>
        <v>Skupaj z DDV:</v>
      </c>
      <c r="J1245" s="21">
        <f t="shared" si="39"/>
        <v>0</v>
      </c>
      <c r="K1245" s="21">
        <f>IF(I1245="Skupaj z DDV:",SUM(K1243,K1244),IF(I1245="DDV (22%):",K1244*0.22,IF(AND('[1]Vmesna vrtilna_SKLOP1'!C1245&lt;&gt;"",'[1]Vmesna vrtilna_SKLOP1'!D1245=""),'[1]Vmesna vrtilna_SKLOP1'!J1245,IF(F1245&lt;&gt;"",IF('[1]Vmesna vrtilna_SKLOP1'!J1245&lt;&gt;"",'[1]Vmesna vrtilna_SKLOP1'!J1245,""),""))))</f>
        <v>4965.794012260536</v>
      </c>
      <c r="L1245" s="22" t="str">
        <f>IF(I1244="Skupaj:","DDV (22%):",IF(I1244="DDV (22%):","Skupaj z DDV:",IF(AND('[1]Vmesna vrtilna_SKLOP1'!C1245&lt;&gt;"",'[1]Vmesna vrtilna_SKLOP1'!E1245=""),"Skupaj:",IF(AND('[1]Vmesna vrtilna_SKLOP1'!C1245&lt;&gt;"",'[1]Vmesna vrtilna_SKLOP1'!D1245=""),'[1]Vmesna vrtilna_SKLOP1'!J1245,IF(F1245&lt;&gt;"",IF('[1]Vmesna vrtilna_SKLOP1'!J1245&lt;&gt;"",'[1]Vmesna vrtilna_SKLOP1'!J1245,""),"")))))</f>
        <v>Skupaj z DDV:</v>
      </c>
      <c r="M1245" s="22">
        <f t="shared" si="38"/>
        <v>0</v>
      </c>
      <c r="N1245" s="22" t="str">
        <f>IF(IFERROR(VLOOKUP(B1245,'[1]Vmesna vrtilna_SKLOP1'!B:J,7,0),"")=0,"",IFERROR(VLOOKUP(B1245,'[1]Vmesna vrtilna_SKLOP1'!B:J,7,0),""))</f>
        <v/>
      </c>
      <c r="O1245" s="22"/>
    </row>
    <row r="1246" spans="2:15" ht="15" customHeight="1" x14ac:dyDescent="0.3">
      <c r="B1246" s="15">
        <f>IF(AND('[1]Vmesna vrtilna_SKLOP1'!B1246&lt;&gt;"",'[1]Vmesna vrtilna_SKLOP1'!C1246&lt;&gt;""),IF('[1]Vmesna vrtilna_SKLOP1'!B1246&lt;&gt;"",'[1]Vmesna vrtilna_SKLOP1'!B1246,""),"")</f>
        <v>40</v>
      </c>
      <c r="C1246" s="16" t="str">
        <f>IF(OR(C1245="Posebna oblika",C1245="Kulturno zaščiten objekt",C1245="Kulturno zaščiten objekt, Posebna oblika"),"Glej zavihek POSEBNI POGOJI",IF(SUM(N1245:Q1245)=1,"Posebna oblika",IF(SUM(N1245:Q1245)=10,"Kulturno zaščiten objekt",IF(SUM(N1245:Q1245)=11,"Kulturno zaščiten objekt, Posebna oblika",IF(AND('[1]Vmesna vrtilna_SKLOP1'!C1246&lt;&gt;"",'[1]Vmesna vrtilna_SKLOP1'!D1246&lt;&gt;""),IF('[1]Vmesna vrtilna_SKLOP1'!C1246&lt;&gt;"",'[1]Vmesna vrtilna_SKLOP1'!C1246,""),"")))))</f>
        <v>Praprošče 18</v>
      </c>
      <c r="D1246" s="17">
        <f>IF(IFERROR(VLOOKUP(B1246,'[1]Vmesna vrtilna_SKLOP1'!B:J,6,0),"")=0,"",IFERROR(VLOOKUP(B1246,'[1]Vmesna vrtilna_SKLOP1'!B:J,6,0),""))</f>
        <v>1</v>
      </c>
      <c r="E1246" s="16" t="str">
        <f>IF(IF('[1]Vmesna vrtilna_SKLOP1'!E1246&lt;&gt;"",'[1]Vmesna vrtilna_SKLOP1'!D1246,"")=0,"",IF('[1]Vmesna vrtilna_SKLOP1'!E1246&lt;&gt;"",'[1]Vmesna vrtilna_SKLOP1'!D1246,""))</f>
        <v>Okna/Vrata</v>
      </c>
      <c r="F1246" s="18" t="str">
        <f>IF('[1]Vmesna vrtilna_SKLOP1'!E1246&lt;&gt;"",'[1]Vmesna vrtilna_SKLOP1'!E1246,"")</f>
        <v>Enokrilno okno (tip: O1); dim. ŠxV: 1,14x1,15m; Material: PVC ; steklo 6/16Ar/4; Rw,st.=36 (Rw,st.+Ctr ≥ 31 dB)</v>
      </c>
      <c r="G1246" s="15" t="str">
        <f>IF('[1]Vmesna vrtilna_SKLOP1'!E1246&lt;&gt;"",'[1]Vmesna vrtilna_SKLOP1'!F1246,"")</f>
        <v>[kos]</v>
      </c>
      <c r="H1246" s="19">
        <f>IF('[1]Vmesna vrtilna_SKLOP1'!F1246&lt;&gt;"",'[1]Vmesna vrtilna_SKLOP1'!I1246,"")</f>
        <v>1</v>
      </c>
      <c r="I1246" s="20" t="str">
        <f>IF(I1245="Skupaj:","DDV (22%):",IF(I1245="DDV (22%):","Skupaj z DDV:",IF(AND('[1]Vmesna vrtilna_SKLOP1'!C1246&lt;&gt;"",'[1]Vmesna vrtilna_SKLOP1'!E1246=""),"Skupaj:","")))</f>
        <v/>
      </c>
      <c r="J1246" s="21">
        <f t="shared" si="39"/>
        <v>0</v>
      </c>
      <c r="K1246" s="21">
        <f>IF(I1246="Skupaj z DDV:",SUM(K1244,K1245),IF(I1246="DDV (22%):",K1245*0.22,IF(AND('[1]Vmesna vrtilna_SKLOP1'!C1246&lt;&gt;"",'[1]Vmesna vrtilna_SKLOP1'!D1246=""),'[1]Vmesna vrtilna_SKLOP1'!J1246,IF(F1246&lt;&gt;"",IF('[1]Vmesna vrtilna_SKLOP1'!J1246&lt;&gt;"",'[1]Vmesna vrtilna_SKLOP1'!J1246,""),""))))</f>
        <v>261.59638944899996</v>
      </c>
      <c r="L1246" s="22">
        <f>IF(I1245="Skupaj:","DDV (22%):",IF(I1245="DDV (22%):","Skupaj z DDV:",IF(AND('[1]Vmesna vrtilna_SKLOP1'!C1246&lt;&gt;"",'[1]Vmesna vrtilna_SKLOP1'!E1246=""),"Skupaj:",IF(AND('[1]Vmesna vrtilna_SKLOP1'!C1246&lt;&gt;"",'[1]Vmesna vrtilna_SKLOP1'!D1246=""),'[1]Vmesna vrtilna_SKLOP1'!J1246,IF(F1246&lt;&gt;"",IF('[1]Vmesna vrtilna_SKLOP1'!J1246&lt;&gt;"",'[1]Vmesna vrtilna_SKLOP1'!J1246,""),"")))))</f>
        <v>261.59638944899996</v>
      </c>
      <c r="M1246" s="22">
        <f t="shared" si="38"/>
        <v>0</v>
      </c>
      <c r="N1246" s="22" t="str">
        <f>IF(IFERROR(VLOOKUP(B1246,'[1]Vmesna vrtilna_SKLOP1'!B:J,7,0),"")=0,"",IFERROR(VLOOKUP(B1246,'[1]Vmesna vrtilna_SKLOP1'!B:J,7,0),""))</f>
        <v>ZAG</v>
      </c>
      <c r="O1246" s="22"/>
    </row>
    <row r="1247" spans="2:15" ht="15" customHeight="1" x14ac:dyDescent="0.3">
      <c r="B1247" s="15" t="str">
        <f>IF(AND('[1]Vmesna vrtilna_SKLOP1'!B1247&lt;&gt;"",'[1]Vmesna vrtilna_SKLOP1'!C1247&lt;&gt;""),IF('[1]Vmesna vrtilna_SKLOP1'!B1247&lt;&gt;"",'[1]Vmesna vrtilna_SKLOP1'!B1247,""),"")</f>
        <v/>
      </c>
      <c r="C1247" s="16" t="str">
        <f>IF(OR(C1246="Posebna oblika",C1246="Kulturno zaščiten objekt",C1246="Kulturno zaščiten objekt, Posebna oblika"),"Glej zavihek POSEBNI POGOJI",IF(SUM(N1246:Q1246)=1,"Posebna oblika",IF(SUM(N1246:Q1246)=10,"Kulturno zaščiten objekt",IF(SUM(N1246:Q1246)=11,"Kulturno zaščiten objekt, Posebna oblika",IF(AND('[1]Vmesna vrtilna_SKLOP1'!C1247&lt;&gt;"",'[1]Vmesna vrtilna_SKLOP1'!D1247&lt;&gt;""),IF('[1]Vmesna vrtilna_SKLOP1'!C1247&lt;&gt;"",'[1]Vmesna vrtilna_SKLOP1'!C1247,""),"")))))</f>
        <v/>
      </c>
      <c r="D1247" s="17" t="str">
        <f>IF(IFERROR(VLOOKUP(B1247,'[1]Vmesna vrtilna_SKLOP1'!B:J,6,0),"")=0,"",IFERROR(VLOOKUP(B1247,'[1]Vmesna vrtilna_SKLOP1'!B:J,6,0),""))</f>
        <v/>
      </c>
      <c r="E1247" s="16" t="str">
        <f>IF(IF('[1]Vmesna vrtilna_SKLOP1'!E1247&lt;&gt;"",'[1]Vmesna vrtilna_SKLOP1'!D1247,"")=0,"",IF('[1]Vmesna vrtilna_SKLOP1'!E1247&lt;&gt;"",'[1]Vmesna vrtilna_SKLOP1'!D1247,""))</f>
        <v/>
      </c>
      <c r="F1247" s="18" t="str">
        <f>IF('[1]Vmesna vrtilna_SKLOP1'!E1247&lt;&gt;"",'[1]Vmesna vrtilna_SKLOP1'!E1247,"")</f>
        <v>Dvokrilno okno (tip: O3); dim. ŠxV: 1,09x1,52m; Material: PVC ; steklo 6/16Ar/4; Rw,st.=36 (Rw,st.+Ctr ≥ 31 dB)</v>
      </c>
      <c r="G1247" s="15" t="str">
        <f>IF('[1]Vmesna vrtilna_SKLOP1'!E1247&lt;&gt;"",'[1]Vmesna vrtilna_SKLOP1'!F1247,"")</f>
        <v>[kos]</v>
      </c>
      <c r="H1247" s="19">
        <f>IF('[1]Vmesna vrtilna_SKLOP1'!F1247&lt;&gt;"",'[1]Vmesna vrtilna_SKLOP1'!I1247,"")</f>
        <v>1</v>
      </c>
      <c r="I1247" s="20" t="str">
        <f>IF(I1246="Skupaj:","DDV (22%):",IF(I1246="DDV (22%):","Skupaj z DDV:",IF(AND('[1]Vmesna vrtilna_SKLOP1'!C1247&lt;&gt;"",'[1]Vmesna vrtilna_SKLOP1'!E1247=""),"Skupaj:","")))</f>
        <v/>
      </c>
      <c r="J1247" s="21">
        <f t="shared" si="39"/>
        <v>0</v>
      </c>
      <c r="K1247" s="21">
        <f>IF(I1247="Skupaj z DDV:",SUM(K1245,K1246),IF(I1247="DDV (22%):",K1246*0.22,IF(AND('[1]Vmesna vrtilna_SKLOP1'!C1247&lt;&gt;"",'[1]Vmesna vrtilna_SKLOP1'!D1247=""),'[1]Vmesna vrtilna_SKLOP1'!J1247,IF(F1247&lt;&gt;"",IF('[1]Vmesna vrtilna_SKLOP1'!J1247&lt;&gt;"",'[1]Vmesna vrtilna_SKLOP1'!J1247,""),""))))</f>
        <v>380.94840280774395</v>
      </c>
      <c r="L1247" s="22">
        <f>IF(I1246="Skupaj:","DDV (22%):",IF(I1246="DDV (22%):","Skupaj z DDV:",IF(AND('[1]Vmesna vrtilna_SKLOP1'!C1247&lt;&gt;"",'[1]Vmesna vrtilna_SKLOP1'!E1247=""),"Skupaj:",IF(AND('[1]Vmesna vrtilna_SKLOP1'!C1247&lt;&gt;"",'[1]Vmesna vrtilna_SKLOP1'!D1247=""),'[1]Vmesna vrtilna_SKLOP1'!J1247,IF(F1247&lt;&gt;"",IF('[1]Vmesna vrtilna_SKLOP1'!J1247&lt;&gt;"",'[1]Vmesna vrtilna_SKLOP1'!J1247,""),"")))))</f>
        <v>380.94840280774395</v>
      </c>
      <c r="M1247" s="22">
        <f t="shared" si="38"/>
        <v>0</v>
      </c>
      <c r="N1247" s="22" t="str">
        <f>IF(IFERROR(VLOOKUP(B1247,'[1]Vmesna vrtilna_SKLOP1'!B:J,7,0),"")=0,"",IFERROR(VLOOKUP(B1247,'[1]Vmesna vrtilna_SKLOP1'!B:J,7,0),""))</f>
        <v/>
      </c>
      <c r="O1247" s="22"/>
    </row>
    <row r="1248" spans="2:15" ht="15" customHeight="1" x14ac:dyDescent="0.3">
      <c r="B1248" s="15" t="str">
        <f>IF(AND('[1]Vmesna vrtilna_SKLOP1'!B1248&lt;&gt;"",'[1]Vmesna vrtilna_SKLOP1'!C1248&lt;&gt;""),IF('[1]Vmesna vrtilna_SKLOP1'!B1248&lt;&gt;"",'[1]Vmesna vrtilna_SKLOP1'!B1248,""),"")</f>
        <v/>
      </c>
      <c r="C1248" s="16" t="str">
        <f>IF(OR(C1247="Posebna oblika",C1247="Kulturno zaščiten objekt",C1247="Kulturno zaščiten objekt, Posebna oblika"),"Glej zavihek POSEBNI POGOJI",IF(SUM(N1247:Q1247)=1,"Posebna oblika",IF(SUM(N1247:Q1247)=10,"Kulturno zaščiten objekt",IF(SUM(N1247:Q1247)=11,"Kulturno zaščiten objekt, Posebna oblika",IF(AND('[1]Vmesna vrtilna_SKLOP1'!C1248&lt;&gt;"",'[1]Vmesna vrtilna_SKLOP1'!D1248&lt;&gt;""),IF('[1]Vmesna vrtilna_SKLOP1'!C1248&lt;&gt;"",'[1]Vmesna vrtilna_SKLOP1'!C1248,""),"")))))</f>
        <v/>
      </c>
      <c r="D1248" s="17" t="str">
        <f>IF(IFERROR(VLOOKUP(B1248,'[1]Vmesna vrtilna_SKLOP1'!B:J,6,0),"")=0,"",IFERROR(VLOOKUP(B1248,'[1]Vmesna vrtilna_SKLOP1'!B:J,6,0),""))</f>
        <v/>
      </c>
      <c r="E1248" s="16" t="str">
        <f>IF(IF('[1]Vmesna vrtilna_SKLOP1'!E1248&lt;&gt;"",'[1]Vmesna vrtilna_SKLOP1'!D1248,"")=0,"",IF('[1]Vmesna vrtilna_SKLOP1'!E1248&lt;&gt;"",'[1]Vmesna vrtilna_SKLOP1'!D1248,""))</f>
        <v/>
      </c>
      <c r="F1248" s="18" t="str">
        <f>IF('[1]Vmesna vrtilna_SKLOP1'!E1248&lt;&gt;"",'[1]Vmesna vrtilna_SKLOP1'!E1248,"")</f>
        <v>Dvokrilno okno (tip: O3); dim. ŠxV: 1,76x1,27m; Material: PVC ; steklo 6/16Ar/4; Rw,st.=36 (Rw,st.+Ctr ≥ 31 dB)</v>
      </c>
      <c r="G1248" s="15" t="str">
        <f>IF('[1]Vmesna vrtilna_SKLOP1'!E1248&lt;&gt;"",'[1]Vmesna vrtilna_SKLOP1'!F1248,"")</f>
        <v>[kos]</v>
      </c>
      <c r="H1248" s="19">
        <f>IF('[1]Vmesna vrtilna_SKLOP1'!F1248&lt;&gt;"",'[1]Vmesna vrtilna_SKLOP1'!I1248,"")</f>
        <v>1</v>
      </c>
      <c r="I1248" s="20" t="str">
        <f>IF(I1247="Skupaj:","DDV (22%):",IF(I1247="DDV (22%):","Skupaj z DDV:",IF(AND('[1]Vmesna vrtilna_SKLOP1'!C1248&lt;&gt;"",'[1]Vmesna vrtilna_SKLOP1'!E1248=""),"Skupaj:","")))</f>
        <v/>
      </c>
      <c r="J1248" s="21">
        <f t="shared" si="39"/>
        <v>0</v>
      </c>
      <c r="K1248" s="21">
        <f>IF(I1248="Skupaj z DDV:",SUM(K1246,K1247),IF(I1248="DDV (22%):",K1247*0.22,IF(AND('[1]Vmesna vrtilna_SKLOP1'!C1248&lt;&gt;"",'[1]Vmesna vrtilna_SKLOP1'!D1248=""),'[1]Vmesna vrtilna_SKLOP1'!J1248,IF(F1248&lt;&gt;"",IF('[1]Vmesna vrtilna_SKLOP1'!J1248&lt;&gt;"",'[1]Vmesna vrtilna_SKLOP1'!J1248,""),""))))</f>
        <v>436.09328160742405</v>
      </c>
      <c r="L1248" s="22">
        <f>IF(I1247="Skupaj:","DDV (22%):",IF(I1247="DDV (22%):","Skupaj z DDV:",IF(AND('[1]Vmesna vrtilna_SKLOP1'!C1248&lt;&gt;"",'[1]Vmesna vrtilna_SKLOP1'!E1248=""),"Skupaj:",IF(AND('[1]Vmesna vrtilna_SKLOP1'!C1248&lt;&gt;"",'[1]Vmesna vrtilna_SKLOP1'!D1248=""),'[1]Vmesna vrtilna_SKLOP1'!J1248,IF(F1248&lt;&gt;"",IF('[1]Vmesna vrtilna_SKLOP1'!J1248&lt;&gt;"",'[1]Vmesna vrtilna_SKLOP1'!J1248,""),"")))))</f>
        <v>436.09328160742405</v>
      </c>
      <c r="M1248" s="22">
        <f t="shared" si="38"/>
        <v>0</v>
      </c>
      <c r="N1248" s="22" t="str">
        <f>IF(IFERROR(VLOOKUP(B1248,'[1]Vmesna vrtilna_SKLOP1'!B:J,7,0),"")=0,"",IFERROR(VLOOKUP(B1248,'[1]Vmesna vrtilna_SKLOP1'!B:J,7,0),""))</f>
        <v/>
      </c>
      <c r="O1248" s="22"/>
    </row>
    <row r="1249" spans="2:15" ht="15" customHeight="1" x14ac:dyDescent="0.3">
      <c r="B1249" s="15" t="str">
        <f>IF(AND('[1]Vmesna vrtilna_SKLOP1'!B1249&lt;&gt;"",'[1]Vmesna vrtilna_SKLOP1'!C1249&lt;&gt;""),IF('[1]Vmesna vrtilna_SKLOP1'!B1249&lt;&gt;"",'[1]Vmesna vrtilna_SKLOP1'!B1249,""),"")</f>
        <v/>
      </c>
      <c r="C1249" s="16" t="str">
        <f>IF(OR(C1248="Posebna oblika",C1248="Kulturno zaščiten objekt",C1248="Kulturno zaščiten objekt, Posebna oblika"),"Glej zavihek POSEBNI POGOJI",IF(SUM(N1248:Q1248)=1,"Posebna oblika",IF(SUM(N1248:Q1248)=10,"Kulturno zaščiten objekt",IF(SUM(N1248:Q1248)=11,"Kulturno zaščiten objekt, Posebna oblika",IF(AND('[1]Vmesna vrtilna_SKLOP1'!C1249&lt;&gt;"",'[1]Vmesna vrtilna_SKLOP1'!D1249&lt;&gt;""),IF('[1]Vmesna vrtilna_SKLOP1'!C1249&lt;&gt;"",'[1]Vmesna vrtilna_SKLOP1'!C1249,""),"")))))</f>
        <v/>
      </c>
      <c r="D1249" s="17" t="str">
        <f>IF(IFERROR(VLOOKUP(B1249,'[1]Vmesna vrtilna_SKLOP1'!B:J,6,0),"")=0,"",IFERROR(VLOOKUP(B1249,'[1]Vmesna vrtilna_SKLOP1'!B:J,6,0),""))</f>
        <v/>
      </c>
      <c r="E1249" s="16" t="str">
        <f>IF(IF('[1]Vmesna vrtilna_SKLOP1'!E1249&lt;&gt;"",'[1]Vmesna vrtilna_SKLOP1'!D1249,"")=0,"",IF('[1]Vmesna vrtilna_SKLOP1'!E1249&lt;&gt;"",'[1]Vmesna vrtilna_SKLOP1'!D1249,""))</f>
        <v/>
      </c>
      <c r="F1249" s="18" t="str">
        <f>IF('[1]Vmesna vrtilna_SKLOP1'!E1249&lt;&gt;"",'[1]Vmesna vrtilna_SKLOP1'!E1249,"")</f>
        <v>Dvokrilno okno (tip: O3); dim. ŠxV: 1,75x1,27m; Material: PVC ; steklo 6/16Ar/4; Rw,st.=36 (Rw,st.+Ctr ≥ 31 dB)</v>
      </c>
      <c r="G1249" s="15" t="str">
        <f>IF('[1]Vmesna vrtilna_SKLOP1'!E1249&lt;&gt;"",'[1]Vmesna vrtilna_SKLOP1'!F1249,"")</f>
        <v>[kos]</v>
      </c>
      <c r="H1249" s="19">
        <f>IF('[1]Vmesna vrtilna_SKLOP1'!F1249&lt;&gt;"",'[1]Vmesna vrtilna_SKLOP1'!I1249,"")</f>
        <v>1</v>
      </c>
      <c r="I1249" s="20" t="str">
        <f>IF(I1248="Skupaj:","DDV (22%):",IF(I1248="DDV (22%):","Skupaj z DDV:",IF(AND('[1]Vmesna vrtilna_SKLOP1'!C1249&lt;&gt;"",'[1]Vmesna vrtilna_SKLOP1'!E1249=""),"Skupaj:","")))</f>
        <v/>
      </c>
      <c r="J1249" s="21">
        <f t="shared" si="39"/>
        <v>0</v>
      </c>
      <c r="K1249" s="21">
        <f>IF(I1249="Skupaj z DDV:",SUM(K1247,K1248),IF(I1249="DDV (22%):",K1248*0.22,IF(AND('[1]Vmesna vrtilna_SKLOP1'!C1249&lt;&gt;"",'[1]Vmesna vrtilna_SKLOP1'!D1249=""),'[1]Vmesna vrtilna_SKLOP1'!J1249,IF(F1249&lt;&gt;"",IF('[1]Vmesna vrtilna_SKLOP1'!J1249&lt;&gt;"",'[1]Vmesna vrtilna_SKLOP1'!J1249,""),""))))</f>
        <v>434.86476284437504</v>
      </c>
      <c r="L1249" s="22">
        <f>IF(I1248="Skupaj:","DDV (22%):",IF(I1248="DDV (22%):","Skupaj z DDV:",IF(AND('[1]Vmesna vrtilna_SKLOP1'!C1249&lt;&gt;"",'[1]Vmesna vrtilna_SKLOP1'!E1249=""),"Skupaj:",IF(AND('[1]Vmesna vrtilna_SKLOP1'!C1249&lt;&gt;"",'[1]Vmesna vrtilna_SKLOP1'!D1249=""),'[1]Vmesna vrtilna_SKLOP1'!J1249,IF(F1249&lt;&gt;"",IF('[1]Vmesna vrtilna_SKLOP1'!J1249&lt;&gt;"",'[1]Vmesna vrtilna_SKLOP1'!J1249,""),"")))))</f>
        <v>434.86476284437504</v>
      </c>
      <c r="M1249" s="22">
        <f t="shared" si="38"/>
        <v>0</v>
      </c>
      <c r="N1249" s="22" t="str">
        <f>IF(IFERROR(VLOOKUP(B1249,'[1]Vmesna vrtilna_SKLOP1'!B:J,7,0),"")=0,"",IFERROR(VLOOKUP(B1249,'[1]Vmesna vrtilna_SKLOP1'!B:J,7,0),""))</f>
        <v/>
      </c>
      <c r="O1249" s="22"/>
    </row>
    <row r="1250" spans="2:15" ht="15" customHeight="1" x14ac:dyDescent="0.3">
      <c r="B1250" s="15" t="str">
        <f>IF(AND('[1]Vmesna vrtilna_SKLOP1'!B1250&lt;&gt;"",'[1]Vmesna vrtilna_SKLOP1'!C1250&lt;&gt;""),IF('[1]Vmesna vrtilna_SKLOP1'!B1250&lt;&gt;"",'[1]Vmesna vrtilna_SKLOP1'!B1250,""),"")</f>
        <v/>
      </c>
      <c r="C1250" s="16" t="str">
        <f>IF(OR(C1249="Posebna oblika",C1249="Kulturno zaščiten objekt",C1249="Kulturno zaščiten objekt, Posebna oblika"),"Glej zavihek POSEBNI POGOJI",IF(SUM(N1249:Q1249)=1,"Posebna oblika",IF(SUM(N1249:Q1249)=10,"Kulturno zaščiten objekt",IF(SUM(N1249:Q1249)=11,"Kulturno zaščiten objekt, Posebna oblika",IF(AND('[1]Vmesna vrtilna_SKLOP1'!C1250&lt;&gt;"",'[1]Vmesna vrtilna_SKLOP1'!D1250&lt;&gt;""),IF('[1]Vmesna vrtilna_SKLOP1'!C1250&lt;&gt;"",'[1]Vmesna vrtilna_SKLOP1'!C1250,""),"")))))</f>
        <v/>
      </c>
      <c r="D1250" s="17" t="str">
        <f>IF(IFERROR(VLOOKUP(B1250,'[1]Vmesna vrtilna_SKLOP1'!B:J,6,0),"")=0,"",IFERROR(VLOOKUP(B1250,'[1]Vmesna vrtilna_SKLOP1'!B:J,6,0),""))</f>
        <v/>
      </c>
      <c r="E1250" s="16" t="str">
        <f>IF(IF('[1]Vmesna vrtilna_SKLOP1'!E1250&lt;&gt;"",'[1]Vmesna vrtilna_SKLOP1'!D1250,"")=0,"",IF('[1]Vmesna vrtilna_SKLOP1'!E1250&lt;&gt;"",'[1]Vmesna vrtilna_SKLOP1'!D1250,""))</f>
        <v/>
      </c>
      <c r="F1250" s="18" t="str">
        <f>IF('[1]Vmesna vrtilna_SKLOP1'!E1250&lt;&gt;"",'[1]Vmesna vrtilna_SKLOP1'!E1250,"")</f>
        <v>Enokrilno okno (tip: O1); dim. ŠxV: 1,14x1,14m; Material: PVC ; steklo 6/16Ar/4; Rw,st.=36 (Rw,st.+Ctr ≥ 31 dB)</v>
      </c>
      <c r="G1250" s="15" t="str">
        <f>IF('[1]Vmesna vrtilna_SKLOP1'!E1250&lt;&gt;"",'[1]Vmesna vrtilna_SKLOP1'!F1250,"")</f>
        <v>[kos]</v>
      </c>
      <c r="H1250" s="19">
        <f>IF('[1]Vmesna vrtilna_SKLOP1'!F1250&lt;&gt;"",'[1]Vmesna vrtilna_SKLOP1'!I1250,"")</f>
        <v>1</v>
      </c>
      <c r="I1250" s="20" t="str">
        <f>IF(I1249="Skupaj:","DDV (22%):",IF(I1249="DDV (22%):","Skupaj z DDV:",IF(AND('[1]Vmesna vrtilna_SKLOP1'!C1250&lt;&gt;"",'[1]Vmesna vrtilna_SKLOP1'!E1250=""),"Skupaj:","")))</f>
        <v/>
      </c>
      <c r="J1250" s="21">
        <f t="shared" si="39"/>
        <v>0</v>
      </c>
      <c r="K1250" s="21">
        <f>IF(I1250="Skupaj z DDV:",SUM(K1248,K1249),IF(I1250="DDV (22%):",K1249*0.22,IF(AND('[1]Vmesna vrtilna_SKLOP1'!C1250&lt;&gt;"",'[1]Vmesna vrtilna_SKLOP1'!D1250=""),'[1]Vmesna vrtilna_SKLOP1'!J1250,IF(F1250&lt;&gt;"",IF('[1]Vmesna vrtilna_SKLOP1'!J1250&lt;&gt;"",'[1]Vmesna vrtilna_SKLOP1'!J1250,""),""))))</f>
        <v>260.44410764303996</v>
      </c>
      <c r="L1250" s="22">
        <f>IF(I1249="Skupaj:","DDV (22%):",IF(I1249="DDV (22%):","Skupaj z DDV:",IF(AND('[1]Vmesna vrtilna_SKLOP1'!C1250&lt;&gt;"",'[1]Vmesna vrtilna_SKLOP1'!E1250=""),"Skupaj:",IF(AND('[1]Vmesna vrtilna_SKLOP1'!C1250&lt;&gt;"",'[1]Vmesna vrtilna_SKLOP1'!D1250=""),'[1]Vmesna vrtilna_SKLOP1'!J1250,IF(F1250&lt;&gt;"",IF('[1]Vmesna vrtilna_SKLOP1'!J1250&lt;&gt;"",'[1]Vmesna vrtilna_SKLOP1'!J1250,""),"")))))</f>
        <v>260.44410764303996</v>
      </c>
      <c r="M1250" s="22">
        <f t="shared" si="38"/>
        <v>0</v>
      </c>
      <c r="N1250" s="22" t="str">
        <f>IF(IFERROR(VLOOKUP(B1250,'[1]Vmesna vrtilna_SKLOP1'!B:J,7,0),"")=0,"",IFERROR(VLOOKUP(B1250,'[1]Vmesna vrtilna_SKLOP1'!B:J,7,0),""))</f>
        <v/>
      </c>
      <c r="O1250" s="22"/>
    </row>
    <row r="1251" spans="2:15" ht="15" customHeight="1" x14ac:dyDescent="0.3">
      <c r="B1251" s="15" t="str">
        <f>IF(AND('[1]Vmesna vrtilna_SKLOP1'!B1251&lt;&gt;"",'[1]Vmesna vrtilna_SKLOP1'!C1251&lt;&gt;""),IF('[1]Vmesna vrtilna_SKLOP1'!B1251&lt;&gt;"",'[1]Vmesna vrtilna_SKLOP1'!B1251,""),"")</f>
        <v/>
      </c>
      <c r="C1251" s="16" t="str">
        <f>IF(OR(C1250="Posebna oblika",C1250="Kulturno zaščiten objekt",C1250="Kulturno zaščiten objekt, Posebna oblika"),"Glej zavihek POSEBNI POGOJI",IF(SUM(N1250:Q1250)=1,"Posebna oblika",IF(SUM(N1250:Q1250)=10,"Kulturno zaščiten objekt",IF(SUM(N1250:Q1250)=11,"Kulturno zaščiten objekt, Posebna oblika",IF(AND('[1]Vmesna vrtilna_SKLOP1'!C1251&lt;&gt;"",'[1]Vmesna vrtilna_SKLOP1'!D1251&lt;&gt;""),IF('[1]Vmesna vrtilna_SKLOP1'!C1251&lt;&gt;"",'[1]Vmesna vrtilna_SKLOP1'!C1251,""),"")))))</f>
        <v/>
      </c>
      <c r="D1251" s="17" t="str">
        <f>IF(IFERROR(VLOOKUP(B1251,'[1]Vmesna vrtilna_SKLOP1'!B:J,6,0),"")=0,"",IFERROR(VLOOKUP(B1251,'[1]Vmesna vrtilna_SKLOP1'!B:J,6,0),""))</f>
        <v/>
      </c>
      <c r="E1251" s="16" t="str">
        <f>IF(IF('[1]Vmesna vrtilna_SKLOP1'!E1251&lt;&gt;"",'[1]Vmesna vrtilna_SKLOP1'!D1251,"")=0,"",IF('[1]Vmesna vrtilna_SKLOP1'!E1251&lt;&gt;"",'[1]Vmesna vrtilna_SKLOP1'!D1251,""))</f>
        <v/>
      </c>
      <c r="F1251" s="18" t="str">
        <f>IF('[1]Vmesna vrtilna_SKLOP1'!E1251&lt;&gt;"",'[1]Vmesna vrtilna_SKLOP1'!E1251,"")</f>
        <v>Trikotno oz. trapezno okno (tip: O8); dim. ŠxV: 2x1,04m; Material: PVC ; steklo 6/16Ar/4; Rw,st.=36 (Rw,st.+Ctr ≥ 31 dB)</v>
      </c>
      <c r="G1251" s="15" t="str">
        <f>IF('[1]Vmesna vrtilna_SKLOP1'!E1251&lt;&gt;"",'[1]Vmesna vrtilna_SKLOP1'!F1251,"")</f>
        <v>[kos]</v>
      </c>
      <c r="H1251" s="19">
        <f>IF('[1]Vmesna vrtilna_SKLOP1'!F1251&lt;&gt;"",'[1]Vmesna vrtilna_SKLOP1'!I1251,"")</f>
        <v>1</v>
      </c>
      <c r="I1251" s="20" t="str">
        <f>IF(I1250="Skupaj:","DDV (22%):",IF(I1250="DDV (22%):","Skupaj z DDV:",IF(AND('[1]Vmesna vrtilna_SKLOP1'!C1251&lt;&gt;"",'[1]Vmesna vrtilna_SKLOP1'!E1251=""),"Skupaj:","")))</f>
        <v/>
      </c>
      <c r="J1251" s="21">
        <f t="shared" si="39"/>
        <v>0</v>
      </c>
      <c r="K1251" s="21">
        <f>IF(I1251="Skupaj z DDV:",SUM(K1249,K1250),IF(I1251="DDV (22%):",K1250*0.22,IF(AND('[1]Vmesna vrtilna_SKLOP1'!C1251&lt;&gt;"",'[1]Vmesna vrtilna_SKLOP1'!D1251=""),'[1]Vmesna vrtilna_SKLOP1'!J1251,IF(F1251&lt;&gt;"",IF('[1]Vmesna vrtilna_SKLOP1'!J1251&lt;&gt;"",'[1]Vmesna vrtilna_SKLOP1'!J1251,""),""))))</f>
        <v>459.64717760000002</v>
      </c>
      <c r="L1251" s="22">
        <f>IF(I1250="Skupaj:","DDV (22%):",IF(I1250="DDV (22%):","Skupaj z DDV:",IF(AND('[1]Vmesna vrtilna_SKLOP1'!C1251&lt;&gt;"",'[1]Vmesna vrtilna_SKLOP1'!E1251=""),"Skupaj:",IF(AND('[1]Vmesna vrtilna_SKLOP1'!C1251&lt;&gt;"",'[1]Vmesna vrtilna_SKLOP1'!D1251=""),'[1]Vmesna vrtilna_SKLOP1'!J1251,IF(F1251&lt;&gt;"",IF('[1]Vmesna vrtilna_SKLOP1'!J1251&lt;&gt;"",'[1]Vmesna vrtilna_SKLOP1'!J1251,""),"")))))</f>
        <v>459.64717760000002</v>
      </c>
      <c r="M1251" s="22">
        <f t="shared" si="38"/>
        <v>0</v>
      </c>
      <c r="N1251" s="22" t="str">
        <f>IF(IFERROR(VLOOKUP(B1251,'[1]Vmesna vrtilna_SKLOP1'!B:J,7,0),"")=0,"",IFERROR(VLOOKUP(B1251,'[1]Vmesna vrtilna_SKLOP1'!B:J,7,0),""))</f>
        <v/>
      </c>
      <c r="O1251" s="22"/>
    </row>
    <row r="1252" spans="2:15" ht="15" customHeight="1" x14ac:dyDescent="0.3">
      <c r="B1252" s="15" t="str">
        <f>IF(AND('[1]Vmesna vrtilna_SKLOP1'!B1252&lt;&gt;"",'[1]Vmesna vrtilna_SKLOP1'!C1252&lt;&gt;""),IF('[1]Vmesna vrtilna_SKLOP1'!B1252&lt;&gt;"",'[1]Vmesna vrtilna_SKLOP1'!B1252,""),"")</f>
        <v/>
      </c>
      <c r="C1252" s="16" t="str">
        <f>IF(OR(C1251="Posebna oblika",C1251="Kulturno zaščiten objekt",C1251="Kulturno zaščiten objekt, Posebna oblika"),"Glej zavihek POSEBNI POGOJI",IF(SUM(N1251:Q1251)=1,"Posebna oblika",IF(SUM(N1251:Q1251)=10,"Kulturno zaščiten objekt",IF(SUM(N1251:Q1251)=11,"Kulturno zaščiten objekt, Posebna oblika",IF(AND('[1]Vmesna vrtilna_SKLOP1'!C1252&lt;&gt;"",'[1]Vmesna vrtilna_SKLOP1'!D1252&lt;&gt;""),IF('[1]Vmesna vrtilna_SKLOP1'!C1252&lt;&gt;"",'[1]Vmesna vrtilna_SKLOP1'!C1252,""),"")))))</f>
        <v/>
      </c>
      <c r="D1252" s="17" t="str">
        <f>IF(IFERROR(VLOOKUP(B1252,'[1]Vmesna vrtilna_SKLOP1'!B:J,6,0),"")=0,"",IFERROR(VLOOKUP(B1252,'[1]Vmesna vrtilna_SKLOP1'!B:J,6,0),""))</f>
        <v/>
      </c>
      <c r="E1252" s="16" t="str">
        <f>IF(IF('[1]Vmesna vrtilna_SKLOP1'!E1252&lt;&gt;"",'[1]Vmesna vrtilna_SKLOP1'!D1252,"")=0,"",IF('[1]Vmesna vrtilna_SKLOP1'!E1252&lt;&gt;"",'[1]Vmesna vrtilna_SKLOP1'!D1252,""))</f>
        <v/>
      </c>
      <c r="F1252" s="18" t="str">
        <f>IF('[1]Vmesna vrtilna_SKLOP1'!E1252&lt;&gt;"",'[1]Vmesna vrtilna_SKLOP1'!E1252,"")</f>
        <v>Enokrilna vrata (tip: V1); dim. ŠxV: 0,75x2,03m; Material: PVC, profil&gt;80mm ; steklo 10/20Ar/4; Rw,st.=39 (Rw,st.+Ctr ≥ 33 dB)</v>
      </c>
      <c r="G1252" s="15" t="str">
        <f>IF('[1]Vmesna vrtilna_SKLOP1'!E1252&lt;&gt;"",'[1]Vmesna vrtilna_SKLOP1'!F1252,"")</f>
        <v>[kos]</v>
      </c>
      <c r="H1252" s="19">
        <f>IF('[1]Vmesna vrtilna_SKLOP1'!F1252&lt;&gt;"",'[1]Vmesna vrtilna_SKLOP1'!I1252,"")</f>
        <v>1</v>
      </c>
      <c r="I1252" s="20" t="str">
        <f>IF(I1251="Skupaj:","DDV (22%):",IF(I1251="DDV (22%):","Skupaj z DDV:",IF(AND('[1]Vmesna vrtilna_SKLOP1'!C1252&lt;&gt;"",'[1]Vmesna vrtilna_SKLOP1'!E1252=""),"Skupaj:","")))</f>
        <v/>
      </c>
      <c r="J1252" s="21">
        <f t="shared" si="39"/>
        <v>0</v>
      </c>
      <c r="K1252" s="21">
        <f>IF(I1252="Skupaj z DDV:",SUM(K1250,K1251),IF(I1252="DDV (22%):",K1251*0.22,IF(AND('[1]Vmesna vrtilna_SKLOP1'!C1252&lt;&gt;"",'[1]Vmesna vrtilna_SKLOP1'!D1252=""),'[1]Vmesna vrtilna_SKLOP1'!J1252,IF(F1252&lt;&gt;"",IF('[1]Vmesna vrtilna_SKLOP1'!J1252&lt;&gt;"",'[1]Vmesna vrtilna_SKLOP1'!J1252,""),""))))</f>
        <v>409.41644128500002</v>
      </c>
      <c r="L1252" s="22">
        <f>IF(I1251="Skupaj:","DDV (22%):",IF(I1251="DDV (22%):","Skupaj z DDV:",IF(AND('[1]Vmesna vrtilna_SKLOP1'!C1252&lt;&gt;"",'[1]Vmesna vrtilna_SKLOP1'!E1252=""),"Skupaj:",IF(AND('[1]Vmesna vrtilna_SKLOP1'!C1252&lt;&gt;"",'[1]Vmesna vrtilna_SKLOP1'!D1252=""),'[1]Vmesna vrtilna_SKLOP1'!J1252,IF(F1252&lt;&gt;"",IF('[1]Vmesna vrtilna_SKLOP1'!J1252&lt;&gt;"",'[1]Vmesna vrtilna_SKLOP1'!J1252,""),"")))))</f>
        <v>409.41644128500002</v>
      </c>
      <c r="M1252" s="22">
        <f t="shared" si="38"/>
        <v>0</v>
      </c>
      <c r="N1252" s="22" t="str">
        <f>IF(IFERROR(VLOOKUP(B1252,'[1]Vmesna vrtilna_SKLOP1'!B:J,7,0),"")=0,"",IFERROR(VLOOKUP(B1252,'[1]Vmesna vrtilna_SKLOP1'!B:J,7,0),""))</f>
        <v/>
      </c>
      <c r="O1252" s="22"/>
    </row>
    <row r="1253" spans="2:15" ht="15" customHeight="1" x14ac:dyDescent="0.3">
      <c r="B1253" s="15" t="str">
        <f>IF(AND('[1]Vmesna vrtilna_SKLOP1'!B1253&lt;&gt;"",'[1]Vmesna vrtilna_SKLOP1'!C1253&lt;&gt;""),IF('[1]Vmesna vrtilna_SKLOP1'!B1253&lt;&gt;"",'[1]Vmesna vrtilna_SKLOP1'!B1253,""),"")</f>
        <v/>
      </c>
      <c r="C1253" s="16" t="str">
        <f>IF(OR(C1252="Posebna oblika",C1252="Kulturno zaščiten objekt",C1252="Kulturno zaščiten objekt, Posebna oblika"),"Glej zavihek POSEBNI POGOJI",IF(SUM(N1252:Q1252)=1,"Posebna oblika",IF(SUM(N1252:Q1252)=10,"Kulturno zaščiten objekt",IF(SUM(N1252:Q1252)=11,"Kulturno zaščiten objekt, Posebna oblika",IF(AND('[1]Vmesna vrtilna_SKLOP1'!C1253&lt;&gt;"",'[1]Vmesna vrtilna_SKLOP1'!D1253&lt;&gt;""),IF('[1]Vmesna vrtilna_SKLOP1'!C1253&lt;&gt;"",'[1]Vmesna vrtilna_SKLOP1'!C1253,""),"")))))</f>
        <v/>
      </c>
      <c r="D1253" s="17" t="str">
        <f>IF(IFERROR(VLOOKUP(B1253,'[1]Vmesna vrtilna_SKLOP1'!B:J,6,0),"")=0,"",IFERROR(VLOOKUP(B1253,'[1]Vmesna vrtilna_SKLOP1'!B:J,6,0),""))</f>
        <v/>
      </c>
      <c r="E1253" s="16" t="str">
        <f>IF(IF('[1]Vmesna vrtilna_SKLOP1'!E1253&lt;&gt;"",'[1]Vmesna vrtilna_SKLOP1'!D1253,"")=0,"",IF('[1]Vmesna vrtilna_SKLOP1'!E1253&lt;&gt;"",'[1]Vmesna vrtilna_SKLOP1'!D1253,""))</f>
        <v/>
      </c>
      <c r="F1253" s="18" t="str">
        <f>IF('[1]Vmesna vrtilna_SKLOP1'!E1253&lt;&gt;"",'[1]Vmesna vrtilna_SKLOP1'!E1253,"")</f>
        <v>Dvokrilno okno (tip: O3); dim. ŠxV: 1,15x1,84m; Material: PVC, profil&gt;80mm ; steklo 10/20Ar/4; Rw,st.=39 (Rw,st.+Ctr ≥ 33 dB)</v>
      </c>
      <c r="G1253" s="15" t="str">
        <f>IF('[1]Vmesna vrtilna_SKLOP1'!E1253&lt;&gt;"",'[1]Vmesna vrtilna_SKLOP1'!F1253,"")</f>
        <v>[kos]</v>
      </c>
      <c r="H1253" s="19">
        <f>IF('[1]Vmesna vrtilna_SKLOP1'!F1253&lt;&gt;"",'[1]Vmesna vrtilna_SKLOP1'!I1253,"")</f>
        <v>1</v>
      </c>
      <c r="I1253" s="20" t="str">
        <f>IF(I1252="Skupaj:","DDV (22%):",IF(I1252="DDV (22%):","Skupaj z DDV:",IF(AND('[1]Vmesna vrtilna_SKLOP1'!C1253&lt;&gt;"",'[1]Vmesna vrtilna_SKLOP1'!E1253=""),"Skupaj:","")))</f>
        <v/>
      </c>
      <c r="J1253" s="21">
        <f t="shared" si="39"/>
        <v>0</v>
      </c>
      <c r="K1253" s="21">
        <f>IF(I1253="Skupaj z DDV:",SUM(K1251,K1252),IF(I1253="DDV (22%):",K1252*0.22,IF(AND('[1]Vmesna vrtilna_SKLOP1'!C1253&lt;&gt;"",'[1]Vmesna vrtilna_SKLOP1'!D1253=""),'[1]Vmesna vrtilna_SKLOP1'!J1253,IF(F1253&lt;&gt;"",IF('[1]Vmesna vrtilna_SKLOP1'!J1253&lt;&gt;"",'[1]Vmesna vrtilna_SKLOP1'!J1253,""),""))))</f>
        <v>582.89554304831995</v>
      </c>
      <c r="L1253" s="22">
        <f>IF(I1252="Skupaj:","DDV (22%):",IF(I1252="DDV (22%):","Skupaj z DDV:",IF(AND('[1]Vmesna vrtilna_SKLOP1'!C1253&lt;&gt;"",'[1]Vmesna vrtilna_SKLOP1'!E1253=""),"Skupaj:",IF(AND('[1]Vmesna vrtilna_SKLOP1'!C1253&lt;&gt;"",'[1]Vmesna vrtilna_SKLOP1'!D1253=""),'[1]Vmesna vrtilna_SKLOP1'!J1253,IF(F1253&lt;&gt;"",IF('[1]Vmesna vrtilna_SKLOP1'!J1253&lt;&gt;"",'[1]Vmesna vrtilna_SKLOP1'!J1253,""),"")))))</f>
        <v>582.89554304831995</v>
      </c>
      <c r="M1253" s="22">
        <f t="shared" si="38"/>
        <v>0</v>
      </c>
      <c r="N1253" s="22" t="str">
        <f>IF(IFERROR(VLOOKUP(B1253,'[1]Vmesna vrtilna_SKLOP1'!B:J,7,0),"")=0,"",IFERROR(VLOOKUP(B1253,'[1]Vmesna vrtilna_SKLOP1'!B:J,7,0),""))</f>
        <v/>
      </c>
      <c r="O1253" s="22"/>
    </row>
    <row r="1254" spans="2:15" ht="15" customHeight="1" x14ac:dyDescent="0.3">
      <c r="B1254" s="15" t="str">
        <f>IF(AND('[1]Vmesna vrtilna_SKLOP1'!B1254&lt;&gt;"",'[1]Vmesna vrtilna_SKLOP1'!C1254&lt;&gt;""),IF('[1]Vmesna vrtilna_SKLOP1'!B1254&lt;&gt;"",'[1]Vmesna vrtilna_SKLOP1'!B1254,""),"")</f>
        <v/>
      </c>
      <c r="C1254" s="16" t="str">
        <f>IF(OR(C1253="Posebna oblika",C1253="Kulturno zaščiten objekt",C1253="Kulturno zaščiten objekt, Posebna oblika"),"Glej zavihek POSEBNI POGOJI",IF(SUM(N1253:Q1253)=1,"Posebna oblika",IF(SUM(N1253:Q1253)=10,"Kulturno zaščiten objekt",IF(SUM(N1253:Q1253)=11,"Kulturno zaščiten objekt, Posebna oblika",IF(AND('[1]Vmesna vrtilna_SKLOP1'!C1254&lt;&gt;"",'[1]Vmesna vrtilna_SKLOP1'!D1254&lt;&gt;""),IF('[1]Vmesna vrtilna_SKLOP1'!C1254&lt;&gt;"",'[1]Vmesna vrtilna_SKLOP1'!C1254,""),"")))))</f>
        <v/>
      </c>
      <c r="D1254" s="17" t="str">
        <f>IF(IFERROR(VLOOKUP(B1254,'[1]Vmesna vrtilna_SKLOP1'!B:J,6,0),"")=0,"",IFERROR(VLOOKUP(B1254,'[1]Vmesna vrtilna_SKLOP1'!B:J,6,0),""))</f>
        <v/>
      </c>
      <c r="E1254" s="16" t="str">
        <f>IF(IF('[1]Vmesna vrtilna_SKLOP1'!E1254&lt;&gt;"",'[1]Vmesna vrtilna_SKLOP1'!D1254,"")=0,"",IF('[1]Vmesna vrtilna_SKLOP1'!E1254&lt;&gt;"",'[1]Vmesna vrtilna_SKLOP1'!D1254,""))</f>
        <v/>
      </c>
      <c r="F1254" s="18" t="str">
        <f>IF('[1]Vmesna vrtilna_SKLOP1'!E1254&lt;&gt;"",'[1]Vmesna vrtilna_SKLOP1'!E1254,"")</f>
        <v/>
      </c>
      <c r="G1254" s="15" t="str">
        <f>IF('[1]Vmesna vrtilna_SKLOP1'!E1254&lt;&gt;"",'[1]Vmesna vrtilna_SKLOP1'!F1254,"")</f>
        <v/>
      </c>
      <c r="H1254" s="19" t="str">
        <f>IF('[1]Vmesna vrtilna_SKLOP1'!F1254&lt;&gt;"",'[1]Vmesna vrtilna_SKLOP1'!I1254,"")</f>
        <v/>
      </c>
      <c r="I1254" s="20" t="str">
        <f>IF(I1253="Skupaj:","DDV (22%):",IF(I1253="DDV (22%):","Skupaj z DDV:",IF(AND('[1]Vmesna vrtilna_SKLOP1'!C1254&lt;&gt;"",'[1]Vmesna vrtilna_SKLOP1'!E1254=""),"Skupaj:","")))</f>
        <v/>
      </c>
      <c r="J1254" s="21" t="str">
        <f t="shared" si="39"/>
        <v/>
      </c>
      <c r="K1254" s="21" t="str">
        <f>IF(I1254="Skupaj z DDV:",SUM(K1252,K1253),IF(I1254="DDV (22%):",K1253*0.22,IF(AND('[1]Vmesna vrtilna_SKLOP1'!C1254&lt;&gt;"",'[1]Vmesna vrtilna_SKLOP1'!D1254=""),'[1]Vmesna vrtilna_SKLOP1'!J1254,IF(F1254&lt;&gt;"",IF('[1]Vmesna vrtilna_SKLOP1'!J1254&lt;&gt;"",'[1]Vmesna vrtilna_SKLOP1'!J1254,""),""))))</f>
        <v/>
      </c>
      <c r="L1254" s="22" t="str">
        <f>IF(I1253="Skupaj:","DDV (22%):",IF(I1253="DDV (22%):","Skupaj z DDV:",IF(AND('[1]Vmesna vrtilna_SKLOP1'!C1254&lt;&gt;"",'[1]Vmesna vrtilna_SKLOP1'!E1254=""),"Skupaj:",IF(AND('[1]Vmesna vrtilna_SKLOP1'!C1254&lt;&gt;"",'[1]Vmesna vrtilna_SKLOP1'!D1254=""),'[1]Vmesna vrtilna_SKLOP1'!J1254,IF(F1254&lt;&gt;"",IF('[1]Vmesna vrtilna_SKLOP1'!J1254&lt;&gt;"",'[1]Vmesna vrtilna_SKLOP1'!J1254,""),"")))))</f>
        <v/>
      </c>
      <c r="M1254" s="22">
        <f t="shared" si="38"/>
        <v>0</v>
      </c>
      <c r="N1254" s="22" t="str">
        <f>IF(IFERROR(VLOOKUP(B1254,'[1]Vmesna vrtilna_SKLOP1'!B:J,7,0),"")=0,"",IFERROR(VLOOKUP(B1254,'[1]Vmesna vrtilna_SKLOP1'!B:J,7,0),""))</f>
        <v/>
      </c>
      <c r="O1254" s="22"/>
    </row>
    <row r="1255" spans="2:15" ht="15" customHeight="1" x14ac:dyDescent="0.3">
      <c r="B1255" s="15" t="str">
        <f>IF(AND('[1]Vmesna vrtilna_SKLOP1'!B1255&lt;&gt;"",'[1]Vmesna vrtilna_SKLOP1'!C1255&lt;&gt;""),IF('[1]Vmesna vrtilna_SKLOP1'!B1255&lt;&gt;"",'[1]Vmesna vrtilna_SKLOP1'!B1255,""),"")</f>
        <v/>
      </c>
      <c r="C1255" s="16" t="str">
        <f>IF(OR(C1254="Posebna oblika",C1254="Kulturno zaščiten objekt",C1254="Kulturno zaščiten objekt, Posebna oblika"),"Glej zavihek POSEBNI POGOJI",IF(SUM(N1254:Q1254)=1,"Posebna oblika",IF(SUM(N1254:Q1254)=10,"Kulturno zaščiten objekt",IF(SUM(N1254:Q1254)=11,"Kulturno zaščiten objekt, Posebna oblika",IF(AND('[1]Vmesna vrtilna_SKLOP1'!C1255&lt;&gt;"",'[1]Vmesna vrtilna_SKLOP1'!D1255&lt;&gt;""),IF('[1]Vmesna vrtilna_SKLOP1'!C1255&lt;&gt;"",'[1]Vmesna vrtilna_SKLOP1'!C1255,""),"")))))</f>
        <v/>
      </c>
      <c r="D1255" s="17" t="str">
        <f>IF(IFERROR(VLOOKUP(B1255,'[1]Vmesna vrtilna_SKLOP1'!B:J,6,0),"")=0,"",IFERROR(VLOOKUP(B1255,'[1]Vmesna vrtilna_SKLOP1'!B:J,6,0),""))</f>
        <v/>
      </c>
      <c r="E1255" s="16" t="str">
        <f>IF(IF('[1]Vmesna vrtilna_SKLOP1'!E1255&lt;&gt;"",'[1]Vmesna vrtilna_SKLOP1'!D1255,"")=0,"",IF('[1]Vmesna vrtilna_SKLOP1'!E1255&lt;&gt;"",'[1]Vmesna vrtilna_SKLOP1'!D1255,""))</f>
        <v>Senčila</v>
      </c>
      <c r="F1255" s="18" t="str">
        <f>IF('[1]Vmesna vrtilna_SKLOP1'!E1255&lt;&gt;"",'[1]Vmesna vrtilna_SKLOP1'!E1255,"")</f>
        <v>Notranje žaluzije - kovinske, Dim. ŠxV: 1,14x1,15m</v>
      </c>
      <c r="G1255" s="15" t="str">
        <f>IF('[1]Vmesna vrtilna_SKLOP1'!E1255&lt;&gt;"",'[1]Vmesna vrtilna_SKLOP1'!F1255,"")</f>
        <v>[kos]</v>
      </c>
      <c r="H1255" s="19">
        <f>IF('[1]Vmesna vrtilna_SKLOP1'!F1255&lt;&gt;"",'[1]Vmesna vrtilna_SKLOP1'!I1255,"")</f>
        <v>1</v>
      </c>
      <c r="I1255" s="20" t="str">
        <f>IF(I1254="Skupaj:","DDV (22%):",IF(I1254="DDV (22%):","Skupaj z DDV:",IF(AND('[1]Vmesna vrtilna_SKLOP1'!C1255&lt;&gt;"",'[1]Vmesna vrtilna_SKLOP1'!E1255=""),"Skupaj:","")))</f>
        <v/>
      </c>
      <c r="J1255" s="21">
        <f t="shared" si="39"/>
        <v>0</v>
      </c>
      <c r="K1255" s="21">
        <f>IF(I1255="Skupaj z DDV:",SUM(K1253,K1254),IF(I1255="DDV (22%):",K1254*0.22,IF(AND('[1]Vmesna vrtilna_SKLOP1'!C1255&lt;&gt;"",'[1]Vmesna vrtilna_SKLOP1'!D1255=""),'[1]Vmesna vrtilna_SKLOP1'!J1255,IF(F1255&lt;&gt;"",IF('[1]Vmesna vrtilna_SKLOP1'!J1255&lt;&gt;"",'[1]Vmesna vrtilna_SKLOP1'!J1255,""),""))))</f>
        <v>58.99499999999999</v>
      </c>
      <c r="L1255" s="22">
        <f>IF(I1254="Skupaj:","DDV (22%):",IF(I1254="DDV (22%):","Skupaj z DDV:",IF(AND('[1]Vmesna vrtilna_SKLOP1'!C1255&lt;&gt;"",'[1]Vmesna vrtilna_SKLOP1'!E1255=""),"Skupaj:",IF(AND('[1]Vmesna vrtilna_SKLOP1'!C1255&lt;&gt;"",'[1]Vmesna vrtilna_SKLOP1'!D1255=""),'[1]Vmesna vrtilna_SKLOP1'!J1255,IF(F1255&lt;&gt;"",IF('[1]Vmesna vrtilna_SKLOP1'!J1255&lt;&gt;"",'[1]Vmesna vrtilna_SKLOP1'!J1255,""),"")))))</f>
        <v>58.99499999999999</v>
      </c>
      <c r="M1255" s="22">
        <f t="shared" si="38"/>
        <v>0</v>
      </c>
      <c r="N1255" s="22" t="str">
        <f>IF(IFERROR(VLOOKUP(B1255,'[1]Vmesna vrtilna_SKLOP1'!B:J,7,0),"")=0,"",IFERROR(VLOOKUP(B1255,'[1]Vmesna vrtilna_SKLOP1'!B:J,7,0),""))</f>
        <v/>
      </c>
      <c r="O1255" s="22"/>
    </row>
    <row r="1256" spans="2:15" ht="15" customHeight="1" x14ac:dyDescent="0.3">
      <c r="B1256" s="15" t="str">
        <f>IF(AND('[1]Vmesna vrtilna_SKLOP1'!B1256&lt;&gt;"",'[1]Vmesna vrtilna_SKLOP1'!C1256&lt;&gt;""),IF('[1]Vmesna vrtilna_SKLOP1'!B1256&lt;&gt;"",'[1]Vmesna vrtilna_SKLOP1'!B1256,""),"")</f>
        <v/>
      </c>
      <c r="C1256" s="16" t="str">
        <f>IF(OR(C1255="Posebna oblika",C1255="Kulturno zaščiten objekt",C1255="Kulturno zaščiten objekt, Posebna oblika"),"Glej zavihek POSEBNI POGOJI",IF(SUM(N1255:Q1255)=1,"Posebna oblika",IF(SUM(N1255:Q1255)=10,"Kulturno zaščiten objekt",IF(SUM(N1255:Q1255)=11,"Kulturno zaščiten objekt, Posebna oblika",IF(AND('[1]Vmesna vrtilna_SKLOP1'!C1256&lt;&gt;"",'[1]Vmesna vrtilna_SKLOP1'!D1256&lt;&gt;""),IF('[1]Vmesna vrtilna_SKLOP1'!C1256&lt;&gt;"",'[1]Vmesna vrtilna_SKLOP1'!C1256,""),"")))))</f>
        <v/>
      </c>
      <c r="D1256" s="17" t="str">
        <f>IF(IFERROR(VLOOKUP(B1256,'[1]Vmesna vrtilna_SKLOP1'!B:J,6,0),"")=0,"",IFERROR(VLOOKUP(B1256,'[1]Vmesna vrtilna_SKLOP1'!B:J,6,0),""))</f>
        <v/>
      </c>
      <c r="E1256" s="16" t="str">
        <f>IF(IF('[1]Vmesna vrtilna_SKLOP1'!E1256&lt;&gt;"",'[1]Vmesna vrtilna_SKLOP1'!D1256,"")=0,"",IF('[1]Vmesna vrtilna_SKLOP1'!E1256&lt;&gt;"",'[1]Vmesna vrtilna_SKLOP1'!D1256,""))</f>
        <v/>
      </c>
      <c r="F1256" s="18" t="str">
        <f>IF('[1]Vmesna vrtilna_SKLOP1'!E1256&lt;&gt;"",'[1]Vmesna vrtilna_SKLOP1'!E1256,"")</f>
        <v>Notranja rolo omarica, ALU lamele, Dim. ŠxV: 1,09x1,52m</v>
      </c>
      <c r="G1256" s="15" t="str">
        <f>IF('[1]Vmesna vrtilna_SKLOP1'!E1256&lt;&gt;"",'[1]Vmesna vrtilna_SKLOP1'!F1256,"")</f>
        <v>[kos]</v>
      </c>
      <c r="H1256" s="19">
        <f>IF('[1]Vmesna vrtilna_SKLOP1'!F1256&lt;&gt;"",'[1]Vmesna vrtilna_SKLOP1'!I1256,"")</f>
        <v>1</v>
      </c>
      <c r="I1256" s="20" t="str">
        <f>IF(I1255="Skupaj:","DDV (22%):",IF(I1255="DDV (22%):","Skupaj z DDV:",IF(AND('[1]Vmesna vrtilna_SKLOP1'!C1256&lt;&gt;"",'[1]Vmesna vrtilna_SKLOP1'!E1256=""),"Skupaj:","")))</f>
        <v/>
      </c>
      <c r="J1256" s="21">
        <f t="shared" si="39"/>
        <v>0</v>
      </c>
      <c r="K1256" s="21">
        <f>IF(I1256="Skupaj z DDV:",SUM(K1254,K1255),IF(I1256="DDV (22%):",K1255*0.22,IF(AND('[1]Vmesna vrtilna_SKLOP1'!C1256&lt;&gt;"",'[1]Vmesna vrtilna_SKLOP1'!D1256=""),'[1]Vmesna vrtilna_SKLOP1'!J1256,IF(F1256&lt;&gt;"",IF('[1]Vmesna vrtilna_SKLOP1'!J1256&lt;&gt;"",'[1]Vmesna vrtilna_SKLOP1'!J1256,""),""))))</f>
        <v>307.00034599075201</v>
      </c>
      <c r="L1256" s="22">
        <f>IF(I1255="Skupaj:","DDV (22%):",IF(I1255="DDV (22%):","Skupaj z DDV:",IF(AND('[1]Vmesna vrtilna_SKLOP1'!C1256&lt;&gt;"",'[1]Vmesna vrtilna_SKLOP1'!E1256=""),"Skupaj:",IF(AND('[1]Vmesna vrtilna_SKLOP1'!C1256&lt;&gt;"",'[1]Vmesna vrtilna_SKLOP1'!D1256=""),'[1]Vmesna vrtilna_SKLOP1'!J1256,IF(F1256&lt;&gt;"",IF('[1]Vmesna vrtilna_SKLOP1'!J1256&lt;&gt;"",'[1]Vmesna vrtilna_SKLOP1'!J1256,""),"")))))</f>
        <v>307.00034599075201</v>
      </c>
      <c r="M1256" s="22">
        <f t="shared" si="38"/>
        <v>0</v>
      </c>
      <c r="N1256" s="22" t="str">
        <f>IF(IFERROR(VLOOKUP(B1256,'[1]Vmesna vrtilna_SKLOP1'!B:J,7,0),"")=0,"",IFERROR(VLOOKUP(B1256,'[1]Vmesna vrtilna_SKLOP1'!B:J,7,0),""))</f>
        <v/>
      </c>
      <c r="O1256" s="22"/>
    </row>
    <row r="1257" spans="2:15" ht="15" customHeight="1" x14ac:dyDescent="0.3">
      <c r="B1257" s="15" t="str">
        <f>IF(AND('[1]Vmesna vrtilna_SKLOP1'!B1257&lt;&gt;"",'[1]Vmesna vrtilna_SKLOP1'!C1257&lt;&gt;""),IF('[1]Vmesna vrtilna_SKLOP1'!B1257&lt;&gt;"",'[1]Vmesna vrtilna_SKLOP1'!B1257,""),"")</f>
        <v/>
      </c>
      <c r="C1257" s="16" t="str">
        <f>IF(OR(C1256="Posebna oblika",C1256="Kulturno zaščiten objekt",C1256="Kulturno zaščiten objekt, Posebna oblika"),"Glej zavihek POSEBNI POGOJI",IF(SUM(N1256:Q1256)=1,"Posebna oblika",IF(SUM(N1256:Q1256)=10,"Kulturno zaščiten objekt",IF(SUM(N1256:Q1256)=11,"Kulturno zaščiten objekt, Posebna oblika",IF(AND('[1]Vmesna vrtilna_SKLOP1'!C1257&lt;&gt;"",'[1]Vmesna vrtilna_SKLOP1'!D1257&lt;&gt;""),IF('[1]Vmesna vrtilna_SKLOP1'!C1257&lt;&gt;"",'[1]Vmesna vrtilna_SKLOP1'!C1257,""),"")))))</f>
        <v/>
      </c>
      <c r="D1257" s="17" t="str">
        <f>IF(IFERROR(VLOOKUP(B1257,'[1]Vmesna vrtilna_SKLOP1'!B:J,6,0),"")=0,"",IFERROR(VLOOKUP(B1257,'[1]Vmesna vrtilna_SKLOP1'!B:J,6,0),""))</f>
        <v/>
      </c>
      <c r="E1257" s="16" t="str">
        <f>IF(IF('[1]Vmesna vrtilna_SKLOP1'!E1257&lt;&gt;"",'[1]Vmesna vrtilna_SKLOP1'!D1257,"")=0,"",IF('[1]Vmesna vrtilna_SKLOP1'!E1257&lt;&gt;"",'[1]Vmesna vrtilna_SKLOP1'!D1257,""))</f>
        <v/>
      </c>
      <c r="F1257" s="18" t="str">
        <f>IF('[1]Vmesna vrtilna_SKLOP1'!E1257&lt;&gt;"",'[1]Vmesna vrtilna_SKLOP1'!E1257,"")</f>
        <v>Zunanji rolo - nadometni, ALU lamele, Dim. ŠxV: 1,76x1,27m</v>
      </c>
      <c r="G1257" s="15" t="str">
        <f>IF('[1]Vmesna vrtilna_SKLOP1'!E1257&lt;&gt;"",'[1]Vmesna vrtilna_SKLOP1'!F1257,"")</f>
        <v>[kos]</v>
      </c>
      <c r="H1257" s="19">
        <f>IF('[1]Vmesna vrtilna_SKLOP1'!F1257&lt;&gt;"",'[1]Vmesna vrtilna_SKLOP1'!I1257,"")</f>
        <v>1</v>
      </c>
      <c r="I1257" s="20" t="str">
        <f>IF(I1256="Skupaj:","DDV (22%):",IF(I1256="DDV (22%):","Skupaj z DDV:",IF(AND('[1]Vmesna vrtilna_SKLOP1'!C1257&lt;&gt;"",'[1]Vmesna vrtilna_SKLOP1'!E1257=""),"Skupaj:","")))</f>
        <v/>
      </c>
      <c r="J1257" s="21">
        <f t="shared" si="39"/>
        <v>0</v>
      </c>
      <c r="K1257" s="21">
        <f>IF(I1257="Skupaj z DDV:",SUM(K1255,K1256),IF(I1257="DDV (22%):",K1256*0.22,IF(AND('[1]Vmesna vrtilna_SKLOP1'!C1257&lt;&gt;"",'[1]Vmesna vrtilna_SKLOP1'!D1257=""),'[1]Vmesna vrtilna_SKLOP1'!J1257,IF(F1257&lt;&gt;"",IF('[1]Vmesna vrtilna_SKLOP1'!J1257&lt;&gt;"",'[1]Vmesna vrtilna_SKLOP1'!J1257,""),""))))</f>
        <v>195.35770328908799</v>
      </c>
      <c r="L1257" s="22">
        <f>IF(I1256="Skupaj:","DDV (22%):",IF(I1256="DDV (22%):","Skupaj z DDV:",IF(AND('[1]Vmesna vrtilna_SKLOP1'!C1257&lt;&gt;"",'[1]Vmesna vrtilna_SKLOP1'!E1257=""),"Skupaj:",IF(AND('[1]Vmesna vrtilna_SKLOP1'!C1257&lt;&gt;"",'[1]Vmesna vrtilna_SKLOP1'!D1257=""),'[1]Vmesna vrtilna_SKLOP1'!J1257,IF(F1257&lt;&gt;"",IF('[1]Vmesna vrtilna_SKLOP1'!J1257&lt;&gt;"",'[1]Vmesna vrtilna_SKLOP1'!J1257,""),"")))))</f>
        <v>195.35770328908799</v>
      </c>
      <c r="M1257" s="22">
        <f t="shared" si="38"/>
        <v>0</v>
      </c>
      <c r="N1257" s="22" t="str">
        <f>IF(IFERROR(VLOOKUP(B1257,'[1]Vmesna vrtilna_SKLOP1'!B:J,7,0),"")=0,"",IFERROR(VLOOKUP(B1257,'[1]Vmesna vrtilna_SKLOP1'!B:J,7,0),""))</f>
        <v/>
      </c>
      <c r="O1257" s="22"/>
    </row>
    <row r="1258" spans="2:15" ht="15" customHeight="1" x14ac:dyDescent="0.3">
      <c r="B1258" s="15" t="str">
        <f>IF(AND('[1]Vmesna vrtilna_SKLOP1'!B1258&lt;&gt;"",'[1]Vmesna vrtilna_SKLOP1'!C1258&lt;&gt;""),IF('[1]Vmesna vrtilna_SKLOP1'!B1258&lt;&gt;"",'[1]Vmesna vrtilna_SKLOP1'!B1258,""),"")</f>
        <v/>
      </c>
      <c r="C1258" s="16" t="str">
        <f>IF(OR(C1257="Posebna oblika",C1257="Kulturno zaščiten objekt",C1257="Kulturno zaščiten objekt, Posebna oblika"),"Glej zavihek POSEBNI POGOJI",IF(SUM(N1257:Q1257)=1,"Posebna oblika",IF(SUM(N1257:Q1257)=10,"Kulturno zaščiten objekt",IF(SUM(N1257:Q1257)=11,"Kulturno zaščiten objekt, Posebna oblika",IF(AND('[1]Vmesna vrtilna_SKLOP1'!C1258&lt;&gt;"",'[1]Vmesna vrtilna_SKLOP1'!D1258&lt;&gt;""),IF('[1]Vmesna vrtilna_SKLOP1'!C1258&lt;&gt;"",'[1]Vmesna vrtilna_SKLOP1'!C1258,""),"")))))</f>
        <v/>
      </c>
      <c r="D1258" s="17" t="str">
        <f>IF(IFERROR(VLOOKUP(B1258,'[1]Vmesna vrtilna_SKLOP1'!B:J,6,0),"")=0,"",IFERROR(VLOOKUP(B1258,'[1]Vmesna vrtilna_SKLOP1'!B:J,6,0),""))</f>
        <v/>
      </c>
      <c r="E1258" s="16" t="str">
        <f>IF(IF('[1]Vmesna vrtilna_SKLOP1'!E1258&lt;&gt;"",'[1]Vmesna vrtilna_SKLOP1'!D1258,"")=0,"",IF('[1]Vmesna vrtilna_SKLOP1'!E1258&lt;&gt;"",'[1]Vmesna vrtilna_SKLOP1'!D1258,""))</f>
        <v/>
      </c>
      <c r="F1258" s="18" t="str">
        <f>IF('[1]Vmesna vrtilna_SKLOP1'!E1258&lt;&gt;"",'[1]Vmesna vrtilna_SKLOP1'!E1258,"")</f>
        <v>Zunanji rolo - nadometni, ALU lamele, Dim. ŠxV: 1,75x1,27m</v>
      </c>
      <c r="G1258" s="15" t="str">
        <f>IF('[1]Vmesna vrtilna_SKLOP1'!E1258&lt;&gt;"",'[1]Vmesna vrtilna_SKLOP1'!F1258,"")</f>
        <v>[kos]</v>
      </c>
      <c r="H1258" s="19">
        <f>IF('[1]Vmesna vrtilna_SKLOP1'!F1258&lt;&gt;"",'[1]Vmesna vrtilna_SKLOP1'!I1258,"")</f>
        <v>1</v>
      </c>
      <c r="I1258" s="20" t="str">
        <f>IF(I1257="Skupaj:","DDV (22%):",IF(I1257="DDV (22%):","Skupaj z DDV:",IF(AND('[1]Vmesna vrtilna_SKLOP1'!C1258&lt;&gt;"",'[1]Vmesna vrtilna_SKLOP1'!E1258=""),"Skupaj:","")))</f>
        <v/>
      </c>
      <c r="J1258" s="21">
        <f t="shared" si="39"/>
        <v>0</v>
      </c>
      <c r="K1258" s="21">
        <f>IF(I1258="Skupaj z DDV:",SUM(K1256,K1257),IF(I1258="DDV (22%):",K1257*0.22,IF(AND('[1]Vmesna vrtilna_SKLOP1'!C1258&lt;&gt;"",'[1]Vmesna vrtilna_SKLOP1'!D1258=""),'[1]Vmesna vrtilna_SKLOP1'!J1258,IF(F1258&lt;&gt;"",IF('[1]Vmesna vrtilna_SKLOP1'!J1258&lt;&gt;"",'[1]Vmesna vrtilna_SKLOP1'!J1258,""),""))))</f>
        <v>194.54110155437502</v>
      </c>
      <c r="L1258" s="22">
        <f>IF(I1257="Skupaj:","DDV (22%):",IF(I1257="DDV (22%):","Skupaj z DDV:",IF(AND('[1]Vmesna vrtilna_SKLOP1'!C1258&lt;&gt;"",'[1]Vmesna vrtilna_SKLOP1'!E1258=""),"Skupaj:",IF(AND('[1]Vmesna vrtilna_SKLOP1'!C1258&lt;&gt;"",'[1]Vmesna vrtilna_SKLOP1'!D1258=""),'[1]Vmesna vrtilna_SKLOP1'!J1258,IF(F1258&lt;&gt;"",IF('[1]Vmesna vrtilna_SKLOP1'!J1258&lt;&gt;"",'[1]Vmesna vrtilna_SKLOP1'!J1258,""),"")))))</f>
        <v>194.54110155437502</v>
      </c>
      <c r="M1258" s="22">
        <f t="shared" si="38"/>
        <v>0</v>
      </c>
      <c r="N1258" s="22" t="str">
        <f>IF(IFERROR(VLOOKUP(B1258,'[1]Vmesna vrtilna_SKLOP1'!B:J,7,0),"")=0,"",IFERROR(VLOOKUP(B1258,'[1]Vmesna vrtilna_SKLOP1'!B:J,7,0),""))</f>
        <v/>
      </c>
      <c r="O1258" s="22"/>
    </row>
    <row r="1259" spans="2:15" ht="15" customHeight="1" x14ac:dyDescent="0.3">
      <c r="B1259" s="15" t="str">
        <f>IF(AND('[1]Vmesna vrtilna_SKLOP1'!B1259&lt;&gt;"",'[1]Vmesna vrtilna_SKLOP1'!C1259&lt;&gt;""),IF('[1]Vmesna vrtilna_SKLOP1'!B1259&lt;&gt;"",'[1]Vmesna vrtilna_SKLOP1'!B1259,""),"")</f>
        <v/>
      </c>
      <c r="C1259" s="16" t="str">
        <f>IF(OR(C1258="Posebna oblika",C1258="Kulturno zaščiten objekt",C1258="Kulturno zaščiten objekt, Posebna oblika"),"Glej zavihek POSEBNI POGOJI",IF(SUM(N1258:Q1258)=1,"Posebna oblika",IF(SUM(N1258:Q1258)=10,"Kulturno zaščiten objekt",IF(SUM(N1258:Q1258)=11,"Kulturno zaščiten objekt, Posebna oblika",IF(AND('[1]Vmesna vrtilna_SKLOP1'!C1259&lt;&gt;"",'[1]Vmesna vrtilna_SKLOP1'!D1259&lt;&gt;""),IF('[1]Vmesna vrtilna_SKLOP1'!C1259&lt;&gt;"",'[1]Vmesna vrtilna_SKLOP1'!C1259,""),"")))))</f>
        <v/>
      </c>
      <c r="D1259" s="17" t="str">
        <f>IF(IFERROR(VLOOKUP(B1259,'[1]Vmesna vrtilna_SKLOP1'!B:J,6,0),"")=0,"",IFERROR(VLOOKUP(B1259,'[1]Vmesna vrtilna_SKLOP1'!B:J,6,0),""))</f>
        <v/>
      </c>
      <c r="E1259" s="16" t="str">
        <f>IF(IF('[1]Vmesna vrtilna_SKLOP1'!E1259&lt;&gt;"",'[1]Vmesna vrtilna_SKLOP1'!D1259,"")=0,"",IF('[1]Vmesna vrtilna_SKLOP1'!E1259&lt;&gt;"",'[1]Vmesna vrtilna_SKLOP1'!D1259,""))</f>
        <v/>
      </c>
      <c r="F1259" s="18" t="str">
        <f>IF('[1]Vmesna vrtilna_SKLOP1'!E1259&lt;&gt;"",'[1]Vmesna vrtilna_SKLOP1'!E1259,"")</f>
        <v>Zunanji rolo - nadometni, ALU lamele, Dim. ŠxV: 1,15x1,84m</v>
      </c>
      <c r="G1259" s="15" t="str">
        <f>IF('[1]Vmesna vrtilna_SKLOP1'!E1259&lt;&gt;"",'[1]Vmesna vrtilna_SKLOP1'!F1259,"")</f>
        <v>[kos]</v>
      </c>
      <c r="H1259" s="19">
        <f>IF('[1]Vmesna vrtilna_SKLOP1'!F1259&lt;&gt;"",'[1]Vmesna vrtilna_SKLOP1'!I1259,"")</f>
        <v>1</v>
      </c>
      <c r="I1259" s="20" t="str">
        <f>IF(I1258="Skupaj:","DDV (22%):",IF(I1258="DDV (22%):","Skupaj z DDV:",IF(AND('[1]Vmesna vrtilna_SKLOP1'!C1259&lt;&gt;"",'[1]Vmesna vrtilna_SKLOP1'!E1259=""),"Skupaj:","")))</f>
        <v/>
      </c>
      <c r="J1259" s="21">
        <f t="shared" si="39"/>
        <v>0</v>
      </c>
      <c r="K1259" s="21">
        <f>IF(I1259="Skupaj z DDV:",SUM(K1257,K1258),IF(I1259="DDV (22%):",K1258*0.22,IF(AND('[1]Vmesna vrtilna_SKLOP1'!C1259&lt;&gt;"",'[1]Vmesna vrtilna_SKLOP1'!D1259=""),'[1]Vmesna vrtilna_SKLOP1'!J1259,IF(F1259&lt;&gt;"",IF('[1]Vmesna vrtilna_SKLOP1'!J1259&lt;&gt;"",'[1]Vmesna vrtilna_SKLOP1'!J1259,""),""))))</f>
        <v>187.71536948319999</v>
      </c>
      <c r="L1259" s="22">
        <f>IF(I1258="Skupaj:","DDV (22%):",IF(I1258="DDV (22%):","Skupaj z DDV:",IF(AND('[1]Vmesna vrtilna_SKLOP1'!C1259&lt;&gt;"",'[1]Vmesna vrtilna_SKLOP1'!E1259=""),"Skupaj:",IF(AND('[1]Vmesna vrtilna_SKLOP1'!C1259&lt;&gt;"",'[1]Vmesna vrtilna_SKLOP1'!D1259=""),'[1]Vmesna vrtilna_SKLOP1'!J1259,IF(F1259&lt;&gt;"",IF('[1]Vmesna vrtilna_SKLOP1'!J1259&lt;&gt;"",'[1]Vmesna vrtilna_SKLOP1'!J1259,""),"")))))</f>
        <v>187.71536948319999</v>
      </c>
      <c r="M1259" s="22">
        <f t="shared" si="38"/>
        <v>0</v>
      </c>
      <c r="N1259" s="22" t="str">
        <f>IF(IFERROR(VLOOKUP(B1259,'[1]Vmesna vrtilna_SKLOP1'!B:J,7,0),"")=0,"",IFERROR(VLOOKUP(B1259,'[1]Vmesna vrtilna_SKLOP1'!B:J,7,0),""))</f>
        <v/>
      </c>
      <c r="O1259" s="22"/>
    </row>
    <row r="1260" spans="2:15" ht="15" customHeight="1" x14ac:dyDescent="0.3">
      <c r="B1260" s="15" t="str">
        <f>IF(AND('[1]Vmesna vrtilna_SKLOP1'!B1260&lt;&gt;"",'[1]Vmesna vrtilna_SKLOP1'!C1260&lt;&gt;""),IF('[1]Vmesna vrtilna_SKLOP1'!B1260&lt;&gt;"",'[1]Vmesna vrtilna_SKLOP1'!B1260,""),"")</f>
        <v/>
      </c>
      <c r="C1260" s="16" t="str">
        <f>IF(OR(C1259="Posebna oblika",C1259="Kulturno zaščiten objekt",C1259="Kulturno zaščiten objekt, Posebna oblika"),"Glej zavihek POSEBNI POGOJI",IF(SUM(N1259:Q1259)=1,"Posebna oblika",IF(SUM(N1259:Q1259)=10,"Kulturno zaščiten objekt",IF(SUM(N1259:Q1259)=11,"Kulturno zaščiten objekt, Posebna oblika",IF(AND('[1]Vmesna vrtilna_SKLOP1'!C1260&lt;&gt;"",'[1]Vmesna vrtilna_SKLOP1'!D1260&lt;&gt;""),IF('[1]Vmesna vrtilna_SKLOP1'!C1260&lt;&gt;"",'[1]Vmesna vrtilna_SKLOP1'!C1260,""),"")))))</f>
        <v/>
      </c>
      <c r="D1260" s="17" t="str">
        <f>IF(IFERROR(VLOOKUP(B1260,'[1]Vmesna vrtilna_SKLOP1'!B:J,6,0),"")=0,"",IFERROR(VLOOKUP(B1260,'[1]Vmesna vrtilna_SKLOP1'!B:J,6,0),""))</f>
        <v/>
      </c>
      <c r="E1260" s="16" t="str">
        <f>IF(IF('[1]Vmesna vrtilna_SKLOP1'!E1260&lt;&gt;"",'[1]Vmesna vrtilna_SKLOP1'!D1260,"")=0,"",IF('[1]Vmesna vrtilna_SKLOP1'!E1260&lt;&gt;"",'[1]Vmesna vrtilna_SKLOP1'!D1260,""))</f>
        <v/>
      </c>
      <c r="F1260" s="18" t="str">
        <f>IF('[1]Vmesna vrtilna_SKLOP1'!E1260&lt;&gt;"",'[1]Vmesna vrtilna_SKLOP1'!E1260,"")</f>
        <v>Notranje žaluzije - kovinske, Dim. ŠxV: 1,14x1,14m</v>
      </c>
      <c r="G1260" s="15" t="str">
        <f>IF('[1]Vmesna vrtilna_SKLOP1'!E1260&lt;&gt;"",'[1]Vmesna vrtilna_SKLOP1'!F1260,"")</f>
        <v>[kos]</v>
      </c>
      <c r="H1260" s="19">
        <f>IF('[1]Vmesna vrtilna_SKLOP1'!F1260&lt;&gt;"",'[1]Vmesna vrtilna_SKLOP1'!I1260,"")</f>
        <v>1</v>
      </c>
      <c r="I1260" s="20" t="str">
        <f>IF(I1259="Skupaj:","DDV (22%):",IF(I1259="DDV (22%):","Skupaj z DDV:",IF(AND('[1]Vmesna vrtilna_SKLOP1'!C1260&lt;&gt;"",'[1]Vmesna vrtilna_SKLOP1'!E1260=""),"Skupaj:","")))</f>
        <v/>
      </c>
      <c r="J1260" s="21">
        <f t="shared" si="39"/>
        <v>0</v>
      </c>
      <c r="K1260" s="21">
        <f>IF(I1260="Skupaj z DDV:",SUM(K1258,K1259),IF(I1260="DDV (22%):",K1259*0.22,IF(AND('[1]Vmesna vrtilna_SKLOP1'!C1260&lt;&gt;"",'[1]Vmesna vrtilna_SKLOP1'!D1260=""),'[1]Vmesna vrtilna_SKLOP1'!J1260,IF(F1260&lt;&gt;"",IF('[1]Vmesna vrtilna_SKLOP1'!J1260&lt;&gt;"",'[1]Vmesna vrtilna_SKLOP1'!J1260,""),""))))</f>
        <v>58.481999999999992</v>
      </c>
      <c r="L1260" s="22">
        <f>IF(I1259="Skupaj:","DDV (22%):",IF(I1259="DDV (22%):","Skupaj z DDV:",IF(AND('[1]Vmesna vrtilna_SKLOP1'!C1260&lt;&gt;"",'[1]Vmesna vrtilna_SKLOP1'!E1260=""),"Skupaj:",IF(AND('[1]Vmesna vrtilna_SKLOP1'!C1260&lt;&gt;"",'[1]Vmesna vrtilna_SKLOP1'!D1260=""),'[1]Vmesna vrtilna_SKLOP1'!J1260,IF(F1260&lt;&gt;"",IF('[1]Vmesna vrtilna_SKLOP1'!J1260&lt;&gt;"",'[1]Vmesna vrtilna_SKLOP1'!J1260,""),"")))))</f>
        <v>58.481999999999992</v>
      </c>
      <c r="M1260" s="22">
        <f t="shared" si="38"/>
        <v>0</v>
      </c>
      <c r="N1260" s="22" t="str">
        <f>IF(IFERROR(VLOOKUP(B1260,'[1]Vmesna vrtilna_SKLOP1'!B:J,7,0),"")=0,"",IFERROR(VLOOKUP(B1260,'[1]Vmesna vrtilna_SKLOP1'!B:J,7,0),""))</f>
        <v/>
      </c>
      <c r="O1260" s="22"/>
    </row>
    <row r="1261" spans="2:15" ht="15" customHeight="1" x14ac:dyDescent="0.3">
      <c r="B1261" s="15" t="str">
        <f>IF(AND('[1]Vmesna vrtilna_SKLOP1'!B1261&lt;&gt;"",'[1]Vmesna vrtilna_SKLOP1'!C1261&lt;&gt;""),IF('[1]Vmesna vrtilna_SKLOP1'!B1261&lt;&gt;"",'[1]Vmesna vrtilna_SKLOP1'!B1261,""),"")</f>
        <v/>
      </c>
      <c r="C1261" s="16" t="str">
        <f>IF(OR(C1260="Posebna oblika",C1260="Kulturno zaščiten objekt",C1260="Kulturno zaščiten objekt, Posebna oblika"),"Glej zavihek POSEBNI POGOJI",IF(SUM(N1260:Q1260)=1,"Posebna oblika",IF(SUM(N1260:Q1260)=10,"Kulturno zaščiten objekt",IF(SUM(N1260:Q1260)=11,"Kulturno zaščiten objekt, Posebna oblika",IF(AND('[1]Vmesna vrtilna_SKLOP1'!C1261&lt;&gt;"",'[1]Vmesna vrtilna_SKLOP1'!D1261&lt;&gt;""),IF('[1]Vmesna vrtilna_SKLOP1'!C1261&lt;&gt;"",'[1]Vmesna vrtilna_SKLOP1'!C1261,""),"")))))</f>
        <v/>
      </c>
      <c r="D1261" s="17" t="str">
        <f>IF(IFERROR(VLOOKUP(B1261,'[1]Vmesna vrtilna_SKLOP1'!B:J,6,0),"")=0,"",IFERROR(VLOOKUP(B1261,'[1]Vmesna vrtilna_SKLOP1'!B:J,6,0),""))</f>
        <v/>
      </c>
      <c r="E1261" s="16" t="str">
        <f>IF(IF('[1]Vmesna vrtilna_SKLOP1'!E1261&lt;&gt;"",'[1]Vmesna vrtilna_SKLOP1'!D1261,"")=0,"",IF('[1]Vmesna vrtilna_SKLOP1'!E1261&lt;&gt;"",'[1]Vmesna vrtilna_SKLOP1'!D1261,""))</f>
        <v/>
      </c>
      <c r="F1261" s="18" t="str">
        <f>IF('[1]Vmesna vrtilna_SKLOP1'!E1261&lt;&gt;"",'[1]Vmesna vrtilna_SKLOP1'!E1261,"")</f>
        <v/>
      </c>
      <c r="G1261" s="15" t="str">
        <f>IF('[1]Vmesna vrtilna_SKLOP1'!E1261&lt;&gt;"",'[1]Vmesna vrtilna_SKLOP1'!F1261,"")</f>
        <v/>
      </c>
      <c r="H1261" s="19" t="str">
        <f>IF('[1]Vmesna vrtilna_SKLOP1'!F1261&lt;&gt;"",'[1]Vmesna vrtilna_SKLOP1'!I1261,"")</f>
        <v/>
      </c>
      <c r="I1261" s="20" t="str">
        <f>IF(I1260="Skupaj:","DDV (22%):",IF(I1260="DDV (22%):","Skupaj z DDV:",IF(AND('[1]Vmesna vrtilna_SKLOP1'!C1261&lt;&gt;"",'[1]Vmesna vrtilna_SKLOP1'!E1261=""),"Skupaj:","")))</f>
        <v/>
      </c>
      <c r="J1261" s="21" t="str">
        <f t="shared" si="39"/>
        <v/>
      </c>
      <c r="K1261" s="21" t="str">
        <f>IF(I1261="Skupaj z DDV:",SUM(K1259,K1260),IF(I1261="DDV (22%):",K1260*0.22,IF(AND('[1]Vmesna vrtilna_SKLOP1'!C1261&lt;&gt;"",'[1]Vmesna vrtilna_SKLOP1'!D1261=""),'[1]Vmesna vrtilna_SKLOP1'!J1261,IF(F1261&lt;&gt;"",IF('[1]Vmesna vrtilna_SKLOP1'!J1261&lt;&gt;"",'[1]Vmesna vrtilna_SKLOP1'!J1261,""),""))))</f>
        <v/>
      </c>
      <c r="L1261" s="22" t="str">
        <f>IF(I1260="Skupaj:","DDV (22%):",IF(I1260="DDV (22%):","Skupaj z DDV:",IF(AND('[1]Vmesna vrtilna_SKLOP1'!C1261&lt;&gt;"",'[1]Vmesna vrtilna_SKLOP1'!E1261=""),"Skupaj:",IF(AND('[1]Vmesna vrtilna_SKLOP1'!C1261&lt;&gt;"",'[1]Vmesna vrtilna_SKLOP1'!D1261=""),'[1]Vmesna vrtilna_SKLOP1'!J1261,IF(F1261&lt;&gt;"",IF('[1]Vmesna vrtilna_SKLOP1'!J1261&lt;&gt;"",'[1]Vmesna vrtilna_SKLOP1'!J1261,""),"")))))</f>
        <v/>
      </c>
      <c r="M1261" s="22">
        <f t="shared" si="38"/>
        <v>0</v>
      </c>
      <c r="N1261" s="22" t="str">
        <f>IF(IFERROR(VLOOKUP(B1261,'[1]Vmesna vrtilna_SKLOP1'!B:J,7,0),"")=0,"",IFERROR(VLOOKUP(B1261,'[1]Vmesna vrtilna_SKLOP1'!B:J,7,0),""))</f>
        <v/>
      </c>
      <c r="O1261" s="22"/>
    </row>
    <row r="1262" spans="2:15" ht="15" customHeight="1" x14ac:dyDescent="0.3">
      <c r="B1262" s="15" t="str">
        <f>IF(AND('[1]Vmesna vrtilna_SKLOP1'!B1262&lt;&gt;"",'[1]Vmesna vrtilna_SKLOP1'!C1262&lt;&gt;""),IF('[1]Vmesna vrtilna_SKLOP1'!B1262&lt;&gt;"",'[1]Vmesna vrtilna_SKLOP1'!B1262,""),"")</f>
        <v/>
      </c>
      <c r="C1262" s="16" t="str">
        <f>IF(OR(C1261="Posebna oblika",C1261="Kulturno zaščiten objekt",C1261="Kulturno zaščiten objekt, Posebna oblika"),"Glej zavihek POSEBNI POGOJI",IF(SUM(N1261:Q1261)=1,"Posebna oblika",IF(SUM(N1261:Q1261)=10,"Kulturno zaščiten objekt",IF(SUM(N1261:Q1261)=11,"Kulturno zaščiten objekt, Posebna oblika",IF(AND('[1]Vmesna vrtilna_SKLOP1'!C1262&lt;&gt;"",'[1]Vmesna vrtilna_SKLOP1'!D1262&lt;&gt;""),IF('[1]Vmesna vrtilna_SKLOP1'!C1262&lt;&gt;"",'[1]Vmesna vrtilna_SKLOP1'!C1262,""),"")))))</f>
        <v/>
      </c>
      <c r="D1262" s="17" t="str">
        <f>IF(IFERROR(VLOOKUP(B1262,'[1]Vmesna vrtilna_SKLOP1'!B:J,6,0),"")=0,"",IFERROR(VLOOKUP(B1262,'[1]Vmesna vrtilna_SKLOP1'!B:J,6,0),""))</f>
        <v/>
      </c>
      <c r="E1262" s="16" t="str">
        <f>IF(IF('[1]Vmesna vrtilna_SKLOP1'!E1262&lt;&gt;"",'[1]Vmesna vrtilna_SKLOP1'!D1262,"")=0,"",IF('[1]Vmesna vrtilna_SKLOP1'!E1262&lt;&gt;"",'[1]Vmesna vrtilna_SKLOP1'!D1262,""))</f>
        <v>Notranje police</v>
      </c>
      <c r="F1262" s="18" t="str">
        <f>IF('[1]Vmesna vrtilna_SKLOP1'!E1262&lt;&gt;"",'[1]Vmesna vrtilna_SKLOP1'!E1262,"")</f>
        <v>Notranja polica, mat. Topalit, dim. ŠxG:1,09x0,1m</v>
      </c>
      <c r="G1262" s="15" t="str">
        <f>IF('[1]Vmesna vrtilna_SKLOP1'!E1262&lt;&gt;"",'[1]Vmesna vrtilna_SKLOP1'!F1262,"")</f>
        <v>[kos]</v>
      </c>
      <c r="H1262" s="19">
        <f>IF('[1]Vmesna vrtilna_SKLOP1'!F1262&lt;&gt;"",'[1]Vmesna vrtilna_SKLOP1'!I1262,"")</f>
        <v>1</v>
      </c>
      <c r="I1262" s="20" t="str">
        <f>IF(I1261="Skupaj:","DDV (22%):",IF(I1261="DDV (22%):","Skupaj z DDV:",IF(AND('[1]Vmesna vrtilna_SKLOP1'!C1262&lt;&gt;"",'[1]Vmesna vrtilna_SKLOP1'!E1262=""),"Skupaj:","")))</f>
        <v/>
      </c>
      <c r="J1262" s="21">
        <f t="shared" si="39"/>
        <v>0</v>
      </c>
      <c r="K1262" s="21">
        <f>IF(I1262="Skupaj z DDV:",SUM(K1260,K1261),IF(I1262="DDV (22%):",K1261*0.22,IF(AND('[1]Vmesna vrtilna_SKLOP1'!C1262&lt;&gt;"",'[1]Vmesna vrtilna_SKLOP1'!D1262=""),'[1]Vmesna vrtilna_SKLOP1'!J1262,IF(F1262&lt;&gt;"",IF('[1]Vmesna vrtilna_SKLOP1'!J1262&lt;&gt;"",'[1]Vmesna vrtilna_SKLOP1'!J1262,""),""))))</f>
        <v>23.930199999999999</v>
      </c>
      <c r="L1262" s="22">
        <f>IF(I1261="Skupaj:","DDV (22%):",IF(I1261="DDV (22%):","Skupaj z DDV:",IF(AND('[1]Vmesna vrtilna_SKLOP1'!C1262&lt;&gt;"",'[1]Vmesna vrtilna_SKLOP1'!E1262=""),"Skupaj:",IF(AND('[1]Vmesna vrtilna_SKLOP1'!C1262&lt;&gt;"",'[1]Vmesna vrtilna_SKLOP1'!D1262=""),'[1]Vmesna vrtilna_SKLOP1'!J1262,IF(F1262&lt;&gt;"",IF('[1]Vmesna vrtilna_SKLOP1'!J1262&lt;&gt;"",'[1]Vmesna vrtilna_SKLOP1'!J1262,""),"")))))</f>
        <v>23.930199999999999</v>
      </c>
      <c r="M1262" s="22">
        <f t="shared" si="38"/>
        <v>0</v>
      </c>
      <c r="N1262" s="22" t="str">
        <f>IF(IFERROR(VLOOKUP(B1262,'[1]Vmesna vrtilna_SKLOP1'!B:J,7,0),"")=0,"",IFERROR(VLOOKUP(B1262,'[1]Vmesna vrtilna_SKLOP1'!B:J,7,0),""))</f>
        <v/>
      </c>
      <c r="O1262" s="22"/>
    </row>
    <row r="1263" spans="2:15" ht="15" customHeight="1" x14ac:dyDescent="0.3">
      <c r="B1263" s="15" t="str">
        <f>IF(AND('[1]Vmesna vrtilna_SKLOP1'!B1263&lt;&gt;"",'[1]Vmesna vrtilna_SKLOP1'!C1263&lt;&gt;""),IF('[1]Vmesna vrtilna_SKLOP1'!B1263&lt;&gt;"",'[1]Vmesna vrtilna_SKLOP1'!B1263,""),"")</f>
        <v/>
      </c>
      <c r="C1263" s="16" t="str">
        <f>IF(OR(C1262="Posebna oblika",C1262="Kulturno zaščiten objekt",C1262="Kulturno zaščiten objekt, Posebna oblika"),"Glej zavihek POSEBNI POGOJI",IF(SUM(N1262:Q1262)=1,"Posebna oblika",IF(SUM(N1262:Q1262)=10,"Kulturno zaščiten objekt",IF(SUM(N1262:Q1262)=11,"Kulturno zaščiten objekt, Posebna oblika",IF(AND('[1]Vmesna vrtilna_SKLOP1'!C1263&lt;&gt;"",'[1]Vmesna vrtilna_SKLOP1'!D1263&lt;&gt;""),IF('[1]Vmesna vrtilna_SKLOP1'!C1263&lt;&gt;"",'[1]Vmesna vrtilna_SKLOP1'!C1263,""),"")))))</f>
        <v/>
      </c>
      <c r="D1263" s="17" t="str">
        <f>IF(IFERROR(VLOOKUP(B1263,'[1]Vmesna vrtilna_SKLOP1'!B:J,6,0),"")=0,"",IFERROR(VLOOKUP(B1263,'[1]Vmesna vrtilna_SKLOP1'!B:J,6,0),""))</f>
        <v/>
      </c>
      <c r="E1263" s="16" t="str">
        <f>IF(IF('[1]Vmesna vrtilna_SKLOP1'!E1263&lt;&gt;"",'[1]Vmesna vrtilna_SKLOP1'!D1263,"")=0,"",IF('[1]Vmesna vrtilna_SKLOP1'!E1263&lt;&gt;"",'[1]Vmesna vrtilna_SKLOP1'!D1263,""))</f>
        <v/>
      </c>
      <c r="F1263" s="18" t="str">
        <f>IF('[1]Vmesna vrtilna_SKLOP1'!E1263&lt;&gt;"",'[1]Vmesna vrtilna_SKLOP1'!E1263,"")</f>
        <v>Notranja polica, mat. Topalit, dim. ŠxG:1,76x0,1m</v>
      </c>
      <c r="G1263" s="15" t="str">
        <f>IF('[1]Vmesna vrtilna_SKLOP1'!E1263&lt;&gt;"",'[1]Vmesna vrtilna_SKLOP1'!F1263,"")</f>
        <v>[kos]</v>
      </c>
      <c r="H1263" s="19">
        <f>IF('[1]Vmesna vrtilna_SKLOP1'!F1263&lt;&gt;"",'[1]Vmesna vrtilna_SKLOP1'!I1263,"")</f>
        <v>1</v>
      </c>
      <c r="I1263" s="20" t="str">
        <f>IF(I1262="Skupaj:","DDV (22%):",IF(I1262="DDV (22%):","Skupaj z DDV:",IF(AND('[1]Vmesna vrtilna_SKLOP1'!C1263&lt;&gt;"",'[1]Vmesna vrtilna_SKLOP1'!E1263=""),"Skupaj:","")))</f>
        <v/>
      </c>
      <c r="J1263" s="21">
        <f t="shared" si="39"/>
        <v>0</v>
      </c>
      <c r="K1263" s="21">
        <f>IF(I1263="Skupaj z DDV:",SUM(K1261,K1262),IF(I1263="DDV (22%):",K1262*0.22,IF(AND('[1]Vmesna vrtilna_SKLOP1'!C1263&lt;&gt;"",'[1]Vmesna vrtilna_SKLOP1'!D1263=""),'[1]Vmesna vrtilna_SKLOP1'!J1263,IF(F1263&lt;&gt;"",IF('[1]Vmesna vrtilna_SKLOP1'!J1263&lt;&gt;"",'[1]Vmesna vrtilna_SKLOP1'!J1263,""),""))))</f>
        <v>28.151199999999999</v>
      </c>
      <c r="L1263" s="22">
        <f>IF(I1262="Skupaj:","DDV (22%):",IF(I1262="DDV (22%):","Skupaj z DDV:",IF(AND('[1]Vmesna vrtilna_SKLOP1'!C1263&lt;&gt;"",'[1]Vmesna vrtilna_SKLOP1'!E1263=""),"Skupaj:",IF(AND('[1]Vmesna vrtilna_SKLOP1'!C1263&lt;&gt;"",'[1]Vmesna vrtilna_SKLOP1'!D1263=""),'[1]Vmesna vrtilna_SKLOP1'!J1263,IF(F1263&lt;&gt;"",IF('[1]Vmesna vrtilna_SKLOP1'!J1263&lt;&gt;"",'[1]Vmesna vrtilna_SKLOP1'!J1263,""),"")))))</f>
        <v>28.151199999999999</v>
      </c>
      <c r="M1263" s="22">
        <f t="shared" si="38"/>
        <v>0</v>
      </c>
      <c r="N1263" s="22" t="str">
        <f>IF(IFERROR(VLOOKUP(B1263,'[1]Vmesna vrtilna_SKLOP1'!B:J,7,0),"")=0,"",IFERROR(VLOOKUP(B1263,'[1]Vmesna vrtilna_SKLOP1'!B:J,7,0),""))</f>
        <v/>
      </c>
      <c r="O1263" s="22"/>
    </row>
    <row r="1264" spans="2:15" ht="15" customHeight="1" x14ac:dyDescent="0.3">
      <c r="B1264" s="15" t="str">
        <f>IF(AND('[1]Vmesna vrtilna_SKLOP1'!B1264&lt;&gt;"",'[1]Vmesna vrtilna_SKLOP1'!C1264&lt;&gt;""),IF('[1]Vmesna vrtilna_SKLOP1'!B1264&lt;&gt;"",'[1]Vmesna vrtilna_SKLOP1'!B1264,""),"")</f>
        <v/>
      </c>
      <c r="C1264" s="16" t="str">
        <f>IF(OR(C1263="Posebna oblika",C1263="Kulturno zaščiten objekt",C1263="Kulturno zaščiten objekt, Posebna oblika"),"Glej zavihek POSEBNI POGOJI",IF(SUM(N1263:Q1263)=1,"Posebna oblika",IF(SUM(N1263:Q1263)=10,"Kulturno zaščiten objekt",IF(SUM(N1263:Q1263)=11,"Kulturno zaščiten objekt, Posebna oblika",IF(AND('[1]Vmesna vrtilna_SKLOP1'!C1264&lt;&gt;"",'[1]Vmesna vrtilna_SKLOP1'!D1264&lt;&gt;""),IF('[1]Vmesna vrtilna_SKLOP1'!C1264&lt;&gt;"",'[1]Vmesna vrtilna_SKLOP1'!C1264,""),"")))))</f>
        <v/>
      </c>
      <c r="D1264" s="17" t="str">
        <f>IF(IFERROR(VLOOKUP(B1264,'[1]Vmesna vrtilna_SKLOP1'!B:J,6,0),"")=0,"",IFERROR(VLOOKUP(B1264,'[1]Vmesna vrtilna_SKLOP1'!B:J,6,0),""))</f>
        <v/>
      </c>
      <c r="E1264" s="16" t="str">
        <f>IF(IF('[1]Vmesna vrtilna_SKLOP1'!E1264&lt;&gt;"",'[1]Vmesna vrtilna_SKLOP1'!D1264,"")=0,"",IF('[1]Vmesna vrtilna_SKLOP1'!E1264&lt;&gt;"",'[1]Vmesna vrtilna_SKLOP1'!D1264,""))</f>
        <v/>
      </c>
      <c r="F1264" s="18" t="str">
        <f>IF('[1]Vmesna vrtilna_SKLOP1'!E1264&lt;&gt;"",'[1]Vmesna vrtilna_SKLOP1'!E1264,"")</f>
        <v>Notranja polica, mat. Topalit, dim. ŠxG:1,75x0,1m</v>
      </c>
      <c r="G1264" s="15" t="str">
        <f>IF('[1]Vmesna vrtilna_SKLOP1'!E1264&lt;&gt;"",'[1]Vmesna vrtilna_SKLOP1'!F1264,"")</f>
        <v>[kos]</v>
      </c>
      <c r="H1264" s="19">
        <f>IF('[1]Vmesna vrtilna_SKLOP1'!F1264&lt;&gt;"",'[1]Vmesna vrtilna_SKLOP1'!I1264,"")</f>
        <v>1</v>
      </c>
      <c r="I1264" s="20" t="str">
        <f>IF(I1263="Skupaj:","DDV (22%):",IF(I1263="DDV (22%):","Skupaj z DDV:",IF(AND('[1]Vmesna vrtilna_SKLOP1'!C1264&lt;&gt;"",'[1]Vmesna vrtilna_SKLOP1'!E1264=""),"Skupaj:","")))</f>
        <v/>
      </c>
      <c r="J1264" s="21">
        <f t="shared" si="39"/>
        <v>0</v>
      </c>
      <c r="K1264" s="21">
        <f>IF(I1264="Skupaj z DDV:",SUM(K1262,K1263),IF(I1264="DDV (22%):",K1263*0.22,IF(AND('[1]Vmesna vrtilna_SKLOP1'!C1264&lt;&gt;"",'[1]Vmesna vrtilna_SKLOP1'!D1264=""),'[1]Vmesna vrtilna_SKLOP1'!J1264,IF(F1264&lt;&gt;"",IF('[1]Vmesna vrtilna_SKLOP1'!J1264&lt;&gt;"",'[1]Vmesna vrtilna_SKLOP1'!J1264,""),""))))</f>
        <v>28.074999999999999</v>
      </c>
      <c r="L1264" s="22">
        <f>IF(I1263="Skupaj:","DDV (22%):",IF(I1263="DDV (22%):","Skupaj z DDV:",IF(AND('[1]Vmesna vrtilna_SKLOP1'!C1264&lt;&gt;"",'[1]Vmesna vrtilna_SKLOP1'!E1264=""),"Skupaj:",IF(AND('[1]Vmesna vrtilna_SKLOP1'!C1264&lt;&gt;"",'[1]Vmesna vrtilna_SKLOP1'!D1264=""),'[1]Vmesna vrtilna_SKLOP1'!J1264,IF(F1264&lt;&gt;"",IF('[1]Vmesna vrtilna_SKLOP1'!J1264&lt;&gt;"",'[1]Vmesna vrtilna_SKLOP1'!J1264,""),"")))))</f>
        <v>28.074999999999999</v>
      </c>
      <c r="M1264" s="22">
        <f t="shared" si="38"/>
        <v>0</v>
      </c>
      <c r="N1264" s="22" t="str">
        <f>IF(IFERROR(VLOOKUP(B1264,'[1]Vmesna vrtilna_SKLOP1'!B:J,7,0),"")=0,"",IFERROR(VLOOKUP(B1264,'[1]Vmesna vrtilna_SKLOP1'!B:J,7,0),""))</f>
        <v/>
      </c>
      <c r="O1264" s="22"/>
    </row>
    <row r="1265" spans="2:15" ht="15" customHeight="1" x14ac:dyDescent="0.3">
      <c r="B1265" s="15" t="str">
        <f>IF(AND('[1]Vmesna vrtilna_SKLOP1'!B1265&lt;&gt;"",'[1]Vmesna vrtilna_SKLOP1'!C1265&lt;&gt;""),IF('[1]Vmesna vrtilna_SKLOP1'!B1265&lt;&gt;"",'[1]Vmesna vrtilna_SKLOP1'!B1265,""),"")</f>
        <v/>
      </c>
      <c r="C1265" s="16" t="str">
        <f>IF(OR(C1264="Posebna oblika",C1264="Kulturno zaščiten objekt",C1264="Kulturno zaščiten objekt, Posebna oblika"),"Glej zavihek POSEBNI POGOJI",IF(SUM(N1264:Q1264)=1,"Posebna oblika",IF(SUM(N1264:Q1264)=10,"Kulturno zaščiten objekt",IF(SUM(N1264:Q1264)=11,"Kulturno zaščiten objekt, Posebna oblika",IF(AND('[1]Vmesna vrtilna_SKLOP1'!C1265&lt;&gt;"",'[1]Vmesna vrtilna_SKLOP1'!D1265&lt;&gt;""),IF('[1]Vmesna vrtilna_SKLOP1'!C1265&lt;&gt;"",'[1]Vmesna vrtilna_SKLOP1'!C1265,""),"")))))</f>
        <v/>
      </c>
      <c r="D1265" s="17" t="str">
        <f>IF(IFERROR(VLOOKUP(B1265,'[1]Vmesna vrtilna_SKLOP1'!B:J,6,0),"")=0,"",IFERROR(VLOOKUP(B1265,'[1]Vmesna vrtilna_SKLOP1'!B:J,6,0),""))</f>
        <v/>
      </c>
      <c r="E1265" s="16" t="str">
        <f>IF(IF('[1]Vmesna vrtilna_SKLOP1'!E1265&lt;&gt;"",'[1]Vmesna vrtilna_SKLOP1'!D1265,"")=0,"",IF('[1]Vmesna vrtilna_SKLOP1'!E1265&lt;&gt;"",'[1]Vmesna vrtilna_SKLOP1'!D1265,""))</f>
        <v/>
      </c>
      <c r="F1265" s="18" t="str">
        <f>IF('[1]Vmesna vrtilna_SKLOP1'!E1265&lt;&gt;"",'[1]Vmesna vrtilna_SKLOP1'!E1265,"")</f>
        <v>Notranja polica, mat. Topalit, dim. ŠxG:1,15x0,1m</v>
      </c>
      <c r="G1265" s="15" t="str">
        <f>IF('[1]Vmesna vrtilna_SKLOP1'!E1265&lt;&gt;"",'[1]Vmesna vrtilna_SKLOP1'!F1265,"")</f>
        <v>[kos]</v>
      </c>
      <c r="H1265" s="19">
        <f>IF('[1]Vmesna vrtilna_SKLOP1'!F1265&lt;&gt;"",'[1]Vmesna vrtilna_SKLOP1'!I1265,"")</f>
        <v>1</v>
      </c>
      <c r="I1265" s="20" t="str">
        <f>IF(I1264="Skupaj:","DDV (22%):",IF(I1264="DDV (22%):","Skupaj z DDV:",IF(AND('[1]Vmesna vrtilna_SKLOP1'!C1265&lt;&gt;"",'[1]Vmesna vrtilna_SKLOP1'!E1265=""),"Skupaj:","")))</f>
        <v/>
      </c>
      <c r="J1265" s="21">
        <f t="shared" si="39"/>
        <v>0</v>
      </c>
      <c r="K1265" s="21">
        <f>IF(I1265="Skupaj z DDV:",SUM(K1263,K1264),IF(I1265="DDV (22%):",K1264*0.22,IF(AND('[1]Vmesna vrtilna_SKLOP1'!C1265&lt;&gt;"",'[1]Vmesna vrtilna_SKLOP1'!D1265=""),'[1]Vmesna vrtilna_SKLOP1'!J1265,IF(F1265&lt;&gt;"",IF('[1]Vmesna vrtilna_SKLOP1'!J1265&lt;&gt;"",'[1]Vmesna vrtilna_SKLOP1'!J1265,""),""))))</f>
        <v>24.234999999999999</v>
      </c>
      <c r="L1265" s="22">
        <f>IF(I1264="Skupaj:","DDV (22%):",IF(I1264="DDV (22%):","Skupaj z DDV:",IF(AND('[1]Vmesna vrtilna_SKLOP1'!C1265&lt;&gt;"",'[1]Vmesna vrtilna_SKLOP1'!E1265=""),"Skupaj:",IF(AND('[1]Vmesna vrtilna_SKLOP1'!C1265&lt;&gt;"",'[1]Vmesna vrtilna_SKLOP1'!D1265=""),'[1]Vmesna vrtilna_SKLOP1'!J1265,IF(F1265&lt;&gt;"",IF('[1]Vmesna vrtilna_SKLOP1'!J1265&lt;&gt;"",'[1]Vmesna vrtilna_SKLOP1'!J1265,""),"")))))</f>
        <v>24.234999999999999</v>
      </c>
      <c r="M1265" s="22">
        <f t="shared" si="38"/>
        <v>0</v>
      </c>
      <c r="N1265" s="22" t="str">
        <f>IF(IFERROR(VLOOKUP(B1265,'[1]Vmesna vrtilna_SKLOP1'!B:J,7,0),"")=0,"",IFERROR(VLOOKUP(B1265,'[1]Vmesna vrtilna_SKLOP1'!B:J,7,0),""))</f>
        <v/>
      </c>
      <c r="O1265" s="22"/>
    </row>
    <row r="1266" spans="2:15" ht="15" customHeight="1" x14ac:dyDescent="0.3">
      <c r="B1266" s="15" t="str">
        <f>IF(AND('[1]Vmesna vrtilna_SKLOP1'!B1266&lt;&gt;"",'[1]Vmesna vrtilna_SKLOP1'!C1266&lt;&gt;""),IF('[1]Vmesna vrtilna_SKLOP1'!B1266&lt;&gt;"",'[1]Vmesna vrtilna_SKLOP1'!B1266,""),"")</f>
        <v/>
      </c>
      <c r="C1266" s="16" t="str">
        <f>IF(OR(C1265="Posebna oblika",C1265="Kulturno zaščiten objekt",C1265="Kulturno zaščiten objekt, Posebna oblika"),"Glej zavihek POSEBNI POGOJI",IF(SUM(N1265:Q1265)=1,"Posebna oblika",IF(SUM(N1265:Q1265)=10,"Kulturno zaščiten objekt",IF(SUM(N1265:Q1265)=11,"Kulturno zaščiten objekt, Posebna oblika",IF(AND('[1]Vmesna vrtilna_SKLOP1'!C1266&lt;&gt;"",'[1]Vmesna vrtilna_SKLOP1'!D1266&lt;&gt;""),IF('[1]Vmesna vrtilna_SKLOP1'!C1266&lt;&gt;"",'[1]Vmesna vrtilna_SKLOP1'!C1266,""),"")))))</f>
        <v/>
      </c>
      <c r="D1266" s="17" t="str">
        <f>IF(IFERROR(VLOOKUP(B1266,'[1]Vmesna vrtilna_SKLOP1'!B:J,6,0),"")=0,"",IFERROR(VLOOKUP(B1266,'[1]Vmesna vrtilna_SKLOP1'!B:J,6,0),""))</f>
        <v/>
      </c>
      <c r="E1266" s="16" t="str">
        <f>IF(IF('[1]Vmesna vrtilna_SKLOP1'!E1266&lt;&gt;"",'[1]Vmesna vrtilna_SKLOP1'!D1266,"")=0,"",IF('[1]Vmesna vrtilna_SKLOP1'!E1266&lt;&gt;"",'[1]Vmesna vrtilna_SKLOP1'!D1266,""))</f>
        <v/>
      </c>
      <c r="F1266" s="18" t="str">
        <f>IF('[1]Vmesna vrtilna_SKLOP1'!E1266&lt;&gt;"",'[1]Vmesna vrtilna_SKLOP1'!E1266,"")</f>
        <v>Notranja polica, mat. Marmor, dim. ŠxG:1,14x0,2m</v>
      </c>
      <c r="G1266" s="15" t="str">
        <f>IF('[1]Vmesna vrtilna_SKLOP1'!E1266&lt;&gt;"",'[1]Vmesna vrtilna_SKLOP1'!F1266,"")</f>
        <v>[kos]</v>
      </c>
      <c r="H1266" s="19">
        <f>IF('[1]Vmesna vrtilna_SKLOP1'!F1266&lt;&gt;"",'[1]Vmesna vrtilna_SKLOP1'!I1266,"")</f>
        <v>2</v>
      </c>
      <c r="I1266" s="20" t="str">
        <f>IF(I1265="Skupaj:","DDV (22%):",IF(I1265="DDV (22%):","Skupaj z DDV:",IF(AND('[1]Vmesna vrtilna_SKLOP1'!C1266&lt;&gt;"",'[1]Vmesna vrtilna_SKLOP1'!E1266=""),"Skupaj:","")))</f>
        <v/>
      </c>
      <c r="J1266" s="21">
        <f t="shared" si="39"/>
        <v>0</v>
      </c>
      <c r="K1266" s="21">
        <f>IF(I1266="Skupaj z DDV:",SUM(K1264,K1265),IF(I1266="DDV (22%):",K1265*0.22,IF(AND('[1]Vmesna vrtilna_SKLOP1'!C1266&lt;&gt;"",'[1]Vmesna vrtilna_SKLOP1'!D1266=""),'[1]Vmesna vrtilna_SKLOP1'!J1266,IF(F1266&lt;&gt;"",IF('[1]Vmesna vrtilna_SKLOP1'!J1266&lt;&gt;"",'[1]Vmesna vrtilna_SKLOP1'!J1266,""),""))))</f>
        <v>127.2808</v>
      </c>
      <c r="L1266" s="22">
        <f>IF(I1265="Skupaj:","DDV (22%):",IF(I1265="DDV (22%):","Skupaj z DDV:",IF(AND('[1]Vmesna vrtilna_SKLOP1'!C1266&lt;&gt;"",'[1]Vmesna vrtilna_SKLOP1'!E1266=""),"Skupaj:",IF(AND('[1]Vmesna vrtilna_SKLOP1'!C1266&lt;&gt;"",'[1]Vmesna vrtilna_SKLOP1'!D1266=""),'[1]Vmesna vrtilna_SKLOP1'!J1266,IF(F1266&lt;&gt;"",IF('[1]Vmesna vrtilna_SKLOP1'!J1266&lt;&gt;"",'[1]Vmesna vrtilna_SKLOP1'!J1266,""),"")))))</f>
        <v>127.2808</v>
      </c>
      <c r="M1266" s="22">
        <f t="shared" si="38"/>
        <v>0</v>
      </c>
      <c r="N1266" s="22" t="str">
        <f>IF(IFERROR(VLOOKUP(B1266,'[1]Vmesna vrtilna_SKLOP1'!B:J,7,0),"")=0,"",IFERROR(VLOOKUP(B1266,'[1]Vmesna vrtilna_SKLOP1'!B:J,7,0),""))</f>
        <v/>
      </c>
      <c r="O1266" s="22"/>
    </row>
    <row r="1267" spans="2:15" ht="15" customHeight="1" x14ac:dyDescent="0.3">
      <c r="B1267" s="15" t="str">
        <f>IF(AND('[1]Vmesna vrtilna_SKLOP1'!B1267&lt;&gt;"",'[1]Vmesna vrtilna_SKLOP1'!C1267&lt;&gt;""),IF('[1]Vmesna vrtilna_SKLOP1'!B1267&lt;&gt;"",'[1]Vmesna vrtilna_SKLOP1'!B1267,""),"")</f>
        <v/>
      </c>
      <c r="C1267" s="16" t="str">
        <f>IF(OR(C1266="Posebna oblika",C1266="Kulturno zaščiten objekt",C1266="Kulturno zaščiten objekt, Posebna oblika"),"Glej zavihek POSEBNI POGOJI",IF(SUM(N1266:Q1266)=1,"Posebna oblika",IF(SUM(N1266:Q1266)=10,"Kulturno zaščiten objekt",IF(SUM(N1266:Q1266)=11,"Kulturno zaščiten objekt, Posebna oblika",IF(AND('[1]Vmesna vrtilna_SKLOP1'!C1267&lt;&gt;"",'[1]Vmesna vrtilna_SKLOP1'!D1267&lt;&gt;""),IF('[1]Vmesna vrtilna_SKLOP1'!C1267&lt;&gt;"",'[1]Vmesna vrtilna_SKLOP1'!C1267,""),"")))))</f>
        <v/>
      </c>
      <c r="D1267" s="17" t="str">
        <f>IF(IFERROR(VLOOKUP(B1267,'[1]Vmesna vrtilna_SKLOP1'!B:J,6,0),"")=0,"",IFERROR(VLOOKUP(B1267,'[1]Vmesna vrtilna_SKLOP1'!B:J,6,0),""))</f>
        <v/>
      </c>
      <c r="E1267" s="16" t="str">
        <f>IF(IF('[1]Vmesna vrtilna_SKLOP1'!E1267&lt;&gt;"",'[1]Vmesna vrtilna_SKLOP1'!D1267,"")=0,"",IF('[1]Vmesna vrtilna_SKLOP1'!E1267&lt;&gt;"",'[1]Vmesna vrtilna_SKLOP1'!D1267,""))</f>
        <v/>
      </c>
      <c r="F1267" s="18" t="str">
        <f>IF('[1]Vmesna vrtilna_SKLOP1'!E1267&lt;&gt;"",'[1]Vmesna vrtilna_SKLOP1'!E1267,"")</f>
        <v>Notranja polica, mat. Marmor, dim. ŠxG:2x0,2m</v>
      </c>
      <c r="G1267" s="15" t="str">
        <f>IF('[1]Vmesna vrtilna_SKLOP1'!E1267&lt;&gt;"",'[1]Vmesna vrtilna_SKLOP1'!F1267,"")</f>
        <v>[kos]</v>
      </c>
      <c r="H1267" s="19">
        <f>IF('[1]Vmesna vrtilna_SKLOP1'!F1267&lt;&gt;"",'[1]Vmesna vrtilna_SKLOP1'!I1267,"")</f>
        <v>1</v>
      </c>
      <c r="I1267" s="20" t="str">
        <f>IF(I1266="Skupaj:","DDV (22%):",IF(I1266="DDV (22%):","Skupaj z DDV:",IF(AND('[1]Vmesna vrtilna_SKLOP1'!C1267&lt;&gt;"",'[1]Vmesna vrtilna_SKLOP1'!E1267=""),"Skupaj:","")))</f>
        <v/>
      </c>
      <c r="J1267" s="21">
        <f t="shared" si="39"/>
        <v>0</v>
      </c>
      <c r="K1267" s="21">
        <f>IF(I1267="Skupaj z DDV:",SUM(K1265,K1266),IF(I1267="DDV (22%):",K1266*0.22,IF(AND('[1]Vmesna vrtilna_SKLOP1'!C1267&lt;&gt;"",'[1]Vmesna vrtilna_SKLOP1'!D1267=""),'[1]Vmesna vrtilna_SKLOP1'!J1267,IF(F1267&lt;&gt;"",IF('[1]Vmesna vrtilna_SKLOP1'!J1267&lt;&gt;"",'[1]Vmesna vrtilna_SKLOP1'!J1267,""),""))))</f>
        <v>106.95</v>
      </c>
      <c r="L1267" s="22">
        <f>IF(I1266="Skupaj:","DDV (22%):",IF(I1266="DDV (22%):","Skupaj z DDV:",IF(AND('[1]Vmesna vrtilna_SKLOP1'!C1267&lt;&gt;"",'[1]Vmesna vrtilna_SKLOP1'!E1267=""),"Skupaj:",IF(AND('[1]Vmesna vrtilna_SKLOP1'!C1267&lt;&gt;"",'[1]Vmesna vrtilna_SKLOP1'!D1267=""),'[1]Vmesna vrtilna_SKLOP1'!J1267,IF(F1267&lt;&gt;"",IF('[1]Vmesna vrtilna_SKLOP1'!J1267&lt;&gt;"",'[1]Vmesna vrtilna_SKLOP1'!J1267,""),"")))))</f>
        <v>106.95</v>
      </c>
      <c r="M1267" s="22">
        <f t="shared" si="38"/>
        <v>0</v>
      </c>
      <c r="N1267" s="22" t="str">
        <f>IF(IFERROR(VLOOKUP(B1267,'[1]Vmesna vrtilna_SKLOP1'!B:J,7,0),"")=0,"",IFERROR(VLOOKUP(B1267,'[1]Vmesna vrtilna_SKLOP1'!B:J,7,0),""))</f>
        <v/>
      </c>
      <c r="O1267" s="22"/>
    </row>
    <row r="1268" spans="2:15" ht="15" customHeight="1" x14ac:dyDescent="0.3">
      <c r="B1268" s="15" t="str">
        <f>IF(AND('[1]Vmesna vrtilna_SKLOP1'!B1268&lt;&gt;"",'[1]Vmesna vrtilna_SKLOP1'!C1268&lt;&gt;""),IF('[1]Vmesna vrtilna_SKLOP1'!B1268&lt;&gt;"",'[1]Vmesna vrtilna_SKLOP1'!B1268,""),"")</f>
        <v/>
      </c>
      <c r="C1268" s="16" t="str">
        <f>IF(OR(C1267="Posebna oblika",C1267="Kulturno zaščiten objekt",C1267="Kulturno zaščiten objekt, Posebna oblika"),"Glej zavihek POSEBNI POGOJI",IF(SUM(N1267:Q1267)=1,"Posebna oblika",IF(SUM(N1267:Q1267)=10,"Kulturno zaščiten objekt",IF(SUM(N1267:Q1267)=11,"Kulturno zaščiten objekt, Posebna oblika",IF(AND('[1]Vmesna vrtilna_SKLOP1'!C1268&lt;&gt;"",'[1]Vmesna vrtilna_SKLOP1'!D1268&lt;&gt;""),IF('[1]Vmesna vrtilna_SKLOP1'!C1268&lt;&gt;"",'[1]Vmesna vrtilna_SKLOP1'!C1268,""),"")))))</f>
        <v/>
      </c>
      <c r="D1268" s="17" t="str">
        <f>IF(IFERROR(VLOOKUP(B1268,'[1]Vmesna vrtilna_SKLOP1'!B:J,6,0),"")=0,"",IFERROR(VLOOKUP(B1268,'[1]Vmesna vrtilna_SKLOP1'!B:J,6,0),""))</f>
        <v/>
      </c>
      <c r="E1268" s="16" t="str">
        <f>IF(IF('[1]Vmesna vrtilna_SKLOP1'!E1268&lt;&gt;"",'[1]Vmesna vrtilna_SKLOP1'!D1268,"")=0,"",IF('[1]Vmesna vrtilna_SKLOP1'!E1268&lt;&gt;"",'[1]Vmesna vrtilna_SKLOP1'!D1268,""))</f>
        <v/>
      </c>
      <c r="F1268" s="18" t="str">
        <f>IF('[1]Vmesna vrtilna_SKLOP1'!E1268&lt;&gt;"",'[1]Vmesna vrtilna_SKLOP1'!E1268,"")</f>
        <v/>
      </c>
      <c r="G1268" s="15" t="str">
        <f>IF('[1]Vmesna vrtilna_SKLOP1'!E1268&lt;&gt;"",'[1]Vmesna vrtilna_SKLOP1'!F1268,"")</f>
        <v/>
      </c>
      <c r="H1268" s="19" t="str">
        <f>IF('[1]Vmesna vrtilna_SKLOP1'!F1268&lt;&gt;"",'[1]Vmesna vrtilna_SKLOP1'!I1268,"")</f>
        <v/>
      </c>
      <c r="I1268" s="20" t="str">
        <f>IF(I1267="Skupaj:","DDV (22%):",IF(I1267="DDV (22%):","Skupaj z DDV:",IF(AND('[1]Vmesna vrtilna_SKLOP1'!C1268&lt;&gt;"",'[1]Vmesna vrtilna_SKLOP1'!E1268=""),"Skupaj:","")))</f>
        <v/>
      </c>
      <c r="J1268" s="21" t="str">
        <f t="shared" si="39"/>
        <v/>
      </c>
      <c r="K1268" s="21" t="str">
        <f>IF(I1268="Skupaj z DDV:",SUM(K1266,K1267),IF(I1268="DDV (22%):",K1267*0.22,IF(AND('[1]Vmesna vrtilna_SKLOP1'!C1268&lt;&gt;"",'[1]Vmesna vrtilna_SKLOP1'!D1268=""),'[1]Vmesna vrtilna_SKLOP1'!J1268,IF(F1268&lt;&gt;"",IF('[1]Vmesna vrtilna_SKLOP1'!J1268&lt;&gt;"",'[1]Vmesna vrtilna_SKLOP1'!J1268,""),""))))</f>
        <v/>
      </c>
      <c r="L1268" s="22" t="str">
        <f>IF(I1267="Skupaj:","DDV (22%):",IF(I1267="DDV (22%):","Skupaj z DDV:",IF(AND('[1]Vmesna vrtilna_SKLOP1'!C1268&lt;&gt;"",'[1]Vmesna vrtilna_SKLOP1'!E1268=""),"Skupaj:",IF(AND('[1]Vmesna vrtilna_SKLOP1'!C1268&lt;&gt;"",'[1]Vmesna vrtilna_SKLOP1'!D1268=""),'[1]Vmesna vrtilna_SKLOP1'!J1268,IF(F1268&lt;&gt;"",IF('[1]Vmesna vrtilna_SKLOP1'!J1268&lt;&gt;"",'[1]Vmesna vrtilna_SKLOP1'!J1268,""),"")))))</f>
        <v/>
      </c>
      <c r="M1268" s="22">
        <f t="shared" si="38"/>
        <v>0</v>
      </c>
      <c r="N1268" s="22" t="str">
        <f>IF(IFERROR(VLOOKUP(B1268,'[1]Vmesna vrtilna_SKLOP1'!B:J,7,0),"")=0,"",IFERROR(VLOOKUP(B1268,'[1]Vmesna vrtilna_SKLOP1'!B:J,7,0),""))</f>
        <v/>
      </c>
      <c r="O1268" s="22"/>
    </row>
    <row r="1269" spans="2:15" ht="15" customHeight="1" x14ac:dyDescent="0.3">
      <c r="B1269" s="15" t="str">
        <f>IF(AND('[1]Vmesna vrtilna_SKLOP1'!B1269&lt;&gt;"",'[1]Vmesna vrtilna_SKLOP1'!C1269&lt;&gt;""),IF('[1]Vmesna vrtilna_SKLOP1'!B1269&lt;&gt;"",'[1]Vmesna vrtilna_SKLOP1'!B1269,""),"")</f>
        <v/>
      </c>
      <c r="C1269" s="16" t="str">
        <f>IF(OR(C1268="Posebna oblika",C1268="Kulturno zaščiten objekt",C1268="Kulturno zaščiten objekt, Posebna oblika"),"Glej zavihek POSEBNI POGOJI",IF(SUM(N1268:Q1268)=1,"Posebna oblika",IF(SUM(N1268:Q1268)=10,"Kulturno zaščiten objekt",IF(SUM(N1268:Q1268)=11,"Kulturno zaščiten objekt, Posebna oblika",IF(AND('[1]Vmesna vrtilna_SKLOP1'!C1269&lt;&gt;"",'[1]Vmesna vrtilna_SKLOP1'!D1269&lt;&gt;""),IF('[1]Vmesna vrtilna_SKLOP1'!C1269&lt;&gt;"",'[1]Vmesna vrtilna_SKLOP1'!C1269,""),"")))))</f>
        <v/>
      </c>
      <c r="D1269" s="17" t="str">
        <f>IF(IFERROR(VLOOKUP(B1269,'[1]Vmesna vrtilna_SKLOP1'!B:J,6,0),"")=0,"",IFERROR(VLOOKUP(B1269,'[1]Vmesna vrtilna_SKLOP1'!B:J,6,0),""))</f>
        <v/>
      </c>
      <c r="E1269" s="16" t="str">
        <f>IF(IF('[1]Vmesna vrtilna_SKLOP1'!E1269&lt;&gt;"",'[1]Vmesna vrtilna_SKLOP1'!D1269,"")=0,"",IF('[1]Vmesna vrtilna_SKLOP1'!E1269&lt;&gt;"",'[1]Vmesna vrtilna_SKLOP1'!D1269,""))</f>
        <v>Demontaža</v>
      </c>
      <c r="F1269" s="18" t="str">
        <f>IF('[1]Vmesna vrtilna_SKLOP1'!E1269&lt;&gt;"",'[1]Vmesna vrtilna_SKLOP1'!E1269,"")</f>
        <v>Demontaža oken</v>
      </c>
      <c r="G1269" s="15" t="str">
        <f>IF('[1]Vmesna vrtilna_SKLOP1'!E1269&lt;&gt;"",'[1]Vmesna vrtilna_SKLOP1'!F1269,"")</f>
        <v>[m1]</v>
      </c>
      <c r="H1269" s="19">
        <f>IF('[1]Vmesna vrtilna_SKLOP1'!F1269&lt;&gt;"",'[1]Vmesna vrtilna_SKLOP1'!I1269,"")</f>
        <v>38.519999999999996</v>
      </c>
      <c r="I1269" s="20" t="str">
        <f>IF(I1268="Skupaj:","DDV (22%):",IF(I1268="DDV (22%):","Skupaj z DDV:",IF(AND('[1]Vmesna vrtilna_SKLOP1'!C1269&lt;&gt;"",'[1]Vmesna vrtilna_SKLOP1'!E1269=""),"Skupaj:","")))</f>
        <v/>
      </c>
      <c r="J1269" s="21">
        <f t="shared" si="39"/>
        <v>0</v>
      </c>
      <c r="K1269" s="21">
        <f>IF(I1269="Skupaj z DDV:",SUM(K1267,K1268),IF(I1269="DDV (22%):",K1268*0.22,IF(AND('[1]Vmesna vrtilna_SKLOP1'!C1269&lt;&gt;"",'[1]Vmesna vrtilna_SKLOP1'!D1269=""),'[1]Vmesna vrtilna_SKLOP1'!J1269,IF(F1269&lt;&gt;"",IF('[1]Vmesna vrtilna_SKLOP1'!J1269&lt;&gt;"",'[1]Vmesna vrtilna_SKLOP1'!J1269,""),""))))</f>
        <v>269.64</v>
      </c>
      <c r="L1269" s="22">
        <f>IF(I1268="Skupaj:","DDV (22%):",IF(I1268="DDV (22%):","Skupaj z DDV:",IF(AND('[1]Vmesna vrtilna_SKLOP1'!C1269&lt;&gt;"",'[1]Vmesna vrtilna_SKLOP1'!E1269=""),"Skupaj:",IF(AND('[1]Vmesna vrtilna_SKLOP1'!C1269&lt;&gt;"",'[1]Vmesna vrtilna_SKLOP1'!D1269=""),'[1]Vmesna vrtilna_SKLOP1'!J1269,IF(F1269&lt;&gt;"",IF('[1]Vmesna vrtilna_SKLOP1'!J1269&lt;&gt;"",'[1]Vmesna vrtilna_SKLOP1'!J1269,""),"")))))</f>
        <v>269.64</v>
      </c>
      <c r="M1269" s="22">
        <f t="shared" si="38"/>
        <v>0</v>
      </c>
      <c r="N1269" s="22" t="str">
        <f>IF(IFERROR(VLOOKUP(B1269,'[1]Vmesna vrtilna_SKLOP1'!B:J,7,0),"")=0,"",IFERROR(VLOOKUP(B1269,'[1]Vmesna vrtilna_SKLOP1'!B:J,7,0),""))</f>
        <v/>
      </c>
      <c r="O1269" s="22"/>
    </row>
    <row r="1270" spans="2:15" ht="15" customHeight="1" x14ac:dyDescent="0.3">
      <c r="B1270" s="15" t="str">
        <f>IF(AND('[1]Vmesna vrtilna_SKLOP1'!B1270&lt;&gt;"",'[1]Vmesna vrtilna_SKLOP1'!C1270&lt;&gt;""),IF('[1]Vmesna vrtilna_SKLOP1'!B1270&lt;&gt;"",'[1]Vmesna vrtilna_SKLOP1'!B1270,""),"")</f>
        <v/>
      </c>
      <c r="C1270" s="16" t="str">
        <f>IF(OR(C1269="Posebna oblika",C1269="Kulturno zaščiten objekt",C1269="Kulturno zaščiten objekt, Posebna oblika"),"Glej zavihek POSEBNI POGOJI",IF(SUM(N1269:Q1269)=1,"Posebna oblika",IF(SUM(N1269:Q1269)=10,"Kulturno zaščiten objekt",IF(SUM(N1269:Q1269)=11,"Kulturno zaščiten objekt, Posebna oblika",IF(AND('[1]Vmesna vrtilna_SKLOP1'!C1270&lt;&gt;"",'[1]Vmesna vrtilna_SKLOP1'!D1270&lt;&gt;""),IF('[1]Vmesna vrtilna_SKLOP1'!C1270&lt;&gt;"",'[1]Vmesna vrtilna_SKLOP1'!C1270,""),"")))))</f>
        <v/>
      </c>
      <c r="D1270" s="17" t="str">
        <f>IF(IFERROR(VLOOKUP(B1270,'[1]Vmesna vrtilna_SKLOP1'!B:J,6,0),"")=0,"",IFERROR(VLOOKUP(B1270,'[1]Vmesna vrtilna_SKLOP1'!B:J,6,0),""))</f>
        <v/>
      </c>
      <c r="E1270" s="16" t="str">
        <f>IF(IF('[1]Vmesna vrtilna_SKLOP1'!E1270&lt;&gt;"",'[1]Vmesna vrtilna_SKLOP1'!D1270,"")=0,"",IF('[1]Vmesna vrtilna_SKLOP1'!E1270&lt;&gt;"",'[1]Vmesna vrtilna_SKLOP1'!D1270,""))</f>
        <v/>
      </c>
      <c r="F1270" s="18" t="str">
        <f>IF('[1]Vmesna vrtilna_SKLOP1'!E1270&lt;&gt;"",'[1]Vmesna vrtilna_SKLOP1'!E1270,"")</f>
        <v>Demontaža vrat</v>
      </c>
      <c r="G1270" s="15" t="str">
        <f>IF('[1]Vmesna vrtilna_SKLOP1'!E1270&lt;&gt;"",'[1]Vmesna vrtilna_SKLOP1'!F1270,"")</f>
        <v>[m1]</v>
      </c>
      <c r="H1270" s="19">
        <f>IF('[1]Vmesna vrtilna_SKLOP1'!F1270&lt;&gt;"",'[1]Vmesna vrtilna_SKLOP1'!I1270,"")</f>
        <v>5.56</v>
      </c>
      <c r="I1270" s="20" t="str">
        <f>IF(I1269="Skupaj:","DDV (22%):",IF(I1269="DDV (22%):","Skupaj z DDV:",IF(AND('[1]Vmesna vrtilna_SKLOP1'!C1270&lt;&gt;"",'[1]Vmesna vrtilna_SKLOP1'!E1270=""),"Skupaj:","")))</f>
        <v/>
      </c>
      <c r="J1270" s="21">
        <f t="shared" si="39"/>
        <v>0</v>
      </c>
      <c r="K1270" s="21">
        <f>IF(I1270="Skupaj z DDV:",SUM(K1268,K1269),IF(I1270="DDV (22%):",K1269*0.22,IF(AND('[1]Vmesna vrtilna_SKLOP1'!C1270&lt;&gt;"",'[1]Vmesna vrtilna_SKLOP1'!D1270=""),'[1]Vmesna vrtilna_SKLOP1'!J1270,IF(F1270&lt;&gt;"",IF('[1]Vmesna vrtilna_SKLOP1'!J1270&lt;&gt;"",'[1]Vmesna vrtilna_SKLOP1'!J1270,""),""))))</f>
        <v>38.919999999999995</v>
      </c>
      <c r="L1270" s="22">
        <f>IF(I1269="Skupaj:","DDV (22%):",IF(I1269="DDV (22%):","Skupaj z DDV:",IF(AND('[1]Vmesna vrtilna_SKLOP1'!C1270&lt;&gt;"",'[1]Vmesna vrtilna_SKLOP1'!E1270=""),"Skupaj:",IF(AND('[1]Vmesna vrtilna_SKLOP1'!C1270&lt;&gt;"",'[1]Vmesna vrtilna_SKLOP1'!D1270=""),'[1]Vmesna vrtilna_SKLOP1'!J1270,IF(F1270&lt;&gt;"",IF('[1]Vmesna vrtilna_SKLOP1'!J1270&lt;&gt;"",'[1]Vmesna vrtilna_SKLOP1'!J1270,""),"")))))</f>
        <v>38.919999999999995</v>
      </c>
      <c r="M1270" s="22">
        <f t="shared" si="38"/>
        <v>0</v>
      </c>
      <c r="N1270" s="22" t="str">
        <f>IF(IFERROR(VLOOKUP(B1270,'[1]Vmesna vrtilna_SKLOP1'!B:J,7,0),"")=0,"",IFERROR(VLOOKUP(B1270,'[1]Vmesna vrtilna_SKLOP1'!B:J,7,0),""))</f>
        <v/>
      </c>
      <c r="O1270" s="22"/>
    </row>
    <row r="1271" spans="2:15" ht="15" customHeight="1" x14ac:dyDescent="0.3">
      <c r="B1271" s="15" t="str">
        <f>IF(AND('[1]Vmesna vrtilna_SKLOP1'!B1271&lt;&gt;"",'[1]Vmesna vrtilna_SKLOP1'!C1271&lt;&gt;""),IF('[1]Vmesna vrtilna_SKLOP1'!B1271&lt;&gt;"",'[1]Vmesna vrtilna_SKLOP1'!B1271,""),"")</f>
        <v/>
      </c>
      <c r="C1271" s="16" t="str">
        <f>IF(OR(C1270="Posebna oblika",C1270="Kulturno zaščiten objekt",C1270="Kulturno zaščiten objekt, Posebna oblika"),"Glej zavihek POSEBNI POGOJI",IF(SUM(N1270:Q1270)=1,"Posebna oblika",IF(SUM(N1270:Q1270)=10,"Kulturno zaščiten objekt",IF(SUM(N1270:Q1270)=11,"Kulturno zaščiten objekt, Posebna oblika",IF(AND('[1]Vmesna vrtilna_SKLOP1'!C1271&lt;&gt;"",'[1]Vmesna vrtilna_SKLOP1'!D1271&lt;&gt;""),IF('[1]Vmesna vrtilna_SKLOP1'!C1271&lt;&gt;"",'[1]Vmesna vrtilna_SKLOP1'!C1271,""),"")))))</f>
        <v/>
      </c>
      <c r="D1271" s="17" t="str">
        <f>IF(IFERROR(VLOOKUP(B1271,'[1]Vmesna vrtilna_SKLOP1'!B:J,6,0),"")=0,"",IFERROR(VLOOKUP(B1271,'[1]Vmesna vrtilna_SKLOP1'!B:J,6,0),""))</f>
        <v/>
      </c>
      <c r="E1271" s="16" t="str">
        <f>IF(IF('[1]Vmesna vrtilna_SKLOP1'!E1271&lt;&gt;"",'[1]Vmesna vrtilna_SKLOP1'!D1271,"")=0,"",IF('[1]Vmesna vrtilna_SKLOP1'!E1271&lt;&gt;"",'[1]Vmesna vrtilna_SKLOP1'!D1271,""))</f>
        <v/>
      </c>
      <c r="F1271" s="18" t="str">
        <f>IF('[1]Vmesna vrtilna_SKLOP1'!E1271&lt;&gt;"",'[1]Vmesna vrtilna_SKLOP1'!E1271,"")</f>
        <v>Demontaža police</v>
      </c>
      <c r="G1271" s="15" t="str">
        <f>IF('[1]Vmesna vrtilna_SKLOP1'!E1271&lt;&gt;"",'[1]Vmesna vrtilna_SKLOP1'!F1271,"")</f>
        <v>[kos]</v>
      </c>
      <c r="H1271" s="19">
        <f>IF('[1]Vmesna vrtilna_SKLOP1'!F1271&lt;&gt;"",'[1]Vmesna vrtilna_SKLOP1'!I1271,"")</f>
        <v>7</v>
      </c>
      <c r="I1271" s="20" t="str">
        <f>IF(I1270="Skupaj:","DDV (22%):",IF(I1270="DDV (22%):","Skupaj z DDV:",IF(AND('[1]Vmesna vrtilna_SKLOP1'!C1271&lt;&gt;"",'[1]Vmesna vrtilna_SKLOP1'!E1271=""),"Skupaj:","")))</f>
        <v/>
      </c>
      <c r="J1271" s="21">
        <f t="shared" si="39"/>
        <v>0</v>
      </c>
      <c r="K1271" s="21">
        <f>IF(I1271="Skupaj z DDV:",SUM(K1269,K1270),IF(I1271="DDV (22%):",K1270*0.22,IF(AND('[1]Vmesna vrtilna_SKLOP1'!C1271&lt;&gt;"",'[1]Vmesna vrtilna_SKLOP1'!D1271=""),'[1]Vmesna vrtilna_SKLOP1'!J1271,IF(F1271&lt;&gt;"",IF('[1]Vmesna vrtilna_SKLOP1'!J1271&lt;&gt;"",'[1]Vmesna vrtilna_SKLOP1'!J1271,""),""))))</f>
        <v>50.150000000000006</v>
      </c>
      <c r="L1271" s="22">
        <f>IF(I1270="Skupaj:","DDV (22%):",IF(I1270="DDV (22%):","Skupaj z DDV:",IF(AND('[1]Vmesna vrtilna_SKLOP1'!C1271&lt;&gt;"",'[1]Vmesna vrtilna_SKLOP1'!E1271=""),"Skupaj:",IF(AND('[1]Vmesna vrtilna_SKLOP1'!C1271&lt;&gt;"",'[1]Vmesna vrtilna_SKLOP1'!D1271=""),'[1]Vmesna vrtilna_SKLOP1'!J1271,IF(F1271&lt;&gt;"",IF('[1]Vmesna vrtilna_SKLOP1'!J1271&lt;&gt;"",'[1]Vmesna vrtilna_SKLOP1'!J1271,""),"")))))</f>
        <v>50.150000000000006</v>
      </c>
      <c r="M1271" s="22">
        <f t="shared" si="38"/>
        <v>0</v>
      </c>
      <c r="N1271" s="22" t="str">
        <f>IF(IFERROR(VLOOKUP(B1271,'[1]Vmesna vrtilna_SKLOP1'!B:J,7,0),"")=0,"",IFERROR(VLOOKUP(B1271,'[1]Vmesna vrtilna_SKLOP1'!B:J,7,0),""))</f>
        <v/>
      </c>
      <c r="O1271" s="22"/>
    </row>
    <row r="1272" spans="2:15" ht="15" customHeight="1" x14ac:dyDescent="0.3">
      <c r="B1272" s="15" t="str">
        <f>IF(AND('[1]Vmesna vrtilna_SKLOP1'!B1272&lt;&gt;"",'[1]Vmesna vrtilna_SKLOP1'!C1272&lt;&gt;""),IF('[1]Vmesna vrtilna_SKLOP1'!B1272&lt;&gt;"",'[1]Vmesna vrtilna_SKLOP1'!B1272,""),"")</f>
        <v/>
      </c>
      <c r="C1272" s="16" t="str">
        <f>IF(OR(C1271="Posebna oblika",C1271="Kulturno zaščiten objekt",C1271="Kulturno zaščiten objekt, Posebna oblika"),"Glej zavihek POSEBNI POGOJI",IF(SUM(N1271:Q1271)=1,"Posebna oblika",IF(SUM(N1271:Q1271)=10,"Kulturno zaščiten objekt",IF(SUM(N1271:Q1271)=11,"Kulturno zaščiten objekt, Posebna oblika",IF(AND('[1]Vmesna vrtilna_SKLOP1'!C1272&lt;&gt;"",'[1]Vmesna vrtilna_SKLOP1'!D1272&lt;&gt;""),IF('[1]Vmesna vrtilna_SKLOP1'!C1272&lt;&gt;"",'[1]Vmesna vrtilna_SKLOP1'!C1272,""),"")))))</f>
        <v/>
      </c>
      <c r="D1272" s="17" t="str">
        <f>IF(IFERROR(VLOOKUP(B1272,'[1]Vmesna vrtilna_SKLOP1'!B:J,6,0),"")=0,"",IFERROR(VLOOKUP(B1272,'[1]Vmesna vrtilna_SKLOP1'!B:J,6,0),""))</f>
        <v/>
      </c>
      <c r="E1272" s="16" t="str">
        <f>IF(IF('[1]Vmesna vrtilna_SKLOP1'!E1272&lt;&gt;"",'[1]Vmesna vrtilna_SKLOP1'!D1272,"")=0,"",IF('[1]Vmesna vrtilna_SKLOP1'!E1272&lt;&gt;"",'[1]Vmesna vrtilna_SKLOP1'!D1272,""))</f>
        <v/>
      </c>
      <c r="F1272" s="18" t="str">
        <f>IF('[1]Vmesna vrtilna_SKLOP1'!E1272&lt;&gt;"",'[1]Vmesna vrtilna_SKLOP1'!E1272,"")</f>
        <v/>
      </c>
      <c r="G1272" s="15" t="str">
        <f>IF('[1]Vmesna vrtilna_SKLOP1'!E1272&lt;&gt;"",'[1]Vmesna vrtilna_SKLOP1'!F1272,"")</f>
        <v/>
      </c>
      <c r="H1272" s="19" t="str">
        <f>IF('[1]Vmesna vrtilna_SKLOP1'!F1272&lt;&gt;"",'[1]Vmesna vrtilna_SKLOP1'!I1272,"")</f>
        <v/>
      </c>
      <c r="I1272" s="20" t="str">
        <f>IF(I1271="Skupaj:","DDV (22%):",IF(I1271="DDV (22%):","Skupaj z DDV:",IF(AND('[1]Vmesna vrtilna_SKLOP1'!C1272&lt;&gt;"",'[1]Vmesna vrtilna_SKLOP1'!E1272=""),"Skupaj:","")))</f>
        <v/>
      </c>
      <c r="J1272" s="21" t="str">
        <f t="shared" si="39"/>
        <v/>
      </c>
      <c r="K1272" s="21" t="str">
        <f>IF(I1272="Skupaj z DDV:",SUM(K1270,K1271),IF(I1272="DDV (22%):",K1271*0.22,IF(AND('[1]Vmesna vrtilna_SKLOP1'!C1272&lt;&gt;"",'[1]Vmesna vrtilna_SKLOP1'!D1272=""),'[1]Vmesna vrtilna_SKLOP1'!J1272,IF(F1272&lt;&gt;"",IF('[1]Vmesna vrtilna_SKLOP1'!J1272&lt;&gt;"",'[1]Vmesna vrtilna_SKLOP1'!J1272,""),""))))</f>
        <v/>
      </c>
      <c r="L1272" s="22" t="str">
        <f>IF(I1271="Skupaj:","DDV (22%):",IF(I1271="DDV (22%):","Skupaj z DDV:",IF(AND('[1]Vmesna vrtilna_SKLOP1'!C1272&lt;&gt;"",'[1]Vmesna vrtilna_SKLOP1'!E1272=""),"Skupaj:",IF(AND('[1]Vmesna vrtilna_SKLOP1'!C1272&lt;&gt;"",'[1]Vmesna vrtilna_SKLOP1'!D1272=""),'[1]Vmesna vrtilna_SKLOP1'!J1272,IF(F1272&lt;&gt;"",IF('[1]Vmesna vrtilna_SKLOP1'!J1272&lt;&gt;"",'[1]Vmesna vrtilna_SKLOP1'!J1272,""),"")))))</f>
        <v/>
      </c>
      <c r="M1272" s="22">
        <f t="shared" si="38"/>
        <v>0</v>
      </c>
      <c r="N1272" s="22" t="str">
        <f>IF(IFERROR(VLOOKUP(B1272,'[1]Vmesna vrtilna_SKLOP1'!B:J,7,0),"")=0,"",IFERROR(VLOOKUP(B1272,'[1]Vmesna vrtilna_SKLOP1'!B:J,7,0),""))</f>
        <v/>
      </c>
      <c r="O1272" s="22"/>
    </row>
    <row r="1273" spans="2:15" ht="15" customHeight="1" x14ac:dyDescent="0.3">
      <c r="B1273" s="15" t="str">
        <f>IF(AND('[1]Vmesna vrtilna_SKLOP1'!B1273&lt;&gt;"",'[1]Vmesna vrtilna_SKLOP1'!C1273&lt;&gt;""),IF('[1]Vmesna vrtilna_SKLOP1'!B1273&lt;&gt;"",'[1]Vmesna vrtilna_SKLOP1'!B1273,""),"")</f>
        <v/>
      </c>
      <c r="C1273" s="16" t="str">
        <f>IF(OR(C1272="Posebna oblika",C1272="Kulturno zaščiten objekt",C1272="Kulturno zaščiten objekt, Posebna oblika"),"Glej zavihek POSEBNI POGOJI",IF(SUM(N1272:Q1272)=1,"Posebna oblika",IF(SUM(N1272:Q1272)=10,"Kulturno zaščiten objekt",IF(SUM(N1272:Q1272)=11,"Kulturno zaščiten objekt, Posebna oblika",IF(AND('[1]Vmesna vrtilna_SKLOP1'!C1273&lt;&gt;"",'[1]Vmesna vrtilna_SKLOP1'!D1273&lt;&gt;""),IF('[1]Vmesna vrtilna_SKLOP1'!C1273&lt;&gt;"",'[1]Vmesna vrtilna_SKLOP1'!C1273,""),"")))))</f>
        <v/>
      </c>
      <c r="D1273" s="17" t="str">
        <f>IF(IFERROR(VLOOKUP(B1273,'[1]Vmesna vrtilna_SKLOP1'!B:J,6,0),"")=0,"",IFERROR(VLOOKUP(B1273,'[1]Vmesna vrtilna_SKLOP1'!B:J,6,0),""))</f>
        <v/>
      </c>
      <c r="E1273" s="16" t="str">
        <f>IF(IF('[1]Vmesna vrtilna_SKLOP1'!E1273&lt;&gt;"",'[1]Vmesna vrtilna_SKLOP1'!D1273,"")=0,"",IF('[1]Vmesna vrtilna_SKLOP1'!E1273&lt;&gt;"",'[1]Vmesna vrtilna_SKLOP1'!D1273,""))</f>
        <v>Montaža</v>
      </c>
      <c r="F1273" s="18" t="str">
        <f>IF('[1]Vmesna vrtilna_SKLOP1'!E1273&lt;&gt;"",'[1]Vmesna vrtilna_SKLOP1'!E1273,"")</f>
        <v>RAL montaža oken z zidarskimi deli</v>
      </c>
      <c r="G1273" s="15" t="str">
        <f>IF('[1]Vmesna vrtilna_SKLOP1'!E1273&lt;&gt;"",'[1]Vmesna vrtilna_SKLOP1'!F1273,"")</f>
        <v>[m1]</v>
      </c>
      <c r="H1273" s="19">
        <f>IF('[1]Vmesna vrtilna_SKLOP1'!F1273&lt;&gt;"",'[1]Vmesna vrtilna_SKLOP1'!I1273,"")</f>
        <v>33.299999999999997</v>
      </c>
      <c r="I1273" s="20" t="str">
        <f>IF(I1272="Skupaj:","DDV (22%):",IF(I1272="DDV (22%):","Skupaj z DDV:",IF(AND('[1]Vmesna vrtilna_SKLOP1'!C1273&lt;&gt;"",'[1]Vmesna vrtilna_SKLOP1'!E1273=""),"Skupaj:","")))</f>
        <v/>
      </c>
      <c r="J1273" s="21">
        <f t="shared" si="39"/>
        <v>0</v>
      </c>
      <c r="K1273" s="21">
        <f>IF(I1273="Skupaj z DDV:",SUM(K1271,K1272),IF(I1273="DDV (22%):",K1272*0.22,IF(AND('[1]Vmesna vrtilna_SKLOP1'!C1273&lt;&gt;"",'[1]Vmesna vrtilna_SKLOP1'!D1273=""),'[1]Vmesna vrtilna_SKLOP1'!J1273,IF(F1273&lt;&gt;"",IF('[1]Vmesna vrtilna_SKLOP1'!J1273&lt;&gt;"",'[1]Vmesna vrtilna_SKLOP1'!J1273,""),""))))</f>
        <v>1132.2</v>
      </c>
      <c r="L1273" s="22">
        <f>IF(I1272="Skupaj:","DDV (22%):",IF(I1272="DDV (22%):","Skupaj z DDV:",IF(AND('[1]Vmesna vrtilna_SKLOP1'!C1273&lt;&gt;"",'[1]Vmesna vrtilna_SKLOP1'!E1273=""),"Skupaj:",IF(AND('[1]Vmesna vrtilna_SKLOP1'!C1273&lt;&gt;"",'[1]Vmesna vrtilna_SKLOP1'!D1273=""),'[1]Vmesna vrtilna_SKLOP1'!J1273,IF(F1273&lt;&gt;"",IF('[1]Vmesna vrtilna_SKLOP1'!J1273&lt;&gt;"",'[1]Vmesna vrtilna_SKLOP1'!J1273,""),"")))))</f>
        <v>1132.2</v>
      </c>
      <c r="M1273" s="22">
        <f t="shared" si="38"/>
        <v>0</v>
      </c>
      <c r="N1273" s="22" t="str">
        <f>IF(IFERROR(VLOOKUP(B1273,'[1]Vmesna vrtilna_SKLOP1'!B:J,7,0),"")=0,"",IFERROR(VLOOKUP(B1273,'[1]Vmesna vrtilna_SKLOP1'!B:J,7,0),""))</f>
        <v/>
      </c>
      <c r="O1273" s="22"/>
    </row>
    <row r="1274" spans="2:15" ht="15" customHeight="1" x14ac:dyDescent="0.3">
      <c r="B1274" s="15" t="str">
        <f>IF(AND('[1]Vmesna vrtilna_SKLOP1'!B1274&lt;&gt;"",'[1]Vmesna vrtilna_SKLOP1'!C1274&lt;&gt;""),IF('[1]Vmesna vrtilna_SKLOP1'!B1274&lt;&gt;"",'[1]Vmesna vrtilna_SKLOP1'!B1274,""),"")</f>
        <v/>
      </c>
      <c r="C1274" s="16" t="str">
        <f>IF(OR(C1273="Posebna oblika",C1273="Kulturno zaščiten objekt",C1273="Kulturno zaščiten objekt, Posebna oblika"),"Glej zavihek POSEBNI POGOJI",IF(SUM(N1273:Q1273)=1,"Posebna oblika",IF(SUM(N1273:Q1273)=10,"Kulturno zaščiten objekt",IF(SUM(N1273:Q1273)=11,"Kulturno zaščiten objekt, Posebna oblika",IF(AND('[1]Vmesna vrtilna_SKLOP1'!C1274&lt;&gt;"",'[1]Vmesna vrtilna_SKLOP1'!D1274&lt;&gt;""),IF('[1]Vmesna vrtilna_SKLOP1'!C1274&lt;&gt;"",'[1]Vmesna vrtilna_SKLOP1'!C1274,""),"")))))</f>
        <v/>
      </c>
      <c r="D1274" s="17" t="str">
        <f>IF(IFERROR(VLOOKUP(B1274,'[1]Vmesna vrtilna_SKLOP1'!B:J,6,0),"")=0,"",IFERROR(VLOOKUP(B1274,'[1]Vmesna vrtilna_SKLOP1'!B:J,6,0),""))</f>
        <v/>
      </c>
      <c r="E1274" s="16" t="str">
        <f>IF(IF('[1]Vmesna vrtilna_SKLOP1'!E1274&lt;&gt;"",'[1]Vmesna vrtilna_SKLOP1'!D1274,"")=0,"",IF('[1]Vmesna vrtilna_SKLOP1'!E1274&lt;&gt;"",'[1]Vmesna vrtilna_SKLOP1'!D1274,""))</f>
        <v/>
      </c>
      <c r="F1274" s="18" t="str">
        <f>IF('[1]Vmesna vrtilna_SKLOP1'!E1274&lt;&gt;"",'[1]Vmesna vrtilna_SKLOP1'!E1274,"")</f>
        <v>RAL montaža oken z zidarskimi deli ter dodatno zapiranje odprtine nad notr. rolo omarico</v>
      </c>
      <c r="G1274" s="15" t="str">
        <f>IF('[1]Vmesna vrtilna_SKLOP1'!E1274&lt;&gt;"",'[1]Vmesna vrtilna_SKLOP1'!F1274,"")</f>
        <v>[m1]</v>
      </c>
      <c r="H1274" s="19">
        <f>IF('[1]Vmesna vrtilna_SKLOP1'!F1274&lt;&gt;"",'[1]Vmesna vrtilna_SKLOP1'!I1274,"")</f>
        <v>5.2200000000000006</v>
      </c>
      <c r="I1274" s="20" t="str">
        <f>IF(I1273="Skupaj:","DDV (22%):",IF(I1273="DDV (22%):","Skupaj z DDV:",IF(AND('[1]Vmesna vrtilna_SKLOP1'!C1274&lt;&gt;"",'[1]Vmesna vrtilna_SKLOP1'!E1274=""),"Skupaj:","")))</f>
        <v/>
      </c>
      <c r="J1274" s="21">
        <f t="shared" si="39"/>
        <v>0</v>
      </c>
      <c r="K1274" s="21">
        <f>IF(I1274="Skupaj z DDV:",SUM(K1272,K1273),IF(I1274="DDV (22%):",K1273*0.22,IF(AND('[1]Vmesna vrtilna_SKLOP1'!C1274&lt;&gt;"",'[1]Vmesna vrtilna_SKLOP1'!D1274=""),'[1]Vmesna vrtilna_SKLOP1'!J1274,IF(F1274&lt;&gt;"",IF('[1]Vmesna vrtilna_SKLOP1'!J1274&lt;&gt;"",'[1]Vmesna vrtilna_SKLOP1'!J1274,""),""))))</f>
        <v>197.88</v>
      </c>
      <c r="L1274" s="22">
        <f>IF(I1273="Skupaj:","DDV (22%):",IF(I1273="DDV (22%):","Skupaj z DDV:",IF(AND('[1]Vmesna vrtilna_SKLOP1'!C1274&lt;&gt;"",'[1]Vmesna vrtilna_SKLOP1'!E1274=""),"Skupaj:",IF(AND('[1]Vmesna vrtilna_SKLOP1'!C1274&lt;&gt;"",'[1]Vmesna vrtilna_SKLOP1'!D1274=""),'[1]Vmesna vrtilna_SKLOP1'!J1274,IF(F1274&lt;&gt;"",IF('[1]Vmesna vrtilna_SKLOP1'!J1274&lt;&gt;"",'[1]Vmesna vrtilna_SKLOP1'!J1274,""),"")))))</f>
        <v>197.88</v>
      </c>
      <c r="M1274" s="22">
        <f t="shared" si="38"/>
        <v>0</v>
      </c>
      <c r="N1274" s="22" t="str">
        <f>IF(IFERROR(VLOOKUP(B1274,'[1]Vmesna vrtilna_SKLOP1'!B:J,7,0),"")=0,"",IFERROR(VLOOKUP(B1274,'[1]Vmesna vrtilna_SKLOP1'!B:J,7,0),""))</f>
        <v/>
      </c>
      <c r="O1274" s="22"/>
    </row>
    <row r="1275" spans="2:15" ht="15" customHeight="1" x14ac:dyDescent="0.3">
      <c r="B1275" s="15" t="str">
        <f>IF(AND('[1]Vmesna vrtilna_SKLOP1'!B1275&lt;&gt;"",'[1]Vmesna vrtilna_SKLOP1'!C1275&lt;&gt;""),IF('[1]Vmesna vrtilna_SKLOP1'!B1275&lt;&gt;"",'[1]Vmesna vrtilna_SKLOP1'!B1275,""),"")</f>
        <v/>
      </c>
      <c r="C1275" s="16" t="str">
        <f>IF(OR(C1274="Posebna oblika",C1274="Kulturno zaščiten objekt",C1274="Kulturno zaščiten objekt, Posebna oblika"),"Glej zavihek POSEBNI POGOJI",IF(SUM(N1274:Q1274)=1,"Posebna oblika",IF(SUM(N1274:Q1274)=10,"Kulturno zaščiten objekt",IF(SUM(N1274:Q1274)=11,"Kulturno zaščiten objekt, Posebna oblika",IF(AND('[1]Vmesna vrtilna_SKLOP1'!C1275&lt;&gt;"",'[1]Vmesna vrtilna_SKLOP1'!D1275&lt;&gt;""),IF('[1]Vmesna vrtilna_SKLOP1'!C1275&lt;&gt;"",'[1]Vmesna vrtilna_SKLOP1'!C1275,""),"")))))</f>
        <v/>
      </c>
      <c r="D1275" s="17" t="str">
        <f>IF(IFERROR(VLOOKUP(B1275,'[1]Vmesna vrtilna_SKLOP1'!B:J,6,0),"")=0,"",IFERROR(VLOOKUP(B1275,'[1]Vmesna vrtilna_SKLOP1'!B:J,6,0),""))</f>
        <v/>
      </c>
      <c r="E1275" s="16" t="str">
        <f>IF(IF('[1]Vmesna vrtilna_SKLOP1'!E1275&lt;&gt;"",'[1]Vmesna vrtilna_SKLOP1'!D1275,"")=0,"",IF('[1]Vmesna vrtilna_SKLOP1'!E1275&lt;&gt;"",'[1]Vmesna vrtilna_SKLOP1'!D1275,""))</f>
        <v/>
      </c>
      <c r="F1275" s="18" t="str">
        <f>IF('[1]Vmesna vrtilna_SKLOP1'!E1275&lt;&gt;"",'[1]Vmesna vrtilna_SKLOP1'!E1275,"")</f>
        <v>RAL montaža vrat z zidarskimi deli</v>
      </c>
      <c r="G1275" s="15" t="str">
        <f>IF('[1]Vmesna vrtilna_SKLOP1'!E1275&lt;&gt;"",'[1]Vmesna vrtilna_SKLOP1'!F1275,"")</f>
        <v>[m1]</v>
      </c>
      <c r="H1275" s="19">
        <f>IF('[1]Vmesna vrtilna_SKLOP1'!F1275&lt;&gt;"",'[1]Vmesna vrtilna_SKLOP1'!I1275,"")</f>
        <v>5.56</v>
      </c>
      <c r="I1275" s="20" t="str">
        <f>IF(I1274="Skupaj:","DDV (22%):",IF(I1274="DDV (22%):","Skupaj z DDV:",IF(AND('[1]Vmesna vrtilna_SKLOP1'!C1275&lt;&gt;"",'[1]Vmesna vrtilna_SKLOP1'!E1275=""),"Skupaj:","")))</f>
        <v/>
      </c>
      <c r="J1275" s="21">
        <f t="shared" si="39"/>
        <v>0</v>
      </c>
      <c r="K1275" s="21">
        <f>IF(I1275="Skupaj z DDV:",SUM(K1273,K1274),IF(I1275="DDV (22%):",K1274*0.22,IF(AND('[1]Vmesna vrtilna_SKLOP1'!C1275&lt;&gt;"",'[1]Vmesna vrtilna_SKLOP1'!D1275=""),'[1]Vmesna vrtilna_SKLOP1'!J1275,IF(F1275&lt;&gt;"",IF('[1]Vmesna vrtilna_SKLOP1'!J1275&lt;&gt;"",'[1]Vmesna vrtilna_SKLOP1'!J1275,""),""))))</f>
        <v>189.04</v>
      </c>
      <c r="L1275" s="22">
        <f>IF(I1274="Skupaj:","DDV (22%):",IF(I1274="DDV (22%):","Skupaj z DDV:",IF(AND('[1]Vmesna vrtilna_SKLOP1'!C1275&lt;&gt;"",'[1]Vmesna vrtilna_SKLOP1'!E1275=""),"Skupaj:",IF(AND('[1]Vmesna vrtilna_SKLOP1'!C1275&lt;&gt;"",'[1]Vmesna vrtilna_SKLOP1'!D1275=""),'[1]Vmesna vrtilna_SKLOP1'!J1275,IF(F1275&lt;&gt;"",IF('[1]Vmesna vrtilna_SKLOP1'!J1275&lt;&gt;"",'[1]Vmesna vrtilna_SKLOP1'!J1275,""),"")))))</f>
        <v>189.04</v>
      </c>
      <c r="M1275" s="22">
        <f t="shared" si="38"/>
        <v>0</v>
      </c>
      <c r="N1275" s="22" t="str">
        <f>IF(IFERROR(VLOOKUP(B1275,'[1]Vmesna vrtilna_SKLOP1'!B:J,7,0),"")=0,"",IFERROR(VLOOKUP(B1275,'[1]Vmesna vrtilna_SKLOP1'!B:J,7,0),""))</f>
        <v/>
      </c>
      <c r="O1275" s="22"/>
    </row>
    <row r="1276" spans="2:15" ht="15" customHeight="1" x14ac:dyDescent="0.3">
      <c r="B1276" s="15" t="str">
        <f>IF(AND('[1]Vmesna vrtilna_SKLOP1'!B1276&lt;&gt;"",'[1]Vmesna vrtilna_SKLOP1'!C1276&lt;&gt;""),IF('[1]Vmesna vrtilna_SKLOP1'!B1276&lt;&gt;"",'[1]Vmesna vrtilna_SKLOP1'!B1276,""),"")</f>
        <v/>
      </c>
      <c r="C1276" s="16" t="str">
        <f>IF(OR(C1275="Posebna oblika",C1275="Kulturno zaščiten objekt",C1275="Kulturno zaščiten objekt, Posebna oblika"),"Glej zavihek POSEBNI POGOJI",IF(SUM(N1275:Q1275)=1,"Posebna oblika",IF(SUM(N1275:Q1275)=10,"Kulturno zaščiten objekt",IF(SUM(N1275:Q1275)=11,"Kulturno zaščiten objekt, Posebna oblika",IF(AND('[1]Vmesna vrtilna_SKLOP1'!C1276&lt;&gt;"",'[1]Vmesna vrtilna_SKLOP1'!D1276&lt;&gt;""),IF('[1]Vmesna vrtilna_SKLOP1'!C1276&lt;&gt;"",'[1]Vmesna vrtilna_SKLOP1'!C1276,""),"")))))</f>
        <v/>
      </c>
      <c r="D1276" s="17" t="str">
        <f>IF(IFERROR(VLOOKUP(B1276,'[1]Vmesna vrtilna_SKLOP1'!B:J,6,0),"")=0,"",IFERROR(VLOOKUP(B1276,'[1]Vmesna vrtilna_SKLOP1'!B:J,6,0),""))</f>
        <v/>
      </c>
      <c r="E1276" s="16" t="str">
        <f>IF(IF('[1]Vmesna vrtilna_SKLOP1'!E1276&lt;&gt;"",'[1]Vmesna vrtilna_SKLOP1'!D1276,"")=0,"",IF('[1]Vmesna vrtilna_SKLOP1'!E1276&lt;&gt;"",'[1]Vmesna vrtilna_SKLOP1'!D1276,""))</f>
        <v/>
      </c>
      <c r="F1276" s="18" t="str">
        <f>IF('[1]Vmesna vrtilna_SKLOP1'!E1276&lt;&gt;"",'[1]Vmesna vrtilna_SKLOP1'!E1276,"")</f>
        <v>Montaža police</v>
      </c>
      <c r="G1276" s="15" t="str">
        <f>IF('[1]Vmesna vrtilna_SKLOP1'!E1276&lt;&gt;"",'[1]Vmesna vrtilna_SKLOP1'!F1276,"")</f>
        <v>[kos]</v>
      </c>
      <c r="H1276" s="19">
        <f>IF('[1]Vmesna vrtilna_SKLOP1'!F1276&lt;&gt;"",'[1]Vmesna vrtilna_SKLOP1'!I1276,"")</f>
        <v>7</v>
      </c>
      <c r="I1276" s="20" t="str">
        <f>IF(I1275="Skupaj:","DDV (22%):",IF(I1275="DDV (22%):","Skupaj z DDV:",IF(AND('[1]Vmesna vrtilna_SKLOP1'!C1276&lt;&gt;"",'[1]Vmesna vrtilna_SKLOP1'!E1276=""),"Skupaj:","")))</f>
        <v/>
      </c>
      <c r="J1276" s="21">
        <f t="shared" si="39"/>
        <v>0</v>
      </c>
      <c r="K1276" s="21">
        <f>IF(I1276="Skupaj z DDV:",SUM(K1274,K1275),IF(I1276="DDV (22%):",K1275*0.22,IF(AND('[1]Vmesna vrtilna_SKLOP1'!C1276&lt;&gt;"",'[1]Vmesna vrtilna_SKLOP1'!D1276=""),'[1]Vmesna vrtilna_SKLOP1'!J1276,IF(F1276&lt;&gt;"",IF('[1]Vmesna vrtilna_SKLOP1'!J1276&lt;&gt;"",'[1]Vmesna vrtilna_SKLOP1'!J1276,""),""))))</f>
        <v>100.30000000000001</v>
      </c>
      <c r="L1276" s="22">
        <f>IF(I1275="Skupaj:","DDV (22%):",IF(I1275="DDV (22%):","Skupaj z DDV:",IF(AND('[1]Vmesna vrtilna_SKLOP1'!C1276&lt;&gt;"",'[1]Vmesna vrtilna_SKLOP1'!E1276=""),"Skupaj:",IF(AND('[1]Vmesna vrtilna_SKLOP1'!C1276&lt;&gt;"",'[1]Vmesna vrtilna_SKLOP1'!D1276=""),'[1]Vmesna vrtilna_SKLOP1'!J1276,IF(F1276&lt;&gt;"",IF('[1]Vmesna vrtilna_SKLOP1'!J1276&lt;&gt;"",'[1]Vmesna vrtilna_SKLOP1'!J1276,""),"")))))</f>
        <v>100.30000000000001</v>
      </c>
      <c r="M1276" s="22">
        <f t="shared" si="38"/>
        <v>0</v>
      </c>
      <c r="N1276" s="22" t="str">
        <f>IF(IFERROR(VLOOKUP(B1276,'[1]Vmesna vrtilna_SKLOP1'!B:J,7,0),"")=0,"",IFERROR(VLOOKUP(B1276,'[1]Vmesna vrtilna_SKLOP1'!B:J,7,0),""))</f>
        <v/>
      </c>
      <c r="O1276" s="22"/>
    </row>
    <row r="1277" spans="2:15" ht="15" customHeight="1" x14ac:dyDescent="0.3">
      <c r="B1277" s="15" t="str">
        <f>IF(AND('[1]Vmesna vrtilna_SKLOP1'!B1277&lt;&gt;"",'[1]Vmesna vrtilna_SKLOP1'!C1277&lt;&gt;""),IF('[1]Vmesna vrtilna_SKLOP1'!B1277&lt;&gt;"",'[1]Vmesna vrtilna_SKLOP1'!B1277,""),"")</f>
        <v/>
      </c>
      <c r="C1277" s="16" t="str">
        <f>IF(OR(C1276="Posebna oblika",C1276="Kulturno zaščiten objekt",C1276="Kulturno zaščiten objekt, Posebna oblika"),"Glej zavihek POSEBNI POGOJI",IF(SUM(N1276:Q1276)=1,"Posebna oblika",IF(SUM(N1276:Q1276)=10,"Kulturno zaščiten objekt",IF(SUM(N1276:Q1276)=11,"Kulturno zaščiten objekt, Posebna oblika",IF(AND('[1]Vmesna vrtilna_SKLOP1'!C1277&lt;&gt;"",'[1]Vmesna vrtilna_SKLOP1'!D1277&lt;&gt;""),IF('[1]Vmesna vrtilna_SKLOP1'!C1277&lt;&gt;"",'[1]Vmesna vrtilna_SKLOP1'!C1277,""),"")))))</f>
        <v/>
      </c>
      <c r="D1277" s="17" t="str">
        <f>IF(IFERROR(VLOOKUP(B1277,'[1]Vmesna vrtilna_SKLOP1'!B:J,6,0),"")=0,"",IFERROR(VLOOKUP(B1277,'[1]Vmesna vrtilna_SKLOP1'!B:J,6,0),""))</f>
        <v/>
      </c>
      <c r="E1277" s="16" t="str">
        <f>IF(IF('[1]Vmesna vrtilna_SKLOP1'!E1277&lt;&gt;"",'[1]Vmesna vrtilna_SKLOP1'!D1277,"")=0,"",IF('[1]Vmesna vrtilna_SKLOP1'!E1277&lt;&gt;"",'[1]Vmesna vrtilna_SKLOP1'!D1277,""))</f>
        <v/>
      </c>
      <c r="F1277" s="18" t="str">
        <f>IF('[1]Vmesna vrtilna_SKLOP1'!E1277&lt;&gt;"",'[1]Vmesna vrtilna_SKLOP1'!E1277,"")</f>
        <v/>
      </c>
      <c r="G1277" s="15" t="str">
        <f>IF('[1]Vmesna vrtilna_SKLOP1'!E1277&lt;&gt;"",'[1]Vmesna vrtilna_SKLOP1'!F1277,"")</f>
        <v/>
      </c>
      <c r="H1277" s="19" t="str">
        <f>IF('[1]Vmesna vrtilna_SKLOP1'!F1277&lt;&gt;"",'[1]Vmesna vrtilna_SKLOP1'!I1277,"")</f>
        <v/>
      </c>
      <c r="I1277" s="20" t="str">
        <f>IF(I1276="Skupaj:","DDV (22%):",IF(I1276="DDV (22%):","Skupaj z DDV:",IF(AND('[1]Vmesna vrtilna_SKLOP1'!C1277&lt;&gt;"",'[1]Vmesna vrtilna_SKLOP1'!E1277=""),"Skupaj:","")))</f>
        <v/>
      </c>
      <c r="J1277" s="21" t="str">
        <f t="shared" si="39"/>
        <v/>
      </c>
      <c r="K1277" s="21" t="str">
        <f>IF(I1277="Skupaj z DDV:",SUM(K1275,K1276),IF(I1277="DDV (22%):",K1276*0.22,IF(AND('[1]Vmesna vrtilna_SKLOP1'!C1277&lt;&gt;"",'[1]Vmesna vrtilna_SKLOP1'!D1277=""),'[1]Vmesna vrtilna_SKLOP1'!J1277,IF(F1277&lt;&gt;"",IF('[1]Vmesna vrtilna_SKLOP1'!J1277&lt;&gt;"",'[1]Vmesna vrtilna_SKLOP1'!J1277,""),""))))</f>
        <v/>
      </c>
      <c r="L1277" s="22" t="str">
        <f>IF(I1276="Skupaj:","DDV (22%):",IF(I1276="DDV (22%):","Skupaj z DDV:",IF(AND('[1]Vmesna vrtilna_SKLOP1'!C1277&lt;&gt;"",'[1]Vmesna vrtilna_SKLOP1'!E1277=""),"Skupaj:",IF(AND('[1]Vmesna vrtilna_SKLOP1'!C1277&lt;&gt;"",'[1]Vmesna vrtilna_SKLOP1'!D1277=""),'[1]Vmesna vrtilna_SKLOP1'!J1277,IF(F1277&lt;&gt;"",IF('[1]Vmesna vrtilna_SKLOP1'!J1277&lt;&gt;"",'[1]Vmesna vrtilna_SKLOP1'!J1277,""),"")))))</f>
        <v/>
      </c>
      <c r="M1277" s="22">
        <f t="shared" si="38"/>
        <v>0</v>
      </c>
      <c r="N1277" s="22" t="str">
        <f>IF(IFERROR(VLOOKUP(B1277,'[1]Vmesna vrtilna_SKLOP1'!B:J,7,0),"")=0,"",IFERROR(VLOOKUP(B1277,'[1]Vmesna vrtilna_SKLOP1'!B:J,7,0),""))</f>
        <v/>
      </c>
      <c r="O1277" s="22"/>
    </row>
    <row r="1278" spans="2:15" ht="15" customHeight="1" x14ac:dyDescent="0.3">
      <c r="B1278" s="15" t="str">
        <f>IF(AND('[1]Vmesna vrtilna_SKLOP1'!B1278&lt;&gt;"",'[1]Vmesna vrtilna_SKLOP1'!C1278&lt;&gt;""),IF('[1]Vmesna vrtilna_SKLOP1'!B1278&lt;&gt;"",'[1]Vmesna vrtilna_SKLOP1'!B1278,""),"")</f>
        <v/>
      </c>
      <c r="C1278" s="16" t="str">
        <f>IF(OR(C1277="Posebna oblika",C1277="Kulturno zaščiten objekt",C1277="Kulturno zaščiten objekt, Posebna oblika"),"Glej zavihek POSEBNI POGOJI",IF(SUM(N1277:Q1277)=1,"Posebna oblika",IF(SUM(N1277:Q1277)=10,"Kulturno zaščiten objekt",IF(SUM(N1277:Q1277)=11,"Kulturno zaščiten objekt, Posebna oblika",IF(AND('[1]Vmesna vrtilna_SKLOP1'!C1278&lt;&gt;"",'[1]Vmesna vrtilna_SKLOP1'!D1278&lt;&gt;""),IF('[1]Vmesna vrtilna_SKLOP1'!C1278&lt;&gt;"",'[1]Vmesna vrtilna_SKLOP1'!C1278,""),"")))))</f>
        <v/>
      </c>
      <c r="D1278" s="17" t="str">
        <f>IF(IFERROR(VLOOKUP(B1278,'[1]Vmesna vrtilna_SKLOP1'!B:J,6,0),"")=0,"",IFERROR(VLOOKUP(B1278,'[1]Vmesna vrtilna_SKLOP1'!B:J,6,0),""))</f>
        <v/>
      </c>
      <c r="E1278" s="16" t="str">
        <f>IF(IF('[1]Vmesna vrtilna_SKLOP1'!E1278&lt;&gt;"",'[1]Vmesna vrtilna_SKLOP1'!D1278,"")=0,"",IF('[1]Vmesna vrtilna_SKLOP1'!E1278&lt;&gt;"",'[1]Vmesna vrtilna_SKLOP1'!D1278,""))</f>
        <v>Odvoz na deponijo</v>
      </c>
      <c r="F1278" s="18" t="str">
        <f>IF('[1]Vmesna vrtilna_SKLOP1'!E1278&lt;&gt;"",'[1]Vmesna vrtilna_SKLOP1'!E1278,"")</f>
        <v>Odvoz na deponijo</v>
      </c>
      <c r="G1278" s="15" t="str">
        <f>IF('[1]Vmesna vrtilna_SKLOP1'!E1278&lt;&gt;"",'[1]Vmesna vrtilna_SKLOP1'!F1278,"")</f>
        <v>[m1]</v>
      </c>
      <c r="H1278" s="19">
        <f>IF('[1]Vmesna vrtilna_SKLOP1'!F1278&lt;&gt;"",'[1]Vmesna vrtilna_SKLOP1'!I1278,"")</f>
        <v>44.08</v>
      </c>
      <c r="I1278" s="20" t="str">
        <f>IF(I1277="Skupaj:","DDV (22%):",IF(I1277="DDV (22%):","Skupaj z DDV:",IF(AND('[1]Vmesna vrtilna_SKLOP1'!C1278&lt;&gt;"",'[1]Vmesna vrtilna_SKLOP1'!E1278=""),"Skupaj:","")))</f>
        <v/>
      </c>
      <c r="J1278" s="21">
        <f t="shared" si="39"/>
        <v>0</v>
      </c>
      <c r="K1278" s="21">
        <f>IF(I1278="Skupaj z DDV:",SUM(K1276,K1277),IF(I1278="DDV (22%):",K1277*0.22,IF(AND('[1]Vmesna vrtilna_SKLOP1'!C1278&lt;&gt;"",'[1]Vmesna vrtilna_SKLOP1'!D1278=""),'[1]Vmesna vrtilna_SKLOP1'!J1278,IF(F1278&lt;&gt;"",IF('[1]Vmesna vrtilna_SKLOP1'!J1278&lt;&gt;"",'[1]Vmesna vrtilna_SKLOP1'!J1278,""),""))))</f>
        <v>132.24</v>
      </c>
      <c r="L1278" s="22">
        <f>IF(I1277="Skupaj:","DDV (22%):",IF(I1277="DDV (22%):","Skupaj z DDV:",IF(AND('[1]Vmesna vrtilna_SKLOP1'!C1278&lt;&gt;"",'[1]Vmesna vrtilna_SKLOP1'!E1278=""),"Skupaj:",IF(AND('[1]Vmesna vrtilna_SKLOP1'!C1278&lt;&gt;"",'[1]Vmesna vrtilna_SKLOP1'!D1278=""),'[1]Vmesna vrtilna_SKLOP1'!J1278,IF(F1278&lt;&gt;"",IF('[1]Vmesna vrtilna_SKLOP1'!J1278&lt;&gt;"",'[1]Vmesna vrtilna_SKLOP1'!J1278,""),"")))))</f>
        <v>132.24</v>
      </c>
      <c r="M1278" s="22">
        <f t="shared" si="38"/>
        <v>0</v>
      </c>
      <c r="N1278" s="22" t="str">
        <f>IF(IFERROR(VLOOKUP(B1278,'[1]Vmesna vrtilna_SKLOP1'!B:J,7,0),"")=0,"",IFERROR(VLOOKUP(B1278,'[1]Vmesna vrtilna_SKLOP1'!B:J,7,0),""))</f>
        <v/>
      </c>
      <c r="O1278" s="22"/>
    </row>
    <row r="1279" spans="2:15" ht="15" customHeight="1" x14ac:dyDescent="0.3">
      <c r="B1279" s="15" t="str">
        <f>IF(AND('[1]Vmesna vrtilna_SKLOP1'!B1279&lt;&gt;"",'[1]Vmesna vrtilna_SKLOP1'!C1279&lt;&gt;""),IF('[1]Vmesna vrtilna_SKLOP1'!B1279&lt;&gt;"",'[1]Vmesna vrtilna_SKLOP1'!B1279,""),"")</f>
        <v/>
      </c>
      <c r="C1279" s="16" t="str">
        <f>IF(OR(C1278="Posebna oblika",C1278="Kulturno zaščiten objekt",C1278="Kulturno zaščiten objekt, Posebna oblika"),"Glej zavihek POSEBNI POGOJI",IF(SUM(N1278:Q1278)=1,"Posebna oblika",IF(SUM(N1278:Q1278)=10,"Kulturno zaščiten objekt",IF(SUM(N1278:Q1278)=11,"Kulturno zaščiten objekt, Posebna oblika",IF(AND('[1]Vmesna vrtilna_SKLOP1'!C1279&lt;&gt;"",'[1]Vmesna vrtilna_SKLOP1'!D1279&lt;&gt;""),IF('[1]Vmesna vrtilna_SKLOP1'!C1279&lt;&gt;"",'[1]Vmesna vrtilna_SKLOP1'!C1279,""),"")))))</f>
        <v/>
      </c>
      <c r="D1279" s="17" t="str">
        <f>IF(IFERROR(VLOOKUP(B1279,'[1]Vmesna vrtilna_SKLOP1'!B:J,6,0),"")=0,"",IFERROR(VLOOKUP(B1279,'[1]Vmesna vrtilna_SKLOP1'!B:J,6,0),""))</f>
        <v/>
      </c>
      <c r="E1279" s="16" t="str">
        <f>IF(IF('[1]Vmesna vrtilna_SKLOP1'!E1279&lt;&gt;"",'[1]Vmesna vrtilna_SKLOP1'!D1279,"")=0,"",IF('[1]Vmesna vrtilna_SKLOP1'!E1279&lt;&gt;"",'[1]Vmesna vrtilna_SKLOP1'!D1279,""))</f>
        <v/>
      </c>
      <c r="F1279" s="18" t="str">
        <f>IF('[1]Vmesna vrtilna_SKLOP1'!E1279&lt;&gt;"",'[1]Vmesna vrtilna_SKLOP1'!E1279,"")</f>
        <v/>
      </c>
      <c r="G1279" s="15" t="str">
        <f>IF('[1]Vmesna vrtilna_SKLOP1'!E1279&lt;&gt;"",'[1]Vmesna vrtilna_SKLOP1'!F1279,"")</f>
        <v/>
      </c>
      <c r="H1279" s="19" t="str">
        <f>IF('[1]Vmesna vrtilna_SKLOP1'!F1279&lt;&gt;"",'[1]Vmesna vrtilna_SKLOP1'!I1279,"")</f>
        <v/>
      </c>
      <c r="I1279" s="20" t="str">
        <f>IF(I1278="Skupaj:","DDV (22%):",IF(I1278="DDV (22%):","Skupaj z DDV:",IF(AND('[1]Vmesna vrtilna_SKLOP1'!C1279&lt;&gt;"",'[1]Vmesna vrtilna_SKLOP1'!E1279=""),"Skupaj:","")))</f>
        <v/>
      </c>
      <c r="J1279" s="21" t="str">
        <f t="shared" si="39"/>
        <v/>
      </c>
      <c r="K1279" s="21" t="str">
        <f>IF(I1279="Skupaj z DDV:",SUM(K1277,K1278),IF(I1279="DDV (22%):",K1278*0.22,IF(AND('[1]Vmesna vrtilna_SKLOP1'!C1279&lt;&gt;"",'[1]Vmesna vrtilna_SKLOP1'!D1279=""),'[1]Vmesna vrtilna_SKLOP1'!J1279,IF(F1279&lt;&gt;"",IF('[1]Vmesna vrtilna_SKLOP1'!J1279&lt;&gt;"",'[1]Vmesna vrtilna_SKLOP1'!J1279,""),""))))</f>
        <v/>
      </c>
      <c r="L1279" s="22" t="str">
        <f>IF(I1278="Skupaj:","DDV (22%):",IF(I1278="DDV (22%):","Skupaj z DDV:",IF(AND('[1]Vmesna vrtilna_SKLOP1'!C1279&lt;&gt;"",'[1]Vmesna vrtilna_SKLOP1'!E1279=""),"Skupaj:",IF(AND('[1]Vmesna vrtilna_SKLOP1'!C1279&lt;&gt;"",'[1]Vmesna vrtilna_SKLOP1'!D1279=""),'[1]Vmesna vrtilna_SKLOP1'!J1279,IF(F1279&lt;&gt;"",IF('[1]Vmesna vrtilna_SKLOP1'!J1279&lt;&gt;"",'[1]Vmesna vrtilna_SKLOP1'!J1279,""),"")))))</f>
        <v/>
      </c>
      <c r="M1279" s="22">
        <f t="shared" si="38"/>
        <v>0</v>
      </c>
      <c r="N1279" s="22" t="str">
        <f>IF(IFERROR(VLOOKUP(B1279,'[1]Vmesna vrtilna_SKLOP1'!B:J,7,0),"")=0,"",IFERROR(VLOOKUP(B1279,'[1]Vmesna vrtilna_SKLOP1'!B:J,7,0),""))</f>
        <v/>
      </c>
      <c r="O1279" s="22"/>
    </row>
    <row r="1280" spans="2:15" ht="15" customHeight="1" x14ac:dyDescent="0.3">
      <c r="B1280" s="15" t="str">
        <f>IF(AND('[1]Vmesna vrtilna_SKLOP1'!B1280&lt;&gt;"",'[1]Vmesna vrtilna_SKLOP1'!C1280&lt;&gt;""),IF('[1]Vmesna vrtilna_SKLOP1'!B1280&lt;&gt;"",'[1]Vmesna vrtilna_SKLOP1'!B1280,""),"")</f>
        <v/>
      </c>
      <c r="C1280" s="16" t="str">
        <f>IF(OR(C1279="Posebna oblika",C1279="Kulturno zaščiten objekt",C1279="Kulturno zaščiten objekt, Posebna oblika"),"Glej zavihek POSEBNI POGOJI",IF(SUM(N1279:Q1279)=1,"Posebna oblika",IF(SUM(N1279:Q1279)=10,"Kulturno zaščiten objekt",IF(SUM(N1279:Q1279)=11,"Kulturno zaščiten objekt, Posebna oblika",IF(AND('[1]Vmesna vrtilna_SKLOP1'!C1280&lt;&gt;"",'[1]Vmesna vrtilna_SKLOP1'!D1280&lt;&gt;""),IF('[1]Vmesna vrtilna_SKLOP1'!C1280&lt;&gt;"",'[1]Vmesna vrtilna_SKLOP1'!C1280,""),"")))))</f>
        <v/>
      </c>
      <c r="D1280" s="17" t="str">
        <f>IF(IFERROR(VLOOKUP(B1280,'[1]Vmesna vrtilna_SKLOP1'!B:J,6,0),"")=0,"",IFERROR(VLOOKUP(B1280,'[1]Vmesna vrtilna_SKLOP1'!B:J,6,0),""))</f>
        <v/>
      </c>
      <c r="E1280" s="16" t="str">
        <f>IF(IF('[1]Vmesna vrtilna_SKLOP1'!E1280&lt;&gt;"",'[1]Vmesna vrtilna_SKLOP1'!D1280,"")=0,"",IF('[1]Vmesna vrtilna_SKLOP1'!E1280&lt;&gt;"",'[1]Vmesna vrtilna_SKLOP1'!D1280,""))</f>
        <v>Obdelava širokih špalet</v>
      </c>
      <c r="F1280" s="18" t="str">
        <f>IF('[1]Vmesna vrtilna_SKLOP1'!E1280&lt;&gt;"",'[1]Vmesna vrtilna_SKLOP1'!E1280,"")</f>
        <v>Zidarska obdelava špalet</v>
      </c>
      <c r="G1280" s="15" t="str">
        <f>IF('[1]Vmesna vrtilna_SKLOP1'!E1280&lt;&gt;"",'[1]Vmesna vrtilna_SKLOP1'!F1280,"")</f>
        <v>[m1]</v>
      </c>
      <c r="H1280" s="19">
        <f>IF('[1]Vmesna vrtilna_SKLOP1'!F1280&lt;&gt;"",'[1]Vmesna vrtilna_SKLOP1'!I1280,"")</f>
        <v>3.04</v>
      </c>
      <c r="I1280" s="20" t="str">
        <f>IF(I1279="Skupaj:","DDV (22%):",IF(I1279="DDV (22%):","Skupaj z DDV:",IF(AND('[1]Vmesna vrtilna_SKLOP1'!C1280&lt;&gt;"",'[1]Vmesna vrtilna_SKLOP1'!E1280=""),"Skupaj:","")))</f>
        <v/>
      </c>
      <c r="J1280" s="21">
        <f t="shared" si="39"/>
        <v>0</v>
      </c>
      <c r="K1280" s="21">
        <f>IF(I1280="Skupaj z DDV:",SUM(K1278,K1279),IF(I1280="DDV (22%):",K1279*0.22,IF(AND('[1]Vmesna vrtilna_SKLOP1'!C1280&lt;&gt;"",'[1]Vmesna vrtilna_SKLOP1'!D1280=""),'[1]Vmesna vrtilna_SKLOP1'!J1280,IF(F1280&lt;&gt;"",IF('[1]Vmesna vrtilna_SKLOP1'!J1280&lt;&gt;"",'[1]Vmesna vrtilna_SKLOP1'!J1280,""),""))))</f>
        <v>130.50000000000003</v>
      </c>
      <c r="L1280" s="22">
        <f>IF(I1279="Skupaj:","DDV (22%):",IF(I1279="DDV (22%):","Skupaj z DDV:",IF(AND('[1]Vmesna vrtilna_SKLOP1'!C1280&lt;&gt;"",'[1]Vmesna vrtilna_SKLOP1'!E1280=""),"Skupaj:",IF(AND('[1]Vmesna vrtilna_SKLOP1'!C1280&lt;&gt;"",'[1]Vmesna vrtilna_SKLOP1'!D1280=""),'[1]Vmesna vrtilna_SKLOP1'!J1280,IF(F1280&lt;&gt;"",IF('[1]Vmesna vrtilna_SKLOP1'!J1280&lt;&gt;"",'[1]Vmesna vrtilna_SKLOP1'!J1280,""),"")))))</f>
        <v>130.50000000000003</v>
      </c>
      <c r="M1280" s="22">
        <f t="shared" si="38"/>
        <v>0</v>
      </c>
      <c r="N1280" s="22" t="str">
        <f>IF(IFERROR(VLOOKUP(B1280,'[1]Vmesna vrtilna_SKLOP1'!B:J,7,0),"")=0,"",IFERROR(VLOOKUP(B1280,'[1]Vmesna vrtilna_SKLOP1'!B:J,7,0),""))</f>
        <v/>
      </c>
      <c r="O1280" s="22"/>
    </row>
    <row r="1281" spans="2:15" ht="15" customHeight="1" x14ac:dyDescent="0.3">
      <c r="B1281" s="15" t="str">
        <f>IF(AND('[1]Vmesna vrtilna_SKLOP1'!B1281&lt;&gt;"",'[1]Vmesna vrtilna_SKLOP1'!C1281&lt;&gt;""),IF('[1]Vmesna vrtilna_SKLOP1'!B1281&lt;&gt;"",'[1]Vmesna vrtilna_SKLOP1'!B1281,""),"")</f>
        <v/>
      </c>
      <c r="C1281" s="16" t="str">
        <f>IF(OR(C1280="Posebna oblika",C1280="Kulturno zaščiten objekt",C1280="Kulturno zaščiten objekt, Posebna oblika"),"Glej zavihek POSEBNI POGOJI",IF(SUM(N1280:Q1280)=1,"Posebna oblika",IF(SUM(N1280:Q1280)=10,"Kulturno zaščiten objekt",IF(SUM(N1280:Q1280)=11,"Kulturno zaščiten objekt, Posebna oblika",IF(AND('[1]Vmesna vrtilna_SKLOP1'!C1281&lt;&gt;"",'[1]Vmesna vrtilna_SKLOP1'!D1281&lt;&gt;""),IF('[1]Vmesna vrtilna_SKLOP1'!C1281&lt;&gt;"",'[1]Vmesna vrtilna_SKLOP1'!C1281,""),"")))))</f>
        <v/>
      </c>
      <c r="D1281" s="17" t="str">
        <f>IF(IFERROR(VLOOKUP(B1281,'[1]Vmesna vrtilna_SKLOP1'!B:J,6,0),"")=0,"",IFERROR(VLOOKUP(B1281,'[1]Vmesna vrtilna_SKLOP1'!B:J,6,0),""))</f>
        <v/>
      </c>
      <c r="E1281" s="16" t="str">
        <f>IF(IF('[1]Vmesna vrtilna_SKLOP1'!E1281&lt;&gt;"",'[1]Vmesna vrtilna_SKLOP1'!D1281,"")=0,"",IF('[1]Vmesna vrtilna_SKLOP1'!E1281&lt;&gt;"",'[1]Vmesna vrtilna_SKLOP1'!D1281,""))</f>
        <v/>
      </c>
      <c r="F1281" s="18" t="str">
        <f>IF('[1]Vmesna vrtilna_SKLOP1'!E1281&lt;&gt;"",'[1]Vmesna vrtilna_SKLOP1'!E1281,"")</f>
        <v/>
      </c>
      <c r="G1281" s="15" t="str">
        <f>IF('[1]Vmesna vrtilna_SKLOP1'!E1281&lt;&gt;"",'[1]Vmesna vrtilna_SKLOP1'!F1281,"")</f>
        <v/>
      </c>
      <c r="H1281" s="19" t="str">
        <f>IF('[1]Vmesna vrtilna_SKLOP1'!F1281&lt;&gt;"",'[1]Vmesna vrtilna_SKLOP1'!I1281,"")</f>
        <v/>
      </c>
      <c r="I1281" s="20" t="str">
        <f>IF(I1280="Skupaj:","DDV (22%):",IF(I1280="DDV (22%):","Skupaj z DDV:",IF(AND('[1]Vmesna vrtilna_SKLOP1'!C1281&lt;&gt;"",'[1]Vmesna vrtilna_SKLOP1'!E1281=""),"Skupaj:","")))</f>
        <v/>
      </c>
      <c r="J1281" s="21" t="str">
        <f t="shared" si="39"/>
        <v/>
      </c>
      <c r="K1281" s="21" t="str">
        <f>IF(I1281="Skupaj z DDV:",SUM(K1279,K1280),IF(I1281="DDV (22%):",K1280*0.22,IF(AND('[1]Vmesna vrtilna_SKLOP1'!C1281&lt;&gt;"",'[1]Vmesna vrtilna_SKLOP1'!D1281=""),'[1]Vmesna vrtilna_SKLOP1'!J1281,IF(F1281&lt;&gt;"",IF('[1]Vmesna vrtilna_SKLOP1'!J1281&lt;&gt;"",'[1]Vmesna vrtilna_SKLOP1'!J1281,""),""))))</f>
        <v/>
      </c>
      <c r="L1281" s="22" t="str">
        <f>IF(I1280="Skupaj:","DDV (22%):",IF(I1280="DDV (22%):","Skupaj z DDV:",IF(AND('[1]Vmesna vrtilna_SKLOP1'!C1281&lt;&gt;"",'[1]Vmesna vrtilna_SKLOP1'!E1281=""),"Skupaj:",IF(AND('[1]Vmesna vrtilna_SKLOP1'!C1281&lt;&gt;"",'[1]Vmesna vrtilna_SKLOP1'!D1281=""),'[1]Vmesna vrtilna_SKLOP1'!J1281,IF(F1281&lt;&gt;"",IF('[1]Vmesna vrtilna_SKLOP1'!J1281&lt;&gt;"",'[1]Vmesna vrtilna_SKLOP1'!J1281,""),"")))))</f>
        <v/>
      </c>
      <c r="M1281" s="22">
        <f t="shared" si="38"/>
        <v>0</v>
      </c>
      <c r="N1281" s="22" t="str">
        <f>IF(IFERROR(VLOOKUP(B1281,'[1]Vmesna vrtilna_SKLOP1'!B:J,7,0),"")=0,"",IFERROR(VLOOKUP(B1281,'[1]Vmesna vrtilna_SKLOP1'!B:J,7,0),""))</f>
        <v/>
      </c>
      <c r="O1281" s="22"/>
    </row>
    <row r="1282" spans="2:15" ht="15" customHeight="1" x14ac:dyDescent="0.3">
      <c r="B1282" s="15" t="str">
        <f>IF(AND('[1]Vmesna vrtilna_SKLOP1'!B1282&lt;&gt;"",'[1]Vmesna vrtilna_SKLOP1'!C1282&lt;&gt;""),IF('[1]Vmesna vrtilna_SKLOP1'!B1282&lt;&gt;"",'[1]Vmesna vrtilna_SKLOP1'!B1282,""),"")</f>
        <v/>
      </c>
      <c r="C1282" s="16" t="str">
        <f>IF(OR(C1281="Posebna oblika",C1281="Kulturno zaščiten objekt",C1281="Kulturno zaščiten objekt, Posebna oblika"),"Glej zavihek POSEBNI POGOJI",IF(SUM(N1281:Q1281)=1,"Posebna oblika",IF(SUM(N1281:Q1281)=10,"Kulturno zaščiten objekt",IF(SUM(N1281:Q1281)=11,"Kulturno zaščiten objekt, Posebna oblika",IF(AND('[1]Vmesna vrtilna_SKLOP1'!C1282&lt;&gt;"",'[1]Vmesna vrtilna_SKLOP1'!D1282&lt;&gt;""),IF('[1]Vmesna vrtilna_SKLOP1'!C1282&lt;&gt;"",'[1]Vmesna vrtilna_SKLOP1'!C1282,""),"")))))</f>
        <v/>
      </c>
      <c r="D1282" s="17" t="str">
        <f>IF(IFERROR(VLOOKUP(B1282,'[1]Vmesna vrtilna_SKLOP1'!B:J,6,0),"")=0,"",IFERROR(VLOOKUP(B1282,'[1]Vmesna vrtilna_SKLOP1'!B:J,6,0),""))</f>
        <v/>
      </c>
      <c r="E1282" s="16" t="str">
        <f>IF(IF('[1]Vmesna vrtilna_SKLOP1'!E1282&lt;&gt;"",'[1]Vmesna vrtilna_SKLOP1'!D1282,"")=0,"",IF('[1]Vmesna vrtilna_SKLOP1'!E1282&lt;&gt;"",'[1]Vmesna vrtilna_SKLOP1'!D1282,""))</f>
        <v>Slikopleskarska dela</v>
      </c>
      <c r="F1282" s="18" t="str">
        <f>IF('[1]Vmesna vrtilna_SKLOP1'!E1282&lt;&gt;"",'[1]Vmesna vrtilna_SKLOP1'!E1282,"")</f>
        <v>Slikopleskarska dela na špaletah</v>
      </c>
      <c r="G1282" s="15" t="str">
        <f>IF('[1]Vmesna vrtilna_SKLOP1'!E1282&lt;&gt;"",'[1]Vmesna vrtilna_SKLOP1'!F1282,"")</f>
        <v>[m1]</v>
      </c>
      <c r="H1282" s="19">
        <f>IF('[1]Vmesna vrtilna_SKLOP1'!F1282&lt;&gt;"",'[1]Vmesna vrtilna_SKLOP1'!I1282,"")</f>
        <v>22.519999999999996</v>
      </c>
      <c r="I1282" s="20" t="str">
        <f>IF(I1281="Skupaj:","DDV (22%):",IF(I1281="DDV (22%):","Skupaj z DDV:",IF(AND('[1]Vmesna vrtilna_SKLOP1'!C1282&lt;&gt;"",'[1]Vmesna vrtilna_SKLOP1'!E1282=""),"Skupaj:","")))</f>
        <v/>
      </c>
      <c r="J1282" s="21">
        <f t="shared" si="39"/>
        <v>0</v>
      </c>
      <c r="K1282" s="21">
        <f>IF(I1282="Skupaj z DDV:",SUM(K1280,K1281),IF(I1282="DDV (22%):",K1281*0.22,IF(AND('[1]Vmesna vrtilna_SKLOP1'!C1282&lt;&gt;"",'[1]Vmesna vrtilna_SKLOP1'!D1282=""),'[1]Vmesna vrtilna_SKLOP1'!J1282,IF(F1282&lt;&gt;"",IF('[1]Vmesna vrtilna_SKLOP1'!J1282&lt;&gt;"",'[1]Vmesna vrtilna_SKLOP1'!J1282,""),""))))</f>
        <v>352.64</v>
      </c>
      <c r="L1282" s="22">
        <f>IF(I1281="Skupaj:","DDV (22%):",IF(I1281="DDV (22%):","Skupaj z DDV:",IF(AND('[1]Vmesna vrtilna_SKLOP1'!C1282&lt;&gt;"",'[1]Vmesna vrtilna_SKLOP1'!E1282=""),"Skupaj:",IF(AND('[1]Vmesna vrtilna_SKLOP1'!C1282&lt;&gt;"",'[1]Vmesna vrtilna_SKLOP1'!D1282=""),'[1]Vmesna vrtilna_SKLOP1'!J1282,IF(F1282&lt;&gt;"",IF('[1]Vmesna vrtilna_SKLOP1'!J1282&lt;&gt;"",'[1]Vmesna vrtilna_SKLOP1'!J1282,""),"")))))</f>
        <v>352.64</v>
      </c>
      <c r="M1282" s="22">
        <f t="shared" si="38"/>
        <v>0</v>
      </c>
      <c r="N1282" s="22" t="str">
        <f>IF(IFERROR(VLOOKUP(B1282,'[1]Vmesna vrtilna_SKLOP1'!B:J,7,0),"")=0,"",IFERROR(VLOOKUP(B1282,'[1]Vmesna vrtilna_SKLOP1'!B:J,7,0),""))</f>
        <v/>
      </c>
      <c r="O1282" s="22"/>
    </row>
    <row r="1283" spans="2:15" ht="15" customHeight="1" x14ac:dyDescent="0.3">
      <c r="B1283" s="15" t="str">
        <f>IF(AND('[1]Vmesna vrtilna_SKLOP1'!B1283&lt;&gt;"",'[1]Vmesna vrtilna_SKLOP1'!C1283&lt;&gt;""),IF('[1]Vmesna vrtilna_SKLOP1'!B1283&lt;&gt;"",'[1]Vmesna vrtilna_SKLOP1'!B1283,""),"")</f>
        <v/>
      </c>
      <c r="C1283" s="16" t="str">
        <f>IF(OR(C1282="Posebna oblika",C1282="Kulturno zaščiten objekt",C1282="Kulturno zaščiten objekt, Posebna oblika"),"Glej zavihek POSEBNI POGOJI",IF(SUM(N1282:Q1282)=1,"Posebna oblika",IF(SUM(N1282:Q1282)=10,"Kulturno zaščiten objekt",IF(SUM(N1282:Q1282)=11,"Kulturno zaščiten objekt, Posebna oblika",IF(AND('[1]Vmesna vrtilna_SKLOP1'!C1283&lt;&gt;"",'[1]Vmesna vrtilna_SKLOP1'!D1283&lt;&gt;""),IF('[1]Vmesna vrtilna_SKLOP1'!C1283&lt;&gt;"",'[1]Vmesna vrtilna_SKLOP1'!C1283,""),"")))))</f>
        <v/>
      </c>
      <c r="D1283" s="17" t="str">
        <f>IF(IFERROR(VLOOKUP(B1283,'[1]Vmesna vrtilna_SKLOP1'!B:J,6,0),"")=0,"",IFERROR(VLOOKUP(B1283,'[1]Vmesna vrtilna_SKLOP1'!B:J,6,0),""))</f>
        <v/>
      </c>
      <c r="E1283" s="16" t="str">
        <f>IF(IF('[1]Vmesna vrtilna_SKLOP1'!E1283&lt;&gt;"",'[1]Vmesna vrtilna_SKLOP1'!D1283,"")=0,"",IF('[1]Vmesna vrtilna_SKLOP1'!E1283&lt;&gt;"",'[1]Vmesna vrtilna_SKLOP1'!D1283,""))</f>
        <v/>
      </c>
      <c r="F1283" s="18" t="str">
        <f>IF('[1]Vmesna vrtilna_SKLOP1'!E1283&lt;&gt;"",'[1]Vmesna vrtilna_SKLOP1'!E1283,"")</f>
        <v/>
      </c>
      <c r="G1283" s="15" t="str">
        <f>IF('[1]Vmesna vrtilna_SKLOP1'!E1283&lt;&gt;"",'[1]Vmesna vrtilna_SKLOP1'!F1283,"")</f>
        <v/>
      </c>
      <c r="H1283" s="19" t="str">
        <f>IF('[1]Vmesna vrtilna_SKLOP1'!F1283&lt;&gt;"",'[1]Vmesna vrtilna_SKLOP1'!I1283,"")</f>
        <v/>
      </c>
      <c r="I1283" s="20" t="str">
        <f>IF(I1282="Skupaj:","DDV (22%):",IF(I1282="DDV (22%):","Skupaj z DDV:",IF(AND('[1]Vmesna vrtilna_SKLOP1'!C1283&lt;&gt;"",'[1]Vmesna vrtilna_SKLOP1'!E1283=""),"Skupaj:","")))</f>
        <v/>
      </c>
      <c r="J1283" s="21" t="str">
        <f t="shared" si="39"/>
        <v/>
      </c>
      <c r="K1283" s="21" t="str">
        <f>IF(I1283="Skupaj z DDV:",SUM(K1281,K1282),IF(I1283="DDV (22%):",K1282*0.22,IF(AND('[1]Vmesna vrtilna_SKLOP1'!C1283&lt;&gt;"",'[1]Vmesna vrtilna_SKLOP1'!D1283=""),'[1]Vmesna vrtilna_SKLOP1'!J1283,IF(F1283&lt;&gt;"",IF('[1]Vmesna vrtilna_SKLOP1'!J1283&lt;&gt;"",'[1]Vmesna vrtilna_SKLOP1'!J1283,""),""))))</f>
        <v/>
      </c>
      <c r="L1283" s="22" t="str">
        <f>IF(I1282="Skupaj:","DDV (22%):",IF(I1282="DDV (22%):","Skupaj z DDV:",IF(AND('[1]Vmesna vrtilna_SKLOP1'!C1283&lt;&gt;"",'[1]Vmesna vrtilna_SKLOP1'!E1283=""),"Skupaj:",IF(AND('[1]Vmesna vrtilna_SKLOP1'!C1283&lt;&gt;"",'[1]Vmesna vrtilna_SKLOP1'!D1283=""),'[1]Vmesna vrtilna_SKLOP1'!J1283,IF(F1283&lt;&gt;"",IF('[1]Vmesna vrtilna_SKLOP1'!J1283&lt;&gt;"",'[1]Vmesna vrtilna_SKLOP1'!J1283,""),"")))))</f>
        <v/>
      </c>
      <c r="M1283" s="22">
        <f t="shared" ref="M1283:M1346" si="40">IF(AND(B1283&gt;0,B1283&lt;100000),J1283,IF(OR(I1283="Skupaj:",I1283="DDV (22%):",I1283="Skupaj z DDV:"),M1282,SUM(M1282,J1283)))</f>
        <v>0</v>
      </c>
      <c r="N1283" s="22" t="str">
        <f>IF(IFERROR(VLOOKUP(B1283,'[1]Vmesna vrtilna_SKLOP1'!B:J,7,0),"")=0,"",IFERROR(VLOOKUP(B1283,'[1]Vmesna vrtilna_SKLOP1'!B:J,7,0),""))</f>
        <v/>
      </c>
      <c r="O1283" s="22"/>
    </row>
    <row r="1284" spans="2:15" ht="15" customHeight="1" x14ac:dyDescent="0.3">
      <c r="B1284" s="15" t="str">
        <f>IF(AND('[1]Vmesna vrtilna_SKLOP1'!B1284&lt;&gt;"",'[1]Vmesna vrtilna_SKLOP1'!C1284&lt;&gt;""),IF('[1]Vmesna vrtilna_SKLOP1'!B1284&lt;&gt;"",'[1]Vmesna vrtilna_SKLOP1'!B1284,""),"")</f>
        <v/>
      </c>
      <c r="C1284" s="16" t="str">
        <f>IF(OR(C1283="Posebna oblika",C1283="Kulturno zaščiten objekt",C1283="Kulturno zaščiten objekt, Posebna oblika"),"Glej zavihek POSEBNI POGOJI",IF(SUM(N1283:Q1283)=1,"Posebna oblika",IF(SUM(N1283:Q1283)=10,"Kulturno zaščiten objekt",IF(SUM(N1283:Q1283)=11,"Kulturno zaščiten objekt, Posebna oblika",IF(AND('[1]Vmesna vrtilna_SKLOP1'!C1284&lt;&gt;"",'[1]Vmesna vrtilna_SKLOP1'!D1284&lt;&gt;""),IF('[1]Vmesna vrtilna_SKLOP1'!C1284&lt;&gt;"",'[1]Vmesna vrtilna_SKLOP1'!C1284,""),"")))))</f>
        <v/>
      </c>
      <c r="D1284" s="17" t="str">
        <f>IF(IFERROR(VLOOKUP(B1284,'[1]Vmesna vrtilna_SKLOP1'!B:J,6,0),"")=0,"",IFERROR(VLOOKUP(B1284,'[1]Vmesna vrtilna_SKLOP1'!B:J,6,0),""))</f>
        <v/>
      </c>
      <c r="E1284" s="16" t="str">
        <f>IF(IF('[1]Vmesna vrtilna_SKLOP1'!E1284&lt;&gt;"",'[1]Vmesna vrtilna_SKLOP1'!D1284,"")=0,"",IF('[1]Vmesna vrtilna_SKLOP1'!E1284&lt;&gt;"",'[1]Vmesna vrtilna_SKLOP1'!D1284,""))</f>
        <v/>
      </c>
      <c r="F1284" s="18" t="str">
        <f>IF('[1]Vmesna vrtilna_SKLOP1'!E1284&lt;&gt;"",'[1]Vmesna vrtilna_SKLOP1'!E1284,"")</f>
        <v/>
      </c>
      <c r="G1284" s="15" t="str">
        <f>IF('[1]Vmesna vrtilna_SKLOP1'!E1284&lt;&gt;"",'[1]Vmesna vrtilna_SKLOP1'!F1284,"")</f>
        <v/>
      </c>
      <c r="H1284" s="19" t="str">
        <f>IF('[1]Vmesna vrtilna_SKLOP1'!F1284&lt;&gt;"",'[1]Vmesna vrtilna_SKLOP1'!I1284,"")</f>
        <v/>
      </c>
      <c r="I1284" s="20" t="str">
        <f>IF(I1283="Skupaj:","DDV (22%):",IF(I1283="DDV (22%):","Skupaj z DDV:",IF(AND('[1]Vmesna vrtilna_SKLOP1'!C1284&lt;&gt;"",'[1]Vmesna vrtilna_SKLOP1'!E1284=""),"Skupaj:","")))</f>
        <v>Skupaj:</v>
      </c>
      <c r="J1284" s="21">
        <f t="shared" ref="J1284:J1347" si="41">IFERROR(IF(I1284="Skupaj:",M1284,IF(I1284="Skupaj z DDV:",SUM(J1282,J1283),IF(I1284="DDV (22%):",J1283*0.22,IF(F1284&lt;&gt;"",H1284*I1284,"")))),0)</f>
        <v>0</v>
      </c>
      <c r="K1284" s="21">
        <f>IF(I1284="Skupaj z DDV:",SUM(K1282,K1283),IF(I1284="DDV (22%):",K1283*0.22,IF(AND('[1]Vmesna vrtilna_SKLOP1'!C1284&lt;&gt;"",'[1]Vmesna vrtilna_SKLOP1'!D1284=""),'[1]Vmesna vrtilna_SKLOP1'!J1284,IF(F1284&lt;&gt;"",IF('[1]Vmesna vrtilna_SKLOP1'!J1284&lt;&gt;"",'[1]Vmesna vrtilna_SKLOP1'!J1284,""),""))))</f>
        <v>7160.1298266023159</v>
      </c>
      <c r="L1284" s="22" t="str">
        <f>IF(I1283="Skupaj:","DDV (22%):",IF(I1283="DDV (22%):","Skupaj z DDV:",IF(AND('[1]Vmesna vrtilna_SKLOP1'!C1284&lt;&gt;"",'[1]Vmesna vrtilna_SKLOP1'!E1284=""),"Skupaj:",IF(AND('[1]Vmesna vrtilna_SKLOP1'!C1284&lt;&gt;"",'[1]Vmesna vrtilna_SKLOP1'!D1284=""),'[1]Vmesna vrtilna_SKLOP1'!J1284,IF(F1284&lt;&gt;"",IF('[1]Vmesna vrtilna_SKLOP1'!J1284&lt;&gt;"",'[1]Vmesna vrtilna_SKLOP1'!J1284,""),"")))))</f>
        <v>Skupaj:</v>
      </c>
      <c r="M1284" s="22">
        <f t="shared" si="40"/>
        <v>0</v>
      </c>
      <c r="N1284" s="22" t="str">
        <f>IF(IFERROR(VLOOKUP(B1284,'[1]Vmesna vrtilna_SKLOP1'!B:J,7,0),"")=0,"",IFERROR(VLOOKUP(B1284,'[1]Vmesna vrtilna_SKLOP1'!B:J,7,0),""))</f>
        <v/>
      </c>
      <c r="O1284" s="22"/>
    </row>
    <row r="1285" spans="2:15" ht="15" customHeight="1" x14ac:dyDescent="0.3">
      <c r="B1285" s="15" t="str">
        <f>IF(AND('[1]Vmesna vrtilna_SKLOP1'!B1285&lt;&gt;"",'[1]Vmesna vrtilna_SKLOP1'!C1285&lt;&gt;""),IF('[1]Vmesna vrtilna_SKLOP1'!B1285&lt;&gt;"",'[1]Vmesna vrtilna_SKLOP1'!B1285,""),"")</f>
        <v/>
      </c>
      <c r="C1285" s="16" t="str">
        <f>IF(OR(C1284="Posebna oblika",C1284="Kulturno zaščiten objekt",C1284="Kulturno zaščiten objekt, Posebna oblika"),"Glej zavihek POSEBNI POGOJI",IF(SUM(N1284:Q1284)=1,"Posebna oblika",IF(SUM(N1284:Q1284)=10,"Kulturno zaščiten objekt",IF(SUM(N1284:Q1284)=11,"Kulturno zaščiten objekt, Posebna oblika",IF(AND('[1]Vmesna vrtilna_SKLOP1'!C1285&lt;&gt;"",'[1]Vmesna vrtilna_SKLOP1'!D1285&lt;&gt;""),IF('[1]Vmesna vrtilna_SKLOP1'!C1285&lt;&gt;"",'[1]Vmesna vrtilna_SKLOP1'!C1285,""),"")))))</f>
        <v/>
      </c>
      <c r="D1285" s="17" t="str">
        <f>IF(IFERROR(VLOOKUP(B1285,'[1]Vmesna vrtilna_SKLOP1'!B:J,6,0),"")=0,"",IFERROR(VLOOKUP(B1285,'[1]Vmesna vrtilna_SKLOP1'!B:J,6,0),""))</f>
        <v/>
      </c>
      <c r="E1285" s="16" t="str">
        <f>IF(IF('[1]Vmesna vrtilna_SKLOP1'!E1285&lt;&gt;"",'[1]Vmesna vrtilna_SKLOP1'!D1285,"")=0,"",IF('[1]Vmesna vrtilna_SKLOP1'!E1285&lt;&gt;"",'[1]Vmesna vrtilna_SKLOP1'!D1285,""))</f>
        <v/>
      </c>
      <c r="F1285" s="18" t="str">
        <f>IF('[1]Vmesna vrtilna_SKLOP1'!E1285&lt;&gt;"",'[1]Vmesna vrtilna_SKLOP1'!E1285,"")</f>
        <v/>
      </c>
      <c r="G1285" s="15" t="str">
        <f>IF('[1]Vmesna vrtilna_SKLOP1'!E1285&lt;&gt;"",'[1]Vmesna vrtilna_SKLOP1'!F1285,"")</f>
        <v/>
      </c>
      <c r="H1285" s="19" t="str">
        <f>IF('[1]Vmesna vrtilna_SKLOP1'!F1285&lt;&gt;"",'[1]Vmesna vrtilna_SKLOP1'!I1285,"")</f>
        <v/>
      </c>
      <c r="I1285" s="20" t="str">
        <f>IF(I1284="Skupaj:","DDV (22%):",IF(I1284="DDV (22%):","Skupaj z DDV:",IF(AND('[1]Vmesna vrtilna_SKLOP1'!C1285&lt;&gt;"",'[1]Vmesna vrtilna_SKLOP1'!E1285=""),"Skupaj:","")))</f>
        <v>DDV (22%):</v>
      </c>
      <c r="J1285" s="21">
        <f t="shared" si="41"/>
        <v>0</v>
      </c>
      <c r="K1285" s="21">
        <f>IF(I1285="Skupaj z DDV:",SUM(K1283,K1284),IF(I1285="DDV (22%):",K1284*0.22,IF(AND('[1]Vmesna vrtilna_SKLOP1'!C1285&lt;&gt;"",'[1]Vmesna vrtilna_SKLOP1'!D1285=""),'[1]Vmesna vrtilna_SKLOP1'!J1285,IF(F1285&lt;&gt;"",IF('[1]Vmesna vrtilna_SKLOP1'!J1285&lt;&gt;"",'[1]Vmesna vrtilna_SKLOP1'!J1285,""),""))))</f>
        <v>1575.2285618525095</v>
      </c>
      <c r="L1285" s="22" t="str">
        <f>IF(I1284="Skupaj:","DDV (22%):",IF(I1284="DDV (22%):","Skupaj z DDV:",IF(AND('[1]Vmesna vrtilna_SKLOP1'!C1285&lt;&gt;"",'[1]Vmesna vrtilna_SKLOP1'!E1285=""),"Skupaj:",IF(AND('[1]Vmesna vrtilna_SKLOP1'!C1285&lt;&gt;"",'[1]Vmesna vrtilna_SKLOP1'!D1285=""),'[1]Vmesna vrtilna_SKLOP1'!J1285,IF(F1285&lt;&gt;"",IF('[1]Vmesna vrtilna_SKLOP1'!J1285&lt;&gt;"",'[1]Vmesna vrtilna_SKLOP1'!J1285,""),"")))))</f>
        <v>DDV (22%):</v>
      </c>
      <c r="M1285" s="22">
        <f t="shared" si="40"/>
        <v>0</v>
      </c>
      <c r="N1285" s="22" t="str">
        <f>IF(IFERROR(VLOOKUP(B1285,'[1]Vmesna vrtilna_SKLOP1'!B:J,7,0),"")=0,"",IFERROR(VLOOKUP(B1285,'[1]Vmesna vrtilna_SKLOP1'!B:J,7,0),""))</f>
        <v/>
      </c>
      <c r="O1285" s="22"/>
    </row>
    <row r="1286" spans="2:15" ht="15" customHeight="1" x14ac:dyDescent="0.3">
      <c r="B1286" s="15" t="str">
        <f>IF(AND('[1]Vmesna vrtilna_SKLOP1'!B1286&lt;&gt;"",'[1]Vmesna vrtilna_SKLOP1'!C1286&lt;&gt;""),IF('[1]Vmesna vrtilna_SKLOP1'!B1286&lt;&gt;"",'[1]Vmesna vrtilna_SKLOP1'!B1286,""),"")</f>
        <v/>
      </c>
      <c r="C1286" s="16" t="str">
        <f>IF(OR(C1285="Posebna oblika",C1285="Kulturno zaščiten objekt",C1285="Kulturno zaščiten objekt, Posebna oblika"),"Glej zavihek POSEBNI POGOJI",IF(SUM(N1285:Q1285)=1,"Posebna oblika",IF(SUM(N1285:Q1285)=10,"Kulturno zaščiten objekt",IF(SUM(N1285:Q1285)=11,"Kulturno zaščiten objekt, Posebna oblika",IF(AND('[1]Vmesna vrtilna_SKLOP1'!C1286&lt;&gt;"",'[1]Vmesna vrtilna_SKLOP1'!D1286&lt;&gt;""),IF('[1]Vmesna vrtilna_SKLOP1'!C1286&lt;&gt;"",'[1]Vmesna vrtilna_SKLOP1'!C1286,""),"")))))</f>
        <v/>
      </c>
      <c r="D1286" s="17" t="str">
        <f>IF(IFERROR(VLOOKUP(B1286,'[1]Vmesna vrtilna_SKLOP1'!B:J,6,0),"")=0,"",IFERROR(VLOOKUP(B1286,'[1]Vmesna vrtilna_SKLOP1'!B:J,6,0),""))</f>
        <v/>
      </c>
      <c r="E1286" s="16" t="str">
        <f>IF(IF('[1]Vmesna vrtilna_SKLOP1'!E1286&lt;&gt;"",'[1]Vmesna vrtilna_SKLOP1'!D1286,"")=0,"",IF('[1]Vmesna vrtilna_SKLOP1'!E1286&lt;&gt;"",'[1]Vmesna vrtilna_SKLOP1'!D1286,""))</f>
        <v/>
      </c>
      <c r="F1286" s="18" t="str">
        <f>IF('[1]Vmesna vrtilna_SKLOP1'!E1286&lt;&gt;"",'[1]Vmesna vrtilna_SKLOP1'!E1286,"")</f>
        <v/>
      </c>
      <c r="G1286" s="15" t="str">
        <f>IF('[1]Vmesna vrtilna_SKLOP1'!E1286&lt;&gt;"",'[1]Vmesna vrtilna_SKLOP1'!F1286,"")</f>
        <v/>
      </c>
      <c r="H1286" s="19" t="str">
        <f>IF('[1]Vmesna vrtilna_SKLOP1'!F1286&lt;&gt;"",'[1]Vmesna vrtilna_SKLOP1'!I1286,"")</f>
        <v/>
      </c>
      <c r="I1286" s="20" t="str">
        <f>IF(I1285="Skupaj:","DDV (22%):",IF(I1285="DDV (22%):","Skupaj z DDV:",IF(AND('[1]Vmesna vrtilna_SKLOP1'!C1286&lt;&gt;"",'[1]Vmesna vrtilna_SKLOP1'!E1286=""),"Skupaj:","")))</f>
        <v>Skupaj z DDV:</v>
      </c>
      <c r="J1286" s="21">
        <f t="shared" si="41"/>
        <v>0</v>
      </c>
      <c r="K1286" s="21">
        <f>IF(I1286="Skupaj z DDV:",SUM(K1284,K1285),IF(I1286="DDV (22%):",K1285*0.22,IF(AND('[1]Vmesna vrtilna_SKLOP1'!C1286&lt;&gt;"",'[1]Vmesna vrtilna_SKLOP1'!D1286=""),'[1]Vmesna vrtilna_SKLOP1'!J1286,IF(F1286&lt;&gt;"",IF('[1]Vmesna vrtilna_SKLOP1'!J1286&lt;&gt;"",'[1]Vmesna vrtilna_SKLOP1'!J1286,""),""))))</f>
        <v>8735.3583884548261</v>
      </c>
      <c r="L1286" s="22" t="str">
        <f>IF(I1285="Skupaj:","DDV (22%):",IF(I1285="DDV (22%):","Skupaj z DDV:",IF(AND('[1]Vmesna vrtilna_SKLOP1'!C1286&lt;&gt;"",'[1]Vmesna vrtilna_SKLOP1'!E1286=""),"Skupaj:",IF(AND('[1]Vmesna vrtilna_SKLOP1'!C1286&lt;&gt;"",'[1]Vmesna vrtilna_SKLOP1'!D1286=""),'[1]Vmesna vrtilna_SKLOP1'!J1286,IF(F1286&lt;&gt;"",IF('[1]Vmesna vrtilna_SKLOP1'!J1286&lt;&gt;"",'[1]Vmesna vrtilna_SKLOP1'!J1286,""),"")))))</f>
        <v>Skupaj z DDV:</v>
      </c>
      <c r="M1286" s="22">
        <f t="shared" si="40"/>
        <v>0</v>
      </c>
      <c r="N1286" s="22" t="str">
        <f>IF(IFERROR(VLOOKUP(B1286,'[1]Vmesna vrtilna_SKLOP1'!B:J,7,0),"")=0,"",IFERROR(VLOOKUP(B1286,'[1]Vmesna vrtilna_SKLOP1'!B:J,7,0),""))</f>
        <v/>
      </c>
      <c r="O1286" s="22"/>
    </row>
    <row r="1287" spans="2:15" ht="15" customHeight="1" x14ac:dyDescent="0.3">
      <c r="B1287" s="15">
        <f>IF(AND('[1]Vmesna vrtilna_SKLOP1'!B1287&lt;&gt;"",'[1]Vmesna vrtilna_SKLOP1'!C1287&lt;&gt;""),IF('[1]Vmesna vrtilna_SKLOP1'!B1287&lt;&gt;"",'[1]Vmesna vrtilna_SKLOP1'!B1287,""),"")</f>
        <v>41</v>
      </c>
      <c r="C1287" s="16" t="str">
        <f>IF(OR(C1286="Posebna oblika",C1286="Kulturno zaščiten objekt",C1286="Kulturno zaščiten objekt, Posebna oblika"),"Glej zavihek POSEBNI POGOJI",IF(SUM(N1286:Q1286)=1,"Posebna oblika",IF(SUM(N1286:Q1286)=10,"Kulturno zaščiten objekt",IF(SUM(N1286:Q1286)=11,"Kulturno zaščiten objekt, Posebna oblika",IF(AND('[1]Vmesna vrtilna_SKLOP1'!C1287&lt;&gt;"",'[1]Vmesna vrtilna_SKLOP1'!D1287&lt;&gt;""),IF('[1]Vmesna vrtilna_SKLOP1'!C1287&lt;&gt;"",'[1]Vmesna vrtilna_SKLOP1'!C1287,""),"")))))</f>
        <v>Praprošče 11</v>
      </c>
      <c r="D1287" s="17">
        <f>IF(IFERROR(VLOOKUP(B1287,'[1]Vmesna vrtilna_SKLOP1'!B:J,6,0),"")=0,"",IFERROR(VLOOKUP(B1287,'[1]Vmesna vrtilna_SKLOP1'!B:J,6,0),""))</f>
        <v>1</v>
      </c>
      <c r="E1287" s="16" t="str">
        <f>IF(IF('[1]Vmesna vrtilna_SKLOP1'!E1287&lt;&gt;"",'[1]Vmesna vrtilna_SKLOP1'!D1287,"")=0,"",IF('[1]Vmesna vrtilna_SKLOP1'!E1287&lt;&gt;"",'[1]Vmesna vrtilna_SKLOP1'!D1287,""))</f>
        <v>Okna/Vrata</v>
      </c>
      <c r="F1287" s="18" t="str">
        <f>IF('[1]Vmesna vrtilna_SKLOP1'!E1287&lt;&gt;"",'[1]Vmesna vrtilna_SKLOP1'!E1287,"")</f>
        <v>Enokrilno okno (tip: O1); dim. ŠxV: 1,79x1,44m; Material: PVC ; steklo 6/16Ar/4; Rw,st.=36 (Rw,st.+Ctr ≥ 31 dB)</v>
      </c>
      <c r="G1287" s="15" t="str">
        <f>IF('[1]Vmesna vrtilna_SKLOP1'!E1287&lt;&gt;"",'[1]Vmesna vrtilna_SKLOP1'!F1287,"")</f>
        <v>[kos]</v>
      </c>
      <c r="H1287" s="19">
        <f>IF('[1]Vmesna vrtilna_SKLOP1'!F1287&lt;&gt;"",'[1]Vmesna vrtilna_SKLOP1'!I1287,"")</f>
        <v>1</v>
      </c>
      <c r="I1287" s="20" t="str">
        <f>IF(I1286="Skupaj:","DDV (22%):",IF(I1286="DDV (22%):","Skupaj z DDV:",IF(AND('[1]Vmesna vrtilna_SKLOP1'!C1287&lt;&gt;"",'[1]Vmesna vrtilna_SKLOP1'!E1287=""),"Skupaj:","")))</f>
        <v/>
      </c>
      <c r="J1287" s="21">
        <f t="shared" si="41"/>
        <v>0</v>
      </c>
      <c r="K1287" s="21">
        <f>IF(I1287="Skupaj z DDV:",SUM(K1285,K1286),IF(I1287="DDV (22%):",K1286*0.22,IF(AND('[1]Vmesna vrtilna_SKLOP1'!C1287&lt;&gt;"",'[1]Vmesna vrtilna_SKLOP1'!D1287=""),'[1]Vmesna vrtilna_SKLOP1'!J1287,IF(F1287&lt;&gt;"",IF('[1]Vmesna vrtilna_SKLOP1'!J1287&lt;&gt;"",'[1]Vmesna vrtilna_SKLOP1'!J1287,""),""))))</f>
        <v>363.34760281343995</v>
      </c>
      <c r="L1287" s="22">
        <f>IF(I1286="Skupaj:","DDV (22%):",IF(I1286="DDV (22%):","Skupaj z DDV:",IF(AND('[1]Vmesna vrtilna_SKLOP1'!C1287&lt;&gt;"",'[1]Vmesna vrtilna_SKLOP1'!E1287=""),"Skupaj:",IF(AND('[1]Vmesna vrtilna_SKLOP1'!C1287&lt;&gt;"",'[1]Vmesna vrtilna_SKLOP1'!D1287=""),'[1]Vmesna vrtilna_SKLOP1'!J1287,IF(F1287&lt;&gt;"",IF('[1]Vmesna vrtilna_SKLOP1'!J1287&lt;&gt;"",'[1]Vmesna vrtilna_SKLOP1'!J1287,""),"")))))</f>
        <v>363.34760281343995</v>
      </c>
      <c r="M1287" s="22">
        <f t="shared" si="40"/>
        <v>0</v>
      </c>
      <c r="N1287" s="22" t="str">
        <f>IF(IFERROR(VLOOKUP(B1287,'[1]Vmesna vrtilna_SKLOP1'!B:J,7,0),"")=0,"",IFERROR(VLOOKUP(B1287,'[1]Vmesna vrtilna_SKLOP1'!B:J,7,0),""))</f>
        <v>ZAG</v>
      </c>
      <c r="O1287" s="22"/>
    </row>
    <row r="1288" spans="2:15" ht="15" customHeight="1" x14ac:dyDescent="0.3">
      <c r="B1288" s="15" t="str">
        <f>IF(AND('[1]Vmesna vrtilna_SKLOP1'!B1288&lt;&gt;"",'[1]Vmesna vrtilna_SKLOP1'!C1288&lt;&gt;""),IF('[1]Vmesna vrtilna_SKLOP1'!B1288&lt;&gt;"",'[1]Vmesna vrtilna_SKLOP1'!B1288,""),"")</f>
        <v/>
      </c>
      <c r="C1288" s="16" t="str">
        <f>IF(OR(C1287="Posebna oblika",C1287="Kulturno zaščiten objekt",C1287="Kulturno zaščiten objekt, Posebna oblika"),"Glej zavihek POSEBNI POGOJI",IF(SUM(N1287:Q1287)=1,"Posebna oblika",IF(SUM(N1287:Q1287)=10,"Kulturno zaščiten objekt",IF(SUM(N1287:Q1287)=11,"Kulturno zaščiten objekt, Posebna oblika",IF(AND('[1]Vmesna vrtilna_SKLOP1'!C1288&lt;&gt;"",'[1]Vmesna vrtilna_SKLOP1'!D1288&lt;&gt;""),IF('[1]Vmesna vrtilna_SKLOP1'!C1288&lt;&gt;"",'[1]Vmesna vrtilna_SKLOP1'!C1288,""),"")))))</f>
        <v/>
      </c>
      <c r="D1288" s="17" t="str">
        <f>IF(IFERROR(VLOOKUP(B1288,'[1]Vmesna vrtilna_SKLOP1'!B:J,6,0),"")=0,"",IFERROR(VLOOKUP(B1288,'[1]Vmesna vrtilna_SKLOP1'!B:J,6,0),""))</f>
        <v/>
      </c>
      <c r="E1288" s="16" t="str">
        <f>IF(IF('[1]Vmesna vrtilna_SKLOP1'!E1288&lt;&gt;"",'[1]Vmesna vrtilna_SKLOP1'!D1288,"")=0,"",IF('[1]Vmesna vrtilna_SKLOP1'!E1288&lt;&gt;"",'[1]Vmesna vrtilna_SKLOP1'!D1288,""))</f>
        <v/>
      </c>
      <c r="F1288" s="18" t="str">
        <f>IF('[1]Vmesna vrtilna_SKLOP1'!E1288&lt;&gt;"",'[1]Vmesna vrtilna_SKLOP1'!E1288,"")</f>
        <v>Enokrilno okno (tip: O1); dim. ŠxV: 1,37x1,37m; Material: PVC ; steklo 6/16Ar/4; Rw,st.=36 (Rw,st.+Ctr ≥ 31 dB)</v>
      </c>
      <c r="G1288" s="15" t="str">
        <f>IF('[1]Vmesna vrtilna_SKLOP1'!E1288&lt;&gt;"",'[1]Vmesna vrtilna_SKLOP1'!F1288,"")</f>
        <v>[kos]</v>
      </c>
      <c r="H1288" s="19">
        <f>IF('[1]Vmesna vrtilna_SKLOP1'!F1288&lt;&gt;"",'[1]Vmesna vrtilna_SKLOP1'!I1288,"")</f>
        <v>1</v>
      </c>
      <c r="I1288" s="20" t="str">
        <f>IF(I1287="Skupaj:","DDV (22%):",IF(I1287="DDV (22%):","Skupaj z DDV:",IF(AND('[1]Vmesna vrtilna_SKLOP1'!C1288&lt;&gt;"",'[1]Vmesna vrtilna_SKLOP1'!E1288=""),"Skupaj:","")))</f>
        <v/>
      </c>
      <c r="J1288" s="21">
        <f t="shared" si="41"/>
        <v>0</v>
      </c>
      <c r="K1288" s="21">
        <f>IF(I1288="Skupaj z DDV:",SUM(K1286,K1287),IF(I1288="DDV (22%):",K1287*0.22,IF(AND('[1]Vmesna vrtilna_SKLOP1'!C1288&lt;&gt;"",'[1]Vmesna vrtilna_SKLOP1'!D1288=""),'[1]Vmesna vrtilna_SKLOP1'!J1288,IF(F1288&lt;&gt;"",IF('[1]Vmesna vrtilna_SKLOP1'!J1288&lt;&gt;"",'[1]Vmesna vrtilna_SKLOP1'!J1288,""),""))))</f>
        <v>313.49349115608999</v>
      </c>
      <c r="L1288" s="22">
        <f>IF(I1287="Skupaj:","DDV (22%):",IF(I1287="DDV (22%):","Skupaj z DDV:",IF(AND('[1]Vmesna vrtilna_SKLOP1'!C1288&lt;&gt;"",'[1]Vmesna vrtilna_SKLOP1'!E1288=""),"Skupaj:",IF(AND('[1]Vmesna vrtilna_SKLOP1'!C1288&lt;&gt;"",'[1]Vmesna vrtilna_SKLOP1'!D1288=""),'[1]Vmesna vrtilna_SKLOP1'!J1288,IF(F1288&lt;&gt;"",IF('[1]Vmesna vrtilna_SKLOP1'!J1288&lt;&gt;"",'[1]Vmesna vrtilna_SKLOP1'!J1288,""),"")))))</f>
        <v>313.49349115608999</v>
      </c>
      <c r="M1288" s="22">
        <f t="shared" si="40"/>
        <v>0</v>
      </c>
      <c r="N1288" s="22" t="str">
        <f>IF(IFERROR(VLOOKUP(B1288,'[1]Vmesna vrtilna_SKLOP1'!B:J,7,0),"")=0,"",IFERROR(VLOOKUP(B1288,'[1]Vmesna vrtilna_SKLOP1'!B:J,7,0),""))</f>
        <v/>
      </c>
      <c r="O1288" s="22"/>
    </row>
    <row r="1289" spans="2:15" ht="15" customHeight="1" x14ac:dyDescent="0.3">
      <c r="B1289" s="15" t="str">
        <f>IF(AND('[1]Vmesna vrtilna_SKLOP1'!B1289&lt;&gt;"",'[1]Vmesna vrtilna_SKLOP1'!C1289&lt;&gt;""),IF('[1]Vmesna vrtilna_SKLOP1'!B1289&lt;&gt;"",'[1]Vmesna vrtilna_SKLOP1'!B1289,""),"")</f>
        <v/>
      </c>
      <c r="C1289" s="16" t="str">
        <f>IF(OR(C1288="Posebna oblika",C1288="Kulturno zaščiten objekt",C1288="Kulturno zaščiten objekt, Posebna oblika"),"Glej zavihek POSEBNI POGOJI",IF(SUM(N1288:Q1288)=1,"Posebna oblika",IF(SUM(N1288:Q1288)=10,"Kulturno zaščiten objekt",IF(SUM(N1288:Q1288)=11,"Kulturno zaščiten objekt, Posebna oblika",IF(AND('[1]Vmesna vrtilna_SKLOP1'!C1289&lt;&gt;"",'[1]Vmesna vrtilna_SKLOP1'!D1289&lt;&gt;""),IF('[1]Vmesna vrtilna_SKLOP1'!C1289&lt;&gt;"",'[1]Vmesna vrtilna_SKLOP1'!C1289,""),"")))))</f>
        <v/>
      </c>
      <c r="D1289" s="17" t="str">
        <f>IF(IFERROR(VLOOKUP(B1289,'[1]Vmesna vrtilna_SKLOP1'!B:J,6,0),"")=0,"",IFERROR(VLOOKUP(B1289,'[1]Vmesna vrtilna_SKLOP1'!B:J,6,0),""))</f>
        <v/>
      </c>
      <c r="E1289" s="16" t="str">
        <f>IF(IF('[1]Vmesna vrtilna_SKLOP1'!E1289&lt;&gt;"",'[1]Vmesna vrtilna_SKLOP1'!D1289,"")=0,"",IF('[1]Vmesna vrtilna_SKLOP1'!E1289&lt;&gt;"",'[1]Vmesna vrtilna_SKLOP1'!D1289,""))</f>
        <v/>
      </c>
      <c r="F1289" s="18" t="str">
        <f>IF('[1]Vmesna vrtilna_SKLOP1'!E1289&lt;&gt;"",'[1]Vmesna vrtilna_SKLOP1'!E1289,"")</f>
        <v>Enokrilno okno (tip: O1); dim. ŠxV: 1,37x1,36m; Material: PVC ; steklo 6/16Ar/4; Rw,st.=36 (Rw,st.+Ctr ≥ 31 dB)</v>
      </c>
      <c r="G1289" s="15" t="str">
        <f>IF('[1]Vmesna vrtilna_SKLOP1'!E1289&lt;&gt;"",'[1]Vmesna vrtilna_SKLOP1'!F1289,"")</f>
        <v>[kos]</v>
      </c>
      <c r="H1289" s="19">
        <f>IF('[1]Vmesna vrtilna_SKLOP1'!F1289&lt;&gt;"",'[1]Vmesna vrtilna_SKLOP1'!I1289,"")</f>
        <v>1</v>
      </c>
      <c r="I1289" s="20" t="str">
        <f>IF(I1288="Skupaj:","DDV (22%):",IF(I1288="DDV (22%):","Skupaj z DDV:",IF(AND('[1]Vmesna vrtilna_SKLOP1'!C1289&lt;&gt;"",'[1]Vmesna vrtilna_SKLOP1'!E1289=""),"Skupaj:","")))</f>
        <v/>
      </c>
      <c r="J1289" s="21">
        <f t="shared" si="41"/>
        <v>0</v>
      </c>
      <c r="K1289" s="21">
        <f>IF(I1289="Skupaj z DDV:",SUM(K1287,K1288),IF(I1289="DDV (22%):",K1288*0.22,IF(AND('[1]Vmesna vrtilna_SKLOP1'!C1289&lt;&gt;"",'[1]Vmesna vrtilna_SKLOP1'!D1289=""),'[1]Vmesna vrtilna_SKLOP1'!J1289,IF(F1289&lt;&gt;"",IF('[1]Vmesna vrtilna_SKLOP1'!J1289&lt;&gt;"",'[1]Vmesna vrtilna_SKLOP1'!J1289,""),""))))</f>
        <v>312.35989237056003</v>
      </c>
      <c r="L1289" s="22">
        <f>IF(I1288="Skupaj:","DDV (22%):",IF(I1288="DDV (22%):","Skupaj z DDV:",IF(AND('[1]Vmesna vrtilna_SKLOP1'!C1289&lt;&gt;"",'[1]Vmesna vrtilna_SKLOP1'!E1289=""),"Skupaj:",IF(AND('[1]Vmesna vrtilna_SKLOP1'!C1289&lt;&gt;"",'[1]Vmesna vrtilna_SKLOP1'!D1289=""),'[1]Vmesna vrtilna_SKLOP1'!J1289,IF(F1289&lt;&gt;"",IF('[1]Vmesna vrtilna_SKLOP1'!J1289&lt;&gt;"",'[1]Vmesna vrtilna_SKLOP1'!J1289,""),"")))))</f>
        <v>312.35989237056003</v>
      </c>
      <c r="M1289" s="22">
        <f t="shared" si="40"/>
        <v>0</v>
      </c>
      <c r="N1289" s="22" t="str">
        <f>IF(IFERROR(VLOOKUP(B1289,'[1]Vmesna vrtilna_SKLOP1'!B:J,7,0),"")=0,"",IFERROR(VLOOKUP(B1289,'[1]Vmesna vrtilna_SKLOP1'!B:J,7,0),""))</f>
        <v/>
      </c>
      <c r="O1289" s="22"/>
    </row>
    <row r="1290" spans="2:15" ht="15" customHeight="1" x14ac:dyDescent="0.3">
      <c r="B1290" s="15" t="str">
        <f>IF(AND('[1]Vmesna vrtilna_SKLOP1'!B1290&lt;&gt;"",'[1]Vmesna vrtilna_SKLOP1'!C1290&lt;&gt;""),IF('[1]Vmesna vrtilna_SKLOP1'!B1290&lt;&gt;"",'[1]Vmesna vrtilna_SKLOP1'!B1290,""),"")</f>
        <v/>
      </c>
      <c r="C1290" s="16" t="str">
        <f>IF(OR(C1289="Posebna oblika",C1289="Kulturno zaščiten objekt",C1289="Kulturno zaščiten objekt, Posebna oblika"),"Glej zavihek POSEBNI POGOJI",IF(SUM(N1289:Q1289)=1,"Posebna oblika",IF(SUM(N1289:Q1289)=10,"Kulturno zaščiten objekt",IF(SUM(N1289:Q1289)=11,"Kulturno zaščiten objekt, Posebna oblika",IF(AND('[1]Vmesna vrtilna_SKLOP1'!C1290&lt;&gt;"",'[1]Vmesna vrtilna_SKLOP1'!D1290&lt;&gt;""),IF('[1]Vmesna vrtilna_SKLOP1'!C1290&lt;&gt;"",'[1]Vmesna vrtilna_SKLOP1'!C1290,""),"")))))</f>
        <v/>
      </c>
      <c r="D1290" s="17" t="str">
        <f>IF(IFERROR(VLOOKUP(B1290,'[1]Vmesna vrtilna_SKLOP1'!B:J,6,0),"")=0,"",IFERROR(VLOOKUP(B1290,'[1]Vmesna vrtilna_SKLOP1'!B:J,6,0),""))</f>
        <v/>
      </c>
      <c r="E1290" s="16" t="str">
        <f>IF(IF('[1]Vmesna vrtilna_SKLOP1'!E1290&lt;&gt;"",'[1]Vmesna vrtilna_SKLOP1'!D1290,"")=0,"",IF('[1]Vmesna vrtilna_SKLOP1'!E1290&lt;&gt;"",'[1]Vmesna vrtilna_SKLOP1'!D1290,""))</f>
        <v/>
      </c>
      <c r="F1290" s="18" t="str">
        <f>IF('[1]Vmesna vrtilna_SKLOP1'!E1290&lt;&gt;"",'[1]Vmesna vrtilna_SKLOP1'!E1290,"")</f>
        <v>Enokrilna vrata (tip: V1); dim. ŠxV: 0,77x2,06m; Material: PVC ; steklo 6/16Ar/4; Rw,st.=36 (Rw,st.+Ctr ≥ 31 dB)</v>
      </c>
      <c r="G1290" s="15" t="str">
        <f>IF('[1]Vmesna vrtilna_SKLOP1'!E1290&lt;&gt;"",'[1]Vmesna vrtilna_SKLOP1'!F1290,"")</f>
        <v>[kos]</v>
      </c>
      <c r="H1290" s="19">
        <f>IF('[1]Vmesna vrtilna_SKLOP1'!F1290&lt;&gt;"",'[1]Vmesna vrtilna_SKLOP1'!I1290,"")</f>
        <v>1</v>
      </c>
      <c r="I1290" s="20" t="str">
        <f>IF(I1289="Skupaj:","DDV (22%):",IF(I1289="DDV (22%):","Skupaj z DDV:",IF(AND('[1]Vmesna vrtilna_SKLOP1'!C1290&lt;&gt;"",'[1]Vmesna vrtilna_SKLOP1'!E1290=""),"Skupaj:","")))</f>
        <v/>
      </c>
      <c r="J1290" s="21">
        <f t="shared" si="41"/>
        <v>0</v>
      </c>
      <c r="K1290" s="21">
        <f>IF(I1290="Skupaj z DDV:",SUM(K1288,K1289),IF(I1290="DDV (22%):",K1289*0.22,IF(AND('[1]Vmesna vrtilna_SKLOP1'!C1290&lt;&gt;"",'[1]Vmesna vrtilna_SKLOP1'!D1290=""),'[1]Vmesna vrtilna_SKLOP1'!J1290,IF(F1290&lt;&gt;"",IF('[1]Vmesna vrtilna_SKLOP1'!J1290&lt;&gt;"",'[1]Vmesna vrtilna_SKLOP1'!J1290,""),""))))</f>
        <v>301.65907129111997</v>
      </c>
      <c r="L1290" s="22">
        <f>IF(I1289="Skupaj:","DDV (22%):",IF(I1289="DDV (22%):","Skupaj z DDV:",IF(AND('[1]Vmesna vrtilna_SKLOP1'!C1290&lt;&gt;"",'[1]Vmesna vrtilna_SKLOP1'!E1290=""),"Skupaj:",IF(AND('[1]Vmesna vrtilna_SKLOP1'!C1290&lt;&gt;"",'[1]Vmesna vrtilna_SKLOP1'!D1290=""),'[1]Vmesna vrtilna_SKLOP1'!J1290,IF(F1290&lt;&gt;"",IF('[1]Vmesna vrtilna_SKLOP1'!J1290&lt;&gt;"",'[1]Vmesna vrtilna_SKLOP1'!J1290,""),"")))))</f>
        <v>301.65907129111997</v>
      </c>
      <c r="M1290" s="22">
        <f t="shared" si="40"/>
        <v>0</v>
      </c>
      <c r="N1290" s="22" t="str">
        <f>IF(IFERROR(VLOOKUP(B1290,'[1]Vmesna vrtilna_SKLOP1'!B:J,7,0),"")=0,"",IFERROR(VLOOKUP(B1290,'[1]Vmesna vrtilna_SKLOP1'!B:J,7,0),""))</f>
        <v/>
      </c>
      <c r="O1290" s="22"/>
    </row>
    <row r="1291" spans="2:15" ht="15" customHeight="1" x14ac:dyDescent="0.3">
      <c r="B1291" s="15" t="str">
        <f>IF(AND('[1]Vmesna vrtilna_SKLOP1'!B1291&lt;&gt;"",'[1]Vmesna vrtilna_SKLOP1'!C1291&lt;&gt;""),IF('[1]Vmesna vrtilna_SKLOP1'!B1291&lt;&gt;"",'[1]Vmesna vrtilna_SKLOP1'!B1291,""),"")</f>
        <v/>
      </c>
      <c r="C1291" s="16" t="str">
        <f>IF(OR(C1290="Posebna oblika",C1290="Kulturno zaščiten objekt",C1290="Kulturno zaščiten objekt, Posebna oblika"),"Glej zavihek POSEBNI POGOJI",IF(SUM(N1290:Q1290)=1,"Posebna oblika",IF(SUM(N1290:Q1290)=10,"Kulturno zaščiten objekt",IF(SUM(N1290:Q1290)=11,"Kulturno zaščiten objekt, Posebna oblika",IF(AND('[1]Vmesna vrtilna_SKLOP1'!C1291&lt;&gt;"",'[1]Vmesna vrtilna_SKLOP1'!D1291&lt;&gt;""),IF('[1]Vmesna vrtilna_SKLOP1'!C1291&lt;&gt;"",'[1]Vmesna vrtilna_SKLOP1'!C1291,""),"")))))</f>
        <v/>
      </c>
      <c r="D1291" s="17" t="str">
        <f>IF(IFERROR(VLOOKUP(B1291,'[1]Vmesna vrtilna_SKLOP1'!B:J,6,0),"")=0,"",IFERROR(VLOOKUP(B1291,'[1]Vmesna vrtilna_SKLOP1'!B:J,6,0),""))</f>
        <v/>
      </c>
      <c r="E1291" s="16" t="str">
        <f>IF(IF('[1]Vmesna vrtilna_SKLOP1'!E1291&lt;&gt;"",'[1]Vmesna vrtilna_SKLOP1'!D1291,"")=0,"",IF('[1]Vmesna vrtilna_SKLOP1'!E1291&lt;&gt;"",'[1]Vmesna vrtilna_SKLOP1'!D1291,""))</f>
        <v/>
      </c>
      <c r="F1291" s="18" t="str">
        <f>IF('[1]Vmesna vrtilna_SKLOP1'!E1291&lt;&gt;"",'[1]Vmesna vrtilna_SKLOP1'!E1291,"")</f>
        <v>Enokrilno okno (tip: O1); dim. ŠxV: 1,18x1,16m; Material: PVC ; steklo 6/16Ar/4; Rw,st.=36 (Rw,st.+Ctr ≥ 31 dB)</v>
      </c>
      <c r="G1291" s="15" t="str">
        <f>IF('[1]Vmesna vrtilna_SKLOP1'!E1291&lt;&gt;"",'[1]Vmesna vrtilna_SKLOP1'!F1291,"")</f>
        <v>[kos]</v>
      </c>
      <c r="H1291" s="19">
        <f>IF('[1]Vmesna vrtilna_SKLOP1'!F1291&lt;&gt;"",'[1]Vmesna vrtilna_SKLOP1'!I1291,"")</f>
        <v>1</v>
      </c>
      <c r="I1291" s="20" t="str">
        <f>IF(I1290="Skupaj:","DDV (22%):",IF(I1290="DDV (22%):","Skupaj z DDV:",IF(AND('[1]Vmesna vrtilna_SKLOP1'!C1291&lt;&gt;"",'[1]Vmesna vrtilna_SKLOP1'!E1291=""),"Skupaj:","")))</f>
        <v/>
      </c>
      <c r="J1291" s="21">
        <f t="shared" si="41"/>
        <v>0</v>
      </c>
      <c r="K1291" s="21">
        <f>IF(I1291="Skupaj z DDV:",SUM(K1289,K1290),IF(I1291="DDV (22%):",K1290*0.22,IF(AND('[1]Vmesna vrtilna_SKLOP1'!C1291&lt;&gt;"",'[1]Vmesna vrtilna_SKLOP1'!D1291=""),'[1]Vmesna vrtilna_SKLOP1'!J1291,IF(F1291&lt;&gt;"",IF('[1]Vmesna vrtilna_SKLOP1'!J1291&lt;&gt;"",'[1]Vmesna vrtilna_SKLOP1'!J1291,""),""))))</f>
        <v>267.37374025535996</v>
      </c>
      <c r="L1291" s="22">
        <f>IF(I1290="Skupaj:","DDV (22%):",IF(I1290="DDV (22%):","Skupaj z DDV:",IF(AND('[1]Vmesna vrtilna_SKLOP1'!C1291&lt;&gt;"",'[1]Vmesna vrtilna_SKLOP1'!E1291=""),"Skupaj:",IF(AND('[1]Vmesna vrtilna_SKLOP1'!C1291&lt;&gt;"",'[1]Vmesna vrtilna_SKLOP1'!D1291=""),'[1]Vmesna vrtilna_SKLOP1'!J1291,IF(F1291&lt;&gt;"",IF('[1]Vmesna vrtilna_SKLOP1'!J1291&lt;&gt;"",'[1]Vmesna vrtilna_SKLOP1'!J1291,""),"")))))</f>
        <v>267.37374025535996</v>
      </c>
      <c r="M1291" s="22">
        <f t="shared" si="40"/>
        <v>0</v>
      </c>
      <c r="N1291" s="22" t="str">
        <f>IF(IFERROR(VLOOKUP(B1291,'[1]Vmesna vrtilna_SKLOP1'!B:J,7,0),"")=0,"",IFERROR(VLOOKUP(B1291,'[1]Vmesna vrtilna_SKLOP1'!B:J,7,0),""))</f>
        <v/>
      </c>
      <c r="O1291" s="22"/>
    </row>
    <row r="1292" spans="2:15" ht="15" customHeight="1" x14ac:dyDescent="0.3">
      <c r="B1292" s="15" t="str">
        <f>IF(AND('[1]Vmesna vrtilna_SKLOP1'!B1292&lt;&gt;"",'[1]Vmesna vrtilna_SKLOP1'!C1292&lt;&gt;""),IF('[1]Vmesna vrtilna_SKLOP1'!B1292&lt;&gt;"",'[1]Vmesna vrtilna_SKLOP1'!B1292,""),"")</f>
        <v/>
      </c>
      <c r="C1292" s="16" t="str">
        <f>IF(OR(C1291="Posebna oblika",C1291="Kulturno zaščiten objekt",C1291="Kulturno zaščiten objekt, Posebna oblika"),"Glej zavihek POSEBNI POGOJI",IF(SUM(N1291:Q1291)=1,"Posebna oblika",IF(SUM(N1291:Q1291)=10,"Kulturno zaščiten objekt",IF(SUM(N1291:Q1291)=11,"Kulturno zaščiten objekt, Posebna oblika",IF(AND('[1]Vmesna vrtilna_SKLOP1'!C1292&lt;&gt;"",'[1]Vmesna vrtilna_SKLOP1'!D1292&lt;&gt;""),IF('[1]Vmesna vrtilna_SKLOP1'!C1292&lt;&gt;"",'[1]Vmesna vrtilna_SKLOP1'!C1292,""),"")))))</f>
        <v/>
      </c>
      <c r="D1292" s="17" t="str">
        <f>IF(IFERROR(VLOOKUP(B1292,'[1]Vmesna vrtilna_SKLOP1'!B:J,6,0),"")=0,"",IFERROR(VLOOKUP(B1292,'[1]Vmesna vrtilna_SKLOP1'!B:J,6,0),""))</f>
        <v/>
      </c>
      <c r="E1292" s="16" t="str">
        <f>IF(IF('[1]Vmesna vrtilna_SKLOP1'!E1292&lt;&gt;"",'[1]Vmesna vrtilna_SKLOP1'!D1292,"")=0,"",IF('[1]Vmesna vrtilna_SKLOP1'!E1292&lt;&gt;"",'[1]Vmesna vrtilna_SKLOP1'!D1292,""))</f>
        <v/>
      </c>
      <c r="F1292" s="18" t="str">
        <f>IF('[1]Vmesna vrtilna_SKLOP1'!E1292&lt;&gt;"",'[1]Vmesna vrtilna_SKLOP1'!E1292,"")</f>
        <v>Enokrilno okno (tip: O1); dim. ŠxV: 0,97x0,87m; Material: PVC ; steklo 6/16Ar/4; Rw,st.=36 (Rw,st.+Ctr ≥ 31 dB)</v>
      </c>
      <c r="G1292" s="15" t="str">
        <f>IF('[1]Vmesna vrtilna_SKLOP1'!E1292&lt;&gt;"",'[1]Vmesna vrtilna_SKLOP1'!F1292,"")</f>
        <v>[kos]</v>
      </c>
      <c r="H1292" s="19">
        <f>IF('[1]Vmesna vrtilna_SKLOP1'!F1292&lt;&gt;"",'[1]Vmesna vrtilna_SKLOP1'!I1292,"")</f>
        <v>1</v>
      </c>
      <c r="I1292" s="20" t="str">
        <f>IF(I1291="Skupaj:","DDV (22%):",IF(I1291="DDV (22%):","Skupaj z DDV:",IF(AND('[1]Vmesna vrtilna_SKLOP1'!C1292&lt;&gt;"",'[1]Vmesna vrtilna_SKLOP1'!E1292=""),"Skupaj:","")))</f>
        <v/>
      </c>
      <c r="J1292" s="21">
        <f t="shared" si="41"/>
        <v>0</v>
      </c>
      <c r="K1292" s="21">
        <f>IF(I1292="Skupaj z DDV:",SUM(K1290,K1291),IF(I1292="DDV (22%):",K1291*0.22,IF(AND('[1]Vmesna vrtilna_SKLOP1'!C1292&lt;&gt;"",'[1]Vmesna vrtilna_SKLOP1'!D1292=""),'[1]Vmesna vrtilna_SKLOP1'!J1292,IF(F1292&lt;&gt;"",IF('[1]Vmesna vrtilna_SKLOP1'!J1292&lt;&gt;"",'[1]Vmesna vrtilna_SKLOP1'!J1292,""),""))))</f>
        <v>210.92826901449001</v>
      </c>
      <c r="L1292" s="22">
        <f>IF(I1291="Skupaj:","DDV (22%):",IF(I1291="DDV (22%):","Skupaj z DDV:",IF(AND('[1]Vmesna vrtilna_SKLOP1'!C1292&lt;&gt;"",'[1]Vmesna vrtilna_SKLOP1'!E1292=""),"Skupaj:",IF(AND('[1]Vmesna vrtilna_SKLOP1'!C1292&lt;&gt;"",'[1]Vmesna vrtilna_SKLOP1'!D1292=""),'[1]Vmesna vrtilna_SKLOP1'!J1292,IF(F1292&lt;&gt;"",IF('[1]Vmesna vrtilna_SKLOP1'!J1292&lt;&gt;"",'[1]Vmesna vrtilna_SKLOP1'!J1292,""),"")))))</f>
        <v>210.92826901449001</v>
      </c>
      <c r="M1292" s="22">
        <f t="shared" si="40"/>
        <v>0</v>
      </c>
      <c r="N1292" s="22" t="str">
        <f>IF(IFERROR(VLOOKUP(B1292,'[1]Vmesna vrtilna_SKLOP1'!B:J,7,0),"")=0,"",IFERROR(VLOOKUP(B1292,'[1]Vmesna vrtilna_SKLOP1'!B:J,7,0),""))</f>
        <v/>
      </c>
      <c r="O1292" s="22"/>
    </row>
    <row r="1293" spans="2:15" ht="15" customHeight="1" x14ac:dyDescent="0.3">
      <c r="B1293" s="15" t="str">
        <f>IF(AND('[1]Vmesna vrtilna_SKLOP1'!B1293&lt;&gt;"",'[1]Vmesna vrtilna_SKLOP1'!C1293&lt;&gt;""),IF('[1]Vmesna vrtilna_SKLOP1'!B1293&lt;&gt;"",'[1]Vmesna vrtilna_SKLOP1'!B1293,""),"")</f>
        <v/>
      </c>
      <c r="C1293" s="16" t="str">
        <f>IF(OR(C1292="Posebna oblika",C1292="Kulturno zaščiten objekt",C1292="Kulturno zaščiten objekt, Posebna oblika"),"Glej zavihek POSEBNI POGOJI",IF(SUM(N1292:Q1292)=1,"Posebna oblika",IF(SUM(N1292:Q1292)=10,"Kulturno zaščiten objekt",IF(SUM(N1292:Q1292)=11,"Kulturno zaščiten objekt, Posebna oblika",IF(AND('[1]Vmesna vrtilna_SKLOP1'!C1293&lt;&gt;"",'[1]Vmesna vrtilna_SKLOP1'!D1293&lt;&gt;""),IF('[1]Vmesna vrtilna_SKLOP1'!C1293&lt;&gt;"",'[1]Vmesna vrtilna_SKLOP1'!C1293,""),"")))))</f>
        <v/>
      </c>
      <c r="D1293" s="17" t="str">
        <f>IF(IFERROR(VLOOKUP(B1293,'[1]Vmesna vrtilna_SKLOP1'!B:J,6,0),"")=0,"",IFERROR(VLOOKUP(B1293,'[1]Vmesna vrtilna_SKLOP1'!B:J,6,0),""))</f>
        <v/>
      </c>
      <c r="E1293" s="16" t="str">
        <f>IF(IF('[1]Vmesna vrtilna_SKLOP1'!E1293&lt;&gt;"",'[1]Vmesna vrtilna_SKLOP1'!D1293,"")=0,"",IF('[1]Vmesna vrtilna_SKLOP1'!E1293&lt;&gt;"",'[1]Vmesna vrtilna_SKLOP1'!D1293,""))</f>
        <v/>
      </c>
      <c r="F1293" s="18" t="str">
        <f>IF('[1]Vmesna vrtilna_SKLOP1'!E1293&lt;&gt;"",'[1]Vmesna vrtilna_SKLOP1'!E1293,"")</f>
        <v>Enokrilno okno (tip: O1); dim. ŠxV: 0,98x0,86m; Material: PVC ; steklo 6/16Ar/4; Rw,st.=36 (Rw,st.+Ctr ≥ 31 dB)</v>
      </c>
      <c r="G1293" s="15" t="str">
        <f>IF('[1]Vmesna vrtilna_SKLOP1'!E1293&lt;&gt;"",'[1]Vmesna vrtilna_SKLOP1'!F1293,"")</f>
        <v>[kos]</v>
      </c>
      <c r="H1293" s="19">
        <f>IF('[1]Vmesna vrtilna_SKLOP1'!F1293&lt;&gt;"",'[1]Vmesna vrtilna_SKLOP1'!I1293,"")</f>
        <v>1</v>
      </c>
      <c r="I1293" s="20" t="str">
        <f>IF(I1292="Skupaj:","DDV (22%):",IF(I1292="DDV (22%):","Skupaj z DDV:",IF(AND('[1]Vmesna vrtilna_SKLOP1'!C1293&lt;&gt;"",'[1]Vmesna vrtilna_SKLOP1'!E1293=""),"Skupaj:","")))</f>
        <v/>
      </c>
      <c r="J1293" s="21">
        <f t="shared" si="41"/>
        <v>0</v>
      </c>
      <c r="K1293" s="21">
        <f>IF(I1293="Skupaj z DDV:",SUM(K1291,K1292),IF(I1293="DDV (22%):",K1292*0.22,IF(AND('[1]Vmesna vrtilna_SKLOP1'!C1293&lt;&gt;"",'[1]Vmesna vrtilna_SKLOP1'!D1293=""),'[1]Vmesna vrtilna_SKLOP1'!J1293,IF(F1293&lt;&gt;"",IF('[1]Vmesna vrtilna_SKLOP1'!J1293&lt;&gt;"",'[1]Vmesna vrtilna_SKLOP1'!J1293,""),""))))</f>
        <v>210.80058852496001</v>
      </c>
      <c r="L1293" s="22">
        <f>IF(I1292="Skupaj:","DDV (22%):",IF(I1292="DDV (22%):","Skupaj z DDV:",IF(AND('[1]Vmesna vrtilna_SKLOP1'!C1293&lt;&gt;"",'[1]Vmesna vrtilna_SKLOP1'!E1293=""),"Skupaj:",IF(AND('[1]Vmesna vrtilna_SKLOP1'!C1293&lt;&gt;"",'[1]Vmesna vrtilna_SKLOP1'!D1293=""),'[1]Vmesna vrtilna_SKLOP1'!J1293,IF(F1293&lt;&gt;"",IF('[1]Vmesna vrtilna_SKLOP1'!J1293&lt;&gt;"",'[1]Vmesna vrtilna_SKLOP1'!J1293,""),"")))))</f>
        <v>210.80058852496001</v>
      </c>
      <c r="M1293" s="22">
        <f t="shared" si="40"/>
        <v>0</v>
      </c>
      <c r="N1293" s="22" t="str">
        <f>IF(IFERROR(VLOOKUP(B1293,'[1]Vmesna vrtilna_SKLOP1'!B:J,7,0),"")=0,"",IFERROR(VLOOKUP(B1293,'[1]Vmesna vrtilna_SKLOP1'!B:J,7,0),""))</f>
        <v/>
      </c>
      <c r="O1293" s="22"/>
    </row>
    <row r="1294" spans="2:15" ht="15" customHeight="1" x14ac:dyDescent="0.3">
      <c r="B1294" s="15" t="str">
        <f>IF(AND('[1]Vmesna vrtilna_SKLOP1'!B1294&lt;&gt;"",'[1]Vmesna vrtilna_SKLOP1'!C1294&lt;&gt;""),IF('[1]Vmesna vrtilna_SKLOP1'!B1294&lt;&gt;"",'[1]Vmesna vrtilna_SKLOP1'!B1294,""),"")</f>
        <v/>
      </c>
      <c r="C1294" s="16" t="str">
        <f>IF(OR(C1293="Posebna oblika",C1293="Kulturno zaščiten objekt",C1293="Kulturno zaščiten objekt, Posebna oblika"),"Glej zavihek POSEBNI POGOJI",IF(SUM(N1293:Q1293)=1,"Posebna oblika",IF(SUM(N1293:Q1293)=10,"Kulturno zaščiten objekt",IF(SUM(N1293:Q1293)=11,"Kulturno zaščiten objekt, Posebna oblika",IF(AND('[1]Vmesna vrtilna_SKLOP1'!C1294&lt;&gt;"",'[1]Vmesna vrtilna_SKLOP1'!D1294&lt;&gt;""),IF('[1]Vmesna vrtilna_SKLOP1'!C1294&lt;&gt;"",'[1]Vmesna vrtilna_SKLOP1'!C1294,""),"")))))</f>
        <v/>
      </c>
      <c r="D1294" s="17" t="str">
        <f>IF(IFERROR(VLOOKUP(B1294,'[1]Vmesna vrtilna_SKLOP1'!B:J,6,0),"")=0,"",IFERROR(VLOOKUP(B1294,'[1]Vmesna vrtilna_SKLOP1'!B:J,6,0),""))</f>
        <v/>
      </c>
      <c r="E1294" s="16" t="str">
        <f>IF(IF('[1]Vmesna vrtilna_SKLOP1'!E1294&lt;&gt;"",'[1]Vmesna vrtilna_SKLOP1'!D1294,"")=0,"",IF('[1]Vmesna vrtilna_SKLOP1'!E1294&lt;&gt;"",'[1]Vmesna vrtilna_SKLOP1'!D1294,""))</f>
        <v/>
      </c>
      <c r="F1294" s="18" t="str">
        <f>IF('[1]Vmesna vrtilna_SKLOP1'!E1294&lt;&gt;"",'[1]Vmesna vrtilna_SKLOP1'!E1294,"")</f>
        <v>Enokrilno okno (tip: O1); dim. ŠxV: 1,17x1,16m; Material: PVC ; steklo 6/16Ar/4; Rw,st.=36 (Rw,st.+Ctr ≥ 31 dB)</v>
      </c>
      <c r="G1294" s="15" t="str">
        <f>IF('[1]Vmesna vrtilna_SKLOP1'!E1294&lt;&gt;"",'[1]Vmesna vrtilna_SKLOP1'!F1294,"")</f>
        <v>[kos]</v>
      </c>
      <c r="H1294" s="19">
        <f>IF('[1]Vmesna vrtilna_SKLOP1'!F1294&lt;&gt;"",'[1]Vmesna vrtilna_SKLOP1'!I1294,"")</f>
        <v>1</v>
      </c>
      <c r="I1294" s="20" t="str">
        <f>IF(I1293="Skupaj:","DDV (22%):",IF(I1293="DDV (22%):","Skupaj z DDV:",IF(AND('[1]Vmesna vrtilna_SKLOP1'!C1294&lt;&gt;"",'[1]Vmesna vrtilna_SKLOP1'!E1294=""),"Skupaj:","")))</f>
        <v/>
      </c>
      <c r="J1294" s="21">
        <f t="shared" si="41"/>
        <v>0</v>
      </c>
      <c r="K1294" s="21">
        <f>IF(I1294="Skupaj z DDV:",SUM(K1292,K1293),IF(I1294="DDV (22%):",K1293*0.22,IF(AND('[1]Vmesna vrtilna_SKLOP1'!C1294&lt;&gt;"",'[1]Vmesna vrtilna_SKLOP1'!D1294=""),'[1]Vmesna vrtilna_SKLOP1'!J1294,IF(F1294&lt;&gt;"",IF('[1]Vmesna vrtilna_SKLOP1'!J1294&lt;&gt;"",'[1]Vmesna vrtilna_SKLOP1'!J1294,""),""))))</f>
        <v>266.22297044495997</v>
      </c>
      <c r="L1294" s="22">
        <f>IF(I1293="Skupaj:","DDV (22%):",IF(I1293="DDV (22%):","Skupaj z DDV:",IF(AND('[1]Vmesna vrtilna_SKLOP1'!C1294&lt;&gt;"",'[1]Vmesna vrtilna_SKLOP1'!E1294=""),"Skupaj:",IF(AND('[1]Vmesna vrtilna_SKLOP1'!C1294&lt;&gt;"",'[1]Vmesna vrtilna_SKLOP1'!D1294=""),'[1]Vmesna vrtilna_SKLOP1'!J1294,IF(F1294&lt;&gt;"",IF('[1]Vmesna vrtilna_SKLOP1'!J1294&lt;&gt;"",'[1]Vmesna vrtilna_SKLOP1'!J1294,""),"")))))</f>
        <v>266.22297044495997</v>
      </c>
      <c r="M1294" s="22">
        <f t="shared" si="40"/>
        <v>0</v>
      </c>
      <c r="N1294" s="22" t="str">
        <f>IF(IFERROR(VLOOKUP(B1294,'[1]Vmesna vrtilna_SKLOP1'!B:J,7,0),"")=0,"",IFERROR(VLOOKUP(B1294,'[1]Vmesna vrtilna_SKLOP1'!B:J,7,0),""))</f>
        <v/>
      </c>
      <c r="O1294" s="22"/>
    </row>
    <row r="1295" spans="2:15" ht="15" customHeight="1" x14ac:dyDescent="0.3">
      <c r="B1295" s="15" t="str">
        <f>IF(AND('[1]Vmesna vrtilna_SKLOP1'!B1295&lt;&gt;"",'[1]Vmesna vrtilna_SKLOP1'!C1295&lt;&gt;""),IF('[1]Vmesna vrtilna_SKLOP1'!B1295&lt;&gt;"",'[1]Vmesna vrtilna_SKLOP1'!B1295,""),"")</f>
        <v/>
      </c>
      <c r="C1295" s="16" t="str">
        <f>IF(OR(C1294="Posebna oblika",C1294="Kulturno zaščiten objekt",C1294="Kulturno zaščiten objekt, Posebna oblika"),"Glej zavihek POSEBNI POGOJI",IF(SUM(N1294:Q1294)=1,"Posebna oblika",IF(SUM(N1294:Q1294)=10,"Kulturno zaščiten objekt",IF(SUM(N1294:Q1294)=11,"Kulturno zaščiten objekt, Posebna oblika",IF(AND('[1]Vmesna vrtilna_SKLOP1'!C1295&lt;&gt;"",'[1]Vmesna vrtilna_SKLOP1'!D1295&lt;&gt;""),IF('[1]Vmesna vrtilna_SKLOP1'!C1295&lt;&gt;"",'[1]Vmesna vrtilna_SKLOP1'!C1295,""),"")))))</f>
        <v/>
      </c>
      <c r="D1295" s="17" t="str">
        <f>IF(IFERROR(VLOOKUP(B1295,'[1]Vmesna vrtilna_SKLOP1'!B:J,6,0),"")=0,"",IFERROR(VLOOKUP(B1295,'[1]Vmesna vrtilna_SKLOP1'!B:J,6,0),""))</f>
        <v/>
      </c>
      <c r="E1295" s="16" t="str">
        <f>IF(IF('[1]Vmesna vrtilna_SKLOP1'!E1295&lt;&gt;"",'[1]Vmesna vrtilna_SKLOP1'!D1295,"")=0,"",IF('[1]Vmesna vrtilna_SKLOP1'!E1295&lt;&gt;"",'[1]Vmesna vrtilna_SKLOP1'!D1295,""))</f>
        <v/>
      </c>
      <c r="F1295" s="18" t="str">
        <f>IF('[1]Vmesna vrtilna_SKLOP1'!E1295&lt;&gt;"",'[1]Vmesna vrtilna_SKLOP1'!E1295,"")</f>
        <v>Enokrilno okno (tip: O1); dim. ŠxV: 0,86x0,98m; Material: PVC ; steklo 6/16Ar/4; Rw,st.=36 (Rw,st.+Ctr ≥ 31 dB)</v>
      </c>
      <c r="G1295" s="15" t="str">
        <f>IF('[1]Vmesna vrtilna_SKLOP1'!E1295&lt;&gt;"",'[1]Vmesna vrtilna_SKLOP1'!F1295,"")</f>
        <v>[kos]</v>
      </c>
      <c r="H1295" s="19">
        <f>IF('[1]Vmesna vrtilna_SKLOP1'!F1295&lt;&gt;"",'[1]Vmesna vrtilna_SKLOP1'!I1295,"")</f>
        <v>1</v>
      </c>
      <c r="I1295" s="20" t="str">
        <f>IF(I1294="Skupaj:","DDV (22%):",IF(I1294="DDV (22%):","Skupaj z DDV:",IF(AND('[1]Vmesna vrtilna_SKLOP1'!C1295&lt;&gt;"",'[1]Vmesna vrtilna_SKLOP1'!E1295=""),"Skupaj:","")))</f>
        <v/>
      </c>
      <c r="J1295" s="21">
        <f t="shared" si="41"/>
        <v>0</v>
      </c>
      <c r="K1295" s="21">
        <f>IF(I1295="Skupaj z DDV:",SUM(K1293,K1294),IF(I1295="DDV (22%):",K1294*0.22,IF(AND('[1]Vmesna vrtilna_SKLOP1'!C1295&lt;&gt;"",'[1]Vmesna vrtilna_SKLOP1'!D1295=""),'[1]Vmesna vrtilna_SKLOP1'!J1295,IF(F1295&lt;&gt;"",IF('[1]Vmesna vrtilna_SKLOP1'!J1295&lt;&gt;"",'[1]Vmesna vrtilna_SKLOP1'!J1295,""),""))))</f>
        <v>210.80058852496001</v>
      </c>
      <c r="L1295" s="22">
        <f>IF(I1294="Skupaj:","DDV (22%):",IF(I1294="DDV (22%):","Skupaj z DDV:",IF(AND('[1]Vmesna vrtilna_SKLOP1'!C1295&lt;&gt;"",'[1]Vmesna vrtilna_SKLOP1'!E1295=""),"Skupaj:",IF(AND('[1]Vmesna vrtilna_SKLOP1'!C1295&lt;&gt;"",'[1]Vmesna vrtilna_SKLOP1'!D1295=""),'[1]Vmesna vrtilna_SKLOP1'!J1295,IF(F1295&lt;&gt;"",IF('[1]Vmesna vrtilna_SKLOP1'!J1295&lt;&gt;"",'[1]Vmesna vrtilna_SKLOP1'!J1295,""),"")))))</f>
        <v>210.80058852496001</v>
      </c>
      <c r="M1295" s="22">
        <f t="shared" si="40"/>
        <v>0</v>
      </c>
      <c r="N1295" s="22" t="str">
        <f>IF(IFERROR(VLOOKUP(B1295,'[1]Vmesna vrtilna_SKLOP1'!B:J,7,0),"")=0,"",IFERROR(VLOOKUP(B1295,'[1]Vmesna vrtilna_SKLOP1'!B:J,7,0),""))</f>
        <v/>
      </c>
      <c r="O1295" s="22"/>
    </row>
    <row r="1296" spans="2:15" ht="15" customHeight="1" x14ac:dyDescent="0.3">
      <c r="B1296" s="15" t="str">
        <f>IF(AND('[1]Vmesna vrtilna_SKLOP1'!B1296&lt;&gt;"",'[1]Vmesna vrtilna_SKLOP1'!C1296&lt;&gt;""),IF('[1]Vmesna vrtilna_SKLOP1'!B1296&lt;&gt;"",'[1]Vmesna vrtilna_SKLOP1'!B1296,""),"")</f>
        <v/>
      </c>
      <c r="C1296" s="16" t="str">
        <f>IF(OR(C1295="Posebna oblika",C1295="Kulturno zaščiten objekt",C1295="Kulturno zaščiten objekt, Posebna oblika"),"Glej zavihek POSEBNI POGOJI",IF(SUM(N1295:Q1295)=1,"Posebna oblika",IF(SUM(N1295:Q1295)=10,"Kulturno zaščiten objekt",IF(SUM(N1295:Q1295)=11,"Kulturno zaščiten objekt, Posebna oblika",IF(AND('[1]Vmesna vrtilna_SKLOP1'!C1296&lt;&gt;"",'[1]Vmesna vrtilna_SKLOP1'!D1296&lt;&gt;""),IF('[1]Vmesna vrtilna_SKLOP1'!C1296&lt;&gt;"",'[1]Vmesna vrtilna_SKLOP1'!C1296,""),"")))))</f>
        <v/>
      </c>
      <c r="D1296" s="17" t="str">
        <f>IF(IFERROR(VLOOKUP(B1296,'[1]Vmesna vrtilna_SKLOP1'!B:J,6,0),"")=0,"",IFERROR(VLOOKUP(B1296,'[1]Vmesna vrtilna_SKLOP1'!B:J,6,0),""))</f>
        <v/>
      </c>
      <c r="E1296" s="16" t="str">
        <f>IF(IF('[1]Vmesna vrtilna_SKLOP1'!E1296&lt;&gt;"",'[1]Vmesna vrtilna_SKLOP1'!D1296,"")=0,"",IF('[1]Vmesna vrtilna_SKLOP1'!E1296&lt;&gt;"",'[1]Vmesna vrtilna_SKLOP1'!D1296,""))</f>
        <v/>
      </c>
      <c r="F1296" s="18" t="str">
        <f>IF('[1]Vmesna vrtilna_SKLOP1'!E1296&lt;&gt;"",'[1]Vmesna vrtilna_SKLOP1'!E1296,"")</f>
        <v>Enokrilno okno (tip: O1); dim. ŠxV: 1,19x1,15m; Material: PVC ; steklo 6/16Ar/4; Rw,st.=36 (Rw,st.+Ctr ≥ 31 dB)</v>
      </c>
      <c r="G1296" s="15" t="str">
        <f>IF('[1]Vmesna vrtilna_SKLOP1'!E1296&lt;&gt;"",'[1]Vmesna vrtilna_SKLOP1'!F1296,"")</f>
        <v>[kos]</v>
      </c>
      <c r="H1296" s="19">
        <f>IF('[1]Vmesna vrtilna_SKLOP1'!F1296&lt;&gt;"",'[1]Vmesna vrtilna_SKLOP1'!I1296,"")</f>
        <v>1</v>
      </c>
      <c r="I1296" s="20" t="str">
        <f>IF(I1295="Skupaj:","DDV (22%):",IF(I1295="DDV (22%):","Skupaj z DDV:",IF(AND('[1]Vmesna vrtilna_SKLOP1'!C1296&lt;&gt;"",'[1]Vmesna vrtilna_SKLOP1'!E1296=""),"Skupaj:","")))</f>
        <v/>
      </c>
      <c r="J1296" s="21">
        <f t="shared" si="41"/>
        <v>0</v>
      </c>
      <c r="K1296" s="21">
        <f>IF(I1296="Skupaj z DDV:",SUM(K1294,K1295),IF(I1296="DDV (22%):",K1295*0.22,IF(AND('[1]Vmesna vrtilna_SKLOP1'!C1296&lt;&gt;"",'[1]Vmesna vrtilna_SKLOP1'!D1296=""),'[1]Vmesna vrtilna_SKLOP1'!J1296,IF(F1296&lt;&gt;"",IF('[1]Vmesna vrtilna_SKLOP1'!J1296&lt;&gt;"",'[1]Vmesna vrtilna_SKLOP1'!J1296,""),""))))</f>
        <v>267.34403399024995</v>
      </c>
      <c r="L1296" s="22">
        <f>IF(I1295="Skupaj:","DDV (22%):",IF(I1295="DDV (22%):","Skupaj z DDV:",IF(AND('[1]Vmesna vrtilna_SKLOP1'!C1296&lt;&gt;"",'[1]Vmesna vrtilna_SKLOP1'!E1296=""),"Skupaj:",IF(AND('[1]Vmesna vrtilna_SKLOP1'!C1296&lt;&gt;"",'[1]Vmesna vrtilna_SKLOP1'!D1296=""),'[1]Vmesna vrtilna_SKLOP1'!J1296,IF(F1296&lt;&gt;"",IF('[1]Vmesna vrtilna_SKLOP1'!J1296&lt;&gt;"",'[1]Vmesna vrtilna_SKLOP1'!J1296,""),"")))))</f>
        <v>267.34403399024995</v>
      </c>
      <c r="M1296" s="22">
        <f t="shared" si="40"/>
        <v>0</v>
      </c>
      <c r="N1296" s="22" t="str">
        <f>IF(IFERROR(VLOOKUP(B1296,'[1]Vmesna vrtilna_SKLOP1'!B:J,7,0),"")=0,"",IFERROR(VLOOKUP(B1296,'[1]Vmesna vrtilna_SKLOP1'!B:J,7,0),""))</f>
        <v/>
      </c>
      <c r="O1296" s="22"/>
    </row>
    <row r="1297" spans="2:15" ht="15" customHeight="1" x14ac:dyDescent="0.3">
      <c r="B1297" s="15" t="str">
        <f>IF(AND('[1]Vmesna vrtilna_SKLOP1'!B1297&lt;&gt;"",'[1]Vmesna vrtilna_SKLOP1'!C1297&lt;&gt;""),IF('[1]Vmesna vrtilna_SKLOP1'!B1297&lt;&gt;"",'[1]Vmesna vrtilna_SKLOP1'!B1297,""),"")</f>
        <v/>
      </c>
      <c r="C1297" s="16" t="str">
        <f>IF(OR(C1296="Posebna oblika",C1296="Kulturno zaščiten objekt",C1296="Kulturno zaščiten objekt, Posebna oblika"),"Glej zavihek POSEBNI POGOJI",IF(SUM(N1296:Q1296)=1,"Posebna oblika",IF(SUM(N1296:Q1296)=10,"Kulturno zaščiten objekt",IF(SUM(N1296:Q1296)=11,"Kulturno zaščiten objekt, Posebna oblika",IF(AND('[1]Vmesna vrtilna_SKLOP1'!C1297&lt;&gt;"",'[1]Vmesna vrtilna_SKLOP1'!D1297&lt;&gt;""),IF('[1]Vmesna vrtilna_SKLOP1'!C1297&lt;&gt;"",'[1]Vmesna vrtilna_SKLOP1'!C1297,""),"")))))</f>
        <v/>
      </c>
      <c r="D1297" s="17" t="str">
        <f>IF(IFERROR(VLOOKUP(B1297,'[1]Vmesna vrtilna_SKLOP1'!B:J,6,0),"")=0,"",IFERROR(VLOOKUP(B1297,'[1]Vmesna vrtilna_SKLOP1'!B:J,6,0),""))</f>
        <v/>
      </c>
      <c r="E1297" s="16" t="str">
        <f>IF(IF('[1]Vmesna vrtilna_SKLOP1'!E1297&lt;&gt;"",'[1]Vmesna vrtilna_SKLOP1'!D1297,"")=0,"",IF('[1]Vmesna vrtilna_SKLOP1'!E1297&lt;&gt;"",'[1]Vmesna vrtilna_SKLOP1'!D1297,""))</f>
        <v/>
      </c>
      <c r="F1297" s="18" t="str">
        <f>IF('[1]Vmesna vrtilna_SKLOP1'!E1297&lt;&gt;"",'[1]Vmesna vrtilna_SKLOP1'!E1297,"")</f>
        <v>Enokrilno okno (tip: O1); dim. ŠxV: 0,77x0,84m; Material: PVC ; steklo 6/16Ar/4; Rw,st.=36 (Rw,st.+Ctr ≥ 31 dB)</v>
      </c>
      <c r="G1297" s="15" t="str">
        <f>IF('[1]Vmesna vrtilna_SKLOP1'!E1297&lt;&gt;"",'[1]Vmesna vrtilna_SKLOP1'!F1297,"")</f>
        <v>[kos]</v>
      </c>
      <c r="H1297" s="19">
        <f>IF('[1]Vmesna vrtilna_SKLOP1'!F1297&lt;&gt;"",'[1]Vmesna vrtilna_SKLOP1'!I1297,"")</f>
        <v>2</v>
      </c>
      <c r="I1297" s="20" t="str">
        <f>IF(I1296="Skupaj:","DDV (22%):",IF(I1296="DDV (22%):","Skupaj z DDV:",IF(AND('[1]Vmesna vrtilna_SKLOP1'!C1297&lt;&gt;"",'[1]Vmesna vrtilna_SKLOP1'!E1297=""),"Skupaj:","")))</f>
        <v/>
      </c>
      <c r="J1297" s="21">
        <f t="shared" si="41"/>
        <v>0</v>
      </c>
      <c r="K1297" s="21">
        <f>IF(I1297="Skupaj z DDV:",SUM(K1295,K1296),IF(I1297="DDV (22%):",K1296*0.22,IF(AND('[1]Vmesna vrtilna_SKLOP1'!C1297&lt;&gt;"",'[1]Vmesna vrtilna_SKLOP1'!D1297=""),'[1]Vmesna vrtilna_SKLOP1'!J1297,IF(F1297&lt;&gt;"",IF('[1]Vmesna vrtilna_SKLOP1'!J1297&lt;&gt;"",'[1]Vmesna vrtilna_SKLOP1'!J1297,""),""))))</f>
        <v>374.84643450912</v>
      </c>
      <c r="L1297" s="22">
        <f>IF(I1296="Skupaj:","DDV (22%):",IF(I1296="DDV (22%):","Skupaj z DDV:",IF(AND('[1]Vmesna vrtilna_SKLOP1'!C1297&lt;&gt;"",'[1]Vmesna vrtilna_SKLOP1'!E1297=""),"Skupaj:",IF(AND('[1]Vmesna vrtilna_SKLOP1'!C1297&lt;&gt;"",'[1]Vmesna vrtilna_SKLOP1'!D1297=""),'[1]Vmesna vrtilna_SKLOP1'!J1297,IF(F1297&lt;&gt;"",IF('[1]Vmesna vrtilna_SKLOP1'!J1297&lt;&gt;"",'[1]Vmesna vrtilna_SKLOP1'!J1297,""),"")))))</f>
        <v>374.84643450912</v>
      </c>
      <c r="M1297" s="22">
        <f t="shared" si="40"/>
        <v>0</v>
      </c>
      <c r="N1297" s="22" t="str">
        <f>IF(IFERROR(VLOOKUP(B1297,'[1]Vmesna vrtilna_SKLOP1'!B:J,7,0),"")=0,"",IFERROR(VLOOKUP(B1297,'[1]Vmesna vrtilna_SKLOP1'!B:J,7,0),""))</f>
        <v/>
      </c>
      <c r="O1297" s="22"/>
    </row>
    <row r="1298" spans="2:15" ht="15" customHeight="1" x14ac:dyDescent="0.3">
      <c r="B1298" s="15" t="str">
        <f>IF(AND('[1]Vmesna vrtilna_SKLOP1'!B1298&lt;&gt;"",'[1]Vmesna vrtilna_SKLOP1'!C1298&lt;&gt;""),IF('[1]Vmesna vrtilna_SKLOP1'!B1298&lt;&gt;"",'[1]Vmesna vrtilna_SKLOP1'!B1298,""),"")</f>
        <v/>
      </c>
      <c r="C1298" s="16" t="str">
        <f>IF(OR(C1297="Posebna oblika",C1297="Kulturno zaščiten objekt",C1297="Kulturno zaščiten objekt, Posebna oblika"),"Glej zavihek POSEBNI POGOJI",IF(SUM(N1297:Q1297)=1,"Posebna oblika",IF(SUM(N1297:Q1297)=10,"Kulturno zaščiten objekt",IF(SUM(N1297:Q1297)=11,"Kulturno zaščiten objekt, Posebna oblika",IF(AND('[1]Vmesna vrtilna_SKLOP1'!C1298&lt;&gt;"",'[1]Vmesna vrtilna_SKLOP1'!D1298&lt;&gt;""),IF('[1]Vmesna vrtilna_SKLOP1'!C1298&lt;&gt;"",'[1]Vmesna vrtilna_SKLOP1'!C1298,""),"")))))</f>
        <v/>
      </c>
      <c r="D1298" s="17" t="str">
        <f>IF(IFERROR(VLOOKUP(B1298,'[1]Vmesna vrtilna_SKLOP1'!B:J,6,0),"")=0,"",IFERROR(VLOOKUP(B1298,'[1]Vmesna vrtilna_SKLOP1'!B:J,6,0),""))</f>
        <v/>
      </c>
      <c r="E1298" s="16" t="str">
        <f>IF(IF('[1]Vmesna vrtilna_SKLOP1'!E1298&lt;&gt;"",'[1]Vmesna vrtilna_SKLOP1'!D1298,"")=0,"",IF('[1]Vmesna vrtilna_SKLOP1'!E1298&lt;&gt;"",'[1]Vmesna vrtilna_SKLOP1'!D1298,""))</f>
        <v/>
      </c>
      <c r="F1298" s="18" t="str">
        <f>IF('[1]Vmesna vrtilna_SKLOP1'!E1298&lt;&gt;"",'[1]Vmesna vrtilna_SKLOP1'!E1298,"")</f>
        <v>Vhodna vrata (tip: VH); dim. ŠxV: 0,88x1,97m; Material: PVC Vhodna vrata; Rw,krilo=39 dBA</v>
      </c>
      <c r="G1298" s="15" t="str">
        <f>IF('[1]Vmesna vrtilna_SKLOP1'!E1298&lt;&gt;"",'[1]Vmesna vrtilna_SKLOP1'!F1298,"")</f>
        <v>[kos]</v>
      </c>
      <c r="H1298" s="19">
        <f>IF('[1]Vmesna vrtilna_SKLOP1'!F1298&lt;&gt;"",'[1]Vmesna vrtilna_SKLOP1'!I1298,"")</f>
        <v>1</v>
      </c>
      <c r="I1298" s="20" t="str">
        <f>IF(I1297="Skupaj:","DDV (22%):",IF(I1297="DDV (22%):","Skupaj z DDV:",IF(AND('[1]Vmesna vrtilna_SKLOP1'!C1298&lt;&gt;"",'[1]Vmesna vrtilna_SKLOP1'!E1298=""),"Skupaj:","")))</f>
        <v/>
      </c>
      <c r="J1298" s="21">
        <f t="shared" si="41"/>
        <v>0</v>
      </c>
      <c r="K1298" s="21">
        <f>IF(I1298="Skupaj z DDV:",SUM(K1296,K1297),IF(I1298="DDV (22%):",K1297*0.22,IF(AND('[1]Vmesna vrtilna_SKLOP1'!C1298&lt;&gt;"",'[1]Vmesna vrtilna_SKLOP1'!D1298=""),'[1]Vmesna vrtilna_SKLOP1'!J1298,IF(F1298&lt;&gt;"",IF('[1]Vmesna vrtilna_SKLOP1'!J1298&lt;&gt;"",'[1]Vmesna vrtilna_SKLOP1'!J1298,""),""))))</f>
        <v>1300</v>
      </c>
      <c r="L1298" s="22">
        <f>IF(I1297="Skupaj:","DDV (22%):",IF(I1297="DDV (22%):","Skupaj z DDV:",IF(AND('[1]Vmesna vrtilna_SKLOP1'!C1298&lt;&gt;"",'[1]Vmesna vrtilna_SKLOP1'!E1298=""),"Skupaj:",IF(AND('[1]Vmesna vrtilna_SKLOP1'!C1298&lt;&gt;"",'[1]Vmesna vrtilna_SKLOP1'!D1298=""),'[1]Vmesna vrtilna_SKLOP1'!J1298,IF(F1298&lt;&gt;"",IF('[1]Vmesna vrtilna_SKLOP1'!J1298&lt;&gt;"",'[1]Vmesna vrtilna_SKLOP1'!J1298,""),"")))))</f>
        <v>1300</v>
      </c>
      <c r="M1298" s="22">
        <f t="shared" si="40"/>
        <v>0</v>
      </c>
      <c r="N1298" s="22" t="str">
        <f>IF(IFERROR(VLOOKUP(B1298,'[1]Vmesna vrtilna_SKLOP1'!B:J,7,0),"")=0,"",IFERROR(VLOOKUP(B1298,'[1]Vmesna vrtilna_SKLOP1'!B:J,7,0),""))</f>
        <v/>
      </c>
      <c r="O1298" s="22"/>
    </row>
    <row r="1299" spans="2:15" ht="15" customHeight="1" x14ac:dyDescent="0.3">
      <c r="B1299" s="15" t="str">
        <f>IF(AND('[1]Vmesna vrtilna_SKLOP1'!B1299&lt;&gt;"",'[1]Vmesna vrtilna_SKLOP1'!C1299&lt;&gt;""),IF('[1]Vmesna vrtilna_SKLOP1'!B1299&lt;&gt;"",'[1]Vmesna vrtilna_SKLOP1'!B1299,""),"")</f>
        <v/>
      </c>
      <c r="C1299" s="16" t="str">
        <f>IF(OR(C1298="Posebna oblika",C1298="Kulturno zaščiten objekt",C1298="Kulturno zaščiten objekt, Posebna oblika"),"Glej zavihek POSEBNI POGOJI",IF(SUM(N1298:Q1298)=1,"Posebna oblika",IF(SUM(N1298:Q1298)=10,"Kulturno zaščiten objekt",IF(SUM(N1298:Q1298)=11,"Kulturno zaščiten objekt, Posebna oblika",IF(AND('[1]Vmesna vrtilna_SKLOP1'!C1299&lt;&gt;"",'[1]Vmesna vrtilna_SKLOP1'!D1299&lt;&gt;""),IF('[1]Vmesna vrtilna_SKLOP1'!C1299&lt;&gt;"",'[1]Vmesna vrtilna_SKLOP1'!C1299,""),"")))))</f>
        <v/>
      </c>
      <c r="D1299" s="17" t="str">
        <f>IF(IFERROR(VLOOKUP(B1299,'[1]Vmesna vrtilna_SKLOP1'!B:J,6,0),"")=0,"",IFERROR(VLOOKUP(B1299,'[1]Vmesna vrtilna_SKLOP1'!B:J,6,0),""))</f>
        <v/>
      </c>
      <c r="E1299" s="16" t="str">
        <f>IF(IF('[1]Vmesna vrtilna_SKLOP1'!E1299&lt;&gt;"",'[1]Vmesna vrtilna_SKLOP1'!D1299,"")=0,"",IF('[1]Vmesna vrtilna_SKLOP1'!E1299&lt;&gt;"",'[1]Vmesna vrtilna_SKLOP1'!D1299,""))</f>
        <v/>
      </c>
      <c r="F1299" s="18" t="str">
        <f>IF('[1]Vmesna vrtilna_SKLOP1'!E1299&lt;&gt;"",'[1]Vmesna vrtilna_SKLOP1'!E1299,"")</f>
        <v/>
      </c>
      <c r="G1299" s="15" t="str">
        <f>IF('[1]Vmesna vrtilna_SKLOP1'!E1299&lt;&gt;"",'[1]Vmesna vrtilna_SKLOP1'!F1299,"")</f>
        <v/>
      </c>
      <c r="H1299" s="19" t="str">
        <f>IF('[1]Vmesna vrtilna_SKLOP1'!F1299&lt;&gt;"",'[1]Vmesna vrtilna_SKLOP1'!I1299,"")</f>
        <v/>
      </c>
      <c r="I1299" s="20" t="str">
        <f>IF(I1298="Skupaj:","DDV (22%):",IF(I1298="DDV (22%):","Skupaj z DDV:",IF(AND('[1]Vmesna vrtilna_SKLOP1'!C1299&lt;&gt;"",'[1]Vmesna vrtilna_SKLOP1'!E1299=""),"Skupaj:","")))</f>
        <v/>
      </c>
      <c r="J1299" s="21" t="str">
        <f t="shared" si="41"/>
        <v/>
      </c>
      <c r="K1299" s="21" t="str">
        <f>IF(I1299="Skupaj z DDV:",SUM(K1297,K1298),IF(I1299="DDV (22%):",K1298*0.22,IF(AND('[1]Vmesna vrtilna_SKLOP1'!C1299&lt;&gt;"",'[1]Vmesna vrtilna_SKLOP1'!D1299=""),'[1]Vmesna vrtilna_SKLOP1'!J1299,IF(F1299&lt;&gt;"",IF('[1]Vmesna vrtilna_SKLOP1'!J1299&lt;&gt;"",'[1]Vmesna vrtilna_SKLOP1'!J1299,""),""))))</f>
        <v/>
      </c>
      <c r="L1299" s="22" t="str">
        <f>IF(I1298="Skupaj:","DDV (22%):",IF(I1298="DDV (22%):","Skupaj z DDV:",IF(AND('[1]Vmesna vrtilna_SKLOP1'!C1299&lt;&gt;"",'[1]Vmesna vrtilna_SKLOP1'!E1299=""),"Skupaj:",IF(AND('[1]Vmesna vrtilna_SKLOP1'!C1299&lt;&gt;"",'[1]Vmesna vrtilna_SKLOP1'!D1299=""),'[1]Vmesna vrtilna_SKLOP1'!J1299,IF(F1299&lt;&gt;"",IF('[1]Vmesna vrtilna_SKLOP1'!J1299&lt;&gt;"",'[1]Vmesna vrtilna_SKLOP1'!J1299,""),"")))))</f>
        <v/>
      </c>
      <c r="M1299" s="22">
        <f t="shared" si="40"/>
        <v>0</v>
      </c>
      <c r="N1299" s="22" t="str">
        <f>IF(IFERROR(VLOOKUP(B1299,'[1]Vmesna vrtilna_SKLOP1'!B:J,7,0),"")=0,"",IFERROR(VLOOKUP(B1299,'[1]Vmesna vrtilna_SKLOP1'!B:J,7,0),""))</f>
        <v/>
      </c>
      <c r="O1299" s="22"/>
    </row>
    <row r="1300" spans="2:15" ht="15" customHeight="1" x14ac:dyDescent="0.3">
      <c r="B1300" s="15" t="str">
        <f>IF(AND('[1]Vmesna vrtilna_SKLOP1'!B1300&lt;&gt;"",'[1]Vmesna vrtilna_SKLOP1'!C1300&lt;&gt;""),IF('[1]Vmesna vrtilna_SKLOP1'!B1300&lt;&gt;"",'[1]Vmesna vrtilna_SKLOP1'!B1300,""),"")</f>
        <v/>
      </c>
      <c r="C1300" s="16" t="str">
        <f>IF(OR(C1299="Posebna oblika",C1299="Kulturno zaščiten objekt",C1299="Kulturno zaščiten objekt, Posebna oblika"),"Glej zavihek POSEBNI POGOJI",IF(SUM(N1299:Q1299)=1,"Posebna oblika",IF(SUM(N1299:Q1299)=10,"Kulturno zaščiten objekt",IF(SUM(N1299:Q1299)=11,"Kulturno zaščiten objekt, Posebna oblika",IF(AND('[1]Vmesna vrtilna_SKLOP1'!C1300&lt;&gt;"",'[1]Vmesna vrtilna_SKLOP1'!D1300&lt;&gt;""),IF('[1]Vmesna vrtilna_SKLOP1'!C1300&lt;&gt;"",'[1]Vmesna vrtilna_SKLOP1'!C1300,""),"")))))</f>
        <v/>
      </c>
      <c r="D1300" s="17" t="str">
        <f>IF(IFERROR(VLOOKUP(B1300,'[1]Vmesna vrtilna_SKLOP1'!B:J,6,0),"")=0,"",IFERROR(VLOOKUP(B1300,'[1]Vmesna vrtilna_SKLOP1'!B:J,6,0),""))</f>
        <v/>
      </c>
      <c r="E1300" s="16" t="str">
        <f>IF(IF('[1]Vmesna vrtilna_SKLOP1'!E1300&lt;&gt;"",'[1]Vmesna vrtilna_SKLOP1'!D1300,"")=0,"",IF('[1]Vmesna vrtilna_SKLOP1'!E1300&lt;&gt;"",'[1]Vmesna vrtilna_SKLOP1'!D1300,""))</f>
        <v>Senčila</v>
      </c>
      <c r="F1300" s="18" t="str">
        <f>IF('[1]Vmesna vrtilna_SKLOP1'!E1300&lt;&gt;"",'[1]Vmesna vrtilna_SKLOP1'!E1300,"")</f>
        <v>Notranja rolo omarica, ALU lamele, Dim. ŠxV: 1,79x1,44m</v>
      </c>
      <c r="G1300" s="15" t="str">
        <f>IF('[1]Vmesna vrtilna_SKLOP1'!E1300&lt;&gt;"",'[1]Vmesna vrtilna_SKLOP1'!F1300,"")</f>
        <v>[kos]</v>
      </c>
      <c r="H1300" s="19">
        <f>IF('[1]Vmesna vrtilna_SKLOP1'!F1300&lt;&gt;"",'[1]Vmesna vrtilna_SKLOP1'!I1300,"")</f>
        <v>1</v>
      </c>
      <c r="I1300" s="20" t="str">
        <f>IF(I1299="Skupaj:","DDV (22%):",IF(I1299="DDV (22%):","Skupaj z DDV:",IF(AND('[1]Vmesna vrtilna_SKLOP1'!C1300&lt;&gt;"",'[1]Vmesna vrtilna_SKLOP1'!E1300=""),"Skupaj:","")))</f>
        <v/>
      </c>
      <c r="J1300" s="21">
        <f t="shared" si="41"/>
        <v>0</v>
      </c>
      <c r="K1300" s="21">
        <f>IF(I1300="Skupaj z DDV:",SUM(K1298,K1299),IF(I1300="DDV (22%):",K1299*0.22,IF(AND('[1]Vmesna vrtilna_SKLOP1'!C1300&lt;&gt;"",'[1]Vmesna vrtilna_SKLOP1'!D1300=""),'[1]Vmesna vrtilna_SKLOP1'!J1300,IF(F1300&lt;&gt;"",IF('[1]Vmesna vrtilna_SKLOP1'!J1300&lt;&gt;"",'[1]Vmesna vrtilna_SKLOP1'!J1300,""),""))))</f>
        <v>387.60147075772795</v>
      </c>
      <c r="L1300" s="22">
        <f>IF(I1299="Skupaj:","DDV (22%):",IF(I1299="DDV (22%):","Skupaj z DDV:",IF(AND('[1]Vmesna vrtilna_SKLOP1'!C1300&lt;&gt;"",'[1]Vmesna vrtilna_SKLOP1'!E1300=""),"Skupaj:",IF(AND('[1]Vmesna vrtilna_SKLOP1'!C1300&lt;&gt;"",'[1]Vmesna vrtilna_SKLOP1'!D1300=""),'[1]Vmesna vrtilna_SKLOP1'!J1300,IF(F1300&lt;&gt;"",IF('[1]Vmesna vrtilna_SKLOP1'!J1300&lt;&gt;"",'[1]Vmesna vrtilna_SKLOP1'!J1300,""),"")))))</f>
        <v>387.60147075772795</v>
      </c>
      <c r="M1300" s="22">
        <f t="shared" si="40"/>
        <v>0</v>
      </c>
      <c r="N1300" s="22" t="str">
        <f>IF(IFERROR(VLOOKUP(B1300,'[1]Vmesna vrtilna_SKLOP1'!B:J,7,0),"")=0,"",IFERROR(VLOOKUP(B1300,'[1]Vmesna vrtilna_SKLOP1'!B:J,7,0),""))</f>
        <v/>
      </c>
      <c r="O1300" s="22"/>
    </row>
    <row r="1301" spans="2:15" ht="15" customHeight="1" x14ac:dyDescent="0.3">
      <c r="B1301" s="15" t="str">
        <f>IF(AND('[1]Vmesna vrtilna_SKLOP1'!B1301&lt;&gt;"",'[1]Vmesna vrtilna_SKLOP1'!C1301&lt;&gt;""),IF('[1]Vmesna vrtilna_SKLOP1'!B1301&lt;&gt;"",'[1]Vmesna vrtilna_SKLOP1'!B1301,""),"")</f>
        <v/>
      </c>
      <c r="C1301" s="16" t="str">
        <f>IF(OR(C1300="Posebna oblika",C1300="Kulturno zaščiten objekt",C1300="Kulturno zaščiten objekt, Posebna oblika"),"Glej zavihek POSEBNI POGOJI",IF(SUM(N1300:Q1300)=1,"Posebna oblika",IF(SUM(N1300:Q1300)=10,"Kulturno zaščiten objekt",IF(SUM(N1300:Q1300)=11,"Kulturno zaščiten objekt, Posebna oblika",IF(AND('[1]Vmesna vrtilna_SKLOP1'!C1301&lt;&gt;"",'[1]Vmesna vrtilna_SKLOP1'!D1301&lt;&gt;""),IF('[1]Vmesna vrtilna_SKLOP1'!C1301&lt;&gt;"",'[1]Vmesna vrtilna_SKLOP1'!C1301,""),"")))))</f>
        <v/>
      </c>
      <c r="D1301" s="17" t="str">
        <f>IF(IFERROR(VLOOKUP(B1301,'[1]Vmesna vrtilna_SKLOP1'!B:J,6,0),"")=0,"",IFERROR(VLOOKUP(B1301,'[1]Vmesna vrtilna_SKLOP1'!B:J,6,0),""))</f>
        <v/>
      </c>
      <c r="E1301" s="16" t="str">
        <f>IF(IF('[1]Vmesna vrtilna_SKLOP1'!E1301&lt;&gt;"",'[1]Vmesna vrtilna_SKLOP1'!D1301,"")=0,"",IF('[1]Vmesna vrtilna_SKLOP1'!E1301&lt;&gt;"",'[1]Vmesna vrtilna_SKLOP1'!D1301,""))</f>
        <v/>
      </c>
      <c r="F1301" s="18" t="str">
        <f>IF('[1]Vmesna vrtilna_SKLOP1'!E1301&lt;&gt;"",'[1]Vmesna vrtilna_SKLOP1'!E1301,"")</f>
        <v>Notranje žaluzije - kovinske, Dim. ŠxV: 1,37x1,37m</v>
      </c>
      <c r="G1301" s="15" t="str">
        <f>IF('[1]Vmesna vrtilna_SKLOP1'!E1301&lt;&gt;"",'[1]Vmesna vrtilna_SKLOP1'!F1301,"")</f>
        <v>[kos]</v>
      </c>
      <c r="H1301" s="19">
        <f>IF('[1]Vmesna vrtilna_SKLOP1'!F1301&lt;&gt;"",'[1]Vmesna vrtilna_SKLOP1'!I1301,"")</f>
        <v>1</v>
      </c>
      <c r="I1301" s="20" t="str">
        <f>IF(I1300="Skupaj:","DDV (22%):",IF(I1300="DDV (22%):","Skupaj z DDV:",IF(AND('[1]Vmesna vrtilna_SKLOP1'!C1301&lt;&gt;"",'[1]Vmesna vrtilna_SKLOP1'!E1301=""),"Skupaj:","")))</f>
        <v/>
      </c>
      <c r="J1301" s="21">
        <f t="shared" si="41"/>
        <v>0</v>
      </c>
      <c r="K1301" s="21">
        <f>IF(I1301="Skupaj z DDV:",SUM(K1299,K1300),IF(I1301="DDV (22%):",K1300*0.22,IF(AND('[1]Vmesna vrtilna_SKLOP1'!C1301&lt;&gt;"",'[1]Vmesna vrtilna_SKLOP1'!D1301=""),'[1]Vmesna vrtilna_SKLOP1'!J1301,IF(F1301&lt;&gt;"",IF('[1]Vmesna vrtilna_SKLOP1'!J1301&lt;&gt;"",'[1]Vmesna vrtilna_SKLOP1'!J1301,""),""))))</f>
        <v>84.46050000000001</v>
      </c>
      <c r="L1301" s="22">
        <f>IF(I1300="Skupaj:","DDV (22%):",IF(I1300="DDV (22%):","Skupaj z DDV:",IF(AND('[1]Vmesna vrtilna_SKLOP1'!C1301&lt;&gt;"",'[1]Vmesna vrtilna_SKLOP1'!E1301=""),"Skupaj:",IF(AND('[1]Vmesna vrtilna_SKLOP1'!C1301&lt;&gt;"",'[1]Vmesna vrtilna_SKLOP1'!D1301=""),'[1]Vmesna vrtilna_SKLOP1'!J1301,IF(F1301&lt;&gt;"",IF('[1]Vmesna vrtilna_SKLOP1'!J1301&lt;&gt;"",'[1]Vmesna vrtilna_SKLOP1'!J1301,""),"")))))</f>
        <v>84.46050000000001</v>
      </c>
      <c r="M1301" s="22">
        <f t="shared" si="40"/>
        <v>0</v>
      </c>
      <c r="N1301" s="22" t="str">
        <f>IF(IFERROR(VLOOKUP(B1301,'[1]Vmesna vrtilna_SKLOP1'!B:J,7,0),"")=0,"",IFERROR(VLOOKUP(B1301,'[1]Vmesna vrtilna_SKLOP1'!B:J,7,0),""))</f>
        <v/>
      </c>
      <c r="O1301" s="22"/>
    </row>
    <row r="1302" spans="2:15" ht="15" customHeight="1" x14ac:dyDescent="0.3">
      <c r="B1302" s="15" t="str">
        <f>IF(AND('[1]Vmesna vrtilna_SKLOP1'!B1302&lt;&gt;"",'[1]Vmesna vrtilna_SKLOP1'!C1302&lt;&gt;""),IF('[1]Vmesna vrtilna_SKLOP1'!B1302&lt;&gt;"",'[1]Vmesna vrtilna_SKLOP1'!B1302,""),"")</f>
        <v/>
      </c>
      <c r="C1302" s="16" t="str">
        <f>IF(OR(C1301="Posebna oblika",C1301="Kulturno zaščiten objekt",C1301="Kulturno zaščiten objekt, Posebna oblika"),"Glej zavihek POSEBNI POGOJI",IF(SUM(N1301:Q1301)=1,"Posebna oblika",IF(SUM(N1301:Q1301)=10,"Kulturno zaščiten objekt",IF(SUM(N1301:Q1301)=11,"Kulturno zaščiten objekt, Posebna oblika",IF(AND('[1]Vmesna vrtilna_SKLOP1'!C1302&lt;&gt;"",'[1]Vmesna vrtilna_SKLOP1'!D1302&lt;&gt;""),IF('[1]Vmesna vrtilna_SKLOP1'!C1302&lt;&gt;"",'[1]Vmesna vrtilna_SKLOP1'!C1302,""),"")))))</f>
        <v/>
      </c>
      <c r="D1302" s="17" t="str">
        <f>IF(IFERROR(VLOOKUP(B1302,'[1]Vmesna vrtilna_SKLOP1'!B:J,6,0),"")=0,"",IFERROR(VLOOKUP(B1302,'[1]Vmesna vrtilna_SKLOP1'!B:J,6,0),""))</f>
        <v/>
      </c>
      <c r="E1302" s="16" t="str">
        <f>IF(IF('[1]Vmesna vrtilna_SKLOP1'!E1302&lt;&gt;"",'[1]Vmesna vrtilna_SKLOP1'!D1302,"")=0,"",IF('[1]Vmesna vrtilna_SKLOP1'!E1302&lt;&gt;"",'[1]Vmesna vrtilna_SKLOP1'!D1302,""))</f>
        <v/>
      </c>
      <c r="F1302" s="18" t="str">
        <f>IF('[1]Vmesna vrtilna_SKLOP1'!E1302&lt;&gt;"",'[1]Vmesna vrtilna_SKLOP1'!E1302,"")</f>
        <v>Zunanji rolo - nadometni, ALU lamele, Dim. ŠxV: 0,77x2,06m</v>
      </c>
      <c r="G1302" s="15" t="str">
        <f>IF('[1]Vmesna vrtilna_SKLOP1'!E1302&lt;&gt;"",'[1]Vmesna vrtilna_SKLOP1'!F1302,"")</f>
        <v>[kos]</v>
      </c>
      <c r="H1302" s="19">
        <f>IF('[1]Vmesna vrtilna_SKLOP1'!F1302&lt;&gt;"",'[1]Vmesna vrtilna_SKLOP1'!I1302,"")</f>
        <v>1</v>
      </c>
      <c r="I1302" s="20" t="str">
        <f>IF(I1301="Skupaj:","DDV (22%):",IF(I1301="DDV (22%):","Skupaj z DDV:",IF(AND('[1]Vmesna vrtilna_SKLOP1'!C1302&lt;&gt;"",'[1]Vmesna vrtilna_SKLOP1'!E1302=""),"Skupaj:","")))</f>
        <v/>
      </c>
      <c r="J1302" s="21">
        <f t="shared" si="41"/>
        <v>0</v>
      </c>
      <c r="K1302" s="21">
        <f>IF(I1302="Skupaj z DDV:",SUM(K1300,K1301),IF(I1302="DDV (22%):",K1301*0.22,IF(AND('[1]Vmesna vrtilna_SKLOP1'!C1302&lt;&gt;"",'[1]Vmesna vrtilna_SKLOP1'!D1302=""),'[1]Vmesna vrtilna_SKLOP1'!J1302,IF(F1302&lt;&gt;"",IF('[1]Vmesna vrtilna_SKLOP1'!J1302&lt;&gt;"",'[1]Vmesna vrtilna_SKLOP1'!J1302,""),""))))</f>
        <v>154.34791470866799</v>
      </c>
      <c r="L1302" s="22">
        <f>IF(I1301="Skupaj:","DDV (22%):",IF(I1301="DDV (22%):","Skupaj z DDV:",IF(AND('[1]Vmesna vrtilna_SKLOP1'!C1302&lt;&gt;"",'[1]Vmesna vrtilna_SKLOP1'!E1302=""),"Skupaj:",IF(AND('[1]Vmesna vrtilna_SKLOP1'!C1302&lt;&gt;"",'[1]Vmesna vrtilna_SKLOP1'!D1302=""),'[1]Vmesna vrtilna_SKLOP1'!J1302,IF(F1302&lt;&gt;"",IF('[1]Vmesna vrtilna_SKLOP1'!J1302&lt;&gt;"",'[1]Vmesna vrtilna_SKLOP1'!J1302,""),"")))))</f>
        <v>154.34791470866799</v>
      </c>
      <c r="M1302" s="22">
        <f t="shared" si="40"/>
        <v>0</v>
      </c>
      <c r="N1302" s="22" t="str">
        <f>IF(IFERROR(VLOOKUP(B1302,'[1]Vmesna vrtilna_SKLOP1'!B:J,7,0),"")=0,"",IFERROR(VLOOKUP(B1302,'[1]Vmesna vrtilna_SKLOP1'!B:J,7,0),""))</f>
        <v/>
      </c>
      <c r="O1302" s="22"/>
    </row>
    <row r="1303" spans="2:15" ht="15" customHeight="1" x14ac:dyDescent="0.3">
      <c r="B1303" s="15" t="str">
        <f>IF(AND('[1]Vmesna vrtilna_SKLOP1'!B1303&lt;&gt;"",'[1]Vmesna vrtilna_SKLOP1'!C1303&lt;&gt;""),IF('[1]Vmesna vrtilna_SKLOP1'!B1303&lt;&gt;"",'[1]Vmesna vrtilna_SKLOP1'!B1303,""),"")</f>
        <v/>
      </c>
      <c r="C1303" s="16" t="str">
        <f>IF(OR(C1302="Posebna oblika",C1302="Kulturno zaščiten objekt",C1302="Kulturno zaščiten objekt, Posebna oblika"),"Glej zavihek POSEBNI POGOJI",IF(SUM(N1302:Q1302)=1,"Posebna oblika",IF(SUM(N1302:Q1302)=10,"Kulturno zaščiten objekt",IF(SUM(N1302:Q1302)=11,"Kulturno zaščiten objekt, Posebna oblika",IF(AND('[1]Vmesna vrtilna_SKLOP1'!C1303&lt;&gt;"",'[1]Vmesna vrtilna_SKLOP1'!D1303&lt;&gt;""),IF('[1]Vmesna vrtilna_SKLOP1'!C1303&lt;&gt;"",'[1]Vmesna vrtilna_SKLOP1'!C1303,""),"")))))</f>
        <v/>
      </c>
      <c r="D1303" s="17" t="str">
        <f>IF(IFERROR(VLOOKUP(B1303,'[1]Vmesna vrtilna_SKLOP1'!B:J,6,0),"")=0,"",IFERROR(VLOOKUP(B1303,'[1]Vmesna vrtilna_SKLOP1'!B:J,6,0),""))</f>
        <v/>
      </c>
      <c r="E1303" s="16" t="str">
        <f>IF(IF('[1]Vmesna vrtilna_SKLOP1'!E1303&lt;&gt;"",'[1]Vmesna vrtilna_SKLOP1'!D1303,"")=0,"",IF('[1]Vmesna vrtilna_SKLOP1'!E1303&lt;&gt;"",'[1]Vmesna vrtilna_SKLOP1'!D1303,""))</f>
        <v/>
      </c>
      <c r="F1303" s="18" t="str">
        <f>IF('[1]Vmesna vrtilna_SKLOP1'!E1303&lt;&gt;"",'[1]Vmesna vrtilna_SKLOP1'!E1303,"")</f>
        <v>Zunanji rolo - nadometni, ALU lamele, Dim. ŠxV: 1,18x1,16m</v>
      </c>
      <c r="G1303" s="15" t="str">
        <f>IF('[1]Vmesna vrtilna_SKLOP1'!E1303&lt;&gt;"",'[1]Vmesna vrtilna_SKLOP1'!F1303,"")</f>
        <v>[kos]</v>
      </c>
      <c r="H1303" s="19">
        <f>IF('[1]Vmesna vrtilna_SKLOP1'!F1303&lt;&gt;"",'[1]Vmesna vrtilna_SKLOP1'!I1303,"")</f>
        <v>1</v>
      </c>
      <c r="I1303" s="20" t="str">
        <f>IF(I1302="Skupaj:","DDV (22%):",IF(I1302="DDV (22%):","Skupaj z DDV:",IF(AND('[1]Vmesna vrtilna_SKLOP1'!C1303&lt;&gt;"",'[1]Vmesna vrtilna_SKLOP1'!E1303=""),"Skupaj:","")))</f>
        <v/>
      </c>
      <c r="J1303" s="21">
        <f t="shared" si="41"/>
        <v>0</v>
      </c>
      <c r="K1303" s="21">
        <f>IF(I1303="Skupaj z DDV:",SUM(K1301,K1302),IF(I1303="DDV (22%):",K1302*0.22,IF(AND('[1]Vmesna vrtilna_SKLOP1'!C1303&lt;&gt;"",'[1]Vmesna vrtilna_SKLOP1'!D1303=""),'[1]Vmesna vrtilna_SKLOP1'!J1303,IF(F1303&lt;&gt;"",IF('[1]Vmesna vrtilna_SKLOP1'!J1303&lt;&gt;"",'[1]Vmesna vrtilna_SKLOP1'!J1303,""),""))))</f>
        <v>140.93920696876799</v>
      </c>
      <c r="L1303" s="22">
        <f>IF(I1302="Skupaj:","DDV (22%):",IF(I1302="DDV (22%):","Skupaj z DDV:",IF(AND('[1]Vmesna vrtilna_SKLOP1'!C1303&lt;&gt;"",'[1]Vmesna vrtilna_SKLOP1'!E1303=""),"Skupaj:",IF(AND('[1]Vmesna vrtilna_SKLOP1'!C1303&lt;&gt;"",'[1]Vmesna vrtilna_SKLOP1'!D1303=""),'[1]Vmesna vrtilna_SKLOP1'!J1303,IF(F1303&lt;&gt;"",IF('[1]Vmesna vrtilna_SKLOP1'!J1303&lt;&gt;"",'[1]Vmesna vrtilna_SKLOP1'!J1303,""),"")))))</f>
        <v>140.93920696876799</v>
      </c>
      <c r="M1303" s="22">
        <f t="shared" si="40"/>
        <v>0</v>
      </c>
      <c r="N1303" s="22" t="str">
        <f>IF(IFERROR(VLOOKUP(B1303,'[1]Vmesna vrtilna_SKLOP1'!B:J,7,0),"")=0,"",IFERROR(VLOOKUP(B1303,'[1]Vmesna vrtilna_SKLOP1'!B:J,7,0),""))</f>
        <v/>
      </c>
      <c r="O1303" s="22"/>
    </row>
    <row r="1304" spans="2:15" ht="15" customHeight="1" x14ac:dyDescent="0.3">
      <c r="B1304" s="15" t="str">
        <f>IF(AND('[1]Vmesna vrtilna_SKLOP1'!B1304&lt;&gt;"",'[1]Vmesna vrtilna_SKLOP1'!C1304&lt;&gt;""),IF('[1]Vmesna vrtilna_SKLOP1'!B1304&lt;&gt;"",'[1]Vmesna vrtilna_SKLOP1'!B1304,""),"")</f>
        <v/>
      </c>
      <c r="C1304" s="16" t="str">
        <f>IF(OR(C1303="Posebna oblika",C1303="Kulturno zaščiten objekt",C1303="Kulturno zaščiten objekt, Posebna oblika"),"Glej zavihek POSEBNI POGOJI",IF(SUM(N1303:Q1303)=1,"Posebna oblika",IF(SUM(N1303:Q1303)=10,"Kulturno zaščiten objekt",IF(SUM(N1303:Q1303)=11,"Kulturno zaščiten objekt, Posebna oblika",IF(AND('[1]Vmesna vrtilna_SKLOP1'!C1304&lt;&gt;"",'[1]Vmesna vrtilna_SKLOP1'!D1304&lt;&gt;""),IF('[1]Vmesna vrtilna_SKLOP1'!C1304&lt;&gt;"",'[1]Vmesna vrtilna_SKLOP1'!C1304,""),"")))))</f>
        <v/>
      </c>
      <c r="D1304" s="17" t="str">
        <f>IF(IFERROR(VLOOKUP(B1304,'[1]Vmesna vrtilna_SKLOP1'!B:J,6,0),"")=0,"",IFERROR(VLOOKUP(B1304,'[1]Vmesna vrtilna_SKLOP1'!B:J,6,0),""))</f>
        <v/>
      </c>
      <c r="E1304" s="16" t="str">
        <f>IF(IF('[1]Vmesna vrtilna_SKLOP1'!E1304&lt;&gt;"",'[1]Vmesna vrtilna_SKLOP1'!D1304,"")=0,"",IF('[1]Vmesna vrtilna_SKLOP1'!E1304&lt;&gt;"",'[1]Vmesna vrtilna_SKLOP1'!D1304,""))</f>
        <v/>
      </c>
      <c r="F1304" s="18" t="str">
        <f>IF('[1]Vmesna vrtilna_SKLOP1'!E1304&lt;&gt;"",'[1]Vmesna vrtilna_SKLOP1'!E1304,"")</f>
        <v>Notranje žaluzije - kovinske, Dim. ŠxV: 0,98x0,86m</v>
      </c>
      <c r="G1304" s="15" t="str">
        <f>IF('[1]Vmesna vrtilna_SKLOP1'!E1304&lt;&gt;"",'[1]Vmesna vrtilna_SKLOP1'!F1304,"")</f>
        <v>[kos]</v>
      </c>
      <c r="H1304" s="19">
        <f>IF('[1]Vmesna vrtilna_SKLOP1'!F1304&lt;&gt;"",'[1]Vmesna vrtilna_SKLOP1'!I1304,"")</f>
        <v>1</v>
      </c>
      <c r="I1304" s="20" t="str">
        <f>IF(I1303="Skupaj:","DDV (22%):",IF(I1303="DDV (22%):","Skupaj z DDV:",IF(AND('[1]Vmesna vrtilna_SKLOP1'!C1304&lt;&gt;"",'[1]Vmesna vrtilna_SKLOP1'!E1304=""),"Skupaj:","")))</f>
        <v/>
      </c>
      <c r="J1304" s="21">
        <f t="shared" si="41"/>
        <v>0</v>
      </c>
      <c r="K1304" s="21">
        <f>IF(I1304="Skupaj z DDV:",SUM(K1302,K1303),IF(I1304="DDV (22%):",K1303*0.22,IF(AND('[1]Vmesna vrtilna_SKLOP1'!C1304&lt;&gt;"",'[1]Vmesna vrtilna_SKLOP1'!D1304=""),'[1]Vmesna vrtilna_SKLOP1'!J1304,IF(F1304&lt;&gt;"",IF('[1]Vmesna vrtilna_SKLOP1'!J1304&lt;&gt;"",'[1]Vmesna vrtilna_SKLOP1'!J1304,""),""))))</f>
        <v>37.926000000000002</v>
      </c>
      <c r="L1304" s="22">
        <f>IF(I1303="Skupaj:","DDV (22%):",IF(I1303="DDV (22%):","Skupaj z DDV:",IF(AND('[1]Vmesna vrtilna_SKLOP1'!C1304&lt;&gt;"",'[1]Vmesna vrtilna_SKLOP1'!E1304=""),"Skupaj:",IF(AND('[1]Vmesna vrtilna_SKLOP1'!C1304&lt;&gt;"",'[1]Vmesna vrtilna_SKLOP1'!D1304=""),'[1]Vmesna vrtilna_SKLOP1'!J1304,IF(F1304&lt;&gt;"",IF('[1]Vmesna vrtilna_SKLOP1'!J1304&lt;&gt;"",'[1]Vmesna vrtilna_SKLOP1'!J1304,""),"")))))</f>
        <v>37.926000000000002</v>
      </c>
      <c r="M1304" s="22">
        <f t="shared" si="40"/>
        <v>0</v>
      </c>
      <c r="N1304" s="22" t="str">
        <f>IF(IFERROR(VLOOKUP(B1304,'[1]Vmesna vrtilna_SKLOP1'!B:J,7,0),"")=0,"",IFERROR(VLOOKUP(B1304,'[1]Vmesna vrtilna_SKLOP1'!B:J,7,0),""))</f>
        <v/>
      </c>
      <c r="O1304" s="22"/>
    </row>
    <row r="1305" spans="2:15" ht="15" customHeight="1" x14ac:dyDescent="0.3">
      <c r="B1305" s="15" t="str">
        <f>IF(AND('[1]Vmesna vrtilna_SKLOP1'!B1305&lt;&gt;"",'[1]Vmesna vrtilna_SKLOP1'!C1305&lt;&gt;""),IF('[1]Vmesna vrtilna_SKLOP1'!B1305&lt;&gt;"",'[1]Vmesna vrtilna_SKLOP1'!B1305,""),"")</f>
        <v/>
      </c>
      <c r="C1305" s="16" t="str">
        <f>IF(OR(C1304="Posebna oblika",C1304="Kulturno zaščiten objekt",C1304="Kulturno zaščiten objekt, Posebna oblika"),"Glej zavihek POSEBNI POGOJI",IF(SUM(N1304:Q1304)=1,"Posebna oblika",IF(SUM(N1304:Q1304)=10,"Kulturno zaščiten objekt",IF(SUM(N1304:Q1304)=11,"Kulturno zaščiten objekt, Posebna oblika",IF(AND('[1]Vmesna vrtilna_SKLOP1'!C1305&lt;&gt;"",'[1]Vmesna vrtilna_SKLOP1'!D1305&lt;&gt;""),IF('[1]Vmesna vrtilna_SKLOP1'!C1305&lt;&gt;"",'[1]Vmesna vrtilna_SKLOP1'!C1305,""),"")))))</f>
        <v/>
      </c>
      <c r="D1305" s="17" t="str">
        <f>IF(IFERROR(VLOOKUP(B1305,'[1]Vmesna vrtilna_SKLOP1'!B:J,6,0),"")=0,"",IFERROR(VLOOKUP(B1305,'[1]Vmesna vrtilna_SKLOP1'!B:J,6,0),""))</f>
        <v/>
      </c>
      <c r="E1305" s="16" t="str">
        <f>IF(IF('[1]Vmesna vrtilna_SKLOP1'!E1305&lt;&gt;"",'[1]Vmesna vrtilna_SKLOP1'!D1305,"")=0,"",IF('[1]Vmesna vrtilna_SKLOP1'!E1305&lt;&gt;"",'[1]Vmesna vrtilna_SKLOP1'!D1305,""))</f>
        <v/>
      </c>
      <c r="F1305" s="18" t="str">
        <f>IF('[1]Vmesna vrtilna_SKLOP1'!E1305&lt;&gt;"",'[1]Vmesna vrtilna_SKLOP1'!E1305,"")</f>
        <v>Notranje žaluzije - kovinske, Dim. ŠxV: 1,17x1,16m</v>
      </c>
      <c r="G1305" s="15" t="str">
        <f>IF('[1]Vmesna vrtilna_SKLOP1'!E1305&lt;&gt;"",'[1]Vmesna vrtilna_SKLOP1'!F1305,"")</f>
        <v>[kos]</v>
      </c>
      <c r="H1305" s="19">
        <f>IF('[1]Vmesna vrtilna_SKLOP1'!F1305&lt;&gt;"",'[1]Vmesna vrtilna_SKLOP1'!I1305,"")</f>
        <v>1</v>
      </c>
      <c r="I1305" s="20" t="str">
        <f>IF(I1304="Skupaj:","DDV (22%):",IF(I1304="DDV (22%):","Skupaj z DDV:",IF(AND('[1]Vmesna vrtilna_SKLOP1'!C1305&lt;&gt;"",'[1]Vmesna vrtilna_SKLOP1'!E1305=""),"Skupaj:","")))</f>
        <v/>
      </c>
      <c r="J1305" s="21">
        <f t="shared" si="41"/>
        <v>0</v>
      </c>
      <c r="K1305" s="21">
        <f>IF(I1305="Skupaj z DDV:",SUM(K1303,K1304),IF(I1305="DDV (22%):",K1304*0.22,IF(AND('[1]Vmesna vrtilna_SKLOP1'!C1305&lt;&gt;"",'[1]Vmesna vrtilna_SKLOP1'!D1305=""),'[1]Vmesna vrtilna_SKLOP1'!J1305,IF(F1305&lt;&gt;"",IF('[1]Vmesna vrtilna_SKLOP1'!J1305&lt;&gt;"",'[1]Vmesna vrtilna_SKLOP1'!J1305,""),""))))</f>
        <v>61.073999999999991</v>
      </c>
      <c r="L1305" s="22">
        <f>IF(I1304="Skupaj:","DDV (22%):",IF(I1304="DDV (22%):","Skupaj z DDV:",IF(AND('[1]Vmesna vrtilna_SKLOP1'!C1305&lt;&gt;"",'[1]Vmesna vrtilna_SKLOP1'!E1305=""),"Skupaj:",IF(AND('[1]Vmesna vrtilna_SKLOP1'!C1305&lt;&gt;"",'[1]Vmesna vrtilna_SKLOP1'!D1305=""),'[1]Vmesna vrtilna_SKLOP1'!J1305,IF(F1305&lt;&gt;"",IF('[1]Vmesna vrtilna_SKLOP1'!J1305&lt;&gt;"",'[1]Vmesna vrtilna_SKLOP1'!J1305,""),"")))))</f>
        <v>61.073999999999991</v>
      </c>
      <c r="M1305" s="22">
        <f t="shared" si="40"/>
        <v>0</v>
      </c>
      <c r="N1305" s="22" t="str">
        <f>IF(IFERROR(VLOOKUP(B1305,'[1]Vmesna vrtilna_SKLOP1'!B:J,7,0),"")=0,"",IFERROR(VLOOKUP(B1305,'[1]Vmesna vrtilna_SKLOP1'!B:J,7,0),""))</f>
        <v/>
      </c>
      <c r="O1305" s="22"/>
    </row>
    <row r="1306" spans="2:15" ht="15" customHeight="1" x14ac:dyDescent="0.3">
      <c r="B1306" s="15" t="str">
        <f>IF(AND('[1]Vmesna vrtilna_SKLOP1'!B1306&lt;&gt;"",'[1]Vmesna vrtilna_SKLOP1'!C1306&lt;&gt;""),IF('[1]Vmesna vrtilna_SKLOP1'!B1306&lt;&gt;"",'[1]Vmesna vrtilna_SKLOP1'!B1306,""),"")</f>
        <v/>
      </c>
      <c r="C1306" s="16" t="str">
        <f>IF(OR(C1305="Posebna oblika",C1305="Kulturno zaščiten objekt",C1305="Kulturno zaščiten objekt, Posebna oblika"),"Glej zavihek POSEBNI POGOJI",IF(SUM(N1305:Q1305)=1,"Posebna oblika",IF(SUM(N1305:Q1305)=10,"Kulturno zaščiten objekt",IF(SUM(N1305:Q1305)=11,"Kulturno zaščiten objekt, Posebna oblika",IF(AND('[1]Vmesna vrtilna_SKLOP1'!C1306&lt;&gt;"",'[1]Vmesna vrtilna_SKLOP1'!D1306&lt;&gt;""),IF('[1]Vmesna vrtilna_SKLOP1'!C1306&lt;&gt;"",'[1]Vmesna vrtilna_SKLOP1'!C1306,""),"")))))</f>
        <v/>
      </c>
      <c r="D1306" s="17" t="str">
        <f>IF(IFERROR(VLOOKUP(B1306,'[1]Vmesna vrtilna_SKLOP1'!B:J,6,0),"")=0,"",IFERROR(VLOOKUP(B1306,'[1]Vmesna vrtilna_SKLOP1'!B:J,6,0),""))</f>
        <v/>
      </c>
      <c r="E1306" s="16" t="str">
        <f>IF(IF('[1]Vmesna vrtilna_SKLOP1'!E1306&lt;&gt;"",'[1]Vmesna vrtilna_SKLOP1'!D1306,"")=0,"",IF('[1]Vmesna vrtilna_SKLOP1'!E1306&lt;&gt;"",'[1]Vmesna vrtilna_SKLOP1'!D1306,""))</f>
        <v/>
      </c>
      <c r="F1306" s="18" t="str">
        <f>IF('[1]Vmesna vrtilna_SKLOP1'!E1306&lt;&gt;"",'[1]Vmesna vrtilna_SKLOP1'!E1306,"")</f>
        <v>Notranje žaluzije - kovinske, Dim. ŠxV: 0,86x0,98m</v>
      </c>
      <c r="G1306" s="15" t="str">
        <f>IF('[1]Vmesna vrtilna_SKLOP1'!E1306&lt;&gt;"",'[1]Vmesna vrtilna_SKLOP1'!F1306,"")</f>
        <v>[kos]</v>
      </c>
      <c r="H1306" s="19">
        <f>IF('[1]Vmesna vrtilna_SKLOP1'!F1306&lt;&gt;"",'[1]Vmesna vrtilna_SKLOP1'!I1306,"")</f>
        <v>1</v>
      </c>
      <c r="I1306" s="20" t="str">
        <f>IF(I1305="Skupaj:","DDV (22%):",IF(I1305="DDV (22%):","Skupaj z DDV:",IF(AND('[1]Vmesna vrtilna_SKLOP1'!C1306&lt;&gt;"",'[1]Vmesna vrtilna_SKLOP1'!E1306=""),"Skupaj:","")))</f>
        <v/>
      </c>
      <c r="J1306" s="21">
        <f t="shared" si="41"/>
        <v>0</v>
      </c>
      <c r="K1306" s="21">
        <f>IF(I1306="Skupaj z DDV:",SUM(K1304,K1305),IF(I1306="DDV (22%):",K1305*0.22,IF(AND('[1]Vmesna vrtilna_SKLOP1'!C1306&lt;&gt;"",'[1]Vmesna vrtilna_SKLOP1'!D1306=""),'[1]Vmesna vrtilna_SKLOP1'!J1306,IF(F1306&lt;&gt;"",IF('[1]Vmesna vrtilna_SKLOP1'!J1306&lt;&gt;"",'[1]Vmesna vrtilna_SKLOP1'!J1306,""),""))))</f>
        <v>37.926000000000002</v>
      </c>
      <c r="L1306" s="22">
        <f>IF(I1305="Skupaj:","DDV (22%):",IF(I1305="DDV (22%):","Skupaj z DDV:",IF(AND('[1]Vmesna vrtilna_SKLOP1'!C1306&lt;&gt;"",'[1]Vmesna vrtilna_SKLOP1'!E1306=""),"Skupaj:",IF(AND('[1]Vmesna vrtilna_SKLOP1'!C1306&lt;&gt;"",'[1]Vmesna vrtilna_SKLOP1'!D1306=""),'[1]Vmesna vrtilna_SKLOP1'!J1306,IF(F1306&lt;&gt;"",IF('[1]Vmesna vrtilna_SKLOP1'!J1306&lt;&gt;"",'[1]Vmesna vrtilna_SKLOP1'!J1306,""),"")))))</f>
        <v>37.926000000000002</v>
      </c>
      <c r="M1306" s="22">
        <f t="shared" si="40"/>
        <v>0</v>
      </c>
      <c r="N1306" s="22" t="str">
        <f>IF(IFERROR(VLOOKUP(B1306,'[1]Vmesna vrtilna_SKLOP1'!B:J,7,0),"")=0,"",IFERROR(VLOOKUP(B1306,'[1]Vmesna vrtilna_SKLOP1'!B:J,7,0),""))</f>
        <v/>
      </c>
      <c r="O1306" s="22"/>
    </row>
    <row r="1307" spans="2:15" ht="15" customHeight="1" x14ac:dyDescent="0.3">
      <c r="B1307" s="15" t="str">
        <f>IF(AND('[1]Vmesna vrtilna_SKLOP1'!B1307&lt;&gt;"",'[1]Vmesna vrtilna_SKLOP1'!C1307&lt;&gt;""),IF('[1]Vmesna vrtilna_SKLOP1'!B1307&lt;&gt;"",'[1]Vmesna vrtilna_SKLOP1'!B1307,""),"")</f>
        <v/>
      </c>
      <c r="C1307" s="16" t="str">
        <f>IF(OR(C1306="Posebna oblika",C1306="Kulturno zaščiten objekt",C1306="Kulturno zaščiten objekt, Posebna oblika"),"Glej zavihek POSEBNI POGOJI",IF(SUM(N1306:Q1306)=1,"Posebna oblika",IF(SUM(N1306:Q1306)=10,"Kulturno zaščiten objekt",IF(SUM(N1306:Q1306)=11,"Kulturno zaščiten objekt, Posebna oblika",IF(AND('[1]Vmesna vrtilna_SKLOP1'!C1307&lt;&gt;"",'[1]Vmesna vrtilna_SKLOP1'!D1307&lt;&gt;""),IF('[1]Vmesna vrtilna_SKLOP1'!C1307&lt;&gt;"",'[1]Vmesna vrtilna_SKLOP1'!C1307,""),"")))))</f>
        <v/>
      </c>
      <c r="D1307" s="17" t="str">
        <f>IF(IFERROR(VLOOKUP(B1307,'[1]Vmesna vrtilna_SKLOP1'!B:J,6,0),"")=0,"",IFERROR(VLOOKUP(B1307,'[1]Vmesna vrtilna_SKLOP1'!B:J,6,0),""))</f>
        <v/>
      </c>
      <c r="E1307" s="16" t="str">
        <f>IF(IF('[1]Vmesna vrtilna_SKLOP1'!E1307&lt;&gt;"",'[1]Vmesna vrtilna_SKLOP1'!D1307,"")=0,"",IF('[1]Vmesna vrtilna_SKLOP1'!E1307&lt;&gt;"",'[1]Vmesna vrtilna_SKLOP1'!D1307,""))</f>
        <v/>
      </c>
      <c r="F1307" s="18" t="str">
        <f>IF('[1]Vmesna vrtilna_SKLOP1'!E1307&lt;&gt;"",'[1]Vmesna vrtilna_SKLOP1'!E1307,"")</f>
        <v>Notranje žaluzije - kovinske, Dim. ŠxV: 1,19x1,15m</v>
      </c>
      <c r="G1307" s="15" t="str">
        <f>IF('[1]Vmesna vrtilna_SKLOP1'!E1307&lt;&gt;"",'[1]Vmesna vrtilna_SKLOP1'!F1307,"")</f>
        <v>[kos]</v>
      </c>
      <c r="H1307" s="19">
        <f>IF('[1]Vmesna vrtilna_SKLOP1'!F1307&lt;&gt;"",'[1]Vmesna vrtilna_SKLOP1'!I1307,"")</f>
        <v>1</v>
      </c>
      <c r="I1307" s="20" t="str">
        <f>IF(I1306="Skupaj:","DDV (22%):",IF(I1306="DDV (22%):","Skupaj z DDV:",IF(AND('[1]Vmesna vrtilna_SKLOP1'!C1307&lt;&gt;"",'[1]Vmesna vrtilna_SKLOP1'!E1307=""),"Skupaj:","")))</f>
        <v/>
      </c>
      <c r="J1307" s="21">
        <f t="shared" si="41"/>
        <v>0</v>
      </c>
      <c r="K1307" s="21">
        <f>IF(I1307="Skupaj z DDV:",SUM(K1305,K1306),IF(I1307="DDV (22%):",K1306*0.22,IF(AND('[1]Vmesna vrtilna_SKLOP1'!C1307&lt;&gt;"",'[1]Vmesna vrtilna_SKLOP1'!D1307=""),'[1]Vmesna vrtilna_SKLOP1'!J1307,IF(F1307&lt;&gt;"",IF('[1]Vmesna vrtilna_SKLOP1'!J1307&lt;&gt;"",'[1]Vmesna vrtilna_SKLOP1'!J1307,""),""))))</f>
        <v>61.582499999999989</v>
      </c>
      <c r="L1307" s="22">
        <f>IF(I1306="Skupaj:","DDV (22%):",IF(I1306="DDV (22%):","Skupaj z DDV:",IF(AND('[1]Vmesna vrtilna_SKLOP1'!C1307&lt;&gt;"",'[1]Vmesna vrtilna_SKLOP1'!E1307=""),"Skupaj:",IF(AND('[1]Vmesna vrtilna_SKLOP1'!C1307&lt;&gt;"",'[1]Vmesna vrtilna_SKLOP1'!D1307=""),'[1]Vmesna vrtilna_SKLOP1'!J1307,IF(F1307&lt;&gt;"",IF('[1]Vmesna vrtilna_SKLOP1'!J1307&lt;&gt;"",'[1]Vmesna vrtilna_SKLOP1'!J1307,""),"")))))</f>
        <v>61.582499999999989</v>
      </c>
      <c r="M1307" s="22">
        <f t="shared" si="40"/>
        <v>0</v>
      </c>
      <c r="N1307" s="22" t="str">
        <f>IF(IFERROR(VLOOKUP(B1307,'[1]Vmesna vrtilna_SKLOP1'!B:J,7,0),"")=0,"",IFERROR(VLOOKUP(B1307,'[1]Vmesna vrtilna_SKLOP1'!B:J,7,0),""))</f>
        <v/>
      </c>
      <c r="O1307" s="22"/>
    </row>
    <row r="1308" spans="2:15" ht="15" customHeight="1" x14ac:dyDescent="0.3">
      <c r="B1308" s="15" t="str">
        <f>IF(AND('[1]Vmesna vrtilna_SKLOP1'!B1308&lt;&gt;"",'[1]Vmesna vrtilna_SKLOP1'!C1308&lt;&gt;""),IF('[1]Vmesna vrtilna_SKLOP1'!B1308&lt;&gt;"",'[1]Vmesna vrtilna_SKLOP1'!B1308,""),"")</f>
        <v/>
      </c>
      <c r="C1308" s="16" t="str">
        <f>IF(OR(C1307="Posebna oblika",C1307="Kulturno zaščiten objekt",C1307="Kulturno zaščiten objekt, Posebna oblika"),"Glej zavihek POSEBNI POGOJI",IF(SUM(N1307:Q1307)=1,"Posebna oblika",IF(SUM(N1307:Q1307)=10,"Kulturno zaščiten objekt",IF(SUM(N1307:Q1307)=11,"Kulturno zaščiten objekt, Posebna oblika",IF(AND('[1]Vmesna vrtilna_SKLOP1'!C1308&lt;&gt;"",'[1]Vmesna vrtilna_SKLOP1'!D1308&lt;&gt;""),IF('[1]Vmesna vrtilna_SKLOP1'!C1308&lt;&gt;"",'[1]Vmesna vrtilna_SKLOP1'!C1308,""),"")))))</f>
        <v/>
      </c>
      <c r="D1308" s="17" t="str">
        <f>IF(IFERROR(VLOOKUP(B1308,'[1]Vmesna vrtilna_SKLOP1'!B:J,6,0),"")=0,"",IFERROR(VLOOKUP(B1308,'[1]Vmesna vrtilna_SKLOP1'!B:J,6,0),""))</f>
        <v/>
      </c>
      <c r="E1308" s="16" t="str">
        <f>IF(IF('[1]Vmesna vrtilna_SKLOP1'!E1308&lt;&gt;"",'[1]Vmesna vrtilna_SKLOP1'!D1308,"")=0,"",IF('[1]Vmesna vrtilna_SKLOP1'!E1308&lt;&gt;"",'[1]Vmesna vrtilna_SKLOP1'!D1308,""))</f>
        <v/>
      </c>
      <c r="F1308" s="18" t="str">
        <f>IF('[1]Vmesna vrtilna_SKLOP1'!E1308&lt;&gt;"",'[1]Vmesna vrtilna_SKLOP1'!E1308,"")</f>
        <v>Notranje žaluzije - kovinske, Dim. ŠxV: 0,77x0,84m</v>
      </c>
      <c r="G1308" s="15" t="str">
        <f>IF('[1]Vmesna vrtilna_SKLOP1'!E1308&lt;&gt;"",'[1]Vmesna vrtilna_SKLOP1'!F1308,"")</f>
        <v>[kos]</v>
      </c>
      <c r="H1308" s="19">
        <f>IF('[1]Vmesna vrtilna_SKLOP1'!F1308&lt;&gt;"",'[1]Vmesna vrtilna_SKLOP1'!I1308,"")</f>
        <v>2</v>
      </c>
      <c r="I1308" s="20" t="str">
        <f>IF(I1307="Skupaj:","DDV (22%):",IF(I1307="DDV (22%):","Skupaj z DDV:",IF(AND('[1]Vmesna vrtilna_SKLOP1'!C1308&lt;&gt;"",'[1]Vmesna vrtilna_SKLOP1'!E1308=""),"Skupaj:","")))</f>
        <v/>
      </c>
      <c r="J1308" s="21">
        <f t="shared" si="41"/>
        <v>0</v>
      </c>
      <c r="K1308" s="21">
        <f>IF(I1308="Skupaj z DDV:",SUM(K1306,K1307),IF(I1308="DDV (22%):",K1307*0.22,IF(AND('[1]Vmesna vrtilna_SKLOP1'!C1308&lt;&gt;"",'[1]Vmesna vrtilna_SKLOP1'!D1308=""),'[1]Vmesna vrtilna_SKLOP1'!J1308,IF(F1308&lt;&gt;"",IF('[1]Vmesna vrtilna_SKLOP1'!J1308&lt;&gt;"",'[1]Vmesna vrtilna_SKLOP1'!J1308,""),""))))</f>
        <v>58.212000000000003</v>
      </c>
      <c r="L1308" s="22">
        <f>IF(I1307="Skupaj:","DDV (22%):",IF(I1307="DDV (22%):","Skupaj z DDV:",IF(AND('[1]Vmesna vrtilna_SKLOP1'!C1308&lt;&gt;"",'[1]Vmesna vrtilna_SKLOP1'!E1308=""),"Skupaj:",IF(AND('[1]Vmesna vrtilna_SKLOP1'!C1308&lt;&gt;"",'[1]Vmesna vrtilna_SKLOP1'!D1308=""),'[1]Vmesna vrtilna_SKLOP1'!J1308,IF(F1308&lt;&gt;"",IF('[1]Vmesna vrtilna_SKLOP1'!J1308&lt;&gt;"",'[1]Vmesna vrtilna_SKLOP1'!J1308,""),"")))))</f>
        <v>58.212000000000003</v>
      </c>
      <c r="M1308" s="22">
        <f t="shared" si="40"/>
        <v>0</v>
      </c>
      <c r="N1308" s="22" t="str">
        <f>IF(IFERROR(VLOOKUP(B1308,'[1]Vmesna vrtilna_SKLOP1'!B:J,7,0),"")=0,"",IFERROR(VLOOKUP(B1308,'[1]Vmesna vrtilna_SKLOP1'!B:J,7,0),""))</f>
        <v/>
      </c>
      <c r="O1308" s="22"/>
    </row>
    <row r="1309" spans="2:15" ht="15" customHeight="1" x14ac:dyDescent="0.3">
      <c r="B1309" s="15" t="str">
        <f>IF(AND('[1]Vmesna vrtilna_SKLOP1'!B1309&lt;&gt;"",'[1]Vmesna vrtilna_SKLOP1'!C1309&lt;&gt;""),IF('[1]Vmesna vrtilna_SKLOP1'!B1309&lt;&gt;"",'[1]Vmesna vrtilna_SKLOP1'!B1309,""),"")</f>
        <v/>
      </c>
      <c r="C1309" s="16" t="str">
        <f>IF(OR(C1308="Posebna oblika",C1308="Kulturno zaščiten objekt",C1308="Kulturno zaščiten objekt, Posebna oblika"),"Glej zavihek POSEBNI POGOJI",IF(SUM(N1308:Q1308)=1,"Posebna oblika",IF(SUM(N1308:Q1308)=10,"Kulturno zaščiten objekt",IF(SUM(N1308:Q1308)=11,"Kulturno zaščiten objekt, Posebna oblika",IF(AND('[1]Vmesna vrtilna_SKLOP1'!C1309&lt;&gt;"",'[1]Vmesna vrtilna_SKLOP1'!D1309&lt;&gt;""),IF('[1]Vmesna vrtilna_SKLOP1'!C1309&lt;&gt;"",'[1]Vmesna vrtilna_SKLOP1'!C1309,""),"")))))</f>
        <v/>
      </c>
      <c r="D1309" s="17" t="str">
        <f>IF(IFERROR(VLOOKUP(B1309,'[1]Vmesna vrtilna_SKLOP1'!B:J,6,0),"")=0,"",IFERROR(VLOOKUP(B1309,'[1]Vmesna vrtilna_SKLOP1'!B:J,6,0),""))</f>
        <v/>
      </c>
      <c r="E1309" s="16" t="str">
        <f>IF(IF('[1]Vmesna vrtilna_SKLOP1'!E1309&lt;&gt;"",'[1]Vmesna vrtilna_SKLOP1'!D1309,"")=0,"",IF('[1]Vmesna vrtilna_SKLOP1'!E1309&lt;&gt;"",'[1]Vmesna vrtilna_SKLOP1'!D1309,""))</f>
        <v/>
      </c>
      <c r="F1309" s="18" t="str">
        <f>IF('[1]Vmesna vrtilna_SKLOP1'!E1309&lt;&gt;"",'[1]Vmesna vrtilna_SKLOP1'!E1309,"")</f>
        <v/>
      </c>
      <c r="G1309" s="15" t="str">
        <f>IF('[1]Vmesna vrtilna_SKLOP1'!E1309&lt;&gt;"",'[1]Vmesna vrtilna_SKLOP1'!F1309,"")</f>
        <v/>
      </c>
      <c r="H1309" s="19" t="str">
        <f>IF('[1]Vmesna vrtilna_SKLOP1'!F1309&lt;&gt;"",'[1]Vmesna vrtilna_SKLOP1'!I1309,"")</f>
        <v/>
      </c>
      <c r="I1309" s="20" t="str">
        <f>IF(I1308="Skupaj:","DDV (22%):",IF(I1308="DDV (22%):","Skupaj z DDV:",IF(AND('[1]Vmesna vrtilna_SKLOP1'!C1309&lt;&gt;"",'[1]Vmesna vrtilna_SKLOP1'!E1309=""),"Skupaj:","")))</f>
        <v/>
      </c>
      <c r="J1309" s="21" t="str">
        <f t="shared" si="41"/>
        <v/>
      </c>
      <c r="K1309" s="21" t="str">
        <f>IF(I1309="Skupaj z DDV:",SUM(K1307,K1308),IF(I1309="DDV (22%):",K1308*0.22,IF(AND('[1]Vmesna vrtilna_SKLOP1'!C1309&lt;&gt;"",'[1]Vmesna vrtilna_SKLOP1'!D1309=""),'[1]Vmesna vrtilna_SKLOP1'!J1309,IF(F1309&lt;&gt;"",IF('[1]Vmesna vrtilna_SKLOP1'!J1309&lt;&gt;"",'[1]Vmesna vrtilna_SKLOP1'!J1309,""),""))))</f>
        <v/>
      </c>
      <c r="L1309" s="22" t="str">
        <f>IF(I1308="Skupaj:","DDV (22%):",IF(I1308="DDV (22%):","Skupaj z DDV:",IF(AND('[1]Vmesna vrtilna_SKLOP1'!C1309&lt;&gt;"",'[1]Vmesna vrtilna_SKLOP1'!E1309=""),"Skupaj:",IF(AND('[1]Vmesna vrtilna_SKLOP1'!C1309&lt;&gt;"",'[1]Vmesna vrtilna_SKLOP1'!D1309=""),'[1]Vmesna vrtilna_SKLOP1'!J1309,IF(F1309&lt;&gt;"",IF('[1]Vmesna vrtilna_SKLOP1'!J1309&lt;&gt;"",'[1]Vmesna vrtilna_SKLOP1'!J1309,""),"")))))</f>
        <v/>
      </c>
      <c r="M1309" s="22">
        <f t="shared" si="40"/>
        <v>0</v>
      </c>
      <c r="N1309" s="22" t="str">
        <f>IF(IFERROR(VLOOKUP(B1309,'[1]Vmesna vrtilna_SKLOP1'!B:J,7,0),"")=0,"",IFERROR(VLOOKUP(B1309,'[1]Vmesna vrtilna_SKLOP1'!B:J,7,0),""))</f>
        <v/>
      </c>
      <c r="O1309" s="22"/>
    </row>
    <row r="1310" spans="2:15" ht="15" customHeight="1" x14ac:dyDescent="0.3">
      <c r="B1310" s="15" t="str">
        <f>IF(AND('[1]Vmesna vrtilna_SKLOP1'!B1310&lt;&gt;"",'[1]Vmesna vrtilna_SKLOP1'!C1310&lt;&gt;""),IF('[1]Vmesna vrtilna_SKLOP1'!B1310&lt;&gt;"",'[1]Vmesna vrtilna_SKLOP1'!B1310,""),"")</f>
        <v/>
      </c>
      <c r="C1310" s="16" t="str">
        <f>IF(OR(C1309="Posebna oblika",C1309="Kulturno zaščiten objekt",C1309="Kulturno zaščiten objekt, Posebna oblika"),"Glej zavihek POSEBNI POGOJI",IF(SUM(N1309:Q1309)=1,"Posebna oblika",IF(SUM(N1309:Q1309)=10,"Kulturno zaščiten objekt",IF(SUM(N1309:Q1309)=11,"Kulturno zaščiten objekt, Posebna oblika",IF(AND('[1]Vmesna vrtilna_SKLOP1'!C1310&lt;&gt;"",'[1]Vmesna vrtilna_SKLOP1'!D1310&lt;&gt;""),IF('[1]Vmesna vrtilna_SKLOP1'!C1310&lt;&gt;"",'[1]Vmesna vrtilna_SKLOP1'!C1310,""),"")))))</f>
        <v/>
      </c>
      <c r="D1310" s="17" t="str">
        <f>IF(IFERROR(VLOOKUP(B1310,'[1]Vmesna vrtilna_SKLOP1'!B:J,6,0),"")=0,"",IFERROR(VLOOKUP(B1310,'[1]Vmesna vrtilna_SKLOP1'!B:J,6,0),""))</f>
        <v/>
      </c>
      <c r="E1310" s="16" t="str">
        <f>IF(IF('[1]Vmesna vrtilna_SKLOP1'!E1310&lt;&gt;"",'[1]Vmesna vrtilna_SKLOP1'!D1310,"")=0,"",IF('[1]Vmesna vrtilna_SKLOP1'!E1310&lt;&gt;"",'[1]Vmesna vrtilna_SKLOP1'!D1310,""))</f>
        <v>Notranje police</v>
      </c>
      <c r="F1310" s="18" t="str">
        <f>IF('[1]Vmesna vrtilna_SKLOP1'!E1310&lt;&gt;"",'[1]Vmesna vrtilna_SKLOP1'!E1310,"")</f>
        <v>Notranja polica, mat. Marmor, dim. ŠxG:1,17x0,19m</v>
      </c>
      <c r="G1310" s="15" t="str">
        <f>IF('[1]Vmesna vrtilna_SKLOP1'!E1310&lt;&gt;"",'[1]Vmesna vrtilna_SKLOP1'!F1310,"")</f>
        <v>[kos]</v>
      </c>
      <c r="H1310" s="19">
        <f>IF('[1]Vmesna vrtilna_SKLOP1'!F1310&lt;&gt;"",'[1]Vmesna vrtilna_SKLOP1'!I1310,"")</f>
        <v>1</v>
      </c>
      <c r="I1310" s="20" t="str">
        <f>IF(I1309="Skupaj:","DDV (22%):",IF(I1309="DDV (22%):","Skupaj z DDV:",IF(AND('[1]Vmesna vrtilna_SKLOP1'!C1310&lt;&gt;"",'[1]Vmesna vrtilna_SKLOP1'!E1310=""),"Skupaj:","")))</f>
        <v/>
      </c>
      <c r="J1310" s="21">
        <f t="shared" si="41"/>
        <v>0</v>
      </c>
      <c r="K1310" s="21">
        <f>IF(I1310="Skupaj z DDV:",SUM(K1308,K1309),IF(I1310="DDV (22%):",K1309*0.22,IF(AND('[1]Vmesna vrtilna_SKLOP1'!C1310&lt;&gt;"",'[1]Vmesna vrtilna_SKLOP1'!D1310=""),'[1]Vmesna vrtilna_SKLOP1'!J1310,IF(F1310&lt;&gt;"",IF('[1]Vmesna vrtilna_SKLOP1'!J1310&lt;&gt;"",'[1]Vmesna vrtilna_SKLOP1'!J1310,""),""))))</f>
        <v>62.306429000000001</v>
      </c>
      <c r="L1310" s="22">
        <f>IF(I1309="Skupaj:","DDV (22%):",IF(I1309="DDV (22%):","Skupaj z DDV:",IF(AND('[1]Vmesna vrtilna_SKLOP1'!C1310&lt;&gt;"",'[1]Vmesna vrtilna_SKLOP1'!E1310=""),"Skupaj:",IF(AND('[1]Vmesna vrtilna_SKLOP1'!C1310&lt;&gt;"",'[1]Vmesna vrtilna_SKLOP1'!D1310=""),'[1]Vmesna vrtilna_SKLOP1'!J1310,IF(F1310&lt;&gt;"",IF('[1]Vmesna vrtilna_SKLOP1'!J1310&lt;&gt;"",'[1]Vmesna vrtilna_SKLOP1'!J1310,""),"")))))</f>
        <v>62.306429000000001</v>
      </c>
      <c r="M1310" s="22">
        <f t="shared" si="40"/>
        <v>0</v>
      </c>
      <c r="N1310" s="22" t="str">
        <f>IF(IFERROR(VLOOKUP(B1310,'[1]Vmesna vrtilna_SKLOP1'!B:J,7,0),"")=0,"",IFERROR(VLOOKUP(B1310,'[1]Vmesna vrtilna_SKLOP1'!B:J,7,0),""))</f>
        <v/>
      </c>
      <c r="O1310" s="22"/>
    </row>
    <row r="1311" spans="2:15" ht="15" customHeight="1" x14ac:dyDescent="0.3">
      <c r="B1311" s="15" t="str">
        <f>IF(AND('[1]Vmesna vrtilna_SKLOP1'!B1311&lt;&gt;"",'[1]Vmesna vrtilna_SKLOP1'!C1311&lt;&gt;""),IF('[1]Vmesna vrtilna_SKLOP1'!B1311&lt;&gt;"",'[1]Vmesna vrtilna_SKLOP1'!B1311,""),"")</f>
        <v/>
      </c>
      <c r="C1311" s="16" t="str">
        <f>IF(OR(C1310="Posebna oblika",C1310="Kulturno zaščiten objekt",C1310="Kulturno zaščiten objekt, Posebna oblika"),"Glej zavihek POSEBNI POGOJI",IF(SUM(N1310:Q1310)=1,"Posebna oblika",IF(SUM(N1310:Q1310)=10,"Kulturno zaščiten objekt",IF(SUM(N1310:Q1310)=11,"Kulturno zaščiten objekt, Posebna oblika",IF(AND('[1]Vmesna vrtilna_SKLOP1'!C1311&lt;&gt;"",'[1]Vmesna vrtilna_SKLOP1'!D1311&lt;&gt;""),IF('[1]Vmesna vrtilna_SKLOP1'!C1311&lt;&gt;"",'[1]Vmesna vrtilna_SKLOP1'!C1311,""),"")))))</f>
        <v/>
      </c>
      <c r="D1311" s="17" t="str">
        <f>IF(IFERROR(VLOOKUP(B1311,'[1]Vmesna vrtilna_SKLOP1'!B:J,6,0),"")=0,"",IFERROR(VLOOKUP(B1311,'[1]Vmesna vrtilna_SKLOP1'!B:J,6,0),""))</f>
        <v/>
      </c>
      <c r="E1311" s="16" t="str">
        <f>IF(IF('[1]Vmesna vrtilna_SKLOP1'!E1311&lt;&gt;"",'[1]Vmesna vrtilna_SKLOP1'!D1311,"")=0,"",IF('[1]Vmesna vrtilna_SKLOP1'!E1311&lt;&gt;"",'[1]Vmesna vrtilna_SKLOP1'!D1311,""))</f>
        <v/>
      </c>
      <c r="F1311" s="18" t="str">
        <f>IF('[1]Vmesna vrtilna_SKLOP1'!E1311&lt;&gt;"",'[1]Vmesna vrtilna_SKLOP1'!E1311,"")</f>
        <v>Notranja polica, mat. Marmor, dim. ŠxG:1,19x0,19m</v>
      </c>
      <c r="G1311" s="15" t="str">
        <f>IF('[1]Vmesna vrtilna_SKLOP1'!E1311&lt;&gt;"",'[1]Vmesna vrtilna_SKLOP1'!F1311,"")</f>
        <v>[kos]</v>
      </c>
      <c r="H1311" s="19">
        <f>IF('[1]Vmesna vrtilna_SKLOP1'!F1311&lt;&gt;"",'[1]Vmesna vrtilna_SKLOP1'!I1311,"")</f>
        <v>1</v>
      </c>
      <c r="I1311" s="20" t="str">
        <f>IF(I1310="Skupaj:","DDV (22%):",IF(I1310="DDV (22%):","Skupaj z DDV:",IF(AND('[1]Vmesna vrtilna_SKLOP1'!C1311&lt;&gt;"",'[1]Vmesna vrtilna_SKLOP1'!E1311=""),"Skupaj:","")))</f>
        <v/>
      </c>
      <c r="J1311" s="21">
        <f t="shared" si="41"/>
        <v>0</v>
      </c>
      <c r="K1311" s="21">
        <f>IF(I1311="Skupaj z DDV:",SUM(K1309,K1310),IF(I1311="DDV (22%):",K1310*0.22,IF(AND('[1]Vmesna vrtilna_SKLOP1'!C1311&lt;&gt;"",'[1]Vmesna vrtilna_SKLOP1'!D1311=""),'[1]Vmesna vrtilna_SKLOP1'!J1311,IF(F1311&lt;&gt;"",IF('[1]Vmesna vrtilna_SKLOP1'!J1311&lt;&gt;"",'[1]Vmesna vrtilna_SKLOP1'!J1311,""),""))))</f>
        <v>63.195021000000004</v>
      </c>
      <c r="L1311" s="22">
        <f>IF(I1310="Skupaj:","DDV (22%):",IF(I1310="DDV (22%):","Skupaj z DDV:",IF(AND('[1]Vmesna vrtilna_SKLOP1'!C1311&lt;&gt;"",'[1]Vmesna vrtilna_SKLOP1'!E1311=""),"Skupaj:",IF(AND('[1]Vmesna vrtilna_SKLOP1'!C1311&lt;&gt;"",'[1]Vmesna vrtilna_SKLOP1'!D1311=""),'[1]Vmesna vrtilna_SKLOP1'!J1311,IF(F1311&lt;&gt;"",IF('[1]Vmesna vrtilna_SKLOP1'!J1311&lt;&gt;"",'[1]Vmesna vrtilna_SKLOP1'!J1311,""),"")))))</f>
        <v>63.195021000000004</v>
      </c>
      <c r="M1311" s="22">
        <f t="shared" si="40"/>
        <v>0</v>
      </c>
      <c r="N1311" s="22" t="str">
        <f>IF(IFERROR(VLOOKUP(B1311,'[1]Vmesna vrtilna_SKLOP1'!B:J,7,0),"")=0,"",IFERROR(VLOOKUP(B1311,'[1]Vmesna vrtilna_SKLOP1'!B:J,7,0),""))</f>
        <v/>
      </c>
      <c r="O1311" s="22"/>
    </row>
    <row r="1312" spans="2:15" ht="15" customHeight="1" x14ac:dyDescent="0.3">
      <c r="B1312" s="15" t="str">
        <f>IF(AND('[1]Vmesna vrtilna_SKLOP1'!B1312&lt;&gt;"",'[1]Vmesna vrtilna_SKLOP1'!C1312&lt;&gt;""),IF('[1]Vmesna vrtilna_SKLOP1'!B1312&lt;&gt;"",'[1]Vmesna vrtilna_SKLOP1'!B1312,""),"")</f>
        <v/>
      </c>
      <c r="C1312" s="16" t="str">
        <f>IF(OR(C1311="Posebna oblika",C1311="Kulturno zaščiten objekt",C1311="Kulturno zaščiten objekt, Posebna oblika"),"Glej zavihek POSEBNI POGOJI",IF(SUM(N1311:Q1311)=1,"Posebna oblika",IF(SUM(N1311:Q1311)=10,"Kulturno zaščiten objekt",IF(SUM(N1311:Q1311)=11,"Kulturno zaščiten objekt, Posebna oblika",IF(AND('[1]Vmesna vrtilna_SKLOP1'!C1312&lt;&gt;"",'[1]Vmesna vrtilna_SKLOP1'!D1312&lt;&gt;""),IF('[1]Vmesna vrtilna_SKLOP1'!C1312&lt;&gt;"",'[1]Vmesna vrtilna_SKLOP1'!C1312,""),"")))))</f>
        <v/>
      </c>
      <c r="D1312" s="17" t="str">
        <f>IF(IFERROR(VLOOKUP(B1312,'[1]Vmesna vrtilna_SKLOP1'!B:J,6,0),"")=0,"",IFERROR(VLOOKUP(B1312,'[1]Vmesna vrtilna_SKLOP1'!B:J,6,0),""))</f>
        <v/>
      </c>
      <c r="E1312" s="16" t="str">
        <f>IF(IF('[1]Vmesna vrtilna_SKLOP1'!E1312&lt;&gt;"",'[1]Vmesna vrtilna_SKLOP1'!D1312,"")=0,"",IF('[1]Vmesna vrtilna_SKLOP1'!E1312&lt;&gt;"",'[1]Vmesna vrtilna_SKLOP1'!D1312,""))</f>
        <v/>
      </c>
      <c r="F1312" s="18" t="str">
        <f>IF('[1]Vmesna vrtilna_SKLOP1'!E1312&lt;&gt;"",'[1]Vmesna vrtilna_SKLOP1'!E1312,"")</f>
        <v>Notranja polica, mat. Marmor, dim. ŠxG:1,37x0,19m</v>
      </c>
      <c r="G1312" s="15" t="str">
        <f>IF('[1]Vmesna vrtilna_SKLOP1'!E1312&lt;&gt;"",'[1]Vmesna vrtilna_SKLOP1'!F1312,"")</f>
        <v>[kos]</v>
      </c>
      <c r="H1312" s="19">
        <f>IF('[1]Vmesna vrtilna_SKLOP1'!F1312&lt;&gt;"",'[1]Vmesna vrtilna_SKLOP1'!I1312,"")</f>
        <v>2</v>
      </c>
      <c r="I1312" s="20" t="str">
        <f>IF(I1311="Skupaj:","DDV (22%):",IF(I1311="DDV (22%):","Skupaj z DDV:",IF(AND('[1]Vmesna vrtilna_SKLOP1'!C1312&lt;&gt;"",'[1]Vmesna vrtilna_SKLOP1'!E1312=""),"Skupaj:","")))</f>
        <v/>
      </c>
      <c r="J1312" s="21">
        <f t="shared" si="41"/>
        <v>0</v>
      </c>
      <c r="K1312" s="21">
        <f>IF(I1312="Skupaj z DDV:",SUM(K1310,K1311),IF(I1312="DDV (22%):",K1311*0.22,IF(AND('[1]Vmesna vrtilna_SKLOP1'!C1312&lt;&gt;"",'[1]Vmesna vrtilna_SKLOP1'!D1312=""),'[1]Vmesna vrtilna_SKLOP1'!J1312,IF(F1312&lt;&gt;"",IF('[1]Vmesna vrtilna_SKLOP1'!J1312&lt;&gt;"",'[1]Vmesna vrtilna_SKLOP1'!J1312,""),""))))</f>
        <v>142.64461800000001</v>
      </c>
      <c r="L1312" s="22">
        <f>IF(I1311="Skupaj:","DDV (22%):",IF(I1311="DDV (22%):","Skupaj z DDV:",IF(AND('[1]Vmesna vrtilna_SKLOP1'!C1312&lt;&gt;"",'[1]Vmesna vrtilna_SKLOP1'!E1312=""),"Skupaj:",IF(AND('[1]Vmesna vrtilna_SKLOP1'!C1312&lt;&gt;"",'[1]Vmesna vrtilna_SKLOP1'!D1312=""),'[1]Vmesna vrtilna_SKLOP1'!J1312,IF(F1312&lt;&gt;"",IF('[1]Vmesna vrtilna_SKLOP1'!J1312&lt;&gt;"",'[1]Vmesna vrtilna_SKLOP1'!J1312,""),"")))))</f>
        <v>142.64461800000001</v>
      </c>
      <c r="M1312" s="22">
        <f t="shared" si="40"/>
        <v>0</v>
      </c>
      <c r="N1312" s="22" t="str">
        <f>IF(IFERROR(VLOOKUP(B1312,'[1]Vmesna vrtilna_SKLOP1'!B:J,7,0),"")=0,"",IFERROR(VLOOKUP(B1312,'[1]Vmesna vrtilna_SKLOP1'!B:J,7,0),""))</f>
        <v/>
      </c>
      <c r="O1312" s="22"/>
    </row>
    <row r="1313" spans="2:15" ht="15" customHeight="1" x14ac:dyDescent="0.3">
      <c r="B1313" s="15" t="str">
        <f>IF(AND('[1]Vmesna vrtilna_SKLOP1'!B1313&lt;&gt;"",'[1]Vmesna vrtilna_SKLOP1'!C1313&lt;&gt;""),IF('[1]Vmesna vrtilna_SKLOP1'!B1313&lt;&gt;"",'[1]Vmesna vrtilna_SKLOP1'!B1313,""),"")</f>
        <v/>
      </c>
      <c r="C1313" s="16" t="str">
        <f>IF(OR(C1312="Posebna oblika",C1312="Kulturno zaščiten objekt",C1312="Kulturno zaščiten objekt, Posebna oblika"),"Glej zavihek POSEBNI POGOJI",IF(SUM(N1312:Q1312)=1,"Posebna oblika",IF(SUM(N1312:Q1312)=10,"Kulturno zaščiten objekt",IF(SUM(N1312:Q1312)=11,"Kulturno zaščiten objekt, Posebna oblika",IF(AND('[1]Vmesna vrtilna_SKLOP1'!C1313&lt;&gt;"",'[1]Vmesna vrtilna_SKLOP1'!D1313&lt;&gt;""),IF('[1]Vmesna vrtilna_SKLOP1'!C1313&lt;&gt;"",'[1]Vmesna vrtilna_SKLOP1'!C1313,""),"")))))</f>
        <v/>
      </c>
      <c r="D1313" s="17" t="str">
        <f>IF(IFERROR(VLOOKUP(B1313,'[1]Vmesna vrtilna_SKLOP1'!B:J,6,0),"")=0,"",IFERROR(VLOOKUP(B1313,'[1]Vmesna vrtilna_SKLOP1'!B:J,6,0),""))</f>
        <v/>
      </c>
      <c r="E1313" s="16" t="str">
        <f>IF(IF('[1]Vmesna vrtilna_SKLOP1'!E1313&lt;&gt;"",'[1]Vmesna vrtilna_SKLOP1'!D1313,"")=0,"",IF('[1]Vmesna vrtilna_SKLOP1'!E1313&lt;&gt;"",'[1]Vmesna vrtilna_SKLOP1'!D1313,""))</f>
        <v/>
      </c>
      <c r="F1313" s="18" t="str">
        <f>IF('[1]Vmesna vrtilna_SKLOP1'!E1313&lt;&gt;"",'[1]Vmesna vrtilna_SKLOP1'!E1313,"")</f>
        <v>Notranja polica, mat. Marmor, dim. ŠxG:0,98x0,19m</v>
      </c>
      <c r="G1313" s="15" t="str">
        <f>IF('[1]Vmesna vrtilna_SKLOP1'!E1313&lt;&gt;"",'[1]Vmesna vrtilna_SKLOP1'!F1313,"")</f>
        <v>[kos]</v>
      </c>
      <c r="H1313" s="19">
        <f>IF('[1]Vmesna vrtilna_SKLOP1'!F1313&lt;&gt;"",'[1]Vmesna vrtilna_SKLOP1'!I1313,"")</f>
        <v>1</v>
      </c>
      <c r="I1313" s="20" t="str">
        <f>IF(I1312="Skupaj:","DDV (22%):",IF(I1312="DDV (22%):","Skupaj z DDV:",IF(AND('[1]Vmesna vrtilna_SKLOP1'!C1313&lt;&gt;"",'[1]Vmesna vrtilna_SKLOP1'!E1313=""),"Skupaj:","")))</f>
        <v/>
      </c>
      <c r="J1313" s="21">
        <f t="shared" si="41"/>
        <v>0</v>
      </c>
      <c r="K1313" s="21">
        <f>IF(I1313="Skupaj z DDV:",SUM(K1311,K1312),IF(I1313="DDV (22%):",K1312*0.22,IF(AND('[1]Vmesna vrtilna_SKLOP1'!C1313&lt;&gt;"",'[1]Vmesna vrtilna_SKLOP1'!D1313=""),'[1]Vmesna vrtilna_SKLOP1'!J1313,IF(F1313&lt;&gt;"",IF('[1]Vmesna vrtilna_SKLOP1'!J1313&lt;&gt;"",'[1]Vmesna vrtilna_SKLOP1'!J1313,""),""))))</f>
        <v>54.008844000000003</v>
      </c>
      <c r="L1313" s="22">
        <f>IF(I1312="Skupaj:","DDV (22%):",IF(I1312="DDV (22%):","Skupaj z DDV:",IF(AND('[1]Vmesna vrtilna_SKLOP1'!C1313&lt;&gt;"",'[1]Vmesna vrtilna_SKLOP1'!E1313=""),"Skupaj:",IF(AND('[1]Vmesna vrtilna_SKLOP1'!C1313&lt;&gt;"",'[1]Vmesna vrtilna_SKLOP1'!D1313=""),'[1]Vmesna vrtilna_SKLOP1'!J1313,IF(F1313&lt;&gt;"",IF('[1]Vmesna vrtilna_SKLOP1'!J1313&lt;&gt;"",'[1]Vmesna vrtilna_SKLOP1'!J1313,""),"")))))</f>
        <v>54.008844000000003</v>
      </c>
      <c r="M1313" s="22">
        <f t="shared" si="40"/>
        <v>0</v>
      </c>
      <c r="N1313" s="22" t="str">
        <f>IF(IFERROR(VLOOKUP(B1313,'[1]Vmesna vrtilna_SKLOP1'!B:J,7,0),"")=0,"",IFERROR(VLOOKUP(B1313,'[1]Vmesna vrtilna_SKLOP1'!B:J,7,0),""))</f>
        <v/>
      </c>
      <c r="O1313" s="22"/>
    </row>
    <row r="1314" spans="2:15" ht="15" customHeight="1" x14ac:dyDescent="0.3">
      <c r="B1314" s="15" t="str">
        <f>IF(AND('[1]Vmesna vrtilna_SKLOP1'!B1314&lt;&gt;"",'[1]Vmesna vrtilna_SKLOP1'!C1314&lt;&gt;""),IF('[1]Vmesna vrtilna_SKLOP1'!B1314&lt;&gt;"",'[1]Vmesna vrtilna_SKLOP1'!B1314,""),"")</f>
        <v/>
      </c>
      <c r="C1314" s="16" t="str">
        <f>IF(OR(C1313="Posebna oblika",C1313="Kulturno zaščiten objekt",C1313="Kulturno zaščiten objekt, Posebna oblika"),"Glej zavihek POSEBNI POGOJI",IF(SUM(N1313:Q1313)=1,"Posebna oblika",IF(SUM(N1313:Q1313)=10,"Kulturno zaščiten objekt",IF(SUM(N1313:Q1313)=11,"Kulturno zaščiten objekt, Posebna oblika",IF(AND('[1]Vmesna vrtilna_SKLOP1'!C1314&lt;&gt;"",'[1]Vmesna vrtilna_SKLOP1'!D1314&lt;&gt;""),IF('[1]Vmesna vrtilna_SKLOP1'!C1314&lt;&gt;"",'[1]Vmesna vrtilna_SKLOP1'!C1314,""),"")))))</f>
        <v/>
      </c>
      <c r="D1314" s="17" t="str">
        <f>IF(IFERROR(VLOOKUP(B1314,'[1]Vmesna vrtilna_SKLOP1'!B:J,6,0),"")=0,"",IFERROR(VLOOKUP(B1314,'[1]Vmesna vrtilna_SKLOP1'!B:J,6,0),""))</f>
        <v/>
      </c>
      <c r="E1314" s="16" t="str">
        <f>IF(IF('[1]Vmesna vrtilna_SKLOP1'!E1314&lt;&gt;"",'[1]Vmesna vrtilna_SKLOP1'!D1314,"")=0,"",IF('[1]Vmesna vrtilna_SKLOP1'!E1314&lt;&gt;"",'[1]Vmesna vrtilna_SKLOP1'!D1314,""))</f>
        <v/>
      </c>
      <c r="F1314" s="18" t="str">
        <f>IF('[1]Vmesna vrtilna_SKLOP1'!E1314&lt;&gt;"",'[1]Vmesna vrtilna_SKLOP1'!E1314,"")</f>
        <v>Notranja polica, mat. Topalit, dim. ŠxG:1,79x0,1m</v>
      </c>
      <c r="G1314" s="15" t="str">
        <f>IF('[1]Vmesna vrtilna_SKLOP1'!E1314&lt;&gt;"",'[1]Vmesna vrtilna_SKLOP1'!F1314,"")</f>
        <v>[kos]</v>
      </c>
      <c r="H1314" s="19">
        <f>IF('[1]Vmesna vrtilna_SKLOP1'!F1314&lt;&gt;"",'[1]Vmesna vrtilna_SKLOP1'!I1314,"")</f>
        <v>1</v>
      </c>
      <c r="I1314" s="20" t="str">
        <f>IF(I1313="Skupaj:","DDV (22%):",IF(I1313="DDV (22%):","Skupaj z DDV:",IF(AND('[1]Vmesna vrtilna_SKLOP1'!C1314&lt;&gt;"",'[1]Vmesna vrtilna_SKLOP1'!E1314=""),"Skupaj:","")))</f>
        <v/>
      </c>
      <c r="J1314" s="21">
        <f t="shared" si="41"/>
        <v>0</v>
      </c>
      <c r="K1314" s="21">
        <f>IF(I1314="Skupaj z DDV:",SUM(K1312,K1313),IF(I1314="DDV (22%):",K1313*0.22,IF(AND('[1]Vmesna vrtilna_SKLOP1'!C1314&lt;&gt;"",'[1]Vmesna vrtilna_SKLOP1'!D1314=""),'[1]Vmesna vrtilna_SKLOP1'!J1314,IF(F1314&lt;&gt;"",IF('[1]Vmesna vrtilna_SKLOP1'!J1314&lt;&gt;"",'[1]Vmesna vrtilna_SKLOP1'!J1314,""),""))))</f>
        <v>28.382200000000001</v>
      </c>
      <c r="L1314" s="22">
        <f>IF(I1313="Skupaj:","DDV (22%):",IF(I1313="DDV (22%):","Skupaj z DDV:",IF(AND('[1]Vmesna vrtilna_SKLOP1'!C1314&lt;&gt;"",'[1]Vmesna vrtilna_SKLOP1'!E1314=""),"Skupaj:",IF(AND('[1]Vmesna vrtilna_SKLOP1'!C1314&lt;&gt;"",'[1]Vmesna vrtilna_SKLOP1'!D1314=""),'[1]Vmesna vrtilna_SKLOP1'!J1314,IF(F1314&lt;&gt;"",IF('[1]Vmesna vrtilna_SKLOP1'!J1314&lt;&gt;"",'[1]Vmesna vrtilna_SKLOP1'!J1314,""),"")))))</f>
        <v>28.382200000000001</v>
      </c>
      <c r="M1314" s="22">
        <f t="shared" si="40"/>
        <v>0</v>
      </c>
      <c r="N1314" s="22" t="str">
        <f>IF(IFERROR(VLOOKUP(B1314,'[1]Vmesna vrtilna_SKLOP1'!B:J,7,0),"")=0,"",IFERROR(VLOOKUP(B1314,'[1]Vmesna vrtilna_SKLOP1'!B:J,7,0),""))</f>
        <v/>
      </c>
      <c r="O1314" s="22"/>
    </row>
    <row r="1315" spans="2:15" ht="15" customHeight="1" x14ac:dyDescent="0.3">
      <c r="B1315" s="15" t="str">
        <f>IF(AND('[1]Vmesna vrtilna_SKLOP1'!B1315&lt;&gt;"",'[1]Vmesna vrtilna_SKLOP1'!C1315&lt;&gt;""),IF('[1]Vmesna vrtilna_SKLOP1'!B1315&lt;&gt;"",'[1]Vmesna vrtilna_SKLOP1'!B1315,""),"")</f>
        <v/>
      </c>
      <c r="C1315" s="16" t="str">
        <f>IF(OR(C1314="Posebna oblika",C1314="Kulturno zaščiten objekt",C1314="Kulturno zaščiten objekt, Posebna oblika"),"Glej zavihek POSEBNI POGOJI",IF(SUM(N1314:Q1314)=1,"Posebna oblika",IF(SUM(N1314:Q1314)=10,"Kulturno zaščiten objekt",IF(SUM(N1314:Q1314)=11,"Kulturno zaščiten objekt, Posebna oblika",IF(AND('[1]Vmesna vrtilna_SKLOP1'!C1315&lt;&gt;"",'[1]Vmesna vrtilna_SKLOP1'!D1315&lt;&gt;""),IF('[1]Vmesna vrtilna_SKLOP1'!C1315&lt;&gt;"",'[1]Vmesna vrtilna_SKLOP1'!C1315,""),"")))))</f>
        <v/>
      </c>
      <c r="D1315" s="17" t="str">
        <f>IF(IFERROR(VLOOKUP(B1315,'[1]Vmesna vrtilna_SKLOP1'!B:J,6,0),"")=0,"",IFERROR(VLOOKUP(B1315,'[1]Vmesna vrtilna_SKLOP1'!B:J,6,0),""))</f>
        <v/>
      </c>
      <c r="E1315" s="16" t="str">
        <f>IF(IF('[1]Vmesna vrtilna_SKLOP1'!E1315&lt;&gt;"",'[1]Vmesna vrtilna_SKLOP1'!D1315,"")=0,"",IF('[1]Vmesna vrtilna_SKLOP1'!E1315&lt;&gt;"",'[1]Vmesna vrtilna_SKLOP1'!D1315,""))</f>
        <v/>
      </c>
      <c r="F1315" s="18" t="str">
        <f>IF('[1]Vmesna vrtilna_SKLOP1'!E1315&lt;&gt;"",'[1]Vmesna vrtilna_SKLOP1'!E1315,"")</f>
        <v>Notranja polica, mat. Marmor, dim. ŠxG:1,18x0,15m</v>
      </c>
      <c r="G1315" s="15" t="str">
        <f>IF('[1]Vmesna vrtilna_SKLOP1'!E1315&lt;&gt;"",'[1]Vmesna vrtilna_SKLOP1'!F1315,"")</f>
        <v>[kos]</v>
      </c>
      <c r="H1315" s="19">
        <f>IF('[1]Vmesna vrtilna_SKLOP1'!F1315&lt;&gt;"",'[1]Vmesna vrtilna_SKLOP1'!I1315,"")</f>
        <v>1</v>
      </c>
      <c r="I1315" s="20" t="str">
        <f>IF(I1314="Skupaj:","DDV (22%):",IF(I1314="DDV (22%):","Skupaj z DDV:",IF(AND('[1]Vmesna vrtilna_SKLOP1'!C1315&lt;&gt;"",'[1]Vmesna vrtilna_SKLOP1'!E1315=""),"Skupaj:","")))</f>
        <v/>
      </c>
      <c r="J1315" s="21">
        <f t="shared" si="41"/>
        <v>0</v>
      </c>
      <c r="K1315" s="21">
        <f>IF(I1315="Skupaj z DDV:",SUM(K1313,K1314),IF(I1315="DDV (22%):",K1314*0.22,IF(AND('[1]Vmesna vrtilna_SKLOP1'!C1315&lt;&gt;"",'[1]Vmesna vrtilna_SKLOP1'!D1315=""),'[1]Vmesna vrtilna_SKLOP1'!J1315,IF(F1315&lt;&gt;"",IF('[1]Vmesna vrtilna_SKLOP1'!J1315&lt;&gt;"",'[1]Vmesna vrtilna_SKLOP1'!J1315,""),""))))</f>
        <v>51.935899999999997</v>
      </c>
      <c r="L1315" s="22">
        <f>IF(I1314="Skupaj:","DDV (22%):",IF(I1314="DDV (22%):","Skupaj z DDV:",IF(AND('[1]Vmesna vrtilna_SKLOP1'!C1315&lt;&gt;"",'[1]Vmesna vrtilna_SKLOP1'!E1315=""),"Skupaj:",IF(AND('[1]Vmesna vrtilna_SKLOP1'!C1315&lt;&gt;"",'[1]Vmesna vrtilna_SKLOP1'!D1315=""),'[1]Vmesna vrtilna_SKLOP1'!J1315,IF(F1315&lt;&gt;"",IF('[1]Vmesna vrtilna_SKLOP1'!J1315&lt;&gt;"",'[1]Vmesna vrtilna_SKLOP1'!J1315,""),"")))))</f>
        <v>51.935899999999997</v>
      </c>
      <c r="M1315" s="22">
        <f t="shared" si="40"/>
        <v>0</v>
      </c>
      <c r="N1315" s="22" t="str">
        <f>IF(IFERROR(VLOOKUP(B1315,'[1]Vmesna vrtilna_SKLOP1'!B:J,7,0),"")=0,"",IFERROR(VLOOKUP(B1315,'[1]Vmesna vrtilna_SKLOP1'!B:J,7,0),""))</f>
        <v/>
      </c>
      <c r="O1315" s="22"/>
    </row>
    <row r="1316" spans="2:15" ht="15" customHeight="1" x14ac:dyDescent="0.3">
      <c r="B1316" s="15" t="str">
        <f>IF(AND('[1]Vmesna vrtilna_SKLOP1'!B1316&lt;&gt;"",'[1]Vmesna vrtilna_SKLOP1'!C1316&lt;&gt;""),IF('[1]Vmesna vrtilna_SKLOP1'!B1316&lt;&gt;"",'[1]Vmesna vrtilna_SKLOP1'!B1316,""),"")</f>
        <v/>
      </c>
      <c r="C1316" s="16" t="str">
        <f>IF(OR(C1315="Posebna oblika",C1315="Kulturno zaščiten objekt",C1315="Kulturno zaščiten objekt, Posebna oblika"),"Glej zavihek POSEBNI POGOJI",IF(SUM(N1315:Q1315)=1,"Posebna oblika",IF(SUM(N1315:Q1315)=10,"Kulturno zaščiten objekt",IF(SUM(N1315:Q1315)=11,"Kulturno zaščiten objekt, Posebna oblika",IF(AND('[1]Vmesna vrtilna_SKLOP1'!C1316&lt;&gt;"",'[1]Vmesna vrtilna_SKLOP1'!D1316&lt;&gt;""),IF('[1]Vmesna vrtilna_SKLOP1'!C1316&lt;&gt;"",'[1]Vmesna vrtilna_SKLOP1'!C1316,""),"")))))</f>
        <v/>
      </c>
      <c r="D1316" s="17" t="str">
        <f>IF(IFERROR(VLOOKUP(B1316,'[1]Vmesna vrtilna_SKLOP1'!B:J,6,0),"")=0,"",IFERROR(VLOOKUP(B1316,'[1]Vmesna vrtilna_SKLOP1'!B:J,6,0),""))</f>
        <v/>
      </c>
      <c r="E1316" s="16" t="str">
        <f>IF(IF('[1]Vmesna vrtilna_SKLOP1'!E1316&lt;&gt;"",'[1]Vmesna vrtilna_SKLOP1'!D1316,"")=0,"",IF('[1]Vmesna vrtilna_SKLOP1'!E1316&lt;&gt;"",'[1]Vmesna vrtilna_SKLOP1'!D1316,""))</f>
        <v/>
      </c>
      <c r="F1316" s="18" t="str">
        <f>IF('[1]Vmesna vrtilna_SKLOP1'!E1316&lt;&gt;"",'[1]Vmesna vrtilna_SKLOP1'!E1316,"")</f>
        <v>Notranja polica, mat. Marmor, dim. ŠxG:0,97x0,15m</v>
      </c>
      <c r="G1316" s="15" t="str">
        <f>IF('[1]Vmesna vrtilna_SKLOP1'!E1316&lt;&gt;"",'[1]Vmesna vrtilna_SKLOP1'!F1316,"")</f>
        <v>[kos]</v>
      </c>
      <c r="H1316" s="19">
        <f>IF('[1]Vmesna vrtilna_SKLOP1'!F1316&lt;&gt;"",'[1]Vmesna vrtilna_SKLOP1'!I1316,"")</f>
        <v>1</v>
      </c>
      <c r="I1316" s="20" t="str">
        <f>IF(I1315="Skupaj:","DDV (22%):",IF(I1315="DDV (22%):","Skupaj z DDV:",IF(AND('[1]Vmesna vrtilna_SKLOP1'!C1316&lt;&gt;"",'[1]Vmesna vrtilna_SKLOP1'!E1316=""),"Skupaj:","")))</f>
        <v/>
      </c>
      <c r="J1316" s="21">
        <f t="shared" si="41"/>
        <v>0</v>
      </c>
      <c r="K1316" s="21">
        <f>IF(I1316="Skupaj z DDV:",SUM(K1314,K1315),IF(I1316="DDV (22%):",K1315*0.22,IF(AND('[1]Vmesna vrtilna_SKLOP1'!C1316&lt;&gt;"",'[1]Vmesna vrtilna_SKLOP1'!D1316=""),'[1]Vmesna vrtilna_SKLOP1'!J1316,IF(F1316&lt;&gt;"",IF('[1]Vmesna vrtilna_SKLOP1'!J1316&lt;&gt;"",'[1]Vmesna vrtilna_SKLOP1'!J1316,""),""))))</f>
        <v>44.966524999999997</v>
      </c>
      <c r="L1316" s="22">
        <f>IF(I1315="Skupaj:","DDV (22%):",IF(I1315="DDV (22%):","Skupaj z DDV:",IF(AND('[1]Vmesna vrtilna_SKLOP1'!C1316&lt;&gt;"",'[1]Vmesna vrtilna_SKLOP1'!E1316=""),"Skupaj:",IF(AND('[1]Vmesna vrtilna_SKLOP1'!C1316&lt;&gt;"",'[1]Vmesna vrtilna_SKLOP1'!D1316=""),'[1]Vmesna vrtilna_SKLOP1'!J1316,IF(F1316&lt;&gt;"",IF('[1]Vmesna vrtilna_SKLOP1'!J1316&lt;&gt;"",'[1]Vmesna vrtilna_SKLOP1'!J1316,""),"")))))</f>
        <v>44.966524999999997</v>
      </c>
      <c r="M1316" s="22">
        <f t="shared" si="40"/>
        <v>0</v>
      </c>
      <c r="N1316" s="22" t="str">
        <f>IF(IFERROR(VLOOKUP(B1316,'[1]Vmesna vrtilna_SKLOP1'!B:J,7,0),"")=0,"",IFERROR(VLOOKUP(B1316,'[1]Vmesna vrtilna_SKLOP1'!B:J,7,0),""))</f>
        <v/>
      </c>
      <c r="O1316" s="22"/>
    </row>
    <row r="1317" spans="2:15" ht="15" customHeight="1" x14ac:dyDescent="0.3">
      <c r="B1317" s="15" t="str">
        <f>IF(AND('[1]Vmesna vrtilna_SKLOP1'!B1317&lt;&gt;"",'[1]Vmesna vrtilna_SKLOP1'!C1317&lt;&gt;""),IF('[1]Vmesna vrtilna_SKLOP1'!B1317&lt;&gt;"",'[1]Vmesna vrtilna_SKLOP1'!B1317,""),"")</f>
        <v/>
      </c>
      <c r="C1317" s="16" t="str">
        <f>IF(OR(C1316="Posebna oblika",C1316="Kulturno zaščiten objekt",C1316="Kulturno zaščiten objekt, Posebna oblika"),"Glej zavihek POSEBNI POGOJI",IF(SUM(N1316:Q1316)=1,"Posebna oblika",IF(SUM(N1316:Q1316)=10,"Kulturno zaščiten objekt",IF(SUM(N1316:Q1316)=11,"Kulturno zaščiten objekt, Posebna oblika",IF(AND('[1]Vmesna vrtilna_SKLOP1'!C1317&lt;&gt;"",'[1]Vmesna vrtilna_SKLOP1'!D1317&lt;&gt;""),IF('[1]Vmesna vrtilna_SKLOP1'!C1317&lt;&gt;"",'[1]Vmesna vrtilna_SKLOP1'!C1317,""),"")))))</f>
        <v/>
      </c>
      <c r="D1317" s="17" t="str">
        <f>IF(IFERROR(VLOOKUP(B1317,'[1]Vmesna vrtilna_SKLOP1'!B:J,6,0),"")=0,"",IFERROR(VLOOKUP(B1317,'[1]Vmesna vrtilna_SKLOP1'!B:J,6,0),""))</f>
        <v/>
      </c>
      <c r="E1317" s="16" t="str">
        <f>IF(IF('[1]Vmesna vrtilna_SKLOP1'!E1317&lt;&gt;"",'[1]Vmesna vrtilna_SKLOP1'!D1317,"")=0,"",IF('[1]Vmesna vrtilna_SKLOP1'!E1317&lt;&gt;"",'[1]Vmesna vrtilna_SKLOP1'!D1317,""))</f>
        <v/>
      </c>
      <c r="F1317" s="18" t="str">
        <f>IF('[1]Vmesna vrtilna_SKLOP1'!E1317&lt;&gt;"",'[1]Vmesna vrtilna_SKLOP1'!E1317,"")</f>
        <v>Notranja polica, mat. Marmor, dim. ŠxG:0,86x0,19m</v>
      </c>
      <c r="G1317" s="15" t="str">
        <f>IF('[1]Vmesna vrtilna_SKLOP1'!E1317&lt;&gt;"",'[1]Vmesna vrtilna_SKLOP1'!F1317,"")</f>
        <v>[kos]</v>
      </c>
      <c r="H1317" s="19">
        <f>IF('[1]Vmesna vrtilna_SKLOP1'!F1317&lt;&gt;"",'[1]Vmesna vrtilna_SKLOP1'!I1317,"")</f>
        <v>1</v>
      </c>
      <c r="I1317" s="20" t="str">
        <f>IF(I1316="Skupaj:","DDV (22%):",IF(I1316="DDV (22%):","Skupaj z DDV:",IF(AND('[1]Vmesna vrtilna_SKLOP1'!C1317&lt;&gt;"",'[1]Vmesna vrtilna_SKLOP1'!E1317=""),"Skupaj:","")))</f>
        <v/>
      </c>
      <c r="J1317" s="21">
        <f t="shared" si="41"/>
        <v>0</v>
      </c>
      <c r="K1317" s="21">
        <f>IF(I1317="Skupaj z DDV:",SUM(K1315,K1316),IF(I1317="DDV (22%):",K1316*0.22,IF(AND('[1]Vmesna vrtilna_SKLOP1'!C1317&lt;&gt;"",'[1]Vmesna vrtilna_SKLOP1'!D1317=""),'[1]Vmesna vrtilna_SKLOP1'!J1317,IF(F1317&lt;&gt;"",IF('[1]Vmesna vrtilna_SKLOP1'!J1317&lt;&gt;"",'[1]Vmesna vrtilna_SKLOP1'!J1317,""),""))))</f>
        <v>48.902555999999997</v>
      </c>
      <c r="L1317" s="22">
        <f>IF(I1316="Skupaj:","DDV (22%):",IF(I1316="DDV (22%):","Skupaj z DDV:",IF(AND('[1]Vmesna vrtilna_SKLOP1'!C1317&lt;&gt;"",'[1]Vmesna vrtilna_SKLOP1'!E1317=""),"Skupaj:",IF(AND('[1]Vmesna vrtilna_SKLOP1'!C1317&lt;&gt;"",'[1]Vmesna vrtilna_SKLOP1'!D1317=""),'[1]Vmesna vrtilna_SKLOP1'!J1317,IF(F1317&lt;&gt;"",IF('[1]Vmesna vrtilna_SKLOP1'!J1317&lt;&gt;"",'[1]Vmesna vrtilna_SKLOP1'!J1317,""),"")))))</f>
        <v>48.902555999999997</v>
      </c>
      <c r="M1317" s="22">
        <f t="shared" si="40"/>
        <v>0</v>
      </c>
      <c r="N1317" s="22" t="str">
        <f>IF(IFERROR(VLOOKUP(B1317,'[1]Vmesna vrtilna_SKLOP1'!B:J,7,0),"")=0,"",IFERROR(VLOOKUP(B1317,'[1]Vmesna vrtilna_SKLOP1'!B:J,7,0),""))</f>
        <v/>
      </c>
      <c r="O1317" s="22"/>
    </row>
    <row r="1318" spans="2:15" ht="15" customHeight="1" x14ac:dyDescent="0.3">
      <c r="B1318" s="15" t="str">
        <f>IF(AND('[1]Vmesna vrtilna_SKLOP1'!B1318&lt;&gt;"",'[1]Vmesna vrtilna_SKLOP1'!C1318&lt;&gt;""),IF('[1]Vmesna vrtilna_SKLOP1'!B1318&lt;&gt;"",'[1]Vmesna vrtilna_SKLOP1'!B1318,""),"")</f>
        <v/>
      </c>
      <c r="C1318" s="16" t="str">
        <f>IF(OR(C1317="Posebna oblika",C1317="Kulturno zaščiten objekt",C1317="Kulturno zaščiten objekt, Posebna oblika"),"Glej zavihek POSEBNI POGOJI",IF(SUM(N1317:Q1317)=1,"Posebna oblika",IF(SUM(N1317:Q1317)=10,"Kulturno zaščiten objekt",IF(SUM(N1317:Q1317)=11,"Kulturno zaščiten objekt, Posebna oblika",IF(AND('[1]Vmesna vrtilna_SKLOP1'!C1318&lt;&gt;"",'[1]Vmesna vrtilna_SKLOP1'!D1318&lt;&gt;""),IF('[1]Vmesna vrtilna_SKLOP1'!C1318&lt;&gt;"",'[1]Vmesna vrtilna_SKLOP1'!C1318,""),"")))))</f>
        <v/>
      </c>
      <c r="D1318" s="17" t="str">
        <f>IF(IFERROR(VLOOKUP(B1318,'[1]Vmesna vrtilna_SKLOP1'!B:J,6,0),"")=0,"",IFERROR(VLOOKUP(B1318,'[1]Vmesna vrtilna_SKLOP1'!B:J,6,0),""))</f>
        <v/>
      </c>
      <c r="E1318" s="16" t="str">
        <f>IF(IF('[1]Vmesna vrtilna_SKLOP1'!E1318&lt;&gt;"",'[1]Vmesna vrtilna_SKLOP1'!D1318,"")=0,"",IF('[1]Vmesna vrtilna_SKLOP1'!E1318&lt;&gt;"",'[1]Vmesna vrtilna_SKLOP1'!D1318,""))</f>
        <v/>
      </c>
      <c r="F1318" s="18" t="str">
        <f>IF('[1]Vmesna vrtilna_SKLOP1'!E1318&lt;&gt;"",'[1]Vmesna vrtilna_SKLOP1'!E1318,"")</f>
        <v>Notranja polica, mat. Marmor, dim. ŠxG:0,77x0,13m</v>
      </c>
      <c r="G1318" s="15" t="str">
        <f>IF('[1]Vmesna vrtilna_SKLOP1'!E1318&lt;&gt;"",'[1]Vmesna vrtilna_SKLOP1'!F1318,"")</f>
        <v>[kos]</v>
      </c>
      <c r="H1318" s="19">
        <f>IF('[1]Vmesna vrtilna_SKLOP1'!F1318&lt;&gt;"",'[1]Vmesna vrtilna_SKLOP1'!I1318,"")</f>
        <v>2</v>
      </c>
      <c r="I1318" s="20" t="str">
        <f>IF(I1317="Skupaj:","DDV (22%):",IF(I1317="DDV (22%):","Skupaj z DDV:",IF(AND('[1]Vmesna vrtilna_SKLOP1'!C1318&lt;&gt;"",'[1]Vmesna vrtilna_SKLOP1'!E1318=""),"Skupaj:","")))</f>
        <v/>
      </c>
      <c r="J1318" s="21">
        <f t="shared" si="41"/>
        <v>0</v>
      </c>
      <c r="K1318" s="21">
        <f>IF(I1318="Skupaj z DDV:",SUM(K1316,K1317),IF(I1318="DDV (22%):",K1317*0.22,IF(AND('[1]Vmesna vrtilna_SKLOP1'!C1318&lt;&gt;"",'[1]Vmesna vrtilna_SKLOP1'!D1318=""),'[1]Vmesna vrtilna_SKLOP1'!J1318,IF(F1318&lt;&gt;"",IF('[1]Vmesna vrtilna_SKLOP1'!J1318&lt;&gt;"",'[1]Vmesna vrtilna_SKLOP1'!J1318,""),""))))</f>
        <v>70.541802000000004</v>
      </c>
      <c r="L1318" s="22">
        <f>IF(I1317="Skupaj:","DDV (22%):",IF(I1317="DDV (22%):","Skupaj z DDV:",IF(AND('[1]Vmesna vrtilna_SKLOP1'!C1318&lt;&gt;"",'[1]Vmesna vrtilna_SKLOP1'!E1318=""),"Skupaj:",IF(AND('[1]Vmesna vrtilna_SKLOP1'!C1318&lt;&gt;"",'[1]Vmesna vrtilna_SKLOP1'!D1318=""),'[1]Vmesna vrtilna_SKLOP1'!J1318,IF(F1318&lt;&gt;"",IF('[1]Vmesna vrtilna_SKLOP1'!J1318&lt;&gt;"",'[1]Vmesna vrtilna_SKLOP1'!J1318,""),"")))))</f>
        <v>70.541802000000004</v>
      </c>
      <c r="M1318" s="22">
        <f t="shared" si="40"/>
        <v>0</v>
      </c>
      <c r="N1318" s="22" t="str">
        <f>IF(IFERROR(VLOOKUP(B1318,'[1]Vmesna vrtilna_SKLOP1'!B:J,7,0),"")=0,"",IFERROR(VLOOKUP(B1318,'[1]Vmesna vrtilna_SKLOP1'!B:J,7,0),""))</f>
        <v/>
      </c>
      <c r="O1318" s="22"/>
    </row>
    <row r="1319" spans="2:15" ht="15" customHeight="1" x14ac:dyDescent="0.3">
      <c r="B1319" s="15" t="str">
        <f>IF(AND('[1]Vmesna vrtilna_SKLOP1'!B1319&lt;&gt;"",'[1]Vmesna vrtilna_SKLOP1'!C1319&lt;&gt;""),IF('[1]Vmesna vrtilna_SKLOP1'!B1319&lt;&gt;"",'[1]Vmesna vrtilna_SKLOP1'!B1319,""),"")</f>
        <v/>
      </c>
      <c r="C1319" s="16" t="str">
        <f>IF(OR(C1318="Posebna oblika",C1318="Kulturno zaščiten objekt",C1318="Kulturno zaščiten objekt, Posebna oblika"),"Glej zavihek POSEBNI POGOJI",IF(SUM(N1318:Q1318)=1,"Posebna oblika",IF(SUM(N1318:Q1318)=10,"Kulturno zaščiten objekt",IF(SUM(N1318:Q1318)=11,"Kulturno zaščiten objekt, Posebna oblika",IF(AND('[1]Vmesna vrtilna_SKLOP1'!C1319&lt;&gt;"",'[1]Vmesna vrtilna_SKLOP1'!D1319&lt;&gt;""),IF('[1]Vmesna vrtilna_SKLOP1'!C1319&lt;&gt;"",'[1]Vmesna vrtilna_SKLOP1'!C1319,""),"")))))</f>
        <v/>
      </c>
      <c r="D1319" s="17" t="str">
        <f>IF(IFERROR(VLOOKUP(B1319,'[1]Vmesna vrtilna_SKLOP1'!B:J,6,0),"")=0,"",IFERROR(VLOOKUP(B1319,'[1]Vmesna vrtilna_SKLOP1'!B:J,6,0),""))</f>
        <v/>
      </c>
      <c r="E1319" s="16" t="str">
        <f>IF(IF('[1]Vmesna vrtilna_SKLOP1'!E1319&lt;&gt;"",'[1]Vmesna vrtilna_SKLOP1'!D1319,"")=0,"",IF('[1]Vmesna vrtilna_SKLOP1'!E1319&lt;&gt;"",'[1]Vmesna vrtilna_SKLOP1'!D1319,""))</f>
        <v/>
      </c>
      <c r="F1319" s="18" t="str">
        <f>IF('[1]Vmesna vrtilna_SKLOP1'!E1319&lt;&gt;"",'[1]Vmesna vrtilna_SKLOP1'!E1319,"")</f>
        <v/>
      </c>
      <c r="G1319" s="15" t="str">
        <f>IF('[1]Vmesna vrtilna_SKLOP1'!E1319&lt;&gt;"",'[1]Vmesna vrtilna_SKLOP1'!F1319,"")</f>
        <v/>
      </c>
      <c r="H1319" s="19" t="str">
        <f>IF('[1]Vmesna vrtilna_SKLOP1'!F1319&lt;&gt;"",'[1]Vmesna vrtilna_SKLOP1'!I1319,"")</f>
        <v/>
      </c>
      <c r="I1319" s="20" t="str">
        <f>IF(I1318="Skupaj:","DDV (22%):",IF(I1318="DDV (22%):","Skupaj z DDV:",IF(AND('[1]Vmesna vrtilna_SKLOP1'!C1319&lt;&gt;"",'[1]Vmesna vrtilna_SKLOP1'!E1319=""),"Skupaj:","")))</f>
        <v/>
      </c>
      <c r="J1319" s="21" t="str">
        <f t="shared" si="41"/>
        <v/>
      </c>
      <c r="K1319" s="21" t="str">
        <f>IF(I1319="Skupaj z DDV:",SUM(K1317,K1318),IF(I1319="DDV (22%):",K1318*0.22,IF(AND('[1]Vmesna vrtilna_SKLOP1'!C1319&lt;&gt;"",'[1]Vmesna vrtilna_SKLOP1'!D1319=""),'[1]Vmesna vrtilna_SKLOP1'!J1319,IF(F1319&lt;&gt;"",IF('[1]Vmesna vrtilna_SKLOP1'!J1319&lt;&gt;"",'[1]Vmesna vrtilna_SKLOP1'!J1319,""),""))))</f>
        <v/>
      </c>
      <c r="L1319" s="22" t="str">
        <f>IF(I1318="Skupaj:","DDV (22%):",IF(I1318="DDV (22%):","Skupaj z DDV:",IF(AND('[1]Vmesna vrtilna_SKLOP1'!C1319&lt;&gt;"",'[1]Vmesna vrtilna_SKLOP1'!E1319=""),"Skupaj:",IF(AND('[1]Vmesna vrtilna_SKLOP1'!C1319&lt;&gt;"",'[1]Vmesna vrtilna_SKLOP1'!D1319=""),'[1]Vmesna vrtilna_SKLOP1'!J1319,IF(F1319&lt;&gt;"",IF('[1]Vmesna vrtilna_SKLOP1'!J1319&lt;&gt;"",'[1]Vmesna vrtilna_SKLOP1'!J1319,""),"")))))</f>
        <v/>
      </c>
      <c r="M1319" s="22">
        <f t="shared" si="40"/>
        <v>0</v>
      </c>
      <c r="N1319" s="22" t="str">
        <f>IF(IFERROR(VLOOKUP(B1319,'[1]Vmesna vrtilna_SKLOP1'!B:J,7,0),"")=0,"",IFERROR(VLOOKUP(B1319,'[1]Vmesna vrtilna_SKLOP1'!B:J,7,0),""))</f>
        <v/>
      </c>
      <c r="O1319" s="22"/>
    </row>
    <row r="1320" spans="2:15" ht="15" customHeight="1" x14ac:dyDescent="0.3">
      <c r="B1320" s="15" t="str">
        <f>IF(AND('[1]Vmesna vrtilna_SKLOP1'!B1320&lt;&gt;"",'[1]Vmesna vrtilna_SKLOP1'!C1320&lt;&gt;""),IF('[1]Vmesna vrtilna_SKLOP1'!B1320&lt;&gt;"",'[1]Vmesna vrtilna_SKLOP1'!B1320,""),"")</f>
        <v/>
      </c>
      <c r="C1320" s="16" t="str">
        <f>IF(OR(C1319="Posebna oblika",C1319="Kulturno zaščiten objekt",C1319="Kulturno zaščiten objekt, Posebna oblika"),"Glej zavihek POSEBNI POGOJI",IF(SUM(N1319:Q1319)=1,"Posebna oblika",IF(SUM(N1319:Q1319)=10,"Kulturno zaščiten objekt",IF(SUM(N1319:Q1319)=11,"Kulturno zaščiten objekt, Posebna oblika",IF(AND('[1]Vmesna vrtilna_SKLOP1'!C1320&lt;&gt;"",'[1]Vmesna vrtilna_SKLOP1'!D1320&lt;&gt;""),IF('[1]Vmesna vrtilna_SKLOP1'!C1320&lt;&gt;"",'[1]Vmesna vrtilna_SKLOP1'!C1320,""),"")))))</f>
        <v/>
      </c>
      <c r="D1320" s="17" t="str">
        <f>IF(IFERROR(VLOOKUP(B1320,'[1]Vmesna vrtilna_SKLOP1'!B:J,6,0),"")=0,"",IFERROR(VLOOKUP(B1320,'[1]Vmesna vrtilna_SKLOP1'!B:J,6,0),""))</f>
        <v/>
      </c>
      <c r="E1320" s="16" t="str">
        <f>IF(IF('[1]Vmesna vrtilna_SKLOP1'!E1320&lt;&gt;"",'[1]Vmesna vrtilna_SKLOP1'!D1320,"")=0,"",IF('[1]Vmesna vrtilna_SKLOP1'!E1320&lt;&gt;"",'[1]Vmesna vrtilna_SKLOP1'!D1320,""))</f>
        <v>Demontaža</v>
      </c>
      <c r="F1320" s="18" t="str">
        <f>IF('[1]Vmesna vrtilna_SKLOP1'!E1320&lt;&gt;"",'[1]Vmesna vrtilna_SKLOP1'!E1320,"")</f>
        <v>Demontaža oken</v>
      </c>
      <c r="G1320" s="15" t="str">
        <f>IF('[1]Vmesna vrtilna_SKLOP1'!E1320&lt;&gt;"",'[1]Vmesna vrtilna_SKLOP1'!F1320,"")</f>
        <v>[m1]</v>
      </c>
      <c r="H1320" s="19">
        <f>IF('[1]Vmesna vrtilna_SKLOP1'!F1320&lt;&gt;"",'[1]Vmesna vrtilna_SKLOP1'!I1320,"")</f>
        <v>48.9</v>
      </c>
      <c r="I1320" s="20" t="str">
        <f>IF(I1319="Skupaj:","DDV (22%):",IF(I1319="DDV (22%):","Skupaj z DDV:",IF(AND('[1]Vmesna vrtilna_SKLOP1'!C1320&lt;&gt;"",'[1]Vmesna vrtilna_SKLOP1'!E1320=""),"Skupaj:","")))</f>
        <v/>
      </c>
      <c r="J1320" s="21">
        <f t="shared" si="41"/>
        <v>0</v>
      </c>
      <c r="K1320" s="21">
        <f>IF(I1320="Skupaj z DDV:",SUM(K1318,K1319),IF(I1320="DDV (22%):",K1319*0.22,IF(AND('[1]Vmesna vrtilna_SKLOP1'!C1320&lt;&gt;"",'[1]Vmesna vrtilna_SKLOP1'!D1320=""),'[1]Vmesna vrtilna_SKLOP1'!J1320,IF(F1320&lt;&gt;"",IF('[1]Vmesna vrtilna_SKLOP1'!J1320&lt;&gt;"",'[1]Vmesna vrtilna_SKLOP1'!J1320,""),""))))</f>
        <v>342.29999999999995</v>
      </c>
      <c r="L1320" s="22">
        <f>IF(I1319="Skupaj:","DDV (22%):",IF(I1319="DDV (22%):","Skupaj z DDV:",IF(AND('[1]Vmesna vrtilna_SKLOP1'!C1320&lt;&gt;"",'[1]Vmesna vrtilna_SKLOP1'!E1320=""),"Skupaj:",IF(AND('[1]Vmesna vrtilna_SKLOP1'!C1320&lt;&gt;"",'[1]Vmesna vrtilna_SKLOP1'!D1320=""),'[1]Vmesna vrtilna_SKLOP1'!J1320,IF(F1320&lt;&gt;"",IF('[1]Vmesna vrtilna_SKLOP1'!J1320&lt;&gt;"",'[1]Vmesna vrtilna_SKLOP1'!J1320,""),"")))))</f>
        <v>342.29999999999995</v>
      </c>
      <c r="M1320" s="22">
        <f t="shared" si="40"/>
        <v>0</v>
      </c>
      <c r="N1320" s="22" t="str">
        <f>IF(IFERROR(VLOOKUP(B1320,'[1]Vmesna vrtilna_SKLOP1'!B:J,7,0),"")=0,"",IFERROR(VLOOKUP(B1320,'[1]Vmesna vrtilna_SKLOP1'!B:J,7,0),""))</f>
        <v/>
      </c>
      <c r="O1320" s="22"/>
    </row>
    <row r="1321" spans="2:15" ht="15" customHeight="1" x14ac:dyDescent="0.3">
      <c r="B1321" s="15" t="str">
        <f>IF(AND('[1]Vmesna vrtilna_SKLOP1'!B1321&lt;&gt;"",'[1]Vmesna vrtilna_SKLOP1'!C1321&lt;&gt;""),IF('[1]Vmesna vrtilna_SKLOP1'!B1321&lt;&gt;"",'[1]Vmesna vrtilna_SKLOP1'!B1321,""),"")</f>
        <v/>
      </c>
      <c r="C1321" s="16" t="str">
        <f>IF(OR(C1320="Posebna oblika",C1320="Kulturno zaščiten objekt",C1320="Kulturno zaščiten objekt, Posebna oblika"),"Glej zavihek POSEBNI POGOJI",IF(SUM(N1320:Q1320)=1,"Posebna oblika",IF(SUM(N1320:Q1320)=10,"Kulturno zaščiten objekt",IF(SUM(N1320:Q1320)=11,"Kulturno zaščiten objekt, Posebna oblika",IF(AND('[1]Vmesna vrtilna_SKLOP1'!C1321&lt;&gt;"",'[1]Vmesna vrtilna_SKLOP1'!D1321&lt;&gt;""),IF('[1]Vmesna vrtilna_SKLOP1'!C1321&lt;&gt;"",'[1]Vmesna vrtilna_SKLOP1'!C1321,""),"")))))</f>
        <v/>
      </c>
      <c r="D1321" s="17" t="str">
        <f>IF(IFERROR(VLOOKUP(B1321,'[1]Vmesna vrtilna_SKLOP1'!B:J,6,0),"")=0,"",IFERROR(VLOOKUP(B1321,'[1]Vmesna vrtilna_SKLOP1'!B:J,6,0),""))</f>
        <v/>
      </c>
      <c r="E1321" s="16" t="str">
        <f>IF(IF('[1]Vmesna vrtilna_SKLOP1'!E1321&lt;&gt;"",'[1]Vmesna vrtilna_SKLOP1'!D1321,"")=0,"",IF('[1]Vmesna vrtilna_SKLOP1'!E1321&lt;&gt;"",'[1]Vmesna vrtilna_SKLOP1'!D1321,""))</f>
        <v/>
      </c>
      <c r="F1321" s="18" t="str">
        <f>IF('[1]Vmesna vrtilna_SKLOP1'!E1321&lt;&gt;"",'[1]Vmesna vrtilna_SKLOP1'!E1321,"")</f>
        <v>Demontaža vrat</v>
      </c>
      <c r="G1321" s="15" t="str">
        <f>IF('[1]Vmesna vrtilna_SKLOP1'!E1321&lt;&gt;"",'[1]Vmesna vrtilna_SKLOP1'!F1321,"")</f>
        <v>[m1]</v>
      </c>
      <c r="H1321" s="19">
        <f>IF('[1]Vmesna vrtilna_SKLOP1'!F1321&lt;&gt;"",'[1]Vmesna vrtilna_SKLOP1'!I1321,"")</f>
        <v>5.66</v>
      </c>
      <c r="I1321" s="20" t="str">
        <f>IF(I1320="Skupaj:","DDV (22%):",IF(I1320="DDV (22%):","Skupaj z DDV:",IF(AND('[1]Vmesna vrtilna_SKLOP1'!C1321&lt;&gt;"",'[1]Vmesna vrtilna_SKLOP1'!E1321=""),"Skupaj:","")))</f>
        <v/>
      </c>
      <c r="J1321" s="21">
        <f t="shared" si="41"/>
        <v>0</v>
      </c>
      <c r="K1321" s="21">
        <f>IF(I1321="Skupaj z DDV:",SUM(K1319,K1320),IF(I1321="DDV (22%):",K1320*0.22,IF(AND('[1]Vmesna vrtilna_SKLOP1'!C1321&lt;&gt;"",'[1]Vmesna vrtilna_SKLOP1'!D1321=""),'[1]Vmesna vrtilna_SKLOP1'!J1321,IF(F1321&lt;&gt;"",IF('[1]Vmesna vrtilna_SKLOP1'!J1321&lt;&gt;"",'[1]Vmesna vrtilna_SKLOP1'!J1321,""),""))))</f>
        <v>39.620000000000005</v>
      </c>
      <c r="L1321" s="22">
        <f>IF(I1320="Skupaj:","DDV (22%):",IF(I1320="DDV (22%):","Skupaj z DDV:",IF(AND('[1]Vmesna vrtilna_SKLOP1'!C1321&lt;&gt;"",'[1]Vmesna vrtilna_SKLOP1'!E1321=""),"Skupaj:",IF(AND('[1]Vmesna vrtilna_SKLOP1'!C1321&lt;&gt;"",'[1]Vmesna vrtilna_SKLOP1'!D1321=""),'[1]Vmesna vrtilna_SKLOP1'!J1321,IF(F1321&lt;&gt;"",IF('[1]Vmesna vrtilna_SKLOP1'!J1321&lt;&gt;"",'[1]Vmesna vrtilna_SKLOP1'!J1321,""),"")))))</f>
        <v>39.620000000000005</v>
      </c>
      <c r="M1321" s="22">
        <f t="shared" si="40"/>
        <v>0</v>
      </c>
      <c r="N1321" s="22" t="str">
        <f>IF(IFERROR(VLOOKUP(B1321,'[1]Vmesna vrtilna_SKLOP1'!B:J,7,0),"")=0,"",IFERROR(VLOOKUP(B1321,'[1]Vmesna vrtilna_SKLOP1'!B:J,7,0),""))</f>
        <v/>
      </c>
      <c r="O1321" s="22"/>
    </row>
    <row r="1322" spans="2:15" ht="15" customHeight="1" x14ac:dyDescent="0.3">
      <c r="B1322" s="15" t="str">
        <f>IF(AND('[1]Vmesna vrtilna_SKLOP1'!B1322&lt;&gt;"",'[1]Vmesna vrtilna_SKLOP1'!C1322&lt;&gt;""),IF('[1]Vmesna vrtilna_SKLOP1'!B1322&lt;&gt;"",'[1]Vmesna vrtilna_SKLOP1'!B1322,""),"")</f>
        <v/>
      </c>
      <c r="C1322" s="16" t="str">
        <f>IF(OR(C1321="Posebna oblika",C1321="Kulturno zaščiten objekt",C1321="Kulturno zaščiten objekt, Posebna oblika"),"Glej zavihek POSEBNI POGOJI",IF(SUM(N1321:Q1321)=1,"Posebna oblika",IF(SUM(N1321:Q1321)=10,"Kulturno zaščiten objekt",IF(SUM(N1321:Q1321)=11,"Kulturno zaščiten objekt, Posebna oblika",IF(AND('[1]Vmesna vrtilna_SKLOP1'!C1322&lt;&gt;"",'[1]Vmesna vrtilna_SKLOP1'!D1322&lt;&gt;""),IF('[1]Vmesna vrtilna_SKLOP1'!C1322&lt;&gt;"",'[1]Vmesna vrtilna_SKLOP1'!C1322,""),"")))))</f>
        <v/>
      </c>
      <c r="D1322" s="17" t="str">
        <f>IF(IFERROR(VLOOKUP(B1322,'[1]Vmesna vrtilna_SKLOP1'!B:J,6,0),"")=0,"",IFERROR(VLOOKUP(B1322,'[1]Vmesna vrtilna_SKLOP1'!B:J,6,0),""))</f>
        <v/>
      </c>
      <c r="E1322" s="16" t="str">
        <f>IF(IF('[1]Vmesna vrtilna_SKLOP1'!E1322&lt;&gt;"",'[1]Vmesna vrtilna_SKLOP1'!D1322,"")=0,"",IF('[1]Vmesna vrtilna_SKLOP1'!E1322&lt;&gt;"",'[1]Vmesna vrtilna_SKLOP1'!D1322,""))</f>
        <v/>
      </c>
      <c r="F1322" s="18" t="str">
        <f>IF('[1]Vmesna vrtilna_SKLOP1'!E1322&lt;&gt;"",'[1]Vmesna vrtilna_SKLOP1'!E1322,"")</f>
        <v>Demontaža police</v>
      </c>
      <c r="G1322" s="15" t="str">
        <f>IF('[1]Vmesna vrtilna_SKLOP1'!E1322&lt;&gt;"",'[1]Vmesna vrtilna_SKLOP1'!F1322,"")</f>
        <v>[kos]</v>
      </c>
      <c r="H1322" s="19">
        <f>IF('[1]Vmesna vrtilna_SKLOP1'!F1322&lt;&gt;"",'[1]Vmesna vrtilna_SKLOP1'!I1322,"")</f>
        <v>11</v>
      </c>
      <c r="I1322" s="20" t="str">
        <f>IF(I1321="Skupaj:","DDV (22%):",IF(I1321="DDV (22%):","Skupaj z DDV:",IF(AND('[1]Vmesna vrtilna_SKLOP1'!C1322&lt;&gt;"",'[1]Vmesna vrtilna_SKLOP1'!E1322=""),"Skupaj:","")))</f>
        <v/>
      </c>
      <c r="J1322" s="21">
        <f t="shared" si="41"/>
        <v>0</v>
      </c>
      <c r="K1322" s="21">
        <f>IF(I1322="Skupaj z DDV:",SUM(K1320,K1321),IF(I1322="DDV (22%):",K1321*0.22,IF(AND('[1]Vmesna vrtilna_SKLOP1'!C1322&lt;&gt;"",'[1]Vmesna vrtilna_SKLOP1'!D1322=""),'[1]Vmesna vrtilna_SKLOP1'!J1322,IF(F1322&lt;&gt;"",IF('[1]Vmesna vrtilna_SKLOP1'!J1322&lt;&gt;"",'[1]Vmesna vrtilna_SKLOP1'!J1322,""),""))))</f>
        <v>62.099999999999994</v>
      </c>
      <c r="L1322" s="22">
        <f>IF(I1321="Skupaj:","DDV (22%):",IF(I1321="DDV (22%):","Skupaj z DDV:",IF(AND('[1]Vmesna vrtilna_SKLOP1'!C1322&lt;&gt;"",'[1]Vmesna vrtilna_SKLOP1'!E1322=""),"Skupaj:",IF(AND('[1]Vmesna vrtilna_SKLOP1'!C1322&lt;&gt;"",'[1]Vmesna vrtilna_SKLOP1'!D1322=""),'[1]Vmesna vrtilna_SKLOP1'!J1322,IF(F1322&lt;&gt;"",IF('[1]Vmesna vrtilna_SKLOP1'!J1322&lt;&gt;"",'[1]Vmesna vrtilna_SKLOP1'!J1322,""),"")))))</f>
        <v>62.099999999999994</v>
      </c>
      <c r="M1322" s="22">
        <f t="shared" si="40"/>
        <v>0</v>
      </c>
      <c r="N1322" s="22" t="str">
        <f>IF(IFERROR(VLOOKUP(B1322,'[1]Vmesna vrtilna_SKLOP1'!B:J,7,0),"")=0,"",IFERROR(VLOOKUP(B1322,'[1]Vmesna vrtilna_SKLOP1'!B:J,7,0),""))</f>
        <v/>
      </c>
      <c r="O1322" s="22"/>
    </row>
    <row r="1323" spans="2:15" ht="15" customHeight="1" x14ac:dyDescent="0.3">
      <c r="B1323" s="15" t="str">
        <f>IF(AND('[1]Vmesna vrtilna_SKLOP1'!B1323&lt;&gt;"",'[1]Vmesna vrtilna_SKLOP1'!C1323&lt;&gt;""),IF('[1]Vmesna vrtilna_SKLOP1'!B1323&lt;&gt;"",'[1]Vmesna vrtilna_SKLOP1'!B1323,""),"")</f>
        <v/>
      </c>
      <c r="C1323" s="16" t="str">
        <f>IF(OR(C1322="Posebna oblika",C1322="Kulturno zaščiten objekt",C1322="Kulturno zaščiten objekt, Posebna oblika"),"Glej zavihek POSEBNI POGOJI",IF(SUM(N1322:Q1322)=1,"Posebna oblika",IF(SUM(N1322:Q1322)=10,"Kulturno zaščiten objekt",IF(SUM(N1322:Q1322)=11,"Kulturno zaščiten objekt, Posebna oblika",IF(AND('[1]Vmesna vrtilna_SKLOP1'!C1323&lt;&gt;"",'[1]Vmesna vrtilna_SKLOP1'!D1323&lt;&gt;""),IF('[1]Vmesna vrtilna_SKLOP1'!C1323&lt;&gt;"",'[1]Vmesna vrtilna_SKLOP1'!C1323,""),"")))))</f>
        <v/>
      </c>
      <c r="D1323" s="17" t="str">
        <f>IF(IFERROR(VLOOKUP(B1323,'[1]Vmesna vrtilna_SKLOP1'!B:J,6,0),"")=0,"",IFERROR(VLOOKUP(B1323,'[1]Vmesna vrtilna_SKLOP1'!B:J,6,0),""))</f>
        <v/>
      </c>
      <c r="E1323" s="16" t="str">
        <f>IF(IF('[1]Vmesna vrtilna_SKLOP1'!E1323&lt;&gt;"",'[1]Vmesna vrtilna_SKLOP1'!D1323,"")=0,"",IF('[1]Vmesna vrtilna_SKLOP1'!E1323&lt;&gt;"",'[1]Vmesna vrtilna_SKLOP1'!D1323,""))</f>
        <v/>
      </c>
      <c r="F1323" s="18" t="str">
        <f>IF('[1]Vmesna vrtilna_SKLOP1'!E1323&lt;&gt;"",'[1]Vmesna vrtilna_SKLOP1'!E1323,"")</f>
        <v>FALSE</v>
      </c>
      <c r="G1323" s="15" t="str">
        <f>IF('[1]Vmesna vrtilna_SKLOP1'!E1323&lt;&gt;"",'[1]Vmesna vrtilna_SKLOP1'!F1323,"")</f>
        <v>[m1]</v>
      </c>
      <c r="H1323" s="19">
        <f>IF('[1]Vmesna vrtilna_SKLOP1'!F1323&lt;&gt;"",'[1]Vmesna vrtilna_SKLOP1'!I1323,"")</f>
        <v>5.7</v>
      </c>
      <c r="I1323" s="20" t="str">
        <f>IF(I1322="Skupaj:","DDV (22%):",IF(I1322="DDV (22%):","Skupaj z DDV:",IF(AND('[1]Vmesna vrtilna_SKLOP1'!C1323&lt;&gt;"",'[1]Vmesna vrtilna_SKLOP1'!E1323=""),"Skupaj:","")))</f>
        <v/>
      </c>
      <c r="J1323" s="21">
        <f t="shared" si="41"/>
        <v>0</v>
      </c>
      <c r="K1323" s="21">
        <f>IF(I1323="Skupaj z DDV:",SUM(K1321,K1322),IF(I1323="DDV (22%):",K1322*0.22,IF(AND('[1]Vmesna vrtilna_SKLOP1'!C1323&lt;&gt;"",'[1]Vmesna vrtilna_SKLOP1'!D1323=""),'[1]Vmesna vrtilna_SKLOP1'!J1323,IF(F1323&lt;&gt;"",IF('[1]Vmesna vrtilna_SKLOP1'!J1323&lt;&gt;"",'[1]Vmesna vrtilna_SKLOP1'!J1323,""),""))))</f>
        <v>39.9</v>
      </c>
      <c r="L1323" s="22">
        <f>IF(I1322="Skupaj:","DDV (22%):",IF(I1322="DDV (22%):","Skupaj z DDV:",IF(AND('[1]Vmesna vrtilna_SKLOP1'!C1323&lt;&gt;"",'[1]Vmesna vrtilna_SKLOP1'!E1323=""),"Skupaj:",IF(AND('[1]Vmesna vrtilna_SKLOP1'!C1323&lt;&gt;"",'[1]Vmesna vrtilna_SKLOP1'!D1323=""),'[1]Vmesna vrtilna_SKLOP1'!J1323,IF(F1323&lt;&gt;"",IF('[1]Vmesna vrtilna_SKLOP1'!J1323&lt;&gt;"",'[1]Vmesna vrtilna_SKLOP1'!J1323,""),"")))))</f>
        <v>39.9</v>
      </c>
      <c r="M1323" s="22">
        <f t="shared" si="40"/>
        <v>0</v>
      </c>
      <c r="N1323" s="22" t="str">
        <f>IF(IFERROR(VLOOKUP(B1323,'[1]Vmesna vrtilna_SKLOP1'!B:J,7,0),"")=0,"",IFERROR(VLOOKUP(B1323,'[1]Vmesna vrtilna_SKLOP1'!B:J,7,0),""))</f>
        <v/>
      </c>
      <c r="O1323" s="22"/>
    </row>
    <row r="1324" spans="2:15" ht="15" customHeight="1" x14ac:dyDescent="0.3">
      <c r="B1324" s="15" t="str">
        <f>IF(AND('[1]Vmesna vrtilna_SKLOP1'!B1324&lt;&gt;"",'[1]Vmesna vrtilna_SKLOP1'!C1324&lt;&gt;""),IF('[1]Vmesna vrtilna_SKLOP1'!B1324&lt;&gt;"",'[1]Vmesna vrtilna_SKLOP1'!B1324,""),"")</f>
        <v/>
      </c>
      <c r="C1324" s="16" t="str">
        <f>IF(OR(C1323="Posebna oblika",C1323="Kulturno zaščiten objekt",C1323="Kulturno zaščiten objekt, Posebna oblika"),"Glej zavihek POSEBNI POGOJI",IF(SUM(N1323:Q1323)=1,"Posebna oblika",IF(SUM(N1323:Q1323)=10,"Kulturno zaščiten objekt",IF(SUM(N1323:Q1323)=11,"Kulturno zaščiten objekt, Posebna oblika",IF(AND('[1]Vmesna vrtilna_SKLOP1'!C1324&lt;&gt;"",'[1]Vmesna vrtilna_SKLOP1'!D1324&lt;&gt;""),IF('[1]Vmesna vrtilna_SKLOP1'!C1324&lt;&gt;"",'[1]Vmesna vrtilna_SKLOP1'!C1324,""),"")))))</f>
        <v/>
      </c>
      <c r="D1324" s="17" t="str">
        <f>IF(IFERROR(VLOOKUP(B1324,'[1]Vmesna vrtilna_SKLOP1'!B:J,6,0),"")=0,"",IFERROR(VLOOKUP(B1324,'[1]Vmesna vrtilna_SKLOP1'!B:J,6,0),""))</f>
        <v/>
      </c>
      <c r="E1324" s="16" t="str">
        <f>IF(IF('[1]Vmesna vrtilna_SKLOP1'!E1324&lt;&gt;"",'[1]Vmesna vrtilna_SKLOP1'!D1324,"")=0,"",IF('[1]Vmesna vrtilna_SKLOP1'!E1324&lt;&gt;"",'[1]Vmesna vrtilna_SKLOP1'!D1324,""))</f>
        <v/>
      </c>
      <c r="F1324" s="18" t="str">
        <f>IF('[1]Vmesna vrtilna_SKLOP1'!E1324&lt;&gt;"",'[1]Vmesna vrtilna_SKLOP1'!E1324,"")</f>
        <v/>
      </c>
      <c r="G1324" s="15" t="str">
        <f>IF('[1]Vmesna vrtilna_SKLOP1'!E1324&lt;&gt;"",'[1]Vmesna vrtilna_SKLOP1'!F1324,"")</f>
        <v/>
      </c>
      <c r="H1324" s="19" t="str">
        <f>IF('[1]Vmesna vrtilna_SKLOP1'!F1324&lt;&gt;"",'[1]Vmesna vrtilna_SKLOP1'!I1324,"")</f>
        <v/>
      </c>
      <c r="I1324" s="20" t="str">
        <f>IF(I1323="Skupaj:","DDV (22%):",IF(I1323="DDV (22%):","Skupaj z DDV:",IF(AND('[1]Vmesna vrtilna_SKLOP1'!C1324&lt;&gt;"",'[1]Vmesna vrtilna_SKLOP1'!E1324=""),"Skupaj:","")))</f>
        <v/>
      </c>
      <c r="J1324" s="21" t="str">
        <f t="shared" si="41"/>
        <v/>
      </c>
      <c r="K1324" s="21" t="str">
        <f>IF(I1324="Skupaj z DDV:",SUM(K1322,K1323),IF(I1324="DDV (22%):",K1323*0.22,IF(AND('[1]Vmesna vrtilna_SKLOP1'!C1324&lt;&gt;"",'[1]Vmesna vrtilna_SKLOP1'!D1324=""),'[1]Vmesna vrtilna_SKLOP1'!J1324,IF(F1324&lt;&gt;"",IF('[1]Vmesna vrtilna_SKLOP1'!J1324&lt;&gt;"",'[1]Vmesna vrtilna_SKLOP1'!J1324,""),""))))</f>
        <v/>
      </c>
      <c r="L1324" s="22" t="str">
        <f>IF(I1323="Skupaj:","DDV (22%):",IF(I1323="DDV (22%):","Skupaj z DDV:",IF(AND('[1]Vmesna vrtilna_SKLOP1'!C1324&lt;&gt;"",'[1]Vmesna vrtilna_SKLOP1'!E1324=""),"Skupaj:",IF(AND('[1]Vmesna vrtilna_SKLOP1'!C1324&lt;&gt;"",'[1]Vmesna vrtilna_SKLOP1'!D1324=""),'[1]Vmesna vrtilna_SKLOP1'!J1324,IF(F1324&lt;&gt;"",IF('[1]Vmesna vrtilna_SKLOP1'!J1324&lt;&gt;"",'[1]Vmesna vrtilna_SKLOP1'!J1324,""),"")))))</f>
        <v/>
      </c>
      <c r="M1324" s="22">
        <f t="shared" si="40"/>
        <v>0</v>
      </c>
      <c r="N1324" s="22" t="str">
        <f>IF(IFERROR(VLOOKUP(B1324,'[1]Vmesna vrtilna_SKLOP1'!B:J,7,0),"")=0,"",IFERROR(VLOOKUP(B1324,'[1]Vmesna vrtilna_SKLOP1'!B:J,7,0),""))</f>
        <v/>
      </c>
      <c r="O1324" s="22"/>
    </row>
    <row r="1325" spans="2:15" ht="15" customHeight="1" x14ac:dyDescent="0.3">
      <c r="B1325" s="15" t="str">
        <f>IF(AND('[1]Vmesna vrtilna_SKLOP1'!B1325&lt;&gt;"",'[1]Vmesna vrtilna_SKLOP1'!C1325&lt;&gt;""),IF('[1]Vmesna vrtilna_SKLOP1'!B1325&lt;&gt;"",'[1]Vmesna vrtilna_SKLOP1'!B1325,""),"")</f>
        <v/>
      </c>
      <c r="C1325" s="16" t="str">
        <f>IF(OR(C1324="Posebna oblika",C1324="Kulturno zaščiten objekt",C1324="Kulturno zaščiten objekt, Posebna oblika"),"Glej zavihek POSEBNI POGOJI",IF(SUM(N1324:Q1324)=1,"Posebna oblika",IF(SUM(N1324:Q1324)=10,"Kulturno zaščiten objekt",IF(SUM(N1324:Q1324)=11,"Kulturno zaščiten objekt, Posebna oblika",IF(AND('[1]Vmesna vrtilna_SKLOP1'!C1325&lt;&gt;"",'[1]Vmesna vrtilna_SKLOP1'!D1325&lt;&gt;""),IF('[1]Vmesna vrtilna_SKLOP1'!C1325&lt;&gt;"",'[1]Vmesna vrtilna_SKLOP1'!C1325,""),"")))))</f>
        <v/>
      </c>
      <c r="D1325" s="17" t="str">
        <f>IF(IFERROR(VLOOKUP(B1325,'[1]Vmesna vrtilna_SKLOP1'!B:J,6,0),"")=0,"",IFERROR(VLOOKUP(B1325,'[1]Vmesna vrtilna_SKLOP1'!B:J,6,0),""))</f>
        <v/>
      </c>
      <c r="E1325" s="16" t="str">
        <f>IF(IF('[1]Vmesna vrtilna_SKLOP1'!E1325&lt;&gt;"",'[1]Vmesna vrtilna_SKLOP1'!D1325,"")=0,"",IF('[1]Vmesna vrtilna_SKLOP1'!E1325&lt;&gt;"",'[1]Vmesna vrtilna_SKLOP1'!D1325,""))</f>
        <v/>
      </c>
      <c r="F1325" s="18" t="str">
        <f>IF('[1]Vmesna vrtilna_SKLOP1'!E1325&lt;&gt;"",'[1]Vmesna vrtilna_SKLOP1'!E1325,"")</f>
        <v/>
      </c>
      <c r="G1325" s="15" t="str">
        <f>IF('[1]Vmesna vrtilna_SKLOP1'!E1325&lt;&gt;"",'[1]Vmesna vrtilna_SKLOP1'!F1325,"")</f>
        <v/>
      </c>
      <c r="H1325" s="19">
        <f>IF('[1]Vmesna vrtilna_SKLOP1'!F1325&lt;&gt;"",'[1]Vmesna vrtilna_SKLOP1'!I1325,"")</f>
        <v>5.7</v>
      </c>
      <c r="I1325" s="20" t="str">
        <f>IF(I1324="Skupaj:","DDV (22%):",IF(I1324="DDV (22%):","Skupaj z DDV:",IF(AND('[1]Vmesna vrtilna_SKLOP1'!C1325&lt;&gt;"",'[1]Vmesna vrtilna_SKLOP1'!E1325=""),"Skupaj:","")))</f>
        <v/>
      </c>
      <c r="J1325" s="21" t="str">
        <f t="shared" si="41"/>
        <v/>
      </c>
      <c r="K1325" s="21" t="str">
        <f>IF(I1325="Skupaj z DDV:",SUM(K1323,K1324),IF(I1325="DDV (22%):",K1324*0.22,IF(AND('[1]Vmesna vrtilna_SKLOP1'!C1325&lt;&gt;"",'[1]Vmesna vrtilna_SKLOP1'!D1325=""),'[1]Vmesna vrtilna_SKLOP1'!J1325,IF(F1325&lt;&gt;"",IF('[1]Vmesna vrtilna_SKLOP1'!J1325&lt;&gt;"",'[1]Vmesna vrtilna_SKLOP1'!J1325,""),""))))</f>
        <v/>
      </c>
      <c r="L1325" s="22" t="str">
        <f>IF(I1324="Skupaj:","DDV (22%):",IF(I1324="DDV (22%):","Skupaj z DDV:",IF(AND('[1]Vmesna vrtilna_SKLOP1'!C1325&lt;&gt;"",'[1]Vmesna vrtilna_SKLOP1'!E1325=""),"Skupaj:",IF(AND('[1]Vmesna vrtilna_SKLOP1'!C1325&lt;&gt;"",'[1]Vmesna vrtilna_SKLOP1'!D1325=""),'[1]Vmesna vrtilna_SKLOP1'!J1325,IF(F1325&lt;&gt;"",IF('[1]Vmesna vrtilna_SKLOP1'!J1325&lt;&gt;"",'[1]Vmesna vrtilna_SKLOP1'!J1325,""),"")))))</f>
        <v/>
      </c>
      <c r="M1325" s="22">
        <f t="shared" si="40"/>
        <v>0</v>
      </c>
      <c r="N1325" s="22" t="str">
        <f>IF(IFERROR(VLOOKUP(B1325,'[1]Vmesna vrtilna_SKLOP1'!B:J,7,0),"")=0,"",IFERROR(VLOOKUP(B1325,'[1]Vmesna vrtilna_SKLOP1'!B:J,7,0),""))</f>
        <v/>
      </c>
      <c r="O1325" s="22"/>
    </row>
    <row r="1326" spans="2:15" ht="15" customHeight="1" x14ac:dyDescent="0.3">
      <c r="B1326" s="15" t="str">
        <f>IF(AND('[1]Vmesna vrtilna_SKLOP1'!B1326&lt;&gt;"",'[1]Vmesna vrtilna_SKLOP1'!C1326&lt;&gt;""),IF('[1]Vmesna vrtilna_SKLOP1'!B1326&lt;&gt;"",'[1]Vmesna vrtilna_SKLOP1'!B1326,""),"")</f>
        <v/>
      </c>
      <c r="C1326" s="16" t="str">
        <f>IF(OR(C1325="Posebna oblika",C1325="Kulturno zaščiten objekt",C1325="Kulturno zaščiten objekt, Posebna oblika"),"Glej zavihek POSEBNI POGOJI",IF(SUM(N1325:Q1325)=1,"Posebna oblika",IF(SUM(N1325:Q1325)=10,"Kulturno zaščiten objekt",IF(SUM(N1325:Q1325)=11,"Kulturno zaščiten objekt, Posebna oblika",IF(AND('[1]Vmesna vrtilna_SKLOP1'!C1326&lt;&gt;"",'[1]Vmesna vrtilna_SKLOP1'!D1326&lt;&gt;""),IF('[1]Vmesna vrtilna_SKLOP1'!C1326&lt;&gt;"",'[1]Vmesna vrtilna_SKLOP1'!C1326,""),"")))))</f>
        <v/>
      </c>
      <c r="D1326" s="17" t="str">
        <f>IF(IFERROR(VLOOKUP(B1326,'[1]Vmesna vrtilna_SKLOP1'!B:J,6,0),"")=0,"",IFERROR(VLOOKUP(B1326,'[1]Vmesna vrtilna_SKLOP1'!B:J,6,0),""))</f>
        <v/>
      </c>
      <c r="E1326" s="16" t="str">
        <f>IF(IF('[1]Vmesna vrtilna_SKLOP1'!E1326&lt;&gt;"",'[1]Vmesna vrtilna_SKLOP1'!D1326,"")=0,"",IF('[1]Vmesna vrtilna_SKLOP1'!E1326&lt;&gt;"",'[1]Vmesna vrtilna_SKLOP1'!D1326,""))</f>
        <v/>
      </c>
      <c r="F1326" s="18" t="str">
        <f>IF('[1]Vmesna vrtilna_SKLOP1'!E1326&lt;&gt;"",'[1]Vmesna vrtilna_SKLOP1'!E1326,"")</f>
        <v>RAL montaža oken z zidarskimi deli</v>
      </c>
      <c r="G1326" s="15" t="str">
        <f>IF('[1]Vmesna vrtilna_SKLOP1'!E1326&lt;&gt;"",'[1]Vmesna vrtilna_SKLOP1'!F1326,"")</f>
        <v>[m1]</v>
      </c>
      <c r="H1326" s="19">
        <f>IF('[1]Vmesna vrtilna_SKLOP1'!F1326&lt;&gt;"",'[1]Vmesna vrtilna_SKLOP1'!I1326,"")</f>
        <v>42.44</v>
      </c>
      <c r="I1326" s="20" t="str">
        <f>IF(I1325="Skupaj:","DDV (22%):",IF(I1325="DDV (22%):","Skupaj z DDV:",IF(AND('[1]Vmesna vrtilna_SKLOP1'!C1326&lt;&gt;"",'[1]Vmesna vrtilna_SKLOP1'!E1326=""),"Skupaj:","")))</f>
        <v/>
      </c>
      <c r="J1326" s="21">
        <f t="shared" si="41"/>
        <v>0</v>
      </c>
      <c r="K1326" s="21">
        <f>IF(I1326="Skupaj z DDV:",SUM(K1324,K1325),IF(I1326="DDV (22%):",K1325*0.22,IF(AND('[1]Vmesna vrtilna_SKLOP1'!C1326&lt;&gt;"",'[1]Vmesna vrtilna_SKLOP1'!D1326=""),'[1]Vmesna vrtilna_SKLOP1'!J1326,IF(F1326&lt;&gt;"",IF('[1]Vmesna vrtilna_SKLOP1'!J1326&lt;&gt;"",'[1]Vmesna vrtilna_SKLOP1'!J1326,""),""))))</f>
        <v>1442.96</v>
      </c>
      <c r="L1326" s="22">
        <f>IF(I1325="Skupaj:","DDV (22%):",IF(I1325="DDV (22%):","Skupaj z DDV:",IF(AND('[1]Vmesna vrtilna_SKLOP1'!C1326&lt;&gt;"",'[1]Vmesna vrtilna_SKLOP1'!E1326=""),"Skupaj:",IF(AND('[1]Vmesna vrtilna_SKLOP1'!C1326&lt;&gt;"",'[1]Vmesna vrtilna_SKLOP1'!D1326=""),'[1]Vmesna vrtilna_SKLOP1'!J1326,IF(F1326&lt;&gt;"",IF('[1]Vmesna vrtilna_SKLOP1'!J1326&lt;&gt;"",'[1]Vmesna vrtilna_SKLOP1'!J1326,""),"")))))</f>
        <v>1442.96</v>
      </c>
      <c r="M1326" s="22">
        <f t="shared" si="40"/>
        <v>0</v>
      </c>
      <c r="N1326" s="22" t="str">
        <f>IF(IFERROR(VLOOKUP(B1326,'[1]Vmesna vrtilna_SKLOP1'!B:J,7,0),"")=0,"",IFERROR(VLOOKUP(B1326,'[1]Vmesna vrtilna_SKLOP1'!B:J,7,0),""))</f>
        <v/>
      </c>
      <c r="O1326" s="22"/>
    </row>
    <row r="1327" spans="2:15" ht="15" customHeight="1" x14ac:dyDescent="0.3">
      <c r="B1327" s="15" t="str">
        <f>IF(AND('[1]Vmesna vrtilna_SKLOP1'!B1327&lt;&gt;"",'[1]Vmesna vrtilna_SKLOP1'!C1327&lt;&gt;""),IF('[1]Vmesna vrtilna_SKLOP1'!B1327&lt;&gt;"",'[1]Vmesna vrtilna_SKLOP1'!B1327,""),"")</f>
        <v/>
      </c>
      <c r="C1327" s="16" t="str">
        <f>IF(OR(C1326="Posebna oblika",C1326="Kulturno zaščiten objekt",C1326="Kulturno zaščiten objekt, Posebna oblika"),"Glej zavihek POSEBNI POGOJI",IF(SUM(N1326:Q1326)=1,"Posebna oblika",IF(SUM(N1326:Q1326)=10,"Kulturno zaščiten objekt",IF(SUM(N1326:Q1326)=11,"Kulturno zaščiten objekt, Posebna oblika",IF(AND('[1]Vmesna vrtilna_SKLOP1'!C1327&lt;&gt;"",'[1]Vmesna vrtilna_SKLOP1'!D1327&lt;&gt;""),IF('[1]Vmesna vrtilna_SKLOP1'!C1327&lt;&gt;"",'[1]Vmesna vrtilna_SKLOP1'!C1327,""),"")))))</f>
        <v/>
      </c>
      <c r="D1327" s="17" t="str">
        <f>IF(IFERROR(VLOOKUP(B1327,'[1]Vmesna vrtilna_SKLOP1'!B:J,6,0),"")=0,"",IFERROR(VLOOKUP(B1327,'[1]Vmesna vrtilna_SKLOP1'!B:J,6,0),""))</f>
        <v/>
      </c>
      <c r="E1327" s="16" t="str">
        <f>IF(IF('[1]Vmesna vrtilna_SKLOP1'!E1327&lt;&gt;"",'[1]Vmesna vrtilna_SKLOP1'!D1327,"")=0,"",IF('[1]Vmesna vrtilna_SKLOP1'!E1327&lt;&gt;"",'[1]Vmesna vrtilna_SKLOP1'!D1327,""))</f>
        <v/>
      </c>
      <c r="F1327" s="18" t="str">
        <f>IF('[1]Vmesna vrtilna_SKLOP1'!E1327&lt;&gt;"",'[1]Vmesna vrtilna_SKLOP1'!E1327,"")</f>
        <v>RAL montaža oken z zidarskimi deli ter dodatno zapiranje odprtine nad notr. rolo omarico</v>
      </c>
      <c r="G1327" s="15" t="str">
        <f>IF('[1]Vmesna vrtilna_SKLOP1'!E1327&lt;&gt;"",'[1]Vmesna vrtilna_SKLOP1'!F1327,"")</f>
        <v>[m1]</v>
      </c>
      <c r="H1327" s="19">
        <f>IF('[1]Vmesna vrtilna_SKLOP1'!F1327&lt;&gt;"",'[1]Vmesna vrtilna_SKLOP1'!I1327,"")</f>
        <v>6.46</v>
      </c>
      <c r="I1327" s="20" t="str">
        <f>IF(I1326="Skupaj:","DDV (22%):",IF(I1326="DDV (22%):","Skupaj z DDV:",IF(AND('[1]Vmesna vrtilna_SKLOP1'!C1327&lt;&gt;"",'[1]Vmesna vrtilna_SKLOP1'!E1327=""),"Skupaj:","")))</f>
        <v/>
      </c>
      <c r="J1327" s="21">
        <f t="shared" si="41"/>
        <v>0</v>
      </c>
      <c r="K1327" s="21">
        <f>IF(I1327="Skupaj z DDV:",SUM(K1325,K1326),IF(I1327="DDV (22%):",K1326*0.22,IF(AND('[1]Vmesna vrtilna_SKLOP1'!C1327&lt;&gt;"",'[1]Vmesna vrtilna_SKLOP1'!D1327=""),'[1]Vmesna vrtilna_SKLOP1'!J1327,IF(F1327&lt;&gt;"",IF('[1]Vmesna vrtilna_SKLOP1'!J1327&lt;&gt;"",'[1]Vmesna vrtilna_SKLOP1'!J1327,""),""))))</f>
        <v>240.04000000000002</v>
      </c>
      <c r="L1327" s="22">
        <f>IF(I1326="Skupaj:","DDV (22%):",IF(I1326="DDV (22%):","Skupaj z DDV:",IF(AND('[1]Vmesna vrtilna_SKLOP1'!C1327&lt;&gt;"",'[1]Vmesna vrtilna_SKLOP1'!E1327=""),"Skupaj:",IF(AND('[1]Vmesna vrtilna_SKLOP1'!C1327&lt;&gt;"",'[1]Vmesna vrtilna_SKLOP1'!D1327=""),'[1]Vmesna vrtilna_SKLOP1'!J1327,IF(F1327&lt;&gt;"",IF('[1]Vmesna vrtilna_SKLOP1'!J1327&lt;&gt;"",'[1]Vmesna vrtilna_SKLOP1'!J1327,""),"")))))</f>
        <v>240.04000000000002</v>
      </c>
      <c r="M1327" s="22">
        <f t="shared" si="40"/>
        <v>0</v>
      </c>
      <c r="N1327" s="22" t="str">
        <f>IF(IFERROR(VLOOKUP(B1327,'[1]Vmesna vrtilna_SKLOP1'!B:J,7,0),"")=0,"",IFERROR(VLOOKUP(B1327,'[1]Vmesna vrtilna_SKLOP1'!B:J,7,0),""))</f>
        <v/>
      </c>
      <c r="O1327" s="22"/>
    </row>
    <row r="1328" spans="2:15" ht="15" customHeight="1" x14ac:dyDescent="0.3">
      <c r="B1328" s="15" t="str">
        <f>IF(AND('[1]Vmesna vrtilna_SKLOP1'!B1328&lt;&gt;"",'[1]Vmesna vrtilna_SKLOP1'!C1328&lt;&gt;""),IF('[1]Vmesna vrtilna_SKLOP1'!B1328&lt;&gt;"",'[1]Vmesna vrtilna_SKLOP1'!B1328,""),"")</f>
        <v/>
      </c>
      <c r="C1328" s="16" t="str">
        <f>IF(OR(C1327="Posebna oblika",C1327="Kulturno zaščiten objekt",C1327="Kulturno zaščiten objekt, Posebna oblika"),"Glej zavihek POSEBNI POGOJI",IF(SUM(N1327:Q1327)=1,"Posebna oblika",IF(SUM(N1327:Q1327)=10,"Kulturno zaščiten objekt",IF(SUM(N1327:Q1327)=11,"Kulturno zaščiten objekt, Posebna oblika",IF(AND('[1]Vmesna vrtilna_SKLOP1'!C1328&lt;&gt;"",'[1]Vmesna vrtilna_SKLOP1'!D1328&lt;&gt;""),IF('[1]Vmesna vrtilna_SKLOP1'!C1328&lt;&gt;"",'[1]Vmesna vrtilna_SKLOP1'!C1328,""),"")))))</f>
        <v/>
      </c>
      <c r="D1328" s="17" t="str">
        <f>IF(IFERROR(VLOOKUP(B1328,'[1]Vmesna vrtilna_SKLOP1'!B:J,6,0),"")=0,"",IFERROR(VLOOKUP(B1328,'[1]Vmesna vrtilna_SKLOP1'!B:J,6,0),""))</f>
        <v/>
      </c>
      <c r="E1328" s="16" t="str">
        <f>IF(IF('[1]Vmesna vrtilna_SKLOP1'!E1328&lt;&gt;"",'[1]Vmesna vrtilna_SKLOP1'!D1328,"")=0,"",IF('[1]Vmesna vrtilna_SKLOP1'!E1328&lt;&gt;"",'[1]Vmesna vrtilna_SKLOP1'!D1328,""))</f>
        <v/>
      </c>
      <c r="F1328" s="18" t="str">
        <f>IF('[1]Vmesna vrtilna_SKLOP1'!E1328&lt;&gt;"",'[1]Vmesna vrtilna_SKLOP1'!E1328,"")</f>
        <v>RAL montaža vrat z zidarskimi deli</v>
      </c>
      <c r="G1328" s="15" t="str">
        <f>IF('[1]Vmesna vrtilna_SKLOP1'!E1328&lt;&gt;"",'[1]Vmesna vrtilna_SKLOP1'!F1328,"")</f>
        <v>[m1]</v>
      </c>
      <c r="H1328" s="19">
        <f>IF('[1]Vmesna vrtilna_SKLOP1'!F1328&lt;&gt;"",'[1]Vmesna vrtilna_SKLOP1'!I1328,"")</f>
        <v>5.66</v>
      </c>
      <c r="I1328" s="20" t="str">
        <f>IF(I1327="Skupaj:","DDV (22%):",IF(I1327="DDV (22%):","Skupaj z DDV:",IF(AND('[1]Vmesna vrtilna_SKLOP1'!C1328&lt;&gt;"",'[1]Vmesna vrtilna_SKLOP1'!E1328=""),"Skupaj:","")))</f>
        <v/>
      </c>
      <c r="J1328" s="21">
        <f t="shared" si="41"/>
        <v>0</v>
      </c>
      <c r="K1328" s="21">
        <f>IF(I1328="Skupaj z DDV:",SUM(K1326,K1327),IF(I1328="DDV (22%):",K1327*0.22,IF(AND('[1]Vmesna vrtilna_SKLOP1'!C1328&lt;&gt;"",'[1]Vmesna vrtilna_SKLOP1'!D1328=""),'[1]Vmesna vrtilna_SKLOP1'!J1328,IF(F1328&lt;&gt;"",IF('[1]Vmesna vrtilna_SKLOP1'!J1328&lt;&gt;"",'[1]Vmesna vrtilna_SKLOP1'!J1328,""),""))))</f>
        <v>192.44</v>
      </c>
      <c r="L1328" s="22">
        <f>IF(I1327="Skupaj:","DDV (22%):",IF(I1327="DDV (22%):","Skupaj z DDV:",IF(AND('[1]Vmesna vrtilna_SKLOP1'!C1328&lt;&gt;"",'[1]Vmesna vrtilna_SKLOP1'!E1328=""),"Skupaj:",IF(AND('[1]Vmesna vrtilna_SKLOP1'!C1328&lt;&gt;"",'[1]Vmesna vrtilna_SKLOP1'!D1328=""),'[1]Vmesna vrtilna_SKLOP1'!J1328,IF(F1328&lt;&gt;"",IF('[1]Vmesna vrtilna_SKLOP1'!J1328&lt;&gt;"",'[1]Vmesna vrtilna_SKLOP1'!J1328,""),"")))))</f>
        <v>192.44</v>
      </c>
      <c r="M1328" s="22">
        <f t="shared" si="40"/>
        <v>0</v>
      </c>
      <c r="N1328" s="22" t="str">
        <f>IF(IFERROR(VLOOKUP(B1328,'[1]Vmesna vrtilna_SKLOP1'!B:J,7,0),"")=0,"",IFERROR(VLOOKUP(B1328,'[1]Vmesna vrtilna_SKLOP1'!B:J,7,0),""))</f>
        <v/>
      </c>
      <c r="O1328" s="22"/>
    </row>
    <row r="1329" spans="2:15" ht="15" customHeight="1" x14ac:dyDescent="0.3">
      <c r="B1329" s="15" t="str">
        <f>IF(AND('[1]Vmesna vrtilna_SKLOP1'!B1329&lt;&gt;"",'[1]Vmesna vrtilna_SKLOP1'!C1329&lt;&gt;""),IF('[1]Vmesna vrtilna_SKLOP1'!B1329&lt;&gt;"",'[1]Vmesna vrtilna_SKLOP1'!B1329,""),"")</f>
        <v/>
      </c>
      <c r="C1329" s="16" t="str">
        <f>IF(OR(C1328="Posebna oblika",C1328="Kulturno zaščiten objekt",C1328="Kulturno zaščiten objekt, Posebna oblika"),"Glej zavihek POSEBNI POGOJI",IF(SUM(N1328:Q1328)=1,"Posebna oblika",IF(SUM(N1328:Q1328)=10,"Kulturno zaščiten objekt",IF(SUM(N1328:Q1328)=11,"Kulturno zaščiten objekt, Posebna oblika",IF(AND('[1]Vmesna vrtilna_SKLOP1'!C1329&lt;&gt;"",'[1]Vmesna vrtilna_SKLOP1'!D1329&lt;&gt;""),IF('[1]Vmesna vrtilna_SKLOP1'!C1329&lt;&gt;"",'[1]Vmesna vrtilna_SKLOP1'!C1329,""),"")))))</f>
        <v/>
      </c>
      <c r="D1329" s="17" t="str">
        <f>IF(IFERROR(VLOOKUP(B1329,'[1]Vmesna vrtilna_SKLOP1'!B:J,6,0),"")=0,"",IFERROR(VLOOKUP(B1329,'[1]Vmesna vrtilna_SKLOP1'!B:J,6,0),""))</f>
        <v/>
      </c>
      <c r="E1329" s="16" t="str">
        <f>IF(IF('[1]Vmesna vrtilna_SKLOP1'!E1329&lt;&gt;"",'[1]Vmesna vrtilna_SKLOP1'!D1329,"")=0,"",IF('[1]Vmesna vrtilna_SKLOP1'!E1329&lt;&gt;"",'[1]Vmesna vrtilna_SKLOP1'!D1329,""))</f>
        <v/>
      </c>
      <c r="F1329" s="18" t="str">
        <f>IF('[1]Vmesna vrtilna_SKLOP1'!E1329&lt;&gt;"",'[1]Vmesna vrtilna_SKLOP1'!E1329,"")</f>
        <v>Montaža police</v>
      </c>
      <c r="G1329" s="15" t="str">
        <f>IF('[1]Vmesna vrtilna_SKLOP1'!E1329&lt;&gt;"",'[1]Vmesna vrtilna_SKLOP1'!F1329,"")</f>
        <v>[kos]</v>
      </c>
      <c r="H1329" s="19">
        <f>IF('[1]Vmesna vrtilna_SKLOP1'!F1329&lt;&gt;"",'[1]Vmesna vrtilna_SKLOP1'!I1329,"")</f>
        <v>11</v>
      </c>
      <c r="I1329" s="20" t="str">
        <f>IF(I1328="Skupaj:","DDV (22%):",IF(I1328="DDV (22%):","Skupaj z DDV:",IF(AND('[1]Vmesna vrtilna_SKLOP1'!C1329&lt;&gt;"",'[1]Vmesna vrtilna_SKLOP1'!E1329=""),"Skupaj:","")))</f>
        <v/>
      </c>
      <c r="J1329" s="21">
        <f t="shared" si="41"/>
        <v>0</v>
      </c>
      <c r="K1329" s="21">
        <f>IF(I1329="Skupaj z DDV:",SUM(K1327,K1328),IF(I1329="DDV (22%):",K1328*0.22,IF(AND('[1]Vmesna vrtilna_SKLOP1'!C1329&lt;&gt;"",'[1]Vmesna vrtilna_SKLOP1'!D1329=""),'[1]Vmesna vrtilna_SKLOP1'!J1329,IF(F1329&lt;&gt;"",IF('[1]Vmesna vrtilna_SKLOP1'!J1329&lt;&gt;"",'[1]Vmesna vrtilna_SKLOP1'!J1329,""),""))))</f>
        <v>124.19999999999999</v>
      </c>
      <c r="L1329" s="22">
        <f>IF(I1328="Skupaj:","DDV (22%):",IF(I1328="DDV (22%):","Skupaj z DDV:",IF(AND('[1]Vmesna vrtilna_SKLOP1'!C1329&lt;&gt;"",'[1]Vmesna vrtilna_SKLOP1'!E1329=""),"Skupaj:",IF(AND('[1]Vmesna vrtilna_SKLOP1'!C1329&lt;&gt;"",'[1]Vmesna vrtilna_SKLOP1'!D1329=""),'[1]Vmesna vrtilna_SKLOP1'!J1329,IF(F1329&lt;&gt;"",IF('[1]Vmesna vrtilna_SKLOP1'!J1329&lt;&gt;"",'[1]Vmesna vrtilna_SKLOP1'!J1329,""),"")))))</f>
        <v>124.19999999999999</v>
      </c>
      <c r="M1329" s="22">
        <f t="shared" si="40"/>
        <v>0</v>
      </c>
      <c r="N1329" s="22" t="str">
        <f>IF(IFERROR(VLOOKUP(B1329,'[1]Vmesna vrtilna_SKLOP1'!B:J,7,0),"")=0,"",IFERROR(VLOOKUP(B1329,'[1]Vmesna vrtilna_SKLOP1'!B:J,7,0),""))</f>
        <v/>
      </c>
      <c r="O1329" s="22"/>
    </row>
    <row r="1330" spans="2:15" ht="15" customHeight="1" x14ac:dyDescent="0.3">
      <c r="B1330" s="15" t="str">
        <f>IF(AND('[1]Vmesna vrtilna_SKLOP1'!B1330&lt;&gt;"",'[1]Vmesna vrtilna_SKLOP1'!C1330&lt;&gt;""),IF('[1]Vmesna vrtilna_SKLOP1'!B1330&lt;&gt;"",'[1]Vmesna vrtilna_SKLOP1'!B1330,""),"")</f>
        <v/>
      </c>
      <c r="C1330" s="16" t="str">
        <f>IF(OR(C1329="Posebna oblika",C1329="Kulturno zaščiten objekt",C1329="Kulturno zaščiten objekt, Posebna oblika"),"Glej zavihek POSEBNI POGOJI",IF(SUM(N1329:Q1329)=1,"Posebna oblika",IF(SUM(N1329:Q1329)=10,"Kulturno zaščiten objekt",IF(SUM(N1329:Q1329)=11,"Kulturno zaščiten objekt, Posebna oblika",IF(AND('[1]Vmesna vrtilna_SKLOP1'!C1330&lt;&gt;"",'[1]Vmesna vrtilna_SKLOP1'!D1330&lt;&gt;""),IF('[1]Vmesna vrtilna_SKLOP1'!C1330&lt;&gt;"",'[1]Vmesna vrtilna_SKLOP1'!C1330,""),"")))))</f>
        <v/>
      </c>
      <c r="D1330" s="17" t="str">
        <f>IF(IFERROR(VLOOKUP(B1330,'[1]Vmesna vrtilna_SKLOP1'!B:J,6,0),"")=0,"",IFERROR(VLOOKUP(B1330,'[1]Vmesna vrtilna_SKLOP1'!B:J,6,0),""))</f>
        <v/>
      </c>
      <c r="E1330" s="16" t="str">
        <f>IF(IF('[1]Vmesna vrtilna_SKLOP1'!E1330&lt;&gt;"",'[1]Vmesna vrtilna_SKLOP1'!D1330,"")=0,"",IF('[1]Vmesna vrtilna_SKLOP1'!E1330&lt;&gt;"",'[1]Vmesna vrtilna_SKLOP1'!D1330,""))</f>
        <v/>
      </c>
      <c r="F1330" s="18" t="str">
        <f>IF('[1]Vmesna vrtilna_SKLOP1'!E1330&lt;&gt;"",'[1]Vmesna vrtilna_SKLOP1'!E1330,"")</f>
        <v/>
      </c>
      <c r="G1330" s="15" t="str">
        <f>IF('[1]Vmesna vrtilna_SKLOP1'!E1330&lt;&gt;"",'[1]Vmesna vrtilna_SKLOP1'!F1330,"")</f>
        <v/>
      </c>
      <c r="H1330" s="19" t="str">
        <f>IF('[1]Vmesna vrtilna_SKLOP1'!F1330&lt;&gt;"",'[1]Vmesna vrtilna_SKLOP1'!I1330,"")</f>
        <v/>
      </c>
      <c r="I1330" s="20" t="str">
        <f>IF(I1329="Skupaj:","DDV (22%):",IF(I1329="DDV (22%):","Skupaj z DDV:",IF(AND('[1]Vmesna vrtilna_SKLOP1'!C1330&lt;&gt;"",'[1]Vmesna vrtilna_SKLOP1'!E1330=""),"Skupaj:","")))</f>
        <v/>
      </c>
      <c r="J1330" s="21" t="str">
        <f t="shared" si="41"/>
        <v/>
      </c>
      <c r="K1330" s="21" t="str">
        <f>IF(I1330="Skupaj z DDV:",SUM(K1328,K1329),IF(I1330="DDV (22%):",K1329*0.22,IF(AND('[1]Vmesna vrtilna_SKLOP1'!C1330&lt;&gt;"",'[1]Vmesna vrtilna_SKLOP1'!D1330=""),'[1]Vmesna vrtilna_SKLOP1'!J1330,IF(F1330&lt;&gt;"",IF('[1]Vmesna vrtilna_SKLOP1'!J1330&lt;&gt;"",'[1]Vmesna vrtilna_SKLOP1'!J1330,""),""))))</f>
        <v/>
      </c>
      <c r="L1330" s="22" t="str">
        <f>IF(I1329="Skupaj:","DDV (22%):",IF(I1329="DDV (22%):","Skupaj z DDV:",IF(AND('[1]Vmesna vrtilna_SKLOP1'!C1330&lt;&gt;"",'[1]Vmesna vrtilna_SKLOP1'!E1330=""),"Skupaj:",IF(AND('[1]Vmesna vrtilna_SKLOP1'!C1330&lt;&gt;"",'[1]Vmesna vrtilna_SKLOP1'!D1330=""),'[1]Vmesna vrtilna_SKLOP1'!J1330,IF(F1330&lt;&gt;"",IF('[1]Vmesna vrtilna_SKLOP1'!J1330&lt;&gt;"",'[1]Vmesna vrtilna_SKLOP1'!J1330,""),"")))))</f>
        <v/>
      </c>
      <c r="M1330" s="22">
        <f t="shared" si="40"/>
        <v>0</v>
      </c>
      <c r="N1330" s="22" t="str">
        <f>IF(IFERROR(VLOOKUP(B1330,'[1]Vmesna vrtilna_SKLOP1'!B:J,7,0),"")=0,"",IFERROR(VLOOKUP(B1330,'[1]Vmesna vrtilna_SKLOP1'!B:J,7,0),""))</f>
        <v/>
      </c>
      <c r="O1330" s="22"/>
    </row>
    <row r="1331" spans="2:15" ht="15" customHeight="1" x14ac:dyDescent="0.3">
      <c r="B1331" s="15" t="str">
        <f>IF(AND('[1]Vmesna vrtilna_SKLOP1'!B1331&lt;&gt;"",'[1]Vmesna vrtilna_SKLOP1'!C1331&lt;&gt;""),IF('[1]Vmesna vrtilna_SKLOP1'!B1331&lt;&gt;"",'[1]Vmesna vrtilna_SKLOP1'!B1331,""),"")</f>
        <v/>
      </c>
      <c r="C1331" s="16" t="str">
        <f>IF(OR(C1330="Posebna oblika",C1330="Kulturno zaščiten objekt",C1330="Kulturno zaščiten objekt, Posebna oblika"),"Glej zavihek POSEBNI POGOJI",IF(SUM(N1330:Q1330)=1,"Posebna oblika",IF(SUM(N1330:Q1330)=10,"Kulturno zaščiten objekt",IF(SUM(N1330:Q1330)=11,"Kulturno zaščiten objekt, Posebna oblika",IF(AND('[1]Vmesna vrtilna_SKLOP1'!C1331&lt;&gt;"",'[1]Vmesna vrtilna_SKLOP1'!D1331&lt;&gt;""),IF('[1]Vmesna vrtilna_SKLOP1'!C1331&lt;&gt;"",'[1]Vmesna vrtilna_SKLOP1'!C1331,""),"")))))</f>
        <v/>
      </c>
      <c r="D1331" s="17" t="str">
        <f>IF(IFERROR(VLOOKUP(B1331,'[1]Vmesna vrtilna_SKLOP1'!B:J,6,0),"")=0,"",IFERROR(VLOOKUP(B1331,'[1]Vmesna vrtilna_SKLOP1'!B:J,6,0),""))</f>
        <v/>
      </c>
      <c r="E1331" s="16" t="str">
        <f>IF(IF('[1]Vmesna vrtilna_SKLOP1'!E1331&lt;&gt;"",'[1]Vmesna vrtilna_SKLOP1'!D1331,"")=0,"",IF('[1]Vmesna vrtilna_SKLOP1'!E1331&lt;&gt;"",'[1]Vmesna vrtilna_SKLOP1'!D1331,""))</f>
        <v>Odvoz na deponijo</v>
      </c>
      <c r="F1331" s="18" t="str">
        <f>IF('[1]Vmesna vrtilna_SKLOP1'!E1331&lt;&gt;"",'[1]Vmesna vrtilna_SKLOP1'!E1331,"")</f>
        <v>Odvoz na deponijo</v>
      </c>
      <c r="G1331" s="15" t="str">
        <f>IF('[1]Vmesna vrtilna_SKLOP1'!E1331&lt;&gt;"",'[1]Vmesna vrtilna_SKLOP1'!F1331,"")</f>
        <v>[m1]</v>
      </c>
      <c r="H1331" s="19">
        <f>IF('[1]Vmesna vrtilna_SKLOP1'!F1331&lt;&gt;"",'[1]Vmesna vrtilna_SKLOP1'!I1331,"")</f>
        <v>60.26</v>
      </c>
      <c r="I1331" s="20" t="str">
        <f>IF(I1330="Skupaj:","DDV (22%):",IF(I1330="DDV (22%):","Skupaj z DDV:",IF(AND('[1]Vmesna vrtilna_SKLOP1'!C1331&lt;&gt;"",'[1]Vmesna vrtilna_SKLOP1'!E1331=""),"Skupaj:","")))</f>
        <v/>
      </c>
      <c r="J1331" s="21">
        <f t="shared" si="41"/>
        <v>0</v>
      </c>
      <c r="K1331" s="21">
        <f>IF(I1331="Skupaj z DDV:",SUM(K1329,K1330),IF(I1331="DDV (22%):",K1330*0.22,IF(AND('[1]Vmesna vrtilna_SKLOP1'!C1331&lt;&gt;"",'[1]Vmesna vrtilna_SKLOP1'!D1331=""),'[1]Vmesna vrtilna_SKLOP1'!J1331,IF(F1331&lt;&gt;"",IF('[1]Vmesna vrtilna_SKLOP1'!J1331&lt;&gt;"",'[1]Vmesna vrtilna_SKLOP1'!J1331,""),""))))</f>
        <v>180.77999999999997</v>
      </c>
      <c r="L1331" s="22">
        <f>IF(I1330="Skupaj:","DDV (22%):",IF(I1330="DDV (22%):","Skupaj z DDV:",IF(AND('[1]Vmesna vrtilna_SKLOP1'!C1331&lt;&gt;"",'[1]Vmesna vrtilna_SKLOP1'!E1331=""),"Skupaj:",IF(AND('[1]Vmesna vrtilna_SKLOP1'!C1331&lt;&gt;"",'[1]Vmesna vrtilna_SKLOP1'!D1331=""),'[1]Vmesna vrtilna_SKLOP1'!J1331,IF(F1331&lt;&gt;"",IF('[1]Vmesna vrtilna_SKLOP1'!J1331&lt;&gt;"",'[1]Vmesna vrtilna_SKLOP1'!J1331,""),"")))))</f>
        <v>180.77999999999997</v>
      </c>
      <c r="M1331" s="22">
        <f t="shared" si="40"/>
        <v>0</v>
      </c>
      <c r="N1331" s="22" t="str">
        <f>IF(IFERROR(VLOOKUP(B1331,'[1]Vmesna vrtilna_SKLOP1'!B:J,7,0),"")=0,"",IFERROR(VLOOKUP(B1331,'[1]Vmesna vrtilna_SKLOP1'!B:J,7,0),""))</f>
        <v/>
      </c>
      <c r="O1331" s="22"/>
    </row>
    <row r="1332" spans="2:15" ht="15" customHeight="1" x14ac:dyDescent="0.3">
      <c r="B1332" s="15" t="str">
        <f>IF(AND('[1]Vmesna vrtilna_SKLOP1'!B1332&lt;&gt;"",'[1]Vmesna vrtilna_SKLOP1'!C1332&lt;&gt;""),IF('[1]Vmesna vrtilna_SKLOP1'!B1332&lt;&gt;"",'[1]Vmesna vrtilna_SKLOP1'!B1332,""),"")</f>
        <v/>
      </c>
      <c r="C1332" s="16" t="str">
        <f>IF(OR(C1331="Posebna oblika",C1331="Kulturno zaščiten objekt",C1331="Kulturno zaščiten objekt, Posebna oblika"),"Glej zavihek POSEBNI POGOJI",IF(SUM(N1331:Q1331)=1,"Posebna oblika",IF(SUM(N1331:Q1331)=10,"Kulturno zaščiten objekt",IF(SUM(N1331:Q1331)=11,"Kulturno zaščiten objekt, Posebna oblika",IF(AND('[1]Vmesna vrtilna_SKLOP1'!C1332&lt;&gt;"",'[1]Vmesna vrtilna_SKLOP1'!D1332&lt;&gt;""),IF('[1]Vmesna vrtilna_SKLOP1'!C1332&lt;&gt;"",'[1]Vmesna vrtilna_SKLOP1'!C1332,""),"")))))</f>
        <v/>
      </c>
      <c r="D1332" s="17" t="str">
        <f>IF(IFERROR(VLOOKUP(B1332,'[1]Vmesna vrtilna_SKLOP1'!B:J,6,0),"")=0,"",IFERROR(VLOOKUP(B1332,'[1]Vmesna vrtilna_SKLOP1'!B:J,6,0),""))</f>
        <v/>
      </c>
      <c r="E1332" s="16" t="str">
        <f>IF(IF('[1]Vmesna vrtilna_SKLOP1'!E1332&lt;&gt;"",'[1]Vmesna vrtilna_SKLOP1'!D1332,"")=0,"",IF('[1]Vmesna vrtilna_SKLOP1'!E1332&lt;&gt;"",'[1]Vmesna vrtilna_SKLOP1'!D1332,""))</f>
        <v/>
      </c>
      <c r="F1332" s="18" t="str">
        <f>IF('[1]Vmesna vrtilna_SKLOP1'!E1332&lt;&gt;"",'[1]Vmesna vrtilna_SKLOP1'!E1332,"")</f>
        <v/>
      </c>
      <c r="G1332" s="15" t="str">
        <f>IF('[1]Vmesna vrtilna_SKLOP1'!E1332&lt;&gt;"",'[1]Vmesna vrtilna_SKLOP1'!F1332,"")</f>
        <v/>
      </c>
      <c r="H1332" s="19" t="str">
        <f>IF('[1]Vmesna vrtilna_SKLOP1'!F1332&lt;&gt;"",'[1]Vmesna vrtilna_SKLOP1'!I1332,"")</f>
        <v/>
      </c>
      <c r="I1332" s="20" t="str">
        <f>IF(I1331="Skupaj:","DDV (22%):",IF(I1331="DDV (22%):","Skupaj z DDV:",IF(AND('[1]Vmesna vrtilna_SKLOP1'!C1332&lt;&gt;"",'[1]Vmesna vrtilna_SKLOP1'!E1332=""),"Skupaj:","")))</f>
        <v/>
      </c>
      <c r="J1332" s="21" t="str">
        <f t="shared" si="41"/>
        <v/>
      </c>
      <c r="K1332" s="21" t="str">
        <f>IF(I1332="Skupaj z DDV:",SUM(K1330,K1331),IF(I1332="DDV (22%):",K1331*0.22,IF(AND('[1]Vmesna vrtilna_SKLOP1'!C1332&lt;&gt;"",'[1]Vmesna vrtilna_SKLOP1'!D1332=""),'[1]Vmesna vrtilna_SKLOP1'!J1332,IF(F1332&lt;&gt;"",IF('[1]Vmesna vrtilna_SKLOP1'!J1332&lt;&gt;"",'[1]Vmesna vrtilna_SKLOP1'!J1332,""),""))))</f>
        <v/>
      </c>
      <c r="L1332" s="22" t="str">
        <f>IF(I1331="Skupaj:","DDV (22%):",IF(I1331="DDV (22%):","Skupaj z DDV:",IF(AND('[1]Vmesna vrtilna_SKLOP1'!C1332&lt;&gt;"",'[1]Vmesna vrtilna_SKLOP1'!E1332=""),"Skupaj:",IF(AND('[1]Vmesna vrtilna_SKLOP1'!C1332&lt;&gt;"",'[1]Vmesna vrtilna_SKLOP1'!D1332=""),'[1]Vmesna vrtilna_SKLOP1'!J1332,IF(F1332&lt;&gt;"",IF('[1]Vmesna vrtilna_SKLOP1'!J1332&lt;&gt;"",'[1]Vmesna vrtilna_SKLOP1'!J1332,""),"")))))</f>
        <v/>
      </c>
      <c r="M1332" s="22">
        <f t="shared" si="40"/>
        <v>0</v>
      </c>
      <c r="N1332" s="22" t="str">
        <f>IF(IFERROR(VLOOKUP(B1332,'[1]Vmesna vrtilna_SKLOP1'!B:J,7,0),"")=0,"",IFERROR(VLOOKUP(B1332,'[1]Vmesna vrtilna_SKLOP1'!B:J,7,0),""))</f>
        <v/>
      </c>
      <c r="O1332" s="22"/>
    </row>
    <row r="1333" spans="2:15" ht="15" customHeight="1" x14ac:dyDescent="0.3">
      <c r="B1333" s="15" t="str">
        <f>IF(AND('[1]Vmesna vrtilna_SKLOP1'!B1333&lt;&gt;"",'[1]Vmesna vrtilna_SKLOP1'!C1333&lt;&gt;""),IF('[1]Vmesna vrtilna_SKLOP1'!B1333&lt;&gt;"",'[1]Vmesna vrtilna_SKLOP1'!B1333,""),"")</f>
        <v/>
      </c>
      <c r="C1333" s="16" t="str">
        <f>IF(OR(C1332="Posebna oblika",C1332="Kulturno zaščiten objekt",C1332="Kulturno zaščiten objekt, Posebna oblika"),"Glej zavihek POSEBNI POGOJI",IF(SUM(N1332:Q1332)=1,"Posebna oblika",IF(SUM(N1332:Q1332)=10,"Kulturno zaščiten objekt",IF(SUM(N1332:Q1332)=11,"Kulturno zaščiten objekt, Posebna oblika",IF(AND('[1]Vmesna vrtilna_SKLOP1'!C1333&lt;&gt;"",'[1]Vmesna vrtilna_SKLOP1'!D1333&lt;&gt;""),IF('[1]Vmesna vrtilna_SKLOP1'!C1333&lt;&gt;"",'[1]Vmesna vrtilna_SKLOP1'!C1333,""),"")))))</f>
        <v/>
      </c>
      <c r="D1333" s="17" t="str">
        <f>IF(IFERROR(VLOOKUP(B1333,'[1]Vmesna vrtilna_SKLOP1'!B:J,6,0),"")=0,"",IFERROR(VLOOKUP(B1333,'[1]Vmesna vrtilna_SKLOP1'!B:J,6,0),""))</f>
        <v/>
      </c>
      <c r="E1333" s="16" t="str">
        <f>IF(IF('[1]Vmesna vrtilna_SKLOP1'!E1333&lt;&gt;"",'[1]Vmesna vrtilna_SKLOP1'!D1333,"")=0,"",IF('[1]Vmesna vrtilna_SKLOP1'!E1333&lt;&gt;"",'[1]Vmesna vrtilna_SKLOP1'!D1333,""))</f>
        <v>Slikopleskarska dela</v>
      </c>
      <c r="F1333" s="18" t="str">
        <f>IF('[1]Vmesna vrtilna_SKLOP1'!E1333&lt;&gt;"",'[1]Vmesna vrtilna_SKLOP1'!E1333,"")</f>
        <v>Slikopleskarska dela na špaletah</v>
      </c>
      <c r="G1333" s="15" t="str">
        <f>IF('[1]Vmesna vrtilna_SKLOP1'!E1333&lt;&gt;"",'[1]Vmesna vrtilna_SKLOP1'!F1333,"")</f>
        <v>[m1]</v>
      </c>
      <c r="H1333" s="19">
        <f>IF('[1]Vmesna vrtilna_SKLOP1'!F1333&lt;&gt;"",'[1]Vmesna vrtilna_SKLOP1'!I1333,"")</f>
        <v>28.179999999999996</v>
      </c>
      <c r="I1333" s="20" t="str">
        <f>IF(I1332="Skupaj:","DDV (22%):",IF(I1332="DDV (22%):","Skupaj z DDV:",IF(AND('[1]Vmesna vrtilna_SKLOP1'!C1333&lt;&gt;"",'[1]Vmesna vrtilna_SKLOP1'!E1333=""),"Skupaj:","")))</f>
        <v/>
      </c>
      <c r="J1333" s="21">
        <f t="shared" si="41"/>
        <v>0</v>
      </c>
      <c r="K1333" s="21">
        <f>IF(I1333="Skupaj z DDV:",SUM(K1331,K1332),IF(I1333="DDV (22%):",K1332*0.22,IF(AND('[1]Vmesna vrtilna_SKLOP1'!C1333&lt;&gt;"",'[1]Vmesna vrtilna_SKLOP1'!D1333=""),'[1]Vmesna vrtilna_SKLOP1'!J1333,IF(F1333&lt;&gt;"",IF('[1]Vmesna vrtilna_SKLOP1'!J1333&lt;&gt;"",'[1]Vmesna vrtilna_SKLOP1'!J1333,""),""))))</f>
        <v>436.47999999999996</v>
      </c>
      <c r="L1333" s="22">
        <f>IF(I1332="Skupaj:","DDV (22%):",IF(I1332="DDV (22%):","Skupaj z DDV:",IF(AND('[1]Vmesna vrtilna_SKLOP1'!C1333&lt;&gt;"",'[1]Vmesna vrtilna_SKLOP1'!E1333=""),"Skupaj:",IF(AND('[1]Vmesna vrtilna_SKLOP1'!C1333&lt;&gt;"",'[1]Vmesna vrtilna_SKLOP1'!D1333=""),'[1]Vmesna vrtilna_SKLOP1'!J1333,IF(F1333&lt;&gt;"",IF('[1]Vmesna vrtilna_SKLOP1'!J1333&lt;&gt;"",'[1]Vmesna vrtilna_SKLOP1'!J1333,""),"")))))</f>
        <v>436.47999999999996</v>
      </c>
      <c r="M1333" s="22">
        <f t="shared" si="40"/>
        <v>0</v>
      </c>
      <c r="N1333" s="22" t="str">
        <f>IF(IFERROR(VLOOKUP(B1333,'[1]Vmesna vrtilna_SKLOP1'!B:J,7,0),"")=0,"",IFERROR(VLOOKUP(B1333,'[1]Vmesna vrtilna_SKLOP1'!B:J,7,0),""))</f>
        <v/>
      </c>
      <c r="O1333" s="22"/>
    </row>
    <row r="1334" spans="2:15" ht="15" customHeight="1" x14ac:dyDescent="0.3">
      <c r="B1334" s="15" t="str">
        <f>IF(AND('[1]Vmesna vrtilna_SKLOP1'!B1334&lt;&gt;"",'[1]Vmesna vrtilna_SKLOP1'!C1334&lt;&gt;""),IF('[1]Vmesna vrtilna_SKLOP1'!B1334&lt;&gt;"",'[1]Vmesna vrtilna_SKLOP1'!B1334,""),"")</f>
        <v/>
      </c>
      <c r="C1334" s="16" t="str">
        <f>IF(OR(C1333="Posebna oblika",C1333="Kulturno zaščiten objekt",C1333="Kulturno zaščiten objekt, Posebna oblika"),"Glej zavihek POSEBNI POGOJI",IF(SUM(N1333:Q1333)=1,"Posebna oblika",IF(SUM(N1333:Q1333)=10,"Kulturno zaščiten objekt",IF(SUM(N1333:Q1333)=11,"Kulturno zaščiten objekt, Posebna oblika",IF(AND('[1]Vmesna vrtilna_SKLOP1'!C1334&lt;&gt;"",'[1]Vmesna vrtilna_SKLOP1'!D1334&lt;&gt;""),IF('[1]Vmesna vrtilna_SKLOP1'!C1334&lt;&gt;"",'[1]Vmesna vrtilna_SKLOP1'!C1334,""),"")))))</f>
        <v/>
      </c>
      <c r="D1334" s="17" t="str">
        <f>IF(IFERROR(VLOOKUP(B1334,'[1]Vmesna vrtilna_SKLOP1'!B:J,6,0),"")=0,"",IFERROR(VLOOKUP(B1334,'[1]Vmesna vrtilna_SKLOP1'!B:J,6,0),""))</f>
        <v/>
      </c>
      <c r="E1334" s="16" t="str">
        <f>IF(IF('[1]Vmesna vrtilna_SKLOP1'!E1334&lt;&gt;"",'[1]Vmesna vrtilna_SKLOP1'!D1334,"")=0,"",IF('[1]Vmesna vrtilna_SKLOP1'!E1334&lt;&gt;"",'[1]Vmesna vrtilna_SKLOP1'!D1334,""))</f>
        <v/>
      </c>
      <c r="F1334" s="18" t="str">
        <f>IF('[1]Vmesna vrtilna_SKLOP1'!E1334&lt;&gt;"",'[1]Vmesna vrtilna_SKLOP1'!E1334,"")</f>
        <v/>
      </c>
      <c r="G1334" s="15" t="str">
        <f>IF('[1]Vmesna vrtilna_SKLOP1'!E1334&lt;&gt;"",'[1]Vmesna vrtilna_SKLOP1'!F1334,"")</f>
        <v/>
      </c>
      <c r="H1334" s="19" t="str">
        <f>IF('[1]Vmesna vrtilna_SKLOP1'!F1334&lt;&gt;"",'[1]Vmesna vrtilna_SKLOP1'!I1334,"")</f>
        <v/>
      </c>
      <c r="I1334" s="20" t="str">
        <f>IF(I1333="Skupaj:","DDV (22%):",IF(I1333="DDV (22%):","Skupaj z DDV:",IF(AND('[1]Vmesna vrtilna_SKLOP1'!C1334&lt;&gt;"",'[1]Vmesna vrtilna_SKLOP1'!E1334=""),"Skupaj:","")))</f>
        <v/>
      </c>
      <c r="J1334" s="21" t="str">
        <f t="shared" si="41"/>
        <v/>
      </c>
      <c r="K1334" s="21" t="str">
        <f>IF(I1334="Skupaj z DDV:",SUM(K1332,K1333),IF(I1334="DDV (22%):",K1333*0.22,IF(AND('[1]Vmesna vrtilna_SKLOP1'!C1334&lt;&gt;"",'[1]Vmesna vrtilna_SKLOP1'!D1334=""),'[1]Vmesna vrtilna_SKLOP1'!J1334,IF(F1334&lt;&gt;"",IF('[1]Vmesna vrtilna_SKLOP1'!J1334&lt;&gt;"",'[1]Vmesna vrtilna_SKLOP1'!J1334,""),""))))</f>
        <v/>
      </c>
      <c r="L1334" s="22" t="str">
        <f>IF(I1333="Skupaj:","DDV (22%):",IF(I1333="DDV (22%):","Skupaj z DDV:",IF(AND('[1]Vmesna vrtilna_SKLOP1'!C1334&lt;&gt;"",'[1]Vmesna vrtilna_SKLOP1'!E1334=""),"Skupaj:",IF(AND('[1]Vmesna vrtilna_SKLOP1'!C1334&lt;&gt;"",'[1]Vmesna vrtilna_SKLOP1'!D1334=""),'[1]Vmesna vrtilna_SKLOP1'!J1334,IF(F1334&lt;&gt;"",IF('[1]Vmesna vrtilna_SKLOP1'!J1334&lt;&gt;"",'[1]Vmesna vrtilna_SKLOP1'!J1334,""),"")))))</f>
        <v/>
      </c>
      <c r="M1334" s="22">
        <f t="shared" si="40"/>
        <v>0</v>
      </c>
      <c r="N1334" s="22" t="str">
        <f>IF(IFERROR(VLOOKUP(B1334,'[1]Vmesna vrtilna_SKLOP1'!B:J,7,0),"")=0,"",IFERROR(VLOOKUP(B1334,'[1]Vmesna vrtilna_SKLOP1'!B:J,7,0),""))</f>
        <v/>
      </c>
      <c r="O1334" s="22"/>
    </row>
    <row r="1335" spans="2:15" ht="15" customHeight="1" x14ac:dyDescent="0.3">
      <c r="B1335" s="15" t="str">
        <f>IF(AND('[1]Vmesna vrtilna_SKLOP1'!B1335&lt;&gt;"",'[1]Vmesna vrtilna_SKLOP1'!C1335&lt;&gt;""),IF('[1]Vmesna vrtilna_SKLOP1'!B1335&lt;&gt;"",'[1]Vmesna vrtilna_SKLOP1'!B1335,""),"")</f>
        <v/>
      </c>
      <c r="C1335" s="16" t="str">
        <f>IF(OR(C1334="Posebna oblika",C1334="Kulturno zaščiten objekt",C1334="Kulturno zaščiten objekt, Posebna oblika"),"Glej zavihek POSEBNI POGOJI",IF(SUM(N1334:Q1334)=1,"Posebna oblika",IF(SUM(N1334:Q1334)=10,"Kulturno zaščiten objekt",IF(SUM(N1334:Q1334)=11,"Kulturno zaščiten objekt, Posebna oblika",IF(AND('[1]Vmesna vrtilna_SKLOP1'!C1335&lt;&gt;"",'[1]Vmesna vrtilna_SKLOP1'!D1335&lt;&gt;""),IF('[1]Vmesna vrtilna_SKLOP1'!C1335&lt;&gt;"",'[1]Vmesna vrtilna_SKLOP1'!C1335,""),"")))))</f>
        <v/>
      </c>
      <c r="D1335" s="17" t="str">
        <f>IF(IFERROR(VLOOKUP(B1335,'[1]Vmesna vrtilna_SKLOP1'!B:J,6,0),"")=0,"",IFERROR(VLOOKUP(B1335,'[1]Vmesna vrtilna_SKLOP1'!B:J,6,0),""))</f>
        <v/>
      </c>
      <c r="E1335" s="16" t="str">
        <f>IF(IF('[1]Vmesna vrtilna_SKLOP1'!E1335&lt;&gt;"",'[1]Vmesna vrtilna_SKLOP1'!D1335,"")=0,"",IF('[1]Vmesna vrtilna_SKLOP1'!E1335&lt;&gt;"",'[1]Vmesna vrtilna_SKLOP1'!D1335,""))</f>
        <v/>
      </c>
      <c r="F1335" s="18" t="str">
        <f>IF('[1]Vmesna vrtilna_SKLOP1'!E1335&lt;&gt;"",'[1]Vmesna vrtilna_SKLOP1'!E1335,"")</f>
        <v/>
      </c>
      <c r="G1335" s="15" t="str">
        <f>IF('[1]Vmesna vrtilna_SKLOP1'!E1335&lt;&gt;"",'[1]Vmesna vrtilna_SKLOP1'!F1335,"")</f>
        <v/>
      </c>
      <c r="H1335" s="19" t="str">
        <f>IF('[1]Vmesna vrtilna_SKLOP1'!F1335&lt;&gt;"",'[1]Vmesna vrtilna_SKLOP1'!I1335,"")</f>
        <v/>
      </c>
      <c r="I1335" s="20" t="str">
        <f>IF(I1334="Skupaj:","DDV (22%):",IF(I1334="DDV (22%):","Skupaj z DDV:",IF(AND('[1]Vmesna vrtilna_SKLOP1'!C1335&lt;&gt;"",'[1]Vmesna vrtilna_SKLOP1'!E1335=""),"Skupaj:","")))</f>
        <v>Skupaj:</v>
      </c>
      <c r="J1335" s="21">
        <f t="shared" si="41"/>
        <v>0</v>
      </c>
      <c r="K1335" s="21">
        <f>IF(I1335="Skupaj z DDV:",SUM(K1333,K1334),IF(I1335="DDV (22%):",K1334*0.22,IF(AND('[1]Vmesna vrtilna_SKLOP1'!C1335&lt;&gt;"",'[1]Vmesna vrtilna_SKLOP1'!D1335=""),'[1]Vmesna vrtilna_SKLOP1'!J1335,IF(F1335&lt;&gt;"",IF('[1]Vmesna vrtilna_SKLOP1'!J1335&lt;&gt;"",'[1]Vmesna vrtilna_SKLOP1'!J1335,""),""))))</f>
        <v>9284.7501703304788</v>
      </c>
      <c r="L1335" s="22" t="str">
        <f>IF(I1334="Skupaj:","DDV (22%):",IF(I1334="DDV (22%):","Skupaj z DDV:",IF(AND('[1]Vmesna vrtilna_SKLOP1'!C1335&lt;&gt;"",'[1]Vmesna vrtilna_SKLOP1'!E1335=""),"Skupaj:",IF(AND('[1]Vmesna vrtilna_SKLOP1'!C1335&lt;&gt;"",'[1]Vmesna vrtilna_SKLOP1'!D1335=""),'[1]Vmesna vrtilna_SKLOP1'!J1335,IF(F1335&lt;&gt;"",IF('[1]Vmesna vrtilna_SKLOP1'!J1335&lt;&gt;"",'[1]Vmesna vrtilna_SKLOP1'!J1335,""),"")))))</f>
        <v>Skupaj:</v>
      </c>
      <c r="M1335" s="22">
        <f t="shared" si="40"/>
        <v>0</v>
      </c>
      <c r="N1335" s="22" t="str">
        <f>IF(IFERROR(VLOOKUP(B1335,'[1]Vmesna vrtilna_SKLOP1'!B:J,7,0),"")=0,"",IFERROR(VLOOKUP(B1335,'[1]Vmesna vrtilna_SKLOP1'!B:J,7,0),""))</f>
        <v/>
      </c>
      <c r="O1335" s="22"/>
    </row>
    <row r="1336" spans="2:15" ht="15" customHeight="1" x14ac:dyDescent="0.3">
      <c r="B1336" s="15" t="str">
        <f>IF(AND('[1]Vmesna vrtilna_SKLOP1'!B1336&lt;&gt;"",'[1]Vmesna vrtilna_SKLOP1'!C1336&lt;&gt;""),IF('[1]Vmesna vrtilna_SKLOP1'!B1336&lt;&gt;"",'[1]Vmesna vrtilna_SKLOP1'!B1336,""),"")</f>
        <v/>
      </c>
      <c r="C1336" s="16" t="str">
        <f>IF(OR(C1335="Posebna oblika",C1335="Kulturno zaščiten objekt",C1335="Kulturno zaščiten objekt, Posebna oblika"),"Glej zavihek POSEBNI POGOJI",IF(SUM(N1335:Q1335)=1,"Posebna oblika",IF(SUM(N1335:Q1335)=10,"Kulturno zaščiten objekt",IF(SUM(N1335:Q1335)=11,"Kulturno zaščiten objekt, Posebna oblika",IF(AND('[1]Vmesna vrtilna_SKLOP1'!C1336&lt;&gt;"",'[1]Vmesna vrtilna_SKLOP1'!D1336&lt;&gt;""),IF('[1]Vmesna vrtilna_SKLOP1'!C1336&lt;&gt;"",'[1]Vmesna vrtilna_SKLOP1'!C1336,""),"")))))</f>
        <v/>
      </c>
      <c r="D1336" s="17" t="str">
        <f>IF(IFERROR(VLOOKUP(B1336,'[1]Vmesna vrtilna_SKLOP1'!B:J,6,0),"")=0,"",IFERROR(VLOOKUP(B1336,'[1]Vmesna vrtilna_SKLOP1'!B:J,6,0),""))</f>
        <v/>
      </c>
      <c r="E1336" s="16" t="str">
        <f>IF(IF('[1]Vmesna vrtilna_SKLOP1'!E1336&lt;&gt;"",'[1]Vmesna vrtilna_SKLOP1'!D1336,"")=0,"",IF('[1]Vmesna vrtilna_SKLOP1'!E1336&lt;&gt;"",'[1]Vmesna vrtilna_SKLOP1'!D1336,""))</f>
        <v/>
      </c>
      <c r="F1336" s="18" t="str">
        <f>IF('[1]Vmesna vrtilna_SKLOP1'!E1336&lt;&gt;"",'[1]Vmesna vrtilna_SKLOP1'!E1336,"")</f>
        <v/>
      </c>
      <c r="G1336" s="15" t="str">
        <f>IF('[1]Vmesna vrtilna_SKLOP1'!E1336&lt;&gt;"",'[1]Vmesna vrtilna_SKLOP1'!F1336,"")</f>
        <v/>
      </c>
      <c r="H1336" s="19" t="str">
        <f>IF('[1]Vmesna vrtilna_SKLOP1'!F1336&lt;&gt;"",'[1]Vmesna vrtilna_SKLOP1'!I1336,"")</f>
        <v/>
      </c>
      <c r="I1336" s="20" t="str">
        <f>IF(I1335="Skupaj:","DDV (22%):",IF(I1335="DDV (22%):","Skupaj z DDV:",IF(AND('[1]Vmesna vrtilna_SKLOP1'!C1336&lt;&gt;"",'[1]Vmesna vrtilna_SKLOP1'!E1336=""),"Skupaj:","")))</f>
        <v>DDV (22%):</v>
      </c>
      <c r="J1336" s="21">
        <f t="shared" si="41"/>
        <v>0</v>
      </c>
      <c r="K1336" s="21">
        <f>IF(I1336="Skupaj z DDV:",SUM(K1334,K1335),IF(I1336="DDV (22%):",K1335*0.22,IF(AND('[1]Vmesna vrtilna_SKLOP1'!C1336&lt;&gt;"",'[1]Vmesna vrtilna_SKLOP1'!D1336=""),'[1]Vmesna vrtilna_SKLOP1'!J1336,IF(F1336&lt;&gt;"",IF('[1]Vmesna vrtilna_SKLOP1'!J1336&lt;&gt;"",'[1]Vmesna vrtilna_SKLOP1'!J1336,""),""))))</f>
        <v>2042.6450374727053</v>
      </c>
      <c r="L1336" s="22" t="str">
        <f>IF(I1335="Skupaj:","DDV (22%):",IF(I1335="DDV (22%):","Skupaj z DDV:",IF(AND('[1]Vmesna vrtilna_SKLOP1'!C1336&lt;&gt;"",'[1]Vmesna vrtilna_SKLOP1'!E1336=""),"Skupaj:",IF(AND('[1]Vmesna vrtilna_SKLOP1'!C1336&lt;&gt;"",'[1]Vmesna vrtilna_SKLOP1'!D1336=""),'[1]Vmesna vrtilna_SKLOP1'!J1336,IF(F1336&lt;&gt;"",IF('[1]Vmesna vrtilna_SKLOP1'!J1336&lt;&gt;"",'[1]Vmesna vrtilna_SKLOP1'!J1336,""),"")))))</f>
        <v>DDV (22%):</v>
      </c>
      <c r="M1336" s="22">
        <f t="shared" si="40"/>
        <v>0</v>
      </c>
      <c r="N1336" s="22" t="str">
        <f>IF(IFERROR(VLOOKUP(B1336,'[1]Vmesna vrtilna_SKLOP1'!B:J,7,0),"")=0,"",IFERROR(VLOOKUP(B1336,'[1]Vmesna vrtilna_SKLOP1'!B:J,7,0),""))</f>
        <v/>
      </c>
      <c r="O1336" s="22"/>
    </row>
    <row r="1337" spans="2:15" ht="15" customHeight="1" x14ac:dyDescent="0.3">
      <c r="B1337" s="15" t="str">
        <f>IF(AND('[1]Vmesna vrtilna_SKLOP1'!B1337&lt;&gt;"",'[1]Vmesna vrtilna_SKLOP1'!C1337&lt;&gt;""),IF('[1]Vmesna vrtilna_SKLOP1'!B1337&lt;&gt;"",'[1]Vmesna vrtilna_SKLOP1'!B1337,""),"")</f>
        <v/>
      </c>
      <c r="C1337" s="16" t="str">
        <f>IF(OR(C1336="Posebna oblika",C1336="Kulturno zaščiten objekt",C1336="Kulturno zaščiten objekt, Posebna oblika"),"Glej zavihek POSEBNI POGOJI",IF(SUM(N1336:Q1336)=1,"Posebna oblika",IF(SUM(N1336:Q1336)=10,"Kulturno zaščiten objekt",IF(SUM(N1336:Q1336)=11,"Kulturno zaščiten objekt, Posebna oblika",IF(AND('[1]Vmesna vrtilna_SKLOP1'!C1337&lt;&gt;"",'[1]Vmesna vrtilna_SKLOP1'!D1337&lt;&gt;""),IF('[1]Vmesna vrtilna_SKLOP1'!C1337&lt;&gt;"",'[1]Vmesna vrtilna_SKLOP1'!C1337,""),"")))))</f>
        <v/>
      </c>
      <c r="D1337" s="17" t="str">
        <f>IF(IFERROR(VLOOKUP(B1337,'[1]Vmesna vrtilna_SKLOP1'!B:J,6,0),"")=0,"",IFERROR(VLOOKUP(B1337,'[1]Vmesna vrtilna_SKLOP1'!B:J,6,0),""))</f>
        <v/>
      </c>
      <c r="E1337" s="16" t="str">
        <f>IF(IF('[1]Vmesna vrtilna_SKLOP1'!E1337&lt;&gt;"",'[1]Vmesna vrtilna_SKLOP1'!D1337,"")=0,"",IF('[1]Vmesna vrtilna_SKLOP1'!E1337&lt;&gt;"",'[1]Vmesna vrtilna_SKLOP1'!D1337,""))</f>
        <v/>
      </c>
      <c r="F1337" s="18" t="str">
        <f>IF('[1]Vmesna vrtilna_SKLOP1'!E1337&lt;&gt;"",'[1]Vmesna vrtilna_SKLOP1'!E1337,"")</f>
        <v/>
      </c>
      <c r="G1337" s="15" t="str">
        <f>IF('[1]Vmesna vrtilna_SKLOP1'!E1337&lt;&gt;"",'[1]Vmesna vrtilna_SKLOP1'!F1337,"")</f>
        <v/>
      </c>
      <c r="H1337" s="19" t="str">
        <f>IF('[1]Vmesna vrtilna_SKLOP1'!F1337&lt;&gt;"",'[1]Vmesna vrtilna_SKLOP1'!I1337,"")</f>
        <v/>
      </c>
      <c r="I1337" s="20" t="str">
        <f>IF(I1336="Skupaj:","DDV (22%):",IF(I1336="DDV (22%):","Skupaj z DDV:",IF(AND('[1]Vmesna vrtilna_SKLOP1'!C1337&lt;&gt;"",'[1]Vmesna vrtilna_SKLOP1'!E1337=""),"Skupaj:","")))</f>
        <v>Skupaj z DDV:</v>
      </c>
      <c r="J1337" s="21">
        <f t="shared" si="41"/>
        <v>0</v>
      </c>
      <c r="K1337" s="21">
        <f>IF(I1337="Skupaj z DDV:",SUM(K1335,K1336),IF(I1337="DDV (22%):",K1336*0.22,IF(AND('[1]Vmesna vrtilna_SKLOP1'!C1337&lt;&gt;"",'[1]Vmesna vrtilna_SKLOP1'!D1337=""),'[1]Vmesna vrtilna_SKLOP1'!J1337,IF(F1337&lt;&gt;"",IF('[1]Vmesna vrtilna_SKLOP1'!J1337&lt;&gt;"",'[1]Vmesna vrtilna_SKLOP1'!J1337,""),""))))</f>
        <v>11327.395207803183</v>
      </c>
      <c r="L1337" s="22" t="str">
        <f>IF(I1336="Skupaj:","DDV (22%):",IF(I1336="DDV (22%):","Skupaj z DDV:",IF(AND('[1]Vmesna vrtilna_SKLOP1'!C1337&lt;&gt;"",'[1]Vmesna vrtilna_SKLOP1'!E1337=""),"Skupaj:",IF(AND('[1]Vmesna vrtilna_SKLOP1'!C1337&lt;&gt;"",'[1]Vmesna vrtilna_SKLOP1'!D1337=""),'[1]Vmesna vrtilna_SKLOP1'!J1337,IF(F1337&lt;&gt;"",IF('[1]Vmesna vrtilna_SKLOP1'!J1337&lt;&gt;"",'[1]Vmesna vrtilna_SKLOP1'!J1337,""),"")))))</f>
        <v>Skupaj z DDV:</v>
      </c>
      <c r="M1337" s="22">
        <f t="shared" si="40"/>
        <v>0</v>
      </c>
      <c r="N1337" s="22" t="str">
        <f>IF(IFERROR(VLOOKUP(B1337,'[1]Vmesna vrtilna_SKLOP1'!B:J,7,0),"")=0,"",IFERROR(VLOOKUP(B1337,'[1]Vmesna vrtilna_SKLOP1'!B:J,7,0),""))</f>
        <v/>
      </c>
      <c r="O1337" s="22"/>
    </row>
    <row r="1338" spans="2:15" ht="15" customHeight="1" x14ac:dyDescent="0.3">
      <c r="B1338" s="15">
        <f>IF(AND('[1]Vmesna vrtilna_SKLOP1'!B1338&lt;&gt;"",'[1]Vmesna vrtilna_SKLOP1'!C1338&lt;&gt;""),IF('[1]Vmesna vrtilna_SKLOP1'!B1338&lt;&gt;"",'[1]Vmesna vrtilna_SKLOP1'!B1338,""),"")</f>
        <v>42</v>
      </c>
      <c r="C1338" s="16" t="str">
        <f>IF(OR(C1337="Posebna oblika",C1337="Kulturno zaščiten objekt",C1337="Kulturno zaščiten objekt, Posebna oblika"),"Glej zavihek POSEBNI POGOJI",IF(SUM(N1337:Q1337)=1,"Posebna oblika",IF(SUM(N1337:Q1337)=10,"Kulturno zaščiten objekt",IF(SUM(N1337:Q1337)=11,"Kulturno zaščiten objekt, Posebna oblika",IF(AND('[1]Vmesna vrtilna_SKLOP1'!C1338&lt;&gt;"",'[1]Vmesna vrtilna_SKLOP1'!D1338&lt;&gt;""),IF('[1]Vmesna vrtilna_SKLOP1'!C1338&lt;&gt;"",'[1]Vmesna vrtilna_SKLOP1'!C1338,""),"")))))</f>
        <v>Trg na Stavbah 7</v>
      </c>
      <c r="D1338" s="17">
        <f>IF(IFERROR(VLOOKUP(B1338,'[1]Vmesna vrtilna_SKLOP1'!B:J,6,0),"")=0,"",IFERROR(VLOOKUP(B1338,'[1]Vmesna vrtilna_SKLOP1'!B:J,6,0),""))</f>
        <v>1</v>
      </c>
      <c r="E1338" s="16" t="str">
        <f>IF(IF('[1]Vmesna vrtilna_SKLOP1'!E1338&lt;&gt;"",'[1]Vmesna vrtilna_SKLOP1'!D1338,"")=0,"",IF('[1]Vmesna vrtilna_SKLOP1'!E1338&lt;&gt;"",'[1]Vmesna vrtilna_SKLOP1'!D1338,""))</f>
        <v>Okna/Vrata</v>
      </c>
      <c r="F1338" s="18" t="str">
        <f>IF('[1]Vmesna vrtilna_SKLOP1'!E1338&lt;&gt;"",'[1]Vmesna vrtilna_SKLOP1'!E1338,"")</f>
        <v>Enokrilno okno (tip: O1); dim. ŠxV: 1,03x1,28m; Material: PVC ; steklo 6/16Ar/4; Rw,st.=36 (Rw,st.+Ctr ≥ 31 dB)</v>
      </c>
      <c r="G1338" s="15" t="str">
        <f>IF('[1]Vmesna vrtilna_SKLOP1'!E1338&lt;&gt;"",'[1]Vmesna vrtilna_SKLOP1'!F1338,"")</f>
        <v>[kos]</v>
      </c>
      <c r="H1338" s="19">
        <f>IF('[1]Vmesna vrtilna_SKLOP1'!F1338&lt;&gt;"",'[1]Vmesna vrtilna_SKLOP1'!I1338,"")</f>
        <v>1</v>
      </c>
      <c r="I1338" s="20" t="str">
        <f>IF(I1337="Skupaj:","DDV (22%):",IF(I1337="DDV (22%):","Skupaj z DDV:",IF(AND('[1]Vmesna vrtilna_SKLOP1'!C1338&lt;&gt;"",'[1]Vmesna vrtilna_SKLOP1'!E1338=""),"Skupaj:","")))</f>
        <v/>
      </c>
      <c r="J1338" s="21">
        <f t="shared" si="41"/>
        <v>0</v>
      </c>
      <c r="K1338" s="21">
        <f>IF(I1338="Skupaj z DDV:",SUM(K1336,K1337),IF(I1338="DDV (22%):",K1337*0.22,IF(AND('[1]Vmesna vrtilna_SKLOP1'!C1338&lt;&gt;"",'[1]Vmesna vrtilna_SKLOP1'!D1338=""),'[1]Vmesna vrtilna_SKLOP1'!J1338,IF(F1338&lt;&gt;"",IF('[1]Vmesna vrtilna_SKLOP1'!J1338&lt;&gt;"",'[1]Vmesna vrtilna_SKLOP1'!J1338,""),""))))</f>
        <v>262.34210379263999</v>
      </c>
      <c r="L1338" s="22">
        <f>IF(I1337="Skupaj:","DDV (22%):",IF(I1337="DDV (22%):","Skupaj z DDV:",IF(AND('[1]Vmesna vrtilna_SKLOP1'!C1338&lt;&gt;"",'[1]Vmesna vrtilna_SKLOP1'!E1338=""),"Skupaj:",IF(AND('[1]Vmesna vrtilna_SKLOP1'!C1338&lt;&gt;"",'[1]Vmesna vrtilna_SKLOP1'!D1338=""),'[1]Vmesna vrtilna_SKLOP1'!J1338,IF(F1338&lt;&gt;"",IF('[1]Vmesna vrtilna_SKLOP1'!J1338&lt;&gt;"",'[1]Vmesna vrtilna_SKLOP1'!J1338,""),"")))))</f>
        <v>262.34210379263999</v>
      </c>
      <c r="M1338" s="22">
        <f t="shared" si="40"/>
        <v>0</v>
      </c>
      <c r="N1338" s="22" t="str">
        <f>IF(IFERROR(VLOOKUP(B1338,'[1]Vmesna vrtilna_SKLOP1'!B:J,7,0),"")=0,"",IFERROR(VLOOKUP(B1338,'[1]Vmesna vrtilna_SKLOP1'!B:J,7,0),""))</f>
        <v>ZAG</v>
      </c>
      <c r="O1338" s="22"/>
    </row>
    <row r="1339" spans="2:15" ht="15" customHeight="1" x14ac:dyDescent="0.3">
      <c r="B1339" s="15" t="str">
        <f>IF(AND('[1]Vmesna vrtilna_SKLOP1'!B1339&lt;&gt;"",'[1]Vmesna vrtilna_SKLOP1'!C1339&lt;&gt;""),IF('[1]Vmesna vrtilna_SKLOP1'!B1339&lt;&gt;"",'[1]Vmesna vrtilna_SKLOP1'!B1339,""),"")</f>
        <v/>
      </c>
      <c r="C1339" s="16" t="str">
        <f>IF(OR(C1338="Posebna oblika",C1338="Kulturno zaščiten objekt",C1338="Kulturno zaščiten objekt, Posebna oblika"),"Glej zavihek POSEBNI POGOJI",IF(SUM(N1338:Q1338)=1,"Posebna oblika",IF(SUM(N1338:Q1338)=10,"Kulturno zaščiten objekt",IF(SUM(N1338:Q1338)=11,"Kulturno zaščiten objekt, Posebna oblika",IF(AND('[1]Vmesna vrtilna_SKLOP1'!C1339&lt;&gt;"",'[1]Vmesna vrtilna_SKLOP1'!D1339&lt;&gt;""),IF('[1]Vmesna vrtilna_SKLOP1'!C1339&lt;&gt;"",'[1]Vmesna vrtilna_SKLOP1'!C1339,""),"")))))</f>
        <v/>
      </c>
      <c r="D1339" s="17" t="str">
        <f>IF(IFERROR(VLOOKUP(B1339,'[1]Vmesna vrtilna_SKLOP1'!B:J,6,0),"")=0,"",IFERROR(VLOOKUP(B1339,'[1]Vmesna vrtilna_SKLOP1'!B:J,6,0),""))</f>
        <v/>
      </c>
      <c r="E1339" s="16" t="str">
        <f>IF(IF('[1]Vmesna vrtilna_SKLOP1'!E1339&lt;&gt;"",'[1]Vmesna vrtilna_SKLOP1'!D1339,"")=0,"",IF('[1]Vmesna vrtilna_SKLOP1'!E1339&lt;&gt;"",'[1]Vmesna vrtilna_SKLOP1'!D1339,""))</f>
        <v/>
      </c>
      <c r="F1339" s="18" t="str">
        <f>IF('[1]Vmesna vrtilna_SKLOP1'!E1339&lt;&gt;"",'[1]Vmesna vrtilna_SKLOP1'!E1339,"")</f>
        <v>Enokrilno okno (tip: O1); dim. ŠxV: 1,03x1,22m; Material: PVC ; steklo 6/16Ar/4; Rw,st.=36 (Rw,st.+Ctr ≥ 31 dB)</v>
      </c>
      <c r="G1339" s="15" t="str">
        <f>IF('[1]Vmesna vrtilna_SKLOP1'!E1339&lt;&gt;"",'[1]Vmesna vrtilna_SKLOP1'!F1339,"")</f>
        <v>[kos]</v>
      </c>
      <c r="H1339" s="19">
        <f>IF('[1]Vmesna vrtilna_SKLOP1'!F1339&lt;&gt;"",'[1]Vmesna vrtilna_SKLOP1'!I1339,"")</f>
        <v>1</v>
      </c>
      <c r="I1339" s="20" t="str">
        <f>IF(I1338="Skupaj:","DDV (22%):",IF(I1338="DDV (22%):","Skupaj z DDV:",IF(AND('[1]Vmesna vrtilna_SKLOP1'!C1339&lt;&gt;"",'[1]Vmesna vrtilna_SKLOP1'!E1339=""),"Skupaj:","")))</f>
        <v/>
      </c>
      <c r="J1339" s="21">
        <f t="shared" si="41"/>
        <v>0</v>
      </c>
      <c r="K1339" s="21">
        <f>IF(I1339="Skupaj z DDV:",SUM(K1337,K1338),IF(I1339="DDV (22%):",K1338*0.22,IF(AND('[1]Vmesna vrtilna_SKLOP1'!C1339&lt;&gt;"",'[1]Vmesna vrtilna_SKLOP1'!D1339=""),'[1]Vmesna vrtilna_SKLOP1'!J1339,IF(F1339&lt;&gt;"",IF('[1]Vmesna vrtilna_SKLOP1'!J1339&lt;&gt;"",'[1]Vmesna vrtilna_SKLOP1'!J1339,""),""))))</f>
        <v>256.05981397764003</v>
      </c>
      <c r="L1339" s="22">
        <f>IF(I1338="Skupaj:","DDV (22%):",IF(I1338="DDV (22%):","Skupaj z DDV:",IF(AND('[1]Vmesna vrtilna_SKLOP1'!C1339&lt;&gt;"",'[1]Vmesna vrtilna_SKLOP1'!E1339=""),"Skupaj:",IF(AND('[1]Vmesna vrtilna_SKLOP1'!C1339&lt;&gt;"",'[1]Vmesna vrtilna_SKLOP1'!D1339=""),'[1]Vmesna vrtilna_SKLOP1'!J1339,IF(F1339&lt;&gt;"",IF('[1]Vmesna vrtilna_SKLOP1'!J1339&lt;&gt;"",'[1]Vmesna vrtilna_SKLOP1'!J1339,""),"")))))</f>
        <v>256.05981397764003</v>
      </c>
      <c r="M1339" s="22">
        <f t="shared" si="40"/>
        <v>0</v>
      </c>
      <c r="N1339" s="22" t="str">
        <f>IF(IFERROR(VLOOKUP(B1339,'[1]Vmesna vrtilna_SKLOP1'!B:J,7,0),"")=0,"",IFERROR(VLOOKUP(B1339,'[1]Vmesna vrtilna_SKLOP1'!B:J,7,0),""))</f>
        <v/>
      </c>
      <c r="O1339" s="22"/>
    </row>
    <row r="1340" spans="2:15" ht="15" customHeight="1" x14ac:dyDescent="0.3">
      <c r="B1340" s="15" t="str">
        <f>IF(AND('[1]Vmesna vrtilna_SKLOP1'!B1340&lt;&gt;"",'[1]Vmesna vrtilna_SKLOP1'!C1340&lt;&gt;""),IF('[1]Vmesna vrtilna_SKLOP1'!B1340&lt;&gt;"",'[1]Vmesna vrtilna_SKLOP1'!B1340,""),"")</f>
        <v/>
      </c>
      <c r="C1340" s="16" t="str">
        <f>IF(OR(C1339="Posebna oblika",C1339="Kulturno zaščiten objekt",C1339="Kulturno zaščiten objekt, Posebna oblika"),"Glej zavihek POSEBNI POGOJI",IF(SUM(N1339:Q1339)=1,"Posebna oblika",IF(SUM(N1339:Q1339)=10,"Kulturno zaščiten objekt",IF(SUM(N1339:Q1339)=11,"Kulturno zaščiten objekt, Posebna oblika",IF(AND('[1]Vmesna vrtilna_SKLOP1'!C1340&lt;&gt;"",'[1]Vmesna vrtilna_SKLOP1'!D1340&lt;&gt;""),IF('[1]Vmesna vrtilna_SKLOP1'!C1340&lt;&gt;"",'[1]Vmesna vrtilna_SKLOP1'!C1340,""),"")))))</f>
        <v/>
      </c>
      <c r="D1340" s="17" t="str">
        <f>IF(IFERROR(VLOOKUP(B1340,'[1]Vmesna vrtilna_SKLOP1'!B:J,6,0),"")=0,"",IFERROR(VLOOKUP(B1340,'[1]Vmesna vrtilna_SKLOP1'!B:J,6,0),""))</f>
        <v/>
      </c>
      <c r="E1340" s="16" t="str">
        <f>IF(IF('[1]Vmesna vrtilna_SKLOP1'!E1340&lt;&gt;"",'[1]Vmesna vrtilna_SKLOP1'!D1340,"")=0,"",IF('[1]Vmesna vrtilna_SKLOP1'!E1340&lt;&gt;"",'[1]Vmesna vrtilna_SKLOP1'!D1340,""))</f>
        <v/>
      </c>
      <c r="F1340" s="18" t="str">
        <f>IF('[1]Vmesna vrtilna_SKLOP1'!E1340&lt;&gt;"",'[1]Vmesna vrtilna_SKLOP1'!E1340,"")</f>
        <v/>
      </c>
      <c r="G1340" s="15" t="str">
        <f>IF('[1]Vmesna vrtilna_SKLOP1'!E1340&lt;&gt;"",'[1]Vmesna vrtilna_SKLOP1'!F1340,"")</f>
        <v/>
      </c>
      <c r="H1340" s="19" t="str">
        <f>IF('[1]Vmesna vrtilna_SKLOP1'!F1340&lt;&gt;"",'[1]Vmesna vrtilna_SKLOP1'!I1340,"")</f>
        <v/>
      </c>
      <c r="I1340" s="20" t="str">
        <f>IF(I1339="Skupaj:","DDV (22%):",IF(I1339="DDV (22%):","Skupaj z DDV:",IF(AND('[1]Vmesna vrtilna_SKLOP1'!C1340&lt;&gt;"",'[1]Vmesna vrtilna_SKLOP1'!E1340=""),"Skupaj:","")))</f>
        <v/>
      </c>
      <c r="J1340" s="21" t="str">
        <f t="shared" si="41"/>
        <v/>
      </c>
      <c r="K1340" s="21" t="str">
        <f>IF(I1340="Skupaj z DDV:",SUM(K1338,K1339),IF(I1340="DDV (22%):",K1339*0.22,IF(AND('[1]Vmesna vrtilna_SKLOP1'!C1340&lt;&gt;"",'[1]Vmesna vrtilna_SKLOP1'!D1340=""),'[1]Vmesna vrtilna_SKLOP1'!J1340,IF(F1340&lt;&gt;"",IF('[1]Vmesna vrtilna_SKLOP1'!J1340&lt;&gt;"",'[1]Vmesna vrtilna_SKLOP1'!J1340,""),""))))</f>
        <v/>
      </c>
      <c r="L1340" s="22" t="str">
        <f>IF(I1339="Skupaj:","DDV (22%):",IF(I1339="DDV (22%):","Skupaj z DDV:",IF(AND('[1]Vmesna vrtilna_SKLOP1'!C1340&lt;&gt;"",'[1]Vmesna vrtilna_SKLOP1'!E1340=""),"Skupaj:",IF(AND('[1]Vmesna vrtilna_SKLOP1'!C1340&lt;&gt;"",'[1]Vmesna vrtilna_SKLOP1'!D1340=""),'[1]Vmesna vrtilna_SKLOP1'!J1340,IF(F1340&lt;&gt;"",IF('[1]Vmesna vrtilna_SKLOP1'!J1340&lt;&gt;"",'[1]Vmesna vrtilna_SKLOP1'!J1340,""),"")))))</f>
        <v/>
      </c>
      <c r="M1340" s="22">
        <f t="shared" si="40"/>
        <v>0</v>
      </c>
      <c r="N1340" s="22" t="str">
        <f>IF(IFERROR(VLOOKUP(B1340,'[1]Vmesna vrtilna_SKLOP1'!B:J,7,0),"")=0,"",IFERROR(VLOOKUP(B1340,'[1]Vmesna vrtilna_SKLOP1'!B:J,7,0),""))</f>
        <v/>
      </c>
      <c r="O1340" s="22"/>
    </row>
    <row r="1341" spans="2:15" ht="15" customHeight="1" x14ac:dyDescent="0.3">
      <c r="B1341" s="15" t="str">
        <f>IF(AND('[1]Vmesna vrtilna_SKLOP1'!B1341&lt;&gt;"",'[1]Vmesna vrtilna_SKLOP1'!C1341&lt;&gt;""),IF('[1]Vmesna vrtilna_SKLOP1'!B1341&lt;&gt;"",'[1]Vmesna vrtilna_SKLOP1'!B1341,""),"")</f>
        <v/>
      </c>
      <c r="C1341" s="16" t="str">
        <f>IF(OR(C1340="Posebna oblika",C1340="Kulturno zaščiten objekt",C1340="Kulturno zaščiten objekt, Posebna oblika"),"Glej zavihek POSEBNI POGOJI",IF(SUM(N1340:Q1340)=1,"Posebna oblika",IF(SUM(N1340:Q1340)=10,"Kulturno zaščiten objekt",IF(SUM(N1340:Q1340)=11,"Kulturno zaščiten objekt, Posebna oblika",IF(AND('[1]Vmesna vrtilna_SKLOP1'!C1341&lt;&gt;"",'[1]Vmesna vrtilna_SKLOP1'!D1341&lt;&gt;""),IF('[1]Vmesna vrtilna_SKLOP1'!C1341&lt;&gt;"",'[1]Vmesna vrtilna_SKLOP1'!C1341,""),"")))))</f>
        <v/>
      </c>
      <c r="D1341" s="17" t="str">
        <f>IF(IFERROR(VLOOKUP(B1341,'[1]Vmesna vrtilna_SKLOP1'!B:J,6,0),"")=0,"",IFERROR(VLOOKUP(B1341,'[1]Vmesna vrtilna_SKLOP1'!B:J,6,0),""))</f>
        <v/>
      </c>
      <c r="E1341" s="16" t="str">
        <f>IF(IF('[1]Vmesna vrtilna_SKLOP1'!E1341&lt;&gt;"",'[1]Vmesna vrtilna_SKLOP1'!D1341,"")=0,"",IF('[1]Vmesna vrtilna_SKLOP1'!E1341&lt;&gt;"",'[1]Vmesna vrtilna_SKLOP1'!D1341,""))</f>
        <v>Senčila</v>
      </c>
      <c r="F1341" s="18" t="str">
        <f>IF('[1]Vmesna vrtilna_SKLOP1'!E1341&lt;&gt;"",'[1]Vmesna vrtilna_SKLOP1'!E1341,"")</f>
        <v>Notranja rolo omarica, ALU lamele, Dim. ŠxV: 1,03x1,22m</v>
      </c>
      <c r="G1341" s="15" t="str">
        <f>IF('[1]Vmesna vrtilna_SKLOP1'!E1341&lt;&gt;"",'[1]Vmesna vrtilna_SKLOP1'!F1341,"")</f>
        <v>[kos]</v>
      </c>
      <c r="H1341" s="19">
        <f>IF('[1]Vmesna vrtilna_SKLOP1'!F1341&lt;&gt;"",'[1]Vmesna vrtilna_SKLOP1'!I1341,"")</f>
        <v>1</v>
      </c>
      <c r="I1341" s="20" t="str">
        <f>IF(I1340="Skupaj:","DDV (22%):",IF(I1340="DDV (22%):","Skupaj z DDV:",IF(AND('[1]Vmesna vrtilna_SKLOP1'!C1341&lt;&gt;"",'[1]Vmesna vrtilna_SKLOP1'!E1341=""),"Skupaj:","")))</f>
        <v/>
      </c>
      <c r="J1341" s="21">
        <f t="shared" si="41"/>
        <v>0</v>
      </c>
      <c r="K1341" s="21">
        <f>IF(I1341="Skupaj z DDV:",SUM(K1339,K1340),IF(I1341="DDV (22%):",K1340*0.22,IF(AND('[1]Vmesna vrtilna_SKLOP1'!C1341&lt;&gt;"",'[1]Vmesna vrtilna_SKLOP1'!D1341=""),'[1]Vmesna vrtilna_SKLOP1'!J1341,IF(F1341&lt;&gt;"",IF('[1]Vmesna vrtilna_SKLOP1'!J1341&lt;&gt;"",'[1]Vmesna vrtilna_SKLOP1'!J1341,""),""))))</f>
        <v>278.04750371788799</v>
      </c>
      <c r="L1341" s="22">
        <f>IF(I1340="Skupaj:","DDV (22%):",IF(I1340="DDV (22%):","Skupaj z DDV:",IF(AND('[1]Vmesna vrtilna_SKLOP1'!C1341&lt;&gt;"",'[1]Vmesna vrtilna_SKLOP1'!E1341=""),"Skupaj:",IF(AND('[1]Vmesna vrtilna_SKLOP1'!C1341&lt;&gt;"",'[1]Vmesna vrtilna_SKLOP1'!D1341=""),'[1]Vmesna vrtilna_SKLOP1'!J1341,IF(F1341&lt;&gt;"",IF('[1]Vmesna vrtilna_SKLOP1'!J1341&lt;&gt;"",'[1]Vmesna vrtilna_SKLOP1'!J1341,""),"")))))</f>
        <v>278.04750371788799</v>
      </c>
      <c r="M1341" s="22">
        <f t="shared" si="40"/>
        <v>0</v>
      </c>
      <c r="N1341" s="22" t="str">
        <f>IF(IFERROR(VLOOKUP(B1341,'[1]Vmesna vrtilna_SKLOP1'!B:J,7,0),"")=0,"",IFERROR(VLOOKUP(B1341,'[1]Vmesna vrtilna_SKLOP1'!B:J,7,0),""))</f>
        <v/>
      </c>
      <c r="O1341" s="22"/>
    </row>
    <row r="1342" spans="2:15" ht="15" customHeight="1" x14ac:dyDescent="0.3">
      <c r="B1342" s="15" t="str">
        <f>IF(AND('[1]Vmesna vrtilna_SKLOP1'!B1342&lt;&gt;"",'[1]Vmesna vrtilna_SKLOP1'!C1342&lt;&gt;""),IF('[1]Vmesna vrtilna_SKLOP1'!B1342&lt;&gt;"",'[1]Vmesna vrtilna_SKLOP1'!B1342,""),"")</f>
        <v/>
      </c>
      <c r="C1342" s="16" t="str">
        <f>IF(OR(C1341="Posebna oblika",C1341="Kulturno zaščiten objekt",C1341="Kulturno zaščiten objekt, Posebna oblika"),"Glej zavihek POSEBNI POGOJI",IF(SUM(N1341:Q1341)=1,"Posebna oblika",IF(SUM(N1341:Q1341)=10,"Kulturno zaščiten objekt",IF(SUM(N1341:Q1341)=11,"Kulturno zaščiten objekt, Posebna oblika",IF(AND('[1]Vmesna vrtilna_SKLOP1'!C1342&lt;&gt;"",'[1]Vmesna vrtilna_SKLOP1'!D1342&lt;&gt;""),IF('[1]Vmesna vrtilna_SKLOP1'!C1342&lt;&gt;"",'[1]Vmesna vrtilna_SKLOP1'!C1342,""),"")))))</f>
        <v/>
      </c>
      <c r="D1342" s="17" t="str">
        <f>IF(IFERROR(VLOOKUP(B1342,'[1]Vmesna vrtilna_SKLOP1'!B:J,6,0),"")=0,"",IFERROR(VLOOKUP(B1342,'[1]Vmesna vrtilna_SKLOP1'!B:J,6,0),""))</f>
        <v/>
      </c>
      <c r="E1342" s="16" t="str">
        <f>IF(IF('[1]Vmesna vrtilna_SKLOP1'!E1342&lt;&gt;"",'[1]Vmesna vrtilna_SKLOP1'!D1342,"")=0,"",IF('[1]Vmesna vrtilna_SKLOP1'!E1342&lt;&gt;"",'[1]Vmesna vrtilna_SKLOP1'!D1342,""))</f>
        <v/>
      </c>
      <c r="F1342" s="18" t="str">
        <f>IF('[1]Vmesna vrtilna_SKLOP1'!E1342&lt;&gt;"",'[1]Vmesna vrtilna_SKLOP1'!E1342,"")</f>
        <v>Notranja rolo omarica, ALU lamele, Dim. ŠxV: 1,03x1,28m</v>
      </c>
      <c r="G1342" s="15" t="str">
        <f>IF('[1]Vmesna vrtilna_SKLOP1'!E1342&lt;&gt;"",'[1]Vmesna vrtilna_SKLOP1'!F1342,"")</f>
        <v>[kos]</v>
      </c>
      <c r="H1342" s="19">
        <f>IF('[1]Vmesna vrtilna_SKLOP1'!F1342&lt;&gt;"",'[1]Vmesna vrtilna_SKLOP1'!I1342,"")</f>
        <v>1</v>
      </c>
      <c r="I1342" s="20" t="str">
        <f>IF(I1341="Skupaj:","DDV (22%):",IF(I1341="DDV (22%):","Skupaj z DDV:",IF(AND('[1]Vmesna vrtilna_SKLOP1'!C1342&lt;&gt;"",'[1]Vmesna vrtilna_SKLOP1'!E1342=""),"Skupaj:","")))</f>
        <v/>
      </c>
      <c r="J1342" s="21">
        <f t="shared" si="41"/>
        <v>0</v>
      </c>
      <c r="K1342" s="21">
        <f>IF(I1342="Skupaj z DDV:",SUM(K1340,K1341),IF(I1342="DDV (22%):",K1341*0.22,IF(AND('[1]Vmesna vrtilna_SKLOP1'!C1342&lt;&gt;"",'[1]Vmesna vrtilna_SKLOP1'!D1342=""),'[1]Vmesna vrtilna_SKLOP1'!J1342,IF(F1342&lt;&gt;"",IF('[1]Vmesna vrtilna_SKLOP1'!J1342&lt;&gt;"",'[1]Vmesna vrtilna_SKLOP1'!J1342,""),""))))</f>
        <v>282.29695294780799</v>
      </c>
      <c r="L1342" s="22">
        <f>IF(I1341="Skupaj:","DDV (22%):",IF(I1341="DDV (22%):","Skupaj z DDV:",IF(AND('[1]Vmesna vrtilna_SKLOP1'!C1342&lt;&gt;"",'[1]Vmesna vrtilna_SKLOP1'!E1342=""),"Skupaj:",IF(AND('[1]Vmesna vrtilna_SKLOP1'!C1342&lt;&gt;"",'[1]Vmesna vrtilna_SKLOP1'!D1342=""),'[1]Vmesna vrtilna_SKLOP1'!J1342,IF(F1342&lt;&gt;"",IF('[1]Vmesna vrtilna_SKLOP1'!J1342&lt;&gt;"",'[1]Vmesna vrtilna_SKLOP1'!J1342,""),"")))))</f>
        <v>282.29695294780799</v>
      </c>
      <c r="M1342" s="22">
        <f t="shared" si="40"/>
        <v>0</v>
      </c>
      <c r="N1342" s="22" t="str">
        <f>IF(IFERROR(VLOOKUP(B1342,'[1]Vmesna vrtilna_SKLOP1'!B:J,7,0),"")=0,"",IFERROR(VLOOKUP(B1342,'[1]Vmesna vrtilna_SKLOP1'!B:J,7,0),""))</f>
        <v/>
      </c>
      <c r="O1342" s="22"/>
    </row>
    <row r="1343" spans="2:15" ht="15" customHeight="1" x14ac:dyDescent="0.3">
      <c r="B1343" s="15" t="str">
        <f>IF(AND('[1]Vmesna vrtilna_SKLOP1'!B1343&lt;&gt;"",'[1]Vmesna vrtilna_SKLOP1'!C1343&lt;&gt;""),IF('[1]Vmesna vrtilna_SKLOP1'!B1343&lt;&gt;"",'[1]Vmesna vrtilna_SKLOP1'!B1343,""),"")</f>
        <v/>
      </c>
      <c r="C1343" s="16" t="str">
        <f>IF(OR(C1342="Posebna oblika",C1342="Kulturno zaščiten objekt",C1342="Kulturno zaščiten objekt, Posebna oblika"),"Glej zavihek POSEBNI POGOJI",IF(SUM(N1342:Q1342)=1,"Posebna oblika",IF(SUM(N1342:Q1342)=10,"Kulturno zaščiten objekt",IF(SUM(N1342:Q1342)=11,"Kulturno zaščiten objekt, Posebna oblika",IF(AND('[1]Vmesna vrtilna_SKLOP1'!C1343&lt;&gt;"",'[1]Vmesna vrtilna_SKLOP1'!D1343&lt;&gt;""),IF('[1]Vmesna vrtilna_SKLOP1'!C1343&lt;&gt;"",'[1]Vmesna vrtilna_SKLOP1'!C1343,""),"")))))</f>
        <v/>
      </c>
      <c r="D1343" s="17" t="str">
        <f>IF(IFERROR(VLOOKUP(B1343,'[1]Vmesna vrtilna_SKLOP1'!B:J,6,0),"")=0,"",IFERROR(VLOOKUP(B1343,'[1]Vmesna vrtilna_SKLOP1'!B:J,6,0),""))</f>
        <v/>
      </c>
      <c r="E1343" s="16" t="str">
        <f>IF(IF('[1]Vmesna vrtilna_SKLOP1'!E1343&lt;&gt;"",'[1]Vmesna vrtilna_SKLOP1'!D1343,"")=0,"",IF('[1]Vmesna vrtilna_SKLOP1'!E1343&lt;&gt;"",'[1]Vmesna vrtilna_SKLOP1'!D1343,""))</f>
        <v/>
      </c>
      <c r="F1343" s="18" t="str">
        <f>IF('[1]Vmesna vrtilna_SKLOP1'!E1343&lt;&gt;"",'[1]Vmesna vrtilna_SKLOP1'!E1343,"")</f>
        <v/>
      </c>
      <c r="G1343" s="15" t="str">
        <f>IF('[1]Vmesna vrtilna_SKLOP1'!E1343&lt;&gt;"",'[1]Vmesna vrtilna_SKLOP1'!F1343,"")</f>
        <v/>
      </c>
      <c r="H1343" s="19" t="str">
        <f>IF('[1]Vmesna vrtilna_SKLOP1'!F1343&lt;&gt;"",'[1]Vmesna vrtilna_SKLOP1'!I1343,"")</f>
        <v/>
      </c>
      <c r="I1343" s="20" t="str">
        <f>IF(I1342="Skupaj:","DDV (22%):",IF(I1342="DDV (22%):","Skupaj z DDV:",IF(AND('[1]Vmesna vrtilna_SKLOP1'!C1343&lt;&gt;"",'[1]Vmesna vrtilna_SKLOP1'!E1343=""),"Skupaj:","")))</f>
        <v/>
      </c>
      <c r="J1343" s="21" t="str">
        <f t="shared" si="41"/>
        <v/>
      </c>
      <c r="K1343" s="21" t="str">
        <f>IF(I1343="Skupaj z DDV:",SUM(K1341,K1342),IF(I1343="DDV (22%):",K1342*0.22,IF(AND('[1]Vmesna vrtilna_SKLOP1'!C1343&lt;&gt;"",'[1]Vmesna vrtilna_SKLOP1'!D1343=""),'[1]Vmesna vrtilna_SKLOP1'!J1343,IF(F1343&lt;&gt;"",IF('[1]Vmesna vrtilna_SKLOP1'!J1343&lt;&gt;"",'[1]Vmesna vrtilna_SKLOP1'!J1343,""),""))))</f>
        <v/>
      </c>
      <c r="L1343" s="22" t="str">
        <f>IF(I1342="Skupaj:","DDV (22%):",IF(I1342="DDV (22%):","Skupaj z DDV:",IF(AND('[1]Vmesna vrtilna_SKLOP1'!C1343&lt;&gt;"",'[1]Vmesna vrtilna_SKLOP1'!E1343=""),"Skupaj:",IF(AND('[1]Vmesna vrtilna_SKLOP1'!C1343&lt;&gt;"",'[1]Vmesna vrtilna_SKLOP1'!D1343=""),'[1]Vmesna vrtilna_SKLOP1'!J1343,IF(F1343&lt;&gt;"",IF('[1]Vmesna vrtilna_SKLOP1'!J1343&lt;&gt;"",'[1]Vmesna vrtilna_SKLOP1'!J1343,""),"")))))</f>
        <v/>
      </c>
      <c r="M1343" s="22">
        <f t="shared" si="40"/>
        <v>0</v>
      </c>
      <c r="N1343" s="22" t="str">
        <f>IF(IFERROR(VLOOKUP(B1343,'[1]Vmesna vrtilna_SKLOP1'!B:J,7,0),"")=0,"",IFERROR(VLOOKUP(B1343,'[1]Vmesna vrtilna_SKLOP1'!B:J,7,0),""))</f>
        <v/>
      </c>
      <c r="O1343" s="22"/>
    </row>
    <row r="1344" spans="2:15" ht="15" customHeight="1" x14ac:dyDescent="0.3">
      <c r="B1344" s="15" t="str">
        <f>IF(AND('[1]Vmesna vrtilna_SKLOP1'!B1344&lt;&gt;"",'[1]Vmesna vrtilna_SKLOP1'!C1344&lt;&gt;""),IF('[1]Vmesna vrtilna_SKLOP1'!B1344&lt;&gt;"",'[1]Vmesna vrtilna_SKLOP1'!B1344,""),"")</f>
        <v/>
      </c>
      <c r="C1344" s="16" t="str">
        <f>IF(OR(C1343="Posebna oblika",C1343="Kulturno zaščiten objekt",C1343="Kulturno zaščiten objekt, Posebna oblika"),"Glej zavihek POSEBNI POGOJI",IF(SUM(N1343:Q1343)=1,"Posebna oblika",IF(SUM(N1343:Q1343)=10,"Kulturno zaščiten objekt",IF(SUM(N1343:Q1343)=11,"Kulturno zaščiten objekt, Posebna oblika",IF(AND('[1]Vmesna vrtilna_SKLOP1'!C1344&lt;&gt;"",'[1]Vmesna vrtilna_SKLOP1'!D1344&lt;&gt;""),IF('[1]Vmesna vrtilna_SKLOP1'!C1344&lt;&gt;"",'[1]Vmesna vrtilna_SKLOP1'!C1344,""),"")))))</f>
        <v/>
      </c>
      <c r="D1344" s="17" t="str">
        <f>IF(IFERROR(VLOOKUP(B1344,'[1]Vmesna vrtilna_SKLOP1'!B:J,6,0),"")=0,"",IFERROR(VLOOKUP(B1344,'[1]Vmesna vrtilna_SKLOP1'!B:J,6,0),""))</f>
        <v/>
      </c>
      <c r="E1344" s="16" t="str">
        <f>IF(IF('[1]Vmesna vrtilna_SKLOP1'!E1344&lt;&gt;"",'[1]Vmesna vrtilna_SKLOP1'!D1344,"")=0,"",IF('[1]Vmesna vrtilna_SKLOP1'!E1344&lt;&gt;"",'[1]Vmesna vrtilna_SKLOP1'!D1344,""))</f>
        <v>Notranje police</v>
      </c>
      <c r="F1344" s="18" t="str">
        <f>IF('[1]Vmesna vrtilna_SKLOP1'!E1344&lt;&gt;"",'[1]Vmesna vrtilna_SKLOP1'!E1344,"")</f>
        <v>Notranja polica, mat. Topalit, dim. ŠxG:1,03x0,2m</v>
      </c>
      <c r="G1344" s="15" t="str">
        <f>IF('[1]Vmesna vrtilna_SKLOP1'!E1344&lt;&gt;"",'[1]Vmesna vrtilna_SKLOP1'!F1344,"")</f>
        <v>[kos]</v>
      </c>
      <c r="H1344" s="19">
        <f>IF('[1]Vmesna vrtilna_SKLOP1'!F1344&lt;&gt;"",'[1]Vmesna vrtilna_SKLOP1'!I1344,"")</f>
        <v>1</v>
      </c>
      <c r="I1344" s="20" t="str">
        <f>IF(I1343="Skupaj:","DDV (22%):",IF(I1343="DDV (22%):","Skupaj z DDV:",IF(AND('[1]Vmesna vrtilna_SKLOP1'!C1344&lt;&gt;"",'[1]Vmesna vrtilna_SKLOP1'!E1344=""),"Skupaj:","")))</f>
        <v/>
      </c>
      <c r="J1344" s="21">
        <f t="shared" si="41"/>
        <v>0</v>
      </c>
      <c r="K1344" s="21">
        <f>IF(I1344="Skupaj z DDV:",SUM(K1342,K1343),IF(I1344="DDV (22%):",K1343*0.22,IF(AND('[1]Vmesna vrtilna_SKLOP1'!C1344&lt;&gt;"",'[1]Vmesna vrtilna_SKLOP1'!D1344=""),'[1]Vmesna vrtilna_SKLOP1'!J1344,IF(F1344&lt;&gt;"",IF('[1]Vmesna vrtilna_SKLOP1'!J1344&lt;&gt;"",'[1]Vmesna vrtilna_SKLOP1'!J1344,""),""))))</f>
        <v>30.623200000000001</v>
      </c>
      <c r="L1344" s="22">
        <f>IF(I1343="Skupaj:","DDV (22%):",IF(I1343="DDV (22%):","Skupaj z DDV:",IF(AND('[1]Vmesna vrtilna_SKLOP1'!C1344&lt;&gt;"",'[1]Vmesna vrtilna_SKLOP1'!E1344=""),"Skupaj:",IF(AND('[1]Vmesna vrtilna_SKLOP1'!C1344&lt;&gt;"",'[1]Vmesna vrtilna_SKLOP1'!D1344=""),'[1]Vmesna vrtilna_SKLOP1'!J1344,IF(F1344&lt;&gt;"",IF('[1]Vmesna vrtilna_SKLOP1'!J1344&lt;&gt;"",'[1]Vmesna vrtilna_SKLOP1'!J1344,""),"")))))</f>
        <v>30.623200000000001</v>
      </c>
      <c r="M1344" s="22">
        <f t="shared" si="40"/>
        <v>0</v>
      </c>
      <c r="N1344" s="22" t="str">
        <f>IF(IFERROR(VLOOKUP(B1344,'[1]Vmesna vrtilna_SKLOP1'!B:J,7,0),"")=0,"",IFERROR(VLOOKUP(B1344,'[1]Vmesna vrtilna_SKLOP1'!B:J,7,0),""))</f>
        <v/>
      </c>
      <c r="O1344" s="22"/>
    </row>
    <row r="1345" spans="2:15" ht="15" customHeight="1" x14ac:dyDescent="0.3">
      <c r="B1345" s="15" t="str">
        <f>IF(AND('[1]Vmesna vrtilna_SKLOP1'!B1345&lt;&gt;"",'[1]Vmesna vrtilna_SKLOP1'!C1345&lt;&gt;""),IF('[1]Vmesna vrtilna_SKLOP1'!B1345&lt;&gt;"",'[1]Vmesna vrtilna_SKLOP1'!B1345,""),"")</f>
        <v/>
      </c>
      <c r="C1345" s="16" t="str">
        <f>IF(OR(C1344="Posebna oblika",C1344="Kulturno zaščiten objekt",C1344="Kulturno zaščiten objekt, Posebna oblika"),"Glej zavihek POSEBNI POGOJI",IF(SUM(N1344:Q1344)=1,"Posebna oblika",IF(SUM(N1344:Q1344)=10,"Kulturno zaščiten objekt",IF(SUM(N1344:Q1344)=11,"Kulturno zaščiten objekt, Posebna oblika",IF(AND('[1]Vmesna vrtilna_SKLOP1'!C1345&lt;&gt;"",'[1]Vmesna vrtilna_SKLOP1'!D1345&lt;&gt;""),IF('[1]Vmesna vrtilna_SKLOP1'!C1345&lt;&gt;"",'[1]Vmesna vrtilna_SKLOP1'!C1345,""),"")))))</f>
        <v/>
      </c>
      <c r="D1345" s="17" t="str">
        <f>IF(IFERROR(VLOOKUP(B1345,'[1]Vmesna vrtilna_SKLOP1'!B:J,6,0),"")=0,"",IFERROR(VLOOKUP(B1345,'[1]Vmesna vrtilna_SKLOP1'!B:J,6,0),""))</f>
        <v/>
      </c>
      <c r="E1345" s="16" t="str">
        <f>IF(IF('[1]Vmesna vrtilna_SKLOP1'!E1345&lt;&gt;"",'[1]Vmesna vrtilna_SKLOP1'!D1345,"")=0,"",IF('[1]Vmesna vrtilna_SKLOP1'!E1345&lt;&gt;"",'[1]Vmesna vrtilna_SKLOP1'!D1345,""))</f>
        <v/>
      </c>
      <c r="F1345" s="18" t="str">
        <f>IF('[1]Vmesna vrtilna_SKLOP1'!E1345&lt;&gt;"",'[1]Vmesna vrtilna_SKLOP1'!E1345,"")</f>
        <v>Notranja polica, mat. Topalit, dim. ŠxG:1,03x0,24m</v>
      </c>
      <c r="G1345" s="15" t="str">
        <f>IF('[1]Vmesna vrtilna_SKLOP1'!E1345&lt;&gt;"",'[1]Vmesna vrtilna_SKLOP1'!F1345,"")</f>
        <v>[kos]</v>
      </c>
      <c r="H1345" s="19">
        <f>IF('[1]Vmesna vrtilna_SKLOP1'!F1345&lt;&gt;"",'[1]Vmesna vrtilna_SKLOP1'!I1345,"")</f>
        <v>1</v>
      </c>
      <c r="I1345" s="20" t="str">
        <f>IF(I1344="Skupaj:","DDV (22%):",IF(I1344="DDV (22%):","Skupaj z DDV:",IF(AND('[1]Vmesna vrtilna_SKLOP1'!C1345&lt;&gt;"",'[1]Vmesna vrtilna_SKLOP1'!E1345=""),"Skupaj:","")))</f>
        <v/>
      </c>
      <c r="J1345" s="21">
        <f t="shared" si="41"/>
        <v>0</v>
      </c>
      <c r="K1345" s="21">
        <f>IF(I1345="Skupaj z DDV:",SUM(K1343,K1344),IF(I1345="DDV (22%):",K1344*0.22,IF(AND('[1]Vmesna vrtilna_SKLOP1'!C1345&lt;&gt;"",'[1]Vmesna vrtilna_SKLOP1'!D1345=""),'[1]Vmesna vrtilna_SKLOP1'!J1345,IF(F1345&lt;&gt;"",IF('[1]Vmesna vrtilna_SKLOP1'!J1345&lt;&gt;"",'[1]Vmesna vrtilna_SKLOP1'!J1345,""),""))))</f>
        <v>34.604768</v>
      </c>
      <c r="L1345" s="22">
        <f>IF(I1344="Skupaj:","DDV (22%):",IF(I1344="DDV (22%):","Skupaj z DDV:",IF(AND('[1]Vmesna vrtilna_SKLOP1'!C1345&lt;&gt;"",'[1]Vmesna vrtilna_SKLOP1'!E1345=""),"Skupaj:",IF(AND('[1]Vmesna vrtilna_SKLOP1'!C1345&lt;&gt;"",'[1]Vmesna vrtilna_SKLOP1'!D1345=""),'[1]Vmesna vrtilna_SKLOP1'!J1345,IF(F1345&lt;&gt;"",IF('[1]Vmesna vrtilna_SKLOP1'!J1345&lt;&gt;"",'[1]Vmesna vrtilna_SKLOP1'!J1345,""),"")))))</f>
        <v>34.604768</v>
      </c>
      <c r="M1345" s="22">
        <f t="shared" si="40"/>
        <v>0</v>
      </c>
      <c r="N1345" s="22" t="str">
        <f>IF(IFERROR(VLOOKUP(B1345,'[1]Vmesna vrtilna_SKLOP1'!B:J,7,0),"")=0,"",IFERROR(VLOOKUP(B1345,'[1]Vmesna vrtilna_SKLOP1'!B:J,7,0),""))</f>
        <v/>
      </c>
      <c r="O1345" s="22"/>
    </row>
    <row r="1346" spans="2:15" ht="15" customHeight="1" x14ac:dyDescent="0.3">
      <c r="B1346" s="15" t="str">
        <f>IF(AND('[1]Vmesna vrtilna_SKLOP1'!B1346&lt;&gt;"",'[1]Vmesna vrtilna_SKLOP1'!C1346&lt;&gt;""),IF('[1]Vmesna vrtilna_SKLOP1'!B1346&lt;&gt;"",'[1]Vmesna vrtilna_SKLOP1'!B1346,""),"")</f>
        <v/>
      </c>
      <c r="C1346" s="16" t="str">
        <f>IF(OR(C1345="Posebna oblika",C1345="Kulturno zaščiten objekt",C1345="Kulturno zaščiten objekt, Posebna oblika"),"Glej zavihek POSEBNI POGOJI",IF(SUM(N1345:Q1345)=1,"Posebna oblika",IF(SUM(N1345:Q1345)=10,"Kulturno zaščiten objekt",IF(SUM(N1345:Q1345)=11,"Kulturno zaščiten objekt, Posebna oblika",IF(AND('[1]Vmesna vrtilna_SKLOP1'!C1346&lt;&gt;"",'[1]Vmesna vrtilna_SKLOP1'!D1346&lt;&gt;""),IF('[1]Vmesna vrtilna_SKLOP1'!C1346&lt;&gt;"",'[1]Vmesna vrtilna_SKLOP1'!C1346,""),"")))))</f>
        <v/>
      </c>
      <c r="D1346" s="17" t="str">
        <f>IF(IFERROR(VLOOKUP(B1346,'[1]Vmesna vrtilna_SKLOP1'!B:J,6,0),"")=0,"",IFERROR(VLOOKUP(B1346,'[1]Vmesna vrtilna_SKLOP1'!B:J,6,0),""))</f>
        <v/>
      </c>
      <c r="E1346" s="16" t="str">
        <f>IF(IF('[1]Vmesna vrtilna_SKLOP1'!E1346&lt;&gt;"",'[1]Vmesna vrtilna_SKLOP1'!D1346,"")=0,"",IF('[1]Vmesna vrtilna_SKLOP1'!E1346&lt;&gt;"",'[1]Vmesna vrtilna_SKLOP1'!D1346,""))</f>
        <v/>
      </c>
      <c r="F1346" s="18" t="str">
        <f>IF('[1]Vmesna vrtilna_SKLOP1'!E1346&lt;&gt;"",'[1]Vmesna vrtilna_SKLOP1'!E1346,"")</f>
        <v/>
      </c>
      <c r="G1346" s="15" t="str">
        <f>IF('[1]Vmesna vrtilna_SKLOP1'!E1346&lt;&gt;"",'[1]Vmesna vrtilna_SKLOP1'!F1346,"")</f>
        <v/>
      </c>
      <c r="H1346" s="19" t="str">
        <f>IF('[1]Vmesna vrtilna_SKLOP1'!F1346&lt;&gt;"",'[1]Vmesna vrtilna_SKLOP1'!I1346,"")</f>
        <v/>
      </c>
      <c r="I1346" s="20" t="str">
        <f>IF(I1345="Skupaj:","DDV (22%):",IF(I1345="DDV (22%):","Skupaj z DDV:",IF(AND('[1]Vmesna vrtilna_SKLOP1'!C1346&lt;&gt;"",'[1]Vmesna vrtilna_SKLOP1'!E1346=""),"Skupaj:","")))</f>
        <v/>
      </c>
      <c r="J1346" s="21" t="str">
        <f t="shared" si="41"/>
        <v/>
      </c>
      <c r="K1346" s="21" t="str">
        <f>IF(I1346="Skupaj z DDV:",SUM(K1344,K1345),IF(I1346="DDV (22%):",K1345*0.22,IF(AND('[1]Vmesna vrtilna_SKLOP1'!C1346&lt;&gt;"",'[1]Vmesna vrtilna_SKLOP1'!D1346=""),'[1]Vmesna vrtilna_SKLOP1'!J1346,IF(F1346&lt;&gt;"",IF('[1]Vmesna vrtilna_SKLOP1'!J1346&lt;&gt;"",'[1]Vmesna vrtilna_SKLOP1'!J1346,""),""))))</f>
        <v/>
      </c>
      <c r="L1346" s="22" t="str">
        <f>IF(I1345="Skupaj:","DDV (22%):",IF(I1345="DDV (22%):","Skupaj z DDV:",IF(AND('[1]Vmesna vrtilna_SKLOP1'!C1346&lt;&gt;"",'[1]Vmesna vrtilna_SKLOP1'!E1346=""),"Skupaj:",IF(AND('[1]Vmesna vrtilna_SKLOP1'!C1346&lt;&gt;"",'[1]Vmesna vrtilna_SKLOP1'!D1346=""),'[1]Vmesna vrtilna_SKLOP1'!J1346,IF(F1346&lt;&gt;"",IF('[1]Vmesna vrtilna_SKLOP1'!J1346&lt;&gt;"",'[1]Vmesna vrtilna_SKLOP1'!J1346,""),"")))))</f>
        <v/>
      </c>
      <c r="M1346" s="22">
        <f t="shared" si="40"/>
        <v>0</v>
      </c>
      <c r="N1346" s="22" t="str">
        <f>IF(IFERROR(VLOOKUP(B1346,'[1]Vmesna vrtilna_SKLOP1'!B:J,7,0),"")=0,"",IFERROR(VLOOKUP(B1346,'[1]Vmesna vrtilna_SKLOP1'!B:J,7,0),""))</f>
        <v/>
      </c>
      <c r="O1346" s="22"/>
    </row>
    <row r="1347" spans="2:15" ht="15" customHeight="1" x14ac:dyDescent="0.3">
      <c r="B1347" s="15" t="str">
        <f>IF(AND('[1]Vmesna vrtilna_SKLOP1'!B1347&lt;&gt;"",'[1]Vmesna vrtilna_SKLOP1'!C1347&lt;&gt;""),IF('[1]Vmesna vrtilna_SKLOP1'!B1347&lt;&gt;"",'[1]Vmesna vrtilna_SKLOP1'!B1347,""),"")</f>
        <v/>
      </c>
      <c r="C1347" s="16" t="str">
        <f>IF(OR(C1346="Posebna oblika",C1346="Kulturno zaščiten objekt",C1346="Kulturno zaščiten objekt, Posebna oblika"),"Glej zavihek POSEBNI POGOJI",IF(SUM(N1346:Q1346)=1,"Posebna oblika",IF(SUM(N1346:Q1346)=10,"Kulturno zaščiten objekt",IF(SUM(N1346:Q1346)=11,"Kulturno zaščiten objekt, Posebna oblika",IF(AND('[1]Vmesna vrtilna_SKLOP1'!C1347&lt;&gt;"",'[1]Vmesna vrtilna_SKLOP1'!D1347&lt;&gt;""),IF('[1]Vmesna vrtilna_SKLOP1'!C1347&lt;&gt;"",'[1]Vmesna vrtilna_SKLOP1'!C1347,""),"")))))</f>
        <v/>
      </c>
      <c r="D1347" s="17" t="str">
        <f>IF(IFERROR(VLOOKUP(B1347,'[1]Vmesna vrtilna_SKLOP1'!B:J,6,0),"")=0,"",IFERROR(VLOOKUP(B1347,'[1]Vmesna vrtilna_SKLOP1'!B:J,6,0),""))</f>
        <v/>
      </c>
      <c r="E1347" s="16" t="str">
        <f>IF(IF('[1]Vmesna vrtilna_SKLOP1'!E1347&lt;&gt;"",'[1]Vmesna vrtilna_SKLOP1'!D1347,"")=0,"",IF('[1]Vmesna vrtilna_SKLOP1'!E1347&lt;&gt;"",'[1]Vmesna vrtilna_SKLOP1'!D1347,""))</f>
        <v>Demontaža</v>
      </c>
      <c r="F1347" s="18" t="str">
        <f>IF('[1]Vmesna vrtilna_SKLOP1'!E1347&lt;&gt;"",'[1]Vmesna vrtilna_SKLOP1'!E1347,"")</f>
        <v>Demontaža oken</v>
      </c>
      <c r="G1347" s="15" t="str">
        <f>IF('[1]Vmesna vrtilna_SKLOP1'!E1347&lt;&gt;"",'[1]Vmesna vrtilna_SKLOP1'!F1347,"")</f>
        <v>[m1]</v>
      </c>
      <c r="H1347" s="19">
        <f>IF('[1]Vmesna vrtilna_SKLOP1'!F1347&lt;&gt;"",'[1]Vmesna vrtilna_SKLOP1'!I1347,"")</f>
        <v>9.120000000000001</v>
      </c>
      <c r="I1347" s="20" t="str">
        <f>IF(I1346="Skupaj:","DDV (22%):",IF(I1346="DDV (22%):","Skupaj z DDV:",IF(AND('[1]Vmesna vrtilna_SKLOP1'!C1347&lt;&gt;"",'[1]Vmesna vrtilna_SKLOP1'!E1347=""),"Skupaj:","")))</f>
        <v/>
      </c>
      <c r="J1347" s="21">
        <f t="shared" si="41"/>
        <v>0</v>
      </c>
      <c r="K1347" s="21">
        <f>IF(I1347="Skupaj z DDV:",SUM(K1345,K1346),IF(I1347="DDV (22%):",K1346*0.22,IF(AND('[1]Vmesna vrtilna_SKLOP1'!C1347&lt;&gt;"",'[1]Vmesna vrtilna_SKLOP1'!D1347=""),'[1]Vmesna vrtilna_SKLOP1'!J1347,IF(F1347&lt;&gt;"",IF('[1]Vmesna vrtilna_SKLOP1'!J1347&lt;&gt;"",'[1]Vmesna vrtilna_SKLOP1'!J1347,""),""))))</f>
        <v>63.84</v>
      </c>
      <c r="L1347" s="22">
        <f>IF(I1346="Skupaj:","DDV (22%):",IF(I1346="DDV (22%):","Skupaj z DDV:",IF(AND('[1]Vmesna vrtilna_SKLOP1'!C1347&lt;&gt;"",'[1]Vmesna vrtilna_SKLOP1'!E1347=""),"Skupaj:",IF(AND('[1]Vmesna vrtilna_SKLOP1'!C1347&lt;&gt;"",'[1]Vmesna vrtilna_SKLOP1'!D1347=""),'[1]Vmesna vrtilna_SKLOP1'!J1347,IF(F1347&lt;&gt;"",IF('[1]Vmesna vrtilna_SKLOP1'!J1347&lt;&gt;"",'[1]Vmesna vrtilna_SKLOP1'!J1347,""),"")))))</f>
        <v>63.84</v>
      </c>
      <c r="M1347" s="22">
        <f t="shared" ref="M1347:M1410" si="42">IF(AND(B1347&gt;0,B1347&lt;100000),J1347,IF(OR(I1347="Skupaj:",I1347="DDV (22%):",I1347="Skupaj z DDV:"),M1346,SUM(M1346,J1347)))</f>
        <v>0</v>
      </c>
      <c r="N1347" s="22" t="str">
        <f>IF(IFERROR(VLOOKUP(B1347,'[1]Vmesna vrtilna_SKLOP1'!B:J,7,0),"")=0,"",IFERROR(VLOOKUP(B1347,'[1]Vmesna vrtilna_SKLOP1'!B:J,7,0),""))</f>
        <v/>
      </c>
      <c r="O1347" s="22"/>
    </row>
    <row r="1348" spans="2:15" ht="15" customHeight="1" x14ac:dyDescent="0.3">
      <c r="B1348" s="15" t="str">
        <f>IF(AND('[1]Vmesna vrtilna_SKLOP1'!B1348&lt;&gt;"",'[1]Vmesna vrtilna_SKLOP1'!C1348&lt;&gt;""),IF('[1]Vmesna vrtilna_SKLOP1'!B1348&lt;&gt;"",'[1]Vmesna vrtilna_SKLOP1'!B1348,""),"")</f>
        <v/>
      </c>
      <c r="C1348" s="16" t="str">
        <f>IF(OR(C1347="Posebna oblika",C1347="Kulturno zaščiten objekt",C1347="Kulturno zaščiten objekt, Posebna oblika"),"Glej zavihek POSEBNI POGOJI",IF(SUM(N1347:Q1347)=1,"Posebna oblika",IF(SUM(N1347:Q1347)=10,"Kulturno zaščiten objekt",IF(SUM(N1347:Q1347)=11,"Kulturno zaščiten objekt, Posebna oblika",IF(AND('[1]Vmesna vrtilna_SKLOP1'!C1348&lt;&gt;"",'[1]Vmesna vrtilna_SKLOP1'!D1348&lt;&gt;""),IF('[1]Vmesna vrtilna_SKLOP1'!C1348&lt;&gt;"",'[1]Vmesna vrtilna_SKLOP1'!C1348,""),"")))))</f>
        <v/>
      </c>
      <c r="D1348" s="17" t="str">
        <f>IF(IFERROR(VLOOKUP(B1348,'[1]Vmesna vrtilna_SKLOP1'!B:J,6,0),"")=0,"",IFERROR(VLOOKUP(B1348,'[1]Vmesna vrtilna_SKLOP1'!B:J,6,0),""))</f>
        <v/>
      </c>
      <c r="E1348" s="16" t="str">
        <f>IF(IF('[1]Vmesna vrtilna_SKLOP1'!E1348&lt;&gt;"",'[1]Vmesna vrtilna_SKLOP1'!D1348,"")=0,"",IF('[1]Vmesna vrtilna_SKLOP1'!E1348&lt;&gt;"",'[1]Vmesna vrtilna_SKLOP1'!D1348,""))</f>
        <v/>
      </c>
      <c r="F1348" s="18" t="str">
        <f>IF('[1]Vmesna vrtilna_SKLOP1'!E1348&lt;&gt;"",'[1]Vmesna vrtilna_SKLOP1'!E1348,"")</f>
        <v>Demontaža police</v>
      </c>
      <c r="G1348" s="15" t="str">
        <f>IF('[1]Vmesna vrtilna_SKLOP1'!E1348&lt;&gt;"",'[1]Vmesna vrtilna_SKLOP1'!F1348,"")</f>
        <v>[kos]</v>
      </c>
      <c r="H1348" s="19">
        <f>IF('[1]Vmesna vrtilna_SKLOP1'!F1348&lt;&gt;"",'[1]Vmesna vrtilna_SKLOP1'!I1348,"")</f>
        <v>2</v>
      </c>
      <c r="I1348" s="20" t="str">
        <f>IF(I1347="Skupaj:","DDV (22%):",IF(I1347="DDV (22%):","Skupaj z DDV:",IF(AND('[1]Vmesna vrtilna_SKLOP1'!C1348&lt;&gt;"",'[1]Vmesna vrtilna_SKLOP1'!E1348=""),"Skupaj:","")))</f>
        <v/>
      </c>
      <c r="J1348" s="21">
        <f t="shared" ref="J1348:J1411" si="43">IFERROR(IF(I1348="Skupaj:",M1348,IF(I1348="Skupaj z DDV:",SUM(J1346,J1347),IF(I1348="DDV (22%):",J1347*0.22,IF(F1348&lt;&gt;"",H1348*I1348,"")))),0)</f>
        <v>0</v>
      </c>
      <c r="K1348" s="21">
        <f>IF(I1348="Skupaj z DDV:",SUM(K1346,K1347),IF(I1348="DDV (22%):",K1347*0.22,IF(AND('[1]Vmesna vrtilna_SKLOP1'!C1348&lt;&gt;"",'[1]Vmesna vrtilna_SKLOP1'!D1348=""),'[1]Vmesna vrtilna_SKLOP1'!J1348,IF(F1348&lt;&gt;"",IF('[1]Vmesna vrtilna_SKLOP1'!J1348&lt;&gt;"",'[1]Vmesna vrtilna_SKLOP1'!J1348,""),""))))</f>
        <v>10.3</v>
      </c>
      <c r="L1348" s="22">
        <f>IF(I1347="Skupaj:","DDV (22%):",IF(I1347="DDV (22%):","Skupaj z DDV:",IF(AND('[1]Vmesna vrtilna_SKLOP1'!C1348&lt;&gt;"",'[1]Vmesna vrtilna_SKLOP1'!E1348=""),"Skupaj:",IF(AND('[1]Vmesna vrtilna_SKLOP1'!C1348&lt;&gt;"",'[1]Vmesna vrtilna_SKLOP1'!D1348=""),'[1]Vmesna vrtilna_SKLOP1'!J1348,IF(F1348&lt;&gt;"",IF('[1]Vmesna vrtilna_SKLOP1'!J1348&lt;&gt;"",'[1]Vmesna vrtilna_SKLOP1'!J1348,""),"")))))</f>
        <v>10.3</v>
      </c>
      <c r="M1348" s="22">
        <f t="shared" si="42"/>
        <v>0</v>
      </c>
      <c r="N1348" s="22" t="str">
        <f>IF(IFERROR(VLOOKUP(B1348,'[1]Vmesna vrtilna_SKLOP1'!B:J,7,0),"")=0,"",IFERROR(VLOOKUP(B1348,'[1]Vmesna vrtilna_SKLOP1'!B:J,7,0),""))</f>
        <v/>
      </c>
      <c r="O1348" s="22"/>
    </row>
    <row r="1349" spans="2:15" ht="15" customHeight="1" x14ac:dyDescent="0.3">
      <c r="B1349" s="15" t="str">
        <f>IF(AND('[1]Vmesna vrtilna_SKLOP1'!B1349&lt;&gt;"",'[1]Vmesna vrtilna_SKLOP1'!C1349&lt;&gt;""),IF('[1]Vmesna vrtilna_SKLOP1'!B1349&lt;&gt;"",'[1]Vmesna vrtilna_SKLOP1'!B1349,""),"")</f>
        <v/>
      </c>
      <c r="C1349" s="16" t="str">
        <f>IF(OR(C1348="Posebna oblika",C1348="Kulturno zaščiten objekt",C1348="Kulturno zaščiten objekt, Posebna oblika"),"Glej zavihek POSEBNI POGOJI",IF(SUM(N1348:Q1348)=1,"Posebna oblika",IF(SUM(N1348:Q1348)=10,"Kulturno zaščiten objekt",IF(SUM(N1348:Q1348)=11,"Kulturno zaščiten objekt, Posebna oblika",IF(AND('[1]Vmesna vrtilna_SKLOP1'!C1349&lt;&gt;"",'[1]Vmesna vrtilna_SKLOP1'!D1349&lt;&gt;""),IF('[1]Vmesna vrtilna_SKLOP1'!C1349&lt;&gt;"",'[1]Vmesna vrtilna_SKLOP1'!C1349,""),"")))))</f>
        <v/>
      </c>
      <c r="D1349" s="17" t="str">
        <f>IF(IFERROR(VLOOKUP(B1349,'[1]Vmesna vrtilna_SKLOP1'!B:J,6,0),"")=0,"",IFERROR(VLOOKUP(B1349,'[1]Vmesna vrtilna_SKLOP1'!B:J,6,0),""))</f>
        <v/>
      </c>
      <c r="E1349" s="16" t="str">
        <f>IF(IF('[1]Vmesna vrtilna_SKLOP1'!E1349&lt;&gt;"",'[1]Vmesna vrtilna_SKLOP1'!D1349,"")=0,"",IF('[1]Vmesna vrtilna_SKLOP1'!E1349&lt;&gt;"",'[1]Vmesna vrtilna_SKLOP1'!D1349,""))</f>
        <v/>
      </c>
      <c r="F1349" s="18" t="str">
        <f>IF('[1]Vmesna vrtilna_SKLOP1'!E1349&lt;&gt;"",'[1]Vmesna vrtilna_SKLOP1'!E1349,"")</f>
        <v/>
      </c>
      <c r="G1349" s="15" t="str">
        <f>IF('[1]Vmesna vrtilna_SKLOP1'!E1349&lt;&gt;"",'[1]Vmesna vrtilna_SKLOP1'!F1349,"")</f>
        <v/>
      </c>
      <c r="H1349" s="19" t="str">
        <f>IF('[1]Vmesna vrtilna_SKLOP1'!F1349&lt;&gt;"",'[1]Vmesna vrtilna_SKLOP1'!I1349,"")</f>
        <v/>
      </c>
      <c r="I1349" s="20" t="str">
        <f>IF(I1348="Skupaj:","DDV (22%):",IF(I1348="DDV (22%):","Skupaj z DDV:",IF(AND('[1]Vmesna vrtilna_SKLOP1'!C1349&lt;&gt;"",'[1]Vmesna vrtilna_SKLOP1'!E1349=""),"Skupaj:","")))</f>
        <v/>
      </c>
      <c r="J1349" s="21" t="str">
        <f t="shared" si="43"/>
        <v/>
      </c>
      <c r="K1349" s="21" t="str">
        <f>IF(I1349="Skupaj z DDV:",SUM(K1347,K1348),IF(I1349="DDV (22%):",K1348*0.22,IF(AND('[1]Vmesna vrtilna_SKLOP1'!C1349&lt;&gt;"",'[1]Vmesna vrtilna_SKLOP1'!D1349=""),'[1]Vmesna vrtilna_SKLOP1'!J1349,IF(F1349&lt;&gt;"",IF('[1]Vmesna vrtilna_SKLOP1'!J1349&lt;&gt;"",'[1]Vmesna vrtilna_SKLOP1'!J1349,""),""))))</f>
        <v/>
      </c>
      <c r="L1349" s="22" t="str">
        <f>IF(I1348="Skupaj:","DDV (22%):",IF(I1348="DDV (22%):","Skupaj z DDV:",IF(AND('[1]Vmesna vrtilna_SKLOP1'!C1349&lt;&gt;"",'[1]Vmesna vrtilna_SKLOP1'!E1349=""),"Skupaj:",IF(AND('[1]Vmesna vrtilna_SKLOP1'!C1349&lt;&gt;"",'[1]Vmesna vrtilna_SKLOP1'!D1349=""),'[1]Vmesna vrtilna_SKLOP1'!J1349,IF(F1349&lt;&gt;"",IF('[1]Vmesna vrtilna_SKLOP1'!J1349&lt;&gt;"",'[1]Vmesna vrtilna_SKLOP1'!J1349,""),"")))))</f>
        <v/>
      </c>
      <c r="M1349" s="22">
        <f t="shared" si="42"/>
        <v>0</v>
      </c>
      <c r="N1349" s="22" t="str">
        <f>IF(IFERROR(VLOOKUP(B1349,'[1]Vmesna vrtilna_SKLOP1'!B:J,7,0),"")=0,"",IFERROR(VLOOKUP(B1349,'[1]Vmesna vrtilna_SKLOP1'!B:J,7,0),""))</f>
        <v/>
      </c>
      <c r="O1349" s="22"/>
    </row>
    <row r="1350" spans="2:15" ht="15" customHeight="1" x14ac:dyDescent="0.3">
      <c r="B1350" s="15" t="str">
        <f>IF(AND('[1]Vmesna vrtilna_SKLOP1'!B1350&lt;&gt;"",'[1]Vmesna vrtilna_SKLOP1'!C1350&lt;&gt;""),IF('[1]Vmesna vrtilna_SKLOP1'!B1350&lt;&gt;"",'[1]Vmesna vrtilna_SKLOP1'!B1350,""),"")</f>
        <v/>
      </c>
      <c r="C1350" s="16" t="str">
        <f>IF(OR(C1349="Posebna oblika",C1349="Kulturno zaščiten objekt",C1349="Kulturno zaščiten objekt, Posebna oblika"),"Glej zavihek POSEBNI POGOJI",IF(SUM(N1349:Q1349)=1,"Posebna oblika",IF(SUM(N1349:Q1349)=10,"Kulturno zaščiten objekt",IF(SUM(N1349:Q1349)=11,"Kulturno zaščiten objekt, Posebna oblika",IF(AND('[1]Vmesna vrtilna_SKLOP1'!C1350&lt;&gt;"",'[1]Vmesna vrtilna_SKLOP1'!D1350&lt;&gt;""),IF('[1]Vmesna vrtilna_SKLOP1'!C1350&lt;&gt;"",'[1]Vmesna vrtilna_SKLOP1'!C1350,""),"")))))</f>
        <v/>
      </c>
      <c r="D1350" s="17" t="str">
        <f>IF(IFERROR(VLOOKUP(B1350,'[1]Vmesna vrtilna_SKLOP1'!B:J,6,0),"")=0,"",IFERROR(VLOOKUP(B1350,'[1]Vmesna vrtilna_SKLOP1'!B:J,6,0),""))</f>
        <v/>
      </c>
      <c r="E1350" s="16" t="str">
        <f>IF(IF('[1]Vmesna vrtilna_SKLOP1'!E1350&lt;&gt;"",'[1]Vmesna vrtilna_SKLOP1'!D1350,"")=0,"",IF('[1]Vmesna vrtilna_SKLOP1'!E1350&lt;&gt;"",'[1]Vmesna vrtilna_SKLOP1'!D1350,""))</f>
        <v>Montaža</v>
      </c>
      <c r="F1350" s="18" t="str">
        <f>IF('[1]Vmesna vrtilna_SKLOP1'!E1350&lt;&gt;"",'[1]Vmesna vrtilna_SKLOP1'!E1350,"")</f>
        <v>RAL montaža oken z zidarskimi deli ter dodatno zapiranje odprtine nad notr. rolo omarico</v>
      </c>
      <c r="G1350" s="15" t="str">
        <f>IF('[1]Vmesna vrtilna_SKLOP1'!E1350&lt;&gt;"",'[1]Vmesna vrtilna_SKLOP1'!F1350,"")</f>
        <v>[m1]</v>
      </c>
      <c r="H1350" s="19">
        <f>IF('[1]Vmesna vrtilna_SKLOP1'!F1350&lt;&gt;"",'[1]Vmesna vrtilna_SKLOP1'!I1350,"")</f>
        <v>9.120000000000001</v>
      </c>
      <c r="I1350" s="20" t="str">
        <f>IF(I1349="Skupaj:","DDV (22%):",IF(I1349="DDV (22%):","Skupaj z DDV:",IF(AND('[1]Vmesna vrtilna_SKLOP1'!C1350&lt;&gt;"",'[1]Vmesna vrtilna_SKLOP1'!E1350=""),"Skupaj:","")))</f>
        <v/>
      </c>
      <c r="J1350" s="21">
        <f t="shared" si="43"/>
        <v>0</v>
      </c>
      <c r="K1350" s="21">
        <f>IF(I1350="Skupaj z DDV:",SUM(K1348,K1349),IF(I1350="DDV (22%):",K1349*0.22,IF(AND('[1]Vmesna vrtilna_SKLOP1'!C1350&lt;&gt;"",'[1]Vmesna vrtilna_SKLOP1'!D1350=""),'[1]Vmesna vrtilna_SKLOP1'!J1350,IF(F1350&lt;&gt;"",IF('[1]Vmesna vrtilna_SKLOP1'!J1350&lt;&gt;"",'[1]Vmesna vrtilna_SKLOP1'!J1350,""),""))))</f>
        <v>350.88</v>
      </c>
      <c r="L1350" s="22">
        <f>IF(I1349="Skupaj:","DDV (22%):",IF(I1349="DDV (22%):","Skupaj z DDV:",IF(AND('[1]Vmesna vrtilna_SKLOP1'!C1350&lt;&gt;"",'[1]Vmesna vrtilna_SKLOP1'!E1350=""),"Skupaj:",IF(AND('[1]Vmesna vrtilna_SKLOP1'!C1350&lt;&gt;"",'[1]Vmesna vrtilna_SKLOP1'!D1350=""),'[1]Vmesna vrtilna_SKLOP1'!J1350,IF(F1350&lt;&gt;"",IF('[1]Vmesna vrtilna_SKLOP1'!J1350&lt;&gt;"",'[1]Vmesna vrtilna_SKLOP1'!J1350,""),"")))))</f>
        <v>350.88</v>
      </c>
      <c r="M1350" s="22">
        <f t="shared" si="42"/>
        <v>0</v>
      </c>
      <c r="N1350" s="22" t="str">
        <f>IF(IFERROR(VLOOKUP(B1350,'[1]Vmesna vrtilna_SKLOP1'!B:J,7,0),"")=0,"",IFERROR(VLOOKUP(B1350,'[1]Vmesna vrtilna_SKLOP1'!B:J,7,0),""))</f>
        <v/>
      </c>
      <c r="O1350" s="22"/>
    </row>
    <row r="1351" spans="2:15" ht="15" customHeight="1" x14ac:dyDescent="0.3">
      <c r="B1351" s="15" t="str">
        <f>IF(AND('[1]Vmesna vrtilna_SKLOP1'!B1351&lt;&gt;"",'[1]Vmesna vrtilna_SKLOP1'!C1351&lt;&gt;""),IF('[1]Vmesna vrtilna_SKLOP1'!B1351&lt;&gt;"",'[1]Vmesna vrtilna_SKLOP1'!B1351,""),"")</f>
        <v/>
      </c>
      <c r="C1351" s="16" t="str">
        <f>IF(OR(C1350="Posebna oblika",C1350="Kulturno zaščiten objekt",C1350="Kulturno zaščiten objekt, Posebna oblika"),"Glej zavihek POSEBNI POGOJI",IF(SUM(N1350:Q1350)=1,"Posebna oblika",IF(SUM(N1350:Q1350)=10,"Kulturno zaščiten objekt",IF(SUM(N1350:Q1350)=11,"Kulturno zaščiten objekt, Posebna oblika",IF(AND('[1]Vmesna vrtilna_SKLOP1'!C1351&lt;&gt;"",'[1]Vmesna vrtilna_SKLOP1'!D1351&lt;&gt;""),IF('[1]Vmesna vrtilna_SKLOP1'!C1351&lt;&gt;"",'[1]Vmesna vrtilna_SKLOP1'!C1351,""),"")))))</f>
        <v/>
      </c>
      <c r="D1351" s="17" t="str">
        <f>IF(IFERROR(VLOOKUP(B1351,'[1]Vmesna vrtilna_SKLOP1'!B:J,6,0),"")=0,"",IFERROR(VLOOKUP(B1351,'[1]Vmesna vrtilna_SKLOP1'!B:J,6,0),""))</f>
        <v/>
      </c>
      <c r="E1351" s="16" t="str">
        <f>IF(IF('[1]Vmesna vrtilna_SKLOP1'!E1351&lt;&gt;"",'[1]Vmesna vrtilna_SKLOP1'!D1351,"")=0,"",IF('[1]Vmesna vrtilna_SKLOP1'!E1351&lt;&gt;"",'[1]Vmesna vrtilna_SKLOP1'!D1351,""))</f>
        <v/>
      </c>
      <c r="F1351" s="18" t="str">
        <f>IF('[1]Vmesna vrtilna_SKLOP1'!E1351&lt;&gt;"",'[1]Vmesna vrtilna_SKLOP1'!E1351,"")</f>
        <v>Montaža police</v>
      </c>
      <c r="G1351" s="15" t="str">
        <f>IF('[1]Vmesna vrtilna_SKLOP1'!E1351&lt;&gt;"",'[1]Vmesna vrtilna_SKLOP1'!F1351,"")</f>
        <v>[kos]</v>
      </c>
      <c r="H1351" s="19">
        <f>IF('[1]Vmesna vrtilna_SKLOP1'!F1351&lt;&gt;"",'[1]Vmesna vrtilna_SKLOP1'!I1351,"")</f>
        <v>2</v>
      </c>
      <c r="I1351" s="20" t="str">
        <f>IF(I1350="Skupaj:","DDV (22%):",IF(I1350="DDV (22%):","Skupaj z DDV:",IF(AND('[1]Vmesna vrtilna_SKLOP1'!C1351&lt;&gt;"",'[1]Vmesna vrtilna_SKLOP1'!E1351=""),"Skupaj:","")))</f>
        <v/>
      </c>
      <c r="J1351" s="21">
        <f t="shared" si="43"/>
        <v>0</v>
      </c>
      <c r="K1351" s="21">
        <f>IF(I1351="Skupaj z DDV:",SUM(K1349,K1350),IF(I1351="DDV (22%):",K1350*0.22,IF(AND('[1]Vmesna vrtilna_SKLOP1'!C1351&lt;&gt;"",'[1]Vmesna vrtilna_SKLOP1'!D1351=""),'[1]Vmesna vrtilna_SKLOP1'!J1351,IF(F1351&lt;&gt;"",IF('[1]Vmesna vrtilna_SKLOP1'!J1351&lt;&gt;"",'[1]Vmesna vrtilna_SKLOP1'!J1351,""),""))))</f>
        <v>20.6</v>
      </c>
      <c r="L1351" s="22">
        <f>IF(I1350="Skupaj:","DDV (22%):",IF(I1350="DDV (22%):","Skupaj z DDV:",IF(AND('[1]Vmesna vrtilna_SKLOP1'!C1351&lt;&gt;"",'[1]Vmesna vrtilna_SKLOP1'!E1351=""),"Skupaj:",IF(AND('[1]Vmesna vrtilna_SKLOP1'!C1351&lt;&gt;"",'[1]Vmesna vrtilna_SKLOP1'!D1351=""),'[1]Vmesna vrtilna_SKLOP1'!J1351,IF(F1351&lt;&gt;"",IF('[1]Vmesna vrtilna_SKLOP1'!J1351&lt;&gt;"",'[1]Vmesna vrtilna_SKLOP1'!J1351,""),"")))))</f>
        <v>20.6</v>
      </c>
      <c r="M1351" s="22">
        <f t="shared" si="42"/>
        <v>0</v>
      </c>
      <c r="N1351" s="22" t="str">
        <f>IF(IFERROR(VLOOKUP(B1351,'[1]Vmesna vrtilna_SKLOP1'!B:J,7,0),"")=0,"",IFERROR(VLOOKUP(B1351,'[1]Vmesna vrtilna_SKLOP1'!B:J,7,0),""))</f>
        <v/>
      </c>
      <c r="O1351" s="22"/>
    </row>
    <row r="1352" spans="2:15" ht="15" customHeight="1" x14ac:dyDescent="0.3">
      <c r="B1352" s="15" t="str">
        <f>IF(AND('[1]Vmesna vrtilna_SKLOP1'!B1352&lt;&gt;"",'[1]Vmesna vrtilna_SKLOP1'!C1352&lt;&gt;""),IF('[1]Vmesna vrtilna_SKLOP1'!B1352&lt;&gt;"",'[1]Vmesna vrtilna_SKLOP1'!B1352,""),"")</f>
        <v/>
      </c>
      <c r="C1352" s="16" t="str">
        <f>IF(OR(C1351="Posebna oblika",C1351="Kulturno zaščiten objekt",C1351="Kulturno zaščiten objekt, Posebna oblika"),"Glej zavihek POSEBNI POGOJI",IF(SUM(N1351:Q1351)=1,"Posebna oblika",IF(SUM(N1351:Q1351)=10,"Kulturno zaščiten objekt",IF(SUM(N1351:Q1351)=11,"Kulturno zaščiten objekt, Posebna oblika",IF(AND('[1]Vmesna vrtilna_SKLOP1'!C1352&lt;&gt;"",'[1]Vmesna vrtilna_SKLOP1'!D1352&lt;&gt;""),IF('[1]Vmesna vrtilna_SKLOP1'!C1352&lt;&gt;"",'[1]Vmesna vrtilna_SKLOP1'!C1352,""),"")))))</f>
        <v/>
      </c>
      <c r="D1352" s="17" t="str">
        <f>IF(IFERROR(VLOOKUP(B1352,'[1]Vmesna vrtilna_SKLOP1'!B:J,6,0),"")=0,"",IFERROR(VLOOKUP(B1352,'[1]Vmesna vrtilna_SKLOP1'!B:J,6,0),""))</f>
        <v/>
      </c>
      <c r="E1352" s="16" t="str">
        <f>IF(IF('[1]Vmesna vrtilna_SKLOP1'!E1352&lt;&gt;"",'[1]Vmesna vrtilna_SKLOP1'!D1352,"")=0,"",IF('[1]Vmesna vrtilna_SKLOP1'!E1352&lt;&gt;"",'[1]Vmesna vrtilna_SKLOP1'!D1352,""))</f>
        <v/>
      </c>
      <c r="F1352" s="18" t="str">
        <f>IF('[1]Vmesna vrtilna_SKLOP1'!E1352&lt;&gt;"",'[1]Vmesna vrtilna_SKLOP1'!E1352,"")</f>
        <v/>
      </c>
      <c r="G1352" s="15" t="str">
        <f>IF('[1]Vmesna vrtilna_SKLOP1'!E1352&lt;&gt;"",'[1]Vmesna vrtilna_SKLOP1'!F1352,"")</f>
        <v/>
      </c>
      <c r="H1352" s="19" t="str">
        <f>IF('[1]Vmesna vrtilna_SKLOP1'!F1352&lt;&gt;"",'[1]Vmesna vrtilna_SKLOP1'!I1352,"")</f>
        <v/>
      </c>
      <c r="I1352" s="20" t="str">
        <f>IF(I1351="Skupaj:","DDV (22%):",IF(I1351="DDV (22%):","Skupaj z DDV:",IF(AND('[1]Vmesna vrtilna_SKLOP1'!C1352&lt;&gt;"",'[1]Vmesna vrtilna_SKLOP1'!E1352=""),"Skupaj:","")))</f>
        <v/>
      </c>
      <c r="J1352" s="21" t="str">
        <f t="shared" si="43"/>
        <v/>
      </c>
      <c r="K1352" s="21" t="str">
        <f>IF(I1352="Skupaj z DDV:",SUM(K1350,K1351),IF(I1352="DDV (22%):",K1351*0.22,IF(AND('[1]Vmesna vrtilna_SKLOP1'!C1352&lt;&gt;"",'[1]Vmesna vrtilna_SKLOP1'!D1352=""),'[1]Vmesna vrtilna_SKLOP1'!J1352,IF(F1352&lt;&gt;"",IF('[1]Vmesna vrtilna_SKLOP1'!J1352&lt;&gt;"",'[1]Vmesna vrtilna_SKLOP1'!J1352,""),""))))</f>
        <v/>
      </c>
      <c r="L1352" s="22" t="str">
        <f>IF(I1351="Skupaj:","DDV (22%):",IF(I1351="DDV (22%):","Skupaj z DDV:",IF(AND('[1]Vmesna vrtilna_SKLOP1'!C1352&lt;&gt;"",'[1]Vmesna vrtilna_SKLOP1'!E1352=""),"Skupaj:",IF(AND('[1]Vmesna vrtilna_SKLOP1'!C1352&lt;&gt;"",'[1]Vmesna vrtilna_SKLOP1'!D1352=""),'[1]Vmesna vrtilna_SKLOP1'!J1352,IF(F1352&lt;&gt;"",IF('[1]Vmesna vrtilna_SKLOP1'!J1352&lt;&gt;"",'[1]Vmesna vrtilna_SKLOP1'!J1352,""),"")))))</f>
        <v/>
      </c>
      <c r="M1352" s="22">
        <f t="shared" si="42"/>
        <v>0</v>
      </c>
      <c r="N1352" s="22" t="str">
        <f>IF(IFERROR(VLOOKUP(B1352,'[1]Vmesna vrtilna_SKLOP1'!B:J,7,0),"")=0,"",IFERROR(VLOOKUP(B1352,'[1]Vmesna vrtilna_SKLOP1'!B:J,7,0),""))</f>
        <v/>
      </c>
      <c r="O1352" s="22"/>
    </row>
    <row r="1353" spans="2:15" ht="15" customHeight="1" x14ac:dyDescent="0.3">
      <c r="B1353" s="15" t="str">
        <f>IF(AND('[1]Vmesna vrtilna_SKLOP1'!B1353&lt;&gt;"",'[1]Vmesna vrtilna_SKLOP1'!C1353&lt;&gt;""),IF('[1]Vmesna vrtilna_SKLOP1'!B1353&lt;&gt;"",'[1]Vmesna vrtilna_SKLOP1'!B1353,""),"")</f>
        <v/>
      </c>
      <c r="C1353" s="16" t="str">
        <f>IF(OR(C1352="Posebna oblika",C1352="Kulturno zaščiten objekt",C1352="Kulturno zaščiten objekt, Posebna oblika"),"Glej zavihek POSEBNI POGOJI",IF(SUM(N1352:Q1352)=1,"Posebna oblika",IF(SUM(N1352:Q1352)=10,"Kulturno zaščiten objekt",IF(SUM(N1352:Q1352)=11,"Kulturno zaščiten objekt, Posebna oblika",IF(AND('[1]Vmesna vrtilna_SKLOP1'!C1353&lt;&gt;"",'[1]Vmesna vrtilna_SKLOP1'!D1353&lt;&gt;""),IF('[1]Vmesna vrtilna_SKLOP1'!C1353&lt;&gt;"",'[1]Vmesna vrtilna_SKLOP1'!C1353,""),"")))))</f>
        <v/>
      </c>
      <c r="D1353" s="17" t="str">
        <f>IF(IFERROR(VLOOKUP(B1353,'[1]Vmesna vrtilna_SKLOP1'!B:J,6,0),"")=0,"",IFERROR(VLOOKUP(B1353,'[1]Vmesna vrtilna_SKLOP1'!B:J,6,0),""))</f>
        <v/>
      </c>
      <c r="E1353" s="16" t="str">
        <f>IF(IF('[1]Vmesna vrtilna_SKLOP1'!E1353&lt;&gt;"",'[1]Vmesna vrtilna_SKLOP1'!D1353,"")=0,"",IF('[1]Vmesna vrtilna_SKLOP1'!E1353&lt;&gt;"",'[1]Vmesna vrtilna_SKLOP1'!D1353,""))</f>
        <v>Odvoz na deponijo</v>
      </c>
      <c r="F1353" s="18" t="str">
        <f>IF('[1]Vmesna vrtilna_SKLOP1'!E1353&lt;&gt;"",'[1]Vmesna vrtilna_SKLOP1'!E1353,"")</f>
        <v>Odvoz na deponijo</v>
      </c>
      <c r="G1353" s="15" t="str">
        <f>IF('[1]Vmesna vrtilna_SKLOP1'!E1353&lt;&gt;"",'[1]Vmesna vrtilna_SKLOP1'!F1353,"")</f>
        <v>[m1]</v>
      </c>
      <c r="H1353" s="19">
        <f>IF('[1]Vmesna vrtilna_SKLOP1'!F1353&lt;&gt;"",'[1]Vmesna vrtilna_SKLOP1'!I1353,"")</f>
        <v>9.120000000000001</v>
      </c>
      <c r="I1353" s="20" t="str">
        <f>IF(I1352="Skupaj:","DDV (22%):",IF(I1352="DDV (22%):","Skupaj z DDV:",IF(AND('[1]Vmesna vrtilna_SKLOP1'!C1353&lt;&gt;"",'[1]Vmesna vrtilna_SKLOP1'!E1353=""),"Skupaj:","")))</f>
        <v/>
      </c>
      <c r="J1353" s="21">
        <f t="shared" si="43"/>
        <v>0</v>
      </c>
      <c r="K1353" s="21">
        <f>IF(I1353="Skupaj z DDV:",SUM(K1351,K1352),IF(I1353="DDV (22%):",K1352*0.22,IF(AND('[1]Vmesna vrtilna_SKLOP1'!C1353&lt;&gt;"",'[1]Vmesna vrtilna_SKLOP1'!D1353=""),'[1]Vmesna vrtilna_SKLOP1'!J1353,IF(F1353&lt;&gt;"",IF('[1]Vmesna vrtilna_SKLOP1'!J1353&lt;&gt;"",'[1]Vmesna vrtilna_SKLOP1'!J1353,""),""))))</f>
        <v>27.36</v>
      </c>
      <c r="L1353" s="22">
        <f>IF(I1352="Skupaj:","DDV (22%):",IF(I1352="DDV (22%):","Skupaj z DDV:",IF(AND('[1]Vmesna vrtilna_SKLOP1'!C1353&lt;&gt;"",'[1]Vmesna vrtilna_SKLOP1'!E1353=""),"Skupaj:",IF(AND('[1]Vmesna vrtilna_SKLOP1'!C1353&lt;&gt;"",'[1]Vmesna vrtilna_SKLOP1'!D1353=""),'[1]Vmesna vrtilna_SKLOP1'!J1353,IF(F1353&lt;&gt;"",IF('[1]Vmesna vrtilna_SKLOP1'!J1353&lt;&gt;"",'[1]Vmesna vrtilna_SKLOP1'!J1353,""),"")))))</f>
        <v>27.36</v>
      </c>
      <c r="M1353" s="22">
        <f t="shared" si="42"/>
        <v>0</v>
      </c>
      <c r="N1353" s="22" t="str">
        <f>IF(IFERROR(VLOOKUP(B1353,'[1]Vmesna vrtilna_SKLOP1'!B:J,7,0),"")=0,"",IFERROR(VLOOKUP(B1353,'[1]Vmesna vrtilna_SKLOP1'!B:J,7,0),""))</f>
        <v/>
      </c>
      <c r="O1353" s="22"/>
    </row>
    <row r="1354" spans="2:15" ht="15" customHeight="1" x14ac:dyDescent="0.3">
      <c r="B1354" s="15" t="str">
        <f>IF(AND('[1]Vmesna vrtilna_SKLOP1'!B1354&lt;&gt;"",'[1]Vmesna vrtilna_SKLOP1'!C1354&lt;&gt;""),IF('[1]Vmesna vrtilna_SKLOP1'!B1354&lt;&gt;"",'[1]Vmesna vrtilna_SKLOP1'!B1354,""),"")</f>
        <v/>
      </c>
      <c r="C1354" s="16" t="str">
        <f>IF(OR(C1353="Posebna oblika",C1353="Kulturno zaščiten objekt",C1353="Kulturno zaščiten objekt, Posebna oblika"),"Glej zavihek POSEBNI POGOJI",IF(SUM(N1353:Q1353)=1,"Posebna oblika",IF(SUM(N1353:Q1353)=10,"Kulturno zaščiten objekt",IF(SUM(N1353:Q1353)=11,"Kulturno zaščiten objekt, Posebna oblika",IF(AND('[1]Vmesna vrtilna_SKLOP1'!C1354&lt;&gt;"",'[1]Vmesna vrtilna_SKLOP1'!D1354&lt;&gt;""),IF('[1]Vmesna vrtilna_SKLOP1'!C1354&lt;&gt;"",'[1]Vmesna vrtilna_SKLOP1'!C1354,""),"")))))</f>
        <v/>
      </c>
      <c r="D1354" s="17" t="str">
        <f>IF(IFERROR(VLOOKUP(B1354,'[1]Vmesna vrtilna_SKLOP1'!B:J,6,0),"")=0,"",IFERROR(VLOOKUP(B1354,'[1]Vmesna vrtilna_SKLOP1'!B:J,6,0),""))</f>
        <v/>
      </c>
      <c r="E1354" s="16" t="str">
        <f>IF(IF('[1]Vmesna vrtilna_SKLOP1'!E1354&lt;&gt;"",'[1]Vmesna vrtilna_SKLOP1'!D1354,"")=0,"",IF('[1]Vmesna vrtilna_SKLOP1'!E1354&lt;&gt;"",'[1]Vmesna vrtilna_SKLOP1'!D1354,""))</f>
        <v/>
      </c>
      <c r="F1354" s="18" t="str">
        <f>IF('[1]Vmesna vrtilna_SKLOP1'!E1354&lt;&gt;"",'[1]Vmesna vrtilna_SKLOP1'!E1354,"")</f>
        <v/>
      </c>
      <c r="G1354" s="15" t="str">
        <f>IF('[1]Vmesna vrtilna_SKLOP1'!E1354&lt;&gt;"",'[1]Vmesna vrtilna_SKLOP1'!F1354,"")</f>
        <v/>
      </c>
      <c r="H1354" s="19" t="str">
        <f>IF('[1]Vmesna vrtilna_SKLOP1'!F1354&lt;&gt;"",'[1]Vmesna vrtilna_SKLOP1'!I1354,"")</f>
        <v/>
      </c>
      <c r="I1354" s="20" t="str">
        <f>IF(I1353="Skupaj:","DDV (22%):",IF(I1353="DDV (22%):","Skupaj z DDV:",IF(AND('[1]Vmesna vrtilna_SKLOP1'!C1354&lt;&gt;"",'[1]Vmesna vrtilna_SKLOP1'!E1354=""),"Skupaj:","")))</f>
        <v/>
      </c>
      <c r="J1354" s="21" t="str">
        <f t="shared" si="43"/>
        <v/>
      </c>
      <c r="K1354" s="21" t="str">
        <f>IF(I1354="Skupaj z DDV:",SUM(K1352,K1353),IF(I1354="DDV (22%):",K1353*0.22,IF(AND('[1]Vmesna vrtilna_SKLOP1'!C1354&lt;&gt;"",'[1]Vmesna vrtilna_SKLOP1'!D1354=""),'[1]Vmesna vrtilna_SKLOP1'!J1354,IF(F1354&lt;&gt;"",IF('[1]Vmesna vrtilna_SKLOP1'!J1354&lt;&gt;"",'[1]Vmesna vrtilna_SKLOP1'!J1354,""),""))))</f>
        <v/>
      </c>
      <c r="L1354" s="22" t="str">
        <f>IF(I1353="Skupaj:","DDV (22%):",IF(I1353="DDV (22%):","Skupaj z DDV:",IF(AND('[1]Vmesna vrtilna_SKLOP1'!C1354&lt;&gt;"",'[1]Vmesna vrtilna_SKLOP1'!E1354=""),"Skupaj:",IF(AND('[1]Vmesna vrtilna_SKLOP1'!C1354&lt;&gt;"",'[1]Vmesna vrtilna_SKLOP1'!D1354=""),'[1]Vmesna vrtilna_SKLOP1'!J1354,IF(F1354&lt;&gt;"",IF('[1]Vmesna vrtilna_SKLOP1'!J1354&lt;&gt;"",'[1]Vmesna vrtilna_SKLOP1'!J1354,""),"")))))</f>
        <v/>
      </c>
      <c r="M1354" s="22">
        <f t="shared" si="42"/>
        <v>0</v>
      </c>
      <c r="N1354" s="22" t="str">
        <f>IF(IFERROR(VLOOKUP(B1354,'[1]Vmesna vrtilna_SKLOP1'!B:J,7,0),"")=0,"",IFERROR(VLOOKUP(B1354,'[1]Vmesna vrtilna_SKLOP1'!B:J,7,0),""))</f>
        <v/>
      </c>
      <c r="O1354" s="22"/>
    </row>
    <row r="1355" spans="2:15" ht="15" customHeight="1" x14ac:dyDescent="0.3">
      <c r="B1355" s="15" t="str">
        <f>IF(AND('[1]Vmesna vrtilna_SKLOP1'!B1355&lt;&gt;"",'[1]Vmesna vrtilna_SKLOP1'!C1355&lt;&gt;""),IF('[1]Vmesna vrtilna_SKLOP1'!B1355&lt;&gt;"",'[1]Vmesna vrtilna_SKLOP1'!B1355,""),"")</f>
        <v/>
      </c>
      <c r="C1355" s="16" t="str">
        <f>IF(OR(C1354="Posebna oblika",C1354="Kulturno zaščiten objekt",C1354="Kulturno zaščiten objekt, Posebna oblika"),"Glej zavihek POSEBNI POGOJI",IF(SUM(N1354:Q1354)=1,"Posebna oblika",IF(SUM(N1354:Q1354)=10,"Kulturno zaščiten objekt",IF(SUM(N1354:Q1354)=11,"Kulturno zaščiten objekt, Posebna oblika",IF(AND('[1]Vmesna vrtilna_SKLOP1'!C1355&lt;&gt;"",'[1]Vmesna vrtilna_SKLOP1'!D1355&lt;&gt;""),IF('[1]Vmesna vrtilna_SKLOP1'!C1355&lt;&gt;"",'[1]Vmesna vrtilna_SKLOP1'!C1355,""),"")))))</f>
        <v/>
      </c>
      <c r="D1355" s="17" t="str">
        <f>IF(IFERROR(VLOOKUP(B1355,'[1]Vmesna vrtilna_SKLOP1'!B:J,6,0),"")=0,"",IFERROR(VLOOKUP(B1355,'[1]Vmesna vrtilna_SKLOP1'!B:J,6,0),""))</f>
        <v/>
      </c>
      <c r="E1355" s="16" t="str">
        <f>IF(IF('[1]Vmesna vrtilna_SKLOP1'!E1355&lt;&gt;"",'[1]Vmesna vrtilna_SKLOP1'!D1355,"")=0,"",IF('[1]Vmesna vrtilna_SKLOP1'!E1355&lt;&gt;"",'[1]Vmesna vrtilna_SKLOP1'!D1355,""))</f>
        <v>Slikopleskarska dela</v>
      </c>
      <c r="F1355" s="18" t="str">
        <f>IF('[1]Vmesna vrtilna_SKLOP1'!E1355&lt;&gt;"",'[1]Vmesna vrtilna_SKLOP1'!E1355,"")</f>
        <v>Slikopleskarska dela na špaletah</v>
      </c>
      <c r="G1355" s="15" t="str">
        <f>IF('[1]Vmesna vrtilna_SKLOP1'!E1355&lt;&gt;"",'[1]Vmesna vrtilna_SKLOP1'!F1355,"")</f>
        <v>[m1]</v>
      </c>
      <c r="H1355" s="19">
        <f>IF('[1]Vmesna vrtilna_SKLOP1'!F1355&lt;&gt;"",'[1]Vmesna vrtilna_SKLOP1'!I1355,"")</f>
        <v>5</v>
      </c>
      <c r="I1355" s="20" t="str">
        <f>IF(I1354="Skupaj:","DDV (22%):",IF(I1354="DDV (22%):","Skupaj z DDV:",IF(AND('[1]Vmesna vrtilna_SKLOP1'!C1355&lt;&gt;"",'[1]Vmesna vrtilna_SKLOP1'!E1355=""),"Skupaj:","")))</f>
        <v/>
      </c>
      <c r="J1355" s="21">
        <f t="shared" si="43"/>
        <v>0</v>
      </c>
      <c r="K1355" s="21">
        <f>IF(I1355="Skupaj z DDV:",SUM(K1353,K1354),IF(I1355="DDV (22%):",K1354*0.22,IF(AND('[1]Vmesna vrtilna_SKLOP1'!C1355&lt;&gt;"",'[1]Vmesna vrtilna_SKLOP1'!D1355=""),'[1]Vmesna vrtilna_SKLOP1'!J1355,IF(F1355&lt;&gt;"",IF('[1]Vmesna vrtilna_SKLOP1'!J1355&lt;&gt;"",'[1]Vmesna vrtilna_SKLOP1'!J1355,""),""))))</f>
        <v>72.960000000000008</v>
      </c>
      <c r="L1355" s="22">
        <f>IF(I1354="Skupaj:","DDV (22%):",IF(I1354="DDV (22%):","Skupaj z DDV:",IF(AND('[1]Vmesna vrtilna_SKLOP1'!C1355&lt;&gt;"",'[1]Vmesna vrtilna_SKLOP1'!E1355=""),"Skupaj:",IF(AND('[1]Vmesna vrtilna_SKLOP1'!C1355&lt;&gt;"",'[1]Vmesna vrtilna_SKLOP1'!D1355=""),'[1]Vmesna vrtilna_SKLOP1'!J1355,IF(F1355&lt;&gt;"",IF('[1]Vmesna vrtilna_SKLOP1'!J1355&lt;&gt;"",'[1]Vmesna vrtilna_SKLOP1'!J1355,""),"")))))</f>
        <v>72.960000000000008</v>
      </c>
      <c r="M1355" s="22">
        <f t="shared" si="42"/>
        <v>0</v>
      </c>
      <c r="N1355" s="22" t="str">
        <f>IF(IFERROR(VLOOKUP(B1355,'[1]Vmesna vrtilna_SKLOP1'!B:J,7,0),"")=0,"",IFERROR(VLOOKUP(B1355,'[1]Vmesna vrtilna_SKLOP1'!B:J,7,0),""))</f>
        <v/>
      </c>
      <c r="O1355" s="22"/>
    </row>
    <row r="1356" spans="2:15" ht="15" customHeight="1" x14ac:dyDescent="0.3">
      <c r="B1356" s="15" t="str">
        <f>IF(AND('[1]Vmesna vrtilna_SKLOP1'!B1356&lt;&gt;"",'[1]Vmesna vrtilna_SKLOP1'!C1356&lt;&gt;""),IF('[1]Vmesna vrtilna_SKLOP1'!B1356&lt;&gt;"",'[1]Vmesna vrtilna_SKLOP1'!B1356,""),"")</f>
        <v/>
      </c>
      <c r="C1356" s="16" t="str">
        <f>IF(OR(C1355="Posebna oblika",C1355="Kulturno zaščiten objekt",C1355="Kulturno zaščiten objekt, Posebna oblika"),"Glej zavihek POSEBNI POGOJI",IF(SUM(N1355:Q1355)=1,"Posebna oblika",IF(SUM(N1355:Q1355)=10,"Kulturno zaščiten objekt",IF(SUM(N1355:Q1355)=11,"Kulturno zaščiten objekt, Posebna oblika",IF(AND('[1]Vmesna vrtilna_SKLOP1'!C1356&lt;&gt;"",'[1]Vmesna vrtilna_SKLOP1'!D1356&lt;&gt;""),IF('[1]Vmesna vrtilna_SKLOP1'!C1356&lt;&gt;"",'[1]Vmesna vrtilna_SKLOP1'!C1356,""),"")))))</f>
        <v/>
      </c>
      <c r="D1356" s="17" t="str">
        <f>IF(IFERROR(VLOOKUP(B1356,'[1]Vmesna vrtilna_SKLOP1'!B:J,6,0),"")=0,"",IFERROR(VLOOKUP(B1356,'[1]Vmesna vrtilna_SKLOP1'!B:J,6,0),""))</f>
        <v/>
      </c>
      <c r="E1356" s="16" t="str">
        <f>IF(IF('[1]Vmesna vrtilna_SKLOP1'!E1356&lt;&gt;"",'[1]Vmesna vrtilna_SKLOP1'!D1356,"")=0,"",IF('[1]Vmesna vrtilna_SKLOP1'!E1356&lt;&gt;"",'[1]Vmesna vrtilna_SKLOP1'!D1356,""))</f>
        <v/>
      </c>
      <c r="F1356" s="18" t="str">
        <f>IF('[1]Vmesna vrtilna_SKLOP1'!E1356&lt;&gt;"",'[1]Vmesna vrtilna_SKLOP1'!E1356,"")</f>
        <v/>
      </c>
      <c r="G1356" s="15" t="str">
        <f>IF('[1]Vmesna vrtilna_SKLOP1'!E1356&lt;&gt;"",'[1]Vmesna vrtilna_SKLOP1'!F1356,"")</f>
        <v/>
      </c>
      <c r="H1356" s="19" t="str">
        <f>IF('[1]Vmesna vrtilna_SKLOP1'!F1356&lt;&gt;"",'[1]Vmesna vrtilna_SKLOP1'!I1356,"")</f>
        <v/>
      </c>
      <c r="I1356" s="20" t="str">
        <f>IF(I1355="Skupaj:","DDV (22%):",IF(I1355="DDV (22%):","Skupaj z DDV:",IF(AND('[1]Vmesna vrtilna_SKLOP1'!C1356&lt;&gt;"",'[1]Vmesna vrtilna_SKLOP1'!E1356=""),"Skupaj:","")))</f>
        <v/>
      </c>
      <c r="J1356" s="21" t="str">
        <f t="shared" si="43"/>
        <v/>
      </c>
      <c r="K1356" s="21" t="str">
        <f>IF(I1356="Skupaj z DDV:",SUM(K1354,K1355),IF(I1356="DDV (22%):",K1355*0.22,IF(AND('[1]Vmesna vrtilna_SKLOP1'!C1356&lt;&gt;"",'[1]Vmesna vrtilna_SKLOP1'!D1356=""),'[1]Vmesna vrtilna_SKLOP1'!J1356,IF(F1356&lt;&gt;"",IF('[1]Vmesna vrtilna_SKLOP1'!J1356&lt;&gt;"",'[1]Vmesna vrtilna_SKLOP1'!J1356,""),""))))</f>
        <v/>
      </c>
      <c r="L1356" s="22" t="str">
        <f>IF(I1355="Skupaj:","DDV (22%):",IF(I1355="DDV (22%):","Skupaj z DDV:",IF(AND('[1]Vmesna vrtilna_SKLOP1'!C1356&lt;&gt;"",'[1]Vmesna vrtilna_SKLOP1'!E1356=""),"Skupaj:",IF(AND('[1]Vmesna vrtilna_SKLOP1'!C1356&lt;&gt;"",'[1]Vmesna vrtilna_SKLOP1'!D1356=""),'[1]Vmesna vrtilna_SKLOP1'!J1356,IF(F1356&lt;&gt;"",IF('[1]Vmesna vrtilna_SKLOP1'!J1356&lt;&gt;"",'[1]Vmesna vrtilna_SKLOP1'!J1356,""),"")))))</f>
        <v/>
      </c>
      <c r="M1356" s="22">
        <f t="shared" si="42"/>
        <v>0</v>
      </c>
      <c r="N1356" s="22" t="str">
        <f>IF(IFERROR(VLOOKUP(B1356,'[1]Vmesna vrtilna_SKLOP1'!B:J,7,0),"")=0,"",IFERROR(VLOOKUP(B1356,'[1]Vmesna vrtilna_SKLOP1'!B:J,7,0),""))</f>
        <v/>
      </c>
      <c r="O1356" s="22"/>
    </row>
    <row r="1357" spans="2:15" ht="15" customHeight="1" x14ac:dyDescent="0.3">
      <c r="B1357" s="15" t="str">
        <f>IF(AND('[1]Vmesna vrtilna_SKLOP1'!B1357&lt;&gt;"",'[1]Vmesna vrtilna_SKLOP1'!C1357&lt;&gt;""),IF('[1]Vmesna vrtilna_SKLOP1'!B1357&lt;&gt;"",'[1]Vmesna vrtilna_SKLOP1'!B1357,""),"")</f>
        <v/>
      </c>
      <c r="C1357" s="16" t="str">
        <f>IF(OR(C1356="Posebna oblika",C1356="Kulturno zaščiten objekt",C1356="Kulturno zaščiten objekt, Posebna oblika"),"Glej zavihek POSEBNI POGOJI",IF(SUM(N1356:Q1356)=1,"Posebna oblika",IF(SUM(N1356:Q1356)=10,"Kulturno zaščiten objekt",IF(SUM(N1356:Q1356)=11,"Kulturno zaščiten objekt, Posebna oblika",IF(AND('[1]Vmesna vrtilna_SKLOP1'!C1357&lt;&gt;"",'[1]Vmesna vrtilna_SKLOP1'!D1357&lt;&gt;""),IF('[1]Vmesna vrtilna_SKLOP1'!C1357&lt;&gt;"",'[1]Vmesna vrtilna_SKLOP1'!C1357,""),"")))))</f>
        <v/>
      </c>
      <c r="D1357" s="17" t="str">
        <f>IF(IFERROR(VLOOKUP(B1357,'[1]Vmesna vrtilna_SKLOP1'!B:J,6,0),"")=0,"",IFERROR(VLOOKUP(B1357,'[1]Vmesna vrtilna_SKLOP1'!B:J,6,0),""))</f>
        <v/>
      </c>
      <c r="E1357" s="16" t="str">
        <f>IF(IF('[1]Vmesna vrtilna_SKLOP1'!E1357&lt;&gt;"",'[1]Vmesna vrtilna_SKLOP1'!D1357,"")=0,"",IF('[1]Vmesna vrtilna_SKLOP1'!E1357&lt;&gt;"",'[1]Vmesna vrtilna_SKLOP1'!D1357,""))</f>
        <v/>
      </c>
      <c r="F1357" s="18" t="str">
        <f>IF('[1]Vmesna vrtilna_SKLOP1'!E1357&lt;&gt;"",'[1]Vmesna vrtilna_SKLOP1'!E1357,"")</f>
        <v/>
      </c>
      <c r="G1357" s="15" t="str">
        <f>IF('[1]Vmesna vrtilna_SKLOP1'!E1357&lt;&gt;"",'[1]Vmesna vrtilna_SKLOP1'!F1357,"")</f>
        <v/>
      </c>
      <c r="H1357" s="19" t="str">
        <f>IF('[1]Vmesna vrtilna_SKLOP1'!F1357&lt;&gt;"",'[1]Vmesna vrtilna_SKLOP1'!I1357,"")</f>
        <v/>
      </c>
      <c r="I1357" s="20" t="str">
        <f>IF(I1356="Skupaj:","DDV (22%):",IF(I1356="DDV (22%):","Skupaj z DDV:",IF(AND('[1]Vmesna vrtilna_SKLOP1'!C1357&lt;&gt;"",'[1]Vmesna vrtilna_SKLOP1'!E1357=""),"Skupaj:","")))</f>
        <v>Skupaj:</v>
      </c>
      <c r="J1357" s="21">
        <f t="shared" si="43"/>
        <v>0</v>
      </c>
      <c r="K1357" s="21">
        <f>IF(I1357="Skupaj z DDV:",SUM(K1355,K1356),IF(I1357="DDV (22%):",K1356*0.22,IF(AND('[1]Vmesna vrtilna_SKLOP1'!C1357&lt;&gt;"",'[1]Vmesna vrtilna_SKLOP1'!D1357=""),'[1]Vmesna vrtilna_SKLOP1'!J1357,IF(F1357&lt;&gt;"",IF('[1]Vmesna vrtilna_SKLOP1'!J1357&lt;&gt;"",'[1]Vmesna vrtilna_SKLOP1'!J1357,""),""))))</f>
        <v>1689.9143424359756</v>
      </c>
      <c r="L1357" s="22" t="str">
        <f>IF(I1356="Skupaj:","DDV (22%):",IF(I1356="DDV (22%):","Skupaj z DDV:",IF(AND('[1]Vmesna vrtilna_SKLOP1'!C1357&lt;&gt;"",'[1]Vmesna vrtilna_SKLOP1'!E1357=""),"Skupaj:",IF(AND('[1]Vmesna vrtilna_SKLOP1'!C1357&lt;&gt;"",'[1]Vmesna vrtilna_SKLOP1'!D1357=""),'[1]Vmesna vrtilna_SKLOP1'!J1357,IF(F1357&lt;&gt;"",IF('[1]Vmesna vrtilna_SKLOP1'!J1357&lt;&gt;"",'[1]Vmesna vrtilna_SKLOP1'!J1357,""),"")))))</f>
        <v>Skupaj:</v>
      </c>
      <c r="M1357" s="22">
        <f t="shared" si="42"/>
        <v>0</v>
      </c>
      <c r="N1357" s="22" t="str">
        <f>IF(IFERROR(VLOOKUP(B1357,'[1]Vmesna vrtilna_SKLOP1'!B:J,7,0),"")=0,"",IFERROR(VLOOKUP(B1357,'[1]Vmesna vrtilna_SKLOP1'!B:J,7,0),""))</f>
        <v/>
      </c>
      <c r="O1357" s="22"/>
    </row>
    <row r="1358" spans="2:15" ht="15" customHeight="1" x14ac:dyDescent="0.3">
      <c r="B1358" s="15" t="str">
        <f>IF(AND('[1]Vmesna vrtilna_SKLOP1'!B1358&lt;&gt;"",'[1]Vmesna vrtilna_SKLOP1'!C1358&lt;&gt;""),IF('[1]Vmesna vrtilna_SKLOP1'!B1358&lt;&gt;"",'[1]Vmesna vrtilna_SKLOP1'!B1358,""),"")</f>
        <v/>
      </c>
      <c r="C1358" s="16" t="str">
        <f>IF(OR(C1357="Posebna oblika",C1357="Kulturno zaščiten objekt",C1357="Kulturno zaščiten objekt, Posebna oblika"),"Glej zavihek POSEBNI POGOJI",IF(SUM(N1357:Q1357)=1,"Posebna oblika",IF(SUM(N1357:Q1357)=10,"Kulturno zaščiten objekt",IF(SUM(N1357:Q1357)=11,"Kulturno zaščiten objekt, Posebna oblika",IF(AND('[1]Vmesna vrtilna_SKLOP1'!C1358&lt;&gt;"",'[1]Vmesna vrtilna_SKLOP1'!D1358&lt;&gt;""),IF('[1]Vmesna vrtilna_SKLOP1'!C1358&lt;&gt;"",'[1]Vmesna vrtilna_SKLOP1'!C1358,""),"")))))</f>
        <v/>
      </c>
      <c r="D1358" s="17" t="str">
        <f>IF(IFERROR(VLOOKUP(B1358,'[1]Vmesna vrtilna_SKLOP1'!B:J,6,0),"")=0,"",IFERROR(VLOOKUP(B1358,'[1]Vmesna vrtilna_SKLOP1'!B:J,6,0),""))</f>
        <v/>
      </c>
      <c r="E1358" s="16" t="str">
        <f>IF(IF('[1]Vmesna vrtilna_SKLOP1'!E1358&lt;&gt;"",'[1]Vmesna vrtilna_SKLOP1'!D1358,"")=0,"",IF('[1]Vmesna vrtilna_SKLOP1'!E1358&lt;&gt;"",'[1]Vmesna vrtilna_SKLOP1'!D1358,""))</f>
        <v/>
      </c>
      <c r="F1358" s="18" t="str">
        <f>IF('[1]Vmesna vrtilna_SKLOP1'!E1358&lt;&gt;"",'[1]Vmesna vrtilna_SKLOP1'!E1358,"")</f>
        <v/>
      </c>
      <c r="G1358" s="15" t="str">
        <f>IF('[1]Vmesna vrtilna_SKLOP1'!E1358&lt;&gt;"",'[1]Vmesna vrtilna_SKLOP1'!F1358,"")</f>
        <v/>
      </c>
      <c r="H1358" s="19" t="str">
        <f>IF('[1]Vmesna vrtilna_SKLOP1'!F1358&lt;&gt;"",'[1]Vmesna vrtilna_SKLOP1'!I1358,"")</f>
        <v/>
      </c>
      <c r="I1358" s="20" t="str">
        <f>IF(I1357="Skupaj:","DDV (22%):",IF(I1357="DDV (22%):","Skupaj z DDV:",IF(AND('[1]Vmesna vrtilna_SKLOP1'!C1358&lt;&gt;"",'[1]Vmesna vrtilna_SKLOP1'!E1358=""),"Skupaj:","")))</f>
        <v>DDV (22%):</v>
      </c>
      <c r="J1358" s="21">
        <f t="shared" si="43"/>
        <v>0</v>
      </c>
      <c r="K1358" s="21">
        <f>IF(I1358="Skupaj z DDV:",SUM(K1356,K1357),IF(I1358="DDV (22%):",K1357*0.22,IF(AND('[1]Vmesna vrtilna_SKLOP1'!C1358&lt;&gt;"",'[1]Vmesna vrtilna_SKLOP1'!D1358=""),'[1]Vmesna vrtilna_SKLOP1'!J1358,IF(F1358&lt;&gt;"",IF('[1]Vmesna vrtilna_SKLOP1'!J1358&lt;&gt;"",'[1]Vmesna vrtilna_SKLOP1'!J1358,""),""))))</f>
        <v>371.78115533591466</v>
      </c>
      <c r="L1358" s="22" t="str">
        <f>IF(I1357="Skupaj:","DDV (22%):",IF(I1357="DDV (22%):","Skupaj z DDV:",IF(AND('[1]Vmesna vrtilna_SKLOP1'!C1358&lt;&gt;"",'[1]Vmesna vrtilna_SKLOP1'!E1358=""),"Skupaj:",IF(AND('[1]Vmesna vrtilna_SKLOP1'!C1358&lt;&gt;"",'[1]Vmesna vrtilna_SKLOP1'!D1358=""),'[1]Vmesna vrtilna_SKLOP1'!J1358,IF(F1358&lt;&gt;"",IF('[1]Vmesna vrtilna_SKLOP1'!J1358&lt;&gt;"",'[1]Vmesna vrtilna_SKLOP1'!J1358,""),"")))))</f>
        <v>DDV (22%):</v>
      </c>
      <c r="M1358" s="22">
        <f t="shared" si="42"/>
        <v>0</v>
      </c>
      <c r="N1358" s="22" t="str">
        <f>IF(IFERROR(VLOOKUP(B1358,'[1]Vmesna vrtilna_SKLOP1'!B:J,7,0),"")=0,"",IFERROR(VLOOKUP(B1358,'[1]Vmesna vrtilna_SKLOP1'!B:J,7,0),""))</f>
        <v/>
      </c>
      <c r="O1358" s="22"/>
    </row>
    <row r="1359" spans="2:15" ht="15" customHeight="1" x14ac:dyDescent="0.3">
      <c r="B1359" s="15" t="str">
        <f>IF(AND('[1]Vmesna vrtilna_SKLOP1'!B1359&lt;&gt;"",'[1]Vmesna vrtilna_SKLOP1'!C1359&lt;&gt;""),IF('[1]Vmesna vrtilna_SKLOP1'!B1359&lt;&gt;"",'[1]Vmesna vrtilna_SKLOP1'!B1359,""),"")</f>
        <v/>
      </c>
      <c r="C1359" s="16" t="str">
        <f>IF(OR(C1358="Posebna oblika",C1358="Kulturno zaščiten objekt",C1358="Kulturno zaščiten objekt, Posebna oblika"),"Glej zavihek POSEBNI POGOJI",IF(SUM(N1358:Q1358)=1,"Posebna oblika",IF(SUM(N1358:Q1358)=10,"Kulturno zaščiten objekt",IF(SUM(N1358:Q1358)=11,"Kulturno zaščiten objekt, Posebna oblika",IF(AND('[1]Vmesna vrtilna_SKLOP1'!C1359&lt;&gt;"",'[1]Vmesna vrtilna_SKLOP1'!D1359&lt;&gt;""),IF('[1]Vmesna vrtilna_SKLOP1'!C1359&lt;&gt;"",'[1]Vmesna vrtilna_SKLOP1'!C1359,""),"")))))</f>
        <v/>
      </c>
      <c r="D1359" s="17" t="str">
        <f>IF(IFERROR(VLOOKUP(B1359,'[1]Vmesna vrtilna_SKLOP1'!B:J,6,0),"")=0,"",IFERROR(VLOOKUP(B1359,'[1]Vmesna vrtilna_SKLOP1'!B:J,6,0),""))</f>
        <v/>
      </c>
      <c r="E1359" s="16" t="str">
        <f>IF(IF('[1]Vmesna vrtilna_SKLOP1'!E1359&lt;&gt;"",'[1]Vmesna vrtilna_SKLOP1'!D1359,"")=0,"",IF('[1]Vmesna vrtilna_SKLOP1'!E1359&lt;&gt;"",'[1]Vmesna vrtilna_SKLOP1'!D1359,""))</f>
        <v/>
      </c>
      <c r="F1359" s="18" t="str">
        <f>IF('[1]Vmesna vrtilna_SKLOP1'!E1359&lt;&gt;"",'[1]Vmesna vrtilna_SKLOP1'!E1359,"")</f>
        <v/>
      </c>
      <c r="G1359" s="15" t="str">
        <f>IF('[1]Vmesna vrtilna_SKLOP1'!E1359&lt;&gt;"",'[1]Vmesna vrtilna_SKLOP1'!F1359,"")</f>
        <v/>
      </c>
      <c r="H1359" s="19" t="str">
        <f>IF('[1]Vmesna vrtilna_SKLOP1'!F1359&lt;&gt;"",'[1]Vmesna vrtilna_SKLOP1'!I1359,"")</f>
        <v/>
      </c>
      <c r="I1359" s="20" t="str">
        <f>IF(I1358="Skupaj:","DDV (22%):",IF(I1358="DDV (22%):","Skupaj z DDV:",IF(AND('[1]Vmesna vrtilna_SKLOP1'!C1359&lt;&gt;"",'[1]Vmesna vrtilna_SKLOP1'!E1359=""),"Skupaj:","")))</f>
        <v>Skupaj z DDV:</v>
      </c>
      <c r="J1359" s="21">
        <f t="shared" si="43"/>
        <v>0</v>
      </c>
      <c r="K1359" s="21">
        <f>IF(I1359="Skupaj z DDV:",SUM(K1357,K1358),IF(I1359="DDV (22%):",K1358*0.22,IF(AND('[1]Vmesna vrtilna_SKLOP1'!C1359&lt;&gt;"",'[1]Vmesna vrtilna_SKLOP1'!D1359=""),'[1]Vmesna vrtilna_SKLOP1'!J1359,IF(F1359&lt;&gt;"",IF('[1]Vmesna vrtilna_SKLOP1'!J1359&lt;&gt;"",'[1]Vmesna vrtilna_SKLOP1'!J1359,""),""))))</f>
        <v>2061.6954977718901</v>
      </c>
      <c r="L1359" s="22" t="str">
        <f>IF(I1358="Skupaj:","DDV (22%):",IF(I1358="DDV (22%):","Skupaj z DDV:",IF(AND('[1]Vmesna vrtilna_SKLOP1'!C1359&lt;&gt;"",'[1]Vmesna vrtilna_SKLOP1'!E1359=""),"Skupaj:",IF(AND('[1]Vmesna vrtilna_SKLOP1'!C1359&lt;&gt;"",'[1]Vmesna vrtilna_SKLOP1'!D1359=""),'[1]Vmesna vrtilna_SKLOP1'!J1359,IF(F1359&lt;&gt;"",IF('[1]Vmesna vrtilna_SKLOP1'!J1359&lt;&gt;"",'[1]Vmesna vrtilna_SKLOP1'!J1359,""),"")))))</f>
        <v>Skupaj z DDV:</v>
      </c>
      <c r="M1359" s="22">
        <f t="shared" si="42"/>
        <v>0</v>
      </c>
      <c r="N1359" s="22" t="str">
        <f>IF(IFERROR(VLOOKUP(B1359,'[1]Vmesna vrtilna_SKLOP1'!B:J,7,0),"")=0,"",IFERROR(VLOOKUP(B1359,'[1]Vmesna vrtilna_SKLOP1'!B:J,7,0),""))</f>
        <v/>
      </c>
      <c r="O1359" s="22"/>
    </row>
    <row r="1360" spans="2:15" ht="15" customHeight="1" x14ac:dyDescent="0.3">
      <c r="B1360" s="15">
        <f>IF(AND('[1]Vmesna vrtilna_SKLOP1'!B1360&lt;&gt;"",'[1]Vmesna vrtilna_SKLOP1'!C1360&lt;&gt;""),IF('[1]Vmesna vrtilna_SKLOP1'!B1360&lt;&gt;"",'[1]Vmesna vrtilna_SKLOP1'!B1360,""),"")</f>
        <v>43</v>
      </c>
      <c r="C1360" s="16" t="str">
        <f>IF(OR(C1359="Posebna oblika",C1359="Kulturno zaščiten objekt",C1359="Kulturno zaščiten objekt, Posebna oblika"),"Glej zavihek POSEBNI POGOJI",IF(SUM(N1359:Q1359)=1,"Posebna oblika",IF(SUM(N1359:Q1359)=10,"Kulturno zaščiten objekt",IF(SUM(N1359:Q1359)=11,"Kulturno zaščiten objekt, Posebna oblika",IF(AND('[1]Vmesna vrtilna_SKLOP1'!C1360&lt;&gt;"",'[1]Vmesna vrtilna_SKLOP1'!D1360&lt;&gt;""),IF('[1]Vmesna vrtilna_SKLOP1'!C1360&lt;&gt;"",'[1]Vmesna vrtilna_SKLOP1'!C1360,""),"")))))</f>
        <v>Trg na Stavbah 2</v>
      </c>
      <c r="D1360" s="17">
        <f>IF(IFERROR(VLOOKUP(B1360,'[1]Vmesna vrtilna_SKLOP1'!B:J,6,0),"")=0,"",IFERROR(VLOOKUP(B1360,'[1]Vmesna vrtilna_SKLOP1'!B:J,6,0),""))</f>
        <v>1</v>
      </c>
      <c r="E1360" s="16" t="str">
        <f>IF(IF('[1]Vmesna vrtilna_SKLOP1'!E1360&lt;&gt;"",'[1]Vmesna vrtilna_SKLOP1'!D1360,"")=0,"",IF('[1]Vmesna vrtilna_SKLOP1'!E1360&lt;&gt;"",'[1]Vmesna vrtilna_SKLOP1'!D1360,""))</f>
        <v>Okna/Vrata</v>
      </c>
      <c r="F1360" s="18" t="str">
        <f>IF('[1]Vmesna vrtilna_SKLOP1'!E1360&lt;&gt;"",'[1]Vmesna vrtilna_SKLOP1'!E1360,"")</f>
        <v>Enokrilno okno (tip: O1); dim. ŠxV: 0,98x1,38m; Material: PVC ; steklo 6/16Ar/4; Rw,st.=36 (Rw,st.+Ctr ≥ 31 dB)</v>
      </c>
      <c r="G1360" s="15" t="str">
        <f>IF('[1]Vmesna vrtilna_SKLOP1'!E1360&lt;&gt;"",'[1]Vmesna vrtilna_SKLOP1'!F1360,"")</f>
        <v>[kos]</v>
      </c>
      <c r="H1360" s="19">
        <f>IF('[1]Vmesna vrtilna_SKLOP1'!F1360&lt;&gt;"",'[1]Vmesna vrtilna_SKLOP1'!I1360,"")</f>
        <v>1</v>
      </c>
      <c r="I1360" s="20" t="str">
        <f>IF(I1359="Skupaj:","DDV (22%):",IF(I1359="DDV (22%):","Skupaj z DDV:",IF(AND('[1]Vmesna vrtilna_SKLOP1'!C1360&lt;&gt;"",'[1]Vmesna vrtilna_SKLOP1'!E1360=""),"Skupaj:","")))</f>
        <v/>
      </c>
      <c r="J1360" s="21">
        <f t="shared" si="43"/>
        <v>0</v>
      </c>
      <c r="K1360" s="21">
        <f>IF(I1360="Skupaj z DDV:",SUM(K1358,K1359),IF(I1360="DDV (22%):",K1359*0.22,IF(AND('[1]Vmesna vrtilna_SKLOP1'!C1360&lt;&gt;"",'[1]Vmesna vrtilna_SKLOP1'!D1360=""),'[1]Vmesna vrtilna_SKLOP1'!J1360,IF(F1360&lt;&gt;"",IF('[1]Vmesna vrtilna_SKLOP1'!J1360&lt;&gt;"",'[1]Vmesna vrtilna_SKLOP1'!J1360,""),""))))</f>
        <v>265.74551212943999</v>
      </c>
      <c r="L1360" s="22">
        <f>IF(I1359="Skupaj:","DDV (22%):",IF(I1359="DDV (22%):","Skupaj z DDV:",IF(AND('[1]Vmesna vrtilna_SKLOP1'!C1360&lt;&gt;"",'[1]Vmesna vrtilna_SKLOP1'!E1360=""),"Skupaj:",IF(AND('[1]Vmesna vrtilna_SKLOP1'!C1360&lt;&gt;"",'[1]Vmesna vrtilna_SKLOP1'!D1360=""),'[1]Vmesna vrtilna_SKLOP1'!J1360,IF(F1360&lt;&gt;"",IF('[1]Vmesna vrtilna_SKLOP1'!J1360&lt;&gt;"",'[1]Vmesna vrtilna_SKLOP1'!J1360,""),"")))))</f>
        <v>265.74551212943999</v>
      </c>
      <c r="M1360" s="22">
        <f t="shared" si="42"/>
        <v>0</v>
      </c>
      <c r="N1360" s="22" t="str">
        <f>IF(IFERROR(VLOOKUP(B1360,'[1]Vmesna vrtilna_SKLOP1'!B:J,7,0),"")=0,"",IFERROR(VLOOKUP(B1360,'[1]Vmesna vrtilna_SKLOP1'!B:J,7,0),""))</f>
        <v>ZAG</v>
      </c>
      <c r="O1360" s="22"/>
    </row>
    <row r="1361" spans="2:15" ht="15" customHeight="1" x14ac:dyDescent="0.3">
      <c r="B1361" s="15" t="str">
        <f>IF(AND('[1]Vmesna vrtilna_SKLOP1'!B1361&lt;&gt;"",'[1]Vmesna vrtilna_SKLOP1'!C1361&lt;&gt;""),IF('[1]Vmesna vrtilna_SKLOP1'!B1361&lt;&gt;"",'[1]Vmesna vrtilna_SKLOP1'!B1361,""),"")</f>
        <v/>
      </c>
      <c r="C1361" s="16" t="str">
        <f>IF(OR(C1360="Posebna oblika",C1360="Kulturno zaščiten objekt",C1360="Kulturno zaščiten objekt, Posebna oblika"),"Glej zavihek POSEBNI POGOJI",IF(SUM(N1360:Q1360)=1,"Posebna oblika",IF(SUM(N1360:Q1360)=10,"Kulturno zaščiten objekt",IF(SUM(N1360:Q1360)=11,"Kulturno zaščiten objekt, Posebna oblika",IF(AND('[1]Vmesna vrtilna_SKLOP1'!C1361&lt;&gt;"",'[1]Vmesna vrtilna_SKLOP1'!D1361&lt;&gt;""),IF('[1]Vmesna vrtilna_SKLOP1'!C1361&lt;&gt;"",'[1]Vmesna vrtilna_SKLOP1'!C1361,""),"")))))</f>
        <v/>
      </c>
      <c r="D1361" s="17" t="str">
        <f>IF(IFERROR(VLOOKUP(B1361,'[1]Vmesna vrtilna_SKLOP1'!B:J,6,0),"")=0,"",IFERROR(VLOOKUP(B1361,'[1]Vmesna vrtilna_SKLOP1'!B:J,6,0),""))</f>
        <v/>
      </c>
      <c r="E1361" s="16" t="str">
        <f>IF(IF('[1]Vmesna vrtilna_SKLOP1'!E1361&lt;&gt;"",'[1]Vmesna vrtilna_SKLOP1'!D1361,"")=0,"",IF('[1]Vmesna vrtilna_SKLOP1'!E1361&lt;&gt;"",'[1]Vmesna vrtilna_SKLOP1'!D1361,""))</f>
        <v/>
      </c>
      <c r="F1361" s="18" t="str">
        <f>IF('[1]Vmesna vrtilna_SKLOP1'!E1361&lt;&gt;"",'[1]Vmesna vrtilna_SKLOP1'!E1361,"")</f>
        <v>Enokrilna vrata (tip: V1); dim. ŠxV: 0,82x2,46m; Material: Les ; steklo 6/16Ar/4; Rw,st.=36 (Rw,st.+Ctr ≥ 31 dB)</v>
      </c>
      <c r="G1361" s="15" t="str">
        <f>IF('[1]Vmesna vrtilna_SKLOP1'!E1361&lt;&gt;"",'[1]Vmesna vrtilna_SKLOP1'!F1361,"")</f>
        <v>[kos]</v>
      </c>
      <c r="H1361" s="19">
        <f>IF('[1]Vmesna vrtilna_SKLOP1'!F1361&lt;&gt;"",'[1]Vmesna vrtilna_SKLOP1'!I1361,"")</f>
        <v>1</v>
      </c>
      <c r="I1361" s="20" t="str">
        <f>IF(I1360="Skupaj:","DDV (22%):",IF(I1360="DDV (22%):","Skupaj z DDV:",IF(AND('[1]Vmesna vrtilna_SKLOP1'!C1361&lt;&gt;"",'[1]Vmesna vrtilna_SKLOP1'!E1361=""),"Skupaj:","")))</f>
        <v/>
      </c>
      <c r="J1361" s="21">
        <f t="shared" si="43"/>
        <v>0</v>
      </c>
      <c r="K1361" s="21">
        <f>IF(I1361="Skupaj z DDV:",SUM(K1359,K1360),IF(I1361="DDV (22%):",K1360*0.22,IF(AND('[1]Vmesna vrtilna_SKLOP1'!C1361&lt;&gt;"",'[1]Vmesna vrtilna_SKLOP1'!D1361=""),'[1]Vmesna vrtilna_SKLOP1'!J1361,IF(F1361&lt;&gt;"",IF('[1]Vmesna vrtilna_SKLOP1'!J1361&lt;&gt;"",'[1]Vmesna vrtilna_SKLOP1'!J1361,""),""))))</f>
        <v>702.99163913268785</v>
      </c>
      <c r="L1361" s="22">
        <f>IF(I1360="Skupaj:","DDV (22%):",IF(I1360="DDV (22%):","Skupaj z DDV:",IF(AND('[1]Vmesna vrtilna_SKLOP1'!C1361&lt;&gt;"",'[1]Vmesna vrtilna_SKLOP1'!E1361=""),"Skupaj:",IF(AND('[1]Vmesna vrtilna_SKLOP1'!C1361&lt;&gt;"",'[1]Vmesna vrtilna_SKLOP1'!D1361=""),'[1]Vmesna vrtilna_SKLOP1'!J1361,IF(F1361&lt;&gt;"",IF('[1]Vmesna vrtilna_SKLOP1'!J1361&lt;&gt;"",'[1]Vmesna vrtilna_SKLOP1'!J1361,""),"")))))</f>
        <v>702.99163913268785</v>
      </c>
      <c r="M1361" s="22">
        <f t="shared" si="42"/>
        <v>0</v>
      </c>
      <c r="N1361" s="22" t="str">
        <f>IF(IFERROR(VLOOKUP(B1361,'[1]Vmesna vrtilna_SKLOP1'!B:J,7,0),"")=0,"",IFERROR(VLOOKUP(B1361,'[1]Vmesna vrtilna_SKLOP1'!B:J,7,0),""))</f>
        <v/>
      </c>
      <c r="O1361" s="22"/>
    </row>
    <row r="1362" spans="2:15" ht="15" customHeight="1" x14ac:dyDescent="0.3">
      <c r="B1362" s="15" t="str">
        <f>IF(AND('[1]Vmesna vrtilna_SKLOP1'!B1362&lt;&gt;"",'[1]Vmesna vrtilna_SKLOP1'!C1362&lt;&gt;""),IF('[1]Vmesna vrtilna_SKLOP1'!B1362&lt;&gt;"",'[1]Vmesna vrtilna_SKLOP1'!B1362,""),"")</f>
        <v/>
      </c>
      <c r="C1362" s="16" t="str">
        <f>IF(OR(C1361="Posebna oblika",C1361="Kulturno zaščiten objekt",C1361="Kulturno zaščiten objekt, Posebna oblika"),"Glej zavihek POSEBNI POGOJI",IF(SUM(N1361:Q1361)=1,"Posebna oblika",IF(SUM(N1361:Q1361)=10,"Kulturno zaščiten objekt",IF(SUM(N1361:Q1361)=11,"Kulturno zaščiten objekt, Posebna oblika",IF(AND('[1]Vmesna vrtilna_SKLOP1'!C1362&lt;&gt;"",'[1]Vmesna vrtilna_SKLOP1'!D1362&lt;&gt;""),IF('[1]Vmesna vrtilna_SKLOP1'!C1362&lt;&gt;"",'[1]Vmesna vrtilna_SKLOP1'!C1362,""),"")))))</f>
        <v/>
      </c>
      <c r="D1362" s="17" t="str">
        <f>IF(IFERROR(VLOOKUP(B1362,'[1]Vmesna vrtilna_SKLOP1'!B:J,6,0),"")=0,"",IFERROR(VLOOKUP(B1362,'[1]Vmesna vrtilna_SKLOP1'!B:J,6,0),""))</f>
        <v/>
      </c>
      <c r="E1362" s="16" t="str">
        <f>IF(IF('[1]Vmesna vrtilna_SKLOP1'!E1362&lt;&gt;"",'[1]Vmesna vrtilna_SKLOP1'!D1362,"")=0,"",IF('[1]Vmesna vrtilna_SKLOP1'!E1362&lt;&gt;"",'[1]Vmesna vrtilna_SKLOP1'!D1362,""))</f>
        <v/>
      </c>
      <c r="F1362" s="18" t="str">
        <f>IF('[1]Vmesna vrtilna_SKLOP1'!E1362&lt;&gt;"",'[1]Vmesna vrtilna_SKLOP1'!E1362,"")</f>
        <v>Enokrilno okno (tip: O1); dim. ŠxV: 0,99x1,59m; Material: Les ; steklo 6/16Ar/4; Rw,st.=36 (Rw,st.+Ctr ≥ 31 dB)</v>
      </c>
      <c r="G1362" s="15" t="str">
        <f>IF('[1]Vmesna vrtilna_SKLOP1'!E1362&lt;&gt;"",'[1]Vmesna vrtilna_SKLOP1'!F1362,"")</f>
        <v>[kos]</v>
      </c>
      <c r="H1362" s="19">
        <f>IF('[1]Vmesna vrtilna_SKLOP1'!F1362&lt;&gt;"",'[1]Vmesna vrtilna_SKLOP1'!I1362,"")</f>
        <v>1</v>
      </c>
      <c r="I1362" s="20" t="str">
        <f>IF(I1361="Skupaj:","DDV (22%):",IF(I1361="DDV (22%):","Skupaj z DDV:",IF(AND('[1]Vmesna vrtilna_SKLOP1'!C1362&lt;&gt;"",'[1]Vmesna vrtilna_SKLOP1'!E1362=""),"Skupaj:","")))</f>
        <v/>
      </c>
      <c r="J1362" s="21">
        <f t="shared" si="43"/>
        <v>0</v>
      </c>
      <c r="K1362" s="21">
        <f>IF(I1362="Skupaj z DDV:",SUM(K1360,K1361),IF(I1362="DDV (22%):",K1361*0.22,IF(AND('[1]Vmesna vrtilna_SKLOP1'!C1362&lt;&gt;"",'[1]Vmesna vrtilna_SKLOP1'!D1362=""),'[1]Vmesna vrtilna_SKLOP1'!J1362,IF(F1362&lt;&gt;"",IF('[1]Vmesna vrtilna_SKLOP1'!J1362&lt;&gt;"",'[1]Vmesna vrtilna_SKLOP1'!J1362,""),""))))</f>
        <v>595.90837258021349</v>
      </c>
      <c r="L1362" s="22">
        <f>IF(I1361="Skupaj:","DDV (22%):",IF(I1361="DDV (22%):","Skupaj z DDV:",IF(AND('[1]Vmesna vrtilna_SKLOP1'!C1362&lt;&gt;"",'[1]Vmesna vrtilna_SKLOP1'!E1362=""),"Skupaj:",IF(AND('[1]Vmesna vrtilna_SKLOP1'!C1362&lt;&gt;"",'[1]Vmesna vrtilna_SKLOP1'!D1362=""),'[1]Vmesna vrtilna_SKLOP1'!J1362,IF(F1362&lt;&gt;"",IF('[1]Vmesna vrtilna_SKLOP1'!J1362&lt;&gt;"",'[1]Vmesna vrtilna_SKLOP1'!J1362,""),"")))))</f>
        <v>595.90837258021349</v>
      </c>
      <c r="M1362" s="22">
        <f t="shared" si="42"/>
        <v>0</v>
      </c>
      <c r="N1362" s="22" t="str">
        <f>IF(IFERROR(VLOOKUP(B1362,'[1]Vmesna vrtilna_SKLOP1'!B:J,7,0),"")=0,"",IFERROR(VLOOKUP(B1362,'[1]Vmesna vrtilna_SKLOP1'!B:J,7,0),""))</f>
        <v/>
      </c>
      <c r="O1362" s="22"/>
    </row>
    <row r="1363" spans="2:15" ht="15" customHeight="1" x14ac:dyDescent="0.3">
      <c r="B1363" s="15" t="str">
        <f>IF(AND('[1]Vmesna vrtilna_SKLOP1'!B1363&lt;&gt;"",'[1]Vmesna vrtilna_SKLOP1'!C1363&lt;&gt;""),IF('[1]Vmesna vrtilna_SKLOP1'!B1363&lt;&gt;"",'[1]Vmesna vrtilna_SKLOP1'!B1363,""),"")</f>
        <v/>
      </c>
      <c r="C1363" s="16" t="str">
        <f>IF(OR(C1362="Posebna oblika",C1362="Kulturno zaščiten objekt",C1362="Kulturno zaščiten objekt, Posebna oblika"),"Glej zavihek POSEBNI POGOJI",IF(SUM(N1362:Q1362)=1,"Posebna oblika",IF(SUM(N1362:Q1362)=10,"Kulturno zaščiten objekt",IF(SUM(N1362:Q1362)=11,"Kulturno zaščiten objekt, Posebna oblika",IF(AND('[1]Vmesna vrtilna_SKLOP1'!C1363&lt;&gt;"",'[1]Vmesna vrtilna_SKLOP1'!D1363&lt;&gt;""),IF('[1]Vmesna vrtilna_SKLOP1'!C1363&lt;&gt;"",'[1]Vmesna vrtilna_SKLOP1'!C1363,""),"")))))</f>
        <v/>
      </c>
      <c r="D1363" s="17" t="str">
        <f>IF(IFERROR(VLOOKUP(B1363,'[1]Vmesna vrtilna_SKLOP1'!B:J,6,0),"")=0,"",IFERROR(VLOOKUP(B1363,'[1]Vmesna vrtilna_SKLOP1'!B:J,6,0),""))</f>
        <v/>
      </c>
      <c r="E1363" s="16" t="str">
        <f>IF(IF('[1]Vmesna vrtilna_SKLOP1'!E1363&lt;&gt;"",'[1]Vmesna vrtilna_SKLOP1'!D1363,"")=0,"",IF('[1]Vmesna vrtilna_SKLOP1'!E1363&lt;&gt;"",'[1]Vmesna vrtilna_SKLOP1'!D1363,""))</f>
        <v/>
      </c>
      <c r="F1363" s="18" t="str">
        <f>IF('[1]Vmesna vrtilna_SKLOP1'!E1363&lt;&gt;"",'[1]Vmesna vrtilna_SKLOP1'!E1363,"")</f>
        <v>Dvokrilno okno (tip: O3); dim. ŠxV: 1,81x1,6m; Material: Les ; steklo 6/16Ar/4; Rw,st.=36 (Rw,st.+Ctr ≥ 31 dB)</v>
      </c>
      <c r="G1363" s="15" t="str">
        <f>IF('[1]Vmesna vrtilna_SKLOP1'!E1363&lt;&gt;"",'[1]Vmesna vrtilna_SKLOP1'!F1363,"")</f>
        <v>[kos]</v>
      </c>
      <c r="H1363" s="19">
        <f>IF('[1]Vmesna vrtilna_SKLOP1'!F1363&lt;&gt;"",'[1]Vmesna vrtilna_SKLOP1'!I1363,"")</f>
        <v>1</v>
      </c>
      <c r="I1363" s="20" t="str">
        <f>IF(I1362="Skupaj:","DDV (22%):",IF(I1362="DDV (22%):","Skupaj z DDV:",IF(AND('[1]Vmesna vrtilna_SKLOP1'!C1363&lt;&gt;"",'[1]Vmesna vrtilna_SKLOP1'!E1363=""),"Skupaj:","")))</f>
        <v/>
      </c>
      <c r="J1363" s="21">
        <f t="shared" si="43"/>
        <v>0</v>
      </c>
      <c r="K1363" s="21">
        <f>IF(I1363="Skupaj z DDV:",SUM(K1361,K1362),IF(I1363="DDV (22%):",K1362*0.22,IF(AND('[1]Vmesna vrtilna_SKLOP1'!C1363&lt;&gt;"",'[1]Vmesna vrtilna_SKLOP1'!D1363=""),'[1]Vmesna vrtilna_SKLOP1'!J1363,IF(F1363&lt;&gt;"",IF('[1]Vmesna vrtilna_SKLOP1'!J1363&lt;&gt;"",'[1]Vmesna vrtilna_SKLOP1'!J1363,""),""))))</f>
        <v>1038.4232935526402</v>
      </c>
      <c r="L1363" s="22">
        <f>IF(I1362="Skupaj:","DDV (22%):",IF(I1362="DDV (22%):","Skupaj z DDV:",IF(AND('[1]Vmesna vrtilna_SKLOP1'!C1363&lt;&gt;"",'[1]Vmesna vrtilna_SKLOP1'!E1363=""),"Skupaj:",IF(AND('[1]Vmesna vrtilna_SKLOP1'!C1363&lt;&gt;"",'[1]Vmesna vrtilna_SKLOP1'!D1363=""),'[1]Vmesna vrtilna_SKLOP1'!J1363,IF(F1363&lt;&gt;"",IF('[1]Vmesna vrtilna_SKLOP1'!J1363&lt;&gt;"",'[1]Vmesna vrtilna_SKLOP1'!J1363,""),"")))))</f>
        <v>1038.4232935526402</v>
      </c>
      <c r="M1363" s="22">
        <f t="shared" si="42"/>
        <v>0</v>
      </c>
      <c r="N1363" s="22" t="str">
        <f>IF(IFERROR(VLOOKUP(B1363,'[1]Vmesna vrtilna_SKLOP1'!B:J,7,0),"")=0,"",IFERROR(VLOOKUP(B1363,'[1]Vmesna vrtilna_SKLOP1'!B:J,7,0),""))</f>
        <v/>
      </c>
      <c r="O1363" s="22"/>
    </row>
    <row r="1364" spans="2:15" ht="15" customHeight="1" x14ac:dyDescent="0.3">
      <c r="B1364" s="15" t="str">
        <f>IF(AND('[1]Vmesna vrtilna_SKLOP1'!B1364&lt;&gt;"",'[1]Vmesna vrtilna_SKLOP1'!C1364&lt;&gt;""),IF('[1]Vmesna vrtilna_SKLOP1'!B1364&lt;&gt;"",'[1]Vmesna vrtilna_SKLOP1'!B1364,""),"")</f>
        <v/>
      </c>
      <c r="C1364" s="16" t="str">
        <f>IF(OR(C1363="Posebna oblika",C1363="Kulturno zaščiten objekt",C1363="Kulturno zaščiten objekt, Posebna oblika"),"Glej zavihek POSEBNI POGOJI",IF(SUM(N1363:Q1363)=1,"Posebna oblika",IF(SUM(N1363:Q1363)=10,"Kulturno zaščiten objekt",IF(SUM(N1363:Q1363)=11,"Kulturno zaščiten objekt, Posebna oblika",IF(AND('[1]Vmesna vrtilna_SKLOP1'!C1364&lt;&gt;"",'[1]Vmesna vrtilna_SKLOP1'!D1364&lt;&gt;""),IF('[1]Vmesna vrtilna_SKLOP1'!C1364&lt;&gt;"",'[1]Vmesna vrtilna_SKLOP1'!C1364,""),"")))))</f>
        <v/>
      </c>
      <c r="D1364" s="17" t="str">
        <f>IF(IFERROR(VLOOKUP(B1364,'[1]Vmesna vrtilna_SKLOP1'!B:J,6,0),"")=0,"",IFERROR(VLOOKUP(B1364,'[1]Vmesna vrtilna_SKLOP1'!B:J,6,0),""))</f>
        <v/>
      </c>
      <c r="E1364" s="16" t="str">
        <f>IF(IF('[1]Vmesna vrtilna_SKLOP1'!E1364&lt;&gt;"",'[1]Vmesna vrtilna_SKLOP1'!D1364,"")=0,"",IF('[1]Vmesna vrtilna_SKLOP1'!E1364&lt;&gt;"",'[1]Vmesna vrtilna_SKLOP1'!D1364,""))</f>
        <v/>
      </c>
      <c r="F1364" s="18" t="str">
        <f>IF('[1]Vmesna vrtilna_SKLOP1'!E1364&lt;&gt;"",'[1]Vmesna vrtilna_SKLOP1'!E1364,"")</f>
        <v>Enokrilna vrata (tip: V1); dim. ŠxV: 0,83x2,45m; Material: Les ; steklo 6/16Ar/4; Rw,st.=36 (Rw,st.+Ctr ≥ 31 dB)</v>
      </c>
      <c r="G1364" s="15" t="str">
        <f>IF('[1]Vmesna vrtilna_SKLOP1'!E1364&lt;&gt;"",'[1]Vmesna vrtilna_SKLOP1'!F1364,"")</f>
        <v>[kos]</v>
      </c>
      <c r="H1364" s="19">
        <f>IF('[1]Vmesna vrtilna_SKLOP1'!F1364&lt;&gt;"",'[1]Vmesna vrtilna_SKLOP1'!I1364,"")</f>
        <v>1</v>
      </c>
      <c r="I1364" s="20" t="str">
        <f>IF(I1363="Skupaj:","DDV (22%):",IF(I1363="DDV (22%):","Skupaj z DDV:",IF(AND('[1]Vmesna vrtilna_SKLOP1'!C1364&lt;&gt;"",'[1]Vmesna vrtilna_SKLOP1'!E1364=""),"Skupaj:","")))</f>
        <v/>
      </c>
      <c r="J1364" s="21">
        <f t="shared" si="43"/>
        <v>0</v>
      </c>
      <c r="K1364" s="21">
        <f>IF(I1364="Skupaj z DDV:",SUM(K1362,K1363),IF(I1364="DDV (22%):",K1363*0.22,IF(AND('[1]Vmesna vrtilna_SKLOP1'!C1364&lt;&gt;"",'[1]Vmesna vrtilna_SKLOP1'!D1364=""),'[1]Vmesna vrtilna_SKLOP1'!J1364,IF(F1364&lt;&gt;"",IF('[1]Vmesna vrtilna_SKLOP1'!J1364&lt;&gt;"",'[1]Vmesna vrtilna_SKLOP1'!J1364,""),""))))</f>
        <v>706.41822775682499</v>
      </c>
      <c r="L1364" s="22">
        <f>IF(I1363="Skupaj:","DDV (22%):",IF(I1363="DDV (22%):","Skupaj z DDV:",IF(AND('[1]Vmesna vrtilna_SKLOP1'!C1364&lt;&gt;"",'[1]Vmesna vrtilna_SKLOP1'!E1364=""),"Skupaj:",IF(AND('[1]Vmesna vrtilna_SKLOP1'!C1364&lt;&gt;"",'[1]Vmesna vrtilna_SKLOP1'!D1364=""),'[1]Vmesna vrtilna_SKLOP1'!J1364,IF(F1364&lt;&gt;"",IF('[1]Vmesna vrtilna_SKLOP1'!J1364&lt;&gt;"",'[1]Vmesna vrtilna_SKLOP1'!J1364,""),"")))))</f>
        <v>706.41822775682499</v>
      </c>
      <c r="M1364" s="22">
        <f t="shared" si="42"/>
        <v>0</v>
      </c>
      <c r="N1364" s="22" t="str">
        <f>IF(IFERROR(VLOOKUP(B1364,'[1]Vmesna vrtilna_SKLOP1'!B:J,7,0),"")=0,"",IFERROR(VLOOKUP(B1364,'[1]Vmesna vrtilna_SKLOP1'!B:J,7,0),""))</f>
        <v/>
      </c>
      <c r="O1364" s="22"/>
    </row>
    <row r="1365" spans="2:15" ht="15" customHeight="1" x14ac:dyDescent="0.3">
      <c r="B1365" s="15" t="str">
        <f>IF(AND('[1]Vmesna vrtilna_SKLOP1'!B1365&lt;&gt;"",'[1]Vmesna vrtilna_SKLOP1'!C1365&lt;&gt;""),IF('[1]Vmesna vrtilna_SKLOP1'!B1365&lt;&gt;"",'[1]Vmesna vrtilna_SKLOP1'!B1365,""),"")</f>
        <v/>
      </c>
      <c r="C1365" s="16" t="str">
        <f>IF(OR(C1364="Posebna oblika",C1364="Kulturno zaščiten objekt",C1364="Kulturno zaščiten objekt, Posebna oblika"),"Glej zavihek POSEBNI POGOJI",IF(SUM(N1364:Q1364)=1,"Posebna oblika",IF(SUM(N1364:Q1364)=10,"Kulturno zaščiten objekt",IF(SUM(N1364:Q1364)=11,"Kulturno zaščiten objekt, Posebna oblika",IF(AND('[1]Vmesna vrtilna_SKLOP1'!C1365&lt;&gt;"",'[1]Vmesna vrtilna_SKLOP1'!D1365&lt;&gt;""),IF('[1]Vmesna vrtilna_SKLOP1'!C1365&lt;&gt;"",'[1]Vmesna vrtilna_SKLOP1'!C1365,""),"")))))</f>
        <v/>
      </c>
      <c r="D1365" s="17" t="str">
        <f>IF(IFERROR(VLOOKUP(B1365,'[1]Vmesna vrtilna_SKLOP1'!B:J,6,0),"")=0,"",IFERROR(VLOOKUP(B1365,'[1]Vmesna vrtilna_SKLOP1'!B:J,6,0),""))</f>
        <v/>
      </c>
      <c r="E1365" s="16" t="str">
        <f>IF(IF('[1]Vmesna vrtilna_SKLOP1'!E1365&lt;&gt;"",'[1]Vmesna vrtilna_SKLOP1'!D1365,"")=0,"",IF('[1]Vmesna vrtilna_SKLOP1'!E1365&lt;&gt;"",'[1]Vmesna vrtilna_SKLOP1'!D1365,""))</f>
        <v/>
      </c>
      <c r="F1365" s="18" t="str">
        <f>IF('[1]Vmesna vrtilna_SKLOP1'!E1365&lt;&gt;"",'[1]Vmesna vrtilna_SKLOP1'!E1365,"")</f>
        <v>Enokrilno fiksno okno (tip: O2); dim. ŠxV: 1,4x1,6m; Material: Les ; steklo 6/16Ar/4; Rw,st.=36 (Rw,st.+Ctr ≥ 31 dB)</v>
      </c>
      <c r="G1365" s="15" t="str">
        <f>IF('[1]Vmesna vrtilna_SKLOP1'!E1365&lt;&gt;"",'[1]Vmesna vrtilna_SKLOP1'!F1365,"")</f>
        <v>[kos]</v>
      </c>
      <c r="H1365" s="19">
        <f>IF('[1]Vmesna vrtilna_SKLOP1'!F1365&lt;&gt;"",'[1]Vmesna vrtilna_SKLOP1'!I1365,"")</f>
        <v>1</v>
      </c>
      <c r="I1365" s="20" t="str">
        <f>IF(I1364="Skupaj:","DDV (22%):",IF(I1364="DDV (22%):","Skupaj z DDV:",IF(AND('[1]Vmesna vrtilna_SKLOP1'!C1365&lt;&gt;"",'[1]Vmesna vrtilna_SKLOP1'!E1365=""),"Skupaj:","")))</f>
        <v/>
      </c>
      <c r="J1365" s="21">
        <f t="shared" si="43"/>
        <v>0</v>
      </c>
      <c r="K1365" s="21">
        <f>IF(I1365="Skupaj z DDV:",SUM(K1363,K1364),IF(I1365="DDV (22%):",K1364*0.22,IF(AND('[1]Vmesna vrtilna_SKLOP1'!C1365&lt;&gt;"",'[1]Vmesna vrtilna_SKLOP1'!D1365=""),'[1]Vmesna vrtilna_SKLOP1'!J1365,IF(F1365&lt;&gt;"",IF('[1]Vmesna vrtilna_SKLOP1'!J1365&lt;&gt;"",'[1]Vmesna vrtilna_SKLOP1'!J1365,""),""))))</f>
        <v>531.55014727999992</v>
      </c>
      <c r="L1365" s="22">
        <f>IF(I1364="Skupaj:","DDV (22%):",IF(I1364="DDV (22%):","Skupaj z DDV:",IF(AND('[1]Vmesna vrtilna_SKLOP1'!C1365&lt;&gt;"",'[1]Vmesna vrtilna_SKLOP1'!E1365=""),"Skupaj:",IF(AND('[1]Vmesna vrtilna_SKLOP1'!C1365&lt;&gt;"",'[1]Vmesna vrtilna_SKLOP1'!D1365=""),'[1]Vmesna vrtilna_SKLOP1'!J1365,IF(F1365&lt;&gt;"",IF('[1]Vmesna vrtilna_SKLOP1'!J1365&lt;&gt;"",'[1]Vmesna vrtilna_SKLOP1'!J1365,""),"")))))</f>
        <v>531.55014727999992</v>
      </c>
      <c r="M1365" s="22">
        <f t="shared" si="42"/>
        <v>0</v>
      </c>
      <c r="N1365" s="22" t="str">
        <f>IF(IFERROR(VLOOKUP(B1365,'[1]Vmesna vrtilna_SKLOP1'!B:J,7,0),"")=0,"",IFERROR(VLOOKUP(B1365,'[1]Vmesna vrtilna_SKLOP1'!B:J,7,0),""))</f>
        <v/>
      </c>
      <c r="O1365" s="22"/>
    </row>
    <row r="1366" spans="2:15" ht="15" customHeight="1" x14ac:dyDescent="0.3">
      <c r="B1366" s="15" t="str">
        <f>IF(AND('[1]Vmesna vrtilna_SKLOP1'!B1366&lt;&gt;"",'[1]Vmesna vrtilna_SKLOP1'!C1366&lt;&gt;""),IF('[1]Vmesna vrtilna_SKLOP1'!B1366&lt;&gt;"",'[1]Vmesna vrtilna_SKLOP1'!B1366,""),"")</f>
        <v/>
      </c>
      <c r="C1366" s="16" t="str">
        <f>IF(OR(C1365="Posebna oblika",C1365="Kulturno zaščiten objekt",C1365="Kulturno zaščiten objekt, Posebna oblika"),"Glej zavihek POSEBNI POGOJI",IF(SUM(N1365:Q1365)=1,"Posebna oblika",IF(SUM(N1365:Q1365)=10,"Kulturno zaščiten objekt",IF(SUM(N1365:Q1365)=11,"Kulturno zaščiten objekt, Posebna oblika",IF(AND('[1]Vmesna vrtilna_SKLOP1'!C1366&lt;&gt;"",'[1]Vmesna vrtilna_SKLOP1'!D1366&lt;&gt;""),IF('[1]Vmesna vrtilna_SKLOP1'!C1366&lt;&gt;"",'[1]Vmesna vrtilna_SKLOP1'!C1366,""),"")))))</f>
        <v/>
      </c>
      <c r="D1366" s="17" t="str">
        <f>IF(IFERROR(VLOOKUP(B1366,'[1]Vmesna vrtilna_SKLOP1'!B:J,6,0),"")=0,"",IFERROR(VLOOKUP(B1366,'[1]Vmesna vrtilna_SKLOP1'!B:J,6,0),""))</f>
        <v/>
      </c>
      <c r="E1366" s="16" t="str">
        <f>IF(IF('[1]Vmesna vrtilna_SKLOP1'!E1366&lt;&gt;"",'[1]Vmesna vrtilna_SKLOP1'!D1366,"")=0,"",IF('[1]Vmesna vrtilna_SKLOP1'!E1366&lt;&gt;"",'[1]Vmesna vrtilna_SKLOP1'!D1366,""))</f>
        <v/>
      </c>
      <c r="F1366" s="18" t="str">
        <f>IF('[1]Vmesna vrtilna_SKLOP1'!E1366&lt;&gt;"",'[1]Vmesna vrtilna_SKLOP1'!E1366,"")</f>
        <v>Enokrilna vrata (tip: V1); dim. ŠxV: 0,94x2,44m; Material: Les ; steklo 6/16Ar/4; Rw,st.=36 (Rw,st.+Ctr ≥ 31 dB)</v>
      </c>
      <c r="G1366" s="15" t="str">
        <f>IF('[1]Vmesna vrtilna_SKLOP1'!E1366&lt;&gt;"",'[1]Vmesna vrtilna_SKLOP1'!F1366,"")</f>
        <v>[kos]</v>
      </c>
      <c r="H1366" s="19">
        <f>IF('[1]Vmesna vrtilna_SKLOP1'!F1366&lt;&gt;"",'[1]Vmesna vrtilna_SKLOP1'!I1366,"")</f>
        <v>1</v>
      </c>
      <c r="I1366" s="20" t="str">
        <f>IF(I1365="Skupaj:","DDV (22%):",IF(I1365="DDV (22%):","Skupaj z DDV:",IF(AND('[1]Vmesna vrtilna_SKLOP1'!C1366&lt;&gt;"",'[1]Vmesna vrtilna_SKLOP1'!E1366=""),"Skupaj:","")))</f>
        <v/>
      </c>
      <c r="J1366" s="21">
        <f t="shared" si="43"/>
        <v>0</v>
      </c>
      <c r="K1366" s="21">
        <f>IF(I1366="Skupaj z DDV:",SUM(K1364,K1365),IF(I1366="DDV (22%):",K1365*0.22,IF(AND('[1]Vmesna vrtilna_SKLOP1'!C1366&lt;&gt;"",'[1]Vmesna vrtilna_SKLOP1'!D1366=""),'[1]Vmesna vrtilna_SKLOP1'!J1366,IF(F1366&lt;&gt;"",IF('[1]Vmesna vrtilna_SKLOP1'!J1366&lt;&gt;"",'[1]Vmesna vrtilna_SKLOP1'!J1366,""),""))))</f>
        <v>766.62968202707191</v>
      </c>
      <c r="L1366" s="22">
        <f>IF(I1365="Skupaj:","DDV (22%):",IF(I1365="DDV (22%):","Skupaj z DDV:",IF(AND('[1]Vmesna vrtilna_SKLOP1'!C1366&lt;&gt;"",'[1]Vmesna vrtilna_SKLOP1'!E1366=""),"Skupaj:",IF(AND('[1]Vmesna vrtilna_SKLOP1'!C1366&lt;&gt;"",'[1]Vmesna vrtilna_SKLOP1'!D1366=""),'[1]Vmesna vrtilna_SKLOP1'!J1366,IF(F1366&lt;&gt;"",IF('[1]Vmesna vrtilna_SKLOP1'!J1366&lt;&gt;"",'[1]Vmesna vrtilna_SKLOP1'!J1366,""),"")))))</f>
        <v>766.62968202707191</v>
      </c>
      <c r="M1366" s="22">
        <f t="shared" si="42"/>
        <v>0</v>
      </c>
      <c r="N1366" s="22" t="str">
        <f>IF(IFERROR(VLOOKUP(B1366,'[1]Vmesna vrtilna_SKLOP1'!B:J,7,0),"")=0,"",IFERROR(VLOOKUP(B1366,'[1]Vmesna vrtilna_SKLOP1'!B:J,7,0),""))</f>
        <v/>
      </c>
      <c r="O1366" s="22"/>
    </row>
    <row r="1367" spans="2:15" ht="15" customHeight="1" x14ac:dyDescent="0.3">
      <c r="B1367" s="15" t="str">
        <f>IF(AND('[1]Vmesna vrtilna_SKLOP1'!B1367&lt;&gt;"",'[1]Vmesna vrtilna_SKLOP1'!C1367&lt;&gt;""),IF('[1]Vmesna vrtilna_SKLOP1'!B1367&lt;&gt;"",'[1]Vmesna vrtilna_SKLOP1'!B1367,""),"")</f>
        <v/>
      </c>
      <c r="C1367" s="16" t="str">
        <f>IF(OR(C1366="Posebna oblika",C1366="Kulturno zaščiten objekt",C1366="Kulturno zaščiten objekt, Posebna oblika"),"Glej zavihek POSEBNI POGOJI",IF(SUM(N1366:Q1366)=1,"Posebna oblika",IF(SUM(N1366:Q1366)=10,"Kulturno zaščiten objekt",IF(SUM(N1366:Q1366)=11,"Kulturno zaščiten objekt, Posebna oblika",IF(AND('[1]Vmesna vrtilna_SKLOP1'!C1367&lt;&gt;"",'[1]Vmesna vrtilna_SKLOP1'!D1367&lt;&gt;""),IF('[1]Vmesna vrtilna_SKLOP1'!C1367&lt;&gt;"",'[1]Vmesna vrtilna_SKLOP1'!C1367,""),"")))))</f>
        <v/>
      </c>
      <c r="D1367" s="17" t="str">
        <f>IF(IFERROR(VLOOKUP(B1367,'[1]Vmesna vrtilna_SKLOP1'!B:J,6,0),"")=0,"",IFERROR(VLOOKUP(B1367,'[1]Vmesna vrtilna_SKLOP1'!B:J,6,0),""))</f>
        <v/>
      </c>
      <c r="E1367" s="16" t="str">
        <f>IF(IF('[1]Vmesna vrtilna_SKLOP1'!E1367&lt;&gt;"",'[1]Vmesna vrtilna_SKLOP1'!D1367,"")=0,"",IF('[1]Vmesna vrtilna_SKLOP1'!E1367&lt;&gt;"",'[1]Vmesna vrtilna_SKLOP1'!D1367,""))</f>
        <v/>
      </c>
      <c r="F1367" s="18" t="str">
        <f>IF('[1]Vmesna vrtilna_SKLOP1'!E1367&lt;&gt;"",'[1]Vmesna vrtilna_SKLOP1'!E1367,"")</f>
        <v>Enokrilna vrata (tip: V1); dim. ŠxV: 0,84x2,23m; Material: PVC ; steklo 6/16Ar/4; Rw,st.=36 (Rw,st.+Ctr ≥ 31 dB)</v>
      </c>
      <c r="G1367" s="15" t="str">
        <f>IF('[1]Vmesna vrtilna_SKLOP1'!E1367&lt;&gt;"",'[1]Vmesna vrtilna_SKLOP1'!F1367,"")</f>
        <v>[kos]</v>
      </c>
      <c r="H1367" s="19">
        <f>IF('[1]Vmesna vrtilna_SKLOP1'!F1367&lt;&gt;"",'[1]Vmesna vrtilna_SKLOP1'!I1367,"")</f>
        <v>1</v>
      </c>
      <c r="I1367" s="20" t="str">
        <f>IF(I1366="Skupaj:","DDV (22%):",IF(I1366="DDV (22%):","Skupaj z DDV:",IF(AND('[1]Vmesna vrtilna_SKLOP1'!C1367&lt;&gt;"",'[1]Vmesna vrtilna_SKLOP1'!E1367=""),"Skupaj:","")))</f>
        <v/>
      </c>
      <c r="J1367" s="21">
        <f t="shared" si="43"/>
        <v>0</v>
      </c>
      <c r="K1367" s="21">
        <f>IF(I1367="Skupaj z DDV:",SUM(K1365,K1366),IF(I1367="DDV (22%):",K1366*0.22,IF(AND('[1]Vmesna vrtilna_SKLOP1'!C1367&lt;&gt;"",'[1]Vmesna vrtilna_SKLOP1'!D1367=""),'[1]Vmesna vrtilna_SKLOP1'!J1367,IF(F1367&lt;&gt;"",IF('[1]Vmesna vrtilna_SKLOP1'!J1367&lt;&gt;"",'[1]Vmesna vrtilna_SKLOP1'!J1367,""),""))))</f>
        <v>325.44207283551998</v>
      </c>
      <c r="L1367" s="22">
        <f>IF(I1366="Skupaj:","DDV (22%):",IF(I1366="DDV (22%):","Skupaj z DDV:",IF(AND('[1]Vmesna vrtilna_SKLOP1'!C1367&lt;&gt;"",'[1]Vmesna vrtilna_SKLOP1'!E1367=""),"Skupaj:",IF(AND('[1]Vmesna vrtilna_SKLOP1'!C1367&lt;&gt;"",'[1]Vmesna vrtilna_SKLOP1'!D1367=""),'[1]Vmesna vrtilna_SKLOP1'!J1367,IF(F1367&lt;&gt;"",IF('[1]Vmesna vrtilna_SKLOP1'!J1367&lt;&gt;"",'[1]Vmesna vrtilna_SKLOP1'!J1367,""),"")))))</f>
        <v>325.44207283551998</v>
      </c>
      <c r="M1367" s="22">
        <f t="shared" si="42"/>
        <v>0</v>
      </c>
      <c r="N1367" s="22" t="str">
        <f>IF(IFERROR(VLOOKUP(B1367,'[1]Vmesna vrtilna_SKLOP1'!B:J,7,0),"")=0,"",IFERROR(VLOOKUP(B1367,'[1]Vmesna vrtilna_SKLOP1'!B:J,7,0),""))</f>
        <v/>
      </c>
      <c r="O1367" s="22"/>
    </row>
    <row r="1368" spans="2:15" ht="15" customHeight="1" x14ac:dyDescent="0.3">
      <c r="B1368" s="15" t="str">
        <f>IF(AND('[1]Vmesna vrtilna_SKLOP1'!B1368&lt;&gt;"",'[1]Vmesna vrtilna_SKLOP1'!C1368&lt;&gt;""),IF('[1]Vmesna vrtilna_SKLOP1'!B1368&lt;&gt;"",'[1]Vmesna vrtilna_SKLOP1'!B1368,""),"")</f>
        <v/>
      </c>
      <c r="C1368" s="16" t="str">
        <f>IF(OR(C1367="Posebna oblika",C1367="Kulturno zaščiten objekt",C1367="Kulturno zaščiten objekt, Posebna oblika"),"Glej zavihek POSEBNI POGOJI",IF(SUM(N1367:Q1367)=1,"Posebna oblika",IF(SUM(N1367:Q1367)=10,"Kulturno zaščiten objekt",IF(SUM(N1367:Q1367)=11,"Kulturno zaščiten objekt, Posebna oblika",IF(AND('[1]Vmesna vrtilna_SKLOP1'!C1368&lt;&gt;"",'[1]Vmesna vrtilna_SKLOP1'!D1368&lt;&gt;""),IF('[1]Vmesna vrtilna_SKLOP1'!C1368&lt;&gt;"",'[1]Vmesna vrtilna_SKLOP1'!C1368,""),"")))))</f>
        <v/>
      </c>
      <c r="D1368" s="17" t="str">
        <f>IF(IFERROR(VLOOKUP(B1368,'[1]Vmesna vrtilna_SKLOP1'!B:J,6,0),"")=0,"",IFERROR(VLOOKUP(B1368,'[1]Vmesna vrtilna_SKLOP1'!B:J,6,0),""))</f>
        <v/>
      </c>
      <c r="E1368" s="16" t="str">
        <f>IF(IF('[1]Vmesna vrtilna_SKLOP1'!E1368&lt;&gt;"",'[1]Vmesna vrtilna_SKLOP1'!D1368,"")=0,"",IF('[1]Vmesna vrtilna_SKLOP1'!E1368&lt;&gt;"",'[1]Vmesna vrtilna_SKLOP1'!D1368,""))</f>
        <v/>
      </c>
      <c r="F1368" s="18" t="str">
        <f>IF('[1]Vmesna vrtilna_SKLOP1'!E1368&lt;&gt;"",'[1]Vmesna vrtilna_SKLOP1'!E1368,"")</f>
        <v>Dvokrilno okno (tip: O3); dim. ŠxV: 1,82x1,36m; Material: PVC ; steklo 6/16Ar/4; Rw,st.=36 (Rw,st.+Ctr ≥ 31 dB)</v>
      </c>
      <c r="G1368" s="15" t="str">
        <f>IF('[1]Vmesna vrtilna_SKLOP1'!E1368&lt;&gt;"",'[1]Vmesna vrtilna_SKLOP1'!F1368,"")</f>
        <v>[kos]</v>
      </c>
      <c r="H1368" s="19">
        <f>IF('[1]Vmesna vrtilna_SKLOP1'!F1368&lt;&gt;"",'[1]Vmesna vrtilna_SKLOP1'!I1368,"")</f>
        <v>2</v>
      </c>
      <c r="I1368" s="20" t="str">
        <f>IF(I1367="Skupaj:","DDV (22%):",IF(I1367="DDV (22%):","Skupaj z DDV:",IF(AND('[1]Vmesna vrtilna_SKLOP1'!C1368&lt;&gt;"",'[1]Vmesna vrtilna_SKLOP1'!E1368=""),"Skupaj:","")))</f>
        <v/>
      </c>
      <c r="J1368" s="21">
        <f t="shared" si="43"/>
        <v>0</v>
      </c>
      <c r="K1368" s="21">
        <f>IF(I1368="Skupaj z DDV:",SUM(K1366,K1367),IF(I1368="DDV (22%):",K1367*0.22,IF(AND('[1]Vmesna vrtilna_SKLOP1'!C1368&lt;&gt;"",'[1]Vmesna vrtilna_SKLOP1'!D1368=""),'[1]Vmesna vrtilna_SKLOP1'!J1368,IF(F1368&lt;&gt;"",IF('[1]Vmesna vrtilna_SKLOP1'!J1368&lt;&gt;"",'[1]Vmesna vrtilna_SKLOP1'!J1368,""),""))))</f>
        <v>918.91753261004806</v>
      </c>
      <c r="L1368" s="22">
        <f>IF(I1367="Skupaj:","DDV (22%):",IF(I1367="DDV (22%):","Skupaj z DDV:",IF(AND('[1]Vmesna vrtilna_SKLOP1'!C1368&lt;&gt;"",'[1]Vmesna vrtilna_SKLOP1'!E1368=""),"Skupaj:",IF(AND('[1]Vmesna vrtilna_SKLOP1'!C1368&lt;&gt;"",'[1]Vmesna vrtilna_SKLOP1'!D1368=""),'[1]Vmesna vrtilna_SKLOP1'!J1368,IF(F1368&lt;&gt;"",IF('[1]Vmesna vrtilna_SKLOP1'!J1368&lt;&gt;"",'[1]Vmesna vrtilna_SKLOP1'!J1368,""),"")))))</f>
        <v>918.91753261004806</v>
      </c>
      <c r="M1368" s="22">
        <f t="shared" si="42"/>
        <v>0</v>
      </c>
      <c r="N1368" s="22" t="str">
        <f>IF(IFERROR(VLOOKUP(B1368,'[1]Vmesna vrtilna_SKLOP1'!B:J,7,0),"")=0,"",IFERROR(VLOOKUP(B1368,'[1]Vmesna vrtilna_SKLOP1'!B:J,7,0),""))</f>
        <v/>
      </c>
      <c r="O1368" s="22"/>
    </row>
    <row r="1369" spans="2:15" ht="15" customHeight="1" x14ac:dyDescent="0.3">
      <c r="B1369" s="15" t="str">
        <f>IF(AND('[1]Vmesna vrtilna_SKLOP1'!B1369&lt;&gt;"",'[1]Vmesna vrtilna_SKLOP1'!C1369&lt;&gt;""),IF('[1]Vmesna vrtilna_SKLOP1'!B1369&lt;&gt;"",'[1]Vmesna vrtilna_SKLOP1'!B1369,""),"")</f>
        <v/>
      </c>
      <c r="C1369" s="16" t="str">
        <f>IF(OR(C1368="Posebna oblika",C1368="Kulturno zaščiten objekt",C1368="Kulturno zaščiten objekt, Posebna oblika"),"Glej zavihek POSEBNI POGOJI",IF(SUM(N1368:Q1368)=1,"Posebna oblika",IF(SUM(N1368:Q1368)=10,"Kulturno zaščiten objekt",IF(SUM(N1368:Q1368)=11,"Kulturno zaščiten objekt, Posebna oblika",IF(AND('[1]Vmesna vrtilna_SKLOP1'!C1369&lt;&gt;"",'[1]Vmesna vrtilna_SKLOP1'!D1369&lt;&gt;""),IF('[1]Vmesna vrtilna_SKLOP1'!C1369&lt;&gt;"",'[1]Vmesna vrtilna_SKLOP1'!C1369,""),"")))))</f>
        <v/>
      </c>
      <c r="D1369" s="17" t="str">
        <f>IF(IFERROR(VLOOKUP(B1369,'[1]Vmesna vrtilna_SKLOP1'!B:J,6,0),"")=0,"",IFERROR(VLOOKUP(B1369,'[1]Vmesna vrtilna_SKLOP1'!B:J,6,0),""))</f>
        <v/>
      </c>
      <c r="E1369" s="16" t="str">
        <f>IF(IF('[1]Vmesna vrtilna_SKLOP1'!E1369&lt;&gt;"",'[1]Vmesna vrtilna_SKLOP1'!D1369,"")=0,"",IF('[1]Vmesna vrtilna_SKLOP1'!E1369&lt;&gt;"",'[1]Vmesna vrtilna_SKLOP1'!D1369,""))</f>
        <v/>
      </c>
      <c r="F1369" s="18" t="str">
        <f>IF('[1]Vmesna vrtilna_SKLOP1'!E1369&lt;&gt;"",'[1]Vmesna vrtilna_SKLOP1'!E1369,"")</f>
        <v/>
      </c>
      <c r="G1369" s="15" t="str">
        <f>IF('[1]Vmesna vrtilna_SKLOP1'!E1369&lt;&gt;"",'[1]Vmesna vrtilna_SKLOP1'!F1369,"")</f>
        <v/>
      </c>
      <c r="H1369" s="19" t="str">
        <f>IF('[1]Vmesna vrtilna_SKLOP1'!F1369&lt;&gt;"",'[1]Vmesna vrtilna_SKLOP1'!I1369,"")</f>
        <v/>
      </c>
      <c r="I1369" s="20" t="str">
        <f>IF(I1368="Skupaj:","DDV (22%):",IF(I1368="DDV (22%):","Skupaj z DDV:",IF(AND('[1]Vmesna vrtilna_SKLOP1'!C1369&lt;&gt;"",'[1]Vmesna vrtilna_SKLOP1'!E1369=""),"Skupaj:","")))</f>
        <v/>
      </c>
      <c r="J1369" s="21" t="str">
        <f t="shared" si="43"/>
        <v/>
      </c>
      <c r="K1369" s="21" t="str">
        <f>IF(I1369="Skupaj z DDV:",SUM(K1367,K1368),IF(I1369="DDV (22%):",K1368*0.22,IF(AND('[1]Vmesna vrtilna_SKLOP1'!C1369&lt;&gt;"",'[1]Vmesna vrtilna_SKLOP1'!D1369=""),'[1]Vmesna vrtilna_SKLOP1'!J1369,IF(F1369&lt;&gt;"",IF('[1]Vmesna vrtilna_SKLOP1'!J1369&lt;&gt;"",'[1]Vmesna vrtilna_SKLOP1'!J1369,""),""))))</f>
        <v/>
      </c>
      <c r="L1369" s="22" t="str">
        <f>IF(I1368="Skupaj:","DDV (22%):",IF(I1368="DDV (22%):","Skupaj z DDV:",IF(AND('[1]Vmesna vrtilna_SKLOP1'!C1369&lt;&gt;"",'[1]Vmesna vrtilna_SKLOP1'!E1369=""),"Skupaj:",IF(AND('[1]Vmesna vrtilna_SKLOP1'!C1369&lt;&gt;"",'[1]Vmesna vrtilna_SKLOP1'!D1369=""),'[1]Vmesna vrtilna_SKLOP1'!J1369,IF(F1369&lt;&gt;"",IF('[1]Vmesna vrtilna_SKLOP1'!J1369&lt;&gt;"",'[1]Vmesna vrtilna_SKLOP1'!J1369,""),"")))))</f>
        <v/>
      </c>
      <c r="M1369" s="22">
        <f t="shared" si="42"/>
        <v>0</v>
      </c>
      <c r="N1369" s="22" t="str">
        <f>IF(IFERROR(VLOOKUP(B1369,'[1]Vmesna vrtilna_SKLOP1'!B:J,7,0),"")=0,"",IFERROR(VLOOKUP(B1369,'[1]Vmesna vrtilna_SKLOP1'!B:J,7,0),""))</f>
        <v/>
      </c>
      <c r="O1369" s="22"/>
    </row>
    <row r="1370" spans="2:15" ht="15" customHeight="1" x14ac:dyDescent="0.3">
      <c r="B1370" s="15" t="str">
        <f>IF(AND('[1]Vmesna vrtilna_SKLOP1'!B1370&lt;&gt;"",'[1]Vmesna vrtilna_SKLOP1'!C1370&lt;&gt;""),IF('[1]Vmesna vrtilna_SKLOP1'!B1370&lt;&gt;"",'[1]Vmesna vrtilna_SKLOP1'!B1370,""),"")</f>
        <v/>
      </c>
      <c r="C1370" s="16" t="str">
        <f>IF(OR(C1369="Posebna oblika",C1369="Kulturno zaščiten objekt",C1369="Kulturno zaščiten objekt, Posebna oblika"),"Glej zavihek POSEBNI POGOJI",IF(SUM(N1369:Q1369)=1,"Posebna oblika",IF(SUM(N1369:Q1369)=10,"Kulturno zaščiten objekt",IF(SUM(N1369:Q1369)=11,"Kulturno zaščiten objekt, Posebna oblika",IF(AND('[1]Vmesna vrtilna_SKLOP1'!C1370&lt;&gt;"",'[1]Vmesna vrtilna_SKLOP1'!D1370&lt;&gt;""),IF('[1]Vmesna vrtilna_SKLOP1'!C1370&lt;&gt;"",'[1]Vmesna vrtilna_SKLOP1'!C1370,""),"")))))</f>
        <v/>
      </c>
      <c r="D1370" s="17" t="str">
        <f>IF(IFERROR(VLOOKUP(B1370,'[1]Vmesna vrtilna_SKLOP1'!B:J,6,0),"")=0,"",IFERROR(VLOOKUP(B1370,'[1]Vmesna vrtilna_SKLOP1'!B:J,6,0),""))</f>
        <v/>
      </c>
      <c r="E1370" s="16" t="str">
        <f>IF(IF('[1]Vmesna vrtilna_SKLOP1'!E1370&lt;&gt;"",'[1]Vmesna vrtilna_SKLOP1'!D1370,"")=0,"",IF('[1]Vmesna vrtilna_SKLOP1'!E1370&lt;&gt;"",'[1]Vmesna vrtilna_SKLOP1'!D1370,""))</f>
        <v>Senčila</v>
      </c>
      <c r="F1370" s="18" t="str">
        <f>IF('[1]Vmesna vrtilna_SKLOP1'!E1370&lt;&gt;"",'[1]Vmesna vrtilna_SKLOP1'!E1370,"")</f>
        <v>Notranje žaluzije - kovinske, Dim. ŠxV: 1,4x1,6m</v>
      </c>
      <c r="G1370" s="15" t="str">
        <f>IF('[1]Vmesna vrtilna_SKLOP1'!E1370&lt;&gt;"",'[1]Vmesna vrtilna_SKLOP1'!F1370,"")</f>
        <v>[kos]</v>
      </c>
      <c r="H1370" s="19">
        <f>IF('[1]Vmesna vrtilna_SKLOP1'!F1370&lt;&gt;"",'[1]Vmesna vrtilna_SKLOP1'!I1370,"")</f>
        <v>1</v>
      </c>
      <c r="I1370" s="20" t="str">
        <f>IF(I1369="Skupaj:","DDV (22%):",IF(I1369="DDV (22%):","Skupaj z DDV:",IF(AND('[1]Vmesna vrtilna_SKLOP1'!C1370&lt;&gt;"",'[1]Vmesna vrtilna_SKLOP1'!E1370=""),"Skupaj:","")))</f>
        <v/>
      </c>
      <c r="J1370" s="21">
        <f t="shared" si="43"/>
        <v>0</v>
      </c>
      <c r="K1370" s="21">
        <f>IF(I1370="Skupaj z DDV:",SUM(K1368,K1369),IF(I1370="DDV (22%):",K1369*0.22,IF(AND('[1]Vmesna vrtilna_SKLOP1'!C1370&lt;&gt;"",'[1]Vmesna vrtilna_SKLOP1'!D1370=""),'[1]Vmesna vrtilna_SKLOP1'!J1370,IF(F1370&lt;&gt;"",IF('[1]Vmesna vrtilna_SKLOP1'!J1370&lt;&gt;"",'[1]Vmesna vrtilna_SKLOP1'!J1370,""),""))))</f>
        <v>100.79999999999998</v>
      </c>
      <c r="L1370" s="22">
        <f>IF(I1369="Skupaj:","DDV (22%):",IF(I1369="DDV (22%):","Skupaj z DDV:",IF(AND('[1]Vmesna vrtilna_SKLOP1'!C1370&lt;&gt;"",'[1]Vmesna vrtilna_SKLOP1'!E1370=""),"Skupaj:",IF(AND('[1]Vmesna vrtilna_SKLOP1'!C1370&lt;&gt;"",'[1]Vmesna vrtilna_SKLOP1'!D1370=""),'[1]Vmesna vrtilna_SKLOP1'!J1370,IF(F1370&lt;&gt;"",IF('[1]Vmesna vrtilna_SKLOP1'!J1370&lt;&gt;"",'[1]Vmesna vrtilna_SKLOP1'!J1370,""),"")))))</f>
        <v>100.79999999999998</v>
      </c>
      <c r="M1370" s="22">
        <f t="shared" si="42"/>
        <v>0</v>
      </c>
      <c r="N1370" s="22" t="str">
        <f>IF(IFERROR(VLOOKUP(B1370,'[1]Vmesna vrtilna_SKLOP1'!B:J,7,0),"")=0,"",IFERROR(VLOOKUP(B1370,'[1]Vmesna vrtilna_SKLOP1'!B:J,7,0),""))</f>
        <v/>
      </c>
      <c r="O1370" s="22"/>
    </row>
    <row r="1371" spans="2:15" ht="15" customHeight="1" x14ac:dyDescent="0.3">
      <c r="B1371" s="15" t="str">
        <f>IF(AND('[1]Vmesna vrtilna_SKLOP1'!B1371&lt;&gt;"",'[1]Vmesna vrtilna_SKLOP1'!C1371&lt;&gt;""),IF('[1]Vmesna vrtilna_SKLOP1'!B1371&lt;&gt;"",'[1]Vmesna vrtilna_SKLOP1'!B1371,""),"")</f>
        <v/>
      </c>
      <c r="C1371" s="16" t="str">
        <f>IF(OR(C1370="Posebna oblika",C1370="Kulturno zaščiten objekt",C1370="Kulturno zaščiten objekt, Posebna oblika"),"Glej zavihek POSEBNI POGOJI",IF(SUM(N1370:Q1370)=1,"Posebna oblika",IF(SUM(N1370:Q1370)=10,"Kulturno zaščiten objekt",IF(SUM(N1370:Q1370)=11,"Kulturno zaščiten objekt, Posebna oblika",IF(AND('[1]Vmesna vrtilna_SKLOP1'!C1371&lt;&gt;"",'[1]Vmesna vrtilna_SKLOP1'!D1371&lt;&gt;""),IF('[1]Vmesna vrtilna_SKLOP1'!C1371&lt;&gt;"",'[1]Vmesna vrtilna_SKLOP1'!C1371,""),"")))))</f>
        <v/>
      </c>
      <c r="D1371" s="17" t="str">
        <f>IF(IFERROR(VLOOKUP(B1371,'[1]Vmesna vrtilna_SKLOP1'!B:J,6,0),"")=0,"",IFERROR(VLOOKUP(B1371,'[1]Vmesna vrtilna_SKLOP1'!B:J,6,0),""))</f>
        <v/>
      </c>
      <c r="E1371" s="16" t="str">
        <f>IF(IF('[1]Vmesna vrtilna_SKLOP1'!E1371&lt;&gt;"",'[1]Vmesna vrtilna_SKLOP1'!D1371,"")=0,"",IF('[1]Vmesna vrtilna_SKLOP1'!E1371&lt;&gt;"",'[1]Vmesna vrtilna_SKLOP1'!D1371,""))</f>
        <v/>
      </c>
      <c r="F1371" s="18" t="str">
        <f>IF('[1]Vmesna vrtilna_SKLOP1'!E1371&lt;&gt;"",'[1]Vmesna vrtilna_SKLOP1'!E1371,"")</f>
        <v>Zunanji rolo - nadometni, ALU lamele, Dim. ŠxV: 0,98x1,38m</v>
      </c>
      <c r="G1371" s="15" t="str">
        <f>IF('[1]Vmesna vrtilna_SKLOP1'!E1371&lt;&gt;"",'[1]Vmesna vrtilna_SKLOP1'!F1371,"")</f>
        <v>[kos]</v>
      </c>
      <c r="H1371" s="19">
        <f>IF('[1]Vmesna vrtilna_SKLOP1'!F1371&lt;&gt;"",'[1]Vmesna vrtilna_SKLOP1'!I1371,"")</f>
        <v>1</v>
      </c>
      <c r="I1371" s="20" t="str">
        <f>IF(I1370="Skupaj:","DDV (22%):",IF(I1370="DDV (22%):","Skupaj z DDV:",IF(AND('[1]Vmesna vrtilna_SKLOP1'!C1371&lt;&gt;"",'[1]Vmesna vrtilna_SKLOP1'!E1371=""),"Skupaj:","")))</f>
        <v/>
      </c>
      <c r="J1371" s="21">
        <f t="shared" si="43"/>
        <v>0</v>
      </c>
      <c r="K1371" s="21">
        <f>IF(I1371="Skupaj z DDV:",SUM(K1369,K1370),IF(I1371="DDV (22%):",K1370*0.22,IF(AND('[1]Vmesna vrtilna_SKLOP1'!C1371&lt;&gt;"",'[1]Vmesna vrtilna_SKLOP1'!D1371=""),'[1]Vmesna vrtilna_SKLOP1'!J1371,IF(F1371&lt;&gt;"",IF('[1]Vmesna vrtilna_SKLOP1'!J1371&lt;&gt;"",'[1]Vmesna vrtilna_SKLOP1'!J1371,""),""))))</f>
        <v>139.93438425547197</v>
      </c>
      <c r="L1371" s="22">
        <f>IF(I1370="Skupaj:","DDV (22%):",IF(I1370="DDV (22%):","Skupaj z DDV:",IF(AND('[1]Vmesna vrtilna_SKLOP1'!C1371&lt;&gt;"",'[1]Vmesna vrtilna_SKLOP1'!E1371=""),"Skupaj:",IF(AND('[1]Vmesna vrtilna_SKLOP1'!C1371&lt;&gt;"",'[1]Vmesna vrtilna_SKLOP1'!D1371=""),'[1]Vmesna vrtilna_SKLOP1'!J1371,IF(F1371&lt;&gt;"",IF('[1]Vmesna vrtilna_SKLOP1'!J1371&lt;&gt;"",'[1]Vmesna vrtilna_SKLOP1'!J1371,""),"")))))</f>
        <v>139.93438425547197</v>
      </c>
      <c r="M1371" s="22">
        <f t="shared" si="42"/>
        <v>0</v>
      </c>
      <c r="N1371" s="22" t="str">
        <f>IF(IFERROR(VLOOKUP(B1371,'[1]Vmesna vrtilna_SKLOP1'!B:J,7,0),"")=0,"",IFERROR(VLOOKUP(B1371,'[1]Vmesna vrtilna_SKLOP1'!B:J,7,0),""))</f>
        <v/>
      </c>
      <c r="O1371" s="22"/>
    </row>
    <row r="1372" spans="2:15" ht="15" customHeight="1" x14ac:dyDescent="0.3">
      <c r="B1372" s="15" t="str">
        <f>IF(AND('[1]Vmesna vrtilna_SKLOP1'!B1372&lt;&gt;"",'[1]Vmesna vrtilna_SKLOP1'!C1372&lt;&gt;""),IF('[1]Vmesna vrtilna_SKLOP1'!B1372&lt;&gt;"",'[1]Vmesna vrtilna_SKLOP1'!B1372,""),"")</f>
        <v/>
      </c>
      <c r="C1372" s="16" t="str">
        <f>IF(OR(C1371="Posebna oblika",C1371="Kulturno zaščiten objekt",C1371="Kulturno zaščiten objekt, Posebna oblika"),"Glej zavihek POSEBNI POGOJI",IF(SUM(N1371:Q1371)=1,"Posebna oblika",IF(SUM(N1371:Q1371)=10,"Kulturno zaščiten objekt",IF(SUM(N1371:Q1371)=11,"Kulturno zaščiten objekt, Posebna oblika",IF(AND('[1]Vmesna vrtilna_SKLOP1'!C1372&lt;&gt;"",'[1]Vmesna vrtilna_SKLOP1'!D1372&lt;&gt;""),IF('[1]Vmesna vrtilna_SKLOP1'!C1372&lt;&gt;"",'[1]Vmesna vrtilna_SKLOP1'!C1372,""),"")))))</f>
        <v/>
      </c>
      <c r="D1372" s="17" t="str">
        <f>IF(IFERROR(VLOOKUP(B1372,'[1]Vmesna vrtilna_SKLOP1'!B:J,6,0),"")=0,"",IFERROR(VLOOKUP(B1372,'[1]Vmesna vrtilna_SKLOP1'!B:J,6,0),""))</f>
        <v/>
      </c>
      <c r="E1372" s="16" t="str">
        <f>IF(IF('[1]Vmesna vrtilna_SKLOP1'!E1372&lt;&gt;"",'[1]Vmesna vrtilna_SKLOP1'!D1372,"")=0,"",IF('[1]Vmesna vrtilna_SKLOP1'!E1372&lt;&gt;"",'[1]Vmesna vrtilna_SKLOP1'!D1372,""))</f>
        <v/>
      </c>
      <c r="F1372" s="18" t="str">
        <f>IF('[1]Vmesna vrtilna_SKLOP1'!E1372&lt;&gt;"",'[1]Vmesna vrtilna_SKLOP1'!E1372,"")</f>
        <v>Notranje žaluzije - kovinske, Dim. ŠxV: 0,82x2,46m</v>
      </c>
      <c r="G1372" s="15" t="str">
        <f>IF('[1]Vmesna vrtilna_SKLOP1'!E1372&lt;&gt;"",'[1]Vmesna vrtilna_SKLOP1'!F1372,"")</f>
        <v>[kos]</v>
      </c>
      <c r="H1372" s="19">
        <f>IF('[1]Vmesna vrtilna_SKLOP1'!F1372&lt;&gt;"",'[1]Vmesna vrtilna_SKLOP1'!I1372,"")</f>
        <v>1</v>
      </c>
      <c r="I1372" s="20" t="str">
        <f>IF(I1371="Skupaj:","DDV (22%):",IF(I1371="DDV (22%):","Skupaj z DDV:",IF(AND('[1]Vmesna vrtilna_SKLOP1'!C1372&lt;&gt;"",'[1]Vmesna vrtilna_SKLOP1'!E1372=""),"Skupaj:","")))</f>
        <v/>
      </c>
      <c r="J1372" s="21">
        <f t="shared" si="43"/>
        <v>0</v>
      </c>
      <c r="K1372" s="21">
        <f>IF(I1372="Skupaj z DDV:",SUM(K1370,K1371),IF(I1372="DDV (22%):",K1371*0.22,IF(AND('[1]Vmesna vrtilna_SKLOP1'!C1372&lt;&gt;"",'[1]Vmesna vrtilna_SKLOP1'!D1372=""),'[1]Vmesna vrtilna_SKLOP1'!J1372,IF(F1372&lt;&gt;"",IF('[1]Vmesna vrtilna_SKLOP1'!J1372&lt;&gt;"",'[1]Vmesna vrtilna_SKLOP1'!J1372,""),""))))</f>
        <v>90.774000000000001</v>
      </c>
      <c r="L1372" s="22">
        <f>IF(I1371="Skupaj:","DDV (22%):",IF(I1371="DDV (22%):","Skupaj z DDV:",IF(AND('[1]Vmesna vrtilna_SKLOP1'!C1372&lt;&gt;"",'[1]Vmesna vrtilna_SKLOP1'!E1372=""),"Skupaj:",IF(AND('[1]Vmesna vrtilna_SKLOP1'!C1372&lt;&gt;"",'[1]Vmesna vrtilna_SKLOP1'!D1372=""),'[1]Vmesna vrtilna_SKLOP1'!J1372,IF(F1372&lt;&gt;"",IF('[1]Vmesna vrtilna_SKLOP1'!J1372&lt;&gt;"",'[1]Vmesna vrtilna_SKLOP1'!J1372,""),"")))))</f>
        <v>90.774000000000001</v>
      </c>
      <c r="M1372" s="22">
        <f t="shared" si="42"/>
        <v>0</v>
      </c>
      <c r="N1372" s="22" t="str">
        <f>IF(IFERROR(VLOOKUP(B1372,'[1]Vmesna vrtilna_SKLOP1'!B:J,7,0),"")=0,"",IFERROR(VLOOKUP(B1372,'[1]Vmesna vrtilna_SKLOP1'!B:J,7,0),""))</f>
        <v/>
      </c>
      <c r="O1372" s="22"/>
    </row>
    <row r="1373" spans="2:15" ht="15" customHeight="1" x14ac:dyDescent="0.3">
      <c r="B1373" s="15" t="str">
        <f>IF(AND('[1]Vmesna vrtilna_SKLOP1'!B1373&lt;&gt;"",'[1]Vmesna vrtilna_SKLOP1'!C1373&lt;&gt;""),IF('[1]Vmesna vrtilna_SKLOP1'!B1373&lt;&gt;"",'[1]Vmesna vrtilna_SKLOP1'!B1373,""),"")</f>
        <v/>
      </c>
      <c r="C1373" s="16" t="str">
        <f>IF(OR(C1372="Posebna oblika",C1372="Kulturno zaščiten objekt",C1372="Kulturno zaščiten objekt, Posebna oblika"),"Glej zavihek POSEBNI POGOJI",IF(SUM(N1372:Q1372)=1,"Posebna oblika",IF(SUM(N1372:Q1372)=10,"Kulturno zaščiten objekt",IF(SUM(N1372:Q1372)=11,"Kulturno zaščiten objekt, Posebna oblika",IF(AND('[1]Vmesna vrtilna_SKLOP1'!C1373&lt;&gt;"",'[1]Vmesna vrtilna_SKLOP1'!D1373&lt;&gt;""),IF('[1]Vmesna vrtilna_SKLOP1'!C1373&lt;&gt;"",'[1]Vmesna vrtilna_SKLOP1'!C1373,""),"")))))</f>
        <v/>
      </c>
      <c r="D1373" s="17" t="str">
        <f>IF(IFERROR(VLOOKUP(B1373,'[1]Vmesna vrtilna_SKLOP1'!B:J,6,0),"")=0,"",IFERROR(VLOOKUP(B1373,'[1]Vmesna vrtilna_SKLOP1'!B:J,6,0),""))</f>
        <v/>
      </c>
      <c r="E1373" s="16" t="str">
        <f>IF(IF('[1]Vmesna vrtilna_SKLOP1'!E1373&lt;&gt;"",'[1]Vmesna vrtilna_SKLOP1'!D1373,"")=0,"",IF('[1]Vmesna vrtilna_SKLOP1'!E1373&lt;&gt;"",'[1]Vmesna vrtilna_SKLOP1'!D1373,""))</f>
        <v/>
      </c>
      <c r="F1373" s="18" t="str">
        <f>IF('[1]Vmesna vrtilna_SKLOP1'!E1373&lt;&gt;"",'[1]Vmesna vrtilna_SKLOP1'!E1373,"")</f>
        <v>Notranje žaluzije - kovinske, Dim. ŠxV: 0,99x1,59m</v>
      </c>
      <c r="G1373" s="15" t="str">
        <f>IF('[1]Vmesna vrtilna_SKLOP1'!E1373&lt;&gt;"",'[1]Vmesna vrtilna_SKLOP1'!F1373,"")</f>
        <v>[kos]</v>
      </c>
      <c r="H1373" s="19">
        <f>IF('[1]Vmesna vrtilna_SKLOP1'!F1373&lt;&gt;"",'[1]Vmesna vrtilna_SKLOP1'!I1373,"")</f>
        <v>1</v>
      </c>
      <c r="I1373" s="20" t="str">
        <f>IF(I1372="Skupaj:","DDV (22%):",IF(I1372="DDV (22%):","Skupaj z DDV:",IF(AND('[1]Vmesna vrtilna_SKLOP1'!C1373&lt;&gt;"",'[1]Vmesna vrtilna_SKLOP1'!E1373=""),"Skupaj:","")))</f>
        <v/>
      </c>
      <c r="J1373" s="21">
        <f t="shared" si="43"/>
        <v>0</v>
      </c>
      <c r="K1373" s="21">
        <f>IF(I1373="Skupaj z DDV:",SUM(K1371,K1372),IF(I1373="DDV (22%):",K1372*0.22,IF(AND('[1]Vmesna vrtilna_SKLOP1'!C1373&lt;&gt;"",'[1]Vmesna vrtilna_SKLOP1'!D1373=""),'[1]Vmesna vrtilna_SKLOP1'!J1373,IF(F1373&lt;&gt;"",IF('[1]Vmesna vrtilna_SKLOP1'!J1373&lt;&gt;"",'[1]Vmesna vrtilna_SKLOP1'!J1373,""),""))))</f>
        <v>70.834500000000006</v>
      </c>
      <c r="L1373" s="22">
        <f>IF(I1372="Skupaj:","DDV (22%):",IF(I1372="DDV (22%):","Skupaj z DDV:",IF(AND('[1]Vmesna vrtilna_SKLOP1'!C1373&lt;&gt;"",'[1]Vmesna vrtilna_SKLOP1'!E1373=""),"Skupaj:",IF(AND('[1]Vmesna vrtilna_SKLOP1'!C1373&lt;&gt;"",'[1]Vmesna vrtilna_SKLOP1'!D1373=""),'[1]Vmesna vrtilna_SKLOP1'!J1373,IF(F1373&lt;&gt;"",IF('[1]Vmesna vrtilna_SKLOP1'!J1373&lt;&gt;"",'[1]Vmesna vrtilna_SKLOP1'!J1373,""),"")))))</f>
        <v>70.834500000000006</v>
      </c>
      <c r="M1373" s="22">
        <f t="shared" si="42"/>
        <v>0</v>
      </c>
      <c r="N1373" s="22" t="str">
        <f>IF(IFERROR(VLOOKUP(B1373,'[1]Vmesna vrtilna_SKLOP1'!B:J,7,0),"")=0,"",IFERROR(VLOOKUP(B1373,'[1]Vmesna vrtilna_SKLOP1'!B:J,7,0),""))</f>
        <v/>
      </c>
      <c r="O1373" s="22"/>
    </row>
    <row r="1374" spans="2:15" ht="15" customHeight="1" x14ac:dyDescent="0.3">
      <c r="B1374" s="15" t="str">
        <f>IF(AND('[1]Vmesna vrtilna_SKLOP1'!B1374&lt;&gt;"",'[1]Vmesna vrtilna_SKLOP1'!C1374&lt;&gt;""),IF('[1]Vmesna vrtilna_SKLOP1'!B1374&lt;&gt;"",'[1]Vmesna vrtilna_SKLOP1'!B1374,""),"")</f>
        <v/>
      </c>
      <c r="C1374" s="16" t="str">
        <f>IF(OR(C1373="Posebna oblika",C1373="Kulturno zaščiten objekt",C1373="Kulturno zaščiten objekt, Posebna oblika"),"Glej zavihek POSEBNI POGOJI",IF(SUM(N1373:Q1373)=1,"Posebna oblika",IF(SUM(N1373:Q1373)=10,"Kulturno zaščiten objekt",IF(SUM(N1373:Q1373)=11,"Kulturno zaščiten objekt, Posebna oblika",IF(AND('[1]Vmesna vrtilna_SKLOP1'!C1374&lt;&gt;"",'[1]Vmesna vrtilna_SKLOP1'!D1374&lt;&gt;""),IF('[1]Vmesna vrtilna_SKLOP1'!C1374&lt;&gt;"",'[1]Vmesna vrtilna_SKLOP1'!C1374,""),"")))))</f>
        <v/>
      </c>
      <c r="D1374" s="17" t="str">
        <f>IF(IFERROR(VLOOKUP(B1374,'[1]Vmesna vrtilna_SKLOP1'!B:J,6,0),"")=0,"",IFERROR(VLOOKUP(B1374,'[1]Vmesna vrtilna_SKLOP1'!B:J,6,0),""))</f>
        <v/>
      </c>
      <c r="E1374" s="16" t="str">
        <f>IF(IF('[1]Vmesna vrtilna_SKLOP1'!E1374&lt;&gt;"",'[1]Vmesna vrtilna_SKLOP1'!D1374,"")=0,"",IF('[1]Vmesna vrtilna_SKLOP1'!E1374&lt;&gt;"",'[1]Vmesna vrtilna_SKLOP1'!D1374,""))</f>
        <v/>
      </c>
      <c r="F1374" s="18" t="str">
        <f>IF('[1]Vmesna vrtilna_SKLOP1'!E1374&lt;&gt;"",'[1]Vmesna vrtilna_SKLOP1'!E1374,"")</f>
        <v>Notranje žaluzije - kovinske, Dim. ŠxV: 1,81x1,6m</v>
      </c>
      <c r="G1374" s="15" t="str">
        <f>IF('[1]Vmesna vrtilna_SKLOP1'!E1374&lt;&gt;"",'[1]Vmesna vrtilna_SKLOP1'!F1374,"")</f>
        <v>[kos]</v>
      </c>
      <c r="H1374" s="19">
        <f>IF('[1]Vmesna vrtilna_SKLOP1'!F1374&lt;&gt;"",'[1]Vmesna vrtilna_SKLOP1'!I1374,"")</f>
        <v>1</v>
      </c>
      <c r="I1374" s="20" t="str">
        <f>IF(I1373="Skupaj:","DDV (22%):",IF(I1373="DDV (22%):","Skupaj z DDV:",IF(AND('[1]Vmesna vrtilna_SKLOP1'!C1374&lt;&gt;"",'[1]Vmesna vrtilna_SKLOP1'!E1374=""),"Skupaj:","")))</f>
        <v/>
      </c>
      <c r="J1374" s="21">
        <f t="shared" si="43"/>
        <v>0</v>
      </c>
      <c r="K1374" s="21">
        <f>IF(I1374="Skupaj z DDV:",SUM(K1372,K1373),IF(I1374="DDV (22%):",K1373*0.22,IF(AND('[1]Vmesna vrtilna_SKLOP1'!C1374&lt;&gt;"",'[1]Vmesna vrtilna_SKLOP1'!D1374=""),'[1]Vmesna vrtilna_SKLOP1'!J1374,IF(F1374&lt;&gt;"",IF('[1]Vmesna vrtilna_SKLOP1'!J1374&lt;&gt;"",'[1]Vmesna vrtilna_SKLOP1'!J1374,""),""))))</f>
        <v>130.32000000000002</v>
      </c>
      <c r="L1374" s="22">
        <f>IF(I1373="Skupaj:","DDV (22%):",IF(I1373="DDV (22%):","Skupaj z DDV:",IF(AND('[1]Vmesna vrtilna_SKLOP1'!C1374&lt;&gt;"",'[1]Vmesna vrtilna_SKLOP1'!E1374=""),"Skupaj:",IF(AND('[1]Vmesna vrtilna_SKLOP1'!C1374&lt;&gt;"",'[1]Vmesna vrtilna_SKLOP1'!D1374=""),'[1]Vmesna vrtilna_SKLOP1'!J1374,IF(F1374&lt;&gt;"",IF('[1]Vmesna vrtilna_SKLOP1'!J1374&lt;&gt;"",'[1]Vmesna vrtilna_SKLOP1'!J1374,""),"")))))</f>
        <v>130.32000000000002</v>
      </c>
      <c r="M1374" s="22">
        <f t="shared" si="42"/>
        <v>0</v>
      </c>
      <c r="N1374" s="22" t="str">
        <f>IF(IFERROR(VLOOKUP(B1374,'[1]Vmesna vrtilna_SKLOP1'!B:J,7,0),"")=0,"",IFERROR(VLOOKUP(B1374,'[1]Vmesna vrtilna_SKLOP1'!B:J,7,0),""))</f>
        <v/>
      </c>
      <c r="O1374" s="22"/>
    </row>
    <row r="1375" spans="2:15" ht="15" customHeight="1" x14ac:dyDescent="0.3">
      <c r="B1375" s="15" t="str">
        <f>IF(AND('[1]Vmesna vrtilna_SKLOP1'!B1375&lt;&gt;"",'[1]Vmesna vrtilna_SKLOP1'!C1375&lt;&gt;""),IF('[1]Vmesna vrtilna_SKLOP1'!B1375&lt;&gt;"",'[1]Vmesna vrtilna_SKLOP1'!B1375,""),"")</f>
        <v/>
      </c>
      <c r="C1375" s="16" t="str">
        <f>IF(OR(C1374="Posebna oblika",C1374="Kulturno zaščiten objekt",C1374="Kulturno zaščiten objekt, Posebna oblika"),"Glej zavihek POSEBNI POGOJI",IF(SUM(N1374:Q1374)=1,"Posebna oblika",IF(SUM(N1374:Q1374)=10,"Kulturno zaščiten objekt",IF(SUM(N1374:Q1374)=11,"Kulturno zaščiten objekt, Posebna oblika",IF(AND('[1]Vmesna vrtilna_SKLOP1'!C1375&lt;&gt;"",'[1]Vmesna vrtilna_SKLOP1'!D1375&lt;&gt;""),IF('[1]Vmesna vrtilna_SKLOP1'!C1375&lt;&gt;"",'[1]Vmesna vrtilna_SKLOP1'!C1375,""),"")))))</f>
        <v/>
      </c>
      <c r="D1375" s="17" t="str">
        <f>IF(IFERROR(VLOOKUP(B1375,'[1]Vmesna vrtilna_SKLOP1'!B:J,6,0),"")=0,"",IFERROR(VLOOKUP(B1375,'[1]Vmesna vrtilna_SKLOP1'!B:J,6,0),""))</f>
        <v/>
      </c>
      <c r="E1375" s="16" t="str">
        <f>IF(IF('[1]Vmesna vrtilna_SKLOP1'!E1375&lt;&gt;"",'[1]Vmesna vrtilna_SKLOP1'!D1375,"")=0,"",IF('[1]Vmesna vrtilna_SKLOP1'!E1375&lt;&gt;"",'[1]Vmesna vrtilna_SKLOP1'!D1375,""))</f>
        <v/>
      </c>
      <c r="F1375" s="18" t="str">
        <f>IF('[1]Vmesna vrtilna_SKLOP1'!E1375&lt;&gt;"",'[1]Vmesna vrtilna_SKLOP1'!E1375,"")</f>
        <v>Notranje žaluzije - kovinske, Dim. ŠxV: 0,83x2,45m</v>
      </c>
      <c r="G1375" s="15" t="str">
        <f>IF('[1]Vmesna vrtilna_SKLOP1'!E1375&lt;&gt;"",'[1]Vmesna vrtilna_SKLOP1'!F1375,"")</f>
        <v>[kos]</v>
      </c>
      <c r="H1375" s="19">
        <f>IF('[1]Vmesna vrtilna_SKLOP1'!F1375&lt;&gt;"",'[1]Vmesna vrtilna_SKLOP1'!I1375,"")</f>
        <v>1</v>
      </c>
      <c r="I1375" s="20" t="str">
        <f>IF(I1374="Skupaj:","DDV (22%):",IF(I1374="DDV (22%):","Skupaj z DDV:",IF(AND('[1]Vmesna vrtilna_SKLOP1'!C1375&lt;&gt;"",'[1]Vmesna vrtilna_SKLOP1'!E1375=""),"Skupaj:","")))</f>
        <v/>
      </c>
      <c r="J1375" s="21">
        <f t="shared" si="43"/>
        <v>0</v>
      </c>
      <c r="K1375" s="21">
        <f>IF(I1375="Skupaj z DDV:",SUM(K1373,K1374),IF(I1375="DDV (22%):",K1374*0.22,IF(AND('[1]Vmesna vrtilna_SKLOP1'!C1375&lt;&gt;"",'[1]Vmesna vrtilna_SKLOP1'!D1375=""),'[1]Vmesna vrtilna_SKLOP1'!J1375,IF(F1375&lt;&gt;"",IF('[1]Vmesna vrtilna_SKLOP1'!J1375&lt;&gt;"",'[1]Vmesna vrtilna_SKLOP1'!J1375,""),""))))</f>
        <v>91.507500000000007</v>
      </c>
      <c r="L1375" s="22">
        <f>IF(I1374="Skupaj:","DDV (22%):",IF(I1374="DDV (22%):","Skupaj z DDV:",IF(AND('[1]Vmesna vrtilna_SKLOP1'!C1375&lt;&gt;"",'[1]Vmesna vrtilna_SKLOP1'!E1375=""),"Skupaj:",IF(AND('[1]Vmesna vrtilna_SKLOP1'!C1375&lt;&gt;"",'[1]Vmesna vrtilna_SKLOP1'!D1375=""),'[1]Vmesna vrtilna_SKLOP1'!J1375,IF(F1375&lt;&gt;"",IF('[1]Vmesna vrtilna_SKLOP1'!J1375&lt;&gt;"",'[1]Vmesna vrtilna_SKLOP1'!J1375,""),"")))))</f>
        <v>91.507500000000007</v>
      </c>
      <c r="M1375" s="22">
        <f t="shared" si="42"/>
        <v>0</v>
      </c>
      <c r="N1375" s="22" t="str">
        <f>IF(IFERROR(VLOOKUP(B1375,'[1]Vmesna vrtilna_SKLOP1'!B:J,7,0),"")=0,"",IFERROR(VLOOKUP(B1375,'[1]Vmesna vrtilna_SKLOP1'!B:J,7,0),""))</f>
        <v/>
      </c>
      <c r="O1375" s="22"/>
    </row>
    <row r="1376" spans="2:15" ht="15" customHeight="1" x14ac:dyDescent="0.3">
      <c r="B1376" s="15" t="str">
        <f>IF(AND('[1]Vmesna vrtilna_SKLOP1'!B1376&lt;&gt;"",'[1]Vmesna vrtilna_SKLOP1'!C1376&lt;&gt;""),IF('[1]Vmesna vrtilna_SKLOP1'!B1376&lt;&gt;"",'[1]Vmesna vrtilna_SKLOP1'!B1376,""),"")</f>
        <v/>
      </c>
      <c r="C1376" s="16" t="str">
        <f>IF(OR(C1375="Posebna oblika",C1375="Kulturno zaščiten objekt",C1375="Kulturno zaščiten objekt, Posebna oblika"),"Glej zavihek POSEBNI POGOJI",IF(SUM(N1375:Q1375)=1,"Posebna oblika",IF(SUM(N1375:Q1375)=10,"Kulturno zaščiten objekt",IF(SUM(N1375:Q1375)=11,"Kulturno zaščiten objekt, Posebna oblika",IF(AND('[1]Vmesna vrtilna_SKLOP1'!C1376&lt;&gt;"",'[1]Vmesna vrtilna_SKLOP1'!D1376&lt;&gt;""),IF('[1]Vmesna vrtilna_SKLOP1'!C1376&lt;&gt;"",'[1]Vmesna vrtilna_SKLOP1'!C1376,""),"")))))</f>
        <v/>
      </c>
      <c r="D1376" s="17" t="str">
        <f>IF(IFERROR(VLOOKUP(B1376,'[1]Vmesna vrtilna_SKLOP1'!B:J,6,0),"")=0,"",IFERROR(VLOOKUP(B1376,'[1]Vmesna vrtilna_SKLOP1'!B:J,6,0),""))</f>
        <v/>
      </c>
      <c r="E1376" s="16" t="str">
        <f>IF(IF('[1]Vmesna vrtilna_SKLOP1'!E1376&lt;&gt;"",'[1]Vmesna vrtilna_SKLOP1'!D1376,"")=0,"",IF('[1]Vmesna vrtilna_SKLOP1'!E1376&lt;&gt;"",'[1]Vmesna vrtilna_SKLOP1'!D1376,""))</f>
        <v/>
      </c>
      <c r="F1376" s="18" t="str">
        <f>IF('[1]Vmesna vrtilna_SKLOP1'!E1376&lt;&gt;"",'[1]Vmesna vrtilna_SKLOP1'!E1376,"")</f>
        <v>Notranje žaluzije - kovinske, Dim. ŠxV: 0,94x2,44m</v>
      </c>
      <c r="G1376" s="15" t="str">
        <f>IF('[1]Vmesna vrtilna_SKLOP1'!E1376&lt;&gt;"",'[1]Vmesna vrtilna_SKLOP1'!F1376,"")</f>
        <v>[kos]</v>
      </c>
      <c r="H1376" s="19">
        <f>IF('[1]Vmesna vrtilna_SKLOP1'!F1376&lt;&gt;"",'[1]Vmesna vrtilna_SKLOP1'!I1376,"")</f>
        <v>1</v>
      </c>
      <c r="I1376" s="20" t="str">
        <f>IF(I1375="Skupaj:","DDV (22%):",IF(I1375="DDV (22%):","Skupaj z DDV:",IF(AND('[1]Vmesna vrtilna_SKLOP1'!C1376&lt;&gt;"",'[1]Vmesna vrtilna_SKLOP1'!E1376=""),"Skupaj:","")))</f>
        <v/>
      </c>
      <c r="J1376" s="21">
        <f t="shared" si="43"/>
        <v>0</v>
      </c>
      <c r="K1376" s="21">
        <f>IF(I1376="Skupaj z DDV:",SUM(K1374,K1375),IF(I1376="DDV (22%):",K1375*0.22,IF(AND('[1]Vmesna vrtilna_SKLOP1'!C1376&lt;&gt;"",'[1]Vmesna vrtilna_SKLOP1'!D1376=""),'[1]Vmesna vrtilna_SKLOP1'!J1376,IF(F1376&lt;&gt;"",IF('[1]Vmesna vrtilna_SKLOP1'!J1376&lt;&gt;"",'[1]Vmesna vrtilna_SKLOP1'!J1376,""),""))))</f>
        <v>103.21199999999999</v>
      </c>
      <c r="L1376" s="22">
        <f>IF(I1375="Skupaj:","DDV (22%):",IF(I1375="DDV (22%):","Skupaj z DDV:",IF(AND('[1]Vmesna vrtilna_SKLOP1'!C1376&lt;&gt;"",'[1]Vmesna vrtilna_SKLOP1'!E1376=""),"Skupaj:",IF(AND('[1]Vmesna vrtilna_SKLOP1'!C1376&lt;&gt;"",'[1]Vmesna vrtilna_SKLOP1'!D1376=""),'[1]Vmesna vrtilna_SKLOP1'!J1376,IF(F1376&lt;&gt;"",IF('[1]Vmesna vrtilna_SKLOP1'!J1376&lt;&gt;"",'[1]Vmesna vrtilna_SKLOP1'!J1376,""),"")))))</f>
        <v>103.21199999999999</v>
      </c>
      <c r="M1376" s="22">
        <f t="shared" si="42"/>
        <v>0</v>
      </c>
      <c r="N1376" s="22" t="str">
        <f>IF(IFERROR(VLOOKUP(B1376,'[1]Vmesna vrtilna_SKLOP1'!B:J,7,0),"")=0,"",IFERROR(VLOOKUP(B1376,'[1]Vmesna vrtilna_SKLOP1'!B:J,7,0),""))</f>
        <v/>
      </c>
      <c r="O1376" s="22"/>
    </row>
    <row r="1377" spans="2:15" ht="15" customHeight="1" x14ac:dyDescent="0.3">
      <c r="B1377" s="15" t="str">
        <f>IF(AND('[1]Vmesna vrtilna_SKLOP1'!B1377&lt;&gt;"",'[1]Vmesna vrtilna_SKLOP1'!C1377&lt;&gt;""),IF('[1]Vmesna vrtilna_SKLOP1'!B1377&lt;&gt;"",'[1]Vmesna vrtilna_SKLOP1'!B1377,""),"")</f>
        <v/>
      </c>
      <c r="C1377" s="16" t="str">
        <f>IF(OR(C1376="Posebna oblika",C1376="Kulturno zaščiten objekt",C1376="Kulturno zaščiten objekt, Posebna oblika"),"Glej zavihek POSEBNI POGOJI",IF(SUM(N1376:Q1376)=1,"Posebna oblika",IF(SUM(N1376:Q1376)=10,"Kulturno zaščiten objekt",IF(SUM(N1376:Q1376)=11,"Kulturno zaščiten objekt, Posebna oblika",IF(AND('[1]Vmesna vrtilna_SKLOP1'!C1377&lt;&gt;"",'[1]Vmesna vrtilna_SKLOP1'!D1377&lt;&gt;""),IF('[1]Vmesna vrtilna_SKLOP1'!C1377&lt;&gt;"",'[1]Vmesna vrtilna_SKLOP1'!C1377,""),"")))))</f>
        <v/>
      </c>
      <c r="D1377" s="17" t="str">
        <f>IF(IFERROR(VLOOKUP(B1377,'[1]Vmesna vrtilna_SKLOP1'!B:J,6,0),"")=0,"",IFERROR(VLOOKUP(B1377,'[1]Vmesna vrtilna_SKLOP1'!B:J,6,0),""))</f>
        <v/>
      </c>
      <c r="E1377" s="16" t="str">
        <f>IF(IF('[1]Vmesna vrtilna_SKLOP1'!E1377&lt;&gt;"",'[1]Vmesna vrtilna_SKLOP1'!D1377,"")=0,"",IF('[1]Vmesna vrtilna_SKLOP1'!E1377&lt;&gt;"",'[1]Vmesna vrtilna_SKLOP1'!D1377,""))</f>
        <v/>
      </c>
      <c r="F1377" s="18" t="str">
        <f>IF('[1]Vmesna vrtilna_SKLOP1'!E1377&lt;&gt;"",'[1]Vmesna vrtilna_SKLOP1'!E1377,"")</f>
        <v>Zunanji rolo - nadometni, ALU lamele, Dim. ŠxV: 0,84x2,23m</v>
      </c>
      <c r="G1377" s="15" t="str">
        <f>IF('[1]Vmesna vrtilna_SKLOP1'!E1377&lt;&gt;"",'[1]Vmesna vrtilna_SKLOP1'!F1377,"")</f>
        <v>[kos]</v>
      </c>
      <c r="H1377" s="19">
        <f>IF('[1]Vmesna vrtilna_SKLOP1'!F1377&lt;&gt;"",'[1]Vmesna vrtilna_SKLOP1'!I1377,"")</f>
        <v>1</v>
      </c>
      <c r="I1377" s="20" t="str">
        <f>IF(I1376="Skupaj:","DDV (22%):",IF(I1376="DDV (22%):","Skupaj z DDV:",IF(AND('[1]Vmesna vrtilna_SKLOP1'!C1377&lt;&gt;"",'[1]Vmesna vrtilna_SKLOP1'!E1377=""),"Skupaj:","")))</f>
        <v/>
      </c>
      <c r="J1377" s="21">
        <f t="shared" si="43"/>
        <v>0</v>
      </c>
      <c r="K1377" s="21">
        <f>IF(I1377="Skupaj z DDV:",SUM(K1375,K1376),IF(I1377="DDV (22%):",K1376*0.22,IF(AND('[1]Vmesna vrtilna_SKLOP1'!C1377&lt;&gt;"",'[1]Vmesna vrtilna_SKLOP1'!D1377=""),'[1]Vmesna vrtilna_SKLOP1'!J1377,IF(F1377&lt;&gt;"",IF('[1]Vmesna vrtilna_SKLOP1'!J1377&lt;&gt;"",'[1]Vmesna vrtilna_SKLOP1'!J1377,""),""))))</f>
        <v>172.301950265328</v>
      </c>
      <c r="L1377" s="22">
        <f>IF(I1376="Skupaj:","DDV (22%):",IF(I1376="DDV (22%):","Skupaj z DDV:",IF(AND('[1]Vmesna vrtilna_SKLOP1'!C1377&lt;&gt;"",'[1]Vmesna vrtilna_SKLOP1'!E1377=""),"Skupaj:",IF(AND('[1]Vmesna vrtilna_SKLOP1'!C1377&lt;&gt;"",'[1]Vmesna vrtilna_SKLOP1'!D1377=""),'[1]Vmesna vrtilna_SKLOP1'!J1377,IF(F1377&lt;&gt;"",IF('[1]Vmesna vrtilna_SKLOP1'!J1377&lt;&gt;"",'[1]Vmesna vrtilna_SKLOP1'!J1377,""),"")))))</f>
        <v>172.301950265328</v>
      </c>
      <c r="M1377" s="22">
        <f t="shared" si="42"/>
        <v>0</v>
      </c>
      <c r="N1377" s="22" t="str">
        <f>IF(IFERROR(VLOOKUP(B1377,'[1]Vmesna vrtilna_SKLOP1'!B:J,7,0),"")=0,"",IFERROR(VLOOKUP(B1377,'[1]Vmesna vrtilna_SKLOP1'!B:J,7,0),""))</f>
        <v/>
      </c>
      <c r="O1377" s="22"/>
    </row>
    <row r="1378" spans="2:15" ht="15" customHeight="1" x14ac:dyDescent="0.3">
      <c r="B1378" s="15" t="str">
        <f>IF(AND('[1]Vmesna vrtilna_SKLOP1'!B1378&lt;&gt;"",'[1]Vmesna vrtilna_SKLOP1'!C1378&lt;&gt;""),IF('[1]Vmesna vrtilna_SKLOP1'!B1378&lt;&gt;"",'[1]Vmesna vrtilna_SKLOP1'!B1378,""),"")</f>
        <v/>
      </c>
      <c r="C1378" s="16" t="str">
        <f>IF(OR(C1377="Posebna oblika",C1377="Kulturno zaščiten objekt",C1377="Kulturno zaščiten objekt, Posebna oblika"),"Glej zavihek POSEBNI POGOJI",IF(SUM(N1377:Q1377)=1,"Posebna oblika",IF(SUM(N1377:Q1377)=10,"Kulturno zaščiten objekt",IF(SUM(N1377:Q1377)=11,"Kulturno zaščiten objekt, Posebna oblika",IF(AND('[1]Vmesna vrtilna_SKLOP1'!C1378&lt;&gt;"",'[1]Vmesna vrtilna_SKLOP1'!D1378&lt;&gt;""),IF('[1]Vmesna vrtilna_SKLOP1'!C1378&lt;&gt;"",'[1]Vmesna vrtilna_SKLOP1'!C1378,""),"")))))</f>
        <v/>
      </c>
      <c r="D1378" s="17" t="str">
        <f>IF(IFERROR(VLOOKUP(B1378,'[1]Vmesna vrtilna_SKLOP1'!B:J,6,0),"")=0,"",IFERROR(VLOOKUP(B1378,'[1]Vmesna vrtilna_SKLOP1'!B:J,6,0),""))</f>
        <v/>
      </c>
      <c r="E1378" s="16" t="str">
        <f>IF(IF('[1]Vmesna vrtilna_SKLOP1'!E1378&lt;&gt;"",'[1]Vmesna vrtilna_SKLOP1'!D1378,"")=0,"",IF('[1]Vmesna vrtilna_SKLOP1'!E1378&lt;&gt;"",'[1]Vmesna vrtilna_SKLOP1'!D1378,""))</f>
        <v/>
      </c>
      <c r="F1378" s="18" t="str">
        <f>IF('[1]Vmesna vrtilna_SKLOP1'!E1378&lt;&gt;"",'[1]Vmesna vrtilna_SKLOP1'!E1378,"")</f>
        <v>Notranja rolo omarica, ALU lamele, Dim. ŠxV: 1,82x1,36m</v>
      </c>
      <c r="G1378" s="15" t="str">
        <f>IF('[1]Vmesna vrtilna_SKLOP1'!E1378&lt;&gt;"",'[1]Vmesna vrtilna_SKLOP1'!F1378,"")</f>
        <v>[kos]</v>
      </c>
      <c r="H1378" s="19">
        <f>IF('[1]Vmesna vrtilna_SKLOP1'!F1378&lt;&gt;"",'[1]Vmesna vrtilna_SKLOP1'!I1378,"")</f>
        <v>2</v>
      </c>
      <c r="I1378" s="20" t="str">
        <f>IF(I1377="Skupaj:","DDV (22%):",IF(I1377="DDV (22%):","Skupaj z DDV:",IF(AND('[1]Vmesna vrtilna_SKLOP1'!C1378&lt;&gt;"",'[1]Vmesna vrtilna_SKLOP1'!E1378=""),"Skupaj:","")))</f>
        <v/>
      </c>
      <c r="J1378" s="21">
        <f t="shared" si="43"/>
        <v>0</v>
      </c>
      <c r="K1378" s="21">
        <f>IF(I1378="Skupaj z DDV:",SUM(K1376,K1377),IF(I1378="DDV (22%):",K1377*0.22,IF(AND('[1]Vmesna vrtilna_SKLOP1'!C1378&lt;&gt;"",'[1]Vmesna vrtilna_SKLOP1'!D1378=""),'[1]Vmesna vrtilna_SKLOP1'!J1378,IF(F1378&lt;&gt;"",IF('[1]Vmesna vrtilna_SKLOP1'!J1378&lt;&gt;"",'[1]Vmesna vrtilna_SKLOP1'!J1378,""),""))))</f>
        <v>761.63226436070408</v>
      </c>
      <c r="L1378" s="22">
        <f>IF(I1377="Skupaj:","DDV (22%):",IF(I1377="DDV (22%):","Skupaj z DDV:",IF(AND('[1]Vmesna vrtilna_SKLOP1'!C1378&lt;&gt;"",'[1]Vmesna vrtilna_SKLOP1'!E1378=""),"Skupaj:",IF(AND('[1]Vmesna vrtilna_SKLOP1'!C1378&lt;&gt;"",'[1]Vmesna vrtilna_SKLOP1'!D1378=""),'[1]Vmesna vrtilna_SKLOP1'!J1378,IF(F1378&lt;&gt;"",IF('[1]Vmesna vrtilna_SKLOP1'!J1378&lt;&gt;"",'[1]Vmesna vrtilna_SKLOP1'!J1378,""),"")))))</f>
        <v>761.63226436070408</v>
      </c>
      <c r="M1378" s="22">
        <f t="shared" si="42"/>
        <v>0</v>
      </c>
      <c r="N1378" s="22" t="str">
        <f>IF(IFERROR(VLOOKUP(B1378,'[1]Vmesna vrtilna_SKLOP1'!B:J,7,0),"")=0,"",IFERROR(VLOOKUP(B1378,'[1]Vmesna vrtilna_SKLOP1'!B:J,7,0),""))</f>
        <v/>
      </c>
      <c r="O1378" s="22"/>
    </row>
    <row r="1379" spans="2:15" ht="15" customHeight="1" x14ac:dyDescent="0.3">
      <c r="B1379" s="15" t="str">
        <f>IF(AND('[1]Vmesna vrtilna_SKLOP1'!B1379&lt;&gt;"",'[1]Vmesna vrtilna_SKLOP1'!C1379&lt;&gt;""),IF('[1]Vmesna vrtilna_SKLOP1'!B1379&lt;&gt;"",'[1]Vmesna vrtilna_SKLOP1'!B1379,""),"")</f>
        <v/>
      </c>
      <c r="C1379" s="16" t="str">
        <f>IF(OR(C1378="Posebna oblika",C1378="Kulturno zaščiten objekt",C1378="Kulturno zaščiten objekt, Posebna oblika"),"Glej zavihek POSEBNI POGOJI",IF(SUM(N1378:Q1378)=1,"Posebna oblika",IF(SUM(N1378:Q1378)=10,"Kulturno zaščiten objekt",IF(SUM(N1378:Q1378)=11,"Kulturno zaščiten objekt, Posebna oblika",IF(AND('[1]Vmesna vrtilna_SKLOP1'!C1379&lt;&gt;"",'[1]Vmesna vrtilna_SKLOP1'!D1379&lt;&gt;""),IF('[1]Vmesna vrtilna_SKLOP1'!C1379&lt;&gt;"",'[1]Vmesna vrtilna_SKLOP1'!C1379,""),"")))))</f>
        <v/>
      </c>
      <c r="D1379" s="17" t="str">
        <f>IF(IFERROR(VLOOKUP(B1379,'[1]Vmesna vrtilna_SKLOP1'!B:J,6,0),"")=0,"",IFERROR(VLOOKUP(B1379,'[1]Vmesna vrtilna_SKLOP1'!B:J,6,0),""))</f>
        <v/>
      </c>
      <c r="E1379" s="16" t="str">
        <f>IF(IF('[1]Vmesna vrtilna_SKLOP1'!E1379&lt;&gt;"",'[1]Vmesna vrtilna_SKLOP1'!D1379,"")=0,"",IF('[1]Vmesna vrtilna_SKLOP1'!E1379&lt;&gt;"",'[1]Vmesna vrtilna_SKLOP1'!D1379,""))</f>
        <v/>
      </c>
      <c r="F1379" s="18" t="str">
        <f>IF('[1]Vmesna vrtilna_SKLOP1'!E1379&lt;&gt;"",'[1]Vmesna vrtilna_SKLOP1'!E1379,"")</f>
        <v/>
      </c>
      <c r="G1379" s="15" t="str">
        <f>IF('[1]Vmesna vrtilna_SKLOP1'!E1379&lt;&gt;"",'[1]Vmesna vrtilna_SKLOP1'!F1379,"")</f>
        <v/>
      </c>
      <c r="H1379" s="19" t="str">
        <f>IF('[1]Vmesna vrtilna_SKLOP1'!F1379&lt;&gt;"",'[1]Vmesna vrtilna_SKLOP1'!I1379,"")</f>
        <v/>
      </c>
      <c r="I1379" s="20" t="str">
        <f>IF(I1378="Skupaj:","DDV (22%):",IF(I1378="DDV (22%):","Skupaj z DDV:",IF(AND('[1]Vmesna vrtilna_SKLOP1'!C1379&lt;&gt;"",'[1]Vmesna vrtilna_SKLOP1'!E1379=""),"Skupaj:","")))</f>
        <v/>
      </c>
      <c r="J1379" s="21" t="str">
        <f t="shared" si="43"/>
        <v/>
      </c>
      <c r="K1379" s="21" t="str">
        <f>IF(I1379="Skupaj z DDV:",SUM(K1377,K1378),IF(I1379="DDV (22%):",K1378*0.22,IF(AND('[1]Vmesna vrtilna_SKLOP1'!C1379&lt;&gt;"",'[1]Vmesna vrtilna_SKLOP1'!D1379=""),'[1]Vmesna vrtilna_SKLOP1'!J1379,IF(F1379&lt;&gt;"",IF('[1]Vmesna vrtilna_SKLOP1'!J1379&lt;&gt;"",'[1]Vmesna vrtilna_SKLOP1'!J1379,""),""))))</f>
        <v/>
      </c>
      <c r="L1379" s="22" t="str">
        <f>IF(I1378="Skupaj:","DDV (22%):",IF(I1378="DDV (22%):","Skupaj z DDV:",IF(AND('[1]Vmesna vrtilna_SKLOP1'!C1379&lt;&gt;"",'[1]Vmesna vrtilna_SKLOP1'!E1379=""),"Skupaj:",IF(AND('[1]Vmesna vrtilna_SKLOP1'!C1379&lt;&gt;"",'[1]Vmesna vrtilna_SKLOP1'!D1379=""),'[1]Vmesna vrtilna_SKLOP1'!J1379,IF(F1379&lt;&gt;"",IF('[1]Vmesna vrtilna_SKLOP1'!J1379&lt;&gt;"",'[1]Vmesna vrtilna_SKLOP1'!J1379,""),"")))))</f>
        <v/>
      </c>
      <c r="M1379" s="22">
        <f t="shared" si="42"/>
        <v>0</v>
      </c>
      <c r="N1379" s="22" t="str">
        <f>IF(IFERROR(VLOOKUP(B1379,'[1]Vmesna vrtilna_SKLOP1'!B:J,7,0),"")=0,"",IFERROR(VLOOKUP(B1379,'[1]Vmesna vrtilna_SKLOP1'!B:J,7,0),""))</f>
        <v/>
      </c>
      <c r="O1379" s="22"/>
    </row>
    <row r="1380" spans="2:15" ht="15" customHeight="1" x14ac:dyDescent="0.3">
      <c r="B1380" s="15" t="str">
        <f>IF(AND('[1]Vmesna vrtilna_SKLOP1'!B1380&lt;&gt;"",'[1]Vmesna vrtilna_SKLOP1'!C1380&lt;&gt;""),IF('[1]Vmesna vrtilna_SKLOP1'!B1380&lt;&gt;"",'[1]Vmesna vrtilna_SKLOP1'!B1380,""),"")</f>
        <v/>
      </c>
      <c r="C1380" s="16" t="str">
        <f>IF(OR(C1379="Posebna oblika",C1379="Kulturno zaščiten objekt",C1379="Kulturno zaščiten objekt, Posebna oblika"),"Glej zavihek POSEBNI POGOJI",IF(SUM(N1379:Q1379)=1,"Posebna oblika",IF(SUM(N1379:Q1379)=10,"Kulturno zaščiten objekt",IF(SUM(N1379:Q1379)=11,"Kulturno zaščiten objekt, Posebna oblika",IF(AND('[1]Vmesna vrtilna_SKLOP1'!C1380&lt;&gt;"",'[1]Vmesna vrtilna_SKLOP1'!D1380&lt;&gt;""),IF('[1]Vmesna vrtilna_SKLOP1'!C1380&lt;&gt;"",'[1]Vmesna vrtilna_SKLOP1'!C1380,""),"")))))</f>
        <v/>
      </c>
      <c r="D1380" s="17" t="str">
        <f>IF(IFERROR(VLOOKUP(B1380,'[1]Vmesna vrtilna_SKLOP1'!B:J,6,0),"")=0,"",IFERROR(VLOOKUP(B1380,'[1]Vmesna vrtilna_SKLOP1'!B:J,6,0),""))</f>
        <v/>
      </c>
      <c r="E1380" s="16" t="str">
        <f>IF(IF('[1]Vmesna vrtilna_SKLOP1'!E1380&lt;&gt;"",'[1]Vmesna vrtilna_SKLOP1'!D1380,"")=0,"",IF('[1]Vmesna vrtilna_SKLOP1'!E1380&lt;&gt;"",'[1]Vmesna vrtilna_SKLOP1'!D1380,""))</f>
        <v>Notranje police</v>
      </c>
      <c r="F1380" s="18" t="str">
        <f>IF('[1]Vmesna vrtilna_SKLOP1'!E1380&lt;&gt;"",'[1]Vmesna vrtilna_SKLOP1'!E1380,"")</f>
        <v>Notranja polica, mat. Topalit, dim. ŠxG:0,99x0,245m</v>
      </c>
      <c r="G1380" s="15" t="str">
        <f>IF('[1]Vmesna vrtilna_SKLOP1'!E1380&lt;&gt;"",'[1]Vmesna vrtilna_SKLOP1'!F1380,"")</f>
        <v>[kos]</v>
      </c>
      <c r="H1380" s="19">
        <f>IF('[1]Vmesna vrtilna_SKLOP1'!F1380&lt;&gt;"",'[1]Vmesna vrtilna_SKLOP1'!I1380,"")</f>
        <v>1</v>
      </c>
      <c r="I1380" s="20" t="str">
        <f>IF(I1379="Skupaj:","DDV (22%):",IF(I1379="DDV (22%):","Skupaj z DDV:",IF(AND('[1]Vmesna vrtilna_SKLOP1'!C1380&lt;&gt;"",'[1]Vmesna vrtilna_SKLOP1'!E1380=""),"Skupaj:","")))</f>
        <v/>
      </c>
      <c r="J1380" s="21">
        <f t="shared" si="43"/>
        <v>0</v>
      </c>
      <c r="K1380" s="21">
        <f>IF(I1380="Skupaj z DDV:",SUM(K1378,K1379),IF(I1380="DDV (22%):",K1379*0.22,IF(AND('[1]Vmesna vrtilna_SKLOP1'!C1380&lt;&gt;"",'[1]Vmesna vrtilna_SKLOP1'!D1380=""),'[1]Vmesna vrtilna_SKLOP1'!J1380,IF(F1380&lt;&gt;"",IF('[1]Vmesna vrtilna_SKLOP1'!J1380&lt;&gt;"",'[1]Vmesna vrtilna_SKLOP1'!J1380,""),""))))</f>
        <v>34.121400499999993</v>
      </c>
      <c r="L1380" s="22">
        <f>IF(I1379="Skupaj:","DDV (22%):",IF(I1379="DDV (22%):","Skupaj z DDV:",IF(AND('[1]Vmesna vrtilna_SKLOP1'!C1380&lt;&gt;"",'[1]Vmesna vrtilna_SKLOP1'!E1380=""),"Skupaj:",IF(AND('[1]Vmesna vrtilna_SKLOP1'!C1380&lt;&gt;"",'[1]Vmesna vrtilna_SKLOP1'!D1380=""),'[1]Vmesna vrtilna_SKLOP1'!J1380,IF(F1380&lt;&gt;"",IF('[1]Vmesna vrtilna_SKLOP1'!J1380&lt;&gt;"",'[1]Vmesna vrtilna_SKLOP1'!J1380,""),"")))))</f>
        <v>34.121400499999993</v>
      </c>
      <c r="M1380" s="22">
        <f t="shared" si="42"/>
        <v>0</v>
      </c>
      <c r="N1380" s="22" t="str">
        <f>IF(IFERROR(VLOOKUP(B1380,'[1]Vmesna vrtilna_SKLOP1'!B:J,7,0),"")=0,"",IFERROR(VLOOKUP(B1380,'[1]Vmesna vrtilna_SKLOP1'!B:J,7,0),""))</f>
        <v/>
      </c>
      <c r="O1380" s="22"/>
    </row>
    <row r="1381" spans="2:15" ht="15" customHeight="1" x14ac:dyDescent="0.3">
      <c r="B1381" s="15" t="str">
        <f>IF(AND('[1]Vmesna vrtilna_SKLOP1'!B1381&lt;&gt;"",'[1]Vmesna vrtilna_SKLOP1'!C1381&lt;&gt;""),IF('[1]Vmesna vrtilna_SKLOP1'!B1381&lt;&gt;"",'[1]Vmesna vrtilna_SKLOP1'!B1381,""),"")</f>
        <v/>
      </c>
      <c r="C1381" s="16" t="str">
        <f>IF(OR(C1380="Posebna oblika",C1380="Kulturno zaščiten objekt",C1380="Kulturno zaščiten objekt, Posebna oblika"),"Glej zavihek POSEBNI POGOJI",IF(SUM(N1380:Q1380)=1,"Posebna oblika",IF(SUM(N1380:Q1380)=10,"Kulturno zaščiten objekt",IF(SUM(N1380:Q1380)=11,"Kulturno zaščiten objekt, Posebna oblika",IF(AND('[1]Vmesna vrtilna_SKLOP1'!C1381&lt;&gt;"",'[1]Vmesna vrtilna_SKLOP1'!D1381&lt;&gt;""),IF('[1]Vmesna vrtilna_SKLOP1'!C1381&lt;&gt;"",'[1]Vmesna vrtilna_SKLOP1'!C1381,""),"")))))</f>
        <v/>
      </c>
      <c r="D1381" s="17" t="str">
        <f>IF(IFERROR(VLOOKUP(B1381,'[1]Vmesna vrtilna_SKLOP1'!B:J,6,0),"")=0,"",IFERROR(VLOOKUP(B1381,'[1]Vmesna vrtilna_SKLOP1'!B:J,6,0),""))</f>
        <v/>
      </c>
      <c r="E1381" s="16" t="str">
        <f>IF(IF('[1]Vmesna vrtilna_SKLOP1'!E1381&lt;&gt;"",'[1]Vmesna vrtilna_SKLOP1'!D1381,"")=0,"",IF('[1]Vmesna vrtilna_SKLOP1'!E1381&lt;&gt;"",'[1]Vmesna vrtilna_SKLOP1'!D1381,""))</f>
        <v/>
      </c>
      <c r="F1381" s="18" t="str">
        <f>IF('[1]Vmesna vrtilna_SKLOP1'!E1381&lt;&gt;"",'[1]Vmesna vrtilna_SKLOP1'!E1381,"")</f>
        <v>Notranja polica, mat. Topalit, dim. ŠxG:1,81x0,245m</v>
      </c>
      <c r="G1381" s="15" t="str">
        <f>IF('[1]Vmesna vrtilna_SKLOP1'!E1381&lt;&gt;"",'[1]Vmesna vrtilna_SKLOP1'!F1381,"")</f>
        <v>[kos]</v>
      </c>
      <c r="H1381" s="19">
        <f>IF('[1]Vmesna vrtilna_SKLOP1'!F1381&lt;&gt;"",'[1]Vmesna vrtilna_SKLOP1'!I1381,"")</f>
        <v>1</v>
      </c>
      <c r="I1381" s="20" t="str">
        <f>IF(I1380="Skupaj:","DDV (22%):",IF(I1380="DDV (22%):","Skupaj z DDV:",IF(AND('[1]Vmesna vrtilna_SKLOP1'!C1381&lt;&gt;"",'[1]Vmesna vrtilna_SKLOP1'!E1381=""),"Skupaj:","")))</f>
        <v/>
      </c>
      <c r="J1381" s="21">
        <f t="shared" si="43"/>
        <v>0</v>
      </c>
      <c r="K1381" s="21">
        <f>IF(I1381="Skupaj z DDV:",SUM(K1379,K1380),IF(I1381="DDV (22%):",K1380*0.22,IF(AND('[1]Vmesna vrtilna_SKLOP1'!C1381&lt;&gt;"",'[1]Vmesna vrtilna_SKLOP1'!D1381=""),'[1]Vmesna vrtilna_SKLOP1'!J1381,IF(F1381&lt;&gt;"",IF('[1]Vmesna vrtilna_SKLOP1'!J1381&lt;&gt;"",'[1]Vmesna vrtilna_SKLOP1'!J1381,""),""))))</f>
        <v>62.890280499999996</v>
      </c>
      <c r="L1381" s="22">
        <f>IF(I1380="Skupaj:","DDV (22%):",IF(I1380="DDV (22%):","Skupaj z DDV:",IF(AND('[1]Vmesna vrtilna_SKLOP1'!C1381&lt;&gt;"",'[1]Vmesna vrtilna_SKLOP1'!E1381=""),"Skupaj:",IF(AND('[1]Vmesna vrtilna_SKLOP1'!C1381&lt;&gt;"",'[1]Vmesna vrtilna_SKLOP1'!D1381=""),'[1]Vmesna vrtilna_SKLOP1'!J1381,IF(F1381&lt;&gt;"",IF('[1]Vmesna vrtilna_SKLOP1'!J1381&lt;&gt;"",'[1]Vmesna vrtilna_SKLOP1'!J1381,""),"")))))</f>
        <v>62.890280499999996</v>
      </c>
      <c r="M1381" s="22">
        <f t="shared" si="42"/>
        <v>0</v>
      </c>
      <c r="N1381" s="22" t="str">
        <f>IF(IFERROR(VLOOKUP(B1381,'[1]Vmesna vrtilna_SKLOP1'!B:J,7,0),"")=0,"",IFERROR(VLOOKUP(B1381,'[1]Vmesna vrtilna_SKLOP1'!B:J,7,0),""))</f>
        <v/>
      </c>
      <c r="O1381" s="22"/>
    </row>
    <row r="1382" spans="2:15" ht="15" customHeight="1" x14ac:dyDescent="0.3">
      <c r="B1382" s="15" t="str">
        <f>IF(AND('[1]Vmesna vrtilna_SKLOP1'!B1382&lt;&gt;"",'[1]Vmesna vrtilna_SKLOP1'!C1382&lt;&gt;""),IF('[1]Vmesna vrtilna_SKLOP1'!B1382&lt;&gt;"",'[1]Vmesna vrtilna_SKLOP1'!B1382,""),"")</f>
        <v/>
      </c>
      <c r="C1382" s="16" t="str">
        <f>IF(OR(C1381="Posebna oblika",C1381="Kulturno zaščiten objekt",C1381="Kulturno zaščiten objekt, Posebna oblika"),"Glej zavihek POSEBNI POGOJI",IF(SUM(N1381:Q1381)=1,"Posebna oblika",IF(SUM(N1381:Q1381)=10,"Kulturno zaščiten objekt",IF(SUM(N1381:Q1381)=11,"Kulturno zaščiten objekt, Posebna oblika",IF(AND('[1]Vmesna vrtilna_SKLOP1'!C1382&lt;&gt;"",'[1]Vmesna vrtilna_SKLOP1'!D1382&lt;&gt;""),IF('[1]Vmesna vrtilna_SKLOP1'!C1382&lt;&gt;"",'[1]Vmesna vrtilna_SKLOP1'!C1382,""),"")))))</f>
        <v/>
      </c>
      <c r="D1382" s="17" t="str">
        <f>IF(IFERROR(VLOOKUP(B1382,'[1]Vmesna vrtilna_SKLOP1'!B:J,6,0),"")=0,"",IFERROR(VLOOKUP(B1382,'[1]Vmesna vrtilna_SKLOP1'!B:J,6,0),""))</f>
        <v/>
      </c>
      <c r="E1382" s="16" t="str">
        <f>IF(IF('[1]Vmesna vrtilna_SKLOP1'!E1382&lt;&gt;"",'[1]Vmesna vrtilna_SKLOP1'!D1382,"")=0,"",IF('[1]Vmesna vrtilna_SKLOP1'!E1382&lt;&gt;"",'[1]Vmesna vrtilna_SKLOP1'!D1382,""))</f>
        <v/>
      </c>
      <c r="F1382" s="18" t="str">
        <f>IF('[1]Vmesna vrtilna_SKLOP1'!E1382&lt;&gt;"",'[1]Vmesna vrtilna_SKLOP1'!E1382,"")</f>
        <v>Notranja polica, mat. Topalit, dim. ŠxG:1,4x0,245m</v>
      </c>
      <c r="G1382" s="15" t="str">
        <f>IF('[1]Vmesna vrtilna_SKLOP1'!E1382&lt;&gt;"",'[1]Vmesna vrtilna_SKLOP1'!F1382,"")</f>
        <v>[kos]</v>
      </c>
      <c r="H1382" s="19">
        <f>IF('[1]Vmesna vrtilna_SKLOP1'!F1382&lt;&gt;"",'[1]Vmesna vrtilna_SKLOP1'!I1382,"")</f>
        <v>1</v>
      </c>
      <c r="I1382" s="20" t="str">
        <f>IF(I1381="Skupaj:","DDV (22%):",IF(I1381="DDV (22%):","Skupaj z DDV:",IF(AND('[1]Vmesna vrtilna_SKLOP1'!C1382&lt;&gt;"",'[1]Vmesna vrtilna_SKLOP1'!E1382=""),"Skupaj:","")))</f>
        <v/>
      </c>
      <c r="J1382" s="21">
        <f t="shared" si="43"/>
        <v>0</v>
      </c>
      <c r="K1382" s="21">
        <f>IF(I1382="Skupaj z DDV:",SUM(K1380,K1381),IF(I1382="DDV (22%):",K1381*0.22,IF(AND('[1]Vmesna vrtilna_SKLOP1'!C1382&lt;&gt;"",'[1]Vmesna vrtilna_SKLOP1'!D1382=""),'[1]Vmesna vrtilna_SKLOP1'!J1382,IF(F1382&lt;&gt;"",IF('[1]Vmesna vrtilna_SKLOP1'!J1382&lt;&gt;"",'[1]Vmesna vrtilna_SKLOP1'!J1382,""),""))))</f>
        <v>46.487799999999993</v>
      </c>
      <c r="L1382" s="22">
        <f>IF(I1381="Skupaj:","DDV (22%):",IF(I1381="DDV (22%):","Skupaj z DDV:",IF(AND('[1]Vmesna vrtilna_SKLOP1'!C1382&lt;&gt;"",'[1]Vmesna vrtilna_SKLOP1'!E1382=""),"Skupaj:",IF(AND('[1]Vmesna vrtilna_SKLOP1'!C1382&lt;&gt;"",'[1]Vmesna vrtilna_SKLOP1'!D1382=""),'[1]Vmesna vrtilna_SKLOP1'!J1382,IF(F1382&lt;&gt;"",IF('[1]Vmesna vrtilna_SKLOP1'!J1382&lt;&gt;"",'[1]Vmesna vrtilna_SKLOP1'!J1382,""),"")))))</f>
        <v>46.487799999999993</v>
      </c>
      <c r="M1382" s="22">
        <f t="shared" si="42"/>
        <v>0</v>
      </c>
      <c r="N1382" s="22" t="str">
        <f>IF(IFERROR(VLOOKUP(B1382,'[1]Vmesna vrtilna_SKLOP1'!B:J,7,0),"")=0,"",IFERROR(VLOOKUP(B1382,'[1]Vmesna vrtilna_SKLOP1'!B:J,7,0),""))</f>
        <v/>
      </c>
      <c r="O1382" s="22"/>
    </row>
    <row r="1383" spans="2:15" ht="15" customHeight="1" x14ac:dyDescent="0.3">
      <c r="B1383" s="15" t="str">
        <f>IF(AND('[1]Vmesna vrtilna_SKLOP1'!B1383&lt;&gt;"",'[1]Vmesna vrtilna_SKLOP1'!C1383&lt;&gt;""),IF('[1]Vmesna vrtilna_SKLOP1'!B1383&lt;&gt;"",'[1]Vmesna vrtilna_SKLOP1'!B1383,""),"")</f>
        <v/>
      </c>
      <c r="C1383" s="16" t="str">
        <f>IF(OR(C1382="Posebna oblika",C1382="Kulturno zaščiten objekt",C1382="Kulturno zaščiten objekt, Posebna oblika"),"Glej zavihek POSEBNI POGOJI",IF(SUM(N1382:Q1382)=1,"Posebna oblika",IF(SUM(N1382:Q1382)=10,"Kulturno zaščiten objekt",IF(SUM(N1382:Q1382)=11,"Kulturno zaščiten objekt, Posebna oblika",IF(AND('[1]Vmesna vrtilna_SKLOP1'!C1383&lt;&gt;"",'[1]Vmesna vrtilna_SKLOP1'!D1383&lt;&gt;""),IF('[1]Vmesna vrtilna_SKLOP1'!C1383&lt;&gt;"",'[1]Vmesna vrtilna_SKLOP1'!C1383,""),"")))))</f>
        <v/>
      </c>
      <c r="D1383" s="17" t="str">
        <f>IF(IFERROR(VLOOKUP(B1383,'[1]Vmesna vrtilna_SKLOP1'!B:J,6,0),"")=0,"",IFERROR(VLOOKUP(B1383,'[1]Vmesna vrtilna_SKLOP1'!B:J,6,0),""))</f>
        <v/>
      </c>
      <c r="E1383" s="16" t="str">
        <f>IF(IF('[1]Vmesna vrtilna_SKLOP1'!E1383&lt;&gt;"",'[1]Vmesna vrtilna_SKLOP1'!D1383,"")=0,"",IF('[1]Vmesna vrtilna_SKLOP1'!E1383&lt;&gt;"",'[1]Vmesna vrtilna_SKLOP1'!D1383,""))</f>
        <v/>
      </c>
      <c r="F1383" s="18" t="str">
        <f>IF('[1]Vmesna vrtilna_SKLOP1'!E1383&lt;&gt;"",'[1]Vmesna vrtilna_SKLOP1'!E1383,"")</f>
        <v>Notranja polica, mat. Topalit, dim. ŠxG:0,98x0,295m</v>
      </c>
      <c r="G1383" s="15" t="str">
        <f>IF('[1]Vmesna vrtilna_SKLOP1'!E1383&lt;&gt;"",'[1]Vmesna vrtilna_SKLOP1'!F1383,"")</f>
        <v>[kos]</v>
      </c>
      <c r="H1383" s="19">
        <f>IF('[1]Vmesna vrtilna_SKLOP1'!F1383&lt;&gt;"",'[1]Vmesna vrtilna_SKLOP1'!I1383,"")</f>
        <v>1</v>
      </c>
      <c r="I1383" s="20" t="str">
        <f>IF(I1382="Skupaj:","DDV (22%):",IF(I1382="DDV (22%):","Skupaj z DDV:",IF(AND('[1]Vmesna vrtilna_SKLOP1'!C1383&lt;&gt;"",'[1]Vmesna vrtilna_SKLOP1'!E1383=""),"Skupaj:","")))</f>
        <v/>
      </c>
      <c r="J1383" s="21">
        <f t="shared" si="43"/>
        <v>0</v>
      </c>
      <c r="K1383" s="21">
        <f>IF(I1383="Skupaj z DDV:",SUM(K1381,K1382),IF(I1383="DDV (22%):",K1382*0.22,IF(AND('[1]Vmesna vrtilna_SKLOP1'!C1383&lt;&gt;"",'[1]Vmesna vrtilna_SKLOP1'!D1383=""),'[1]Vmesna vrtilna_SKLOP1'!J1383,IF(F1383&lt;&gt;"",IF('[1]Vmesna vrtilna_SKLOP1'!J1383&lt;&gt;"",'[1]Vmesna vrtilna_SKLOP1'!J1383,""),""))))</f>
        <v>39.35036199999999</v>
      </c>
      <c r="L1383" s="22">
        <f>IF(I1382="Skupaj:","DDV (22%):",IF(I1382="DDV (22%):","Skupaj z DDV:",IF(AND('[1]Vmesna vrtilna_SKLOP1'!C1383&lt;&gt;"",'[1]Vmesna vrtilna_SKLOP1'!E1383=""),"Skupaj:",IF(AND('[1]Vmesna vrtilna_SKLOP1'!C1383&lt;&gt;"",'[1]Vmesna vrtilna_SKLOP1'!D1383=""),'[1]Vmesna vrtilna_SKLOP1'!J1383,IF(F1383&lt;&gt;"",IF('[1]Vmesna vrtilna_SKLOP1'!J1383&lt;&gt;"",'[1]Vmesna vrtilna_SKLOP1'!J1383,""),"")))))</f>
        <v>39.35036199999999</v>
      </c>
      <c r="M1383" s="22">
        <f t="shared" si="42"/>
        <v>0</v>
      </c>
      <c r="N1383" s="22" t="str">
        <f>IF(IFERROR(VLOOKUP(B1383,'[1]Vmesna vrtilna_SKLOP1'!B:J,7,0),"")=0,"",IFERROR(VLOOKUP(B1383,'[1]Vmesna vrtilna_SKLOP1'!B:J,7,0),""))</f>
        <v/>
      </c>
      <c r="O1383" s="22"/>
    </row>
    <row r="1384" spans="2:15" ht="15" customHeight="1" x14ac:dyDescent="0.3">
      <c r="B1384" s="15" t="str">
        <f>IF(AND('[1]Vmesna vrtilna_SKLOP1'!B1384&lt;&gt;"",'[1]Vmesna vrtilna_SKLOP1'!C1384&lt;&gt;""),IF('[1]Vmesna vrtilna_SKLOP1'!B1384&lt;&gt;"",'[1]Vmesna vrtilna_SKLOP1'!B1384,""),"")</f>
        <v/>
      </c>
      <c r="C1384" s="16" t="str">
        <f>IF(OR(C1383="Posebna oblika",C1383="Kulturno zaščiten objekt",C1383="Kulturno zaščiten objekt, Posebna oblika"),"Glej zavihek POSEBNI POGOJI",IF(SUM(N1383:Q1383)=1,"Posebna oblika",IF(SUM(N1383:Q1383)=10,"Kulturno zaščiten objekt",IF(SUM(N1383:Q1383)=11,"Kulturno zaščiten objekt, Posebna oblika",IF(AND('[1]Vmesna vrtilna_SKLOP1'!C1384&lt;&gt;"",'[1]Vmesna vrtilna_SKLOP1'!D1384&lt;&gt;""),IF('[1]Vmesna vrtilna_SKLOP1'!C1384&lt;&gt;"",'[1]Vmesna vrtilna_SKLOP1'!C1384,""),"")))))</f>
        <v/>
      </c>
      <c r="D1384" s="17" t="str">
        <f>IF(IFERROR(VLOOKUP(B1384,'[1]Vmesna vrtilna_SKLOP1'!B:J,6,0),"")=0,"",IFERROR(VLOOKUP(B1384,'[1]Vmesna vrtilna_SKLOP1'!B:J,6,0),""))</f>
        <v/>
      </c>
      <c r="E1384" s="16" t="str">
        <f>IF(IF('[1]Vmesna vrtilna_SKLOP1'!E1384&lt;&gt;"",'[1]Vmesna vrtilna_SKLOP1'!D1384,"")=0,"",IF('[1]Vmesna vrtilna_SKLOP1'!E1384&lt;&gt;"",'[1]Vmesna vrtilna_SKLOP1'!D1384,""))</f>
        <v/>
      </c>
      <c r="F1384" s="18" t="str">
        <f>IF('[1]Vmesna vrtilna_SKLOP1'!E1384&lt;&gt;"",'[1]Vmesna vrtilna_SKLOP1'!E1384,"")</f>
        <v>Notranja polica, mat. Topalit, dim. ŠxG:1,82x0,235m</v>
      </c>
      <c r="G1384" s="15" t="str">
        <f>IF('[1]Vmesna vrtilna_SKLOP1'!E1384&lt;&gt;"",'[1]Vmesna vrtilna_SKLOP1'!F1384,"")</f>
        <v>[kos]</v>
      </c>
      <c r="H1384" s="19">
        <f>IF('[1]Vmesna vrtilna_SKLOP1'!F1384&lt;&gt;"",'[1]Vmesna vrtilna_SKLOP1'!I1384,"")</f>
        <v>1</v>
      </c>
      <c r="I1384" s="20" t="str">
        <f>IF(I1383="Skupaj:","DDV (22%):",IF(I1383="DDV (22%):","Skupaj z DDV:",IF(AND('[1]Vmesna vrtilna_SKLOP1'!C1384&lt;&gt;"",'[1]Vmesna vrtilna_SKLOP1'!E1384=""),"Skupaj:","")))</f>
        <v/>
      </c>
      <c r="J1384" s="21">
        <f t="shared" si="43"/>
        <v>0</v>
      </c>
      <c r="K1384" s="21">
        <f>IF(I1384="Skupaj z DDV:",SUM(K1382,K1383),IF(I1384="DDV (22%):",K1383*0.22,IF(AND('[1]Vmesna vrtilna_SKLOP1'!C1384&lt;&gt;"",'[1]Vmesna vrtilna_SKLOP1'!D1384=""),'[1]Vmesna vrtilna_SKLOP1'!J1384,IF(F1384&lt;&gt;"",IF('[1]Vmesna vrtilna_SKLOP1'!J1384&lt;&gt;"",'[1]Vmesna vrtilna_SKLOP1'!J1384,""),""))))</f>
        <v>60.051657999999996</v>
      </c>
      <c r="L1384" s="22">
        <f>IF(I1383="Skupaj:","DDV (22%):",IF(I1383="DDV (22%):","Skupaj z DDV:",IF(AND('[1]Vmesna vrtilna_SKLOP1'!C1384&lt;&gt;"",'[1]Vmesna vrtilna_SKLOP1'!E1384=""),"Skupaj:",IF(AND('[1]Vmesna vrtilna_SKLOP1'!C1384&lt;&gt;"",'[1]Vmesna vrtilna_SKLOP1'!D1384=""),'[1]Vmesna vrtilna_SKLOP1'!J1384,IF(F1384&lt;&gt;"",IF('[1]Vmesna vrtilna_SKLOP1'!J1384&lt;&gt;"",'[1]Vmesna vrtilna_SKLOP1'!J1384,""),"")))))</f>
        <v>60.051657999999996</v>
      </c>
      <c r="M1384" s="22">
        <f t="shared" si="42"/>
        <v>0</v>
      </c>
      <c r="N1384" s="22" t="str">
        <f>IF(IFERROR(VLOOKUP(B1384,'[1]Vmesna vrtilna_SKLOP1'!B:J,7,0),"")=0,"",IFERROR(VLOOKUP(B1384,'[1]Vmesna vrtilna_SKLOP1'!B:J,7,0),""))</f>
        <v/>
      </c>
      <c r="O1384" s="22"/>
    </row>
    <row r="1385" spans="2:15" ht="15" customHeight="1" x14ac:dyDescent="0.3">
      <c r="B1385" s="15" t="str">
        <f>IF(AND('[1]Vmesna vrtilna_SKLOP1'!B1385&lt;&gt;"",'[1]Vmesna vrtilna_SKLOP1'!C1385&lt;&gt;""),IF('[1]Vmesna vrtilna_SKLOP1'!B1385&lt;&gt;"",'[1]Vmesna vrtilna_SKLOP1'!B1385,""),"")</f>
        <v/>
      </c>
      <c r="C1385" s="16" t="str">
        <f>IF(OR(C1384="Posebna oblika",C1384="Kulturno zaščiten objekt",C1384="Kulturno zaščiten objekt, Posebna oblika"),"Glej zavihek POSEBNI POGOJI",IF(SUM(N1384:Q1384)=1,"Posebna oblika",IF(SUM(N1384:Q1384)=10,"Kulturno zaščiten objekt",IF(SUM(N1384:Q1384)=11,"Kulturno zaščiten objekt, Posebna oblika",IF(AND('[1]Vmesna vrtilna_SKLOP1'!C1385&lt;&gt;"",'[1]Vmesna vrtilna_SKLOP1'!D1385&lt;&gt;""),IF('[1]Vmesna vrtilna_SKLOP1'!C1385&lt;&gt;"",'[1]Vmesna vrtilna_SKLOP1'!C1385,""),"")))))</f>
        <v/>
      </c>
      <c r="D1385" s="17" t="str">
        <f>IF(IFERROR(VLOOKUP(B1385,'[1]Vmesna vrtilna_SKLOP1'!B:J,6,0),"")=0,"",IFERROR(VLOOKUP(B1385,'[1]Vmesna vrtilna_SKLOP1'!B:J,6,0),""))</f>
        <v/>
      </c>
      <c r="E1385" s="16" t="str">
        <f>IF(IF('[1]Vmesna vrtilna_SKLOP1'!E1385&lt;&gt;"",'[1]Vmesna vrtilna_SKLOP1'!D1385,"")=0,"",IF('[1]Vmesna vrtilna_SKLOP1'!E1385&lt;&gt;"",'[1]Vmesna vrtilna_SKLOP1'!D1385,""))</f>
        <v/>
      </c>
      <c r="F1385" s="18" t="str">
        <f>IF('[1]Vmesna vrtilna_SKLOP1'!E1385&lt;&gt;"",'[1]Vmesna vrtilna_SKLOP1'!E1385,"")</f>
        <v>Notranja polica, mat. Topalit, dim. ŠxG:1,82x0,085m</v>
      </c>
      <c r="G1385" s="15" t="str">
        <f>IF('[1]Vmesna vrtilna_SKLOP1'!E1385&lt;&gt;"",'[1]Vmesna vrtilna_SKLOP1'!F1385,"")</f>
        <v>[kos]</v>
      </c>
      <c r="H1385" s="19">
        <f>IF('[1]Vmesna vrtilna_SKLOP1'!F1385&lt;&gt;"",'[1]Vmesna vrtilna_SKLOP1'!I1385,"")</f>
        <v>1</v>
      </c>
      <c r="I1385" s="20" t="str">
        <f>IF(I1384="Skupaj:","DDV (22%):",IF(I1384="DDV (22%):","Skupaj z DDV:",IF(AND('[1]Vmesna vrtilna_SKLOP1'!C1385&lt;&gt;"",'[1]Vmesna vrtilna_SKLOP1'!E1385=""),"Skupaj:","")))</f>
        <v/>
      </c>
      <c r="J1385" s="21">
        <f t="shared" si="43"/>
        <v>0</v>
      </c>
      <c r="K1385" s="21">
        <f>IF(I1385="Skupaj z DDV:",SUM(K1383,K1384),IF(I1385="DDV (22%):",K1384*0.22,IF(AND('[1]Vmesna vrtilna_SKLOP1'!C1385&lt;&gt;"",'[1]Vmesna vrtilna_SKLOP1'!D1385=""),'[1]Vmesna vrtilna_SKLOP1'!J1385,IF(F1385&lt;&gt;"",IF('[1]Vmesna vrtilna_SKLOP1'!J1385&lt;&gt;"",'[1]Vmesna vrtilna_SKLOP1'!J1385,""),""))))</f>
        <v>26.614618</v>
      </c>
      <c r="L1385" s="22">
        <f>IF(I1384="Skupaj:","DDV (22%):",IF(I1384="DDV (22%):","Skupaj z DDV:",IF(AND('[1]Vmesna vrtilna_SKLOP1'!C1385&lt;&gt;"",'[1]Vmesna vrtilna_SKLOP1'!E1385=""),"Skupaj:",IF(AND('[1]Vmesna vrtilna_SKLOP1'!C1385&lt;&gt;"",'[1]Vmesna vrtilna_SKLOP1'!D1385=""),'[1]Vmesna vrtilna_SKLOP1'!J1385,IF(F1385&lt;&gt;"",IF('[1]Vmesna vrtilna_SKLOP1'!J1385&lt;&gt;"",'[1]Vmesna vrtilna_SKLOP1'!J1385,""),"")))))</f>
        <v>26.614618</v>
      </c>
      <c r="M1385" s="22">
        <f t="shared" si="42"/>
        <v>0</v>
      </c>
      <c r="N1385" s="22" t="str">
        <f>IF(IFERROR(VLOOKUP(B1385,'[1]Vmesna vrtilna_SKLOP1'!B:J,7,0),"")=0,"",IFERROR(VLOOKUP(B1385,'[1]Vmesna vrtilna_SKLOP1'!B:J,7,0),""))</f>
        <v/>
      </c>
      <c r="O1385" s="22"/>
    </row>
    <row r="1386" spans="2:15" ht="15" customHeight="1" x14ac:dyDescent="0.3">
      <c r="B1386" s="15" t="str">
        <f>IF(AND('[1]Vmesna vrtilna_SKLOP1'!B1386&lt;&gt;"",'[1]Vmesna vrtilna_SKLOP1'!C1386&lt;&gt;""),IF('[1]Vmesna vrtilna_SKLOP1'!B1386&lt;&gt;"",'[1]Vmesna vrtilna_SKLOP1'!B1386,""),"")</f>
        <v/>
      </c>
      <c r="C1386" s="16" t="str">
        <f>IF(OR(C1385="Posebna oblika",C1385="Kulturno zaščiten objekt",C1385="Kulturno zaščiten objekt, Posebna oblika"),"Glej zavihek POSEBNI POGOJI",IF(SUM(N1385:Q1385)=1,"Posebna oblika",IF(SUM(N1385:Q1385)=10,"Kulturno zaščiten objekt",IF(SUM(N1385:Q1385)=11,"Kulturno zaščiten objekt, Posebna oblika",IF(AND('[1]Vmesna vrtilna_SKLOP1'!C1386&lt;&gt;"",'[1]Vmesna vrtilna_SKLOP1'!D1386&lt;&gt;""),IF('[1]Vmesna vrtilna_SKLOP1'!C1386&lt;&gt;"",'[1]Vmesna vrtilna_SKLOP1'!C1386,""),"")))))</f>
        <v/>
      </c>
      <c r="D1386" s="17" t="str">
        <f>IF(IFERROR(VLOOKUP(B1386,'[1]Vmesna vrtilna_SKLOP1'!B:J,6,0),"")=0,"",IFERROR(VLOOKUP(B1386,'[1]Vmesna vrtilna_SKLOP1'!B:J,6,0),""))</f>
        <v/>
      </c>
      <c r="E1386" s="16" t="str">
        <f>IF(IF('[1]Vmesna vrtilna_SKLOP1'!E1386&lt;&gt;"",'[1]Vmesna vrtilna_SKLOP1'!D1386,"")=0,"",IF('[1]Vmesna vrtilna_SKLOP1'!E1386&lt;&gt;"",'[1]Vmesna vrtilna_SKLOP1'!D1386,""))</f>
        <v/>
      </c>
      <c r="F1386" s="18" t="str">
        <f>IF('[1]Vmesna vrtilna_SKLOP1'!E1386&lt;&gt;"",'[1]Vmesna vrtilna_SKLOP1'!E1386,"")</f>
        <v/>
      </c>
      <c r="G1386" s="15" t="str">
        <f>IF('[1]Vmesna vrtilna_SKLOP1'!E1386&lt;&gt;"",'[1]Vmesna vrtilna_SKLOP1'!F1386,"")</f>
        <v/>
      </c>
      <c r="H1386" s="19" t="str">
        <f>IF('[1]Vmesna vrtilna_SKLOP1'!F1386&lt;&gt;"",'[1]Vmesna vrtilna_SKLOP1'!I1386,"")</f>
        <v/>
      </c>
      <c r="I1386" s="20" t="str">
        <f>IF(I1385="Skupaj:","DDV (22%):",IF(I1385="DDV (22%):","Skupaj z DDV:",IF(AND('[1]Vmesna vrtilna_SKLOP1'!C1386&lt;&gt;"",'[1]Vmesna vrtilna_SKLOP1'!E1386=""),"Skupaj:","")))</f>
        <v/>
      </c>
      <c r="J1386" s="21" t="str">
        <f t="shared" si="43"/>
        <v/>
      </c>
      <c r="K1386" s="21" t="str">
        <f>IF(I1386="Skupaj z DDV:",SUM(K1384,K1385),IF(I1386="DDV (22%):",K1385*0.22,IF(AND('[1]Vmesna vrtilna_SKLOP1'!C1386&lt;&gt;"",'[1]Vmesna vrtilna_SKLOP1'!D1386=""),'[1]Vmesna vrtilna_SKLOP1'!J1386,IF(F1386&lt;&gt;"",IF('[1]Vmesna vrtilna_SKLOP1'!J1386&lt;&gt;"",'[1]Vmesna vrtilna_SKLOP1'!J1386,""),""))))</f>
        <v/>
      </c>
      <c r="L1386" s="22" t="str">
        <f>IF(I1385="Skupaj:","DDV (22%):",IF(I1385="DDV (22%):","Skupaj z DDV:",IF(AND('[1]Vmesna vrtilna_SKLOP1'!C1386&lt;&gt;"",'[1]Vmesna vrtilna_SKLOP1'!E1386=""),"Skupaj:",IF(AND('[1]Vmesna vrtilna_SKLOP1'!C1386&lt;&gt;"",'[1]Vmesna vrtilna_SKLOP1'!D1386=""),'[1]Vmesna vrtilna_SKLOP1'!J1386,IF(F1386&lt;&gt;"",IF('[1]Vmesna vrtilna_SKLOP1'!J1386&lt;&gt;"",'[1]Vmesna vrtilna_SKLOP1'!J1386,""),"")))))</f>
        <v/>
      </c>
      <c r="M1386" s="22">
        <f t="shared" si="42"/>
        <v>0</v>
      </c>
      <c r="N1386" s="22" t="str">
        <f>IF(IFERROR(VLOOKUP(B1386,'[1]Vmesna vrtilna_SKLOP1'!B:J,7,0),"")=0,"",IFERROR(VLOOKUP(B1386,'[1]Vmesna vrtilna_SKLOP1'!B:J,7,0),""))</f>
        <v/>
      </c>
      <c r="O1386" s="22"/>
    </row>
    <row r="1387" spans="2:15" ht="15" customHeight="1" x14ac:dyDescent="0.3">
      <c r="B1387" s="15" t="str">
        <f>IF(AND('[1]Vmesna vrtilna_SKLOP1'!B1387&lt;&gt;"",'[1]Vmesna vrtilna_SKLOP1'!C1387&lt;&gt;""),IF('[1]Vmesna vrtilna_SKLOP1'!B1387&lt;&gt;"",'[1]Vmesna vrtilna_SKLOP1'!B1387,""),"")</f>
        <v/>
      </c>
      <c r="C1387" s="16" t="str">
        <f>IF(OR(C1386="Posebna oblika",C1386="Kulturno zaščiten objekt",C1386="Kulturno zaščiten objekt, Posebna oblika"),"Glej zavihek POSEBNI POGOJI",IF(SUM(N1386:Q1386)=1,"Posebna oblika",IF(SUM(N1386:Q1386)=10,"Kulturno zaščiten objekt",IF(SUM(N1386:Q1386)=11,"Kulturno zaščiten objekt, Posebna oblika",IF(AND('[1]Vmesna vrtilna_SKLOP1'!C1387&lt;&gt;"",'[1]Vmesna vrtilna_SKLOP1'!D1387&lt;&gt;""),IF('[1]Vmesna vrtilna_SKLOP1'!C1387&lt;&gt;"",'[1]Vmesna vrtilna_SKLOP1'!C1387,""),"")))))</f>
        <v/>
      </c>
      <c r="D1387" s="17" t="str">
        <f>IF(IFERROR(VLOOKUP(B1387,'[1]Vmesna vrtilna_SKLOP1'!B:J,6,0),"")=0,"",IFERROR(VLOOKUP(B1387,'[1]Vmesna vrtilna_SKLOP1'!B:J,6,0),""))</f>
        <v/>
      </c>
      <c r="E1387" s="16" t="str">
        <f>IF(IF('[1]Vmesna vrtilna_SKLOP1'!E1387&lt;&gt;"",'[1]Vmesna vrtilna_SKLOP1'!D1387,"")=0,"",IF('[1]Vmesna vrtilna_SKLOP1'!E1387&lt;&gt;"",'[1]Vmesna vrtilna_SKLOP1'!D1387,""))</f>
        <v>Demontaža</v>
      </c>
      <c r="F1387" s="18" t="str">
        <f>IF('[1]Vmesna vrtilna_SKLOP1'!E1387&lt;&gt;"",'[1]Vmesna vrtilna_SKLOP1'!E1387,"")</f>
        <v>Demontaža oken</v>
      </c>
      <c r="G1387" s="15" t="str">
        <f>IF('[1]Vmesna vrtilna_SKLOP1'!E1387&lt;&gt;"",'[1]Vmesna vrtilna_SKLOP1'!F1387,"")</f>
        <v>[m1]</v>
      </c>
      <c r="H1387" s="19">
        <f>IF('[1]Vmesna vrtilna_SKLOP1'!F1387&lt;&gt;"",'[1]Vmesna vrtilna_SKLOP1'!I1387,"")</f>
        <v>35.42</v>
      </c>
      <c r="I1387" s="20" t="str">
        <f>IF(I1386="Skupaj:","DDV (22%):",IF(I1386="DDV (22%):","Skupaj z DDV:",IF(AND('[1]Vmesna vrtilna_SKLOP1'!C1387&lt;&gt;"",'[1]Vmesna vrtilna_SKLOP1'!E1387=""),"Skupaj:","")))</f>
        <v/>
      </c>
      <c r="J1387" s="21">
        <f t="shared" si="43"/>
        <v>0</v>
      </c>
      <c r="K1387" s="21">
        <f>IF(I1387="Skupaj z DDV:",SUM(K1385,K1386),IF(I1387="DDV (22%):",K1386*0.22,IF(AND('[1]Vmesna vrtilna_SKLOP1'!C1387&lt;&gt;"",'[1]Vmesna vrtilna_SKLOP1'!D1387=""),'[1]Vmesna vrtilna_SKLOP1'!J1387,IF(F1387&lt;&gt;"",IF('[1]Vmesna vrtilna_SKLOP1'!J1387&lt;&gt;"",'[1]Vmesna vrtilna_SKLOP1'!J1387,""),""))))</f>
        <v>247.94000000000003</v>
      </c>
      <c r="L1387" s="22">
        <f>IF(I1386="Skupaj:","DDV (22%):",IF(I1386="DDV (22%):","Skupaj z DDV:",IF(AND('[1]Vmesna vrtilna_SKLOP1'!C1387&lt;&gt;"",'[1]Vmesna vrtilna_SKLOP1'!E1387=""),"Skupaj:",IF(AND('[1]Vmesna vrtilna_SKLOP1'!C1387&lt;&gt;"",'[1]Vmesna vrtilna_SKLOP1'!D1387=""),'[1]Vmesna vrtilna_SKLOP1'!J1387,IF(F1387&lt;&gt;"",IF('[1]Vmesna vrtilna_SKLOP1'!J1387&lt;&gt;"",'[1]Vmesna vrtilna_SKLOP1'!J1387,""),"")))))</f>
        <v>247.94000000000003</v>
      </c>
      <c r="M1387" s="22">
        <f t="shared" si="42"/>
        <v>0</v>
      </c>
      <c r="N1387" s="22" t="str">
        <f>IF(IFERROR(VLOOKUP(B1387,'[1]Vmesna vrtilna_SKLOP1'!B:J,7,0),"")=0,"",IFERROR(VLOOKUP(B1387,'[1]Vmesna vrtilna_SKLOP1'!B:J,7,0),""))</f>
        <v/>
      </c>
      <c r="O1387" s="22"/>
    </row>
    <row r="1388" spans="2:15" ht="15" customHeight="1" x14ac:dyDescent="0.3">
      <c r="B1388" s="15" t="str">
        <f>IF(AND('[1]Vmesna vrtilna_SKLOP1'!B1388&lt;&gt;"",'[1]Vmesna vrtilna_SKLOP1'!C1388&lt;&gt;""),IF('[1]Vmesna vrtilna_SKLOP1'!B1388&lt;&gt;"",'[1]Vmesna vrtilna_SKLOP1'!B1388,""),"")</f>
        <v/>
      </c>
      <c r="C1388" s="16" t="str">
        <f>IF(OR(C1387="Posebna oblika",C1387="Kulturno zaščiten objekt",C1387="Kulturno zaščiten objekt, Posebna oblika"),"Glej zavihek POSEBNI POGOJI",IF(SUM(N1387:Q1387)=1,"Posebna oblika",IF(SUM(N1387:Q1387)=10,"Kulturno zaščiten objekt",IF(SUM(N1387:Q1387)=11,"Kulturno zaščiten objekt, Posebna oblika",IF(AND('[1]Vmesna vrtilna_SKLOP1'!C1388&lt;&gt;"",'[1]Vmesna vrtilna_SKLOP1'!D1388&lt;&gt;""),IF('[1]Vmesna vrtilna_SKLOP1'!C1388&lt;&gt;"",'[1]Vmesna vrtilna_SKLOP1'!C1388,""),"")))))</f>
        <v/>
      </c>
      <c r="D1388" s="17" t="str">
        <f>IF(IFERROR(VLOOKUP(B1388,'[1]Vmesna vrtilna_SKLOP1'!B:J,6,0),"")=0,"",IFERROR(VLOOKUP(B1388,'[1]Vmesna vrtilna_SKLOP1'!B:J,6,0),""))</f>
        <v/>
      </c>
      <c r="E1388" s="16" t="str">
        <f>IF(IF('[1]Vmesna vrtilna_SKLOP1'!E1388&lt;&gt;"",'[1]Vmesna vrtilna_SKLOP1'!D1388,"")=0,"",IF('[1]Vmesna vrtilna_SKLOP1'!E1388&lt;&gt;"",'[1]Vmesna vrtilna_SKLOP1'!D1388,""))</f>
        <v/>
      </c>
      <c r="F1388" s="18" t="str">
        <f>IF('[1]Vmesna vrtilna_SKLOP1'!E1388&lt;&gt;"",'[1]Vmesna vrtilna_SKLOP1'!E1388,"")</f>
        <v>Demontaža vrat</v>
      </c>
      <c r="G1388" s="15" t="str">
        <f>IF('[1]Vmesna vrtilna_SKLOP1'!E1388&lt;&gt;"",'[1]Vmesna vrtilna_SKLOP1'!F1388,"")</f>
        <v>[m1]</v>
      </c>
      <c r="H1388" s="19">
        <f>IF('[1]Vmesna vrtilna_SKLOP1'!F1388&lt;&gt;"",'[1]Vmesna vrtilna_SKLOP1'!I1388,"")</f>
        <v>26.02</v>
      </c>
      <c r="I1388" s="20" t="str">
        <f>IF(I1387="Skupaj:","DDV (22%):",IF(I1387="DDV (22%):","Skupaj z DDV:",IF(AND('[1]Vmesna vrtilna_SKLOP1'!C1388&lt;&gt;"",'[1]Vmesna vrtilna_SKLOP1'!E1388=""),"Skupaj:","")))</f>
        <v/>
      </c>
      <c r="J1388" s="21">
        <f t="shared" si="43"/>
        <v>0</v>
      </c>
      <c r="K1388" s="21">
        <f>IF(I1388="Skupaj z DDV:",SUM(K1386,K1387),IF(I1388="DDV (22%):",K1387*0.22,IF(AND('[1]Vmesna vrtilna_SKLOP1'!C1388&lt;&gt;"",'[1]Vmesna vrtilna_SKLOP1'!D1388=""),'[1]Vmesna vrtilna_SKLOP1'!J1388,IF(F1388&lt;&gt;"",IF('[1]Vmesna vrtilna_SKLOP1'!J1388&lt;&gt;"",'[1]Vmesna vrtilna_SKLOP1'!J1388,""),""))))</f>
        <v>182.14</v>
      </c>
      <c r="L1388" s="22">
        <f>IF(I1387="Skupaj:","DDV (22%):",IF(I1387="DDV (22%):","Skupaj z DDV:",IF(AND('[1]Vmesna vrtilna_SKLOP1'!C1388&lt;&gt;"",'[1]Vmesna vrtilna_SKLOP1'!E1388=""),"Skupaj:",IF(AND('[1]Vmesna vrtilna_SKLOP1'!C1388&lt;&gt;"",'[1]Vmesna vrtilna_SKLOP1'!D1388=""),'[1]Vmesna vrtilna_SKLOP1'!J1388,IF(F1388&lt;&gt;"",IF('[1]Vmesna vrtilna_SKLOP1'!J1388&lt;&gt;"",'[1]Vmesna vrtilna_SKLOP1'!J1388,""),"")))))</f>
        <v>182.14</v>
      </c>
      <c r="M1388" s="22">
        <f t="shared" si="42"/>
        <v>0</v>
      </c>
      <c r="N1388" s="22" t="str">
        <f>IF(IFERROR(VLOOKUP(B1388,'[1]Vmesna vrtilna_SKLOP1'!B:J,7,0),"")=0,"",IFERROR(VLOOKUP(B1388,'[1]Vmesna vrtilna_SKLOP1'!B:J,7,0),""))</f>
        <v/>
      </c>
      <c r="O1388" s="22"/>
    </row>
    <row r="1389" spans="2:15" ht="15" customHeight="1" x14ac:dyDescent="0.3">
      <c r="B1389" s="15" t="str">
        <f>IF(AND('[1]Vmesna vrtilna_SKLOP1'!B1389&lt;&gt;"",'[1]Vmesna vrtilna_SKLOP1'!C1389&lt;&gt;""),IF('[1]Vmesna vrtilna_SKLOP1'!B1389&lt;&gt;"",'[1]Vmesna vrtilna_SKLOP1'!B1389,""),"")</f>
        <v/>
      </c>
      <c r="C1389" s="16" t="str">
        <f>IF(OR(C1388="Posebna oblika",C1388="Kulturno zaščiten objekt",C1388="Kulturno zaščiten objekt, Posebna oblika"),"Glej zavihek POSEBNI POGOJI",IF(SUM(N1388:Q1388)=1,"Posebna oblika",IF(SUM(N1388:Q1388)=10,"Kulturno zaščiten objekt",IF(SUM(N1388:Q1388)=11,"Kulturno zaščiten objekt, Posebna oblika",IF(AND('[1]Vmesna vrtilna_SKLOP1'!C1389&lt;&gt;"",'[1]Vmesna vrtilna_SKLOP1'!D1389&lt;&gt;""),IF('[1]Vmesna vrtilna_SKLOP1'!C1389&lt;&gt;"",'[1]Vmesna vrtilna_SKLOP1'!C1389,""),"")))))</f>
        <v/>
      </c>
      <c r="D1389" s="17" t="str">
        <f>IF(IFERROR(VLOOKUP(B1389,'[1]Vmesna vrtilna_SKLOP1'!B:J,6,0),"")=0,"",IFERROR(VLOOKUP(B1389,'[1]Vmesna vrtilna_SKLOP1'!B:J,6,0),""))</f>
        <v/>
      </c>
      <c r="E1389" s="16" t="str">
        <f>IF(IF('[1]Vmesna vrtilna_SKLOP1'!E1389&lt;&gt;"",'[1]Vmesna vrtilna_SKLOP1'!D1389,"")=0,"",IF('[1]Vmesna vrtilna_SKLOP1'!E1389&lt;&gt;"",'[1]Vmesna vrtilna_SKLOP1'!D1389,""))</f>
        <v/>
      </c>
      <c r="F1389" s="18" t="str">
        <f>IF('[1]Vmesna vrtilna_SKLOP1'!E1389&lt;&gt;"",'[1]Vmesna vrtilna_SKLOP1'!E1389,"")</f>
        <v>Demontaža police</v>
      </c>
      <c r="G1389" s="15" t="str">
        <f>IF('[1]Vmesna vrtilna_SKLOP1'!E1389&lt;&gt;"",'[1]Vmesna vrtilna_SKLOP1'!F1389,"")</f>
        <v>[kos]</v>
      </c>
      <c r="H1389" s="19">
        <f>IF('[1]Vmesna vrtilna_SKLOP1'!F1389&lt;&gt;"",'[1]Vmesna vrtilna_SKLOP1'!I1389,"")</f>
        <v>6</v>
      </c>
      <c r="I1389" s="20" t="str">
        <f>IF(I1388="Skupaj:","DDV (22%):",IF(I1388="DDV (22%):","Skupaj z DDV:",IF(AND('[1]Vmesna vrtilna_SKLOP1'!C1389&lt;&gt;"",'[1]Vmesna vrtilna_SKLOP1'!E1389=""),"Skupaj:","")))</f>
        <v/>
      </c>
      <c r="J1389" s="21">
        <f t="shared" si="43"/>
        <v>0</v>
      </c>
      <c r="K1389" s="21">
        <f>IF(I1389="Skupaj z DDV:",SUM(K1387,K1388),IF(I1389="DDV (22%):",K1388*0.22,IF(AND('[1]Vmesna vrtilna_SKLOP1'!C1389&lt;&gt;"",'[1]Vmesna vrtilna_SKLOP1'!D1389=""),'[1]Vmesna vrtilna_SKLOP1'!J1389,IF(F1389&lt;&gt;"",IF('[1]Vmesna vrtilna_SKLOP1'!J1389&lt;&gt;"",'[1]Vmesna vrtilna_SKLOP1'!J1389,""),""))))</f>
        <v>44.100000000000009</v>
      </c>
      <c r="L1389" s="22">
        <f>IF(I1388="Skupaj:","DDV (22%):",IF(I1388="DDV (22%):","Skupaj z DDV:",IF(AND('[1]Vmesna vrtilna_SKLOP1'!C1389&lt;&gt;"",'[1]Vmesna vrtilna_SKLOP1'!E1389=""),"Skupaj:",IF(AND('[1]Vmesna vrtilna_SKLOP1'!C1389&lt;&gt;"",'[1]Vmesna vrtilna_SKLOP1'!D1389=""),'[1]Vmesna vrtilna_SKLOP1'!J1389,IF(F1389&lt;&gt;"",IF('[1]Vmesna vrtilna_SKLOP1'!J1389&lt;&gt;"",'[1]Vmesna vrtilna_SKLOP1'!J1389,""),"")))))</f>
        <v>44.100000000000009</v>
      </c>
      <c r="M1389" s="22">
        <f t="shared" si="42"/>
        <v>0</v>
      </c>
      <c r="N1389" s="22" t="str">
        <f>IF(IFERROR(VLOOKUP(B1389,'[1]Vmesna vrtilna_SKLOP1'!B:J,7,0),"")=0,"",IFERROR(VLOOKUP(B1389,'[1]Vmesna vrtilna_SKLOP1'!B:J,7,0),""))</f>
        <v/>
      </c>
      <c r="O1389" s="22"/>
    </row>
    <row r="1390" spans="2:15" ht="15" customHeight="1" x14ac:dyDescent="0.3">
      <c r="B1390" s="15" t="str">
        <f>IF(AND('[1]Vmesna vrtilna_SKLOP1'!B1390&lt;&gt;"",'[1]Vmesna vrtilna_SKLOP1'!C1390&lt;&gt;""),IF('[1]Vmesna vrtilna_SKLOP1'!B1390&lt;&gt;"",'[1]Vmesna vrtilna_SKLOP1'!B1390,""),"")</f>
        <v/>
      </c>
      <c r="C1390" s="16" t="str">
        <f>IF(OR(C1389="Posebna oblika",C1389="Kulturno zaščiten objekt",C1389="Kulturno zaščiten objekt, Posebna oblika"),"Glej zavihek POSEBNI POGOJI",IF(SUM(N1389:Q1389)=1,"Posebna oblika",IF(SUM(N1389:Q1389)=10,"Kulturno zaščiten objekt",IF(SUM(N1389:Q1389)=11,"Kulturno zaščiten objekt, Posebna oblika",IF(AND('[1]Vmesna vrtilna_SKLOP1'!C1390&lt;&gt;"",'[1]Vmesna vrtilna_SKLOP1'!D1390&lt;&gt;""),IF('[1]Vmesna vrtilna_SKLOP1'!C1390&lt;&gt;"",'[1]Vmesna vrtilna_SKLOP1'!C1390,""),"")))))</f>
        <v/>
      </c>
      <c r="D1390" s="17" t="str">
        <f>IF(IFERROR(VLOOKUP(B1390,'[1]Vmesna vrtilna_SKLOP1'!B:J,6,0),"")=0,"",IFERROR(VLOOKUP(B1390,'[1]Vmesna vrtilna_SKLOP1'!B:J,6,0),""))</f>
        <v/>
      </c>
      <c r="E1390" s="16" t="str">
        <f>IF(IF('[1]Vmesna vrtilna_SKLOP1'!E1390&lt;&gt;"",'[1]Vmesna vrtilna_SKLOP1'!D1390,"")=0,"",IF('[1]Vmesna vrtilna_SKLOP1'!E1390&lt;&gt;"",'[1]Vmesna vrtilna_SKLOP1'!D1390,""))</f>
        <v/>
      </c>
      <c r="F1390" s="18" t="str">
        <f>IF('[1]Vmesna vrtilna_SKLOP1'!E1390&lt;&gt;"",'[1]Vmesna vrtilna_SKLOP1'!E1390,"")</f>
        <v/>
      </c>
      <c r="G1390" s="15" t="str">
        <f>IF('[1]Vmesna vrtilna_SKLOP1'!E1390&lt;&gt;"",'[1]Vmesna vrtilna_SKLOP1'!F1390,"")</f>
        <v/>
      </c>
      <c r="H1390" s="19" t="str">
        <f>IF('[1]Vmesna vrtilna_SKLOP1'!F1390&lt;&gt;"",'[1]Vmesna vrtilna_SKLOP1'!I1390,"")</f>
        <v/>
      </c>
      <c r="I1390" s="20" t="str">
        <f>IF(I1389="Skupaj:","DDV (22%):",IF(I1389="DDV (22%):","Skupaj z DDV:",IF(AND('[1]Vmesna vrtilna_SKLOP1'!C1390&lt;&gt;"",'[1]Vmesna vrtilna_SKLOP1'!E1390=""),"Skupaj:","")))</f>
        <v/>
      </c>
      <c r="J1390" s="21" t="str">
        <f t="shared" si="43"/>
        <v/>
      </c>
      <c r="K1390" s="21" t="str">
        <f>IF(I1390="Skupaj z DDV:",SUM(K1388,K1389),IF(I1390="DDV (22%):",K1389*0.22,IF(AND('[1]Vmesna vrtilna_SKLOP1'!C1390&lt;&gt;"",'[1]Vmesna vrtilna_SKLOP1'!D1390=""),'[1]Vmesna vrtilna_SKLOP1'!J1390,IF(F1390&lt;&gt;"",IF('[1]Vmesna vrtilna_SKLOP1'!J1390&lt;&gt;"",'[1]Vmesna vrtilna_SKLOP1'!J1390,""),""))))</f>
        <v/>
      </c>
      <c r="L1390" s="22" t="str">
        <f>IF(I1389="Skupaj:","DDV (22%):",IF(I1389="DDV (22%):","Skupaj z DDV:",IF(AND('[1]Vmesna vrtilna_SKLOP1'!C1390&lt;&gt;"",'[1]Vmesna vrtilna_SKLOP1'!E1390=""),"Skupaj:",IF(AND('[1]Vmesna vrtilna_SKLOP1'!C1390&lt;&gt;"",'[1]Vmesna vrtilna_SKLOP1'!D1390=""),'[1]Vmesna vrtilna_SKLOP1'!J1390,IF(F1390&lt;&gt;"",IF('[1]Vmesna vrtilna_SKLOP1'!J1390&lt;&gt;"",'[1]Vmesna vrtilna_SKLOP1'!J1390,""),"")))))</f>
        <v/>
      </c>
      <c r="M1390" s="22">
        <f t="shared" si="42"/>
        <v>0</v>
      </c>
      <c r="N1390" s="22" t="str">
        <f>IF(IFERROR(VLOOKUP(B1390,'[1]Vmesna vrtilna_SKLOP1'!B:J,7,0),"")=0,"",IFERROR(VLOOKUP(B1390,'[1]Vmesna vrtilna_SKLOP1'!B:J,7,0),""))</f>
        <v/>
      </c>
      <c r="O1390" s="22"/>
    </row>
    <row r="1391" spans="2:15" ht="15" customHeight="1" x14ac:dyDescent="0.3">
      <c r="B1391" s="15" t="str">
        <f>IF(AND('[1]Vmesna vrtilna_SKLOP1'!B1391&lt;&gt;"",'[1]Vmesna vrtilna_SKLOP1'!C1391&lt;&gt;""),IF('[1]Vmesna vrtilna_SKLOP1'!B1391&lt;&gt;"",'[1]Vmesna vrtilna_SKLOP1'!B1391,""),"")</f>
        <v/>
      </c>
      <c r="C1391" s="16" t="str">
        <f>IF(OR(C1390="Posebna oblika",C1390="Kulturno zaščiten objekt",C1390="Kulturno zaščiten objekt, Posebna oblika"),"Glej zavihek POSEBNI POGOJI",IF(SUM(N1390:Q1390)=1,"Posebna oblika",IF(SUM(N1390:Q1390)=10,"Kulturno zaščiten objekt",IF(SUM(N1390:Q1390)=11,"Kulturno zaščiten objekt, Posebna oblika",IF(AND('[1]Vmesna vrtilna_SKLOP1'!C1391&lt;&gt;"",'[1]Vmesna vrtilna_SKLOP1'!D1391&lt;&gt;""),IF('[1]Vmesna vrtilna_SKLOP1'!C1391&lt;&gt;"",'[1]Vmesna vrtilna_SKLOP1'!C1391,""),"")))))</f>
        <v/>
      </c>
      <c r="D1391" s="17" t="str">
        <f>IF(IFERROR(VLOOKUP(B1391,'[1]Vmesna vrtilna_SKLOP1'!B:J,6,0),"")=0,"",IFERROR(VLOOKUP(B1391,'[1]Vmesna vrtilna_SKLOP1'!B:J,6,0),""))</f>
        <v/>
      </c>
      <c r="E1391" s="16" t="str">
        <f>IF(IF('[1]Vmesna vrtilna_SKLOP1'!E1391&lt;&gt;"",'[1]Vmesna vrtilna_SKLOP1'!D1391,"")=0,"",IF('[1]Vmesna vrtilna_SKLOP1'!E1391&lt;&gt;"",'[1]Vmesna vrtilna_SKLOP1'!D1391,""))</f>
        <v>Montaža</v>
      </c>
      <c r="F1391" s="18" t="str">
        <f>IF('[1]Vmesna vrtilna_SKLOP1'!E1391&lt;&gt;"",'[1]Vmesna vrtilna_SKLOP1'!E1391,"")</f>
        <v>RAL montaža oken z zidarskimi deli</v>
      </c>
      <c r="G1391" s="15" t="str">
        <f>IF('[1]Vmesna vrtilna_SKLOP1'!E1391&lt;&gt;"",'[1]Vmesna vrtilna_SKLOP1'!F1391,"")</f>
        <v>[m1]</v>
      </c>
      <c r="H1391" s="19">
        <f>IF('[1]Vmesna vrtilna_SKLOP1'!F1391&lt;&gt;"",'[1]Vmesna vrtilna_SKLOP1'!I1391,"")</f>
        <v>22.7</v>
      </c>
      <c r="I1391" s="20" t="str">
        <f>IF(I1390="Skupaj:","DDV (22%):",IF(I1390="DDV (22%):","Skupaj z DDV:",IF(AND('[1]Vmesna vrtilna_SKLOP1'!C1391&lt;&gt;"",'[1]Vmesna vrtilna_SKLOP1'!E1391=""),"Skupaj:","")))</f>
        <v/>
      </c>
      <c r="J1391" s="21">
        <f t="shared" si="43"/>
        <v>0</v>
      </c>
      <c r="K1391" s="21">
        <f>IF(I1391="Skupaj z DDV:",SUM(K1389,K1390),IF(I1391="DDV (22%):",K1390*0.22,IF(AND('[1]Vmesna vrtilna_SKLOP1'!C1391&lt;&gt;"",'[1]Vmesna vrtilna_SKLOP1'!D1391=""),'[1]Vmesna vrtilna_SKLOP1'!J1391,IF(F1391&lt;&gt;"",IF('[1]Vmesna vrtilna_SKLOP1'!J1391&lt;&gt;"",'[1]Vmesna vrtilna_SKLOP1'!J1391,""),""))))</f>
        <v>771.8</v>
      </c>
      <c r="L1391" s="22">
        <f>IF(I1390="Skupaj:","DDV (22%):",IF(I1390="DDV (22%):","Skupaj z DDV:",IF(AND('[1]Vmesna vrtilna_SKLOP1'!C1391&lt;&gt;"",'[1]Vmesna vrtilna_SKLOP1'!E1391=""),"Skupaj:",IF(AND('[1]Vmesna vrtilna_SKLOP1'!C1391&lt;&gt;"",'[1]Vmesna vrtilna_SKLOP1'!D1391=""),'[1]Vmesna vrtilna_SKLOP1'!J1391,IF(F1391&lt;&gt;"",IF('[1]Vmesna vrtilna_SKLOP1'!J1391&lt;&gt;"",'[1]Vmesna vrtilna_SKLOP1'!J1391,""),"")))))</f>
        <v>771.8</v>
      </c>
      <c r="M1391" s="22">
        <f t="shared" si="42"/>
        <v>0</v>
      </c>
      <c r="N1391" s="22" t="str">
        <f>IF(IFERROR(VLOOKUP(B1391,'[1]Vmesna vrtilna_SKLOP1'!B:J,7,0),"")=0,"",IFERROR(VLOOKUP(B1391,'[1]Vmesna vrtilna_SKLOP1'!B:J,7,0),""))</f>
        <v/>
      </c>
      <c r="O1391" s="22"/>
    </row>
    <row r="1392" spans="2:15" ht="15" customHeight="1" x14ac:dyDescent="0.3">
      <c r="B1392" s="15" t="str">
        <f>IF(AND('[1]Vmesna vrtilna_SKLOP1'!B1392&lt;&gt;"",'[1]Vmesna vrtilna_SKLOP1'!C1392&lt;&gt;""),IF('[1]Vmesna vrtilna_SKLOP1'!B1392&lt;&gt;"",'[1]Vmesna vrtilna_SKLOP1'!B1392,""),"")</f>
        <v/>
      </c>
      <c r="C1392" s="16" t="str">
        <f>IF(OR(C1391="Posebna oblika",C1391="Kulturno zaščiten objekt",C1391="Kulturno zaščiten objekt, Posebna oblika"),"Glej zavihek POSEBNI POGOJI",IF(SUM(N1391:Q1391)=1,"Posebna oblika",IF(SUM(N1391:Q1391)=10,"Kulturno zaščiten objekt",IF(SUM(N1391:Q1391)=11,"Kulturno zaščiten objekt, Posebna oblika",IF(AND('[1]Vmesna vrtilna_SKLOP1'!C1392&lt;&gt;"",'[1]Vmesna vrtilna_SKLOP1'!D1392&lt;&gt;""),IF('[1]Vmesna vrtilna_SKLOP1'!C1392&lt;&gt;"",'[1]Vmesna vrtilna_SKLOP1'!C1392,""),"")))))</f>
        <v/>
      </c>
      <c r="D1392" s="17" t="str">
        <f>IF(IFERROR(VLOOKUP(B1392,'[1]Vmesna vrtilna_SKLOP1'!B:J,6,0),"")=0,"",IFERROR(VLOOKUP(B1392,'[1]Vmesna vrtilna_SKLOP1'!B:J,6,0),""))</f>
        <v/>
      </c>
      <c r="E1392" s="16" t="str">
        <f>IF(IF('[1]Vmesna vrtilna_SKLOP1'!E1392&lt;&gt;"",'[1]Vmesna vrtilna_SKLOP1'!D1392,"")=0,"",IF('[1]Vmesna vrtilna_SKLOP1'!E1392&lt;&gt;"",'[1]Vmesna vrtilna_SKLOP1'!D1392,""))</f>
        <v/>
      </c>
      <c r="F1392" s="18" t="str">
        <f>IF('[1]Vmesna vrtilna_SKLOP1'!E1392&lt;&gt;"",'[1]Vmesna vrtilna_SKLOP1'!E1392,"")</f>
        <v>RAL montaža oken z zidarskimi deli ter dodatno zapiranje odprtine nad notr. rolo omarico</v>
      </c>
      <c r="G1392" s="15" t="str">
        <f>IF('[1]Vmesna vrtilna_SKLOP1'!E1392&lt;&gt;"",'[1]Vmesna vrtilna_SKLOP1'!F1392,"")</f>
        <v>[m1]</v>
      </c>
      <c r="H1392" s="19">
        <f>IF('[1]Vmesna vrtilna_SKLOP1'!F1392&lt;&gt;"",'[1]Vmesna vrtilna_SKLOP1'!I1392,"")</f>
        <v>12.72</v>
      </c>
      <c r="I1392" s="20" t="str">
        <f>IF(I1391="Skupaj:","DDV (22%):",IF(I1391="DDV (22%):","Skupaj z DDV:",IF(AND('[1]Vmesna vrtilna_SKLOP1'!C1392&lt;&gt;"",'[1]Vmesna vrtilna_SKLOP1'!E1392=""),"Skupaj:","")))</f>
        <v/>
      </c>
      <c r="J1392" s="21">
        <f t="shared" si="43"/>
        <v>0</v>
      </c>
      <c r="K1392" s="21">
        <f>IF(I1392="Skupaj z DDV:",SUM(K1390,K1391),IF(I1392="DDV (22%):",K1391*0.22,IF(AND('[1]Vmesna vrtilna_SKLOP1'!C1392&lt;&gt;"",'[1]Vmesna vrtilna_SKLOP1'!D1392=""),'[1]Vmesna vrtilna_SKLOP1'!J1392,IF(F1392&lt;&gt;"",IF('[1]Vmesna vrtilna_SKLOP1'!J1392&lt;&gt;"",'[1]Vmesna vrtilna_SKLOP1'!J1392,""),""))))</f>
        <v>473.28000000000009</v>
      </c>
      <c r="L1392" s="22">
        <f>IF(I1391="Skupaj:","DDV (22%):",IF(I1391="DDV (22%):","Skupaj z DDV:",IF(AND('[1]Vmesna vrtilna_SKLOP1'!C1392&lt;&gt;"",'[1]Vmesna vrtilna_SKLOP1'!E1392=""),"Skupaj:",IF(AND('[1]Vmesna vrtilna_SKLOP1'!C1392&lt;&gt;"",'[1]Vmesna vrtilna_SKLOP1'!D1392=""),'[1]Vmesna vrtilna_SKLOP1'!J1392,IF(F1392&lt;&gt;"",IF('[1]Vmesna vrtilna_SKLOP1'!J1392&lt;&gt;"",'[1]Vmesna vrtilna_SKLOP1'!J1392,""),"")))))</f>
        <v>473.28000000000009</v>
      </c>
      <c r="M1392" s="22">
        <f t="shared" si="42"/>
        <v>0</v>
      </c>
      <c r="N1392" s="22" t="str">
        <f>IF(IFERROR(VLOOKUP(B1392,'[1]Vmesna vrtilna_SKLOP1'!B:J,7,0),"")=0,"",IFERROR(VLOOKUP(B1392,'[1]Vmesna vrtilna_SKLOP1'!B:J,7,0),""))</f>
        <v/>
      </c>
      <c r="O1392" s="22"/>
    </row>
    <row r="1393" spans="2:15" ht="15" customHeight="1" x14ac:dyDescent="0.3">
      <c r="B1393" s="15" t="str">
        <f>IF(AND('[1]Vmesna vrtilna_SKLOP1'!B1393&lt;&gt;"",'[1]Vmesna vrtilna_SKLOP1'!C1393&lt;&gt;""),IF('[1]Vmesna vrtilna_SKLOP1'!B1393&lt;&gt;"",'[1]Vmesna vrtilna_SKLOP1'!B1393,""),"")</f>
        <v/>
      </c>
      <c r="C1393" s="16" t="str">
        <f>IF(OR(C1392="Posebna oblika",C1392="Kulturno zaščiten objekt",C1392="Kulturno zaščiten objekt, Posebna oblika"),"Glej zavihek POSEBNI POGOJI",IF(SUM(N1392:Q1392)=1,"Posebna oblika",IF(SUM(N1392:Q1392)=10,"Kulturno zaščiten objekt",IF(SUM(N1392:Q1392)=11,"Kulturno zaščiten objekt, Posebna oblika",IF(AND('[1]Vmesna vrtilna_SKLOP1'!C1393&lt;&gt;"",'[1]Vmesna vrtilna_SKLOP1'!D1393&lt;&gt;""),IF('[1]Vmesna vrtilna_SKLOP1'!C1393&lt;&gt;"",'[1]Vmesna vrtilna_SKLOP1'!C1393,""),"")))))</f>
        <v/>
      </c>
      <c r="D1393" s="17" t="str">
        <f>IF(IFERROR(VLOOKUP(B1393,'[1]Vmesna vrtilna_SKLOP1'!B:J,6,0),"")=0,"",IFERROR(VLOOKUP(B1393,'[1]Vmesna vrtilna_SKLOP1'!B:J,6,0),""))</f>
        <v/>
      </c>
      <c r="E1393" s="16" t="str">
        <f>IF(IF('[1]Vmesna vrtilna_SKLOP1'!E1393&lt;&gt;"",'[1]Vmesna vrtilna_SKLOP1'!D1393,"")=0,"",IF('[1]Vmesna vrtilna_SKLOP1'!E1393&lt;&gt;"",'[1]Vmesna vrtilna_SKLOP1'!D1393,""))</f>
        <v/>
      </c>
      <c r="F1393" s="18" t="str">
        <f>IF('[1]Vmesna vrtilna_SKLOP1'!E1393&lt;&gt;"",'[1]Vmesna vrtilna_SKLOP1'!E1393,"")</f>
        <v>RAL montaža vrat z zidarskimi deli</v>
      </c>
      <c r="G1393" s="15" t="str">
        <f>IF('[1]Vmesna vrtilna_SKLOP1'!E1393&lt;&gt;"",'[1]Vmesna vrtilna_SKLOP1'!F1393,"")</f>
        <v>[m1]</v>
      </c>
      <c r="H1393" s="19">
        <f>IF('[1]Vmesna vrtilna_SKLOP1'!F1393&lt;&gt;"",'[1]Vmesna vrtilna_SKLOP1'!I1393,"")</f>
        <v>26.02</v>
      </c>
      <c r="I1393" s="20" t="str">
        <f>IF(I1392="Skupaj:","DDV (22%):",IF(I1392="DDV (22%):","Skupaj z DDV:",IF(AND('[1]Vmesna vrtilna_SKLOP1'!C1393&lt;&gt;"",'[1]Vmesna vrtilna_SKLOP1'!E1393=""),"Skupaj:","")))</f>
        <v/>
      </c>
      <c r="J1393" s="21">
        <f t="shared" si="43"/>
        <v>0</v>
      </c>
      <c r="K1393" s="21">
        <f>IF(I1393="Skupaj z DDV:",SUM(K1391,K1392),IF(I1393="DDV (22%):",K1392*0.22,IF(AND('[1]Vmesna vrtilna_SKLOP1'!C1393&lt;&gt;"",'[1]Vmesna vrtilna_SKLOP1'!D1393=""),'[1]Vmesna vrtilna_SKLOP1'!J1393,IF(F1393&lt;&gt;"",IF('[1]Vmesna vrtilna_SKLOP1'!J1393&lt;&gt;"",'[1]Vmesna vrtilna_SKLOP1'!J1393,""),""))))</f>
        <v>884.68000000000006</v>
      </c>
      <c r="L1393" s="22">
        <f>IF(I1392="Skupaj:","DDV (22%):",IF(I1392="DDV (22%):","Skupaj z DDV:",IF(AND('[1]Vmesna vrtilna_SKLOP1'!C1393&lt;&gt;"",'[1]Vmesna vrtilna_SKLOP1'!E1393=""),"Skupaj:",IF(AND('[1]Vmesna vrtilna_SKLOP1'!C1393&lt;&gt;"",'[1]Vmesna vrtilna_SKLOP1'!D1393=""),'[1]Vmesna vrtilna_SKLOP1'!J1393,IF(F1393&lt;&gt;"",IF('[1]Vmesna vrtilna_SKLOP1'!J1393&lt;&gt;"",'[1]Vmesna vrtilna_SKLOP1'!J1393,""),"")))))</f>
        <v>884.68000000000006</v>
      </c>
      <c r="M1393" s="22">
        <f t="shared" si="42"/>
        <v>0</v>
      </c>
      <c r="N1393" s="22" t="str">
        <f>IF(IFERROR(VLOOKUP(B1393,'[1]Vmesna vrtilna_SKLOP1'!B:J,7,0),"")=0,"",IFERROR(VLOOKUP(B1393,'[1]Vmesna vrtilna_SKLOP1'!B:J,7,0),""))</f>
        <v/>
      </c>
      <c r="O1393" s="22"/>
    </row>
    <row r="1394" spans="2:15" ht="15" customHeight="1" x14ac:dyDescent="0.3">
      <c r="B1394" s="15" t="str">
        <f>IF(AND('[1]Vmesna vrtilna_SKLOP1'!B1394&lt;&gt;"",'[1]Vmesna vrtilna_SKLOP1'!C1394&lt;&gt;""),IF('[1]Vmesna vrtilna_SKLOP1'!B1394&lt;&gt;"",'[1]Vmesna vrtilna_SKLOP1'!B1394,""),"")</f>
        <v/>
      </c>
      <c r="C1394" s="16" t="str">
        <f>IF(OR(C1393="Posebna oblika",C1393="Kulturno zaščiten objekt",C1393="Kulturno zaščiten objekt, Posebna oblika"),"Glej zavihek POSEBNI POGOJI",IF(SUM(N1393:Q1393)=1,"Posebna oblika",IF(SUM(N1393:Q1393)=10,"Kulturno zaščiten objekt",IF(SUM(N1393:Q1393)=11,"Kulturno zaščiten objekt, Posebna oblika",IF(AND('[1]Vmesna vrtilna_SKLOP1'!C1394&lt;&gt;"",'[1]Vmesna vrtilna_SKLOP1'!D1394&lt;&gt;""),IF('[1]Vmesna vrtilna_SKLOP1'!C1394&lt;&gt;"",'[1]Vmesna vrtilna_SKLOP1'!C1394,""),"")))))</f>
        <v/>
      </c>
      <c r="D1394" s="17" t="str">
        <f>IF(IFERROR(VLOOKUP(B1394,'[1]Vmesna vrtilna_SKLOP1'!B:J,6,0),"")=0,"",IFERROR(VLOOKUP(B1394,'[1]Vmesna vrtilna_SKLOP1'!B:J,6,0),""))</f>
        <v/>
      </c>
      <c r="E1394" s="16" t="str">
        <f>IF(IF('[1]Vmesna vrtilna_SKLOP1'!E1394&lt;&gt;"",'[1]Vmesna vrtilna_SKLOP1'!D1394,"")=0,"",IF('[1]Vmesna vrtilna_SKLOP1'!E1394&lt;&gt;"",'[1]Vmesna vrtilna_SKLOP1'!D1394,""))</f>
        <v/>
      </c>
      <c r="F1394" s="18" t="str">
        <f>IF('[1]Vmesna vrtilna_SKLOP1'!E1394&lt;&gt;"",'[1]Vmesna vrtilna_SKLOP1'!E1394,"")</f>
        <v>Montaža police</v>
      </c>
      <c r="G1394" s="15" t="str">
        <f>IF('[1]Vmesna vrtilna_SKLOP1'!E1394&lt;&gt;"",'[1]Vmesna vrtilna_SKLOP1'!F1394,"")</f>
        <v>[kos]</v>
      </c>
      <c r="H1394" s="19">
        <f>IF('[1]Vmesna vrtilna_SKLOP1'!F1394&lt;&gt;"",'[1]Vmesna vrtilna_SKLOP1'!I1394,"")</f>
        <v>6</v>
      </c>
      <c r="I1394" s="20" t="str">
        <f>IF(I1393="Skupaj:","DDV (22%):",IF(I1393="DDV (22%):","Skupaj z DDV:",IF(AND('[1]Vmesna vrtilna_SKLOP1'!C1394&lt;&gt;"",'[1]Vmesna vrtilna_SKLOP1'!E1394=""),"Skupaj:","")))</f>
        <v/>
      </c>
      <c r="J1394" s="21">
        <f t="shared" si="43"/>
        <v>0</v>
      </c>
      <c r="K1394" s="21">
        <f>IF(I1394="Skupaj z DDV:",SUM(K1392,K1393),IF(I1394="DDV (22%):",K1393*0.22,IF(AND('[1]Vmesna vrtilna_SKLOP1'!C1394&lt;&gt;"",'[1]Vmesna vrtilna_SKLOP1'!D1394=""),'[1]Vmesna vrtilna_SKLOP1'!J1394,IF(F1394&lt;&gt;"",IF('[1]Vmesna vrtilna_SKLOP1'!J1394&lt;&gt;"",'[1]Vmesna vrtilna_SKLOP1'!J1394,""),""))))</f>
        <v>88.200000000000017</v>
      </c>
      <c r="L1394" s="22">
        <f>IF(I1393="Skupaj:","DDV (22%):",IF(I1393="DDV (22%):","Skupaj z DDV:",IF(AND('[1]Vmesna vrtilna_SKLOP1'!C1394&lt;&gt;"",'[1]Vmesna vrtilna_SKLOP1'!E1394=""),"Skupaj:",IF(AND('[1]Vmesna vrtilna_SKLOP1'!C1394&lt;&gt;"",'[1]Vmesna vrtilna_SKLOP1'!D1394=""),'[1]Vmesna vrtilna_SKLOP1'!J1394,IF(F1394&lt;&gt;"",IF('[1]Vmesna vrtilna_SKLOP1'!J1394&lt;&gt;"",'[1]Vmesna vrtilna_SKLOP1'!J1394,""),"")))))</f>
        <v>88.200000000000017</v>
      </c>
      <c r="M1394" s="22">
        <f t="shared" si="42"/>
        <v>0</v>
      </c>
      <c r="N1394" s="22" t="str">
        <f>IF(IFERROR(VLOOKUP(B1394,'[1]Vmesna vrtilna_SKLOP1'!B:J,7,0),"")=0,"",IFERROR(VLOOKUP(B1394,'[1]Vmesna vrtilna_SKLOP1'!B:J,7,0),""))</f>
        <v/>
      </c>
      <c r="O1394" s="22"/>
    </row>
    <row r="1395" spans="2:15" ht="15" customHeight="1" x14ac:dyDescent="0.3">
      <c r="B1395" s="15" t="str">
        <f>IF(AND('[1]Vmesna vrtilna_SKLOP1'!B1395&lt;&gt;"",'[1]Vmesna vrtilna_SKLOP1'!C1395&lt;&gt;""),IF('[1]Vmesna vrtilna_SKLOP1'!B1395&lt;&gt;"",'[1]Vmesna vrtilna_SKLOP1'!B1395,""),"")</f>
        <v/>
      </c>
      <c r="C1395" s="16" t="str">
        <f>IF(OR(C1394="Posebna oblika",C1394="Kulturno zaščiten objekt",C1394="Kulturno zaščiten objekt, Posebna oblika"),"Glej zavihek POSEBNI POGOJI",IF(SUM(N1394:Q1394)=1,"Posebna oblika",IF(SUM(N1394:Q1394)=10,"Kulturno zaščiten objekt",IF(SUM(N1394:Q1394)=11,"Kulturno zaščiten objekt, Posebna oblika",IF(AND('[1]Vmesna vrtilna_SKLOP1'!C1395&lt;&gt;"",'[1]Vmesna vrtilna_SKLOP1'!D1395&lt;&gt;""),IF('[1]Vmesna vrtilna_SKLOP1'!C1395&lt;&gt;"",'[1]Vmesna vrtilna_SKLOP1'!C1395,""),"")))))</f>
        <v/>
      </c>
      <c r="D1395" s="17" t="str">
        <f>IF(IFERROR(VLOOKUP(B1395,'[1]Vmesna vrtilna_SKLOP1'!B:J,6,0),"")=0,"",IFERROR(VLOOKUP(B1395,'[1]Vmesna vrtilna_SKLOP1'!B:J,6,0),""))</f>
        <v/>
      </c>
      <c r="E1395" s="16" t="str">
        <f>IF(IF('[1]Vmesna vrtilna_SKLOP1'!E1395&lt;&gt;"",'[1]Vmesna vrtilna_SKLOP1'!D1395,"")=0,"",IF('[1]Vmesna vrtilna_SKLOP1'!E1395&lt;&gt;"",'[1]Vmesna vrtilna_SKLOP1'!D1395,""))</f>
        <v/>
      </c>
      <c r="F1395" s="18" t="str">
        <f>IF('[1]Vmesna vrtilna_SKLOP1'!E1395&lt;&gt;"",'[1]Vmesna vrtilna_SKLOP1'!E1395,"")</f>
        <v/>
      </c>
      <c r="G1395" s="15" t="str">
        <f>IF('[1]Vmesna vrtilna_SKLOP1'!E1395&lt;&gt;"",'[1]Vmesna vrtilna_SKLOP1'!F1395,"")</f>
        <v/>
      </c>
      <c r="H1395" s="19" t="str">
        <f>IF('[1]Vmesna vrtilna_SKLOP1'!F1395&lt;&gt;"",'[1]Vmesna vrtilna_SKLOP1'!I1395,"")</f>
        <v/>
      </c>
      <c r="I1395" s="20" t="str">
        <f>IF(I1394="Skupaj:","DDV (22%):",IF(I1394="DDV (22%):","Skupaj z DDV:",IF(AND('[1]Vmesna vrtilna_SKLOP1'!C1395&lt;&gt;"",'[1]Vmesna vrtilna_SKLOP1'!E1395=""),"Skupaj:","")))</f>
        <v/>
      </c>
      <c r="J1395" s="21" t="str">
        <f t="shared" si="43"/>
        <v/>
      </c>
      <c r="K1395" s="21" t="str">
        <f>IF(I1395="Skupaj z DDV:",SUM(K1393,K1394),IF(I1395="DDV (22%):",K1394*0.22,IF(AND('[1]Vmesna vrtilna_SKLOP1'!C1395&lt;&gt;"",'[1]Vmesna vrtilna_SKLOP1'!D1395=""),'[1]Vmesna vrtilna_SKLOP1'!J1395,IF(F1395&lt;&gt;"",IF('[1]Vmesna vrtilna_SKLOP1'!J1395&lt;&gt;"",'[1]Vmesna vrtilna_SKLOP1'!J1395,""),""))))</f>
        <v/>
      </c>
      <c r="L1395" s="22" t="str">
        <f>IF(I1394="Skupaj:","DDV (22%):",IF(I1394="DDV (22%):","Skupaj z DDV:",IF(AND('[1]Vmesna vrtilna_SKLOP1'!C1395&lt;&gt;"",'[1]Vmesna vrtilna_SKLOP1'!E1395=""),"Skupaj:",IF(AND('[1]Vmesna vrtilna_SKLOP1'!C1395&lt;&gt;"",'[1]Vmesna vrtilna_SKLOP1'!D1395=""),'[1]Vmesna vrtilna_SKLOP1'!J1395,IF(F1395&lt;&gt;"",IF('[1]Vmesna vrtilna_SKLOP1'!J1395&lt;&gt;"",'[1]Vmesna vrtilna_SKLOP1'!J1395,""),"")))))</f>
        <v/>
      </c>
      <c r="M1395" s="22">
        <f t="shared" si="42"/>
        <v>0</v>
      </c>
      <c r="N1395" s="22" t="str">
        <f>IF(IFERROR(VLOOKUP(B1395,'[1]Vmesna vrtilna_SKLOP1'!B:J,7,0),"")=0,"",IFERROR(VLOOKUP(B1395,'[1]Vmesna vrtilna_SKLOP1'!B:J,7,0),""))</f>
        <v/>
      </c>
      <c r="O1395" s="22"/>
    </row>
    <row r="1396" spans="2:15" ht="15" customHeight="1" x14ac:dyDescent="0.3">
      <c r="B1396" s="15" t="str">
        <f>IF(AND('[1]Vmesna vrtilna_SKLOP1'!B1396&lt;&gt;"",'[1]Vmesna vrtilna_SKLOP1'!C1396&lt;&gt;""),IF('[1]Vmesna vrtilna_SKLOP1'!B1396&lt;&gt;"",'[1]Vmesna vrtilna_SKLOP1'!B1396,""),"")</f>
        <v/>
      </c>
      <c r="C1396" s="16" t="str">
        <f>IF(OR(C1395="Posebna oblika",C1395="Kulturno zaščiten objekt",C1395="Kulturno zaščiten objekt, Posebna oblika"),"Glej zavihek POSEBNI POGOJI",IF(SUM(N1395:Q1395)=1,"Posebna oblika",IF(SUM(N1395:Q1395)=10,"Kulturno zaščiten objekt",IF(SUM(N1395:Q1395)=11,"Kulturno zaščiten objekt, Posebna oblika",IF(AND('[1]Vmesna vrtilna_SKLOP1'!C1396&lt;&gt;"",'[1]Vmesna vrtilna_SKLOP1'!D1396&lt;&gt;""),IF('[1]Vmesna vrtilna_SKLOP1'!C1396&lt;&gt;"",'[1]Vmesna vrtilna_SKLOP1'!C1396,""),"")))))</f>
        <v/>
      </c>
      <c r="D1396" s="17" t="str">
        <f>IF(IFERROR(VLOOKUP(B1396,'[1]Vmesna vrtilna_SKLOP1'!B:J,6,0),"")=0,"",IFERROR(VLOOKUP(B1396,'[1]Vmesna vrtilna_SKLOP1'!B:J,6,0),""))</f>
        <v/>
      </c>
      <c r="E1396" s="16" t="str">
        <f>IF(IF('[1]Vmesna vrtilna_SKLOP1'!E1396&lt;&gt;"",'[1]Vmesna vrtilna_SKLOP1'!D1396,"")=0,"",IF('[1]Vmesna vrtilna_SKLOP1'!E1396&lt;&gt;"",'[1]Vmesna vrtilna_SKLOP1'!D1396,""))</f>
        <v>Odvoz na deponijo</v>
      </c>
      <c r="F1396" s="18" t="str">
        <f>IF('[1]Vmesna vrtilna_SKLOP1'!E1396&lt;&gt;"",'[1]Vmesna vrtilna_SKLOP1'!E1396,"")</f>
        <v>Odvoz na deponijo</v>
      </c>
      <c r="G1396" s="15" t="str">
        <f>IF('[1]Vmesna vrtilna_SKLOP1'!E1396&lt;&gt;"",'[1]Vmesna vrtilna_SKLOP1'!F1396,"")</f>
        <v>[m1]</v>
      </c>
      <c r="H1396" s="19">
        <f>IF('[1]Vmesna vrtilna_SKLOP1'!F1396&lt;&gt;"",'[1]Vmesna vrtilna_SKLOP1'!I1396,"")</f>
        <v>61.440000000000012</v>
      </c>
      <c r="I1396" s="20" t="str">
        <f>IF(I1395="Skupaj:","DDV (22%):",IF(I1395="DDV (22%):","Skupaj z DDV:",IF(AND('[1]Vmesna vrtilna_SKLOP1'!C1396&lt;&gt;"",'[1]Vmesna vrtilna_SKLOP1'!E1396=""),"Skupaj:","")))</f>
        <v/>
      </c>
      <c r="J1396" s="21">
        <f t="shared" si="43"/>
        <v>0</v>
      </c>
      <c r="K1396" s="21">
        <f>IF(I1396="Skupaj z DDV:",SUM(K1394,K1395),IF(I1396="DDV (22%):",K1395*0.22,IF(AND('[1]Vmesna vrtilna_SKLOP1'!C1396&lt;&gt;"",'[1]Vmesna vrtilna_SKLOP1'!D1396=""),'[1]Vmesna vrtilna_SKLOP1'!J1396,IF(F1396&lt;&gt;"",IF('[1]Vmesna vrtilna_SKLOP1'!J1396&lt;&gt;"",'[1]Vmesna vrtilna_SKLOP1'!J1396,""),""))))</f>
        <v>184.32000000000002</v>
      </c>
      <c r="L1396" s="22">
        <f>IF(I1395="Skupaj:","DDV (22%):",IF(I1395="DDV (22%):","Skupaj z DDV:",IF(AND('[1]Vmesna vrtilna_SKLOP1'!C1396&lt;&gt;"",'[1]Vmesna vrtilna_SKLOP1'!E1396=""),"Skupaj:",IF(AND('[1]Vmesna vrtilna_SKLOP1'!C1396&lt;&gt;"",'[1]Vmesna vrtilna_SKLOP1'!D1396=""),'[1]Vmesna vrtilna_SKLOP1'!J1396,IF(F1396&lt;&gt;"",IF('[1]Vmesna vrtilna_SKLOP1'!J1396&lt;&gt;"",'[1]Vmesna vrtilna_SKLOP1'!J1396,""),"")))))</f>
        <v>184.32000000000002</v>
      </c>
      <c r="M1396" s="22">
        <f t="shared" si="42"/>
        <v>0</v>
      </c>
      <c r="N1396" s="22" t="str">
        <f>IF(IFERROR(VLOOKUP(B1396,'[1]Vmesna vrtilna_SKLOP1'!B:J,7,0),"")=0,"",IFERROR(VLOOKUP(B1396,'[1]Vmesna vrtilna_SKLOP1'!B:J,7,0),""))</f>
        <v/>
      </c>
      <c r="O1396" s="22"/>
    </row>
    <row r="1397" spans="2:15" ht="15" customHeight="1" x14ac:dyDescent="0.3">
      <c r="B1397" s="15" t="str">
        <f>IF(AND('[1]Vmesna vrtilna_SKLOP1'!B1397&lt;&gt;"",'[1]Vmesna vrtilna_SKLOP1'!C1397&lt;&gt;""),IF('[1]Vmesna vrtilna_SKLOP1'!B1397&lt;&gt;"",'[1]Vmesna vrtilna_SKLOP1'!B1397,""),"")</f>
        <v/>
      </c>
      <c r="C1397" s="16" t="str">
        <f>IF(OR(C1396="Posebna oblika",C1396="Kulturno zaščiten objekt",C1396="Kulturno zaščiten objekt, Posebna oblika"),"Glej zavihek POSEBNI POGOJI",IF(SUM(N1396:Q1396)=1,"Posebna oblika",IF(SUM(N1396:Q1396)=10,"Kulturno zaščiten objekt",IF(SUM(N1396:Q1396)=11,"Kulturno zaščiten objekt, Posebna oblika",IF(AND('[1]Vmesna vrtilna_SKLOP1'!C1397&lt;&gt;"",'[1]Vmesna vrtilna_SKLOP1'!D1397&lt;&gt;""),IF('[1]Vmesna vrtilna_SKLOP1'!C1397&lt;&gt;"",'[1]Vmesna vrtilna_SKLOP1'!C1397,""),"")))))</f>
        <v/>
      </c>
      <c r="D1397" s="17" t="str">
        <f>IF(IFERROR(VLOOKUP(B1397,'[1]Vmesna vrtilna_SKLOP1'!B:J,6,0),"")=0,"",IFERROR(VLOOKUP(B1397,'[1]Vmesna vrtilna_SKLOP1'!B:J,6,0),""))</f>
        <v/>
      </c>
      <c r="E1397" s="16" t="str">
        <f>IF(IF('[1]Vmesna vrtilna_SKLOP1'!E1397&lt;&gt;"",'[1]Vmesna vrtilna_SKLOP1'!D1397,"")=0,"",IF('[1]Vmesna vrtilna_SKLOP1'!E1397&lt;&gt;"",'[1]Vmesna vrtilna_SKLOP1'!D1397,""))</f>
        <v/>
      </c>
      <c r="F1397" s="18" t="str">
        <f>IF('[1]Vmesna vrtilna_SKLOP1'!E1397&lt;&gt;"",'[1]Vmesna vrtilna_SKLOP1'!E1397,"")</f>
        <v/>
      </c>
      <c r="G1397" s="15" t="str">
        <f>IF('[1]Vmesna vrtilna_SKLOP1'!E1397&lt;&gt;"",'[1]Vmesna vrtilna_SKLOP1'!F1397,"")</f>
        <v/>
      </c>
      <c r="H1397" s="19" t="str">
        <f>IF('[1]Vmesna vrtilna_SKLOP1'!F1397&lt;&gt;"",'[1]Vmesna vrtilna_SKLOP1'!I1397,"")</f>
        <v/>
      </c>
      <c r="I1397" s="20" t="str">
        <f>IF(I1396="Skupaj:","DDV (22%):",IF(I1396="DDV (22%):","Skupaj z DDV:",IF(AND('[1]Vmesna vrtilna_SKLOP1'!C1397&lt;&gt;"",'[1]Vmesna vrtilna_SKLOP1'!E1397=""),"Skupaj:","")))</f>
        <v/>
      </c>
      <c r="J1397" s="21" t="str">
        <f t="shared" si="43"/>
        <v/>
      </c>
      <c r="K1397" s="21" t="str">
        <f>IF(I1397="Skupaj z DDV:",SUM(K1395,K1396),IF(I1397="DDV (22%):",K1396*0.22,IF(AND('[1]Vmesna vrtilna_SKLOP1'!C1397&lt;&gt;"",'[1]Vmesna vrtilna_SKLOP1'!D1397=""),'[1]Vmesna vrtilna_SKLOP1'!J1397,IF(F1397&lt;&gt;"",IF('[1]Vmesna vrtilna_SKLOP1'!J1397&lt;&gt;"",'[1]Vmesna vrtilna_SKLOP1'!J1397,""),""))))</f>
        <v/>
      </c>
      <c r="L1397" s="22" t="str">
        <f>IF(I1396="Skupaj:","DDV (22%):",IF(I1396="DDV (22%):","Skupaj z DDV:",IF(AND('[1]Vmesna vrtilna_SKLOP1'!C1397&lt;&gt;"",'[1]Vmesna vrtilna_SKLOP1'!E1397=""),"Skupaj:",IF(AND('[1]Vmesna vrtilna_SKLOP1'!C1397&lt;&gt;"",'[1]Vmesna vrtilna_SKLOP1'!D1397=""),'[1]Vmesna vrtilna_SKLOP1'!J1397,IF(F1397&lt;&gt;"",IF('[1]Vmesna vrtilna_SKLOP1'!J1397&lt;&gt;"",'[1]Vmesna vrtilna_SKLOP1'!J1397,""),"")))))</f>
        <v/>
      </c>
      <c r="M1397" s="22">
        <f t="shared" si="42"/>
        <v>0</v>
      </c>
      <c r="N1397" s="22" t="str">
        <f>IF(IFERROR(VLOOKUP(B1397,'[1]Vmesna vrtilna_SKLOP1'!B:J,7,0),"")=0,"",IFERROR(VLOOKUP(B1397,'[1]Vmesna vrtilna_SKLOP1'!B:J,7,0),""))</f>
        <v/>
      </c>
      <c r="O1397" s="22"/>
    </row>
    <row r="1398" spans="2:15" ht="15" customHeight="1" x14ac:dyDescent="0.3">
      <c r="B1398" s="15" t="str">
        <f>IF(AND('[1]Vmesna vrtilna_SKLOP1'!B1398&lt;&gt;"",'[1]Vmesna vrtilna_SKLOP1'!C1398&lt;&gt;""),IF('[1]Vmesna vrtilna_SKLOP1'!B1398&lt;&gt;"",'[1]Vmesna vrtilna_SKLOP1'!B1398,""),"")</f>
        <v/>
      </c>
      <c r="C1398" s="16" t="str">
        <f>IF(OR(C1397="Posebna oblika",C1397="Kulturno zaščiten objekt",C1397="Kulturno zaščiten objekt, Posebna oblika"),"Glej zavihek POSEBNI POGOJI",IF(SUM(N1397:Q1397)=1,"Posebna oblika",IF(SUM(N1397:Q1397)=10,"Kulturno zaščiten objekt",IF(SUM(N1397:Q1397)=11,"Kulturno zaščiten objekt, Posebna oblika",IF(AND('[1]Vmesna vrtilna_SKLOP1'!C1398&lt;&gt;"",'[1]Vmesna vrtilna_SKLOP1'!D1398&lt;&gt;""),IF('[1]Vmesna vrtilna_SKLOP1'!C1398&lt;&gt;"",'[1]Vmesna vrtilna_SKLOP1'!C1398,""),"")))))</f>
        <v/>
      </c>
      <c r="D1398" s="17" t="str">
        <f>IF(IFERROR(VLOOKUP(B1398,'[1]Vmesna vrtilna_SKLOP1'!B:J,6,0),"")=0,"",IFERROR(VLOOKUP(B1398,'[1]Vmesna vrtilna_SKLOP1'!B:J,6,0),""))</f>
        <v/>
      </c>
      <c r="E1398" s="16" t="str">
        <f>IF(IF('[1]Vmesna vrtilna_SKLOP1'!E1398&lt;&gt;"",'[1]Vmesna vrtilna_SKLOP1'!D1398,"")=0,"",IF('[1]Vmesna vrtilna_SKLOP1'!E1398&lt;&gt;"",'[1]Vmesna vrtilna_SKLOP1'!D1398,""))</f>
        <v>Slikopleskarska dela</v>
      </c>
      <c r="F1398" s="18" t="str">
        <f>IF('[1]Vmesna vrtilna_SKLOP1'!E1398&lt;&gt;"",'[1]Vmesna vrtilna_SKLOP1'!E1398,"")</f>
        <v>Slikopleskarska dela na špaletah</v>
      </c>
      <c r="G1398" s="15" t="str">
        <f>IF('[1]Vmesna vrtilna_SKLOP1'!E1398&lt;&gt;"",'[1]Vmesna vrtilna_SKLOP1'!F1398,"")</f>
        <v>[m1]</v>
      </c>
      <c r="H1398" s="19">
        <f>IF('[1]Vmesna vrtilna_SKLOP1'!F1398&lt;&gt;"",'[1]Vmesna vrtilna_SKLOP1'!I1398,"")</f>
        <v>36.940000000000005</v>
      </c>
      <c r="I1398" s="20" t="str">
        <f>IF(I1397="Skupaj:","DDV (22%):",IF(I1397="DDV (22%):","Skupaj z DDV:",IF(AND('[1]Vmesna vrtilna_SKLOP1'!C1398&lt;&gt;"",'[1]Vmesna vrtilna_SKLOP1'!E1398=""),"Skupaj:","")))</f>
        <v/>
      </c>
      <c r="J1398" s="21">
        <f t="shared" si="43"/>
        <v>0</v>
      </c>
      <c r="K1398" s="21">
        <f>IF(I1398="Skupaj z DDV:",SUM(K1396,K1397),IF(I1398="DDV (22%):",K1397*0.22,IF(AND('[1]Vmesna vrtilna_SKLOP1'!C1398&lt;&gt;"",'[1]Vmesna vrtilna_SKLOP1'!D1398=""),'[1]Vmesna vrtilna_SKLOP1'!J1398,IF(F1398&lt;&gt;"",IF('[1]Vmesna vrtilna_SKLOP1'!J1398&lt;&gt;"",'[1]Vmesna vrtilna_SKLOP1'!J1398,""),""))))</f>
        <v>491.5200000000001</v>
      </c>
      <c r="L1398" s="22">
        <f>IF(I1397="Skupaj:","DDV (22%):",IF(I1397="DDV (22%):","Skupaj z DDV:",IF(AND('[1]Vmesna vrtilna_SKLOP1'!C1398&lt;&gt;"",'[1]Vmesna vrtilna_SKLOP1'!E1398=""),"Skupaj:",IF(AND('[1]Vmesna vrtilna_SKLOP1'!C1398&lt;&gt;"",'[1]Vmesna vrtilna_SKLOP1'!D1398=""),'[1]Vmesna vrtilna_SKLOP1'!J1398,IF(F1398&lt;&gt;"",IF('[1]Vmesna vrtilna_SKLOP1'!J1398&lt;&gt;"",'[1]Vmesna vrtilna_SKLOP1'!J1398,""),"")))))</f>
        <v>491.5200000000001</v>
      </c>
      <c r="M1398" s="22">
        <f t="shared" si="42"/>
        <v>0</v>
      </c>
      <c r="N1398" s="22" t="str">
        <f>IF(IFERROR(VLOOKUP(B1398,'[1]Vmesna vrtilna_SKLOP1'!B:J,7,0),"")=0,"",IFERROR(VLOOKUP(B1398,'[1]Vmesna vrtilna_SKLOP1'!B:J,7,0),""))</f>
        <v/>
      </c>
      <c r="O1398" s="22"/>
    </row>
    <row r="1399" spans="2:15" ht="15" customHeight="1" x14ac:dyDescent="0.3">
      <c r="B1399" s="15" t="str">
        <f>IF(AND('[1]Vmesna vrtilna_SKLOP1'!B1399&lt;&gt;"",'[1]Vmesna vrtilna_SKLOP1'!C1399&lt;&gt;""),IF('[1]Vmesna vrtilna_SKLOP1'!B1399&lt;&gt;"",'[1]Vmesna vrtilna_SKLOP1'!B1399,""),"")</f>
        <v/>
      </c>
      <c r="C1399" s="16" t="str">
        <f>IF(OR(C1398="Posebna oblika",C1398="Kulturno zaščiten objekt",C1398="Kulturno zaščiten objekt, Posebna oblika"),"Glej zavihek POSEBNI POGOJI",IF(SUM(N1398:Q1398)=1,"Posebna oblika",IF(SUM(N1398:Q1398)=10,"Kulturno zaščiten objekt",IF(SUM(N1398:Q1398)=11,"Kulturno zaščiten objekt, Posebna oblika",IF(AND('[1]Vmesna vrtilna_SKLOP1'!C1399&lt;&gt;"",'[1]Vmesna vrtilna_SKLOP1'!D1399&lt;&gt;""),IF('[1]Vmesna vrtilna_SKLOP1'!C1399&lt;&gt;"",'[1]Vmesna vrtilna_SKLOP1'!C1399,""),"")))))</f>
        <v/>
      </c>
      <c r="D1399" s="17" t="str">
        <f>IF(IFERROR(VLOOKUP(B1399,'[1]Vmesna vrtilna_SKLOP1'!B:J,6,0),"")=0,"",IFERROR(VLOOKUP(B1399,'[1]Vmesna vrtilna_SKLOP1'!B:J,6,0),""))</f>
        <v/>
      </c>
      <c r="E1399" s="16" t="str">
        <f>IF(IF('[1]Vmesna vrtilna_SKLOP1'!E1399&lt;&gt;"",'[1]Vmesna vrtilna_SKLOP1'!D1399,"")=0,"",IF('[1]Vmesna vrtilna_SKLOP1'!E1399&lt;&gt;"",'[1]Vmesna vrtilna_SKLOP1'!D1399,""))</f>
        <v/>
      </c>
      <c r="F1399" s="18" t="str">
        <f>IF('[1]Vmesna vrtilna_SKLOP1'!E1399&lt;&gt;"",'[1]Vmesna vrtilna_SKLOP1'!E1399,"")</f>
        <v/>
      </c>
      <c r="G1399" s="15" t="str">
        <f>IF('[1]Vmesna vrtilna_SKLOP1'!E1399&lt;&gt;"",'[1]Vmesna vrtilna_SKLOP1'!F1399,"")</f>
        <v/>
      </c>
      <c r="H1399" s="19" t="str">
        <f>IF('[1]Vmesna vrtilna_SKLOP1'!F1399&lt;&gt;"",'[1]Vmesna vrtilna_SKLOP1'!I1399,"")</f>
        <v/>
      </c>
      <c r="I1399" s="20" t="str">
        <f>IF(I1398="Skupaj:","DDV (22%):",IF(I1398="DDV (22%):","Skupaj z DDV:",IF(AND('[1]Vmesna vrtilna_SKLOP1'!C1399&lt;&gt;"",'[1]Vmesna vrtilna_SKLOP1'!E1399=""),"Skupaj:","")))</f>
        <v/>
      </c>
      <c r="J1399" s="21" t="str">
        <f t="shared" si="43"/>
        <v/>
      </c>
      <c r="K1399" s="21" t="str">
        <f>IF(I1399="Skupaj z DDV:",SUM(K1397,K1398),IF(I1399="DDV (22%):",K1398*0.22,IF(AND('[1]Vmesna vrtilna_SKLOP1'!C1399&lt;&gt;"",'[1]Vmesna vrtilna_SKLOP1'!D1399=""),'[1]Vmesna vrtilna_SKLOP1'!J1399,IF(F1399&lt;&gt;"",IF('[1]Vmesna vrtilna_SKLOP1'!J1399&lt;&gt;"",'[1]Vmesna vrtilna_SKLOP1'!J1399,""),""))))</f>
        <v/>
      </c>
      <c r="L1399" s="22" t="str">
        <f>IF(I1398="Skupaj:","DDV (22%):",IF(I1398="DDV (22%):","Skupaj z DDV:",IF(AND('[1]Vmesna vrtilna_SKLOP1'!C1399&lt;&gt;"",'[1]Vmesna vrtilna_SKLOP1'!E1399=""),"Skupaj:",IF(AND('[1]Vmesna vrtilna_SKLOP1'!C1399&lt;&gt;"",'[1]Vmesna vrtilna_SKLOP1'!D1399=""),'[1]Vmesna vrtilna_SKLOP1'!J1399,IF(F1399&lt;&gt;"",IF('[1]Vmesna vrtilna_SKLOP1'!J1399&lt;&gt;"",'[1]Vmesna vrtilna_SKLOP1'!J1399,""),"")))))</f>
        <v/>
      </c>
      <c r="M1399" s="22">
        <f t="shared" si="42"/>
        <v>0</v>
      </c>
      <c r="N1399" s="22" t="str">
        <f>IF(IFERROR(VLOOKUP(B1399,'[1]Vmesna vrtilna_SKLOP1'!B:J,7,0),"")=0,"",IFERROR(VLOOKUP(B1399,'[1]Vmesna vrtilna_SKLOP1'!B:J,7,0),""))</f>
        <v/>
      </c>
      <c r="O1399" s="22"/>
    </row>
    <row r="1400" spans="2:15" ht="15" customHeight="1" x14ac:dyDescent="0.3">
      <c r="B1400" s="15" t="str">
        <f>IF(AND('[1]Vmesna vrtilna_SKLOP1'!B1400&lt;&gt;"",'[1]Vmesna vrtilna_SKLOP1'!C1400&lt;&gt;""),IF('[1]Vmesna vrtilna_SKLOP1'!B1400&lt;&gt;"",'[1]Vmesna vrtilna_SKLOP1'!B1400,""),"")</f>
        <v/>
      </c>
      <c r="C1400" s="16" t="str">
        <f>IF(OR(C1399="Posebna oblika",C1399="Kulturno zaščiten objekt",C1399="Kulturno zaščiten objekt, Posebna oblika"),"Glej zavihek POSEBNI POGOJI",IF(SUM(N1399:Q1399)=1,"Posebna oblika",IF(SUM(N1399:Q1399)=10,"Kulturno zaščiten objekt",IF(SUM(N1399:Q1399)=11,"Kulturno zaščiten objekt, Posebna oblika",IF(AND('[1]Vmesna vrtilna_SKLOP1'!C1400&lt;&gt;"",'[1]Vmesna vrtilna_SKLOP1'!D1400&lt;&gt;""),IF('[1]Vmesna vrtilna_SKLOP1'!C1400&lt;&gt;"",'[1]Vmesna vrtilna_SKLOP1'!C1400,""),"")))))</f>
        <v/>
      </c>
      <c r="D1400" s="17" t="str">
        <f>IF(IFERROR(VLOOKUP(B1400,'[1]Vmesna vrtilna_SKLOP1'!B:J,6,0),"")=0,"",IFERROR(VLOOKUP(B1400,'[1]Vmesna vrtilna_SKLOP1'!B:J,6,0),""))</f>
        <v/>
      </c>
      <c r="E1400" s="16" t="str">
        <f>IF(IF('[1]Vmesna vrtilna_SKLOP1'!E1400&lt;&gt;"",'[1]Vmesna vrtilna_SKLOP1'!D1400,"")=0,"",IF('[1]Vmesna vrtilna_SKLOP1'!E1400&lt;&gt;"",'[1]Vmesna vrtilna_SKLOP1'!D1400,""))</f>
        <v/>
      </c>
      <c r="F1400" s="18" t="str">
        <f>IF('[1]Vmesna vrtilna_SKLOP1'!E1400&lt;&gt;"",'[1]Vmesna vrtilna_SKLOP1'!E1400,"")</f>
        <v/>
      </c>
      <c r="G1400" s="15" t="str">
        <f>IF('[1]Vmesna vrtilna_SKLOP1'!E1400&lt;&gt;"",'[1]Vmesna vrtilna_SKLOP1'!F1400,"")</f>
        <v/>
      </c>
      <c r="H1400" s="19" t="str">
        <f>IF('[1]Vmesna vrtilna_SKLOP1'!F1400&lt;&gt;"",'[1]Vmesna vrtilna_SKLOP1'!I1400,"")</f>
        <v/>
      </c>
      <c r="I1400" s="20" t="str">
        <f>IF(I1399="Skupaj:","DDV (22%):",IF(I1399="DDV (22%):","Skupaj z DDV:",IF(AND('[1]Vmesna vrtilna_SKLOP1'!C1400&lt;&gt;"",'[1]Vmesna vrtilna_SKLOP1'!E1400=""),"Skupaj:","")))</f>
        <v>Skupaj:</v>
      </c>
      <c r="J1400" s="21">
        <f t="shared" si="43"/>
        <v>0</v>
      </c>
      <c r="K1400" s="21">
        <f>IF(I1400="Skupaj z DDV:",SUM(K1398,K1399),IF(I1400="DDV (22%):",K1399*0.22,IF(AND('[1]Vmesna vrtilna_SKLOP1'!C1400&lt;&gt;"",'[1]Vmesna vrtilna_SKLOP1'!D1400=""),'[1]Vmesna vrtilna_SKLOP1'!J1400,IF(F1400&lt;&gt;"",IF('[1]Vmesna vrtilna_SKLOP1'!J1400&lt;&gt;"",'[1]Vmesna vrtilna_SKLOP1'!J1400,""),""))))</f>
        <v>11150.83919778595</v>
      </c>
      <c r="L1400" s="22" t="str">
        <f>IF(I1399="Skupaj:","DDV (22%):",IF(I1399="DDV (22%):","Skupaj z DDV:",IF(AND('[1]Vmesna vrtilna_SKLOP1'!C1400&lt;&gt;"",'[1]Vmesna vrtilna_SKLOP1'!E1400=""),"Skupaj:",IF(AND('[1]Vmesna vrtilna_SKLOP1'!C1400&lt;&gt;"",'[1]Vmesna vrtilna_SKLOP1'!D1400=""),'[1]Vmesna vrtilna_SKLOP1'!J1400,IF(F1400&lt;&gt;"",IF('[1]Vmesna vrtilna_SKLOP1'!J1400&lt;&gt;"",'[1]Vmesna vrtilna_SKLOP1'!J1400,""),"")))))</f>
        <v>Skupaj:</v>
      </c>
      <c r="M1400" s="22">
        <f t="shared" si="42"/>
        <v>0</v>
      </c>
      <c r="N1400" s="22" t="str">
        <f>IF(IFERROR(VLOOKUP(B1400,'[1]Vmesna vrtilna_SKLOP1'!B:J,7,0),"")=0,"",IFERROR(VLOOKUP(B1400,'[1]Vmesna vrtilna_SKLOP1'!B:J,7,0),""))</f>
        <v/>
      </c>
      <c r="O1400" s="22"/>
    </row>
    <row r="1401" spans="2:15" ht="15" customHeight="1" x14ac:dyDescent="0.3">
      <c r="B1401" s="15" t="str">
        <f>IF(AND('[1]Vmesna vrtilna_SKLOP1'!B1401&lt;&gt;"",'[1]Vmesna vrtilna_SKLOP1'!C1401&lt;&gt;""),IF('[1]Vmesna vrtilna_SKLOP1'!B1401&lt;&gt;"",'[1]Vmesna vrtilna_SKLOP1'!B1401,""),"")</f>
        <v/>
      </c>
      <c r="C1401" s="16" t="str">
        <f>IF(OR(C1400="Posebna oblika",C1400="Kulturno zaščiten objekt",C1400="Kulturno zaščiten objekt, Posebna oblika"),"Glej zavihek POSEBNI POGOJI",IF(SUM(N1400:Q1400)=1,"Posebna oblika",IF(SUM(N1400:Q1400)=10,"Kulturno zaščiten objekt",IF(SUM(N1400:Q1400)=11,"Kulturno zaščiten objekt, Posebna oblika",IF(AND('[1]Vmesna vrtilna_SKLOP1'!C1401&lt;&gt;"",'[1]Vmesna vrtilna_SKLOP1'!D1401&lt;&gt;""),IF('[1]Vmesna vrtilna_SKLOP1'!C1401&lt;&gt;"",'[1]Vmesna vrtilna_SKLOP1'!C1401,""),"")))))</f>
        <v/>
      </c>
      <c r="D1401" s="17" t="str">
        <f>IF(IFERROR(VLOOKUP(B1401,'[1]Vmesna vrtilna_SKLOP1'!B:J,6,0),"")=0,"",IFERROR(VLOOKUP(B1401,'[1]Vmesna vrtilna_SKLOP1'!B:J,6,0),""))</f>
        <v/>
      </c>
      <c r="E1401" s="16" t="str">
        <f>IF(IF('[1]Vmesna vrtilna_SKLOP1'!E1401&lt;&gt;"",'[1]Vmesna vrtilna_SKLOP1'!D1401,"")=0,"",IF('[1]Vmesna vrtilna_SKLOP1'!E1401&lt;&gt;"",'[1]Vmesna vrtilna_SKLOP1'!D1401,""))</f>
        <v/>
      </c>
      <c r="F1401" s="18" t="str">
        <f>IF('[1]Vmesna vrtilna_SKLOP1'!E1401&lt;&gt;"",'[1]Vmesna vrtilna_SKLOP1'!E1401,"")</f>
        <v/>
      </c>
      <c r="G1401" s="15" t="str">
        <f>IF('[1]Vmesna vrtilna_SKLOP1'!E1401&lt;&gt;"",'[1]Vmesna vrtilna_SKLOP1'!F1401,"")</f>
        <v/>
      </c>
      <c r="H1401" s="19" t="str">
        <f>IF('[1]Vmesna vrtilna_SKLOP1'!F1401&lt;&gt;"",'[1]Vmesna vrtilna_SKLOP1'!I1401,"")</f>
        <v/>
      </c>
      <c r="I1401" s="20" t="str">
        <f>IF(I1400="Skupaj:","DDV (22%):",IF(I1400="DDV (22%):","Skupaj z DDV:",IF(AND('[1]Vmesna vrtilna_SKLOP1'!C1401&lt;&gt;"",'[1]Vmesna vrtilna_SKLOP1'!E1401=""),"Skupaj:","")))</f>
        <v>DDV (22%):</v>
      </c>
      <c r="J1401" s="21">
        <f t="shared" si="43"/>
        <v>0</v>
      </c>
      <c r="K1401" s="21">
        <f>IF(I1401="Skupaj z DDV:",SUM(K1399,K1400),IF(I1401="DDV (22%):",K1400*0.22,IF(AND('[1]Vmesna vrtilna_SKLOP1'!C1401&lt;&gt;"",'[1]Vmesna vrtilna_SKLOP1'!D1401=""),'[1]Vmesna vrtilna_SKLOP1'!J1401,IF(F1401&lt;&gt;"",IF('[1]Vmesna vrtilna_SKLOP1'!J1401&lt;&gt;"",'[1]Vmesna vrtilna_SKLOP1'!J1401,""),""))))</f>
        <v>2453.1846235129092</v>
      </c>
      <c r="L1401" s="22" t="str">
        <f>IF(I1400="Skupaj:","DDV (22%):",IF(I1400="DDV (22%):","Skupaj z DDV:",IF(AND('[1]Vmesna vrtilna_SKLOP1'!C1401&lt;&gt;"",'[1]Vmesna vrtilna_SKLOP1'!E1401=""),"Skupaj:",IF(AND('[1]Vmesna vrtilna_SKLOP1'!C1401&lt;&gt;"",'[1]Vmesna vrtilna_SKLOP1'!D1401=""),'[1]Vmesna vrtilna_SKLOP1'!J1401,IF(F1401&lt;&gt;"",IF('[1]Vmesna vrtilna_SKLOP1'!J1401&lt;&gt;"",'[1]Vmesna vrtilna_SKLOP1'!J1401,""),"")))))</f>
        <v>DDV (22%):</v>
      </c>
      <c r="M1401" s="22">
        <f t="shared" si="42"/>
        <v>0</v>
      </c>
      <c r="N1401" s="22" t="str">
        <f>IF(IFERROR(VLOOKUP(B1401,'[1]Vmesna vrtilna_SKLOP1'!B:J,7,0),"")=0,"",IFERROR(VLOOKUP(B1401,'[1]Vmesna vrtilna_SKLOP1'!B:J,7,0),""))</f>
        <v/>
      </c>
      <c r="O1401" s="22"/>
    </row>
    <row r="1402" spans="2:15" ht="15" customHeight="1" x14ac:dyDescent="0.3">
      <c r="B1402" s="15" t="str">
        <f>IF(AND('[1]Vmesna vrtilna_SKLOP1'!B1402&lt;&gt;"",'[1]Vmesna vrtilna_SKLOP1'!C1402&lt;&gt;""),IF('[1]Vmesna vrtilna_SKLOP1'!B1402&lt;&gt;"",'[1]Vmesna vrtilna_SKLOP1'!B1402,""),"")</f>
        <v/>
      </c>
      <c r="C1402" s="16" t="str">
        <f>IF(OR(C1401="Posebna oblika",C1401="Kulturno zaščiten objekt",C1401="Kulturno zaščiten objekt, Posebna oblika"),"Glej zavihek POSEBNI POGOJI",IF(SUM(N1401:Q1401)=1,"Posebna oblika",IF(SUM(N1401:Q1401)=10,"Kulturno zaščiten objekt",IF(SUM(N1401:Q1401)=11,"Kulturno zaščiten objekt, Posebna oblika",IF(AND('[1]Vmesna vrtilna_SKLOP1'!C1402&lt;&gt;"",'[1]Vmesna vrtilna_SKLOP1'!D1402&lt;&gt;""),IF('[1]Vmesna vrtilna_SKLOP1'!C1402&lt;&gt;"",'[1]Vmesna vrtilna_SKLOP1'!C1402,""),"")))))</f>
        <v/>
      </c>
      <c r="D1402" s="17" t="str">
        <f>IF(IFERROR(VLOOKUP(B1402,'[1]Vmesna vrtilna_SKLOP1'!B:J,6,0),"")=0,"",IFERROR(VLOOKUP(B1402,'[1]Vmesna vrtilna_SKLOP1'!B:J,6,0),""))</f>
        <v/>
      </c>
      <c r="E1402" s="16" t="str">
        <f>IF(IF('[1]Vmesna vrtilna_SKLOP1'!E1402&lt;&gt;"",'[1]Vmesna vrtilna_SKLOP1'!D1402,"")=0,"",IF('[1]Vmesna vrtilna_SKLOP1'!E1402&lt;&gt;"",'[1]Vmesna vrtilna_SKLOP1'!D1402,""))</f>
        <v/>
      </c>
      <c r="F1402" s="18" t="str">
        <f>IF('[1]Vmesna vrtilna_SKLOP1'!E1402&lt;&gt;"",'[1]Vmesna vrtilna_SKLOP1'!E1402,"")</f>
        <v/>
      </c>
      <c r="G1402" s="15" t="str">
        <f>IF('[1]Vmesna vrtilna_SKLOP1'!E1402&lt;&gt;"",'[1]Vmesna vrtilna_SKLOP1'!F1402,"")</f>
        <v/>
      </c>
      <c r="H1402" s="19" t="str">
        <f>IF('[1]Vmesna vrtilna_SKLOP1'!F1402&lt;&gt;"",'[1]Vmesna vrtilna_SKLOP1'!I1402,"")</f>
        <v/>
      </c>
      <c r="I1402" s="20" t="str">
        <f>IF(I1401="Skupaj:","DDV (22%):",IF(I1401="DDV (22%):","Skupaj z DDV:",IF(AND('[1]Vmesna vrtilna_SKLOP1'!C1402&lt;&gt;"",'[1]Vmesna vrtilna_SKLOP1'!E1402=""),"Skupaj:","")))</f>
        <v>Skupaj z DDV:</v>
      </c>
      <c r="J1402" s="21">
        <f t="shared" si="43"/>
        <v>0</v>
      </c>
      <c r="K1402" s="21">
        <f>IF(I1402="Skupaj z DDV:",SUM(K1400,K1401),IF(I1402="DDV (22%):",K1401*0.22,IF(AND('[1]Vmesna vrtilna_SKLOP1'!C1402&lt;&gt;"",'[1]Vmesna vrtilna_SKLOP1'!D1402=""),'[1]Vmesna vrtilna_SKLOP1'!J1402,IF(F1402&lt;&gt;"",IF('[1]Vmesna vrtilna_SKLOP1'!J1402&lt;&gt;"",'[1]Vmesna vrtilna_SKLOP1'!J1402,""),""))))</f>
        <v>13604.023821298859</v>
      </c>
      <c r="L1402" s="22" t="str">
        <f>IF(I1401="Skupaj:","DDV (22%):",IF(I1401="DDV (22%):","Skupaj z DDV:",IF(AND('[1]Vmesna vrtilna_SKLOP1'!C1402&lt;&gt;"",'[1]Vmesna vrtilna_SKLOP1'!E1402=""),"Skupaj:",IF(AND('[1]Vmesna vrtilna_SKLOP1'!C1402&lt;&gt;"",'[1]Vmesna vrtilna_SKLOP1'!D1402=""),'[1]Vmesna vrtilna_SKLOP1'!J1402,IF(F1402&lt;&gt;"",IF('[1]Vmesna vrtilna_SKLOP1'!J1402&lt;&gt;"",'[1]Vmesna vrtilna_SKLOP1'!J1402,""),"")))))</f>
        <v>Skupaj z DDV:</v>
      </c>
      <c r="M1402" s="22">
        <f t="shared" si="42"/>
        <v>0</v>
      </c>
      <c r="N1402" s="22" t="str">
        <f>IF(IFERROR(VLOOKUP(B1402,'[1]Vmesna vrtilna_SKLOP1'!B:J,7,0),"")=0,"",IFERROR(VLOOKUP(B1402,'[1]Vmesna vrtilna_SKLOP1'!B:J,7,0),""))</f>
        <v/>
      </c>
      <c r="O1402" s="22"/>
    </row>
    <row r="1403" spans="2:15" ht="15" customHeight="1" x14ac:dyDescent="0.3">
      <c r="B1403" s="15">
        <f>IF(AND('[1]Vmesna vrtilna_SKLOP1'!B1403&lt;&gt;"",'[1]Vmesna vrtilna_SKLOP1'!C1403&lt;&gt;""),IF('[1]Vmesna vrtilna_SKLOP1'!B1403&lt;&gt;"",'[1]Vmesna vrtilna_SKLOP1'!B1403,""),"")</f>
        <v>44</v>
      </c>
      <c r="C1403" s="16" t="str">
        <f>IF(OR(C1402="Posebna oblika",C1402="Kulturno zaščiten objekt",C1402="Kulturno zaščiten objekt, Posebna oblika"),"Glej zavihek POSEBNI POGOJI",IF(SUM(N1402:Q1402)=1,"Posebna oblika",IF(SUM(N1402:Q1402)=10,"Kulturno zaščiten objekt",IF(SUM(N1402:Q1402)=11,"Kulturno zaščiten objekt, Posebna oblika",IF(AND('[1]Vmesna vrtilna_SKLOP1'!C1403&lt;&gt;"",'[1]Vmesna vrtilna_SKLOP1'!D1403&lt;&gt;""),IF('[1]Vmesna vrtilna_SKLOP1'!C1403&lt;&gt;"",'[1]Vmesna vrtilna_SKLOP1'!C1403,""),"")))))</f>
        <v>Trg na Stavbah 3</v>
      </c>
      <c r="D1403" s="17">
        <f>IF(IFERROR(VLOOKUP(B1403,'[1]Vmesna vrtilna_SKLOP1'!B:J,6,0),"")=0,"",IFERROR(VLOOKUP(B1403,'[1]Vmesna vrtilna_SKLOP1'!B:J,6,0),""))</f>
        <v>1</v>
      </c>
      <c r="E1403" s="16" t="str">
        <f>IF(IF('[1]Vmesna vrtilna_SKLOP1'!E1403&lt;&gt;"",'[1]Vmesna vrtilna_SKLOP1'!D1403,"")=0,"",IF('[1]Vmesna vrtilna_SKLOP1'!E1403&lt;&gt;"",'[1]Vmesna vrtilna_SKLOP1'!D1403,""))</f>
        <v>Okna/Vrata</v>
      </c>
      <c r="F1403" s="18" t="str">
        <f>IF('[1]Vmesna vrtilna_SKLOP1'!E1403&lt;&gt;"",'[1]Vmesna vrtilna_SKLOP1'!E1403,"")</f>
        <v>Enokrilno okno (tip: O1); dim. ŠxV: 0,96x1,53m; Material: PVC ; steklo 6/16Ar/4; Rw,st.=36 (Rw,st.+Ctr ≥ 31 dB)</v>
      </c>
      <c r="G1403" s="15" t="str">
        <f>IF('[1]Vmesna vrtilna_SKLOP1'!E1403&lt;&gt;"",'[1]Vmesna vrtilna_SKLOP1'!F1403,"")</f>
        <v>[kos]</v>
      </c>
      <c r="H1403" s="19">
        <f>IF('[1]Vmesna vrtilna_SKLOP1'!F1403&lt;&gt;"",'[1]Vmesna vrtilna_SKLOP1'!I1403,"")</f>
        <v>1</v>
      </c>
      <c r="I1403" s="20" t="str">
        <f>IF(I1402="Skupaj:","DDV (22%):",IF(I1402="DDV (22%):","Skupaj z DDV:",IF(AND('[1]Vmesna vrtilna_SKLOP1'!C1403&lt;&gt;"",'[1]Vmesna vrtilna_SKLOP1'!E1403=""),"Skupaj:","")))</f>
        <v/>
      </c>
      <c r="J1403" s="21">
        <f t="shared" si="43"/>
        <v>0</v>
      </c>
      <c r="K1403" s="21">
        <f>IF(I1403="Skupaj z DDV:",SUM(K1401,K1402),IF(I1403="DDV (22%):",K1402*0.22,IF(AND('[1]Vmesna vrtilna_SKLOP1'!C1403&lt;&gt;"",'[1]Vmesna vrtilna_SKLOP1'!D1403=""),'[1]Vmesna vrtilna_SKLOP1'!J1403,IF(F1403&lt;&gt;"",IF('[1]Vmesna vrtilna_SKLOP1'!J1403&lt;&gt;"",'[1]Vmesna vrtilna_SKLOP1'!J1403,""),""))))</f>
        <v>277.11303169536001</v>
      </c>
      <c r="L1403" s="22">
        <f>IF(I1402="Skupaj:","DDV (22%):",IF(I1402="DDV (22%):","Skupaj z DDV:",IF(AND('[1]Vmesna vrtilna_SKLOP1'!C1403&lt;&gt;"",'[1]Vmesna vrtilna_SKLOP1'!E1403=""),"Skupaj:",IF(AND('[1]Vmesna vrtilna_SKLOP1'!C1403&lt;&gt;"",'[1]Vmesna vrtilna_SKLOP1'!D1403=""),'[1]Vmesna vrtilna_SKLOP1'!J1403,IF(F1403&lt;&gt;"",IF('[1]Vmesna vrtilna_SKLOP1'!J1403&lt;&gt;"",'[1]Vmesna vrtilna_SKLOP1'!J1403,""),"")))))</f>
        <v>277.11303169536001</v>
      </c>
      <c r="M1403" s="22">
        <f t="shared" si="42"/>
        <v>0</v>
      </c>
      <c r="N1403" s="22" t="str">
        <f>IF(IFERROR(VLOOKUP(B1403,'[1]Vmesna vrtilna_SKLOP1'!B:J,7,0),"")=0,"",IFERROR(VLOOKUP(B1403,'[1]Vmesna vrtilna_SKLOP1'!B:J,7,0),""))</f>
        <v>ZAG</v>
      </c>
      <c r="O1403" s="22"/>
    </row>
    <row r="1404" spans="2:15" ht="15" customHeight="1" x14ac:dyDescent="0.3">
      <c r="B1404" s="15" t="str">
        <f>IF(AND('[1]Vmesna vrtilna_SKLOP1'!B1404&lt;&gt;"",'[1]Vmesna vrtilna_SKLOP1'!C1404&lt;&gt;""),IF('[1]Vmesna vrtilna_SKLOP1'!B1404&lt;&gt;"",'[1]Vmesna vrtilna_SKLOP1'!B1404,""),"")</f>
        <v/>
      </c>
      <c r="C1404" s="16" t="str">
        <f>IF(OR(C1403="Posebna oblika",C1403="Kulturno zaščiten objekt",C1403="Kulturno zaščiten objekt, Posebna oblika"),"Glej zavihek POSEBNI POGOJI",IF(SUM(N1403:Q1403)=1,"Posebna oblika",IF(SUM(N1403:Q1403)=10,"Kulturno zaščiten objekt",IF(SUM(N1403:Q1403)=11,"Kulturno zaščiten objekt, Posebna oblika",IF(AND('[1]Vmesna vrtilna_SKLOP1'!C1404&lt;&gt;"",'[1]Vmesna vrtilna_SKLOP1'!D1404&lt;&gt;""),IF('[1]Vmesna vrtilna_SKLOP1'!C1404&lt;&gt;"",'[1]Vmesna vrtilna_SKLOP1'!C1404,""),"")))))</f>
        <v/>
      </c>
      <c r="D1404" s="17" t="str">
        <f>IF(IFERROR(VLOOKUP(B1404,'[1]Vmesna vrtilna_SKLOP1'!B:J,6,0),"")=0,"",IFERROR(VLOOKUP(B1404,'[1]Vmesna vrtilna_SKLOP1'!B:J,6,0),""))</f>
        <v/>
      </c>
      <c r="E1404" s="16" t="str">
        <f>IF(IF('[1]Vmesna vrtilna_SKLOP1'!E1404&lt;&gt;"",'[1]Vmesna vrtilna_SKLOP1'!D1404,"")=0,"",IF('[1]Vmesna vrtilna_SKLOP1'!E1404&lt;&gt;"",'[1]Vmesna vrtilna_SKLOP1'!D1404,""))</f>
        <v/>
      </c>
      <c r="F1404" s="18" t="str">
        <f>IF('[1]Vmesna vrtilna_SKLOP1'!E1404&lt;&gt;"",'[1]Vmesna vrtilna_SKLOP1'!E1404,"")</f>
        <v>Enokrilna vrata (tip: V1); dim. ŠxV: 0,91x2,28m; Material: PVC ; steklo 6/16Ar/4; Rw,st.=36 (Rw,st.+Ctr ≥ 31 dB)</v>
      </c>
      <c r="G1404" s="15" t="str">
        <f>IF('[1]Vmesna vrtilna_SKLOP1'!E1404&lt;&gt;"",'[1]Vmesna vrtilna_SKLOP1'!F1404,"")</f>
        <v>[kos]</v>
      </c>
      <c r="H1404" s="19">
        <f>IF('[1]Vmesna vrtilna_SKLOP1'!F1404&lt;&gt;"",'[1]Vmesna vrtilna_SKLOP1'!I1404,"")</f>
        <v>1</v>
      </c>
      <c r="I1404" s="20" t="str">
        <f>IF(I1403="Skupaj:","DDV (22%):",IF(I1403="DDV (22%):","Skupaj z DDV:",IF(AND('[1]Vmesna vrtilna_SKLOP1'!C1404&lt;&gt;"",'[1]Vmesna vrtilna_SKLOP1'!E1404=""),"Skupaj:","")))</f>
        <v/>
      </c>
      <c r="J1404" s="21">
        <f t="shared" si="43"/>
        <v>0</v>
      </c>
      <c r="K1404" s="21">
        <f>IF(I1404="Skupaj z DDV:",SUM(K1402,K1403),IF(I1404="DDV (22%):",K1403*0.22,IF(AND('[1]Vmesna vrtilna_SKLOP1'!C1404&lt;&gt;"",'[1]Vmesna vrtilna_SKLOP1'!D1404=""),'[1]Vmesna vrtilna_SKLOP1'!J1404,IF(F1404&lt;&gt;"",IF('[1]Vmesna vrtilna_SKLOP1'!J1404&lt;&gt;"",'[1]Vmesna vrtilna_SKLOP1'!J1404,""),""))))</f>
        <v>345.67434724191997</v>
      </c>
      <c r="L1404" s="22">
        <f>IF(I1403="Skupaj:","DDV (22%):",IF(I1403="DDV (22%):","Skupaj z DDV:",IF(AND('[1]Vmesna vrtilna_SKLOP1'!C1404&lt;&gt;"",'[1]Vmesna vrtilna_SKLOP1'!E1404=""),"Skupaj:",IF(AND('[1]Vmesna vrtilna_SKLOP1'!C1404&lt;&gt;"",'[1]Vmesna vrtilna_SKLOP1'!D1404=""),'[1]Vmesna vrtilna_SKLOP1'!J1404,IF(F1404&lt;&gt;"",IF('[1]Vmesna vrtilna_SKLOP1'!J1404&lt;&gt;"",'[1]Vmesna vrtilna_SKLOP1'!J1404,""),"")))))</f>
        <v>345.67434724191997</v>
      </c>
      <c r="M1404" s="22">
        <f t="shared" si="42"/>
        <v>0</v>
      </c>
      <c r="N1404" s="22" t="str">
        <f>IF(IFERROR(VLOOKUP(B1404,'[1]Vmesna vrtilna_SKLOP1'!B:J,7,0),"")=0,"",IFERROR(VLOOKUP(B1404,'[1]Vmesna vrtilna_SKLOP1'!B:J,7,0),""))</f>
        <v/>
      </c>
      <c r="O1404" s="22"/>
    </row>
    <row r="1405" spans="2:15" ht="15" customHeight="1" x14ac:dyDescent="0.3">
      <c r="B1405" s="15" t="str">
        <f>IF(AND('[1]Vmesna vrtilna_SKLOP1'!B1405&lt;&gt;"",'[1]Vmesna vrtilna_SKLOP1'!C1405&lt;&gt;""),IF('[1]Vmesna vrtilna_SKLOP1'!B1405&lt;&gt;"",'[1]Vmesna vrtilna_SKLOP1'!B1405,""),"")</f>
        <v/>
      </c>
      <c r="C1405" s="16" t="str">
        <f>IF(OR(C1404="Posebna oblika",C1404="Kulturno zaščiten objekt",C1404="Kulturno zaščiten objekt, Posebna oblika"),"Glej zavihek POSEBNI POGOJI",IF(SUM(N1404:Q1404)=1,"Posebna oblika",IF(SUM(N1404:Q1404)=10,"Kulturno zaščiten objekt",IF(SUM(N1404:Q1404)=11,"Kulturno zaščiten objekt, Posebna oblika",IF(AND('[1]Vmesna vrtilna_SKLOP1'!C1405&lt;&gt;"",'[1]Vmesna vrtilna_SKLOP1'!D1405&lt;&gt;""),IF('[1]Vmesna vrtilna_SKLOP1'!C1405&lt;&gt;"",'[1]Vmesna vrtilna_SKLOP1'!C1405,""),"")))))</f>
        <v/>
      </c>
      <c r="D1405" s="17" t="str">
        <f>IF(IFERROR(VLOOKUP(B1405,'[1]Vmesna vrtilna_SKLOP1'!B:J,6,0),"")=0,"",IFERROR(VLOOKUP(B1405,'[1]Vmesna vrtilna_SKLOP1'!B:J,6,0),""))</f>
        <v/>
      </c>
      <c r="E1405" s="16" t="str">
        <f>IF(IF('[1]Vmesna vrtilna_SKLOP1'!E1405&lt;&gt;"",'[1]Vmesna vrtilna_SKLOP1'!D1405,"")=0,"",IF('[1]Vmesna vrtilna_SKLOP1'!E1405&lt;&gt;"",'[1]Vmesna vrtilna_SKLOP1'!D1405,""))</f>
        <v/>
      </c>
      <c r="F1405" s="18" t="str">
        <f>IF('[1]Vmesna vrtilna_SKLOP1'!E1405&lt;&gt;"",'[1]Vmesna vrtilna_SKLOP1'!E1405,"")</f>
        <v>Enokrilna vrata (tip: V1); dim. ŠxV: 0,81x2,29m; Material: PVC ; steklo 6/16Ar/4; Rw,st.=36 (Rw,st.+Ctr ≥ 31 dB)</v>
      </c>
      <c r="G1405" s="15" t="str">
        <f>IF('[1]Vmesna vrtilna_SKLOP1'!E1405&lt;&gt;"",'[1]Vmesna vrtilna_SKLOP1'!F1405,"")</f>
        <v>[kos]</v>
      </c>
      <c r="H1405" s="19">
        <f>IF('[1]Vmesna vrtilna_SKLOP1'!F1405&lt;&gt;"",'[1]Vmesna vrtilna_SKLOP1'!I1405,"")</f>
        <v>2</v>
      </c>
      <c r="I1405" s="20" t="str">
        <f>IF(I1404="Skupaj:","DDV (22%):",IF(I1404="DDV (22%):","Skupaj z DDV:",IF(AND('[1]Vmesna vrtilna_SKLOP1'!C1405&lt;&gt;"",'[1]Vmesna vrtilna_SKLOP1'!E1405=""),"Skupaj:","")))</f>
        <v/>
      </c>
      <c r="J1405" s="21">
        <f t="shared" si="43"/>
        <v>0</v>
      </c>
      <c r="K1405" s="21">
        <f>IF(I1405="Skupaj z DDV:",SUM(K1403,K1404),IF(I1405="DDV (22%):",K1404*0.22,IF(AND('[1]Vmesna vrtilna_SKLOP1'!C1405&lt;&gt;"",'[1]Vmesna vrtilna_SKLOP1'!D1405=""),'[1]Vmesna vrtilna_SKLOP1'!J1405,IF(F1405&lt;&gt;"",IF('[1]Vmesna vrtilna_SKLOP1'!J1405&lt;&gt;"",'[1]Vmesna vrtilna_SKLOP1'!J1405,""),""))))</f>
        <v>647.49913889996003</v>
      </c>
      <c r="L1405" s="22">
        <f>IF(I1404="Skupaj:","DDV (22%):",IF(I1404="DDV (22%):","Skupaj z DDV:",IF(AND('[1]Vmesna vrtilna_SKLOP1'!C1405&lt;&gt;"",'[1]Vmesna vrtilna_SKLOP1'!E1405=""),"Skupaj:",IF(AND('[1]Vmesna vrtilna_SKLOP1'!C1405&lt;&gt;"",'[1]Vmesna vrtilna_SKLOP1'!D1405=""),'[1]Vmesna vrtilna_SKLOP1'!J1405,IF(F1405&lt;&gt;"",IF('[1]Vmesna vrtilna_SKLOP1'!J1405&lt;&gt;"",'[1]Vmesna vrtilna_SKLOP1'!J1405,""),"")))))</f>
        <v>647.49913889996003</v>
      </c>
      <c r="M1405" s="22">
        <f t="shared" si="42"/>
        <v>0</v>
      </c>
      <c r="N1405" s="22" t="str">
        <f>IF(IFERROR(VLOOKUP(B1405,'[1]Vmesna vrtilna_SKLOP1'!B:J,7,0),"")=0,"",IFERROR(VLOOKUP(B1405,'[1]Vmesna vrtilna_SKLOP1'!B:J,7,0),""))</f>
        <v/>
      </c>
      <c r="O1405" s="22"/>
    </row>
    <row r="1406" spans="2:15" ht="15" customHeight="1" x14ac:dyDescent="0.3">
      <c r="B1406" s="15" t="str">
        <f>IF(AND('[1]Vmesna vrtilna_SKLOP1'!B1406&lt;&gt;"",'[1]Vmesna vrtilna_SKLOP1'!C1406&lt;&gt;""),IF('[1]Vmesna vrtilna_SKLOP1'!B1406&lt;&gt;"",'[1]Vmesna vrtilna_SKLOP1'!B1406,""),"")</f>
        <v/>
      </c>
      <c r="C1406" s="16" t="str">
        <f>IF(OR(C1405="Posebna oblika",C1405="Kulturno zaščiten objekt",C1405="Kulturno zaščiten objekt, Posebna oblika"),"Glej zavihek POSEBNI POGOJI",IF(SUM(N1405:Q1405)=1,"Posebna oblika",IF(SUM(N1405:Q1405)=10,"Kulturno zaščiten objekt",IF(SUM(N1405:Q1405)=11,"Kulturno zaščiten objekt, Posebna oblika",IF(AND('[1]Vmesna vrtilna_SKLOP1'!C1406&lt;&gt;"",'[1]Vmesna vrtilna_SKLOP1'!D1406&lt;&gt;""),IF('[1]Vmesna vrtilna_SKLOP1'!C1406&lt;&gt;"",'[1]Vmesna vrtilna_SKLOP1'!C1406,""),"")))))</f>
        <v/>
      </c>
      <c r="D1406" s="17" t="str">
        <f>IF(IFERROR(VLOOKUP(B1406,'[1]Vmesna vrtilna_SKLOP1'!B:J,6,0),"")=0,"",IFERROR(VLOOKUP(B1406,'[1]Vmesna vrtilna_SKLOP1'!B:J,6,0),""))</f>
        <v/>
      </c>
      <c r="E1406" s="16" t="str">
        <f>IF(IF('[1]Vmesna vrtilna_SKLOP1'!E1406&lt;&gt;"",'[1]Vmesna vrtilna_SKLOP1'!D1406,"")=0,"",IF('[1]Vmesna vrtilna_SKLOP1'!E1406&lt;&gt;"",'[1]Vmesna vrtilna_SKLOP1'!D1406,""))</f>
        <v/>
      </c>
      <c r="F1406" s="18" t="str">
        <f>IF('[1]Vmesna vrtilna_SKLOP1'!E1406&lt;&gt;"",'[1]Vmesna vrtilna_SKLOP1'!E1406,"")</f>
        <v>Enokrilno okno (tip: O1); dim. ŠxV: 1,39x1,47m; Material: PVC ; steklo 6/16Ar/4; Rw,st.=36 (Rw,st.+Ctr ≥ 31 dB)</v>
      </c>
      <c r="G1406" s="15" t="str">
        <f>IF('[1]Vmesna vrtilna_SKLOP1'!E1406&lt;&gt;"",'[1]Vmesna vrtilna_SKLOP1'!F1406,"")</f>
        <v>[kos]</v>
      </c>
      <c r="H1406" s="19">
        <f>IF('[1]Vmesna vrtilna_SKLOP1'!F1406&lt;&gt;"",'[1]Vmesna vrtilna_SKLOP1'!I1406,"")</f>
        <v>1</v>
      </c>
      <c r="I1406" s="20" t="str">
        <f>IF(I1405="Skupaj:","DDV (22%):",IF(I1405="DDV (22%):","Skupaj z DDV:",IF(AND('[1]Vmesna vrtilna_SKLOP1'!C1406&lt;&gt;"",'[1]Vmesna vrtilna_SKLOP1'!E1406=""),"Skupaj:","")))</f>
        <v/>
      </c>
      <c r="J1406" s="21">
        <f t="shared" si="43"/>
        <v>0</v>
      </c>
      <c r="K1406" s="21">
        <f>IF(I1406="Skupaj z DDV:",SUM(K1404,K1405),IF(I1406="DDV (22%):",K1405*0.22,IF(AND('[1]Vmesna vrtilna_SKLOP1'!C1406&lt;&gt;"",'[1]Vmesna vrtilna_SKLOP1'!D1406=""),'[1]Vmesna vrtilna_SKLOP1'!J1406,IF(F1406&lt;&gt;"",IF('[1]Vmesna vrtilna_SKLOP1'!J1406&lt;&gt;"",'[1]Vmesna vrtilna_SKLOP1'!J1406,""),""))))</f>
        <v>326.77574446041001</v>
      </c>
      <c r="L1406" s="22">
        <f>IF(I1405="Skupaj:","DDV (22%):",IF(I1405="DDV (22%):","Skupaj z DDV:",IF(AND('[1]Vmesna vrtilna_SKLOP1'!C1406&lt;&gt;"",'[1]Vmesna vrtilna_SKLOP1'!E1406=""),"Skupaj:",IF(AND('[1]Vmesna vrtilna_SKLOP1'!C1406&lt;&gt;"",'[1]Vmesna vrtilna_SKLOP1'!D1406=""),'[1]Vmesna vrtilna_SKLOP1'!J1406,IF(F1406&lt;&gt;"",IF('[1]Vmesna vrtilna_SKLOP1'!J1406&lt;&gt;"",'[1]Vmesna vrtilna_SKLOP1'!J1406,""),"")))))</f>
        <v>326.77574446041001</v>
      </c>
      <c r="M1406" s="22">
        <f t="shared" si="42"/>
        <v>0</v>
      </c>
      <c r="N1406" s="22" t="str">
        <f>IF(IFERROR(VLOOKUP(B1406,'[1]Vmesna vrtilna_SKLOP1'!B:J,7,0),"")=0,"",IFERROR(VLOOKUP(B1406,'[1]Vmesna vrtilna_SKLOP1'!B:J,7,0),""))</f>
        <v/>
      </c>
      <c r="O1406" s="22"/>
    </row>
    <row r="1407" spans="2:15" ht="15" customHeight="1" x14ac:dyDescent="0.3">
      <c r="B1407" s="15" t="str">
        <f>IF(AND('[1]Vmesna vrtilna_SKLOP1'!B1407&lt;&gt;"",'[1]Vmesna vrtilna_SKLOP1'!C1407&lt;&gt;""),IF('[1]Vmesna vrtilna_SKLOP1'!B1407&lt;&gt;"",'[1]Vmesna vrtilna_SKLOP1'!B1407,""),"")</f>
        <v/>
      </c>
      <c r="C1407" s="16" t="str">
        <f>IF(OR(C1406="Posebna oblika",C1406="Kulturno zaščiten objekt",C1406="Kulturno zaščiten objekt, Posebna oblika"),"Glej zavihek POSEBNI POGOJI",IF(SUM(N1406:Q1406)=1,"Posebna oblika",IF(SUM(N1406:Q1406)=10,"Kulturno zaščiten objekt",IF(SUM(N1406:Q1406)=11,"Kulturno zaščiten objekt, Posebna oblika",IF(AND('[1]Vmesna vrtilna_SKLOP1'!C1407&lt;&gt;"",'[1]Vmesna vrtilna_SKLOP1'!D1407&lt;&gt;""),IF('[1]Vmesna vrtilna_SKLOP1'!C1407&lt;&gt;"",'[1]Vmesna vrtilna_SKLOP1'!C1407,""),"")))))</f>
        <v/>
      </c>
      <c r="D1407" s="17" t="str">
        <f>IF(IFERROR(VLOOKUP(B1407,'[1]Vmesna vrtilna_SKLOP1'!B:J,6,0),"")=0,"",IFERROR(VLOOKUP(B1407,'[1]Vmesna vrtilna_SKLOP1'!B:J,6,0),""))</f>
        <v/>
      </c>
      <c r="E1407" s="16" t="str">
        <f>IF(IF('[1]Vmesna vrtilna_SKLOP1'!E1407&lt;&gt;"",'[1]Vmesna vrtilna_SKLOP1'!D1407,"")=0,"",IF('[1]Vmesna vrtilna_SKLOP1'!E1407&lt;&gt;"",'[1]Vmesna vrtilna_SKLOP1'!D1407,""))</f>
        <v/>
      </c>
      <c r="F1407" s="18" t="str">
        <f>IF('[1]Vmesna vrtilna_SKLOP1'!E1407&lt;&gt;"",'[1]Vmesna vrtilna_SKLOP1'!E1407,"")</f>
        <v>Enokrilna vrata (tip: V1); dim. ŠxV: 0,85x2,28m; Material: PVC ; steklo 6/16Ar/4; Rw,st.=36 (Rw,st.+Ctr ≥ 31 dB)</v>
      </c>
      <c r="G1407" s="15" t="str">
        <f>IF('[1]Vmesna vrtilna_SKLOP1'!E1407&lt;&gt;"",'[1]Vmesna vrtilna_SKLOP1'!F1407,"")</f>
        <v>[kos]</v>
      </c>
      <c r="H1407" s="19">
        <f>IF('[1]Vmesna vrtilna_SKLOP1'!F1407&lt;&gt;"",'[1]Vmesna vrtilna_SKLOP1'!I1407,"")</f>
        <v>2</v>
      </c>
      <c r="I1407" s="20" t="str">
        <f>IF(I1406="Skupaj:","DDV (22%):",IF(I1406="DDV (22%):","Skupaj z DDV:",IF(AND('[1]Vmesna vrtilna_SKLOP1'!C1407&lt;&gt;"",'[1]Vmesna vrtilna_SKLOP1'!E1407=""),"Skupaj:","")))</f>
        <v/>
      </c>
      <c r="J1407" s="21">
        <f t="shared" si="43"/>
        <v>0</v>
      </c>
      <c r="K1407" s="21">
        <f>IF(I1407="Skupaj z DDV:",SUM(K1405,K1406),IF(I1407="DDV (22%):",K1406*0.22,IF(AND('[1]Vmesna vrtilna_SKLOP1'!C1407&lt;&gt;"",'[1]Vmesna vrtilna_SKLOP1'!D1407=""),'[1]Vmesna vrtilna_SKLOP1'!J1407,IF(F1407&lt;&gt;"",IF('[1]Vmesna vrtilna_SKLOP1'!J1407&lt;&gt;"",'[1]Vmesna vrtilna_SKLOP1'!J1407,""),""))))</f>
        <v>663.255935024</v>
      </c>
      <c r="L1407" s="22">
        <f>IF(I1406="Skupaj:","DDV (22%):",IF(I1406="DDV (22%):","Skupaj z DDV:",IF(AND('[1]Vmesna vrtilna_SKLOP1'!C1407&lt;&gt;"",'[1]Vmesna vrtilna_SKLOP1'!E1407=""),"Skupaj:",IF(AND('[1]Vmesna vrtilna_SKLOP1'!C1407&lt;&gt;"",'[1]Vmesna vrtilna_SKLOP1'!D1407=""),'[1]Vmesna vrtilna_SKLOP1'!J1407,IF(F1407&lt;&gt;"",IF('[1]Vmesna vrtilna_SKLOP1'!J1407&lt;&gt;"",'[1]Vmesna vrtilna_SKLOP1'!J1407,""),"")))))</f>
        <v>663.255935024</v>
      </c>
      <c r="M1407" s="22">
        <f t="shared" si="42"/>
        <v>0</v>
      </c>
      <c r="N1407" s="22" t="str">
        <f>IF(IFERROR(VLOOKUP(B1407,'[1]Vmesna vrtilna_SKLOP1'!B:J,7,0),"")=0,"",IFERROR(VLOOKUP(B1407,'[1]Vmesna vrtilna_SKLOP1'!B:J,7,0),""))</f>
        <v/>
      </c>
      <c r="O1407" s="22"/>
    </row>
    <row r="1408" spans="2:15" ht="15" customHeight="1" x14ac:dyDescent="0.3">
      <c r="B1408" s="15" t="str">
        <f>IF(AND('[1]Vmesna vrtilna_SKLOP1'!B1408&lt;&gt;"",'[1]Vmesna vrtilna_SKLOP1'!C1408&lt;&gt;""),IF('[1]Vmesna vrtilna_SKLOP1'!B1408&lt;&gt;"",'[1]Vmesna vrtilna_SKLOP1'!B1408,""),"")</f>
        <v/>
      </c>
      <c r="C1408" s="16" t="str">
        <f>IF(OR(C1407="Posebna oblika",C1407="Kulturno zaščiten objekt",C1407="Kulturno zaščiten objekt, Posebna oblika"),"Glej zavihek POSEBNI POGOJI",IF(SUM(N1407:Q1407)=1,"Posebna oblika",IF(SUM(N1407:Q1407)=10,"Kulturno zaščiten objekt",IF(SUM(N1407:Q1407)=11,"Kulturno zaščiten objekt, Posebna oblika",IF(AND('[1]Vmesna vrtilna_SKLOP1'!C1408&lt;&gt;"",'[1]Vmesna vrtilna_SKLOP1'!D1408&lt;&gt;""),IF('[1]Vmesna vrtilna_SKLOP1'!C1408&lt;&gt;"",'[1]Vmesna vrtilna_SKLOP1'!C1408,""),"")))))</f>
        <v/>
      </c>
      <c r="D1408" s="17" t="str">
        <f>IF(IFERROR(VLOOKUP(B1408,'[1]Vmesna vrtilna_SKLOP1'!B:J,6,0),"")=0,"",IFERROR(VLOOKUP(B1408,'[1]Vmesna vrtilna_SKLOP1'!B:J,6,0),""))</f>
        <v/>
      </c>
      <c r="E1408" s="16" t="str">
        <f>IF(IF('[1]Vmesna vrtilna_SKLOP1'!E1408&lt;&gt;"",'[1]Vmesna vrtilna_SKLOP1'!D1408,"")=0,"",IF('[1]Vmesna vrtilna_SKLOP1'!E1408&lt;&gt;"",'[1]Vmesna vrtilna_SKLOP1'!D1408,""))</f>
        <v/>
      </c>
      <c r="F1408" s="18" t="str">
        <f>IF('[1]Vmesna vrtilna_SKLOP1'!E1408&lt;&gt;"",'[1]Vmesna vrtilna_SKLOP1'!E1408,"")</f>
        <v>Enokrilno okno (tip: O1); dim. ŠxV: 0,85x1,47m; Material: PVC ; steklo 6/16Ar/4; Rw,st.=36 (Rw,st.+Ctr ≥ 31 dB)</v>
      </c>
      <c r="G1408" s="15" t="str">
        <f>IF('[1]Vmesna vrtilna_SKLOP1'!E1408&lt;&gt;"",'[1]Vmesna vrtilna_SKLOP1'!F1408,"")</f>
        <v>[kos]</v>
      </c>
      <c r="H1408" s="19">
        <f>IF('[1]Vmesna vrtilna_SKLOP1'!F1408&lt;&gt;"",'[1]Vmesna vrtilna_SKLOP1'!I1408,"")</f>
        <v>1</v>
      </c>
      <c r="I1408" s="20" t="str">
        <f>IF(I1407="Skupaj:","DDV (22%):",IF(I1407="DDV (22%):","Skupaj z DDV:",IF(AND('[1]Vmesna vrtilna_SKLOP1'!C1408&lt;&gt;"",'[1]Vmesna vrtilna_SKLOP1'!E1408=""),"Skupaj:","")))</f>
        <v/>
      </c>
      <c r="J1408" s="21">
        <f t="shared" si="43"/>
        <v>0</v>
      </c>
      <c r="K1408" s="21">
        <f>IF(I1408="Skupaj z DDV:",SUM(K1406,K1407),IF(I1408="DDV (22%):",K1407*0.22,IF(AND('[1]Vmesna vrtilna_SKLOP1'!C1408&lt;&gt;"",'[1]Vmesna vrtilna_SKLOP1'!D1408=""),'[1]Vmesna vrtilna_SKLOP1'!J1408,IF(F1408&lt;&gt;"",IF('[1]Vmesna vrtilna_SKLOP1'!J1408&lt;&gt;"",'[1]Vmesna vrtilna_SKLOP1'!J1408,""),""))))</f>
        <v>255.33012219224997</v>
      </c>
      <c r="L1408" s="22">
        <f>IF(I1407="Skupaj:","DDV (22%):",IF(I1407="DDV (22%):","Skupaj z DDV:",IF(AND('[1]Vmesna vrtilna_SKLOP1'!C1408&lt;&gt;"",'[1]Vmesna vrtilna_SKLOP1'!E1408=""),"Skupaj:",IF(AND('[1]Vmesna vrtilna_SKLOP1'!C1408&lt;&gt;"",'[1]Vmesna vrtilna_SKLOP1'!D1408=""),'[1]Vmesna vrtilna_SKLOP1'!J1408,IF(F1408&lt;&gt;"",IF('[1]Vmesna vrtilna_SKLOP1'!J1408&lt;&gt;"",'[1]Vmesna vrtilna_SKLOP1'!J1408,""),"")))))</f>
        <v>255.33012219224997</v>
      </c>
      <c r="M1408" s="22">
        <f t="shared" si="42"/>
        <v>0</v>
      </c>
      <c r="N1408" s="22" t="str">
        <f>IF(IFERROR(VLOOKUP(B1408,'[1]Vmesna vrtilna_SKLOP1'!B:J,7,0),"")=0,"",IFERROR(VLOOKUP(B1408,'[1]Vmesna vrtilna_SKLOP1'!B:J,7,0),""))</f>
        <v/>
      </c>
      <c r="O1408" s="22"/>
    </row>
    <row r="1409" spans="2:15" ht="15" customHeight="1" x14ac:dyDescent="0.3">
      <c r="B1409" s="15" t="str">
        <f>IF(AND('[1]Vmesna vrtilna_SKLOP1'!B1409&lt;&gt;"",'[1]Vmesna vrtilna_SKLOP1'!C1409&lt;&gt;""),IF('[1]Vmesna vrtilna_SKLOP1'!B1409&lt;&gt;"",'[1]Vmesna vrtilna_SKLOP1'!B1409,""),"")</f>
        <v/>
      </c>
      <c r="C1409" s="16" t="str">
        <f>IF(OR(C1408="Posebna oblika",C1408="Kulturno zaščiten objekt",C1408="Kulturno zaščiten objekt, Posebna oblika"),"Glej zavihek POSEBNI POGOJI",IF(SUM(N1408:Q1408)=1,"Posebna oblika",IF(SUM(N1408:Q1408)=10,"Kulturno zaščiten objekt",IF(SUM(N1408:Q1408)=11,"Kulturno zaščiten objekt, Posebna oblika",IF(AND('[1]Vmesna vrtilna_SKLOP1'!C1409&lt;&gt;"",'[1]Vmesna vrtilna_SKLOP1'!D1409&lt;&gt;""),IF('[1]Vmesna vrtilna_SKLOP1'!C1409&lt;&gt;"",'[1]Vmesna vrtilna_SKLOP1'!C1409,""),"")))))</f>
        <v/>
      </c>
      <c r="D1409" s="17" t="str">
        <f>IF(IFERROR(VLOOKUP(B1409,'[1]Vmesna vrtilna_SKLOP1'!B:J,6,0),"")=0,"",IFERROR(VLOOKUP(B1409,'[1]Vmesna vrtilna_SKLOP1'!B:J,6,0),""))</f>
        <v/>
      </c>
      <c r="E1409" s="16" t="str">
        <f>IF(IF('[1]Vmesna vrtilna_SKLOP1'!E1409&lt;&gt;"",'[1]Vmesna vrtilna_SKLOP1'!D1409,"")=0,"",IF('[1]Vmesna vrtilna_SKLOP1'!E1409&lt;&gt;"",'[1]Vmesna vrtilna_SKLOP1'!D1409,""))</f>
        <v/>
      </c>
      <c r="F1409" s="18" t="str">
        <f>IF('[1]Vmesna vrtilna_SKLOP1'!E1409&lt;&gt;"",'[1]Vmesna vrtilna_SKLOP1'!E1409,"")</f>
        <v>Enokrilno okno (tip: O1); dim. ŠxV: 0,97x1,46m; Material: PVC ; steklo 6/16Ar/4; Rw,st.=36 (Rw,st.+Ctr ≥ 31 dB)</v>
      </c>
      <c r="G1409" s="15" t="str">
        <f>IF('[1]Vmesna vrtilna_SKLOP1'!E1409&lt;&gt;"",'[1]Vmesna vrtilna_SKLOP1'!F1409,"")</f>
        <v>[kos]</v>
      </c>
      <c r="H1409" s="19">
        <f>IF('[1]Vmesna vrtilna_SKLOP1'!F1409&lt;&gt;"",'[1]Vmesna vrtilna_SKLOP1'!I1409,"")</f>
        <v>2</v>
      </c>
      <c r="I1409" s="20" t="str">
        <f>IF(I1408="Skupaj:","DDV (22%):",IF(I1408="DDV (22%):","Skupaj z DDV:",IF(AND('[1]Vmesna vrtilna_SKLOP1'!C1409&lt;&gt;"",'[1]Vmesna vrtilna_SKLOP1'!E1409=""),"Skupaj:","")))</f>
        <v/>
      </c>
      <c r="J1409" s="21">
        <f t="shared" si="43"/>
        <v>0</v>
      </c>
      <c r="K1409" s="21">
        <f>IF(I1409="Skupaj z DDV:",SUM(K1407,K1408),IF(I1409="DDV (22%):",K1408*0.22,IF(AND('[1]Vmesna vrtilna_SKLOP1'!C1409&lt;&gt;"",'[1]Vmesna vrtilna_SKLOP1'!D1409=""),'[1]Vmesna vrtilna_SKLOP1'!J1409,IF(F1409&lt;&gt;"",IF('[1]Vmesna vrtilna_SKLOP1'!J1409&lt;&gt;"",'[1]Vmesna vrtilna_SKLOP1'!J1409,""),""))))</f>
        <v>544.06126435272006</v>
      </c>
      <c r="L1409" s="22">
        <f>IF(I1408="Skupaj:","DDV (22%):",IF(I1408="DDV (22%):","Skupaj z DDV:",IF(AND('[1]Vmesna vrtilna_SKLOP1'!C1409&lt;&gt;"",'[1]Vmesna vrtilna_SKLOP1'!E1409=""),"Skupaj:",IF(AND('[1]Vmesna vrtilna_SKLOP1'!C1409&lt;&gt;"",'[1]Vmesna vrtilna_SKLOP1'!D1409=""),'[1]Vmesna vrtilna_SKLOP1'!J1409,IF(F1409&lt;&gt;"",IF('[1]Vmesna vrtilna_SKLOP1'!J1409&lt;&gt;"",'[1]Vmesna vrtilna_SKLOP1'!J1409,""),"")))))</f>
        <v>544.06126435272006</v>
      </c>
      <c r="M1409" s="22">
        <f t="shared" si="42"/>
        <v>0</v>
      </c>
      <c r="N1409" s="22" t="str">
        <f>IF(IFERROR(VLOOKUP(B1409,'[1]Vmesna vrtilna_SKLOP1'!B:J,7,0),"")=0,"",IFERROR(VLOOKUP(B1409,'[1]Vmesna vrtilna_SKLOP1'!B:J,7,0),""))</f>
        <v/>
      </c>
      <c r="O1409" s="22"/>
    </row>
    <row r="1410" spans="2:15" ht="15" customHeight="1" x14ac:dyDescent="0.3">
      <c r="B1410" s="15" t="str">
        <f>IF(AND('[1]Vmesna vrtilna_SKLOP1'!B1410&lt;&gt;"",'[1]Vmesna vrtilna_SKLOP1'!C1410&lt;&gt;""),IF('[1]Vmesna vrtilna_SKLOP1'!B1410&lt;&gt;"",'[1]Vmesna vrtilna_SKLOP1'!B1410,""),"")</f>
        <v/>
      </c>
      <c r="C1410" s="16" t="str">
        <f>IF(OR(C1409="Posebna oblika",C1409="Kulturno zaščiten objekt",C1409="Kulturno zaščiten objekt, Posebna oblika"),"Glej zavihek POSEBNI POGOJI",IF(SUM(N1409:Q1409)=1,"Posebna oblika",IF(SUM(N1409:Q1409)=10,"Kulturno zaščiten objekt",IF(SUM(N1409:Q1409)=11,"Kulturno zaščiten objekt, Posebna oblika",IF(AND('[1]Vmesna vrtilna_SKLOP1'!C1410&lt;&gt;"",'[1]Vmesna vrtilna_SKLOP1'!D1410&lt;&gt;""),IF('[1]Vmesna vrtilna_SKLOP1'!C1410&lt;&gt;"",'[1]Vmesna vrtilna_SKLOP1'!C1410,""),"")))))</f>
        <v/>
      </c>
      <c r="D1410" s="17" t="str">
        <f>IF(IFERROR(VLOOKUP(B1410,'[1]Vmesna vrtilna_SKLOP1'!B:J,6,0),"")=0,"",IFERROR(VLOOKUP(B1410,'[1]Vmesna vrtilna_SKLOP1'!B:J,6,0),""))</f>
        <v/>
      </c>
      <c r="E1410" s="16" t="str">
        <f>IF(IF('[1]Vmesna vrtilna_SKLOP1'!E1410&lt;&gt;"",'[1]Vmesna vrtilna_SKLOP1'!D1410,"")=0,"",IF('[1]Vmesna vrtilna_SKLOP1'!E1410&lt;&gt;"",'[1]Vmesna vrtilna_SKLOP1'!D1410,""))</f>
        <v/>
      </c>
      <c r="F1410" s="18" t="str">
        <f>IF('[1]Vmesna vrtilna_SKLOP1'!E1410&lt;&gt;"",'[1]Vmesna vrtilna_SKLOP1'!E1410,"")</f>
        <v>Enokrilno okno (tip: O1); dim. ŠxV: 0,82x1,58m; Material: PVC ; steklo 6/16Ar/4; Rw,st.=36 (Rw,st.+Ctr ≥ 31 dB)</v>
      </c>
      <c r="G1410" s="15" t="str">
        <f>IF('[1]Vmesna vrtilna_SKLOP1'!E1410&lt;&gt;"",'[1]Vmesna vrtilna_SKLOP1'!F1410,"")</f>
        <v>[kos]</v>
      </c>
      <c r="H1410" s="19">
        <f>IF('[1]Vmesna vrtilna_SKLOP1'!F1410&lt;&gt;"",'[1]Vmesna vrtilna_SKLOP1'!I1410,"")</f>
        <v>1</v>
      </c>
      <c r="I1410" s="20" t="str">
        <f>IF(I1409="Skupaj:","DDV (22%):",IF(I1409="DDV (22%):","Skupaj z DDV:",IF(AND('[1]Vmesna vrtilna_SKLOP1'!C1410&lt;&gt;"",'[1]Vmesna vrtilna_SKLOP1'!E1410=""),"Skupaj:","")))</f>
        <v/>
      </c>
      <c r="J1410" s="21">
        <f t="shared" si="43"/>
        <v>0</v>
      </c>
      <c r="K1410" s="21">
        <f>IF(I1410="Skupaj z DDV:",SUM(K1408,K1409),IF(I1410="DDV (22%):",K1409*0.22,IF(AND('[1]Vmesna vrtilna_SKLOP1'!C1410&lt;&gt;"",'[1]Vmesna vrtilna_SKLOP1'!D1410=""),'[1]Vmesna vrtilna_SKLOP1'!J1410,IF(F1410&lt;&gt;"",IF('[1]Vmesna vrtilna_SKLOP1'!J1410&lt;&gt;"",'[1]Vmesna vrtilna_SKLOP1'!J1410,""),""))))</f>
        <v>260.03879840783998</v>
      </c>
      <c r="L1410" s="22">
        <f>IF(I1409="Skupaj:","DDV (22%):",IF(I1409="DDV (22%):","Skupaj z DDV:",IF(AND('[1]Vmesna vrtilna_SKLOP1'!C1410&lt;&gt;"",'[1]Vmesna vrtilna_SKLOP1'!E1410=""),"Skupaj:",IF(AND('[1]Vmesna vrtilna_SKLOP1'!C1410&lt;&gt;"",'[1]Vmesna vrtilna_SKLOP1'!D1410=""),'[1]Vmesna vrtilna_SKLOP1'!J1410,IF(F1410&lt;&gt;"",IF('[1]Vmesna vrtilna_SKLOP1'!J1410&lt;&gt;"",'[1]Vmesna vrtilna_SKLOP1'!J1410,""),"")))))</f>
        <v>260.03879840783998</v>
      </c>
      <c r="M1410" s="22">
        <f t="shared" si="42"/>
        <v>0</v>
      </c>
      <c r="N1410" s="22" t="str">
        <f>IF(IFERROR(VLOOKUP(B1410,'[1]Vmesna vrtilna_SKLOP1'!B:J,7,0),"")=0,"",IFERROR(VLOOKUP(B1410,'[1]Vmesna vrtilna_SKLOP1'!B:J,7,0),""))</f>
        <v/>
      </c>
      <c r="O1410" s="22"/>
    </row>
    <row r="1411" spans="2:15" ht="15" customHeight="1" x14ac:dyDescent="0.3">
      <c r="B1411" s="15" t="str">
        <f>IF(AND('[1]Vmesna vrtilna_SKLOP1'!B1411&lt;&gt;"",'[1]Vmesna vrtilna_SKLOP1'!C1411&lt;&gt;""),IF('[1]Vmesna vrtilna_SKLOP1'!B1411&lt;&gt;"",'[1]Vmesna vrtilna_SKLOP1'!B1411,""),"")</f>
        <v/>
      </c>
      <c r="C1411" s="16" t="str">
        <f>IF(OR(C1410="Posebna oblika",C1410="Kulturno zaščiten objekt",C1410="Kulturno zaščiten objekt, Posebna oblika"),"Glej zavihek POSEBNI POGOJI",IF(SUM(N1410:Q1410)=1,"Posebna oblika",IF(SUM(N1410:Q1410)=10,"Kulturno zaščiten objekt",IF(SUM(N1410:Q1410)=11,"Kulturno zaščiten objekt, Posebna oblika",IF(AND('[1]Vmesna vrtilna_SKLOP1'!C1411&lt;&gt;"",'[1]Vmesna vrtilna_SKLOP1'!D1411&lt;&gt;""),IF('[1]Vmesna vrtilna_SKLOP1'!C1411&lt;&gt;"",'[1]Vmesna vrtilna_SKLOP1'!C1411,""),"")))))</f>
        <v/>
      </c>
      <c r="D1411" s="17" t="str">
        <f>IF(IFERROR(VLOOKUP(B1411,'[1]Vmesna vrtilna_SKLOP1'!B:J,6,0),"")=0,"",IFERROR(VLOOKUP(B1411,'[1]Vmesna vrtilna_SKLOP1'!B:J,6,0),""))</f>
        <v/>
      </c>
      <c r="E1411" s="16" t="str">
        <f>IF(IF('[1]Vmesna vrtilna_SKLOP1'!E1411&lt;&gt;"",'[1]Vmesna vrtilna_SKLOP1'!D1411,"")=0,"",IF('[1]Vmesna vrtilna_SKLOP1'!E1411&lt;&gt;"",'[1]Vmesna vrtilna_SKLOP1'!D1411,""))</f>
        <v/>
      </c>
      <c r="F1411" s="18" t="str">
        <f>IF('[1]Vmesna vrtilna_SKLOP1'!E1411&lt;&gt;"",'[1]Vmesna vrtilna_SKLOP1'!E1411,"")</f>
        <v>Enokrilno okno (tip: O1); dim. ŠxV: 0,98x1,58m; Material: PVC ; steklo 6/16Ar/4; Rw,st.=36 (Rw,st.+Ctr ≥ 31 dB)</v>
      </c>
      <c r="G1411" s="15" t="str">
        <f>IF('[1]Vmesna vrtilna_SKLOP1'!E1411&lt;&gt;"",'[1]Vmesna vrtilna_SKLOP1'!F1411,"")</f>
        <v>[kos]</v>
      </c>
      <c r="H1411" s="19">
        <f>IF('[1]Vmesna vrtilna_SKLOP1'!F1411&lt;&gt;"",'[1]Vmesna vrtilna_SKLOP1'!I1411,"")</f>
        <v>1</v>
      </c>
      <c r="I1411" s="20" t="str">
        <f>IF(I1410="Skupaj:","DDV (22%):",IF(I1410="DDV (22%):","Skupaj z DDV:",IF(AND('[1]Vmesna vrtilna_SKLOP1'!C1411&lt;&gt;"",'[1]Vmesna vrtilna_SKLOP1'!E1411=""),"Skupaj:","")))</f>
        <v/>
      </c>
      <c r="J1411" s="21">
        <f t="shared" si="43"/>
        <v>0</v>
      </c>
      <c r="K1411" s="21">
        <f>IF(I1411="Skupaj z DDV:",SUM(K1409,K1410),IF(I1411="DDV (22%):",K1410*0.22,IF(AND('[1]Vmesna vrtilna_SKLOP1'!C1411&lt;&gt;"",'[1]Vmesna vrtilna_SKLOP1'!D1411=""),'[1]Vmesna vrtilna_SKLOP1'!J1411,IF(F1411&lt;&gt;"",IF('[1]Vmesna vrtilna_SKLOP1'!J1411&lt;&gt;"",'[1]Vmesna vrtilna_SKLOP1'!J1411,""),""))))</f>
        <v>284.63346670864001</v>
      </c>
      <c r="L1411" s="22">
        <f>IF(I1410="Skupaj:","DDV (22%):",IF(I1410="DDV (22%):","Skupaj z DDV:",IF(AND('[1]Vmesna vrtilna_SKLOP1'!C1411&lt;&gt;"",'[1]Vmesna vrtilna_SKLOP1'!E1411=""),"Skupaj:",IF(AND('[1]Vmesna vrtilna_SKLOP1'!C1411&lt;&gt;"",'[1]Vmesna vrtilna_SKLOP1'!D1411=""),'[1]Vmesna vrtilna_SKLOP1'!J1411,IF(F1411&lt;&gt;"",IF('[1]Vmesna vrtilna_SKLOP1'!J1411&lt;&gt;"",'[1]Vmesna vrtilna_SKLOP1'!J1411,""),"")))))</f>
        <v>284.63346670864001</v>
      </c>
      <c r="M1411" s="22">
        <f t="shared" ref="M1411:M1474" si="44">IF(AND(B1411&gt;0,B1411&lt;100000),J1411,IF(OR(I1411="Skupaj:",I1411="DDV (22%):",I1411="Skupaj z DDV:"),M1410,SUM(M1410,J1411)))</f>
        <v>0</v>
      </c>
      <c r="N1411" s="22" t="str">
        <f>IF(IFERROR(VLOOKUP(B1411,'[1]Vmesna vrtilna_SKLOP1'!B:J,7,0),"")=0,"",IFERROR(VLOOKUP(B1411,'[1]Vmesna vrtilna_SKLOP1'!B:J,7,0),""))</f>
        <v/>
      </c>
      <c r="O1411" s="22"/>
    </row>
    <row r="1412" spans="2:15" ht="15" customHeight="1" x14ac:dyDescent="0.3">
      <c r="B1412" s="15" t="str">
        <f>IF(AND('[1]Vmesna vrtilna_SKLOP1'!B1412&lt;&gt;"",'[1]Vmesna vrtilna_SKLOP1'!C1412&lt;&gt;""),IF('[1]Vmesna vrtilna_SKLOP1'!B1412&lt;&gt;"",'[1]Vmesna vrtilna_SKLOP1'!B1412,""),"")</f>
        <v/>
      </c>
      <c r="C1412" s="16" t="str">
        <f>IF(OR(C1411="Posebna oblika",C1411="Kulturno zaščiten objekt",C1411="Kulturno zaščiten objekt, Posebna oblika"),"Glej zavihek POSEBNI POGOJI",IF(SUM(N1411:Q1411)=1,"Posebna oblika",IF(SUM(N1411:Q1411)=10,"Kulturno zaščiten objekt",IF(SUM(N1411:Q1411)=11,"Kulturno zaščiten objekt, Posebna oblika",IF(AND('[1]Vmesna vrtilna_SKLOP1'!C1412&lt;&gt;"",'[1]Vmesna vrtilna_SKLOP1'!D1412&lt;&gt;""),IF('[1]Vmesna vrtilna_SKLOP1'!C1412&lt;&gt;"",'[1]Vmesna vrtilna_SKLOP1'!C1412,""),"")))))</f>
        <v/>
      </c>
      <c r="D1412" s="17" t="str">
        <f>IF(IFERROR(VLOOKUP(B1412,'[1]Vmesna vrtilna_SKLOP1'!B:J,6,0),"")=0,"",IFERROR(VLOOKUP(B1412,'[1]Vmesna vrtilna_SKLOP1'!B:J,6,0),""))</f>
        <v/>
      </c>
      <c r="E1412" s="16" t="str">
        <f>IF(IF('[1]Vmesna vrtilna_SKLOP1'!E1412&lt;&gt;"",'[1]Vmesna vrtilna_SKLOP1'!D1412,"")=0,"",IF('[1]Vmesna vrtilna_SKLOP1'!E1412&lt;&gt;"",'[1]Vmesna vrtilna_SKLOP1'!D1412,""))</f>
        <v/>
      </c>
      <c r="F1412" s="18" t="str">
        <f>IF('[1]Vmesna vrtilna_SKLOP1'!E1412&lt;&gt;"",'[1]Vmesna vrtilna_SKLOP1'!E1412,"")</f>
        <v>Enokrilno okno (tip: O1); dim. ŠxV: 0,8x2,41m; Material: PVC ; steklo 6/16Ar/4; Rw,st.=36 (Rw,st.+Ctr ≥ 31 dB)</v>
      </c>
      <c r="G1412" s="15" t="str">
        <f>IF('[1]Vmesna vrtilna_SKLOP1'!E1412&lt;&gt;"",'[1]Vmesna vrtilna_SKLOP1'!F1412,"")</f>
        <v>[kos]</v>
      </c>
      <c r="H1412" s="19">
        <f>IF('[1]Vmesna vrtilna_SKLOP1'!F1412&lt;&gt;"",'[1]Vmesna vrtilna_SKLOP1'!I1412,"")</f>
        <v>1</v>
      </c>
      <c r="I1412" s="20" t="str">
        <f>IF(I1411="Skupaj:","DDV (22%):",IF(I1411="DDV (22%):","Skupaj z DDV:",IF(AND('[1]Vmesna vrtilna_SKLOP1'!C1412&lt;&gt;"",'[1]Vmesna vrtilna_SKLOP1'!E1412=""),"Skupaj:","")))</f>
        <v/>
      </c>
      <c r="J1412" s="21">
        <f t="shared" ref="J1412:J1475" si="45">IFERROR(IF(I1412="Skupaj:",M1412,IF(I1412="Skupaj z DDV:",SUM(J1410,J1411),IF(I1412="DDV (22%):",J1411*0.22,IF(F1412&lt;&gt;"",H1412*I1412,"")))),0)</f>
        <v>0</v>
      </c>
      <c r="K1412" s="21">
        <f>IF(I1412="Skupaj z DDV:",SUM(K1410,K1411),IF(I1412="DDV (22%):",K1411*0.22,IF(AND('[1]Vmesna vrtilna_SKLOP1'!C1412&lt;&gt;"",'[1]Vmesna vrtilna_SKLOP1'!D1412=""),'[1]Vmesna vrtilna_SKLOP1'!J1412,IF(F1412&lt;&gt;"",IF('[1]Vmesna vrtilna_SKLOP1'!J1412&lt;&gt;"",'[1]Vmesna vrtilna_SKLOP1'!J1412,""),""))))</f>
        <v>317.66798649599997</v>
      </c>
      <c r="L1412" s="22">
        <f>IF(I1411="Skupaj:","DDV (22%):",IF(I1411="DDV (22%):","Skupaj z DDV:",IF(AND('[1]Vmesna vrtilna_SKLOP1'!C1412&lt;&gt;"",'[1]Vmesna vrtilna_SKLOP1'!E1412=""),"Skupaj:",IF(AND('[1]Vmesna vrtilna_SKLOP1'!C1412&lt;&gt;"",'[1]Vmesna vrtilna_SKLOP1'!D1412=""),'[1]Vmesna vrtilna_SKLOP1'!J1412,IF(F1412&lt;&gt;"",IF('[1]Vmesna vrtilna_SKLOP1'!J1412&lt;&gt;"",'[1]Vmesna vrtilna_SKLOP1'!J1412,""),"")))))</f>
        <v>317.66798649599997</v>
      </c>
      <c r="M1412" s="22">
        <f t="shared" si="44"/>
        <v>0</v>
      </c>
      <c r="N1412" s="22" t="str">
        <f>IF(IFERROR(VLOOKUP(B1412,'[1]Vmesna vrtilna_SKLOP1'!B:J,7,0),"")=0,"",IFERROR(VLOOKUP(B1412,'[1]Vmesna vrtilna_SKLOP1'!B:J,7,0),""))</f>
        <v/>
      </c>
      <c r="O1412" s="22"/>
    </row>
    <row r="1413" spans="2:15" ht="15" customHeight="1" x14ac:dyDescent="0.3">
      <c r="B1413" s="15" t="str">
        <f>IF(AND('[1]Vmesna vrtilna_SKLOP1'!B1413&lt;&gt;"",'[1]Vmesna vrtilna_SKLOP1'!C1413&lt;&gt;""),IF('[1]Vmesna vrtilna_SKLOP1'!B1413&lt;&gt;"",'[1]Vmesna vrtilna_SKLOP1'!B1413,""),"")</f>
        <v/>
      </c>
      <c r="C1413" s="16" t="str">
        <f>IF(OR(C1412="Posebna oblika",C1412="Kulturno zaščiten objekt",C1412="Kulturno zaščiten objekt, Posebna oblika"),"Glej zavihek POSEBNI POGOJI",IF(SUM(N1412:Q1412)=1,"Posebna oblika",IF(SUM(N1412:Q1412)=10,"Kulturno zaščiten objekt",IF(SUM(N1412:Q1412)=11,"Kulturno zaščiten objekt, Posebna oblika",IF(AND('[1]Vmesna vrtilna_SKLOP1'!C1413&lt;&gt;"",'[1]Vmesna vrtilna_SKLOP1'!D1413&lt;&gt;""),IF('[1]Vmesna vrtilna_SKLOP1'!C1413&lt;&gt;"",'[1]Vmesna vrtilna_SKLOP1'!C1413,""),"")))))</f>
        <v/>
      </c>
      <c r="D1413" s="17" t="str">
        <f>IF(IFERROR(VLOOKUP(B1413,'[1]Vmesna vrtilna_SKLOP1'!B:J,6,0),"")=0,"",IFERROR(VLOOKUP(B1413,'[1]Vmesna vrtilna_SKLOP1'!B:J,6,0),""))</f>
        <v/>
      </c>
      <c r="E1413" s="16" t="str">
        <f>IF(IF('[1]Vmesna vrtilna_SKLOP1'!E1413&lt;&gt;"",'[1]Vmesna vrtilna_SKLOP1'!D1413,"")=0,"",IF('[1]Vmesna vrtilna_SKLOP1'!E1413&lt;&gt;"",'[1]Vmesna vrtilna_SKLOP1'!D1413,""))</f>
        <v/>
      </c>
      <c r="F1413" s="18" t="str">
        <f>IF('[1]Vmesna vrtilna_SKLOP1'!E1413&lt;&gt;"",'[1]Vmesna vrtilna_SKLOP1'!E1413,"")</f>
        <v>Enokrilna vrata (tip: V1); dim. ŠxV: 1,01x1,55m; Material: PVC ; steklo 6/16Ar/4; Rw,st.=36 (Rw,st.+Ctr ≥ 31 dB)</v>
      </c>
      <c r="G1413" s="15" t="str">
        <f>IF('[1]Vmesna vrtilna_SKLOP1'!E1413&lt;&gt;"",'[1]Vmesna vrtilna_SKLOP1'!F1413,"")</f>
        <v>[kos]</v>
      </c>
      <c r="H1413" s="19">
        <f>IF('[1]Vmesna vrtilna_SKLOP1'!F1413&lt;&gt;"",'[1]Vmesna vrtilna_SKLOP1'!I1413,"")</f>
        <v>1</v>
      </c>
      <c r="I1413" s="20" t="str">
        <f>IF(I1412="Skupaj:","DDV (22%):",IF(I1412="DDV (22%):","Skupaj z DDV:",IF(AND('[1]Vmesna vrtilna_SKLOP1'!C1413&lt;&gt;"",'[1]Vmesna vrtilna_SKLOP1'!E1413=""),"Skupaj:","")))</f>
        <v/>
      </c>
      <c r="J1413" s="21">
        <f t="shared" si="45"/>
        <v>0</v>
      </c>
      <c r="K1413" s="21">
        <f>IF(I1413="Skupaj z DDV:",SUM(K1411,K1412),IF(I1413="DDV (22%):",K1412*0.22,IF(AND('[1]Vmesna vrtilna_SKLOP1'!C1413&lt;&gt;"",'[1]Vmesna vrtilna_SKLOP1'!D1413=""),'[1]Vmesna vrtilna_SKLOP1'!J1413,IF(F1413&lt;&gt;"",IF('[1]Vmesna vrtilna_SKLOP1'!J1413&lt;&gt;"",'[1]Vmesna vrtilna_SKLOP1'!J1413,""),""))))</f>
        <v>300.1717233695</v>
      </c>
      <c r="L1413" s="22">
        <f>IF(I1412="Skupaj:","DDV (22%):",IF(I1412="DDV (22%):","Skupaj z DDV:",IF(AND('[1]Vmesna vrtilna_SKLOP1'!C1413&lt;&gt;"",'[1]Vmesna vrtilna_SKLOP1'!E1413=""),"Skupaj:",IF(AND('[1]Vmesna vrtilna_SKLOP1'!C1413&lt;&gt;"",'[1]Vmesna vrtilna_SKLOP1'!D1413=""),'[1]Vmesna vrtilna_SKLOP1'!J1413,IF(F1413&lt;&gt;"",IF('[1]Vmesna vrtilna_SKLOP1'!J1413&lt;&gt;"",'[1]Vmesna vrtilna_SKLOP1'!J1413,""),"")))))</f>
        <v>300.1717233695</v>
      </c>
      <c r="M1413" s="22">
        <f t="shared" si="44"/>
        <v>0</v>
      </c>
      <c r="N1413" s="22" t="str">
        <f>IF(IFERROR(VLOOKUP(B1413,'[1]Vmesna vrtilna_SKLOP1'!B:J,7,0),"")=0,"",IFERROR(VLOOKUP(B1413,'[1]Vmesna vrtilna_SKLOP1'!B:J,7,0),""))</f>
        <v/>
      </c>
      <c r="O1413" s="22"/>
    </row>
    <row r="1414" spans="2:15" ht="15" customHeight="1" x14ac:dyDescent="0.3">
      <c r="B1414" s="15" t="str">
        <f>IF(AND('[1]Vmesna vrtilna_SKLOP1'!B1414&lt;&gt;"",'[1]Vmesna vrtilna_SKLOP1'!C1414&lt;&gt;""),IF('[1]Vmesna vrtilna_SKLOP1'!B1414&lt;&gt;"",'[1]Vmesna vrtilna_SKLOP1'!B1414,""),"")</f>
        <v/>
      </c>
      <c r="C1414" s="16" t="str">
        <f>IF(OR(C1413="Posebna oblika",C1413="Kulturno zaščiten objekt",C1413="Kulturno zaščiten objekt, Posebna oblika"),"Glej zavihek POSEBNI POGOJI",IF(SUM(N1413:Q1413)=1,"Posebna oblika",IF(SUM(N1413:Q1413)=10,"Kulturno zaščiten objekt",IF(SUM(N1413:Q1413)=11,"Kulturno zaščiten objekt, Posebna oblika",IF(AND('[1]Vmesna vrtilna_SKLOP1'!C1414&lt;&gt;"",'[1]Vmesna vrtilna_SKLOP1'!D1414&lt;&gt;""),IF('[1]Vmesna vrtilna_SKLOP1'!C1414&lt;&gt;"",'[1]Vmesna vrtilna_SKLOP1'!C1414,""),"")))))</f>
        <v/>
      </c>
      <c r="D1414" s="17" t="str">
        <f>IF(IFERROR(VLOOKUP(B1414,'[1]Vmesna vrtilna_SKLOP1'!B:J,6,0),"")=0,"",IFERROR(VLOOKUP(B1414,'[1]Vmesna vrtilna_SKLOP1'!B:J,6,0),""))</f>
        <v/>
      </c>
      <c r="E1414" s="16" t="str">
        <f>IF(IF('[1]Vmesna vrtilna_SKLOP1'!E1414&lt;&gt;"",'[1]Vmesna vrtilna_SKLOP1'!D1414,"")=0,"",IF('[1]Vmesna vrtilna_SKLOP1'!E1414&lt;&gt;"",'[1]Vmesna vrtilna_SKLOP1'!D1414,""))</f>
        <v/>
      </c>
      <c r="F1414" s="18" t="str">
        <f>IF('[1]Vmesna vrtilna_SKLOP1'!E1414&lt;&gt;"",'[1]Vmesna vrtilna_SKLOP1'!E1414,"")</f>
        <v>Enokrilna vrata (tip: V1); dim. ŠxV: 0,84x2,36m; Material: PVC ; steklo 6/16Ar/4; Rw,st.=36 (Rw,st.+Ctr ≥ 31 dB)</v>
      </c>
      <c r="G1414" s="15" t="str">
        <f>IF('[1]Vmesna vrtilna_SKLOP1'!E1414&lt;&gt;"",'[1]Vmesna vrtilna_SKLOP1'!F1414,"")</f>
        <v>[kos]</v>
      </c>
      <c r="H1414" s="19">
        <f>IF('[1]Vmesna vrtilna_SKLOP1'!F1414&lt;&gt;"",'[1]Vmesna vrtilna_SKLOP1'!I1414,"")</f>
        <v>1</v>
      </c>
      <c r="I1414" s="20" t="str">
        <f>IF(I1413="Skupaj:","DDV (22%):",IF(I1413="DDV (22%):","Skupaj z DDV:",IF(AND('[1]Vmesna vrtilna_SKLOP1'!C1414&lt;&gt;"",'[1]Vmesna vrtilna_SKLOP1'!E1414=""),"Skupaj:","")))</f>
        <v/>
      </c>
      <c r="J1414" s="21">
        <f t="shared" si="45"/>
        <v>0</v>
      </c>
      <c r="K1414" s="21">
        <f>IF(I1414="Skupaj z DDV:",SUM(K1412,K1413),IF(I1414="DDV (22%):",K1413*0.22,IF(AND('[1]Vmesna vrtilna_SKLOP1'!C1414&lt;&gt;"",'[1]Vmesna vrtilna_SKLOP1'!D1414=""),'[1]Vmesna vrtilna_SKLOP1'!J1414,IF(F1414&lt;&gt;"",IF('[1]Vmesna vrtilna_SKLOP1'!J1414&lt;&gt;"",'[1]Vmesna vrtilna_SKLOP1'!J1414,""),""))))</f>
        <v>336.04001678847993</v>
      </c>
      <c r="L1414" s="22">
        <f>IF(I1413="Skupaj:","DDV (22%):",IF(I1413="DDV (22%):","Skupaj z DDV:",IF(AND('[1]Vmesna vrtilna_SKLOP1'!C1414&lt;&gt;"",'[1]Vmesna vrtilna_SKLOP1'!E1414=""),"Skupaj:",IF(AND('[1]Vmesna vrtilna_SKLOP1'!C1414&lt;&gt;"",'[1]Vmesna vrtilna_SKLOP1'!D1414=""),'[1]Vmesna vrtilna_SKLOP1'!J1414,IF(F1414&lt;&gt;"",IF('[1]Vmesna vrtilna_SKLOP1'!J1414&lt;&gt;"",'[1]Vmesna vrtilna_SKLOP1'!J1414,""),"")))))</f>
        <v>336.04001678847993</v>
      </c>
      <c r="M1414" s="22">
        <f t="shared" si="44"/>
        <v>0</v>
      </c>
      <c r="N1414" s="22" t="str">
        <f>IF(IFERROR(VLOOKUP(B1414,'[1]Vmesna vrtilna_SKLOP1'!B:J,7,0),"")=0,"",IFERROR(VLOOKUP(B1414,'[1]Vmesna vrtilna_SKLOP1'!B:J,7,0),""))</f>
        <v/>
      </c>
      <c r="O1414" s="22"/>
    </row>
    <row r="1415" spans="2:15" ht="15" customHeight="1" x14ac:dyDescent="0.3">
      <c r="B1415" s="15" t="str">
        <f>IF(AND('[1]Vmesna vrtilna_SKLOP1'!B1415&lt;&gt;"",'[1]Vmesna vrtilna_SKLOP1'!C1415&lt;&gt;""),IF('[1]Vmesna vrtilna_SKLOP1'!B1415&lt;&gt;"",'[1]Vmesna vrtilna_SKLOP1'!B1415,""),"")</f>
        <v/>
      </c>
      <c r="C1415" s="16" t="str">
        <f>IF(OR(C1414="Posebna oblika",C1414="Kulturno zaščiten objekt",C1414="Kulturno zaščiten objekt, Posebna oblika"),"Glej zavihek POSEBNI POGOJI",IF(SUM(N1414:Q1414)=1,"Posebna oblika",IF(SUM(N1414:Q1414)=10,"Kulturno zaščiten objekt",IF(SUM(N1414:Q1414)=11,"Kulturno zaščiten objekt, Posebna oblika",IF(AND('[1]Vmesna vrtilna_SKLOP1'!C1415&lt;&gt;"",'[1]Vmesna vrtilna_SKLOP1'!D1415&lt;&gt;""),IF('[1]Vmesna vrtilna_SKLOP1'!C1415&lt;&gt;"",'[1]Vmesna vrtilna_SKLOP1'!C1415,""),"")))))</f>
        <v/>
      </c>
      <c r="D1415" s="17" t="str">
        <f>IF(IFERROR(VLOOKUP(B1415,'[1]Vmesna vrtilna_SKLOP1'!B:J,6,0),"")=0,"",IFERROR(VLOOKUP(B1415,'[1]Vmesna vrtilna_SKLOP1'!B:J,6,0),""))</f>
        <v/>
      </c>
      <c r="E1415" s="16" t="str">
        <f>IF(IF('[1]Vmesna vrtilna_SKLOP1'!E1415&lt;&gt;"",'[1]Vmesna vrtilna_SKLOP1'!D1415,"")=0,"",IF('[1]Vmesna vrtilna_SKLOP1'!E1415&lt;&gt;"",'[1]Vmesna vrtilna_SKLOP1'!D1415,""))</f>
        <v/>
      </c>
      <c r="F1415" s="18" t="str">
        <f>IF('[1]Vmesna vrtilna_SKLOP1'!E1415&lt;&gt;"",'[1]Vmesna vrtilna_SKLOP1'!E1415,"")</f>
        <v>Dvokrilno okno (tip: O3); dim. ŠxV: 1,79x1,54m; Material: PVC ; steklo 6/16Ar/4; Rw,st.=36 (Rw,st.+Ctr ≥ 31 dB)</v>
      </c>
      <c r="G1415" s="15" t="str">
        <f>IF('[1]Vmesna vrtilna_SKLOP1'!E1415&lt;&gt;"",'[1]Vmesna vrtilna_SKLOP1'!F1415,"")</f>
        <v>[kos]</v>
      </c>
      <c r="H1415" s="19">
        <f>IF('[1]Vmesna vrtilna_SKLOP1'!F1415&lt;&gt;"",'[1]Vmesna vrtilna_SKLOP1'!I1415,"")</f>
        <v>2</v>
      </c>
      <c r="I1415" s="20" t="str">
        <f>IF(I1414="Skupaj:","DDV (22%):",IF(I1414="DDV (22%):","Skupaj z DDV:",IF(AND('[1]Vmesna vrtilna_SKLOP1'!C1415&lt;&gt;"",'[1]Vmesna vrtilna_SKLOP1'!E1415=""),"Skupaj:","")))</f>
        <v/>
      </c>
      <c r="J1415" s="21">
        <f t="shared" si="45"/>
        <v>0</v>
      </c>
      <c r="K1415" s="21">
        <f>IF(I1415="Skupaj z DDV:",SUM(K1413,K1414),IF(I1415="DDV (22%):",K1414*0.22,IF(AND('[1]Vmesna vrtilna_SKLOP1'!C1415&lt;&gt;"",'[1]Vmesna vrtilna_SKLOP1'!D1415=""),'[1]Vmesna vrtilna_SKLOP1'!J1415,IF(F1415&lt;&gt;"",IF('[1]Vmesna vrtilna_SKLOP1'!J1415&lt;&gt;"",'[1]Vmesna vrtilna_SKLOP1'!J1415,""),""))))</f>
        <v>974.43237594527204</v>
      </c>
      <c r="L1415" s="22">
        <f>IF(I1414="Skupaj:","DDV (22%):",IF(I1414="DDV (22%):","Skupaj z DDV:",IF(AND('[1]Vmesna vrtilna_SKLOP1'!C1415&lt;&gt;"",'[1]Vmesna vrtilna_SKLOP1'!E1415=""),"Skupaj:",IF(AND('[1]Vmesna vrtilna_SKLOP1'!C1415&lt;&gt;"",'[1]Vmesna vrtilna_SKLOP1'!D1415=""),'[1]Vmesna vrtilna_SKLOP1'!J1415,IF(F1415&lt;&gt;"",IF('[1]Vmesna vrtilna_SKLOP1'!J1415&lt;&gt;"",'[1]Vmesna vrtilna_SKLOP1'!J1415,""),"")))))</f>
        <v>974.43237594527204</v>
      </c>
      <c r="M1415" s="22">
        <f t="shared" si="44"/>
        <v>0</v>
      </c>
      <c r="N1415" s="22" t="str">
        <f>IF(IFERROR(VLOOKUP(B1415,'[1]Vmesna vrtilna_SKLOP1'!B:J,7,0),"")=0,"",IFERROR(VLOOKUP(B1415,'[1]Vmesna vrtilna_SKLOP1'!B:J,7,0),""))</f>
        <v/>
      </c>
      <c r="O1415" s="22"/>
    </row>
    <row r="1416" spans="2:15" ht="15" customHeight="1" x14ac:dyDescent="0.3">
      <c r="B1416" s="15" t="str">
        <f>IF(AND('[1]Vmesna vrtilna_SKLOP1'!B1416&lt;&gt;"",'[1]Vmesna vrtilna_SKLOP1'!C1416&lt;&gt;""),IF('[1]Vmesna vrtilna_SKLOP1'!B1416&lt;&gt;"",'[1]Vmesna vrtilna_SKLOP1'!B1416,""),"")</f>
        <v/>
      </c>
      <c r="C1416" s="16" t="str">
        <f>IF(OR(C1415="Posebna oblika",C1415="Kulturno zaščiten objekt",C1415="Kulturno zaščiten objekt, Posebna oblika"),"Glej zavihek POSEBNI POGOJI",IF(SUM(N1415:Q1415)=1,"Posebna oblika",IF(SUM(N1415:Q1415)=10,"Kulturno zaščiten objekt",IF(SUM(N1415:Q1415)=11,"Kulturno zaščiten objekt, Posebna oblika",IF(AND('[1]Vmesna vrtilna_SKLOP1'!C1416&lt;&gt;"",'[1]Vmesna vrtilna_SKLOP1'!D1416&lt;&gt;""),IF('[1]Vmesna vrtilna_SKLOP1'!C1416&lt;&gt;"",'[1]Vmesna vrtilna_SKLOP1'!C1416,""),"")))))</f>
        <v/>
      </c>
      <c r="D1416" s="17" t="str">
        <f>IF(IFERROR(VLOOKUP(B1416,'[1]Vmesna vrtilna_SKLOP1'!B:J,6,0),"")=0,"",IFERROR(VLOOKUP(B1416,'[1]Vmesna vrtilna_SKLOP1'!B:J,6,0),""))</f>
        <v/>
      </c>
      <c r="E1416" s="16" t="str">
        <f>IF(IF('[1]Vmesna vrtilna_SKLOP1'!E1416&lt;&gt;"",'[1]Vmesna vrtilna_SKLOP1'!D1416,"")=0,"",IF('[1]Vmesna vrtilna_SKLOP1'!E1416&lt;&gt;"",'[1]Vmesna vrtilna_SKLOP1'!D1416,""))</f>
        <v/>
      </c>
      <c r="F1416" s="18" t="str">
        <f>IF('[1]Vmesna vrtilna_SKLOP1'!E1416&lt;&gt;"",'[1]Vmesna vrtilna_SKLOP1'!E1416,"")</f>
        <v>Enokrilna vrata (tip: V1); dim. ŠxV: 0,9x2,31m; Material: PVC ; steklo 6/16Ar/4; Rw,st.=36 (Rw,st.+Ctr ≥ 31 dB)</v>
      </c>
      <c r="G1416" s="15" t="str">
        <f>IF('[1]Vmesna vrtilna_SKLOP1'!E1416&lt;&gt;"",'[1]Vmesna vrtilna_SKLOP1'!F1416,"")</f>
        <v>[kos]</v>
      </c>
      <c r="H1416" s="19">
        <f>IF('[1]Vmesna vrtilna_SKLOP1'!F1416&lt;&gt;"",'[1]Vmesna vrtilna_SKLOP1'!I1416,"")</f>
        <v>1</v>
      </c>
      <c r="I1416" s="20" t="str">
        <f>IF(I1415="Skupaj:","DDV (22%):",IF(I1415="DDV (22%):","Skupaj z DDV:",IF(AND('[1]Vmesna vrtilna_SKLOP1'!C1416&lt;&gt;"",'[1]Vmesna vrtilna_SKLOP1'!E1416=""),"Skupaj:","")))</f>
        <v/>
      </c>
      <c r="J1416" s="21">
        <f t="shared" si="45"/>
        <v>0</v>
      </c>
      <c r="K1416" s="21">
        <f>IF(I1416="Skupaj z DDV:",SUM(K1414,K1415),IF(I1416="DDV (22%):",K1415*0.22,IF(AND('[1]Vmesna vrtilna_SKLOP1'!C1416&lt;&gt;"",'[1]Vmesna vrtilna_SKLOP1'!D1416=""),'[1]Vmesna vrtilna_SKLOP1'!J1416,IF(F1416&lt;&gt;"",IF('[1]Vmesna vrtilna_SKLOP1'!J1416&lt;&gt;"",'[1]Vmesna vrtilna_SKLOP1'!J1416,""),""))))</f>
        <v>346.12679531800001</v>
      </c>
      <c r="L1416" s="22">
        <f>IF(I1415="Skupaj:","DDV (22%):",IF(I1415="DDV (22%):","Skupaj z DDV:",IF(AND('[1]Vmesna vrtilna_SKLOP1'!C1416&lt;&gt;"",'[1]Vmesna vrtilna_SKLOP1'!E1416=""),"Skupaj:",IF(AND('[1]Vmesna vrtilna_SKLOP1'!C1416&lt;&gt;"",'[1]Vmesna vrtilna_SKLOP1'!D1416=""),'[1]Vmesna vrtilna_SKLOP1'!J1416,IF(F1416&lt;&gt;"",IF('[1]Vmesna vrtilna_SKLOP1'!J1416&lt;&gt;"",'[1]Vmesna vrtilna_SKLOP1'!J1416,""),"")))))</f>
        <v>346.12679531800001</v>
      </c>
      <c r="M1416" s="22">
        <f t="shared" si="44"/>
        <v>0</v>
      </c>
      <c r="N1416" s="22" t="str">
        <f>IF(IFERROR(VLOOKUP(B1416,'[1]Vmesna vrtilna_SKLOP1'!B:J,7,0),"")=0,"",IFERROR(VLOOKUP(B1416,'[1]Vmesna vrtilna_SKLOP1'!B:J,7,0),""))</f>
        <v/>
      </c>
      <c r="O1416" s="22"/>
    </row>
    <row r="1417" spans="2:15" ht="15" customHeight="1" x14ac:dyDescent="0.3">
      <c r="B1417" s="15" t="str">
        <f>IF(AND('[1]Vmesna vrtilna_SKLOP1'!B1417&lt;&gt;"",'[1]Vmesna vrtilna_SKLOP1'!C1417&lt;&gt;""),IF('[1]Vmesna vrtilna_SKLOP1'!B1417&lt;&gt;"",'[1]Vmesna vrtilna_SKLOP1'!B1417,""),"")</f>
        <v/>
      </c>
      <c r="C1417" s="16" t="str">
        <f>IF(OR(C1416="Posebna oblika",C1416="Kulturno zaščiten objekt",C1416="Kulturno zaščiten objekt, Posebna oblika"),"Glej zavihek POSEBNI POGOJI",IF(SUM(N1416:Q1416)=1,"Posebna oblika",IF(SUM(N1416:Q1416)=10,"Kulturno zaščiten objekt",IF(SUM(N1416:Q1416)=11,"Kulturno zaščiten objekt, Posebna oblika",IF(AND('[1]Vmesna vrtilna_SKLOP1'!C1417&lt;&gt;"",'[1]Vmesna vrtilna_SKLOP1'!D1417&lt;&gt;""),IF('[1]Vmesna vrtilna_SKLOP1'!C1417&lt;&gt;"",'[1]Vmesna vrtilna_SKLOP1'!C1417,""),"")))))</f>
        <v/>
      </c>
      <c r="D1417" s="17" t="str">
        <f>IF(IFERROR(VLOOKUP(B1417,'[1]Vmesna vrtilna_SKLOP1'!B:J,6,0),"")=0,"",IFERROR(VLOOKUP(B1417,'[1]Vmesna vrtilna_SKLOP1'!B:J,6,0),""))</f>
        <v/>
      </c>
      <c r="E1417" s="16" t="str">
        <f>IF(IF('[1]Vmesna vrtilna_SKLOP1'!E1417&lt;&gt;"",'[1]Vmesna vrtilna_SKLOP1'!D1417,"")=0,"",IF('[1]Vmesna vrtilna_SKLOP1'!E1417&lt;&gt;"",'[1]Vmesna vrtilna_SKLOP1'!D1417,""))</f>
        <v/>
      </c>
      <c r="F1417" s="18" t="str">
        <f>IF('[1]Vmesna vrtilna_SKLOP1'!E1417&lt;&gt;"",'[1]Vmesna vrtilna_SKLOP1'!E1417,"")</f>
        <v>Enokrilno okno (tip: O1); dim. ŠxV: 0,78x1,54m; Material: PVC ; steklo 6/16Ar/4; Rw,st.=36 (Rw,st.+Ctr ≥ 31 dB)</v>
      </c>
      <c r="G1417" s="15" t="str">
        <f>IF('[1]Vmesna vrtilna_SKLOP1'!E1417&lt;&gt;"",'[1]Vmesna vrtilna_SKLOP1'!F1417,"")</f>
        <v>[kos]</v>
      </c>
      <c r="H1417" s="19">
        <f>IF('[1]Vmesna vrtilna_SKLOP1'!F1417&lt;&gt;"",'[1]Vmesna vrtilna_SKLOP1'!I1417,"")</f>
        <v>1</v>
      </c>
      <c r="I1417" s="20" t="str">
        <f>IF(I1416="Skupaj:","DDV (22%):",IF(I1416="DDV (22%):","Skupaj z DDV:",IF(AND('[1]Vmesna vrtilna_SKLOP1'!C1417&lt;&gt;"",'[1]Vmesna vrtilna_SKLOP1'!E1417=""),"Skupaj:","")))</f>
        <v/>
      </c>
      <c r="J1417" s="21">
        <f t="shared" si="45"/>
        <v>0</v>
      </c>
      <c r="K1417" s="21">
        <f>IF(I1417="Skupaj z DDV:",SUM(K1415,K1416),IF(I1417="DDV (22%):",K1416*0.22,IF(AND('[1]Vmesna vrtilna_SKLOP1'!C1417&lt;&gt;"",'[1]Vmesna vrtilna_SKLOP1'!D1417=""),'[1]Vmesna vrtilna_SKLOP1'!J1417,IF(F1417&lt;&gt;"",IF('[1]Vmesna vrtilna_SKLOP1'!J1417&lt;&gt;"",'[1]Vmesna vrtilna_SKLOP1'!J1417,""),""))))</f>
        <v>250.32273134735999</v>
      </c>
      <c r="L1417" s="22">
        <f>IF(I1416="Skupaj:","DDV (22%):",IF(I1416="DDV (22%):","Skupaj z DDV:",IF(AND('[1]Vmesna vrtilna_SKLOP1'!C1417&lt;&gt;"",'[1]Vmesna vrtilna_SKLOP1'!E1417=""),"Skupaj:",IF(AND('[1]Vmesna vrtilna_SKLOP1'!C1417&lt;&gt;"",'[1]Vmesna vrtilna_SKLOP1'!D1417=""),'[1]Vmesna vrtilna_SKLOP1'!J1417,IF(F1417&lt;&gt;"",IF('[1]Vmesna vrtilna_SKLOP1'!J1417&lt;&gt;"",'[1]Vmesna vrtilna_SKLOP1'!J1417,""),"")))))</f>
        <v>250.32273134735999</v>
      </c>
      <c r="M1417" s="22">
        <f t="shared" si="44"/>
        <v>0</v>
      </c>
      <c r="N1417" s="22" t="str">
        <f>IF(IFERROR(VLOOKUP(B1417,'[1]Vmesna vrtilna_SKLOP1'!B:J,7,0),"")=0,"",IFERROR(VLOOKUP(B1417,'[1]Vmesna vrtilna_SKLOP1'!B:J,7,0),""))</f>
        <v/>
      </c>
      <c r="O1417" s="22"/>
    </row>
    <row r="1418" spans="2:15" ht="15" customHeight="1" x14ac:dyDescent="0.3">
      <c r="B1418" s="15" t="str">
        <f>IF(AND('[1]Vmesna vrtilna_SKLOP1'!B1418&lt;&gt;"",'[1]Vmesna vrtilna_SKLOP1'!C1418&lt;&gt;""),IF('[1]Vmesna vrtilna_SKLOP1'!B1418&lt;&gt;"",'[1]Vmesna vrtilna_SKLOP1'!B1418,""),"")</f>
        <v/>
      </c>
      <c r="C1418" s="16" t="str">
        <f>IF(OR(C1417="Posebna oblika",C1417="Kulturno zaščiten objekt",C1417="Kulturno zaščiten objekt, Posebna oblika"),"Glej zavihek POSEBNI POGOJI",IF(SUM(N1417:Q1417)=1,"Posebna oblika",IF(SUM(N1417:Q1417)=10,"Kulturno zaščiten objekt",IF(SUM(N1417:Q1417)=11,"Kulturno zaščiten objekt, Posebna oblika",IF(AND('[1]Vmesna vrtilna_SKLOP1'!C1418&lt;&gt;"",'[1]Vmesna vrtilna_SKLOP1'!D1418&lt;&gt;""),IF('[1]Vmesna vrtilna_SKLOP1'!C1418&lt;&gt;"",'[1]Vmesna vrtilna_SKLOP1'!C1418,""),"")))))</f>
        <v/>
      </c>
      <c r="D1418" s="17" t="str">
        <f>IF(IFERROR(VLOOKUP(B1418,'[1]Vmesna vrtilna_SKLOP1'!B:J,6,0),"")=0,"",IFERROR(VLOOKUP(B1418,'[1]Vmesna vrtilna_SKLOP1'!B:J,6,0),""))</f>
        <v/>
      </c>
      <c r="E1418" s="16" t="str">
        <f>IF(IF('[1]Vmesna vrtilna_SKLOP1'!E1418&lt;&gt;"",'[1]Vmesna vrtilna_SKLOP1'!D1418,"")=0,"",IF('[1]Vmesna vrtilna_SKLOP1'!E1418&lt;&gt;"",'[1]Vmesna vrtilna_SKLOP1'!D1418,""))</f>
        <v/>
      </c>
      <c r="F1418" s="18" t="str">
        <f>IF('[1]Vmesna vrtilna_SKLOP1'!E1418&lt;&gt;"",'[1]Vmesna vrtilna_SKLOP1'!E1418,"")</f>
        <v>Dvokrilno okno (tip: O3); dim. ŠxV: 2,2x1,54m; Material: PVC ; steklo 6/16Ar/4; Rw,st.=36 (Rw,st.+Ctr ≥ 31 dB)</v>
      </c>
      <c r="G1418" s="15" t="str">
        <f>IF('[1]Vmesna vrtilna_SKLOP1'!E1418&lt;&gt;"",'[1]Vmesna vrtilna_SKLOP1'!F1418,"")</f>
        <v>[kos]</v>
      </c>
      <c r="H1418" s="19">
        <f>IF('[1]Vmesna vrtilna_SKLOP1'!F1418&lt;&gt;"",'[1]Vmesna vrtilna_SKLOP1'!I1418,"")</f>
        <v>1</v>
      </c>
      <c r="I1418" s="20" t="str">
        <f>IF(I1417="Skupaj:","DDV (22%):",IF(I1417="DDV (22%):","Skupaj z DDV:",IF(AND('[1]Vmesna vrtilna_SKLOP1'!C1418&lt;&gt;"",'[1]Vmesna vrtilna_SKLOP1'!E1418=""),"Skupaj:","")))</f>
        <v/>
      </c>
      <c r="J1418" s="21">
        <f t="shared" si="45"/>
        <v>0</v>
      </c>
      <c r="K1418" s="21">
        <f>IF(I1418="Skupaj z DDV:",SUM(K1416,K1417),IF(I1418="DDV (22%):",K1417*0.22,IF(AND('[1]Vmesna vrtilna_SKLOP1'!C1418&lt;&gt;"",'[1]Vmesna vrtilna_SKLOP1'!D1418=""),'[1]Vmesna vrtilna_SKLOP1'!J1418,IF(F1418&lt;&gt;"",IF('[1]Vmesna vrtilna_SKLOP1'!J1418&lt;&gt;"",'[1]Vmesna vrtilna_SKLOP1'!J1418,""),""))))</f>
        <v>550.91735372640005</v>
      </c>
      <c r="L1418" s="22">
        <f>IF(I1417="Skupaj:","DDV (22%):",IF(I1417="DDV (22%):","Skupaj z DDV:",IF(AND('[1]Vmesna vrtilna_SKLOP1'!C1418&lt;&gt;"",'[1]Vmesna vrtilna_SKLOP1'!E1418=""),"Skupaj:",IF(AND('[1]Vmesna vrtilna_SKLOP1'!C1418&lt;&gt;"",'[1]Vmesna vrtilna_SKLOP1'!D1418=""),'[1]Vmesna vrtilna_SKLOP1'!J1418,IF(F1418&lt;&gt;"",IF('[1]Vmesna vrtilna_SKLOP1'!J1418&lt;&gt;"",'[1]Vmesna vrtilna_SKLOP1'!J1418,""),"")))))</f>
        <v>550.91735372640005</v>
      </c>
      <c r="M1418" s="22">
        <f t="shared" si="44"/>
        <v>0</v>
      </c>
      <c r="N1418" s="22" t="str">
        <f>IF(IFERROR(VLOOKUP(B1418,'[1]Vmesna vrtilna_SKLOP1'!B:J,7,0),"")=0,"",IFERROR(VLOOKUP(B1418,'[1]Vmesna vrtilna_SKLOP1'!B:J,7,0),""))</f>
        <v/>
      </c>
      <c r="O1418" s="22"/>
    </row>
    <row r="1419" spans="2:15" ht="15" customHeight="1" x14ac:dyDescent="0.3">
      <c r="B1419" s="15" t="str">
        <f>IF(AND('[1]Vmesna vrtilna_SKLOP1'!B1419&lt;&gt;"",'[1]Vmesna vrtilna_SKLOP1'!C1419&lt;&gt;""),IF('[1]Vmesna vrtilna_SKLOP1'!B1419&lt;&gt;"",'[1]Vmesna vrtilna_SKLOP1'!B1419,""),"")</f>
        <v/>
      </c>
      <c r="C1419" s="16" t="str">
        <f>IF(OR(C1418="Posebna oblika",C1418="Kulturno zaščiten objekt",C1418="Kulturno zaščiten objekt, Posebna oblika"),"Glej zavihek POSEBNI POGOJI",IF(SUM(N1418:Q1418)=1,"Posebna oblika",IF(SUM(N1418:Q1418)=10,"Kulturno zaščiten objekt",IF(SUM(N1418:Q1418)=11,"Kulturno zaščiten objekt, Posebna oblika",IF(AND('[1]Vmesna vrtilna_SKLOP1'!C1419&lt;&gt;"",'[1]Vmesna vrtilna_SKLOP1'!D1419&lt;&gt;""),IF('[1]Vmesna vrtilna_SKLOP1'!C1419&lt;&gt;"",'[1]Vmesna vrtilna_SKLOP1'!C1419,""),"")))))</f>
        <v/>
      </c>
      <c r="D1419" s="17" t="str">
        <f>IF(IFERROR(VLOOKUP(B1419,'[1]Vmesna vrtilna_SKLOP1'!B:J,6,0),"")=0,"",IFERROR(VLOOKUP(B1419,'[1]Vmesna vrtilna_SKLOP1'!B:J,6,0),""))</f>
        <v/>
      </c>
      <c r="E1419" s="16" t="str">
        <f>IF(IF('[1]Vmesna vrtilna_SKLOP1'!E1419&lt;&gt;"",'[1]Vmesna vrtilna_SKLOP1'!D1419,"")=0,"",IF('[1]Vmesna vrtilna_SKLOP1'!E1419&lt;&gt;"",'[1]Vmesna vrtilna_SKLOP1'!D1419,""))</f>
        <v/>
      </c>
      <c r="F1419" s="18" t="str">
        <f>IF('[1]Vmesna vrtilna_SKLOP1'!E1419&lt;&gt;"",'[1]Vmesna vrtilna_SKLOP1'!E1419,"")</f>
        <v>Dvokrilno okno (tip: O3); dim. ŠxV: 1,8x1,54m; Material: PVC ; steklo 6/16Ar/4; Rw,st.=36 (Rw,st.+Ctr ≥ 31 dB)</v>
      </c>
      <c r="G1419" s="15" t="str">
        <f>IF('[1]Vmesna vrtilna_SKLOP1'!E1419&lt;&gt;"",'[1]Vmesna vrtilna_SKLOP1'!F1419,"")</f>
        <v>[kos]</v>
      </c>
      <c r="H1419" s="19">
        <f>IF('[1]Vmesna vrtilna_SKLOP1'!F1419&lt;&gt;"",'[1]Vmesna vrtilna_SKLOP1'!I1419,"")</f>
        <v>1</v>
      </c>
      <c r="I1419" s="20" t="str">
        <f>IF(I1418="Skupaj:","DDV (22%):",IF(I1418="DDV (22%):","Skupaj z DDV:",IF(AND('[1]Vmesna vrtilna_SKLOP1'!C1419&lt;&gt;"",'[1]Vmesna vrtilna_SKLOP1'!E1419=""),"Skupaj:","")))</f>
        <v/>
      </c>
      <c r="J1419" s="21">
        <f t="shared" si="45"/>
        <v>0</v>
      </c>
      <c r="K1419" s="21">
        <f>IF(I1419="Skupaj z DDV:",SUM(K1417,K1418),IF(I1419="DDV (22%):",K1418*0.22,IF(AND('[1]Vmesna vrtilna_SKLOP1'!C1419&lt;&gt;"",'[1]Vmesna vrtilna_SKLOP1'!D1419=""),'[1]Vmesna vrtilna_SKLOP1'!J1419,IF(F1419&lt;&gt;"",IF('[1]Vmesna vrtilna_SKLOP1'!J1419&lt;&gt;"",'[1]Vmesna vrtilna_SKLOP1'!J1419,""),""))))</f>
        <v>488.7465089904</v>
      </c>
      <c r="L1419" s="22">
        <f>IF(I1418="Skupaj:","DDV (22%):",IF(I1418="DDV (22%):","Skupaj z DDV:",IF(AND('[1]Vmesna vrtilna_SKLOP1'!C1419&lt;&gt;"",'[1]Vmesna vrtilna_SKLOP1'!E1419=""),"Skupaj:",IF(AND('[1]Vmesna vrtilna_SKLOP1'!C1419&lt;&gt;"",'[1]Vmesna vrtilna_SKLOP1'!D1419=""),'[1]Vmesna vrtilna_SKLOP1'!J1419,IF(F1419&lt;&gt;"",IF('[1]Vmesna vrtilna_SKLOP1'!J1419&lt;&gt;"",'[1]Vmesna vrtilna_SKLOP1'!J1419,""),"")))))</f>
        <v>488.7465089904</v>
      </c>
      <c r="M1419" s="22">
        <f t="shared" si="44"/>
        <v>0</v>
      </c>
      <c r="N1419" s="22" t="str">
        <f>IF(IFERROR(VLOOKUP(B1419,'[1]Vmesna vrtilna_SKLOP1'!B:J,7,0),"")=0,"",IFERROR(VLOOKUP(B1419,'[1]Vmesna vrtilna_SKLOP1'!B:J,7,0),""))</f>
        <v/>
      </c>
      <c r="O1419" s="22"/>
    </row>
    <row r="1420" spans="2:15" ht="15" customHeight="1" x14ac:dyDescent="0.3">
      <c r="B1420" s="15" t="str">
        <f>IF(AND('[1]Vmesna vrtilna_SKLOP1'!B1420&lt;&gt;"",'[1]Vmesna vrtilna_SKLOP1'!C1420&lt;&gt;""),IF('[1]Vmesna vrtilna_SKLOP1'!B1420&lt;&gt;"",'[1]Vmesna vrtilna_SKLOP1'!B1420,""),"")</f>
        <v/>
      </c>
      <c r="C1420" s="16" t="str">
        <f>IF(OR(C1419="Posebna oblika",C1419="Kulturno zaščiten objekt",C1419="Kulturno zaščiten objekt, Posebna oblika"),"Glej zavihek POSEBNI POGOJI",IF(SUM(N1419:Q1419)=1,"Posebna oblika",IF(SUM(N1419:Q1419)=10,"Kulturno zaščiten objekt",IF(SUM(N1419:Q1419)=11,"Kulturno zaščiten objekt, Posebna oblika",IF(AND('[1]Vmesna vrtilna_SKLOP1'!C1420&lt;&gt;"",'[1]Vmesna vrtilna_SKLOP1'!D1420&lt;&gt;""),IF('[1]Vmesna vrtilna_SKLOP1'!C1420&lt;&gt;"",'[1]Vmesna vrtilna_SKLOP1'!C1420,""),"")))))</f>
        <v/>
      </c>
      <c r="D1420" s="17" t="str">
        <f>IF(IFERROR(VLOOKUP(B1420,'[1]Vmesna vrtilna_SKLOP1'!B:J,6,0),"")=0,"",IFERROR(VLOOKUP(B1420,'[1]Vmesna vrtilna_SKLOP1'!B:J,6,0),""))</f>
        <v/>
      </c>
      <c r="E1420" s="16" t="str">
        <f>IF(IF('[1]Vmesna vrtilna_SKLOP1'!E1420&lt;&gt;"",'[1]Vmesna vrtilna_SKLOP1'!D1420,"")=0,"",IF('[1]Vmesna vrtilna_SKLOP1'!E1420&lt;&gt;"",'[1]Vmesna vrtilna_SKLOP1'!D1420,""))</f>
        <v/>
      </c>
      <c r="F1420" s="18" t="str">
        <f>IF('[1]Vmesna vrtilna_SKLOP1'!E1420&lt;&gt;"",'[1]Vmesna vrtilna_SKLOP1'!E1420,"")</f>
        <v/>
      </c>
      <c r="G1420" s="15" t="str">
        <f>IF('[1]Vmesna vrtilna_SKLOP1'!E1420&lt;&gt;"",'[1]Vmesna vrtilna_SKLOP1'!F1420,"")</f>
        <v/>
      </c>
      <c r="H1420" s="19" t="str">
        <f>IF('[1]Vmesna vrtilna_SKLOP1'!F1420&lt;&gt;"",'[1]Vmesna vrtilna_SKLOP1'!I1420,"")</f>
        <v/>
      </c>
      <c r="I1420" s="20" t="str">
        <f>IF(I1419="Skupaj:","DDV (22%):",IF(I1419="DDV (22%):","Skupaj z DDV:",IF(AND('[1]Vmesna vrtilna_SKLOP1'!C1420&lt;&gt;"",'[1]Vmesna vrtilna_SKLOP1'!E1420=""),"Skupaj:","")))</f>
        <v/>
      </c>
      <c r="J1420" s="21" t="str">
        <f t="shared" si="45"/>
        <v/>
      </c>
      <c r="K1420" s="21" t="str">
        <f>IF(I1420="Skupaj z DDV:",SUM(K1418,K1419),IF(I1420="DDV (22%):",K1419*0.22,IF(AND('[1]Vmesna vrtilna_SKLOP1'!C1420&lt;&gt;"",'[1]Vmesna vrtilna_SKLOP1'!D1420=""),'[1]Vmesna vrtilna_SKLOP1'!J1420,IF(F1420&lt;&gt;"",IF('[1]Vmesna vrtilna_SKLOP1'!J1420&lt;&gt;"",'[1]Vmesna vrtilna_SKLOP1'!J1420,""),""))))</f>
        <v/>
      </c>
      <c r="L1420" s="22" t="str">
        <f>IF(I1419="Skupaj:","DDV (22%):",IF(I1419="DDV (22%):","Skupaj z DDV:",IF(AND('[1]Vmesna vrtilna_SKLOP1'!C1420&lt;&gt;"",'[1]Vmesna vrtilna_SKLOP1'!E1420=""),"Skupaj:",IF(AND('[1]Vmesna vrtilna_SKLOP1'!C1420&lt;&gt;"",'[1]Vmesna vrtilna_SKLOP1'!D1420=""),'[1]Vmesna vrtilna_SKLOP1'!J1420,IF(F1420&lt;&gt;"",IF('[1]Vmesna vrtilna_SKLOP1'!J1420&lt;&gt;"",'[1]Vmesna vrtilna_SKLOP1'!J1420,""),"")))))</f>
        <v/>
      </c>
      <c r="M1420" s="22">
        <f t="shared" si="44"/>
        <v>0</v>
      </c>
      <c r="N1420" s="22" t="str">
        <f>IF(IFERROR(VLOOKUP(B1420,'[1]Vmesna vrtilna_SKLOP1'!B:J,7,0),"")=0,"",IFERROR(VLOOKUP(B1420,'[1]Vmesna vrtilna_SKLOP1'!B:J,7,0),""))</f>
        <v/>
      </c>
      <c r="O1420" s="22"/>
    </row>
    <row r="1421" spans="2:15" ht="15" customHeight="1" x14ac:dyDescent="0.3">
      <c r="B1421" s="15" t="str">
        <f>IF(AND('[1]Vmesna vrtilna_SKLOP1'!B1421&lt;&gt;"",'[1]Vmesna vrtilna_SKLOP1'!C1421&lt;&gt;""),IF('[1]Vmesna vrtilna_SKLOP1'!B1421&lt;&gt;"",'[1]Vmesna vrtilna_SKLOP1'!B1421,""),"")</f>
        <v/>
      </c>
      <c r="C1421" s="16" t="str">
        <f>IF(OR(C1420="Posebna oblika",C1420="Kulturno zaščiten objekt",C1420="Kulturno zaščiten objekt, Posebna oblika"),"Glej zavihek POSEBNI POGOJI",IF(SUM(N1420:Q1420)=1,"Posebna oblika",IF(SUM(N1420:Q1420)=10,"Kulturno zaščiten objekt",IF(SUM(N1420:Q1420)=11,"Kulturno zaščiten objekt, Posebna oblika",IF(AND('[1]Vmesna vrtilna_SKLOP1'!C1421&lt;&gt;"",'[1]Vmesna vrtilna_SKLOP1'!D1421&lt;&gt;""),IF('[1]Vmesna vrtilna_SKLOP1'!C1421&lt;&gt;"",'[1]Vmesna vrtilna_SKLOP1'!C1421,""),"")))))</f>
        <v/>
      </c>
      <c r="D1421" s="17" t="str">
        <f>IF(IFERROR(VLOOKUP(B1421,'[1]Vmesna vrtilna_SKLOP1'!B:J,6,0),"")=0,"",IFERROR(VLOOKUP(B1421,'[1]Vmesna vrtilna_SKLOP1'!B:J,6,0),""))</f>
        <v/>
      </c>
      <c r="E1421" s="16" t="str">
        <f>IF(IF('[1]Vmesna vrtilna_SKLOP1'!E1421&lt;&gt;"",'[1]Vmesna vrtilna_SKLOP1'!D1421,"")=0,"",IF('[1]Vmesna vrtilna_SKLOP1'!E1421&lt;&gt;"",'[1]Vmesna vrtilna_SKLOP1'!D1421,""))</f>
        <v>Senčila</v>
      </c>
      <c r="F1421" s="18" t="str">
        <f>IF('[1]Vmesna vrtilna_SKLOP1'!E1421&lt;&gt;"",'[1]Vmesna vrtilna_SKLOP1'!E1421,"")</f>
        <v>Zunanji rolo - nadometni, ALU lamele, Dim. ŠxV: 0,9x2,31m</v>
      </c>
      <c r="G1421" s="15" t="str">
        <f>IF('[1]Vmesna vrtilna_SKLOP1'!E1421&lt;&gt;"",'[1]Vmesna vrtilna_SKLOP1'!F1421,"")</f>
        <v>[kos]</v>
      </c>
      <c r="H1421" s="19">
        <f>IF('[1]Vmesna vrtilna_SKLOP1'!F1421&lt;&gt;"",'[1]Vmesna vrtilna_SKLOP1'!I1421,"")</f>
        <v>1</v>
      </c>
      <c r="I1421" s="20" t="str">
        <f>IF(I1420="Skupaj:","DDV (22%):",IF(I1420="DDV (22%):","Skupaj z DDV:",IF(AND('[1]Vmesna vrtilna_SKLOP1'!C1421&lt;&gt;"",'[1]Vmesna vrtilna_SKLOP1'!E1421=""),"Skupaj:","")))</f>
        <v/>
      </c>
      <c r="J1421" s="21">
        <f t="shared" si="45"/>
        <v>0</v>
      </c>
      <c r="K1421" s="21">
        <f>IF(I1421="Skupaj z DDV:",SUM(K1419,K1420),IF(I1421="DDV (22%):",K1420*0.22,IF(AND('[1]Vmesna vrtilna_SKLOP1'!C1421&lt;&gt;"",'[1]Vmesna vrtilna_SKLOP1'!D1421=""),'[1]Vmesna vrtilna_SKLOP1'!J1421,IF(F1421&lt;&gt;"",IF('[1]Vmesna vrtilna_SKLOP1'!J1421&lt;&gt;"",'[1]Vmesna vrtilna_SKLOP1'!J1421,""),""))))</f>
        <v>185.35325187270001</v>
      </c>
      <c r="L1421" s="22">
        <f>IF(I1420="Skupaj:","DDV (22%):",IF(I1420="DDV (22%):","Skupaj z DDV:",IF(AND('[1]Vmesna vrtilna_SKLOP1'!C1421&lt;&gt;"",'[1]Vmesna vrtilna_SKLOP1'!E1421=""),"Skupaj:",IF(AND('[1]Vmesna vrtilna_SKLOP1'!C1421&lt;&gt;"",'[1]Vmesna vrtilna_SKLOP1'!D1421=""),'[1]Vmesna vrtilna_SKLOP1'!J1421,IF(F1421&lt;&gt;"",IF('[1]Vmesna vrtilna_SKLOP1'!J1421&lt;&gt;"",'[1]Vmesna vrtilna_SKLOP1'!J1421,""),"")))))</f>
        <v>185.35325187270001</v>
      </c>
      <c r="M1421" s="22">
        <f t="shared" si="44"/>
        <v>0</v>
      </c>
      <c r="N1421" s="22" t="str">
        <f>IF(IFERROR(VLOOKUP(B1421,'[1]Vmesna vrtilna_SKLOP1'!B:J,7,0),"")=0,"",IFERROR(VLOOKUP(B1421,'[1]Vmesna vrtilna_SKLOP1'!B:J,7,0),""))</f>
        <v/>
      </c>
      <c r="O1421" s="22"/>
    </row>
    <row r="1422" spans="2:15" ht="15" customHeight="1" x14ac:dyDescent="0.3">
      <c r="B1422" s="15" t="str">
        <f>IF(AND('[1]Vmesna vrtilna_SKLOP1'!B1422&lt;&gt;"",'[1]Vmesna vrtilna_SKLOP1'!C1422&lt;&gt;""),IF('[1]Vmesna vrtilna_SKLOP1'!B1422&lt;&gt;"",'[1]Vmesna vrtilna_SKLOP1'!B1422,""),"")</f>
        <v/>
      </c>
      <c r="C1422" s="16" t="str">
        <f>IF(OR(C1421="Posebna oblika",C1421="Kulturno zaščiten objekt",C1421="Kulturno zaščiten objekt, Posebna oblika"),"Glej zavihek POSEBNI POGOJI",IF(SUM(N1421:Q1421)=1,"Posebna oblika",IF(SUM(N1421:Q1421)=10,"Kulturno zaščiten objekt",IF(SUM(N1421:Q1421)=11,"Kulturno zaščiten objekt, Posebna oblika",IF(AND('[1]Vmesna vrtilna_SKLOP1'!C1422&lt;&gt;"",'[1]Vmesna vrtilna_SKLOP1'!D1422&lt;&gt;""),IF('[1]Vmesna vrtilna_SKLOP1'!C1422&lt;&gt;"",'[1]Vmesna vrtilna_SKLOP1'!C1422,""),"")))))</f>
        <v/>
      </c>
      <c r="D1422" s="17" t="str">
        <f>IF(IFERROR(VLOOKUP(B1422,'[1]Vmesna vrtilna_SKLOP1'!B:J,6,0),"")=0,"",IFERROR(VLOOKUP(B1422,'[1]Vmesna vrtilna_SKLOP1'!B:J,6,0),""))</f>
        <v/>
      </c>
      <c r="E1422" s="16" t="str">
        <f>IF(IF('[1]Vmesna vrtilna_SKLOP1'!E1422&lt;&gt;"",'[1]Vmesna vrtilna_SKLOP1'!D1422,"")=0,"",IF('[1]Vmesna vrtilna_SKLOP1'!E1422&lt;&gt;"",'[1]Vmesna vrtilna_SKLOP1'!D1422,""))</f>
        <v/>
      </c>
      <c r="F1422" s="18" t="str">
        <f>IF('[1]Vmesna vrtilna_SKLOP1'!E1422&lt;&gt;"",'[1]Vmesna vrtilna_SKLOP1'!E1422,"")</f>
        <v>Zunanji rolo - nadometni, ALU lamele, Dim. ŠxV: 0,91x2,28m</v>
      </c>
      <c r="G1422" s="15" t="str">
        <f>IF('[1]Vmesna vrtilna_SKLOP1'!E1422&lt;&gt;"",'[1]Vmesna vrtilna_SKLOP1'!F1422,"")</f>
        <v>[kos]</v>
      </c>
      <c r="H1422" s="19">
        <f>IF('[1]Vmesna vrtilna_SKLOP1'!F1422&lt;&gt;"",'[1]Vmesna vrtilna_SKLOP1'!I1422,"")</f>
        <v>1</v>
      </c>
      <c r="I1422" s="20" t="str">
        <f>IF(I1421="Skupaj:","DDV (22%):",IF(I1421="DDV (22%):","Skupaj z DDV:",IF(AND('[1]Vmesna vrtilna_SKLOP1'!C1422&lt;&gt;"",'[1]Vmesna vrtilna_SKLOP1'!E1422=""),"Skupaj:","")))</f>
        <v/>
      </c>
      <c r="J1422" s="21">
        <f t="shared" si="45"/>
        <v>0</v>
      </c>
      <c r="K1422" s="21">
        <f>IF(I1422="Skupaj z DDV:",SUM(K1420,K1421),IF(I1422="DDV (22%):",K1421*0.22,IF(AND('[1]Vmesna vrtilna_SKLOP1'!C1422&lt;&gt;"",'[1]Vmesna vrtilna_SKLOP1'!D1422=""),'[1]Vmesna vrtilna_SKLOP1'!J1422,IF(F1422&lt;&gt;"",IF('[1]Vmesna vrtilna_SKLOP1'!J1422&lt;&gt;"",'[1]Vmesna vrtilna_SKLOP1'!J1422,""),""))))</f>
        <v>185.08542150628796</v>
      </c>
      <c r="L1422" s="22">
        <f>IF(I1421="Skupaj:","DDV (22%):",IF(I1421="DDV (22%):","Skupaj z DDV:",IF(AND('[1]Vmesna vrtilna_SKLOP1'!C1422&lt;&gt;"",'[1]Vmesna vrtilna_SKLOP1'!E1422=""),"Skupaj:",IF(AND('[1]Vmesna vrtilna_SKLOP1'!C1422&lt;&gt;"",'[1]Vmesna vrtilna_SKLOP1'!D1422=""),'[1]Vmesna vrtilna_SKLOP1'!J1422,IF(F1422&lt;&gt;"",IF('[1]Vmesna vrtilna_SKLOP1'!J1422&lt;&gt;"",'[1]Vmesna vrtilna_SKLOP1'!J1422,""),"")))))</f>
        <v>185.08542150628796</v>
      </c>
      <c r="M1422" s="22">
        <f t="shared" si="44"/>
        <v>0</v>
      </c>
      <c r="N1422" s="22" t="str">
        <f>IF(IFERROR(VLOOKUP(B1422,'[1]Vmesna vrtilna_SKLOP1'!B:J,7,0),"")=0,"",IFERROR(VLOOKUP(B1422,'[1]Vmesna vrtilna_SKLOP1'!B:J,7,0),""))</f>
        <v/>
      </c>
      <c r="O1422" s="22"/>
    </row>
    <row r="1423" spans="2:15" ht="15" customHeight="1" x14ac:dyDescent="0.3">
      <c r="B1423" s="15" t="str">
        <f>IF(AND('[1]Vmesna vrtilna_SKLOP1'!B1423&lt;&gt;"",'[1]Vmesna vrtilna_SKLOP1'!C1423&lt;&gt;""),IF('[1]Vmesna vrtilna_SKLOP1'!B1423&lt;&gt;"",'[1]Vmesna vrtilna_SKLOP1'!B1423,""),"")</f>
        <v/>
      </c>
      <c r="C1423" s="16" t="str">
        <f>IF(OR(C1422="Posebna oblika",C1422="Kulturno zaščiten objekt",C1422="Kulturno zaščiten objekt, Posebna oblika"),"Glej zavihek POSEBNI POGOJI",IF(SUM(N1422:Q1422)=1,"Posebna oblika",IF(SUM(N1422:Q1422)=10,"Kulturno zaščiten objekt",IF(SUM(N1422:Q1422)=11,"Kulturno zaščiten objekt, Posebna oblika",IF(AND('[1]Vmesna vrtilna_SKLOP1'!C1423&lt;&gt;"",'[1]Vmesna vrtilna_SKLOP1'!D1423&lt;&gt;""),IF('[1]Vmesna vrtilna_SKLOP1'!C1423&lt;&gt;"",'[1]Vmesna vrtilna_SKLOP1'!C1423,""),"")))))</f>
        <v/>
      </c>
      <c r="D1423" s="17" t="str">
        <f>IF(IFERROR(VLOOKUP(B1423,'[1]Vmesna vrtilna_SKLOP1'!B:J,6,0),"")=0,"",IFERROR(VLOOKUP(B1423,'[1]Vmesna vrtilna_SKLOP1'!B:J,6,0),""))</f>
        <v/>
      </c>
      <c r="E1423" s="16" t="str">
        <f>IF(IF('[1]Vmesna vrtilna_SKLOP1'!E1423&lt;&gt;"",'[1]Vmesna vrtilna_SKLOP1'!D1423,"")=0,"",IF('[1]Vmesna vrtilna_SKLOP1'!E1423&lt;&gt;"",'[1]Vmesna vrtilna_SKLOP1'!D1423,""))</f>
        <v/>
      </c>
      <c r="F1423" s="18" t="str">
        <f>IF('[1]Vmesna vrtilna_SKLOP1'!E1423&lt;&gt;"",'[1]Vmesna vrtilna_SKLOP1'!E1423,"")</f>
        <v>Zunanji rolo - nadometni, ALU lamele, Dim. ŠxV: 0,81x2,29m</v>
      </c>
      <c r="G1423" s="15" t="str">
        <f>IF('[1]Vmesna vrtilna_SKLOP1'!E1423&lt;&gt;"",'[1]Vmesna vrtilna_SKLOP1'!F1423,"")</f>
        <v>[kos]</v>
      </c>
      <c r="H1423" s="19">
        <f>IF('[1]Vmesna vrtilna_SKLOP1'!F1423&lt;&gt;"",'[1]Vmesna vrtilna_SKLOP1'!I1423,"")</f>
        <v>2</v>
      </c>
      <c r="I1423" s="20" t="str">
        <f>IF(I1422="Skupaj:","DDV (22%):",IF(I1422="DDV (22%):","Skupaj z DDV:",IF(AND('[1]Vmesna vrtilna_SKLOP1'!C1423&lt;&gt;"",'[1]Vmesna vrtilna_SKLOP1'!E1423=""),"Skupaj:","")))</f>
        <v/>
      </c>
      <c r="J1423" s="21">
        <f t="shared" si="45"/>
        <v>0</v>
      </c>
      <c r="K1423" s="21">
        <f>IF(I1423="Skupaj z DDV:",SUM(K1421,K1422),IF(I1423="DDV (22%):",K1422*0.22,IF(AND('[1]Vmesna vrtilna_SKLOP1'!C1423&lt;&gt;"",'[1]Vmesna vrtilna_SKLOP1'!D1423=""),'[1]Vmesna vrtilna_SKLOP1'!J1423,IF(F1423&lt;&gt;"",IF('[1]Vmesna vrtilna_SKLOP1'!J1423&lt;&gt;"",'[1]Vmesna vrtilna_SKLOP1'!J1423,""),""))))</f>
        <v>342.29713370249402</v>
      </c>
      <c r="L1423" s="22">
        <f>IF(I1422="Skupaj:","DDV (22%):",IF(I1422="DDV (22%):","Skupaj z DDV:",IF(AND('[1]Vmesna vrtilna_SKLOP1'!C1423&lt;&gt;"",'[1]Vmesna vrtilna_SKLOP1'!E1423=""),"Skupaj:",IF(AND('[1]Vmesna vrtilna_SKLOP1'!C1423&lt;&gt;"",'[1]Vmesna vrtilna_SKLOP1'!D1423=""),'[1]Vmesna vrtilna_SKLOP1'!J1423,IF(F1423&lt;&gt;"",IF('[1]Vmesna vrtilna_SKLOP1'!J1423&lt;&gt;"",'[1]Vmesna vrtilna_SKLOP1'!J1423,""),"")))))</f>
        <v>342.29713370249402</v>
      </c>
      <c r="M1423" s="22">
        <f t="shared" si="44"/>
        <v>0</v>
      </c>
      <c r="N1423" s="22" t="str">
        <f>IF(IFERROR(VLOOKUP(B1423,'[1]Vmesna vrtilna_SKLOP1'!B:J,7,0),"")=0,"",IFERROR(VLOOKUP(B1423,'[1]Vmesna vrtilna_SKLOP1'!B:J,7,0),""))</f>
        <v/>
      </c>
      <c r="O1423" s="22"/>
    </row>
    <row r="1424" spans="2:15" ht="15" customHeight="1" x14ac:dyDescent="0.3">
      <c r="B1424" s="15" t="str">
        <f>IF(AND('[1]Vmesna vrtilna_SKLOP1'!B1424&lt;&gt;"",'[1]Vmesna vrtilna_SKLOP1'!C1424&lt;&gt;""),IF('[1]Vmesna vrtilna_SKLOP1'!B1424&lt;&gt;"",'[1]Vmesna vrtilna_SKLOP1'!B1424,""),"")</f>
        <v/>
      </c>
      <c r="C1424" s="16" t="str">
        <f>IF(OR(C1423="Posebna oblika",C1423="Kulturno zaščiten objekt",C1423="Kulturno zaščiten objekt, Posebna oblika"),"Glej zavihek POSEBNI POGOJI",IF(SUM(N1423:Q1423)=1,"Posebna oblika",IF(SUM(N1423:Q1423)=10,"Kulturno zaščiten objekt",IF(SUM(N1423:Q1423)=11,"Kulturno zaščiten objekt, Posebna oblika",IF(AND('[1]Vmesna vrtilna_SKLOP1'!C1424&lt;&gt;"",'[1]Vmesna vrtilna_SKLOP1'!D1424&lt;&gt;""),IF('[1]Vmesna vrtilna_SKLOP1'!C1424&lt;&gt;"",'[1]Vmesna vrtilna_SKLOP1'!C1424,""),"")))))</f>
        <v/>
      </c>
      <c r="D1424" s="17" t="str">
        <f>IF(IFERROR(VLOOKUP(B1424,'[1]Vmesna vrtilna_SKLOP1'!B:J,6,0),"")=0,"",IFERROR(VLOOKUP(B1424,'[1]Vmesna vrtilna_SKLOP1'!B:J,6,0),""))</f>
        <v/>
      </c>
      <c r="E1424" s="16" t="str">
        <f>IF(IF('[1]Vmesna vrtilna_SKLOP1'!E1424&lt;&gt;"",'[1]Vmesna vrtilna_SKLOP1'!D1424,"")=0,"",IF('[1]Vmesna vrtilna_SKLOP1'!E1424&lt;&gt;"",'[1]Vmesna vrtilna_SKLOP1'!D1424,""))</f>
        <v/>
      </c>
      <c r="F1424" s="18" t="str">
        <f>IF('[1]Vmesna vrtilna_SKLOP1'!E1424&lt;&gt;"",'[1]Vmesna vrtilna_SKLOP1'!E1424,"")</f>
        <v>Zunanji rolo - nadometni, ALU lamele, Dim. ŠxV: 1,39x1,47m</v>
      </c>
      <c r="G1424" s="15" t="str">
        <f>IF('[1]Vmesna vrtilna_SKLOP1'!E1424&lt;&gt;"",'[1]Vmesna vrtilna_SKLOP1'!F1424,"")</f>
        <v>[kos]</v>
      </c>
      <c r="H1424" s="19">
        <f>IF('[1]Vmesna vrtilna_SKLOP1'!F1424&lt;&gt;"",'[1]Vmesna vrtilna_SKLOP1'!I1424,"")</f>
        <v>1</v>
      </c>
      <c r="I1424" s="20" t="str">
        <f>IF(I1423="Skupaj:","DDV (22%):",IF(I1423="DDV (22%):","Skupaj z DDV:",IF(AND('[1]Vmesna vrtilna_SKLOP1'!C1424&lt;&gt;"",'[1]Vmesna vrtilna_SKLOP1'!E1424=""),"Skupaj:","")))</f>
        <v/>
      </c>
      <c r="J1424" s="21">
        <f t="shared" si="45"/>
        <v>0</v>
      </c>
      <c r="K1424" s="21">
        <f>IF(I1424="Skupaj z DDV:",SUM(K1422,K1423),IF(I1424="DDV (22%):",K1423*0.22,IF(AND('[1]Vmesna vrtilna_SKLOP1'!C1424&lt;&gt;"",'[1]Vmesna vrtilna_SKLOP1'!D1424=""),'[1]Vmesna vrtilna_SKLOP1'!J1424,IF(F1424&lt;&gt;"",IF('[1]Vmesna vrtilna_SKLOP1'!J1424&lt;&gt;"",'[1]Vmesna vrtilna_SKLOP1'!J1424,""),""))))</f>
        <v>183.07865576058299</v>
      </c>
      <c r="L1424" s="22">
        <f>IF(I1423="Skupaj:","DDV (22%):",IF(I1423="DDV (22%):","Skupaj z DDV:",IF(AND('[1]Vmesna vrtilna_SKLOP1'!C1424&lt;&gt;"",'[1]Vmesna vrtilna_SKLOP1'!E1424=""),"Skupaj:",IF(AND('[1]Vmesna vrtilna_SKLOP1'!C1424&lt;&gt;"",'[1]Vmesna vrtilna_SKLOP1'!D1424=""),'[1]Vmesna vrtilna_SKLOP1'!J1424,IF(F1424&lt;&gt;"",IF('[1]Vmesna vrtilna_SKLOP1'!J1424&lt;&gt;"",'[1]Vmesna vrtilna_SKLOP1'!J1424,""),"")))))</f>
        <v>183.07865576058299</v>
      </c>
      <c r="M1424" s="22">
        <f t="shared" si="44"/>
        <v>0</v>
      </c>
      <c r="N1424" s="22" t="str">
        <f>IF(IFERROR(VLOOKUP(B1424,'[1]Vmesna vrtilna_SKLOP1'!B:J,7,0),"")=0,"",IFERROR(VLOOKUP(B1424,'[1]Vmesna vrtilna_SKLOP1'!B:J,7,0),""))</f>
        <v/>
      </c>
      <c r="O1424" s="22"/>
    </row>
    <row r="1425" spans="2:15" ht="15" customHeight="1" x14ac:dyDescent="0.3">
      <c r="B1425" s="15" t="str">
        <f>IF(AND('[1]Vmesna vrtilna_SKLOP1'!B1425&lt;&gt;"",'[1]Vmesna vrtilna_SKLOP1'!C1425&lt;&gt;""),IF('[1]Vmesna vrtilna_SKLOP1'!B1425&lt;&gt;"",'[1]Vmesna vrtilna_SKLOP1'!B1425,""),"")</f>
        <v/>
      </c>
      <c r="C1425" s="16" t="str">
        <f>IF(OR(C1424="Posebna oblika",C1424="Kulturno zaščiten objekt",C1424="Kulturno zaščiten objekt, Posebna oblika"),"Glej zavihek POSEBNI POGOJI",IF(SUM(N1424:Q1424)=1,"Posebna oblika",IF(SUM(N1424:Q1424)=10,"Kulturno zaščiten objekt",IF(SUM(N1424:Q1424)=11,"Kulturno zaščiten objekt, Posebna oblika",IF(AND('[1]Vmesna vrtilna_SKLOP1'!C1425&lt;&gt;"",'[1]Vmesna vrtilna_SKLOP1'!D1425&lt;&gt;""),IF('[1]Vmesna vrtilna_SKLOP1'!C1425&lt;&gt;"",'[1]Vmesna vrtilna_SKLOP1'!C1425,""),"")))))</f>
        <v/>
      </c>
      <c r="D1425" s="17" t="str">
        <f>IF(IFERROR(VLOOKUP(B1425,'[1]Vmesna vrtilna_SKLOP1'!B:J,6,0),"")=0,"",IFERROR(VLOOKUP(B1425,'[1]Vmesna vrtilna_SKLOP1'!B:J,6,0),""))</f>
        <v/>
      </c>
      <c r="E1425" s="16" t="str">
        <f>IF(IF('[1]Vmesna vrtilna_SKLOP1'!E1425&lt;&gt;"",'[1]Vmesna vrtilna_SKLOP1'!D1425,"")=0,"",IF('[1]Vmesna vrtilna_SKLOP1'!E1425&lt;&gt;"",'[1]Vmesna vrtilna_SKLOP1'!D1425,""))</f>
        <v/>
      </c>
      <c r="F1425" s="18" t="str">
        <f>IF('[1]Vmesna vrtilna_SKLOP1'!E1425&lt;&gt;"",'[1]Vmesna vrtilna_SKLOP1'!E1425,"")</f>
        <v>Zunanji rolo - nadometni, ALU lamele, Dim. ŠxV: 0,85x2,28m</v>
      </c>
      <c r="G1425" s="15" t="str">
        <f>IF('[1]Vmesna vrtilna_SKLOP1'!E1425&lt;&gt;"",'[1]Vmesna vrtilna_SKLOP1'!F1425,"")</f>
        <v>[kos]</v>
      </c>
      <c r="H1425" s="19">
        <f>IF('[1]Vmesna vrtilna_SKLOP1'!F1425&lt;&gt;"",'[1]Vmesna vrtilna_SKLOP1'!I1425,"")</f>
        <v>2</v>
      </c>
      <c r="I1425" s="20" t="str">
        <f>IF(I1424="Skupaj:","DDV (22%):",IF(I1424="DDV (22%):","Skupaj z DDV:",IF(AND('[1]Vmesna vrtilna_SKLOP1'!C1425&lt;&gt;"",'[1]Vmesna vrtilna_SKLOP1'!E1425=""),"Skupaj:","")))</f>
        <v/>
      </c>
      <c r="J1425" s="21">
        <f t="shared" si="45"/>
        <v>0</v>
      </c>
      <c r="K1425" s="21">
        <f>IF(I1425="Skupaj z DDV:",SUM(K1423,K1424),IF(I1425="DDV (22%):",K1424*0.22,IF(AND('[1]Vmesna vrtilna_SKLOP1'!C1425&lt;&gt;"",'[1]Vmesna vrtilna_SKLOP1'!D1425=""),'[1]Vmesna vrtilna_SKLOP1'!J1425,IF(F1425&lt;&gt;"",IF('[1]Vmesna vrtilna_SKLOP1'!J1425&lt;&gt;"",'[1]Vmesna vrtilna_SKLOP1'!J1425,""),""))))</f>
        <v>352.79091405359998</v>
      </c>
      <c r="L1425" s="22">
        <f>IF(I1424="Skupaj:","DDV (22%):",IF(I1424="DDV (22%):","Skupaj z DDV:",IF(AND('[1]Vmesna vrtilna_SKLOP1'!C1425&lt;&gt;"",'[1]Vmesna vrtilna_SKLOP1'!E1425=""),"Skupaj:",IF(AND('[1]Vmesna vrtilna_SKLOP1'!C1425&lt;&gt;"",'[1]Vmesna vrtilna_SKLOP1'!D1425=""),'[1]Vmesna vrtilna_SKLOP1'!J1425,IF(F1425&lt;&gt;"",IF('[1]Vmesna vrtilna_SKLOP1'!J1425&lt;&gt;"",'[1]Vmesna vrtilna_SKLOP1'!J1425,""),"")))))</f>
        <v>352.79091405359998</v>
      </c>
      <c r="M1425" s="22">
        <f t="shared" si="44"/>
        <v>0</v>
      </c>
      <c r="N1425" s="22" t="str">
        <f>IF(IFERROR(VLOOKUP(B1425,'[1]Vmesna vrtilna_SKLOP1'!B:J,7,0),"")=0,"",IFERROR(VLOOKUP(B1425,'[1]Vmesna vrtilna_SKLOP1'!B:J,7,0),""))</f>
        <v/>
      </c>
      <c r="O1425" s="22"/>
    </row>
    <row r="1426" spans="2:15" ht="15" customHeight="1" x14ac:dyDescent="0.3">
      <c r="B1426" s="15" t="str">
        <f>IF(AND('[1]Vmesna vrtilna_SKLOP1'!B1426&lt;&gt;"",'[1]Vmesna vrtilna_SKLOP1'!C1426&lt;&gt;""),IF('[1]Vmesna vrtilna_SKLOP1'!B1426&lt;&gt;"",'[1]Vmesna vrtilna_SKLOP1'!B1426,""),"")</f>
        <v/>
      </c>
      <c r="C1426" s="16" t="str">
        <f>IF(OR(C1425="Posebna oblika",C1425="Kulturno zaščiten objekt",C1425="Kulturno zaščiten objekt, Posebna oblika"),"Glej zavihek POSEBNI POGOJI",IF(SUM(N1425:Q1425)=1,"Posebna oblika",IF(SUM(N1425:Q1425)=10,"Kulturno zaščiten objekt",IF(SUM(N1425:Q1425)=11,"Kulturno zaščiten objekt, Posebna oblika",IF(AND('[1]Vmesna vrtilna_SKLOP1'!C1426&lt;&gt;"",'[1]Vmesna vrtilna_SKLOP1'!D1426&lt;&gt;""),IF('[1]Vmesna vrtilna_SKLOP1'!C1426&lt;&gt;"",'[1]Vmesna vrtilna_SKLOP1'!C1426,""),"")))))</f>
        <v/>
      </c>
      <c r="D1426" s="17" t="str">
        <f>IF(IFERROR(VLOOKUP(B1426,'[1]Vmesna vrtilna_SKLOP1'!B:J,6,0),"")=0,"",IFERROR(VLOOKUP(B1426,'[1]Vmesna vrtilna_SKLOP1'!B:J,6,0),""))</f>
        <v/>
      </c>
      <c r="E1426" s="16" t="str">
        <f>IF(IF('[1]Vmesna vrtilna_SKLOP1'!E1426&lt;&gt;"",'[1]Vmesna vrtilna_SKLOP1'!D1426,"")=0,"",IF('[1]Vmesna vrtilna_SKLOP1'!E1426&lt;&gt;"",'[1]Vmesna vrtilna_SKLOP1'!D1426,""))</f>
        <v/>
      </c>
      <c r="F1426" s="18" t="str">
        <f>IF('[1]Vmesna vrtilna_SKLOP1'!E1426&lt;&gt;"",'[1]Vmesna vrtilna_SKLOP1'!E1426,"")</f>
        <v>Zunanji rolo - nadometni, ALU lamele, Dim. ŠxV: 0,85x1,47m</v>
      </c>
      <c r="G1426" s="15" t="str">
        <f>IF('[1]Vmesna vrtilna_SKLOP1'!E1426&lt;&gt;"",'[1]Vmesna vrtilna_SKLOP1'!F1426,"")</f>
        <v>[kos]</v>
      </c>
      <c r="H1426" s="19">
        <f>IF('[1]Vmesna vrtilna_SKLOP1'!F1426&lt;&gt;"",'[1]Vmesna vrtilna_SKLOP1'!I1426,"")</f>
        <v>1</v>
      </c>
      <c r="I1426" s="20" t="str">
        <f>IF(I1425="Skupaj:","DDV (22%):",IF(I1425="DDV (22%):","Skupaj z DDV:",IF(AND('[1]Vmesna vrtilna_SKLOP1'!C1426&lt;&gt;"",'[1]Vmesna vrtilna_SKLOP1'!E1426=""),"Skupaj:","")))</f>
        <v/>
      </c>
      <c r="J1426" s="21">
        <f t="shared" si="45"/>
        <v>0</v>
      </c>
      <c r="K1426" s="21">
        <f>IF(I1426="Skupaj z DDV:",SUM(K1424,K1425),IF(I1426="DDV (22%):",K1425*0.22,IF(AND('[1]Vmesna vrtilna_SKLOP1'!C1426&lt;&gt;"",'[1]Vmesna vrtilna_SKLOP1'!D1426=""),'[1]Vmesna vrtilna_SKLOP1'!J1426,IF(F1426&lt;&gt;"",IF('[1]Vmesna vrtilna_SKLOP1'!J1426&lt;&gt;"",'[1]Vmesna vrtilna_SKLOP1'!J1426,""),""))))</f>
        <v>133.651152311175</v>
      </c>
      <c r="L1426" s="22">
        <f>IF(I1425="Skupaj:","DDV (22%):",IF(I1425="DDV (22%):","Skupaj z DDV:",IF(AND('[1]Vmesna vrtilna_SKLOP1'!C1426&lt;&gt;"",'[1]Vmesna vrtilna_SKLOP1'!E1426=""),"Skupaj:",IF(AND('[1]Vmesna vrtilna_SKLOP1'!C1426&lt;&gt;"",'[1]Vmesna vrtilna_SKLOP1'!D1426=""),'[1]Vmesna vrtilna_SKLOP1'!J1426,IF(F1426&lt;&gt;"",IF('[1]Vmesna vrtilna_SKLOP1'!J1426&lt;&gt;"",'[1]Vmesna vrtilna_SKLOP1'!J1426,""),"")))))</f>
        <v>133.651152311175</v>
      </c>
      <c r="M1426" s="22">
        <f t="shared" si="44"/>
        <v>0</v>
      </c>
      <c r="N1426" s="22" t="str">
        <f>IF(IFERROR(VLOOKUP(B1426,'[1]Vmesna vrtilna_SKLOP1'!B:J,7,0),"")=0,"",IFERROR(VLOOKUP(B1426,'[1]Vmesna vrtilna_SKLOP1'!B:J,7,0),""))</f>
        <v/>
      </c>
      <c r="O1426" s="22"/>
    </row>
    <row r="1427" spans="2:15" ht="15" customHeight="1" x14ac:dyDescent="0.3">
      <c r="B1427" s="15" t="str">
        <f>IF(AND('[1]Vmesna vrtilna_SKLOP1'!B1427&lt;&gt;"",'[1]Vmesna vrtilna_SKLOP1'!C1427&lt;&gt;""),IF('[1]Vmesna vrtilna_SKLOP1'!B1427&lt;&gt;"",'[1]Vmesna vrtilna_SKLOP1'!B1427,""),"")</f>
        <v/>
      </c>
      <c r="C1427" s="16" t="str">
        <f>IF(OR(C1426="Posebna oblika",C1426="Kulturno zaščiten objekt",C1426="Kulturno zaščiten objekt, Posebna oblika"),"Glej zavihek POSEBNI POGOJI",IF(SUM(N1426:Q1426)=1,"Posebna oblika",IF(SUM(N1426:Q1426)=10,"Kulturno zaščiten objekt",IF(SUM(N1426:Q1426)=11,"Kulturno zaščiten objekt, Posebna oblika",IF(AND('[1]Vmesna vrtilna_SKLOP1'!C1427&lt;&gt;"",'[1]Vmesna vrtilna_SKLOP1'!D1427&lt;&gt;""),IF('[1]Vmesna vrtilna_SKLOP1'!C1427&lt;&gt;"",'[1]Vmesna vrtilna_SKLOP1'!C1427,""),"")))))</f>
        <v/>
      </c>
      <c r="D1427" s="17" t="str">
        <f>IF(IFERROR(VLOOKUP(B1427,'[1]Vmesna vrtilna_SKLOP1'!B:J,6,0),"")=0,"",IFERROR(VLOOKUP(B1427,'[1]Vmesna vrtilna_SKLOP1'!B:J,6,0),""))</f>
        <v/>
      </c>
      <c r="E1427" s="16" t="str">
        <f>IF(IF('[1]Vmesna vrtilna_SKLOP1'!E1427&lt;&gt;"",'[1]Vmesna vrtilna_SKLOP1'!D1427,"")=0,"",IF('[1]Vmesna vrtilna_SKLOP1'!E1427&lt;&gt;"",'[1]Vmesna vrtilna_SKLOP1'!D1427,""))</f>
        <v/>
      </c>
      <c r="F1427" s="18" t="str">
        <f>IF('[1]Vmesna vrtilna_SKLOP1'!E1427&lt;&gt;"",'[1]Vmesna vrtilna_SKLOP1'!E1427,"")</f>
        <v>Zunanji rolo - nadometni, ALU lamele, Dim. ŠxV: 0,97x1,46m</v>
      </c>
      <c r="G1427" s="15" t="str">
        <f>IF('[1]Vmesna vrtilna_SKLOP1'!E1427&lt;&gt;"",'[1]Vmesna vrtilna_SKLOP1'!F1427,"")</f>
        <v>[kos]</v>
      </c>
      <c r="H1427" s="19">
        <f>IF('[1]Vmesna vrtilna_SKLOP1'!F1427&lt;&gt;"",'[1]Vmesna vrtilna_SKLOP1'!I1427,"")</f>
        <v>2</v>
      </c>
      <c r="I1427" s="20" t="str">
        <f>IF(I1426="Skupaj:","DDV (22%):",IF(I1426="DDV (22%):","Skupaj z DDV:",IF(AND('[1]Vmesna vrtilna_SKLOP1'!C1427&lt;&gt;"",'[1]Vmesna vrtilna_SKLOP1'!E1427=""),"Skupaj:","")))</f>
        <v/>
      </c>
      <c r="J1427" s="21">
        <f t="shared" si="45"/>
        <v>0</v>
      </c>
      <c r="K1427" s="21">
        <f>IF(I1427="Skupaj z DDV:",SUM(K1425,K1426),IF(I1427="DDV (22%):",K1426*0.22,IF(AND('[1]Vmesna vrtilna_SKLOP1'!C1427&lt;&gt;"",'[1]Vmesna vrtilna_SKLOP1'!D1427=""),'[1]Vmesna vrtilna_SKLOP1'!J1427,IF(F1427&lt;&gt;"",IF('[1]Vmesna vrtilna_SKLOP1'!J1427&lt;&gt;"",'[1]Vmesna vrtilna_SKLOP1'!J1427,""),""))))</f>
        <v>287.69733174213599</v>
      </c>
      <c r="L1427" s="22">
        <f>IF(I1426="Skupaj:","DDV (22%):",IF(I1426="DDV (22%):","Skupaj z DDV:",IF(AND('[1]Vmesna vrtilna_SKLOP1'!C1427&lt;&gt;"",'[1]Vmesna vrtilna_SKLOP1'!E1427=""),"Skupaj:",IF(AND('[1]Vmesna vrtilna_SKLOP1'!C1427&lt;&gt;"",'[1]Vmesna vrtilna_SKLOP1'!D1427=""),'[1]Vmesna vrtilna_SKLOP1'!J1427,IF(F1427&lt;&gt;"",IF('[1]Vmesna vrtilna_SKLOP1'!J1427&lt;&gt;"",'[1]Vmesna vrtilna_SKLOP1'!J1427,""),"")))))</f>
        <v>287.69733174213599</v>
      </c>
      <c r="M1427" s="22">
        <f t="shared" si="44"/>
        <v>0</v>
      </c>
      <c r="N1427" s="22" t="str">
        <f>IF(IFERROR(VLOOKUP(B1427,'[1]Vmesna vrtilna_SKLOP1'!B:J,7,0),"")=0,"",IFERROR(VLOOKUP(B1427,'[1]Vmesna vrtilna_SKLOP1'!B:J,7,0),""))</f>
        <v/>
      </c>
      <c r="O1427" s="22"/>
    </row>
    <row r="1428" spans="2:15" ht="15" customHeight="1" x14ac:dyDescent="0.3">
      <c r="B1428" s="15" t="str">
        <f>IF(AND('[1]Vmesna vrtilna_SKLOP1'!B1428&lt;&gt;"",'[1]Vmesna vrtilna_SKLOP1'!C1428&lt;&gt;""),IF('[1]Vmesna vrtilna_SKLOP1'!B1428&lt;&gt;"",'[1]Vmesna vrtilna_SKLOP1'!B1428,""),"")</f>
        <v/>
      </c>
      <c r="C1428" s="16" t="str">
        <f>IF(OR(C1427="Posebna oblika",C1427="Kulturno zaščiten objekt",C1427="Kulturno zaščiten objekt, Posebna oblika"),"Glej zavihek POSEBNI POGOJI",IF(SUM(N1427:Q1427)=1,"Posebna oblika",IF(SUM(N1427:Q1427)=10,"Kulturno zaščiten objekt",IF(SUM(N1427:Q1427)=11,"Kulturno zaščiten objekt, Posebna oblika",IF(AND('[1]Vmesna vrtilna_SKLOP1'!C1428&lt;&gt;"",'[1]Vmesna vrtilna_SKLOP1'!D1428&lt;&gt;""),IF('[1]Vmesna vrtilna_SKLOP1'!C1428&lt;&gt;"",'[1]Vmesna vrtilna_SKLOP1'!C1428,""),"")))))</f>
        <v/>
      </c>
      <c r="D1428" s="17" t="str">
        <f>IF(IFERROR(VLOOKUP(B1428,'[1]Vmesna vrtilna_SKLOP1'!B:J,6,0),"")=0,"",IFERROR(VLOOKUP(B1428,'[1]Vmesna vrtilna_SKLOP1'!B:J,6,0),""))</f>
        <v/>
      </c>
      <c r="E1428" s="16" t="str">
        <f>IF(IF('[1]Vmesna vrtilna_SKLOP1'!E1428&lt;&gt;"",'[1]Vmesna vrtilna_SKLOP1'!D1428,"")=0,"",IF('[1]Vmesna vrtilna_SKLOP1'!E1428&lt;&gt;"",'[1]Vmesna vrtilna_SKLOP1'!D1428,""))</f>
        <v/>
      </c>
      <c r="F1428" s="18" t="str">
        <f>IF('[1]Vmesna vrtilna_SKLOP1'!E1428&lt;&gt;"",'[1]Vmesna vrtilna_SKLOP1'!E1428,"")</f>
        <v>Zunanji rolo - nadometni, ALU lamele, Dim. ŠxV: 0,82x1,58m</v>
      </c>
      <c r="G1428" s="15" t="str">
        <f>IF('[1]Vmesna vrtilna_SKLOP1'!E1428&lt;&gt;"",'[1]Vmesna vrtilna_SKLOP1'!F1428,"")</f>
        <v>[kos]</v>
      </c>
      <c r="H1428" s="19">
        <f>IF('[1]Vmesna vrtilna_SKLOP1'!F1428&lt;&gt;"",'[1]Vmesna vrtilna_SKLOP1'!I1428,"")</f>
        <v>1</v>
      </c>
      <c r="I1428" s="20" t="str">
        <f>IF(I1427="Skupaj:","DDV (22%):",IF(I1427="DDV (22%):","Skupaj z DDV:",IF(AND('[1]Vmesna vrtilna_SKLOP1'!C1428&lt;&gt;"",'[1]Vmesna vrtilna_SKLOP1'!E1428=""),"Skupaj:","")))</f>
        <v/>
      </c>
      <c r="J1428" s="21">
        <f t="shared" si="45"/>
        <v>0</v>
      </c>
      <c r="K1428" s="21">
        <f>IF(I1428="Skupaj z DDV:",SUM(K1426,K1427),IF(I1428="DDV (22%):",K1427*0.22,IF(AND('[1]Vmesna vrtilna_SKLOP1'!C1428&lt;&gt;"",'[1]Vmesna vrtilna_SKLOP1'!D1428=""),'[1]Vmesna vrtilna_SKLOP1'!J1428,IF(F1428&lt;&gt;"",IF('[1]Vmesna vrtilna_SKLOP1'!J1428&lt;&gt;"",'[1]Vmesna vrtilna_SKLOP1'!J1428,""),""))))</f>
        <v>136.46152060939201</v>
      </c>
      <c r="L1428" s="22">
        <f>IF(I1427="Skupaj:","DDV (22%):",IF(I1427="DDV (22%):","Skupaj z DDV:",IF(AND('[1]Vmesna vrtilna_SKLOP1'!C1428&lt;&gt;"",'[1]Vmesna vrtilna_SKLOP1'!E1428=""),"Skupaj:",IF(AND('[1]Vmesna vrtilna_SKLOP1'!C1428&lt;&gt;"",'[1]Vmesna vrtilna_SKLOP1'!D1428=""),'[1]Vmesna vrtilna_SKLOP1'!J1428,IF(F1428&lt;&gt;"",IF('[1]Vmesna vrtilna_SKLOP1'!J1428&lt;&gt;"",'[1]Vmesna vrtilna_SKLOP1'!J1428,""),"")))))</f>
        <v>136.46152060939201</v>
      </c>
      <c r="M1428" s="22">
        <f t="shared" si="44"/>
        <v>0</v>
      </c>
      <c r="N1428" s="22" t="str">
        <f>IF(IFERROR(VLOOKUP(B1428,'[1]Vmesna vrtilna_SKLOP1'!B:J,7,0),"")=0,"",IFERROR(VLOOKUP(B1428,'[1]Vmesna vrtilna_SKLOP1'!B:J,7,0),""))</f>
        <v/>
      </c>
      <c r="O1428" s="22"/>
    </row>
    <row r="1429" spans="2:15" ht="15" customHeight="1" x14ac:dyDescent="0.3">
      <c r="B1429" s="15" t="str">
        <f>IF(AND('[1]Vmesna vrtilna_SKLOP1'!B1429&lt;&gt;"",'[1]Vmesna vrtilna_SKLOP1'!C1429&lt;&gt;""),IF('[1]Vmesna vrtilna_SKLOP1'!B1429&lt;&gt;"",'[1]Vmesna vrtilna_SKLOP1'!B1429,""),"")</f>
        <v/>
      </c>
      <c r="C1429" s="16" t="str">
        <f>IF(OR(C1428="Posebna oblika",C1428="Kulturno zaščiten objekt",C1428="Kulturno zaščiten objekt, Posebna oblika"),"Glej zavihek POSEBNI POGOJI",IF(SUM(N1428:Q1428)=1,"Posebna oblika",IF(SUM(N1428:Q1428)=10,"Kulturno zaščiten objekt",IF(SUM(N1428:Q1428)=11,"Kulturno zaščiten objekt, Posebna oblika",IF(AND('[1]Vmesna vrtilna_SKLOP1'!C1429&lt;&gt;"",'[1]Vmesna vrtilna_SKLOP1'!D1429&lt;&gt;""),IF('[1]Vmesna vrtilna_SKLOP1'!C1429&lt;&gt;"",'[1]Vmesna vrtilna_SKLOP1'!C1429,""),"")))))</f>
        <v/>
      </c>
      <c r="D1429" s="17" t="str">
        <f>IF(IFERROR(VLOOKUP(B1429,'[1]Vmesna vrtilna_SKLOP1'!B:J,6,0),"")=0,"",IFERROR(VLOOKUP(B1429,'[1]Vmesna vrtilna_SKLOP1'!B:J,6,0),""))</f>
        <v/>
      </c>
      <c r="E1429" s="16" t="str">
        <f>IF(IF('[1]Vmesna vrtilna_SKLOP1'!E1429&lt;&gt;"",'[1]Vmesna vrtilna_SKLOP1'!D1429,"")=0,"",IF('[1]Vmesna vrtilna_SKLOP1'!E1429&lt;&gt;"",'[1]Vmesna vrtilna_SKLOP1'!D1429,""))</f>
        <v/>
      </c>
      <c r="F1429" s="18" t="str">
        <f>IF('[1]Vmesna vrtilna_SKLOP1'!E1429&lt;&gt;"",'[1]Vmesna vrtilna_SKLOP1'!E1429,"")</f>
        <v>Zunanji rolo - nadometni, ALU lamele, Dim. ŠxV: 0,98x1,58m</v>
      </c>
      <c r="G1429" s="15" t="str">
        <f>IF('[1]Vmesna vrtilna_SKLOP1'!E1429&lt;&gt;"",'[1]Vmesna vrtilna_SKLOP1'!F1429,"")</f>
        <v>[kos]</v>
      </c>
      <c r="H1429" s="19">
        <f>IF('[1]Vmesna vrtilna_SKLOP1'!F1429&lt;&gt;"",'[1]Vmesna vrtilna_SKLOP1'!I1429,"")</f>
        <v>1</v>
      </c>
      <c r="I1429" s="20" t="str">
        <f>IF(I1428="Skupaj:","DDV (22%):",IF(I1428="DDV (22%):","Skupaj z DDV:",IF(AND('[1]Vmesna vrtilna_SKLOP1'!C1429&lt;&gt;"",'[1]Vmesna vrtilna_SKLOP1'!E1429=""),"Skupaj:","")))</f>
        <v/>
      </c>
      <c r="J1429" s="21">
        <f t="shared" si="45"/>
        <v>0</v>
      </c>
      <c r="K1429" s="21">
        <f>IF(I1429="Skupaj z DDV:",SUM(K1427,K1428),IF(I1429="DDV (22%):",K1428*0.22,IF(AND('[1]Vmesna vrtilna_SKLOP1'!C1429&lt;&gt;"",'[1]Vmesna vrtilna_SKLOP1'!D1429=""),'[1]Vmesna vrtilna_SKLOP1'!J1429,IF(F1429&lt;&gt;"",IF('[1]Vmesna vrtilna_SKLOP1'!J1429&lt;&gt;"",'[1]Vmesna vrtilna_SKLOP1'!J1429,""),""))))</f>
        <v>152.00465730443199</v>
      </c>
      <c r="L1429" s="22">
        <f>IF(I1428="Skupaj:","DDV (22%):",IF(I1428="DDV (22%):","Skupaj z DDV:",IF(AND('[1]Vmesna vrtilna_SKLOP1'!C1429&lt;&gt;"",'[1]Vmesna vrtilna_SKLOP1'!E1429=""),"Skupaj:",IF(AND('[1]Vmesna vrtilna_SKLOP1'!C1429&lt;&gt;"",'[1]Vmesna vrtilna_SKLOP1'!D1429=""),'[1]Vmesna vrtilna_SKLOP1'!J1429,IF(F1429&lt;&gt;"",IF('[1]Vmesna vrtilna_SKLOP1'!J1429&lt;&gt;"",'[1]Vmesna vrtilna_SKLOP1'!J1429,""),"")))))</f>
        <v>152.00465730443199</v>
      </c>
      <c r="M1429" s="22">
        <f t="shared" si="44"/>
        <v>0</v>
      </c>
      <c r="N1429" s="22" t="str">
        <f>IF(IFERROR(VLOOKUP(B1429,'[1]Vmesna vrtilna_SKLOP1'!B:J,7,0),"")=0,"",IFERROR(VLOOKUP(B1429,'[1]Vmesna vrtilna_SKLOP1'!B:J,7,0),""))</f>
        <v/>
      </c>
      <c r="O1429" s="22"/>
    </row>
    <row r="1430" spans="2:15" ht="15" customHeight="1" x14ac:dyDescent="0.3">
      <c r="B1430" s="15" t="str">
        <f>IF(AND('[1]Vmesna vrtilna_SKLOP1'!B1430&lt;&gt;"",'[1]Vmesna vrtilna_SKLOP1'!C1430&lt;&gt;""),IF('[1]Vmesna vrtilna_SKLOP1'!B1430&lt;&gt;"",'[1]Vmesna vrtilna_SKLOP1'!B1430,""),"")</f>
        <v/>
      </c>
      <c r="C1430" s="16" t="str">
        <f>IF(OR(C1429="Posebna oblika",C1429="Kulturno zaščiten objekt",C1429="Kulturno zaščiten objekt, Posebna oblika"),"Glej zavihek POSEBNI POGOJI",IF(SUM(N1429:Q1429)=1,"Posebna oblika",IF(SUM(N1429:Q1429)=10,"Kulturno zaščiten objekt",IF(SUM(N1429:Q1429)=11,"Kulturno zaščiten objekt, Posebna oblika",IF(AND('[1]Vmesna vrtilna_SKLOP1'!C1430&lt;&gt;"",'[1]Vmesna vrtilna_SKLOP1'!D1430&lt;&gt;""),IF('[1]Vmesna vrtilna_SKLOP1'!C1430&lt;&gt;"",'[1]Vmesna vrtilna_SKLOP1'!C1430,""),"")))))</f>
        <v/>
      </c>
      <c r="D1430" s="17" t="str">
        <f>IF(IFERROR(VLOOKUP(B1430,'[1]Vmesna vrtilna_SKLOP1'!B:J,6,0),"")=0,"",IFERROR(VLOOKUP(B1430,'[1]Vmesna vrtilna_SKLOP1'!B:J,6,0),""))</f>
        <v/>
      </c>
      <c r="E1430" s="16" t="str">
        <f>IF(IF('[1]Vmesna vrtilna_SKLOP1'!E1430&lt;&gt;"",'[1]Vmesna vrtilna_SKLOP1'!D1430,"")=0,"",IF('[1]Vmesna vrtilna_SKLOP1'!E1430&lt;&gt;"",'[1]Vmesna vrtilna_SKLOP1'!D1430,""))</f>
        <v/>
      </c>
      <c r="F1430" s="18" t="str">
        <f>IF('[1]Vmesna vrtilna_SKLOP1'!E1430&lt;&gt;"",'[1]Vmesna vrtilna_SKLOP1'!E1430,"")</f>
        <v>Zunanji rolo - nadometni, ALU lamele, Dim. ŠxV: 0,8x2,41m</v>
      </c>
      <c r="G1430" s="15" t="str">
        <f>IF('[1]Vmesna vrtilna_SKLOP1'!E1430&lt;&gt;"",'[1]Vmesna vrtilna_SKLOP1'!F1430,"")</f>
        <v>[kos]</v>
      </c>
      <c r="H1430" s="19">
        <f>IF('[1]Vmesna vrtilna_SKLOP1'!F1430&lt;&gt;"",'[1]Vmesna vrtilna_SKLOP1'!I1430,"")</f>
        <v>1</v>
      </c>
      <c r="I1430" s="20" t="str">
        <f>IF(I1429="Skupaj:","DDV (22%):",IF(I1429="DDV (22%):","Skupaj z DDV:",IF(AND('[1]Vmesna vrtilna_SKLOP1'!C1430&lt;&gt;"",'[1]Vmesna vrtilna_SKLOP1'!E1430=""),"Skupaj:","")))</f>
        <v/>
      </c>
      <c r="J1430" s="21">
        <f t="shared" si="45"/>
        <v>0</v>
      </c>
      <c r="K1430" s="21">
        <f>IF(I1430="Skupaj z DDV:",SUM(K1428,K1429),IF(I1430="DDV (22%):",K1429*0.22,IF(AND('[1]Vmesna vrtilna_SKLOP1'!C1430&lt;&gt;"",'[1]Vmesna vrtilna_SKLOP1'!D1430=""),'[1]Vmesna vrtilna_SKLOP1'!J1430,IF(F1430&lt;&gt;"",IF('[1]Vmesna vrtilna_SKLOP1'!J1430&lt;&gt;"",'[1]Vmesna vrtilna_SKLOP1'!J1430,""),""))))</f>
        <v>175.7627869248</v>
      </c>
      <c r="L1430" s="22">
        <f>IF(I1429="Skupaj:","DDV (22%):",IF(I1429="DDV (22%):","Skupaj z DDV:",IF(AND('[1]Vmesna vrtilna_SKLOP1'!C1430&lt;&gt;"",'[1]Vmesna vrtilna_SKLOP1'!E1430=""),"Skupaj:",IF(AND('[1]Vmesna vrtilna_SKLOP1'!C1430&lt;&gt;"",'[1]Vmesna vrtilna_SKLOP1'!D1430=""),'[1]Vmesna vrtilna_SKLOP1'!J1430,IF(F1430&lt;&gt;"",IF('[1]Vmesna vrtilna_SKLOP1'!J1430&lt;&gt;"",'[1]Vmesna vrtilna_SKLOP1'!J1430,""),"")))))</f>
        <v>175.7627869248</v>
      </c>
      <c r="M1430" s="22">
        <f t="shared" si="44"/>
        <v>0</v>
      </c>
      <c r="N1430" s="22" t="str">
        <f>IF(IFERROR(VLOOKUP(B1430,'[1]Vmesna vrtilna_SKLOP1'!B:J,7,0),"")=0,"",IFERROR(VLOOKUP(B1430,'[1]Vmesna vrtilna_SKLOP1'!B:J,7,0),""))</f>
        <v/>
      </c>
      <c r="O1430" s="22"/>
    </row>
    <row r="1431" spans="2:15" ht="15" customHeight="1" x14ac:dyDescent="0.3">
      <c r="B1431" s="15" t="str">
        <f>IF(AND('[1]Vmesna vrtilna_SKLOP1'!B1431&lt;&gt;"",'[1]Vmesna vrtilna_SKLOP1'!C1431&lt;&gt;""),IF('[1]Vmesna vrtilna_SKLOP1'!B1431&lt;&gt;"",'[1]Vmesna vrtilna_SKLOP1'!B1431,""),"")</f>
        <v/>
      </c>
      <c r="C1431" s="16" t="str">
        <f>IF(OR(C1430="Posebna oblika",C1430="Kulturno zaščiten objekt",C1430="Kulturno zaščiten objekt, Posebna oblika"),"Glej zavihek POSEBNI POGOJI",IF(SUM(N1430:Q1430)=1,"Posebna oblika",IF(SUM(N1430:Q1430)=10,"Kulturno zaščiten objekt",IF(SUM(N1430:Q1430)=11,"Kulturno zaščiten objekt, Posebna oblika",IF(AND('[1]Vmesna vrtilna_SKLOP1'!C1431&lt;&gt;"",'[1]Vmesna vrtilna_SKLOP1'!D1431&lt;&gt;""),IF('[1]Vmesna vrtilna_SKLOP1'!C1431&lt;&gt;"",'[1]Vmesna vrtilna_SKLOP1'!C1431,""),"")))))</f>
        <v/>
      </c>
      <c r="D1431" s="17" t="str">
        <f>IF(IFERROR(VLOOKUP(B1431,'[1]Vmesna vrtilna_SKLOP1'!B:J,6,0),"")=0,"",IFERROR(VLOOKUP(B1431,'[1]Vmesna vrtilna_SKLOP1'!B:J,6,0),""))</f>
        <v/>
      </c>
      <c r="E1431" s="16" t="str">
        <f>IF(IF('[1]Vmesna vrtilna_SKLOP1'!E1431&lt;&gt;"",'[1]Vmesna vrtilna_SKLOP1'!D1431,"")=0,"",IF('[1]Vmesna vrtilna_SKLOP1'!E1431&lt;&gt;"",'[1]Vmesna vrtilna_SKLOP1'!D1431,""))</f>
        <v/>
      </c>
      <c r="F1431" s="18" t="str">
        <f>IF('[1]Vmesna vrtilna_SKLOP1'!E1431&lt;&gt;"",'[1]Vmesna vrtilna_SKLOP1'!E1431,"")</f>
        <v>Zunanji rolo - nadometni, ALU lamele, Dim. ŠxV: 1,01x1,55m</v>
      </c>
      <c r="G1431" s="15" t="str">
        <f>IF('[1]Vmesna vrtilna_SKLOP1'!E1431&lt;&gt;"",'[1]Vmesna vrtilna_SKLOP1'!F1431,"")</f>
        <v>[kos]</v>
      </c>
      <c r="H1431" s="19">
        <f>IF('[1]Vmesna vrtilna_SKLOP1'!F1431&lt;&gt;"",'[1]Vmesna vrtilna_SKLOP1'!I1431,"")</f>
        <v>1</v>
      </c>
      <c r="I1431" s="20" t="str">
        <f>IF(I1430="Skupaj:","DDV (22%):",IF(I1430="DDV (22%):","Skupaj z DDV:",IF(AND('[1]Vmesna vrtilna_SKLOP1'!C1431&lt;&gt;"",'[1]Vmesna vrtilna_SKLOP1'!E1431=""),"Skupaj:","")))</f>
        <v/>
      </c>
      <c r="J1431" s="21">
        <f t="shared" si="45"/>
        <v>0</v>
      </c>
      <c r="K1431" s="21">
        <f>IF(I1431="Skupaj z DDV:",SUM(K1429,K1430),IF(I1431="DDV (22%):",K1430*0.22,IF(AND('[1]Vmesna vrtilna_SKLOP1'!C1431&lt;&gt;"",'[1]Vmesna vrtilna_SKLOP1'!D1431=""),'[1]Vmesna vrtilna_SKLOP1'!J1431,IF(F1431&lt;&gt;"",IF('[1]Vmesna vrtilna_SKLOP1'!J1431&lt;&gt;"",'[1]Vmesna vrtilna_SKLOP1'!J1431,""),""))))</f>
        <v>153.06408474917498</v>
      </c>
      <c r="L1431" s="22">
        <f>IF(I1430="Skupaj:","DDV (22%):",IF(I1430="DDV (22%):","Skupaj z DDV:",IF(AND('[1]Vmesna vrtilna_SKLOP1'!C1431&lt;&gt;"",'[1]Vmesna vrtilna_SKLOP1'!E1431=""),"Skupaj:",IF(AND('[1]Vmesna vrtilna_SKLOP1'!C1431&lt;&gt;"",'[1]Vmesna vrtilna_SKLOP1'!D1431=""),'[1]Vmesna vrtilna_SKLOP1'!J1431,IF(F1431&lt;&gt;"",IF('[1]Vmesna vrtilna_SKLOP1'!J1431&lt;&gt;"",'[1]Vmesna vrtilna_SKLOP1'!J1431,""),"")))))</f>
        <v>153.06408474917498</v>
      </c>
      <c r="M1431" s="22">
        <f t="shared" si="44"/>
        <v>0</v>
      </c>
      <c r="N1431" s="22" t="str">
        <f>IF(IFERROR(VLOOKUP(B1431,'[1]Vmesna vrtilna_SKLOP1'!B:J,7,0),"")=0,"",IFERROR(VLOOKUP(B1431,'[1]Vmesna vrtilna_SKLOP1'!B:J,7,0),""))</f>
        <v/>
      </c>
      <c r="O1431" s="22"/>
    </row>
    <row r="1432" spans="2:15" ht="15" customHeight="1" x14ac:dyDescent="0.3">
      <c r="B1432" s="15" t="str">
        <f>IF(AND('[1]Vmesna vrtilna_SKLOP1'!B1432&lt;&gt;"",'[1]Vmesna vrtilna_SKLOP1'!C1432&lt;&gt;""),IF('[1]Vmesna vrtilna_SKLOP1'!B1432&lt;&gt;"",'[1]Vmesna vrtilna_SKLOP1'!B1432,""),"")</f>
        <v/>
      </c>
      <c r="C1432" s="16" t="str">
        <f>IF(OR(C1431="Posebna oblika",C1431="Kulturno zaščiten objekt",C1431="Kulturno zaščiten objekt, Posebna oblika"),"Glej zavihek POSEBNI POGOJI",IF(SUM(N1431:Q1431)=1,"Posebna oblika",IF(SUM(N1431:Q1431)=10,"Kulturno zaščiten objekt",IF(SUM(N1431:Q1431)=11,"Kulturno zaščiten objekt, Posebna oblika",IF(AND('[1]Vmesna vrtilna_SKLOP1'!C1432&lt;&gt;"",'[1]Vmesna vrtilna_SKLOP1'!D1432&lt;&gt;""),IF('[1]Vmesna vrtilna_SKLOP1'!C1432&lt;&gt;"",'[1]Vmesna vrtilna_SKLOP1'!C1432,""),"")))))</f>
        <v/>
      </c>
      <c r="D1432" s="17" t="str">
        <f>IF(IFERROR(VLOOKUP(B1432,'[1]Vmesna vrtilna_SKLOP1'!B:J,6,0),"")=0,"",IFERROR(VLOOKUP(B1432,'[1]Vmesna vrtilna_SKLOP1'!B:J,6,0),""))</f>
        <v/>
      </c>
      <c r="E1432" s="16" t="str">
        <f>IF(IF('[1]Vmesna vrtilna_SKLOP1'!E1432&lt;&gt;"",'[1]Vmesna vrtilna_SKLOP1'!D1432,"")=0,"",IF('[1]Vmesna vrtilna_SKLOP1'!E1432&lt;&gt;"",'[1]Vmesna vrtilna_SKLOP1'!D1432,""))</f>
        <v/>
      </c>
      <c r="F1432" s="18" t="str">
        <f>IF('[1]Vmesna vrtilna_SKLOP1'!E1432&lt;&gt;"",'[1]Vmesna vrtilna_SKLOP1'!E1432,"")</f>
        <v>Notranje žaluzije - kovinske, Dim. ŠxV: 1,79x1,54m</v>
      </c>
      <c r="G1432" s="15" t="str">
        <f>IF('[1]Vmesna vrtilna_SKLOP1'!E1432&lt;&gt;"",'[1]Vmesna vrtilna_SKLOP1'!F1432,"")</f>
        <v>[kos]</v>
      </c>
      <c r="H1432" s="19">
        <f>IF('[1]Vmesna vrtilna_SKLOP1'!F1432&lt;&gt;"",'[1]Vmesna vrtilna_SKLOP1'!I1432,"")</f>
        <v>1</v>
      </c>
      <c r="I1432" s="20" t="str">
        <f>IF(I1431="Skupaj:","DDV (22%):",IF(I1431="DDV (22%):","Skupaj z DDV:",IF(AND('[1]Vmesna vrtilna_SKLOP1'!C1432&lt;&gt;"",'[1]Vmesna vrtilna_SKLOP1'!E1432=""),"Skupaj:","")))</f>
        <v/>
      </c>
      <c r="J1432" s="21">
        <f t="shared" si="45"/>
        <v>0</v>
      </c>
      <c r="K1432" s="21">
        <f>IF(I1432="Skupaj z DDV:",SUM(K1430,K1431),IF(I1432="DDV (22%):",K1431*0.22,IF(AND('[1]Vmesna vrtilna_SKLOP1'!C1432&lt;&gt;"",'[1]Vmesna vrtilna_SKLOP1'!D1432=""),'[1]Vmesna vrtilna_SKLOP1'!J1432,IF(F1432&lt;&gt;"",IF('[1]Vmesna vrtilna_SKLOP1'!J1432&lt;&gt;"",'[1]Vmesna vrtilna_SKLOP1'!J1432,""),""))))</f>
        <v>124.04700000000001</v>
      </c>
      <c r="L1432" s="22">
        <f>IF(I1431="Skupaj:","DDV (22%):",IF(I1431="DDV (22%):","Skupaj z DDV:",IF(AND('[1]Vmesna vrtilna_SKLOP1'!C1432&lt;&gt;"",'[1]Vmesna vrtilna_SKLOP1'!E1432=""),"Skupaj:",IF(AND('[1]Vmesna vrtilna_SKLOP1'!C1432&lt;&gt;"",'[1]Vmesna vrtilna_SKLOP1'!D1432=""),'[1]Vmesna vrtilna_SKLOP1'!J1432,IF(F1432&lt;&gt;"",IF('[1]Vmesna vrtilna_SKLOP1'!J1432&lt;&gt;"",'[1]Vmesna vrtilna_SKLOP1'!J1432,""),"")))))</f>
        <v>124.04700000000001</v>
      </c>
      <c r="M1432" s="22">
        <f t="shared" si="44"/>
        <v>0</v>
      </c>
      <c r="N1432" s="22" t="str">
        <f>IF(IFERROR(VLOOKUP(B1432,'[1]Vmesna vrtilna_SKLOP1'!B:J,7,0),"")=0,"",IFERROR(VLOOKUP(B1432,'[1]Vmesna vrtilna_SKLOP1'!B:J,7,0),""))</f>
        <v/>
      </c>
      <c r="O1432" s="22"/>
    </row>
    <row r="1433" spans="2:15" ht="15" customHeight="1" x14ac:dyDescent="0.3">
      <c r="B1433" s="15" t="str">
        <f>IF(AND('[1]Vmesna vrtilna_SKLOP1'!B1433&lt;&gt;"",'[1]Vmesna vrtilna_SKLOP1'!C1433&lt;&gt;""),IF('[1]Vmesna vrtilna_SKLOP1'!B1433&lt;&gt;"",'[1]Vmesna vrtilna_SKLOP1'!B1433,""),"")</f>
        <v/>
      </c>
      <c r="C1433" s="16" t="str">
        <f>IF(OR(C1432="Posebna oblika",C1432="Kulturno zaščiten objekt",C1432="Kulturno zaščiten objekt, Posebna oblika"),"Glej zavihek POSEBNI POGOJI",IF(SUM(N1432:Q1432)=1,"Posebna oblika",IF(SUM(N1432:Q1432)=10,"Kulturno zaščiten objekt",IF(SUM(N1432:Q1432)=11,"Kulturno zaščiten objekt, Posebna oblika",IF(AND('[1]Vmesna vrtilna_SKLOP1'!C1433&lt;&gt;"",'[1]Vmesna vrtilna_SKLOP1'!D1433&lt;&gt;""),IF('[1]Vmesna vrtilna_SKLOP1'!C1433&lt;&gt;"",'[1]Vmesna vrtilna_SKLOP1'!C1433,""),"")))))</f>
        <v/>
      </c>
      <c r="D1433" s="17" t="str">
        <f>IF(IFERROR(VLOOKUP(B1433,'[1]Vmesna vrtilna_SKLOP1'!B:J,6,0),"")=0,"",IFERROR(VLOOKUP(B1433,'[1]Vmesna vrtilna_SKLOP1'!B:J,6,0),""))</f>
        <v/>
      </c>
      <c r="E1433" s="16" t="str">
        <f>IF(IF('[1]Vmesna vrtilna_SKLOP1'!E1433&lt;&gt;"",'[1]Vmesna vrtilna_SKLOP1'!D1433,"")=0,"",IF('[1]Vmesna vrtilna_SKLOP1'!E1433&lt;&gt;"",'[1]Vmesna vrtilna_SKLOP1'!D1433,""))</f>
        <v/>
      </c>
      <c r="F1433" s="18" t="str">
        <f>IF('[1]Vmesna vrtilna_SKLOP1'!E1433&lt;&gt;"",'[1]Vmesna vrtilna_SKLOP1'!E1433,"")</f>
        <v>Zunanje žaluzije, Dim. ŠxV: 1,79x1,54m</v>
      </c>
      <c r="G1433" s="15" t="str">
        <f>IF('[1]Vmesna vrtilna_SKLOP1'!E1433&lt;&gt;"",'[1]Vmesna vrtilna_SKLOP1'!F1433,"")</f>
        <v>[kos]</v>
      </c>
      <c r="H1433" s="19">
        <f>IF('[1]Vmesna vrtilna_SKLOP1'!F1433&lt;&gt;"",'[1]Vmesna vrtilna_SKLOP1'!I1433,"")</f>
        <v>1</v>
      </c>
      <c r="I1433" s="20" t="str">
        <f>IF(I1432="Skupaj:","DDV (22%):",IF(I1432="DDV (22%):","Skupaj z DDV:",IF(AND('[1]Vmesna vrtilna_SKLOP1'!C1433&lt;&gt;"",'[1]Vmesna vrtilna_SKLOP1'!E1433=""),"Skupaj:","")))</f>
        <v/>
      </c>
      <c r="J1433" s="21">
        <f t="shared" si="45"/>
        <v>0</v>
      </c>
      <c r="K1433" s="21">
        <f>IF(I1433="Skupaj z DDV:",SUM(K1431,K1432),IF(I1433="DDV (22%):",K1432*0.22,IF(AND('[1]Vmesna vrtilna_SKLOP1'!C1433&lt;&gt;"",'[1]Vmesna vrtilna_SKLOP1'!D1433=""),'[1]Vmesna vrtilna_SKLOP1'!J1433,IF(F1433&lt;&gt;"",IF('[1]Vmesna vrtilna_SKLOP1'!J1433&lt;&gt;"",'[1]Vmesna vrtilna_SKLOP1'!J1433,""),""))))</f>
        <v>247.94153519562002</v>
      </c>
      <c r="L1433" s="22">
        <f>IF(I1432="Skupaj:","DDV (22%):",IF(I1432="DDV (22%):","Skupaj z DDV:",IF(AND('[1]Vmesna vrtilna_SKLOP1'!C1433&lt;&gt;"",'[1]Vmesna vrtilna_SKLOP1'!E1433=""),"Skupaj:",IF(AND('[1]Vmesna vrtilna_SKLOP1'!C1433&lt;&gt;"",'[1]Vmesna vrtilna_SKLOP1'!D1433=""),'[1]Vmesna vrtilna_SKLOP1'!J1433,IF(F1433&lt;&gt;"",IF('[1]Vmesna vrtilna_SKLOP1'!J1433&lt;&gt;"",'[1]Vmesna vrtilna_SKLOP1'!J1433,""),"")))))</f>
        <v>247.94153519562002</v>
      </c>
      <c r="M1433" s="22">
        <f t="shared" si="44"/>
        <v>0</v>
      </c>
      <c r="N1433" s="22" t="str">
        <f>IF(IFERROR(VLOOKUP(B1433,'[1]Vmesna vrtilna_SKLOP1'!B:J,7,0),"")=0,"",IFERROR(VLOOKUP(B1433,'[1]Vmesna vrtilna_SKLOP1'!B:J,7,0),""))</f>
        <v/>
      </c>
      <c r="O1433" s="22"/>
    </row>
    <row r="1434" spans="2:15" ht="15" customHeight="1" x14ac:dyDescent="0.3">
      <c r="B1434" s="15" t="str">
        <f>IF(AND('[1]Vmesna vrtilna_SKLOP1'!B1434&lt;&gt;"",'[1]Vmesna vrtilna_SKLOP1'!C1434&lt;&gt;""),IF('[1]Vmesna vrtilna_SKLOP1'!B1434&lt;&gt;"",'[1]Vmesna vrtilna_SKLOP1'!B1434,""),"")</f>
        <v/>
      </c>
      <c r="C1434" s="16" t="str">
        <f>IF(OR(C1433="Posebna oblika",C1433="Kulturno zaščiten objekt",C1433="Kulturno zaščiten objekt, Posebna oblika"),"Glej zavihek POSEBNI POGOJI",IF(SUM(N1433:Q1433)=1,"Posebna oblika",IF(SUM(N1433:Q1433)=10,"Kulturno zaščiten objekt",IF(SUM(N1433:Q1433)=11,"Kulturno zaščiten objekt, Posebna oblika",IF(AND('[1]Vmesna vrtilna_SKLOP1'!C1434&lt;&gt;"",'[1]Vmesna vrtilna_SKLOP1'!D1434&lt;&gt;""),IF('[1]Vmesna vrtilna_SKLOP1'!C1434&lt;&gt;"",'[1]Vmesna vrtilna_SKLOP1'!C1434,""),"")))))</f>
        <v/>
      </c>
      <c r="D1434" s="17" t="str">
        <f>IF(IFERROR(VLOOKUP(B1434,'[1]Vmesna vrtilna_SKLOP1'!B:J,6,0),"")=0,"",IFERROR(VLOOKUP(B1434,'[1]Vmesna vrtilna_SKLOP1'!B:J,6,0),""))</f>
        <v/>
      </c>
      <c r="E1434" s="16" t="str">
        <f>IF(IF('[1]Vmesna vrtilna_SKLOP1'!E1434&lt;&gt;"",'[1]Vmesna vrtilna_SKLOP1'!D1434,"")=0,"",IF('[1]Vmesna vrtilna_SKLOP1'!E1434&lt;&gt;"",'[1]Vmesna vrtilna_SKLOP1'!D1434,""))</f>
        <v/>
      </c>
      <c r="F1434" s="18" t="str">
        <f>IF('[1]Vmesna vrtilna_SKLOP1'!E1434&lt;&gt;"",'[1]Vmesna vrtilna_SKLOP1'!E1434,"")</f>
        <v>Zunanje žaluzije, Dim. ŠxV: 0,84x2,36m</v>
      </c>
      <c r="G1434" s="15" t="str">
        <f>IF('[1]Vmesna vrtilna_SKLOP1'!E1434&lt;&gt;"",'[1]Vmesna vrtilna_SKLOP1'!F1434,"")</f>
        <v>[kos]</v>
      </c>
      <c r="H1434" s="19">
        <f>IF('[1]Vmesna vrtilna_SKLOP1'!F1434&lt;&gt;"",'[1]Vmesna vrtilna_SKLOP1'!I1434,"")</f>
        <v>1</v>
      </c>
      <c r="I1434" s="20" t="str">
        <f>IF(I1433="Skupaj:","DDV (22%):",IF(I1433="DDV (22%):","Skupaj z DDV:",IF(AND('[1]Vmesna vrtilna_SKLOP1'!C1434&lt;&gt;"",'[1]Vmesna vrtilna_SKLOP1'!E1434=""),"Skupaj:","")))</f>
        <v/>
      </c>
      <c r="J1434" s="21">
        <f t="shared" si="45"/>
        <v>0</v>
      </c>
      <c r="K1434" s="21">
        <f>IF(I1434="Skupaj z DDV:",SUM(K1432,K1433),IF(I1434="DDV (22%):",K1433*0.22,IF(AND('[1]Vmesna vrtilna_SKLOP1'!C1434&lt;&gt;"",'[1]Vmesna vrtilna_SKLOP1'!D1434=""),'[1]Vmesna vrtilna_SKLOP1'!J1434,IF(F1434&lt;&gt;"",IF('[1]Vmesna vrtilna_SKLOP1'!J1434&lt;&gt;"",'[1]Vmesna vrtilna_SKLOP1'!J1434,""),""))))</f>
        <v>194.17581063552001</v>
      </c>
      <c r="L1434" s="22">
        <f>IF(I1433="Skupaj:","DDV (22%):",IF(I1433="DDV (22%):","Skupaj z DDV:",IF(AND('[1]Vmesna vrtilna_SKLOP1'!C1434&lt;&gt;"",'[1]Vmesna vrtilna_SKLOP1'!E1434=""),"Skupaj:",IF(AND('[1]Vmesna vrtilna_SKLOP1'!C1434&lt;&gt;"",'[1]Vmesna vrtilna_SKLOP1'!D1434=""),'[1]Vmesna vrtilna_SKLOP1'!J1434,IF(F1434&lt;&gt;"",IF('[1]Vmesna vrtilna_SKLOP1'!J1434&lt;&gt;"",'[1]Vmesna vrtilna_SKLOP1'!J1434,""),"")))))</f>
        <v>194.17581063552001</v>
      </c>
      <c r="M1434" s="22">
        <f t="shared" si="44"/>
        <v>0</v>
      </c>
      <c r="N1434" s="22" t="str">
        <f>IF(IFERROR(VLOOKUP(B1434,'[1]Vmesna vrtilna_SKLOP1'!B:J,7,0),"")=0,"",IFERROR(VLOOKUP(B1434,'[1]Vmesna vrtilna_SKLOP1'!B:J,7,0),""))</f>
        <v/>
      </c>
      <c r="O1434" s="22"/>
    </row>
    <row r="1435" spans="2:15" ht="15" customHeight="1" x14ac:dyDescent="0.3">
      <c r="B1435" s="15" t="str">
        <f>IF(AND('[1]Vmesna vrtilna_SKLOP1'!B1435&lt;&gt;"",'[1]Vmesna vrtilna_SKLOP1'!C1435&lt;&gt;""),IF('[1]Vmesna vrtilna_SKLOP1'!B1435&lt;&gt;"",'[1]Vmesna vrtilna_SKLOP1'!B1435,""),"")</f>
        <v/>
      </c>
      <c r="C1435" s="16" t="str">
        <f>IF(OR(C1434="Posebna oblika",C1434="Kulturno zaščiten objekt",C1434="Kulturno zaščiten objekt, Posebna oblika"),"Glej zavihek POSEBNI POGOJI",IF(SUM(N1434:Q1434)=1,"Posebna oblika",IF(SUM(N1434:Q1434)=10,"Kulturno zaščiten objekt",IF(SUM(N1434:Q1434)=11,"Kulturno zaščiten objekt, Posebna oblika",IF(AND('[1]Vmesna vrtilna_SKLOP1'!C1435&lt;&gt;"",'[1]Vmesna vrtilna_SKLOP1'!D1435&lt;&gt;""),IF('[1]Vmesna vrtilna_SKLOP1'!C1435&lt;&gt;"",'[1]Vmesna vrtilna_SKLOP1'!C1435,""),"")))))</f>
        <v/>
      </c>
      <c r="D1435" s="17" t="str">
        <f>IF(IFERROR(VLOOKUP(B1435,'[1]Vmesna vrtilna_SKLOP1'!B:J,6,0),"")=0,"",IFERROR(VLOOKUP(B1435,'[1]Vmesna vrtilna_SKLOP1'!B:J,6,0),""))</f>
        <v/>
      </c>
      <c r="E1435" s="16" t="str">
        <f>IF(IF('[1]Vmesna vrtilna_SKLOP1'!E1435&lt;&gt;"",'[1]Vmesna vrtilna_SKLOP1'!D1435,"")=0,"",IF('[1]Vmesna vrtilna_SKLOP1'!E1435&lt;&gt;"",'[1]Vmesna vrtilna_SKLOP1'!D1435,""))</f>
        <v/>
      </c>
      <c r="F1435" s="18" t="str">
        <f>IF('[1]Vmesna vrtilna_SKLOP1'!E1435&lt;&gt;"",'[1]Vmesna vrtilna_SKLOP1'!E1435,"")</f>
        <v>Zunanje žaluzije, Dim. ŠxV: 0,96x1,53m</v>
      </c>
      <c r="G1435" s="15" t="str">
        <f>IF('[1]Vmesna vrtilna_SKLOP1'!E1435&lt;&gt;"",'[1]Vmesna vrtilna_SKLOP1'!F1435,"")</f>
        <v>[kos]</v>
      </c>
      <c r="H1435" s="19">
        <f>IF('[1]Vmesna vrtilna_SKLOP1'!F1435&lt;&gt;"",'[1]Vmesna vrtilna_SKLOP1'!I1435,"")</f>
        <v>1</v>
      </c>
      <c r="I1435" s="20" t="str">
        <f>IF(I1434="Skupaj:","DDV (22%):",IF(I1434="DDV (22%):","Skupaj z DDV:",IF(AND('[1]Vmesna vrtilna_SKLOP1'!C1435&lt;&gt;"",'[1]Vmesna vrtilna_SKLOP1'!E1435=""),"Skupaj:","")))</f>
        <v/>
      </c>
      <c r="J1435" s="21">
        <f t="shared" si="45"/>
        <v>0</v>
      </c>
      <c r="K1435" s="21">
        <f>IF(I1435="Skupaj z DDV:",SUM(K1433,K1434),IF(I1435="DDV (22%):",K1434*0.22,IF(AND('[1]Vmesna vrtilna_SKLOP1'!C1435&lt;&gt;"",'[1]Vmesna vrtilna_SKLOP1'!D1435=""),'[1]Vmesna vrtilna_SKLOP1'!J1435,IF(F1435&lt;&gt;"",IF('[1]Vmesna vrtilna_SKLOP1'!J1435&lt;&gt;"",'[1]Vmesna vrtilna_SKLOP1'!J1435,""),""))))</f>
        <v>163.08127385088</v>
      </c>
      <c r="L1435" s="22">
        <f>IF(I1434="Skupaj:","DDV (22%):",IF(I1434="DDV (22%):","Skupaj z DDV:",IF(AND('[1]Vmesna vrtilna_SKLOP1'!C1435&lt;&gt;"",'[1]Vmesna vrtilna_SKLOP1'!E1435=""),"Skupaj:",IF(AND('[1]Vmesna vrtilna_SKLOP1'!C1435&lt;&gt;"",'[1]Vmesna vrtilna_SKLOP1'!D1435=""),'[1]Vmesna vrtilna_SKLOP1'!J1435,IF(F1435&lt;&gt;"",IF('[1]Vmesna vrtilna_SKLOP1'!J1435&lt;&gt;"",'[1]Vmesna vrtilna_SKLOP1'!J1435,""),"")))))</f>
        <v>163.08127385088</v>
      </c>
      <c r="M1435" s="22">
        <f t="shared" si="44"/>
        <v>0</v>
      </c>
      <c r="N1435" s="22" t="str">
        <f>IF(IFERROR(VLOOKUP(B1435,'[1]Vmesna vrtilna_SKLOP1'!B:J,7,0),"")=0,"",IFERROR(VLOOKUP(B1435,'[1]Vmesna vrtilna_SKLOP1'!B:J,7,0),""))</f>
        <v/>
      </c>
      <c r="O1435" s="22"/>
    </row>
    <row r="1436" spans="2:15" ht="15" customHeight="1" x14ac:dyDescent="0.3">
      <c r="B1436" s="15" t="str">
        <f>IF(AND('[1]Vmesna vrtilna_SKLOP1'!B1436&lt;&gt;"",'[1]Vmesna vrtilna_SKLOP1'!C1436&lt;&gt;""),IF('[1]Vmesna vrtilna_SKLOP1'!B1436&lt;&gt;"",'[1]Vmesna vrtilna_SKLOP1'!B1436,""),"")</f>
        <v/>
      </c>
      <c r="C1436" s="16" t="str">
        <f>IF(OR(C1435="Posebna oblika",C1435="Kulturno zaščiten objekt",C1435="Kulturno zaščiten objekt, Posebna oblika"),"Glej zavihek POSEBNI POGOJI",IF(SUM(N1435:Q1435)=1,"Posebna oblika",IF(SUM(N1435:Q1435)=10,"Kulturno zaščiten objekt",IF(SUM(N1435:Q1435)=11,"Kulturno zaščiten objekt, Posebna oblika",IF(AND('[1]Vmesna vrtilna_SKLOP1'!C1436&lt;&gt;"",'[1]Vmesna vrtilna_SKLOP1'!D1436&lt;&gt;""),IF('[1]Vmesna vrtilna_SKLOP1'!C1436&lt;&gt;"",'[1]Vmesna vrtilna_SKLOP1'!C1436,""),"")))))</f>
        <v/>
      </c>
      <c r="D1436" s="17" t="str">
        <f>IF(IFERROR(VLOOKUP(B1436,'[1]Vmesna vrtilna_SKLOP1'!B:J,6,0),"")=0,"",IFERROR(VLOOKUP(B1436,'[1]Vmesna vrtilna_SKLOP1'!B:J,6,0),""))</f>
        <v/>
      </c>
      <c r="E1436" s="16" t="str">
        <f>IF(IF('[1]Vmesna vrtilna_SKLOP1'!E1436&lt;&gt;"",'[1]Vmesna vrtilna_SKLOP1'!D1436,"")=0,"",IF('[1]Vmesna vrtilna_SKLOP1'!E1436&lt;&gt;"",'[1]Vmesna vrtilna_SKLOP1'!D1436,""))</f>
        <v/>
      </c>
      <c r="F1436" s="18" t="str">
        <f>IF('[1]Vmesna vrtilna_SKLOP1'!E1436&lt;&gt;"",'[1]Vmesna vrtilna_SKLOP1'!E1436,"")</f>
        <v>Zunanje žaluzije, Dim. ŠxV: 0,78x1,54m</v>
      </c>
      <c r="G1436" s="15" t="str">
        <f>IF('[1]Vmesna vrtilna_SKLOP1'!E1436&lt;&gt;"",'[1]Vmesna vrtilna_SKLOP1'!F1436,"")</f>
        <v>[kos]</v>
      </c>
      <c r="H1436" s="19">
        <f>IF('[1]Vmesna vrtilna_SKLOP1'!F1436&lt;&gt;"",'[1]Vmesna vrtilna_SKLOP1'!I1436,"")</f>
        <v>1</v>
      </c>
      <c r="I1436" s="20" t="str">
        <f>IF(I1435="Skupaj:","DDV (22%):",IF(I1435="DDV (22%):","Skupaj z DDV:",IF(AND('[1]Vmesna vrtilna_SKLOP1'!C1436&lt;&gt;"",'[1]Vmesna vrtilna_SKLOP1'!E1436=""),"Skupaj:","")))</f>
        <v/>
      </c>
      <c r="J1436" s="21">
        <f t="shared" si="45"/>
        <v>0</v>
      </c>
      <c r="K1436" s="21">
        <f>IF(I1436="Skupaj z DDV:",SUM(K1434,K1435),IF(I1436="DDV (22%):",K1435*0.22,IF(AND('[1]Vmesna vrtilna_SKLOP1'!C1436&lt;&gt;"",'[1]Vmesna vrtilna_SKLOP1'!D1436=""),'[1]Vmesna vrtilna_SKLOP1'!J1436,IF(F1436&lt;&gt;"",IF('[1]Vmesna vrtilna_SKLOP1'!J1436&lt;&gt;"",'[1]Vmesna vrtilna_SKLOP1'!J1436,""),""))))</f>
        <v>148.32561851688001</v>
      </c>
      <c r="L1436" s="22">
        <f>IF(I1435="Skupaj:","DDV (22%):",IF(I1435="DDV (22%):","Skupaj z DDV:",IF(AND('[1]Vmesna vrtilna_SKLOP1'!C1436&lt;&gt;"",'[1]Vmesna vrtilna_SKLOP1'!E1436=""),"Skupaj:",IF(AND('[1]Vmesna vrtilna_SKLOP1'!C1436&lt;&gt;"",'[1]Vmesna vrtilna_SKLOP1'!D1436=""),'[1]Vmesna vrtilna_SKLOP1'!J1436,IF(F1436&lt;&gt;"",IF('[1]Vmesna vrtilna_SKLOP1'!J1436&lt;&gt;"",'[1]Vmesna vrtilna_SKLOP1'!J1436,""),"")))))</f>
        <v>148.32561851688001</v>
      </c>
      <c r="M1436" s="22">
        <f t="shared" si="44"/>
        <v>0</v>
      </c>
      <c r="N1436" s="22" t="str">
        <f>IF(IFERROR(VLOOKUP(B1436,'[1]Vmesna vrtilna_SKLOP1'!B:J,7,0),"")=0,"",IFERROR(VLOOKUP(B1436,'[1]Vmesna vrtilna_SKLOP1'!B:J,7,0),""))</f>
        <v/>
      </c>
      <c r="O1436" s="22"/>
    </row>
    <row r="1437" spans="2:15" ht="15" customHeight="1" x14ac:dyDescent="0.3">
      <c r="B1437" s="15" t="str">
        <f>IF(AND('[1]Vmesna vrtilna_SKLOP1'!B1437&lt;&gt;"",'[1]Vmesna vrtilna_SKLOP1'!C1437&lt;&gt;""),IF('[1]Vmesna vrtilna_SKLOP1'!B1437&lt;&gt;"",'[1]Vmesna vrtilna_SKLOP1'!B1437,""),"")</f>
        <v/>
      </c>
      <c r="C1437" s="16" t="str">
        <f>IF(OR(C1436="Posebna oblika",C1436="Kulturno zaščiten objekt",C1436="Kulturno zaščiten objekt, Posebna oblika"),"Glej zavihek POSEBNI POGOJI",IF(SUM(N1436:Q1436)=1,"Posebna oblika",IF(SUM(N1436:Q1436)=10,"Kulturno zaščiten objekt",IF(SUM(N1436:Q1436)=11,"Kulturno zaščiten objekt, Posebna oblika",IF(AND('[1]Vmesna vrtilna_SKLOP1'!C1437&lt;&gt;"",'[1]Vmesna vrtilna_SKLOP1'!D1437&lt;&gt;""),IF('[1]Vmesna vrtilna_SKLOP1'!C1437&lt;&gt;"",'[1]Vmesna vrtilna_SKLOP1'!C1437,""),"")))))</f>
        <v/>
      </c>
      <c r="D1437" s="17" t="str">
        <f>IF(IFERROR(VLOOKUP(B1437,'[1]Vmesna vrtilna_SKLOP1'!B:J,6,0),"")=0,"",IFERROR(VLOOKUP(B1437,'[1]Vmesna vrtilna_SKLOP1'!B:J,6,0),""))</f>
        <v/>
      </c>
      <c r="E1437" s="16" t="str">
        <f>IF(IF('[1]Vmesna vrtilna_SKLOP1'!E1437&lt;&gt;"",'[1]Vmesna vrtilna_SKLOP1'!D1437,"")=0,"",IF('[1]Vmesna vrtilna_SKLOP1'!E1437&lt;&gt;"",'[1]Vmesna vrtilna_SKLOP1'!D1437,""))</f>
        <v/>
      </c>
      <c r="F1437" s="18" t="str">
        <f>IF('[1]Vmesna vrtilna_SKLOP1'!E1437&lt;&gt;"",'[1]Vmesna vrtilna_SKLOP1'!E1437,"")</f>
        <v>Zunanje žaluzije, Dim. ŠxV: 2,2x1,54m</v>
      </c>
      <c r="G1437" s="15" t="str">
        <f>IF('[1]Vmesna vrtilna_SKLOP1'!E1437&lt;&gt;"",'[1]Vmesna vrtilna_SKLOP1'!F1437,"")</f>
        <v>[kos]</v>
      </c>
      <c r="H1437" s="19">
        <f>IF('[1]Vmesna vrtilna_SKLOP1'!F1437&lt;&gt;"",'[1]Vmesna vrtilna_SKLOP1'!I1437,"")</f>
        <v>1</v>
      </c>
      <c r="I1437" s="20" t="str">
        <f>IF(I1436="Skupaj:","DDV (22%):",IF(I1436="DDV (22%):","Skupaj z DDV:",IF(AND('[1]Vmesna vrtilna_SKLOP1'!C1437&lt;&gt;"",'[1]Vmesna vrtilna_SKLOP1'!E1437=""),"Skupaj:","")))</f>
        <v/>
      </c>
      <c r="J1437" s="21">
        <f t="shared" si="45"/>
        <v>0</v>
      </c>
      <c r="K1437" s="21">
        <f>IF(I1437="Skupaj z DDV:",SUM(K1435,K1436),IF(I1437="DDV (22%):",K1436*0.22,IF(AND('[1]Vmesna vrtilna_SKLOP1'!C1437&lt;&gt;"",'[1]Vmesna vrtilna_SKLOP1'!D1437=""),'[1]Vmesna vrtilna_SKLOP1'!J1437,IF(F1437&lt;&gt;"",IF('[1]Vmesna vrtilna_SKLOP1'!J1437&lt;&gt;"",'[1]Vmesna vrtilna_SKLOP1'!J1437,""),""))))</f>
        <v>297.92684448800009</v>
      </c>
      <c r="L1437" s="22">
        <f>IF(I1436="Skupaj:","DDV (22%):",IF(I1436="DDV (22%):","Skupaj z DDV:",IF(AND('[1]Vmesna vrtilna_SKLOP1'!C1437&lt;&gt;"",'[1]Vmesna vrtilna_SKLOP1'!E1437=""),"Skupaj:",IF(AND('[1]Vmesna vrtilna_SKLOP1'!C1437&lt;&gt;"",'[1]Vmesna vrtilna_SKLOP1'!D1437=""),'[1]Vmesna vrtilna_SKLOP1'!J1437,IF(F1437&lt;&gt;"",IF('[1]Vmesna vrtilna_SKLOP1'!J1437&lt;&gt;"",'[1]Vmesna vrtilna_SKLOP1'!J1437,""),"")))))</f>
        <v>297.92684448800009</v>
      </c>
      <c r="M1437" s="22">
        <f t="shared" si="44"/>
        <v>0</v>
      </c>
      <c r="N1437" s="22" t="str">
        <f>IF(IFERROR(VLOOKUP(B1437,'[1]Vmesna vrtilna_SKLOP1'!B:J,7,0),"")=0,"",IFERROR(VLOOKUP(B1437,'[1]Vmesna vrtilna_SKLOP1'!B:J,7,0),""))</f>
        <v/>
      </c>
      <c r="O1437" s="22"/>
    </row>
    <row r="1438" spans="2:15" ht="15" customHeight="1" x14ac:dyDescent="0.3">
      <c r="B1438" s="15" t="str">
        <f>IF(AND('[1]Vmesna vrtilna_SKLOP1'!B1438&lt;&gt;"",'[1]Vmesna vrtilna_SKLOP1'!C1438&lt;&gt;""),IF('[1]Vmesna vrtilna_SKLOP1'!B1438&lt;&gt;"",'[1]Vmesna vrtilna_SKLOP1'!B1438,""),"")</f>
        <v/>
      </c>
      <c r="C1438" s="16" t="str">
        <f>IF(OR(C1437="Posebna oblika",C1437="Kulturno zaščiten objekt",C1437="Kulturno zaščiten objekt, Posebna oblika"),"Glej zavihek POSEBNI POGOJI",IF(SUM(N1437:Q1437)=1,"Posebna oblika",IF(SUM(N1437:Q1437)=10,"Kulturno zaščiten objekt",IF(SUM(N1437:Q1437)=11,"Kulturno zaščiten objekt, Posebna oblika",IF(AND('[1]Vmesna vrtilna_SKLOP1'!C1438&lt;&gt;"",'[1]Vmesna vrtilna_SKLOP1'!D1438&lt;&gt;""),IF('[1]Vmesna vrtilna_SKLOP1'!C1438&lt;&gt;"",'[1]Vmesna vrtilna_SKLOP1'!C1438,""),"")))))</f>
        <v/>
      </c>
      <c r="D1438" s="17" t="str">
        <f>IF(IFERROR(VLOOKUP(B1438,'[1]Vmesna vrtilna_SKLOP1'!B:J,6,0),"")=0,"",IFERROR(VLOOKUP(B1438,'[1]Vmesna vrtilna_SKLOP1'!B:J,6,0),""))</f>
        <v/>
      </c>
      <c r="E1438" s="16" t="str">
        <f>IF(IF('[1]Vmesna vrtilna_SKLOP1'!E1438&lt;&gt;"",'[1]Vmesna vrtilna_SKLOP1'!D1438,"")=0,"",IF('[1]Vmesna vrtilna_SKLOP1'!E1438&lt;&gt;"",'[1]Vmesna vrtilna_SKLOP1'!D1438,""))</f>
        <v/>
      </c>
      <c r="F1438" s="18" t="str">
        <f>IF('[1]Vmesna vrtilna_SKLOP1'!E1438&lt;&gt;"",'[1]Vmesna vrtilna_SKLOP1'!E1438,"")</f>
        <v>Zunanje žaluzije, Dim. ŠxV: 1,8x1,54m</v>
      </c>
      <c r="G1438" s="15" t="str">
        <f>IF('[1]Vmesna vrtilna_SKLOP1'!E1438&lt;&gt;"",'[1]Vmesna vrtilna_SKLOP1'!F1438,"")</f>
        <v>[kos]</v>
      </c>
      <c r="H1438" s="19">
        <f>IF('[1]Vmesna vrtilna_SKLOP1'!F1438&lt;&gt;"",'[1]Vmesna vrtilna_SKLOP1'!I1438,"")</f>
        <v>1</v>
      </c>
      <c r="I1438" s="20" t="str">
        <f>IF(I1437="Skupaj:","DDV (22%):",IF(I1437="DDV (22%):","Skupaj z DDV:",IF(AND('[1]Vmesna vrtilna_SKLOP1'!C1438&lt;&gt;"",'[1]Vmesna vrtilna_SKLOP1'!E1438=""),"Skupaj:","")))</f>
        <v/>
      </c>
      <c r="J1438" s="21">
        <f t="shared" si="45"/>
        <v>0</v>
      </c>
      <c r="K1438" s="21">
        <f>IF(I1438="Skupaj z DDV:",SUM(K1436,K1437),IF(I1438="DDV (22%):",K1437*0.22,IF(AND('[1]Vmesna vrtilna_SKLOP1'!C1438&lt;&gt;"",'[1]Vmesna vrtilna_SKLOP1'!D1438=""),'[1]Vmesna vrtilna_SKLOP1'!J1438,IF(F1438&lt;&gt;"",IF('[1]Vmesna vrtilna_SKLOP1'!J1438&lt;&gt;"",'[1]Vmesna vrtilna_SKLOP1'!J1438,""),""))))</f>
        <v>249.09509536800005</v>
      </c>
      <c r="L1438" s="22">
        <f>IF(I1437="Skupaj:","DDV (22%):",IF(I1437="DDV (22%):","Skupaj z DDV:",IF(AND('[1]Vmesna vrtilna_SKLOP1'!C1438&lt;&gt;"",'[1]Vmesna vrtilna_SKLOP1'!E1438=""),"Skupaj:",IF(AND('[1]Vmesna vrtilna_SKLOP1'!C1438&lt;&gt;"",'[1]Vmesna vrtilna_SKLOP1'!D1438=""),'[1]Vmesna vrtilna_SKLOP1'!J1438,IF(F1438&lt;&gt;"",IF('[1]Vmesna vrtilna_SKLOP1'!J1438&lt;&gt;"",'[1]Vmesna vrtilna_SKLOP1'!J1438,""),"")))))</f>
        <v>249.09509536800005</v>
      </c>
      <c r="M1438" s="22">
        <f t="shared" si="44"/>
        <v>0</v>
      </c>
      <c r="N1438" s="22" t="str">
        <f>IF(IFERROR(VLOOKUP(B1438,'[1]Vmesna vrtilna_SKLOP1'!B:J,7,0),"")=0,"",IFERROR(VLOOKUP(B1438,'[1]Vmesna vrtilna_SKLOP1'!B:J,7,0),""))</f>
        <v/>
      </c>
      <c r="O1438" s="22"/>
    </row>
    <row r="1439" spans="2:15" ht="15" customHeight="1" x14ac:dyDescent="0.3">
      <c r="B1439" s="15" t="str">
        <f>IF(AND('[1]Vmesna vrtilna_SKLOP1'!B1439&lt;&gt;"",'[1]Vmesna vrtilna_SKLOP1'!C1439&lt;&gt;""),IF('[1]Vmesna vrtilna_SKLOP1'!B1439&lt;&gt;"",'[1]Vmesna vrtilna_SKLOP1'!B1439,""),"")</f>
        <v/>
      </c>
      <c r="C1439" s="16" t="str">
        <f>IF(OR(C1438="Posebna oblika",C1438="Kulturno zaščiten objekt",C1438="Kulturno zaščiten objekt, Posebna oblika"),"Glej zavihek POSEBNI POGOJI",IF(SUM(N1438:Q1438)=1,"Posebna oblika",IF(SUM(N1438:Q1438)=10,"Kulturno zaščiten objekt",IF(SUM(N1438:Q1438)=11,"Kulturno zaščiten objekt, Posebna oblika",IF(AND('[1]Vmesna vrtilna_SKLOP1'!C1439&lt;&gt;"",'[1]Vmesna vrtilna_SKLOP1'!D1439&lt;&gt;""),IF('[1]Vmesna vrtilna_SKLOP1'!C1439&lt;&gt;"",'[1]Vmesna vrtilna_SKLOP1'!C1439,""),"")))))</f>
        <v/>
      </c>
      <c r="D1439" s="17" t="str">
        <f>IF(IFERROR(VLOOKUP(B1439,'[1]Vmesna vrtilna_SKLOP1'!B:J,6,0),"")=0,"",IFERROR(VLOOKUP(B1439,'[1]Vmesna vrtilna_SKLOP1'!B:J,6,0),""))</f>
        <v/>
      </c>
      <c r="E1439" s="16" t="str">
        <f>IF(IF('[1]Vmesna vrtilna_SKLOP1'!E1439&lt;&gt;"",'[1]Vmesna vrtilna_SKLOP1'!D1439,"")=0,"",IF('[1]Vmesna vrtilna_SKLOP1'!E1439&lt;&gt;"",'[1]Vmesna vrtilna_SKLOP1'!D1439,""))</f>
        <v/>
      </c>
      <c r="F1439" s="18" t="str">
        <f>IF('[1]Vmesna vrtilna_SKLOP1'!E1439&lt;&gt;"",'[1]Vmesna vrtilna_SKLOP1'!E1439,"")</f>
        <v/>
      </c>
      <c r="G1439" s="15" t="str">
        <f>IF('[1]Vmesna vrtilna_SKLOP1'!E1439&lt;&gt;"",'[1]Vmesna vrtilna_SKLOP1'!F1439,"")</f>
        <v/>
      </c>
      <c r="H1439" s="19" t="str">
        <f>IF('[1]Vmesna vrtilna_SKLOP1'!F1439&lt;&gt;"",'[1]Vmesna vrtilna_SKLOP1'!I1439,"")</f>
        <v/>
      </c>
      <c r="I1439" s="20" t="str">
        <f>IF(I1438="Skupaj:","DDV (22%):",IF(I1438="DDV (22%):","Skupaj z DDV:",IF(AND('[1]Vmesna vrtilna_SKLOP1'!C1439&lt;&gt;"",'[1]Vmesna vrtilna_SKLOP1'!E1439=""),"Skupaj:","")))</f>
        <v/>
      </c>
      <c r="J1439" s="21" t="str">
        <f t="shared" si="45"/>
        <v/>
      </c>
      <c r="K1439" s="21" t="str">
        <f>IF(I1439="Skupaj z DDV:",SUM(K1437,K1438),IF(I1439="DDV (22%):",K1438*0.22,IF(AND('[1]Vmesna vrtilna_SKLOP1'!C1439&lt;&gt;"",'[1]Vmesna vrtilna_SKLOP1'!D1439=""),'[1]Vmesna vrtilna_SKLOP1'!J1439,IF(F1439&lt;&gt;"",IF('[1]Vmesna vrtilna_SKLOP1'!J1439&lt;&gt;"",'[1]Vmesna vrtilna_SKLOP1'!J1439,""),""))))</f>
        <v/>
      </c>
      <c r="L1439" s="22" t="str">
        <f>IF(I1438="Skupaj:","DDV (22%):",IF(I1438="DDV (22%):","Skupaj z DDV:",IF(AND('[1]Vmesna vrtilna_SKLOP1'!C1439&lt;&gt;"",'[1]Vmesna vrtilna_SKLOP1'!E1439=""),"Skupaj:",IF(AND('[1]Vmesna vrtilna_SKLOP1'!C1439&lt;&gt;"",'[1]Vmesna vrtilna_SKLOP1'!D1439=""),'[1]Vmesna vrtilna_SKLOP1'!J1439,IF(F1439&lt;&gt;"",IF('[1]Vmesna vrtilna_SKLOP1'!J1439&lt;&gt;"",'[1]Vmesna vrtilna_SKLOP1'!J1439,""),"")))))</f>
        <v/>
      </c>
      <c r="M1439" s="22">
        <f t="shared" si="44"/>
        <v>0</v>
      </c>
      <c r="N1439" s="22" t="str">
        <f>IF(IFERROR(VLOOKUP(B1439,'[1]Vmesna vrtilna_SKLOP1'!B:J,7,0),"")=0,"",IFERROR(VLOOKUP(B1439,'[1]Vmesna vrtilna_SKLOP1'!B:J,7,0),""))</f>
        <v/>
      </c>
      <c r="O1439" s="22"/>
    </row>
    <row r="1440" spans="2:15" ht="15" customHeight="1" x14ac:dyDescent="0.3">
      <c r="B1440" s="15" t="str">
        <f>IF(AND('[1]Vmesna vrtilna_SKLOP1'!B1440&lt;&gt;"",'[1]Vmesna vrtilna_SKLOP1'!C1440&lt;&gt;""),IF('[1]Vmesna vrtilna_SKLOP1'!B1440&lt;&gt;"",'[1]Vmesna vrtilna_SKLOP1'!B1440,""),"")</f>
        <v/>
      </c>
      <c r="C1440" s="16" t="str">
        <f>IF(OR(C1439="Posebna oblika",C1439="Kulturno zaščiten objekt",C1439="Kulturno zaščiten objekt, Posebna oblika"),"Glej zavihek POSEBNI POGOJI",IF(SUM(N1439:Q1439)=1,"Posebna oblika",IF(SUM(N1439:Q1439)=10,"Kulturno zaščiten objekt",IF(SUM(N1439:Q1439)=11,"Kulturno zaščiten objekt, Posebna oblika",IF(AND('[1]Vmesna vrtilna_SKLOP1'!C1440&lt;&gt;"",'[1]Vmesna vrtilna_SKLOP1'!D1440&lt;&gt;""),IF('[1]Vmesna vrtilna_SKLOP1'!C1440&lt;&gt;"",'[1]Vmesna vrtilna_SKLOP1'!C1440,""),"")))))</f>
        <v/>
      </c>
      <c r="D1440" s="17" t="str">
        <f>IF(IFERROR(VLOOKUP(B1440,'[1]Vmesna vrtilna_SKLOP1'!B:J,6,0),"")=0,"",IFERROR(VLOOKUP(B1440,'[1]Vmesna vrtilna_SKLOP1'!B:J,6,0),""))</f>
        <v/>
      </c>
      <c r="E1440" s="16" t="str">
        <f>IF(IF('[1]Vmesna vrtilna_SKLOP1'!E1440&lt;&gt;"",'[1]Vmesna vrtilna_SKLOP1'!D1440,"")=0,"",IF('[1]Vmesna vrtilna_SKLOP1'!E1440&lt;&gt;"",'[1]Vmesna vrtilna_SKLOP1'!D1440,""))</f>
        <v>Notranje police</v>
      </c>
      <c r="F1440" s="18" t="str">
        <f>IF('[1]Vmesna vrtilna_SKLOP1'!E1440&lt;&gt;"",'[1]Vmesna vrtilna_SKLOP1'!E1440,"")</f>
        <v>Notranja polica, mat. Topalit, dim. ŠxG:0,96x0,25m</v>
      </c>
      <c r="G1440" s="15" t="str">
        <f>IF('[1]Vmesna vrtilna_SKLOP1'!E1440&lt;&gt;"",'[1]Vmesna vrtilna_SKLOP1'!F1440,"")</f>
        <v>[kos]</v>
      </c>
      <c r="H1440" s="19">
        <f>IF('[1]Vmesna vrtilna_SKLOP1'!F1440&lt;&gt;"",'[1]Vmesna vrtilna_SKLOP1'!I1440,"")</f>
        <v>1</v>
      </c>
      <c r="I1440" s="20" t="str">
        <f>IF(I1439="Skupaj:","DDV (22%):",IF(I1439="DDV (22%):","Skupaj z DDV:",IF(AND('[1]Vmesna vrtilna_SKLOP1'!C1440&lt;&gt;"",'[1]Vmesna vrtilna_SKLOP1'!E1440=""),"Skupaj:","")))</f>
        <v/>
      </c>
      <c r="J1440" s="21">
        <f t="shared" si="45"/>
        <v>0</v>
      </c>
      <c r="K1440" s="21">
        <f>IF(I1440="Skupaj z DDV:",SUM(K1438,K1439),IF(I1440="DDV (22%):",K1439*0.22,IF(AND('[1]Vmesna vrtilna_SKLOP1'!C1440&lt;&gt;"",'[1]Vmesna vrtilna_SKLOP1'!D1440=""),'[1]Vmesna vrtilna_SKLOP1'!J1440,IF(F1440&lt;&gt;"",IF('[1]Vmesna vrtilna_SKLOP1'!J1440&lt;&gt;"",'[1]Vmesna vrtilna_SKLOP1'!J1440,""),""))))</f>
        <v>33.86</v>
      </c>
      <c r="L1440" s="22">
        <f>IF(I1439="Skupaj:","DDV (22%):",IF(I1439="DDV (22%):","Skupaj z DDV:",IF(AND('[1]Vmesna vrtilna_SKLOP1'!C1440&lt;&gt;"",'[1]Vmesna vrtilna_SKLOP1'!E1440=""),"Skupaj:",IF(AND('[1]Vmesna vrtilna_SKLOP1'!C1440&lt;&gt;"",'[1]Vmesna vrtilna_SKLOP1'!D1440=""),'[1]Vmesna vrtilna_SKLOP1'!J1440,IF(F1440&lt;&gt;"",IF('[1]Vmesna vrtilna_SKLOP1'!J1440&lt;&gt;"",'[1]Vmesna vrtilna_SKLOP1'!J1440,""),"")))))</f>
        <v>33.86</v>
      </c>
      <c r="M1440" s="22">
        <f t="shared" si="44"/>
        <v>0</v>
      </c>
      <c r="N1440" s="22" t="str">
        <f>IF(IFERROR(VLOOKUP(B1440,'[1]Vmesna vrtilna_SKLOP1'!B:J,7,0),"")=0,"",IFERROR(VLOOKUP(B1440,'[1]Vmesna vrtilna_SKLOP1'!B:J,7,0),""))</f>
        <v/>
      </c>
      <c r="O1440" s="22"/>
    </row>
    <row r="1441" spans="2:15" ht="15" customHeight="1" x14ac:dyDescent="0.3">
      <c r="B1441" s="15" t="str">
        <f>IF(AND('[1]Vmesna vrtilna_SKLOP1'!B1441&lt;&gt;"",'[1]Vmesna vrtilna_SKLOP1'!C1441&lt;&gt;""),IF('[1]Vmesna vrtilna_SKLOP1'!B1441&lt;&gt;"",'[1]Vmesna vrtilna_SKLOP1'!B1441,""),"")</f>
        <v/>
      </c>
      <c r="C1441" s="16" t="str">
        <f>IF(OR(C1440="Posebna oblika",C1440="Kulturno zaščiten objekt",C1440="Kulturno zaščiten objekt, Posebna oblika"),"Glej zavihek POSEBNI POGOJI",IF(SUM(N1440:Q1440)=1,"Posebna oblika",IF(SUM(N1440:Q1440)=10,"Kulturno zaščiten objekt",IF(SUM(N1440:Q1440)=11,"Kulturno zaščiten objekt, Posebna oblika",IF(AND('[1]Vmesna vrtilna_SKLOP1'!C1441&lt;&gt;"",'[1]Vmesna vrtilna_SKLOP1'!D1441&lt;&gt;""),IF('[1]Vmesna vrtilna_SKLOP1'!C1441&lt;&gt;"",'[1]Vmesna vrtilna_SKLOP1'!C1441,""),"")))))</f>
        <v/>
      </c>
      <c r="D1441" s="17" t="str">
        <f>IF(IFERROR(VLOOKUP(B1441,'[1]Vmesna vrtilna_SKLOP1'!B:J,6,0),"")=0,"",IFERROR(VLOOKUP(B1441,'[1]Vmesna vrtilna_SKLOP1'!B:J,6,0),""))</f>
        <v/>
      </c>
      <c r="E1441" s="16" t="str">
        <f>IF(IF('[1]Vmesna vrtilna_SKLOP1'!E1441&lt;&gt;"",'[1]Vmesna vrtilna_SKLOP1'!D1441,"")=0,"",IF('[1]Vmesna vrtilna_SKLOP1'!E1441&lt;&gt;"",'[1]Vmesna vrtilna_SKLOP1'!D1441,""))</f>
        <v/>
      </c>
      <c r="F1441" s="18" t="str">
        <f>IF('[1]Vmesna vrtilna_SKLOP1'!E1441&lt;&gt;"",'[1]Vmesna vrtilna_SKLOP1'!E1441,"")</f>
        <v>Notranja polica, mat. Topalit, dim. ŠxG:0,97x0,25m</v>
      </c>
      <c r="G1441" s="15" t="str">
        <f>IF('[1]Vmesna vrtilna_SKLOP1'!E1441&lt;&gt;"",'[1]Vmesna vrtilna_SKLOP1'!F1441,"")</f>
        <v>[kos]</v>
      </c>
      <c r="H1441" s="19">
        <f>IF('[1]Vmesna vrtilna_SKLOP1'!F1441&lt;&gt;"",'[1]Vmesna vrtilna_SKLOP1'!I1441,"")</f>
        <v>1</v>
      </c>
      <c r="I1441" s="20" t="str">
        <f>IF(I1440="Skupaj:","DDV (22%):",IF(I1440="DDV (22%):","Skupaj z DDV:",IF(AND('[1]Vmesna vrtilna_SKLOP1'!C1441&lt;&gt;"",'[1]Vmesna vrtilna_SKLOP1'!E1441=""),"Skupaj:","")))</f>
        <v/>
      </c>
      <c r="J1441" s="21">
        <f t="shared" si="45"/>
        <v>0</v>
      </c>
      <c r="K1441" s="21">
        <f>IF(I1441="Skupaj z DDV:",SUM(K1439,K1440),IF(I1441="DDV (22%):",K1440*0.22,IF(AND('[1]Vmesna vrtilna_SKLOP1'!C1441&lt;&gt;"",'[1]Vmesna vrtilna_SKLOP1'!D1441=""),'[1]Vmesna vrtilna_SKLOP1'!J1441,IF(F1441&lt;&gt;"",IF('[1]Vmesna vrtilna_SKLOP1'!J1441&lt;&gt;"",'[1]Vmesna vrtilna_SKLOP1'!J1441,""),""))))</f>
        <v>34.116249999999994</v>
      </c>
      <c r="L1441" s="22">
        <f>IF(I1440="Skupaj:","DDV (22%):",IF(I1440="DDV (22%):","Skupaj z DDV:",IF(AND('[1]Vmesna vrtilna_SKLOP1'!C1441&lt;&gt;"",'[1]Vmesna vrtilna_SKLOP1'!E1441=""),"Skupaj:",IF(AND('[1]Vmesna vrtilna_SKLOP1'!C1441&lt;&gt;"",'[1]Vmesna vrtilna_SKLOP1'!D1441=""),'[1]Vmesna vrtilna_SKLOP1'!J1441,IF(F1441&lt;&gt;"",IF('[1]Vmesna vrtilna_SKLOP1'!J1441&lt;&gt;"",'[1]Vmesna vrtilna_SKLOP1'!J1441,""),"")))))</f>
        <v>34.116249999999994</v>
      </c>
      <c r="M1441" s="22">
        <f t="shared" si="44"/>
        <v>0</v>
      </c>
      <c r="N1441" s="22" t="str">
        <f>IF(IFERROR(VLOOKUP(B1441,'[1]Vmesna vrtilna_SKLOP1'!B:J,7,0),"")=0,"",IFERROR(VLOOKUP(B1441,'[1]Vmesna vrtilna_SKLOP1'!B:J,7,0),""))</f>
        <v/>
      </c>
      <c r="O1441" s="22"/>
    </row>
    <row r="1442" spans="2:15" ht="15" customHeight="1" x14ac:dyDescent="0.3">
      <c r="B1442" s="15" t="str">
        <f>IF(AND('[1]Vmesna vrtilna_SKLOP1'!B1442&lt;&gt;"",'[1]Vmesna vrtilna_SKLOP1'!C1442&lt;&gt;""),IF('[1]Vmesna vrtilna_SKLOP1'!B1442&lt;&gt;"",'[1]Vmesna vrtilna_SKLOP1'!B1442,""),"")</f>
        <v/>
      </c>
      <c r="C1442" s="16" t="str">
        <f>IF(OR(C1441="Posebna oblika",C1441="Kulturno zaščiten objekt",C1441="Kulturno zaščiten objekt, Posebna oblika"),"Glej zavihek POSEBNI POGOJI",IF(SUM(N1441:Q1441)=1,"Posebna oblika",IF(SUM(N1441:Q1441)=10,"Kulturno zaščiten objekt",IF(SUM(N1441:Q1441)=11,"Kulturno zaščiten objekt, Posebna oblika",IF(AND('[1]Vmesna vrtilna_SKLOP1'!C1442&lt;&gt;"",'[1]Vmesna vrtilna_SKLOP1'!D1442&lt;&gt;""),IF('[1]Vmesna vrtilna_SKLOP1'!C1442&lt;&gt;"",'[1]Vmesna vrtilna_SKLOP1'!C1442,""),"")))))</f>
        <v/>
      </c>
      <c r="D1442" s="17" t="str">
        <f>IF(IFERROR(VLOOKUP(B1442,'[1]Vmesna vrtilna_SKLOP1'!B:J,6,0),"")=0,"",IFERROR(VLOOKUP(B1442,'[1]Vmesna vrtilna_SKLOP1'!B:J,6,0),""))</f>
        <v/>
      </c>
      <c r="E1442" s="16" t="str">
        <f>IF(IF('[1]Vmesna vrtilna_SKLOP1'!E1442&lt;&gt;"",'[1]Vmesna vrtilna_SKLOP1'!D1442,"")=0,"",IF('[1]Vmesna vrtilna_SKLOP1'!E1442&lt;&gt;"",'[1]Vmesna vrtilna_SKLOP1'!D1442,""))</f>
        <v/>
      </c>
      <c r="F1442" s="18" t="str">
        <f>IF('[1]Vmesna vrtilna_SKLOP1'!E1442&lt;&gt;"",'[1]Vmesna vrtilna_SKLOP1'!E1442,"")</f>
        <v>Notranja polica, mat. Topalit, dim. ŠxG:1,39x0,225m</v>
      </c>
      <c r="G1442" s="15" t="str">
        <f>IF('[1]Vmesna vrtilna_SKLOP1'!E1442&lt;&gt;"",'[1]Vmesna vrtilna_SKLOP1'!F1442,"")</f>
        <v>[kos]</v>
      </c>
      <c r="H1442" s="19">
        <f>IF('[1]Vmesna vrtilna_SKLOP1'!F1442&lt;&gt;"",'[1]Vmesna vrtilna_SKLOP1'!I1442,"")</f>
        <v>1</v>
      </c>
      <c r="I1442" s="20" t="str">
        <f>IF(I1441="Skupaj:","DDV (22%):",IF(I1441="DDV (22%):","Skupaj z DDV:",IF(AND('[1]Vmesna vrtilna_SKLOP1'!C1442&lt;&gt;"",'[1]Vmesna vrtilna_SKLOP1'!E1442=""),"Skupaj:","")))</f>
        <v/>
      </c>
      <c r="J1442" s="21">
        <f t="shared" si="45"/>
        <v>0</v>
      </c>
      <c r="K1442" s="21">
        <f>IF(I1442="Skupaj z DDV:",SUM(K1440,K1441),IF(I1442="DDV (22%):",K1441*0.22,IF(AND('[1]Vmesna vrtilna_SKLOP1'!C1442&lt;&gt;"",'[1]Vmesna vrtilna_SKLOP1'!D1442=""),'[1]Vmesna vrtilna_SKLOP1'!J1442,IF(F1442&lt;&gt;"",IF('[1]Vmesna vrtilna_SKLOP1'!J1442&lt;&gt;"",'[1]Vmesna vrtilna_SKLOP1'!J1442,""),""))))</f>
        <v>42.339012499999995</v>
      </c>
      <c r="L1442" s="22">
        <f>IF(I1441="Skupaj:","DDV (22%):",IF(I1441="DDV (22%):","Skupaj z DDV:",IF(AND('[1]Vmesna vrtilna_SKLOP1'!C1442&lt;&gt;"",'[1]Vmesna vrtilna_SKLOP1'!E1442=""),"Skupaj:",IF(AND('[1]Vmesna vrtilna_SKLOP1'!C1442&lt;&gt;"",'[1]Vmesna vrtilna_SKLOP1'!D1442=""),'[1]Vmesna vrtilna_SKLOP1'!J1442,IF(F1442&lt;&gt;"",IF('[1]Vmesna vrtilna_SKLOP1'!J1442&lt;&gt;"",'[1]Vmesna vrtilna_SKLOP1'!J1442,""),"")))))</f>
        <v>42.339012499999995</v>
      </c>
      <c r="M1442" s="22">
        <f t="shared" si="44"/>
        <v>0</v>
      </c>
      <c r="N1442" s="22" t="str">
        <f>IF(IFERROR(VLOOKUP(B1442,'[1]Vmesna vrtilna_SKLOP1'!B:J,7,0),"")=0,"",IFERROR(VLOOKUP(B1442,'[1]Vmesna vrtilna_SKLOP1'!B:J,7,0),""))</f>
        <v/>
      </c>
      <c r="O1442" s="22"/>
    </row>
    <row r="1443" spans="2:15" ht="15" customHeight="1" x14ac:dyDescent="0.3">
      <c r="B1443" s="15" t="str">
        <f>IF(AND('[1]Vmesna vrtilna_SKLOP1'!B1443&lt;&gt;"",'[1]Vmesna vrtilna_SKLOP1'!C1443&lt;&gt;""),IF('[1]Vmesna vrtilna_SKLOP1'!B1443&lt;&gt;"",'[1]Vmesna vrtilna_SKLOP1'!B1443,""),"")</f>
        <v/>
      </c>
      <c r="C1443" s="16" t="str">
        <f>IF(OR(C1442="Posebna oblika",C1442="Kulturno zaščiten objekt",C1442="Kulturno zaščiten objekt, Posebna oblika"),"Glej zavihek POSEBNI POGOJI",IF(SUM(N1442:Q1442)=1,"Posebna oblika",IF(SUM(N1442:Q1442)=10,"Kulturno zaščiten objekt",IF(SUM(N1442:Q1442)=11,"Kulturno zaščiten objekt, Posebna oblika",IF(AND('[1]Vmesna vrtilna_SKLOP1'!C1443&lt;&gt;"",'[1]Vmesna vrtilna_SKLOP1'!D1443&lt;&gt;""),IF('[1]Vmesna vrtilna_SKLOP1'!C1443&lt;&gt;"",'[1]Vmesna vrtilna_SKLOP1'!C1443,""),"")))))</f>
        <v/>
      </c>
      <c r="D1443" s="17" t="str">
        <f>IF(IFERROR(VLOOKUP(B1443,'[1]Vmesna vrtilna_SKLOP1'!B:J,6,0),"")=0,"",IFERROR(VLOOKUP(B1443,'[1]Vmesna vrtilna_SKLOP1'!B:J,6,0),""))</f>
        <v/>
      </c>
      <c r="E1443" s="16" t="str">
        <f>IF(IF('[1]Vmesna vrtilna_SKLOP1'!E1443&lt;&gt;"",'[1]Vmesna vrtilna_SKLOP1'!D1443,"")=0,"",IF('[1]Vmesna vrtilna_SKLOP1'!E1443&lt;&gt;"",'[1]Vmesna vrtilna_SKLOP1'!D1443,""))</f>
        <v/>
      </c>
      <c r="F1443" s="18" t="str">
        <f>IF('[1]Vmesna vrtilna_SKLOP1'!E1443&lt;&gt;"",'[1]Vmesna vrtilna_SKLOP1'!E1443,"")</f>
        <v>Notranja polica, mat. Topalit, dim. ŠxG:0,85x0,265m</v>
      </c>
      <c r="G1443" s="15" t="str">
        <f>IF('[1]Vmesna vrtilna_SKLOP1'!E1443&lt;&gt;"",'[1]Vmesna vrtilna_SKLOP1'!F1443,"")</f>
        <v>[kos]</v>
      </c>
      <c r="H1443" s="19">
        <f>IF('[1]Vmesna vrtilna_SKLOP1'!F1443&lt;&gt;"",'[1]Vmesna vrtilna_SKLOP1'!I1443,"")</f>
        <v>1</v>
      </c>
      <c r="I1443" s="20" t="str">
        <f>IF(I1442="Skupaj:","DDV (22%):",IF(I1442="DDV (22%):","Skupaj z DDV:",IF(AND('[1]Vmesna vrtilna_SKLOP1'!C1443&lt;&gt;"",'[1]Vmesna vrtilna_SKLOP1'!E1443=""),"Skupaj:","")))</f>
        <v/>
      </c>
      <c r="J1443" s="21">
        <f t="shared" si="45"/>
        <v>0</v>
      </c>
      <c r="K1443" s="21">
        <f>IF(I1443="Skupaj z DDV:",SUM(K1441,K1442),IF(I1443="DDV (22%):",K1442*0.22,IF(AND('[1]Vmesna vrtilna_SKLOP1'!C1443&lt;&gt;"",'[1]Vmesna vrtilna_SKLOP1'!D1443=""),'[1]Vmesna vrtilna_SKLOP1'!J1443,IF(F1443&lt;&gt;"",IF('[1]Vmesna vrtilna_SKLOP1'!J1443&lt;&gt;"",'[1]Vmesna vrtilna_SKLOP1'!J1443,""),""))))</f>
        <v>32.399012499999998</v>
      </c>
      <c r="L1443" s="22">
        <f>IF(I1442="Skupaj:","DDV (22%):",IF(I1442="DDV (22%):","Skupaj z DDV:",IF(AND('[1]Vmesna vrtilna_SKLOP1'!C1443&lt;&gt;"",'[1]Vmesna vrtilna_SKLOP1'!E1443=""),"Skupaj:",IF(AND('[1]Vmesna vrtilna_SKLOP1'!C1443&lt;&gt;"",'[1]Vmesna vrtilna_SKLOP1'!D1443=""),'[1]Vmesna vrtilna_SKLOP1'!J1443,IF(F1443&lt;&gt;"",IF('[1]Vmesna vrtilna_SKLOP1'!J1443&lt;&gt;"",'[1]Vmesna vrtilna_SKLOP1'!J1443,""),"")))))</f>
        <v>32.399012499999998</v>
      </c>
      <c r="M1443" s="22">
        <f t="shared" si="44"/>
        <v>0</v>
      </c>
      <c r="N1443" s="22" t="str">
        <f>IF(IFERROR(VLOOKUP(B1443,'[1]Vmesna vrtilna_SKLOP1'!B:J,7,0),"")=0,"",IFERROR(VLOOKUP(B1443,'[1]Vmesna vrtilna_SKLOP1'!B:J,7,0),""))</f>
        <v/>
      </c>
      <c r="O1443" s="22"/>
    </row>
    <row r="1444" spans="2:15" ht="15" customHeight="1" x14ac:dyDescent="0.3">
      <c r="B1444" s="15" t="str">
        <f>IF(AND('[1]Vmesna vrtilna_SKLOP1'!B1444&lt;&gt;"",'[1]Vmesna vrtilna_SKLOP1'!C1444&lt;&gt;""),IF('[1]Vmesna vrtilna_SKLOP1'!B1444&lt;&gt;"",'[1]Vmesna vrtilna_SKLOP1'!B1444,""),"")</f>
        <v/>
      </c>
      <c r="C1444" s="16" t="str">
        <f>IF(OR(C1443="Posebna oblika",C1443="Kulturno zaščiten objekt",C1443="Kulturno zaščiten objekt, Posebna oblika"),"Glej zavihek POSEBNI POGOJI",IF(SUM(N1443:Q1443)=1,"Posebna oblika",IF(SUM(N1443:Q1443)=10,"Kulturno zaščiten objekt",IF(SUM(N1443:Q1443)=11,"Kulturno zaščiten objekt, Posebna oblika",IF(AND('[1]Vmesna vrtilna_SKLOP1'!C1444&lt;&gt;"",'[1]Vmesna vrtilna_SKLOP1'!D1444&lt;&gt;""),IF('[1]Vmesna vrtilna_SKLOP1'!C1444&lt;&gt;"",'[1]Vmesna vrtilna_SKLOP1'!C1444,""),"")))))</f>
        <v/>
      </c>
      <c r="D1444" s="17" t="str">
        <f>IF(IFERROR(VLOOKUP(B1444,'[1]Vmesna vrtilna_SKLOP1'!B:J,6,0),"")=0,"",IFERROR(VLOOKUP(B1444,'[1]Vmesna vrtilna_SKLOP1'!B:J,6,0),""))</f>
        <v/>
      </c>
      <c r="E1444" s="16" t="str">
        <f>IF(IF('[1]Vmesna vrtilna_SKLOP1'!E1444&lt;&gt;"",'[1]Vmesna vrtilna_SKLOP1'!D1444,"")=0,"",IF('[1]Vmesna vrtilna_SKLOP1'!E1444&lt;&gt;"",'[1]Vmesna vrtilna_SKLOP1'!D1444,""))</f>
        <v/>
      </c>
      <c r="F1444" s="18" t="str">
        <f>IF('[1]Vmesna vrtilna_SKLOP1'!E1444&lt;&gt;"",'[1]Vmesna vrtilna_SKLOP1'!E1444,"")</f>
        <v>Notranja polica, mat. Topalit, dim. ŠxG:0,97x0,265m</v>
      </c>
      <c r="G1444" s="15" t="str">
        <f>IF('[1]Vmesna vrtilna_SKLOP1'!E1444&lt;&gt;"",'[1]Vmesna vrtilna_SKLOP1'!F1444,"")</f>
        <v>[kos]</v>
      </c>
      <c r="H1444" s="19">
        <f>IF('[1]Vmesna vrtilna_SKLOP1'!F1444&lt;&gt;"",'[1]Vmesna vrtilna_SKLOP1'!I1444,"")</f>
        <v>1</v>
      </c>
      <c r="I1444" s="20" t="str">
        <f>IF(I1443="Skupaj:","DDV (22%):",IF(I1443="DDV (22%):","Skupaj z DDV:",IF(AND('[1]Vmesna vrtilna_SKLOP1'!C1444&lt;&gt;"",'[1]Vmesna vrtilna_SKLOP1'!E1444=""),"Skupaj:","")))</f>
        <v/>
      </c>
      <c r="J1444" s="21">
        <f t="shared" si="45"/>
        <v>0</v>
      </c>
      <c r="K1444" s="21">
        <f>IF(I1444="Skupaj z DDV:",SUM(K1442,K1443),IF(I1444="DDV (22%):",K1443*0.22,IF(AND('[1]Vmesna vrtilna_SKLOP1'!C1444&lt;&gt;"",'[1]Vmesna vrtilna_SKLOP1'!D1444=""),'[1]Vmesna vrtilna_SKLOP1'!J1444,IF(F1444&lt;&gt;"",IF('[1]Vmesna vrtilna_SKLOP1'!J1444&lt;&gt;"",'[1]Vmesna vrtilna_SKLOP1'!J1444,""),""))))</f>
        <v>35.6572405</v>
      </c>
      <c r="L1444" s="22">
        <f>IF(I1443="Skupaj:","DDV (22%):",IF(I1443="DDV (22%):","Skupaj z DDV:",IF(AND('[1]Vmesna vrtilna_SKLOP1'!C1444&lt;&gt;"",'[1]Vmesna vrtilna_SKLOP1'!E1444=""),"Skupaj:",IF(AND('[1]Vmesna vrtilna_SKLOP1'!C1444&lt;&gt;"",'[1]Vmesna vrtilna_SKLOP1'!D1444=""),'[1]Vmesna vrtilna_SKLOP1'!J1444,IF(F1444&lt;&gt;"",IF('[1]Vmesna vrtilna_SKLOP1'!J1444&lt;&gt;"",'[1]Vmesna vrtilna_SKLOP1'!J1444,""),"")))))</f>
        <v>35.6572405</v>
      </c>
      <c r="M1444" s="22">
        <f t="shared" si="44"/>
        <v>0</v>
      </c>
      <c r="N1444" s="22" t="str">
        <f>IF(IFERROR(VLOOKUP(B1444,'[1]Vmesna vrtilna_SKLOP1'!B:J,7,0),"")=0,"",IFERROR(VLOOKUP(B1444,'[1]Vmesna vrtilna_SKLOP1'!B:J,7,0),""))</f>
        <v/>
      </c>
      <c r="O1444" s="22"/>
    </row>
    <row r="1445" spans="2:15" ht="15" customHeight="1" x14ac:dyDescent="0.3">
      <c r="B1445" s="15" t="str">
        <f>IF(AND('[1]Vmesna vrtilna_SKLOP1'!B1445&lt;&gt;"",'[1]Vmesna vrtilna_SKLOP1'!C1445&lt;&gt;""),IF('[1]Vmesna vrtilna_SKLOP1'!B1445&lt;&gt;"",'[1]Vmesna vrtilna_SKLOP1'!B1445,""),"")</f>
        <v/>
      </c>
      <c r="C1445" s="16" t="str">
        <f>IF(OR(C1444="Posebna oblika",C1444="Kulturno zaščiten objekt",C1444="Kulturno zaščiten objekt, Posebna oblika"),"Glej zavihek POSEBNI POGOJI",IF(SUM(N1444:Q1444)=1,"Posebna oblika",IF(SUM(N1444:Q1444)=10,"Kulturno zaščiten objekt",IF(SUM(N1444:Q1444)=11,"Kulturno zaščiten objekt, Posebna oblika",IF(AND('[1]Vmesna vrtilna_SKLOP1'!C1445&lt;&gt;"",'[1]Vmesna vrtilna_SKLOP1'!D1445&lt;&gt;""),IF('[1]Vmesna vrtilna_SKLOP1'!C1445&lt;&gt;"",'[1]Vmesna vrtilna_SKLOP1'!C1445,""),"")))))</f>
        <v/>
      </c>
      <c r="D1445" s="17" t="str">
        <f>IF(IFERROR(VLOOKUP(B1445,'[1]Vmesna vrtilna_SKLOP1'!B:J,6,0),"")=0,"",IFERROR(VLOOKUP(B1445,'[1]Vmesna vrtilna_SKLOP1'!B:J,6,0),""))</f>
        <v/>
      </c>
      <c r="E1445" s="16" t="str">
        <f>IF(IF('[1]Vmesna vrtilna_SKLOP1'!E1445&lt;&gt;"",'[1]Vmesna vrtilna_SKLOP1'!D1445,"")=0,"",IF('[1]Vmesna vrtilna_SKLOP1'!E1445&lt;&gt;"",'[1]Vmesna vrtilna_SKLOP1'!D1445,""))</f>
        <v/>
      </c>
      <c r="F1445" s="18" t="str">
        <f>IF('[1]Vmesna vrtilna_SKLOP1'!E1445&lt;&gt;"",'[1]Vmesna vrtilna_SKLOP1'!E1445,"")</f>
        <v>Notranja polica, mat. Marmor, dim. ŠxG:0,82x0,245m</v>
      </c>
      <c r="G1445" s="15" t="str">
        <f>IF('[1]Vmesna vrtilna_SKLOP1'!E1445&lt;&gt;"",'[1]Vmesna vrtilna_SKLOP1'!F1445,"")</f>
        <v>[kos]</v>
      </c>
      <c r="H1445" s="19">
        <f>IF('[1]Vmesna vrtilna_SKLOP1'!F1445&lt;&gt;"",'[1]Vmesna vrtilna_SKLOP1'!I1445,"")</f>
        <v>1</v>
      </c>
      <c r="I1445" s="20" t="str">
        <f>IF(I1444="Skupaj:","DDV (22%):",IF(I1444="DDV (22%):","Skupaj z DDV:",IF(AND('[1]Vmesna vrtilna_SKLOP1'!C1445&lt;&gt;"",'[1]Vmesna vrtilna_SKLOP1'!E1445=""),"Skupaj:","")))</f>
        <v/>
      </c>
      <c r="J1445" s="21">
        <f t="shared" si="45"/>
        <v>0</v>
      </c>
      <c r="K1445" s="21">
        <f>IF(I1445="Skupaj z DDV:",SUM(K1443,K1444),IF(I1445="DDV (22%):",K1444*0.22,IF(AND('[1]Vmesna vrtilna_SKLOP1'!C1445&lt;&gt;"",'[1]Vmesna vrtilna_SKLOP1'!D1445=""),'[1]Vmesna vrtilna_SKLOP1'!J1445,IF(F1445&lt;&gt;"",IF('[1]Vmesna vrtilna_SKLOP1'!J1445&lt;&gt;"",'[1]Vmesna vrtilna_SKLOP1'!J1445,""),""))))</f>
        <v>57.356180999999999</v>
      </c>
      <c r="L1445" s="22">
        <f>IF(I1444="Skupaj:","DDV (22%):",IF(I1444="DDV (22%):","Skupaj z DDV:",IF(AND('[1]Vmesna vrtilna_SKLOP1'!C1445&lt;&gt;"",'[1]Vmesna vrtilna_SKLOP1'!E1445=""),"Skupaj:",IF(AND('[1]Vmesna vrtilna_SKLOP1'!C1445&lt;&gt;"",'[1]Vmesna vrtilna_SKLOP1'!D1445=""),'[1]Vmesna vrtilna_SKLOP1'!J1445,IF(F1445&lt;&gt;"",IF('[1]Vmesna vrtilna_SKLOP1'!J1445&lt;&gt;"",'[1]Vmesna vrtilna_SKLOP1'!J1445,""),"")))))</f>
        <v>57.356180999999999</v>
      </c>
      <c r="M1445" s="22">
        <f t="shared" si="44"/>
        <v>0</v>
      </c>
      <c r="N1445" s="22" t="str">
        <f>IF(IFERROR(VLOOKUP(B1445,'[1]Vmesna vrtilna_SKLOP1'!B:J,7,0),"")=0,"",IFERROR(VLOOKUP(B1445,'[1]Vmesna vrtilna_SKLOP1'!B:J,7,0),""))</f>
        <v/>
      </c>
      <c r="O1445" s="22"/>
    </row>
    <row r="1446" spans="2:15" ht="15" customHeight="1" x14ac:dyDescent="0.3">
      <c r="B1446" s="15" t="str">
        <f>IF(AND('[1]Vmesna vrtilna_SKLOP1'!B1446&lt;&gt;"",'[1]Vmesna vrtilna_SKLOP1'!C1446&lt;&gt;""),IF('[1]Vmesna vrtilna_SKLOP1'!B1446&lt;&gt;"",'[1]Vmesna vrtilna_SKLOP1'!B1446,""),"")</f>
        <v/>
      </c>
      <c r="C1446" s="16" t="str">
        <f>IF(OR(C1445="Posebna oblika",C1445="Kulturno zaščiten objekt",C1445="Kulturno zaščiten objekt, Posebna oblika"),"Glej zavihek POSEBNI POGOJI",IF(SUM(N1445:Q1445)=1,"Posebna oblika",IF(SUM(N1445:Q1445)=10,"Kulturno zaščiten objekt",IF(SUM(N1445:Q1445)=11,"Kulturno zaščiten objekt, Posebna oblika",IF(AND('[1]Vmesna vrtilna_SKLOP1'!C1446&lt;&gt;"",'[1]Vmesna vrtilna_SKLOP1'!D1446&lt;&gt;""),IF('[1]Vmesna vrtilna_SKLOP1'!C1446&lt;&gt;"",'[1]Vmesna vrtilna_SKLOP1'!C1446,""),"")))))</f>
        <v/>
      </c>
      <c r="D1446" s="17" t="str">
        <f>IF(IFERROR(VLOOKUP(B1446,'[1]Vmesna vrtilna_SKLOP1'!B:J,6,0),"")=0,"",IFERROR(VLOOKUP(B1446,'[1]Vmesna vrtilna_SKLOP1'!B:J,6,0),""))</f>
        <v/>
      </c>
      <c r="E1446" s="16" t="str">
        <f>IF(IF('[1]Vmesna vrtilna_SKLOP1'!E1446&lt;&gt;"",'[1]Vmesna vrtilna_SKLOP1'!D1446,"")=0,"",IF('[1]Vmesna vrtilna_SKLOP1'!E1446&lt;&gt;"",'[1]Vmesna vrtilna_SKLOP1'!D1446,""))</f>
        <v/>
      </c>
      <c r="F1446" s="18" t="str">
        <f>IF('[1]Vmesna vrtilna_SKLOP1'!E1446&lt;&gt;"",'[1]Vmesna vrtilna_SKLOP1'!E1446,"")</f>
        <v>Notranja polica, mat. Marmor, dim. ŠxG:0,98x0,245m</v>
      </c>
      <c r="G1446" s="15" t="str">
        <f>IF('[1]Vmesna vrtilna_SKLOP1'!E1446&lt;&gt;"",'[1]Vmesna vrtilna_SKLOP1'!F1446,"")</f>
        <v>[kos]</v>
      </c>
      <c r="H1446" s="19">
        <f>IF('[1]Vmesna vrtilna_SKLOP1'!F1446&lt;&gt;"",'[1]Vmesna vrtilna_SKLOP1'!I1446,"")</f>
        <v>1</v>
      </c>
      <c r="I1446" s="20" t="str">
        <f>IF(I1445="Skupaj:","DDV (22%):",IF(I1445="DDV (22%):","Skupaj z DDV:",IF(AND('[1]Vmesna vrtilna_SKLOP1'!C1446&lt;&gt;"",'[1]Vmesna vrtilna_SKLOP1'!E1446=""),"Skupaj:","")))</f>
        <v/>
      </c>
      <c r="J1446" s="21">
        <f t="shared" si="45"/>
        <v>0</v>
      </c>
      <c r="K1446" s="21">
        <f>IF(I1446="Skupaj z DDV:",SUM(K1444,K1445),IF(I1446="DDV (22%):",K1445*0.22,IF(AND('[1]Vmesna vrtilna_SKLOP1'!C1446&lt;&gt;"",'[1]Vmesna vrtilna_SKLOP1'!D1446=""),'[1]Vmesna vrtilna_SKLOP1'!J1446,IF(F1446&lt;&gt;"",IF('[1]Vmesna vrtilna_SKLOP1'!J1446&lt;&gt;"",'[1]Vmesna vrtilna_SKLOP1'!J1446,""),""))))</f>
        <v>66.493700999999987</v>
      </c>
      <c r="L1446" s="22">
        <f>IF(I1445="Skupaj:","DDV (22%):",IF(I1445="DDV (22%):","Skupaj z DDV:",IF(AND('[1]Vmesna vrtilna_SKLOP1'!C1446&lt;&gt;"",'[1]Vmesna vrtilna_SKLOP1'!E1446=""),"Skupaj:",IF(AND('[1]Vmesna vrtilna_SKLOP1'!C1446&lt;&gt;"",'[1]Vmesna vrtilna_SKLOP1'!D1446=""),'[1]Vmesna vrtilna_SKLOP1'!J1446,IF(F1446&lt;&gt;"",IF('[1]Vmesna vrtilna_SKLOP1'!J1446&lt;&gt;"",'[1]Vmesna vrtilna_SKLOP1'!J1446,""),"")))))</f>
        <v>66.493700999999987</v>
      </c>
      <c r="M1446" s="22">
        <f t="shared" si="44"/>
        <v>0</v>
      </c>
      <c r="N1446" s="22" t="str">
        <f>IF(IFERROR(VLOOKUP(B1446,'[1]Vmesna vrtilna_SKLOP1'!B:J,7,0),"")=0,"",IFERROR(VLOOKUP(B1446,'[1]Vmesna vrtilna_SKLOP1'!B:J,7,0),""))</f>
        <v/>
      </c>
      <c r="O1446" s="22"/>
    </row>
    <row r="1447" spans="2:15" ht="15" customHeight="1" x14ac:dyDescent="0.3">
      <c r="B1447" s="15" t="str">
        <f>IF(AND('[1]Vmesna vrtilna_SKLOP1'!B1447&lt;&gt;"",'[1]Vmesna vrtilna_SKLOP1'!C1447&lt;&gt;""),IF('[1]Vmesna vrtilna_SKLOP1'!B1447&lt;&gt;"",'[1]Vmesna vrtilna_SKLOP1'!B1447,""),"")</f>
        <v/>
      </c>
      <c r="C1447" s="16" t="str">
        <f>IF(OR(C1446="Posebna oblika",C1446="Kulturno zaščiten objekt",C1446="Kulturno zaščiten objekt, Posebna oblika"),"Glej zavihek POSEBNI POGOJI",IF(SUM(N1446:Q1446)=1,"Posebna oblika",IF(SUM(N1446:Q1446)=10,"Kulturno zaščiten objekt",IF(SUM(N1446:Q1446)=11,"Kulturno zaščiten objekt, Posebna oblika",IF(AND('[1]Vmesna vrtilna_SKLOP1'!C1447&lt;&gt;"",'[1]Vmesna vrtilna_SKLOP1'!D1447&lt;&gt;""),IF('[1]Vmesna vrtilna_SKLOP1'!C1447&lt;&gt;"",'[1]Vmesna vrtilna_SKLOP1'!C1447,""),"")))))</f>
        <v/>
      </c>
      <c r="D1447" s="17" t="str">
        <f>IF(IFERROR(VLOOKUP(B1447,'[1]Vmesna vrtilna_SKLOP1'!B:J,6,0),"")=0,"",IFERROR(VLOOKUP(B1447,'[1]Vmesna vrtilna_SKLOP1'!B:J,6,0),""))</f>
        <v/>
      </c>
      <c r="E1447" s="16" t="str">
        <f>IF(IF('[1]Vmesna vrtilna_SKLOP1'!E1447&lt;&gt;"",'[1]Vmesna vrtilna_SKLOP1'!D1447,"")=0,"",IF('[1]Vmesna vrtilna_SKLOP1'!E1447&lt;&gt;"",'[1]Vmesna vrtilna_SKLOP1'!D1447,""))</f>
        <v/>
      </c>
      <c r="F1447" s="18" t="str">
        <f>IF('[1]Vmesna vrtilna_SKLOP1'!E1447&lt;&gt;"",'[1]Vmesna vrtilna_SKLOP1'!E1447,"")</f>
        <v>Notranja polica, mat. Marmor, dim. ŠxG:0,8x0,245m</v>
      </c>
      <c r="G1447" s="15" t="str">
        <f>IF('[1]Vmesna vrtilna_SKLOP1'!E1447&lt;&gt;"",'[1]Vmesna vrtilna_SKLOP1'!F1447,"")</f>
        <v>[kos]</v>
      </c>
      <c r="H1447" s="19">
        <f>IF('[1]Vmesna vrtilna_SKLOP1'!F1447&lt;&gt;"",'[1]Vmesna vrtilna_SKLOP1'!I1447,"")</f>
        <v>1</v>
      </c>
      <c r="I1447" s="20" t="str">
        <f>IF(I1446="Skupaj:","DDV (22%):",IF(I1446="DDV (22%):","Skupaj z DDV:",IF(AND('[1]Vmesna vrtilna_SKLOP1'!C1447&lt;&gt;"",'[1]Vmesna vrtilna_SKLOP1'!E1447=""),"Skupaj:","")))</f>
        <v/>
      </c>
      <c r="J1447" s="21">
        <f t="shared" si="45"/>
        <v>0</v>
      </c>
      <c r="K1447" s="21">
        <f>IF(I1447="Skupaj z DDV:",SUM(K1445,K1446),IF(I1447="DDV (22%):",K1446*0.22,IF(AND('[1]Vmesna vrtilna_SKLOP1'!C1447&lt;&gt;"",'[1]Vmesna vrtilna_SKLOP1'!D1447=""),'[1]Vmesna vrtilna_SKLOP1'!J1447,IF(F1447&lt;&gt;"",IF('[1]Vmesna vrtilna_SKLOP1'!J1447&lt;&gt;"",'[1]Vmesna vrtilna_SKLOP1'!J1447,""),""))))</f>
        <v>56.235600000000005</v>
      </c>
      <c r="L1447" s="22">
        <f>IF(I1446="Skupaj:","DDV (22%):",IF(I1446="DDV (22%):","Skupaj z DDV:",IF(AND('[1]Vmesna vrtilna_SKLOP1'!C1447&lt;&gt;"",'[1]Vmesna vrtilna_SKLOP1'!E1447=""),"Skupaj:",IF(AND('[1]Vmesna vrtilna_SKLOP1'!C1447&lt;&gt;"",'[1]Vmesna vrtilna_SKLOP1'!D1447=""),'[1]Vmesna vrtilna_SKLOP1'!J1447,IF(F1447&lt;&gt;"",IF('[1]Vmesna vrtilna_SKLOP1'!J1447&lt;&gt;"",'[1]Vmesna vrtilna_SKLOP1'!J1447,""),"")))))</f>
        <v>56.235600000000005</v>
      </c>
      <c r="M1447" s="22">
        <f t="shared" si="44"/>
        <v>0</v>
      </c>
      <c r="N1447" s="22" t="str">
        <f>IF(IFERROR(VLOOKUP(B1447,'[1]Vmesna vrtilna_SKLOP1'!B:J,7,0),"")=0,"",IFERROR(VLOOKUP(B1447,'[1]Vmesna vrtilna_SKLOP1'!B:J,7,0),""))</f>
        <v/>
      </c>
      <c r="O1447" s="22"/>
    </row>
    <row r="1448" spans="2:15" ht="15" customHeight="1" x14ac:dyDescent="0.3">
      <c r="B1448" s="15" t="str">
        <f>IF(AND('[1]Vmesna vrtilna_SKLOP1'!B1448&lt;&gt;"",'[1]Vmesna vrtilna_SKLOP1'!C1448&lt;&gt;""),IF('[1]Vmesna vrtilna_SKLOP1'!B1448&lt;&gt;"",'[1]Vmesna vrtilna_SKLOP1'!B1448,""),"")</f>
        <v/>
      </c>
      <c r="C1448" s="16" t="str">
        <f>IF(OR(C1447="Posebna oblika",C1447="Kulturno zaščiten objekt",C1447="Kulturno zaščiten objekt, Posebna oblika"),"Glej zavihek POSEBNI POGOJI",IF(SUM(N1447:Q1447)=1,"Posebna oblika",IF(SUM(N1447:Q1447)=10,"Kulturno zaščiten objekt",IF(SUM(N1447:Q1447)=11,"Kulturno zaščiten objekt, Posebna oblika",IF(AND('[1]Vmesna vrtilna_SKLOP1'!C1448&lt;&gt;"",'[1]Vmesna vrtilna_SKLOP1'!D1448&lt;&gt;""),IF('[1]Vmesna vrtilna_SKLOP1'!C1448&lt;&gt;"",'[1]Vmesna vrtilna_SKLOP1'!C1448,""),"")))))</f>
        <v/>
      </c>
      <c r="D1448" s="17" t="str">
        <f>IF(IFERROR(VLOOKUP(B1448,'[1]Vmesna vrtilna_SKLOP1'!B:J,6,0),"")=0,"",IFERROR(VLOOKUP(B1448,'[1]Vmesna vrtilna_SKLOP1'!B:J,6,0),""))</f>
        <v/>
      </c>
      <c r="E1448" s="16" t="str">
        <f>IF(IF('[1]Vmesna vrtilna_SKLOP1'!E1448&lt;&gt;"",'[1]Vmesna vrtilna_SKLOP1'!D1448,"")=0,"",IF('[1]Vmesna vrtilna_SKLOP1'!E1448&lt;&gt;"",'[1]Vmesna vrtilna_SKLOP1'!D1448,""))</f>
        <v/>
      </c>
      <c r="F1448" s="18" t="str">
        <f>IF('[1]Vmesna vrtilna_SKLOP1'!E1448&lt;&gt;"",'[1]Vmesna vrtilna_SKLOP1'!E1448,"")</f>
        <v>Notranja polica, mat. Topalit, dim. ŠxG:1,79x0,15m</v>
      </c>
      <c r="G1448" s="15" t="str">
        <f>IF('[1]Vmesna vrtilna_SKLOP1'!E1448&lt;&gt;"",'[1]Vmesna vrtilna_SKLOP1'!F1448,"")</f>
        <v>[kos]</v>
      </c>
      <c r="H1448" s="19">
        <f>IF('[1]Vmesna vrtilna_SKLOP1'!F1448&lt;&gt;"",'[1]Vmesna vrtilna_SKLOP1'!I1448,"")</f>
        <v>1</v>
      </c>
      <c r="I1448" s="20" t="str">
        <f>IF(I1447="Skupaj:","DDV (22%):",IF(I1447="DDV (22%):","Skupaj z DDV:",IF(AND('[1]Vmesna vrtilna_SKLOP1'!C1448&lt;&gt;"",'[1]Vmesna vrtilna_SKLOP1'!E1448=""),"Skupaj:","")))</f>
        <v/>
      </c>
      <c r="J1448" s="21">
        <f t="shared" si="45"/>
        <v>0</v>
      </c>
      <c r="K1448" s="21">
        <f>IF(I1448="Skupaj z DDV:",SUM(K1446,K1447),IF(I1448="DDV (22%):",K1447*0.22,IF(AND('[1]Vmesna vrtilna_SKLOP1'!C1448&lt;&gt;"",'[1]Vmesna vrtilna_SKLOP1'!D1448=""),'[1]Vmesna vrtilna_SKLOP1'!J1448,IF(F1448&lt;&gt;"",IF('[1]Vmesna vrtilna_SKLOP1'!J1448&lt;&gt;"",'[1]Vmesna vrtilna_SKLOP1'!J1448,""),""))))</f>
        <v>36.929450000000003</v>
      </c>
      <c r="L1448" s="22">
        <f>IF(I1447="Skupaj:","DDV (22%):",IF(I1447="DDV (22%):","Skupaj z DDV:",IF(AND('[1]Vmesna vrtilna_SKLOP1'!C1448&lt;&gt;"",'[1]Vmesna vrtilna_SKLOP1'!E1448=""),"Skupaj:",IF(AND('[1]Vmesna vrtilna_SKLOP1'!C1448&lt;&gt;"",'[1]Vmesna vrtilna_SKLOP1'!D1448=""),'[1]Vmesna vrtilna_SKLOP1'!J1448,IF(F1448&lt;&gt;"",IF('[1]Vmesna vrtilna_SKLOP1'!J1448&lt;&gt;"",'[1]Vmesna vrtilna_SKLOP1'!J1448,""),"")))))</f>
        <v>36.929450000000003</v>
      </c>
      <c r="M1448" s="22">
        <f t="shared" si="44"/>
        <v>0</v>
      </c>
      <c r="N1448" s="22" t="str">
        <f>IF(IFERROR(VLOOKUP(B1448,'[1]Vmesna vrtilna_SKLOP1'!B:J,7,0),"")=0,"",IFERROR(VLOOKUP(B1448,'[1]Vmesna vrtilna_SKLOP1'!B:J,7,0),""))</f>
        <v/>
      </c>
      <c r="O1448" s="22"/>
    </row>
    <row r="1449" spans="2:15" ht="15" customHeight="1" x14ac:dyDescent="0.3">
      <c r="B1449" s="15" t="str">
        <f>IF(AND('[1]Vmesna vrtilna_SKLOP1'!B1449&lt;&gt;"",'[1]Vmesna vrtilna_SKLOP1'!C1449&lt;&gt;""),IF('[1]Vmesna vrtilna_SKLOP1'!B1449&lt;&gt;"",'[1]Vmesna vrtilna_SKLOP1'!B1449,""),"")</f>
        <v/>
      </c>
      <c r="C1449" s="16" t="str">
        <f>IF(OR(C1448="Posebna oblika",C1448="Kulturno zaščiten objekt",C1448="Kulturno zaščiten objekt, Posebna oblika"),"Glej zavihek POSEBNI POGOJI",IF(SUM(N1448:Q1448)=1,"Posebna oblika",IF(SUM(N1448:Q1448)=10,"Kulturno zaščiten objekt",IF(SUM(N1448:Q1448)=11,"Kulturno zaščiten objekt, Posebna oblika",IF(AND('[1]Vmesna vrtilna_SKLOP1'!C1449&lt;&gt;"",'[1]Vmesna vrtilna_SKLOP1'!D1449&lt;&gt;""),IF('[1]Vmesna vrtilna_SKLOP1'!C1449&lt;&gt;"",'[1]Vmesna vrtilna_SKLOP1'!C1449,""),"")))))</f>
        <v/>
      </c>
      <c r="D1449" s="17" t="str">
        <f>IF(IFERROR(VLOOKUP(B1449,'[1]Vmesna vrtilna_SKLOP1'!B:J,6,0),"")=0,"",IFERROR(VLOOKUP(B1449,'[1]Vmesna vrtilna_SKLOP1'!B:J,6,0),""))</f>
        <v/>
      </c>
      <c r="E1449" s="16" t="str">
        <f>IF(IF('[1]Vmesna vrtilna_SKLOP1'!E1449&lt;&gt;"",'[1]Vmesna vrtilna_SKLOP1'!D1449,"")=0,"",IF('[1]Vmesna vrtilna_SKLOP1'!E1449&lt;&gt;"",'[1]Vmesna vrtilna_SKLOP1'!D1449,""))</f>
        <v/>
      </c>
      <c r="F1449" s="18" t="str">
        <f>IF('[1]Vmesna vrtilna_SKLOP1'!E1449&lt;&gt;"",'[1]Vmesna vrtilna_SKLOP1'!E1449,"")</f>
        <v>Notranja polica, mat. Topalit, dim. ŠxG:1,79x0,3m</v>
      </c>
      <c r="G1449" s="15" t="str">
        <f>IF('[1]Vmesna vrtilna_SKLOP1'!E1449&lt;&gt;"",'[1]Vmesna vrtilna_SKLOP1'!F1449,"")</f>
        <v>[kos]</v>
      </c>
      <c r="H1449" s="19">
        <f>IF('[1]Vmesna vrtilna_SKLOP1'!F1449&lt;&gt;"",'[1]Vmesna vrtilna_SKLOP1'!I1449,"")</f>
        <v>1</v>
      </c>
      <c r="I1449" s="20" t="str">
        <f>IF(I1448="Skupaj:","DDV (22%):",IF(I1448="DDV (22%):","Skupaj z DDV:",IF(AND('[1]Vmesna vrtilna_SKLOP1'!C1449&lt;&gt;"",'[1]Vmesna vrtilna_SKLOP1'!E1449=""),"Skupaj:","")))</f>
        <v/>
      </c>
      <c r="J1449" s="21">
        <f t="shared" si="45"/>
        <v>0</v>
      </c>
      <c r="K1449" s="21">
        <f>IF(I1449="Skupaj z DDV:",SUM(K1447,K1448),IF(I1449="DDV (22%):",K1448*0.22,IF(AND('[1]Vmesna vrtilna_SKLOP1'!C1449&lt;&gt;"",'[1]Vmesna vrtilna_SKLOP1'!D1449=""),'[1]Vmesna vrtilna_SKLOP1'!J1449,IF(F1449&lt;&gt;"",IF('[1]Vmesna vrtilna_SKLOP1'!J1449&lt;&gt;"",'[1]Vmesna vrtilna_SKLOP1'!J1449,""),""))))</f>
        <v>81.795800000000014</v>
      </c>
      <c r="L1449" s="22">
        <f>IF(I1448="Skupaj:","DDV (22%):",IF(I1448="DDV (22%):","Skupaj z DDV:",IF(AND('[1]Vmesna vrtilna_SKLOP1'!C1449&lt;&gt;"",'[1]Vmesna vrtilna_SKLOP1'!E1449=""),"Skupaj:",IF(AND('[1]Vmesna vrtilna_SKLOP1'!C1449&lt;&gt;"",'[1]Vmesna vrtilna_SKLOP1'!D1449=""),'[1]Vmesna vrtilna_SKLOP1'!J1449,IF(F1449&lt;&gt;"",IF('[1]Vmesna vrtilna_SKLOP1'!J1449&lt;&gt;"",'[1]Vmesna vrtilna_SKLOP1'!J1449,""),"")))))</f>
        <v>81.795800000000014</v>
      </c>
      <c r="M1449" s="22">
        <f t="shared" si="44"/>
        <v>0</v>
      </c>
      <c r="N1449" s="22" t="str">
        <f>IF(IFERROR(VLOOKUP(B1449,'[1]Vmesna vrtilna_SKLOP1'!B:J,7,0),"")=0,"",IFERROR(VLOOKUP(B1449,'[1]Vmesna vrtilna_SKLOP1'!B:J,7,0),""))</f>
        <v/>
      </c>
      <c r="O1449" s="22"/>
    </row>
    <row r="1450" spans="2:15" ht="15" customHeight="1" x14ac:dyDescent="0.3">
      <c r="B1450" s="15" t="str">
        <f>IF(AND('[1]Vmesna vrtilna_SKLOP1'!B1450&lt;&gt;"",'[1]Vmesna vrtilna_SKLOP1'!C1450&lt;&gt;""),IF('[1]Vmesna vrtilna_SKLOP1'!B1450&lt;&gt;"",'[1]Vmesna vrtilna_SKLOP1'!B1450,""),"")</f>
        <v/>
      </c>
      <c r="C1450" s="16" t="str">
        <f>IF(OR(C1449="Posebna oblika",C1449="Kulturno zaščiten objekt",C1449="Kulturno zaščiten objekt, Posebna oblika"),"Glej zavihek POSEBNI POGOJI",IF(SUM(N1449:Q1449)=1,"Posebna oblika",IF(SUM(N1449:Q1449)=10,"Kulturno zaščiten objekt",IF(SUM(N1449:Q1449)=11,"Kulturno zaščiten objekt, Posebna oblika",IF(AND('[1]Vmesna vrtilna_SKLOP1'!C1450&lt;&gt;"",'[1]Vmesna vrtilna_SKLOP1'!D1450&lt;&gt;""),IF('[1]Vmesna vrtilna_SKLOP1'!C1450&lt;&gt;"",'[1]Vmesna vrtilna_SKLOP1'!C1450,""),"")))))</f>
        <v/>
      </c>
      <c r="D1450" s="17" t="str">
        <f>IF(IFERROR(VLOOKUP(B1450,'[1]Vmesna vrtilna_SKLOP1'!B:J,6,0),"")=0,"",IFERROR(VLOOKUP(B1450,'[1]Vmesna vrtilna_SKLOP1'!B:J,6,0),""))</f>
        <v/>
      </c>
      <c r="E1450" s="16" t="str">
        <f>IF(IF('[1]Vmesna vrtilna_SKLOP1'!E1450&lt;&gt;"",'[1]Vmesna vrtilna_SKLOP1'!D1450,"")=0,"",IF('[1]Vmesna vrtilna_SKLOP1'!E1450&lt;&gt;"",'[1]Vmesna vrtilna_SKLOP1'!D1450,""))</f>
        <v/>
      </c>
      <c r="F1450" s="18" t="str">
        <f>IF('[1]Vmesna vrtilna_SKLOP1'!E1450&lt;&gt;"",'[1]Vmesna vrtilna_SKLOP1'!E1450,"")</f>
        <v>Notranja polica, mat. Marmor, dim. ŠxG:0,78x0,135m</v>
      </c>
      <c r="G1450" s="15" t="str">
        <f>IF('[1]Vmesna vrtilna_SKLOP1'!E1450&lt;&gt;"",'[1]Vmesna vrtilna_SKLOP1'!F1450,"")</f>
        <v>[kos]</v>
      </c>
      <c r="H1450" s="19">
        <f>IF('[1]Vmesna vrtilna_SKLOP1'!F1450&lt;&gt;"",'[1]Vmesna vrtilna_SKLOP1'!I1450,"")</f>
        <v>1</v>
      </c>
      <c r="I1450" s="20" t="str">
        <f>IF(I1449="Skupaj:","DDV (22%):",IF(I1449="DDV (22%):","Skupaj z DDV:",IF(AND('[1]Vmesna vrtilna_SKLOP1'!C1450&lt;&gt;"",'[1]Vmesna vrtilna_SKLOP1'!E1450=""),"Skupaj:","")))</f>
        <v/>
      </c>
      <c r="J1450" s="21">
        <f t="shared" si="45"/>
        <v>0</v>
      </c>
      <c r="K1450" s="21">
        <f>IF(I1450="Skupaj z DDV:",SUM(K1448,K1449),IF(I1450="DDV (22%):",K1449*0.22,IF(AND('[1]Vmesna vrtilna_SKLOP1'!C1450&lt;&gt;"",'[1]Vmesna vrtilna_SKLOP1'!D1450=""),'[1]Vmesna vrtilna_SKLOP1'!J1450,IF(F1450&lt;&gt;"",IF('[1]Vmesna vrtilna_SKLOP1'!J1450&lt;&gt;"",'[1]Vmesna vrtilna_SKLOP1'!J1450,""),""))))</f>
        <v>36.360509</v>
      </c>
      <c r="L1450" s="22">
        <f>IF(I1449="Skupaj:","DDV (22%):",IF(I1449="DDV (22%):","Skupaj z DDV:",IF(AND('[1]Vmesna vrtilna_SKLOP1'!C1450&lt;&gt;"",'[1]Vmesna vrtilna_SKLOP1'!E1450=""),"Skupaj:",IF(AND('[1]Vmesna vrtilna_SKLOP1'!C1450&lt;&gt;"",'[1]Vmesna vrtilna_SKLOP1'!D1450=""),'[1]Vmesna vrtilna_SKLOP1'!J1450,IF(F1450&lt;&gt;"",IF('[1]Vmesna vrtilna_SKLOP1'!J1450&lt;&gt;"",'[1]Vmesna vrtilna_SKLOP1'!J1450,""),"")))))</f>
        <v>36.360509</v>
      </c>
      <c r="M1450" s="22">
        <f t="shared" si="44"/>
        <v>0</v>
      </c>
      <c r="N1450" s="22" t="str">
        <f>IF(IFERROR(VLOOKUP(B1450,'[1]Vmesna vrtilna_SKLOP1'!B:J,7,0),"")=0,"",IFERROR(VLOOKUP(B1450,'[1]Vmesna vrtilna_SKLOP1'!B:J,7,0),""))</f>
        <v/>
      </c>
      <c r="O1450" s="22"/>
    </row>
    <row r="1451" spans="2:15" ht="15" customHeight="1" x14ac:dyDescent="0.3">
      <c r="B1451" s="15" t="str">
        <f>IF(AND('[1]Vmesna vrtilna_SKLOP1'!B1451&lt;&gt;"",'[1]Vmesna vrtilna_SKLOP1'!C1451&lt;&gt;""),IF('[1]Vmesna vrtilna_SKLOP1'!B1451&lt;&gt;"",'[1]Vmesna vrtilna_SKLOP1'!B1451,""),"")</f>
        <v/>
      </c>
      <c r="C1451" s="16" t="str">
        <f>IF(OR(C1450="Posebna oblika",C1450="Kulturno zaščiten objekt",C1450="Kulturno zaščiten objekt, Posebna oblika"),"Glej zavihek POSEBNI POGOJI",IF(SUM(N1450:Q1450)=1,"Posebna oblika",IF(SUM(N1450:Q1450)=10,"Kulturno zaščiten objekt",IF(SUM(N1450:Q1450)=11,"Kulturno zaščiten objekt, Posebna oblika",IF(AND('[1]Vmesna vrtilna_SKLOP1'!C1451&lt;&gt;"",'[1]Vmesna vrtilna_SKLOP1'!D1451&lt;&gt;""),IF('[1]Vmesna vrtilna_SKLOP1'!C1451&lt;&gt;"",'[1]Vmesna vrtilna_SKLOP1'!C1451,""),"")))))</f>
        <v/>
      </c>
      <c r="D1451" s="17" t="str">
        <f>IF(IFERROR(VLOOKUP(B1451,'[1]Vmesna vrtilna_SKLOP1'!B:J,6,0),"")=0,"",IFERROR(VLOOKUP(B1451,'[1]Vmesna vrtilna_SKLOP1'!B:J,6,0),""))</f>
        <v/>
      </c>
      <c r="E1451" s="16" t="str">
        <f>IF(IF('[1]Vmesna vrtilna_SKLOP1'!E1451&lt;&gt;"",'[1]Vmesna vrtilna_SKLOP1'!D1451,"")=0,"",IF('[1]Vmesna vrtilna_SKLOP1'!E1451&lt;&gt;"",'[1]Vmesna vrtilna_SKLOP1'!D1451,""))</f>
        <v/>
      </c>
      <c r="F1451" s="18" t="str">
        <f>IF('[1]Vmesna vrtilna_SKLOP1'!E1451&lt;&gt;"",'[1]Vmesna vrtilna_SKLOP1'!E1451,"")</f>
        <v>Notranja polica, mat. Marmor, dim. ŠxG:2,2x0,135m</v>
      </c>
      <c r="G1451" s="15" t="str">
        <f>IF('[1]Vmesna vrtilna_SKLOP1'!E1451&lt;&gt;"",'[1]Vmesna vrtilna_SKLOP1'!F1451,"")</f>
        <v>[kos]</v>
      </c>
      <c r="H1451" s="19">
        <f>IF('[1]Vmesna vrtilna_SKLOP1'!F1451&lt;&gt;"",'[1]Vmesna vrtilna_SKLOP1'!I1451,"")</f>
        <v>1</v>
      </c>
      <c r="I1451" s="20" t="str">
        <f>IF(I1450="Skupaj:","DDV (22%):",IF(I1450="DDV (22%):","Skupaj z DDV:",IF(AND('[1]Vmesna vrtilna_SKLOP1'!C1451&lt;&gt;"",'[1]Vmesna vrtilna_SKLOP1'!E1451=""),"Skupaj:","")))</f>
        <v/>
      </c>
      <c r="J1451" s="21">
        <f t="shared" si="45"/>
        <v>0</v>
      </c>
      <c r="K1451" s="21">
        <f>IF(I1451="Skupaj z DDV:",SUM(K1449,K1450),IF(I1451="DDV (22%):",K1450*0.22,IF(AND('[1]Vmesna vrtilna_SKLOP1'!C1451&lt;&gt;"",'[1]Vmesna vrtilna_SKLOP1'!D1451=""),'[1]Vmesna vrtilna_SKLOP1'!J1451,IF(F1451&lt;&gt;"",IF('[1]Vmesna vrtilna_SKLOP1'!J1451&lt;&gt;"",'[1]Vmesna vrtilna_SKLOP1'!J1451,""),""))))</f>
        <v>80.303899999999999</v>
      </c>
      <c r="L1451" s="22">
        <f>IF(I1450="Skupaj:","DDV (22%):",IF(I1450="DDV (22%):","Skupaj z DDV:",IF(AND('[1]Vmesna vrtilna_SKLOP1'!C1451&lt;&gt;"",'[1]Vmesna vrtilna_SKLOP1'!E1451=""),"Skupaj:",IF(AND('[1]Vmesna vrtilna_SKLOP1'!C1451&lt;&gt;"",'[1]Vmesna vrtilna_SKLOP1'!D1451=""),'[1]Vmesna vrtilna_SKLOP1'!J1451,IF(F1451&lt;&gt;"",IF('[1]Vmesna vrtilna_SKLOP1'!J1451&lt;&gt;"",'[1]Vmesna vrtilna_SKLOP1'!J1451,""),"")))))</f>
        <v>80.303899999999999</v>
      </c>
      <c r="M1451" s="22">
        <f t="shared" si="44"/>
        <v>0</v>
      </c>
      <c r="N1451" s="22" t="str">
        <f>IF(IFERROR(VLOOKUP(B1451,'[1]Vmesna vrtilna_SKLOP1'!B:J,7,0),"")=0,"",IFERROR(VLOOKUP(B1451,'[1]Vmesna vrtilna_SKLOP1'!B:J,7,0),""))</f>
        <v/>
      </c>
      <c r="O1451" s="22"/>
    </row>
    <row r="1452" spans="2:15" ht="15" customHeight="1" x14ac:dyDescent="0.3">
      <c r="B1452" s="15" t="str">
        <f>IF(AND('[1]Vmesna vrtilna_SKLOP1'!B1452&lt;&gt;"",'[1]Vmesna vrtilna_SKLOP1'!C1452&lt;&gt;""),IF('[1]Vmesna vrtilna_SKLOP1'!B1452&lt;&gt;"",'[1]Vmesna vrtilna_SKLOP1'!B1452,""),"")</f>
        <v/>
      </c>
      <c r="C1452" s="16" t="str">
        <f>IF(OR(C1451="Posebna oblika",C1451="Kulturno zaščiten objekt",C1451="Kulturno zaščiten objekt, Posebna oblika"),"Glej zavihek POSEBNI POGOJI",IF(SUM(N1451:Q1451)=1,"Posebna oblika",IF(SUM(N1451:Q1451)=10,"Kulturno zaščiten objekt",IF(SUM(N1451:Q1451)=11,"Kulturno zaščiten objekt, Posebna oblika",IF(AND('[1]Vmesna vrtilna_SKLOP1'!C1452&lt;&gt;"",'[1]Vmesna vrtilna_SKLOP1'!D1452&lt;&gt;""),IF('[1]Vmesna vrtilna_SKLOP1'!C1452&lt;&gt;"",'[1]Vmesna vrtilna_SKLOP1'!C1452,""),"")))))</f>
        <v/>
      </c>
      <c r="D1452" s="17" t="str">
        <f>IF(IFERROR(VLOOKUP(B1452,'[1]Vmesna vrtilna_SKLOP1'!B:J,6,0),"")=0,"",IFERROR(VLOOKUP(B1452,'[1]Vmesna vrtilna_SKLOP1'!B:J,6,0),""))</f>
        <v/>
      </c>
      <c r="E1452" s="16" t="str">
        <f>IF(IF('[1]Vmesna vrtilna_SKLOP1'!E1452&lt;&gt;"",'[1]Vmesna vrtilna_SKLOP1'!D1452,"")=0,"",IF('[1]Vmesna vrtilna_SKLOP1'!E1452&lt;&gt;"",'[1]Vmesna vrtilna_SKLOP1'!D1452,""))</f>
        <v/>
      </c>
      <c r="F1452" s="18" t="str">
        <f>IF('[1]Vmesna vrtilna_SKLOP1'!E1452&lt;&gt;"",'[1]Vmesna vrtilna_SKLOP1'!E1452,"")</f>
        <v>Notranja polica, mat. Marmor, dim. ŠxG:1,8x0,135m</v>
      </c>
      <c r="G1452" s="15" t="str">
        <f>IF('[1]Vmesna vrtilna_SKLOP1'!E1452&lt;&gt;"",'[1]Vmesna vrtilna_SKLOP1'!F1452,"")</f>
        <v>[kos]</v>
      </c>
      <c r="H1452" s="19">
        <f>IF('[1]Vmesna vrtilna_SKLOP1'!F1452&lt;&gt;"",'[1]Vmesna vrtilna_SKLOP1'!I1452,"")</f>
        <v>1</v>
      </c>
      <c r="I1452" s="20" t="str">
        <f>IF(I1451="Skupaj:","DDV (22%):",IF(I1451="DDV (22%):","Skupaj z DDV:",IF(AND('[1]Vmesna vrtilna_SKLOP1'!C1452&lt;&gt;"",'[1]Vmesna vrtilna_SKLOP1'!E1452=""),"Skupaj:","")))</f>
        <v/>
      </c>
      <c r="J1452" s="21">
        <f t="shared" si="45"/>
        <v>0</v>
      </c>
      <c r="K1452" s="21">
        <f>IF(I1452="Skupaj z DDV:",SUM(K1450,K1451),IF(I1452="DDV (22%):",K1451*0.22,IF(AND('[1]Vmesna vrtilna_SKLOP1'!C1452&lt;&gt;"",'[1]Vmesna vrtilna_SKLOP1'!D1452=""),'[1]Vmesna vrtilna_SKLOP1'!J1452,IF(F1452&lt;&gt;"",IF('[1]Vmesna vrtilna_SKLOP1'!J1452&lt;&gt;"",'[1]Vmesna vrtilna_SKLOP1'!J1452,""),""))))</f>
        <v>67.181899999999999</v>
      </c>
      <c r="L1452" s="22">
        <f>IF(I1451="Skupaj:","DDV (22%):",IF(I1451="DDV (22%):","Skupaj z DDV:",IF(AND('[1]Vmesna vrtilna_SKLOP1'!C1452&lt;&gt;"",'[1]Vmesna vrtilna_SKLOP1'!E1452=""),"Skupaj:",IF(AND('[1]Vmesna vrtilna_SKLOP1'!C1452&lt;&gt;"",'[1]Vmesna vrtilna_SKLOP1'!D1452=""),'[1]Vmesna vrtilna_SKLOP1'!J1452,IF(F1452&lt;&gt;"",IF('[1]Vmesna vrtilna_SKLOP1'!J1452&lt;&gt;"",'[1]Vmesna vrtilna_SKLOP1'!J1452,""),"")))))</f>
        <v>67.181899999999999</v>
      </c>
      <c r="M1452" s="22">
        <f t="shared" si="44"/>
        <v>0</v>
      </c>
      <c r="N1452" s="22" t="str">
        <f>IF(IFERROR(VLOOKUP(B1452,'[1]Vmesna vrtilna_SKLOP1'!B:J,7,0),"")=0,"",IFERROR(VLOOKUP(B1452,'[1]Vmesna vrtilna_SKLOP1'!B:J,7,0),""))</f>
        <v/>
      </c>
      <c r="O1452" s="22"/>
    </row>
    <row r="1453" spans="2:15" ht="15" customHeight="1" x14ac:dyDescent="0.3">
      <c r="B1453" s="15" t="str">
        <f>IF(AND('[1]Vmesna vrtilna_SKLOP1'!B1453&lt;&gt;"",'[1]Vmesna vrtilna_SKLOP1'!C1453&lt;&gt;""),IF('[1]Vmesna vrtilna_SKLOP1'!B1453&lt;&gt;"",'[1]Vmesna vrtilna_SKLOP1'!B1453,""),"")</f>
        <v/>
      </c>
      <c r="C1453" s="16" t="str">
        <f>IF(OR(C1452="Posebna oblika",C1452="Kulturno zaščiten objekt",C1452="Kulturno zaščiten objekt, Posebna oblika"),"Glej zavihek POSEBNI POGOJI",IF(SUM(N1452:Q1452)=1,"Posebna oblika",IF(SUM(N1452:Q1452)=10,"Kulturno zaščiten objekt",IF(SUM(N1452:Q1452)=11,"Kulturno zaščiten objekt, Posebna oblika",IF(AND('[1]Vmesna vrtilna_SKLOP1'!C1453&lt;&gt;"",'[1]Vmesna vrtilna_SKLOP1'!D1453&lt;&gt;""),IF('[1]Vmesna vrtilna_SKLOP1'!C1453&lt;&gt;"",'[1]Vmesna vrtilna_SKLOP1'!C1453,""),"")))))</f>
        <v/>
      </c>
      <c r="D1453" s="17" t="str">
        <f>IF(IFERROR(VLOOKUP(B1453,'[1]Vmesna vrtilna_SKLOP1'!B:J,6,0),"")=0,"",IFERROR(VLOOKUP(B1453,'[1]Vmesna vrtilna_SKLOP1'!B:J,6,0),""))</f>
        <v/>
      </c>
      <c r="E1453" s="16" t="str">
        <f>IF(IF('[1]Vmesna vrtilna_SKLOP1'!E1453&lt;&gt;"",'[1]Vmesna vrtilna_SKLOP1'!D1453,"")=0,"",IF('[1]Vmesna vrtilna_SKLOP1'!E1453&lt;&gt;"",'[1]Vmesna vrtilna_SKLOP1'!D1453,""))</f>
        <v/>
      </c>
      <c r="F1453" s="18" t="str">
        <f>IF('[1]Vmesna vrtilna_SKLOP1'!E1453&lt;&gt;"",'[1]Vmesna vrtilna_SKLOP1'!E1453,"")</f>
        <v/>
      </c>
      <c r="G1453" s="15" t="str">
        <f>IF('[1]Vmesna vrtilna_SKLOP1'!E1453&lt;&gt;"",'[1]Vmesna vrtilna_SKLOP1'!F1453,"")</f>
        <v/>
      </c>
      <c r="H1453" s="19" t="str">
        <f>IF('[1]Vmesna vrtilna_SKLOP1'!F1453&lt;&gt;"",'[1]Vmesna vrtilna_SKLOP1'!I1453,"")</f>
        <v/>
      </c>
      <c r="I1453" s="20" t="str">
        <f>IF(I1452="Skupaj:","DDV (22%):",IF(I1452="DDV (22%):","Skupaj z DDV:",IF(AND('[1]Vmesna vrtilna_SKLOP1'!C1453&lt;&gt;"",'[1]Vmesna vrtilna_SKLOP1'!E1453=""),"Skupaj:","")))</f>
        <v/>
      </c>
      <c r="J1453" s="21" t="str">
        <f t="shared" si="45"/>
        <v/>
      </c>
      <c r="K1453" s="21" t="str">
        <f>IF(I1453="Skupaj z DDV:",SUM(K1451,K1452),IF(I1453="DDV (22%):",K1452*0.22,IF(AND('[1]Vmesna vrtilna_SKLOP1'!C1453&lt;&gt;"",'[1]Vmesna vrtilna_SKLOP1'!D1453=""),'[1]Vmesna vrtilna_SKLOP1'!J1453,IF(F1453&lt;&gt;"",IF('[1]Vmesna vrtilna_SKLOP1'!J1453&lt;&gt;"",'[1]Vmesna vrtilna_SKLOP1'!J1453,""),""))))</f>
        <v/>
      </c>
      <c r="L1453" s="22" t="str">
        <f>IF(I1452="Skupaj:","DDV (22%):",IF(I1452="DDV (22%):","Skupaj z DDV:",IF(AND('[1]Vmesna vrtilna_SKLOP1'!C1453&lt;&gt;"",'[1]Vmesna vrtilna_SKLOP1'!E1453=""),"Skupaj:",IF(AND('[1]Vmesna vrtilna_SKLOP1'!C1453&lt;&gt;"",'[1]Vmesna vrtilna_SKLOP1'!D1453=""),'[1]Vmesna vrtilna_SKLOP1'!J1453,IF(F1453&lt;&gt;"",IF('[1]Vmesna vrtilna_SKLOP1'!J1453&lt;&gt;"",'[1]Vmesna vrtilna_SKLOP1'!J1453,""),"")))))</f>
        <v/>
      </c>
      <c r="M1453" s="22">
        <f t="shared" si="44"/>
        <v>0</v>
      </c>
      <c r="N1453" s="22" t="str">
        <f>IF(IFERROR(VLOOKUP(B1453,'[1]Vmesna vrtilna_SKLOP1'!B:J,7,0),"")=0,"",IFERROR(VLOOKUP(B1453,'[1]Vmesna vrtilna_SKLOP1'!B:J,7,0),""))</f>
        <v/>
      </c>
      <c r="O1453" s="22"/>
    </row>
    <row r="1454" spans="2:15" ht="15" customHeight="1" x14ac:dyDescent="0.3">
      <c r="B1454" s="15" t="str">
        <f>IF(AND('[1]Vmesna vrtilna_SKLOP1'!B1454&lt;&gt;"",'[1]Vmesna vrtilna_SKLOP1'!C1454&lt;&gt;""),IF('[1]Vmesna vrtilna_SKLOP1'!B1454&lt;&gt;"",'[1]Vmesna vrtilna_SKLOP1'!B1454,""),"")</f>
        <v/>
      </c>
      <c r="C1454" s="16" t="str">
        <f>IF(OR(C1453="Posebna oblika",C1453="Kulturno zaščiten objekt",C1453="Kulturno zaščiten objekt, Posebna oblika"),"Glej zavihek POSEBNI POGOJI",IF(SUM(N1453:Q1453)=1,"Posebna oblika",IF(SUM(N1453:Q1453)=10,"Kulturno zaščiten objekt",IF(SUM(N1453:Q1453)=11,"Kulturno zaščiten objekt, Posebna oblika",IF(AND('[1]Vmesna vrtilna_SKLOP1'!C1454&lt;&gt;"",'[1]Vmesna vrtilna_SKLOP1'!D1454&lt;&gt;""),IF('[1]Vmesna vrtilna_SKLOP1'!C1454&lt;&gt;"",'[1]Vmesna vrtilna_SKLOP1'!C1454,""),"")))))</f>
        <v/>
      </c>
      <c r="D1454" s="17" t="str">
        <f>IF(IFERROR(VLOOKUP(B1454,'[1]Vmesna vrtilna_SKLOP1'!B:J,6,0),"")=0,"",IFERROR(VLOOKUP(B1454,'[1]Vmesna vrtilna_SKLOP1'!B:J,6,0),""))</f>
        <v/>
      </c>
      <c r="E1454" s="16" t="str">
        <f>IF(IF('[1]Vmesna vrtilna_SKLOP1'!E1454&lt;&gt;"",'[1]Vmesna vrtilna_SKLOP1'!D1454,"")=0,"",IF('[1]Vmesna vrtilna_SKLOP1'!E1454&lt;&gt;"",'[1]Vmesna vrtilna_SKLOP1'!D1454,""))</f>
        <v>Demontaža</v>
      </c>
      <c r="F1454" s="18" t="str">
        <f>IF('[1]Vmesna vrtilna_SKLOP1'!E1454&lt;&gt;"",'[1]Vmesna vrtilna_SKLOP1'!E1454,"")</f>
        <v>Demontaža oken</v>
      </c>
      <c r="G1454" s="15" t="str">
        <f>IF('[1]Vmesna vrtilna_SKLOP1'!E1454&lt;&gt;"",'[1]Vmesna vrtilna_SKLOP1'!F1454,"")</f>
        <v>[m1]</v>
      </c>
      <c r="H1454" s="19">
        <f>IF('[1]Vmesna vrtilna_SKLOP1'!F1454&lt;&gt;"",'[1]Vmesna vrtilna_SKLOP1'!I1454,"")</f>
        <v>73.52</v>
      </c>
      <c r="I1454" s="20" t="str">
        <f>IF(I1453="Skupaj:","DDV (22%):",IF(I1453="DDV (22%):","Skupaj z DDV:",IF(AND('[1]Vmesna vrtilna_SKLOP1'!C1454&lt;&gt;"",'[1]Vmesna vrtilna_SKLOP1'!E1454=""),"Skupaj:","")))</f>
        <v/>
      </c>
      <c r="J1454" s="21">
        <f t="shared" si="45"/>
        <v>0</v>
      </c>
      <c r="K1454" s="21">
        <f>IF(I1454="Skupaj z DDV:",SUM(K1452,K1453),IF(I1454="DDV (22%):",K1453*0.22,IF(AND('[1]Vmesna vrtilna_SKLOP1'!C1454&lt;&gt;"",'[1]Vmesna vrtilna_SKLOP1'!D1454=""),'[1]Vmesna vrtilna_SKLOP1'!J1454,IF(F1454&lt;&gt;"",IF('[1]Vmesna vrtilna_SKLOP1'!J1454&lt;&gt;"",'[1]Vmesna vrtilna_SKLOP1'!J1454,""),""))))</f>
        <v>514.64</v>
      </c>
      <c r="L1454" s="22">
        <f>IF(I1453="Skupaj:","DDV (22%):",IF(I1453="DDV (22%):","Skupaj z DDV:",IF(AND('[1]Vmesna vrtilna_SKLOP1'!C1454&lt;&gt;"",'[1]Vmesna vrtilna_SKLOP1'!E1454=""),"Skupaj:",IF(AND('[1]Vmesna vrtilna_SKLOP1'!C1454&lt;&gt;"",'[1]Vmesna vrtilna_SKLOP1'!D1454=""),'[1]Vmesna vrtilna_SKLOP1'!J1454,IF(F1454&lt;&gt;"",IF('[1]Vmesna vrtilna_SKLOP1'!J1454&lt;&gt;"",'[1]Vmesna vrtilna_SKLOP1'!J1454,""),"")))))</f>
        <v>514.64</v>
      </c>
      <c r="M1454" s="22">
        <f t="shared" si="44"/>
        <v>0</v>
      </c>
      <c r="N1454" s="22" t="str">
        <f>IF(IFERROR(VLOOKUP(B1454,'[1]Vmesna vrtilna_SKLOP1'!B:J,7,0),"")=0,"",IFERROR(VLOOKUP(B1454,'[1]Vmesna vrtilna_SKLOP1'!B:J,7,0),""))</f>
        <v/>
      </c>
      <c r="O1454" s="22"/>
    </row>
    <row r="1455" spans="2:15" ht="15" customHeight="1" x14ac:dyDescent="0.3">
      <c r="B1455" s="15" t="str">
        <f>IF(AND('[1]Vmesna vrtilna_SKLOP1'!B1455&lt;&gt;"",'[1]Vmesna vrtilna_SKLOP1'!C1455&lt;&gt;""),IF('[1]Vmesna vrtilna_SKLOP1'!B1455&lt;&gt;"",'[1]Vmesna vrtilna_SKLOP1'!B1455,""),"")</f>
        <v/>
      </c>
      <c r="C1455" s="16" t="str">
        <f>IF(OR(C1454="Posebna oblika",C1454="Kulturno zaščiten objekt",C1454="Kulturno zaščiten objekt, Posebna oblika"),"Glej zavihek POSEBNI POGOJI",IF(SUM(N1454:Q1454)=1,"Posebna oblika",IF(SUM(N1454:Q1454)=10,"Kulturno zaščiten objekt",IF(SUM(N1454:Q1454)=11,"Kulturno zaščiten objekt, Posebna oblika",IF(AND('[1]Vmesna vrtilna_SKLOP1'!C1455&lt;&gt;"",'[1]Vmesna vrtilna_SKLOP1'!D1455&lt;&gt;""),IF('[1]Vmesna vrtilna_SKLOP1'!C1455&lt;&gt;"",'[1]Vmesna vrtilna_SKLOP1'!C1455,""),"")))))</f>
        <v/>
      </c>
      <c r="D1455" s="17" t="str">
        <f>IF(IFERROR(VLOOKUP(B1455,'[1]Vmesna vrtilna_SKLOP1'!B:J,6,0),"")=0,"",IFERROR(VLOOKUP(B1455,'[1]Vmesna vrtilna_SKLOP1'!B:J,6,0),""))</f>
        <v/>
      </c>
      <c r="E1455" s="16" t="str">
        <f>IF(IF('[1]Vmesna vrtilna_SKLOP1'!E1455&lt;&gt;"",'[1]Vmesna vrtilna_SKLOP1'!D1455,"")=0,"",IF('[1]Vmesna vrtilna_SKLOP1'!E1455&lt;&gt;"",'[1]Vmesna vrtilna_SKLOP1'!D1455,""))</f>
        <v/>
      </c>
      <c r="F1455" s="18" t="str">
        <f>IF('[1]Vmesna vrtilna_SKLOP1'!E1455&lt;&gt;"",'[1]Vmesna vrtilna_SKLOP1'!E1455,"")</f>
        <v>Demontaža vrat</v>
      </c>
      <c r="G1455" s="15" t="str">
        <f>IF('[1]Vmesna vrtilna_SKLOP1'!E1455&lt;&gt;"",'[1]Vmesna vrtilna_SKLOP1'!F1455,"")</f>
        <v>[m1]</v>
      </c>
      <c r="H1455" s="19">
        <f>IF('[1]Vmesna vrtilna_SKLOP1'!F1455&lt;&gt;"",'[1]Vmesna vrtilna_SKLOP1'!I1455,"")</f>
        <v>49.24</v>
      </c>
      <c r="I1455" s="20" t="str">
        <f>IF(I1454="Skupaj:","DDV (22%):",IF(I1454="DDV (22%):","Skupaj z DDV:",IF(AND('[1]Vmesna vrtilna_SKLOP1'!C1455&lt;&gt;"",'[1]Vmesna vrtilna_SKLOP1'!E1455=""),"Skupaj:","")))</f>
        <v/>
      </c>
      <c r="J1455" s="21">
        <f t="shared" si="45"/>
        <v>0</v>
      </c>
      <c r="K1455" s="21">
        <f>IF(I1455="Skupaj z DDV:",SUM(K1453,K1454),IF(I1455="DDV (22%):",K1454*0.22,IF(AND('[1]Vmesna vrtilna_SKLOP1'!C1455&lt;&gt;"",'[1]Vmesna vrtilna_SKLOP1'!D1455=""),'[1]Vmesna vrtilna_SKLOP1'!J1455,IF(F1455&lt;&gt;"",IF('[1]Vmesna vrtilna_SKLOP1'!J1455&lt;&gt;"",'[1]Vmesna vrtilna_SKLOP1'!J1455,""),""))))</f>
        <v>344.67999999999995</v>
      </c>
      <c r="L1455" s="22">
        <f>IF(I1454="Skupaj:","DDV (22%):",IF(I1454="DDV (22%):","Skupaj z DDV:",IF(AND('[1]Vmesna vrtilna_SKLOP1'!C1455&lt;&gt;"",'[1]Vmesna vrtilna_SKLOP1'!E1455=""),"Skupaj:",IF(AND('[1]Vmesna vrtilna_SKLOP1'!C1455&lt;&gt;"",'[1]Vmesna vrtilna_SKLOP1'!D1455=""),'[1]Vmesna vrtilna_SKLOP1'!J1455,IF(F1455&lt;&gt;"",IF('[1]Vmesna vrtilna_SKLOP1'!J1455&lt;&gt;"",'[1]Vmesna vrtilna_SKLOP1'!J1455,""),"")))))</f>
        <v>344.67999999999995</v>
      </c>
      <c r="M1455" s="22">
        <f t="shared" si="44"/>
        <v>0</v>
      </c>
      <c r="N1455" s="22" t="str">
        <f>IF(IFERROR(VLOOKUP(B1455,'[1]Vmesna vrtilna_SKLOP1'!B:J,7,0),"")=0,"",IFERROR(VLOOKUP(B1455,'[1]Vmesna vrtilna_SKLOP1'!B:J,7,0),""))</f>
        <v/>
      </c>
      <c r="O1455" s="22"/>
    </row>
    <row r="1456" spans="2:15" ht="15" customHeight="1" x14ac:dyDescent="0.3">
      <c r="B1456" s="15" t="str">
        <f>IF(AND('[1]Vmesna vrtilna_SKLOP1'!B1456&lt;&gt;"",'[1]Vmesna vrtilna_SKLOP1'!C1456&lt;&gt;""),IF('[1]Vmesna vrtilna_SKLOP1'!B1456&lt;&gt;"",'[1]Vmesna vrtilna_SKLOP1'!B1456,""),"")</f>
        <v/>
      </c>
      <c r="C1456" s="16" t="str">
        <f>IF(OR(C1455="Posebna oblika",C1455="Kulturno zaščiten objekt",C1455="Kulturno zaščiten objekt, Posebna oblika"),"Glej zavihek POSEBNI POGOJI",IF(SUM(N1455:Q1455)=1,"Posebna oblika",IF(SUM(N1455:Q1455)=10,"Kulturno zaščiten objekt",IF(SUM(N1455:Q1455)=11,"Kulturno zaščiten objekt, Posebna oblika",IF(AND('[1]Vmesna vrtilna_SKLOP1'!C1456&lt;&gt;"",'[1]Vmesna vrtilna_SKLOP1'!D1456&lt;&gt;""),IF('[1]Vmesna vrtilna_SKLOP1'!C1456&lt;&gt;"",'[1]Vmesna vrtilna_SKLOP1'!C1456,""),"")))))</f>
        <v/>
      </c>
      <c r="D1456" s="17" t="str">
        <f>IF(IFERROR(VLOOKUP(B1456,'[1]Vmesna vrtilna_SKLOP1'!B:J,6,0),"")=0,"",IFERROR(VLOOKUP(B1456,'[1]Vmesna vrtilna_SKLOP1'!B:J,6,0),""))</f>
        <v/>
      </c>
      <c r="E1456" s="16" t="str">
        <f>IF(IF('[1]Vmesna vrtilna_SKLOP1'!E1456&lt;&gt;"",'[1]Vmesna vrtilna_SKLOP1'!D1456,"")=0,"",IF('[1]Vmesna vrtilna_SKLOP1'!E1456&lt;&gt;"",'[1]Vmesna vrtilna_SKLOP1'!D1456,""))</f>
        <v/>
      </c>
      <c r="F1456" s="18" t="str">
        <f>IF('[1]Vmesna vrtilna_SKLOP1'!E1456&lt;&gt;"",'[1]Vmesna vrtilna_SKLOP1'!E1456,"")</f>
        <v>Demontaža police</v>
      </c>
      <c r="G1456" s="15" t="str">
        <f>IF('[1]Vmesna vrtilna_SKLOP1'!E1456&lt;&gt;"",'[1]Vmesna vrtilna_SKLOP1'!F1456,"")</f>
        <v>[kos]</v>
      </c>
      <c r="H1456" s="19">
        <f>IF('[1]Vmesna vrtilna_SKLOP1'!F1456&lt;&gt;"",'[1]Vmesna vrtilna_SKLOP1'!I1456,"")</f>
        <v>13</v>
      </c>
      <c r="I1456" s="20" t="str">
        <f>IF(I1455="Skupaj:","DDV (22%):",IF(I1455="DDV (22%):","Skupaj z DDV:",IF(AND('[1]Vmesna vrtilna_SKLOP1'!C1456&lt;&gt;"",'[1]Vmesna vrtilna_SKLOP1'!E1456=""),"Skupaj:","")))</f>
        <v/>
      </c>
      <c r="J1456" s="21">
        <f t="shared" si="45"/>
        <v>0</v>
      </c>
      <c r="K1456" s="21">
        <f>IF(I1456="Skupaj z DDV:",SUM(K1454,K1455),IF(I1456="DDV (22%):",K1455*0.22,IF(AND('[1]Vmesna vrtilna_SKLOP1'!C1456&lt;&gt;"",'[1]Vmesna vrtilna_SKLOP1'!D1456=""),'[1]Vmesna vrtilna_SKLOP1'!J1456,IF(F1456&lt;&gt;"",IF('[1]Vmesna vrtilna_SKLOP1'!J1456&lt;&gt;"",'[1]Vmesna vrtilna_SKLOP1'!J1456,""),""))))</f>
        <v>80.499999999999986</v>
      </c>
      <c r="L1456" s="22">
        <f>IF(I1455="Skupaj:","DDV (22%):",IF(I1455="DDV (22%):","Skupaj z DDV:",IF(AND('[1]Vmesna vrtilna_SKLOP1'!C1456&lt;&gt;"",'[1]Vmesna vrtilna_SKLOP1'!E1456=""),"Skupaj:",IF(AND('[1]Vmesna vrtilna_SKLOP1'!C1456&lt;&gt;"",'[1]Vmesna vrtilna_SKLOP1'!D1456=""),'[1]Vmesna vrtilna_SKLOP1'!J1456,IF(F1456&lt;&gt;"",IF('[1]Vmesna vrtilna_SKLOP1'!J1456&lt;&gt;"",'[1]Vmesna vrtilna_SKLOP1'!J1456,""),"")))))</f>
        <v>80.499999999999986</v>
      </c>
      <c r="M1456" s="22">
        <f t="shared" si="44"/>
        <v>0</v>
      </c>
      <c r="N1456" s="22" t="str">
        <f>IF(IFERROR(VLOOKUP(B1456,'[1]Vmesna vrtilna_SKLOP1'!B:J,7,0),"")=0,"",IFERROR(VLOOKUP(B1456,'[1]Vmesna vrtilna_SKLOP1'!B:J,7,0),""))</f>
        <v/>
      </c>
      <c r="O1456" s="22"/>
    </row>
    <row r="1457" spans="2:15" ht="15" customHeight="1" x14ac:dyDescent="0.3">
      <c r="B1457" s="15" t="str">
        <f>IF(AND('[1]Vmesna vrtilna_SKLOP1'!B1457&lt;&gt;"",'[1]Vmesna vrtilna_SKLOP1'!C1457&lt;&gt;""),IF('[1]Vmesna vrtilna_SKLOP1'!B1457&lt;&gt;"",'[1]Vmesna vrtilna_SKLOP1'!B1457,""),"")</f>
        <v/>
      </c>
      <c r="C1457" s="16" t="str">
        <f>IF(OR(C1456="Posebna oblika",C1456="Kulturno zaščiten objekt",C1456="Kulturno zaščiten objekt, Posebna oblika"),"Glej zavihek POSEBNI POGOJI",IF(SUM(N1456:Q1456)=1,"Posebna oblika",IF(SUM(N1456:Q1456)=10,"Kulturno zaščiten objekt",IF(SUM(N1456:Q1456)=11,"Kulturno zaščiten objekt, Posebna oblika",IF(AND('[1]Vmesna vrtilna_SKLOP1'!C1457&lt;&gt;"",'[1]Vmesna vrtilna_SKLOP1'!D1457&lt;&gt;""),IF('[1]Vmesna vrtilna_SKLOP1'!C1457&lt;&gt;"",'[1]Vmesna vrtilna_SKLOP1'!C1457,""),"")))))</f>
        <v/>
      </c>
      <c r="D1457" s="17" t="str">
        <f>IF(IFERROR(VLOOKUP(B1457,'[1]Vmesna vrtilna_SKLOP1'!B:J,6,0),"")=0,"",IFERROR(VLOOKUP(B1457,'[1]Vmesna vrtilna_SKLOP1'!B:J,6,0),""))</f>
        <v/>
      </c>
      <c r="E1457" s="16" t="str">
        <f>IF(IF('[1]Vmesna vrtilna_SKLOP1'!E1457&lt;&gt;"",'[1]Vmesna vrtilna_SKLOP1'!D1457,"")=0,"",IF('[1]Vmesna vrtilna_SKLOP1'!E1457&lt;&gt;"",'[1]Vmesna vrtilna_SKLOP1'!D1457,""))</f>
        <v/>
      </c>
      <c r="F1457" s="18" t="str">
        <f>IF('[1]Vmesna vrtilna_SKLOP1'!E1457&lt;&gt;"",'[1]Vmesna vrtilna_SKLOP1'!E1457,"")</f>
        <v/>
      </c>
      <c r="G1457" s="15" t="str">
        <f>IF('[1]Vmesna vrtilna_SKLOP1'!E1457&lt;&gt;"",'[1]Vmesna vrtilna_SKLOP1'!F1457,"")</f>
        <v/>
      </c>
      <c r="H1457" s="19" t="str">
        <f>IF('[1]Vmesna vrtilna_SKLOP1'!F1457&lt;&gt;"",'[1]Vmesna vrtilna_SKLOP1'!I1457,"")</f>
        <v/>
      </c>
      <c r="I1457" s="20" t="str">
        <f>IF(I1456="Skupaj:","DDV (22%):",IF(I1456="DDV (22%):","Skupaj z DDV:",IF(AND('[1]Vmesna vrtilna_SKLOP1'!C1457&lt;&gt;"",'[1]Vmesna vrtilna_SKLOP1'!E1457=""),"Skupaj:","")))</f>
        <v/>
      </c>
      <c r="J1457" s="21" t="str">
        <f t="shared" si="45"/>
        <v/>
      </c>
      <c r="K1457" s="21" t="str">
        <f>IF(I1457="Skupaj z DDV:",SUM(K1455,K1456),IF(I1457="DDV (22%):",K1456*0.22,IF(AND('[1]Vmesna vrtilna_SKLOP1'!C1457&lt;&gt;"",'[1]Vmesna vrtilna_SKLOP1'!D1457=""),'[1]Vmesna vrtilna_SKLOP1'!J1457,IF(F1457&lt;&gt;"",IF('[1]Vmesna vrtilna_SKLOP1'!J1457&lt;&gt;"",'[1]Vmesna vrtilna_SKLOP1'!J1457,""),""))))</f>
        <v/>
      </c>
      <c r="L1457" s="22" t="str">
        <f>IF(I1456="Skupaj:","DDV (22%):",IF(I1456="DDV (22%):","Skupaj z DDV:",IF(AND('[1]Vmesna vrtilna_SKLOP1'!C1457&lt;&gt;"",'[1]Vmesna vrtilna_SKLOP1'!E1457=""),"Skupaj:",IF(AND('[1]Vmesna vrtilna_SKLOP1'!C1457&lt;&gt;"",'[1]Vmesna vrtilna_SKLOP1'!D1457=""),'[1]Vmesna vrtilna_SKLOP1'!J1457,IF(F1457&lt;&gt;"",IF('[1]Vmesna vrtilna_SKLOP1'!J1457&lt;&gt;"",'[1]Vmesna vrtilna_SKLOP1'!J1457,""),"")))))</f>
        <v/>
      </c>
      <c r="M1457" s="22">
        <f t="shared" si="44"/>
        <v>0</v>
      </c>
      <c r="N1457" s="22" t="str">
        <f>IF(IFERROR(VLOOKUP(B1457,'[1]Vmesna vrtilna_SKLOP1'!B:J,7,0),"")=0,"",IFERROR(VLOOKUP(B1457,'[1]Vmesna vrtilna_SKLOP1'!B:J,7,0),""))</f>
        <v/>
      </c>
      <c r="O1457" s="22"/>
    </row>
    <row r="1458" spans="2:15" ht="15" customHeight="1" x14ac:dyDescent="0.3">
      <c r="B1458" s="15" t="str">
        <f>IF(AND('[1]Vmesna vrtilna_SKLOP1'!B1458&lt;&gt;"",'[1]Vmesna vrtilna_SKLOP1'!C1458&lt;&gt;""),IF('[1]Vmesna vrtilna_SKLOP1'!B1458&lt;&gt;"",'[1]Vmesna vrtilna_SKLOP1'!B1458,""),"")</f>
        <v/>
      </c>
      <c r="C1458" s="16" t="str">
        <f>IF(OR(C1457="Posebna oblika",C1457="Kulturno zaščiten objekt",C1457="Kulturno zaščiten objekt, Posebna oblika"),"Glej zavihek POSEBNI POGOJI",IF(SUM(N1457:Q1457)=1,"Posebna oblika",IF(SUM(N1457:Q1457)=10,"Kulturno zaščiten objekt",IF(SUM(N1457:Q1457)=11,"Kulturno zaščiten objekt, Posebna oblika",IF(AND('[1]Vmesna vrtilna_SKLOP1'!C1458&lt;&gt;"",'[1]Vmesna vrtilna_SKLOP1'!D1458&lt;&gt;""),IF('[1]Vmesna vrtilna_SKLOP1'!C1458&lt;&gt;"",'[1]Vmesna vrtilna_SKLOP1'!C1458,""),"")))))</f>
        <v/>
      </c>
      <c r="D1458" s="17" t="str">
        <f>IF(IFERROR(VLOOKUP(B1458,'[1]Vmesna vrtilna_SKLOP1'!B:J,6,0),"")=0,"",IFERROR(VLOOKUP(B1458,'[1]Vmesna vrtilna_SKLOP1'!B:J,6,0),""))</f>
        <v/>
      </c>
      <c r="E1458" s="16" t="str">
        <f>IF(IF('[1]Vmesna vrtilna_SKLOP1'!E1458&lt;&gt;"",'[1]Vmesna vrtilna_SKLOP1'!D1458,"")=0,"",IF('[1]Vmesna vrtilna_SKLOP1'!E1458&lt;&gt;"",'[1]Vmesna vrtilna_SKLOP1'!D1458,""))</f>
        <v>Montaža</v>
      </c>
      <c r="F1458" s="18" t="str">
        <f>IF('[1]Vmesna vrtilna_SKLOP1'!E1458&lt;&gt;"",'[1]Vmesna vrtilna_SKLOP1'!E1458,"")</f>
        <v>RAL montaža oken z zidarskimi deli</v>
      </c>
      <c r="G1458" s="15" t="str">
        <f>IF('[1]Vmesna vrtilna_SKLOP1'!E1458&lt;&gt;"",'[1]Vmesna vrtilna_SKLOP1'!F1458,"")</f>
        <v>[m1]</v>
      </c>
      <c r="H1458" s="19">
        <f>IF('[1]Vmesna vrtilna_SKLOP1'!F1458&lt;&gt;"",'[1]Vmesna vrtilna_SKLOP1'!I1458,"")</f>
        <v>73.52</v>
      </c>
      <c r="I1458" s="20" t="str">
        <f>IF(I1457="Skupaj:","DDV (22%):",IF(I1457="DDV (22%):","Skupaj z DDV:",IF(AND('[1]Vmesna vrtilna_SKLOP1'!C1458&lt;&gt;"",'[1]Vmesna vrtilna_SKLOP1'!E1458=""),"Skupaj:","")))</f>
        <v/>
      </c>
      <c r="J1458" s="21">
        <f t="shared" si="45"/>
        <v>0</v>
      </c>
      <c r="K1458" s="21">
        <f>IF(I1458="Skupaj z DDV:",SUM(K1456,K1457),IF(I1458="DDV (22%):",K1457*0.22,IF(AND('[1]Vmesna vrtilna_SKLOP1'!C1458&lt;&gt;"",'[1]Vmesna vrtilna_SKLOP1'!D1458=""),'[1]Vmesna vrtilna_SKLOP1'!J1458,IF(F1458&lt;&gt;"",IF('[1]Vmesna vrtilna_SKLOP1'!J1458&lt;&gt;"",'[1]Vmesna vrtilna_SKLOP1'!J1458,""),""))))</f>
        <v>2499.6799999999998</v>
      </c>
      <c r="L1458" s="22">
        <f>IF(I1457="Skupaj:","DDV (22%):",IF(I1457="DDV (22%):","Skupaj z DDV:",IF(AND('[1]Vmesna vrtilna_SKLOP1'!C1458&lt;&gt;"",'[1]Vmesna vrtilna_SKLOP1'!E1458=""),"Skupaj:",IF(AND('[1]Vmesna vrtilna_SKLOP1'!C1458&lt;&gt;"",'[1]Vmesna vrtilna_SKLOP1'!D1458=""),'[1]Vmesna vrtilna_SKLOP1'!J1458,IF(F1458&lt;&gt;"",IF('[1]Vmesna vrtilna_SKLOP1'!J1458&lt;&gt;"",'[1]Vmesna vrtilna_SKLOP1'!J1458,""),"")))))</f>
        <v>2499.6799999999998</v>
      </c>
      <c r="M1458" s="22">
        <f t="shared" si="44"/>
        <v>0</v>
      </c>
      <c r="N1458" s="22" t="str">
        <f>IF(IFERROR(VLOOKUP(B1458,'[1]Vmesna vrtilna_SKLOP1'!B:J,7,0),"")=0,"",IFERROR(VLOOKUP(B1458,'[1]Vmesna vrtilna_SKLOP1'!B:J,7,0),""))</f>
        <v/>
      </c>
      <c r="O1458" s="22"/>
    </row>
    <row r="1459" spans="2:15" ht="15" customHeight="1" x14ac:dyDescent="0.3">
      <c r="B1459" s="15" t="str">
        <f>IF(AND('[1]Vmesna vrtilna_SKLOP1'!B1459&lt;&gt;"",'[1]Vmesna vrtilna_SKLOP1'!C1459&lt;&gt;""),IF('[1]Vmesna vrtilna_SKLOP1'!B1459&lt;&gt;"",'[1]Vmesna vrtilna_SKLOP1'!B1459,""),"")</f>
        <v/>
      </c>
      <c r="C1459" s="16" t="str">
        <f>IF(OR(C1458="Posebna oblika",C1458="Kulturno zaščiten objekt",C1458="Kulturno zaščiten objekt, Posebna oblika"),"Glej zavihek POSEBNI POGOJI",IF(SUM(N1458:Q1458)=1,"Posebna oblika",IF(SUM(N1458:Q1458)=10,"Kulturno zaščiten objekt",IF(SUM(N1458:Q1458)=11,"Kulturno zaščiten objekt, Posebna oblika",IF(AND('[1]Vmesna vrtilna_SKLOP1'!C1459&lt;&gt;"",'[1]Vmesna vrtilna_SKLOP1'!D1459&lt;&gt;""),IF('[1]Vmesna vrtilna_SKLOP1'!C1459&lt;&gt;"",'[1]Vmesna vrtilna_SKLOP1'!C1459,""),"")))))</f>
        <v/>
      </c>
      <c r="D1459" s="17" t="str">
        <f>IF(IFERROR(VLOOKUP(B1459,'[1]Vmesna vrtilna_SKLOP1'!B:J,6,0),"")=0,"",IFERROR(VLOOKUP(B1459,'[1]Vmesna vrtilna_SKLOP1'!B:J,6,0),""))</f>
        <v/>
      </c>
      <c r="E1459" s="16" t="str">
        <f>IF(IF('[1]Vmesna vrtilna_SKLOP1'!E1459&lt;&gt;"",'[1]Vmesna vrtilna_SKLOP1'!D1459,"")=0,"",IF('[1]Vmesna vrtilna_SKLOP1'!E1459&lt;&gt;"",'[1]Vmesna vrtilna_SKLOP1'!D1459,""))</f>
        <v/>
      </c>
      <c r="F1459" s="18" t="str">
        <f>IF('[1]Vmesna vrtilna_SKLOP1'!E1459&lt;&gt;"",'[1]Vmesna vrtilna_SKLOP1'!E1459,"")</f>
        <v>RAL montaža vrat z zidarskimi deli</v>
      </c>
      <c r="G1459" s="15" t="str">
        <f>IF('[1]Vmesna vrtilna_SKLOP1'!E1459&lt;&gt;"",'[1]Vmesna vrtilna_SKLOP1'!F1459,"")</f>
        <v>[m1]</v>
      </c>
      <c r="H1459" s="19">
        <f>IF('[1]Vmesna vrtilna_SKLOP1'!F1459&lt;&gt;"",'[1]Vmesna vrtilna_SKLOP1'!I1459,"")</f>
        <v>49.24</v>
      </c>
      <c r="I1459" s="20" t="str">
        <f>IF(I1458="Skupaj:","DDV (22%):",IF(I1458="DDV (22%):","Skupaj z DDV:",IF(AND('[1]Vmesna vrtilna_SKLOP1'!C1459&lt;&gt;"",'[1]Vmesna vrtilna_SKLOP1'!E1459=""),"Skupaj:","")))</f>
        <v/>
      </c>
      <c r="J1459" s="21">
        <f t="shared" si="45"/>
        <v>0</v>
      </c>
      <c r="K1459" s="21">
        <f>IF(I1459="Skupaj z DDV:",SUM(K1457,K1458),IF(I1459="DDV (22%):",K1458*0.22,IF(AND('[1]Vmesna vrtilna_SKLOP1'!C1459&lt;&gt;"",'[1]Vmesna vrtilna_SKLOP1'!D1459=""),'[1]Vmesna vrtilna_SKLOP1'!J1459,IF(F1459&lt;&gt;"",IF('[1]Vmesna vrtilna_SKLOP1'!J1459&lt;&gt;"",'[1]Vmesna vrtilna_SKLOP1'!J1459,""),""))))</f>
        <v>1674.16</v>
      </c>
      <c r="L1459" s="22">
        <f>IF(I1458="Skupaj:","DDV (22%):",IF(I1458="DDV (22%):","Skupaj z DDV:",IF(AND('[1]Vmesna vrtilna_SKLOP1'!C1459&lt;&gt;"",'[1]Vmesna vrtilna_SKLOP1'!E1459=""),"Skupaj:",IF(AND('[1]Vmesna vrtilna_SKLOP1'!C1459&lt;&gt;"",'[1]Vmesna vrtilna_SKLOP1'!D1459=""),'[1]Vmesna vrtilna_SKLOP1'!J1459,IF(F1459&lt;&gt;"",IF('[1]Vmesna vrtilna_SKLOP1'!J1459&lt;&gt;"",'[1]Vmesna vrtilna_SKLOP1'!J1459,""),"")))))</f>
        <v>1674.16</v>
      </c>
      <c r="M1459" s="22">
        <f t="shared" si="44"/>
        <v>0</v>
      </c>
      <c r="N1459" s="22" t="str">
        <f>IF(IFERROR(VLOOKUP(B1459,'[1]Vmesna vrtilna_SKLOP1'!B:J,7,0),"")=0,"",IFERROR(VLOOKUP(B1459,'[1]Vmesna vrtilna_SKLOP1'!B:J,7,0),""))</f>
        <v/>
      </c>
      <c r="O1459" s="22"/>
    </row>
    <row r="1460" spans="2:15" ht="15" customHeight="1" x14ac:dyDescent="0.3">
      <c r="B1460" s="15" t="str">
        <f>IF(AND('[1]Vmesna vrtilna_SKLOP1'!B1460&lt;&gt;"",'[1]Vmesna vrtilna_SKLOP1'!C1460&lt;&gt;""),IF('[1]Vmesna vrtilna_SKLOP1'!B1460&lt;&gt;"",'[1]Vmesna vrtilna_SKLOP1'!B1460,""),"")</f>
        <v/>
      </c>
      <c r="C1460" s="16" t="str">
        <f>IF(OR(C1459="Posebna oblika",C1459="Kulturno zaščiten objekt",C1459="Kulturno zaščiten objekt, Posebna oblika"),"Glej zavihek POSEBNI POGOJI",IF(SUM(N1459:Q1459)=1,"Posebna oblika",IF(SUM(N1459:Q1459)=10,"Kulturno zaščiten objekt",IF(SUM(N1459:Q1459)=11,"Kulturno zaščiten objekt, Posebna oblika",IF(AND('[1]Vmesna vrtilna_SKLOP1'!C1460&lt;&gt;"",'[1]Vmesna vrtilna_SKLOP1'!D1460&lt;&gt;""),IF('[1]Vmesna vrtilna_SKLOP1'!C1460&lt;&gt;"",'[1]Vmesna vrtilna_SKLOP1'!C1460,""),"")))))</f>
        <v/>
      </c>
      <c r="D1460" s="17" t="str">
        <f>IF(IFERROR(VLOOKUP(B1460,'[1]Vmesna vrtilna_SKLOP1'!B:J,6,0),"")=0,"",IFERROR(VLOOKUP(B1460,'[1]Vmesna vrtilna_SKLOP1'!B:J,6,0),""))</f>
        <v/>
      </c>
      <c r="E1460" s="16" t="str">
        <f>IF(IF('[1]Vmesna vrtilna_SKLOP1'!E1460&lt;&gt;"",'[1]Vmesna vrtilna_SKLOP1'!D1460,"")=0,"",IF('[1]Vmesna vrtilna_SKLOP1'!E1460&lt;&gt;"",'[1]Vmesna vrtilna_SKLOP1'!D1460,""))</f>
        <v/>
      </c>
      <c r="F1460" s="18" t="str">
        <f>IF('[1]Vmesna vrtilna_SKLOP1'!E1460&lt;&gt;"",'[1]Vmesna vrtilna_SKLOP1'!E1460,"")</f>
        <v>Montaža police</v>
      </c>
      <c r="G1460" s="15" t="str">
        <f>IF('[1]Vmesna vrtilna_SKLOP1'!E1460&lt;&gt;"",'[1]Vmesna vrtilna_SKLOP1'!F1460,"")</f>
        <v>[kos]</v>
      </c>
      <c r="H1460" s="19">
        <f>IF('[1]Vmesna vrtilna_SKLOP1'!F1460&lt;&gt;"",'[1]Vmesna vrtilna_SKLOP1'!I1460,"")</f>
        <v>13</v>
      </c>
      <c r="I1460" s="20" t="str">
        <f>IF(I1459="Skupaj:","DDV (22%):",IF(I1459="DDV (22%):","Skupaj z DDV:",IF(AND('[1]Vmesna vrtilna_SKLOP1'!C1460&lt;&gt;"",'[1]Vmesna vrtilna_SKLOP1'!E1460=""),"Skupaj:","")))</f>
        <v/>
      </c>
      <c r="J1460" s="21">
        <f t="shared" si="45"/>
        <v>0</v>
      </c>
      <c r="K1460" s="21">
        <f>IF(I1460="Skupaj z DDV:",SUM(K1458,K1459),IF(I1460="DDV (22%):",K1459*0.22,IF(AND('[1]Vmesna vrtilna_SKLOP1'!C1460&lt;&gt;"",'[1]Vmesna vrtilna_SKLOP1'!D1460=""),'[1]Vmesna vrtilna_SKLOP1'!J1460,IF(F1460&lt;&gt;"",IF('[1]Vmesna vrtilna_SKLOP1'!J1460&lt;&gt;"",'[1]Vmesna vrtilna_SKLOP1'!J1460,""),""))))</f>
        <v>160.99999999999997</v>
      </c>
      <c r="L1460" s="22">
        <f>IF(I1459="Skupaj:","DDV (22%):",IF(I1459="DDV (22%):","Skupaj z DDV:",IF(AND('[1]Vmesna vrtilna_SKLOP1'!C1460&lt;&gt;"",'[1]Vmesna vrtilna_SKLOP1'!E1460=""),"Skupaj:",IF(AND('[1]Vmesna vrtilna_SKLOP1'!C1460&lt;&gt;"",'[1]Vmesna vrtilna_SKLOP1'!D1460=""),'[1]Vmesna vrtilna_SKLOP1'!J1460,IF(F1460&lt;&gt;"",IF('[1]Vmesna vrtilna_SKLOP1'!J1460&lt;&gt;"",'[1]Vmesna vrtilna_SKLOP1'!J1460,""),"")))))</f>
        <v>160.99999999999997</v>
      </c>
      <c r="M1460" s="22">
        <f t="shared" si="44"/>
        <v>0</v>
      </c>
      <c r="N1460" s="22" t="str">
        <f>IF(IFERROR(VLOOKUP(B1460,'[1]Vmesna vrtilna_SKLOP1'!B:J,7,0),"")=0,"",IFERROR(VLOOKUP(B1460,'[1]Vmesna vrtilna_SKLOP1'!B:J,7,0),""))</f>
        <v/>
      </c>
      <c r="O1460" s="22"/>
    </row>
    <row r="1461" spans="2:15" ht="15" customHeight="1" x14ac:dyDescent="0.3">
      <c r="B1461" s="15" t="str">
        <f>IF(AND('[1]Vmesna vrtilna_SKLOP1'!B1461&lt;&gt;"",'[1]Vmesna vrtilna_SKLOP1'!C1461&lt;&gt;""),IF('[1]Vmesna vrtilna_SKLOP1'!B1461&lt;&gt;"",'[1]Vmesna vrtilna_SKLOP1'!B1461,""),"")</f>
        <v/>
      </c>
      <c r="C1461" s="16" t="str">
        <f>IF(OR(C1460="Posebna oblika",C1460="Kulturno zaščiten objekt",C1460="Kulturno zaščiten objekt, Posebna oblika"),"Glej zavihek POSEBNI POGOJI",IF(SUM(N1460:Q1460)=1,"Posebna oblika",IF(SUM(N1460:Q1460)=10,"Kulturno zaščiten objekt",IF(SUM(N1460:Q1460)=11,"Kulturno zaščiten objekt, Posebna oblika",IF(AND('[1]Vmesna vrtilna_SKLOP1'!C1461&lt;&gt;"",'[1]Vmesna vrtilna_SKLOP1'!D1461&lt;&gt;""),IF('[1]Vmesna vrtilna_SKLOP1'!C1461&lt;&gt;"",'[1]Vmesna vrtilna_SKLOP1'!C1461,""),"")))))</f>
        <v/>
      </c>
      <c r="D1461" s="17" t="str">
        <f>IF(IFERROR(VLOOKUP(B1461,'[1]Vmesna vrtilna_SKLOP1'!B:J,6,0),"")=0,"",IFERROR(VLOOKUP(B1461,'[1]Vmesna vrtilna_SKLOP1'!B:J,6,0),""))</f>
        <v/>
      </c>
      <c r="E1461" s="16" t="str">
        <f>IF(IF('[1]Vmesna vrtilna_SKLOP1'!E1461&lt;&gt;"",'[1]Vmesna vrtilna_SKLOP1'!D1461,"")=0,"",IF('[1]Vmesna vrtilna_SKLOP1'!E1461&lt;&gt;"",'[1]Vmesna vrtilna_SKLOP1'!D1461,""))</f>
        <v/>
      </c>
      <c r="F1461" s="18" t="str">
        <f>IF('[1]Vmesna vrtilna_SKLOP1'!E1461&lt;&gt;"",'[1]Vmesna vrtilna_SKLOP1'!E1461,"")</f>
        <v/>
      </c>
      <c r="G1461" s="15" t="str">
        <f>IF('[1]Vmesna vrtilna_SKLOP1'!E1461&lt;&gt;"",'[1]Vmesna vrtilna_SKLOP1'!F1461,"")</f>
        <v/>
      </c>
      <c r="H1461" s="19" t="str">
        <f>IF('[1]Vmesna vrtilna_SKLOP1'!F1461&lt;&gt;"",'[1]Vmesna vrtilna_SKLOP1'!I1461,"")</f>
        <v/>
      </c>
      <c r="I1461" s="20" t="str">
        <f>IF(I1460="Skupaj:","DDV (22%):",IF(I1460="DDV (22%):","Skupaj z DDV:",IF(AND('[1]Vmesna vrtilna_SKLOP1'!C1461&lt;&gt;"",'[1]Vmesna vrtilna_SKLOP1'!E1461=""),"Skupaj:","")))</f>
        <v/>
      </c>
      <c r="J1461" s="21" t="str">
        <f t="shared" si="45"/>
        <v/>
      </c>
      <c r="K1461" s="21" t="str">
        <f>IF(I1461="Skupaj z DDV:",SUM(K1459,K1460),IF(I1461="DDV (22%):",K1460*0.22,IF(AND('[1]Vmesna vrtilna_SKLOP1'!C1461&lt;&gt;"",'[1]Vmesna vrtilna_SKLOP1'!D1461=""),'[1]Vmesna vrtilna_SKLOP1'!J1461,IF(F1461&lt;&gt;"",IF('[1]Vmesna vrtilna_SKLOP1'!J1461&lt;&gt;"",'[1]Vmesna vrtilna_SKLOP1'!J1461,""),""))))</f>
        <v/>
      </c>
      <c r="L1461" s="22" t="str">
        <f>IF(I1460="Skupaj:","DDV (22%):",IF(I1460="DDV (22%):","Skupaj z DDV:",IF(AND('[1]Vmesna vrtilna_SKLOP1'!C1461&lt;&gt;"",'[1]Vmesna vrtilna_SKLOP1'!E1461=""),"Skupaj:",IF(AND('[1]Vmesna vrtilna_SKLOP1'!C1461&lt;&gt;"",'[1]Vmesna vrtilna_SKLOP1'!D1461=""),'[1]Vmesna vrtilna_SKLOP1'!J1461,IF(F1461&lt;&gt;"",IF('[1]Vmesna vrtilna_SKLOP1'!J1461&lt;&gt;"",'[1]Vmesna vrtilna_SKLOP1'!J1461,""),"")))))</f>
        <v/>
      </c>
      <c r="M1461" s="22">
        <f t="shared" si="44"/>
        <v>0</v>
      </c>
      <c r="N1461" s="22" t="str">
        <f>IF(IFERROR(VLOOKUP(B1461,'[1]Vmesna vrtilna_SKLOP1'!B:J,7,0),"")=0,"",IFERROR(VLOOKUP(B1461,'[1]Vmesna vrtilna_SKLOP1'!B:J,7,0),""))</f>
        <v/>
      </c>
      <c r="O1461" s="22"/>
    </row>
    <row r="1462" spans="2:15" ht="15" customHeight="1" x14ac:dyDescent="0.3">
      <c r="B1462" s="15" t="str">
        <f>IF(AND('[1]Vmesna vrtilna_SKLOP1'!B1462&lt;&gt;"",'[1]Vmesna vrtilna_SKLOP1'!C1462&lt;&gt;""),IF('[1]Vmesna vrtilna_SKLOP1'!B1462&lt;&gt;"",'[1]Vmesna vrtilna_SKLOP1'!B1462,""),"")</f>
        <v/>
      </c>
      <c r="C1462" s="16" t="str">
        <f>IF(OR(C1461="Posebna oblika",C1461="Kulturno zaščiten objekt",C1461="Kulturno zaščiten objekt, Posebna oblika"),"Glej zavihek POSEBNI POGOJI",IF(SUM(N1461:Q1461)=1,"Posebna oblika",IF(SUM(N1461:Q1461)=10,"Kulturno zaščiten objekt",IF(SUM(N1461:Q1461)=11,"Kulturno zaščiten objekt, Posebna oblika",IF(AND('[1]Vmesna vrtilna_SKLOP1'!C1462&lt;&gt;"",'[1]Vmesna vrtilna_SKLOP1'!D1462&lt;&gt;""),IF('[1]Vmesna vrtilna_SKLOP1'!C1462&lt;&gt;"",'[1]Vmesna vrtilna_SKLOP1'!C1462,""),"")))))</f>
        <v/>
      </c>
      <c r="D1462" s="17" t="str">
        <f>IF(IFERROR(VLOOKUP(B1462,'[1]Vmesna vrtilna_SKLOP1'!B:J,6,0),"")=0,"",IFERROR(VLOOKUP(B1462,'[1]Vmesna vrtilna_SKLOP1'!B:J,6,0),""))</f>
        <v/>
      </c>
      <c r="E1462" s="16" t="str">
        <f>IF(IF('[1]Vmesna vrtilna_SKLOP1'!E1462&lt;&gt;"",'[1]Vmesna vrtilna_SKLOP1'!D1462,"")=0,"",IF('[1]Vmesna vrtilna_SKLOP1'!E1462&lt;&gt;"",'[1]Vmesna vrtilna_SKLOP1'!D1462,""))</f>
        <v>Odvoz na deponijo</v>
      </c>
      <c r="F1462" s="18" t="str">
        <f>IF('[1]Vmesna vrtilna_SKLOP1'!E1462&lt;&gt;"",'[1]Vmesna vrtilna_SKLOP1'!E1462,"")</f>
        <v>Odvoz na deponijo</v>
      </c>
      <c r="G1462" s="15" t="str">
        <f>IF('[1]Vmesna vrtilna_SKLOP1'!E1462&lt;&gt;"",'[1]Vmesna vrtilna_SKLOP1'!F1462,"")</f>
        <v>[m1]</v>
      </c>
      <c r="H1462" s="19">
        <f>IF('[1]Vmesna vrtilna_SKLOP1'!F1462&lt;&gt;"",'[1]Vmesna vrtilna_SKLOP1'!I1462,"")</f>
        <v>122.76</v>
      </c>
      <c r="I1462" s="20" t="str">
        <f>IF(I1461="Skupaj:","DDV (22%):",IF(I1461="DDV (22%):","Skupaj z DDV:",IF(AND('[1]Vmesna vrtilna_SKLOP1'!C1462&lt;&gt;"",'[1]Vmesna vrtilna_SKLOP1'!E1462=""),"Skupaj:","")))</f>
        <v/>
      </c>
      <c r="J1462" s="21">
        <f t="shared" si="45"/>
        <v>0</v>
      </c>
      <c r="K1462" s="21">
        <f>IF(I1462="Skupaj z DDV:",SUM(K1460,K1461),IF(I1462="DDV (22%):",K1461*0.22,IF(AND('[1]Vmesna vrtilna_SKLOP1'!C1462&lt;&gt;"",'[1]Vmesna vrtilna_SKLOP1'!D1462=""),'[1]Vmesna vrtilna_SKLOP1'!J1462,IF(F1462&lt;&gt;"",IF('[1]Vmesna vrtilna_SKLOP1'!J1462&lt;&gt;"",'[1]Vmesna vrtilna_SKLOP1'!J1462,""),""))))</f>
        <v>368.28000000000014</v>
      </c>
      <c r="L1462" s="22">
        <f>IF(I1461="Skupaj:","DDV (22%):",IF(I1461="DDV (22%):","Skupaj z DDV:",IF(AND('[1]Vmesna vrtilna_SKLOP1'!C1462&lt;&gt;"",'[1]Vmesna vrtilna_SKLOP1'!E1462=""),"Skupaj:",IF(AND('[1]Vmesna vrtilna_SKLOP1'!C1462&lt;&gt;"",'[1]Vmesna vrtilna_SKLOP1'!D1462=""),'[1]Vmesna vrtilna_SKLOP1'!J1462,IF(F1462&lt;&gt;"",IF('[1]Vmesna vrtilna_SKLOP1'!J1462&lt;&gt;"",'[1]Vmesna vrtilna_SKLOP1'!J1462,""),"")))))</f>
        <v>368.28000000000014</v>
      </c>
      <c r="M1462" s="22">
        <f t="shared" si="44"/>
        <v>0</v>
      </c>
      <c r="N1462" s="22" t="str">
        <f>IF(IFERROR(VLOOKUP(B1462,'[1]Vmesna vrtilna_SKLOP1'!B:J,7,0),"")=0,"",IFERROR(VLOOKUP(B1462,'[1]Vmesna vrtilna_SKLOP1'!B:J,7,0),""))</f>
        <v/>
      </c>
      <c r="O1462" s="22"/>
    </row>
    <row r="1463" spans="2:15" ht="15" customHeight="1" x14ac:dyDescent="0.3">
      <c r="B1463" s="15" t="str">
        <f>IF(AND('[1]Vmesna vrtilna_SKLOP1'!B1463&lt;&gt;"",'[1]Vmesna vrtilna_SKLOP1'!C1463&lt;&gt;""),IF('[1]Vmesna vrtilna_SKLOP1'!B1463&lt;&gt;"",'[1]Vmesna vrtilna_SKLOP1'!B1463,""),"")</f>
        <v/>
      </c>
      <c r="C1463" s="16" t="str">
        <f>IF(OR(C1462="Posebna oblika",C1462="Kulturno zaščiten objekt",C1462="Kulturno zaščiten objekt, Posebna oblika"),"Glej zavihek POSEBNI POGOJI",IF(SUM(N1462:Q1462)=1,"Posebna oblika",IF(SUM(N1462:Q1462)=10,"Kulturno zaščiten objekt",IF(SUM(N1462:Q1462)=11,"Kulturno zaščiten objekt, Posebna oblika",IF(AND('[1]Vmesna vrtilna_SKLOP1'!C1463&lt;&gt;"",'[1]Vmesna vrtilna_SKLOP1'!D1463&lt;&gt;""),IF('[1]Vmesna vrtilna_SKLOP1'!C1463&lt;&gt;"",'[1]Vmesna vrtilna_SKLOP1'!C1463,""),"")))))</f>
        <v/>
      </c>
      <c r="D1463" s="17" t="str">
        <f>IF(IFERROR(VLOOKUP(B1463,'[1]Vmesna vrtilna_SKLOP1'!B:J,6,0),"")=0,"",IFERROR(VLOOKUP(B1463,'[1]Vmesna vrtilna_SKLOP1'!B:J,6,0),""))</f>
        <v/>
      </c>
      <c r="E1463" s="16" t="str">
        <f>IF(IF('[1]Vmesna vrtilna_SKLOP1'!E1463&lt;&gt;"",'[1]Vmesna vrtilna_SKLOP1'!D1463,"")=0,"",IF('[1]Vmesna vrtilna_SKLOP1'!E1463&lt;&gt;"",'[1]Vmesna vrtilna_SKLOP1'!D1463,""))</f>
        <v/>
      </c>
      <c r="F1463" s="18" t="str">
        <f>IF('[1]Vmesna vrtilna_SKLOP1'!E1463&lt;&gt;"",'[1]Vmesna vrtilna_SKLOP1'!E1463,"")</f>
        <v/>
      </c>
      <c r="G1463" s="15" t="str">
        <f>IF('[1]Vmesna vrtilna_SKLOP1'!E1463&lt;&gt;"",'[1]Vmesna vrtilna_SKLOP1'!F1463,"")</f>
        <v/>
      </c>
      <c r="H1463" s="19" t="str">
        <f>IF('[1]Vmesna vrtilna_SKLOP1'!F1463&lt;&gt;"",'[1]Vmesna vrtilna_SKLOP1'!I1463,"")</f>
        <v/>
      </c>
      <c r="I1463" s="20" t="str">
        <f>IF(I1462="Skupaj:","DDV (22%):",IF(I1462="DDV (22%):","Skupaj z DDV:",IF(AND('[1]Vmesna vrtilna_SKLOP1'!C1463&lt;&gt;"",'[1]Vmesna vrtilna_SKLOP1'!E1463=""),"Skupaj:","")))</f>
        <v/>
      </c>
      <c r="J1463" s="21" t="str">
        <f t="shared" si="45"/>
        <v/>
      </c>
      <c r="K1463" s="21" t="str">
        <f>IF(I1463="Skupaj z DDV:",SUM(K1461,K1462),IF(I1463="DDV (22%):",K1462*0.22,IF(AND('[1]Vmesna vrtilna_SKLOP1'!C1463&lt;&gt;"",'[1]Vmesna vrtilna_SKLOP1'!D1463=""),'[1]Vmesna vrtilna_SKLOP1'!J1463,IF(F1463&lt;&gt;"",IF('[1]Vmesna vrtilna_SKLOP1'!J1463&lt;&gt;"",'[1]Vmesna vrtilna_SKLOP1'!J1463,""),""))))</f>
        <v/>
      </c>
      <c r="L1463" s="22" t="str">
        <f>IF(I1462="Skupaj:","DDV (22%):",IF(I1462="DDV (22%):","Skupaj z DDV:",IF(AND('[1]Vmesna vrtilna_SKLOP1'!C1463&lt;&gt;"",'[1]Vmesna vrtilna_SKLOP1'!E1463=""),"Skupaj:",IF(AND('[1]Vmesna vrtilna_SKLOP1'!C1463&lt;&gt;"",'[1]Vmesna vrtilna_SKLOP1'!D1463=""),'[1]Vmesna vrtilna_SKLOP1'!J1463,IF(F1463&lt;&gt;"",IF('[1]Vmesna vrtilna_SKLOP1'!J1463&lt;&gt;"",'[1]Vmesna vrtilna_SKLOP1'!J1463,""),"")))))</f>
        <v/>
      </c>
      <c r="M1463" s="22">
        <f t="shared" si="44"/>
        <v>0</v>
      </c>
      <c r="N1463" s="22" t="str">
        <f>IF(IFERROR(VLOOKUP(B1463,'[1]Vmesna vrtilna_SKLOP1'!B:J,7,0),"")=0,"",IFERROR(VLOOKUP(B1463,'[1]Vmesna vrtilna_SKLOP1'!B:J,7,0),""))</f>
        <v/>
      </c>
      <c r="O1463" s="22"/>
    </row>
    <row r="1464" spans="2:15" ht="15" customHeight="1" x14ac:dyDescent="0.3">
      <c r="B1464" s="15" t="str">
        <f>IF(AND('[1]Vmesna vrtilna_SKLOP1'!B1464&lt;&gt;"",'[1]Vmesna vrtilna_SKLOP1'!C1464&lt;&gt;""),IF('[1]Vmesna vrtilna_SKLOP1'!B1464&lt;&gt;"",'[1]Vmesna vrtilna_SKLOP1'!B1464,""),"")</f>
        <v/>
      </c>
      <c r="C1464" s="16" t="str">
        <f>IF(OR(C1463="Posebna oblika",C1463="Kulturno zaščiten objekt",C1463="Kulturno zaščiten objekt, Posebna oblika"),"Glej zavihek POSEBNI POGOJI",IF(SUM(N1463:Q1463)=1,"Posebna oblika",IF(SUM(N1463:Q1463)=10,"Kulturno zaščiten objekt",IF(SUM(N1463:Q1463)=11,"Kulturno zaščiten objekt, Posebna oblika",IF(AND('[1]Vmesna vrtilna_SKLOP1'!C1464&lt;&gt;"",'[1]Vmesna vrtilna_SKLOP1'!D1464&lt;&gt;""),IF('[1]Vmesna vrtilna_SKLOP1'!C1464&lt;&gt;"",'[1]Vmesna vrtilna_SKLOP1'!C1464,""),"")))))</f>
        <v/>
      </c>
      <c r="D1464" s="17" t="str">
        <f>IF(IFERROR(VLOOKUP(B1464,'[1]Vmesna vrtilna_SKLOP1'!B:J,6,0),"")=0,"",IFERROR(VLOOKUP(B1464,'[1]Vmesna vrtilna_SKLOP1'!B:J,6,0),""))</f>
        <v/>
      </c>
      <c r="E1464" s="16" t="str">
        <f>IF(IF('[1]Vmesna vrtilna_SKLOP1'!E1464&lt;&gt;"",'[1]Vmesna vrtilna_SKLOP1'!D1464,"")=0,"",IF('[1]Vmesna vrtilna_SKLOP1'!E1464&lt;&gt;"",'[1]Vmesna vrtilna_SKLOP1'!D1464,""))</f>
        <v>Komarniki</v>
      </c>
      <c r="F1464" s="18" t="str">
        <f>IF('[1]Vmesna vrtilna_SKLOP1'!E1464&lt;&gt;"",'[1]Vmesna vrtilna_SKLOP1'!E1464,"")</f>
        <v>Komarnik-fix, Dim. ŠxV: 0,78x1,54m</v>
      </c>
      <c r="G1464" s="15" t="str">
        <f>IF('[1]Vmesna vrtilna_SKLOP1'!E1464&lt;&gt;"",'[1]Vmesna vrtilna_SKLOP1'!F1464,"")</f>
        <v>[kos]</v>
      </c>
      <c r="H1464" s="19">
        <f>IF('[1]Vmesna vrtilna_SKLOP1'!F1464&lt;&gt;"",'[1]Vmesna vrtilna_SKLOP1'!I1464,"")</f>
        <v>1</v>
      </c>
      <c r="I1464" s="20" t="str">
        <f>IF(I1463="Skupaj:","DDV (22%):",IF(I1463="DDV (22%):","Skupaj z DDV:",IF(AND('[1]Vmesna vrtilna_SKLOP1'!C1464&lt;&gt;"",'[1]Vmesna vrtilna_SKLOP1'!E1464=""),"Skupaj:","")))</f>
        <v/>
      </c>
      <c r="J1464" s="21">
        <f t="shared" si="45"/>
        <v>0</v>
      </c>
      <c r="K1464" s="21">
        <f>IF(I1464="Skupaj z DDV:",SUM(K1462,K1463),IF(I1464="DDV (22%):",K1463*0.22,IF(AND('[1]Vmesna vrtilna_SKLOP1'!C1464&lt;&gt;"",'[1]Vmesna vrtilna_SKLOP1'!D1464=""),'[1]Vmesna vrtilna_SKLOP1'!J1464,IF(F1464&lt;&gt;"",IF('[1]Vmesna vrtilna_SKLOP1'!J1464&lt;&gt;"",'[1]Vmesna vrtilna_SKLOP1'!J1464,""),""))))</f>
        <v>96.096000000000004</v>
      </c>
      <c r="L1464" s="22">
        <f>IF(I1463="Skupaj:","DDV (22%):",IF(I1463="DDV (22%):","Skupaj z DDV:",IF(AND('[1]Vmesna vrtilna_SKLOP1'!C1464&lt;&gt;"",'[1]Vmesna vrtilna_SKLOP1'!E1464=""),"Skupaj:",IF(AND('[1]Vmesna vrtilna_SKLOP1'!C1464&lt;&gt;"",'[1]Vmesna vrtilna_SKLOP1'!D1464=""),'[1]Vmesna vrtilna_SKLOP1'!J1464,IF(F1464&lt;&gt;"",IF('[1]Vmesna vrtilna_SKLOP1'!J1464&lt;&gt;"",'[1]Vmesna vrtilna_SKLOP1'!J1464,""),"")))))</f>
        <v>96.096000000000004</v>
      </c>
      <c r="M1464" s="22">
        <f t="shared" si="44"/>
        <v>0</v>
      </c>
      <c r="N1464" s="22" t="str">
        <f>IF(IFERROR(VLOOKUP(B1464,'[1]Vmesna vrtilna_SKLOP1'!B:J,7,0),"")=0,"",IFERROR(VLOOKUP(B1464,'[1]Vmesna vrtilna_SKLOP1'!B:J,7,0),""))</f>
        <v/>
      </c>
      <c r="O1464" s="22"/>
    </row>
    <row r="1465" spans="2:15" ht="15" customHeight="1" x14ac:dyDescent="0.3">
      <c r="B1465" s="15" t="str">
        <f>IF(AND('[1]Vmesna vrtilna_SKLOP1'!B1465&lt;&gt;"",'[1]Vmesna vrtilna_SKLOP1'!C1465&lt;&gt;""),IF('[1]Vmesna vrtilna_SKLOP1'!B1465&lt;&gt;"",'[1]Vmesna vrtilna_SKLOP1'!B1465,""),"")</f>
        <v/>
      </c>
      <c r="C1465" s="16" t="str">
        <f>IF(OR(C1464="Posebna oblika",C1464="Kulturno zaščiten objekt",C1464="Kulturno zaščiten objekt, Posebna oblika"),"Glej zavihek POSEBNI POGOJI",IF(SUM(N1464:Q1464)=1,"Posebna oblika",IF(SUM(N1464:Q1464)=10,"Kulturno zaščiten objekt",IF(SUM(N1464:Q1464)=11,"Kulturno zaščiten objekt, Posebna oblika",IF(AND('[1]Vmesna vrtilna_SKLOP1'!C1465&lt;&gt;"",'[1]Vmesna vrtilna_SKLOP1'!D1465&lt;&gt;""),IF('[1]Vmesna vrtilna_SKLOP1'!C1465&lt;&gt;"",'[1]Vmesna vrtilna_SKLOP1'!C1465,""),"")))))</f>
        <v/>
      </c>
      <c r="D1465" s="17" t="str">
        <f>IF(IFERROR(VLOOKUP(B1465,'[1]Vmesna vrtilna_SKLOP1'!B:J,6,0),"")=0,"",IFERROR(VLOOKUP(B1465,'[1]Vmesna vrtilna_SKLOP1'!B:J,6,0),""))</f>
        <v/>
      </c>
      <c r="E1465" s="16" t="str">
        <f>IF(IF('[1]Vmesna vrtilna_SKLOP1'!E1465&lt;&gt;"",'[1]Vmesna vrtilna_SKLOP1'!D1465,"")=0,"",IF('[1]Vmesna vrtilna_SKLOP1'!E1465&lt;&gt;"",'[1]Vmesna vrtilna_SKLOP1'!D1465,""))</f>
        <v/>
      </c>
      <c r="F1465" s="18" t="str">
        <f>IF('[1]Vmesna vrtilna_SKLOP1'!E1465&lt;&gt;"",'[1]Vmesna vrtilna_SKLOP1'!E1465,"")</f>
        <v>Komarnik-fix, Dim. ŠxV: 2,2x1,54m</v>
      </c>
      <c r="G1465" s="15" t="str">
        <f>IF('[1]Vmesna vrtilna_SKLOP1'!E1465&lt;&gt;"",'[1]Vmesna vrtilna_SKLOP1'!F1465,"")</f>
        <v>[kos]</v>
      </c>
      <c r="H1465" s="19">
        <f>IF('[1]Vmesna vrtilna_SKLOP1'!F1465&lt;&gt;"",'[1]Vmesna vrtilna_SKLOP1'!I1465,"")</f>
        <v>1</v>
      </c>
      <c r="I1465" s="20" t="str">
        <f>IF(I1464="Skupaj:","DDV (22%):",IF(I1464="DDV (22%):","Skupaj z DDV:",IF(AND('[1]Vmesna vrtilna_SKLOP1'!C1465&lt;&gt;"",'[1]Vmesna vrtilna_SKLOP1'!E1465=""),"Skupaj:","")))</f>
        <v/>
      </c>
      <c r="J1465" s="21">
        <f t="shared" si="45"/>
        <v>0</v>
      </c>
      <c r="K1465" s="21">
        <f>IF(I1465="Skupaj z DDV:",SUM(K1463,K1464),IF(I1465="DDV (22%):",K1464*0.22,IF(AND('[1]Vmesna vrtilna_SKLOP1'!C1465&lt;&gt;"",'[1]Vmesna vrtilna_SKLOP1'!D1465=""),'[1]Vmesna vrtilna_SKLOP1'!J1465,IF(F1465&lt;&gt;"",IF('[1]Vmesna vrtilna_SKLOP1'!J1465&lt;&gt;"",'[1]Vmesna vrtilna_SKLOP1'!J1465,""),""))))</f>
        <v>271.04000000000002</v>
      </c>
      <c r="L1465" s="22">
        <f>IF(I1464="Skupaj:","DDV (22%):",IF(I1464="DDV (22%):","Skupaj z DDV:",IF(AND('[1]Vmesna vrtilna_SKLOP1'!C1465&lt;&gt;"",'[1]Vmesna vrtilna_SKLOP1'!E1465=""),"Skupaj:",IF(AND('[1]Vmesna vrtilna_SKLOP1'!C1465&lt;&gt;"",'[1]Vmesna vrtilna_SKLOP1'!D1465=""),'[1]Vmesna vrtilna_SKLOP1'!J1465,IF(F1465&lt;&gt;"",IF('[1]Vmesna vrtilna_SKLOP1'!J1465&lt;&gt;"",'[1]Vmesna vrtilna_SKLOP1'!J1465,""),"")))))</f>
        <v>271.04000000000002</v>
      </c>
      <c r="M1465" s="22">
        <f t="shared" si="44"/>
        <v>0</v>
      </c>
      <c r="N1465" s="22" t="str">
        <f>IF(IFERROR(VLOOKUP(B1465,'[1]Vmesna vrtilna_SKLOP1'!B:J,7,0),"")=0,"",IFERROR(VLOOKUP(B1465,'[1]Vmesna vrtilna_SKLOP1'!B:J,7,0),""))</f>
        <v/>
      </c>
      <c r="O1465" s="22"/>
    </row>
    <row r="1466" spans="2:15" ht="15" customHeight="1" x14ac:dyDescent="0.3">
      <c r="B1466" s="15" t="str">
        <f>IF(AND('[1]Vmesna vrtilna_SKLOP1'!B1466&lt;&gt;"",'[1]Vmesna vrtilna_SKLOP1'!C1466&lt;&gt;""),IF('[1]Vmesna vrtilna_SKLOP1'!B1466&lt;&gt;"",'[1]Vmesna vrtilna_SKLOP1'!B1466,""),"")</f>
        <v/>
      </c>
      <c r="C1466" s="16" t="str">
        <f>IF(OR(C1465="Posebna oblika",C1465="Kulturno zaščiten objekt",C1465="Kulturno zaščiten objekt, Posebna oblika"),"Glej zavihek POSEBNI POGOJI",IF(SUM(N1465:Q1465)=1,"Posebna oblika",IF(SUM(N1465:Q1465)=10,"Kulturno zaščiten objekt",IF(SUM(N1465:Q1465)=11,"Kulturno zaščiten objekt, Posebna oblika",IF(AND('[1]Vmesna vrtilna_SKLOP1'!C1466&lt;&gt;"",'[1]Vmesna vrtilna_SKLOP1'!D1466&lt;&gt;""),IF('[1]Vmesna vrtilna_SKLOP1'!C1466&lt;&gt;"",'[1]Vmesna vrtilna_SKLOP1'!C1466,""),"")))))</f>
        <v/>
      </c>
      <c r="D1466" s="17" t="str">
        <f>IF(IFERROR(VLOOKUP(B1466,'[1]Vmesna vrtilna_SKLOP1'!B:J,6,0),"")=0,"",IFERROR(VLOOKUP(B1466,'[1]Vmesna vrtilna_SKLOP1'!B:J,6,0),""))</f>
        <v/>
      </c>
      <c r="E1466" s="16" t="str">
        <f>IF(IF('[1]Vmesna vrtilna_SKLOP1'!E1466&lt;&gt;"",'[1]Vmesna vrtilna_SKLOP1'!D1466,"")=0,"",IF('[1]Vmesna vrtilna_SKLOP1'!E1466&lt;&gt;"",'[1]Vmesna vrtilna_SKLOP1'!D1466,""))</f>
        <v/>
      </c>
      <c r="F1466" s="18" t="str">
        <f>IF('[1]Vmesna vrtilna_SKLOP1'!E1466&lt;&gt;"",'[1]Vmesna vrtilna_SKLOP1'!E1466,"")</f>
        <v>Komarnik-fix, Dim. ŠxV: 1,8x1,54m</v>
      </c>
      <c r="G1466" s="15" t="str">
        <f>IF('[1]Vmesna vrtilna_SKLOP1'!E1466&lt;&gt;"",'[1]Vmesna vrtilna_SKLOP1'!F1466,"")</f>
        <v>[kos]</v>
      </c>
      <c r="H1466" s="19">
        <f>IF('[1]Vmesna vrtilna_SKLOP1'!F1466&lt;&gt;"",'[1]Vmesna vrtilna_SKLOP1'!I1466,"")</f>
        <v>1</v>
      </c>
      <c r="I1466" s="20" t="str">
        <f>IF(I1465="Skupaj:","DDV (22%):",IF(I1465="DDV (22%):","Skupaj z DDV:",IF(AND('[1]Vmesna vrtilna_SKLOP1'!C1466&lt;&gt;"",'[1]Vmesna vrtilna_SKLOP1'!E1466=""),"Skupaj:","")))</f>
        <v/>
      </c>
      <c r="J1466" s="21">
        <f t="shared" si="45"/>
        <v>0</v>
      </c>
      <c r="K1466" s="21">
        <f>IF(I1466="Skupaj z DDV:",SUM(K1464,K1465),IF(I1466="DDV (22%):",K1465*0.22,IF(AND('[1]Vmesna vrtilna_SKLOP1'!C1466&lt;&gt;"",'[1]Vmesna vrtilna_SKLOP1'!D1466=""),'[1]Vmesna vrtilna_SKLOP1'!J1466,IF(F1466&lt;&gt;"",IF('[1]Vmesna vrtilna_SKLOP1'!J1466&lt;&gt;"",'[1]Vmesna vrtilna_SKLOP1'!J1466,""),""))))</f>
        <v>221.76000000000002</v>
      </c>
      <c r="L1466" s="22">
        <f>IF(I1465="Skupaj:","DDV (22%):",IF(I1465="DDV (22%):","Skupaj z DDV:",IF(AND('[1]Vmesna vrtilna_SKLOP1'!C1466&lt;&gt;"",'[1]Vmesna vrtilna_SKLOP1'!E1466=""),"Skupaj:",IF(AND('[1]Vmesna vrtilna_SKLOP1'!C1466&lt;&gt;"",'[1]Vmesna vrtilna_SKLOP1'!D1466=""),'[1]Vmesna vrtilna_SKLOP1'!J1466,IF(F1466&lt;&gt;"",IF('[1]Vmesna vrtilna_SKLOP1'!J1466&lt;&gt;"",'[1]Vmesna vrtilna_SKLOP1'!J1466,""),"")))))</f>
        <v>221.76000000000002</v>
      </c>
      <c r="M1466" s="22">
        <f t="shared" si="44"/>
        <v>0</v>
      </c>
      <c r="N1466" s="22" t="str">
        <f>IF(IFERROR(VLOOKUP(B1466,'[1]Vmesna vrtilna_SKLOP1'!B:J,7,0),"")=0,"",IFERROR(VLOOKUP(B1466,'[1]Vmesna vrtilna_SKLOP1'!B:J,7,0),""))</f>
        <v/>
      </c>
      <c r="O1466" s="22"/>
    </row>
    <row r="1467" spans="2:15" ht="15" customHeight="1" x14ac:dyDescent="0.3">
      <c r="B1467" s="15" t="str">
        <f>IF(AND('[1]Vmesna vrtilna_SKLOP1'!B1467&lt;&gt;"",'[1]Vmesna vrtilna_SKLOP1'!C1467&lt;&gt;""),IF('[1]Vmesna vrtilna_SKLOP1'!B1467&lt;&gt;"",'[1]Vmesna vrtilna_SKLOP1'!B1467,""),"")</f>
        <v/>
      </c>
      <c r="C1467" s="16" t="str">
        <f>IF(OR(C1466="Posebna oblika",C1466="Kulturno zaščiten objekt",C1466="Kulturno zaščiten objekt, Posebna oblika"),"Glej zavihek POSEBNI POGOJI",IF(SUM(N1466:Q1466)=1,"Posebna oblika",IF(SUM(N1466:Q1466)=10,"Kulturno zaščiten objekt",IF(SUM(N1466:Q1466)=11,"Kulturno zaščiten objekt, Posebna oblika",IF(AND('[1]Vmesna vrtilna_SKLOP1'!C1467&lt;&gt;"",'[1]Vmesna vrtilna_SKLOP1'!D1467&lt;&gt;""),IF('[1]Vmesna vrtilna_SKLOP1'!C1467&lt;&gt;"",'[1]Vmesna vrtilna_SKLOP1'!C1467,""),"")))))</f>
        <v/>
      </c>
      <c r="D1467" s="17" t="str">
        <f>IF(IFERROR(VLOOKUP(B1467,'[1]Vmesna vrtilna_SKLOP1'!B:J,6,0),"")=0,"",IFERROR(VLOOKUP(B1467,'[1]Vmesna vrtilna_SKLOP1'!B:J,6,0),""))</f>
        <v/>
      </c>
      <c r="E1467" s="16" t="str">
        <f>IF(IF('[1]Vmesna vrtilna_SKLOP1'!E1467&lt;&gt;"",'[1]Vmesna vrtilna_SKLOP1'!D1467,"")=0,"",IF('[1]Vmesna vrtilna_SKLOP1'!E1467&lt;&gt;"",'[1]Vmesna vrtilna_SKLOP1'!D1467,""))</f>
        <v/>
      </c>
      <c r="F1467" s="18" t="str">
        <f>IF('[1]Vmesna vrtilna_SKLOP1'!E1467&lt;&gt;"",'[1]Vmesna vrtilna_SKLOP1'!E1467,"")</f>
        <v/>
      </c>
      <c r="G1467" s="15" t="str">
        <f>IF('[1]Vmesna vrtilna_SKLOP1'!E1467&lt;&gt;"",'[1]Vmesna vrtilna_SKLOP1'!F1467,"")</f>
        <v/>
      </c>
      <c r="H1467" s="19" t="str">
        <f>IF('[1]Vmesna vrtilna_SKLOP1'!F1467&lt;&gt;"",'[1]Vmesna vrtilna_SKLOP1'!I1467,"")</f>
        <v/>
      </c>
      <c r="I1467" s="20" t="str">
        <f>IF(I1466="Skupaj:","DDV (22%):",IF(I1466="DDV (22%):","Skupaj z DDV:",IF(AND('[1]Vmesna vrtilna_SKLOP1'!C1467&lt;&gt;"",'[1]Vmesna vrtilna_SKLOP1'!E1467=""),"Skupaj:","")))</f>
        <v/>
      </c>
      <c r="J1467" s="21" t="str">
        <f t="shared" si="45"/>
        <v/>
      </c>
      <c r="K1467" s="21" t="str">
        <f>IF(I1467="Skupaj z DDV:",SUM(K1465,K1466),IF(I1467="DDV (22%):",K1466*0.22,IF(AND('[1]Vmesna vrtilna_SKLOP1'!C1467&lt;&gt;"",'[1]Vmesna vrtilna_SKLOP1'!D1467=""),'[1]Vmesna vrtilna_SKLOP1'!J1467,IF(F1467&lt;&gt;"",IF('[1]Vmesna vrtilna_SKLOP1'!J1467&lt;&gt;"",'[1]Vmesna vrtilna_SKLOP1'!J1467,""),""))))</f>
        <v/>
      </c>
      <c r="L1467" s="22" t="str">
        <f>IF(I1466="Skupaj:","DDV (22%):",IF(I1466="DDV (22%):","Skupaj z DDV:",IF(AND('[1]Vmesna vrtilna_SKLOP1'!C1467&lt;&gt;"",'[1]Vmesna vrtilna_SKLOP1'!E1467=""),"Skupaj:",IF(AND('[1]Vmesna vrtilna_SKLOP1'!C1467&lt;&gt;"",'[1]Vmesna vrtilna_SKLOP1'!D1467=""),'[1]Vmesna vrtilna_SKLOP1'!J1467,IF(F1467&lt;&gt;"",IF('[1]Vmesna vrtilna_SKLOP1'!J1467&lt;&gt;"",'[1]Vmesna vrtilna_SKLOP1'!J1467,""),"")))))</f>
        <v/>
      </c>
      <c r="M1467" s="22">
        <f t="shared" si="44"/>
        <v>0</v>
      </c>
      <c r="N1467" s="22" t="str">
        <f>IF(IFERROR(VLOOKUP(B1467,'[1]Vmesna vrtilna_SKLOP1'!B:J,7,0),"")=0,"",IFERROR(VLOOKUP(B1467,'[1]Vmesna vrtilna_SKLOP1'!B:J,7,0),""))</f>
        <v/>
      </c>
      <c r="O1467" s="22"/>
    </row>
    <row r="1468" spans="2:15" ht="15" customHeight="1" x14ac:dyDescent="0.3">
      <c r="B1468" s="15" t="str">
        <f>IF(AND('[1]Vmesna vrtilna_SKLOP1'!B1468&lt;&gt;"",'[1]Vmesna vrtilna_SKLOP1'!C1468&lt;&gt;""),IF('[1]Vmesna vrtilna_SKLOP1'!B1468&lt;&gt;"",'[1]Vmesna vrtilna_SKLOP1'!B1468,""),"")</f>
        <v/>
      </c>
      <c r="C1468" s="16" t="str">
        <f>IF(OR(C1467="Posebna oblika",C1467="Kulturno zaščiten objekt",C1467="Kulturno zaščiten objekt, Posebna oblika"),"Glej zavihek POSEBNI POGOJI",IF(SUM(N1467:Q1467)=1,"Posebna oblika",IF(SUM(N1467:Q1467)=10,"Kulturno zaščiten objekt",IF(SUM(N1467:Q1467)=11,"Kulturno zaščiten objekt, Posebna oblika",IF(AND('[1]Vmesna vrtilna_SKLOP1'!C1468&lt;&gt;"",'[1]Vmesna vrtilna_SKLOP1'!D1468&lt;&gt;""),IF('[1]Vmesna vrtilna_SKLOP1'!C1468&lt;&gt;"",'[1]Vmesna vrtilna_SKLOP1'!C1468,""),"")))))</f>
        <v/>
      </c>
      <c r="D1468" s="17" t="str">
        <f>IF(IFERROR(VLOOKUP(B1468,'[1]Vmesna vrtilna_SKLOP1'!B:J,6,0),"")=0,"",IFERROR(VLOOKUP(B1468,'[1]Vmesna vrtilna_SKLOP1'!B:J,6,0),""))</f>
        <v/>
      </c>
      <c r="E1468" s="16" t="str">
        <f>IF(IF('[1]Vmesna vrtilna_SKLOP1'!E1468&lt;&gt;"",'[1]Vmesna vrtilna_SKLOP1'!D1468,"")=0,"",IF('[1]Vmesna vrtilna_SKLOP1'!E1468&lt;&gt;"",'[1]Vmesna vrtilna_SKLOP1'!D1468,""))</f>
        <v>Slikopleskarska dela</v>
      </c>
      <c r="F1468" s="18" t="str">
        <f>IF('[1]Vmesna vrtilna_SKLOP1'!E1468&lt;&gt;"",'[1]Vmesna vrtilna_SKLOP1'!E1468,"")</f>
        <v>Slikopleskarska dela na špaletah</v>
      </c>
      <c r="G1468" s="15" t="str">
        <f>IF('[1]Vmesna vrtilna_SKLOP1'!E1468&lt;&gt;"",'[1]Vmesna vrtilna_SKLOP1'!F1468,"")</f>
        <v>[m1]</v>
      </c>
      <c r="H1468" s="19">
        <f>IF('[1]Vmesna vrtilna_SKLOP1'!F1468&lt;&gt;"",'[1]Vmesna vrtilna_SKLOP1'!I1468,"")</f>
        <v>76.600000000000009</v>
      </c>
      <c r="I1468" s="20" t="str">
        <f>IF(I1467="Skupaj:","DDV (22%):",IF(I1467="DDV (22%):","Skupaj z DDV:",IF(AND('[1]Vmesna vrtilna_SKLOP1'!C1468&lt;&gt;"",'[1]Vmesna vrtilna_SKLOP1'!E1468=""),"Skupaj:","")))</f>
        <v/>
      </c>
      <c r="J1468" s="21">
        <f t="shared" si="45"/>
        <v>0</v>
      </c>
      <c r="K1468" s="21">
        <f>IF(I1468="Skupaj z DDV:",SUM(K1466,K1467),IF(I1468="DDV (22%):",K1467*0.22,IF(AND('[1]Vmesna vrtilna_SKLOP1'!C1468&lt;&gt;"",'[1]Vmesna vrtilna_SKLOP1'!D1468=""),'[1]Vmesna vrtilna_SKLOP1'!J1468,IF(F1468&lt;&gt;"",IF('[1]Vmesna vrtilna_SKLOP1'!J1468&lt;&gt;"",'[1]Vmesna vrtilna_SKLOP1'!J1468,""),""))))</f>
        <v>982.08</v>
      </c>
      <c r="L1468" s="22">
        <f>IF(I1467="Skupaj:","DDV (22%):",IF(I1467="DDV (22%):","Skupaj z DDV:",IF(AND('[1]Vmesna vrtilna_SKLOP1'!C1468&lt;&gt;"",'[1]Vmesna vrtilna_SKLOP1'!E1468=""),"Skupaj:",IF(AND('[1]Vmesna vrtilna_SKLOP1'!C1468&lt;&gt;"",'[1]Vmesna vrtilna_SKLOP1'!D1468=""),'[1]Vmesna vrtilna_SKLOP1'!J1468,IF(F1468&lt;&gt;"",IF('[1]Vmesna vrtilna_SKLOP1'!J1468&lt;&gt;"",'[1]Vmesna vrtilna_SKLOP1'!J1468,""),"")))))</f>
        <v>982.08</v>
      </c>
      <c r="M1468" s="22">
        <f t="shared" si="44"/>
        <v>0</v>
      </c>
      <c r="N1468" s="22" t="str">
        <f>IF(IFERROR(VLOOKUP(B1468,'[1]Vmesna vrtilna_SKLOP1'!B:J,7,0),"")=0,"",IFERROR(VLOOKUP(B1468,'[1]Vmesna vrtilna_SKLOP1'!B:J,7,0),""))</f>
        <v/>
      </c>
      <c r="O1468" s="22"/>
    </row>
    <row r="1469" spans="2:15" ht="15" customHeight="1" x14ac:dyDescent="0.3">
      <c r="B1469" s="15" t="str">
        <f>IF(AND('[1]Vmesna vrtilna_SKLOP1'!B1469&lt;&gt;"",'[1]Vmesna vrtilna_SKLOP1'!C1469&lt;&gt;""),IF('[1]Vmesna vrtilna_SKLOP1'!B1469&lt;&gt;"",'[1]Vmesna vrtilna_SKLOP1'!B1469,""),"")</f>
        <v/>
      </c>
      <c r="C1469" s="16" t="str">
        <f>IF(OR(C1468="Posebna oblika",C1468="Kulturno zaščiten objekt",C1468="Kulturno zaščiten objekt, Posebna oblika"),"Glej zavihek POSEBNI POGOJI",IF(SUM(N1468:Q1468)=1,"Posebna oblika",IF(SUM(N1468:Q1468)=10,"Kulturno zaščiten objekt",IF(SUM(N1468:Q1468)=11,"Kulturno zaščiten objekt, Posebna oblika",IF(AND('[1]Vmesna vrtilna_SKLOP1'!C1469&lt;&gt;"",'[1]Vmesna vrtilna_SKLOP1'!D1469&lt;&gt;""),IF('[1]Vmesna vrtilna_SKLOP1'!C1469&lt;&gt;"",'[1]Vmesna vrtilna_SKLOP1'!C1469,""),"")))))</f>
        <v/>
      </c>
      <c r="D1469" s="17" t="str">
        <f>IF(IFERROR(VLOOKUP(B1469,'[1]Vmesna vrtilna_SKLOP1'!B:J,6,0),"")=0,"",IFERROR(VLOOKUP(B1469,'[1]Vmesna vrtilna_SKLOP1'!B:J,6,0),""))</f>
        <v/>
      </c>
      <c r="E1469" s="16" t="str">
        <f>IF(IF('[1]Vmesna vrtilna_SKLOP1'!E1469&lt;&gt;"",'[1]Vmesna vrtilna_SKLOP1'!D1469,"")=0,"",IF('[1]Vmesna vrtilna_SKLOP1'!E1469&lt;&gt;"",'[1]Vmesna vrtilna_SKLOP1'!D1469,""))</f>
        <v/>
      </c>
      <c r="F1469" s="18" t="str">
        <f>IF('[1]Vmesna vrtilna_SKLOP1'!E1469&lt;&gt;"",'[1]Vmesna vrtilna_SKLOP1'!E1469,"")</f>
        <v/>
      </c>
      <c r="G1469" s="15" t="str">
        <f>IF('[1]Vmesna vrtilna_SKLOP1'!E1469&lt;&gt;"",'[1]Vmesna vrtilna_SKLOP1'!F1469,"")</f>
        <v/>
      </c>
      <c r="H1469" s="19" t="str">
        <f>IF('[1]Vmesna vrtilna_SKLOP1'!F1469&lt;&gt;"",'[1]Vmesna vrtilna_SKLOP1'!I1469,"")</f>
        <v/>
      </c>
      <c r="I1469" s="20" t="str">
        <f>IF(I1468="Skupaj:","DDV (22%):",IF(I1468="DDV (22%):","Skupaj z DDV:",IF(AND('[1]Vmesna vrtilna_SKLOP1'!C1469&lt;&gt;"",'[1]Vmesna vrtilna_SKLOP1'!E1469=""),"Skupaj:","")))</f>
        <v/>
      </c>
      <c r="J1469" s="21" t="str">
        <f t="shared" si="45"/>
        <v/>
      </c>
      <c r="K1469" s="21" t="str">
        <f>IF(I1469="Skupaj z DDV:",SUM(K1467,K1468),IF(I1469="DDV (22%):",K1468*0.22,IF(AND('[1]Vmesna vrtilna_SKLOP1'!C1469&lt;&gt;"",'[1]Vmesna vrtilna_SKLOP1'!D1469=""),'[1]Vmesna vrtilna_SKLOP1'!J1469,IF(F1469&lt;&gt;"",IF('[1]Vmesna vrtilna_SKLOP1'!J1469&lt;&gt;"",'[1]Vmesna vrtilna_SKLOP1'!J1469,""),""))))</f>
        <v/>
      </c>
      <c r="L1469" s="22" t="str">
        <f>IF(I1468="Skupaj:","DDV (22%):",IF(I1468="DDV (22%):","Skupaj z DDV:",IF(AND('[1]Vmesna vrtilna_SKLOP1'!C1469&lt;&gt;"",'[1]Vmesna vrtilna_SKLOP1'!E1469=""),"Skupaj:",IF(AND('[1]Vmesna vrtilna_SKLOP1'!C1469&lt;&gt;"",'[1]Vmesna vrtilna_SKLOP1'!D1469=""),'[1]Vmesna vrtilna_SKLOP1'!J1469,IF(F1469&lt;&gt;"",IF('[1]Vmesna vrtilna_SKLOP1'!J1469&lt;&gt;"",'[1]Vmesna vrtilna_SKLOP1'!J1469,""),"")))))</f>
        <v/>
      </c>
      <c r="M1469" s="22">
        <f t="shared" si="44"/>
        <v>0</v>
      </c>
      <c r="N1469" s="22" t="str">
        <f>IF(IFERROR(VLOOKUP(B1469,'[1]Vmesna vrtilna_SKLOP1'!B:J,7,0),"")=0,"",IFERROR(VLOOKUP(B1469,'[1]Vmesna vrtilna_SKLOP1'!B:J,7,0),""))</f>
        <v/>
      </c>
      <c r="O1469" s="22"/>
    </row>
    <row r="1470" spans="2:15" ht="15" customHeight="1" x14ac:dyDescent="0.3">
      <c r="B1470" s="15" t="str">
        <f>IF(AND('[1]Vmesna vrtilna_SKLOP1'!B1470&lt;&gt;"",'[1]Vmesna vrtilna_SKLOP1'!C1470&lt;&gt;""),IF('[1]Vmesna vrtilna_SKLOP1'!B1470&lt;&gt;"",'[1]Vmesna vrtilna_SKLOP1'!B1470,""),"")</f>
        <v/>
      </c>
      <c r="C1470" s="16" t="str">
        <f>IF(OR(C1469="Posebna oblika",C1469="Kulturno zaščiten objekt",C1469="Kulturno zaščiten objekt, Posebna oblika"),"Glej zavihek POSEBNI POGOJI",IF(SUM(N1469:Q1469)=1,"Posebna oblika",IF(SUM(N1469:Q1469)=10,"Kulturno zaščiten objekt",IF(SUM(N1469:Q1469)=11,"Kulturno zaščiten objekt, Posebna oblika",IF(AND('[1]Vmesna vrtilna_SKLOP1'!C1470&lt;&gt;"",'[1]Vmesna vrtilna_SKLOP1'!D1470&lt;&gt;""),IF('[1]Vmesna vrtilna_SKLOP1'!C1470&lt;&gt;"",'[1]Vmesna vrtilna_SKLOP1'!C1470,""),"")))))</f>
        <v/>
      </c>
      <c r="D1470" s="17" t="str">
        <f>IF(IFERROR(VLOOKUP(B1470,'[1]Vmesna vrtilna_SKLOP1'!B:J,6,0),"")=0,"",IFERROR(VLOOKUP(B1470,'[1]Vmesna vrtilna_SKLOP1'!B:J,6,0),""))</f>
        <v/>
      </c>
      <c r="E1470" s="16" t="str">
        <f>IF(IF('[1]Vmesna vrtilna_SKLOP1'!E1470&lt;&gt;"",'[1]Vmesna vrtilna_SKLOP1'!D1470,"")=0,"",IF('[1]Vmesna vrtilna_SKLOP1'!E1470&lt;&gt;"",'[1]Vmesna vrtilna_SKLOP1'!D1470,""))</f>
        <v/>
      </c>
      <c r="F1470" s="18" t="str">
        <f>IF('[1]Vmesna vrtilna_SKLOP1'!E1470&lt;&gt;"",'[1]Vmesna vrtilna_SKLOP1'!E1470,"")</f>
        <v/>
      </c>
      <c r="G1470" s="15" t="str">
        <f>IF('[1]Vmesna vrtilna_SKLOP1'!E1470&lt;&gt;"",'[1]Vmesna vrtilna_SKLOP1'!F1470,"")</f>
        <v/>
      </c>
      <c r="H1470" s="19" t="str">
        <f>IF('[1]Vmesna vrtilna_SKLOP1'!F1470&lt;&gt;"",'[1]Vmesna vrtilna_SKLOP1'!I1470,"")</f>
        <v/>
      </c>
      <c r="I1470" s="20" t="str">
        <f>IF(I1469="Skupaj:","DDV (22%):",IF(I1469="DDV (22%):","Skupaj z DDV:",IF(AND('[1]Vmesna vrtilna_SKLOP1'!C1470&lt;&gt;"",'[1]Vmesna vrtilna_SKLOP1'!E1470=""),"Skupaj:","")))</f>
        <v>Skupaj:</v>
      </c>
      <c r="J1470" s="21">
        <f t="shared" si="45"/>
        <v>0</v>
      </c>
      <c r="K1470" s="21">
        <f>IF(I1470="Skupaj z DDV:",SUM(K1468,K1469),IF(I1470="DDV (22%):",K1469*0.22,IF(AND('[1]Vmesna vrtilna_SKLOP1'!C1470&lt;&gt;"",'[1]Vmesna vrtilna_SKLOP1'!D1470=""),'[1]Vmesna vrtilna_SKLOP1'!J1470,IF(F1470&lt;&gt;"",IF('[1]Vmesna vrtilna_SKLOP1'!J1470&lt;&gt;"",'[1]Vmesna vrtilna_SKLOP1'!J1470,""),""))))</f>
        <v>18755.591986056184</v>
      </c>
      <c r="L1470" s="22" t="str">
        <f>IF(I1469="Skupaj:","DDV (22%):",IF(I1469="DDV (22%):","Skupaj z DDV:",IF(AND('[1]Vmesna vrtilna_SKLOP1'!C1470&lt;&gt;"",'[1]Vmesna vrtilna_SKLOP1'!E1470=""),"Skupaj:",IF(AND('[1]Vmesna vrtilna_SKLOP1'!C1470&lt;&gt;"",'[1]Vmesna vrtilna_SKLOP1'!D1470=""),'[1]Vmesna vrtilna_SKLOP1'!J1470,IF(F1470&lt;&gt;"",IF('[1]Vmesna vrtilna_SKLOP1'!J1470&lt;&gt;"",'[1]Vmesna vrtilna_SKLOP1'!J1470,""),"")))))</f>
        <v>Skupaj:</v>
      </c>
      <c r="M1470" s="22">
        <f t="shared" si="44"/>
        <v>0</v>
      </c>
      <c r="N1470" s="22" t="str">
        <f>IF(IFERROR(VLOOKUP(B1470,'[1]Vmesna vrtilna_SKLOP1'!B:J,7,0),"")=0,"",IFERROR(VLOOKUP(B1470,'[1]Vmesna vrtilna_SKLOP1'!B:J,7,0),""))</f>
        <v/>
      </c>
      <c r="O1470" s="22"/>
    </row>
    <row r="1471" spans="2:15" ht="15" customHeight="1" x14ac:dyDescent="0.3">
      <c r="B1471" s="15" t="str">
        <f>IF(AND('[1]Vmesna vrtilna_SKLOP1'!B1471&lt;&gt;"",'[1]Vmesna vrtilna_SKLOP1'!C1471&lt;&gt;""),IF('[1]Vmesna vrtilna_SKLOP1'!B1471&lt;&gt;"",'[1]Vmesna vrtilna_SKLOP1'!B1471,""),"")</f>
        <v/>
      </c>
      <c r="C1471" s="16" t="str">
        <f>IF(OR(C1470="Posebna oblika",C1470="Kulturno zaščiten objekt",C1470="Kulturno zaščiten objekt, Posebna oblika"),"Glej zavihek POSEBNI POGOJI",IF(SUM(N1470:Q1470)=1,"Posebna oblika",IF(SUM(N1470:Q1470)=10,"Kulturno zaščiten objekt",IF(SUM(N1470:Q1470)=11,"Kulturno zaščiten objekt, Posebna oblika",IF(AND('[1]Vmesna vrtilna_SKLOP1'!C1471&lt;&gt;"",'[1]Vmesna vrtilna_SKLOP1'!D1471&lt;&gt;""),IF('[1]Vmesna vrtilna_SKLOP1'!C1471&lt;&gt;"",'[1]Vmesna vrtilna_SKLOP1'!C1471,""),"")))))</f>
        <v/>
      </c>
      <c r="D1471" s="17" t="str">
        <f>IF(IFERROR(VLOOKUP(B1471,'[1]Vmesna vrtilna_SKLOP1'!B:J,6,0),"")=0,"",IFERROR(VLOOKUP(B1471,'[1]Vmesna vrtilna_SKLOP1'!B:J,6,0),""))</f>
        <v/>
      </c>
      <c r="E1471" s="16" t="str">
        <f>IF(IF('[1]Vmesna vrtilna_SKLOP1'!E1471&lt;&gt;"",'[1]Vmesna vrtilna_SKLOP1'!D1471,"")=0,"",IF('[1]Vmesna vrtilna_SKLOP1'!E1471&lt;&gt;"",'[1]Vmesna vrtilna_SKLOP1'!D1471,""))</f>
        <v/>
      </c>
      <c r="F1471" s="18" t="str">
        <f>IF('[1]Vmesna vrtilna_SKLOP1'!E1471&lt;&gt;"",'[1]Vmesna vrtilna_SKLOP1'!E1471,"")</f>
        <v/>
      </c>
      <c r="G1471" s="15" t="str">
        <f>IF('[1]Vmesna vrtilna_SKLOP1'!E1471&lt;&gt;"",'[1]Vmesna vrtilna_SKLOP1'!F1471,"")</f>
        <v/>
      </c>
      <c r="H1471" s="19" t="str">
        <f>IF('[1]Vmesna vrtilna_SKLOP1'!F1471&lt;&gt;"",'[1]Vmesna vrtilna_SKLOP1'!I1471,"")</f>
        <v/>
      </c>
      <c r="I1471" s="20" t="str">
        <f>IF(I1470="Skupaj:","DDV (22%):",IF(I1470="DDV (22%):","Skupaj z DDV:",IF(AND('[1]Vmesna vrtilna_SKLOP1'!C1471&lt;&gt;"",'[1]Vmesna vrtilna_SKLOP1'!E1471=""),"Skupaj:","")))</f>
        <v>DDV (22%):</v>
      </c>
      <c r="J1471" s="21">
        <f t="shared" si="45"/>
        <v>0</v>
      </c>
      <c r="K1471" s="21">
        <f>IF(I1471="Skupaj z DDV:",SUM(K1469,K1470),IF(I1471="DDV (22%):",K1470*0.22,IF(AND('[1]Vmesna vrtilna_SKLOP1'!C1471&lt;&gt;"",'[1]Vmesna vrtilna_SKLOP1'!D1471=""),'[1]Vmesna vrtilna_SKLOP1'!J1471,IF(F1471&lt;&gt;"",IF('[1]Vmesna vrtilna_SKLOP1'!J1471&lt;&gt;"",'[1]Vmesna vrtilna_SKLOP1'!J1471,""),""))))</f>
        <v>4126.2302369323606</v>
      </c>
      <c r="L1471" s="22" t="str">
        <f>IF(I1470="Skupaj:","DDV (22%):",IF(I1470="DDV (22%):","Skupaj z DDV:",IF(AND('[1]Vmesna vrtilna_SKLOP1'!C1471&lt;&gt;"",'[1]Vmesna vrtilna_SKLOP1'!E1471=""),"Skupaj:",IF(AND('[1]Vmesna vrtilna_SKLOP1'!C1471&lt;&gt;"",'[1]Vmesna vrtilna_SKLOP1'!D1471=""),'[1]Vmesna vrtilna_SKLOP1'!J1471,IF(F1471&lt;&gt;"",IF('[1]Vmesna vrtilna_SKLOP1'!J1471&lt;&gt;"",'[1]Vmesna vrtilna_SKLOP1'!J1471,""),"")))))</f>
        <v>DDV (22%):</v>
      </c>
      <c r="M1471" s="22">
        <f t="shared" si="44"/>
        <v>0</v>
      </c>
      <c r="N1471" s="22" t="str">
        <f>IF(IFERROR(VLOOKUP(B1471,'[1]Vmesna vrtilna_SKLOP1'!B:J,7,0),"")=0,"",IFERROR(VLOOKUP(B1471,'[1]Vmesna vrtilna_SKLOP1'!B:J,7,0),""))</f>
        <v/>
      </c>
      <c r="O1471" s="22"/>
    </row>
    <row r="1472" spans="2:15" ht="15" customHeight="1" x14ac:dyDescent="0.3">
      <c r="B1472" s="15" t="str">
        <f>IF(AND('[1]Vmesna vrtilna_SKLOP1'!B1472&lt;&gt;"",'[1]Vmesna vrtilna_SKLOP1'!C1472&lt;&gt;""),IF('[1]Vmesna vrtilna_SKLOP1'!B1472&lt;&gt;"",'[1]Vmesna vrtilna_SKLOP1'!B1472,""),"")</f>
        <v/>
      </c>
      <c r="C1472" s="16" t="str">
        <f>IF(OR(C1471="Posebna oblika",C1471="Kulturno zaščiten objekt",C1471="Kulturno zaščiten objekt, Posebna oblika"),"Glej zavihek POSEBNI POGOJI",IF(SUM(N1471:Q1471)=1,"Posebna oblika",IF(SUM(N1471:Q1471)=10,"Kulturno zaščiten objekt",IF(SUM(N1471:Q1471)=11,"Kulturno zaščiten objekt, Posebna oblika",IF(AND('[1]Vmesna vrtilna_SKLOP1'!C1472&lt;&gt;"",'[1]Vmesna vrtilna_SKLOP1'!D1472&lt;&gt;""),IF('[1]Vmesna vrtilna_SKLOP1'!C1472&lt;&gt;"",'[1]Vmesna vrtilna_SKLOP1'!C1472,""),"")))))</f>
        <v/>
      </c>
      <c r="D1472" s="17" t="str">
        <f>IF(IFERROR(VLOOKUP(B1472,'[1]Vmesna vrtilna_SKLOP1'!B:J,6,0),"")=0,"",IFERROR(VLOOKUP(B1472,'[1]Vmesna vrtilna_SKLOP1'!B:J,6,0),""))</f>
        <v/>
      </c>
      <c r="E1472" s="16" t="str">
        <f>IF(IF('[1]Vmesna vrtilna_SKLOP1'!E1472&lt;&gt;"",'[1]Vmesna vrtilna_SKLOP1'!D1472,"")=0,"",IF('[1]Vmesna vrtilna_SKLOP1'!E1472&lt;&gt;"",'[1]Vmesna vrtilna_SKLOP1'!D1472,""))</f>
        <v/>
      </c>
      <c r="F1472" s="18" t="str">
        <f>IF('[1]Vmesna vrtilna_SKLOP1'!E1472&lt;&gt;"",'[1]Vmesna vrtilna_SKLOP1'!E1472,"")</f>
        <v/>
      </c>
      <c r="G1472" s="15" t="str">
        <f>IF('[1]Vmesna vrtilna_SKLOP1'!E1472&lt;&gt;"",'[1]Vmesna vrtilna_SKLOP1'!F1472,"")</f>
        <v/>
      </c>
      <c r="H1472" s="19" t="str">
        <f>IF('[1]Vmesna vrtilna_SKLOP1'!F1472&lt;&gt;"",'[1]Vmesna vrtilna_SKLOP1'!I1472,"")</f>
        <v/>
      </c>
      <c r="I1472" s="20" t="str">
        <f>IF(I1471="Skupaj:","DDV (22%):",IF(I1471="DDV (22%):","Skupaj z DDV:",IF(AND('[1]Vmesna vrtilna_SKLOP1'!C1472&lt;&gt;"",'[1]Vmesna vrtilna_SKLOP1'!E1472=""),"Skupaj:","")))</f>
        <v>Skupaj z DDV:</v>
      </c>
      <c r="J1472" s="21">
        <f t="shared" si="45"/>
        <v>0</v>
      </c>
      <c r="K1472" s="21">
        <f>IF(I1472="Skupaj z DDV:",SUM(K1470,K1471),IF(I1472="DDV (22%):",K1471*0.22,IF(AND('[1]Vmesna vrtilna_SKLOP1'!C1472&lt;&gt;"",'[1]Vmesna vrtilna_SKLOP1'!D1472=""),'[1]Vmesna vrtilna_SKLOP1'!J1472,IF(F1472&lt;&gt;"",IF('[1]Vmesna vrtilna_SKLOP1'!J1472&lt;&gt;"",'[1]Vmesna vrtilna_SKLOP1'!J1472,""),""))))</f>
        <v>22881.822222988543</v>
      </c>
      <c r="L1472" s="22" t="str">
        <f>IF(I1471="Skupaj:","DDV (22%):",IF(I1471="DDV (22%):","Skupaj z DDV:",IF(AND('[1]Vmesna vrtilna_SKLOP1'!C1472&lt;&gt;"",'[1]Vmesna vrtilna_SKLOP1'!E1472=""),"Skupaj:",IF(AND('[1]Vmesna vrtilna_SKLOP1'!C1472&lt;&gt;"",'[1]Vmesna vrtilna_SKLOP1'!D1472=""),'[1]Vmesna vrtilna_SKLOP1'!J1472,IF(F1472&lt;&gt;"",IF('[1]Vmesna vrtilna_SKLOP1'!J1472&lt;&gt;"",'[1]Vmesna vrtilna_SKLOP1'!J1472,""),"")))))</f>
        <v>Skupaj z DDV:</v>
      </c>
      <c r="M1472" s="22">
        <f t="shared" si="44"/>
        <v>0</v>
      </c>
      <c r="N1472" s="22" t="str">
        <f>IF(IFERROR(VLOOKUP(B1472,'[1]Vmesna vrtilna_SKLOP1'!B:J,7,0),"")=0,"",IFERROR(VLOOKUP(B1472,'[1]Vmesna vrtilna_SKLOP1'!B:J,7,0),""))</f>
        <v/>
      </c>
      <c r="O1472" s="22"/>
    </row>
    <row r="1473" spans="2:15" ht="15" customHeight="1" x14ac:dyDescent="0.3">
      <c r="B1473" s="15">
        <f>IF(AND('[1]Vmesna vrtilna_SKLOP1'!B1473&lt;&gt;"",'[1]Vmesna vrtilna_SKLOP1'!C1473&lt;&gt;""),IF('[1]Vmesna vrtilna_SKLOP1'!B1473&lt;&gt;"",'[1]Vmesna vrtilna_SKLOP1'!B1473,""),"")</f>
        <v>45</v>
      </c>
      <c r="C1473" s="16" t="str">
        <f>IF(OR(C1472="Posebna oblika",C1472="Kulturno zaščiten objekt",C1472="Kulturno zaščiten objekt, Posebna oblika"),"Glej zavihek POSEBNI POGOJI",IF(SUM(N1472:Q1472)=1,"Posebna oblika",IF(SUM(N1472:Q1472)=10,"Kulturno zaščiten objekt",IF(SUM(N1472:Q1472)=11,"Kulturno zaščiten objekt, Posebna oblika",IF(AND('[1]Vmesna vrtilna_SKLOP1'!C1473&lt;&gt;"",'[1]Vmesna vrtilna_SKLOP1'!D1473&lt;&gt;""),IF('[1]Vmesna vrtilna_SKLOP1'!C1473&lt;&gt;"",'[1]Vmesna vrtilna_SKLOP1'!C1473,""),"")))))</f>
        <v>Parmova ulica 11</v>
      </c>
      <c r="D1473" s="17">
        <f>IF(IFERROR(VLOOKUP(B1473,'[1]Vmesna vrtilna_SKLOP1'!B:J,6,0),"")=0,"",IFERROR(VLOOKUP(B1473,'[1]Vmesna vrtilna_SKLOP1'!B:J,6,0),""))</f>
        <v>1</v>
      </c>
      <c r="E1473" s="16" t="str">
        <f>IF(IF('[1]Vmesna vrtilna_SKLOP1'!E1473&lt;&gt;"",'[1]Vmesna vrtilna_SKLOP1'!D1473,"")=0,"",IF('[1]Vmesna vrtilna_SKLOP1'!E1473&lt;&gt;"",'[1]Vmesna vrtilna_SKLOP1'!D1473,""))</f>
        <v>Okna/Vrata</v>
      </c>
      <c r="F1473" s="18" t="str">
        <f>IF('[1]Vmesna vrtilna_SKLOP1'!E1473&lt;&gt;"",'[1]Vmesna vrtilna_SKLOP1'!E1473,"")</f>
        <v>Enokrilno okno (tip: O1); dim. ŠxV: 1,16x1,19m; Material: PVC Dvostranski dekor; steklo 6/16Ar/4; Rw,st.=36 (Rw,st.+Ctr ≥ 31 dB)</v>
      </c>
      <c r="G1473" s="15" t="str">
        <f>IF('[1]Vmesna vrtilna_SKLOP1'!E1473&lt;&gt;"",'[1]Vmesna vrtilna_SKLOP1'!F1473,"")</f>
        <v>[kos]</v>
      </c>
      <c r="H1473" s="19">
        <f>IF('[1]Vmesna vrtilna_SKLOP1'!F1473&lt;&gt;"",'[1]Vmesna vrtilna_SKLOP1'!I1473,"")</f>
        <v>1</v>
      </c>
      <c r="I1473" s="20" t="str">
        <f>IF(I1472="Skupaj:","DDV (22%):",IF(I1472="DDV (22%):","Skupaj z DDV:",IF(AND('[1]Vmesna vrtilna_SKLOP1'!C1473&lt;&gt;"",'[1]Vmesna vrtilna_SKLOP1'!E1473=""),"Skupaj:","")))</f>
        <v/>
      </c>
      <c r="J1473" s="21">
        <f t="shared" si="45"/>
        <v>0</v>
      </c>
      <c r="K1473" s="21">
        <f>IF(I1473="Skupaj z DDV:",SUM(K1471,K1472),IF(I1473="DDV (22%):",K1472*0.22,IF(AND('[1]Vmesna vrtilna_SKLOP1'!C1473&lt;&gt;"",'[1]Vmesna vrtilna_SKLOP1'!D1473=""),'[1]Vmesna vrtilna_SKLOP1'!J1473,IF(F1473&lt;&gt;"",IF('[1]Vmesna vrtilna_SKLOP1'!J1473&lt;&gt;"",'[1]Vmesna vrtilna_SKLOP1'!J1473,""),""))))</f>
        <v>349.07618457275197</v>
      </c>
      <c r="L1473" s="22">
        <f>IF(I1472="Skupaj:","DDV (22%):",IF(I1472="DDV (22%):","Skupaj z DDV:",IF(AND('[1]Vmesna vrtilna_SKLOP1'!C1473&lt;&gt;"",'[1]Vmesna vrtilna_SKLOP1'!E1473=""),"Skupaj:",IF(AND('[1]Vmesna vrtilna_SKLOP1'!C1473&lt;&gt;"",'[1]Vmesna vrtilna_SKLOP1'!D1473=""),'[1]Vmesna vrtilna_SKLOP1'!J1473,IF(F1473&lt;&gt;"",IF('[1]Vmesna vrtilna_SKLOP1'!J1473&lt;&gt;"",'[1]Vmesna vrtilna_SKLOP1'!J1473,""),"")))))</f>
        <v>349.07618457275197</v>
      </c>
      <c r="M1473" s="22">
        <f t="shared" si="44"/>
        <v>0</v>
      </c>
      <c r="N1473" s="22" t="str">
        <f>IF(IFERROR(VLOOKUP(B1473,'[1]Vmesna vrtilna_SKLOP1'!B:J,7,0),"")=0,"",IFERROR(VLOOKUP(B1473,'[1]Vmesna vrtilna_SKLOP1'!B:J,7,0),""))</f>
        <v>ZAG</v>
      </c>
      <c r="O1473" s="22"/>
    </row>
    <row r="1474" spans="2:15" ht="15" customHeight="1" x14ac:dyDescent="0.3">
      <c r="B1474" s="15" t="str">
        <f>IF(AND('[1]Vmesna vrtilna_SKLOP1'!B1474&lt;&gt;"",'[1]Vmesna vrtilna_SKLOP1'!C1474&lt;&gt;""),IF('[1]Vmesna vrtilna_SKLOP1'!B1474&lt;&gt;"",'[1]Vmesna vrtilna_SKLOP1'!B1474,""),"")</f>
        <v/>
      </c>
      <c r="C1474" s="16" t="str">
        <f>IF(OR(C1473="Posebna oblika",C1473="Kulturno zaščiten objekt",C1473="Kulturno zaščiten objekt, Posebna oblika"),"Glej zavihek POSEBNI POGOJI",IF(SUM(N1473:Q1473)=1,"Posebna oblika",IF(SUM(N1473:Q1473)=10,"Kulturno zaščiten objekt",IF(SUM(N1473:Q1473)=11,"Kulturno zaščiten objekt, Posebna oblika",IF(AND('[1]Vmesna vrtilna_SKLOP1'!C1474&lt;&gt;"",'[1]Vmesna vrtilna_SKLOP1'!D1474&lt;&gt;""),IF('[1]Vmesna vrtilna_SKLOP1'!C1474&lt;&gt;"",'[1]Vmesna vrtilna_SKLOP1'!C1474,""),"")))))</f>
        <v/>
      </c>
      <c r="D1474" s="17" t="str">
        <f>IF(IFERROR(VLOOKUP(B1474,'[1]Vmesna vrtilna_SKLOP1'!B:J,6,0),"")=0,"",IFERROR(VLOOKUP(B1474,'[1]Vmesna vrtilna_SKLOP1'!B:J,6,0),""))</f>
        <v/>
      </c>
      <c r="E1474" s="16" t="str">
        <f>IF(IF('[1]Vmesna vrtilna_SKLOP1'!E1474&lt;&gt;"",'[1]Vmesna vrtilna_SKLOP1'!D1474,"")=0,"",IF('[1]Vmesna vrtilna_SKLOP1'!E1474&lt;&gt;"",'[1]Vmesna vrtilna_SKLOP1'!D1474,""))</f>
        <v/>
      </c>
      <c r="F1474" s="18" t="str">
        <f>IF('[1]Vmesna vrtilna_SKLOP1'!E1474&lt;&gt;"",'[1]Vmesna vrtilna_SKLOP1'!E1474,"")</f>
        <v>Enokrilno okno (tip: O1); dim. ŠxV: 1,19x1,16m; Material: PVC Dvostranski dekor; steklo 6/16Ar/4; Rw,st.=36 (Rw,st.+Ctr ≥ 31 dB)</v>
      </c>
      <c r="G1474" s="15" t="str">
        <f>IF('[1]Vmesna vrtilna_SKLOP1'!E1474&lt;&gt;"",'[1]Vmesna vrtilna_SKLOP1'!F1474,"")</f>
        <v>[kos]</v>
      </c>
      <c r="H1474" s="19">
        <f>IF('[1]Vmesna vrtilna_SKLOP1'!F1474&lt;&gt;"",'[1]Vmesna vrtilna_SKLOP1'!I1474,"")</f>
        <v>1</v>
      </c>
      <c r="I1474" s="20" t="str">
        <f>IF(I1473="Skupaj:","DDV (22%):",IF(I1473="DDV (22%):","Skupaj z DDV:",IF(AND('[1]Vmesna vrtilna_SKLOP1'!C1474&lt;&gt;"",'[1]Vmesna vrtilna_SKLOP1'!E1474=""),"Skupaj:","")))</f>
        <v/>
      </c>
      <c r="J1474" s="21">
        <f t="shared" si="45"/>
        <v>0</v>
      </c>
      <c r="K1474" s="21">
        <f>IF(I1474="Skupaj z DDV:",SUM(K1472,K1473),IF(I1474="DDV (22%):",K1473*0.22,IF(AND('[1]Vmesna vrtilna_SKLOP1'!C1474&lt;&gt;"",'[1]Vmesna vrtilna_SKLOP1'!D1474=""),'[1]Vmesna vrtilna_SKLOP1'!J1474,IF(F1474&lt;&gt;"",IF('[1]Vmesna vrtilna_SKLOP1'!J1474&lt;&gt;"",'[1]Vmesna vrtilna_SKLOP1'!J1474,""),""))))</f>
        <v>349.07618457275197</v>
      </c>
      <c r="L1474" s="22">
        <f>IF(I1473="Skupaj:","DDV (22%):",IF(I1473="DDV (22%):","Skupaj z DDV:",IF(AND('[1]Vmesna vrtilna_SKLOP1'!C1474&lt;&gt;"",'[1]Vmesna vrtilna_SKLOP1'!E1474=""),"Skupaj:",IF(AND('[1]Vmesna vrtilna_SKLOP1'!C1474&lt;&gt;"",'[1]Vmesna vrtilna_SKLOP1'!D1474=""),'[1]Vmesna vrtilna_SKLOP1'!J1474,IF(F1474&lt;&gt;"",IF('[1]Vmesna vrtilna_SKLOP1'!J1474&lt;&gt;"",'[1]Vmesna vrtilna_SKLOP1'!J1474,""),"")))))</f>
        <v>349.07618457275197</v>
      </c>
      <c r="M1474" s="22">
        <f t="shared" si="44"/>
        <v>0</v>
      </c>
      <c r="N1474" s="22" t="str">
        <f>IF(IFERROR(VLOOKUP(B1474,'[1]Vmesna vrtilna_SKLOP1'!B:J,7,0),"")=0,"",IFERROR(VLOOKUP(B1474,'[1]Vmesna vrtilna_SKLOP1'!B:J,7,0),""))</f>
        <v/>
      </c>
      <c r="O1474" s="22"/>
    </row>
    <row r="1475" spans="2:15" ht="15" customHeight="1" x14ac:dyDescent="0.3">
      <c r="B1475" s="15" t="str">
        <f>IF(AND('[1]Vmesna vrtilna_SKLOP1'!B1475&lt;&gt;"",'[1]Vmesna vrtilna_SKLOP1'!C1475&lt;&gt;""),IF('[1]Vmesna vrtilna_SKLOP1'!B1475&lt;&gt;"",'[1]Vmesna vrtilna_SKLOP1'!B1475,""),"")</f>
        <v/>
      </c>
      <c r="C1475" s="16" t="str">
        <f>IF(OR(C1474="Posebna oblika",C1474="Kulturno zaščiten objekt",C1474="Kulturno zaščiten objekt, Posebna oblika"),"Glej zavihek POSEBNI POGOJI",IF(SUM(N1474:Q1474)=1,"Posebna oblika",IF(SUM(N1474:Q1474)=10,"Kulturno zaščiten objekt",IF(SUM(N1474:Q1474)=11,"Kulturno zaščiten objekt, Posebna oblika",IF(AND('[1]Vmesna vrtilna_SKLOP1'!C1475&lt;&gt;"",'[1]Vmesna vrtilna_SKLOP1'!D1475&lt;&gt;""),IF('[1]Vmesna vrtilna_SKLOP1'!C1475&lt;&gt;"",'[1]Vmesna vrtilna_SKLOP1'!C1475,""),"")))))</f>
        <v/>
      </c>
      <c r="D1475" s="17" t="str">
        <f>IF(IFERROR(VLOOKUP(B1475,'[1]Vmesna vrtilna_SKLOP1'!B:J,6,0),"")=0,"",IFERROR(VLOOKUP(B1475,'[1]Vmesna vrtilna_SKLOP1'!B:J,6,0),""))</f>
        <v/>
      </c>
      <c r="E1475" s="16" t="str">
        <f>IF(IF('[1]Vmesna vrtilna_SKLOP1'!E1475&lt;&gt;"",'[1]Vmesna vrtilna_SKLOP1'!D1475,"")=0,"",IF('[1]Vmesna vrtilna_SKLOP1'!E1475&lt;&gt;"",'[1]Vmesna vrtilna_SKLOP1'!D1475,""))</f>
        <v/>
      </c>
      <c r="F1475" s="18" t="str">
        <f>IF('[1]Vmesna vrtilna_SKLOP1'!E1475&lt;&gt;"",'[1]Vmesna vrtilna_SKLOP1'!E1475,"")</f>
        <v>Enokrilno okno (tip: O1); dim. ŠxV: 0,77x1,15m; Material: PVC, profil&gt;80mm ; steklo 10/16Ar/44.2; Rw,st.=44 (Rw,st.+Ctr ≥ 39 dB)</v>
      </c>
      <c r="G1475" s="15" t="str">
        <f>IF('[1]Vmesna vrtilna_SKLOP1'!E1475&lt;&gt;"",'[1]Vmesna vrtilna_SKLOP1'!F1475,"")</f>
        <v>[kos]</v>
      </c>
      <c r="H1475" s="19">
        <f>IF('[1]Vmesna vrtilna_SKLOP1'!F1475&lt;&gt;"",'[1]Vmesna vrtilna_SKLOP1'!I1475,"")</f>
        <v>1</v>
      </c>
      <c r="I1475" s="20" t="str">
        <f>IF(I1474="Skupaj:","DDV (22%):",IF(I1474="DDV (22%):","Skupaj z DDV:",IF(AND('[1]Vmesna vrtilna_SKLOP1'!C1475&lt;&gt;"",'[1]Vmesna vrtilna_SKLOP1'!E1475=""),"Skupaj:","")))</f>
        <v/>
      </c>
      <c r="J1475" s="21">
        <f t="shared" si="45"/>
        <v>0</v>
      </c>
      <c r="K1475" s="21">
        <f>IF(I1475="Skupaj z DDV:",SUM(K1473,K1474),IF(I1475="DDV (22%):",K1474*0.22,IF(AND('[1]Vmesna vrtilna_SKLOP1'!C1475&lt;&gt;"",'[1]Vmesna vrtilna_SKLOP1'!D1475=""),'[1]Vmesna vrtilna_SKLOP1'!J1475,IF(F1475&lt;&gt;"",IF('[1]Vmesna vrtilna_SKLOP1'!J1475&lt;&gt;"",'[1]Vmesna vrtilna_SKLOP1'!J1475,""),""))))</f>
        <v>328.01353783870002</v>
      </c>
      <c r="L1475" s="22">
        <f>IF(I1474="Skupaj:","DDV (22%):",IF(I1474="DDV (22%):","Skupaj z DDV:",IF(AND('[1]Vmesna vrtilna_SKLOP1'!C1475&lt;&gt;"",'[1]Vmesna vrtilna_SKLOP1'!E1475=""),"Skupaj:",IF(AND('[1]Vmesna vrtilna_SKLOP1'!C1475&lt;&gt;"",'[1]Vmesna vrtilna_SKLOP1'!D1475=""),'[1]Vmesna vrtilna_SKLOP1'!J1475,IF(F1475&lt;&gt;"",IF('[1]Vmesna vrtilna_SKLOP1'!J1475&lt;&gt;"",'[1]Vmesna vrtilna_SKLOP1'!J1475,""),"")))))</f>
        <v>328.01353783870002</v>
      </c>
      <c r="M1475" s="22">
        <f t="shared" ref="M1475:M1538" si="46">IF(AND(B1475&gt;0,B1475&lt;100000),J1475,IF(OR(I1475="Skupaj:",I1475="DDV (22%):",I1475="Skupaj z DDV:"),M1474,SUM(M1474,J1475)))</f>
        <v>0</v>
      </c>
      <c r="N1475" s="22" t="str">
        <f>IF(IFERROR(VLOOKUP(B1475,'[1]Vmesna vrtilna_SKLOP1'!B:J,7,0),"")=0,"",IFERROR(VLOOKUP(B1475,'[1]Vmesna vrtilna_SKLOP1'!B:J,7,0),""))</f>
        <v/>
      </c>
      <c r="O1475" s="22"/>
    </row>
    <row r="1476" spans="2:15" ht="15" customHeight="1" x14ac:dyDescent="0.3">
      <c r="B1476" s="15" t="str">
        <f>IF(AND('[1]Vmesna vrtilna_SKLOP1'!B1476&lt;&gt;"",'[1]Vmesna vrtilna_SKLOP1'!C1476&lt;&gt;""),IF('[1]Vmesna vrtilna_SKLOP1'!B1476&lt;&gt;"",'[1]Vmesna vrtilna_SKLOP1'!B1476,""),"")</f>
        <v/>
      </c>
      <c r="C1476" s="16" t="str">
        <f>IF(OR(C1475="Posebna oblika",C1475="Kulturno zaščiten objekt",C1475="Kulturno zaščiten objekt, Posebna oblika"),"Glej zavihek POSEBNI POGOJI",IF(SUM(N1475:Q1475)=1,"Posebna oblika",IF(SUM(N1475:Q1475)=10,"Kulturno zaščiten objekt",IF(SUM(N1475:Q1475)=11,"Kulturno zaščiten objekt, Posebna oblika",IF(AND('[1]Vmesna vrtilna_SKLOP1'!C1476&lt;&gt;"",'[1]Vmesna vrtilna_SKLOP1'!D1476&lt;&gt;""),IF('[1]Vmesna vrtilna_SKLOP1'!C1476&lt;&gt;"",'[1]Vmesna vrtilna_SKLOP1'!C1476,""),"")))))</f>
        <v/>
      </c>
      <c r="D1476" s="17" t="str">
        <f>IF(IFERROR(VLOOKUP(B1476,'[1]Vmesna vrtilna_SKLOP1'!B:J,6,0),"")=0,"",IFERROR(VLOOKUP(B1476,'[1]Vmesna vrtilna_SKLOP1'!B:J,6,0),""))</f>
        <v/>
      </c>
      <c r="E1476" s="16" t="str">
        <f>IF(IF('[1]Vmesna vrtilna_SKLOP1'!E1476&lt;&gt;"",'[1]Vmesna vrtilna_SKLOP1'!D1476,"")=0,"",IF('[1]Vmesna vrtilna_SKLOP1'!E1476&lt;&gt;"",'[1]Vmesna vrtilna_SKLOP1'!D1476,""))</f>
        <v/>
      </c>
      <c r="F1476" s="18" t="str">
        <f>IF('[1]Vmesna vrtilna_SKLOP1'!E1476&lt;&gt;"",'[1]Vmesna vrtilna_SKLOP1'!E1476,"")</f>
        <v>Dvokrilno okno (tip: O3); dim. ŠxV: 1,38x1,15m; Material: PVC, profil&gt;80mm ; steklo 10/16Ar/44.2; Rw,st.=44 (Rw,st.+Ctr ≥ 39 dB)</v>
      </c>
      <c r="G1476" s="15" t="str">
        <f>IF('[1]Vmesna vrtilna_SKLOP1'!E1476&lt;&gt;"",'[1]Vmesna vrtilna_SKLOP1'!F1476,"")</f>
        <v>[kos]</v>
      </c>
      <c r="H1476" s="19">
        <f>IF('[1]Vmesna vrtilna_SKLOP1'!F1476&lt;&gt;"",'[1]Vmesna vrtilna_SKLOP1'!I1476,"")</f>
        <v>1</v>
      </c>
      <c r="I1476" s="20" t="str">
        <f>IF(I1475="Skupaj:","DDV (22%):",IF(I1475="DDV (22%):","Skupaj z DDV:",IF(AND('[1]Vmesna vrtilna_SKLOP1'!C1476&lt;&gt;"",'[1]Vmesna vrtilna_SKLOP1'!E1476=""),"Skupaj:","")))</f>
        <v/>
      </c>
      <c r="J1476" s="21">
        <f t="shared" ref="J1476:J1539" si="47">IFERROR(IF(I1476="Skupaj:",M1476,IF(I1476="Skupaj z DDV:",SUM(J1474,J1475),IF(I1476="DDV (22%):",J1475*0.22,IF(F1476&lt;&gt;"",H1476*I1476,"")))),0)</f>
        <v>0</v>
      </c>
      <c r="K1476" s="21">
        <f>IF(I1476="Skupaj z DDV:",SUM(K1474,K1475),IF(I1476="DDV (22%):",K1475*0.22,IF(AND('[1]Vmesna vrtilna_SKLOP1'!C1476&lt;&gt;"",'[1]Vmesna vrtilna_SKLOP1'!D1476=""),'[1]Vmesna vrtilna_SKLOP1'!J1476,IF(F1476&lt;&gt;"",IF('[1]Vmesna vrtilna_SKLOP1'!J1476&lt;&gt;"",'[1]Vmesna vrtilna_SKLOP1'!J1476,""),""))))</f>
        <v>573.19906236468</v>
      </c>
      <c r="L1476" s="22">
        <f>IF(I1475="Skupaj:","DDV (22%):",IF(I1475="DDV (22%):","Skupaj z DDV:",IF(AND('[1]Vmesna vrtilna_SKLOP1'!C1476&lt;&gt;"",'[1]Vmesna vrtilna_SKLOP1'!E1476=""),"Skupaj:",IF(AND('[1]Vmesna vrtilna_SKLOP1'!C1476&lt;&gt;"",'[1]Vmesna vrtilna_SKLOP1'!D1476=""),'[1]Vmesna vrtilna_SKLOP1'!J1476,IF(F1476&lt;&gt;"",IF('[1]Vmesna vrtilna_SKLOP1'!J1476&lt;&gt;"",'[1]Vmesna vrtilna_SKLOP1'!J1476,""),"")))))</f>
        <v>573.19906236468</v>
      </c>
      <c r="M1476" s="22">
        <f t="shared" si="46"/>
        <v>0</v>
      </c>
      <c r="N1476" s="22" t="str">
        <f>IF(IFERROR(VLOOKUP(B1476,'[1]Vmesna vrtilna_SKLOP1'!B:J,7,0),"")=0,"",IFERROR(VLOOKUP(B1476,'[1]Vmesna vrtilna_SKLOP1'!B:J,7,0),""))</f>
        <v/>
      </c>
      <c r="O1476" s="22"/>
    </row>
    <row r="1477" spans="2:15" ht="15" customHeight="1" x14ac:dyDescent="0.3">
      <c r="B1477" s="15" t="str">
        <f>IF(AND('[1]Vmesna vrtilna_SKLOP1'!B1477&lt;&gt;"",'[1]Vmesna vrtilna_SKLOP1'!C1477&lt;&gt;""),IF('[1]Vmesna vrtilna_SKLOP1'!B1477&lt;&gt;"",'[1]Vmesna vrtilna_SKLOP1'!B1477,""),"")</f>
        <v/>
      </c>
      <c r="C1477" s="16" t="str">
        <f>IF(OR(C1476="Posebna oblika",C1476="Kulturno zaščiten objekt",C1476="Kulturno zaščiten objekt, Posebna oblika"),"Glej zavihek POSEBNI POGOJI",IF(SUM(N1476:Q1476)=1,"Posebna oblika",IF(SUM(N1476:Q1476)=10,"Kulturno zaščiten objekt",IF(SUM(N1476:Q1476)=11,"Kulturno zaščiten objekt, Posebna oblika",IF(AND('[1]Vmesna vrtilna_SKLOP1'!C1477&lt;&gt;"",'[1]Vmesna vrtilna_SKLOP1'!D1477&lt;&gt;""),IF('[1]Vmesna vrtilna_SKLOP1'!C1477&lt;&gt;"",'[1]Vmesna vrtilna_SKLOP1'!C1477,""),"")))))</f>
        <v/>
      </c>
      <c r="D1477" s="17" t="str">
        <f>IF(IFERROR(VLOOKUP(B1477,'[1]Vmesna vrtilna_SKLOP1'!B:J,6,0),"")=0,"",IFERROR(VLOOKUP(B1477,'[1]Vmesna vrtilna_SKLOP1'!B:J,6,0),""))</f>
        <v/>
      </c>
      <c r="E1477" s="16" t="str">
        <f>IF(IF('[1]Vmesna vrtilna_SKLOP1'!E1477&lt;&gt;"",'[1]Vmesna vrtilna_SKLOP1'!D1477,"")=0,"",IF('[1]Vmesna vrtilna_SKLOP1'!E1477&lt;&gt;"",'[1]Vmesna vrtilna_SKLOP1'!D1477,""))</f>
        <v/>
      </c>
      <c r="F1477" s="18" t="str">
        <f>IF('[1]Vmesna vrtilna_SKLOP1'!E1477&lt;&gt;"",'[1]Vmesna vrtilna_SKLOP1'!E1477,"")</f>
        <v/>
      </c>
      <c r="G1477" s="15" t="str">
        <f>IF('[1]Vmesna vrtilna_SKLOP1'!E1477&lt;&gt;"",'[1]Vmesna vrtilna_SKLOP1'!F1477,"")</f>
        <v/>
      </c>
      <c r="H1477" s="19" t="str">
        <f>IF('[1]Vmesna vrtilna_SKLOP1'!F1477&lt;&gt;"",'[1]Vmesna vrtilna_SKLOP1'!I1477,"")</f>
        <v/>
      </c>
      <c r="I1477" s="20" t="str">
        <f>IF(I1476="Skupaj:","DDV (22%):",IF(I1476="DDV (22%):","Skupaj z DDV:",IF(AND('[1]Vmesna vrtilna_SKLOP1'!C1477&lt;&gt;"",'[1]Vmesna vrtilna_SKLOP1'!E1477=""),"Skupaj:","")))</f>
        <v/>
      </c>
      <c r="J1477" s="21" t="str">
        <f t="shared" si="47"/>
        <v/>
      </c>
      <c r="K1477" s="21" t="str">
        <f>IF(I1477="Skupaj z DDV:",SUM(K1475,K1476),IF(I1477="DDV (22%):",K1476*0.22,IF(AND('[1]Vmesna vrtilna_SKLOP1'!C1477&lt;&gt;"",'[1]Vmesna vrtilna_SKLOP1'!D1477=""),'[1]Vmesna vrtilna_SKLOP1'!J1477,IF(F1477&lt;&gt;"",IF('[1]Vmesna vrtilna_SKLOP1'!J1477&lt;&gt;"",'[1]Vmesna vrtilna_SKLOP1'!J1477,""),""))))</f>
        <v/>
      </c>
      <c r="L1477" s="22" t="str">
        <f>IF(I1476="Skupaj:","DDV (22%):",IF(I1476="DDV (22%):","Skupaj z DDV:",IF(AND('[1]Vmesna vrtilna_SKLOP1'!C1477&lt;&gt;"",'[1]Vmesna vrtilna_SKLOP1'!E1477=""),"Skupaj:",IF(AND('[1]Vmesna vrtilna_SKLOP1'!C1477&lt;&gt;"",'[1]Vmesna vrtilna_SKLOP1'!D1477=""),'[1]Vmesna vrtilna_SKLOP1'!J1477,IF(F1477&lt;&gt;"",IF('[1]Vmesna vrtilna_SKLOP1'!J1477&lt;&gt;"",'[1]Vmesna vrtilna_SKLOP1'!J1477,""),"")))))</f>
        <v/>
      </c>
      <c r="M1477" s="22">
        <f t="shared" si="46"/>
        <v>0</v>
      </c>
      <c r="N1477" s="22" t="str">
        <f>IF(IFERROR(VLOOKUP(B1477,'[1]Vmesna vrtilna_SKLOP1'!B:J,7,0),"")=0,"",IFERROR(VLOOKUP(B1477,'[1]Vmesna vrtilna_SKLOP1'!B:J,7,0),""))</f>
        <v/>
      </c>
      <c r="O1477" s="22"/>
    </row>
    <row r="1478" spans="2:15" ht="15" customHeight="1" x14ac:dyDescent="0.3">
      <c r="B1478" s="15" t="str">
        <f>IF(AND('[1]Vmesna vrtilna_SKLOP1'!B1478&lt;&gt;"",'[1]Vmesna vrtilna_SKLOP1'!C1478&lt;&gt;""),IF('[1]Vmesna vrtilna_SKLOP1'!B1478&lt;&gt;"",'[1]Vmesna vrtilna_SKLOP1'!B1478,""),"")</f>
        <v/>
      </c>
      <c r="C1478" s="16" t="str">
        <f>IF(OR(C1477="Posebna oblika",C1477="Kulturno zaščiten objekt",C1477="Kulturno zaščiten objekt, Posebna oblika"),"Glej zavihek POSEBNI POGOJI",IF(SUM(N1477:Q1477)=1,"Posebna oblika",IF(SUM(N1477:Q1477)=10,"Kulturno zaščiten objekt",IF(SUM(N1477:Q1477)=11,"Kulturno zaščiten objekt, Posebna oblika",IF(AND('[1]Vmesna vrtilna_SKLOP1'!C1478&lt;&gt;"",'[1]Vmesna vrtilna_SKLOP1'!D1478&lt;&gt;""),IF('[1]Vmesna vrtilna_SKLOP1'!C1478&lt;&gt;"",'[1]Vmesna vrtilna_SKLOP1'!C1478,""),"")))))</f>
        <v/>
      </c>
      <c r="D1478" s="17" t="str">
        <f>IF(IFERROR(VLOOKUP(B1478,'[1]Vmesna vrtilna_SKLOP1'!B:J,6,0),"")=0,"",IFERROR(VLOOKUP(B1478,'[1]Vmesna vrtilna_SKLOP1'!B:J,6,0),""))</f>
        <v/>
      </c>
      <c r="E1478" s="16" t="str">
        <f>IF(IF('[1]Vmesna vrtilna_SKLOP1'!E1478&lt;&gt;"",'[1]Vmesna vrtilna_SKLOP1'!D1478,"")=0,"",IF('[1]Vmesna vrtilna_SKLOP1'!E1478&lt;&gt;"",'[1]Vmesna vrtilna_SKLOP1'!D1478,""))</f>
        <v>Senčila</v>
      </c>
      <c r="F1478" s="18" t="str">
        <f>IF('[1]Vmesna vrtilna_SKLOP1'!E1478&lt;&gt;"",'[1]Vmesna vrtilna_SKLOP1'!E1478,"")</f>
        <v>Notranja rolo omarica, ALU lamele, Dim. ŠxV: 1,16x1,19m</v>
      </c>
      <c r="G1478" s="15" t="str">
        <f>IF('[1]Vmesna vrtilna_SKLOP1'!E1478&lt;&gt;"",'[1]Vmesna vrtilna_SKLOP1'!F1478,"")</f>
        <v>[kos]</v>
      </c>
      <c r="H1478" s="19">
        <f>IF('[1]Vmesna vrtilna_SKLOP1'!F1478&lt;&gt;"",'[1]Vmesna vrtilna_SKLOP1'!I1478,"")</f>
        <v>1</v>
      </c>
      <c r="I1478" s="20" t="str">
        <f>IF(I1477="Skupaj:","DDV (22%):",IF(I1477="DDV (22%):","Skupaj z DDV:",IF(AND('[1]Vmesna vrtilna_SKLOP1'!C1478&lt;&gt;"",'[1]Vmesna vrtilna_SKLOP1'!E1478=""),"Skupaj:","")))</f>
        <v/>
      </c>
      <c r="J1478" s="21">
        <f t="shared" si="47"/>
        <v>0</v>
      </c>
      <c r="K1478" s="21">
        <f>IF(I1478="Skupaj z DDV:",SUM(K1476,K1477),IF(I1478="DDV (22%):",K1477*0.22,IF(AND('[1]Vmesna vrtilna_SKLOP1'!C1478&lt;&gt;"",'[1]Vmesna vrtilna_SKLOP1'!D1478=""),'[1]Vmesna vrtilna_SKLOP1'!J1478,IF(F1478&lt;&gt;"",IF('[1]Vmesna vrtilna_SKLOP1'!J1478&lt;&gt;"",'[1]Vmesna vrtilna_SKLOP1'!J1478,""),""))))</f>
        <v>289.26356335244799</v>
      </c>
      <c r="L1478" s="22">
        <f>IF(I1477="Skupaj:","DDV (22%):",IF(I1477="DDV (22%):","Skupaj z DDV:",IF(AND('[1]Vmesna vrtilna_SKLOP1'!C1478&lt;&gt;"",'[1]Vmesna vrtilna_SKLOP1'!E1478=""),"Skupaj:",IF(AND('[1]Vmesna vrtilna_SKLOP1'!C1478&lt;&gt;"",'[1]Vmesna vrtilna_SKLOP1'!D1478=""),'[1]Vmesna vrtilna_SKLOP1'!J1478,IF(F1478&lt;&gt;"",IF('[1]Vmesna vrtilna_SKLOP1'!J1478&lt;&gt;"",'[1]Vmesna vrtilna_SKLOP1'!J1478,""),"")))))</f>
        <v>289.26356335244799</v>
      </c>
      <c r="M1478" s="22">
        <f t="shared" si="46"/>
        <v>0</v>
      </c>
      <c r="N1478" s="22" t="str">
        <f>IF(IFERROR(VLOOKUP(B1478,'[1]Vmesna vrtilna_SKLOP1'!B:J,7,0),"")=0,"",IFERROR(VLOOKUP(B1478,'[1]Vmesna vrtilna_SKLOP1'!B:J,7,0),""))</f>
        <v/>
      </c>
      <c r="O1478" s="22"/>
    </row>
    <row r="1479" spans="2:15" ht="15" customHeight="1" x14ac:dyDescent="0.3">
      <c r="B1479" s="15" t="str">
        <f>IF(AND('[1]Vmesna vrtilna_SKLOP1'!B1479&lt;&gt;"",'[1]Vmesna vrtilna_SKLOP1'!C1479&lt;&gt;""),IF('[1]Vmesna vrtilna_SKLOP1'!B1479&lt;&gt;"",'[1]Vmesna vrtilna_SKLOP1'!B1479,""),"")</f>
        <v/>
      </c>
      <c r="C1479" s="16" t="str">
        <f>IF(OR(C1478="Posebna oblika",C1478="Kulturno zaščiten objekt",C1478="Kulturno zaščiten objekt, Posebna oblika"),"Glej zavihek POSEBNI POGOJI",IF(SUM(N1478:Q1478)=1,"Posebna oblika",IF(SUM(N1478:Q1478)=10,"Kulturno zaščiten objekt",IF(SUM(N1478:Q1478)=11,"Kulturno zaščiten objekt, Posebna oblika",IF(AND('[1]Vmesna vrtilna_SKLOP1'!C1479&lt;&gt;"",'[1]Vmesna vrtilna_SKLOP1'!D1479&lt;&gt;""),IF('[1]Vmesna vrtilna_SKLOP1'!C1479&lt;&gt;"",'[1]Vmesna vrtilna_SKLOP1'!C1479,""),"")))))</f>
        <v/>
      </c>
      <c r="D1479" s="17" t="str">
        <f>IF(IFERROR(VLOOKUP(B1479,'[1]Vmesna vrtilna_SKLOP1'!B:J,6,0),"")=0,"",IFERROR(VLOOKUP(B1479,'[1]Vmesna vrtilna_SKLOP1'!B:J,6,0),""))</f>
        <v/>
      </c>
      <c r="E1479" s="16" t="str">
        <f>IF(IF('[1]Vmesna vrtilna_SKLOP1'!E1479&lt;&gt;"",'[1]Vmesna vrtilna_SKLOP1'!D1479,"")=0,"",IF('[1]Vmesna vrtilna_SKLOP1'!E1479&lt;&gt;"",'[1]Vmesna vrtilna_SKLOP1'!D1479,""))</f>
        <v/>
      </c>
      <c r="F1479" s="18" t="str">
        <f>IF('[1]Vmesna vrtilna_SKLOP1'!E1479&lt;&gt;"",'[1]Vmesna vrtilna_SKLOP1'!E1479,"")</f>
        <v>Notranja rolo omarica, ALU lamele, Dim. ŠxV: 1,19x1,16m</v>
      </c>
      <c r="G1479" s="15" t="str">
        <f>IF('[1]Vmesna vrtilna_SKLOP1'!E1479&lt;&gt;"",'[1]Vmesna vrtilna_SKLOP1'!F1479,"")</f>
        <v>[kos]</v>
      </c>
      <c r="H1479" s="19">
        <f>IF('[1]Vmesna vrtilna_SKLOP1'!F1479&lt;&gt;"",'[1]Vmesna vrtilna_SKLOP1'!I1479,"")</f>
        <v>1</v>
      </c>
      <c r="I1479" s="20" t="str">
        <f>IF(I1478="Skupaj:","DDV (22%):",IF(I1478="DDV (22%):","Skupaj z DDV:",IF(AND('[1]Vmesna vrtilna_SKLOP1'!C1479&lt;&gt;"",'[1]Vmesna vrtilna_SKLOP1'!E1479=""),"Skupaj:","")))</f>
        <v/>
      </c>
      <c r="J1479" s="21">
        <f t="shared" si="47"/>
        <v>0</v>
      </c>
      <c r="K1479" s="21">
        <f>IF(I1479="Skupaj z DDV:",SUM(K1477,K1478),IF(I1479="DDV (22%):",K1478*0.22,IF(AND('[1]Vmesna vrtilna_SKLOP1'!C1479&lt;&gt;"",'[1]Vmesna vrtilna_SKLOP1'!D1479=""),'[1]Vmesna vrtilna_SKLOP1'!J1479,IF(F1479&lt;&gt;"",IF('[1]Vmesna vrtilna_SKLOP1'!J1479&lt;&gt;"",'[1]Vmesna vrtilna_SKLOP1'!J1479,""),""))))</f>
        <v>289.88565801020798</v>
      </c>
      <c r="L1479" s="22">
        <f>IF(I1478="Skupaj:","DDV (22%):",IF(I1478="DDV (22%):","Skupaj z DDV:",IF(AND('[1]Vmesna vrtilna_SKLOP1'!C1479&lt;&gt;"",'[1]Vmesna vrtilna_SKLOP1'!E1479=""),"Skupaj:",IF(AND('[1]Vmesna vrtilna_SKLOP1'!C1479&lt;&gt;"",'[1]Vmesna vrtilna_SKLOP1'!D1479=""),'[1]Vmesna vrtilna_SKLOP1'!J1479,IF(F1479&lt;&gt;"",IF('[1]Vmesna vrtilna_SKLOP1'!J1479&lt;&gt;"",'[1]Vmesna vrtilna_SKLOP1'!J1479,""),"")))))</f>
        <v>289.88565801020798</v>
      </c>
      <c r="M1479" s="22">
        <f t="shared" si="46"/>
        <v>0</v>
      </c>
      <c r="N1479" s="22" t="str">
        <f>IF(IFERROR(VLOOKUP(B1479,'[1]Vmesna vrtilna_SKLOP1'!B:J,7,0),"")=0,"",IFERROR(VLOOKUP(B1479,'[1]Vmesna vrtilna_SKLOP1'!B:J,7,0),""))</f>
        <v/>
      </c>
      <c r="O1479" s="22"/>
    </row>
    <row r="1480" spans="2:15" ht="15" customHeight="1" x14ac:dyDescent="0.3">
      <c r="B1480" s="15" t="str">
        <f>IF(AND('[1]Vmesna vrtilna_SKLOP1'!B1480&lt;&gt;"",'[1]Vmesna vrtilna_SKLOP1'!C1480&lt;&gt;""),IF('[1]Vmesna vrtilna_SKLOP1'!B1480&lt;&gt;"",'[1]Vmesna vrtilna_SKLOP1'!B1480,""),"")</f>
        <v/>
      </c>
      <c r="C1480" s="16" t="str">
        <f>IF(OR(C1479="Posebna oblika",C1479="Kulturno zaščiten objekt",C1479="Kulturno zaščiten objekt, Posebna oblika"),"Glej zavihek POSEBNI POGOJI",IF(SUM(N1479:Q1479)=1,"Posebna oblika",IF(SUM(N1479:Q1479)=10,"Kulturno zaščiten objekt",IF(SUM(N1479:Q1479)=11,"Kulturno zaščiten objekt, Posebna oblika",IF(AND('[1]Vmesna vrtilna_SKLOP1'!C1480&lt;&gt;"",'[1]Vmesna vrtilna_SKLOP1'!D1480&lt;&gt;""),IF('[1]Vmesna vrtilna_SKLOP1'!C1480&lt;&gt;"",'[1]Vmesna vrtilna_SKLOP1'!C1480,""),"")))))</f>
        <v/>
      </c>
      <c r="D1480" s="17" t="str">
        <f>IF(IFERROR(VLOOKUP(B1480,'[1]Vmesna vrtilna_SKLOP1'!B:J,6,0),"")=0,"",IFERROR(VLOOKUP(B1480,'[1]Vmesna vrtilna_SKLOP1'!B:J,6,0),""))</f>
        <v/>
      </c>
      <c r="E1480" s="16" t="str">
        <f>IF(IF('[1]Vmesna vrtilna_SKLOP1'!E1480&lt;&gt;"",'[1]Vmesna vrtilna_SKLOP1'!D1480,"")=0,"",IF('[1]Vmesna vrtilna_SKLOP1'!E1480&lt;&gt;"",'[1]Vmesna vrtilna_SKLOP1'!D1480,""))</f>
        <v/>
      </c>
      <c r="F1480" s="18" t="str">
        <f>IF('[1]Vmesna vrtilna_SKLOP1'!E1480&lt;&gt;"",'[1]Vmesna vrtilna_SKLOP1'!E1480,"")</f>
        <v>Notranja rolo omarica, ALU lamele, Dim. ŠxV: 0,77x1,15m</v>
      </c>
      <c r="G1480" s="15" t="str">
        <f>IF('[1]Vmesna vrtilna_SKLOP1'!E1480&lt;&gt;"",'[1]Vmesna vrtilna_SKLOP1'!F1480,"")</f>
        <v>[kos]</v>
      </c>
      <c r="H1480" s="19">
        <f>IF('[1]Vmesna vrtilna_SKLOP1'!F1480&lt;&gt;"",'[1]Vmesna vrtilna_SKLOP1'!I1480,"")</f>
        <v>1</v>
      </c>
      <c r="I1480" s="20" t="str">
        <f>IF(I1479="Skupaj:","DDV (22%):",IF(I1479="DDV (22%):","Skupaj z DDV:",IF(AND('[1]Vmesna vrtilna_SKLOP1'!C1480&lt;&gt;"",'[1]Vmesna vrtilna_SKLOP1'!E1480=""),"Skupaj:","")))</f>
        <v/>
      </c>
      <c r="J1480" s="21">
        <f t="shared" si="47"/>
        <v>0</v>
      </c>
      <c r="K1480" s="21">
        <f>IF(I1480="Skupaj z DDV:",SUM(K1478,K1479),IF(I1480="DDV (22%):",K1479*0.22,IF(AND('[1]Vmesna vrtilna_SKLOP1'!C1480&lt;&gt;"",'[1]Vmesna vrtilna_SKLOP1'!D1480=""),'[1]Vmesna vrtilna_SKLOP1'!J1480,IF(F1480&lt;&gt;"",IF('[1]Vmesna vrtilna_SKLOP1'!J1480&lt;&gt;"",'[1]Vmesna vrtilna_SKLOP1'!J1480,""),""))))</f>
        <v>247.46984862779999</v>
      </c>
      <c r="L1480" s="22">
        <f>IF(I1479="Skupaj:","DDV (22%):",IF(I1479="DDV (22%):","Skupaj z DDV:",IF(AND('[1]Vmesna vrtilna_SKLOP1'!C1480&lt;&gt;"",'[1]Vmesna vrtilna_SKLOP1'!E1480=""),"Skupaj:",IF(AND('[1]Vmesna vrtilna_SKLOP1'!C1480&lt;&gt;"",'[1]Vmesna vrtilna_SKLOP1'!D1480=""),'[1]Vmesna vrtilna_SKLOP1'!J1480,IF(F1480&lt;&gt;"",IF('[1]Vmesna vrtilna_SKLOP1'!J1480&lt;&gt;"",'[1]Vmesna vrtilna_SKLOP1'!J1480,""),"")))))</f>
        <v>247.46984862779999</v>
      </c>
      <c r="M1480" s="22">
        <f t="shared" si="46"/>
        <v>0</v>
      </c>
      <c r="N1480" s="22" t="str">
        <f>IF(IFERROR(VLOOKUP(B1480,'[1]Vmesna vrtilna_SKLOP1'!B:J,7,0),"")=0,"",IFERROR(VLOOKUP(B1480,'[1]Vmesna vrtilna_SKLOP1'!B:J,7,0),""))</f>
        <v/>
      </c>
      <c r="O1480" s="22"/>
    </row>
    <row r="1481" spans="2:15" ht="15" customHeight="1" x14ac:dyDescent="0.3">
      <c r="B1481" s="15" t="str">
        <f>IF(AND('[1]Vmesna vrtilna_SKLOP1'!B1481&lt;&gt;"",'[1]Vmesna vrtilna_SKLOP1'!C1481&lt;&gt;""),IF('[1]Vmesna vrtilna_SKLOP1'!B1481&lt;&gt;"",'[1]Vmesna vrtilna_SKLOP1'!B1481,""),"")</f>
        <v/>
      </c>
      <c r="C1481" s="16" t="str">
        <f>IF(OR(C1480="Posebna oblika",C1480="Kulturno zaščiten objekt",C1480="Kulturno zaščiten objekt, Posebna oblika"),"Glej zavihek POSEBNI POGOJI",IF(SUM(N1480:Q1480)=1,"Posebna oblika",IF(SUM(N1480:Q1480)=10,"Kulturno zaščiten objekt",IF(SUM(N1480:Q1480)=11,"Kulturno zaščiten objekt, Posebna oblika",IF(AND('[1]Vmesna vrtilna_SKLOP1'!C1481&lt;&gt;"",'[1]Vmesna vrtilna_SKLOP1'!D1481&lt;&gt;""),IF('[1]Vmesna vrtilna_SKLOP1'!C1481&lt;&gt;"",'[1]Vmesna vrtilna_SKLOP1'!C1481,""),"")))))</f>
        <v/>
      </c>
      <c r="D1481" s="17" t="str">
        <f>IF(IFERROR(VLOOKUP(B1481,'[1]Vmesna vrtilna_SKLOP1'!B:J,6,0),"")=0,"",IFERROR(VLOOKUP(B1481,'[1]Vmesna vrtilna_SKLOP1'!B:J,6,0),""))</f>
        <v/>
      </c>
      <c r="E1481" s="16" t="str">
        <f>IF(IF('[1]Vmesna vrtilna_SKLOP1'!E1481&lt;&gt;"",'[1]Vmesna vrtilna_SKLOP1'!D1481,"")=0,"",IF('[1]Vmesna vrtilna_SKLOP1'!E1481&lt;&gt;"",'[1]Vmesna vrtilna_SKLOP1'!D1481,""))</f>
        <v/>
      </c>
      <c r="F1481" s="18" t="str">
        <f>IF('[1]Vmesna vrtilna_SKLOP1'!E1481&lt;&gt;"",'[1]Vmesna vrtilna_SKLOP1'!E1481,"")</f>
        <v>Notranja rolo omarica, ALU lamele, Dim. ŠxV: 1,38x1,15m</v>
      </c>
      <c r="G1481" s="15" t="str">
        <f>IF('[1]Vmesna vrtilna_SKLOP1'!E1481&lt;&gt;"",'[1]Vmesna vrtilna_SKLOP1'!F1481,"")</f>
        <v>[kos]</v>
      </c>
      <c r="H1481" s="19">
        <f>IF('[1]Vmesna vrtilna_SKLOP1'!F1481&lt;&gt;"",'[1]Vmesna vrtilna_SKLOP1'!I1481,"")</f>
        <v>1</v>
      </c>
      <c r="I1481" s="20" t="str">
        <f>IF(I1480="Skupaj:","DDV (22%):",IF(I1480="DDV (22%):","Skupaj z DDV:",IF(AND('[1]Vmesna vrtilna_SKLOP1'!C1481&lt;&gt;"",'[1]Vmesna vrtilna_SKLOP1'!E1481=""),"Skupaj:","")))</f>
        <v/>
      </c>
      <c r="J1481" s="21">
        <f t="shared" si="47"/>
        <v>0</v>
      </c>
      <c r="K1481" s="21">
        <f>IF(I1481="Skupaj z DDV:",SUM(K1479,K1480),IF(I1481="DDV (22%):",K1480*0.22,IF(AND('[1]Vmesna vrtilna_SKLOP1'!C1481&lt;&gt;"",'[1]Vmesna vrtilna_SKLOP1'!D1481=""),'[1]Vmesna vrtilna_SKLOP1'!J1481,IF(F1481&lt;&gt;"",IF('[1]Vmesna vrtilna_SKLOP1'!J1481&lt;&gt;"",'[1]Vmesna vrtilna_SKLOP1'!J1481,""),""))))</f>
        <v>308.20102852079998</v>
      </c>
      <c r="L1481" s="22">
        <f>IF(I1480="Skupaj:","DDV (22%):",IF(I1480="DDV (22%):","Skupaj z DDV:",IF(AND('[1]Vmesna vrtilna_SKLOP1'!C1481&lt;&gt;"",'[1]Vmesna vrtilna_SKLOP1'!E1481=""),"Skupaj:",IF(AND('[1]Vmesna vrtilna_SKLOP1'!C1481&lt;&gt;"",'[1]Vmesna vrtilna_SKLOP1'!D1481=""),'[1]Vmesna vrtilna_SKLOP1'!J1481,IF(F1481&lt;&gt;"",IF('[1]Vmesna vrtilna_SKLOP1'!J1481&lt;&gt;"",'[1]Vmesna vrtilna_SKLOP1'!J1481,""),"")))))</f>
        <v>308.20102852079998</v>
      </c>
      <c r="M1481" s="22">
        <f t="shared" si="46"/>
        <v>0</v>
      </c>
      <c r="N1481" s="22" t="str">
        <f>IF(IFERROR(VLOOKUP(B1481,'[1]Vmesna vrtilna_SKLOP1'!B:J,7,0),"")=0,"",IFERROR(VLOOKUP(B1481,'[1]Vmesna vrtilna_SKLOP1'!B:J,7,0),""))</f>
        <v/>
      </c>
      <c r="O1481" s="22"/>
    </row>
    <row r="1482" spans="2:15" ht="15" customHeight="1" x14ac:dyDescent="0.3">
      <c r="B1482" s="15" t="str">
        <f>IF(AND('[1]Vmesna vrtilna_SKLOP1'!B1482&lt;&gt;"",'[1]Vmesna vrtilna_SKLOP1'!C1482&lt;&gt;""),IF('[1]Vmesna vrtilna_SKLOP1'!B1482&lt;&gt;"",'[1]Vmesna vrtilna_SKLOP1'!B1482,""),"")</f>
        <v/>
      </c>
      <c r="C1482" s="16" t="str">
        <f>IF(OR(C1481="Posebna oblika",C1481="Kulturno zaščiten objekt",C1481="Kulturno zaščiten objekt, Posebna oblika"),"Glej zavihek POSEBNI POGOJI",IF(SUM(N1481:Q1481)=1,"Posebna oblika",IF(SUM(N1481:Q1481)=10,"Kulturno zaščiten objekt",IF(SUM(N1481:Q1481)=11,"Kulturno zaščiten objekt, Posebna oblika",IF(AND('[1]Vmesna vrtilna_SKLOP1'!C1482&lt;&gt;"",'[1]Vmesna vrtilna_SKLOP1'!D1482&lt;&gt;""),IF('[1]Vmesna vrtilna_SKLOP1'!C1482&lt;&gt;"",'[1]Vmesna vrtilna_SKLOP1'!C1482,""),"")))))</f>
        <v/>
      </c>
      <c r="D1482" s="17" t="str">
        <f>IF(IFERROR(VLOOKUP(B1482,'[1]Vmesna vrtilna_SKLOP1'!B:J,6,0),"")=0,"",IFERROR(VLOOKUP(B1482,'[1]Vmesna vrtilna_SKLOP1'!B:J,6,0),""))</f>
        <v/>
      </c>
      <c r="E1482" s="16" t="str">
        <f>IF(IF('[1]Vmesna vrtilna_SKLOP1'!E1482&lt;&gt;"",'[1]Vmesna vrtilna_SKLOP1'!D1482,"")=0,"",IF('[1]Vmesna vrtilna_SKLOP1'!E1482&lt;&gt;"",'[1]Vmesna vrtilna_SKLOP1'!D1482,""))</f>
        <v/>
      </c>
      <c r="F1482" s="18" t="str">
        <f>IF('[1]Vmesna vrtilna_SKLOP1'!E1482&lt;&gt;"",'[1]Vmesna vrtilna_SKLOP1'!E1482,"")</f>
        <v/>
      </c>
      <c r="G1482" s="15" t="str">
        <f>IF('[1]Vmesna vrtilna_SKLOP1'!E1482&lt;&gt;"",'[1]Vmesna vrtilna_SKLOP1'!F1482,"")</f>
        <v/>
      </c>
      <c r="H1482" s="19" t="str">
        <f>IF('[1]Vmesna vrtilna_SKLOP1'!F1482&lt;&gt;"",'[1]Vmesna vrtilna_SKLOP1'!I1482,"")</f>
        <v/>
      </c>
      <c r="I1482" s="20" t="str">
        <f>IF(I1481="Skupaj:","DDV (22%):",IF(I1481="DDV (22%):","Skupaj z DDV:",IF(AND('[1]Vmesna vrtilna_SKLOP1'!C1482&lt;&gt;"",'[1]Vmesna vrtilna_SKLOP1'!E1482=""),"Skupaj:","")))</f>
        <v/>
      </c>
      <c r="J1482" s="21" t="str">
        <f t="shared" si="47"/>
        <v/>
      </c>
      <c r="K1482" s="21" t="str">
        <f>IF(I1482="Skupaj z DDV:",SUM(K1480,K1481),IF(I1482="DDV (22%):",K1481*0.22,IF(AND('[1]Vmesna vrtilna_SKLOP1'!C1482&lt;&gt;"",'[1]Vmesna vrtilna_SKLOP1'!D1482=""),'[1]Vmesna vrtilna_SKLOP1'!J1482,IF(F1482&lt;&gt;"",IF('[1]Vmesna vrtilna_SKLOP1'!J1482&lt;&gt;"",'[1]Vmesna vrtilna_SKLOP1'!J1482,""),""))))</f>
        <v/>
      </c>
      <c r="L1482" s="22" t="str">
        <f>IF(I1481="Skupaj:","DDV (22%):",IF(I1481="DDV (22%):","Skupaj z DDV:",IF(AND('[1]Vmesna vrtilna_SKLOP1'!C1482&lt;&gt;"",'[1]Vmesna vrtilna_SKLOP1'!E1482=""),"Skupaj:",IF(AND('[1]Vmesna vrtilna_SKLOP1'!C1482&lt;&gt;"",'[1]Vmesna vrtilna_SKLOP1'!D1482=""),'[1]Vmesna vrtilna_SKLOP1'!J1482,IF(F1482&lt;&gt;"",IF('[1]Vmesna vrtilna_SKLOP1'!J1482&lt;&gt;"",'[1]Vmesna vrtilna_SKLOP1'!J1482,""),"")))))</f>
        <v/>
      </c>
      <c r="M1482" s="22">
        <f t="shared" si="46"/>
        <v>0</v>
      </c>
      <c r="N1482" s="22" t="str">
        <f>IF(IFERROR(VLOOKUP(B1482,'[1]Vmesna vrtilna_SKLOP1'!B:J,7,0),"")=0,"",IFERROR(VLOOKUP(B1482,'[1]Vmesna vrtilna_SKLOP1'!B:J,7,0),""))</f>
        <v/>
      </c>
      <c r="O1482" s="22"/>
    </row>
    <row r="1483" spans="2:15" ht="15" customHeight="1" x14ac:dyDescent="0.3">
      <c r="B1483" s="15" t="str">
        <f>IF(AND('[1]Vmesna vrtilna_SKLOP1'!B1483&lt;&gt;"",'[1]Vmesna vrtilna_SKLOP1'!C1483&lt;&gt;""),IF('[1]Vmesna vrtilna_SKLOP1'!B1483&lt;&gt;"",'[1]Vmesna vrtilna_SKLOP1'!B1483,""),"")</f>
        <v/>
      </c>
      <c r="C1483" s="16" t="str">
        <f>IF(OR(C1482="Posebna oblika",C1482="Kulturno zaščiten objekt",C1482="Kulturno zaščiten objekt, Posebna oblika"),"Glej zavihek POSEBNI POGOJI",IF(SUM(N1482:Q1482)=1,"Posebna oblika",IF(SUM(N1482:Q1482)=10,"Kulturno zaščiten objekt",IF(SUM(N1482:Q1482)=11,"Kulturno zaščiten objekt, Posebna oblika",IF(AND('[1]Vmesna vrtilna_SKLOP1'!C1483&lt;&gt;"",'[1]Vmesna vrtilna_SKLOP1'!D1483&lt;&gt;""),IF('[1]Vmesna vrtilna_SKLOP1'!C1483&lt;&gt;"",'[1]Vmesna vrtilna_SKLOP1'!C1483,""),"")))))</f>
        <v/>
      </c>
      <c r="D1483" s="17" t="str">
        <f>IF(IFERROR(VLOOKUP(B1483,'[1]Vmesna vrtilna_SKLOP1'!B:J,6,0),"")=0,"",IFERROR(VLOOKUP(B1483,'[1]Vmesna vrtilna_SKLOP1'!B:J,6,0),""))</f>
        <v/>
      </c>
      <c r="E1483" s="16" t="str">
        <f>IF(IF('[1]Vmesna vrtilna_SKLOP1'!E1483&lt;&gt;"",'[1]Vmesna vrtilna_SKLOP1'!D1483,"")=0,"",IF('[1]Vmesna vrtilna_SKLOP1'!E1483&lt;&gt;"",'[1]Vmesna vrtilna_SKLOP1'!D1483,""))</f>
        <v>Notranje police</v>
      </c>
      <c r="F1483" s="18" t="str">
        <f>IF('[1]Vmesna vrtilna_SKLOP1'!E1483&lt;&gt;"",'[1]Vmesna vrtilna_SKLOP1'!E1483,"")</f>
        <v>Notranja polica, mat. Topalit, dim. ŠxG:1,38x0,2m</v>
      </c>
      <c r="G1483" s="15" t="str">
        <f>IF('[1]Vmesna vrtilna_SKLOP1'!E1483&lt;&gt;"",'[1]Vmesna vrtilna_SKLOP1'!F1483,"")</f>
        <v>[kos]</v>
      </c>
      <c r="H1483" s="19">
        <f>IF('[1]Vmesna vrtilna_SKLOP1'!F1483&lt;&gt;"",'[1]Vmesna vrtilna_SKLOP1'!I1483,"")</f>
        <v>1</v>
      </c>
      <c r="I1483" s="20" t="str">
        <f>IF(I1482="Skupaj:","DDV (22%):",IF(I1482="DDV (22%):","Skupaj z DDV:",IF(AND('[1]Vmesna vrtilna_SKLOP1'!C1483&lt;&gt;"",'[1]Vmesna vrtilna_SKLOP1'!E1483=""),"Skupaj:","")))</f>
        <v/>
      </c>
      <c r="J1483" s="21">
        <f t="shared" si="47"/>
        <v>0</v>
      </c>
      <c r="K1483" s="21">
        <f>IF(I1483="Skupaj z DDV:",SUM(K1481,K1482),IF(I1483="DDV (22%):",K1482*0.22,IF(AND('[1]Vmesna vrtilna_SKLOP1'!C1483&lt;&gt;"",'[1]Vmesna vrtilna_SKLOP1'!D1483=""),'[1]Vmesna vrtilna_SKLOP1'!J1483,IF(F1483&lt;&gt;"",IF('[1]Vmesna vrtilna_SKLOP1'!J1483&lt;&gt;"",'[1]Vmesna vrtilna_SKLOP1'!J1483,""),""))))</f>
        <v>37.791199999999989</v>
      </c>
      <c r="L1483" s="22">
        <f>IF(I1482="Skupaj:","DDV (22%):",IF(I1482="DDV (22%):","Skupaj z DDV:",IF(AND('[1]Vmesna vrtilna_SKLOP1'!C1483&lt;&gt;"",'[1]Vmesna vrtilna_SKLOP1'!E1483=""),"Skupaj:",IF(AND('[1]Vmesna vrtilna_SKLOP1'!C1483&lt;&gt;"",'[1]Vmesna vrtilna_SKLOP1'!D1483=""),'[1]Vmesna vrtilna_SKLOP1'!J1483,IF(F1483&lt;&gt;"",IF('[1]Vmesna vrtilna_SKLOP1'!J1483&lt;&gt;"",'[1]Vmesna vrtilna_SKLOP1'!J1483,""),"")))))</f>
        <v>37.791199999999989</v>
      </c>
      <c r="M1483" s="22">
        <f t="shared" si="46"/>
        <v>0</v>
      </c>
      <c r="N1483" s="22" t="str">
        <f>IF(IFERROR(VLOOKUP(B1483,'[1]Vmesna vrtilna_SKLOP1'!B:J,7,0),"")=0,"",IFERROR(VLOOKUP(B1483,'[1]Vmesna vrtilna_SKLOP1'!B:J,7,0),""))</f>
        <v/>
      </c>
      <c r="O1483" s="22"/>
    </row>
    <row r="1484" spans="2:15" ht="15" customHeight="1" x14ac:dyDescent="0.3">
      <c r="B1484" s="15" t="str">
        <f>IF(AND('[1]Vmesna vrtilna_SKLOP1'!B1484&lt;&gt;"",'[1]Vmesna vrtilna_SKLOP1'!C1484&lt;&gt;""),IF('[1]Vmesna vrtilna_SKLOP1'!B1484&lt;&gt;"",'[1]Vmesna vrtilna_SKLOP1'!B1484,""),"")</f>
        <v/>
      </c>
      <c r="C1484" s="16" t="str">
        <f>IF(OR(C1483="Posebna oblika",C1483="Kulturno zaščiten objekt",C1483="Kulturno zaščiten objekt, Posebna oblika"),"Glej zavihek POSEBNI POGOJI",IF(SUM(N1483:Q1483)=1,"Posebna oblika",IF(SUM(N1483:Q1483)=10,"Kulturno zaščiten objekt",IF(SUM(N1483:Q1483)=11,"Kulturno zaščiten objekt, Posebna oblika",IF(AND('[1]Vmesna vrtilna_SKLOP1'!C1484&lt;&gt;"",'[1]Vmesna vrtilna_SKLOP1'!D1484&lt;&gt;""),IF('[1]Vmesna vrtilna_SKLOP1'!C1484&lt;&gt;"",'[1]Vmesna vrtilna_SKLOP1'!C1484,""),"")))))</f>
        <v/>
      </c>
      <c r="D1484" s="17" t="str">
        <f>IF(IFERROR(VLOOKUP(B1484,'[1]Vmesna vrtilna_SKLOP1'!B:J,6,0),"")=0,"",IFERROR(VLOOKUP(B1484,'[1]Vmesna vrtilna_SKLOP1'!B:J,6,0),""))</f>
        <v/>
      </c>
      <c r="E1484" s="16" t="str">
        <f>IF(IF('[1]Vmesna vrtilna_SKLOP1'!E1484&lt;&gt;"",'[1]Vmesna vrtilna_SKLOP1'!D1484,"")=0,"",IF('[1]Vmesna vrtilna_SKLOP1'!E1484&lt;&gt;"",'[1]Vmesna vrtilna_SKLOP1'!D1484,""))</f>
        <v/>
      </c>
      <c r="F1484" s="18" t="str">
        <f>IF('[1]Vmesna vrtilna_SKLOP1'!E1484&lt;&gt;"",'[1]Vmesna vrtilna_SKLOP1'!E1484,"")</f>
        <v>Notranja polica, mat. Topalit, dim. ŠxG:0,77x0,2m</v>
      </c>
      <c r="G1484" s="15" t="str">
        <f>IF('[1]Vmesna vrtilna_SKLOP1'!E1484&lt;&gt;"",'[1]Vmesna vrtilna_SKLOP1'!F1484,"")</f>
        <v>[kos]</v>
      </c>
      <c r="H1484" s="19">
        <f>IF('[1]Vmesna vrtilna_SKLOP1'!F1484&lt;&gt;"",'[1]Vmesna vrtilna_SKLOP1'!I1484,"")</f>
        <v>1</v>
      </c>
      <c r="I1484" s="20" t="str">
        <f>IF(I1483="Skupaj:","DDV (22%):",IF(I1483="DDV (22%):","Skupaj z DDV:",IF(AND('[1]Vmesna vrtilna_SKLOP1'!C1484&lt;&gt;"",'[1]Vmesna vrtilna_SKLOP1'!E1484=""),"Skupaj:","")))</f>
        <v/>
      </c>
      <c r="J1484" s="21">
        <f t="shared" si="47"/>
        <v>0</v>
      </c>
      <c r="K1484" s="21">
        <f>IF(I1484="Skupaj z DDV:",SUM(K1482,K1483),IF(I1484="DDV (22%):",K1483*0.22,IF(AND('[1]Vmesna vrtilna_SKLOP1'!C1484&lt;&gt;"",'[1]Vmesna vrtilna_SKLOP1'!D1484=""),'[1]Vmesna vrtilna_SKLOP1'!J1484,IF(F1484&lt;&gt;"",IF('[1]Vmesna vrtilna_SKLOP1'!J1484&lt;&gt;"",'[1]Vmesna vrtilna_SKLOP1'!J1484,""),""))))</f>
        <v>26.5672</v>
      </c>
      <c r="L1484" s="22">
        <f>IF(I1483="Skupaj:","DDV (22%):",IF(I1483="DDV (22%):","Skupaj z DDV:",IF(AND('[1]Vmesna vrtilna_SKLOP1'!C1484&lt;&gt;"",'[1]Vmesna vrtilna_SKLOP1'!E1484=""),"Skupaj:",IF(AND('[1]Vmesna vrtilna_SKLOP1'!C1484&lt;&gt;"",'[1]Vmesna vrtilna_SKLOP1'!D1484=""),'[1]Vmesna vrtilna_SKLOP1'!J1484,IF(F1484&lt;&gt;"",IF('[1]Vmesna vrtilna_SKLOP1'!J1484&lt;&gt;"",'[1]Vmesna vrtilna_SKLOP1'!J1484,""),"")))))</f>
        <v>26.5672</v>
      </c>
      <c r="M1484" s="22">
        <f t="shared" si="46"/>
        <v>0</v>
      </c>
      <c r="N1484" s="22" t="str">
        <f>IF(IFERROR(VLOOKUP(B1484,'[1]Vmesna vrtilna_SKLOP1'!B:J,7,0),"")=0,"",IFERROR(VLOOKUP(B1484,'[1]Vmesna vrtilna_SKLOP1'!B:J,7,0),""))</f>
        <v/>
      </c>
      <c r="O1484" s="22"/>
    </row>
    <row r="1485" spans="2:15" ht="15" customHeight="1" x14ac:dyDescent="0.3">
      <c r="B1485" s="15" t="str">
        <f>IF(AND('[1]Vmesna vrtilna_SKLOP1'!B1485&lt;&gt;"",'[1]Vmesna vrtilna_SKLOP1'!C1485&lt;&gt;""),IF('[1]Vmesna vrtilna_SKLOP1'!B1485&lt;&gt;"",'[1]Vmesna vrtilna_SKLOP1'!B1485,""),"")</f>
        <v/>
      </c>
      <c r="C1485" s="16" t="str">
        <f>IF(OR(C1484="Posebna oblika",C1484="Kulturno zaščiten objekt",C1484="Kulturno zaščiten objekt, Posebna oblika"),"Glej zavihek POSEBNI POGOJI",IF(SUM(N1484:Q1484)=1,"Posebna oblika",IF(SUM(N1484:Q1484)=10,"Kulturno zaščiten objekt",IF(SUM(N1484:Q1484)=11,"Kulturno zaščiten objekt, Posebna oblika",IF(AND('[1]Vmesna vrtilna_SKLOP1'!C1485&lt;&gt;"",'[1]Vmesna vrtilna_SKLOP1'!D1485&lt;&gt;""),IF('[1]Vmesna vrtilna_SKLOP1'!C1485&lt;&gt;"",'[1]Vmesna vrtilna_SKLOP1'!C1485,""),"")))))</f>
        <v/>
      </c>
      <c r="D1485" s="17" t="str">
        <f>IF(IFERROR(VLOOKUP(B1485,'[1]Vmesna vrtilna_SKLOP1'!B:J,6,0),"")=0,"",IFERROR(VLOOKUP(B1485,'[1]Vmesna vrtilna_SKLOP1'!B:J,6,0),""))</f>
        <v/>
      </c>
      <c r="E1485" s="16" t="str">
        <f>IF(IF('[1]Vmesna vrtilna_SKLOP1'!E1485&lt;&gt;"",'[1]Vmesna vrtilna_SKLOP1'!D1485,"")=0,"",IF('[1]Vmesna vrtilna_SKLOP1'!E1485&lt;&gt;"",'[1]Vmesna vrtilna_SKLOP1'!D1485,""))</f>
        <v/>
      </c>
      <c r="F1485" s="18" t="str">
        <f>IF('[1]Vmesna vrtilna_SKLOP1'!E1485&lt;&gt;"",'[1]Vmesna vrtilna_SKLOP1'!E1485,"")</f>
        <v>Notranja polica, mat. Topalit, dim. ŠxG:1,16x0,25m</v>
      </c>
      <c r="G1485" s="15" t="str">
        <f>IF('[1]Vmesna vrtilna_SKLOP1'!E1485&lt;&gt;"",'[1]Vmesna vrtilna_SKLOP1'!F1485,"")</f>
        <v>[kos]</v>
      </c>
      <c r="H1485" s="19">
        <f>IF('[1]Vmesna vrtilna_SKLOP1'!F1485&lt;&gt;"",'[1]Vmesna vrtilna_SKLOP1'!I1485,"")</f>
        <v>1</v>
      </c>
      <c r="I1485" s="20" t="str">
        <f>IF(I1484="Skupaj:","DDV (22%):",IF(I1484="DDV (22%):","Skupaj z DDV:",IF(AND('[1]Vmesna vrtilna_SKLOP1'!C1485&lt;&gt;"",'[1]Vmesna vrtilna_SKLOP1'!E1485=""),"Skupaj:","")))</f>
        <v/>
      </c>
      <c r="J1485" s="21">
        <f t="shared" si="47"/>
        <v>0</v>
      </c>
      <c r="K1485" s="21">
        <f>IF(I1485="Skupaj z DDV:",SUM(K1483,K1484),IF(I1485="DDV (22%):",K1484*0.22,IF(AND('[1]Vmesna vrtilna_SKLOP1'!C1485&lt;&gt;"",'[1]Vmesna vrtilna_SKLOP1'!D1485=""),'[1]Vmesna vrtilna_SKLOP1'!J1485,IF(F1485&lt;&gt;"",IF('[1]Vmesna vrtilna_SKLOP1'!J1485&lt;&gt;"",'[1]Vmesna vrtilna_SKLOP1'!J1485,""),""))))</f>
        <v>39.459999999999994</v>
      </c>
      <c r="L1485" s="22">
        <f>IF(I1484="Skupaj:","DDV (22%):",IF(I1484="DDV (22%):","Skupaj z DDV:",IF(AND('[1]Vmesna vrtilna_SKLOP1'!C1485&lt;&gt;"",'[1]Vmesna vrtilna_SKLOP1'!E1485=""),"Skupaj:",IF(AND('[1]Vmesna vrtilna_SKLOP1'!C1485&lt;&gt;"",'[1]Vmesna vrtilna_SKLOP1'!D1485=""),'[1]Vmesna vrtilna_SKLOP1'!J1485,IF(F1485&lt;&gt;"",IF('[1]Vmesna vrtilna_SKLOP1'!J1485&lt;&gt;"",'[1]Vmesna vrtilna_SKLOP1'!J1485,""),"")))))</f>
        <v>39.459999999999994</v>
      </c>
      <c r="M1485" s="22">
        <f t="shared" si="46"/>
        <v>0</v>
      </c>
      <c r="N1485" s="22" t="str">
        <f>IF(IFERROR(VLOOKUP(B1485,'[1]Vmesna vrtilna_SKLOP1'!B:J,7,0),"")=0,"",IFERROR(VLOOKUP(B1485,'[1]Vmesna vrtilna_SKLOP1'!B:J,7,0),""))</f>
        <v/>
      </c>
      <c r="O1485" s="22"/>
    </row>
    <row r="1486" spans="2:15" ht="15" customHeight="1" x14ac:dyDescent="0.3">
      <c r="B1486" s="15" t="str">
        <f>IF(AND('[1]Vmesna vrtilna_SKLOP1'!B1486&lt;&gt;"",'[1]Vmesna vrtilna_SKLOP1'!C1486&lt;&gt;""),IF('[1]Vmesna vrtilna_SKLOP1'!B1486&lt;&gt;"",'[1]Vmesna vrtilna_SKLOP1'!B1486,""),"")</f>
        <v/>
      </c>
      <c r="C1486" s="16" t="str">
        <f>IF(OR(C1485="Posebna oblika",C1485="Kulturno zaščiten objekt",C1485="Kulturno zaščiten objekt, Posebna oblika"),"Glej zavihek POSEBNI POGOJI",IF(SUM(N1485:Q1485)=1,"Posebna oblika",IF(SUM(N1485:Q1485)=10,"Kulturno zaščiten objekt",IF(SUM(N1485:Q1485)=11,"Kulturno zaščiten objekt, Posebna oblika",IF(AND('[1]Vmesna vrtilna_SKLOP1'!C1486&lt;&gt;"",'[1]Vmesna vrtilna_SKLOP1'!D1486&lt;&gt;""),IF('[1]Vmesna vrtilna_SKLOP1'!C1486&lt;&gt;"",'[1]Vmesna vrtilna_SKLOP1'!C1486,""),"")))))</f>
        <v/>
      </c>
      <c r="D1486" s="17" t="str">
        <f>IF(IFERROR(VLOOKUP(B1486,'[1]Vmesna vrtilna_SKLOP1'!B:J,6,0),"")=0,"",IFERROR(VLOOKUP(B1486,'[1]Vmesna vrtilna_SKLOP1'!B:J,6,0),""))</f>
        <v/>
      </c>
      <c r="E1486" s="16" t="str">
        <f>IF(IF('[1]Vmesna vrtilna_SKLOP1'!E1486&lt;&gt;"",'[1]Vmesna vrtilna_SKLOP1'!D1486,"")=0,"",IF('[1]Vmesna vrtilna_SKLOP1'!E1486&lt;&gt;"",'[1]Vmesna vrtilna_SKLOP1'!D1486,""))</f>
        <v/>
      </c>
      <c r="F1486" s="18" t="str">
        <f>IF('[1]Vmesna vrtilna_SKLOP1'!E1486&lt;&gt;"",'[1]Vmesna vrtilna_SKLOP1'!E1486,"")</f>
        <v>Notranja polica, mat. Topalit, dim. ŠxG:1,19x0,25m</v>
      </c>
      <c r="G1486" s="15" t="str">
        <f>IF('[1]Vmesna vrtilna_SKLOP1'!E1486&lt;&gt;"",'[1]Vmesna vrtilna_SKLOP1'!F1486,"")</f>
        <v>[kos]</v>
      </c>
      <c r="H1486" s="19">
        <f>IF('[1]Vmesna vrtilna_SKLOP1'!F1486&lt;&gt;"",'[1]Vmesna vrtilna_SKLOP1'!I1486,"")</f>
        <v>1</v>
      </c>
      <c r="I1486" s="20" t="str">
        <f>IF(I1485="Skupaj:","DDV (22%):",IF(I1485="DDV (22%):","Skupaj z DDV:",IF(AND('[1]Vmesna vrtilna_SKLOP1'!C1486&lt;&gt;"",'[1]Vmesna vrtilna_SKLOP1'!E1486=""),"Skupaj:","")))</f>
        <v/>
      </c>
      <c r="J1486" s="21">
        <f t="shared" si="47"/>
        <v>0</v>
      </c>
      <c r="K1486" s="21">
        <f>IF(I1486="Skupaj z DDV:",SUM(K1484,K1485),IF(I1486="DDV (22%):",K1485*0.22,IF(AND('[1]Vmesna vrtilna_SKLOP1'!C1486&lt;&gt;"",'[1]Vmesna vrtilna_SKLOP1'!D1486=""),'[1]Vmesna vrtilna_SKLOP1'!J1486,IF(F1486&lt;&gt;"",IF('[1]Vmesna vrtilna_SKLOP1'!J1486&lt;&gt;"",'[1]Vmesna vrtilna_SKLOP1'!J1486,""),""))))</f>
        <v>40.386249999999997</v>
      </c>
      <c r="L1486" s="22">
        <f>IF(I1485="Skupaj:","DDV (22%):",IF(I1485="DDV (22%):","Skupaj z DDV:",IF(AND('[1]Vmesna vrtilna_SKLOP1'!C1486&lt;&gt;"",'[1]Vmesna vrtilna_SKLOP1'!E1486=""),"Skupaj:",IF(AND('[1]Vmesna vrtilna_SKLOP1'!C1486&lt;&gt;"",'[1]Vmesna vrtilna_SKLOP1'!D1486=""),'[1]Vmesna vrtilna_SKLOP1'!J1486,IF(F1486&lt;&gt;"",IF('[1]Vmesna vrtilna_SKLOP1'!J1486&lt;&gt;"",'[1]Vmesna vrtilna_SKLOP1'!J1486,""),"")))))</f>
        <v>40.386249999999997</v>
      </c>
      <c r="M1486" s="22">
        <f t="shared" si="46"/>
        <v>0</v>
      </c>
      <c r="N1486" s="22" t="str">
        <f>IF(IFERROR(VLOOKUP(B1486,'[1]Vmesna vrtilna_SKLOP1'!B:J,7,0),"")=0,"",IFERROR(VLOOKUP(B1486,'[1]Vmesna vrtilna_SKLOP1'!B:J,7,0),""))</f>
        <v/>
      </c>
      <c r="O1486" s="22"/>
    </row>
    <row r="1487" spans="2:15" ht="15" customHeight="1" x14ac:dyDescent="0.3">
      <c r="B1487" s="15" t="str">
        <f>IF(AND('[1]Vmesna vrtilna_SKLOP1'!B1487&lt;&gt;"",'[1]Vmesna vrtilna_SKLOP1'!C1487&lt;&gt;""),IF('[1]Vmesna vrtilna_SKLOP1'!B1487&lt;&gt;"",'[1]Vmesna vrtilna_SKLOP1'!B1487,""),"")</f>
        <v/>
      </c>
      <c r="C1487" s="16" t="str">
        <f>IF(OR(C1486="Posebna oblika",C1486="Kulturno zaščiten objekt",C1486="Kulturno zaščiten objekt, Posebna oblika"),"Glej zavihek POSEBNI POGOJI",IF(SUM(N1486:Q1486)=1,"Posebna oblika",IF(SUM(N1486:Q1486)=10,"Kulturno zaščiten objekt",IF(SUM(N1486:Q1486)=11,"Kulturno zaščiten objekt, Posebna oblika",IF(AND('[1]Vmesna vrtilna_SKLOP1'!C1487&lt;&gt;"",'[1]Vmesna vrtilna_SKLOP1'!D1487&lt;&gt;""),IF('[1]Vmesna vrtilna_SKLOP1'!C1487&lt;&gt;"",'[1]Vmesna vrtilna_SKLOP1'!C1487,""),"")))))</f>
        <v/>
      </c>
      <c r="D1487" s="17" t="str">
        <f>IF(IFERROR(VLOOKUP(B1487,'[1]Vmesna vrtilna_SKLOP1'!B:J,6,0),"")=0,"",IFERROR(VLOOKUP(B1487,'[1]Vmesna vrtilna_SKLOP1'!B:J,6,0),""))</f>
        <v/>
      </c>
      <c r="E1487" s="16" t="str">
        <f>IF(IF('[1]Vmesna vrtilna_SKLOP1'!E1487&lt;&gt;"",'[1]Vmesna vrtilna_SKLOP1'!D1487,"")=0,"",IF('[1]Vmesna vrtilna_SKLOP1'!E1487&lt;&gt;"",'[1]Vmesna vrtilna_SKLOP1'!D1487,""))</f>
        <v/>
      </c>
      <c r="F1487" s="18" t="str">
        <f>IF('[1]Vmesna vrtilna_SKLOP1'!E1487&lt;&gt;"",'[1]Vmesna vrtilna_SKLOP1'!E1487,"")</f>
        <v/>
      </c>
      <c r="G1487" s="15" t="str">
        <f>IF('[1]Vmesna vrtilna_SKLOP1'!E1487&lt;&gt;"",'[1]Vmesna vrtilna_SKLOP1'!F1487,"")</f>
        <v/>
      </c>
      <c r="H1487" s="19" t="str">
        <f>IF('[1]Vmesna vrtilna_SKLOP1'!F1487&lt;&gt;"",'[1]Vmesna vrtilna_SKLOP1'!I1487,"")</f>
        <v/>
      </c>
      <c r="I1487" s="20" t="str">
        <f>IF(I1486="Skupaj:","DDV (22%):",IF(I1486="DDV (22%):","Skupaj z DDV:",IF(AND('[1]Vmesna vrtilna_SKLOP1'!C1487&lt;&gt;"",'[1]Vmesna vrtilna_SKLOP1'!E1487=""),"Skupaj:","")))</f>
        <v/>
      </c>
      <c r="J1487" s="21" t="str">
        <f t="shared" si="47"/>
        <v/>
      </c>
      <c r="K1487" s="21" t="str">
        <f>IF(I1487="Skupaj z DDV:",SUM(K1485,K1486),IF(I1487="DDV (22%):",K1486*0.22,IF(AND('[1]Vmesna vrtilna_SKLOP1'!C1487&lt;&gt;"",'[1]Vmesna vrtilna_SKLOP1'!D1487=""),'[1]Vmesna vrtilna_SKLOP1'!J1487,IF(F1487&lt;&gt;"",IF('[1]Vmesna vrtilna_SKLOP1'!J1487&lt;&gt;"",'[1]Vmesna vrtilna_SKLOP1'!J1487,""),""))))</f>
        <v/>
      </c>
      <c r="L1487" s="22" t="str">
        <f>IF(I1486="Skupaj:","DDV (22%):",IF(I1486="DDV (22%):","Skupaj z DDV:",IF(AND('[1]Vmesna vrtilna_SKLOP1'!C1487&lt;&gt;"",'[1]Vmesna vrtilna_SKLOP1'!E1487=""),"Skupaj:",IF(AND('[1]Vmesna vrtilna_SKLOP1'!C1487&lt;&gt;"",'[1]Vmesna vrtilna_SKLOP1'!D1487=""),'[1]Vmesna vrtilna_SKLOP1'!J1487,IF(F1487&lt;&gt;"",IF('[1]Vmesna vrtilna_SKLOP1'!J1487&lt;&gt;"",'[1]Vmesna vrtilna_SKLOP1'!J1487,""),"")))))</f>
        <v/>
      </c>
      <c r="M1487" s="22">
        <f t="shared" si="46"/>
        <v>0</v>
      </c>
      <c r="N1487" s="22" t="str">
        <f>IF(IFERROR(VLOOKUP(B1487,'[1]Vmesna vrtilna_SKLOP1'!B:J,7,0),"")=0,"",IFERROR(VLOOKUP(B1487,'[1]Vmesna vrtilna_SKLOP1'!B:J,7,0),""))</f>
        <v/>
      </c>
      <c r="O1487" s="22"/>
    </row>
    <row r="1488" spans="2:15" ht="15" customHeight="1" x14ac:dyDescent="0.3">
      <c r="B1488" s="15" t="str">
        <f>IF(AND('[1]Vmesna vrtilna_SKLOP1'!B1488&lt;&gt;"",'[1]Vmesna vrtilna_SKLOP1'!C1488&lt;&gt;""),IF('[1]Vmesna vrtilna_SKLOP1'!B1488&lt;&gt;"",'[1]Vmesna vrtilna_SKLOP1'!B1488,""),"")</f>
        <v/>
      </c>
      <c r="C1488" s="16" t="str">
        <f>IF(OR(C1487="Posebna oblika",C1487="Kulturno zaščiten objekt",C1487="Kulturno zaščiten objekt, Posebna oblika"),"Glej zavihek POSEBNI POGOJI",IF(SUM(N1487:Q1487)=1,"Posebna oblika",IF(SUM(N1487:Q1487)=10,"Kulturno zaščiten objekt",IF(SUM(N1487:Q1487)=11,"Kulturno zaščiten objekt, Posebna oblika",IF(AND('[1]Vmesna vrtilna_SKLOP1'!C1488&lt;&gt;"",'[1]Vmesna vrtilna_SKLOP1'!D1488&lt;&gt;""),IF('[1]Vmesna vrtilna_SKLOP1'!C1488&lt;&gt;"",'[1]Vmesna vrtilna_SKLOP1'!C1488,""),"")))))</f>
        <v/>
      </c>
      <c r="D1488" s="17" t="str">
        <f>IF(IFERROR(VLOOKUP(B1488,'[1]Vmesna vrtilna_SKLOP1'!B:J,6,0),"")=0,"",IFERROR(VLOOKUP(B1488,'[1]Vmesna vrtilna_SKLOP1'!B:J,6,0),""))</f>
        <v/>
      </c>
      <c r="E1488" s="16" t="str">
        <f>IF(IF('[1]Vmesna vrtilna_SKLOP1'!E1488&lt;&gt;"",'[1]Vmesna vrtilna_SKLOP1'!D1488,"")=0,"",IF('[1]Vmesna vrtilna_SKLOP1'!E1488&lt;&gt;"",'[1]Vmesna vrtilna_SKLOP1'!D1488,""))</f>
        <v>Demontaža</v>
      </c>
      <c r="F1488" s="18" t="str">
        <f>IF('[1]Vmesna vrtilna_SKLOP1'!E1488&lt;&gt;"",'[1]Vmesna vrtilna_SKLOP1'!E1488,"")</f>
        <v>Demontaža oken</v>
      </c>
      <c r="G1488" s="15" t="str">
        <f>IF('[1]Vmesna vrtilna_SKLOP1'!E1488&lt;&gt;"",'[1]Vmesna vrtilna_SKLOP1'!F1488,"")</f>
        <v>[m1]</v>
      </c>
      <c r="H1488" s="19">
        <f>IF('[1]Vmesna vrtilna_SKLOP1'!F1488&lt;&gt;"",'[1]Vmesna vrtilna_SKLOP1'!I1488,"")</f>
        <v>18.299999999999997</v>
      </c>
      <c r="I1488" s="20" t="str">
        <f>IF(I1487="Skupaj:","DDV (22%):",IF(I1487="DDV (22%):","Skupaj z DDV:",IF(AND('[1]Vmesna vrtilna_SKLOP1'!C1488&lt;&gt;"",'[1]Vmesna vrtilna_SKLOP1'!E1488=""),"Skupaj:","")))</f>
        <v/>
      </c>
      <c r="J1488" s="21">
        <f t="shared" si="47"/>
        <v>0</v>
      </c>
      <c r="K1488" s="21">
        <f>IF(I1488="Skupaj z DDV:",SUM(K1486,K1487),IF(I1488="DDV (22%):",K1487*0.22,IF(AND('[1]Vmesna vrtilna_SKLOP1'!C1488&lt;&gt;"",'[1]Vmesna vrtilna_SKLOP1'!D1488=""),'[1]Vmesna vrtilna_SKLOP1'!J1488,IF(F1488&lt;&gt;"",IF('[1]Vmesna vrtilna_SKLOP1'!J1488&lt;&gt;"",'[1]Vmesna vrtilna_SKLOP1'!J1488,""),""))))</f>
        <v>128.09999999999997</v>
      </c>
      <c r="L1488" s="22">
        <f>IF(I1487="Skupaj:","DDV (22%):",IF(I1487="DDV (22%):","Skupaj z DDV:",IF(AND('[1]Vmesna vrtilna_SKLOP1'!C1488&lt;&gt;"",'[1]Vmesna vrtilna_SKLOP1'!E1488=""),"Skupaj:",IF(AND('[1]Vmesna vrtilna_SKLOP1'!C1488&lt;&gt;"",'[1]Vmesna vrtilna_SKLOP1'!D1488=""),'[1]Vmesna vrtilna_SKLOP1'!J1488,IF(F1488&lt;&gt;"",IF('[1]Vmesna vrtilna_SKLOP1'!J1488&lt;&gt;"",'[1]Vmesna vrtilna_SKLOP1'!J1488,""),"")))))</f>
        <v>128.09999999999997</v>
      </c>
      <c r="M1488" s="22">
        <f t="shared" si="46"/>
        <v>0</v>
      </c>
      <c r="N1488" s="22" t="str">
        <f>IF(IFERROR(VLOOKUP(B1488,'[1]Vmesna vrtilna_SKLOP1'!B:J,7,0),"")=0,"",IFERROR(VLOOKUP(B1488,'[1]Vmesna vrtilna_SKLOP1'!B:J,7,0),""))</f>
        <v/>
      </c>
      <c r="O1488" s="22"/>
    </row>
    <row r="1489" spans="2:15" ht="15" customHeight="1" x14ac:dyDescent="0.3">
      <c r="B1489" s="15" t="str">
        <f>IF(AND('[1]Vmesna vrtilna_SKLOP1'!B1489&lt;&gt;"",'[1]Vmesna vrtilna_SKLOP1'!C1489&lt;&gt;""),IF('[1]Vmesna vrtilna_SKLOP1'!B1489&lt;&gt;"",'[1]Vmesna vrtilna_SKLOP1'!B1489,""),"")</f>
        <v/>
      </c>
      <c r="C1489" s="16" t="str">
        <f>IF(OR(C1488="Posebna oblika",C1488="Kulturno zaščiten objekt",C1488="Kulturno zaščiten objekt, Posebna oblika"),"Glej zavihek POSEBNI POGOJI",IF(SUM(N1488:Q1488)=1,"Posebna oblika",IF(SUM(N1488:Q1488)=10,"Kulturno zaščiten objekt",IF(SUM(N1488:Q1488)=11,"Kulturno zaščiten objekt, Posebna oblika",IF(AND('[1]Vmesna vrtilna_SKLOP1'!C1489&lt;&gt;"",'[1]Vmesna vrtilna_SKLOP1'!D1489&lt;&gt;""),IF('[1]Vmesna vrtilna_SKLOP1'!C1489&lt;&gt;"",'[1]Vmesna vrtilna_SKLOP1'!C1489,""),"")))))</f>
        <v/>
      </c>
      <c r="D1489" s="17" t="str">
        <f>IF(IFERROR(VLOOKUP(B1489,'[1]Vmesna vrtilna_SKLOP1'!B:J,6,0),"")=0,"",IFERROR(VLOOKUP(B1489,'[1]Vmesna vrtilna_SKLOP1'!B:J,6,0),""))</f>
        <v/>
      </c>
      <c r="E1489" s="16" t="str">
        <f>IF(IF('[1]Vmesna vrtilna_SKLOP1'!E1489&lt;&gt;"",'[1]Vmesna vrtilna_SKLOP1'!D1489,"")=0,"",IF('[1]Vmesna vrtilna_SKLOP1'!E1489&lt;&gt;"",'[1]Vmesna vrtilna_SKLOP1'!D1489,""))</f>
        <v/>
      </c>
      <c r="F1489" s="18" t="str">
        <f>IF('[1]Vmesna vrtilna_SKLOP1'!E1489&lt;&gt;"",'[1]Vmesna vrtilna_SKLOP1'!E1489,"")</f>
        <v>Demontaža police</v>
      </c>
      <c r="G1489" s="15" t="str">
        <f>IF('[1]Vmesna vrtilna_SKLOP1'!E1489&lt;&gt;"",'[1]Vmesna vrtilna_SKLOP1'!F1489,"")</f>
        <v>[kos]</v>
      </c>
      <c r="H1489" s="19">
        <f>IF('[1]Vmesna vrtilna_SKLOP1'!F1489&lt;&gt;"",'[1]Vmesna vrtilna_SKLOP1'!I1489,"")</f>
        <v>4</v>
      </c>
      <c r="I1489" s="20" t="str">
        <f>IF(I1488="Skupaj:","DDV (22%):",IF(I1488="DDV (22%):","Skupaj z DDV:",IF(AND('[1]Vmesna vrtilna_SKLOP1'!C1489&lt;&gt;"",'[1]Vmesna vrtilna_SKLOP1'!E1489=""),"Skupaj:","")))</f>
        <v/>
      </c>
      <c r="J1489" s="21">
        <f t="shared" si="47"/>
        <v>0</v>
      </c>
      <c r="K1489" s="21">
        <f>IF(I1489="Skupaj z DDV:",SUM(K1487,K1488),IF(I1489="DDV (22%):",K1488*0.22,IF(AND('[1]Vmesna vrtilna_SKLOP1'!C1489&lt;&gt;"",'[1]Vmesna vrtilna_SKLOP1'!D1489=""),'[1]Vmesna vrtilna_SKLOP1'!J1489,IF(F1489&lt;&gt;"",IF('[1]Vmesna vrtilna_SKLOP1'!J1489&lt;&gt;"",'[1]Vmesna vrtilna_SKLOP1'!J1489,""),""))))</f>
        <v>22.5</v>
      </c>
      <c r="L1489" s="22">
        <f>IF(I1488="Skupaj:","DDV (22%):",IF(I1488="DDV (22%):","Skupaj z DDV:",IF(AND('[1]Vmesna vrtilna_SKLOP1'!C1489&lt;&gt;"",'[1]Vmesna vrtilna_SKLOP1'!E1489=""),"Skupaj:",IF(AND('[1]Vmesna vrtilna_SKLOP1'!C1489&lt;&gt;"",'[1]Vmesna vrtilna_SKLOP1'!D1489=""),'[1]Vmesna vrtilna_SKLOP1'!J1489,IF(F1489&lt;&gt;"",IF('[1]Vmesna vrtilna_SKLOP1'!J1489&lt;&gt;"",'[1]Vmesna vrtilna_SKLOP1'!J1489,""),"")))))</f>
        <v>22.5</v>
      </c>
      <c r="M1489" s="22">
        <f t="shared" si="46"/>
        <v>0</v>
      </c>
      <c r="N1489" s="22" t="str">
        <f>IF(IFERROR(VLOOKUP(B1489,'[1]Vmesna vrtilna_SKLOP1'!B:J,7,0),"")=0,"",IFERROR(VLOOKUP(B1489,'[1]Vmesna vrtilna_SKLOP1'!B:J,7,0),""))</f>
        <v/>
      </c>
      <c r="O1489" s="22"/>
    </row>
    <row r="1490" spans="2:15" ht="15" customHeight="1" x14ac:dyDescent="0.3">
      <c r="B1490" s="15" t="str">
        <f>IF(AND('[1]Vmesna vrtilna_SKLOP1'!B1490&lt;&gt;"",'[1]Vmesna vrtilna_SKLOP1'!C1490&lt;&gt;""),IF('[1]Vmesna vrtilna_SKLOP1'!B1490&lt;&gt;"",'[1]Vmesna vrtilna_SKLOP1'!B1490,""),"")</f>
        <v/>
      </c>
      <c r="C1490" s="16" t="str">
        <f>IF(OR(C1489="Posebna oblika",C1489="Kulturno zaščiten objekt",C1489="Kulturno zaščiten objekt, Posebna oblika"),"Glej zavihek POSEBNI POGOJI",IF(SUM(N1489:Q1489)=1,"Posebna oblika",IF(SUM(N1489:Q1489)=10,"Kulturno zaščiten objekt",IF(SUM(N1489:Q1489)=11,"Kulturno zaščiten objekt, Posebna oblika",IF(AND('[1]Vmesna vrtilna_SKLOP1'!C1490&lt;&gt;"",'[1]Vmesna vrtilna_SKLOP1'!D1490&lt;&gt;""),IF('[1]Vmesna vrtilna_SKLOP1'!C1490&lt;&gt;"",'[1]Vmesna vrtilna_SKLOP1'!C1490,""),"")))))</f>
        <v/>
      </c>
      <c r="D1490" s="17" t="str">
        <f>IF(IFERROR(VLOOKUP(B1490,'[1]Vmesna vrtilna_SKLOP1'!B:J,6,0),"")=0,"",IFERROR(VLOOKUP(B1490,'[1]Vmesna vrtilna_SKLOP1'!B:J,6,0),""))</f>
        <v/>
      </c>
      <c r="E1490" s="16" t="str">
        <f>IF(IF('[1]Vmesna vrtilna_SKLOP1'!E1490&lt;&gt;"",'[1]Vmesna vrtilna_SKLOP1'!D1490,"")=0,"",IF('[1]Vmesna vrtilna_SKLOP1'!E1490&lt;&gt;"",'[1]Vmesna vrtilna_SKLOP1'!D1490,""))</f>
        <v/>
      </c>
      <c r="F1490" s="18" t="str">
        <f>IF('[1]Vmesna vrtilna_SKLOP1'!E1490&lt;&gt;"",'[1]Vmesna vrtilna_SKLOP1'!E1490,"")</f>
        <v/>
      </c>
      <c r="G1490" s="15" t="str">
        <f>IF('[1]Vmesna vrtilna_SKLOP1'!E1490&lt;&gt;"",'[1]Vmesna vrtilna_SKLOP1'!F1490,"")</f>
        <v/>
      </c>
      <c r="H1490" s="19" t="str">
        <f>IF('[1]Vmesna vrtilna_SKLOP1'!F1490&lt;&gt;"",'[1]Vmesna vrtilna_SKLOP1'!I1490,"")</f>
        <v/>
      </c>
      <c r="I1490" s="20" t="str">
        <f>IF(I1489="Skupaj:","DDV (22%):",IF(I1489="DDV (22%):","Skupaj z DDV:",IF(AND('[1]Vmesna vrtilna_SKLOP1'!C1490&lt;&gt;"",'[1]Vmesna vrtilna_SKLOP1'!E1490=""),"Skupaj:","")))</f>
        <v/>
      </c>
      <c r="J1490" s="21" t="str">
        <f t="shared" si="47"/>
        <v/>
      </c>
      <c r="K1490" s="21" t="str">
        <f>IF(I1490="Skupaj z DDV:",SUM(K1488,K1489),IF(I1490="DDV (22%):",K1489*0.22,IF(AND('[1]Vmesna vrtilna_SKLOP1'!C1490&lt;&gt;"",'[1]Vmesna vrtilna_SKLOP1'!D1490=""),'[1]Vmesna vrtilna_SKLOP1'!J1490,IF(F1490&lt;&gt;"",IF('[1]Vmesna vrtilna_SKLOP1'!J1490&lt;&gt;"",'[1]Vmesna vrtilna_SKLOP1'!J1490,""),""))))</f>
        <v/>
      </c>
      <c r="L1490" s="22" t="str">
        <f>IF(I1489="Skupaj:","DDV (22%):",IF(I1489="DDV (22%):","Skupaj z DDV:",IF(AND('[1]Vmesna vrtilna_SKLOP1'!C1490&lt;&gt;"",'[1]Vmesna vrtilna_SKLOP1'!E1490=""),"Skupaj:",IF(AND('[1]Vmesna vrtilna_SKLOP1'!C1490&lt;&gt;"",'[1]Vmesna vrtilna_SKLOP1'!D1490=""),'[1]Vmesna vrtilna_SKLOP1'!J1490,IF(F1490&lt;&gt;"",IF('[1]Vmesna vrtilna_SKLOP1'!J1490&lt;&gt;"",'[1]Vmesna vrtilna_SKLOP1'!J1490,""),"")))))</f>
        <v/>
      </c>
      <c r="M1490" s="22">
        <f t="shared" si="46"/>
        <v>0</v>
      </c>
      <c r="N1490" s="22" t="str">
        <f>IF(IFERROR(VLOOKUP(B1490,'[1]Vmesna vrtilna_SKLOP1'!B:J,7,0),"")=0,"",IFERROR(VLOOKUP(B1490,'[1]Vmesna vrtilna_SKLOP1'!B:J,7,0),""))</f>
        <v/>
      </c>
      <c r="O1490" s="22"/>
    </row>
    <row r="1491" spans="2:15" ht="15" customHeight="1" x14ac:dyDescent="0.3">
      <c r="B1491" s="15" t="str">
        <f>IF(AND('[1]Vmesna vrtilna_SKLOP1'!B1491&lt;&gt;"",'[1]Vmesna vrtilna_SKLOP1'!C1491&lt;&gt;""),IF('[1]Vmesna vrtilna_SKLOP1'!B1491&lt;&gt;"",'[1]Vmesna vrtilna_SKLOP1'!B1491,""),"")</f>
        <v/>
      </c>
      <c r="C1491" s="16" t="str">
        <f>IF(OR(C1490="Posebna oblika",C1490="Kulturno zaščiten objekt",C1490="Kulturno zaščiten objekt, Posebna oblika"),"Glej zavihek POSEBNI POGOJI",IF(SUM(N1490:Q1490)=1,"Posebna oblika",IF(SUM(N1490:Q1490)=10,"Kulturno zaščiten objekt",IF(SUM(N1490:Q1490)=11,"Kulturno zaščiten objekt, Posebna oblika",IF(AND('[1]Vmesna vrtilna_SKLOP1'!C1491&lt;&gt;"",'[1]Vmesna vrtilna_SKLOP1'!D1491&lt;&gt;""),IF('[1]Vmesna vrtilna_SKLOP1'!C1491&lt;&gt;"",'[1]Vmesna vrtilna_SKLOP1'!C1491,""),"")))))</f>
        <v/>
      </c>
      <c r="D1491" s="17" t="str">
        <f>IF(IFERROR(VLOOKUP(B1491,'[1]Vmesna vrtilna_SKLOP1'!B:J,6,0),"")=0,"",IFERROR(VLOOKUP(B1491,'[1]Vmesna vrtilna_SKLOP1'!B:J,6,0),""))</f>
        <v/>
      </c>
      <c r="E1491" s="16" t="str">
        <f>IF(IF('[1]Vmesna vrtilna_SKLOP1'!E1491&lt;&gt;"",'[1]Vmesna vrtilna_SKLOP1'!D1491,"")=0,"",IF('[1]Vmesna vrtilna_SKLOP1'!E1491&lt;&gt;"",'[1]Vmesna vrtilna_SKLOP1'!D1491,""))</f>
        <v>Montaža</v>
      </c>
      <c r="F1491" s="18" t="str">
        <f>IF('[1]Vmesna vrtilna_SKLOP1'!E1491&lt;&gt;"",'[1]Vmesna vrtilna_SKLOP1'!E1491,"")</f>
        <v>RAL montaža oken z zidarskimi deli ter dodatno zapiranje odprtine nad notr. rolo omarico</v>
      </c>
      <c r="G1491" s="15" t="str">
        <f>IF('[1]Vmesna vrtilna_SKLOP1'!E1491&lt;&gt;"",'[1]Vmesna vrtilna_SKLOP1'!F1491,"")</f>
        <v>[m1]</v>
      </c>
      <c r="H1491" s="19">
        <f>IF('[1]Vmesna vrtilna_SKLOP1'!F1491&lt;&gt;"",'[1]Vmesna vrtilna_SKLOP1'!I1491,"")</f>
        <v>18.299999999999997</v>
      </c>
      <c r="I1491" s="20" t="str">
        <f>IF(I1490="Skupaj:","DDV (22%):",IF(I1490="DDV (22%):","Skupaj z DDV:",IF(AND('[1]Vmesna vrtilna_SKLOP1'!C1491&lt;&gt;"",'[1]Vmesna vrtilna_SKLOP1'!E1491=""),"Skupaj:","")))</f>
        <v/>
      </c>
      <c r="J1491" s="21">
        <f t="shared" si="47"/>
        <v>0</v>
      </c>
      <c r="K1491" s="21">
        <f>IF(I1491="Skupaj z DDV:",SUM(K1489,K1490),IF(I1491="DDV (22%):",K1490*0.22,IF(AND('[1]Vmesna vrtilna_SKLOP1'!C1491&lt;&gt;"",'[1]Vmesna vrtilna_SKLOP1'!D1491=""),'[1]Vmesna vrtilna_SKLOP1'!J1491,IF(F1491&lt;&gt;"",IF('[1]Vmesna vrtilna_SKLOP1'!J1491&lt;&gt;"",'[1]Vmesna vrtilna_SKLOP1'!J1491,""),""))))</f>
        <v>703.8</v>
      </c>
      <c r="L1491" s="22">
        <f>IF(I1490="Skupaj:","DDV (22%):",IF(I1490="DDV (22%):","Skupaj z DDV:",IF(AND('[1]Vmesna vrtilna_SKLOP1'!C1491&lt;&gt;"",'[1]Vmesna vrtilna_SKLOP1'!E1491=""),"Skupaj:",IF(AND('[1]Vmesna vrtilna_SKLOP1'!C1491&lt;&gt;"",'[1]Vmesna vrtilna_SKLOP1'!D1491=""),'[1]Vmesna vrtilna_SKLOP1'!J1491,IF(F1491&lt;&gt;"",IF('[1]Vmesna vrtilna_SKLOP1'!J1491&lt;&gt;"",'[1]Vmesna vrtilna_SKLOP1'!J1491,""),"")))))</f>
        <v>703.8</v>
      </c>
      <c r="M1491" s="22">
        <f t="shared" si="46"/>
        <v>0</v>
      </c>
      <c r="N1491" s="22" t="str">
        <f>IF(IFERROR(VLOOKUP(B1491,'[1]Vmesna vrtilna_SKLOP1'!B:J,7,0),"")=0,"",IFERROR(VLOOKUP(B1491,'[1]Vmesna vrtilna_SKLOP1'!B:J,7,0),""))</f>
        <v/>
      </c>
      <c r="O1491" s="22"/>
    </row>
    <row r="1492" spans="2:15" ht="15" customHeight="1" x14ac:dyDescent="0.3">
      <c r="B1492" s="15" t="str">
        <f>IF(AND('[1]Vmesna vrtilna_SKLOP1'!B1492&lt;&gt;"",'[1]Vmesna vrtilna_SKLOP1'!C1492&lt;&gt;""),IF('[1]Vmesna vrtilna_SKLOP1'!B1492&lt;&gt;"",'[1]Vmesna vrtilna_SKLOP1'!B1492,""),"")</f>
        <v/>
      </c>
      <c r="C1492" s="16" t="str">
        <f>IF(OR(C1491="Posebna oblika",C1491="Kulturno zaščiten objekt",C1491="Kulturno zaščiten objekt, Posebna oblika"),"Glej zavihek POSEBNI POGOJI",IF(SUM(N1491:Q1491)=1,"Posebna oblika",IF(SUM(N1491:Q1491)=10,"Kulturno zaščiten objekt",IF(SUM(N1491:Q1491)=11,"Kulturno zaščiten objekt, Posebna oblika",IF(AND('[1]Vmesna vrtilna_SKLOP1'!C1492&lt;&gt;"",'[1]Vmesna vrtilna_SKLOP1'!D1492&lt;&gt;""),IF('[1]Vmesna vrtilna_SKLOP1'!C1492&lt;&gt;"",'[1]Vmesna vrtilna_SKLOP1'!C1492,""),"")))))</f>
        <v/>
      </c>
      <c r="D1492" s="17" t="str">
        <f>IF(IFERROR(VLOOKUP(B1492,'[1]Vmesna vrtilna_SKLOP1'!B:J,6,0),"")=0,"",IFERROR(VLOOKUP(B1492,'[1]Vmesna vrtilna_SKLOP1'!B:J,6,0),""))</f>
        <v/>
      </c>
      <c r="E1492" s="16" t="str">
        <f>IF(IF('[1]Vmesna vrtilna_SKLOP1'!E1492&lt;&gt;"",'[1]Vmesna vrtilna_SKLOP1'!D1492,"")=0,"",IF('[1]Vmesna vrtilna_SKLOP1'!E1492&lt;&gt;"",'[1]Vmesna vrtilna_SKLOP1'!D1492,""))</f>
        <v/>
      </c>
      <c r="F1492" s="18" t="str">
        <f>IF('[1]Vmesna vrtilna_SKLOP1'!E1492&lt;&gt;"",'[1]Vmesna vrtilna_SKLOP1'!E1492,"")</f>
        <v>Montaža police</v>
      </c>
      <c r="G1492" s="15" t="str">
        <f>IF('[1]Vmesna vrtilna_SKLOP1'!E1492&lt;&gt;"",'[1]Vmesna vrtilna_SKLOP1'!F1492,"")</f>
        <v>[kos]</v>
      </c>
      <c r="H1492" s="19">
        <f>IF('[1]Vmesna vrtilna_SKLOP1'!F1492&lt;&gt;"",'[1]Vmesna vrtilna_SKLOP1'!I1492,"")</f>
        <v>4</v>
      </c>
      <c r="I1492" s="20" t="str">
        <f>IF(I1491="Skupaj:","DDV (22%):",IF(I1491="DDV (22%):","Skupaj z DDV:",IF(AND('[1]Vmesna vrtilna_SKLOP1'!C1492&lt;&gt;"",'[1]Vmesna vrtilna_SKLOP1'!E1492=""),"Skupaj:","")))</f>
        <v/>
      </c>
      <c r="J1492" s="21">
        <f t="shared" si="47"/>
        <v>0</v>
      </c>
      <c r="K1492" s="21">
        <f>IF(I1492="Skupaj z DDV:",SUM(K1490,K1491),IF(I1492="DDV (22%):",K1491*0.22,IF(AND('[1]Vmesna vrtilna_SKLOP1'!C1492&lt;&gt;"",'[1]Vmesna vrtilna_SKLOP1'!D1492=""),'[1]Vmesna vrtilna_SKLOP1'!J1492,IF(F1492&lt;&gt;"",IF('[1]Vmesna vrtilna_SKLOP1'!J1492&lt;&gt;"",'[1]Vmesna vrtilna_SKLOP1'!J1492,""),""))))</f>
        <v>45</v>
      </c>
      <c r="L1492" s="22">
        <f>IF(I1491="Skupaj:","DDV (22%):",IF(I1491="DDV (22%):","Skupaj z DDV:",IF(AND('[1]Vmesna vrtilna_SKLOP1'!C1492&lt;&gt;"",'[1]Vmesna vrtilna_SKLOP1'!E1492=""),"Skupaj:",IF(AND('[1]Vmesna vrtilna_SKLOP1'!C1492&lt;&gt;"",'[1]Vmesna vrtilna_SKLOP1'!D1492=""),'[1]Vmesna vrtilna_SKLOP1'!J1492,IF(F1492&lt;&gt;"",IF('[1]Vmesna vrtilna_SKLOP1'!J1492&lt;&gt;"",'[1]Vmesna vrtilna_SKLOP1'!J1492,""),"")))))</f>
        <v>45</v>
      </c>
      <c r="M1492" s="22">
        <f t="shared" si="46"/>
        <v>0</v>
      </c>
      <c r="N1492" s="22" t="str">
        <f>IF(IFERROR(VLOOKUP(B1492,'[1]Vmesna vrtilna_SKLOP1'!B:J,7,0),"")=0,"",IFERROR(VLOOKUP(B1492,'[1]Vmesna vrtilna_SKLOP1'!B:J,7,0),""))</f>
        <v/>
      </c>
      <c r="O1492" s="22"/>
    </row>
    <row r="1493" spans="2:15" ht="15" customHeight="1" x14ac:dyDescent="0.3">
      <c r="B1493" s="15" t="str">
        <f>IF(AND('[1]Vmesna vrtilna_SKLOP1'!B1493&lt;&gt;"",'[1]Vmesna vrtilna_SKLOP1'!C1493&lt;&gt;""),IF('[1]Vmesna vrtilna_SKLOP1'!B1493&lt;&gt;"",'[1]Vmesna vrtilna_SKLOP1'!B1493,""),"")</f>
        <v/>
      </c>
      <c r="C1493" s="16" t="str">
        <f>IF(OR(C1492="Posebna oblika",C1492="Kulturno zaščiten objekt",C1492="Kulturno zaščiten objekt, Posebna oblika"),"Glej zavihek POSEBNI POGOJI",IF(SUM(N1492:Q1492)=1,"Posebna oblika",IF(SUM(N1492:Q1492)=10,"Kulturno zaščiten objekt",IF(SUM(N1492:Q1492)=11,"Kulturno zaščiten objekt, Posebna oblika",IF(AND('[1]Vmesna vrtilna_SKLOP1'!C1493&lt;&gt;"",'[1]Vmesna vrtilna_SKLOP1'!D1493&lt;&gt;""),IF('[1]Vmesna vrtilna_SKLOP1'!C1493&lt;&gt;"",'[1]Vmesna vrtilna_SKLOP1'!C1493,""),"")))))</f>
        <v/>
      </c>
      <c r="D1493" s="17" t="str">
        <f>IF(IFERROR(VLOOKUP(B1493,'[1]Vmesna vrtilna_SKLOP1'!B:J,6,0),"")=0,"",IFERROR(VLOOKUP(B1493,'[1]Vmesna vrtilna_SKLOP1'!B:J,6,0),""))</f>
        <v/>
      </c>
      <c r="E1493" s="16" t="str">
        <f>IF(IF('[1]Vmesna vrtilna_SKLOP1'!E1493&lt;&gt;"",'[1]Vmesna vrtilna_SKLOP1'!D1493,"")=0,"",IF('[1]Vmesna vrtilna_SKLOP1'!E1493&lt;&gt;"",'[1]Vmesna vrtilna_SKLOP1'!D1493,""))</f>
        <v/>
      </c>
      <c r="F1493" s="18" t="str">
        <f>IF('[1]Vmesna vrtilna_SKLOP1'!E1493&lt;&gt;"",'[1]Vmesna vrtilna_SKLOP1'!E1493,"")</f>
        <v/>
      </c>
      <c r="G1493" s="15" t="str">
        <f>IF('[1]Vmesna vrtilna_SKLOP1'!E1493&lt;&gt;"",'[1]Vmesna vrtilna_SKLOP1'!F1493,"")</f>
        <v/>
      </c>
      <c r="H1493" s="19" t="str">
        <f>IF('[1]Vmesna vrtilna_SKLOP1'!F1493&lt;&gt;"",'[1]Vmesna vrtilna_SKLOP1'!I1493,"")</f>
        <v/>
      </c>
      <c r="I1493" s="20" t="str">
        <f>IF(I1492="Skupaj:","DDV (22%):",IF(I1492="DDV (22%):","Skupaj z DDV:",IF(AND('[1]Vmesna vrtilna_SKLOP1'!C1493&lt;&gt;"",'[1]Vmesna vrtilna_SKLOP1'!E1493=""),"Skupaj:","")))</f>
        <v/>
      </c>
      <c r="J1493" s="21" t="str">
        <f t="shared" si="47"/>
        <v/>
      </c>
      <c r="K1493" s="21" t="str">
        <f>IF(I1493="Skupaj z DDV:",SUM(K1491,K1492),IF(I1493="DDV (22%):",K1492*0.22,IF(AND('[1]Vmesna vrtilna_SKLOP1'!C1493&lt;&gt;"",'[1]Vmesna vrtilna_SKLOP1'!D1493=""),'[1]Vmesna vrtilna_SKLOP1'!J1493,IF(F1493&lt;&gt;"",IF('[1]Vmesna vrtilna_SKLOP1'!J1493&lt;&gt;"",'[1]Vmesna vrtilna_SKLOP1'!J1493,""),""))))</f>
        <v/>
      </c>
      <c r="L1493" s="22" t="str">
        <f>IF(I1492="Skupaj:","DDV (22%):",IF(I1492="DDV (22%):","Skupaj z DDV:",IF(AND('[1]Vmesna vrtilna_SKLOP1'!C1493&lt;&gt;"",'[1]Vmesna vrtilna_SKLOP1'!E1493=""),"Skupaj:",IF(AND('[1]Vmesna vrtilna_SKLOP1'!C1493&lt;&gt;"",'[1]Vmesna vrtilna_SKLOP1'!D1493=""),'[1]Vmesna vrtilna_SKLOP1'!J1493,IF(F1493&lt;&gt;"",IF('[1]Vmesna vrtilna_SKLOP1'!J1493&lt;&gt;"",'[1]Vmesna vrtilna_SKLOP1'!J1493,""),"")))))</f>
        <v/>
      </c>
      <c r="M1493" s="22">
        <f t="shared" si="46"/>
        <v>0</v>
      </c>
      <c r="N1493" s="22" t="str">
        <f>IF(IFERROR(VLOOKUP(B1493,'[1]Vmesna vrtilna_SKLOP1'!B:J,7,0),"")=0,"",IFERROR(VLOOKUP(B1493,'[1]Vmesna vrtilna_SKLOP1'!B:J,7,0),""))</f>
        <v/>
      </c>
      <c r="O1493" s="22"/>
    </row>
    <row r="1494" spans="2:15" ht="15" customHeight="1" x14ac:dyDescent="0.3">
      <c r="B1494" s="15" t="str">
        <f>IF(AND('[1]Vmesna vrtilna_SKLOP1'!B1494&lt;&gt;"",'[1]Vmesna vrtilna_SKLOP1'!C1494&lt;&gt;""),IF('[1]Vmesna vrtilna_SKLOP1'!B1494&lt;&gt;"",'[1]Vmesna vrtilna_SKLOP1'!B1494,""),"")</f>
        <v/>
      </c>
      <c r="C1494" s="16" t="str">
        <f>IF(OR(C1493="Posebna oblika",C1493="Kulturno zaščiten objekt",C1493="Kulturno zaščiten objekt, Posebna oblika"),"Glej zavihek POSEBNI POGOJI",IF(SUM(N1493:Q1493)=1,"Posebna oblika",IF(SUM(N1493:Q1493)=10,"Kulturno zaščiten objekt",IF(SUM(N1493:Q1493)=11,"Kulturno zaščiten objekt, Posebna oblika",IF(AND('[1]Vmesna vrtilna_SKLOP1'!C1494&lt;&gt;"",'[1]Vmesna vrtilna_SKLOP1'!D1494&lt;&gt;""),IF('[1]Vmesna vrtilna_SKLOP1'!C1494&lt;&gt;"",'[1]Vmesna vrtilna_SKLOP1'!C1494,""),"")))))</f>
        <v/>
      </c>
      <c r="D1494" s="17" t="str">
        <f>IF(IFERROR(VLOOKUP(B1494,'[1]Vmesna vrtilna_SKLOP1'!B:J,6,0),"")=0,"",IFERROR(VLOOKUP(B1494,'[1]Vmesna vrtilna_SKLOP1'!B:J,6,0),""))</f>
        <v/>
      </c>
      <c r="E1494" s="16" t="str">
        <f>IF(IF('[1]Vmesna vrtilna_SKLOP1'!E1494&lt;&gt;"",'[1]Vmesna vrtilna_SKLOP1'!D1494,"")=0,"",IF('[1]Vmesna vrtilna_SKLOP1'!E1494&lt;&gt;"",'[1]Vmesna vrtilna_SKLOP1'!D1494,""))</f>
        <v>Odvoz na deponijo</v>
      </c>
      <c r="F1494" s="18" t="str">
        <f>IF('[1]Vmesna vrtilna_SKLOP1'!E1494&lt;&gt;"",'[1]Vmesna vrtilna_SKLOP1'!E1494,"")</f>
        <v>Odvoz na deponijo</v>
      </c>
      <c r="G1494" s="15" t="str">
        <f>IF('[1]Vmesna vrtilna_SKLOP1'!E1494&lt;&gt;"",'[1]Vmesna vrtilna_SKLOP1'!F1494,"")</f>
        <v>[m1]</v>
      </c>
      <c r="H1494" s="19">
        <f>IF('[1]Vmesna vrtilna_SKLOP1'!F1494&lt;&gt;"",'[1]Vmesna vrtilna_SKLOP1'!I1494,"")</f>
        <v>18.299999999999997</v>
      </c>
      <c r="I1494" s="20" t="str">
        <f>IF(I1493="Skupaj:","DDV (22%):",IF(I1493="DDV (22%):","Skupaj z DDV:",IF(AND('[1]Vmesna vrtilna_SKLOP1'!C1494&lt;&gt;"",'[1]Vmesna vrtilna_SKLOP1'!E1494=""),"Skupaj:","")))</f>
        <v/>
      </c>
      <c r="J1494" s="21">
        <f t="shared" si="47"/>
        <v>0</v>
      </c>
      <c r="K1494" s="21">
        <f>IF(I1494="Skupaj z DDV:",SUM(K1492,K1493),IF(I1494="DDV (22%):",K1493*0.22,IF(AND('[1]Vmesna vrtilna_SKLOP1'!C1494&lt;&gt;"",'[1]Vmesna vrtilna_SKLOP1'!D1494=""),'[1]Vmesna vrtilna_SKLOP1'!J1494,IF(F1494&lt;&gt;"",IF('[1]Vmesna vrtilna_SKLOP1'!J1494&lt;&gt;"",'[1]Vmesna vrtilna_SKLOP1'!J1494,""),""))))</f>
        <v>54.899999999999991</v>
      </c>
      <c r="L1494" s="22">
        <f>IF(I1493="Skupaj:","DDV (22%):",IF(I1493="DDV (22%):","Skupaj z DDV:",IF(AND('[1]Vmesna vrtilna_SKLOP1'!C1494&lt;&gt;"",'[1]Vmesna vrtilna_SKLOP1'!E1494=""),"Skupaj:",IF(AND('[1]Vmesna vrtilna_SKLOP1'!C1494&lt;&gt;"",'[1]Vmesna vrtilna_SKLOP1'!D1494=""),'[1]Vmesna vrtilna_SKLOP1'!J1494,IF(F1494&lt;&gt;"",IF('[1]Vmesna vrtilna_SKLOP1'!J1494&lt;&gt;"",'[1]Vmesna vrtilna_SKLOP1'!J1494,""),"")))))</f>
        <v>54.899999999999991</v>
      </c>
      <c r="M1494" s="22">
        <f t="shared" si="46"/>
        <v>0</v>
      </c>
      <c r="N1494" s="22" t="str">
        <f>IF(IFERROR(VLOOKUP(B1494,'[1]Vmesna vrtilna_SKLOP1'!B:J,7,0),"")=0,"",IFERROR(VLOOKUP(B1494,'[1]Vmesna vrtilna_SKLOP1'!B:J,7,0),""))</f>
        <v/>
      </c>
      <c r="O1494" s="22"/>
    </row>
    <row r="1495" spans="2:15" ht="15" customHeight="1" x14ac:dyDescent="0.3">
      <c r="B1495" s="15" t="str">
        <f>IF(AND('[1]Vmesna vrtilna_SKLOP1'!B1495&lt;&gt;"",'[1]Vmesna vrtilna_SKLOP1'!C1495&lt;&gt;""),IF('[1]Vmesna vrtilna_SKLOP1'!B1495&lt;&gt;"",'[1]Vmesna vrtilna_SKLOP1'!B1495,""),"")</f>
        <v/>
      </c>
      <c r="C1495" s="16" t="str">
        <f>IF(OR(C1494="Posebna oblika",C1494="Kulturno zaščiten objekt",C1494="Kulturno zaščiten objekt, Posebna oblika"),"Glej zavihek POSEBNI POGOJI",IF(SUM(N1494:Q1494)=1,"Posebna oblika",IF(SUM(N1494:Q1494)=10,"Kulturno zaščiten objekt",IF(SUM(N1494:Q1494)=11,"Kulturno zaščiten objekt, Posebna oblika",IF(AND('[1]Vmesna vrtilna_SKLOP1'!C1495&lt;&gt;"",'[1]Vmesna vrtilna_SKLOP1'!D1495&lt;&gt;""),IF('[1]Vmesna vrtilna_SKLOP1'!C1495&lt;&gt;"",'[1]Vmesna vrtilna_SKLOP1'!C1495,""),"")))))</f>
        <v/>
      </c>
      <c r="D1495" s="17" t="str">
        <f>IF(IFERROR(VLOOKUP(B1495,'[1]Vmesna vrtilna_SKLOP1'!B:J,6,0),"")=0,"",IFERROR(VLOOKUP(B1495,'[1]Vmesna vrtilna_SKLOP1'!B:J,6,0),""))</f>
        <v/>
      </c>
      <c r="E1495" s="16" t="str">
        <f>IF(IF('[1]Vmesna vrtilna_SKLOP1'!E1495&lt;&gt;"",'[1]Vmesna vrtilna_SKLOP1'!D1495,"")=0,"",IF('[1]Vmesna vrtilna_SKLOP1'!E1495&lt;&gt;"",'[1]Vmesna vrtilna_SKLOP1'!D1495,""))</f>
        <v/>
      </c>
      <c r="F1495" s="18" t="str">
        <f>IF('[1]Vmesna vrtilna_SKLOP1'!E1495&lt;&gt;"",'[1]Vmesna vrtilna_SKLOP1'!E1495,"")</f>
        <v/>
      </c>
      <c r="G1495" s="15" t="str">
        <f>IF('[1]Vmesna vrtilna_SKLOP1'!E1495&lt;&gt;"",'[1]Vmesna vrtilna_SKLOP1'!F1495,"")</f>
        <v/>
      </c>
      <c r="H1495" s="19" t="str">
        <f>IF('[1]Vmesna vrtilna_SKLOP1'!F1495&lt;&gt;"",'[1]Vmesna vrtilna_SKLOP1'!I1495,"")</f>
        <v/>
      </c>
      <c r="I1495" s="20" t="str">
        <f>IF(I1494="Skupaj:","DDV (22%):",IF(I1494="DDV (22%):","Skupaj z DDV:",IF(AND('[1]Vmesna vrtilna_SKLOP1'!C1495&lt;&gt;"",'[1]Vmesna vrtilna_SKLOP1'!E1495=""),"Skupaj:","")))</f>
        <v/>
      </c>
      <c r="J1495" s="21" t="str">
        <f t="shared" si="47"/>
        <v/>
      </c>
      <c r="K1495" s="21" t="str">
        <f>IF(I1495="Skupaj z DDV:",SUM(K1493,K1494),IF(I1495="DDV (22%):",K1494*0.22,IF(AND('[1]Vmesna vrtilna_SKLOP1'!C1495&lt;&gt;"",'[1]Vmesna vrtilna_SKLOP1'!D1495=""),'[1]Vmesna vrtilna_SKLOP1'!J1495,IF(F1495&lt;&gt;"",IF('[1]Vmesna vrtilna_SKLOP1'!J1495&lt;&gt;"",'[1]Vmesna vrtilna_SKLOP1'!J1495,""),""))))</f>
        <v/>
      </c>
      <c r="L1495" s="22" t="str">
        <f>IF(I1494="Skupaj:","DDV (22%):",IF(I1494="DDV (22%):","Skupaj z DDV:",IF(AND('[1]Vmesna vrtilna_SKLOP1'!C1495&lt;&gt;"",'[1]Vmesna vrtilna_SKLOP1'!E1495=""),"Skupaj:",IF(AND('[1]Vmesna vrtilna_SKLOP1'!C1495&lt;&gt;"",'[1]Vmesna vrtilna_SKLOP1'!D1495=""),'[1]Vmesna vrtilna_SKLOP1'!J1495,IF(F1495&lt;&gt;"",IF('[1]Vmesna vrtilna_SKLOP1'!J1495&lt;&gt;"",'[1]Vmesna vrtilna_SKLOP1'!J1495,""),"")))))</f>
        <v/>
      </c>
      <c r="M1495" s="22">
        <f t="shared" si="46"/>
        <v>0</v>
      </c>
      <c r="N1495" s="22" t="str">
        <f>IF(IFERROR(VLOOKUP(B1495,'[1]Vmesna vrtilna_SKLOP1'!B:J,7,0),"")=0,"",IFERROR(VLOOKUP(B1495,'[1]Vmesna vrtilna_SKLOP1'!B:J,7,0),""))</f>
        <v/>
      </c>
      <c r="O1495" s="22"/>
    </row>
    <row r="1496" spans="2:15" ht="15" customHeight="1" x14ac:dyDescent="0.3">
      <c r="B1496" s="15" t="str">
        <f>IF(AND('[1]Vmesna vrtilna_SKLOP1'!B1496&lt;&gt;"",'[1]Vmesna vrtilna_SKLOP1'!C1496&lt;&gt;""),IF('[1]Vmesna vrtilna_SKLOP1'!B1496&lt;&gt;"",'[1]Vmesna vrtilna_SKLOP1'!B1496,""),"")</f>
        <v/>
      </c>
      <c r="C1496" s="16" t="str">
        <f>IF(OR(C1495="Posebna oblika",C1495="Kulturno zaščiten objekt",C1495="Kulturno zaščiten objekt, Posebna oblika"),"Glej zavihek POSEBNI POGOJI",IF(SUM(N1495:Q1495)=1,"Posebna oblika",IF(SUM(N1495:Q1495)=10,"Kulturno zaščiten objekt",IF(SUM(N1495:Q1495)=11,"Kulturno zaščiten objekt, Posebna oblika",IF(AND('[1]Vmesna vrtilna_SKLOP1'!C1496&lt;&gt;"",'[1]Vmesna vrtilna_SKLOP1'!D1496&lt;&gt;""),IF('[1]Vmesna vrtilna_SKLOP1'!C1496&lt;&gt;"",'[1]Vmesna vrtilna_SKLOP1'!C1496,""),"")))))</f>
        <v/>
      </c>
      <c r="D1496" s="17" t="str">
        <f>IF(IFERROR(VLOOKUP(B1496,'[1]Vmesna vrtilna_SKLOP1'!B:J,6,0),"")=0,"",IFERROR(VLOOKUP(B1496,'[1]Vmesna vrtilna_SKLOP1'!B:J,6,0),""))</f>
        <v/>
      </c>
      <c r="E1496" s="16" t="str">
        <f>IF(IF('[1]Vmesna vrtilna_SKLOP1'!E1496&lt;&gt;"",'[1]Vmesna vrtilna_SKLOP1'!D1496,"")=0,"",IF('[1]Vmesna vrtilna_SKLOP1'!E1496&lt;&gt;"",'[1]Vmesna vrtilna_SKLOP1'!D1496,""))</f>
        <v>Slikopleskarska dela</v>
      </c>
      <c r="F1496" s="18" t="str">
        <f>IF('[1]Vmesna vrtilna_SKLOP1'!E1496&lt;&gt;"",'[1]Vmesna vrtilna_SKLOP1'!E1496,"")</f>
        <v>Slikopleskarska dela na špaletah</v>
      </c>
      <c r="G1496" s="15" t="str">
        <f>IF('[1]Vmesna vrtilna_SKLOP1'!E1496&lt;&gt;"",'[1]Vmesna vrtilna_SKLOP1'!F1496,"")</f>
        <v>[m1]</v>
      </c>
      <c r="H1496" s="19">
        <f>IF('[1]Vmesna vrtilna_SKLOP1'!F1496&lt;&gt;"",'[1]Vmesna vrtilna_SKLOP1'!I1496,"")</f>
        <v>9.3000000000000007</v>
      </c>
      <c r="I1496" s="20" t="str">
        <f>IF(I1495="Skupaj:","DDV (22%):",IF(I1495="DDV (22%):","Skupaj z DDV:",IF(AND('[1]Vmesna vrtilna_SKLOP1'!C1496&lt;&gt;"",'[1]Vmesna vrtilna_SKLOP1'!E1496=""),"Skupaj:","")))</f>
        <v/>
      </c>
      <c r="J1496" s="21">
        <f t="shared" si="47"/>
        <v>0</v>
      </c>
      <c r="K1496" s="21">
        <f>IF(I1496="Skupaj z DDV:",SUM(K1494,K1495),IF(I1496="DDV (22%):",K1495*0.22,IF(AND('[1]Vmesna vrtilna_SKLOP1'!C1496&lt;&gt;"",'[1]Vmesna vrtilna_SKLOP1'!D1496=""),'[1]Vmesna vrtilna_SKLOP1'!J1496,IF(F1496&lt;&gt;"",IF('[1]Vmesna vrtilna_SKLOP1'!J1496&lt;&gt;"",'[1]Vmesna vrtilna_SKLOP1'!J1496,""),""))))</f>
        <v>146.39999999999998</v>
      </c>
      <c r="L1496" s="22">
        <f>IF(I1495="Skupaj:","DDV (22%):",IF(I1495="DDV (22%):","Skupaj z DDV:",IF(AND('[1]Vmesna vrtilna_SKLOP1'!C1496&lt;&gt;"",'[1]Vmesna vrtilna_SKLOP1'!E1496=""),"Skupaj:",IF(AND('[1]Vmesna vrtilna_SKLOP1'!C1496&lt;&gt;"",'[1]Vmesna vrtilna_SKLOP1'!D1496=""),'[1]Vmesna vrtilna_SKLOP1'!J1496,IF(F1496&lt;&gt;"",IF('[1]Vmesna vrtilna_SKLOP1'!J1496&lt;&gt;"",'[1]Vmesna vrtilna_SKLOP1'!J1496,""),"")))))</f>
        <v>146.39999999999998</v>
      </c>
      <c r="M1496" s="22">
        <f t="shared" si="46"/>
        <v>0</v>
      </c>
      <c r="N1496" s="22" t="str">
        <f>IF(IFERROR(VLOOKUP(B1496,'[1]Vmesna vrtilna_SKLOP1'!B:J,7,0),"")=0,"",IFERROR(VLOOKUP(B1496,'[1]Vmesna vrtilna_SKLOP1'!B:J,7,0),""))</f>
        <v/>
      </c>
      <c r="O1496" s="22"/>
    </row>
    <row r="1497" spans="2:15" ht="15" customHeight="1" x14ac:dyDescent="0.3">
      <c r="B1497" s="15" t="str">
        <f>IF(AND('[1]Vmesna vrtilna_SKLOP1'!B1497&lt;&gt;"",'[1]Vmesna vrtilna_SKLOP1'!C1497&lt;&gt;""),IF('[1]Vmesna vrtilna_SKLOP1'!B1497&lt;&gt;"",'[1]Vmesna vrtilna_SKLOP1'!B1497,""),"")</f>
        <v/>
      </c>
      <c r="C1497" s="16" t="str">
        <f>IF(OR(C1496="Posebna oblika",C1496="Kulturno zaščiten objekt",C1496="Kulturno zaščiten objekt, Posebna oblika"),"Glej zavihek POSEBNI POGOJI",IF(SUM(N1496:Q1496)=1,"Posebna oblika",IF(SUM(N1496:Q1496)=10,"Kulturno zaščiten objekt",IF(SUM(N1496:Q1496)=11,"Kulturno zaščiten objekt, Posebna oblika",IF(AND('[1]Vmesna vrtilna_SKLOP1'!C1497&lt;&gt;"",'[1]Vmesna vrtilna_SKLOP1'!D1497&lt;&gt;""),IF('[1]Vmesna vrtilna_SKLOP1'!C1497&lt;&gt;"",'[1]Vmesna vrtilna_SKLOP1'!C1497,""),"")))))</f>
        <v/>
      </c>
      <c r="D1497" s="17" t="str">
        <f>IF(IFERROR(VLOOKUP(B1497,'[1]Vmesna vrtilna_SKLOP1'!B:J,6,0),"")=0,"",IFERROR(VLOOKUP(B1497,'[1]Vmesna vrtilna_SKLOP1'!B:J,6,0),""))</f>
        <v/>
      </c>
      <c r="E1497" s="16" t="str">
        <f>IF(IF('[1]Vmesna vrtilna_SKLOP1'!E1497&lt;&gt;"",'[1]Vmesna vrtilna_SKLOP1'!D1497,"")=0,"",IF('[1]Vmesna vrtilna_SKLOP1'!E1497&lt;&gt;"",'[1]Vmesna vrtilna_SKLOP1'!D1497,""))</f>
        <v/>
      </c>
      <c r="F1497" s="18" t="str">
        <f>IF('[1]Vmesna vrtilna_SKLOP1'!E1497&lt;&gt;"",'[1]Vmesna vrtilna_SKLOP1'!E1497,"")</f>
        <v/>
      </c>
      <c r="G1497" s="15" t="str">
        <f>IF('[1]Vmesna vrtilna_SKLOP1'!E1497&lt;&gt;"",'[1]Vmesna vrtilna_SKLOP1'!F1497,"")</f>
        <v/>
      </c>
      <c r="H1497" s="19" t="str">
        <f>IF('[1]Vmesna vrtilna_SKLOP1'!F1497&lt;&gt;"",'[1]Vmesna vrtilna_SKLOP1'!I1497,"")</f>
        <v/>
      </c>
      <c r="I1497" s="20" t="str">
        <f>IF(I1496="Skupaj:","DDV (22%):",IF(I1496="DDV (22%):","Skupaj z DDV:",IF(AND('[1]Vmesna vrtilna_SKLOP1'!C1497&lt;&gt;"",'[1]Vmesna vrtilna_SKLOP1'!E1497=""),"Skupaj:","")))</f>
        <v/>
      </c>
      <c r="J1497" s="21" t="str">
        <f t="shared" si="47"/>
        <v/>
      </c>
      <c r="K1497" s="21" t="str">
        <f>IF(I1497="Skupaj z DDV:",SUM(K1495,K1496),IF(I1497="DDV (22%):",K1496*0.22,IF(AND('[1]Vmesna vrtilna_SKLOP1'!C1497&lt;&gt;"",'[1]Vmesna vrtilna_SKLOP1'!D1497=""),'[1]Vmesna vrtilna_SKLOP1'!J1497,IF(F1497&lt;&gt;"",IF('[1]Vmesna vrtilna_SKLOP1'!J1497&lt;&gt;"",'[1]Vmesna vrtilna_SKLOP1'!J1497,""),""))))</f>
        <v/>
      </c>
      <c r="L1497" s="22" t="str">
        <f>IF(I1496="Skupaj:","DDV (22%):",IF(I1496="DDV (22%):","Skupaj z DDV:",IF(AND('[1]Vmesna vrtilna_SKLOP1'!C1497&lt;&gt;"",'[1]Vmesna vrtilna_SKLOP1'!E1497=""),"Skupaj:",IF(AND('[1]Vmesna vrtilna_SKLOP1'!C1497&lt;&gt;"",'[1]Vmesna vrtilna_SKLOP1'!D1497=""),'[1]Vmesna vrtilna_SKLOP1'!J1497,IF(F1497&lt;&gt;"",IF('[1]Vmesna vrtilna_SKLOP1'!J1497&lt;&gt;"",'[1]Vmesna vrtilna_SKLOP1'!J1497,""),"")))))</f>
        <v/>
      </c>
      <c r="M1497" s="22">
        <f t="shared" si="46"/>
        <v>0</v>
      </c>
      <c r="N1497" s="22" t="str">
        <f>IF(IFERROR(VLOOKUP(B1497,'[1]Vmesna vrtilna_SKLOP1'!B:J,7,0),"")=0,"",IFERROR(VLOOKUP(B1497,'[1]Vmesna vrtilna_SKLOP1'!B:J,7,0),""))</f>
        <v/>
      </c>
      <c r="O1497" s="22"/>
    </row>
    <row r="1498" spans="2:15" ht="15" customHeight="1" x14ac:dyDescent="0.3">
      <c r="B1498" s="15" t="str">
        <f>IF(AND('[1]Vmesna vrtilna_SKLOP1'!B1498&lt;&gt;"",'[1]Vmesna vrtilna_SKLOP1'!C1498&lt;&gt;""),IF('[1]Vmesna vrtilna_SKLOP1'!B1498&lt;&gt;"",'[1]Vmesna vrtilna_SKLOP1'!B1498,""),"")</f>
        <v/>
      </c>
      <c r="C1498" s="16" t="str">
        <f>IF(OR(C1497="Posebna oblika",C1497="Kulturno zaščiten objekt",C1497="Kulturno zaščiten objekt, Posebna oblika"),"Glej zavihek POSEBNI POGOJI",IF(SUM(N1497:Q1497)=1,"Posebna oblika",IF(SUM(N1497:Q1497)=10,"Kulturno zaščiten objekt",IF(SUM(N1497:Q1497)=11,"Kulturno zaščiten objekt, Posebna oblika",IF(AND('[1]Vmesna vrtilna_SKLOP1'!C1498&lt;&gt;"",'[1]Vmesna vrtilna_SKLOP1'!D1498&lt;&gt;""),IF('[1]Vmesna vrtilna_SKLOP1'!C1498&lt;&gt;"",'[1]Vmesna vrtilna_SKLOP1'!C1498,""),"")))))</f>
        <v/>
      </c>
      <c r="D1498" s="17" t="str">
        <f>IF(IFERROR(VLOOKUP(B1498,'[1]Vmesna vrtilna_SKLOP1'!B:J,6,0),"")=0,"",IFERROR(VLOOKUP(B1498,'[1]Vmesna vrtilna_SKLOP1'!B:J,6,0),""))</f>
        <v/>
      </c>
      <c r="E1498" s="16" t="str">
        <f>IF(IF('[1]Vmesna vrtilna_SKLOP1'!E1498&lt;&gt;"",'[1]Vmesna vrtilna_SKLOP1'!D1498,"")=0,"",IF('[1]Vmesna vrtilna_SKLOP1'!E1498&lt;&gt;"",'[1]Vmesna vrtilna_SKLOP1'!D1498,""))</f>
        <v/>
      </c>
      <c r="F1498" s="18" t="str">
        <f>IF('[1]Vmesna vrtilna_SKLOP1'!E1498&lt;&gt;"",'[1]Vmesna vrtilna_SKLOP1'!E1498,"")</f>
        <v/>
      </c>
      <c r="G1498" s="15" t="str">
        <f>IF('[1]Vmesna vrtilna_SKLOP1'!E1498&lt;&gt;"",'[1]Vmesna vrtilna_SKLOP1'!F1498,"")</f>
        <v/>
      </c>
      <c r="H1498" s="19" t="str">
        <f>IF('[1]Vmesna vrtilna_SKLOP1'!F1498&lt;&gt;"",'[1]Vmesna vrtilna_SKLOP1'!I1498,"")</f>
        <v/>
      </c>
      <c r="I1498" s="20" t="str">
        <f>IF(I1497="Skupaj:","DDV (22%):",IF(I1497="DDV (22%):","Skupaj z DDV:",IF(AND('[1]Vmesna vrtilna_SKLOP1'!C1498&lt;&gt;"",'[1]Vmesna vrtilna_SKLOP1'!E1498=""),"Skupaj:","")))</f>
        <v>Skupaj:</v>
      </c>
      <c r="J1498" s="21">
        <f t="shared" si="47"/>
        <v>0</v>
      </c>
      <c r="K1498" s="21">
        <f>IF(I1498="Skupaj z DDV:",SUM(K1496,K1497),IF(I1498="DDV (22%):",K1497*0.22,IF(AND('[1]Vmesna vrtilna_SKLOP1'!C1498&lt;&gt;"",'[1]Vmesna vrtilna_SKLOP1'!D1498=""),'[1]Vmesna vrtilna_SKLOP1'!J1498,IF(F1498&lt;&gt;"",IF('[1]Vmesna vrtilna_SKLOP1'!J1498&lt;&gt;"",'[1]Vmesna vrtilna_SKLOP1'!J1498,""),""))))</f>
        <v>3979.0897178601399</v>
      </c>
      <c r="L1498" s="22" t="str">
        <f>IF(I1497="Skupaj:","DDV (22%):",IF(I1497="DDV (22%):","Skupaj z DDV:",IF(AND('[1]Vmesna vrtilna_SKLOP1'!C1498&lt;&gt;"",'[1]Vmesna vrtilna_SKLOP1'!E1498=""),"Skupaj:",IF(AND('[1]Vmesna vrtilna_SKLOP1'!C1498&lt;&gt;"",'[1]Vmesna vrtilna_SKLOP1'!D1498=""),'[1]Vmesna vrtilna_SKLOP1'!J1498,IF(F1498&lt;&gt;"",IF('[1]Vmesna vrtilna_SKLOP1'!J1498&lt;&gt;"",'[1]Vmesna vrtilna_SKLOP1'!J1498,""),"")))))</f>
        <v>Skupaj:</v>
      </c>
      <c r="M1498" s="22">
        <f t="shared" si="46"/>
        <v>0</v>
      </c>
      <c r="N1498" s="22" t="str">
        <f>IF(IFERROR(VLOOKUP(B1498,'[1]Vmesna vrtilna_SKLOP1'!B:J,7,0),"")=0,"",IFERROR(VLOOKUP(B1498,'[1]Vmesna vrtilna_SKLOP1'!B:J,7,0),""))</f>
        <v/>
      </c>
      <c r="O1498" s="22"/>
    </row>
    <row r="1499" spans="2:15" ht="15" customHeight="1" x14ac:dyDescent="0.3">
      <c r="B1499" s="15" t="str">
        <f>IF(AND('[1]Vmesna vrtilna_SKLOP1'!B1499&lt;&gt;"",'[1]Vmesna vrtilna_SKLOP1'!C1499&lt;&gt;""),IF('[1]Vmesna vrtilna_SKLOP1'!B1499&lt;&gt;"",'[1]Vmesna vrtilna_SKLOP1'!B1499,""),"")</f>
        <v/>
      </c>
      <c r="C1499" s="16" t="str">
        <f>IF(OR(C1498="Posebna oblika",C1498="Kulturno zaščiten objekt",C1498="Kulturno zaščiten objekt, Posebna oblika"),"Glej zavihek POSEBNI POGOJI",IF(SUM(N1498:Q1498)=1,"Posebna oblika",IF(SUM(N1498:Q1498)=10,"Kulturno zaščiten objekt",IF(SUM(N1498:Q1498)=11,"Kulturno zaščiten objekt, Posebna oblika",IF(AND('[1]Vmesna vrtilna_SKLOP1'!C1499&lt;&gt;"",'[1]Vmesna vrtilna_SKLOP1'!D1499&lt;&gt;""),IF('[1]Vmesna vrtilna_SKLOP1'!C1499&lt;&gt;"",'[1]Vmesna vrtilna_SKLOP1'!C1499,""),"")))))</f>
        <v/>
      </c>
      <c r="D1499" s="17" t="str">
        <f>IF(IFERROR(VLOOKUP(B1499,'[1]Vmesna vrtilna_SKLOP1'!B:J,6,0),"")=0,"",IFERROR(VLOOKUP(B1499,'[1]Vmesna vrtilna_SKLOP1'!B:J,6,0),""))</f>
        <v/>
      </c>
      <c r="E1499" s="16" t="str">
        <f>IF(IF('[1]Vmesna vrtilna_SKLOP1'!E1499&lt;&gt;"",'[1]Vmesna vrtilna_SKLOP1'!D1499,"")=0,"",IF('[1]Vmesna vrtilna_SKLOP1'!E1499&lt;&gt;"",'[1]Vmesna vrtilna_SKLOP1'!D1499,""))</f>
        <v/>
      </c>
      <c r="F1499" s="18" t="str">
        <f>IF('[1]Vmesna vrtilna_SKLOP1'!E1499&lt;&gt;"",'[1]Vmesna vrtilna_SKLOP1'!E1499,"")</f>
        <v/>
      </c>
      <c r="G1499" s="15" t="str">
        <f>IF('[1]Vmesna vrtilna_SKLOP1'!E1499&lt;&gt;"",'[1]Vmesna vrtilna_SKLOP1'!F1499,"")</f>
        <v/>
      </c>
      <c r="H1499" s="19" t="str">
        <f>IF('[1]Vmesna vrtilna_SKLOP1'!F1499&lt;&gt;"",'[1]Vmesna vrtilna_SKLOP1'!I1499,"")</f>
        <v/>
      </c>
      <c r="I1499" s="20" t="str">
        <f>IF(I1498="Skupaj:","DDV (22%):",IF(I1498="DDV (22%):","Skupaj z DDV:",IF(AND('[1]Vmesna vrtilna_SKLOP1'!C1499&lt;&gt;"",'[1]Vmesna vrtilna_SKLOP1'!E1499=""),"Skupaj:","")))</f>
        <v>DDV (22%):</v>
      </c>
      <c r="J1499" s="21">
        <f t="shared" si="47"/>
        <v>0</v>
      </c>
      <c r="K1499" s="21">
        <f>IF(I1499="Skupaj z DDV:",SUM(K1497,K1498),IF(I1499="DDV (22%):",K1498*0.22,IF(AND('[1]Vmesna vrtilna_SKLOP1'!C1499&lt;&gt;"",'[1]Vmesna vrtilna_SKLOP1'!D1499=""),'[1]Vmesna vrtilna_SKLOP1'!J1499,IF(F1499&lt;&gt;"",IF('[1]Vmesna vrtilna_SKLOP1'!J1499&lt;&gt;"",'[1]Vmesna vrtilna_SKLOP1'!J1499,""),""))))</f>
        <v>875.39973792923081</v>
      </c>
      <c r="L1499" s="22" t="str">
        <f>IF(I1498="Skupaj:","DDV (22%):",IF(I1498="DDV (22%):","Skupaj z DDV:",IF(AND('[1]Vmesna vrtilna_SKLOP1'!C1499&lt;&gt;"",'[1]Vmesna vrtilna_SKLOP1'!E1499=""),"Skupaj:",IF(AND('[1]Vmesna vrtilna_SKLOP1'!C1499&lt;&gt;"",'[1]Vmesna vrtilna_SKLOP1'!D1499=""),'[1]Vmesna vrtilna_SKLOP1'!J1499,IF(F1499&lt;&gt;"",IF('[1]Vmesna vrtilna_SKLOP1'!J1499&lt;&gt;"",'[1]Vmesna vrtilna_SKLOP1'!J1499,""),"")))))</f>
        <v>DDV (22%):</v>
      </c>
      <c r="M1499" s="22">
        <f t="shared" si="46"/>
        <v>0</v>
      </c>
      <c r="N1499" s="22" t="str">
        <f>IF(IFERROR(VLOOKUP(B1499,'[1]Vmesna vrtilna_SKLOP1'!B:J,7,0),"")=0,"",IFERROR(VLOOKUP(B1499,'[1]Vmesna vrtilna_SKLOP1'!B:J,7,0),""))</f>
        <v/>
      </c>
      <c r="O1499" s="22"/>
    </row>
    <row r="1500" spans="2:15" ht="15" customHeight="1" x14ac:dyDescent="0.3">
      <c r="B1500" s="15" t="str">
        <f>IF(AND('[1]Vmesna vrtilna_SKLOP1'!B1500&lt;&gt;"",'[1]Vmesna vrtilna_SKLOP1'!C1500&lt;&gt;""),IF('[1]Vmesna vrtilna_SKLOP1'!B1500&lt;&gt;"",'[1]Vmesna vrtilna_SKLOP1'!B1500,""),"")</f>
        <v/>
      </c>
      <c r="C1500" s="16" t="str">
        <f>IF(OR(C1499="Posebna oblika",C1499="Kulturno zaščiten objekt",C1499="Kulturno zaščiten objekt, Posebna oblika"),"Glej zavihek POSEBNI POGOJI",IF(SUM(N1499:Q1499)=1,"Posebna oblika",IF(SUM(N1499:Q1499)=10,"Kulturno zaščiten objekt",IF(SUM(N1499:Q1499)=11,"Kulturno zaščiten objekt, Posebna oblika",IF(AND('[1]Vmesna vrtilna_SKLOP1'!C1500&lt;&gt;"",'[1]Vmesna vrtilna_SKLOP1'!D1500&lt;&gt;""),IF('[1]Vmesna vrtilna_SKLOP1'!C1500&lt;&gt;"",'[1]Vmesna vrtilna_SKLOP1'!C1500,""),"")))))</f>
        <v/>
      </c>
      <c r="D1500" s="17" t="str">
        <f>IF(IFERROR(VLOOKUP(B1500,'[1]Vmesna vrtilna_SKLOP1'!B:J,6,0),"")=0,"",IFERROR(VLOOKUP(B1500,'[1]Vmesna vrtilna_SKLOP1'!B:J,6,0),""))</f>
        <v/>
      </c>
      <c r="E1500" s="16" t="str">
        <f>IF(IF('[1]Vmesna vrtilna_SKLOP1'!E1500&lt;&gt;"",'[1]Vmesna vrtilna_SKLOP1'!D1500,"")=0,"",IF('[1]Vmesna vrtilna_SKLOP1'!E1500&lt;&gt;"",'[1]Vmesna vrtilna_SKLOP1'!D1500,""))</f>
        <v/>
      </c>
      <c r="F1500" s="18" t="str">
        <f>IF('[1]Vmesna vrtilna_SKLOP1'!E1500&lt;&gt;"",'[1]Vmesna vrtilna_SKLOP1'!E1500,"")</f>
        <v/>
      </c>
      <c r="G1500" s="15" t="str">
        <f>IF('[1]Vmesna vrtilna_SKLOP1'!E1500&lt;&gt;"",'[1]Vmesna vrtilna_SKLOP1'!F1500,"")</f>
        <v/>
      </c>
      <c r="H1500" s="19" t="str">
        <f>IF('[1]Vmesna vrtilna_SKLOP1'!F1500&lt;&gt;"",'[1]Vmesna vrtilna_SKLOP1'!I1500,"")</f>
        <v/>
      </c>
      <c r="I1500" s="20" t="str">
        <f>IF(I1499="Skupaj:","DDV (22%):",IF(I1499="DDV (22%):","Skupaj z DDV:",IF(AND('[1]Vmesna vrtilna_SKLOP1'!C1500&lt;&gt;"",'[1]Vmesna vrtilna_SKLOP1'!E1500=""),"Skupaj:","")))</f>
        <v>Skupaj z DDV:</v>
      </c>
      <c r="J1500" s="21">
        <f t="shared" si="47"/>
        <v>0</v>
      </c>
      <c r="K1500" s="21">
        <f>IF(I1500="Skupaj z DDV:",SUM(K1498,K1499),IF(I1500="DDV (22%):",K1499*0.22,IF(AND('[1]Vmesna vrtilna_SKLOP1'!C1500&lt;&gt;"",'[1]Vmesna vrtilna_SKLOP1'!D1500=""),'[1]Vmesna vrtilna_SKLOP1'!J1500,IF(F1500&lt;&gt;"",IF('[1]Vmesna vrtilna_SKLOP1'!J1500&lt;&gt;"",'[1]Vmesna vrtilna_SKLOP1'!J1500,""),""))))</f>
        <v>4854.4894557893704</v>
      </c>
      <c r="L1500" s="22" t="str">
        <f>IF(I1499="Skupaj:","DDV (22%):",IF(I1499="DDV (22%):","Skupaj z DDV:",IF(AND('[1]Vmesna vrtilna_SKLOP1'!C1500&lt;&gt;"",'[1]Vmesna vrtilna_SKLOP1'!E1500=""),"Skupaj:",IF(AND('[1]Vmesna vrtilna_SKLOP1'!C1500&lt;&gt;"",'[1]Vmesna vrtilna_SKLOP1'!D1500=""),'[1]Vmesna vrtilna_SKLOP1'!J1500,IF(F1500&lt;&gt;"",IF('[1]Vmesna vrtilna_SKLOP1'!J1500&lt;&gt;"",'[1]Vmesna vrtilna_SKLOP1'!J1500,""),"")))))</f>
        <v>Skupaj z DDV:</v>
      </c>
      <c r="M1500" s="22">
        <f t="shared" si="46"/>
        <v>0</v>
      </c>
      <c r="N1500" s="22" t="str">
        <f>IF(IFERROR(VLOOKUP(B1500,'[1]Vmesna vrtilna_SKLOP1'!B:J,7,0),"")=0,"",IFERROR(VLOOKUP(B1500,'[1]Vmesna vrtilna_SKLOP1'!B:J,7,0),""))</f>
        <v/>
      </c>
      <c r="O1500" s="22"/>
    </row>
    <row r="1501" spans="2:15" ht="15" customHeight="1" x14ac:dyDescent="0.3">
      <c r="B1501" s="15">
        <f>IF(AND('[1]Vmesna vrtilna_SKLOP1'!B1501&lt;&gt;"",'[1]Vmesna vrtilna_SKLOP1'!C1501&lt;&gt;""),IF('[1]Vmesna vrtilna_SKLOP1'!B1501&lt;&gt;"",'[1]Vmesna vrtilna_SKLOP1'!B1501,""),"")</f>
        <v>46</v>
      </c>
      <c r="C1501" s="16" t="str">
        <f>IF(OR(C1500="Posebna oblika",C1500="Kulturno zaščiten objekt",C1500="Kulturno zaščiten objekt, Posebna oblika"),"Glej zavihek POSEBNI POGOJI",IF(SUM(N1500:Q1500)=1,"Posebna oblika",IF(SUM(N1500:Q1500)=10,"Kulturno zaščiten objekt",IF(SUM(N1500:Q1500)=11,"Kulturno zaščiten objekt, Posebna oblika",IF(AND('[1]Vmesna vrtilna_SKLOP1'!C1501&lt;&gt;"",'[1]Vmesna vrtilna_SKLOP1'!D1501&lt;&gt;""),IF('[1]Vmesna vrtilna_SKLOP1'!C1501&lt;&gt;"",'[1]Vmesna vrtilna_SKLOP1'!C1501,""),"")))))</f>
        <v>Parmova ulica 13</v>
      </c>
      <c r="D1501" s="17">
        <f>IF(IFERROR(VLOOKUP(B1501,'[1]Vmesna vrtilna_SKLOP1'!B:J,6,0),"")=0,"",IFERROR(VLOOKUP(B1501,'[1]Vmesna vrtilna_SKLOP1'!B:J,6,0),""))</f>
        <v>1</v>
      </c>
      <c r="E1501" s="16" t="str">
        <f>IF(IF('[1]Vmesna vrtilna_SKLOP1'!E1501&lt;&gt;"",'[1]Vmesna vrtilna_SKLOP1'!D1501,"")=0,"",IF('[1]Vmesna vrtilna_SKLOP1'!E1501&lt;&gt;"",'[1]Vmesna vrtilna_SKLOP1'!D1501,""))</f>
        <v>Okna/Vrata</v>
      </c>
      <c r="F1501" s="18" t="str">
        <f>IF('[1]Vmesna vrtilna_SKLOP1'!E1501&lt;&gt;"",'[1]Vmesna vrtilna_SKLOP1'!E1501,"")</f>
        <v>Enokrilna vrata (tip: V1); dim. ŠxV: 0,86x2,22m; Material: PVC, profil&gt;80mm ; steklo 8/16Ar/66.2; Rw,st.=43 (Rw,st.+Ctr ≥ 37 dB)</v>
      </c>
      <c r="G1501" s="15" t="str">
        <f>IF('[1]Vmesna vrtilna_SKLOP1'!E1501&lt;&gt;"",'[1]Vmesna vrtilna_SKLOP1'!F1501,"")</f>
        <v>[kos]</v>
      </c>
      <c r="H1501" s="19">
        <f>IF('[1]Vmesna vrtilna_SKLOP1'!F1501&lt;&gt;"",'[1]Vmesna vrtilna_SKLOP1'!I1501,"")</f>
        <v>1</v>
      </c>
      <c r="I1501" s="20" t="str">
        <f>IF(I1500="Skupaj:","DDV (22%):",IF(I1500="DDV (22%):","Skupaj z DDV:",IF(AND('[1]Vmesna vrtilna_SKLOP1'!C1501&lt;&gt;"",'[1]Vmesna vrtilna_SKLOP1'!E1501=""),"Skupaj:","")))</f>
        <v/>
      </c>
      <c r="J1501" s="21">
        <f t="shared" si="47"/>
        <v>0</v>
      </c>
      <c r="K1501" s="21">
        <f>IF(I1501="Skupaj z DDV:",SUM(K1499,K1500),IF(I1501="DDV (22%):",K1500*0.22,IF(AND('[1]Vmesna vrtilna_SKLOP1'!C1501&lt;&gt;"",'[1]Vmesna vrtilna_SKLOP1'!D1501=""),'[1]Vmesna vrtilna_SKLOP1'!J1501,IF(F1501&lt;&gt;"",IF('[1]Vmesna vrtilna_SKLOP1'!J1501&lt;&gt;"",'[1]Vmesna vrtilna_SKLOP1'!J1501,""),""))))</f>
        <v>576.55663874726406</v>
      </c>
      <c r="L1501" s="22">
        <f>IF(I1500="Skupaj:","DDV (22%):",IF(I1500="DDV (22%):","Skupaj z DDV:",IF(AND('[1]Vmesna vrtilna_SKLOP1'!C1501&lt;&gt;"",'[1]Vmesna vrtilna_SKLOP1'!E1501=""),"Skupaj:",IF(AND('[1]Vmesna vrtilna_SKLOP1'!C1501&lt;&gt;"",'[1]Vmesna vrtilna_SKLOP1'!D1501=""),'[1]Vmesna vrtilna_SKLOP1'!J1501,IF(F1501&lt;&gt;"",IF('[1]Vmesna vrtilna_SKLOP1'!J1501&lt;&gt;"",'[1]Vmesna vrtilna_SKLOP1'!J1501,""),"")))))</f>
        <v>576.55663874726406</v>
      </c>
      <c r="M1501" s="22">
        <f t="shared" si="46"/>
        <v>0</v>
      </c>
      <c r="N1501" s="22" t="str">
        <f>IF(IFERROR(VLOOKUP(B1501,'[1]Vmesna vrtilna_SKLOP1'!B:J,7,0),"")=0,"",IFERROR(VLOOKUP(B1501,'[1]Vmesna vrtilna_SKLOP1'!B:J,7,0),""))</f>
        <v>ZAG</v>
      </c>
      <c r="O1501" s="22"/>
    </row>
    <row r="1502" spans="2:15" ht="15" customHeight="1" x14ac:dyDescent="0.3">
      <c r="B1502" s="15" t="str">
        <f>IF(AND('[1]Vmesna vrtilna_SKLOP1'!B1502&lt;&gt;"",'[1]Vmesna vrtilna_SKLOP1'!C1502&lt;&gt;""),IF('[1]Vmesna vrtilna_SKLOP1'!B1502&lt;&gt;"",'[1]Vmesna vrtilna_SKLOP1'!B1502,""),"")</f>
        <v/>
      </c>
      <c r="C1502" s="16" t="str">
        <f>IF(OR(C1501="Posebna oblika",C1501="Kulturno zaščiten objekt",C1501="Kulturno zaščiten objekt, Posebna oblika"),"Glej zavihek POSEBNI POGOJI",IF(SUM(N1501:Q1501)=1,"Posebna oblika",IF(SUM(N1501:Q1501)=10,"Kulturno zaščiten objekt",IF(SUM(N1501:Q1501)=11,"Kulturno zaščiten objekt, Posebna oblika",IF(AND('[1]Vmesna vrtilna_SKLOP1'!C1502&lt;&gt;"",'[1]Vmesna vrtilna_SKLOP1'!D1502&lt;&gt;""),IF('[1]Vmesna vrtilna_SKLOP1'!C1502&lt;&gt;"",'[1]Vmesna vrtilna_SKLOP1'!C1502,""),"")))))</f>
        <v/>
      </c>
      <c r="D1502" s="17" t="str">
        <f>IF(IFERROR(VLOOKUP(B1502,'[1]Vmesna vrtilna_SKLOP1'!B:J,6,0),"")=0,"",IFERROR(VLOOKUP(B1502,'[1]Vmesna vrtilna_SKLOP1'!B:J,6,0),""))</f>
        <v/>
      </c>
      <c r="E1502" s="16" t="str">
        <f>IF(IF('[1]Vmesna vrtilna_SKLOP1'!E1502&lt;&gt;"",'[1]Vmesna vrtilna_SKLOP1'!D1502,"")=0,"",IF('[1]Vmesna vrtilna_SKLOP1'!E1502&lt;&gt;"",'[1]Vmesna vrtilna_SKLOP1'!D1502,""))</f>
        <v/>
      </c>
      <c r="F1502" s="18" t="str">
        <f>IF('[1]Vmesna vrtilna_SKLOP1'!E1502&lt;&gt;"",'[1]Vmesna vrtilna_SKLOP1'!E1502,"")</f>
        <v>Dvokrilno okno (tip: O3); dim. ŠxV: 0,94x1,91m; Material: PVC, profil&gt;80mm ; steklo 8/16Ar/66.2; Rw,st.=43 (Rw,st.+Ctr ≥ 37 dB)</v>
      </c>
      <c r="G1502" s="15" t="str">
        <f>IF('[1]Vmesna vrtilna_SKLOP1'!E1502&lt;&gt;"",'[1]Vmesna vrtilna_SKLOP1'!F1502,"")</f>
        <v>[kos]</v>
      </c>
      <c r="H1502" s="19">
        <f>IF('[1]Vmesna vrtilna_SKLOP1'!F1502&lt;&gt;"",'[1]Vmesna vrtilna_SKLOP1'!I1502,"")</f>
        <v>1</v>
      </c>
      <c r="I1502" s="20" t="str">
        <f>IF(I1501="Skupaj:","DDV (22%):",IF(I1501="DDV (22%):","Skupaj z DDV:",IF(AND('[1]Vmesna vrtilna_SKLOP1'!C1502&lt;&gt;"",'[1]Vmesna vrtilna_SKLOP1'!E1502=""),"Skupaj:","")))</f>
        <v/>
      </c>
      <c r="J1502" s="21">
        <f t="shared" si="47"/>
        <v>0</v>
      </c>
      <c r="K1502" s="21">
        <f>IF(I1502="Skupaj z DDV:",SUM(K1500,K1501),IF(I1502="DDV (22%):",K1501*0.22,IF(AND('[1]Vmesna vrtilna_SKLOP1'!C1502&lt;&gt;"",'[1]Vmesna vrtilna_SKLOP1'!D1502=""),'[1]Vmesna vrtilna_SKLOP1'!J1502,IF(F1502&lt;&gt;"",IF('[1]Vmesna vrtilna_SKLOP1'!J1502&lt;&gt;"",'[1]Vmesna vrtilna_SKLOP1'!J1502,""),""))))</f>
        <v>643.91654653983528</v>
      </c>
      <c r="L1502" s="22">
        <f>IF(I1501="Skupaj:","DDV (22%):",IF(I1501="DDV (22%):","Skupaj z DDV:",IF(AND('[1]Vmesna vrtilna_SKLOP1'!C1502&lt;&gt;"",'[1]Vmesna vrtilna_SKLOP1'!E1502=""),"Skupaj:",IF(AND('[1]Vmesna vrtilna_SKLOP1'!C1502&lt;&gt;"",'[1]Vmesna vrtilna_SKLOP1'!D1502=""),'[1]Vmesna vrtilna_SKLOP1'!J1502,IF(F1502&lt;&gt;"",IF('[1]Vmesna vrtilna_SKLOP1'!J1502&lt;&gt;"",'[1]Vmesna vrtilna_SKLOP1'!J1502,""),"")))))</f>
        <v>643.91654653983528</v>
      </c>
      <c r="M1502" s="22">
        <f t="shared" si="46"/>
        <v>0</v>
      </c>
      <c r="N1502" s="22" t="str">
        <f>IF(IFERROR(VLOOKUP(B1502,'[1]Vmesna vrtilna_SKLOP1'!B:J,7,0),"")=0,"",IFERROR(VLOOKUP(B1502,'[1]Vmesna vrtilna_SKLOP1'!B:J,7,0),""))</f>
        <v/>
      </c>
      <c r="O1502" s="22"/>
    </row>
    <row r="1503" spans="2:15" ht="15" customHeight="1" x14ac:dyDescent="0.3">
      <c r="B1503" s="15" t="str">
        <f>IF(AND('[1]Vmesna vrtilna_SKLOP1'!B1503&lt;&gt;"",'[1]Vmesna vrtilna_SKLOP1'!C1503&lt;&gt;""),IF('[1]Vmesna vrtilna_SKLOP1'!B1503&lt;&gt;"",'[1]Vmesna vrtilna_SKLOP1'!B1503,""),"")</f>
        <v/>
      </c>
      <c r="C1503" s="16" t="str">
        <f>IF(OR(C1502="Posebna oblika",C1502="Kulturno zaščiten objekt",C1502="Kulturno zaščiten objekt, Posebna oblika"),"Glej zavihek POSEBNI POGOJI",IF(SUM(N1502:Q1502)=1,"Posebna oblika",IF(SUM(N1502:Q1502)=10,"Kulturno zaščiten objekt",IF(SUM(N1502:Q1502)=11,"Kulturno zaščiten objekt, Posebna oblika",IF(AND('[1]Vmesna vrtilna_SKLOP1'!C1503&lt;&gt;"",'[1]Vmesna vrtilna_SKLOP1'!D1503&lt;&gt;""),IF('[1]Vmesna vrtilna_SKLOP1'!C1503&lt;&gt;"",'[1]Vmesna vrtilna_SKLOP1'!C1503,""),"")))))</f>
        <v/>
      </c>
      <c r="D1503" s="17" t="str">
        <f>IF(IFERROR(VLOOKUP(B1503,'[1]Vmesna vrtilna_SKLOP1'!B:J,6,0),"")=0,"",IFERROR(VLOOKUP(B1503,'[1]Vmesna vrtilna_SKLOP1'!B:J,6,0),""))</f>
        <v/>
      </c>
      <c r="E1503" s="16" t="str">
        <f>IF(IF('[1]Vmesna vrtilna_SKLOP1'!E1503&lt;&gt;"",'[1]Vmesna vrtilna_SKLOP1'!D1503,"")=0,"",IF('[1]Vmesna vrtilna_SKLOP1'!E1503&lt;&gt;"",'[1]Vmesna vrtilna_SKLOP1'!D1503,""))</f>
        <v/>
      </c>
      <c r="F1503" s="18" t="str">
        <f>IF('[1]Vmesna vrtilna_SKLOP1'!E1503&lt;&gt;"",'[1]Vmesna vrtilna_SKLOP1'!E1503,"")</f>
        <v>Dvokrilno okno (tip: O3); dim. ŠxV: 2,13x1,37m; Material: PVC, profil&gt;80mm ; steklo 10/16Ar/44.2; Rw,st.=45 (Rw,st.+Ctr ≥ 39 dB)</v>
      </c>
      <c r="G1503" s="15" t="str">
        <f>IF('[1]Vmesna vrtilna_SKLOP1'!E1503&lt;&gt;"",'[1]Vmesna vrtilna_SKLOP1'!F1503,"")</f>
        <v>[kos]</v>
      </c>
      <c r="H1503" s="19">
        <f>IF('[1]Vmesna vrtilna_SKLOP1'!F1503&lt;&gt;"",'[1]Vmesna vrtilna_SKLOP1'!I1503,"")</f>
        <v>1</v>
      </c>
      <c r="I1503" s="20" t="str">
        <f>IF(I1502="Skupaj:","DDV (22%):",IF(I1502="DDV (22%):","Skupaj z DDV:",IF(AND('[1]Vmesna vrtilna_SKLOP1'!C1503&lt;&gt;"",'[1]Vmesna vrtilna_SKLOP1'!E1503=""),"Skupaj:","")))</f>
        <v/>
      </c>
      <c r="J1503" s="21">
        <f t="shared" si="47"/>
        <v>0</v>
      </c>
      <c r="K1503" s="21">
        <f>IF(I1503="Skupaj z DDV:",SUM(K1501,K1502),IF(I1503="DDV (22%):",K1502*0.22,IF(AND('[1]Vmesna vrtilna_SKLOP1'!C1503&lt;&gt;"",'[1]Vmesna vrtilna_SKLOP1'!D1503=""),'[1]Vmesna vrtilna_SKLOP1'!J1503,IF(F1503&lt;&gt;"",IF('[1]Vmesna vrtilna_SKLOP1'!J1503&lt;&gt;"",'[1]Vmesna vrtilna_SKLOP1'!J1503,""),""))))</f>
        <v>831.8326098890293</v>
      </c>
      <c r="L1503" s="22">
        <f>IF(I1502="Skupaj:","DDV (22%):",IF(I1502="DDV (22%):","Skupaj z DDV:",IF(AND('[1]Vmesna vrtilna_SKLOP1'!C1503&lt;&gt;"",'[1]Vmesna vrtilna_SKLOP1'!E1503=""),"Skupaj:",IF(AND('[1]Vmesna vrtilna_SKLOP1'!C1503&lt;&gt;"",'[1]Vmesna vrtilna_SKLOP1'!D1503=""),'[1]Vmesna vrtilna_SKLOP1'!J1503,IF(F1503&lt;&gt;"",IF('[1]Vmesna vrtilna_SKLOP1'!J1503&lt;&gt;"",'[1]Vmesna vrtilna_SKLOP1'!J1503,""),"")))))</f>
        <v>831.8326098890293</v>
      </c>
      <c r="M1503" s="22">
        <f t="shared" si="46"/>
        <v>0</v>
      </c>
      <c r="N1503" s="22" t="str">
        <f>IF(IFERROR(VLOOKUP(B1503,'[1]Vmesna vrtilna_SKLOP1'!B:J,7,0),"")=0,"",IFERROR(VLOOKUP(B1503,'[1]Vmesna vrtilna_SKLOP1'!B:J,7,0),""))</f>
        <v/>
      </c>
      <c r="O1503" s="22"/>
    </row>
    <row r="1504" spans="2:15" ht="15" customHeight="1" x14ac:dyDescent="0.3">
      <c r="B1504" s="15" t="str">
        <f>IF(AND('[1]Vmesna vrtilna_SKLOP1'!B1504&lt;&gt;"",'[1]Vmesna vrtilna_SKLOP1'!C1504&lt;&gt;""),IF('[1]Vmesna vrtilna_SKLOP1'!B1504&lt;&gt;"",'[1]Vmesna vrtilna_SKLOP1'!B1504,""),"")</f>
        <v/>
      </c>
      <c r="C1504" s="16" t="str">
        <f>IF(OR(C1503="Posebna oblika",C1503="Kulturno zaščiten objekt",C1503="Kulturno zaščiten objekt, Posebna oblika"),"Glej zavihek POSEBNI POGOJI",IF(SUM(N1503:Q1503)=1,"Posebna oblika",IF(SUM(N1503:Q1503)=10,"Kulturno zaščiten objekt",IF(SUM(N1503:Q1503)=11,"Kulturno zaščiten objekt, Posebna oblika",IF(AND('[1]Vmesna vrtilna_SKLOP1'!C1504&lt;&gt;"",'[1]Vmesna vrtilna_SKLOP1'!D1504&lt;&gt;""),IF('[1]Vmesna vrtilna_SKLOP1'!C1504&lt;&gt;"",'[1]Vmesna vrtilna_SKLOP1'!C1504,""),"")))))</f>
        <v/>
      </c>
      <c r="D1504" s="17" t="str">
        <f>IF(IFERROR(VLOOKUP(B1504,'[1]Vmesna vrtilna_SKLOP1'!B:J,6,0),"")=0,"",IFERROR(VLOOKUP(B1504,'[1]Vmesna vrtilna_SKLOP1'!B:J,6,0),""))</f>
        <v/>
      </c>
      <c r="E1504" s="16" t="str">
        <f>IF(IF('[1]Vmesna vrtilna_SKLOP1'!E1504&lt;&gt;"",'[1]Vmesna vrtilna_SKLOP1'!D1504,"")=0,"",IF('[1]Vmesna vrtilna_SKLOP1'!E1504&lt;&gt;"",'[1]Vmesna vrtilna_SKLOP1'!D1504,""))</f>
        <v/>
      </c>
      <c r="F1504" s="18" t="str">
        <f>IF('[1]Vmesna vrtilna_SKLOP1'!E1504&lt;&gt;"",'[1]Vmesna vrtilna_SKLOP1'!E1504,"")</f>
        <v>Strešno okno (tip: O9); dim. ŠxV: 0,72x1,32m; Material: PVC, profil&gt;80mm ; steklo 10/20Ar/4; Rw,st.=39 (Rw,st.+Ctr ≥ 33 dB)</v>
      </c>
      <c r="G1504" s="15" t="str">
        <f>IF('[1]Vmesna vrtilna_SKLOP1'!E1504&lt;&gt;"",'[1]Vmesna vrtilna_SKLOP1'!F1504,"")</f>
        <v>[kos]</v>
      </c>
      <c r="H1504" s="19">
        <f>IF('[1]Vmesna vrtilna_SKLOP1'!F1504&lt;&gt;"",'[1]Vmesna vrtilna_SKLOP1'!I1504,"")</f>
        <v>1</v>
      </c>
      <c r="I1504" s="20" t="str">
        <f>IF(I1503="Skupaj:","DDV (22%):",IF(I1503="DDV (22%):","Skupaj z DDV:",IF(AND('[1]Vmesna vrtilna_SKLOP1'!C1504&lt;&gt;"",'[1]Vmesna vrtilna_SKLOP1'!E1504=""),"Skupaj:","")))</f>
        <v/>
      </c>
      <c r="J1504" s="21">
        <f t="shared" si="47"/>
        <v>0</v>
      </c>
      <c r="K1504" s="21">
        <f>IF(I1504="Skupaj z DDV:",SUM(K1502,K1503),IF(I1504="DDV (22%):",K1503*0.22,IF(AND('[1]Vmesna vrtilna_SKLOP1'!C1504&lt;&gt;"",'[1]Vmesna vrtilna_SKLOP1'!D1504=""),'[1]Vmesna vrtilna_SKLOP1'!J1504,IF(F1504&lt;&gt;"",IF('[1]Vmesna vrtilna_SKLOP1'!J1504&lt;&gt;"",'[1]Vmesna vrtilna_SKLOP1'!J1504,""),""))))</f>
        <v>683.56998312448013</v>
      </c>
      <c r="L1504" s="22">
        <f>IF(I1503="Skupaj:","DDV (22%):",IF(I1503="DDV (22%):","Skupaj z DDV:",IF(AND('[1]Vmesna vrtilna_SKLOP1'!C1504&lt;&gt;"",'[1]Vmesna vrtilna_SKLOP1'!E1504=""),"Skupaj:",IF(AND('[1]Vmesna vrtilna_SKLOP1'!C1504&lt;&gt;"",'[1]Vmesna vrtilna_SKLOP1'!D1504=""),'[1]Vmesna vrtilna_SKLOP1'!J1504,IF(F1504&lt;&gt;"",IF('[1]Vmesna vrtilna_SKLOP1'!J1504&lt;&gt;"",'[1]Vmesna vrtilna_SKLOP1'!J1504,""),"")))))</f>
        <v>683.56998312448013</v>
      </c>
      <c r="M1504" s="22">
        <f t="shared" si="46"/>
        <v>0</v>
      </c>
      <c r="N1504" s="22" t="str">
        <f>IF(IFERROR(VLOOKUP(B1504,'[1]Vmesna vrtilna_SKLOP1'!B:J,7,0),"")=0,"",IFERROR(VLOOKUP(B1504,'[1]Vmesna vrtilna_SKLOP1'!B:J,7,0),""))</f>
        <v/>
      </c>
      <c r="O1504" s="22"/>
    </row>
    <row r="1505" spans="2:15" ht="15" customHeight="1" x14ac:dyDescent="0.3">
      <c r="B1505" s="15" t="str">
        <f>IF(AND('[1]Vmesna vrtilna_SKLOP1'!B1505&lt;&gt;"",'[1]Vmesna vrtilna_SKLOP1'!C1505&lt;&gt;""),IF('[1]Vmesna vrtilna_SKLOP1'!B1505&lt;&gt;"",'[1]Vmesna vrtilna_SKLOP1'!B1505,""),"")</f>
        <v/>
      </c>
      <c r="C1505" s="16" t="str">
        <f>IF(OR(C1504="Posebna oblika",C1504="Kulturno zaščiten objekt",C1504="Kulturno zaščiten objekt, Posebna oblika"),"Glej zavihek POSEBNI POGOJI",IF(SUM(N1504:Q1504)=1,"Posebna oblika",IF(SUM(N1504:Q1504)=10,"Kulturno zaščiten objekt",IF(SUM(N1504:Q1504)=11,"Kulturno zaščiten objekt, Posebna oblika",IF(AND('[1]Vmesna vrtilna_SKLOP1'!C1505&lt;&gt;"",'[1]Vmesna vrtilna_SKLOP1'!D1505&lt;&gt;""),IF('[1]Vmesna vrtilna_SKLOP1'!C1505&lt;&gt;"",'[1]Vmesna vrtilna_SKLOP1'!C1505,""),"")))))</f>
        <v/>
      </c>
      <c r="D1505" s="17" t="str">
        <f>IF(IFERROR(VLOOKUP(B1505,'[1]Vmesna vrtilna_SKLOP1'!B:J,6,0),"")=0,"",IFERROR(VLOOKUP(B1505,'[1]Vmesna vrtilna_SKLOP1'!B:J,6,0),""))</f>
        <v/>
      </c>
      <c r="E1505" s="16" t="str">
        <f>IF(IF('[1]Vmesna vrtilna_SKLOP1'!E1505&lt;&gt;"",'[1]Vmesna vrtilna_SKLOP1'!D1505,"")=0,"",IF('[1]Vmesna vrtilna_SKLOP1'!E1505&lt;&gt;"",'[1]Vmesna vrtilna_SKLOP1'!D1505,""))</f>
        <v/>
      </c>
      <c r="F1505" s="18" t="str">
        <f>IF('[1]Vmesna vrtilna_SKLOP1'!E1505&lt;&gt;"",'[1]Vmesna vrtilna_SKLOP1'!E1505,"")</f>
        <v>Enokrilno okno (tip: O1); dim. ŠxV: 0,59x1,08m; Material: PVC, profil&gt;80mm ; steklo 10/16Ar/44.2; Rw,st.=45 (Rw,st.+Ctr ≥ 39 dB)</v>
      </c>
      <c r="G1505" s="15" t="str">
        <f>IF('[1]Vmesna vrtilna_SKLOP1'!E1505&lt;&gt;"",'[1]Vmesna vrtilna_SKLOP1'!F1505,"")</f>
        <v>[kos]</v>
      </c>
      <c r="H1505" s="19">
        <f>IF('[1]Vmesna vrtilna_SKLOP1'!F1505&lt;&gt;"",'[1]Vmesna vrtilna_SKLOP1'!I1505,"")</f>
        <v>1</v>
      </c>
      <c r="I1505" s="20" t="str">
        <f>IF(I1504="Skupaj:","DDV (22%):",IF(I1504="DDV (22%):","Skupaj z DDV:",IF(AND('[1]Vmesna vrtilna_SKLOP1'!C1505&lt;&gt;"",'[1]Vmesna vrtilna_SKLOP1'!E1505=""),"Skupaj:","")))</f>
        <v/>
      </c>
      <c r="J1505" s="21">
        <f t="shared" si="47"/>
        <v>0</v>
      </c>
      <c r="K1505" s="21">
        <f>IF(I1505="Skupaj z DDV:",SUM(K1503,K1504),IF(I1505="DDV (22%):",K1504*0.22,IF(AND('[1]Vmesna vrtilna_SKLOP1'!C1505&lt;&gt;"",'[1]Vmesna vrtilna_SKLOP1'!D1505=""),'[1]Vmesna vrtilna_SKLOP1'!J1505,IF(F1505&lt;&gt;"",IF('[1]Vmesna vrtilna_SKLOP1'!J1505&lt;&gt;"",'[1]Vmesna vrtilna_SKLOP1'!J1505,""),""))))</f>
        <v>273.24797646355199</v>
      </c>
      <c r="L1505" s="22">
        <f>IF(I1504="Skupaj:","DDV (22%):",IF(I1504="DDV (22%):","Skupaj z DDV:",IF(AND('[1]Vmesna vrtilna_SKLOP1'!C1505&lt;&gt;"",'[1]Vmesna vrtilna_SKLOP1'!E1505=""),"Skupaj:",IF(AND('[1]Vmesna vrtilna_SKLOP1'!C1505&lt;&gt;"",'[1]Vmesna vrtilna_SKLOP1'!D1505=""),'[1]Vmesna vrtilna_SKLOP1'!J1505,IF(F1505&lt;&gt;"",IF('[1]Vmesna vrtilna_SKLOP1'!J1505&lt;&gt;"",'[1]Vmesna vrtilna_SKLOP1'!J1505,""),"")))))</f>
        <v>273.24797646355199</v>
      </c>
      <c r="M1505" s="22">
        <f t="shared" si="46"/>
        <v>0</v>
      </c>
      <c r="N1505" s="22" t="str">
        <f>IF(IFERROR(VLOOKUP(B1505,'[1]Vmesna vrtilna_SKLOP1'!B:J,7,0),"")=0,"",IFERROR(VLOOKUP(B1505,'[1]Vmesna vrtilna_SKLOP1'!B:J,7,0),""))</f>
        <v/>
      </c>
      <c r="O1505" s="22"/>
    </row>
    <row r="1506" spans="2:15" ht="15" customHeight="1" x14ac:dyDescent="0.3">
      <c r="B1506" s="15" t="str">
        <f>IF(AND('[1]Vmesna vrtilna_SKLOP1'!B1506&lt;&gt;"",'[1]Vmesna vrtilna_SKLOP1'!C1506&lt;&gt;""),IF('[1]Vmesna vrtilna_SKLOP1'!B1506&lt;&gt;"",'[1]Vmesna vrtilna_SKLOP1'!B1506,""),"")</f>
        <v/>
      </c>
      <c r="C1506" s="16" t="str">
        <f>IF(OR(C1505="Posebna oblika",C1505="Kulturno zaščiten objekt",C1505="Kulturno zaščiten objekt, Posebna oblika"),"Glej zavihek POSEBNI POGOJI",IF(SUM(N1505:Q1505)=1,"Posebna oblika",IF(SUM(N1505:Q1505)=10,"Kulturno zaščiten objekt",IF(SUM(N1505:Q1505)=11,"Kulturno zaščiten objekt, Posebna oblika",IF(AND('[1]Vmesna vrtilna_SKLOP1'!C1506&lt;&gt;"",'[1]Vmesna vrtilna_SKLOP1'!D1506&lt;&gt;""),IF('[1]Vmesna vrtilna_SKLOP1'!C1506&lt;&gt;"",'[1]Vmesna vrtilna_SKLOP1'!C1506,""),"")))))</f>
        <v/>
      </c>
      <c r="D1506" s="17" t="str">
        <f>IF(IFERROR(VLOOKUP(B1506,'[1]Vmesna vrtilna_SKLOP1'!B:J,6,0),"")=0,"",IFERROR(VLOOKUP(B1506,'[1]Vmesna vrtilna_SKLOP1'!B:J,6,0),""))</f>
        <v/>
      </c>
      <c r="E1506" s="16" t="str">
        <f>IF(IF('[1]Vmesna vrtilna_SKLOP1'!E1506&lt;&gt;"",'[1]Vmesna vrtilna_SKLOP1'!D1506,"")=0,"",IF('[1]Vmesna vrtilna_SKLOP1'!E1506&lt;&gt;"",'[1]Vmesna vrtilna_SKLOP1'!D1506,""))</f>
        <v/>
      </c>
      <c r="F1506" s="18" t="str">
        <f>IF('[1]Vmesna vrtilna_SKLOP1'!E1506&lt;&gt;"",'[1]Vmesna vrtilna_SKLOP1'!E1506,"")</f>
        <v>Enokrilno okno (tip: O1); dim. ŠxV: 0,57x1,37m; Material: PVC, profil&gt;80mm ; steklo 10/16Ar/44.2; Rw,st.=45 (Rw,st.+Ctr ≥ 39 dB)</v>
      </c>
      <c r="G1506" s="15" t="str">
        <f>IF('[1]Vmesna vrtilna_SKLOP1'!E1506&lt;&gt;"",'[1]Vmesna vrtilna_SKLOP1'!F1506,"")</f>
        <v>[kos]</v>
      </c>
      <c r="H1506" s="19">
        <f>IF('[1]Vmesna vrtilna_SKLOP1'!F1506&lt;&gt;"",'[1]Vmesna vrtilna_SKLOP1'!I1506,"")</f>
        <v>1</v>
      </c>
      <c r="I1506" s="20" t="str">
        <f>IF(I1505="Skupaj:","DDV (22%):",IF(I1505="DDV (22%):","Skupaj z DDV:",IF(AND('[1]Vmesna vrtilna_SKLOP1'!C1506&lt;&gt;"",'[1]Vmesna vrtilna_SKLOP1'!E1506=""),"Skupaj:","")))</f>
        <v/>
      </c>
      <c r="J1506" s="21">
        <f t="shared" si="47"/>
        <v>0</v>
      </c>
      <c r="K1506" s="21">
        <f>IF(I1506="Skupaj z DDV:",SUM(K1504,K1505),IF(I1506="DDV (22%):",K1505*0.22,IF(AND('[1]Vmesna vrtilna_SKLOP1'!C1506&lt;&gt;"",'[1]Vmesna vrtilna_SKLOP1'!D1506=""),'[1]Vmesna vrtilna_SKLOP1'!J1506,IF(F1506&lt;&gt;"",IF('[1]Vmesna vrtilna_SKLOP1'!J1506&lt;&gt;"",'[1]Vmesna vrtilna_SKLOP1'!J1506,""),""))))</f>
        <v>305.23550775466805</v>
      </c>
      <c r="L1506" s="22">
        <f>IF(I1505="Skupaj:","DDV (22%):",IF(I1505="DDV (22%):","Skupaj z DDV:",IF(AND('[1]Vmesna vrtilna_SKLOP1'!C1506&lt;&gt;"",'[1]Vmesna vrtilna_SKLOP1'!E1506=""),"Skupaj:",IF(AND('[1]Vmesna vrtilna_SKLOP1'!C1506&lt;&gt;"",'[1]Vmesna vrtilna_SKLOP1'!D1506=""),'[1]Vmesna vrtilna_SKLOP1'!J1506,IF(F1506&lt;&gt;"",IF('[1]Vmesna vrtilna_SKLOP1'!J1506&lt;&gt;"",'[1]Vmesna vrtilna_SKLOP1'!J1506,""),"")))))</f>
        <v>305.23550775466805</v>
      </c>
      <c r="M1506" s="22">
        <f t="shared" si="46"/>
        <v>0</v>
      </c>
      <c r="N1506" s="22" t="str">
        <f>IF(IFERROR(VLOOKUP(B1506,'[1]Vmesna vrtilna_SKLOP1'!B:J,7,0),"")=0,"",IFERROR(VLOOKUP(B1506,'[1]Vmesna vrtilna_SKLOP1'!B:J,7,0),""))</f>
        <v/>
      </c>
      <c r="O1506" s="22"/>
    </row>
    <row r="1507" spans="2:15" ht="15" customHeight="1" x14ac:dyDescent="0.3">
      <c r="B1507" s="15" t="str">
        <f>IF(AND('[1]Vmesna vrtilna_SKLOP1'!B1507&lt;&gt;"",'[1]Vmesna vrtilna_SKLOP1'!C1507&lt;&gt;""),IF('[1]Vmesna vrtilna_SKLOP1'!B1507&lt;&gt;"",'[1]Vmesna vrtilna_SKLOP1'!B1507,""),"")</f>
        <v/>
      </c>
      <c r="C1507" s="16" t="str">
        <f>IF(OR(C1506="Posebna oblika",C1506="Kulturno zaščiten objekt",C1506="Kulturno zaščiten objekt, Posebna oblika"),"Glej zavihek POSEBNI POGOJI",IF(SUM(N1506:Q1506)=1,"Posebna oblika",IF(SUM(N1506:Q1506)=10,"Kulturno zaščiten objekt",IF(SUM(N1506:Q1506)=11,"Kulturno zaščiten objekt, Posebna oblika",IF(AND('[1]Vmesna vrtilna_SKLOP1'!C1507&lt;&gt;"",'[1]Vmesna vrtilna_SKLOP1'!D1507&lt;&gt;""),IF('[1]Vmesna vrtilna_SKLOP1'!C1507&lt;&gt;"",'[1]Vmesna vrtilna_SKLOP1'!C1507,""),"")))))</f>
        <v/>
      </c>
      <c r="D1507" s="17" t="str">
        <f>IF(IFERROR(VLOOKUP(B1507,'[1]Vmesna vrtilna_SKLOP1'!B:J,6,0),"")=0,"",IFERROR(VLOOKUP(B1507,'[1]Vmesna vrtilna_SKLOP1'!B:J,6,0),""))</f>
        <v/>
      </c>
      <c r="E1507" s="16" t="str">
        <f>IF(IF('[1]Vmesna vrtilna_SKLOP1'!E1507&lt;&gt;"",'[1]Vmesna vrtilna_SKLOP1'!D1507,"")=0,"",IF('[1]Vmesna vrtilna_SKLOP1'!E1507&lt;&gt;"",'[1]Vmesna vrtilna_SKLOP1'!D1507,""))</f>
        <v/>
      </c>
      <c r="F1507" s="18" t="str">
        <f>IF('[1]Vmesna vrtilna_SKLOP1'!E1507&lt;&gt;"",'[1]Vmesna vrtilna_SKLOP1'!E1507,"")</f>
        <v/>
      </c>
      <c r="G1507" s="15" t="str">
        <f>IF('[1]Vmesna vrtilna_SKLOP1'!E1507&lt;&gt;"",'[1]Vmesna vrtilna_SKLOP1'!F1507,"")</f>
        <v/>
      </c>
      <c r="H1507" s="19" t="str">
        <f>IF('[1]Vmesna vrtilna_SKLOP1'!F1507&lt;&gt;"",'[1]Vmesna vrtilna_SKLOP1'!I1507,"")</f>
        <v/>
      </c>
      <c r="I1507" s="20" t="str">
        <f>IF(I1506="Skupaj:","DDV (22%):",IF(I1506="DDV (22%):","Skupaj z DDV:",IF(AND('[1]Vmesna vrtilna_SKLOP1'!C1507&lt;&gt;"",'[1]Vmesna vrtilna_SKLOP1'!E1507=""),"Skupaj:","")))</f>
        <v/>
      </c>
      <c r="J1507" s="21" t="str">
        <f t="shared" si="47"/>
        <v/>
      </c>
      <c r="K1507" s="21" t="str">
        <f>IF(I1507="Skupaj z DDV:",SUM(K1505,K1506),IF(I1507="DDV (22%):",K1506*0.22,IF(AND('[1]Vmesna vrtilna_SKLOP1'!C1507&lt;&gt;"",'[1]Vmesna vrtilna_SKLOP1'!D1507=""),'[1]Vmesna vrtilna_SKLOP1'!J1507,IF(F1507&lt;&gt;"",IF('[1]Vmesna vrtilna_SKLOP1'!J1507&lt;&gt;"",'[1]Vmesna vrtilna_SKLOP1'!J1507,""),""))))</f>
        <v/>
      </c>
      <c r="L1507" s="22" t="str">
        <f>IF(I1506="Skupaj:","DDV (22%):",IF(I1506="DDV (22%):","Skupaj z DDV:",IF(AND('[1]Vmesna vrtilna_SKLOP1'!C1507&lt;&gt;"",'[1]Vmesna vrtilna_SKLOP1'!E1507=""),"Skupaj:",IF(AND('[1]Vmesna vrtilna_SKLOP1'!C1507&lt;&gt;"",'[1]Vmesna vrtilna_SKLOP1'!D1507=""),'[1]Vmesna vrtilna_SKLOP1'!J1507,IF(F1507&lt;&gt;"",IF('[1]Vmesna vrtilna_SKLOP1'!J1507&lt;&gt;"",'[1]Vmesna vrtilna_SKLOP1'!J1507,""),"")))))</f>
        <v/>
      </c>
      <c r="M1507" s="22">
        <f t="shared" si="46"/>
        <v>0</v>
      </c>
      <c r="N1507" s="22" t="str">
        <f>IF(IFERROR(VLOOKUP(B1507,'[1]Vmesna vrtilna_SKLOP1'!B:J,7,0),"")=0,"",IFERROR(VLOOKUP(B1507,'[1]Vmesna vrtilna_SKLOP1'!B:J,7,0),""))</f>
        <v/>
      </c>
      <c r="O1507" s="22"/>
    </row>
    <row r="1508" spans="2:15" ht="15" customHeight="1" x14ac:dyDescent="0.3">
      <c r="B1508" s="15" t="str">
        <f>IF(AND('[1]Vmesna vrtilna_SKLOP1'!B1508&lt;&gt;"",'[1]Vmesna vrtilna_SKLOP1'!C1508&lt;&gt;""),IF('[1]Vmesna vrtilna_SKLOP1'!B1508&lt;&gt;"",'[1]Vmesna vrtilna_SKLOP1'!B1508,""),"")</f>
        <v/>
      </c>
      <c r="C1508" s="16" t="str">
        <f>IF(OR(C1507="Posebna oblika",C1507="Kulturno zaščiten objekt",C1507="Kulturno zaščiten objekt, Posebna oblika"),"Glej zavihek POSEBNI POGOJI",IF(SUM(N1507:Q1507)=1,"Posebna oblika",IF(SUM(N1507:Q1507)=10,"Kulturno zaščiten objekt",IF(SUM(N1507:Q1507)=11,"Kulturno zaščiten objekt, Posebna oblika",IF(AND('[1]Vmesna vrtilna_SKLOP1'!C1508&lt;&gt;"",'[1]Vmesna vrtilna_SKLOP1'!D1508&lt;&gt;""),IF('[1]Vmesna vrtilna_SKLOP1'!C1508&lt;&gt;"",'[1]Vmesna vrtilna_SKLOP1'!C1508,""),"")))))</f>
        <v/>
      </c>
      <c r="D1508" s="17" t="str">
        <f>IF(IFERROR(VLOOKUP(B1508,'[1]Vmesna vrtilna_SKLOP1'!B:J,6,0),"")=0,"",IFERROR(VLOOKUP(B1508,'[1]Vmesna vrtilna_SKLOP1'!B:J,6,0),""))</f>
        <v/>
      </c>
      <c r="E1508" s="16" t="str">
        <f>IF(IF('[1]Vmesna vrtilna_SKLOP1'!E1508&lt;&gt;"",'[1]Vmesna vrtilna_SKLOP1'!D1508,"")=0,"",IF('[1]Vmesna vrtilna_SKLOP1'!E1508&lt;&gt;"",'[1]Vmesna vrtilna_SKLOP1'!D1508,""))</f>
        <v>Senčila</v>
      </c>
      <c r="F1508" s="18" t="str">
        <f>IF('[1]Vmesna vrtilna_SKLOP1'!E1508&lt;&gt;"",'[1]Vmesna vrtilna_SKLOP1'!E1508,"")</f>
        <v>Zunanji rolo - nadometni, ALU lamele, Dim. ŠxV: 1,02x1,48m</v>
      </c>
      <c r="G1508" s="15" t="str">
        <f>IF('[1]Vmesna vrtilna_SKLOP1'!E1508&lt;&gt;"",'[1]Vmesna vrtilna_SKLOP1'!F1508,"")</f>
        <v>[kos]</v>
      </c>
      <c r="H1508" s="19">
        <f>IF('[1]Vmesna vrtilna_SKLOP1'!F1508&lt;&gt;"",'[1]Vmesna vrtilna_SKLOP1'!I1508,"")</f>
        <v>1</v>
      </c>
      <c r="I1508" s="20" t="str">
        <f>IF(I1507="Skupaj:","DDV (22%):",IF(I1507="DDV (22%):","Skupaj z DDV:",IF(AND('[1]Vmesna vrtilna_SKLOP1'!C1508&lt;&gt;"",'[1]Vmesna vrtilna_SKLOP1'!E1508=""),"Skupaj:","")))</f>
        <v/>
      </c>
      <c r="J1508" s="21">
        <f t="shared" si="47"/>
        <v>0</v>
      </c>
      <c r="K1508" s="21">
        <f>IF(I1508="Skupaj z DDV:",SUM(K1506,K1507),IF(I1508="DDV (22%):",K1507*0.22,IF(AND('[1]Vmesna vrtilna_SKLOP1'!C1508&lt;&gt;"",'[1]Vmesna vrtilna_SKLOP1'!D1508=""),'[1]Vmesna vrtilna_SKLOP1'!J1508,IF(F1508&lt;&gt;"",IF('[1]Vmesna vrtilna_SKLOP1'!J1508&lt;&gt;"",'[1]Vmesna vrtilna_SKLOP1'!J1508,""),""))))</f>
        <v>0</v>
      </c>
      <c r="L1508" s="22">
        <f>IF(I1507="Skupaj:","DDV (22%):",IF(I1507="DDV (22%):","Skupaj z DDV:",IF(AND('[1]Vmesna vrtilna_SKLOP1'!C1508&lt;&gt;"",'[1]Vmesna vrtilna_SKLOP1'!E1508=""),"Skupaj:",IF(AND('[1]Vmesna vrtilna_SKLOP1'!C1508&lt;&gt;"",'[1]Vmesna vrtilna_SKLOP1'!D1508=""),'[1]Vmesna vrtilna_SKLOP1'!J1508,IF(F1508&lt;&gt;"",IF('[1]Vmesna vrtilna_SKLOP1'!J1508&lt;&gt;"",'[1]Vmesna vrtilna_SKLOP1'!J1508,""),"")))))</f>
        <v>0</v>
      </c>
      <c r="M1508" s="22">
        <f t="shared" si="46"/>
        <v>0</v>
      </c>
      <c r="N1508" s="22" t="str">
        <f>IF(IFERROR(VLOOKUP(B1508,'[1]Vmesna vrtilna_SKLOP1'!B:J,7,0),"")=0,"",IFERROR(VLOOKUP(B1508,'[1]Vmesna vrtilna_SKLOP1'!B:J,7,0),""))</f>
        <v/>
      </c>
      <c r="O1508" s="22"/>
    </row>
    <row r="1509" spans="2:15" ht="15" customHeight="1" x14ac:dyDescent="0.3">
      <c r="B1509" s="15" t="str">
        <f>IF(AND('[1]Vmesna vrtilna_SKLOP1'!B1509&lt;&gt;"",'[1]Vmesna vrtilna_SKLOP1'!C1509&lt;&gt;""),IF('[1]Vmesna vrtilna_SKLOP1'!B1509&lt;&gt;"",'[1]Vmesna vrtilna_SKLOP1'!B1509,""),"")</f>
        <v/>
      </c>
      <c r="C1509" s="16" t="str">
        <f>IF(OR(C1508="Posebna oblika",C1508="Kulturno zaščiten objekt",C1508="Kulturno zaščiten objekt, Posebna oblika"),"Glej zavihek POSEBNI POGOJI",IF(SUM(N1508:Q1508)=1,"Posebna oblika",IF(SUM(N1508:Q1508)=10,"Kulturno zaščiten objekt",IF(SUM(N1508:Q1508)=11,"Kulturno zaščiten objekt, Posebna oblika",IF(AND('[1]Vmesna vrtilna_SKLOP1'!C1509&lt;&gt;"",'[1]Vmesna vrtilna_SKLOP1'!D1509&lt;&gt;""),IF('[1]Vmesna vrtilna_SKLOP1'!C1509&lt;&gt;"",'[1]Vmesna vrtilna_SKLOP1'!C1509,""),"")))))</f>
        <v/>
      </c>
      <c r="D1509" s="17" t="str">
        <f>IF(IFERROR(VLOOKUP(B1509,'[1]Vmesna vrtilna_SKLOP1'!B:J,6,0),"")=0,"",IFERROR(VLOOKUP(B1509,'[1]Vmesna vrtilna_SKLOP1'!B:J,6,0),""))</f>
        <v/>
      </c>
      <c r="E1509" s="16" t="str">
        <f>IF(IF('[1]Vmesna vrtilna_SKLOP1'!E1509&lt;&gt;"",'[1]Vmesna vrtilna_SKLOP1'!D1509,"")=0,"",IF('[1]Vmesna vrtilna_SKLOP1'!E1509&lt;&gt;"",'[1]Vmesna vrtilna_SKLOP1'!D1509,""))</f>
        <v/>
      </c>
      <c r="F1509" s="18" t="str">
        <f>IF('[1]Vmesna vrtilna_SKLOP1'!E1509&lt;&gt;"",'[1]Vmesna vrtilna_SKLOP1'!E1509,"")</f>
        <v>Zunanji rolo - nadometni, ALU lamele, Dim. ŠxV: 2,12x1,54m</v>
      </c>
      <c r="G1509" s="15" t="str">
        <f>IF('[1]Vmesna vrtilna_SKLOP1'!E1509&lt;&gt;"",'[1]Vmesna vrtilna_SKLOP1'!F1509,"")</f>
        <v>[kos]</v>
      </c>
      <c r="H1509" s="19">
        <f>IF('[1]Vmesna vrtilna_SKLOP1'!F1509&lt;&gt;"",'[1]Vmesna vrtilna_SKLOP1'!I1509,"")</f>
        <v>1</v>
      </c>
      <c r="I1509" s="20" t="str">
        <f>IF(I1508="Skupaj:","DDV (22%):",IF(I1508="DDV (22%):","Skupaj z DDV:",IF(AND('[1]Vmesna vrtilna_SKLOP1'!C1509&lt;&gt;"",'[1]Vmesna vrtilna_SKLOP1'!E1509=""),"Skupaj:","")))</f>
        <v/>
      </c>
      <c r="J1509" s="21">
        <f t="shared" si="47"/>
        <v>0</v>
      </c>
      <c r="K1509" s="21">
        <f>IF(I1509="Skupaj z DDV:",SUM(K1507,K1508),IF(I1509="DDV (22%):",K1508*0.22,IF(AND('[1]Vmesna vrtilna_SKLOP1'!C1509&lt;&gt;"",'[1]Vmesna vrtilna_SKLOP1'!D1509=""),'[1]Vmesna vrtilna_SKLOP1'!J1509,IF(F1509&lt;&gt;"",IF('[1]Vmesna vrtilna_SKLOP1'!J1509&lt;&gt;"",'[1]Vmesna vrtilna_SKLOP1'!J1509,""),""))))</f>
        <v>0</v>
      </c>
      <c r="L1509" s="22">
        <f>IF(I1508="Skupaj:","DDV (22%):",IF(I1508="DDV (22%):","Skupaj z DDV:",IF(AND('[1]Vmesna vrtilna_SKLOP1'!C1509&lt;&gt;"",'[1]Vmesna vrtilna_SKLOP1'!E1509=""),"Skupaj:",IF(AND('[1]Vmesna vrtilna_SKLOP1'!C1509&lt;&gt;"",'[1]Vmesna vrtilna_SKLOP1'!D1509=""),'[1]Vmesna vrtilna_SKLOP1'!J1509,IF(F1509&lt;&gt;"",IF('[1]Vmesna vrtilna_SKLOP1'!J1509&lt;&gt;"",'[1]Vmesna vrtilna_SKLOP1'!J1509,""),"")))))</f>
        <v>0</v>
      </c>
      <c r="M1509" s="22">
        <f t="shared" si="46"/>
        <v>0</v>
      </c>
      <c r="N1509" s="22" t="str">
        <f>IF(IFERROR(VLOOKUP(B1509,'[1]Vmesna vrtilna_SKLOP1'!B:J,7,0),"")=0,"",IFERROR(VLOOKUP(B1509,'[1]Vmesna vrtilna_SKLOP1'!B:J,7,0),""))</f>
        <v/>
      </c>
      <c r="O1509" s="22"/>
    </row>
    <row r="1510" spans="2:15" ht="15" customHeight="1" x14ac:dyDescent="0.3">
      <c r="B1510" s="15" t="str">
        <f>IF(AND('[1]Vmesna vrtilna_SKLOP1'!B1510&lt;&gt;"",'[1]Vmesna vrtilna_SKLOP1'!C1510&lt;&gt;""),IF('[1]Vmesna vrtilna_SKLOP1'!B1510&lt;&gt;"",'[1]Vmesna vrtilna_SKLOP1'!B1510,""),"")</f>
        <v/>
      </c>
      <c r="C1510" s="16" t="str">
        <f>IF(OR(C1509="Posebna oblika",C1509="Kulturno zaščiten objekt",C1509="Kulturno zaščiten objekt, Posebna oblika"),"Glej zavihek POSEBNI POGOJI",IF(SUM(N1509:Q1509)=1,"Posebna oblika",IF(SUM(N1509:Q1509)=10,"Kulturno zaščiten objekt",IF(SUM(N1509:Q1509)=11,"Kulturno zaščiten objekt, Posebna oblika",IF(AND('[1]Vmesna vrtilna_SKLOP1'!C1510&lt;&gt;"",'[1]Vmesna vrtilna_SKLOP1'!D1510&lt;&gt;""),IF('[1]Vmesna vrtilna_SKLOP1'!C1510&lt;&gt;"",'[1]Vmesna vrtilna_SKLOP1'!C1510,""),"")))))</f>
        <v/>
      </c>
      <c r="D1510" s="17" t="str">
        <f>IF(IFERROR(VLOOKUP(B1510,'[1]Vmesna vrtilna_SKLOP1'!B:J,6,0),"")=0,"",IFERROR(VLOOKUP(B1510,'[1]Vmesna vrtilna_SKLOP1'!B:J,6,0),""))</f>
        <v/>
      </c>
      <c r="E1510" s="16" t="str">
        <f>IF(IF('[1]Vmesna vrtilna_SKLOP1'!E1510&lt;&gt;"",'[1]Vmesna vrtilna_SKLOP1'!D1510,"")=0,"",IF('[1]Vmesna vrtilna_SKLOP1'!E1510&lt;&gt;"",'[1]Vmesna vrtilna_SKLOP1'!D1510,""))</f>
        <v/>
      </c>
      <c r="F1510" s="18" t="str">
        <f>IF('[1]Vmesna vrtilna_SKLOP1'!E1510&lt;&gt;"",'[1]Vmesna vrtilna_SKLOP1'!E1510,"")</f>
        <v>Zunanji rolo - nadometni, ALU lamele, Dim. ŠxV: 1,02x1,49m</v>
      </c>
      <c r="G1510" s="15" t="str">
        <f>IF('[1]Vmesna vrtilna_SKLOP1'!E1510&lt;&gt;"",'[1]Vmesna vrtilna_SKLOP1'!F1510,"")</f>
        <v>[kos]</v>
      </c>
      <c r="H1510" s="19">
        <f>IF('[1]Vmesna vrtilna_SKLOP1'!F1510&lt;&gt;"",'[1]Vmesna vrtilna_SKLOP1'!I1510,"")</f>
        <v>1</v>
      </c>
      <c r="I1510" s="20" t="str">
        <f>IF(I1509="Skupaj:","DDV (22%):",IF(I1509="DDV (22%):","Skupaj z DDV:",IF(AND('[1]Vmesna vrtilna_SKLOP1'!C1510&lt;&gt;"",'[1]Vmesna vrtilna_SKLOP1'!E1510=""),"Skupaj:","")))</f>
        <v/>
      </c>
      <c r="J1510" s="21">
        <f t="shared" si="47"/>
        <v>0</v>
      </c>
      <c r="K1510" s="21">
        <f>IF(I1510="Skupaj z DDV:",SUM(K1508,K1509),IF(I1510="DDV (22%):",K1509*0.22,IF(AND('[1]Vmesna vrtilna_SKLOP1'!C1510&lt;&gt;"",'[1]Vmesna vrtilna_SKLOP1'!D1510=""),'[1]Vmesna vrtilna_SKLOP1'!J1510,IF(F1510&lt;&gt;"",IF('[1]Vmesna vrtilna_SKLOP1'!J1510&lt;&gt;"",'[1]Vmesna vrtilna_SKLOP1'!J1510,""),""))))</f>
        <v>0</v>
      </c>
      <c r="L1510" s="22">
        <f>IF(I1509="Skupaj:","DDV (22%):",IF(I1509="DDV (22%):","Skupaj z DDV:",IF(AND('[1]Vmesna vrtilna_SKLOP1'!C1510&lt;&gt;"",'[1]Vmesna vrtilna_SKLOP1'!E1510=""),"Skupaj:",IF(AND('[1]Vmesna vrtilna_SKLOP1'!C1510&lt;&gt;"",'[1]Vmesna vrtilna_SKLOP1'!D1510=""),'[1]Vmesna vrtilna_SKLOP1'!J1510,IF(F1510&lt;&gt;"",IF('[1]Vmesna vrtilna_SKLOP1'!J1510&lt;&gt;"",'[1]Vmesna vrtilna_SKLOP1'!J1510,""),"")))))</f>
        <v>0</v>
      </c>
      <c r="M1510" s="22">
        <f t="shared" si="46"/>
        <v>0</v>
      </c>
      <c r="N1510" s="22" t="str">
        <f>IF(IFERROR(VLOOKUP(B1510,'[1]Vmesna vrtilna_SKLOP1'!B:J,7,0),"")=0,"",IFERROR(VLOOKUP(B1510,'[1]Vmesna vrtilna_SKLOP1'!B:J,7,0),""))</f>
        <v/>
      </c>
      <c r="O1510" s="22"/>
    </row>
    <row r="1511" spans="2:15" ht="15" customHeight="1" x14ac:dyDescent="0.3">
      <c r="B1511" s="15" t="str">
        <f>IF(AND('[1]Vmesna vrtilna_SKLOP1'!B1511&lt;&gt;"",'[1]Vmesna vrtilna_SKLOP1'!C1511&lt;&gt;""),IF('[1]Vmesna vrtilna_SKLOP1'!B1511&lt;&gt;"",'[1]Vmesna vrtilna_SKLOP1'!B1511,""),"")</f>
        <v/>
      </c>
      <c r="C1511" s="16" t="str">
        <f>IF(OR(C1510="Posebna oblika",C1510="Kulturno zaščiten objekt",C1510="Kulturno zaščiten objekt, Posebna oblika"),"Glej zavihek POSEBNI POGOJI",IF(SUM(N1510:Q1510)=1,"Posebna oblika",IF(SUM(N1510:Q1510)=10,"Kulturno zaščiten objekt",IF(SUM(N1510:Q1510)=11,"Kulturno zaščiten objekt, Posebna oblika",IF(AND('[1]Vmesna vrtilna_SKLOP1'!C1511&lt;&gt;"",'[1]Vmesna vrtilna_SKLOP1'!D1511&lt;&gt;""),IF('[1]Vmesna vrtilna_SKLOP1'!C1511&lt;&gt;"",'[1]Vmesna vrtilna_SKLOP1'!C1511,""),"")))))</f>
        <v/>
      </c>
      <c r="D1511" s="17" t="str">
        <f>IF(IFERROR(VLOOKUP(B1511,'[1]Vmesna vrtilna_SKLOP1'!B:J,6,0),"")=0,"",IFERROR(VLOOKUP(B1511,'[1]Vmesna vrtilna_SKLOP1'!B:J,6,0),""))</f>
        <v/>
      </c>
      <c r="E1511" s="16" t="str">
        <f>IF(IF('[1]Vmesna vrtilna_SKLOP1'!E1511&lt;&gt;"",'[1]Vmesna vrtilna_SKLOP1'!D1511,"")=0,"",IF('[1]Vmesna vrtilna_SKLOP1'!E1511&lt;&gt;"",'[1]Vmesna vrtilna_SKLOP1'!D1511,""))</f>
        <v/>
      </c>
      <c r="F1511" s="18" t="str">
        <f>IF('[1]Vmesna vrtilna_SKLOP1'!E1511&lt;&gt;"",'[1]Vmesna vrtilna_SKLOP1'!E1511,"")</f>
        <v>Zunanji rolo - nadometni, ALU lamele, Dim. ŠxV: 1,61x1,57m</v>
      </c>
      <c r="G1511" s="15" t="str">
        <f>IF('[1]Vmesna vrtilna_SKLOP1'!E1511&lt;&gt;"",'[1]Vmesna vrtilna_SKLOP1'!F1511,"")</f>
        <v>[kos]</v>
      </c>
      <c r="H1511" s="19">
        <f>IF('[1]Vmesna vrtilna_SKLOP1'!F1511&lt;&gt;"",'[1]Vmesna vrtilna_SKLOP1'!I1511,"")</f>
        <v>1</v>
      </c>
      <c r="I1511" s="20" t="str">
        <f>IF(I1510="Skupaj:","DDV (22%):",IF(I1510="DDV (22%):","Skupaj z DDV:",IF(AND('[1]Vmesna vrtilna_SKLOP1'!C1511&lt;&gt;"",'[1]Vmesna vrtilna_SKLOP1'!E1511=""),"Skupaj:","")))</f>
        <v/>
      </c>
      <c r="J1511" s="21">
        <f t="shared" si="47"/>
        <v>0</v>
      </c>
      <c r="K1511" s="21">
        <f>IF(I1511="Skupaj z DDV:",SUM(K1509,K1510),IF(I1511="DDV (22%):",K1510*0.22,IF(AND('[1]Vmesna vrtilna_SKLOP1'!C1511&lt;&gt;"",'[1]Vmesna vrtilna_SKLOP1'!D1511=""),'[1]Vmesna vrtilna_SKLOP1'!J1511,IF(F1511&lt;&gt;"",IF('[1]Vmesna vrtilna_SKLOP1'!J1511&lt;&gt;"",'[1]Vmesna vrtilna_SKLOP1'!J1511,""),""))))</f>
        <v>0</v>
      </c>
      <c r="L1511" s="22">
        <f>IF(I1510="Skupaj:","DDV (22%):",IF(I1510="DDV (22%):","Skupaj z DDV:",IF(AND('[1]Vmesna vrtilna_SKLOP1'!C1511&lt;&gt;"",'[1]Vmesna vrtilna_SKLOP1'!E1511=""),"Skupaj:",IF(AND('[1]Vmesna vrtilna_SKLOP1'!C1511&lt;&gt;"",'[1]Vmesna vrtilna_SKLOP1'!D1511=""),'[1]Vmesna vrtilna_SKLOP1'!J1511,IF(F1511&lt;&gt;"",IF('[1]Vmesna vrtilna_SKLOP1'!J1511&lt;&gt;"",'[1]Vmesna vrtilna_SKLOP1'!J1511,""),"")))))</f>
        <v>0</v>
      </c>
      <c r="M1511" s="22">
        <f t="shared" si="46"/>
        <v>0</v>
      </c>
      <c r="N1511" s="22" t="str">
        <f>IF(IFERROR(VLOOKUP(B1511,'[1]Vmesna vrtilna_SKLOP1'!B:J,7,0),"")=0,"",IFERROR(VLOOKUP(B1511,'[1]Vmesna vrtilna_SKLOP1'!B:J,7,0),""))</f>
        <v/>
      </c>
      <c r="O1511" s="22"/>
    </row>
    <row r="1512" spans="2:15" ht="15" customHeight="1" x14ac:dyDescent="0.3">
      <c r="B1512" s="15" t="str">
        <f>IF(AND('[1]Vmesna vrtilna_SKLOP1'!B1512&lt;&gt;"",'[1]Vmesna vrtilna_SKLOP1'!C1512&lt;&gt;""),IF('[1]Vmesna vrtilna_SKLOP1'!B1512&lt;&gt;"",'[1]Vmesna vrtilna_SKLOP1'!B1512,""),"")</f>
        <v/>
      </c>
      <c r="C1512" s="16" t="str">
        <f>IF(OR(C1511="Posebna oblika",C1511="Kulturno zaščiten objekt",C1511="Kulturno zaščiten objekt, Posebna oblika"),"Glej zavihek POSEBNI POGOJI",IF(SUM(N1511:Q1511)=1,"Posebna oblika",IF(SUM(N1511:Q1511)=10,"Kulturno zaščiten objekt",IF(SUM(N1511:Q1511)=11,"Kulturno zaščiten objekt, Posebna oblika",IF(AND('[1]Vmesna vrtilna_SKLOP1'!C1512&lt;&gt;"",'[1]Vmesna vrtilna_SKLOP1'!D1512&lt;&gt;""),IF('[1]Vmesna vrtilna_SKLOP1'!C1512&lt;&gt;"",'[1]Vmesna vrtilna_SKLOP1'!C1512,""),"")))))</f>
        <v/>
      </c>
      <c r="D1512" s="17" t="str">
        <f>IF(IFERROR(VLOOKUP(B1512,'[1]Vmesna vrtilna_SKLOP1'!B:J,6,0),"")=0,"",IFERROR(VLOOKUP(B1512,'[1]Vmesna vrtilna_SKLOP1'!B:J,6,0),""))</f>
        <v/>
      </c>
      <c r="E1512" s="16" t="str">
        <f>IF(IF('[1]Vmesna vrtilna_SKLOP1'!E1512&lt;&gt;"",'[1]Vmesna vrtilna_SKLOP1'!D1512,"")=0,"",IF('[1]Vmesna vrtilna_SKLOP1'!E1512&lt;&gt;"",'[1]Vmesna vrtilna_SKLOP1'!D1512,""))</f>
        <v/>
      </c>
      <c r="F1512" s="18" t="str">
        <f>IF('[1]Vmesna vrtilna_SKLOP1'!E1512&lt;&gt;"",'[1]Vmesna vrtilna_SKLOP1'!E1512,"")</f>
        <v>Zunanji rolo - nadometni, ALU lamele, Dim. ŠxV: 1,02x1,5m</v>
      </c>
      <c r="G1512" s="15" t="str">
        <f>IF('[1]Vmesna vrtilna_SKLOP1'!E1512&lt;&gt;"",'[1]Vmesna vrtilna_SKLOP1'!F1512,"")</f>
        <v>[kos]</v>
      </c>
      <c r="H1512" s="19">
        <f>IF('[1]Vmesna vrtilna_SKLOP1'!F1512&lt;&gt;"",'[1]Vmesna vrtilna_SKLOP1'!I1512,"")</f>
        <v>1</v>
      </c>
      <c r="I1512" s="20" t="str">
        <f>IF(I1511="Skupaj:","DDV (22%):",IF(I1511="DDV (22%):","Skupaj z DDV:",IF(AND('[1]Vmesna vrtilna_SKLOP1'!C1512&lt;&gt;"",'[1]Vmesna vrtilna_SKLOP1'!E1512=""),"Skupaj:","")))</f>
        <v/>
      </c>
      <c r="J1512" s="21">
        <f t="shared" si="47"/>
        <v>0</v>
      </c>
      <c r="K1512" s="21">
        <f>IF(I1512="Skupaj z DDV:",SUM(K1510,K1511),IF(I1512="DDV (22%):",K1511*0.22,IF(AND('[1]Vmesna vrtilna_SKLOP1'!C1512&lt;&gt;"",'[1]Vmesna vrtilna_SKLOP1'!D1512=""),'[1]Vmesna vrtilna_SKLOP1'!J1512,IF(F1512&lt;&gt;"",IF('[1]Vmesna vrtilna_SKLOP1'!J1512&lt;&gt;"",'[1]Vmesna vrtilna_SKLOP1'!J1512,""),""))))</f>
        <v>0</v>
      </c>
      <c r="L1512" s="22">
        <f>IF(I1511="Skupaj:","DDV (22%):",IF(I1511="DDV (22%):","Skupaj z DDV:",IF(AND('[1]Vmesna vrtilna_SKLOP1'!C1512&lt;&gt;"",'[1]Vmesna vrtilna_SKLOP1'!E1512=""),"Skupaj:",IF(AND('[1]Vmesna vrtilna_SKLOP1'!C1512&lt;&gt;"",'[1]Vmesna vrtilna_SKLOP1'!D1512=""),'[1]Vmesna vrtilna_SKLOP1'!J1512,IF(F1512&lt;&gt;"",IF('[1]Vmesna vrtilna_SKLOP1'!J1512&lt;&gt;"",'[1]Vmesna vrtilna_SKLOP1'!J1512,""),"")))))</f>
        <v>0</v>
      </c>
      <c r="M1512" s="22">
        <f t="shared" si="46"/>
        <v>0</v>
      </c>
      <c r="N1512" s="22" t="str">
        <f>IF(IFERROR(VLOOKUP(B1512,'[1]Vmesna vrtilna_SKLOP1'!B:J,7,0),"")=0,"",IFERROR(VLOOKUP(B1512,'[1]Vmesna vrtilna_SKLOP1'!B:J,7,0),""))</f>
        <v/>
      </c>
      <c r="O1512" s="22"/>
    </row>
    <row r="1513" spans="2:15" ht="15" customHeight="1" x14ac:dyDescent="0.3">
      <c r="B1513" s="15" t="str">
        <f>IF(AND('[1]Vmesna vrtilna_SKLOP1'!B1513&lt;&gt;"",'[1]Vmesna vrtilna_SKLOP1'!C1513&lt;&gt;""),IF('[1]Vmesna vrtilna_SKLOP1'!B1513&lt;&gt;"",'[1]Vmesna vrtilna_SKLOP1'!B1513,""),"")</f>
        <v/>
      </c>
      <c r="C1513" s="16" t="str">
        <f>IF(OR(C1512="Posebna oblika",C1512="Kulturno zaščiten objekt",C1512="Kulturno zaščiten objekt, Posebna oblika"),"Glej zavihek POSEBNI POGOJI",IF(SUM(N1512:Q1512)=1,"Posebna oblika",IF(SUM(N1512:Q1512)=10,"Kulturno zaščiten objekt",IF(SUM(N1512:Q1512)=11,"Kulturno zaščiten objekt, Posebna oblika",IF(AND('[1]Vmesna vrtilna_SKLOP1'!C1513&lt;&gt;"",'[1]Vmesna vrtilna_SKLOP1'!D1513&lt;&gt;""),IF('[1]Vmesna vrtilna_SKLOP1'!C1513&lt;&gt;"",'[1]Vmesna vrtilna_SKLOP1'!C1513,""),"")))))</f>
        <v/>
      </c>
      <c r="D1513" s="17" t="str">
        <f>IF(IFERROR(VLOOKUP(B1513,'[1]Vmesna vrtilna_SKLOP1'!B:J,6,0),"")=0,"",IFERROR(VLOOKUP(B1513,'[1]Vmesna vrtilna_SKLOP1'!B:J,6,0),""))</f>
        <v/>
      </c>
      <c r="E1513" s="16" t="str">
        <f>IF(IF('[1]Vmesna vrtilna_SKLOP1'!E1513&lt;&gt;"",'[1]Vmesna vrtilna_SKLOP1'!D1513,"")=0,"",IF('[1]Vmesna vrtilna_SKLOP1'!E1513&lt;&gt;"",'[1]Vmesna vrtilna_SKLOP1'!D1513,""))</f>
        <v/>
      </c>
      <c r="F1513" s="18" t="str">
        <f>IF('[1]Vmesna vrtilna_SKLOP1'!E1513&lt;&gt;"",'[1]Vmesna vrtilna_SKLOP1'!E1513,"")</f>
        <v>Zunanji rolo - nadometni, ALU lamele, Dim. ŠxV: 0,86x2,22m</v>
      </c>
      <c r="G1513" s="15" t="str">
        <f>IF('[1]Vmesna vrtilna_SKLOP1'!E1513&lt;&gt;"",'[1]Vmesna vrtilna_SKLOP1'!F1513,"")</f>
        <v>[kos]</v>
      </c>
      <c r="H1513" s="19">
        <f>IF('[1]Vmesna vrtilna_SKLOP1'!F1513&lt;&gt;"",'[1]Vmesna vrtilna_SKLOP1'!I1513,"")</f>
        <v>1</v>
      </c>
      <c r="I1513" s="20" t="str">
        <f>IF(I1512="Skupaj:","DDV (22%):",IF(I1512="DDV (22%):","Skupaj z DDV:",IF(AND('[1]Vmesna vrtilna_SKLOP1'!C1513&lt;&gt;"",'[1]Vmesna vrtilna_SKLOP1'!E1513=""),"Skupaj:","")))</f>
        <v/>
      </c>
      <c r="J1513" s="21">
        <f t="shared" si="47"/>
        <v>0</v>
      </c>
      <c r="K1513" s="21">
        <f>IF(I1513="Skupaj z DDV:",SUM(K1511,K1512),IF(I1513="DDV (22%):",K1512*0.22,IF(AND('[1]Vmesna vrtilna_SKLOP1'!C1513&lt;&gt;"",'[1]Vmesna vrtilna_SKLOP1'!D1513=""),'[1]Vmesna vrtilna_SKLOP1'!J1513,IF(F1513&lt;&gt;"",IF('[1]Vmesna vrtilna_SKLOP1'!J1513&lt;&gt;"",'[1]Vmesna vrtilna_SKLOP1'!J1513,""),""))))</f>
        <v>174.57431178340801</v>
      </c>
      <c r="L1513" s="22">
        <f>IF(I1512="Skupaj:","DDV (22%):",IF(I1512="DDV (22%):","Skupaj z DDV:",IF(AND('[1]Vmesna vrtilna_SKLOP1'!C1513&lt;&gt;"",'[1]Vmesna vrtilna_SKLOP1'!E1513=""),"Skupaj:",IF(AND('[1]Vmesna vrtilna_SKLOP1'!C1513&lt;&gt;"",'[1]Vmesna vrtilna_SKLOP1'!D1513=""),'[1]Vmesna vrtilna_SKLOP1'!J1513,IF(F1513&lt;&gt;"",IF('[1]Vmesna vrtilna_SKLOP1'!J1513&lt;&gt;"",'[1]Vmesna vrtilna_SKLOP1'!J1513,""),"")))))</f>
        <v>174.57431178340801</v>
      </c>
      <c r="M1513" s="22">
        <f t="shared" si="46"/>
        <v>0</v>
      </c>
      <c r="N1513" s="22" t="str">
        <f>IF(IFERROR(VLOOKUP(B1513,'[1]Vmesna vrtilna_SKLOP1'!B:J,7,0),"")=0,"",IFERROR(VLOOKUP(B1513,'[1]Vmesna vrtilna_SKLOP1'!B:J,7,0),""))</f>
        <v/>
      </c>
      <c r="O1513" s="22"/>
    </row>
    <row r="1514" spans="2:15" ht="15" customHeight="1" x14ac:dyDescent="0.3">
      <c r="B1514" s="15" t="str">
        <f>IF(AND('[1]Vmesna vrtilna_SKLOP1'!B1514&lt;&gt;"",'[1]Vmesna vrtilna_SKLOP1'!C1514&lt;&gt;""),IF('[1]Vmesna vrtilna_SKLOP1'!B1514&lt;&gt;"",'[1]Vmesna vrtilna_SKLOP1'!B1514,""),"")</f>
        <v/>
      </c>
      <c r="C1514" s="16" t="str">
        <f>IF(OR(C1513="Posebna oblika",C1513="Kulturno zaščiten objekt",C1513="Kulturno zaščiten objekt, Posebna oblika"),"Glej zavihek POSEBNI POGOJI",IF(SUM(N1513:Q1513)=1,"Posebna oblika",IF(SUM(N1513:Q1513)=10,"Kulturno zaščiten objekt",IF(SUM(N1513:Q1513)=11,"Kulturno zaščiten objekt, Posebna oblika",IF(AND('[1]Vmesna vrtilna_SKLOP1'!C1514&lt;&gt;"",'[1]Vmesna vrtilna_SKLOP1'!D1514&lt;&gt;""),IF('[1]Vmesna vrtilna_SKLOP1'!C1514&lt;&gt;"",'[1]Vmesna vrtilna_SKLOP1'!C1514,""),"")))))</f>
        <v/>
      </c>
      <c r="D1514" s="17" t="str">
        <f>IF(IFERROR(VLOOKUP(B1514,'[1]Vmesna vrtilna_SKLOP1'!B:J,6,0),"")=0,"",IFERROR(VLOOKUP(B1514,'[1]Vmesna vrtilna_SKLOP1'!B:J,6,0),""))</f>
        <v/>
      </c>
      <c r="E1514" s="16" t="str">
        <f>IF(IF('[1]Vmesna vrtilna_SKLOP1'!E1514&lt;&gt;"",'[1]Vmesna vrtilna_SKLOP1'!D1514,"")=0,"",IF('[1]Vmesna vrtilna_SKLOP1'!E1514&lt;&gt;"",'[1]Vmesna vrtilna_SKLOP1'!D1514,""))</f>
        <v/>
      </c>
      <c r="F1514" s="18" t="str">
        <f>IF('[1]Vmesna vrtilna_SKLOP1'!E1514&lt;&gt;"",'[1]Vmesna vrtilna_SKLOP1'!E1514,"")</f>
        <v>Zunanji rolo - nadometni, ALU lamele, Dim. ŠxV: 0,94x1,91m</v>
      </c>
      <c r="G1514" s="15" t="str">
        <f>IF('[1]Vmesna vrtilna_SKLOP1'!E1514&lt;&gt;"",'[1]Vmesna vrtilna_SKLOP1'!F1514,"")</f>
        <v>[kos]</v>
      </c>
      <c r="H1514" s="19">
        <f>IF('[1]Vmesna vrtilna_SKLOP1'!F1514&lt;&gt;"",'[1]Vmesna vrtilna_SKLOP1'!I1514,"")</f>
        <v>1</v>
      </c>
      <c r="I1514" s="20" t="str">
        <f>IF(I1513="Skupaj:","DDV (22%):",IF(I1513="DDV (22%):","Skupaj z DDV:",IF(AND('[1]Vmesna vrtilna_SKLOP1'!C1514&lt;&gt;"",'[1]Vmesna vrtilna_SKLOP1'!E1514=""),"Skupaj:","")))</f>
        <v/>
      </c>
      <c r="J1514" s="21">
        <f t="shared" si="47"/>
        <v>0</v>
      </c>
      <c r="K1514" s="21">
        <f>IF(I1514="Skupaj z DDV:",SUM(K1512,K1513),IF(I1514="DDV (22%):",K1513*0.22,IF(AND('[1]Vmesna vrtilna_SKLOP1'!C1514&lt;&gt;"",'[1]Vmesna vrtilna_SKLOP1'!D1514=""),'[1]Vmesna vrtilna_SKLOP1'!J1514,IF(F1514&lt;&gt;"",IF('[1]Vmesna vrtilna_SKLOP1'!J1514&lt;&gt;"",'[1]Vmesna vrtilna_SKLOP1'!J1514,""),""))))</f>
        <v>167.406571485852</v>
      </c>
      <c r="L1514" s="22">
        <f>IF(I1513="Skupaj:","DDV (22%):",IF(I1513="DDV (22%):","Skupaj z DDV:",IF(AND('[1]Vmesna vrtilna_SKLOP1'!C1514&lt;&gt;"",'[1]Vmesna vrtilna_SKLOP1'!E1514=""),"Skupaj:",IF(AND('[1]Vmesna vrtilna_SKLOP1'!C1514&lt;&gt;"",'[1]Vmesna vrtilna_SKLOP1'!D1514=""),'[1]Vmesna vrtilna_SKLOP1'!J1514,IF(F1514&lt;&gt;"",IF('[1]Vmesna vrtilna_SKLOP1'!J1514&lt;&gt;"",'[1]Vmesna vrtilna_SKLOP1'!J1514,""),"")))))</f>
        <v>167.406571485852</v>
      </c>
      <c r="M1514" s="22">
        <f t="shared" si="46"/>
        <v>0</v>
      </c>
      <c r="N1514" s="22" t="str">
        <f>IF(IFERROR(VLOOKUP(B1514,'[1]Vmesna vrtilna_SKLOP1'!B:J,7,0),"")=0,"",IFERROR(VLOOKUP(B1514,'[1]Vmesna vrtilna_SKLOP1'!B:J,7,0),""))</f>
        <v/>
      </c>
      <c r="O1514" s="22"/>
    </row>
    <row r="1515" spans="2:15" ht="15" customHeight="1" x14ac:dyDescent="0.3">
      <c r="B1515" s="15" t="str">
        <f>IF(AND('[1]Vmesna vrtilna_SKLOP1'!B1515&lt;&gt;"",'[1]Vmesna vrtilna_SKLOP1'!C1515&lt;&gt;""),IF('[1]Vmesna vrtilna_SKLOP1'!B1515&lt;&gt;"",'[1]Vmesna vrtilna_SKLOP1'!B1515,""),"")</f>
        <v/>
      </c>
      <c r="C1515" s="16" t="str">
        <f>IF(OR(C1514="Posebna oblika",C1514="Kulturno zaščiten objekt",C1514="Kulturno zaščiten objekt, Posebna oblika"),"Glej zavihek POSEBNI POGOJI",IF(SUM(N1514:Q1514)=1,"Posebna oblika",IF(SUM(N1514:Q1514)=10,"Kulturno zaščiten objekt",IF(SUM(N1514:Q1514)=11,"Kulturno zaščiten objekt, Posebna oblika",IF(AND('[1]Vmesna vrtilna_SKLOP1'!C1515&lt;&gt;"",'[1]Vmesna vrtilna_SKLOP1'!D1515&lt;&gt;""),IF('[1]Vmesna vrtilna_SKLOP1'!C1515&lt;&gt;"",'[1]Vmesna vrtilna_SKLOP1'!C1515,""),"")))))</f>
        <v/>
      </c>
      <c r="D1515" s="17" t="str">
        <f>IF(IFERROR(VLOOKUP(B1515,'[1]Vmesna vrtilna_SKLOP1'!B:J,6,0),"")=0,"",IFERROR(VLOOKUP(B1515,'[1]Vmesna vrtilna_SKLOP1'!B:J,6,0),""))</f>
        <v/>
      </c>
      <c r="E1515" s="16" t="str">
        <f>IF(IF('[1]Vmesna vrtilna_SKLOP1'!E1515&lt;&gt;"",'[1]Vmesna vrtilna_SKLOP1'!D1515,"")=0,"",IF('[1]Vmesna vrtilna_SKLOP1'!E1515&lt;&gt;"",'[1]Vmesna vrtilna_SKLOP1'!D1515,""))</f>
        <v/>
      </c>
      <c r="F1515" s="18" t="str">
        <f>IF('[1]Vmesna vrtilna_SKLOP1'!E1515&lt;&gt;"",'[1]Vmesna vrtilna_SKLOP1'!E1515,"")</f>
        <v>Zunanji rolo - nadometni, ALU lamele, Dim. ŠxV: 0,59x1,08m</v>
      </c>
      <c r="G1515" s="15" t="str">
        <f>IF('[1]Vmesna vrtilna_SKLOP1'!E1515&lt;&gt;"",'[1]Vmesna vrtilna_SKLOP1'!F1515,"")</f>
        <v>[kos]</v>
      </c>
      <c r="H1515" s="19">
        <f>IF('[1]Vmesna vrtilna_SKLOP1'!F1515&lt;&gt;"",'[1]Vmesna vrtilna_SKLOP1'!I1515,"")</f>
        <v>1</v>
      </c>
      <c r="I1515" s="20" t="str">
        <f>IF(I1514="Skupaj:","DDV (22%):",IF(I1514="DDV (22%):","Skupaj z DDV:",IF(AND('[1]Vmesna vrtilna_SKLOP1'!C1515&lt;&gt;"",'[1]Vmesna vrtilna_SKLOP1'!E1515=""),"Skupaj:","")))</f>
        <v/>
      </c>
      <c r="J1515" s="21">
        <f t="shared" si="47"/>
        <v>0</v>
      </c>
      <c r="K1515" s="21">
        <f>IF(I1515="Skupaj z DDV:",SUM(K1513,K1514),IF(I1515="DDV (22%):",K1514*0.22,IF(AND('[1]Vmesna vrtilna_SKLOP1'!C1515&lt;&gt;"",'[1]Vmesna vrtilna_SKLOP1'!D1515=""),'[1]Vmesna vrtilna_SKLOP1'!J1515,IF(F1515&lt;&gt;"",IF('[1]Vmesna vrtilna_SKLOP1'!J1515&lt;&gt;"",'[1]Vmesna vrtilna_SKLOP1'!J1515,""),""))))</f>
        <v>97.027208193647994</v>
      </c>
      <c r="L1515" s="22">
        <f>IF(I1514="Skupaj:","DDV (22%):",IF(I1514="DDV (22%):","Skupaj z DDV:",IF(AND('[1]Vmesna vrtilna_SKLOP1'!C1515&lt;&gt;"",'[1]Vmesna vrtilna_SKLOP1'!E1515=""),"Skupaj:",IF(AND('[1]Vmesna vrtilna_SKLOP1'!C1515&lt;&gt;"",'[1]Vmesna vrtilna_SKLOP1'!D1515=""),'[1]Vmesna vrtilna_SKLOP1'!J1515,IF(F1515&lt;&gt;"",IF('[1]Vmesna vrtilna_SKLOP1'!J1515&lt;&gt;"",'[1]Vmesna vrtilna_SKLOP1'!J1515,""),"")))))</f>
        <v>97.027208193647994</v>
      </c>
      <c r="M1515" s="22">
        <f t="shared" si="46"/>
        <v>0</v>
      </c>
      <c r="N1515" s="22" t="str">
        <f>IF(IFERROR(VLOOKUP(B1515,'[1]Vmesna vrtilna_SKLOP1'!B:J,7,0),"")=0,"",IFERROR(VLOOKUP(B1515,'[1]Vmesna vrtilna_SKLOP1'!B:J,7,0),""))</f>
        <v/>
      </c>
      <c r="O1515" s="22"/>
    </row>
    <row r="1516" spans="2:15" ht="15" customHeight="1" x14ac:dyDescent="0.3">
      <c r="B1516" s="15" t="str">
        <f>IF(AND('[1]Vmesna vrtilna_SKLOP1'!B1516&lt;&gt;"",'[1]Vmesna vrtilna_SKLOP1'!C1516&lt;&gt;""),IF('[1]Vmesna vrtilna_SKLOP1'!B1516&lt;&gt;"",'[1]Vmesna vrtilna_SKLOP1'!B1516,""),"")</f>
        <v/>
      </c>
      <c r="C1516" s="16" t="str">
        <f>IF(OR(C1515="Posebna oblika",C1515="Kulturno zaščiten objekt",C1515="Kulturno zaščiten objekt, Posebna oblika"),"Glej zavihek POSEBNI POGOJI",IF(SUM(N1515:Q1515)=1,"Posebna oblika",IF(SUM(N1515:Q1515)=10,"Kulturno zaščiten objekt",IF(SUM(N1515:Q1515)=11,"Kulturno zaščiten objekt, Posebna oblika",IF(AND('[1]Vmesna vrtilna_SKLOP1'!C1516&lt;&gt;"",'[1]Vmesna vrtilna_SKLOP1'!D1516&lt;&gt;""),IF('[1]Vmesna vrtilna_SKLOP1'!C1516&lt;&gt;"",'[1]Vmesna vrtilna_SKLOP1'!C1516,""),"")))))</f>
        <v/>
      </c>
      <c r="D1516" s="17" t="str">
        <f>IF(IFERROR(VLOOKUP(B1516,'[1]Vmesna vrtilna_SKLOP1'!B:J,6,0),"")=0,"",IFERROR(VLOOKUP(B1516,'[1]Vmesna vrtilna_SKLOP1'!B:J,6,0),""))</f>
        <v/>
      </c>
      <c r="E1516" s="16" t="str">
        <f>IF(IF('[1]Vmesna vrtilna_SKLOP1'!E1516&lt;&gt;"",'[1]Vmesna vrtilna_SKLOP1'!D1516,"")=0,"",IF('[1]Vmesna vrtilna_SKLOP1'!E1516&lt;&gt;"",'[1]Vmesna vrtilna_SKLOP1'!D1516,""))</f>
        <v/>
      </c>
      <c r="F1516" s="18" t="str">
        <f>IF('[1]Vmesna vrtilna_SKLOP1'!E1516&lt;&gt;"",'[1]Vmesna vrtilna_SKLOP1'!E1516,"")</f>
        <v>Zunanji rolo - nadometni, ALU lamele, Dim. ŠxV: 0,57x1,37m</v>
      </c>
      <c r="G1516" s="15" t="str">
        <f>IF('[1]Vmesna vrtilna_SKLOP1'!E1516&lt;&gt;"",'[1]Vmesna vrtilna_SKLOP1'!F1516,"")</f>
        <v>[kos]</v>
      </c>
      <c r="H1516" s="19">
        <f>IF('[1]Vmesna vrtilna_SKLOP1'!F1516&lt;&gt;"",'[1]Vmesna vrtilna_SKLOP1'!I1516,"")</f>
        <v>1</v>
      </c>
      <c r="I1516" s="20" t="str">
        <f>IF(I1515="Skupaj:","DDV (22%):",IF(I1515="DDV (22%):","Skupaj z DDV:",IF(AND('[1]Vmesna vrtilna_SKLOP1'!C1516&lt;&gt;"",'[1]Vmesna vrtilna_SKLOP1'!E1516=""),"Skupaj:","")))</f>
        <v/>
      </c>
      <c r="J1516" s="21">
        <f t="shared" si="47"/>
        <v>0</v>
      </c>
      <c r="K1516" s="21">
        <f>IF(I1516="Skupaj z DDV:",SUM(K1514,K1515),IF(I1516="DDV (22%):",K1515*0.22,IF(AND('[1]Vmesna vrtilna_SKLOP1'!C1516&lt;&gt;"",'[1]Vmesna vrtilna_SKLOP1'!D1516=""),'[1]Vmesna vrtilna_SKLOP1'!J1516,IF(F1516&lt;&gt;"",IF('[1]Vmesna vrtilna_SKLOP1'!J1516&lt;&gt;"",'[1]Vmesna vrtilna_SKLOP1'!J1516,""),""))))</f>
        <v>105.50495625200699</v>
      </c>
      <c r="L1516" s="22">
        <f>IF(I1515="Skupaj:","DDV (22%):",IF(I1515="DDV (22%):","Skupaj z DDV:",IF(AND('[1]Vmesna vrtilna_SKLOP1'!C1516&lt;&gt;"",'[1]Vmesna vrtilna_SKLOP1'!E1516=""),"Skupaj:",IF(AND('[1]Vmesna vrtilna_SKLOP1'!C1516&lt;&gt;"",'[1]Vmesna vrtilna_SKLOP1'!D1516=""),'[1]Vmesna vrtilna_SKLOP1'!J1516,IF(F1516&lt;&gt;"",IF('[1]Vmesna vrtilna_SKLOP1'!J1516&lt;&gt;"",'[1]Vmesna vrtilna_SKLOP1'!J1516,""),"")))))</f>
        <v>105.50495625200699</v>
      </c>
      <c r="M1516" s="22">
        <f t="shared" si="46"/>
        <v>0</v>
      </c>
      <c r="N1516" s="22" t="str">
        <f>IF(IFERROR(VLOOKUP(B1516,'[1]Vmesna vrtilna_SKLOP1'!B:J,7,0),"")=0,"",IFERROR(VLOOKUP(B1516,'[1]Vmesna vrtilna_SKLOP1'!B:J,7,0),""))</f>
        <v/>
      </c>
      <c r="O1516" s="22"/>
    </row>
    <row r="1517" spans="2:15" ht="15" customHeight="1" x14ac:dyDescent="0.3">
      <c r="B1517" s="15" t="str">
        <f>IF(AND('[1]Vmesna vrtilna_SKLOP1'!B1517&lt;&gt;"",'[1]Vmesna vrtilna_SKLOP1'!C1517&lt;&gt;""),IF('[1]Vmesna vrtilna_SKLOP1'!B1517&lt;&gt;"",'[1]Vmesna vrtilna_SKLOP1'!B1517,""),"")</f>
        <v/>
      </c>
      <c r="C1517" s="16" t="str">
        <f>IF(OR(C1516="Posebna oblika",C1516="Kulturno zaščiten objekt",C1516="Kulturno zaščiten objekt, Posebna oblika"),"Glej zavihek POSEBNI POGOJI",IF(SUM(N1516:Q1516)=1,"Posebna oblika",IF(SUM(N1516:Q1516)=10,"Kulturno zaščiten objekt",IF(SUM(N1516:Q1516)=11,"Kulturno zaščiten objekt, Posebna oblika",IF(AND('[1]Vmesna vrtilna_SKLOP1'!C1517&lt;&gt;"",'[1]Vmesna vrtilna_SKLOP1'!D1517&lt;&gt;""),IF('[1]Vmesna vrtilna_SKLOP1'!C1517&lt;&gt;"",'[1]Vmesna vrtilna_SKLOP1'!C1517,""),"")))))</f>
        <v/>
      </c>
      <c r="D1517" s="17" t="str">
        <f>IF(IFERROR(VLOOKUP(B1517,'[1]Vmesna vrtilna_SKLOP1'!B:J,6,0),"")=0,"",IFERROR(VLOOKUP(B1517,'[1]Vmesna vrtilna_SKLOP1'!B:J,6,0),""))</f>
        <v/>
      </c>
      <c r="E1517" s="16" t="str">
        <f>IF(IF('[1]Vmesna vrtilna_SKLOP1'!E1517&lt;&gt;"",'[1]Vmesna vrtilna_SKLOP1'!D1517,"")=0,"",IF('[1]Vmesna vrtilna_SKLOP1'!E1517&lt;&gt;"",'[1]Vmesna vrtilna_SKLOP1'!D1517,""))</f>
        <v/>
      </c>
      <c r="F1517" s="18" t="str">
        <f>IF('[1]Vmesna vrtilna_SKLOP1'!E1517&lt;&gt;"",'[1]Vmesna vrtilna_SKLOP1'!E1517,"")</f>
        <v>Zunanji rolo - nadometni, ALU lamele, Dim. ŠxV: 2,13x1,37m</v>
      </c>
      <c r="G1517" s="15" t="str">
        <f>IF('[1]Vmesna vrtilna_SKLOP1'!E1517&lt;&gt;"",'[1]Vmesna vrtilna_SKLOP1'!F1517,"")</f>
        <v>[kos]</v>
      </c>
      <c r="H1517" s="19">
        <f>IF('[1]Vmesna vrtilna_SKLOP1'!F1517&lt;&gt;"",'[1]Vmesna vrtilna_SKLOP1'!I1517,"")</f>
        <v>1</v>
      </c>
      <c r="I1517" s="20" t="str">
        <f>IF(I1516="Skupaj:","DDV (22%):",IF(I1516="DDV (22%):","Skupaj z DDV:",IF(AND('[1]Vmesna vrtilna_SKLOP1'!C1517&lt;&gt;"",'[1]Vmesna vrtilna_SKLOP1'!E1517=""),"Skupaj:","")))</f>
        <v/>
      </c>
      <c r="J1517" s="21">
        <f t="shared" si="47"/>
        <v>0</v>
      </c>
      <c r="K1517" s="21">
        <f>IF(I1517="Skupaj z DDV:",SUM(K1515,K1516),IF(I1517="DDV (22%):",K1516*0.22,IF(AND('[1]Vmesna vrtilna_SKLOP1'!C1517&lt;&gt;"",'[1]Vmesna vrtilna_SKLOP1'!D1517=""),'[1]Vmesna vrtilna_SKLOP1'!J1517,IF(F1517&lt;&gt;"",IF('[1]Vmesna vrtilna_SKLOP1'!J1517&lt;&gt;"",'[1]Vmesna vrtilna_SKLOP1'!J1517,""),""))))</f>
        <v>240.09650538716699</v>
      </c>
      <c r="L1517" s="22">
        <f>IF(I1516="Skupaj:","DDV (22%):",IF(I1516="DDV (22%):","Skupaj z DDV:",IF(AND('[1]Vmesna vrtilna_SKLOP1'!C1517&lt;&gt;"",'[1]Vmesna vrtilna_SKLOP1'!E1517=""),"Skupaj:",IF(AND('[1]Vmesna vrtilna_SKLOP1'!C1517&lt;&gt;"",'[1]Vmesna vrtilna_SKLOP1'!D1517=""),'[1]Vmesna vrtilna_SKLOP1'!J1517,IF(F1517&lt;&gt;"",IF('[1]Vmesna vrtilna_SKLOP1'!J1517&lt;&gt;"",'[1]Vmesna vrtilna_SKLOP1'!J1517,""),"")))))</f>
        <v>240.09650538716699</v>
      </c>
      <c r="M1517" s="22">
        <f t="shared" si="46"/>
        <v>0</v>
      </c>
      <c r="N1517" s="22" t="str">
        <f>IF(IFERROR(VLOOKUP(B1517,'[1]Vmesna vrtilna_SKLOP1'!B:J,7,0),"")=0,"",IFERROR(VLOOKUP(B1517,'[1]Vmesna vrtilna_SKLOP1'!B:J,7,0),""))</f>
        <v/>
      </c>
      <c r="O1517" s="22"/>
    </row>
    <row r="1518" spans="2:15" ht="15" customHeight="1" x14ac:dyDescent="0.3">
      <c r="B1518" s="15" t="str">
        <f>IF(AND('[1]Vmesna vrtilna_SKLOP1'!B1518&lt;&gt;"",'[1]Vmesna vrtilna_SKLOP1'!C1518&lt;&gt;""),IF('[1]Vmesna vrtilna_SKLOP1'!B1518&lt;&gt;"",'[1]Vmesna vrtilna_SKLOP1'!B1518,""),"")</f>
        <v/>
      </c>
      <c r="C1518" s="16" t="str">
        <f>IF(OR(C1517="Posebna oblika",C1517="Kulturno zaščiten objekt",C1517="Kulturno zaščiten objekt, Posebna oblika"),"Glej zavihek POSEBNI POGOJI",IF(SUM(N1517:Q1517)=1,"Posebna oblika",IF(SUM(N1517:Q1517)=10,"Kulturno zaščiten objekt",IF(SUM(N1517:Q1517)=11,"Kulturno zaščiten objekt, Posebna oblika",IF(AND('[1]Vmesna vrtilna_SKLOP1'!C1518&lt;&gt;"",'[1]Vmesna vrtilna_SKLOP1'!D1518&lt;&gt;""),IF('[1]Vmesna vrtilna_SKLOP1'!C1518&lt;&gt;"",'[1]Vmesna vrtilna_SKLOP1'!C1518,""),"")))))</f>
        <v/>
      </c>
      <c r="D1518" s="17" t="str">
        <f>IF(IFERROR(VLOOKUP(B1518,'[1]Vmesna vrtilna_SKLOP1'!B:J,6,0),"")=0,"",IFERROR(VLOOKUP(B1518,'[1]Vmesna vrtilna_SKLOP1'!B:J,6,0),""))</f>
        <v/>
      </c>
      <c r="E1518" s="16" t="str">
        <f>IF(IF('[1]Vmesna vrtilna_SKLOP1'!E1518&lt;&gt;"",'[1]Vmesna vrtilna_SKLOP1'!D1518,"")=0,"",IF('[1]Vmesna vrtilna_SKLOP1'!E1518&lt;&gt;"",'[1]Vmesna vrtilna_SKLOP1'!D1518,""))</f>
        <v/>
      </c>
      <c r="F1518" s="18" t="str">
        <f>IF('[1]Vmesna vrtilna_SKLOP1'!E1518&lt;&gt;"",'[1]Vmesna vrtilna_SKLOP1'!E1518,"")</f>
        <v>Screen rolo, Dim. ŠxV: 0,72x1,32m</v>
      </c>
      <c r="G1518" s="15" t="str">
        <f>IF('[1]Vmesna vrtilna_SKLOP1'!E1518&lt;&gt;"",'[1]Vmesna vrtilna_SKLOP1'!F1518,"")</f>
        <v>[kos]</v>
      </c>
      <c r="H1518" s="19">
        <f>IF('[1]Vmesna vrtilna_SKLOP1'!F1518&lt;&gt;"",'[1]Vmesna vrtilna_SKLOP1'!I1518,"")</f>
        <v>1</v>
      </c>
      <c r="I1518" s="20" t="str">
        <f>IF(I1517="Skupaj:","DDV (22%):",IF(I1517="DDV (22%):","Skupaj z DDV:",IF(AND('[1]Vmesna vrtilna_SKLOP1'!C1518&lt;&gt;"",'[1]Vmesna vrtilna_SKLOP1'!E1518=""),"Skupaj:","")))</f>
        <v/>
      </c>
      <c r="J1518" s="21">
        <f t="shared" si="47"/>
        <v>0</v>
      </c>
      <c r="K1518" s="21">
        <f>IF(I1518="Skupaj z DDV:",SUM(K1516,K1517),IF(I1518="DDV (22%):",K1517*0.22,IF(AND('[1]Vmesna vrtilna_SKLOP1'!C1518&lt;&gt;"",'[1]Vmesna vrtilna_SKLOP1'!D1518=""),'[1]Vmesna vrtilna_SKLOP1'!J1518,IF(F1518&lt;&gt;"",IF('[1]Vmesna vrtilna_SKLOP1'!J1518&lt;&gt;"",'[1]Vmesna vrtilna_SKLOP1'!J1518,""),""))))</f>
        <v>142.56</v>
      </c>
      <c r="L1518" s="22">
        <f>IF(I1517="Skupaj:","DDV (22%):",IF(I1517="DDV (22%):","Skupaj z DDV:",IF(AND('[1]Vmesna vrtilna_SKLOP1'!C1518&lt;&gt;"",'[1]Vmesna vrtilna_SKLOP1'!E1518=""),"Skupaj:",IF(AND('[1]Vmesna vrtilna_SKLOP1'!C1518&lt;&gt;"",'[1]Vmesna vrtilna_SKLOP1'!D1518=""),'[1]Vmesna vrtilna_SKLOP1'!J1518,IF(F1518&lt;&gt;"",IF('[1]Vmesna vrtilna_SKLOP1'!J1518&lt;&gt;"",'[1]Vmesna vrtilna_SKLOP1'!J1518,""),"")))))</f>
        <v>142.56</v>
      </c>
      <c r="M1518" s="22">
        <f t="shared" si="46"/>
        <v>0</v>
      </c>
      <c r="N1518" s="22" t="str">
        <f>IF(IFERROR(VLOOKUP(B1518,'[1]Vmesna vrtilna_SKLOP1'!B:J,7,0),"")=0,"",IFERROR(VLOOKUP(B1518,'[1]Vmesna vrtilna_SKLOP1'!B:J,7,0),""))</f>
        <v/>
      </c>
      <c r="O1518" s="22"/>
    </row>
    <row r="1519" spans="2:15" ht="15" customHeight="1" x14ac:dyDescent="0.3">
      <c r="B1519" s="15" t="str">
        <f>IF(AND('[1]Vmesna vrtilna_SKLOP1'!B1519&lt;&gt;"",'[1]Vmesna vrtilna_SKLOP1'!C1519&lt;&gt;""),IF('[1]Vmesna vrtilna_SKLOP1'!B1519&lt;&gt;"",'[1]Vmesna vrtilna_SKLOP1'!B1519,""),"")</f>
        <v/>
      </c>
      <c r="C1519" s="16" t="str">
        <f>IF(OR(C1518="Posebna oblika",C1518="Kulturno zaščiten objekt",C1518="Kulturno zaščiten objekt, Posebna oblika"),"Glej zavihek POSEBNI POGOJI",IF(SUM(N1518:Q1518)=1,"Posebna oblika",IF(SUM(N1518:Q1518)=10,"Kulturno zaščiten objekt",IF(SUM(N1518:Q1518)=11,"Kulturno zaščiten objekt, Posebna oblika",IF(AND('[1]Vmesna vrtilna_SKLOP1'!C1519&lt;&gt;"",'[1]Vmesna vrtilna_SKLOP1'!D1519&lt;&gt;""),IF('[1]Vmesna vrtilna_SKLOP1'!C1519&lt;&gt;"",'[1]Vmesna vrtilna_SKLOP1'!C1519,""),"")))))</f>
        <v/>
      </c>
      <c r="D1519" s="17" t="str">
        <f>IF(IFERROR(VLOOKUP(B1519,'[1]Vmesna vrtilna_SKLOP1'!B:J,6,0),"")=0,"",IFERROR(VLOOKUP(B1519,'[1]Vmesna vrtilna_SKLOP1'!B:J,6,0),""))</f>
        <v/>
      </c>
      <c r="E1519" s="16" t="str">
        <f>IF(IF('[1]Vmesna vrtilna_SKLOP1'!E1519&lt;&gt;"",'[1]Vmesna vrtilna_SKLOP1'!D1519,"")=0,"",IF('[1]Vmesna vrtilna_SKLOP1'!E1519&lt;&gt;"",'[1]Vmesna vrtilna_SKLOP1'!D1519,""))</f>
        <v/>
      </c>
      <c r="F1519" s="18" t="str">
        <f>IF('[1]Vmesna vrtilna_SKLOP1'!E1519&lt;&gt;"",'[1]Vmesna vrtilna_SKLOP1'!E1519,"")</f>
        <v/>
      </c>
      <c r="G1519" s="15" t="str">
        <f>IF('[1]Vmesna vrtilna_SKLOP1'!E1519&lt;&gt;"",'[1]Vmesna vrtilna_SKLOP1'!F1519,"")</f>
        <v/>
      </c>
      <c r="H1519" s="19" t="str">
        <f>IF('[1]Vmesna vrtilna_SKLOP1'!F1519&lt;&gt;"",'[1]Vmesna vrtilna_SKLOP1'!I1519,"")</f>
        <v/>
      </c>
      <c r="I1519" s="20" t="str">
        <f>IF(I1518="Skupaj:","DDV (22%):",IF(I1518="DDV (22%):","Skupaj z DDV:",IF(AND('[1]Vmesna vrtilna_SKLOP1'!C1519&lt;&gt;"",'[1]Vmesna vrtilna_SKLOP1'!E1519=""),"Skupaj:","")))</f>
        <v/>
      </c>
      <c r="J1519" s="21" t="str">
        <f t="shared" si="47"/>
        <v/>
      </c>
      <c r="K1519" s="21" t="str">
        <f>IF(I1519="Skupaj z DDV:",SUM(K1517,K1518),IF(I1519="DDV (22%):",K1518*0.22,IF(AND('[1]Vmesna vrtilna_SKLOP1'!C1519&lt;&gt;"",'[1]Vmesna vrtilna_SKLOP1'!D1519=""),'[1]Vmesna vrtilna_SKLOP1'!J1519,IF(F1519&lt;&gt;"",IF('[1]Vmesna vrtilna_SKLOP1'!J1519&lt;&gt;"",'[1]Vmesna vrtilna_SKLOP1'!J1519,""),""))))</f>
        <v/>
      </c>
      <c r="L1519" s="22" t="str">
        <f>IF(I1518="Skupaj:","DDV (22%):",IF(I1518="DDV (22%):","Skupaj z DDV:",IF(AND('[1]Vmesna vrtilna_SKLOP1'!C1519&lt;&gt;"",'[1]Vmesna vrtilna_SKLOP1'!E1519=""),"Skupaj:",IF(AND('[1]Vmesna vrtilna_SKLOP1'!C1519&lt;&gt;"",'[1]Vmesna vrtilna_SKLOP1'!D1519=""),'[1]Vmesna vrtilna_SKLOP1'!J1519,IF(F1519&lt;&gt;"",IF('[1]Vmesna vrtilna_SKLOP1'!J1519&lt;&gt;"",'[1]Vmesna vrtilna_SKLOP1'!J1519,""),"")))))</f>
        <v/>
      </c>
      <c r="M1519" s="22">
        <f t="shared" si="46"/>
        <v>0</v>
      </c>
      <c r="N1519" s="22" t="str">
        <f>IF(IFERROR(VLOOKUP(B1519,'[1]Vmesna vrtilna_SKLOP1'!B:J,7,0),"")=0,"",IFERROR(VLOOKUP(B1519,'[1]Vmesna vrtilna_SKLOP1'!B:J,7,0),""))</f>
        <v/>
      </c>
      <c r="O1519" s="22"/>
    </row>
    <row r="1520" spans="2:15" ht="15" customHeight="1" x14ac:dyDescent="0.3">
      <c r="B1520" s="15" t="str">
        <f>IF(AND('[1]Vmesna vrtilna_SKLOP1'!B1520&lt;&gt;"",'[1]Vmesna vrtilna_SKLOP1'!C1520&lt;&gt;""),IF('[1]Vmesna vrtilna_SKLOP1'!B1520&lt;&gt;"",'[1]Vmesna vrtilna_SKLOP1'!B1520,""),"")</f>
        <v/>
      </c>
      <c r="C1520" s="16" t="str">
        <f>IF(OR(C1519="Posebna oblika",C1519="Kulturno zaščiten objekt",C1519="Kulturno zaščiten objekt, Posebna oblika"),"Glej zavihek POSEBNI POGOJI",IF(SUM(N1519:Q1519)=1,"Posebna oblika",IF(SUM(N1519:Q1519)=10,"Kulturno zaščiten objekt",IF(SUM(N1519:Q1519)=11,"Kulturno zaščiten objekt, Posebna oblika",IF(AND('[1]Vmesna vrtilna_SKLOP1'!C1520&lt;&gt;"",'[1]Vmesna vrtilna_SKLOP1'!D1520&lt;&gt;""),IF('[1]Vmesna vrtilna_SKLOP1'!C1520&lt;&gt;"",'[1]Vmesna vrtilna_SKLOP1'!C1520,""),"")))))</f>
        <v/>
      </c>
      <c r="D1520" s="17" t="str">
        <f>IF(IFERROR(VLOOKUP(B1520,'[1]Vmesna vrtilna_SKLOP1'!B:J,6,0),"")=0,"",IFERROR(VLOOKUP(B1520,'[1]Vmesna vrtilna_SKLOP1'!B:J,6,0),""))</f>
        <v/>
      </c>
      <c r="E1520" s="16" t="str">
        <f>IF(IF('[1]Vmesna vrtilna_SKLOP1'!E1520&lt;&gt;"",'[1]Vmesna vrtilna_SKLOP1'!D1520,"")=0,"",IF('[1]Vmesna vrtilna_SKLOP1'!E1520&lt;&gt;"",'[1]Vmesna vrtilna_SKLOP1'!D1520,""))</f>
        <v>Notranje police</v>
      </c>
      <c r="F1520" s="18" t="str">
        <f>IF('[1]Vmesna vrtilna_SKLOP1'!E1520&lt;&gt;"",'[1]Vmesna vrtilna_SKLOP1'!E1520,"")</f>
        <v>Notranja polica, mat. Topalit, dim. ŠxG:0,94x0,15m</v>
      </c>
      <c r="G1520" s="15" t="str">
        <f>IF('[1]Vmesna vrtilna_SKLOP1'!E1520&lt;&gt;"",'[1]Vmesna vrtilna_SKLOP1'!F1520,"")</f>
        <v>[kos]</v>
      </c>
      <c r="H1520" s="19">
        <f>IF('[1]Vmesna vrtilna_SKLOP1'!F1520&lt;&gt;"",'[1]Vmesna vrtilna_SKLOP1'!I1520,"")</f>
        <v>1</v>
      </c>
      <c r="I1520" s="20" t="str">
        <f>IF(I1519="Skupaj:","DDV (22%):",IF(I1519="DDV (22%):","Skupaj z DDV:",IF(AND('[1]Vmesna vrtilna_SKLOP1'!C1520&lt;&gt;"",'[1]Vmesna vrtilna_SKLOP1'!E1520=""),"Skupaj:","")))</f>
        <v/>
      </c>
      <c r="J1520" s="21">
        <f t="shared" si="47"/>
        <v>0</v>
      </c>
      <c r="K1520" s="21">
        <f>IF(I1520="Skupaj z DDV:",SUM(K1518,K1519),IF(I1520="DDV (22%):",K1519*0.22,IF(AND('[1]Vmesna vrtilna_SKLOP1'!C1520&lt;&gt;"",'[1]Vmesna vrtilna_SKLOP1'!D1520=""),'[1]Vmesna vrtilna_SKLOP1'!J1520,IF(F1520&lt;&gt;"",IF('[1]Vmesna vrtilna_SKLOP1'!J1520&lt;&gt;"",'[1]Vmesna vrtilna_SKLOP1'!J1520,""),""))))</f>
        <v>25.722199999999997</v>
      </c>
      <c r="L1520" s="22">
        <f>IF(I1519="Skupaj:","DDV (22%):",IF(I1519="DDV (22%):","Skupaj z DDV:",IF(AND('[1]Vmesna vrtilna_SKLOP1'!C1520&lt;&gt;"",'[1]Vmesna vrtilna_SKLOP1'!E1520=""),"Skupaj:",IF(AND('[1]Vmesna vrtilna_SKLOP1'!C1520&lt;&gt;"",'[1]Vmesna vrtilna_SKLOP1'!D1520=""),'[1]Vmesna vrtilna_SKLOP1'!J1520,IF(F1520&lt;&gt;"",IF('[1]Vmesna vrtilna_SKLOP1'!J1520&lt;&gt;"",'[1]Vmesna vrtilna_SKLOP1'!J1520,""),"")))))</f>
        <v>25.722199999999997</v>
      </c>
      <c r="M1520" s="22">
        <f t="shared" si="46"/>
        <v>0</v>
      </c>
      <c r="N1520" s="22" t="str">
        <f>IF(IFERROR(VLOOKUP(B1520,'[1]Vmesna vrtilna_SKLOP1'!B:J,7,0),"")=0,"",IFERROR(VLOOKUP(B1520,'[1]Vmesna vrtilna_SKLOP1'!B:J,7,0),""))</f>
        <v/>
      </c>
      <c r="O1520" s="22"/>
    </row>
    <row r="1521" spans="2:15" ht="15" customHeight="1" x14ac:dyDescent="0.3">
      <c r="B1521" s="15" t="str">
        <f>IF(AND('[1]Vmesna vrtilna_SKLOP1'!B1521&lt;&gt;"",'[1]Vmesna vrtilna_SKLOP1'!C1521&lt;&gt;""),IF('[1]Vmesna vrtilna_SKLOP1'!B1521&lt;&gt;"",'[1]Vmesna vrtilna_SKLOP1'!B1521,""),"")</f>
        <v/>
      </c>
      <c r="C1521" s="16" t="str">
        <f>IF(OR(C1520="Posebna oblika",C1520="Kulturno zaščiten objekt",C1520="Kulturno zaščiten objekt, Posebna oblika"),"Glej zavihek POSEBNI POGOJI",IF(SUM(N1520:Q1520)=1,"Posebna oblika",IF(SUM(N1520:Q1520)=10,"Kulturno zaščiten objekt",IF(SUM(N1520:Q1520)=11,"Kulturno zaščiten objekt, Posebna oblika",IF(AND('[1]Vmesna vrtilna_SKLOP1'!C1521&lt;&gt;"",'[1]Vmesna vrtilna_SKLOP1'!D1521&lt;&gt;""),IF('[1]Vmesna vrtilna_SKLOP1'!C1521&lt;&gt;"",'[1]Vmesna vrtilna_SKLOP1'!C1521,""),"")))))</f>
        <v/>
      </c>
      <c r="D1521" s="17" t="str">
        <f>IF(IFERROR(VLOOKUP(B1521,'[1]Vmesna vrtilna_SKLOP1'!B:J,6,0),"")=0,"",IFERROR(VLOOKUP(B1521,'[1]Vmesna vrtilna_SKLOP1'!B:J,6,0),""))</f>
        <v/>
      </c>
      <c r="E1521" s="16" t="str">
        <f>IF(IF('[1]Vmesna vrtilna_SKLOP1'!E1521&lt;&gt;"",'[1]Vmesna vrtilna_SKLOP1'!D1521,"")=0,"",IF('[1]Vmesna vrtilna_SKLOP1'!E1521&lt;&gt;"",'[1]Vmesna vrtilna_SKLOP1'!D1521,""))</f>
        <v/>
      </c>
      <c r="F1521" s="18" t="str">
        <f>IF('[1]Vmesna vrtilna_SKLOP1'!E1521&lt;&gt;"",'[1]Vmesna vrtilna_SKLOP1'!E1521,"")</f>
        <v>Notranja polica, mat. Topalit, dim. ŠxG:0,59x0,15m</v>
      </c>
      <c r="G1521" s="15" t="str">
        <f>IF('[1]Vmesna vrtilna_SKLOP1'!E1521&lt;&gt;"",'[1]Vmesna vrtilna_SKLOP1'!F1521,"")</f>
        <v>[kos]</v>
      </c>
      <c r="H1521" s="19">
        <f>IF('[1]Vmesna vrtilna_SKLOP1'!F1521&lt;&gt;"",'[1]Vmesna vrtilna_SKLOP1'!I1521,"")</f>
        <v>1</v>
      </c>
      <c r="I1521" s="20" t="str">
        <f>IF(I1520="Skupaj:","DDV (22%):",IF(I1520="DDV (22%):","Skupaj z DDV:",IF(AND('[1]Vmesna vrtilna_SKLOP1'!C1521&lt;&gt;"",'[1]Vmesna vrtilna_SKLOP1'!E1521=""),"Skupaj:","")))</f>
        <v/>
      </c>
      <c r="J1521" s="21">
        <f t="shared" si="47"/>
        <v>0</v>
      </c>
      <c r="K1521" s="21">
        <f>IF(I1521="Skupaj z DDV:",SUM(K1519,K1520),IF(I1521="DDV (22%):",K1520*0.22,IF(AND('[1]Vmesna vrtilna_SKLOP1'!C1521&lt;&gt;"",'[1]Vmesna vrtilna_SKLOP1'!D1521=""),'[1]Vmesna vrtilna_SKLOP1'!J1521,IF(F1521&lt;&gt;"",IF('[1]Vmesna vrtilna_SKLOP1'!J1521&lt;&gt;"",'[1]Vmesna vrtilna_SKLOP1'!J1521,""),""))))</f>
        <v>22.997449999999997</v>
      </c>
      <c r="L1521" s="22">
        <f>IF(I1520="Skupaj:","DDV (22%):",IF(I1520="DDV (22%):","Skupaj z DDV:",IF(AND('[1]Vmesna vrtilna_SKLOP1'!C1521&lt;&gt;"",'[1]Vmesna vrtilna_SKLOP1'!E1521=""),"Skupaj:",IF(AND('[1]Vmesna vrtilna_SKLOP1'!C1521&lt;&gt;"",'[1]Vmesna vrtilna_SKLOP1'!D1521=""),'[1]Vmesna vrtilna_SKLOP1'!J1521,IF(F1521&lt;&gt;"",IF('[1]Vmesna vrtilna_SKLOP1'!J1521&lt;&gt;"",'[1]Vmesna vrtilna_SKLOP1'!J1521,""),"")))))</f>
        <v>22.997449999999997</v>
      </c>
      <c r="M1521" s="22">
        <f t="shared" si="46"/>
        <v>0</v>
      </c>
      <c r="N1521" s="22" t="str">
        <f>IF(IFERROR(VLOOKUP(B1521,'[1]Vmesna vrtilna_SKLOP1'!B:J,7,0),"")=0,"",IFERROR(VLOOKUP(B1521,'[1]Vmesna vrtilna_SKLOP1'!B:J,7,0),""))</f>
        <v/>
      </c>
      <c r="O1521" s="22"/>
    </row>
    <row r="1522" spans="2:15" ht="15" customHeight="1" x14ac:dyDescent="0.3">
      <c r="B1522" s="15" t="str">
        <f>IF(AND('[1]Vmesna vrtilna_SKLOP1'!B1522&lt;&gt;"",'[1]Vmesna vrtilna_SKLOP1'!C1522&lt;&gt;""),IF('[1]Vmesna vrtilna_SKLOP1'!B1522&lt;&gt;"",'[1]Vmesna vrtilna_SKLOP1'!B1522,""),"")</f>
        <v/>
      </c>
      <c r="C1522" s="16" t="str">
        <f>IF(OR(C1521="Posebna oblika",C1521="Kulturno zaščiten objekt",C1521="Kulturno zaščiten objekt, Posebna oblika"),"Glej zavihek POSEBNI POGOJI",IF(SUM(N1521:Q1521)=1,"Posebna oblika",IF(SUM(N1521:Q1521)=10,"Kulturno zaščiten objekt",IF(SUM(N1521:Q1521)=11,"Kulturno zaščiten objekt, Posebna oblika",IF(AND('[1]Vmesna vrtilna_SKLOP1'!C1522&lt;&gt;"",'[1]Vmesna vrtilna_SKLOP1'!D1522&lt;&gt;""),IF('[1]Vmesna vrtilna_SKLOP1'!C1522&lt;&gt;"",'[1]Vmesna vrtilna_SKLOP1'!C1522,""),"")))))</f>
        <v/>
      </c>
      <c r="D1522" s="17" t="str">
        <f>IF(IFERROR(VLOOKUP(B1522,'[1]Vmesna vrtilna_SKLOP1'!B:J,6,0),"")=0,"",IFERROR(VLOOKUP(B1522,'[1]Vmesna vrtilna_SKLOP1'!B:J,6,0),""))</f>
        <v/>
      </c>
      <c r="E1522" s="16" t="str">
        <f>IF(IF('[1]Vmesna vrtilna_SKLOP1'!E1522&lt;&gt;"",'[1]Vmesna vrtilna_SKLOP1'!D1522,"")=0,"",IF('[1]Vmesna vrtilna_SKLOP1'!E1522&lt;&gt;"",'[1]Vmesna vrtilna_SKLOP1'!D1522,""))</f>
        <v/>
      </c>
      <c r="F1522" s="18" t="str">
        <f>IF('[1]Vmesna vrtilna_SKLOP1'!E1522&lt;&gt;"",'[1]Vmesna vrtilna_SKLOP1'!E1522,"")</f>
        <v>Notranja polica, mat. Topalit, dim. ŠxG:0,57x0,35m</v>
      </c>
      <c r="G1522" s="15" t="str">
        <f>IF('[1]Vmesna vrtilna_SKLOP1'!E1522&lt;&gt;"",'[1]Vmesna vrtilna_SKLOP1'!F1522,"")</f>
        <v>[kos]</v>
      </c>
      <c r="H1522" s="19">
        <f>IF('[1]Vmesna vrtilna_SKLOP1'!F1522&lt;&gt;"",'[1]Vmesna vrtilna_SKLOP1'!I1522,"")</f>
        <v>1</v>
      </c>
      <c r="I1522" s="20" t="str">
        <f>IF(I1521="Skupaj:","DDV (22%):",IF(I1521="DDV (22%):","Skupaj z DDV:",IF(AND('[1]Vmesna vrtilna_SKLOP1'!C1522&lt;&gt;"",'[1]Vmesna vrtilna_SKLOP1'!E1522=""),"Skupaj:","")))</f>
        <v/>
      </c>
      <c r="J1522" s="21">
        <f t="shared" si="47"/>
        <v>0</v>
      </c>
      <c r="K1522" s="21">
        <f>IF(I1522="Skupaj z DDV:",SUM(K1520,K1521),IF(I1522="DDV (22%):",K1521*0.22,IF(AND('[1]Vmesna vrtilna_SKLOP1'!C1522&lt;&gt;"",'[1]Vmesna vrtilna_SKLOP1'!D1522=""),'[1]Vmesna vrtilna_SKLOP1'!J1522,IF(F1522&lt;&gt;"",IF('[1]Vmesna vrtilna_SKLOP1'!J1522&lt;&gt;"",'[1]Vmesna vrtilna_SKLOP1'!J1522,""),""))))</f>
        <v>30.057049999999997</v>
      </c>
      <c r="L1522" s="22">
        <f>IF(I1521="Skupaj:","DDV (22%):",IF(I1521="DDV (22%):","Skupaj z DDV:",IF(AND('[1]Vmesna vrtilna_SKLOP1'!C1522&lt;&gt;"",'[1]Vmesna vrtilna_SKLOP1'!E1522=""),"Skupaj:",IF(AND('[1]Vmesna vrtilna_SKLOP1'!C1522&lt;&gt;"",'[1]Vmesna vrtilna_SKLOP1'!D1522=""),'[1]Vmesna vrtilna_SKLOP1'!J1522,IF(F1522&lt;&gt;"",IF('[1]Vmesna vrtilna_SKLOP1'!J1522&lt;&gt;"",'[1]Vmesna vrtilna_SKLOP1'!J1522,""),"")))))</f>
        <v>30.057049999999997</v>
      </c>
      <c r="M1522" s="22">
        <f t="shared" si="46"/>
        <v>0</v>
      </c>
      <c r="N1522" s="22" t="str">
        <f>IF(IFERROR(VLOOKUP(B1522,'[1]Vmesna vrtilna_SKLOP1'!B:J,7,0),"")=0,"",IFERROR(VLOOKUP(B1522,'[1]Vmesna vrtilna_SKLOP1'!B:J,7,0),""))</f>
        <v/>
      </c>
      <c r="O1522" s="22"/>
    </row>
    <row r="1523" spans="2:15" ht="15" customHeight="1" x14ac:dyDescent="0.3">
      <c r="B1523" s="15" t="str">
        <f>IF(AND('[1]Vmesna vrtilna_SKLOP1'!B1523&lt;&gt;"",'[1]Vmesna vrtilna_SKLOP1'!C1523&lt;&gt;""),IF('[1]Vmesna vrtilna_SKLOP1'!B1523&lt;&gt;"",'[1]Vmesna vrtilna_SKLOP1'!B1523,""),"")</f>
        <v/>
      </c>
      <c r="C1523" s="16" t="str">
        <f>IF(OR(C1522="Posebna oblika",C1522="Kulturno zaščiten objekt",C1522="Kulturno zaščiten objekt, Posebna oblika"),"Glej zavihek POSEBNI POGOJI",IF(SUM(N1522:Q1522)=1,"Posebna oblika",IF(SUM(N1522:Q1522)=10,"Kulturno zaščiten objekt",IF(SUM(N1522:Q1522)=11,"Kulturno zaščiten objekt, Posebna oblika",IF(AND('[1]Vmesna vrtilna_SKLOP1'!C1523&lt;&gt;"",'[1]Vmesna vrtilna_SKLOP1'!D1523&lt;&gt;""),IF('[1]Vmesna vrtilna_SKLOP1'!C1523&lt;&gt;"",'[1]Vmesna vrtilna_SKLOP1'!C1523,""),"")))))</f>
        <v/>
      </c>
      <c r="D1523" s="17" t="str">
        <f>IF(IFERROR(VLOOKUP(B1523,'[1]Vmesna vrtilna_SKLOP1'!B:J,6,0),"")=0,"",IFERROR(VLOOKUP(B1523,'[1]Vmesna vrtilna_SKLOP1'!B:J,6,0),""))</f>
        <v/>
      </c>
      <c r="E1523" s="16" t="str">
        <f>IF(IF('[1]Vmesna vrtilna_SKLOP1'!E1523&lt;&gt;"",'[1]Vmesna vrtilna_SKLOP1'!D1523,"")=0,"",IF('[1]Vmesna vrtilna_SKLOP1'!E1523&lt;&gt;"",'[1]Vmesna vrtilna_SKLOP1'!D1523,""))</f>
        <v/>
      </c>
      <c r="F1523" s="18" t="str">
        <f>IF('[1]Vmesna vrtilna_SKLOP1'!E1523&lt;&gt;"",'[1]Vmesna vrtilna_SKLOP1'!E1523,"")</f>
        <v>Notranja polica, mat. Topalit, dim. ŠxG:2,13x0,25m</v>
      </c>
      <c r="G1523" s="15" t="str">
        <f>IF('[1]Vmesna vrtilna_SKLOP1'!E1523&lt;&gt;"",'[1]Vmesna vrtilna_SKLOP1'!F1523,"")</f>
        <v>[kos]</v>
      </c>
      <c r="H1523" s="19">
        <f>IF('[1]Vmesna vrtilna_SKLOP1'!F1523&lt;&gt;"",'[1]Vmesna vrtilna_SKLOP1'!I1523,"")</f>
        <v>1</v>
      </c>
      <c r="I1523" s="20" t="str">
        <f>IF(I1522="Skupaj:","DDV (22%):",IF(I1522="DDV (22%):","Skupaj z DDV:",IF(AND('[1]Vmesna vrtilna_SKLOP1'!C1523&lt;&gt;"",'[1]Vmesna vrtilna_SKLOP1'!E1523=""),"Skupaj:","")))</f>
        <v/>
      </c>
      <c r="J1523" s="21">
        <f t="shared" si="47"/>
        <v>0</v>
      </c>
      <c r="K1523" s="21">
        <f>IF(I1523="Skupaj z DDV:",SUM(K1521,K1522),IF(I1523="DDV (22%):",K1522*0.22,IF(AND('[1]Vmesna vrtilna_SKLOP1'!C1523&lt;&gt;"",'[1]Vmesna vrtilna_SKLOP1'!D1523=""),'[1]Vmesna vrtilna_SKLOP1'!J1523,IF(F1523&lt;&gt;"",IF('[1]Vmesna vrtilna_SKLOP1'!J1523&lt;&gt;"",'[1]Vmesna vrtilna_SKLOP1'!J1523,""),""))))</f>
        <v>80.806249999999991</v>
      </c>
      <c r="L1523" s="22">
        <f>IF(I1522="Skupaj:","DDV (22%):",IF(I1522="DDV (22%):","Skupaj z DDV:",IF(AND('[1]Vmesna vrtilna_SKLOP1'!C1523&lt;&gt;"",'[1]Vmesna vrtilna_SKLOP1'!E1523=""),"Skupaj:",IF(AND('[1]Vmesna vrtilna_SKLOP1'!C1523&lt;&gt;"",'[1]Vmesna vrtilna_SKLOP1'!D1523=""),'[1]Vmesna vrtilna_SKLOP1'!J1523,IF(F1523&lt;&gt;"",IF('[1]Vmesna vrtilna_SKLOP1'!J1523&lt;&gt;"",'[1]Vmesna vrtilna_SKLOP1'!J1523,""),"")))))</f>
        <v>80.806249999999991</v>
      </c>
      <c r="M1523" s="22">
        <f t="shared" si="46"/>
        <v>0</v>
      </c>
      <c r="N1523" s="22" t="str">
        <f>IF(IFERROR(VLOOKUP(B1523,'[1]Vmesna vrtilna_SKLOP1'!B:J,7,0),"")=0,"",IFERROR(VLOOKUP(B1523,'[1]Vmesna vrtilna_SKLOP1'!B:J,7,0),""))</f>
        <v/>
      </c>
      <c r="O1523" s="22"/>
    </row>
    <row r="1524" spans="2:15" ht="15" customHeight="1" x14ac:dyDescent="0.3">
      <c r="B1524" s="15" t="str">
        <f>IF(AND('[1]Vmesna vrtilna_SKLOP1'!B1524&lt;&gt;"",'[1]Vmesna vrtilna_SKLOP1'!C1524&lt;&gt;""),IF('[1]Vmesna vrtilna_SKLOP1'!B1524&lt;&gt;"",'[1]Vmesna vrtilna_SKLOP1'!B1524,""),"")</f>
        <v/>
      </c>
      <c r="C1524" s="16" t="str">
        <f>IF(OR(C1523="Posebna oblika",C1523="Kulturno zaščiten objekt",C1523="Kulturno zaščiten objekt, Posebna oblika"),"Glej zavihek POSEBNI POGOJI",IF(SUM(N1523:Q1523)=1,"Posebna oblika",IF(SUM(N1523:Q1523)=10,"Kulturno zaščiten objekt",IF(SUM(N1523:Q1523)=11,"Kulturno zaščiten objekt, Posebna oblika",IF(AND('[1]Vmesna vrtilna_SKLOP1'!C1524&lt;&gt;"",'[1]Vmesna vrtilna_SKLOP1'!D1524&lt;&gt;""),IF('[1]Vmesna vrtilna_SKLOP1'!C1524&lt;&gt;"",'[1]Vmesna vrtilna_SKLOP1'!C1524,""),"")))))</f>
        <v/>
      </c>
      <c r="D1524" s="17" t="str">
        <f>IF(IFERROR(VLOOKUP(B1524,'[1]Vmesna vrtilna_SKLOP1'!B:J,6,0),"")=0,"",IFERROR(VLOOKUP(B1524,'[1]Vmesna vrtilna_SKLOP1'!B:J,6,0),""))</f>
        <v/>
      </c>
      <c r="E1524" s="16" t="str">
        <f>IF(IF('[1]Vmesna vrtilna_SKLOP1'!E1524&lt;&gt;"",'[1]Vmesna vrtilna_SKLOP1'!D1524,"")=0,"",IF('[1]Vmesna vrtilna_SKLOP1'!E1524&lt;&gt;"",'[1]Vmesna vrtilna_SKLOP1'!D1524,""))</f>
        <v/>
      </c>
      <c r="F1524" s="18" t="str">
        <f>IF('[1]Vmesna vrtilna_SKLOP1'!E1524&lt;&gt;"",'[1]Vmesna vrtilna_SKLOP1'!E1524,"")</f>
        <v/>
      </c>
      <c r="G1524" s="15" t="str">
        <f>IF('[1]Vmesna vrtilna_SKLOP1'!E1524&lt;&gt;"",'[1]Vmesna vrtilna_SKLOP1'!F1524,"")</f>
        <v/>
      </c>
      <c r="H1524" s="19" t="str">
        <f>IF('[1]Vmesna vrtilna_SKLOP1'!F1524&lt;&gt;"",'[1]Vmesna vrtilna_SKLOP1'!I1524,"")</f>
        <v/>
      </c>
      <c r="I1524" s="20" t="str">
        <f>IF(I1523="Skupaj:","DDV (22%):",IF(I1523="DDV (22%):","Skupaj z DDV:",IF(AND('[1]Vmesna vrtilna_SKLOP1'!C1524&lt;&gt;"",'[1]Vmesna vrtilna_SKLOP1'!E1524=""),"Skupaj:","")))</f>
        <v/>
      </c>
      <c r="J1524" s="21" t="str">
        <f t="shared" si="47"/>
        <v/>
      </c>
      <c r="K1524" s="21" t="str">
        <f>IF(I1524="Skupaj z DDV:",SUM(K1522,K1523),IF(I1524="DDV (22%):",K1523*0.22,IF(AND('[1]Vmesna vrtilna_SKLOP1'!C1524&lt;&gt;"",'[1]Vmesna vrtilna_SKLOP1'!D1524=""),'[1]Vmesna vrtilna_SKLOP1'!J1524,IF(F1524&lt;&gt;"",IF('[1]Vmesna vrtilna_SKLOP1'!J1524&lt;&gt;"",'[1]Vmesna vrtilna_SKLOP1'!J1524,""),""))))</f>
        <v/>
      </c>
      <c r="L1524" s="22" t="str">
        <f>IF(I1523="Skupaj:","DDV (22%):",IF(I1523="DDV (22%):","Skupaj z DDV:",IF(AND('[1]Vmesna vrtilna_SKLOP1'!C1524&lt;&gt;"",'[1]Vmesna vrtilna_SKLOP1'!E1524=""),"Skupaj:",IF(AND('[1]Vmesna vrtilna_SKLOP1'!C1524&lt;&gt;"",'[1]Vmesna vrtilna_SKLOP1'!D1524=""),'[1]Vmesna vrtilna_SKLOP1'!J1524,IF(F1524&lt;&gt;"",IF('[1]Vmesna vrtilna_SKLOP1'!J1524&lt;&gt;"",'[1]Vmesna vrtilna_SKLOP1'!J1524,""),"")))))</f>
        <v/>
      </c>
      <c r="M1524" s="22">
        <f t="shared" si="46"/>
        <v>0</v>
      </c>
      <c r="N1524" s="22" t="str">
        <f>IF(IFERROR(VLOOKUP(B1524,'[1]Vmesna vrtilna_SKLOP1'!B:J,7,0),"")=0,"",IFERROR(VLOOKUP(B1524,'[1]Vmesna vrtilna_SKLOP1'!B:J,7,0),""))</f>
        <v/>
      </c>
      <c r="O1524" s="22"/>
    </row>
    <row r="1525" spans="2:15" ht="15" customHeight="1" x14ac:dyDescent="0.3">
      <c r="B1525" s="15" t="str">
        <f>IF(AND('[1]Vmesna vrtilna_SKLOP1'!B1525&lt;&gt;"",'[1]Vmesna vrtilna_SKLOP1'!C1525&lt;&gt;""),IF('[1]Vmesna vrtilna_SKLOP1'!B1525&lt;&gt;"",'[1]Vmesna vrtilna_SKLOP1'!B1525,""),"")</f>
        <v/>
      </c>
      <c r="C1525" s="16" t="str">
        <f>IF(OR(C1524="Posebna oblika",C1524="Kulturno zaščiten objekt",C1524="Kulturno zaščiten objekt, Posebna oblika"),"Glej zavihek POSEBNI POGOJI",IF(SUM(N1524:Q1524)=1,"Posebna oblika",IF(SUM(N1524:Q1524)=10,"Kulturno zaščiten objekt",IF(SUM(N1524:Q1524)=11,"Kulturno zaščiten objekt, Posebna oblika",IF(AND('[1]Vmesna vrtilna_SKLOP1'!C1525&lt;&gt;"",'[1]Vmesna vrtilna_SKLOP1'!D1525&lt;&gt;""),IF('[1]Vmesna vrtilna_SKLOP1'!C1525&lt;&gt;"",'[1]Vmesna vrtilna_SKLOP1'!C1525,""),"")))))</f>
        <v/>
      </c>
      <c r="D1525" s="17" t="str">
        <f>IF(IFERROR(VLOOKUP(B1525,'[1]Vmesna vrtilna_SKLOP1'!B:J,6,0),"")=0,"",IFERROR(VLOOKUP(B1525,'[1]Vmesna vrtilna_SKLOP1'!B:J,6,0),""))</f>
        <v/>
      </c>
      <c r="E1525" s="16" t="str">
        <f>IF(IF('[1]Vmesna vrtilna_SKLOP1'!E1525&lt;&gt;"",'[1]Vmesna vrtilna_SKLOP1'!D1525,"")=0,"",IF('[1]Vmesna vrtilna_SKLOP1'!E1525&lt;&gt;"",'[1]Vmesna vrtilna_SKLOP1'!D1525,""))</f>
        <v>Demontaža</v>
      </c>
      <c r="F1525" s="18" t="str">
        <f>IF('[1]Vmesna vrtilna_SKLOP1'!E1525&lt;&gt;"",'[1]Vmesna vrtilna_SKLOP1'!E1525,"")</f>
        <v>Demontaža oken</v>
      </c>
      <c r="G1525" s="15" t="str">
        <f>IF('[1]Vmesna vrtilna_SKLOP1'!E1525&lt;&gt;"",'[1]Vmesna vrtilna_SKLOP1'!F1525,"")</f>
        <v>[m1]</v>
      </c>
      <c r="H1525" s="19">
        <f>IF('[1]Vmesna vrtilna_SKLOP1'!F1525&lt;&gt;"",'[1]Vmesna vrtilna_SKLOP1'!I1525,"")</f>
        <v>24</v>
      </c>
      <c r="I1525" s="20" t="str">
        <f>IF(I1524="Skupaj:","DDV (22%):",IF(I1524="DDV (22%):","Skupaj z DDV:",IF(AND('[1]Vmesna vrtilna_SKLOP1'!C1525&lt;&gt;"",'[1]Vmesna vrtilna_SKLOP1'!E1525=""),"Skupaj:","")))</f>
        <v/>
      </c>
      <c r="J1525" s="21">
        <f t="shared" si="47"/>
        <v>0</v>
      </c>
      <c r="K1525" s="21">
        <f>IF(I1525="Skupaj z DDV:",SUM(K1523,K1524),IF(I1525="DDV (22%):",K1524*0.22,IF(AND('[1]Vmesna vrtilna_SKLOP1'!C1525&lt;&gt;"",'[1]Vmesna vrtilna_SKLOP1'!D1525=""),'[1]Vmesna vrtilna_SKLOP1'!J1525,IF(F1525&lt;&gt;"",IF('[1]Vmesna vrtilna_SKLOP1'!J1525&lt;&gt;"",'[1]Vmesna vrtilna_SKLOP1'!J1525,""),""))))</f>
        <v>184.44</v>
      </c>
      <c r="L1525" s="22">
        <f>IF(I1524="Skupaj:","DDV (22%):",IF(I1524="DDV (22%):","Skupaj z DDV:",IF(AND('[1]Vmesna vrtilna_SKLOP1'!C1525&lt;&gt;"",'[1]Vmesna vrtilna_SKLOP1'!E1525=""),"Skupaj:",IF(AND('[1]Vmesna vrtilna_SKLOP1'!C1525&lt;&gt;"",'[1]Vmesna vrtilna_SKLOP1'!D1525=""),'[1]Vmesna vrtilna_SKLOP1'!J1525,IF(F1525&lt;&gt;"",IF('[1]Vmesna vrtilna_SKLOP1'!J1525&lt;&gt;"",'[1]Vmesna vrtilna_SKLOP1'!J1525,""),"")))))</f>
        <v>184.44</v>
      </c>
      <c r="M1525" s="22">
        <f t="shared" si="46"/>
        <v>0</v>
      </c>
      <c r="N1525" s="22" t="str">
        <f>IF(IFERROR(VLOOKUP(B1525,'[1]Vmesna vrtilna_SKLOP1'!B:J,7,0),"")=0,"",IFERROR(VLOOKUP(B1525,'[1]Vmesna vrtilna_SKLOP1'!B:J,7,0),""))</f>
        <v/>
      </c>
      <c r="O1525" s="22"/>
    </row>
    <row r="1526" spans="2:15" ht="15" customHeight="1" x14ac:dyDescent="0.3">
      <c r="B1526" s="15" t="str">
        <f>IF(AND('[1]Vmesna vrtilna_SKLOP1'!B1526&lt;&gt;"",'[1]Vmesna vrtilna_SKLOP1'!C1526&lt;&gt;""),IF('[1]Vmesna vrtilna_SKLOP1'!B1526&lt;&gt;"",'[1]Vmesna vrtilna_SKLOP1'!B1526,""),"")</f>
        <v/>
      </c>
      <c r="C1526" s="16" t="str">
        <f>IF(OR(C1525="Posebna oblika",C1525="Kulturno zaščiten objekt",C1525="Kulturno zaščiten objekt, Posebna oblika"),"Glej zavihek POSEBNI POGOJI",IF(SUM(N1525:Q1525)=1,"Posebna oblika",IF(SUM(N1525:Q1525)=10,"Kulturno zaščiten objekt",IF(SUM(N1525:Q1525)=11,"Kulturno zaščiten objekt, Posebna oblika",IF(AND('[1]Vmesna vrtilna_SKLOP1'!C1526&lt;&gt;"",'[1]Vmesna vrtilna_SKLOP1'!D1526&lt;&gt;""),IF('[1]Vmesna vrtilna_SKLOP1'!C1526&lt;&gt;"",'[1]Vmesna vrtilna_SKLOP1'!C1526,""),"")))))</f>
        <v/>
      </c>
      <c r="D1526" s="17" t="str">
        <f>IF(IFERROR(VLOOKUP(B1526,'[1]Vmesna vrtilna_SKLOP1'!B:J,6,0),"")=0,"",IFERROR(VLOOKUP(B1526,'[1]Vmesna vrtilna_SKLOP1'!B:J,6,0),""))</f>
        <v/>
      </c>
      <c r="E1526" s="16" t="str">
        <f>IF(IF('[1]Vmesna vrtilna_SKLOP1'!E1526&lt;&gt;"",'[1]Vmesna vrtilna_SKLOP1'!D1526,"")=0,"",IF('[1]Vmesna vrtilna_SKLOP1'!E1526&lt;&gt;"",'[1]Vmesna vrtilna_SKLOP1'!D1526,""))</f>
        <v/>
      </c>
      <c r="F1526" s="18" t="str">
        <f>IF('[1]Vmesna vrtilna_SKLOP1'!E1526&lt;&gt;"",'[1]Vmesna vrtilna_SKLOP1'!E1526,"")</f>
        <v>Demontaža vrat</v>
      </c>
      <c r="G1526" s="15" t="str">
        <f>IF('[1]Vmesna vrtilna_SKLOP1'!E1526&lt;&gt;"",'[1]Vmesna vrtilna_SKLOP1'!F1526,"")</f>
        <v>[m1]</v>
      </c>
      <c r="H1526" s="19">
        <f>IF('[1]Vmesna vrtilna_SKLOP1'!F1526&lt;&gt;"",'[1]Vmesna vrtilna_SKLOP1'!I1526,"")</f>
        <v>6.16</v>
      </c>
      <c r="I1526" s="20" t="str">
        <f>IF(I1525="Skupaj:","DDV (22%):",IF(I1525="DDV (22%):","Skupaj z DDV:",IF(AND('[1]Vmesna vrtilna_SKLOP1'!C1526&lt;&gt;"",'[1]Vmesna vrtilna_SKLOP1'!E1526=""),"Skupaj:","")))</f>
        <v/>
      </c>
      <c r="J1526" s="21">
        <f t="shared" si="47"/>
        <v>0</v>
      </c>
      <c r="K1526" s="21">
        <f>IF(I1526="Skupaj z DDV:",SUM(K1524,K1525),IF(I1526="DDV (22%):",K1525*0.22,IF(AND('[1]Vmesna vrtilna_SKLOP1'!C1526&lt;&gt;"",'[1]Vmesna vrtilna_SKLOP1'!D1526=""),'[1]Vmesna vrtilna_SKLOP1'!J1526,IF(F1526&lt;&gt;"",IF('[1]Vmesna vrtilna_SKLOP1'!J1526&lt;&gt;"",'[1]Vmesna vrtilna_SKLOP1'!J1526,""),""))))</f>
        <v>43.120000000000005</v>
      </c>
      <c r="L1526" s="22">
        <f>IF(I1525="Skupaj:","DDV (22%):",IF(I1525="DDV (22%):","Skupaj z DDV:",IF(AND('[1]Vmesna vrtilna_SKLOP1'!C1526&lt;&gt;"",'[1]Vmesna vrtilna_SKLOP1'!E1526=""),"Skupaj:",IF(AND('[1]Vmesna vrtilna_SKLOP1'!C1526&lt;&gt;"",'[1]Vmesna vrtilna_SKLOP1'!D1526=""),'[1]Vmesna vrtilna_SKLOP1'!J1526,IF(F1526&lt;&gt;"",IF('[1]Vmesna vrtilna_SKLOP1'!J1526&lt;&gt;"",'[1]Vmesna vrtilna_SKLOP1'!J1526,""),"")))))</f>
        <v>43.120000000000005</v>
      </c>
      <c r="M1526" s="22">
        <f t="shared" si="46"/>
        <v>0</v>
      </c>
      <c r="N1526" s="22" t="str">
        <f>IF(IFERROR(VLOOKUP(B1526,'[1]Vmesna vrtilna_SKLOP1'!B:J,7,0),"")=0,"",IFERROR(VLOOKUP(B1526,'[1]Vmesna vrtilna_SKLOP1'!B:J,7,0),""))</f>
        <v/>
      </c>
      <c r="O1526" s="22"/>
    </row>
    <row r="1527" spans="2:15" ht="15" customHeight="1" x14ac:dyDescent="0.3">
      <c r="B1527" s="15" t="str">
        <f>IF(AND('[1]Vmesna vrtilna_SKLOP1'!B1527&lt;&gt;"",'[1]Vmesna vrtilna_SKLOP1'!C1527&lt;&gt;""),IF('[1]Vmesna vrtilna_SKLOP1'!B1527&lt;&gt;"",'[1]Vmesna vrtilna_SKLOP1'!B1527,""),"")</f>
        <v/>
      </c>
      <c r="C1527" s="16" t="str">
        <f>IF(OR(C1526="Posebna oblika",C1526="Kulturno zaščiten objekt",C1526="Kulturno zaščiten objekt, Posebna oblika"),"Glej zavihek POSEBNI POGOJI",IF(SUM(N1526:Q1526)=1,"Posebna oblika",IF(SUM(N1526:Q1526)=10,"Kulturno zaščiten objekt",IF(SUM(N1526:Q1526)=11,"Kulturno zaščiten objekt, Posebna oblika",IF(AND('[1]Vmesna vrtilna_SKLOP1'!C1527&lt;&gt;"",'[1]Vmesna vrtilna_SKLOP1'!D1527&lt;&gt;""),IF('[1]Vmesna vrtilna_SKLOP1'!C1527&lt;&gt;"",'[1]Vmesna vrtilna_SKLOP1'!C1527,""),"")))))</f>
        <v/>
      </c>
      <c r="D1527" s="17" t="str">
        <f>IF(IFERROR(VLOOKUP(B1527,'[1]Vmesna vrtilna_SKLOP1'!B:J,6,0),"")=0,"",IFERROR(VLOOKUP(B1527,'[1]Vmesna vrtilna_SKLOP1'!B:J,6,0),""))</f>
        <v/>
      </c>
      <c r="E1527" s="16" t="str">
        <f>IF(IF('[1]Vmesna vrtilna_SKLOP1'!E1527&lt;&gt;"",'[1]Vmesna vrtilna_SKLOP1'!D1527,"")=0,"",IF('[1]Vmesna vrtilna_SKLOP1'!E1527&lt;&gt;"",'[1]Vmesna vrtilna_SKLOP1'!D1527,""))</f>
        <v/>
      </c>
      <c r="F1527" s="18" t="str">
        <f>IF('[1]Vmesna vrtilna_SKLOP1'!E1527&lt;&gt;"",'[1]Vmesna vrtilna_SKLOP1'!E1527,"")</f>
        <v>Demontaža police</v>
      </c>
      <c r="G1527" s="15" t="str">
        <f>IF('[1]Vmesna vrtilna_SKLOP1'!E1527&lt;&gt;"",'[1]Vmesna vrtilna_SKLOP1'!F1527,"")</f>
        <v>[kos]</v>
      </c>
      <c r="H1527" s="19">
        <f>IF('[1]Vmesna vrtilna_SKLOP1'!F1527&lt;&gt;"",'[1]Vmesna vrtilna_SKLOP1'!I1527,"")</f>
        <v>4</v>
      </c>
      <c r="I1527" s="20" t="str">
        <f>IF(I1526="Skupaj:","DDV (22%):",IF(I1526="DDV (22%):","Skupaj z DDV:",IF(AND('[1]Vmesna vrtilna_SKLOP1'!C1527&lt;&gt;"",'[1]Vmesna vrtilna_SKLOP1'!E1527=""),"Skupaj:","")))</f>
        <v/>
      </c>
      <c r="J1527" s="21">
        <f t="shared" si="47"/>
        <v>0</v>
      </c>
      <c r="K1527" s="21">
        <f>IF(I1527="Skupaj z DDV:",SUM(K1525,K1526),IF(I1527="DDV (22%):",K1526*0.22,IF(AND('[1]Vmesna vrtilna_SKLOP1'!C1527&lt;&gt;"",'[1]Vmesna vrtilna_SKLOP1'!D1527=""),'[1]Vmesna vrtilna_SKLOP1'!J1527,IF(F1527&lt;&gt;"",IF('[1]Vmesna vrtilna_SKLOP1'!J1527&lt;&gt;"",'[1]Vmesna vrtilna_SKLOP1'!J1527,""),""))))</f>
        <v>21.15</v>
      </c>
      <c r="L1527" s="22">
        <f>IF(I1526="Skupaj:","DDV (22%):",IF(I1526="DDV (22%):","Skupaj z DDV:",IF(AND('[1]Vmesna vrtilna_SKLOP1'!C1527&lt;&gt;"",'[1]Vmesna vrtilna_SKLOP1'!E1527=""),"Skupaj:",IF(AND('[1]Vmesna vrtilna_SKLOP1'!C1527&lt;&gt;"",'[1]Vmesna vrtilna_SKLOP1'!D1527=""),'[1]Vmesna vrtilna_SKLOP1'!J1527,IF(F1527&lt;&gt;"",IF('[1]Vmesna vrtilna_SKLOP1'!J1527&lt;&gt;"",'[1]Vmesna vrtilna_SKLOP1'!J1527,""),"")))))</f>
        <v>21.15</v>
      </c>
      <c r="M1527" s="22">
        <f t="shared" si="46"/>
        <v>0</v>
      </c>
      <c r="N1527" s="22" t="str">
        <f>IF(IFERROR(VLOOKUP(B1527,'[1]Vmesna vrtilna_SKLOP1'!B:J,7,0),"")=0,"",IFERROR(VLOOKUP(B1527,'[1]Vmesna vrtilna_SKLOP1'!B:J,7,0),""))</f>
        <v/>
      </c>
      <c r="O1527" s="22"/>
    </row>
    <row r="1528" spans="2:15" ht="15" customHeight="1" x14ac:dyDescent="0.3">
      <c r="B1528" s="15" t="str">
        <f>IF(AND('[1]Vmesna vrtilna_SKLOP1'!B1528&lt;&gt;"",'[1]Vmesna vrtilna_SKLOP1'!C1528&lt;&gt;""),IF('[1]Vmesna vrtilna_SKLOP1'!B1528&lt;&gt;"",'[1]Vmesna vrtilna_SKLOP1'!B1528,""),"")</f>
        <v/>
      </c>
      <c r="C1528" s="16" t="str">
        <f>IF(OR(C1527="Posebna oblika",C1527="Kulturno zaščiten objekt",C1527="Kulturno zaščiten objekt, Posebna oblika"),"Glej zavihek POSEBNI POGOJI",IF(SUM(N1527:Q1527)=1,"Posebna oblika",IF(SUM(N1527:Q1527)=10,"Kulturno zaščiten objekt",IF(SUM(N1527:Q1527)=11,"Kulturno zaščiten objekt, Posebna oblika",IF(AND('[1]Vmesna vrtilna_SKLOP1'!C1528&lt;&gt;"",'[1]Vmesna vrtilna_SKLOP1'!D1528&lt;&gt;""),IF('[1]Vmesna vrtilna_SKLOP1'!C1528&lt;&gt;"",'[1]Vmesna vrtilna_SKLOP1'!C1528,""),"")))))</f>
        <v/>
      </c>
      <c r="D1528" s="17" t="str">
        <f>IF(IFERROR(VLOOKUP(B1528,'[1]Vmesna vrtilna_SKLOP1'!B:J,6,0),"")=0,"",IFERROR(VLOOKUP(B1528,'[1]Vmesna vrtilna_SKLOP1'!B:J,6,0),""))</f>
        <v/>
      </c>
      <c r="E1528" s="16" t="str">
        <f>IF(IF('[1]Vmesna vrtilna_SKLOP1'!E1528&lt;&gt;"",'[1]Vmesna vrtilna_SKLOP1'!D1528,"")=0,"",IF('[1]Vmesna vrtilna_SKLOP1'!E1528&lt;&gt;"",'[1]Vmesna vrtilna_SKLOP1'!D1528,""))</f>
        <v/>
      </c>
      <c r="F1528" s="18" t="str">
        <f>IF('[1]Vmesna vrtilna_SKLOP1'!E1528&lt;&gt;"",'[1]Vmesna vrtilna_SKLOP1'!E1528,"")</f>
        <v/>
      </c>
      <c r="G1528" s="15" t="str">
        <f>IF('[1]Vmesna vrtilna_SKLOP1'!E1528&lt;&gt;"",'[1]Vmesna vrtilna_SKLOP1'!F1528,"")</f>
        <v/>
      </c>
      <c r="H1528" s="19" t="str">
        <f>IF('[1]Vmesna vrtilna_SKLOP1'!F1528&lt;&gt;"",'[1]Vmesna vrtilna_SKLOP1'!I1528,"")</f>
        <v/>
      </c>
      <c r="I1528" s="20" t="str">
        <f>IF(I1527="Skupaj:","DDV (22%):",IF(I1527="DDV (22%):","Skupaj z DDV:",IF(AND('[1]Vmesna vrtilna_SKLOP1'!C1528&lt;&gt;"",'[1]Vmesna vrtilna_SKLOP1'!E1528=""),"Skupaj:","")))</f>
        <v/>
      </c>
      <c r="J1528" s="21" t="str">
        <f t="shared" si="47"/>
        <v/>
      </c>
      <c r="K1528" s="21" t="str">
        <f>IF(I1528="Skupaj z DDV:",SUM(K1526,K1527),IF(I1528="DDV (22%):",K1527*0.22,IF(AND('[1]Vmesna vrtilna_SKLOP1'!C1528&lt;&gt;"",'[1]Vmesna vrtilna_SKLOP1'!D1528=""),'[1]Vmesna vrtilna_SKLOP1'!J1528,IF(F1528&lt;&gt;"",IF('[1]Vmesna vrtilna_SKLOP1'!J1528&lt;&gt;"",'[1]Vmesna vrtilna_SKLOP1'!J1528,""),""))))</f>
        <v/>
      </c>
      <c r="L1528" s="22" t="str">
        <f>IF(I1527="Skupaj:","DDV (22%):",IF(I1527="DDV (22%):","Skupaj z DDV:",IF(AND('[1]Vmesna vrtilna_SKLOP1'!C1528&lt;&gt;"",'[1]Vmesna vrtilna_SKLOP1'!E1528=""),"Skupaj:",IF(AND('[1]Vmesna vrtilna_SKLOP1'!C1528&lt;&gt;"",'[1]Vmesna vrtilna_SKLOP1'!D1528=""),'[1]Vmesna vrtilna_SKLOP1'!J1528,IF(F1528&lt;&gt;"",IF('[1]Vmesna vrtilna_SKLOP1'!J1528&lt;&gt;"",'[1]Vmesna vrtilna_SKLOP1'!J1528,""),"")))))</f>
        <v/>
      </c>
      <c r="M1528" s="22">
        <f t="shared" si="46"/>
        <v>0</v>
      </c>
      <c r="N1528" s="22" t="str">
        <f>IF(IFERROR(VLOOKUP(B1528,'[1]Vmesna vrtilna_SKLOP1'!B:J,7,0),"")=0,"",IFERROR(VLOOKUP(B1528,'[1]Vmesna vrtilna_SKLOP1'!B:J,7,0),""))</f>
        <v/>
      </c>
      <c r="O1528" s="22"/>
    </row>
    <row r="1529" spans="2:15" ht="15" customHeight="1" x14ac:dyDescent="0.3">
      <c r="B1529" s="15" t="str">
        <f>IF(AND('[1]Vmesna vrtilna_SKLOP1'!B1529&lt;&gt;"",'[1]Vmesna vrtilna_SKLOP1'!C1529&lt;&gt;""),IF('[1]Vmesna vrtilna_SKLOP1'!B1529&lt;&gt;"",'[1]Vmesna vrtilna_SKLOP1'!B1529,""),"")</f>
        <v/>
      </c>
      <c r="C1529" s="16" t="str">
        <f>IF(OR(C1528="Posebna oblika",C1528="Kulturno zaščiten objekt",C1528="Kulturno zaščiten objekt, Posebna oblika"),"Glej zavihek POSEBNI POGOJI",IF(SUM(N1528:Q1528)=1,"Posebna oblika",IF(SUM(N1528:Q1528)=10,"Kulturno zaščiten objekt",IF(SUM(N1528:Q1528)=11,"Kulturno zaščiten objekt, Posebna oblika",IF(AND('[1]Vmesna vrtilna_SKLOP1'!C1529&lt;&gt;"",'[1]Vmesna vrtilna_SKLOP1'!D1529&lt;&gt;""),IF('[1]Vmesna vrtilna_SKLOP1'!C1529&lt;&gt;"",'[1]Vmesna vrtilna_SKLOP1'!C1529,""),"")))))</f>
        <v/>
      </c>
      <c r="D1529" s="17" t="str">
        <f>IF(IFERROR(VLOOKUP(B1529,'[1]Vmesna vrtilna_SKLOP1'!B:J,6,0),"")=0,"",IFERROR(VLOOKUP(B1529,'[1]Vmesna vrtilna_SKLOP1'!B:J,6,0),""))</f>
        <v/>
      </c>
      <c r="E1529" s="16" t="str">
        <f>IF(IF('[1]Vmesna vrtilna_SKLOP1'!E1529&lt;&gt;"",'[1]Vmesna vrtilna_SKLOP1'!D1529,"")=0,"",IF('[1]Vmesna vrtilna_SKLOP1'!E1529&lt;&gt;"",'[1]Vmesna vrtilna_SKLOP1'!D1529,""))</f>
        <v>Montaža</v>
      </c>
      <c r="F1529" s="18" t="str">
        <f>IF('[1]Vmesna vrtilna_SKLOP1'!E1529&lt;&gt;"",'[1]Vmesna vrtilna_SKLOP1'!E1529,"")</f>
        <v>RAL montaža oken z zidarskimi deli</v>
      </c>
      <c r="G1529" s="15" t="str">
        <f>IF('[1]Vmesna vrtilna_SKLOP1'!E1529&lt;&gt;"",'[1]Vmesna vrtilna_SKLOP1'!F1529,"")</f>
        <v>[m1]</v>
      </c>
      <c r="H1529" s="19">
        <f>IF('[1]Vmesna vrtilna_SKLOP1'!F1529&lt;&gt;"",'[1]Vmesna vrtilna_SKLOP1'!I1529,"")</f>
        <v>24</v>
      </c>
      <c r="I1529" s="20" t="str">
        <f>IF(I1528="Skupaj:","DDV (22%):",IF(I1528="DDV (22%):","Skupaj z DDV:",IF(AND('[1]Vmesna vrtilna_SKLOP1'!C1529&lt;&gt;"",'[1]Vmesna vrtilna_SKLOP1'!E1529=""),"Skupaj:","")))</f>
        <v/>
      </c>
      <c r="J1529" s="21">
        <f t="shared" si="47"/>
        <v>0</v>
      </c>
      <c r="K1529" s="21">
        <f>IF(I1529="Skupaj z DDV:",SUM(K1527,K1528),IF(I1529="DDV (22%):",K1528*0.22,IF(AND('[1]Vmesna vrtilna_SKLOP1'!C1529&lt;&gt;"",'[1]Vmesna vrtilna_SKLOP1'!D1529=""),'[1]Vmesna vrtilna_SKLOP1'!J1529,IF(F1529&lt;&gt;"",IF('[1]Vmesna vrtilna_SKLOP1'!J1529&lt;&gt;"",'[1]Vmesna vrtilna_SKLOP1'!J1529,""),""))))</f>
        <v>816</v>
      </c>
      <c r="L1529" s="22">
        <f>IF(I1528="Skupaj:","DDV (22%):",IF(I1528="DDV (22%):","Skupaj z DDV:",IF(AND('[1]Vmesna vrtilna_SKLOP1'!C1529&lt;&gt;"",'[1]Vmesna vrtilna_SKLOP1'!E1529=""),"Skupaj:",IF(AND('[1]Vmesna vrtilna_SKLOP1'!C1529&lt;&gt;"",'[1]Vmesna vrtilna_SKLOP1'!D1529=""),'[1]Vmesna vrtilna_SKLOP1'!J1529,IF(F1529&lt;&gt;"",IF('[1]Vmesna vrtilna_SKLOP1'!J1529&lt;&gt;"",'[1]Vmesna vrtilna_SKLOP1'!J1529,""),"")))))</f>
        <v>816</v>
      </c>
      <c r="M1529" s="22">
        <f t="shared" si="46"/>
        <v>0</v>
      </c>
      <c r="N1529" s="22" t="str">
        <f>IF(IFERROR(VLOOKUP(B1529,'[1]Vmesna vrtilna_SKLOP1'!B:J,7,0),"")=0,"",IFERROR(VLOOKUP(B1529,'[1]Vmesna vrtilna_SKLOP1'!B:J,7,0),""))</f>
        <v/>
      </c>
      <c r="O1529" s="22"/>
    </row>
    <row r="1530" spans="2:15" ht="15" customHeight="1" x14ac:dyDescent="0.3">
      <c r="B1530" s="15" t="str">
        <f>IF(AND('[1]Vmesna vrtilna_SKLOP1'!B1530&lt;&gt;"",'[1]Vmesna vrtilna_SKLOP1'!C1530&lt;&gt;""),IF('[1]Vmesna vrtilna_SKLOP1'!B1530&lt;&gt;"",'[1]Vmesna vrtilna_SKLOP1'!B1530,""),"")</f>
        <v/>
      </c>
      <c r="C1530" s="16" t="str">
        <f>IF(OR(C1529="Posebna oblika",C1529="Kulturno zaščiten objekt",C1529="Kulturno zaščiten objekt, Posebna oblika"),"Glej zavihek POSEBNI POGOJI",IF(SUM(N1529:Q1529)=1,"Posebna oblika",IF(SUM(N1529:Q1529)=10,"Kulturno zaščiten objekt",IF(SUM(N1529:Q1529)=11,"Kulturno zaščiten objekt, Posebna oblika",IF(AND('[1]Vmesna vrtilna_SKLOP1'!C1530&lt;&gt;"",'[1]Vmesna vrtilna_SKLOP1'!D1530&lt;&gt;""),IF('[1]Vmesna vrtilna_SKLOP1'!C1530&lt;&gt;"",'[1]Vmesna vrtilna_SKLOP1'!C1530,""),"")))))</f>
        <v/>
      </c>
      <c r="D1530" s="17" t="str">
        <f>IF(IFERROR(VLOOKUP(B1530,'[1]Vmesna vrtilna_SKLOP1'!B:J,6,0),"")=0,"",IFERROR(VLOOKUP(B1530,'[1]Vmesna vrtilna_SKLOP1'!B:J,6,0),""))</f>
        <v/>
      </c>
      <c r="E1530" s="16" t="str">
        <f>IF(IF('[1]Vmesna vrtilna_SKLOP1'!E1530&lt;&gt;"",'[1]Vmesna vrtilna_SKLOP1'!D1530,"")=0,"",IF('[1]Vmesna vrtilna_SKLOP1'!E1530&lt;&gt;"",'[1]Vmesna vrtilna_SKLOP1'!D1530,""))</f>
        <v/>
      </c>
      <c r="F1530" s="18" t="str">
        <f>IF('[1]Vmesna vrtilna_SKLOP1'!E1530&lt;&gt;"",'[1]Vmesna vrtilna_SKLOP1'!E1530,"")</f>
        <v>RAL montaža vrat z zidarskimi deli</v>
      </c>
      <c r="G1530" s="15" t="str">
        <f>IF('[1]Vmesna vrtilna_SKLOP1'!E1530&lt;&gt;"",'[1]Vmesna vrtilna_SKLOP1'!F1530,"")</f>
        <v>[m1]</v>
      </c>
      <c r="H1530" s="19">
        <f>IF('[1]Vmesna vrtilna_SKLOP1'!F1530&lt;&gt;"",'[1]Vmesna vrtilna_SKLOP1'!I1530,"")</f>
        <v>6.16</v>
      </c>
      <c r="I1530" s="20" t="str">
        <f>IF(I1529="Skupaj:","DDV (22%):",IF(I1529="DDV (22%):","Skupaj z DDV:",IF(AND('[1]Vmesna vrtilna_SKLOP1'!C1530&lt;&gt;"",'[1]Vmesna vrtilna_SKLOP1'!E1530=""),"Skupaj:","")))</f>
        <v/>
      </c>
      <c r="J1530" s="21">
        <f t="shared" si="47"/>
        <v>0</v>
      </c>
      <c r="K1530" s="21">
        <f>IF(I1530="Skupaj z DDV:",SUM(K1528,K1529),IF(I1530="DDV (22%):",K1529*0.22,IF(AND('[1]Vmesna vrtilna_SKLOP1'!C1530&lt;&gt;"",'[1]Vmesna vrtilna_SKLOP1'!D1530=""),'[1]Vmesna vrtilna_SKLOP1'!J1530,IF(F1530&lt;&gt;"",IF('[1]Vmesna vrtilna_SKLOP1'!J1530&lt;&gt;"",'[1]Vmesna vrtilna_SKLOP1'!J1530,""),""))))</f>
        <v>209.44</v>
      </c>
      <c r="L1530" s="22">
        <f>IF(I1529="Skupaj:","DDV (22%):",IF(I1529="DDV (22%):","Skupaj z DDV:",IF(AND('[1]Vmesna vrtilna_SKLOP1'!C1530&lt;&gt;"",'[1]Vmesna vrtilna_SKLOP1'!E1530=""),"Skupaj:",IF(AND('[1]Vmesna vrtilna_SKLOP1'!C1530&lt;&gt;"",'[1]Vmesna vrtilna_SKLOP1'!D1530=""),'[1]Vmesna vrtilna_SKLOP1'!J1530,IF(F1530&lt;&gt;"",IF('[1]Vmesna vrtilna_SKLOP1'!J1530&lt;&gt;"",'[1]Vmesna vrtilna_SKLOP1'!J1530,""),"")))))</f>
        <v>209.44</v>
      </c>
      <c r="M1530" s="22">
        <f t="shared" si="46"/>
        <v>0</v>
      </c>
      <c r="N1530" s="22" t="str">
        <f>IF(IFERROR(VLOOKUP(B1530,'[1]Vmesna vrtilna_SKLOP1'!B:J,7,0),"")=0,"",IFERROR(VLOOKUP(B1530,'[1]Vmesna vrtilna_SKLOP1'!B:J,7,0),""))</f>
        <v/>
      </c>
      <c r="O1530" s="22"/>
    </row>
    <row r="1531" spans="2:15" ht="15" customHeight="1" x14ac:dyDescent="0.3">
      <c r="B1531" s="15" t="str">
        <f>IF(AND('[1]Vmesna vrtilna_SKLOP1'!B1531&lt;&gt;"",'[1]Vmesna vrtilna_SKLOP1'!C1531&lt;&gt;""),IF('[1]Vmesna vrtilna_SKLOP1'!B1531&lt;&gt;"",'[1]Vmesna vrtilna_SKLOP1'!B1531,""),"")</f>
        <v/>
      </c>
      <c r="C1531" s="16" t="str">
        <f>IF(OR(C1530="Posebna oblika",C1530="Kulturno zaščiten objekt",C1530="Kulturno zaščiten objekt, Posebna oblika"),"Glej zavihek POSEBNI POGOJI",IF(SUM(N1530:Q1530)=1,"Posebna oblika",IF(SUM(N1530:Q1530)=10,"Kulturno zaščiten objekt",IF(SUM(N1530:Q1530)=11,"Kulturno zaščiten objekt, Posebna oblika",IF(AND('[1]Vmesna vrtilna_SKLOP1'!C1531&lt;&gt;"",'[1]Vmesna vrtilna_SKLOP1'!D1531&lt;&gt;""),IF('[1]Vmesna vrtilna_SKLOP1'!C1531&lt;&gt;"",'[1]Vmesna vrtilna_SKLOP1'!C1531,""),"")))))</f>
        <v/>
      </c>
      <c r="D1531" s="17" t="str">
        <f>IF(IFERROR(VLOOKUP(B1531,'[1]Vmesna vrtilna_SKLOP1'!B:J,6,0),"")=0,"",IFERROR(VLOOKUP(B1531,'[1]Vmesna vrtilna_SKLOP1'!B:J,6,0),""))</f>
        <v/>
      </c>
      <c r="E1531" s="16" t="str">
        <f>IF(IF('[1]Vmesna vrtilna_SKLOP1'!E1531&lt;&gt;"",'[1]Vmesna vrtilna_SKLOP1'!D1531,"")=0,"",IF('[1]Vmesna vrtilna_SKLOP1'!E1531&lt;&gt;"",'[1]Vmesna vrtilna_SKLOP1'!D1531,""))</f>
        <v/>
      </c>
      <c r="F1531" s="18" t="str">
        <f>IF('[1]Vmesna vrtilna_SKLOP1'!E1531&lt;&gt;"",'[1]Vmesna vrtilna_SKLOP1'!E1531,"")</f>
        <v>Montaža police</v>
      </c>
      <c r="G1531" s="15" t="str">
        <f>IF('[1]Vmesna vrtilna_SKLOP1'!E1531&lt;&gt;"",'[1]Vmesna vrtilna_SKLOP1'!F1531,"")</f>
        <v>[kos]</v>
      </c>
      <c r="H1531" s="19">
        <f>IF('[1]Vmesna vrtilna_SKLOP1'!F1531&lt;&gt;"",'[1]Vmesna vrtilna_SKLOP1'!I1531,"")</f>
        <v>4</v>
      </c>
      <c r="I1531" s="20" t="str">
        <f>IF(I1530="Skupaj:","DDV (22%):",IF(I1530="DDV (22%):","Skupaj z DDV:",IF(AND('[1]Vmesna vrtilna_SKLOP1'!C1531&lt;&gt;"",'[1]Vmesna vrtilna_SKLOP1'!E1531=""),"Skupaj:","")))</f>
        <v/>
      </c>
      <c r="J1531" s="21">
        <f t="shared" si="47"/>
        <v>0</v>
      </c>
      <c r="K1531" s="21">
        <f>IF(I1531="Skupaj z DDV:",SUM(K1529,K1530),IF(I1531="DDV (22%):",K1530*0.22,IF(AND('[1]Vmesna vrtilna_SKLOP1'!C1531&lt;&gt;"",'[1]Vmesna vrtilna_SKLOP1'!D1531=""),'[1]Vmesna vrtilna_SKLOP1'!J1531,IF(F1531&lt;&gt;"",IF('[1]Vmesna vrtilna_SKLOP1'!J1531&lt;&gt;"",'[1]Vmesna vrtilna_SKLOP1'!J1531,""),""))))</f>
        <v>42.3</v>
      </c>
      <c r="L1531" s="22">
        <f>IF(I1530="Skupaj:","DDV (22%):",IF(I1530="DDV (22%):","Skupaj z DDV:",IF(AND('[1]Vmesna vrtilna_SKLOP1'!C1531&lt;&gt;"",'[1]Vmesna vrtilna_SKLOP1'!E1531=""),"Skupaj:",IF(AND('[1]Vmesna vrtilna_SKLOP1'!C1531&lt;&gt;"",'[1]Vmesna vrtilna_SKLOP1'!D1531=""),'[1]Vmesna vrtilna_SKLOP1'!J1531,IF(F1531&lt;&gt;"",IF('[1]Vmesna vrtilna_SKLOP1'!J1531&lt;&gt;"",'[1]Vmesna vrtilna_SKLOP1'!J1531,""),"")))))</f>
        <v>42.3</v>
      </c>
      <c r="M1531" s="22">
        <f t="shared" si="46"/>
        <v>0</v>
      </c>
      <c r="N1531" s="22" t="str">
        <f>IF(IFERROR(VLOOKUP(B1531,'[1]Vmesna vrtilna_SKLOP1'!B:J,7,0),"")=0,"",IFERROR(VLOOKUP(B1531,'[1]Vmesna vrtilna_SKLOP1'!B:J,7,0),""))</f>
        <v/>
      </c>
      <c r="O1531" s="22"/>
    </row>
    <row r="1532" spans="2:15" ht="15" customHeight="1" x14ac:dyDescent="0.3">
      <c r="B1532" s="15" t="str">
        <f>IF(AND('[1]Vmesna vrtilna_SKLOP1'!B1532&lt;&gt;"",'[1]Vmesna vrtilna_SKLOP1'!C1532&lt;&gt;""),IF('[1]Vmesna vrtilna_SKLOP1'!B1532&lt;&gt;"",'[1]Vmesna vrtilna_SKLOP1'!B1532,""),"")</f>
        <v/>
      </c>
      <c r="C1532" s="16" t="str">
        <f>IF(OR(C1531="Posebna oblika",C1531="Kulturno zaščiten objekt",C1531="Kulturno zaščiten objekt, Posebna oblika"),"Glej zavihek POSEBNI POGOJI",IF(SUM(N1531:Q1531)=1,"Posebna oblika",IF(SUM(N1531:Q1531)=10,"Kulturno zaščiten objekt",IF(SUM(N1531:Q1531)=11,"Kulturno zaščiten objekt, Posebna oblika",IF(AND('[1]Vmesna vrtilna_SKLOP1'!C1532&lt;&gt;"",'[1]Vmesna vrtilna_SKLOP1'!D1532&lt;&gt;""),IF('[1]Vmesna vrtilna_SKLOP1'!C1532&lt;&gt;"",'[1]Vmesna vrtilna_SKLOP1'!C1532,""),"")))))</f>
        <v/>
      </c>
      <c r="D1532" s="17" t="str">
        <f>IF(IFERROR(VLOOKUP(B1532,'[1]Vmesna vrtilna_SKLOP1'!B:J,6,0),"")=0,"",IFERROR(VLOOKUP(B1532,'[1]Vmesna vrtilna_SKLOP1'!B:J,6,0),""))</f>
        <v/>
      </c>
      <c r="E1532" s="16" t="str">
        <f>IF(IF('[1]Vmesna vrtilna_SKLOP1'!E1532&lt;&gt;"",'[1]Vmesna vrtilna_SKLOP1'!D1532,"")=0,"",IF('[1]Vmesna vrtilna_SKLOP1'!E1532&lt;&gt;"",'[1]Vmesna vrtilna_SKLOP1'!D1532,""))</f>
        <v/>
      </c>
      <c r="F1532" s="18" t="str">
        <f>IF('[1]Vmesna vrtilna_SKLOP1'!E1532&lt;&gt;"",'[1]Vmesna vrtilna_SKLOP1'!E1532,"")</f>
        <v/>
      </c>
      <c r="G1532" s="15" t="str">
        <f>IF('[1]Vmesna vrtilna_SKLOP1'!E1532&lt;&gt;"",'[1]Vmesna vrtilna_SKLOP1'!F1532,"")</f>
        <v/>
      </c>
      <c r="H1532" s="19" t="str">
        <f>IF('[1]Vmesna vrtilna_SKLOP1'!F1532&lt;&gt;"",'[1]Vmesna vrtilna_SKLOP1'!I1532,"")</f>
        <v/>
      </c>
      <c r="I1532" s="20" t="str">
        <f>IF(I1531="Skupaj:","DDV (22%):",IF(I1531="DDV (22%):","Skupaj z DDV:",IF(AND('[1]Vmesna vrtilna_SKLOP1'!C1532&lt;&gt;"",'[1]Vmesna vrtilna_SKLOP1'!E1532=""),"Skupaj:","")))</f>
        <v/>
      </c>
      <c r="J1532" s="21" t="str">
        <f t="shared" si="47"/>
        <v/>
      </c>
      <c r="K1532" s="21" t="str">
        <f>IF(I1532="Skupaj z DDV:",SUM(K1530,K1531),IF(I1532="DDV (22%):",K1531*0.22,IF(AND('[1]Vmesna vrtilna_SKLOP1'!C1532&lt;&gt;"",'[1]Vmesna vrtilna_SKLOP1'!D1532=""),'[1]Vmesna vrtilna_SKLOP1'!J1532,IF(F1532&lt;&gt;"",IF('[1]Vmesna vrtilna_SKLOP1'!J1532&lt;&gt;"",'[1]Vmesna vrtilna_SKLOP1'!J1532,""),""))))</f>
        <v/>
      </c>
      <c r="L1532" s="22" t="str">
        <f>IF(I1531="Skupaj:","DDV (22%):",IF(I1531="DDV (22%):","Skupaj z DDV:",IF(AND('[1]Vmesna vrtilna_SKLOP1'!C1532&lt;&gt;"",'[1]Vmesna vrtilna_SKLOP1'!E1532=""),"Skupaj:",IF(AND('[1]Vmesna vrtilna_SKLOP1'!C1532&lt;&gt;"",'[1]Vmesna vrtilna_SKLOP1'!D1532=""),'[1]Vmesna vrtilna_SKLOP1'!J1532,IF(F1532&lt;&gt;"",IF('[1]Vmesna vrtilna_SKLOP1'!J1532&lt;&gt;"",'[1]Vmesna vrtilna_SKLOP1'!J1532,""),"")))))</f>
        <v/>
      </c>
      <c r="M1532" s="22">
        <f t="shared" si="46"/>
        <v>0</v>
      </c>
      <c r="N1532" s="22" t="str">
        <f>IF(IFERROR(VLOOKUP(B1532,'[1]Vmesna vrtilna_SKLOP1'!B:J,7,0),"")=0,"",IFERROR(VLOOKUP(B1532,'[1]Vmesna vrtilna_SKLOP1'!B:J,7,0),""))</f>
        <v/>
      </c>
      <c r="O1532" s="22"/>
    </row>
    <row r="1533" spans="2:15" ht="15" customHeight="1" x14ac:dyDescent="0.3">
      <c r="B1533" s="15" t="str">
        <f>IF(AND('[1]Vmesna vrtilna_SKLOP1'!B1533&lt;&gt;"",'[1]Vmesna vrtilna_SKLOP1'!C1533&lt;&gt;""),IF('[1]Vmesna vrtilna_SKLOP1'!B1533&lt;&gt;"",'[1]Vmesna vrtilna_SKLOP1'!B1533,""),"")</f>
        <v/>
      </c>
      <c r="C1533" s="16" t="str">
        <f>IF(OR(C1532="Posebna oblika",C1532="Kulturno zaščiten objekt",C1532="Kulturno zaščiten objekt, Posebna oblika"),"Glej zavihek POSEBNI POGOJI",IF(SUM(N1532:Q1532)=1,"Posebna oblika",IF(SUM(N1532:Q1532)=10,"Kulturno zaščiten objekt",IF(SUM(N1532:Q1532)=11,"Kulturno zaščiten objekt, Posebna oblika",IF(AND('[1]Vmesna vrtilna_SKLOP1'!C1533&lt;&gt;"",'[1]Vmesna vrtilna_SKLOP1'!D1533&lt;&gt;""),IF('[1]Vmesna vrtilna_SKLOP1'!C1533&lt;&gt;"",'[1]Vmesna vrtilna_SKLOP1'!C1533,""),"")))))</f>
        <v/>
      </c>
      <c r="D1533" s="17" t="str">
        <f>IF(IFERROR(VLOOKUP(B1533,'[1]Vmesna vrtilna_SKLOP1'!B:J,6,0),"")=0,"",IFERROR(VLOOKUP(B1533,'[1]Vmesna vrtilna_SKLOP1'!B:J,6,0),""))</f>
        <v/>
      </c>
      <c r="E1533" s="16" t="str">
        <f>IF(IF('[1]Vmesna vrtilna_SKLOP1'!E1533&lt;&gt;"",'[1]Vmesna vrtilna_SKLOP1'!D1533,"")=0,"",IF('[1]Vmesna vrtilna_SKLOP1'!E1533&lt;&gt;"",'[1]Vmesna vrtilna_SKLOP1'!D1533,""))</f>
        <v>Odvoz na deponijo</v>
      </c>
      <c r="F1533" s="18" t="str">
        <f>IF('[1]Vmesna vrtilna_SKLOP1'!E1533&lt;&gt;"",'[1]Vmesna vrtilna_SKLOP1'!E1533,"")</f>
        <v>Odvoz na deponijo</v>
      </c>
      <c r="G1533" s="15" t="str">
        <f>IF('[1]Vmesna vrtilna_SKLOP1'!E1533&lt;&gt;"",'[1]Vmesna vrtilna_SKLOP1'!F1533,"")</f>
        <v>[m1]</v>
      </c>
      <c r="H1533" s="19">
        <f>IF('[1]Vmesna vrtilna_SKLOP1'!F1533&lt;&gt;"",'[1]Vmesna vrtilna_SKLOP1'!I1533,"")</f>
        <v>30.16</v>
      </c>
      <c r="I1533" s="20" t="str">
        <f>IF(I1532="Skupaj:","DDV (22%):",IF(I1532="DDV (22%):","Skupaj z DDV:",IF(AND('[1]Vmesna vrtilna_SKLOP1'!C1533&lt;&gt;"",'[1]Vmesna vrtilna_SKLOP1'!E1533=""),"Skupaj:","")))</f>
        <v/>
      </c>
      <c r="J1533" s="21">
        <f t="shared" si="47"/>
        <v>0</v>
      </c>
      <c r="K1533" s="21">
        <f>IF(I1533="Skupaj z DDV:",SUM(K1531,K1532),IF(I1533="DDV (22%):",K1532*0.22,IF(AND('[1]Vmesna vrtilna_SKLOP1'!C1533&lt;&gt;"",'[1]Vmesna vrtilna_SKLOP1'!D1533=""),'[1]Vmesna vrtilna_SKLOP1'!J1533,IF(F1533&lt;&gt;"",IF('[1]Vmesna vrtilna_SKLOP1'!J1533&lt;&gt;"",'[1]Vmesna vrtilna_SKLOP1'!J1533,""),""))))</f>
        <v>90.48</v>
      </c>
      <c r="L1533" s="22">
        <f>IF(I1532="Skupaj:","DDV (22%):",IF(I1532="DDV (22%):","Skupaj z DDV:",IF(AND('[1]Vmesna vrtilna_SKLOP1'!C1533&lt;&gt;"",'[1]Vmesna vrtilna_SKLOP1'!E1533=""),"Skupaj:",IF(AND('[1]Vmesna vrtilna_SKLOP1'!C1533&lt;&gt;"",'[1]Vmesna vrtilna_SKLOP1'!D1533=""),'[1]Vmesna vrtilna_SKLOP1'!J1533,IF(F1533&lt;&gt;"",IF('[1]Vmesna vrtilna_SKLOP1'!J1533&lt;&gt;"",'[1]Vmesna vrtilna_SKLOP1'!J1533,""),"")))))</f>
        <v>90.48</v>
      </c>
      <c r="M1533" s="22">
        <f t="shared" si="46"/>
        <v>0</v>
      </c>
      <c r="N1533" s="22" t="str">
        <f>IF(IFERROR(VLOOKUP(B1533,'[1]Vmesna vrtilna_SKLOP1'!B:J,7,0),"")=0,"",IFERROR(VLOOKUP(B1533,'[1]Vmesna vrtilna_SKLOP1'!B:J,7,0),""))</f>
        <v/>
      </c>
      <c r="O1533" s="22"/>
    </row>
    <row r="1534" spans="2:15" ht="15" customHeight="1" x14ac:dyDescent="0.3">
      <c r="B1534" s="15" t="str">
        <f>IF(AND('[1]Vmesna vrtilna_SKLOP1'!B1534&lt;&gt;"",'[1]Vmesna vrtilna_SKLOP1'!C1534&lt;&gt;""),IF('[1]Vmesna vrtilna_SKLOP1'!B1534&lt;&gt;"",'[1]Vmesna vrtilna_SKLOP1'!B1534,""),"")</f>
        <v/>
      </c>
      <c r="C1534" s="16" t="str">
        <f>IF(OR(C1533="Posebna oblika",C1533="Kulturno zaščiten objekt",C1533="Kulturno zaščiten objekt, Posebna oblika"),"Glej zavihek POSEBNI POGOJI",IF(SUM(N1533:Q1533)=1,"Posebna oblika",IF(SUM(N1533:Q1533)=10,"Kulturno zaščiten objekt",IF(SUM(N1533:Q1533)=11,"Kulturno zaščiten objekt, Posebna oblika",IF(AND('[1]Vmesna vrtilna_SKLOP1'!C1534&lt;&gt;"",'[1]Vmesna vrtilna_SKLOP1'!D1534&lt;&gt;""),IF('[1]Vmesna vrtilna_SKLOP1'!C1534&lt;&gt;"",'[1]Vmesna vrtilna_SKLOP1'!C1534,""),"")))))</f>
        <v/>
      </c>
      <c r="D1534" s="17" t="str">
        <f>IF(IFERROR(VLOOKUP(B1534,'[1]Vmesna vrtilna_SKLOP1'!B:J,6,0),"")=0,"",IFERROR(VLOOKUP(B1534,'[1]Vmesna vrtilna_SKLOP1'!B:J,6,0),""))</f>
        <v/>
      </c>
      <c r="E1534" s="16" t="str">
        <f>IF(IF('[1]Vmesna vrtilna_SKLOP1'!E1534&lt;&gt;"",'[1]Vmesna vrtilna_SKLOP1'!D1534,"")=0,"",IF('[1]Vmesna vrtilna_SKLOP1'!E1534&lt;&gt;"",'[1]Vmesna vrtilna_SKLOP1'!D1534,""))</f>
        <v/>
      </c>
      <c r="F1534" s="18" t="str">
        <f>IF('[1]Vmesna vrtilna_SKLOP1'!E1534&lt;&gt;"",'[1]Vmesna vrtilna_SKLOP1'!E1534,"")</f>
        <v/>
      </c>
      <c r="G1534" s="15" t="str">
        <f>IF('[1]Vmesna vrtilna_SKLOP1'!E1534&lt;&gt;"",'[1]Vmesna vrtilna_SKLOP1'!F1534,"")</f>
        <v/>
      </c>
      <c r="H1534" s="19" t="str">
        <f>IF('[1]Vmesna vrtilna_SKLOP1'!F1534&lt;&gt;"",'[1]Vmesna vrtilna_SKLOP1'!I1534,"")</f>
        <v/>
      </c>
      <c r="I1534" s="20" t="str">
        <f>IF(I1533="Skupaj:","DDV (22%):",IF(I1533="DDV (22%):","Skupaj z DDV:",IF(AND('[1]Vmesna vrtilna_SKLOP1'!C1534&lt;&gt;"",'[1]Vmesna vrtilna_SKLOP1'!E1534=""),"Skupaj:","")))</f>
        <v/>
      </c>
      <c r="J1534" s="21" t="str">
        <f t="shared" si="47"/>
        <v/>
      </c>
      <c r="K1534" s="21" t="str">
        <f>IF(I1534="Skupaj z DDV:",SUM(K1532,K1533),IF(I1534="DDV (22%):",K1533*0.22,IF(AND('[1]Vmesna vrtilna_SKLOP1'!C1534&lt;&gt;"",'[1]Vmesna vrtilna_SKLOP1'!D1534=""),'[1]Vmesna vrtilna_SKLOP1'!J1534,IF(F1534&lt;&gt;"",IF('[1]Vmesna vrtilna_SKLOP1'!J1534&lt;&gt;"",'[1]Vmesna vrtilna_SKLOP1'!J1534,""),""))))</f>
        <v/>
      </c>
      <c r="L1534" s="22" t="str">
        <f>IF(I1533="Skupaj:","DDV (22%):",IF(I1533="DDV (22%):","Skupaj z DDV:",IF(AND('[1]Vmesna vrtilna_SKLOP1'!C1534&lt;&gt;"",'[1]Vmesna vrtilna_SKLOP1'!E1534=""),"Skupaj:",IF(AND('[1]Vmesna vrtilna_SKLOP1'!C1534&lt;&gt;"",'[1]Vmesna vrtilna_SKLOP1'!D1534=""),'[1]Vmesna vrtilna_SKLOP1'!J1534,IF(F1534&lt;&gt;"",IF('[1]Vmesna vrtilna_SKLOP1'!J1534&lt;&gt;"",'[1]Vmesna vrtilna_SKLOP1'!J1534,""),"")))))</f>
        <v/>
      </c>
      <c r="M1534" s="22">
        <f t="shared" si="46"/>
        <v>0</v>
      </c>
      <c r="N1534" s="22" t="str">
        <f>IF(IFERROR(VLOOKUP(B1534,'[1]Vmesna vrtilna_SKLOP1'!B:J,7,0),"")=0,"",IFERROR(VLOOKUP(B1534,'[1]Vmesna vrtilna_SKLOP1'!B:J,7,0),""))</f>
        <v/>
      </c>
      <c r="O1534" s="22"/>
    </row>
    <row r="1535" spans="2:15" ht="15" customHeight="1" x14ac:dyDescent="0.3">
      <c r="B1535" s="15" t="str">
        <f>IF(AND('[1]Vmesna vrtilna_SKLOP1'!B1535&lt;&gt;"",'[1]Vmesna vrtilna_SKLOP1'!C1535&lt;&gt;""),IF('[1]Vmesna vrtilna_SKLOP1'!B1535&lt;&gt;"",'[1]Vmesna vrtilna_SKLOP1'!B1535,""),"")</f>
        <v/>
      </c>
      <c r="C1535" s="16" t="str">
        <f>IF(OR(C1534="Posebna oblika",C1534="Kulturno zaščiten objekt",C1534="Kulturno zaščiten objekt, Posebna oblika"),"Glej zavihek POSEBNI POGOJI",IF(SUM(N1534:Q1534)=1,"Posebna oblika",IF(SUM(N1534:Q1534)=10,"Kulturno zaščiten objekt",IF(SUM(N1534:Q1534)=11,"Kulturno zaščiten objekt, Posebna oblika",IF(AND('[1]Vmesna vrtilna_SKLOP1'!C1535&lt;&gt;"",'[1]Vmesna vrtilna_SKLOP1'!D1535&lt;&gt;""),IF('[1]Vmesna vrtilna_SKLOP1'!C1535&lt;&gt;"",'[1]Vmesna vrtilna_SKLOP1'!C1535,""),"")))))</f>
        <v/>
      </c>
      <c r="D1535" s="17" t="str">
        <f>IF(IFERROR(VLOOKUP(B1535,'[1]Vmesna vrtilna_SKLOP1'!B:J,6,0),"")=0,"",IFERROR(VLOOKUP(B1535,'[1]Vmesna vrtilna_SKLOP1'!B:J,6,0),""))</f>
        <v/>
      </c>
      <c r="E1535" s="16" t="str">
        <f>IF(IF('[1]Vmesna vrtilna_SKLOP1'!E1535&lt;&gt;"",'[1]Vmesna vrtilna_SKLOP1'!D1535,"")=0,"",IF('[1]Vmesna vrtilna_SKLOP1'!E1535&lt;&gt;"",'[1]Vmesna vrtilna_SKLOP1'!D1535,""))</f>
        <v>Slikopleskarska dela</v>
      </c>
      <c r="F1535" s="18" t="str">
        <f>IF('[1]Vmesna vrtilna_SKLOP1'!E1535&lt;&gt;"",'[1]Vmesna vrtilna_SKLOP1'!E1535,"")</f>
        <v>Slikopleskarska dela na špaletah</v>
      </c>
      <c r="G1535" s="15" t="str">
        <f>IF('[1]Vmesna vrtilna_SKLOP1'!E1535&lt;&gt;"",'[1]Vmesna vrtilna_SKLOP1'!F1535,"")</f>
        <v>[m1]</v>
      </c>
      <c r="H1535" s="19">
        <f>IF('[1]Vmesna vrtilna_SKLOP1'!F1535&lt;&gt;"",'[1]Vmesna vrtilna_SKLOP1'!I1535,"")</f>
        <v>18.540000000000003</v>
      </c>
      <c r="I1535" s="20" t="str">
        <f>IF(I1534="Skupaj:","DDV (22%):",IF(I1534="DDV (22%):","Skupaj z DDV:",IF(AND('[1]Vmesna vrtilna_SKLOP1'!C1535&lt;&gt;"",'[1]Vmesna vrtilna_SKLOP1'!E1535=""),"Skupaj:","")))</f>
        <v/>
      </c>
      <c r="J1535" s="21">
        <f t="shared" si="47"/>
        <v>0</v>
      </c>
      <c r="K1535" s="21">
        <f>IF(I1535="Skupaj z DDV:",SUM(K1533,K1534),IF(I1535="DDV (22%):",K1534*0.22,IF(AND('[1]Vmesna vrtilna_SKLOP1'!C1535&lt;&gt;"",'[1]Vmesna vrtilna_SKLOP1'!D1535=""),'[1]Vmesna vrtilna_SKLOP1'!J1535,IF(F1535&lt;&gt;"",IF('[1]Vmesna vrtilna_SKLOP1'!J1535&lt;&gt;"",'[1]Vmesna vrtilna_SKLOP1'!J1535,""),""))))</f>
        <v>241.28</v>
      </c>
      <c r="L1535" s="22">
        <f>IF(I1534="Skupaj:","DDV (22%):",IF(I1534="DDV (22%):","Skupaj z DDV:",IF(AND('[1]Vmesna vrtilna_SKLOP1'!C1535&lt;&gt;"",'[1]Vmesna vrtilna_SKLOP1'!E1535=""),"Skupaj:",IF(AND('[1]Vmesna vrtilna_SKLOP1'!C1535&lt;&gt;"",'[1]Vmesna vrtilna_SKLOP1'!D1535=""),'[1]Vmesna vrtilna_SKLOP1'!J1535,IF(F1535&lt;&gt;"",IF('[1]Vmesna vrtilna_SKLOP1'!J1535&lt;&gt;"",'[1]Vmesna vrtilna_SKLOP1'!J1535,""),"")))))</f>
        <v>241.28</v>
      </c>
      <c r="M1535" s="22">
        <f t="shared" si="46"/>
        <v>0</v>
      </c>
      <c r="N1535" s="22" t="str">
        <f>IF(IFERROR(VLOOKUP(B1535,'[1]Vmesna vrtilna_SKLOP1'!B:J,7,0),"")=0,"",IFERROR(VLOOKUP(B1535,'[1]Vmesna vrtilna_SKLOP1'!B:J,7,0),""))</f>
        <v/>
      </c>
      <c r="O1535" s="22"/>
    </row>
    <row r="1536" spans="2:15" ht="15" customHeight="1" x14ac:dyDescent="0.3">
      <c r="B1536" s="15" t="str">
        <f>IF(AND('[1]Vmesna vrtilna_SKLOP1'!B1536&lt;&gt;"",'[1]Vmesna vrtilna_SKLOP1'!C1536&lt;&gt;""),IF('[1]Vmesna vrtilna_SKLOP1'!B1536&lt;&gt;"",'[1]Vmesna vrtilna_SKLOP1'!B1536,""),"")</f>
        <v/>
      </c>
      <c r="C1536" s="16" t="str">
        <f>IF(OR(C1535="Posebna oblika",C1535="Kulturno zaščiten objekt",C1535="Kulturno zaščiten objekt, Posebna oblika"),"Glej zavihek POSEBNI POGOJI",IF(SUM(N1535:Q1535)=1,"Posebna oblika",IF(SUM(N1535:Q1535)=10,"Kulturno zaščiten objekt",IF(SUM(N1535:Q1535)=11,"Kulturno zaščiten objekt, Posebna oblika",IF(AND('[1]Vmesna vrtilna_SKLOP1'!C1536&lt;&gt;"",'[1]Vmesna vrtilna_SKLOP1'!D1536&lt;&gt;""),IF('[1]Vmesna vrtilna_SKLOP1'!C1536&lt;&gt;"",'[1]Vmesna vrtilna_SKLOP1'!C1536,""),"")))))</f>
        <v/>
      </c>
      <c r="D1536" s="17" t="str">
        <f>IF(IFERROR(VLOOKUP(B1536,'[1]Vmesna vrtilna_SKLOP1'!B:J,6,0),"")=0,"",IFERROR(VLOOKUP(B1536,'[1]Vmesna vrtilna_SKLOP1'!B:J,6,0),""))</f>
        <v/>
      </c>
      <c r="E1536" s="16" t="str">
        <f>IF(IF('[1]Vmesna vrtilna_SKLOP1'!E1536&lt;&gt;"",'[1]Vmesna vrtilna_SKLOP1'!D1536,"")=0,"",IF('[1]Vmesna vrtilna_SKLOP1'!E1536&lt;&gt;"",'[1]Vmesna vrtilna_SKLOP1'!D1536,""))</f>
        <v/>
      </c>
      <c r="F1536" s="18" t="str">
        <f>IF('[1]Vmesna vrtilna_SKLOP1'!E1536&lt;&gt;"",'[1]Vmesna vrtilna_SKLOP1'!E1536,"")</f>
        <v/>
      </c>
      <c r="G1536" s="15" t="str">
        <f>IF('[1]Vmesna vrtilna_SKLOP1'!E1536&lt;&gt;"",'[1]Vmesna vrtilna_SKLOP1'!F1536,"")</f>
        <v/>
      </c>
      <c r="H1536" s="19" t="str">
        <f>IF('[1]Vmesna vrtilna_SKLOP1'!F1536&lt;&gt;"",'[1]Vmesna vrtilna_SKLOP1'!I1536,"")</f>
        <v/>
      </c>
      <c r="I1536" s="20" t="str">
        <f>IF(I1535="Skupaj:","DDV (22%):",IF(I1535="DDV (22%):","Skupaj z DDV:",IF(AND('[1]Vmesna vrtilna_SKLOP1'!C1536&lt;&gt;"",'[1]Vmesna vrtilna_SKLOP1'!E1536=""),"Skupaj:","")))</f>
        <v/>
      </c>
      <c r="J1536" s="21" t="str">
        <f t="shared" si="47"/>
        <v/>
      </c>
      <c r="K1536" s="21" t="str">
        <f>IF(I1536="Skupaj z DDV:",SUM(K1534,K1535),IF(I1536="DDV (22%):",K1535*0.22,IF(AND('[1]Vmesna vrtilna_SKLOP1'!C1536&lt;&gt;"",'[1]Vmesna vrtilna_SKLOP1'!D1536=""),'[1]Vmesna vrtilna_SKLOP1'!J1536,IF(F1536&lt;&gt;"",IF('[1]Vmesna vrtilna_SKLOP1'!J1536&lt;&gt;"",'[1]Vmesna vrtilna_SKLOP1'!J1536,""),""))))</f>
        <v/>
      </c>
      <c r="L1536" s="22" t="str">
        <f>IF(I1535="Skupaj:","DDV (22%):",IF(I1535="DDV (22%):","Skupaj z DDV:",IF(AND('[1]Vmesna vrtilna_SKLOP1'!C1536&lt;&gt;"",'[1]Vmesna vrtilna_SKLOP1'!E1536=""),"Skupaj:",IF(AND('[1]Vmesna vrtilna_SKLOP1'!C1536&lt;&gt;"",'[1]Vmesna vrtilna_SKLOP1'!D1536=""),'[1]Vmesna vrtilna_SKLOP1'!J1536,IF(F1536&lt;&gt;"",IF('[1]Vmesna vrtilna_SKLOP1'!J1536&lt;&gt;"",'[1]Vmesna vrtilna_SKLOP1'!J1536,""),"")))))</f>
        <v/>
      </c>
      <c r="M1536" s="22">
        <f t="shared" si="46"/>
        <v>0</v>
      </c>
      <c r="N1536" s="22" t="str">
        <f>IF(IFERROR(VLOOKUP(B1536,'[1]Vmesna vrtilna_SKLOP1'!B:J,7,0),"")=0,"",IFERROR(VLOOKUP(B1536,'[1]Vmesna vrtilna_SKLOP1'!B:J,7,0),""))</f>
        <v/>
      </c>
      <c r="O1536" s="22"/>
    </row>
    <row r="1537" spans="2:15" ht="15" customHeight="1" x14ac:dyDescent="0.3">
      <c r="B1537" s="15" t="str">
        <f>IF(AND('[1]Vmesna vrtilna_SKLOP1'!B1537&lt;&gt;"",'[1]Vmesna vrtilna_SKLOP1'!C1537&lt;&gt;""),IF('[1]Vmesna vrtilna_SKLOP1'!B1537&lt;&gt;"",'[1]Vmesna vrtilna_SKLOP1'!B1537,""),"")</f>
        <v/>
      </c>
      <c r="C1537" s="16" t="str">
        <f>IF(OR(C1536="Posebna oblika",C1536="Kulturno zaščiten objekt",C1536="Kulturno zaščiten objekt, Posebna oblika"),"Glej zavihek POSEBNI POGOJI",IF(SUM(N1536:Q1536)=1,"Posebna oblika",IF(SUM(N1536:Q1536)=10,"Kulturno zaščiten objekt",IF(SUM(N1536:Q1536)=11,"Kulturno zaščiten objekt, Posebna oblika",IF(AND('[1]Vmesna vrtilna_SKLOP1'!C1537&lt;&gt;"",'[1]Vmesna vrtilna_SKLOP1'!D1537&lt;&gt;""),IF('[1]Vmesna vrtilna_SKLOP1'!C1537&lt;&gt;"",'[1]Vmesna vrtilna_SKLOP1'!C1537,""),"")))))</f>
        <v/>
      </c>
      <c r="D1537" s="17" t="str">
        <f>IF(IFERROR(VLOOKUP(B1537,'[1]Vmesna vrtilna_SKLOP1'!B:J,6,0),"")=0,"",IFERROR(VLOOKUP(B1537,'[1]Vmesna vrtilna_SKLOP1'!B:J,6,0),""))</f>
        <v/>
      </c>
      <c r="E1537" s="16" t="str">
        <f>IF(IF('[1]Vmesna vrtilna_SKLOP1'!E1537&lt;&gt;"",'[1]Vmesna vrtilna_SKLOP1'!D1537,"")=0,"",IF('[1]Vmesna vrtilna_SKLOP1'!E1537&lt;&gt;"",'[1]Vmesna vrtilna_SKLOP1'!D1537,""))</f>
        <v/>
      </c>
      <c r="F1537" s="18" t="str">
        <f>IF('[1]Vmesna vrtilna_SKLOP1'!E1537&lt;&gt;"",'[1]Vmesna vrtilna_SKLOP1'!E1537,"")</f>
        <v/>
      </c>
      <c r="G1537" s="15" t="str">
        <f>IF('[1]Vmesna vrtilna_SKLOP1'!E1537&lt;&gt;"",'[1]Vmesna vrtilna_SKLOP1'!F1537,"")</f>
        <v/>
      </c>
      <c r="H1537" s="19" t="str">
        <f>IF('[1]Vmesna vrtilna_SKLOP1'!F1537&lt;&gt;"",'[1]Vmesna vrtilna_SKLOP1'!I1537,"")</f>
        <v/>
      </c>
      <c r="I1537" s="20" t="str">
        <f>IF(I1536="Skupaj:","DDV (22%):",IF(I1536="DDV (22%):","Skupaj z DDV:",IF(AND('[1]Vmesna vrtilna_SKLOP1'!C1537&lt;&gt;"",'[1]Vmesna vrtilna_SKLOP1'!E1537=""),"Skupaj:","")))</f>
        <v>Skupaj:</v>
      </c>
      <c r="J1537" s="21">
        <f t="shared" si="47"/>
        <v>0</v>
      </c>
      <c r="K1537" s="21">
        <f>IF(I1537="Skupaj z DDV:",SUM(K1535,K1536),IF(I1537="DDV (22%):",K1536*0.22,IF(AND('[1]Vmesna vrtilna_SKLOP1'!C1537&lt;&gt;"",'[1]Vmesna vrtilna_SKLOP1'!D1537=""),'[1]Vmesna vrtilna_SKLOP1'!J1537,IF(F1537&lt;&gt;"",IF('[1]Vmesna vrtilna_SKLOP1'!J1537&lt;&gt;"",'[1]Vmesna vrtilna_SKLOP1'!J1537,""),""))))</f>
        <v>6049.321765620909</v>
      </c>
      <c r="L1537" s="22" t="str">
        <f>IF(I1536="Skupaj:","DDV (22%):",IF(I1536="DDV (22%):","Skupaj z DDV:",IF(AND('[1]Vmesna vrtilna_SKLOP1'!C1537&lt;&gt;"",'[1]Vmesna vrtilna_SKLOP1'!E1537=""),"Skupaj:",IF(AND('[1]Vmesna vrtilna_SKLOP1'!C1537&lt;&gt;"",'[1]Vmesna vrtilna_SKLOP1'!D1537=""),'[1]Vmesna vrtilna_SKLOP1'!J1537,IF(F1537&lt;&gt;"",IF('[1]Vmesna vrtilna_SKLOP1'!J1537&lt;&gt;"",'[1]Vmesna vrtilna_SKLOP1'!J1537,""),"")))))</f>
        <v>Skupaj:</v>
      </c>
      <c r="M1537" s="22">
        <f t="shared" si="46"/>
        <v>0</v>
      </c>
      <c r="N1537" s="22" t="str">
        <f>IF(IFERROR(VLOOKUP(B1537,'[1]Vmesna vrtilna_SKLOP1'!B:J,7,0),"")=0,"",IFERROR(VLOOKUP(B1537,'[1]Vmesna vrtilna_SKLOP1'!B:J,7,0),""))</f>
        <v/>
      </c>
      <c r="O1537" s="22"/>
    </row>
    <row r="1538" spans="2:15" ht="15" customHeight="1" x14ac:dyDescent="0.3">
      <c r="B1538" s="15" t="str">
        <f>IF(AND('[1]Vmesna vrtilna_SKLOP1'!B1538&lt;&gt;"",'[1]Vmesna vrtilna_SKLOP1'!C1538&lt;&gt;""),IF('[1]Vmesna vrtilna_SKLOP1'!B1538&lt;&gt;"",'[1]Vmesna vrtilna_SKLOP1'!B1538,""),"")</f>
        <v/>
      </c>
      <c r="C1538" s="16" t="str">
        <f>IF(OR(C1537="Posebna oblika",C1537="Kulturno zaščiten objekt",C1537="Kulturno zaščiten objekt, Posebna oblika"),"Glej zavihek POSEBNI POGOJI",IF(SUM(N1537:Q1537)=1,"Posebna oblika",IF(SUM(N1537:Q1537)=10,"Kulturno zaščiten objekt",IF(SUM(N1537:Q1537)=11,"Kulturno zaščiten objekt, Posebna oblika",IF(AND('[1]Vmesna vrtilna_SKLOP1'!C1538&lt;&gt;"",'[1]Vmesna vrtilna_SKLOP1'!D1538&lt;&gt;""),IF('[1]Vmesna vrtilna_SKLOP1'!C1538&lt;&gt;"",'[1]Vmesna vrtilna_SKLOP1'!C1538,""),"")))))</f>
        <v/>
      </c>
      <c r="D1538" s="17" t="str">
        <f>IF(IFERROR(VLOOKUP(B1538,'[1]Vmesna vrtilna_SKLOP1'!B:J,6,0),"")=0,"",IFERROR(VLOOKUP(B1538,'[1]Vmesna vrtilna_SKLOP1'!B:J,6,0),""))</f>
        <v/>
      </c>
      <c r="E1538" s="16" t="str">
        <f>IF(IF('[1]Vmesna vrtilna_SKLOP1'!E1538&lt;&gt;"",'[1]Vmesna vrtilna_SKLOP1'!D1538,"")=0,"",IF('[1]Vmesna vrtilna_SKLOP1'!E1538&lt;&gt;"",'[1]Vmesna vrtilna_SKLOP1'!D1538,""))</f>
        <v/>
      </c>
      <c r="F1538" s="18" t="str">
        <f>IF('[1]Vmesna vrtilna_SKLOP1'!E1538&lt;&gt;"",'[1]Vmesna vrtilna_SKLOP1'!E1538,"")</f>
        <v/>
      </c>
      <c r="G1538" s="15" t="str">
        <f>IF('[1]Vmesna vrtilna_SKLOP1'!E1538&lt;&gt;"",'[1]Vmesna vrtilna_SKLOP1'!F1538,"")</f>
        <v/>
      </c>
      <c r="H1538" s="19" t="str">
        <f>IF('[1]Vmesna vrtilna_SKLOP1'!F1538&lt;&gt;"",'[1]Vmesna vrtilna_SKLOP1'!I1538,"")</f>
        <v/>
      </c>
      <c r="I1538" s="20" t="str">
        <f>IF(I1537="Skupaj:","DDV (22%):",IF(I1537="DDV (22%):","Skupaj z DDV:",IF(AND('[1]Vmesna vrtilna_SKLOP1'!C1538&lt;&gt;"",'[1]Vmesna vrtilna_SKLOP1'!E1538=""),"Skupaj:","")))</f>
        <v>DDV (22%):</v>
      </c>
      <c r="J1538" s="21">
        <f t="shared" si="47"/>
        <v>0</v>
      </c>
      <c r="K1538" s="21">
        <f>IF(I1538="Skupaj z DDV:",SUM(K1536,K1537),IF(I1538="DDV (22%):",K1537*0.22,IF(AND('[1]Vmesna vrtilna_SKLOP1'!C1538&lt;&gt;"",'[1]Vmesna vrtilna_SKLOP1'!D1538=""),'[1]Vmesna vrtilna_SKLOP1'!J1538,IF(F1538&lt;&gt;"",IF('[1]Vmesna vrtilna_SKLOP1'!J1538&lt;&gt;"",'[1]Vmesna vrtilna_SKLOP1'!J1538,""),""))))</f>
        <v>1330.8507884365999</v>
      </c>
      <c r="L1538" s="22" t="str">
        <f>IF(I1537="Skupaj:","DDV (22%):",IF(I1537="DDV (22%):","Skupaj z DDV:",IF(AND('[1]Vmesna vrtilna_SKLOP1'!C1538&lt;&gt;"",'[1]Vmesna vrtilna_SKLOP1'!E1538=""),"Skupaj:",IF(AND('[1]Vmesna vrtilna_SKLOP1'!C1538&lt;&gt;"",'[1]Vmesna vrtilna_SKLOP1'!D1538=""),'[1]Vmesna vrtilna_SKLOP1'!J1538,IF(F1538&lt;&gt;"",IF('[1]Vmesna vrtilna_SKLOP1'!J1538&lt;&gt;"",'[1]Vmesna vrtilna_SKLOP1'!J1538,""),"")))))</f>
        <v>DDV (22%):</v>
      </c>
      <c r="M1538" s="22">
        <f t="shared" si="46"/>
        <v>0</v>
      </c>
      <c r="N1538" s="22" t="str">
        <f>IF(IFERROR(VLOOKUP(B1538,'[1]Vmesna vrtilna_SKLOP1'!B:J,7,0),"")=0,"",IFERROR(VLOOKUP(B1538,'[1]Vmesna vrtilna_SKLOP1'!B:J,7,0),""))</f>
        <v/>
      </c>
      <c r="O1538" s="22"/>
    </row>
    <row r="1539" spans="2:15" ht="15" customHeight="1" x14ac:dyDescent="0.3">
      <c r="B1539" s="15" t="str">
        <f>IF(AND('[1]Vmesna vrtilna_SKLOP1'!B1539&lt;&gt;"",'[1]Vmesna vrtilna_SKLOP1'!C1539&lt;&gt;""),IF('[1]Vmesna vrtilna_SKLOP1'!B1539&lt;&gt;"",'[1]Vmesna vrtilna_SKLOP1'!B1539,""),"")</f>
        <v/>
      </c>
      <c r="C1539" s="16" t="str">
        <f>IF(OR(C1538="Posebna oblika",C1538="Kulturno zaščiten objekt",C1538="Kulturno zaščiten objekt, Posebna oblika"),"Glej zavihek POSEBNI POGOJI",IF(SUM(N1538:Q1538)=1,"Posebna oblika",IF(SUM(N1538:Q1538)=10,"Kulturno zaščiten objekt",IF(SUM(N1538:Q1538)=11,"Kulturno zaščiten objekt, Posebna oblika",IF(AND('[1]Vmesna vrtilna_SKLOP1'!C1539&lt;&gt;"",'[1]Vmesna vrtilna_SKLOP1'!D1539&lt;&gt;""),IF('[1]Vmesna vrtilna_SKLOP1'!C1539&lt;&gt;"",'[1]Vmesna vrtilna_SKLOP1'!C1539,""),"")))))</f>
        <v/>
      </c>
      <c r="D1539" s="17" t="str">
        <f>IF(IFERROR(VLOOKUP(B1539,'[1]Vmesna vrtilna_SKLOP1'!B:J,6,0),"")=0,"",IFERROR(VLOOKUP(B1539,'[1]Vmesna vrtilna_SKLOP1'!B:J,6,0),""))</f>
        <v/>
      </c>
      <c r="E1539" s="16" t="str">
        <f>IF(IF('[1]Vmesna vrtilna_SKLOP1'!E1539&lt;&gt;"",'[1]Vmesna vrtilna_SKLOP1'!D1539,"")=0,"",IF('[1]Vmesna vrtilna_SKLOP1'!E1539&lt;&gt;"",'[1]Vmesna vrtilna_SKLOP1'!D1539,""))</f>
        <v/>
      </c>
      <c r="F1539" s="18" t="str">
        <f>IF('[1]Vmesna vrtilna_SKLOP1'!E1539&lt;&gt;"",'[1]Vmesna vrtilna_SKLOP1'!E1539,"")</f>
        <v/>
      </c>
      <c r="G1539" s="15" t="str">
        <f>IF('[1]Vmesna vrtilna_SKLOP1'!E1539&lt;&gt;"",'[1]Vmesna vrtilna_SKLOP1'!F1539,"")</f>
        <v/>
      </c>
      <c r="H1539" s="19" t="str">
        <f>IF('[1]Vmesna vrtilna_SKLOP1'!F1539&lt;&gt;"",'[1]Vmesna vrtilna_SKLOP1'!I1539,"")</f>
        <v/>
      </c>
      <c r="I1539" s="20" t="str">
        <f>IF(I1538="Skupaj:","DDV (22%):",IF(I1538="DDV (22%):","Skupaj z DDV:",IF(AND('[1]Vmesna vrtilna_SKLOP1'!C1539&lt;&gt;"",'[1]Vmesna vrtilna_SKLOP1'!E1539=""),"Skupaj:","")))</f>
        <v>Skupaj z DDV:</v>
      </c>
      <c r="J1539" s="21">
        <f t="shared" si="47"/>
        <v>0</v>
      </c>
      <c r="K1539" s="21">
        <f>IF(I1539="Skupaj z DDV:",SUM(K1537,K1538),IF(I1539="DDV (22%):",K1538*0.22,IF(AND('[1]Vmesna vrtilna_SKLOP1'!C1539&lt;&gt;"",'[1]Vmesna vrtilna_SKLOP1'!D1539=""),'[1]Vmesna vrtilna_SKLOP1'!J1539,IF(F1539&lt;&gt;"",IF('[1]Vmesna vrtilna_SKLOP1'!J1539&lt;&gt;"",'[1]Vmesna vrtilna_SKLOP1'!J1539,""),""))))</f>
        <v>7380.1725540575089</v>
      </c>
      <c r="L1539" s="22" t="str">
        <f>IF(I1538="Skupaj:","DDV (22%):",IF(I1538="DDV (22%):","Skupaj z DDV:",IF(AND('[1]Vmesna vrtilna_SKLOP1'!C1539&lt;&gt;"",'[1]Vmesna vrtilna_SKLOP1'!E1539=""),"Skupaj:",IF(AND('[1]Vmesna vrtilna_SKLOP1'!C1539&lt;&gt;"",'[1]Vmesna vrtilna_SKLOP1'!D1539=""),'[1]Vmesna vrtilna_SKLOP1'!J1539,IF(F1539&lt;&gt;"",IF('[1]Vmesna vrtilna_SKLOP1'!J1539&lt;&gt;"",'[1]Vmesna vrtilna_SKLOP1'!J1539,""),"")))))</f>
        <v>Skupaj z DDV:</v>
      </c>
      <c r="M1539" s="22">
        <f t="shared" ref="M1539:M1602" si="48">IF(AND(B1539&gt;0,B1539&lt;100000),J1539,IF(OR(I1539="Skupaj:",I1539="DDV (22%):",I1539="Skupaj z DDV:"),M1538,SUM(M1538,J1539)))</f>
        <v>0</v>
      </c>
      <c r="N1539" s="22" t="str">
        <f>IF(IFERROR(VLOOKUP(B1539,'[1]Vmesna vrtilna_SKLOP1'!B:J,7,0),"")=0,"",IFERROR(VLOOKUP(B1539,'[1]Vmesna vrtilna_SKLOP1'!B:J,7,0),""))</f>
        <v/>
      </c>
      <c r="O1539" s="22"/>
    </row>
    <row r="1540" spans="2:15" ht="15" customHeight="1" x14ac:dyDescent="0.3">
      <c r="B1540" s="15">
        <f>IF(AND('[1]Vmesna vrtilna_SKLOP1'!B1540&lt;&gt;"",'[1]Vmesna vrtilna_SKLOP1'!C1540&lt;&gt;""),IF('[1]Vmesna vrtilna_SKLOP1'!B1540&lt;&gt;"",'[1]Vmesna vrtilna_SKLOP1'!B1540,""),"")</f>
        <v>47</v>
      </c>
      <c r="C1540" s="16" t="str">
        <f>IF(OR(C1539="Posebna oblika",C1539="Kulturno zaščiten objekt",C1539="Kulturno zaščiten objekt, Posebna oblika"),"Glej zavihek POSEBNI POGOJI",IF(SUM(N1539:Q1539)=1,"Posebna oblika",IF(SUM(N1539:Q1539)=10,"Kulturno zaščiten objekt",IF(SUM(N1539:Q1539)=11,"Kulturno zaščiten objekt, Posebna oblika",IF(AND('[1]Vmesna vrtilna_SKLOP1'!C1540&lt;&gt;"",'[1]Vmesna vrtilna_SKLOP1'!D1540&lt;&gt;""),IF('[1]Vmesna vrtilna_SKLOP1'!C1540&lt;&gt;"",'[1]Vmesna vrtilna_SKLOP1'!C1540,""),"")))))</f>
        <v>Predilniška ulica 1</v>
      </c>
      <c r="D1540" s="17">
        <f>IF(IFERROR(VLOOKUP(B1540,'[1]Vmesna vrtilna_SKLOP1'!B:J,6,0),"")=0,"",IFERROR(VLOOKUP(B1540,'[1]Vmesna vrtilna_SKLOP1'!B:J,6,0),""))</f>
        <v>1</v>
      </c>
      <c r="E1540" s="16" t="str">
        <f>IF(IF('[1]Vmesna vrtilna_SKLOP1'!E1540&lt;&gt;"",'[1]Vmesna vrtilna_SKLOP1'!D1540,"")=0,"",IF('[1]Vmesna vrtilna_SKLOP1'!E1540&lt;&gt;"",'[1]Vmesna vrtilna_SKLOP1'!D1540,""))</f>
        <v>Okna/Vrata</v>
      </c>
      <c r="F1540" s="18" t="str">
        <f>IF('[1]Vmesna vrtilna_SKLOP1'!E1540&lt;&gt;"",'[1]Vmesna vrtilna_SKLOP1'!E1540,"")</f>
        <v>Enokrilno okno (tip: O1); dim. ŠxV: 1,19x1m; Material: PVC, profil&gt;80mm ; steklo ; Rw,st.=52 (Rw,st.+Ctr ≥  dB)</v>
      </c>
      <c r="G1540" s="15" t="str">
        <f>IF('[1]Vmesna vrtilna_SKLOP1'!E1540&lt;&gt;"",'[1]Vmesna vrtilna_SKLOP1'!F1540,"")</f>
        <v>[kos]</v>
      </c>
      <c r="H1540" s="19">
        <f>IF('[1]Vmesna vrtilna_SKLOP1'!F1540&lt;&gt;"",'[1]Vmesna vrtilna_SKLOP1'!I1540,"")</f>
        <v>1</v>
      </c>
      <c r="I1540" s="20" t="str">
        <f>IF(I1539="Skupaj:","DDV (22%):",IF(I1539="DDV (22%):","Skupaj z DDV:",IF(AND('[1]Vmesna vrtilna_SKLOP1'!C1540&lt;&gt;"",'[1]Vmesna vrtilna_SKLOP1'!E1540=""),"Skupaj:","")))</f>
        <v/>
      </c>
      <c r="J1540" s="21">
        <f t="shared" ref="J1540:J1603" si="49">IFERROR(IF(I1540="Skupaj:",M1540,IF(I1540="Skupaj z DDV:",SUM(J1538,J1539),IF(I1540="DDV (22%):",J1539*0.22,IF(F1540&lt;&gt;"",H1540*I1540,"")))),0)</f>
        <v>0</v>
      </c>
      <c r="K1540" s="21">
        <f>IF(I1540="Skupaj z DDV:",SUM(K1538,K1539),IF(I1540="DDV (22%):",K1539*0.22,IF(AND('[1]Vmesna vrtilna_SKLOP1'!C1540&lt;&gt;"",'[1]Vmesna vrtilna_SKLOP1'!D1540=""),'[1]Vmesna vrtilna_SKLOP1'!J1540,IF(F1540&lt;&gt;"",IF('[1]Vmesna vrtilna_SKLOP1'!J1540&lt;&gt;"",'[1]Vmesna vrtilna_SKLOP1'!J1540,""),""))))</f>
        <v>282.27333708000003</v>
      </c>
      <c r="L1540" s="22">
        <f>IF(I1539="Skupaj:","DDV (22%):",IF(I1539="DDV (22%):","Skupaj z DDV:",IF(AND('[1]Vmesna vrtilna_SKLOP1'!C1540&lt;&gt;"",'[1]Vmesna vrtilna_SKLOP1'!E1540=""),"Skupaj:",IF(AND('[1]Vmesna vrtilna_SKLOP1'!C1540&lt;&gt;"",'[1]Vmesna vrtilna_SKLOP1'!D1540=""),'[1]Vmesna vrtilna_SKLOP1'!J1540,IF(F1540&lt;&gt;"",IF('[1]Vmesna vrtilna_SKLOP1'!J1540&lt;&gt;"",'[1]Vmesna vrtilna_SKLOP1'!J1540,""),"")))))</f>
        <v>282.27333708000003</v>
      </c>
      <c r="M1540" s="22">
        <f t="shared" si="48"/>
        <v>0</v>
      </c>
      <c r="N1540" s="22" t="str">
        <f>IF(IFERROR(VLOOKUP(B1540,'[1]Vmesna vrtilna_SKLOP1'!B:J,7,0),"")=0,"",IFERROR(VLOOKUP(B1540,'[1]Vmesna vrtilna_SKLOP1'!B:J,7,0),""))</f>
        <v>ZAG</v>
      </c>
      <c r="O1540" s="22"/>
    </row>
    <row r="1541" spans="2:15" ht="15" customHeight="1" x14ac:dyDescent="0.3">
      <c r="B1541" s="15" t="str">
        <f>IF(AND('[1]Vmesna vrtilna_SKLOP1'!B1541&lt;&gt;"",'[1]Vmesna vrtilna_SKLOP1'!C1541&lt;&gt;""),IF('[1]Vmesna vrtilna_SKLOP1'!B1541&lt;&gt;"",'[1]Vmesna vrtilna_SKLOP1'!B1541,""),"")</f>
        <v/>
      </c>
      <c r="C1541" s="16" t="str">
        <f>IF(OR(C1540="Posebna oblika",C1540="Kulturno zaščiten objekt",C1540="Kulturno zaščiten objekt, Posebna oblika"),"Glej zavihek POSEBNI POGOJI",IF(SUM(N1540:Q1540)=1,"Posebna oblika",IF(SUM(N1540:Q1540)=10,"Kulturno zaščiten objekt",IF(SUM(N1540:Q1540)=11,"Kulturno zaščiten objekt, Posebna oblika",IF(AND('[1]Vmesna vrtilna_SKLOP1'!C1541&lt;&gt;"",'[1]Vmesna vrtilna_SKLOP1'!D1541&lt;&gt;""),IF('[1]Vmesna vrtilna_SKLOP1'!C1541&lt;&gt;"",'[1]Vmesna vrtilna_SKLOP1'!C1541,""),"")))))</f>
        <v/>
      </c>
      <c r="D1541" s="17" t="str">
        <f>IF(IFERROR(VLOOKUP(B1541,'[1]Vmesna vrtilna_SKLOP1'!B:J,6,0),"")=0,"",IFERROR(VLOOKUP(B1541,'[1]Vmesna vrtilna_SKLOP1'!B:J,6,0),""))</f>
        <v/>
      </c>
      <c r="E1541" s="16" t="str">
        <f>IF(IF('[1]Vmesna vrtilna_SKLOP1'!E1541&lt;&gt;"",'[1]Vmesna vrtilna_SKLOP1'!D1541,"")=0,"",IF('[1]Vmesna vrtilna_SKLOP1'!E1541&lt;&gt;"",'[1]Vmesna vrtilna_SKLOP1'!D1541,""))</f>
        <v/>
      </c>
      <c r="F1541" s="18" t="str">
        <f>IF('[1]Vmesna vrtilna_SKLOP1'!E1541&lt;&gt;"",'[1]Vmesna vrtilna_SKLOP1'!E1541,"")</f>
        <v>Enokrilno okno (tip: O1); dim. ŠxV: 1,18x1,4m; Material: PVC, profil&gt;80mm ; steklo 10/20Ar/4; Rw,st.=39 (Rw,st.+Ctr ≥ 33 dB)</v>
      </c>
      <c r="G1541" s="15" t="str">
        <f>IF('[1]Vmesna vrtilna_SKLOP1'!E1541&lt;&gt;"",'[1]Vmesna vrtilna_SKLOP1'!F1541,"")</f>
        <v>[kos]</v>
      </c>
      <c r="H1541" s="19">
        <f>IF('[1]Vmesna vrtilna_SKLOP1'!F1541&lt;&gt;"",'[1]Vmesna vrtilna_SKLOP1'!I1541,"")</f>
        <v>1</v>
      </c>
      <c r="I1541" s="20" t="str">
        <f>IF(I1540="Skupaj:","DDV (22%):",IF(I1540="DDV (22%):","Skupaj z DDV:",IF(AND('[1]Vmesna vrtilna_SKLOP1'!C1541&lt;&gt;"",'[1]Vmesna vrtilna_SKLOP1'!E1541=""),"Skupaj:","")))</f>
        <v/>
      </c>
      <c r="J1541" s="21">
        <f t="shared" si="49"/>
        <v>0</v>
      </c>
      <c r="K1541" s="21">
        <f>IF(I1541="Skupaj z DDV:",SUM(K1539,K1540),IF(I1541="DDV (22%):",K1540*0.22,IF(AND('[1]Vmesna vrtilna_SKLOP1'!C1541&lt;&gt;"",'[1]Vmesna vrtilna_SKLOP1'!D1541=""),'[1]Vmesna vrtilna_SKLOP1'!J1541,IF(F1541&lt;&gt;"",IF('[1]Vmesna vrtilna_SKLOP1'!J1541&lt;&gt;"",'[1]Vmesna vrtilna_SKLOP1'!J1541,""),""))))</f>
        <v>410.22733557119994</v>
      </c>
      <c r="L1541" s="22">
        <f>IF(I1540="Skupaj:","DDV (22%):",IF(I1540="DDV (22%):","Skupaj z DDV:",IF(AND('[1]Vmesna vrtilna_SKLOP1'!C1541&lt;&gt;"",'[1]Vmesna vrtilna_SKLOP1'!E1541=""),"Skupaj:",IF(AND('[1]Vmesna vrtilna_SKLOP1'!C1541&lt;&gt;"",'[1]Vmesna vrtilna_SKLOP1'!D1541=""),'[1]Vmesna vrtilna_SKLOP1'!J1541,IF(F1541&lt;&gt;"",IF('[1]Vmesna vrtilna_SKLOP1'!J1541&lt;&gt;"",'[1]Vmesna vrtilna_SKLOP1'!J1541,""),"")))))</f>
        <v>410.22733557119994</v>
      </c>
      <c r="M1541" s="22">
        <f t="shared" si="48"/>
        <v>0</v>
      </c>
      <c r="N1541" s="22" t="str">
        <f>IF(IFERROR(VLOOKUP(B1541,'[1]Vmesna vrtilna_SKLOP1'!B:J,7,0),"")=0,"",IFERROR(VLOOKUP(B1541,'[1]Vmesna vrtilna_SKLOP1'!B:J,7,0),""))</f>
        <v/>
      </c>
      <c r="O1541" s="22"/>
    </row>
    <row r="1542" spans="2:15" ht="15" customHeight="1" x14ac:dyDescent="0.3">
      <c r="B1542" s="15" t="str">
        <f>IF(AND('[1]Vmesna vrtilna_SKLOP1'!B1542&lt;&gt;"",'[1]Vmesna vrtilna_SKLOP1'!C1542&lt;&gt;""),IF('[1]Vmesna vrtilna_SKLOP1'!B1542&lt;&gt;"",'[1]Vmesna vrtilna_SKLOP1'!B1542,""),"")</f>
        <v/>
      </c>
      <c r="C1542" s="16" t="str">
        <f>IF(OR(C1541="Posebna oblika",C1541="Kulturno zaščiten objekt",C1541="Kulturno zaščiten objekt, Posebna oblika"),"Glej zavihek POSEBNI POGOJI",IF(SUM(N1541:Q1541)=1,"Posebna oblika",IF(SUM(N1541:Q1541)=10,"Kulturno zaščiten objekt",IF(SUM(N1541:Q1541)=11,"Kulturno zaščiten objekt, Posebna oblika",IF(AND('[1]Vmesna vrtilna_SKLOP1'!C1542&lt;&gt;"",'[1]Vmesna vrtilna_SKLOP1'!D1542&lt;&gt;""),IF('[1]Vmesna vrtilna_SKLOP1'!C1542&lt;&gt;"",'[1]Vmesna vrtilna_SKLOP1'!C1542,""),"")))))</f>
        <v/>
      </c>
      <c r="D1542" s="17" t="str">
        <f>IF(IFERROR(VLOOKUP(B1542,'[1]Vmesna vrtilna_SKLOP1'!B:J,6,0),"")=0,"",IFERROR(VLOOKUP(B1542,'[1]Vmesna vrtilna_SKLOP1'!B:J,6,0),""))</f>
        <v/>
      </c>
      <c r="E1542" s="16" t="str">
        <f>IF(IF('[1]Vmesna vrtilna_SKLOP1'!E1542&lt;&gt;"",'[1]Vmesna vrtilna_SKLOP1'!D1542,"")=0,"",IF('[1]Vmesna vrtilna_SKLOP1'!E1542&lt;&gt;"",'[1]Vmesna vrtilna_SKLOP1'!D1542,""))</f>
        <v/>
      </c>
      <c r="F1542" s="18" t="str">
        <f>IF('[1]Vmesna vrtilna_SKLOP1'!E1542&lt;&gt;"",'[1]Vmesna vrtilna_SKLOP1'!E1542,"")</f>
        <v>Enokrilno okno (tip: O1); dim. ŠxV: 1,78x1,39m; Material: PVC, profil&gt;80mm ; steklo 66.2/16Ar/44.2; Rw,st.=46 (Rw,st.+Ctr ≥ 41 dB)</v>
      </c>
      <c r="G1542" s="15" t="str">
        <f>IF('[1]Vmesna vrtilna_SKLOP1'!E1542&lt;&gt;"",'[1]Vmesna vrtilna_SKLOP1'!F1542,"")</f>
        <v>[kos]</v>
      </c>
      <c r="H1542" s="19">
        <f>IF('[1]Vmesna vrtilna_SKLOP1'!F1542&lt;&gt;"",'[1]Vmesna vrtilna_SKLOP1'!I1542,"")</f>
        <v>1</v>
      </c>
      <c r="I1542" s="20" t="str">
        <f>IF(I1541="Skupaj:","DDV (22%):",IF(I1541="DDV (22%):","Skupaj z DDV:",IF(AND('[1]Vmesna vrtilna_SKLOP1'!C1542&lt;&gt;"",'[1]Vmesna vrtilna_SKLOP1'!E1542=""),"Skupaj:","")))</f>
        <v/>
      </c>
      <c r="J1542" s="21">
        <f t="shared" si="49"/>
        <v>0</v>
      </c>
      <c r="K1542" s="21">
        <f>IF(I1542="Skupaj z DDV:",SUM(K1540,K1541),IF(I1542="DDV (22%):",K1541*0.22,IF(AND('[1]Vmesna vrtilna_SKLOP1'!C1542&lt;&gt;"",'[1]Vmesna vrtilna_SKLOP1'!D1542=""),'[1]Vmesna vrtilna_SKLOP1'!J1542,IF(F1542&lt;&gt;"",IF('[1]Vmesna vrtilna_SKLOP1'!J1542&lt;&gt;"",'[1]Vmesna vrtilna_SKLOP1'!J1542,""),""))))</f>
        <v>715.59701799659206</v>
      </c>
      <c r="L1542" s="22">
        <f>IF(I1541="Skupaj:","DDV (22%):",IF(I1541="DDV (22%):","Skupaj z DDV:",IF(AND('[1]Vmesna vrtilna_SKLOP1'!C1542&lt;&gt;"",'[1]Vmesna vrtilna_SKLOP1'!E1542=""),"Skupaj:",IF(AND('[1]Vmesna vrtilna_SKLOP1'!C1542&lt;&gt;"",'[1]Vmesna vrtilna_SKLOP1'!D1542=""),'[1]Vmesna vrtilna_SKLOP1'!J1542,IF(F1542&lt;&gt;"",IF('[1]Vmesna vrtilna_SKLOP1'!J1542&lt;&gt;"",'[1]Vmesna vrtilna_SKLOP1'!J1542,""),"")))))</f>
        <v>715.59701799659206</v>
      </c>
      <c r="M1542" s="22">
        <f t="shared" si="48"/>
        <v>0</v>
      </c>
      <c r="N1542" s="22" t="str">
        <f>IF(IFERROR(VLOOKUP(B1542,'[1]Vmesna vrtilna_SKLOP1'!B:J,7,0),"")=0,"",IFERROR(VLOOKUP(B1542,'[1]Vmesna vrtilna_SKLOP1'!B:J,7,0),""))</f>
        <v/>
      </c>
      <c r="O1542" s="22"/>
    </row>
    <row r="1543" spans="2:15" ht="15" customHeight="1" x14ac:dyDescent="0.3">
      <c r="B1543" s="15" t="str">
        <f>IF(AND('[1]Vmesna vrtilna_SKLOP1'!B1543&lt;&gt;"",'[1]Vmesna vrtilna_SKLOP1'!C1543&lt;&gt;""),IF('[1]Vmesna vrtilna_SKLOP1'!B1543&lt;&gt;"",'[1]Vmesna vrtilna_SKLOP1'!B1543,""),"")</f>
        <v/>
      </c>
      <c r="C1543" s="16" t="str">
        <f>IF(OR(C1542="Posebna oblika",C1542="Kulturno zaščiten objekt",C1542="Kulturno zaščiten objekt, Posebna oblika"),"Glej zavihek POSEBNI POGOJI",IF(SUM(N1542:Q1542)=1,"Posebna oblika",IF(SUM(N1542:Q1542)=10,"Kulturno zaščiten objekt",IF(SUM(N1542:Q1542)=11,"Kulturno zaščiten objekt, Posebna oblika",IF(AND('[1]Vmesna vrtilna_SKLOP1'!C1543&lt;&gt;"",'[1]Vmesna vrtilna_SKLOP1'!D1543&lt;&gt;""),IF('[1]Vmesna vrtilna_SKLOP1'!C1543&lt;&gt;"",'[1]Vmesna vrtilna_SKLOP1'!C1543,""),"")))))</f>
        <v/>
      </c>
      <c r="D1543" s="17" t="str">
        <f>IF(IFERROR(VLOOKUP(B1543,'[1]Vmesna vrtilna_SKLOP1'!B:J,6,0),"")=0,"",IFERROR(VLOOKUP(B1543,'[1]Vmesna vrtilna_SKLOP1'!B:J,6,0),""))</f>
        <v/>
      </c>
      <c r="E1543" s="16" t="str">
        <f>IF(IF('[1]Vmesna vrtilna_SKLOP1'!E1543&lt;&gt;"",'[1]Vmesna vrtilna_SKLOP1'!D1543,"")=0,"",IF('[1]Vmesna vrtilna_SKLOP1'!E1543&lt;&gt;"",'[1]Vmesna vrtilna_SKLOP1'!D1543,""))</f>
        <v/>
      </c>
      <c r="F1543" s="18" t="str">
        <f>IF('[1]Vmesna vrtilna_SKLOP1'!E1543&lt;&gt;"",'[1]Vmesna vrtilna_SKLOP1'!E1543,"")</f>
        <v>Enokrilno okno (tip: O1); dim. ŠxV: 1,18x0,99m; Material: PVC, profil&gt;80mm ; steklo 66.2/16Ar/44.2; Rw,st.=46 (Rw,st.+Ctr ≥ 41 dB)</v>
      </c>
      <c r="G1543" s="15" t="str">
        <f>IF('[1]Vmesna vrtilna_SKLOP1'!E1543&lt;&gt;"",'[1]Vmesna vrtilna_SKLOP1'!F1543,"")</f>
        <v>[kos]</v>
      </c>
      <c r="H1543" s="19">
        <f>IF('[1]Vmesna vrtilna_SKLOP1'!F1543&lt;&gt;"",'[1]Vmesna vrtilna_SKLOP1'!I1543,"")</f>
        <v>1</v>
      </c>
      <c r="I1543" s="20" t="str">
        <f>IF(I1542="Skupaj:","DDV (22%):",IF(I1542="DDV (22%):","Skupaj z DDV:",IF(AND('[1]Vmesna vrtilna_SKLOP1'!C1543&lt;&gt;"",'[1]Vmesna vrtilna_SKLOP1'!E1543=""),"Skupaj:","")))</f>
        <v/>
      </c>
      <c r="J1543" s="21">
        <f t="shared" si="49"/>
        <v>0</v>
      </c>
      <c r="K1543" s="21">
        <f>IF(I1543="Skupaj z DDV:",SUM(K1541,K1542),IF(I1543="DDV (22%):",K1542*0.22,IF(AND('[1]Vmesna vrtilna_SKLOP1'!C1543&lt;&gt;"",'[1]Vmesna vrtilna_SKLOP1'!D1543=""),'[1]Vmesna vrtilna_SKLOP1'!J1543,IF(F1543&lt;&gt;"",IF('[1]Vmesna vrtilna_SKLOP1'!J1543&lt;&gt;"",'[1]Vmesna vrtilna_SKLOP1'!J1543,""),""))))</f>
        <v>431.83423978027201</v>
      </c>
      <c r="L1543" s="22">
        <f>IF(I1542="Skupaj:","DDV (22%):",IF(I1542="DDV (22%):","Skupaj z DDV:",IF(AND('[1]Vmesna vrtilna_SKLOP1'!C1543&lt;&gt;"",'[1]Vmesna vrtilna_SKLOP1'!E1543=""),"Skupaj:",IF(AND('[1]Vmesna vrtilna_SKLOP1'!C1543&lt;&gt;"",'[1]Vmesna vrtilna_SKLOP1'!D1543=""),'[1]Vmesna vrtilna_SKLOP1'!J1543,IF(F1543&lt;&gt;"",IF('[1]Vmesna vrtilna_SKLOP1'!J1543&lt;&gt;"",'[1]Vmesna vrtilna_SKLOP1'!J1543,""),"")))))</f>
        <v>431.83423978027201</v>
      </c>
      <c r="M1543" s="22">
        <f t="shared" si="48"/>
        <v>0</v>
      </c>
      <c r="N1543" s="22" t="str">
        <f>IF(IFERROR(VLOOKUP(B1543,'[1]Vmesna vrtilna_SKLOP1'!B:J,7,0),"")=0,"",IFERROR(VLOOKUP(B1543,'[1]Vmesna vrtilna_SKLOP1'!B:J,7,0),""))</f>
        <v/>
      </c>
      <c r="O1543" s="22"/>
    </row>
    <row r="1544" spans="2:15" ht="15" customHeight="1" x14ac:dyDescent="0.3">
      <c r="B1544" s="15" t="str">
        <f>IF(AND('[1]Vmesna vrtilna_SKLOP1'!B1544&lt;&gt;"",'[1]Vmesna vrtilna_SKLOP1'!C1544&lt;&gt;""),IF('[1]Vmesna vrtilna_SKLOP1'!B1544&lt;&gt;"",'[1]Vmesna vrtilna_SKLOP1'!B1544,""),"")</f>
        <v/>
      </c>
      <c r="C1544" s="16" t="str">
        <f>IF(OR(C1543="Posebna oblika",C1543="Kulturno zaščiten objekt",C1543="Kulturno zaščiten objekt, Posebna oblika"),"Glej zavihek POSEBNI POGOJI",IF(SUM(N1543:Q1543)=1,"Posebna oblika",IF(SUM(N1543:Q1543)=10,"Kulturno zaščiten objekt",IF(SUM(N1543:Q1543)=11,"Kulturno zaščiten objekt, Posebna oblika",IF(AND('[1]Vmesna vrtilna_SKLOP1'!C1544&lt;&gt;"",'[1]Vmesna vrtilna_SKLOP1'!D1544&lt;&gt;""),IF('[1]Vmesna vrtilna_SKLOP1'!C1544&lt;&gt;"",'[1]Vmesna vrtilna_SKLOP1'!C1544,""),"")))))</f>
        <v/>
      </c>
      <c r="D1544" s="17" t="str">
        <f>IF(IFERROR(VLOOKUP(B1544,'[1]Vmesna vrtilna_SKLOP1'!B:J,6,0),"")=0,"",IFERROR(VLOOKUP(B1544,'[1]Vmesna vrtilna_SKLOP1'!B:J,6,0),""))</f>
        <v/>
      </c>
      <c r="E1544" s="16" t="str">
        <f>IF(IF('[1]Vmesna vrtilna_SKLOP1'!E1544&lt;&gt;"",'[1]Vmesna vrtilna_SKLOP1'!D1544,"")=0,"",IF('[1]Vmesna vrtilna_SKLOP1'!E1544&lt;&gt;"",'[1]Vmesna vrtilna_SKLOP1'!D1544,""))</f>
        <v/>
      </c>
      <c r="F1544" s="18" t="str">
        <f>IF('[1]Vmesna vrtilna_SKLOP1'!E1544&lt;&gt;"",'[1]Vmesna vrtilna_SKLOP1'!E1544,"")</f>
        <v>Enokrilno okno (tip: O1); dim. ŠxV: 1,17x1,4m; Material: PVC, profil&gt;80mm ; steklo 10/16Ar/44.2; Rw,st.=44 (Rw,st.+Ctr ≥ 39 dB)</v>
      </c>
      <c r="G1544" s="15" t="str">
        <f>IF('[1]Vmesna vrtilna_SKLOP1'!E1544&lt;&gt;"",'[1]Vmesna vrtilna_SKLOP1'!F1544,"")</f>
        <v>[kos]</v>
      </c>
      <c r="H1544" s="19">
        <f>IF('[1]Vmesna vrtilna_SKLOP1'!F1544&lt;&gt;"",'[1]Vmesna vrtilna_SKLOP1'!I1544,"")</f>
        <v>2</v>
      </c>
      <c r="I1544" s="20" t="str">
        <f>IF(I1543="Skupaj:","DDV (22%):",IF(I1543="DDV (22%):","Skupaj z DDV:",IF(AND('[1]Vmesna vrtilna_SKLOP1'!C1544&lt;&gt;"",'[1]Vmesna vrtilna_SKLOP1'!E1544=""),"Skupaj:","")))</f>
        <v/>
      </c>
      <c r="J1544" s="21">
        <f t="shared" si="49"/>
        <v>0</v>
      </c>
      <c r="K1544" s="21">
        <f>IF(I1544="Skupaj z DDV:",SUM(K1542,K1543),IF(I1544="DDV (22%):",K1543*0.22,IF(AND('[1]Vmesna vrtilna_SKLOP1'!C1544&lt;&gt;"",'[1]Vmesna vrtilna_SKLOP1'!D1544=""),'[1]Vmesna vrtilna_SKLOP1'!J1544,IF(F1544&lt;&gt;"",IF('[1]Vmesna vrtilna_SKLOP1'!J1544&lt;&gt;"",'[1]Vmesna vrtilna_SKLOP1'!J1544,""),""))))</f>
        <v>958.63635080639995</v>
      </c>
      <c r="L1544" s="22">
        <f>IF(I1543="Skupaj:","DDV (22%):",IF(I1543="DDV (22%):","Skupaj z DDV:",IF(AND('[1]Vmesna vrtilna_SKLOP1'!C1544&lt;&gt;"",'[1]Vmesna vrtilna_SKLOP1'!E1544=""),"Skupaj:",IF(AND('[1]Vmesna vrtilna_SKLOP1'!C1544&lt;&gt;"",'[1]Vmesna vrtilna_SKLOP1'!D1544=""),'[1]Vmesna vrtilna_SKLOP1'!J1544,IF(F1544&lt;&gt;"",IF('[1]Vmesna vrtilna_SKLOP1'!J1544&lt;&gt;"",'[1]Vmesna vrtilna_SKLOP1'!J1544,""),"")))))</f>
        <v>958.63635080639995</v>
      </c>
      <c r="M1544" s="22">
        <f t="shared" si="48"/>
        <v>0</v>
      </c>
      <c r="N1544" s="22" t="str">
        <f>IF(IFERROR(VLOOKUP(B1544,'[1]Vmesna vrtilna_SKLOP1'!B:J,7,0),"")=0,"",IFERROR(VLOOKUP(B1544,'[1]Vmesna vrtilna_SKLOP1'!B:J,7,0),""))</f>
        <v/>
      </c>
      <c r="O1544" s="22"/>
    </row>
    <row r="1545" spans="2:15" ht="15" customHeight="1" x14ac:dyDescent="0.3">
      <c r="B1545" s="15" t="str">
        <f>IF(AND('[1]Vmesna vrtilna_SKLOP1'!B1545&lt;&gt;"",'[1]Vmesna vrtilna_SKLOP1'!C1545&lt;&gt;""),IF('[1]Vmesna vrtilna_SKLOP1'!B1545&lt;&gt;"",'[1]Vmesna vrtilna_SKLOP1'!B1545,""),"")</f>
        <v/>
      </c>
      <c r="C1545" s="16" t="str">
        <f>IF(OR(C1544="Posebna oblika",C1544="Kulturno zaščiten objekt",C1544="Kulturno zaščiten objekt, Posebna oblika"),"Glej zavihek POSEBNI POGOJI",IF(SUM(N1544:Q1544)=1,"Posebna oblika",IF(SUM(N1544:Q1544)=10,"Kulturno zaščiten objekt",IF(SUM(N1544:Q1544)=11,"Kulturno zaščiten objekt, Posebna oblika",IF(AND('[1]Vmesna vrtilna_SKLOP1'!C1545&lt;&gt;"",'[1]Vmesna vrtilna_SKLOP1'!D1545&lt;&gt;""),IF('[1]Vmesna vrtilna_SKLOP1'!C1545&lt;&gt;"",'[1]Vmesna vrtilna_SKLOP1'!C1545,""),"")))))</f>
        <v/>
      </c>
      <c r="D1545" s="17" t="str">
        <f>IF(IFERROR(VLOOKUP(B1545,'[1]Vmesna vrtilna_SKLOP1'!B:J,6,0),"")=0,"",IFERROR(VLOOKUP(B1545,'[1]Vmesna vrtilna_SKLOP1'!B:J,6,0),""))</f>
        <v/>
      </c>
      <c r="E1545" s="16" t="str">
        <f>IF(IF('[1]Vmesna vrtilna_SKLOP1'!E1545&lt;&gt;"",'[1]Vmesna vrtilna_SKLOP1'!D1545,"")=0,"",IF('[1]Vmesna vrtilna_SKLOP1'!E1545&lt;&gt;"",'[1]Vmesna vrtilna_SKLOP1'!D1545,""))</f>
        <v/>
      </c>
      <c r="F1545" s="18" t="str">
        <f>IF('[1]Vmesna vrtilna_SKLOP1'!E1545&lt;&gt;"",'[1]Vmesna vrtilna_SKLOP1'!E1545,"")</f>
        <v>Enokrilno okno (tip: O1); dim. ŠxV: 1,17x1,39m; Material: PVC, profil&gt;80mm ; steklo 10/16Ar/6; Rw,st.=40 (Rw,st.+Ctr ≥ 35 dB)</v>
      </c>
      <c r="G1545" s="15" t="str">
        <f>IF('[1]Vmesna vrtilna_SKLOP1'!E1545&lt;&gt;"",'[1]Vmesna vrtilna_SKLOP1'!F1545,"")</f>
        <v>[kos]</v>
      </c>
      <c r="H1545" s="19">
        <f>IF('[1]Vmesna vrtilna_SKLOP1'!F1545&lt;&gt;"",'[1]Vmesna vrtilna_SKLOP1'!I1545,"")</f>
        <v>1</v>
      </c>
      <c r="I1545" s="20" t="str">
        <f>IF(I1544="Skupaj:","DDV (22%):",IF(I1544="DDV (22%):","Skupaj z DDV:",IF(AND('[1]Vmesna vrtilna_SKLOP1'!C1545&lt;&gt;"",'[1]Vmesna vrtilna_SKLOP1'!E1545=""),"Skupaj:","")))</f>
        <v/>
      </c>
      <c r="J1545" s="21">
        <f t="shared" si="49"/>
        <v>0</v>
      </c>
      <c r="K1545" s="21">
        <f>IF(I1545="Skupaj z DDV:",SUM(K1543,K1544),IF(I1545="DDV (22%):",K1544*0.22,IF(AND('[1]Vmesna vrtilna_SKLOP1'!C1545&lt;&gt;"",'[1]Vmesna vrtilna_SKLOP1'!D1545=""),'[1]Vmesna vrtilna_SKLOP1'!J1545,IF(F1545&lt;&gt;"",IF('[1]Vmesna vrtilna_SKLOP1'!J1545&lt;&gt;"",'[1]Vmesna vrtilna_SKLOP1'!J1545,""),""))))</f>
        <v>406.55306066353194</v>
      </c>
      <c r="L1545" s="22">
        <f>IF(I1544="Skupaj:","DDV (22%):",IF(I1544="DDV (22%):","Skupaj z DDV:",IF(AND('[1]Vmesna vrtilna_SKLOP1'!C1545&lt;&gt;"",'[1]Vmesna vrtilna_SKLOP1'!E1545=""),"Skupaj:",IF(AND('[1]Vmesna vrtilna_SKLOP1'!C1545&lt;&gt;"",'[1]Vmesna vrtilna_SKLOP1'!D1545=""),'[1]Vmesna vrtilna_SKLOP1'!J1545,IF(F1545&lt;&gt;"",IF('[1]Vmesna vrtilna_SKLOP1'!J1545&lt;&gt;"",'[1]Vmesna vrtilna_SKLOP1'!J1545,""),"")))))</f>
        <v>406.55306066353194</v>
      </c>
      <c r="M1545" s="22">
        <f t="shared" si="48"/>
        <v>0</v>
      </c>
      <c r="N1545" s="22" t="str">
        <f>IF(IFERROR(VLOOKUP(B1545,'[1]Vmesna vrtilna_SKLOP1'!B:J,7,0),"")=0,"",IFERROR(VLOOKUP(B1545,'[1]Vmesna vrtilna_SKLOP1'!B:J,7,0),""))</f>
        <v/>
      </c>
      <c r="O1545" s="22"/>
    </row>
    <row r="1546" spans="2:15" ht="15" customHeight="1" x14ac:dyDescent="0.3">
      <c r="B1546" s="15" t="str">
        <f>IF(AND('[1]Vmesna vrtilna_SKLOP1'!B1546&lt;&gt;"",'[1]Vmesna vrtilna_SKLOP1'!C1546&lt;&gt;""),IF('[1]Vmesna vrtilna_SKLOP1'!B1546&lt;&gt;"",'[1]Vmesna vrtilna_SKLOP1'!B1546,""),"")</f>
        <v/>
      </c>
      <c r="C1546" s="16" t="str">
        <f>IF(OR(C1545="Posebna oblika",C1545="Kulturno zaščiten objekt",C1545="Kulturno zaščiten objekt, Posebna oblika"),"Glej zavihek POSEBNI POGOJI",IF(SUM(N1545:Q1545)=1,"Posebna oblika",IF(SUM(N1545:Q1545)=10,"Kulturno zaščiten objekt",IF(SUM(N1545:Q1545)=11,"Kulturno zaščiten objekt, Posebna oblika",IF(AND('[1]Vmesna vrtilna_SKLOP1'!C1546&lt;&gt;"",'[1]Vmesna vrtilna_SKLOP1'!D1546&lt;&gt;""),IF('[1]Vmesna vrtilna_SKLOP1'!C1546&lt;&gt;"",'[1]Vmesna vrtilna_SKLOP1'!C1546,""),"")))))</f>
        <v/>
      </c>
      <c r="D1546" s="17" t="str">
        <f>IF(IFERROR(VLOOKUP(B1546,'[1]Vmesna vrtilna_SKLOP1'!B:J,6,0),"")=0,"",IFERROR(VLOOKUP(B1546,'[1]Vmesna vrtilna_SKLOP1'!B:J,6,0),""))</f>
        <v/>
      </c>
      <c r="E1546" s="16" t="str">
        <f>IF(IF('[1]Vmesna vrtilna_SKLOP1'!E1546&lt;&gt;"",'[1]Vmesna vrtilna_SKLOP1'!D1546,"")=0,"",IF('[1]Vmesna vrtilna_SKLOP1'!E1546&lt;&gt;"",'[1]Vmesna vrtilna_SKLOP1'!D1546,""))</f>
        <v/>
      </c>
      <c r="F1546" s="18" t="str">
        <f>IF('[1]Vmesna vrtilna_SKLOP1'!E1546&lt;&gt;"",'[1]Vmesna vrtilna_SKLOP1'!E1546,"")</f>
        <v/>
      </c>
      <c r="G1546" s="15" t="str">
        <f>IF('[1]Vmesna vrtilna_SKLOP1'!E1546&lt;&gt;"",'[1]Vmesna vrtilna_SKLOP1'!F1546,"")</f>
        <v/>
      </c>
      <c r="H1546" s="19" t="str">
        <f>IF('[1]Vmesna vrtilna_SKLOP1'!F1546&lt;&gt;"",'[1]Vmesna vrtilna_SKLOP1'!I1546,"")</f>
        <v/>
      </c>
      <c r="I1546" s="20" t="str">
        <f>IF(I1545="Skupaj:","DDV (22%):",IF(I1545="DDV (22%):","Skupaj z DDV:",IF(AND('[1]Vmesna vrtilna_SKLOP1'!C1546&lt;&gt;"",'[1]Vmesna vrtilna_SKLOP1'!E1546=""),"Skupaj:","")))</f>
        <v/>
      </c>
      <c r="J1546" s="21" t="str">
        <f t="shared" si="49"/>
        <v/>
      </c>
      <c r="K1546" s="21" t="str">
        <f>IF(I1546="Skupaj z DDV:",SUM(K1544,K1545),IF(I1546="DDV (22%):",K1545*0.22,IF(AND('[1]Vmesna vrtilna_SKLOP1'!C1546&lt;&gt;"",'[1]Vmesna vrtilna_SKLOP1'!D1546=""),'[1]Vmesna vrtilna_SKLOP1'!J1546,IF(F1546&lt;&gt;"",IF('[1]Vmesna vrtilna_SKLOP1'!J1546&lt;&gt;"",'[1]Vmesna vrtilna_SKLOP1'!J1546,""),""))))</f>
        <v/>
      </c>
      <c r="L1546" s="22" t="str">
        <f>IF(I1545="Skupaj:","DDV (22%):",IF(I1545="DDV (22%):","Skupaj z DDV:",IF(AND('[1]Vmesna vrtilna_SKLOP1'!C1546&lt;&gt;"",'[1]Vmesna vrtilna_SKLOP1'!E1546=""),"Skupaj:",IF(AND('[1]Vmesna vrtilna_SKLOP1'!C1546&lt;&gt;"",'[1]Vmesna vrtilna_SKLOP1'!D1546=""),'[1]Vmesna vrtilna_SKLOP1'!J1546,IF(F1546&lt;&gt;"",IF('[1]Vmesna vrtilna_SKLOP1'!J1546&lt;&gt;"",'[1]Vmesna vrtilna_SKLOP1'!J1546,""),"")))))</f>
        <v/>
      </c>
      <c r="M1546" s="22">
        <f t="shared" si="48"/>
        <v>0</v>
      </c>
      <c r="N1546" s="22" t="str">
        <f>IF(IFERROR(VLOOKUP(B1546,'[1]Vmesna vrtilna_SKLOP1'!B:J,7,0),"")=0,"",IFERROR(VLOOKUP(B1546,'[1]Vmesna vrtilna_SKLOP1'!B:J,7,0),""))</f>
        <v/>
      </c>
      <c r="O1546" s="22"/>
    </row>
    <row r="1547" spans="2:15" ht="15" customHeight="1" x14ac:dyDescent="0.3">
      <c r="B1547" s="15" t="str">
        <f>IF(AND('[1]Vmesna vrtilna_SKLOP1'!B1547&lt;&gt;"",'[1]Vmesna vrtilna_SKLOP1'!C1547&lt;&gt;""),IF('[1]Vmesna vrtilna_SKLOP1'!B1547&lt;&gt;"",'[1]Vmesna vrtilna_SKLOP1'!B1547,""),"")</f>
        <v/>
      </c>
      <c r="C1547" s="16" t="str">
        <f>IF(OR(C1546="Posebna oblika",C1546="Kulturno zaščiten objekt",C1546="Kulturno zaščiten objekt, Posebna oblika"),"Glej zavihek POSEBNI POGOJI",IF(SUM(N1546:Q1546)=1,"Posebna oblika",IF(SUM(N1546:Q1546)=10,"Kulturno zaščiten objekt",IF(SUM(N1546:Q1546)=11,"Kulturno zaščiten objekt, Posebna oblika",IF(AND('[1]Vmesna vrtilna_SKLOP1'!C1547&lt;&gt;"",'[1]Vmesna vrtilna_SKLOP1'!D1547&lt;&gt;""),IF('[1]Vmesna vrtilna_SKLOP1'!C1547&lt;&gt;"",'[1]Vmesna vrtilna_SKLOP1'!C1547,""),"")))))</f>
        <v/>
      </c>
      <c r="D1547" s="17" t="str">
        <f>IF(IFERROR(VLOOKUP(B1547,'[1]Vmesna vrtilna_SKLOP1'!B:J,6,0),"")=0,"",IFERROR(VLOOKUP(B1547,'[1]Vmesna vrtilna_SKLOP1'!B:J,6,0),""))</f>
        <v/>
      </c>
      <c r="E1547" s="16" t="str">
        <f>IF(IF('[1]Vmesna vrtilna_SKLOP1'!E1547&lt;&gt;"",'[1]Vmesna vrtilna_SKLOP1'!D1547,"")=0,"",IF('[1]Vmesna vrtilna_SKLOP1'!E1547&lt;&gt;"",'[1]Vmesna vrtilna_SKLOP1'!D1547,""))</f>
        <v>Senčila</v>
      </c>
      <c r="F1547" s="18" t="str">
        <f>IF('[1]Vmesna vrtilna_SKLOP1'!E1547&lt;&gt;"",'[1]Vmesna vrtilna_SKLOP1'!E1547,"")</f>
        <v>Zunanji rolo - nadometni, ALU lamele, Dim. ŠxV: 1,18x1,4m</v>
      </c>
      <c r="G1547" s="15" t="str">
        <f>IF('[1]Vmesna vrtilna_SKLOP1'!E1547&lt;&gt;"",'[1]Vmesna vrtilna_SKLOP1'!F1547,"")</f>
        <v>[kos]</v>
      </c>
      <c r="H1547" s="19">
        <f>IF('[1]Vmesna vrtilna_SKLOP1'!F1547&lt;&gt;"",'[1]Vmesna vrtilna_SKLOP1'!I1547,"")</f>
        <v>1</v>
      </c>
      <c r="I1547" s="20" t="str">
        <f>IF(I1546="Skupaj:","DDV (22%):",IF(I1546="DDV (22%):","Skupaj z DDV:",IF(AND('[1]Vmesna vrtilna_SKLOP1'!C1547&lt;&gt;"",'[1]Vmesna vrtilna_SKLOP1'!E1547=""),"Skupaj:","")))</f>
        <v/>
      </c>
      <c r="J1547" s="21">
        <f t="shared" si="49"/>
        <v>0</v>
      </c>
      <c r="K1547" s="21">
        <f>IF(I1547="Skupaj z DDV:",SUM(K1545,K1546),IF(I1547="DDV (22%):",K1546*0.22,IF(AND('[1]Vmesna vrtilna_SKLOP1'!C1547&lt;&gt;"",'[1]Vmesna vrtilna_SKLOP1'!D1547=""),'[1]Vmesna vrtilna_SKLOP1'!J1547,IF(F1547&lt;&gt;"",IF('[1]Vmesna vrtilna_SKLOP1'!J1547&lt;&gt;"",'[1]Vmesna vrtilna_SKLOP1'!J1547,""),""))))</f>
        <v>180.7068676092</v>
      </c>
      <c r="L1547" s="22">
        <f>IF(I1546="Skupaj:","DDV (22%):",IF(I1546="DDV (22%):","Skupaj z DDV:",IF(AND('[1]Vmesna vrtilna_SKLOP1'!C1547&lt;&gt;"",'[1]Vmesna vrtilna_SKLOP1'!E1547=""),"Skupaj:",IF(AND('[1]Vmesna vrtilna_SKLOP1'!C1547&lt;&gt;"",'[1]Vmesna vrtilna_SKLOP1'!D1547=""),'[1]Vmesna vrtilna_SKLOP1'!J1547,IF(F1547&lt;&gt;"",IF('[1]Vmesna vrtilna_SKLOP1'!J1547&lt;&gt;"",'[1]Vmesna vrtilna_SKLOP1'!J1547,""),"")))))</f>
        <v>180.7068676092</v>
      </c>
      <c r="M1547" s="22">
        <f t="shared" si="48"/>
        <v>0</v>
      </c>
      <c r="N1547" s="22" t="str">
        <f>IF(IFERROR(VLOOKUP(B1547,'[1]Vmesna vrtilna_SKLOP1'!B:J,7,0),"")=0,"",IFERROR(VLOOKUP(B1547,'[1]Vmesna vrtilna_SKLOP1'!B:J,7,0),""))</f>
        <v/>
      </c>
      <c r="O1547" s="22"/>
    </row>
    <row r="1548" spans="2:15" ht="15" customHeight="1" x14ac:dyDescent="0.3">
      <c r="B1548" s="15" t="str">
        <f>IF(AND('[1]Vmesna vrtilna_SKLOP1'!B1548&lt;&gt;"",'[1]Vmesna vrtilna_SKLOP1'!C1548&lt;&gt;""),IF('[1]Vmesna vrtilna_SKLOP1'!B1548&lt;&gt;"",'[1]Vmesna vrtilna_SKLOP1'!B1548,""),"")</f>
        <v/>
      </c>
      <c r="C1548" s="16" t="str">
        <f>IF(OR(C1547="Posebna oblika",C1547="Kulturno zaščiten objekt",C1547="Kulturno zaščiten objekt, Posebna oblika"),"Glej zavihek POSEBNI POGOJI",IF(SUM(N1547:Q1547)=1,"Posebna oblika",IF(SUM(N1547:Q1547)=10,"Kulturno zaščiten objekt",IF(SUM(N1547:Q1547)=11,"Kulturno zaščiten objekt, Posebna oblika",IF(AND('[1]Vmesna vrtilna_SKLOP1'!C1548&lt;&gt;"",'[1]Vmesna vrtilna_SKLOP1'!D1548&lt;&gt;""),IF('[1]Vmesna vrtilna_SKLOP1'!C1548&lt;&gt;"",'[1]Vmesna vrtilna_SKLOP1'!C1548,""),"")))))</f>
        <v/>
      </c>
      <c r="D1548" s="17" t="str">
        <f>IF(IFERROR(VLOOKUP(B1548,'[1]Vmesna vrtilna_SKLOP1'!B:J,6,0),"")=0,"",IFERROR(VLOOKUP(B1548,'[1]Vmesna vrtilna_SKLOP1'!B:J,6,0),""))</f>
        <v/>
      </c>
      <c r="E1548" s="16" t="str">
        <f>IF(IF('[1]Vmesna vrtilna_SKLOP1'!E1548&lt;&gt;"",'[1]Vmesna vrtilna_SKLOP1'!D1548,"")=0,"",IF('[1]Vmesna vrtilna_SKLOP1'!E1548&lt;&gt;"",'[1]Vmesna vrtilna_SKLOP1'!D1548,""))</f>
        <v/>
      </c>
      <c r="F1548" s="18" t="str">
        <f>IF('[1]Vmesna vrtilna_SKLOP1'!E1548&lt;&gt;"",'[1]Vmesna vrtilna_SKLOP1'!E1548,"")</f>
        <v>Zunanji rolo - nadometni, ALU lamele, Dim. ŠxV: 1,78x1,39m</v>
      </c>
      <c r="G1548" s="15" t="str">
        <f>IF('[1]Vmesna vrtilna_SKLOP1'!E1548&lt;&gt;"",'[1]Vmesna vrtilna_SKLOP1'!F1548,"")</f>
        <v>[kos]</v>
      </c>
      <c r="H1548" s="19">
        <f>IF('[1]Vmesna vrtilna_SKLOP1'!F1548&lt;&gt;"",'[1]Vmesna vrtilna_SKLOP1'!I1548,"")</f>
        <v>1</v>
      </c>
      <c r="I1548" s="20" t="str">
        <f>IF(I1547="Skupaj:","DDV (22%):",IF(I1547="DDV (22%):","Skupaj z DDV:",IF(AND('[1]Vmesna vrtilna_SKLOP1'!C1548&lt;&gt;"",'[1]Vmesna vrtilna_SKLOP1'!E1548=""),"Skupaj:","")))</f>
        <v/>
      </c>
      <c r="J1548" s="21">
        <f t="shared" si="49"/>
        <v>0</v>
      </c>
      <c r="K1548" s="21">
        <f>IF(I1548="Skupaj z DDV:",SUM(K1546,K1547),IF(I1548="DDV (22%):",K1547*0.22,IF(AND('[1]Vmesna vrtilna_SKLOP1'!C1548&lt;&gt;"",'[1]Vmesna vrtilna_SKLOP1'!D1548=""),'[1]Vmesna vrtilna_SKLOP1'!J1548,IF(F1548&lt;&gt;"",IF('[1]Vmesna vrtilna_SKLOP1'!J1548&lt;&gt;"",'[1]Vmesna vrtilna_SKLOP1'!J1548,""),""))))</f>
        <v>246.12073695362798</v>
      </c>
      <c r="L1548" s="22">
        <f>IF(I1547="Skupaj:","DDV (22%):",IF(I1547="DDV (22%):","Skupaj z DDV:",IF(AND('[1]Vmesna vrtilna_SKLOP1'!C1548&lt;&gt;"",'[1]Vmesna vrtilna_SKLOP1'!E1548=""),"Skupaj:",IF(AND('[1]Vmesna vrtilna_SKLOP1'!C1548&lt;&gt;"",'[1]Vmesna vrtilna_SKLOP1'!D1548=""),'[1]Vmesna vrtilna_SKLOP1'!J1548,IF(F1548&lt;&gt;"",IF('[1]Vmesna vrtilna_SKLOP1'!J1548&lt;&gt;"",'[1]Vmesna vrtilna_SKLOP1'!J1548,""),"")))))</f>
        <v>246.12073695362798</v>
      </c>
      <c r="M1548" s="22">
        <f t="shared" si="48"/>
        <v>0</v>
      </c>
      <c r="N1548" s="22" t="str">
        <f>IF(IFERROR(VLOOKUP(B1548,'[1]Vmesna vrtilna_SKLOP1'!B:J,7,0),"")=0,"",IFERROR(VLOOKUP(B1548,'[1]Vmesna vrtilna_SKLOP1'!B:J,7,0),""))</f>
        <v/>
      </c>
      <c r="O1548" s="22"/>
    </row>
    <row r="1549" spans="2:15" ht="15" customHeight="1" x14ac:dyDescent="0.3">
      <c r="B1549" s="15" t="str">
        <f>IF(AND('[1]Vmesna vrtilna_SKLOP1'!B1549&lt;&gt;"",'[1]Vmesna vrtilna_SKLOP1'!C1549&lt;&gt;""),IF('[1]Vmesna vrtilna_SKLOP1'!B1549&lt;&gt;"",'[1]Vmesna vrtilna_SKLOP1'!B1549,""),"")</f>
        <v/>
      </c>
      <c r="C1549" s="16" t="str">
        <f>IF(OR(C1548="Posebna oblika",C1548="Kulturno zaščiten objekt",C1548="Kulturno zaščiten objekt, Posebna oblika"),"Glej zavihek POSEBNI POGOJI",IF(SUM(N1548:Q1548)=1,"Posebna oblika",IF(SUM(N1548:Q1548)=10,"Kulturno zaščiten objekt",IF(SUM(N1548:Q1548)=11,"Kulturno zaščiten objekt, Posebna oblika",IF(AND('[1]Vmesna vrtilna_SKLOP1'!C1549&lt;&gt;"",'[1]Vmesna vrtilna_SKLOP1'!D1549&lt;&gt;""),IF('[1]Vmesna vrtilna_SKLOP1'!C1549&lt;&gt;"",'[1]Vmesna vrtilna_SKLOP1'!C1549,""),"")))))</f>
        <v/>
      </c>
      <c r="D1549" s="17" t="str">
        <f>IF(IFERROR(VLOOKUP(B1549,'[1]Vmesna vrtilna_SKLOP1'!B:J,6,0),"")=0,"",IFERROR(VLOOKUP(B1549,'[1]Vmesna vrtilna_SKLOP1'!B:J,6,0),""))</f>
        <v/>
      </c>
      <c r="E1549" s="16" t="str">
        <f>IF(IF('[1]Vmesna vrtilna_SKLOP1'!E1549&lt;&gt;"",'[1]Vmesna vrtilna_SKLOP1'!D1549,"")=0,"",IF('[1]Vmesna vrtilna_SKLOP1'!E1549&lt;&gt;"",'[1]Vmesna vrtilna_SKLOP1'!D1549,""))</f>
        <v/>
      </c>
      <c r="F1549" s="18" t="str">
        <f>IF('[1]Vmesna vrtilna_SKLOP1'!E1549&lt;&gt;"",'[1]Vmesna vrtilna_SKLOP1'!E1549,"")</f>
        <v>Zunanji rolo - nadometni, ALU lamele, Dim. ŠxV: 1,18x0,99m</v>
      </c>
      <c r="G1549" s="15" t="str">
        <f>IF('[1]Vmesna vrtilna_SKLOP1'!E1549&lt;&gt;"",'[1]Vmesna vrtilna_SKLOP1'!F1549,"")</f>
        <v>[kos]</v>
      </c>
      <c r="H1549" s="19">
        <f>IF('[1]Vmesna vrtilna_SKLOP1'!F1549&lt;&gt;"",'[1]Vmesna vrtilna_SKLOP1'!I1549,"")</f>
        <v>1</v>
      </c>
      <c r="I1549" s="20" t="str">
        <f>IF(I1548="Skupaj:","DDV (22%):",IF(I1548="DDV (22%):","Skupaj z DDV:",IF(AND('[1]Vmesna vrtilna_SKLOP1'!C1549&lt;&gt;"",'[1]Vmesna vrtilna_SKLOP1'!E1549=""),"Skupaj:","")))</f>
        <v/>
      </c>
      <c r="J1549" s="21">
        <f t="shared" si="49"/>
        <v>0</v>
      </c>
      <c r="K1549" s="21">
        <f>IF(I1549="Skupaj z DDV:",SUM(K1547,K1548),IF(I1549="DDV (22%):",K1548*0.22,IF(AND('[1]Vmesna vrtilna_SKLOP1'!C1549&lt;&gt;"",'[1]Vmesna vrtilna_SKLOP1'!D1549=""),'[1]Vmesna vrtilna_SKLOP1'!J1549,IF(F1549&lt;&gt;"",IF('[1]Vmesna vrtilna_SKLOP1'!J1549&lt;&gt;"",'[1]Vmesna vrtilna_SKLOP1'!J1549,""),""))))</f>
        <v>128.71297720642798</v>
      </c>
      <c r="L1549" s="22">
        <f>IF(I1548="Skupaj:","DDV (22%):",IF(I1548="DDV (22%):","Skupaj z DDV:",IF(AND('[1]Vmesna vrtilna_SKLOP1'!C1549&lt;&gt;"",'[1]Vmesna vrtilna_SKLOP1'!E1549=""),"Skupaj:",IF(AND('[1]Vmesna vrtilna_SKLOP1'!C1549&lt;&gt;"",'[1]Vmesna vrtilna_SKLOP1'!D1549=""),'[1]Vmesna vrtilna_SKLOP1'!J1549,IF(F1549&lt;&gt;"",IF('[1]Vmesna vrtilna_SKLOP1'!J1549&lt;&gt;"",'[1]Vmesna vrtilna_SKLOP1'!J1549,""),"")))))</f>
        <v>128.71297720642798</v>
      </c>
      <c r="M1549" s="22">
        <f t="shared" si="48"/>
        <v>0</v>
      </c>
      <c r="N1549" s="22" t="str">
        <f>IF(IFERROR(VLOOKUP(B1549,'[1]Vmesna vrtilna_SKLOP1'!B:J,7,0),"")=0,"",IFERROR(VLOOKUP(B1549,'[1]Vmesna vrtilna_SKLOP1'!B:J,7,0),""))</f>
        <v/>
      </c>
      <c r="O1549" s="22"/>
    </row>
    <row r="1550" spans="2:15" ht="15" customHeight="1" x14ac:dyDescent="0.3">
      <c r="B1550" s="15" t="str">
        <f>IF(AND('[1]Vmesna vrtilna_SKLOP1'!B1550&lt;&gt;"",'[1]Vmesna vrtilna_SKLOP1'!C1550&lt;&gt;""),IF('[1]Vmesna vrtilna_SKLOP1'!B1550&lt;&gt;"",'[1]Vmesna vrtilna_SKLOP1'!B1550,""),"")</f>
        <v/>
      </c>
      <c r="C1550" s="16" t="str">
        <f>IF(OR(C1549="Posebna oblika",C1549="Kulturno zaščiten objekt",C1549="Kulturno zaščiten objekt, Posebna oblika"),"Glej zavihek POSEBNI POGOJI",IF(SUM(N1549:Q1549)=1,"Posebna oblika",IF(SUM(N1549:Q1549)=10,"Kulturno zaščiten objekt",IF(SUM(N1549:Q1549)=11,"Kulturno zaščiten objekt, Posebna oblika",IF(AND('[1]Vmesna vrtilna_SKLOP1'!C1550&lt;&gt;"",'[1]Vmesna vrtilna_SKLOP1'!D1550&lt;&gt;""),IF('[1]Vmesna vrtilna_SKLOP1'!C1550&lt;&gt;"",'[1]Vmesna vrtilna_SKLOP1'!C1550,""),"")))))</f>
        <v/>
      </c>
      <c r="D1550" s="17" t="str">
        <f>IF(IFERROR(VLOOKUP(B1550,'[1]Vmesna vrtilna_SKLOP1'!B:J,6,0),"")=0,"",IFERROR(VLOOKUP(B1550,'[1]Vmesna vrtilna_SKLOP1'!B:J,6,0),""))</f>
        <v/>
      </c>
      <c r="E1550" s="16" t="str">
        <f>IF(IF('[1]Vmesna vrtilna_SKLOP1'!E1550&lt;&gt;"",'[1]Vmesna vrtilna_SKLOP1'!D1550,"")=0,"",IF('[1]Vmesna vrtilna_SKLOP1'!E1550&lt;&gt;"",'[1]Vmesna vrtilna_SKLOP1'!D1550,""))</f>
        <v/>
      </c>
      <c r="F1550" s="18" t="str">
        <f>IF('[1]Vmesna vrtilna_SKLOP1'!E1550&lt;&gt;"",'[1]Vmesna vrtilna_SKLOP1'!E1550,"")</f>
        <v>Zunanji rolo - nadometni, ALU lamele, Dim. ŠxV: 1,19x1m</v>
      </c>
      <c r="G1550" s="15" t="str">
        <f>IF('[1]Vmesna vrtilna_SKLOP1'!E1550&lt;&gt;"",'[1]Vmesna vrtilna_SKLOP1'!F1550,"")</f>
        <v>[kos]</v>
      </c>
      <c r="H1550" s="19">
        <f>IF('[1]Vmesna vrtilna_SKLOP1'!F1550&lt;&gt;"",'[1]Vmesna vrtilna_SKLOP1'!I1550,"")</f>
        <v>1</v>
      </c>
      <c r="I1550" s="20" t="str">
        <f>IF(I1549="Skupaj:","DDV (22%):",IF(I1549="DDV (22%):","Skupaj z DDV:",IF(AND('[1]Vmesna vrtilna_SKLOP1'!C1550&lt;&gt;"",'[1]Vmesna vrtilna_SKLOP1'!E1550=""),"Skupaj:","")))</f>
        <v/>
      </c>
      <c r="J1550" s="21">
        <f t="shared" si="49"/>
        <v>0</v>
      </c>
      <c r="K1550" s="21">
        <f>IF(I1550="Skupaj z DDV:",SUM(K1548,K1549),IF(I1550="DDV (22%):",K1549*0.22,IF(AND('[1]Vmesna vrtilna_SKLOP1'!C1550&lt;&gt;"",'[1]Vmesna vrtilna_SKLOP1'!D1550=""),'[1]Vmesna vrtilna_SKLOP1'!J1550,IF(F1550&lt;&gt;"",IF('[1]Vmesna vrtilna_SKLOP1'!J1550&lt;&gt;"",'[1]Vmesna vrtilna_SKLOP1'!J1550,""),""))))</f>
        <v>130.03484967</v>
      </c>
      <c r="L1550" s="22">
        <f>IF(I1549="Skupaj:","DDV (22%):",IF(I1549="DDV (22%):","Skupaj z DDV:",IF(AND('[1]Vmesna vrtilna_SKLOP1'!C1550&lt;&gt;"",'[1]Vmesna vrtilna_SKLOP1'!E1550=""),"Skupaj:",IF(AND('[1]Vmesna vrtilna_SKLOP1'!C1550&lt;&gt;"",'[1]Vmesna vrtilna_SKLOP1'!D1550=""),'[1]Vmesna vrtilna_SKLOP1'!J1550,IF(F1550&lt;&gt;"",IF('[1]Vmesna vrtilna_SKLOP1'!J1550&lt;&gt;"",'[1]Vmesna vrtilna_SKLOP1'!J1550,""),"")))))</f>
        <v>130.03484967</v>
      </c>
      <c r="M1550" s="22">
        <f t="shared" si="48"/>
        <v>0</v>
      </c>
      <c r="N1550" s="22" t="str">
        <f>IF(IFERROR(VLOOKUP(B1550,'[1]Vmesna vrtilna_SKLOP1'!B:J,7,0),"")=0,"",IFERROR(VLOOKUP(B1550,'[1]Vmesna vrtilna_SKLOP1'!B:J,7,0),""))</f>
        <v/>
      </c>
      <c r="O1550" s="22"/>
    </row>
    <row r="1551" spans="2:15" ht="15" customHeight="1" x14ac:dyDescent="0.3">
      <c r="B1551" s="15" t="str">
        <f>IF(AND('[1]Vmesna vrtilna_SKLOP1'!B1551&lt;&gt;"",'[1]Vmesna vrtilna_SKLOP1'!C1551&lt;&gt;""),IF('[1]Vmesna vrtilna_SKLOP1'!B1551&lt;&gt;"",'[1]Vmesna vrtilna_SKLOP1'!B1551,""),"")</f>
        <v/>
      </c>
      <c r="C1551" s="16" t="str">
        <f>IF(OR(C1550="Posebna oblika",C1550="Kulturno zaščiten objekt",C1550="Kulturno zaščiten objekt, Posebna oblika"),"Glej zavihek POSEBNI POGOJI",IF(SUM(N1550:Q1550)=1,"Posebna oblika",IF(SUM(N1550:Q1550)=10,"Kulturno zaščiten objekt",IF(SUM(N1550:Q1550)=11,"Kulturno zaščiten objekt, Posebna oblika",IF(AND('[1]Vmesna vrtilna_SKLOP1'!C1551&lt;&gt;"",'[1]Vmesna vrtilna_SKLOP1'!D1551&lt;&gt;""),IF('[1]Vmesna vrtilna_SKLOP1'!C1551&lt;&gt;"",'[1]Vmesna vrtilna_SKLOP1'!C1551,""),"")))))</f>
        <v/>
      </c>
      <c r="D1551" s="17" t="str">
        <f>IF(IFERROR(VLOOKUP(B1551,'[1]Vmesna vrtilna_SKLOP1'!B:J,6,0),"")=0,"",IFERROR(VLOOKUP(B1551,'[1]Vmesna vrtilna_SKLOP1'!B:J,6,0),""))</f>
        <v/>
      </c>
      <c r="E1551" s="16" t="str">
        <f>IF(IF('[1]Vmesna vrtilna_SKLOP1'!E1551&lt;&gt;"",'[1]Vmesna vrtilna_SKLOP1'!D1551,"")=0,"",IF('[1]Vmesna vrtilna_SKLOP1'!E1551&lt;&gt;"",'[1]Vmesna vrtilna_SKLOP1'!D1551,""))</f>
        <v/>
      </c>
      <c r="F1551" s="18" t="str">
        <f>IF('[1]Vmesna vrtilna_SKLOP1'!E1551&lt;&gt;"",'[1]Vmesna vrtilna_SKLOP1'!E1551,"")</f>
        <v>Zunanji rolo - nadometni, ALU lamele, Dim. ŠxV: 1,17x1,4m</v>
      </c>
      <c r="G1551" s="15" t="str">
        <f>IF('[1]Vmesna vrtilna_SKLOP1'!E1551&lt;&gt;"",'[1]Vmesna vrtilna_SKLOP1'!F1551,"")</f>
        <v>[kos]</v>
      </c>
      <c r="H1551" s="19">
        <f>IF('[1]Vmesna vrtilna_SKLOP1'!F1551&lt;&gt;"",'[1]Vmesna vrtilna_SKLOP1'!I1551,"")</f>
        <v>2</v>
      </c>
      <c r="I1551" s="20" t="str">
        <f>IF(I1550="Skupaj:","DDV (22%):",IF(I1550="DDV (22%):","Skupaj z DDV:",IF(AND('[1]Vmesna vrtilna_SKLOP1'!C1551&lt;&gt;"",'[1]Vmesna vrtilna_SKLOP1'!E1551=""),"Skupaj:","")))</f>
        <v/>
      </c>
      <c r="J1551" s="21">
        <f t="shared" si="49"/>
        <v>0</v>
      </c>
      <c r="K1551" s="21">
        <f>IF(I1551="Skupaj z DDV:",SUM(K1549,K1550),IF(I1551="DDV (22%):",K1550*0.22,IF(AND('[1]Vmesna vrtilna_SKLOP1'!C1551&lt;&gt;"",'[1]Vmesna vrtilna_SKLOP1'!D1551=""),'[1]Vmesna vrtilna_SKLOP1'!J1551,IF(F1551&lt;&gt;"",IF('[1]Vmesna vrtilna_SKLOP1'!J1551&lt;&gt;"",'[1]Vmesna vrtilna_SKLOP1'!J1551,""),""))))</f>
        <v>315.1342857336</v>
      </c>
      <c r="L1551" s="22">
        <f>IF(I1550="Skupaj:","DDV (22%):",IF(I1550="DDV (22%):","Skupaj z DDV:",IF(AND('[1]Vmesna vrtilna_SKLOP1'!C1551&lt;&gt;"",'[1]Vmesna vrtilna_SKLOP1'!E1551=""),"Skupaj:",IF(AND('[1]Vmesna vrtilna_SKLOP1'!C1551&lt;&gt;"",'[1]Vmesna vrtilna_SKLOP1'!D1551=""),'[1]Vmesna vrtilna_SKLOP1'!J1551,IF(F1551&lt;&gt;"",IF('[1]Vmesna vrtilna_SKLOP1'!J1551&lt;&gt;"",'[1]Vmesna vrtilna_SKLOP1'!J1551,""),"")))))</f>
        <v>315.1342857336</v>
      </c>
      <c r="M1551" s="22">
        <f t="shared" si="48"/>
        <v>0</v>
      </c>
      <c r="N1551" s="22" t="str">
        <f>IF(IFERROR(VLOOKUP(B1551,'[1]Vmesna vrtilna_SKLOP1'!B:J,7,0),"")=0,"",IFERROR(VLOOKUP(B1551,'[1]Vmesna vrtilna_SKLOP1'!B:J,7,0),""))</f>
        <v/>
      </c>
      <c r="O1551" s="22"/>
    </row>
    <row r="1552" spans="2:15" ht="15" customHeight="1" x14ac:dyDescent="0.3">
      <c r="B1552" s="15" t="str">
        <f>IF(AND('[1]Vmesna vrtilna_SKLOP1'!B1552&lt;&gt;"",'[1]Vmesna vrtilna_SKLOP1'!C1552&lt;&gt;""),IF('[1]Vmesna vrtilna_SKLOP1'!B1552&lt;&gt;"",'[1]Vmesna vrtilna_SKLOP1'!B1552,""),"")</f>
        <v/>
      </c>
      <c r="C1552" s="16" t="str">
        <f>IF(OR(C1551="Posebna oblika",C1551="Kulturno zaščiten objekt",C1551="Kulturno zaščiten objekt, Posebna oblika"),"Glej zavihek POSEBNI POGOJI",IF(SUM(N1551:Q1551)=1,"Posebna oblika",IF(SUM(N1551:Q1551)=10,"Kulturno zaščiten objekt",IF(SUM(N1551:Q1551)=11,"Kulturno zaščiten objekt, Posebna oblika",IF(AND('[1]Vmesna vrtilna_SKLOP1'!C1552&lt;&gt;"",'[1]Vmesna vrtilna_SKLOP1'!D1552&lt;&gt;""),IF('[1]Vmesna vrtilna_SKLOP1'!C1552&lt;&gt;"",'[1]Vmesna vrtilna_SKLOP1'!C1552,""),"")))))</f>
        <v/>
      </c>
      <c r="D1552" s="17" t="str">
        <f>IF(IFERROR(VLOOKUP(B1552,'[1]Vmesna vrtilna_SKLOP1'!B:J,6,0),"")=0,"",IFERROR(VLOOKUP(B1552,'[1]Vmesna vrtilna_SKLOP1'!B:J,6,0),""))</f>
        <v/>
      </c>
      <c r="E1552" s="16" t="str">
        <f>IF(IF('[1]Vmesna vrtilna_SKLOP1'!E1552&lt;&gt;"",'[1]Vmesna vrtilna_SKLOP1'!D1552,"")=0,"",IF('[1]Vmesna vrtilna_SKLOP1'!E1552&lt;&gt;"",'[1]Vmesna vrtilna_SKLOP1'!D1552,""))</f>
        <v/>
      </c>
      <c r="F1552" s="18" t="str">
        <f>IF('[1]Vmesna vrtilna_SKLOP1'!E1552&lt;&gt;"",'[1]Vmesna vrtilna_SKLOP1'!E1552,"")</f>
        <v>Zunanji rolo - nadometni, ALU lamele, Dim. ŠxV: 1,17x1,39m</v>
      </c>
      <c r="G1552" s="15" t="str">
        <f>IF('[1]Vmesna vrtilna_SKLOP1'!E1552&lt;&gt;"",'[1]Vmesna vrtilna_SKLOP1'!F1552,"")</f>
        <v>[kos]</v>
      </c>
      <c r="H1552" s="19">
        <f>IF('[1]Vmesna vrtilna_SKLOP1'!F1552&lt;&gt;"",'[1]Vmesna vrtilna_SKLOP1'!I1552,"")</f>
        <v>1</v>
      </c>
      <c r="I1552" s="20" t="str">
        <f>IF(I1551="Skupaj:","DDV (22%):",IF(I1551="DDV (22%):","Skupaj z DDV:",IF(AND('[1]Vmesna vrtilna_SKLOP1'!C1552&lt;&gt;"",'[1]Vmesna vrtilna_SKLOP1'!E1552=""),"Skupaj:","")))</f>
        <v/>
      </c>
      <c r="J1552" s="21">
        <f t="shared" si="49"/>
        <v>0</v>
      </c>
      <c r="K1552" s="21">
        <f>IF(I1552="Skupaj z DDV:",SUM(K1550,K1551),IF(I1552="DDV (22%):",K1551*0.22,IF(AND('[1]Vmesna vrtilna_SKLOP1'!C1552&lt;&gt;"",'[1]Vmesna vrtilna_SKLOP1'!D1552=""),'[1]Vmesna vrtilna_SKLOP1'!J1552,IF(F1552&lt;&gt;"",IF('[1]Vmesna vrtilna_SKLOP1'!J1552&lt;&gt;"",'[1]Vmesna vrtilna_SKLOP1'!J1552,""),""))))</f>
        <v>156.83920134354298</v>
      </c>
      <c r="L1552" s="22">
        <f>IF(I1551="Skupaj:","DDV (22%):",IF(I1551="DDV (22%):","Skupaj z DDV:",IF(AND('[1]Vmesna vrtilna_SKLOP1'!C1552&lt;&gt;"",'[1]Vmesna vrtilna_SKLOP1'!E1552=""),"Skupaj:",IF(AND('[1]Vmesna vrtilna_SKLOP1'!C1552&lt;&gt;"",'[1]Vmesna vrtilna_SKLOP1'!D1552=""),'[1]Vmesna vrtilna_SKLOP1'!J1552,IF(F1552&lt;&gt;"",IF('[1]Vmesna vrtilna_SKLOP1'!J1552&lt;&gt;"",'[1]Vmesna vrtilna_SKLOP1'!J1552,""),"")))))</f>
        <v>156.83920134354298</v>
      </c>
      <c r="M1552" s="22">
        <f t="shared" si="48"/>
        <v>0</v>
      </c>
      <c r="N1552" s="22" t="str">
        <f>IF(IFERROR(VLOOKUP(B1552,'[1]Vmesna vrtilna_SKLOP1'!B:J,7,0),"")=0,"",IFERROR(VLOOKUP(B1552,'[1]Vmesna vrtilna_SKLOP1'!B:J,7,0),""))</f>
        <v/>
      </c>
      <c r="O1552" s="22"/>
    </row>
    <row r="1553" spans="2:15" ht="15" customHeight="1" x14ac:dyDescent="0.3">
      <c r="B1553" s="15" t="str">
        <f>IF(AND('[1]Vmesna vrtilna_SKLOP1'!B1553&lt;&gt;"",'[1]Vmesna vrtilna_SKLOP1'!C1553&lt;&gt;""),IF('[1]Vmesna vrtilna_SKLOP1'!B1553&lt;&gt;"",'[1]Vmesna vrtilna_SKLOP1'!B1553,""),"")</f>
        <v/>
      </c>
      <c r="C1553" s="16" t="str">
        <f>IF(OR(C1552="Posebna oblika",C1552="Kulturno zaščiten objekt",C1552="Kulturno zaščiten objekt, Posebna oblika"),"Glej zavihek POSEBNI POGOJI",IF(SUM(N1552:Q1552)=1,"Posebna oblika",IF(SUM(N1552:Q1552)=10,"Kulturno zaščiten objekt",IF(SUM(N1552:Q1552)=11,"Kulturno zaščiten objekt, Posebna oblika",IF(AND('[1]Vmesna vrtilna_SKLOP1'!C1553&lt;&gt;"",'[1]Vmesna vrtilna_SKLOP1'!D1553&lt;&gt;""),IF('[1]Vmesna vrtilna_SKLOP1'!C1553&lt;&gt;"",'[1]Vmesna vrtilna_SKLOP1'!C1553,""),"")))))</f>
        <v/>
      </c>
      <c r="D1553" s="17" t="str">
        <f>IF(IFERROR(VLOOKUP(B1553,'[1]Vmesna vrtilna_SKLOP1'!B:J,6,0),"")=0,"",IFERROR(VLOOKUP(B1553,'[1]Vmesna vrtilna_SKLOP1'!B:J,6,0),""))</f>
        <v/>
      </c>
      <c r="E1553" s="16" t="str">
        <f>IF(IF('[1]Vmesna vrtilna_SKLOP1'!E1553&lt;&gt;"",'[1]Vmesna vrtilna_SKLOP1'!D1553,"")=0,"",IF('[1]Vmesna vrtilna_SKLOP1'!E1553&lt;&gt;"",'[1]Vmesna vrtilna_SKLOP1'!D1553,""))</f>
        <v/>
      </c>
      <c r="F1553" s="18" t="str">
        <f>IF('[1]Vmesna vrtilna_SKLOP1'!E1553&lt;&gt;"",'[1]Vmesna vrtilna_SKLOP1'!E1553,"")</f>
        <v/>
      </c>
      <c r="G1553" s="15" t="str">
        <f>IF('[1]Vmesna vrtilna_SKLOP1'!E1553&lt;&gt;"",'[1]Vmesna vrtilna_SKLOP1'!F1553,"")</f>
        <v/>
      </c>
      <c r="H1553" s="19" t="str">
        <f>IF('[1]Vmesna vrtilna_SKLOP1'!F1553&lt;&gt;"",'[1]Vmesna vrtilna_SKLOP1'!I1553,"")</f>
        <v/>
      </c>
      <c r="I1553" s="20" t="str">
        <f>IF(I1552="Skupaj:","DDV (22%):",IF(I1552="DDV (22%):","Skupaj z DDV:",IF(AND('[1]Vmesna vrtilna_SKLOP1'!C1553&lt;&gt;"",'[1]Vmesna vrtilna_SKLOP1'!E1553=""),"Skupaj:","")))</f>
        <v/>
      </c>
      <c r="J1553" s="21" t="str">
        <f t="shared" si="49"/>
        <v/>
      </c>
      <c r="K1553" s="21" t="str">
        <f>IF(I1553="Skupaj z DDV:",SUM(K1551,K1552),IF(I1553="DDV (22%):",K1552*0.22,IF(AND('[1]Vmesna vrtilna_SKLOP1'!C1553&lt;&gt;"",'[1]Vmesna vrtilna_SKLOP1'!D1553=""),'[1]Vmesna vrtilna_SKLOP1'!J1553,IF(F1553&lt;&gt;"",IF('[1]Vmesna vrtilna_SKLOP1'!J1553&lt;&gt;"",'[1]Vmesna vrtilna_SKLOP1'!J1553,""),""))))</f>
        <v/>
      </c>
      <c r="L1553" s="22" t="str">
        <f>IF(I1552="Skupaj:","DDV (22%):",IF(I1552="DDV (22%):","Skupaj z DDV:",IF(AND('[1]Vmesna vrtilna_SKLOP1'!C1553&lt;&gt;"",'[1]Vmesna vrtilna_SKLOP1'!E1553=""),"Skupaj:",IF(AND('[1]Vmesna vrtilna_SKLOP1'!C1553&lt;&gt;"",'[1]Vmesna vrtilna_SKLOP1'!D1553=""),'[1]Vmesna vrtilna_SKLOP1'!J1553,IF(F1553&lt;&gt;"",IF('[1]Vmesna vrtilna_SKLOP1'!J1553&lt;&gt;"",'[1]Vmesna vrtilna_SKLOP1'!J1553,""),"")))))</f>
        <v/>
      </c>
      <c r="M1553" s="22">
        <f t="shared" si="48"/>
        <v>0</v>
      </c>
      <c r="N1553" s="22" t="str">
        <f>IF(IFERROR(VLOOKUP(B1553,'[1]Vmesna vrtilna_SKLOP1'!B:J,7,0),"")=0,"",IFERROR(VLOOKUP(B1553,'[1]Vmesna vrtilna_SKLOP1'!B:J,7,0),""))</f>
        <v/>
      </c>
      <c r="O1553" s="22"/>
    </row>
    <row r="1554" spans="2:15" ht="15" customHeight="1" x14ac:dyDescent="0.3">
      <c r="B1554" s="15" t="str">
        <f>IF(AND('[1]Vmesna vrtilna_SKLOP1'!B1554&lt;&gt;"",'[1]Vmesna vrtilna_SKLOP1'!C1554&lt;&gt;""),IF('[1]Vmesna vrtilna_SKLOP1'!B1554&lt;&gt;"",'[1]Vmesna vrtilna_SKLOP1'!B1554,""),"")</f>
        <v/>
      </c>
      <c r="C1554" s="16" t="str">
        <f>IF(OR(C1553="Posebna oblika",C1553="Kulturno zaščiten objekt",C1553="Kulturno zaščiten objekt, Posebna oblika"),"Glej zavihek POSEBNI POGOJI",IF(SUM(N1553:Q1553)=1,"Posebna oblika",IF(SUM(N1553:Q1553)=10,"Kulturno zaščiten objekt",IF(SUM(N1553:Q1553)=11,"Kulturno zaščiten objekt, Posebna oblika",IF(AND('[1]Vmesna vrtilna_SKLOP1'!C1554&lt;&gt;"",'[1]Vmesna vrtilna_SKLOP1'!D1554&lt;&gt;""),IF('[1]Vmesna vrtilna_SKLOP1'!C1554&lt;&gt;"",'[1]Vmesna vrtilna_SKLOP1'!C1554,""),"")))))</f>
        <v/>
      </c>
      <c r="D1554" s="17" t="str">
        <f>IF(IFERROR(VLOOKUP(B1554,'[1]Vmesna vrtilna_SKLOP1'!B:J,6,0),"")=0,"",IFERROR(VLOOKUP(B1554,'[1]Vmesna vrtilna_SKLOP1'!B:J,6,0),""))</f>
        <v/>
      </c>
      <c r="E1554" s="16" t="str">
        <f>IF(IF('[1]Vmesna vrtilna_SKLOP1'!E1554&lt;&gt;"",'[1]Vmesna vrtilna_SKLOP1'!D1554,"")=0,"",IF('[1]Vmesna vrtilna_SKLOP1'!E1554&lt;&gt;"",'[1]Vmesna vrtilna_SKLOP1'!D1554,""))</f>
        <v>Notranje police</v>
      </c>
      <c r="F1554" s="18" t="str">
        <f>IF('[1]Vmesna vrtilna_SKLOP1'!E1554&lt;&gt;"",'[1]Vmesna vrtilna_SKLOP1'!E1554,"")</f>
        <v>Notranja polica, mat. Marmor, dim. ŠxG:1,18x0,15m</v>
      </c>
      <c r="G1554" s="15" t="str">
        <f>IF('[1]Vmesna vrtilna_SKLOP1'!E1554&lt;&gt;"",'[1]Vmesna vrtilna_SKLOP1'!F1554,"")</f>
        <v>[kos]</v>
      </c>
      <c r="H1554" s="19">
        <f>IF('[1]Vmesna vrtilna_SKLOP1'!F1554&lt;&gt;"",'[1]Vmesna vrtilna_SKLOP1'!I1554,"")</f>
        <v>1</v>
      </c>
      <c r="I1554" s="20" t="str">
        <f>IF(I1553="Skupaj:","DDV (22%):",IF(I1553="DDV (22%):","Skupaj z DDV:",IF(AND('[1]Vmesna vrtilna_SKLOP1'!C1554&lt;&gt;"",'[1]Vmesna vrtilna_SKLOP1'!E1554=""),"Skupaj:","")))</f>
        <v/>
      </c>
      <c r="J1554" s="21">
        <f t="shared" si="49"/>
        <v>0</v>
      </c>
      <c r="K1554" s="21">
        <f>IF(I1554="Skupaj z DDV:",SUM(K1552,K1553),IF(I1554="DDV (22%):",K1553*0.22,IF(AND('[1]Vmesna vrtilna_SKLOP1'!C1554&lt;&gt;"",'[1]Vmesna vrtilna_SKLOP1'!D1554=""),'[1]Vmesna vrtilna_SKLOP1'!J1554,IF(F1554&lt;&gt;"",IF('[1]Vmesna vrtilna_SKLOP1'!J1554&lt;&gt;"",'[1]Vmesna vrtilna_SKLOP1'!J1554,""),""))))</f>
        <v>51.935899999999997</v>
      </c>
      <c r="L1554" s="22">
        <f>IF(I1553="Skupaj:","DDV (22%):",IF(I1553="DDV (22%):","Skupaj z DDV:",IF(AND('[1]Vmesna vrtilna_SKLOP1'!C1554&lt;&gt;"",'[1]Vmesna vrtilna_SKLOP1'!E1554=""),"Skupaj:",IF(AND('[1]Vmesna vrtilna_SKLOP1'!C1554&lt;&gt;"",'[1]Vmesna vrtilna_SKLOP1'!D1554=""),'[1]Vmesna vrtilna_SKLOP1'!J1554,IF(F1554&lt;&gt;"",IF('[1]Vmesna vrtilna_SKLOP1'!J1554&lt;&gt;"",'[1]Vmesna vrtilna_SKLOP1'!J1554,""),"")))))</f>
        <v>51.935899999999997</v>
      </c>
      <c r="M1554" s="22">
        <f t="shared" si="48"/>
        <v>0</v>
      </c>
      <c r="N1554" s="22" t="str">
        <f>IF(IFERROR(VLOOKUP(B1554,'[1]Vmesna vrtilna_SKLOP1'!B:J,7,0),"")=0,"",IFERROR(VLOOKUP(B1554,'[1]Vmesna vrtilna_SKLOP1'!B:J,7,0),""))</f>
        <v/>
      </c>
      <c r="O1554" s="22"/>
    </row>
    <row r="1555" spans="2:15" ht="15" customHeight="1" x14ac:dyDescent="0.3">
      <c r="B1555" s="15" t="str">
        <f>IF(AND('[1]Vmesna vrtilna_SKLOP1'!B1555&lt;&gt;"",'[1]Vmesna vrtilna_SKLOP1'!C1555&lt;&gt;""),IF('[1]Vmesna vrtilna_SKLOP1'!B1555&lt;&gt;"",'[1]Vmesna vrtilna_SKLOP1'!B1555,""),"")</f>
        <v/>
      </c>
      <c r="C1555" s="16" t="str">
        <f>IF(OR(C1554="Posebna oblika",C1554="Kulturno zaščiten objekt",C1554="Kulturno zaščiten objekt, Posebna oblika"),"Glej zavihek POSEBNI POGOJI",IF(SUM(N1554:Q1554)=1,"Posebna oblika",IF(SUM(N1554:Q1554)=10,"Kulturno zaščiten objekt",IF(SUM(N1554:Q1554)=11,"Kulturno zaščiten objekt, Posebna oblika",IF(AND('[1]Vmesna vrtilna_SKLOP1'!C1555&lt;&gt;"",'[1]Vmesna vrtilna_SKLOP1'!D1555&lt;&gt;""),IF('[1]Vmesna vrtilna_SKLOP1'!C1555&lt;&gt;"",'[1]Vmesna vrtilna_SKLOP1'!C1555,""),"")))))</f>
        <v/>
      </c>
      <c r="D1555" s="17" t="str">
        <f>IF(IFERROR(VLOOKUP(B1555,'[1]Vmesna vrtilna_SKLOP1'!B:J,6,0),"")=0,"",IFERROR(VLOOKUP(B1555,'[1]Vmesna vrtilna_SKLOP1'!B:J,6,0),""))</f>
        <v/>
      </c>
      <c r="E1555" s="16" t="str">
        <f>IF(IF('[1]Vmesna vrtilna_SKLOP1'!E1555&lt;&gt;"",'[1]Vmesna vrtilna_SKLOP1'!D1555,"")=0,"",IF('[1]Vmesna vrtilna_SKLOP1'!E1555&lt;&gt;"",'[1]Vmesna vrtilna_SKLOP1'!D1555,""))</f>
        <v/>
      </c>
      <c r="F1555" s="18" t="str">
        <f>IF('[1]Vmesna vrtilna_SKLOP1'!E1555&lt;&gt;"",'[1]Vmesna vrtilna_SKLOP1'!E1555,"")</f>
        <v>Notranja polica, mat. Marmor, dim. ŠxG:1,78x0,15m</v>
      </c>
      <c r="G1555" s="15" t="str">
        <f>IF('[1]Vmesna vrtilna_SKLOP1'!E1555&lt;&gt;"",'[1]Vmesna vrtilna_SKLOP1'!F1555,"")</f>
        <v>[kos]</v>
      </c>
      <c r="H1555" s="19">
        <f>IF('[1]Vmesna vrtilna_SKLOP1'!F1555&lt;&gt;"",'[1]Vmesna vrtilna_SKLOP1'!I1555,"")</f>
        <v>1</v>
      </c>
      <c r="I1555" s="20" t="str">
        <f>IF(I1554="Skupaj:","DDV (22%):",IF(I1554="DDV (22%):","Skupaj z DDV:",IF(AND('[1]Vmesna vrtilna_SKLOP1'!C1555&lt;&gt;"",'[1]Vmesna vrtilna_SKLOP1'!E1555=""),"Skupaj:","")))</f>
        <v/>
      </c>
      <c r="J1555" s="21">
        <f t="shared" si="49"/>
        <v>0</v>
      </c>
      <c r="K1555" s="21">
        <f>IF(I1555="Skupaj z DDV:",SUM(K1553,K1554),IF(I1555="DDV (22%):",K1554*0.22,IF(AND('[1]Vmesna vrtilna_SKLOP1'!C1555&lt;&gt;"",'[1]Vmesna vrtilna_SKLOP1'!D1555=""),'[1]Vmesna vrtilna_SKLOP1'!J1555,IF(F1555&lt;&gt;"",IF('[1]Vmesna vrtilna_SKLOP1'!J1555&lt;&gt;"",'[1]Vmesna vrtilna_SKLOP1'!J1555,""),""))))</f>
        <v>72.941900000000004</v>
      </c>
      <c r="L1555" s="22">
        <f>IF(I1554="Skupaj:","DDV (22%):",IF(I1554="DDV (22%):","Skupaj z DDV:",IF(AND('[1]Vmesna vrtilna_SKLOP1'!C1555&lt;&gt;"",'[1]Vmesna vrtilna_SKLOP1'!E1555=""),"Skupaj:",IF(AND('[1]Vmesna vrtilna_SKLOP1'!C1555&lt;&gt;"",'[1]Vmesna vrtilna_SKLOP1'!D1555=""),'[1]Vmesna vrtilna_SKLOP1'!J1555,IF(F1555&lt;&gt;"",IF('[1]Vmesna vrtilna_SKLOP1'!J1555&lt;&gt;"",'[1]Vmesna vrtilna_SKLOP1'!J1555,""),"")))))</f>
        <v>72.941900000000004</v>
      </c>
      <c r="M1555" s="22">
        <f t="shared" si="48"/>
        <v>0</v>
      </c>
      <c r="N1555" s="22" t="str">
        <f>IF(IFERROR(VLOOKUP(B1555,'[1]Vmesna vrtilna_SKLOP1'!B:J,7,0),"")=0,"",IFERROR(VLOOKUP(B1555,'[1]Vmesna vrtilna_SKLOP1'!B:J,7,0),""))</f>
        <v/>
      </c>
      <c r="O1555" s="22"/>
    </row>
    <row r="1556" spans="2:15" ht="15" customHeight="1" x14ac:dyDescent="0.3">
      <c r="B1556" s="15" t="str">
        <f>IF(AND('[1]Vmesna vrtilna_SKLOP1'!B1556&lt;&gt;"",'[1]Vmesna vrtilna_SKLOP1'!C1556&lt;&gt;""),IF('[1]Vmesna vrtilna_SKLOP1'!B1556&lt;&gt;"",'[1]Vmesna vrtilna_SKLOP1'!B1556,""),"")</f>
        <v/>
      </c>
      <c r="C1556" s="16" t="str">
        <f>IF(OR(C1555="Posebna oblika",C1555="Kulturno zaščiten objekt",C1555="Kulturno zaščiten objekt, Posebna oblika"),"Glej zavihek POSEBNI POGOJI",IF(SUM(N1555:Q1555)=1,"Posebna oblika",IF(SUM(N1555:Q1555)=10,"Kulturno zaščiten objekt",IF(SUM(N1555:Q1555)=11,"Kulturno zaščiten objekt, Posebna oblika",IF(AND('[1]Vmesna vrtilna_SKLOP1'!C1556&lt;&gt;"",'[1]Vmesna vrtilna_SKLOP1'!D1556&lt;&gt;""),IF('[1]Vmesna vrtilna_SKLOP1'!C1556&lt;&gt;"",'[1]Vmesna vrtilna_SKLOP1'!C1556,""),"")))))</f>
        <v/>
      </c>
      <c r="D1556" s="17" t="str">
        <f>IF(IFERROR(VLOOKUP(B1556,'[1]Vmesna vrtilna_SKLOP1'!B:J,6,0),"")=0,"",IFERROR(VLOOKUP(B1556,'[1]Vmesna vrtilna_SKLOP1'!B:J,6,0),""))</f>
        <v/>
      </c>
      <c r="E1556" s="16" t="str">
        <f>IF(IF('[1]Vmesna vrtilna_SKLOP1'!E1556&lt;&gt;"",'[1]Vmesna vrtilna_SKLOP1'!D1556,"")=0,"",IF('[1]Vmesna vrtilna_SKLOP1'!E1556&lt;&gt;"",'[1]Vmesna vrtilna_SKLOP1'!D1556,""))</f>
        <v/>
      </c>
      <c r="F1556" s="18" t="str">
        <f>IF('[1]Vmesna vrtilna_SKLOP1'!E1556&lt;&gt;"",'[1]Vmesna vrtilna_SKLOP1'!E1556,"")</f>
        <v>Notranja polica, mat. Marmor, dim. ŠxG:1,18x0,18m</v>
      </c>
      <c r="G1556" s="15" t="str">
        <f>IF('[1]Vmesna vrtilna_SKLOP1'!E1556&lt;&gt;"",'[1]Vmesna vrtilna_SKLOP1'!F1556,"")</f>
        <v>[kos]</v>
      </c>
      <c r="H1556" s="19">
        <f>IF('[1]Vmesna vrtilna_SKLOP1'!F1556&lt;&gt;"",'[1]Vmesna vrtilna_SKLOP1'!I1556,"")</f>
        <v>1</v>
      </c>
      <c r="I1556" s="20" t="str">
        <f>IF(I1555="Skupaj:","DDV (22%):",IF(I1555="DDV (22%):","Skupaj z DDV:",IF(AND('[1]Vmesna vrtilna_SKLOP1'!C1556&lt;&gt;"",'[1]Vmesna vrtilna_SKLOP1'!E1556=""),"Skupaj:","")))</f>
        <v/>
      </c>
      <c r="J1556" s="21">
        <f t="shared" si="49"/>
        <v>0</v>
      </c>
      <c r="K1556" s="21">
        <f>IF(I1556="Skupaj z DDV:",SUM(K1554,K1555),IF(I1556="DDV (22%):",K1555*0.22,IF(AND('[1]Vmesna vrtilna_SKLOP1'!C1556&lt;&gt;"",'[1]Vmesna vrtilna_SKLOP1'!D1556=""),'[1]Vmesna vrtilna_SKLOP1'!J1556,IF(F1556&lt;&gt;"",IF('[1]Vmesna vrtilna_SKLOP1'!J1556&lt;&gt;"",'[1]Vmesna vrtilna_SKLOP1'!J1556,""),""))))</f>
        <v>60.004975999999999</v>
      </c>
      <c r="L1556" s="22">
        <f>IF(I1555="Skupaj:","DDV (22%):",IF(I1555="DDV (22%):","Skupaj z DDV:",IF(AND('[1]Vmesna vrtilna_SKLOP1'!C1556&lt;&gt;"",'[1]Vmesna vrtilna_SKLOP1'!E1556=""),"Skupaj:",IF(AND('[1]Vmesna vrtilna_SKLOP1'!C1556&lt;&gt;"",'[1]Vmesna vrtilna_SKLOP1'!D1556=""),'[1]Vmesna vrtilna_SKLOP1'!J1556,IF(F1556&lt;&gt;"",IF('[1]Vmesna vrtilna_SKLOP1'!J1556&lt;&gt;"",'[1]Vmesna vrtilna_SKLOP1'!J1556,""),"")))))</f>
        <v>60.004975999999999</v>
      </c>
      <c r="M1556" s="22">
        <f t="shared" si="48"/>
        <v>0</v>
      </c>
      <c r="N1556" s="22" t="str">
        <f>IF(IFERROR(VLOOKUP(B1556,'[1]Vmesna vrtilna_SKLOP1'!B:J,7,0),"")=0,"",IFERROR(VLOOKUP(B1556,'[1]Vmesna vrtilna_SKLOP1'!B:J,7,0),""))</f>
        <v/>
      </c>
      <c r="O1556" s="22"/>
    </row>
    <row r="1557" spans="2:15" ht="15" customHeight="1" x14ac:dyDescent="0.3">
      <c r="B1557" s="15" t="str">
        <f>IF(AND('[1]Vmesna vrtilna_SKLOP1'!B1557&lt;&gt;"",'[1]Vmesna vrtilna_SKLOP1'!C1557&lt;&gt;""),IF('[1]Vmesna vrtilna_SKLOP1'!B1557&lt;&gt;"",'[1]Vmesna vrtilna_SKLOP1'!B1557,""),"")</f>
        <v/>
      </c>
      <c r="C1557" s="16" t="str">
        <f>IF(OR(C1556="Posebna oblika",C1556="Kulturno zaščiten objekt",C1556="Kulturno zaščiten objekt, Posebna oblika"),"Glej zavihek POSEBNI POGOJI",IF(SUM(N1556:Q1556)=1,"Posebna oblika",IF(SUM(N1556:Q1556)=10,"Kulturno zaščiten objekt",IF(SUM(N1556:Q1556)=11,"Kulturno zaščiten objekt, Posebna oblika",IF(AND('[1]Vmesna vrtilna_SKLOP1'!C1557&lt;&gt;"",'[1]Vmesna vrtilna_SKLOP1'!D1557&lt;&gt;""),IF('[1]Vmesna vrtilna_SKLOP1'!C1557&lt;&gt;"",'[1]Vmesna vrtilna_SKLOP1'!C1557,""),"")))))</f>
        <v/>
      </c>
      <c r="D1557" s="17" t="str">
        <f>IF(IFERROR(VLOOKUP(B1557,'[1]Vmesna vrtilna_SKLOP1'!B:J,6,0),"")=0,"",IFERROR(VLOOKUP(B1557,'[1]Vmesna vrtilna_SKLOP1'!B:J,6,0),""))</f>
        <v/>
      </c>
      <c r="E1557" s="16" t="str">
        <f>IF(IF('[1]Vmesna vrtilna_SKLOP1'!E1557&lt;&gt;"",'[1]Vmesna vrtilna_SKLOP1'!D1557,"")=0,"",IF('[1]Vmesna vrtilna_SKLOP1'!E1557&lt;&gt;"",'[1]Vmesna vrtilna_SKLOP1'!D1557,""))</f>
        <v/>
      </c>
      <c r="F1557" s="18" t="str">
        <f>IF('[1]Vmesna vrtilna_SKLOP1'!E1557&lt;&gt;"",'[1]Vmesna vrtilna_SKLOP1'!E1557,"")</f>
        <v>Notranja polica, mat. Marmor, dim. ŠxG:1,19x0,18m</v>
      </c>
      <c r="G1557" s="15" t="str">
        <f>IF('[1]Vmesna vrtilna_SKLOP1'!E1557&lt;&gt;"",'[1]Vmesna vrtilna_SKLOP1'!F1557,"")</f>
        <v>[kos]</v>
      </c>
      <c r="H1557" s="19">
        <f>IF('[1]Vmesna vrtilna_SKLOP1'!F1557&lt;&gt;"",'[1]Vmesna vrtilna_SKLOP1'!I1557,"")</f>
        <v>1</v>
      </c>
      <c r="I1557" s="20" t="str">
        <f>IF(I1556="Skupaj:","DDV (22%):",IF(I1556="DDV (22%):","Skupaj z DDV:",IF(AND('[1]Vmesna vrtilna_SKLOP1'!C1557&lt;&gt;"",'[1]Vmesna vrtilna_SKLOP1'!E1557=""),"Skupaj:","")))</f>
        <v/>
      </c>
      <c r="J1557" s="21">
        <f t="shared" si="49"/>
        <v>0</v>
      </c>
      <c r="K1557" s="21">
        <f>IF(I1557="Skupaj z DDV:",SUM(K1555,K1556),IF(I1557="DDV (22%):",K1556*0.22,IF(AND('[1]Vmesna vrtilna_SKLOP1'!C1557&lt;&gt;"",'[1]Vmesna vrtilna_SKLOP1'!D1557=""),'[1]Vmesna vrtilna_SKLOP1'!J1557,IF(F1557&lt;&gt;"",IF('[1]Vmesna vrtilna_SKLOP1'!J1557&lt;&gt;"",'[1]Vmesna vrtilna_SKLOP1'!J1557,""),""))))</f>
        <v>60.421963999999996</v>
      </c>
      <c r="L1557" s="22">
        <f>IF(I1556="Skupaj:","DDV (22%):",IF(I1556="DDV (22%):","Skupaj z DDV:",IF(AND('[1]Vmesna vrtilna_SKLOP1'!C1557&lt;&gt;"",'[1]Vmesna vrtilna_SKLOP1'!E1557=""),"Skupaj:",IF(AND('[1]Vmesna vrtilna_SKLOP1'!C1557&lt;&gt;"",'[1]Vmesna vrtilna_SKLOP1'!D1557=""),'[1]Vmesna vrtilna_SKLOP1'!J1557,IF(F1557&lt;&gt;"",IF('[1]Vmesna vrtilna_SKLOP1'!J1557&lt;&gt;"",'[1]Vmesna vrtilna_SKLOP1'!J1557,""),"")))))</f>
        <v>60.421963999999996</v>
      </c>
      <c r="M1557" s="22">
        <f t="shared" si="48"/>
        <v>0</v>
      </c>
      <c r="N1557" s="22" t="str">
        <f>IF(IFERROR(VLOOKUP(B1557,'[1]Vmesna vrtilna_SKLOP1'!B:J,7,0),"")=0,"",IFERROR(VLOOKUP(B1557,'[1]Vmesna vrtilna_SKLOP1'!B:J,7,0),""))</f>
        <v/>
      </c>
      <c r="O1557" s="22"/>
    </row>
    <row r="1558" spans="2:15" ht="15" customHeight="1" x14ac:dyDescent="0.3">
      <c r="B1558" s="15" t="str">
        <f>IF(AND('[1]Vmesna vrtilna_SKLOP1'!B1558&lt;&gt;"",'[1]Vmesna vrtilna_SKLOP1'!C1558&lt;&gt;""),IF('[1]Vmesna vrtilna_SKLOP1'!B1558&lt;&gt;"",'[1]Vmesna vrtilna_SKLOP1'!B1558,""),"")</f>
        <v/>
      </c>
      <c r="C1558" s="16" t="str">
        <f>IF(OR(C1557="Posebna oblika",C1557="Kulturno zaščiten objekt",C1557="Kulturno zaščiten objekt, Posebna oblika"),"Glej zavihek POSEBNI POGOJI",IF(SUM(N1557:Q1557)=1,"Posebna oblika",IF(SUM(N1557:Q1557)=10,"Kulturno zaščiten objekt",IF(SUM(N1557:Q1557)=11,"Kulturno zaščiten objekt, Posebna oblika",IF(AND('[1]Vmesna vrtilna_SKLOP1'!C1558&lt;&gt;"",'[1]Vmesna vrtilna_SKLOP1'!D1558&lt;&gt;""),IF('[1]Vmesna vrtilna_SKLOP1'!C1558&lt;&gt;"",'[1]Vmesna vrtilna_SKLOP1'!C1558,""),"")))))</f>
        <v/>
      </c>
      <c r="D1558" s="17" t="str">
        <f>IF(IFERROR(VLOOKUP(B1558,'[1]Vmesna vrtilna_SKLOP1'!B:J,6,0),"")=0,"",IFERROR(VLOOKUP(B1558,'[1]Vmesna vrtilna_SKLOP1'!B:J,6,0),""))</f>
        <v/>
      </c>
      <c r="E1558" s="16" t="str">
        <f>IF(IF('[1]Vmesna vrtilna_SKLOP1'!E1558&lt;&gt;"",'[1]Vmesna vrtilna_SKLOP1'!D1558,"")=0,"",IF('[1]Vmesna vrtilna_SKLOP1'!E1558&lt;&gt;"",'[1]Vmesna vrtilna_SKLOP1'!D1558,""))</f>
        <v/>
      </c>
      <c r="F1558" s="18" t="str">
        <f>IF('[1]Vmesna vrtilna_SKLOP1'!E1558&lt;&gt;"",'[1]Vmesna vrtilna_SKLOP1'!E1558,"")</f>
        <v>Notranja polica, mat. Marmor, dim. ŠxG:1,17x0,18m</v>
      </c>
      <c r="G1558" s="15" t="str">
        <f>IF('[1]Vmesna vrtilna_SKLOP1'!E1558&lt;&gt;"",'[1]Vmesna vrtilna_SKLOP1'!F1558,"")</f>
        <v>[kos]</v>
      </c>
      <c r="H1558" s="19">
        <f>IF('[1]Vmesna vrtilna_SKLOP1'!F1558&lt;&gt;"",'[1]Vmesna vrtilna_SKLOP1'!I1558,"")</f>
        <v>3</v>
      </c>
      <c r="I1558" s="20" t="str">
        <f>IF(I1557="Skupaj:","DDV (22%):",IF(I1557="DDV (22%):","Skupaj z DDV:",IF(AND('[1]Vmesna vrtilna_SKLOP1'!C1558&lt;&gt;"",'[1]Vmesna vrtilna_SKLOP1'!E1558=""),"Skupaj:","")))</f>
        <v/>
      </c>
      <c r="J1558" s="21">
        <f t="shared" si="49"/>
        <v>0</v>
      </c>
      <c r="K1558" s="21">
        <f>IF(I1558="Skupaj z DDV:",SUM(K1556,K1557),IF(I1558="DDV (22%):",K1557*0.22,IF(AND('[1]Vmesna vrtilna_SKLOP1'!C1558&lt;&gt;"",'[1]Vmesna vrtilna_SKLOP1'!D1558=""),'[1]Vmesna vrtilna_SKLOP1'!J1558,IF(F1558&lt;&gt;"",IF('[1]Vmesna vrtilna_SKLOP1'!J1558&lt;&gt;"",'[1]Vmesna vrtilna_SKLOP1'!J1558,""),""))))</f>
        <v>178.765908</v>
      </c>
      <c r="L1558" s="22">
        <f>IF(I1557="Skupaj:","DDV (22%):",IF(I1557="DDV (22%):","Skupaj z DDV:",IF(AND('[1]Vmesna vrtilna_SKLOP1'!C1558&lt;&gt;"",'[1]Vmesna vrtilna_SKLOP1'!E1558=""),"Skupaj:",IF(AND('[1]Vmesna vrtilna_SKLOP1'!C1558&lt;&gt;"",'[1]Vmesna vrtilna_SKLOP1'!D1558=""),'[1]Vmesna vrtilna_SKLOP1'!J1558,IF(F1558&lt;&gt;"",IF('[1]Vmesna vrtilna_SKLOP1'!J1558&lt;&gt;"",'[1]Vmesna vrtilna_SKLOP1'!J1558,""),"")))))</f>
        <v>178.765908</v>
      </c>
      <c r="M1558" s="22">
        <f t="shared" si="48"/>
        <v>0</v>
      </c>
      <c r="N1558" s="22" t="str">
        <f>IF(IFERROR(VLOOKUP(B1558,'[1]Vmesna vrtilna_SKLOP1'!B:J,7,0),"")=0,"",IFERROR(VLOOKUP(B1558,'[1]Vmesna vrtilna_SKLOP1'!B:J,7,0),""))</f>
        <v/>
      </c>
      <c r="O1558" s="22"/>
    </row>
    <row r="1559" spans="2:15" ht="15" customHeight="1" x14ac:dyDescent="0.3">
      <c r="B1559" s="15" t="str">
        <f>IF(AND('[1]Vmesna vrtilna_SKLOP1'!B1559&lt;&gt;"",'[1]Vmesna vrtilna_SKLOP1'!C1559&lt;&gt;""),IF('[1]Vmesna vrtilna_SKLOP1'!B1559&lt;&gt;"",'[1]Vmesna vrtilna_SKLOP1'!B1559,""),"")</f>
        <v/>
      </c>
      <c r="C1559" s="16" t="str">
        <f>IF(OR(C1558="Posebna oblika",C1558="Kulturno zaščiten objekt",C1558="Kulturno zaščiten objekt, Posebna oblika"),"Glej zavihek POSEBNI POGOJI",IF(SUM(N1558:Q1558)=1,"Posebna oblika",IF(SUM(N1558:Q1558)=10,"Kulturno zaščiten objekt",IF(SUM(N1558:Q1558)=11,"Kulturno zaščiten objekt, Posebna oblika",IF(AND('[1]Vmesna vrtilna_SKLOP1'!C1559&lt;&gt;"",'[1]Vmesna vrtilna_SKLOP1'!D1559&lt;&gt;""),IF('[1]Vmesna vrtilna_SKLOP1'!C1559&lt;&gt;"",'[1]Vmesna vrtilna_SKLOP1'!C1559,""),"")))))</f>
        <v/>
      </c>
      <c r="D1559" s="17" t="str">
        <f>IF(IFERROR(VLOOKUP(B1559,'[1]Vmesna vrtilna_SKLOP1'!B:J,6,0),"")=0,"",IFERROR(VLOOKUP(B1559,'[1]Vmesna vrtilna_SKLOP1'!B:J,6,0),""))</f>
        <v/>
      </c>
      <c r="E1559" s="16" t="str">
        <f>IF(IF('[1]Vmesna vrtilna_SKLOP1'!E1559&lt;&gt;"",'[1]Vmesna vrtilna_SKLOP1'!D1559,"")=0,"",IF('[1]Vmesna vrtilna_SKLOP1'!E1559&lt;&gt;"",'[1]Vmesna vrtilna_SKLOP1'!D1559,""))</f>
        <v/>
      </c>
      <c r="F1559" s="18" t="str">
        <f>IF('[1]Vmesna vrtilna_SKLOP1'!E1559&lt;&gt;"",'[1]Vmesna vrtilna_SKLOP1'!E1559,"")</f>
        <v/>
      </c>
      <c r="G1559" s="15" t="str">
        <f>IF('[1]Vmesna vrtilna_SKLOP1'!E1559&lt;&gt;"",'[1]Vmesna vrtilna_SKLOP1'!F1559,"")</f>
        <v/>
      </c>
      <c r="H1559" s="19" t="str">
        <f>IF('[1]Vmesna vrtilna_SKLOP1'!F1559&lt;&gt;"",'[1]Vmesna vrtilna_SKLOP1'!I1559,"")</f>
        <v/>
      </c>
      <c r="I1559" s="20" t="str">
        <f>IF(I1558="Skupaj:","DDV (22%):",IF(I1558="DDV (22%):","Skupaj z DDV:",IF(AND('[1]Vmesna vrtilna_SKLOP1'!C1559&lt;&gt;"",'[1]Vmesna vrtilna_SKLOP1'!E1559=""),"Skupaj:","")))</f>
        <v/>
      </c>
      <c r="J1559" s="21" t="str">
        <f t="shared" si="49"/>
        <v/>
      </c>
      <c r="K1559" s="21" t="str">
        <f>IF(I1559="Skupaj z DDV:",SUM(K1557,K1558),IF(I1559="DDV (22%):",K1558*0.22,IF(AND('[1]Vmesna vrtilna_SKLOP1'!C1559&lt;&gt;"",'[1]Vmesna vrtilna_SKLOP1'!D1559=""),'[1]Vmesna vrtilna_SKLOP1'!J1559,IF(F1559&lt;&gt;"",IF('[1]Vmesna vrtilna_SKLOP1'!J1559&lt;&gt;"",'[1]Vmesna vrtilna_SKLOP1'!J1559,""),""))))</f>
        <v/>
      </c>
      <c r="L1559" s="22" t="str">
        <f>IF(I1558="Skupaj:","DDV (22%):",IF(I1558="DDV (22%):","Skupaj z DDV:",IF(AND('[1]Vmesna vrtilna_SKLOP1'!C1559&lt;&gt;"",'[1]Vmesna vrtilna_SKLOP1'!E1559=""),"Skupaj:",IF(AND('[1]Vmesna vrtilna_SKLOP1'!C1559&lt;&gt;"",'[1]Vmesna vrtilna_SKLOP1'!D1559=""),'[1]Vmesna vrtilna_SKLOP1'!J1559,IF(F1559&lt;&gt;"",IF('[1]Vmesna vrtilna_SKLOP1'!J1559&lt;&gt;"",'[1]Vmesna vrtilna_SKLOP1'!J1559,""),"")))))</f>
        <v/>
      </c>
      <c r="M1559" s="22">
        <f t="shared" si="48"/>
        <v>0</v>
      </c>
      <c r="N1559" s="22" t="str">
        <f>IF(IFERROR(VLOOKUP(B1559,'[1]Vmesna vrtilna_SKLOP1'!B:J,7,0),"")=0,"",IFERROR(VLOOKUP(B1559,'[1]Vmesna vrtilna_SKLOP1'!B:J,7,0),""))</f>
        <v/>
      </c>
      <c r="O1559" s="22"/>
    </row>
    <row r="1560" spans="2:15" ht="15" customHeight="1" x14ac:dyDescent="0.3">
      <c r="B1560" s="15" t="str">
        <f>IF(AND('[1]Vmesna vrtilna_SKLOP1'!B1560&lt;&gt;"",'[1]Vmesna vrtilna_SKLOP1'!C1560&lt;&gt;""),IF('[1]Vmesna vrtilna_SKLOP1'!B1560&lt;&gt;"",'[1]Vmesna vrtilna_SKLOP1'!B1560,""),"")</f>
        <v/>
      </c>
      <c r="C1560" s="16" t="str">
        <f>IF(OR(C1559="Posebna oblika",C1559="Kulturno zaščiten objekt",C1559="Kulturno zaščiten objekt, Posebna oblika"),"Glej zavihek POSEBNI POGOJI",IF(SUM(N1559:Q1559)=1,"Posebna oblika",IF(SUM(N1559:Q1559)=10,"Kulturno zaščiten objekt",IF(SUM(N1559:Q1559)=11,"Kulturno zaščiten objekt, Posebna oblika",IF(AND('[1]Vmesna vrtilna_SKLOP1'!C1560&lt;&gt;"",'[1]Vmesna vrtilna_SKLOP1'!D1560&lt;&gt;""),IF('[1]Vmesna vrtilna_SKLOP1'!C1560&lt;&gt;"",'[1]Vmesna vrtilna_SKLOP1'!C1560,""),"")))))</f>
        <v/>
      </c>
      <c r="D1560" s="17" t="str">
        <f>IF(IFERROR(VLOOKUP(B1560,'[1]Vmesna vrtilna_SKLOP1'!B:J,6,0),"")=0,"",IFERROR(VLOOKUP(B1560,'[1]Vmesna vrtilna_SKLOP1'!B:J,6,0),""))</f>
        <v/>
      </c>
      <c r="E1560" s="16" t="str">
        <f>IF(IF('[1]Vmesna vrtilna_SKLOP1'!E1560&lt;&gt;"",'[1]Vmesna vrtilna_SKLOP1'!D1560,"")=0,"",IF('[1]Vmesna vrtilna_SKLOP1'!E1560&lt;&gt;"",'[1]Vmesna vrtilna_SKLOP1'!D1560,""))</f>
        <v>Demontaža</v>
      </c>
      <c r="F1560" s="18" t="str">
        <f>IF('[1]Vmesna vrtilna_SKLOP1'!E1560&lt;&gt;"",'[1]Vmesna vrtilna_SKLOP1'!E1560,"")</f>
        <v>Demontaža oken</v>
      </c>
      <c r="G1560" s="15" t="str">
        <f>IF('[1]Vmesna vrtilna_SKLOP1'!E1560&lt;&gt;"",'[1]Vmesna vrtilna_SKLOP1'!F1560,"")</f>
        <v>[m1]</v>
      </c>
      <c r="H1560" s="19">
        <f>IF('[1]Vmesna vrtilna_SKLOP1'!F1560&lt;&gt;"",'[1]Vmesna vrtilna_SKLOP1'!I1560,"")</f>
        <v>35.619999999999997</v>
      </c>
      <c r="I1560" s="20" t="str">
        <f>IF(I1559="Skupaj:","DDV (22%):",IF(I1559="DDV (22%):","Skupaj z DDV:",IF(AND('[1]Vmesna vrtilna_SKLOP1'!C1560&lt;&gt;"",'[1]Vmesna vrtilna_SKLOP1'!E1560=""),"Skupaj:","")))</f>
        <v/>
      </c>
      <c r="J1560" s="21">
        <f t="shared" si="49"/>
        <v>0</v>
      </c>
      <c r="K1560" s="21">
        <f>IF(I1560="Skupaj z DDV:",SUM(K1558,K1559),IF(I1560="DDV (22%):",K1559*0.22,IF(AND('[1]Vmesna vrtilna_SKLOP1'!C1560&lt;&gt;"",'[1]Vmesna vrtilna_SKLOP1'!D1560=""),'[1]Vmesna vrtilna_SKLOP1'!J1560,IF(F1560&lt;&gt;"",IF('[1]Vmesna vrtilna_SKLOP1'!J1560&lt;&gt;"",'[1]Vmesna vrtilna_SKLOP1'!J1560,""),""))))</f>
        <v>249.33999999999997</v>
      </c>
      <c r="L1560" s="22">
        <f>IF(I1559="Skupaj:","DDV (22%):",IF(I1559="DDV (22%):","Skupaj z DDV:",IF(AND('[1]Vmesna vrtilna_SKLOP1'!C1560&lt;&gt;"",'[1]Vmesna vrtilna_SKLOP1'!E1560=""),"Skupaj:",IF(AND('[1]Vmesna vrtilna_SKLOP1'!C1560&lt;&gt;"",'[1]Vmesna vrtilna_SKLOP1'!D1560=""),'[1]Vmesna vrtilna_SKLOP1'!J1560,IF(F1560&lt;&gt;"",IF('[1]Vmesna vrtilna_SKLOP1'!J1560&lt;&gt;"",'[1]Vmesna vrtilna_SKLOP1'!J1560,""),"")))))</f>
        <v>249.33999999999997</v>
      </c>
      <c r="M1560" s="22">
        <f t="shared" si="48"/>
        <v>0</v>
      </c>
      <c r="N1560" s="22" t="str">
        <f>IF(IFERROR(VLOOKUP(B1560,'[1]Vmesna vrtilna_SKLOP1'!B:J,7,0),"")=0,"",IFERROR(VLOOKUP(B1560,'[1]Vmesna vrtilna_SKLOP1'!B:J,7,0),""))</f>
        <v/>
      </c>
      <c r="O1560" s="22"/>
    </row>
    <row r="1561" spans="2:15" ht="15" customHeight="1" x14ac:dyDescent="0.3">
      <c r="B1561" s="15" t="str">
        <f>IF(AND('[1]Vmesna vrtilna_SKLOP1'!B1561&lt;&gt;"",'[1]Vmesna vrtilna_SKLOP1'!C1561&lt;&gt;""),IF('[1]Vmesna vrtilna_SKLOP1'!B1561&lt;&gt;"",'[1]Vmesna vrtilna_SKLOP1'!B1561,""),"")</f>
        <v/>
      </c>
      <c r="C1561" s="16" t="str">
        <f>IF(OR(C1560="Posebna oblika",C1560="Kulturno zaščiten objekt",C1560="Kulturno zaščiten objekt, Posebna oblika"),"Glej zavihek POSEBNI POGOJI",IF(SUM(N1560:Q1560)=1,"Posebna oblika",IF(SUM(N1560:Q1560)=10,"Kulturno zaščiten objekt",IF(SUM(N1560:Q1560)=11,"Kulturno zaščiten objekt, Posebna oblika",IF(AND('[1]Vmesna vrtilna_SKLOP1'!C1561&lt;&gt;"",'[1]Vmesna vrtilna_SKLOP1'!D1561&lt;&gt;""),IF('[1]Vmesna vrtilna_SKLOP1'!C1561&lt;&gt;"",'[1]Vmesna vrtilna_SKLOP1'!C1561,""),"")))))</f>
        <v/>
      </c>
      <c r="D1561" s="17" t="str">
        <f>IF(IFERROR(VLOOKUP(B1561,'[1]Vmesna vrtilna_SKLOP1'!B:J,6,0),"")=0,"",IFERROR(VLOOKUP(B1561,'[1]Vmesna vrtilna_SKLOP1'!B:J,6,0),""))</f>
        <v/>
      </c>
      <c r="E1561" s="16" t="str">
        <f>IF(IF('[1]Vmesna vrtilna_SKLOP1'!E1561&lt;&gt;"",'[1]Vmesna vrtilna_SKLOP1'!D1561,"")=0,"",IF('[1]Vmesna vrtilna_SKLOP1'!E1561&lt;&gt;"",'[1]Vmesna vrtilna_SKLOP1'!D1561,""))</f>
        <v/>
      </c>
      <c r="F1561" s="18" t="str">
        <f>IF('[1]Vmesna vrtilna_SKLOP1'!E1561&lt;&gt;"",'[1]Vmesna vrtilna_SKLOP1'!E1561,"")</f>
        <v>Demontaža police</v>
      </c>
      <c r="G1561" s="15" t="str">
        <f>IF('[1]Vmesna vrtilna_SKLOP1'!E1561&lt;&gt;"",'[1]Vmesna vrtilna_SKLOP1'!F1561,"")</f>
        <v>[kos]</v>
      </c>
      <c r="H1561" s="19">
        <f>IF('[1]Vmesna vrtilna_SKLOP1'!F1561&lt;&gt;"",'[1]Vmesna vrtilna_SKLOP1'!I1561,"")</f>
        <v>7</v>
      </c>
      <c r="I1561" s="20" t="str">
        <f>IF(I1560="Skupaj:","DDV (22%):",IF(I1560="DDV (22%):","Skupaj z DDV:",IF(AND('[1]Vmesna vrtilna_SKLOP1'!C1561&lt;&gt;"",'[1]Vmesna vrtilna_SKLOP1'!E1561=""),"Skupaj:","")))</f>
        <v/>
      </c>
      <c r="J1561" s="21">
        <f t="shared" si="49"/>
        <v>0</v>
      </c>
      <c r="K1561" s="21">
        <f>IF(I1561="Skupaj z DDV:",SUM(K1559,K1560),IF(I1561="DDV (22%):",K1560*0.22,IF(AND('[1]Vmesna vrtilna_SKLOP1'!C1561&lt;&gt;"",'[1]Vmesna vrtilna_SKLOP1'!D1561=""),'[1]Vmesna vrtilna_SKLOP1'!J1561,IF(F1561&lt;&gt;"",IF('[1]Vmesna vrtilna_SKLOP1'!J1561&lt;&gt;"",'[1]Vmesna vrtilna_SKLOP1'!J1561,""),""))))</f>
        <v>44.199999999999996</v>
      </c>
      <c r="L1561" s="22">
        <f>IF(I1560="Skupaj:","DDV (22%):",IF(I1560="DDV (22%):","Skupaj z DDV:",IF(AND('[1]Vmesna vrtilna_SKLOP1'!C1561&lt;&gt;"",'[1]Vmesna vrtilna_SKLOP1'!E1561=""),"Skupaj:",IF(AND('[1]Vmesna vrtilna_SKLOP1'!C1561&lt;&gt;"",'[1]Vmesna vrtilna_SKLOP1'!D1561=""),'[1]Vmesna vrtilna_SKLOP1'!J1561,IF(F1561&lt;&gt;"",IF('[1]Vmesna vrtilna_SKLOP1'!J1561&lt;&gt;"",'[1]Vmesna vrtilna_SKLOP1'!J1561,""),"")))))</f>
        <v>44.199999999999996</v>
      </c>
      <c r="M1561" s="22">
        <f t="shared" si="48"/>
        <v>0</v>
      </c>
      <c r="N1561" s="22" t="str">
        <f>IF(IFERROR(VLOOKUP(B1561,'[1]Vmesna vrtilna_SKLOP1'!B:J,7,0),"")=0,"",IFERROR(VLOOKUP(B1561,'[1]Vmesna vrtilna_SKLOP1'!B:J,7,0),""))</f>
        <v/>
      </c>
      <c r="O1561" s="22"/>
    </row>
    <row r="1562" spans="2:15" ht="15" customHeight="1" x14ac:dyDescent="0.3">
      <c r="B1562" s="15" t="str">
        <f>IF(AND('[1]Vmesna vrtilna_SKLOP1'!B1562&lt;&gt;"",'[1]Vmesna vrtilna_SKLOP1'!C1562&lt;&gt;""),IF('[1]Vmesna vrtilna_SKLOP1'!B1562&lt;&gt;"",'[1]Vmesna vrtilna_SKLOP1'!B1562,""),"")</f>
        <v/>
      </c>
      <c r="C1562" s="16" t="str">
        <f>IF(OR(C1561="Posebna oblika",C1561="Kulturno zaščiten objekt",C1561="Kulturno zaščiten objekt, Posebna oblika"),"Glej zavihek POSEBNI POGOJI",IF(SUM(N1561:Q1561)=1,"Posebna oblika",IF(SUM(N1561:Q1561)=10,"Kulturno zaščiten objekt",IF(SUM(N1561:Q1561)=11,"Kulturno zaščiten objekt, Posebna oblika",IF(AND('[1]Vmesna vrtilna_SKLOP1'!C1562&lt;&gt;"",'[1]Vmesna vrtilna_SKLOP1'!D1562&lt;&gt;""),IF('[1]Vmesna vrtilna_SKLOP1'!C1562&lt;&gt;"",'[1]Vmesna vrtilna_SKLOP1'!C1562,""),"")))))</f>
        <v/>
      </c>
      <c r="D1562" s="17" t="str">
        <f>IF(IFERROR(VLOOKUP(B1562,'[1]Vmesna vrtilna_SKLOP1'!B:J,6,0),"")=0,"",IFERROR(VLOOKUP(B1562,'[1]Vmesna vrtilna_SKLOP1'!B:J,6,0),""))</f>
        <v/>
      </c>
      <c r="E1562" s="16" t="str">
        <f>IF(IF('[1]Vmesna vrtilna_SKLOP1'!E1562&lt;&gt;"",'[1]Vmesna vrtilna_SKLOP1'!D1562,"")=0,"",IF('[1]Vmesna vrtilna_SKLOP1'!E1562&lt;&gt;"",'[1]Vmesna vrtilna_SKLOP1'!D1562,""))</f>
        <v/>
      </c>
      <c r="F1562" s="18" t="str">
        <f>IF('[1]Vmesna vrtilna_SKLOP1'!E1562&lt;&gt;"",'[1]Vmesna vrtilna_SKLOP1'!E1562,"")</f>
        <v/>
      </c>
      <c r="G1562" s="15" t="str">
        <f>IF('[1]Vmesna vrtilna_SKLOP1'!E1562&lt;&gt;"",'[1]Vmesna vrtilna_SKLOP1'!F1562,"")</f>
        <v/>
      </c>
      <c r="H1562" s="19" t="str">
        <f>IF('[1]Vmesna vrtilna_SKLOP1'!F1562&lt;&gt;"",'[1]Vmesna vrtilna_SKLOP1'!I1562,"")</f>
        <v/>
      </c>
      <c r="I1562" s="20" t="str">
        <f>IF(I1561="Skupaj:","DDV (22%):",IF(I1561="DDV (22%):","Skupaj z DDV:",IF(AND('[1]Vmesna vrtilna_SKLOP1'!C1562&lt;&gt;"",'[1]Vmesna vrtilna_SKLOP1'!E1562=""),"Skupaj:","")))</f>
        <v/>
      </c>
      <c r="J1562" s="21" t="str">
        <f t="shared" si="49"/>
        <v/>
      </c>
      <c r="K1562" s="21" t="str">
        <f>IF(I1562="Skupaj z DDV:",SUM(K1560,K1561),IF(I1562="DDV (22%):",K1561*0.22,IF(AND('[1]Vmesna vrtilna_SKLOP1'!C1562&lt;&gt;"",'[1]Vmesna vrtilna_SKLOP1'!D1562=""),'[1]Vmesna vrtilna_SKLOP1'!J1562,IF(F1562&lt;&gt;"",IF('[1]Vmesna vrtilna_SKLOP1'!J1562&lt;&gt;"",'[1]Vmesna vrtilna_SKLOP1'!J1562,""),""))))</f>
        <v/>
      </c>
      <c r="L1562" s="22" t="str">
        <f>IF(I1561="Skupaj:","DDV (22%):",IF(I1561="DDV (22%):","Skupaj z DDV:",IF(AND('[1]Vmesna vrtilna_SKLOP1'!C1562&lt;&gt;"",'[1]Vmesna vrtilna_SKLOP1'!E1562=""),"Skupaj:",IF(AND('[1]Vmesna vrtilna_SKLOP1'!C1562&lt;&gt;"",'[1]Vmesna vrtilna_SKLOP1'!D1562=""),'[1]Vmesna vrtilna_SKLOP1'!J1562,IF(F1562&lt;&gt;"",IF('[1]Vmesna vrtilna_SKLOP1'!J1562&lt;&gt;"",'[1]Vmesna vrtilna_SKLOP1'!J1562,""),"")))))</f>
        <v/>
      </c>
      <c r="M1562" s="22">
        <f t="shared" si="48"/>
        <v>0</v>
      </c>
      <c r="N1562" s="22" t="str">
        <f>IF(IFERROR(VLOOKUP(B1562,'[1]Vmesna vrtilna_SKLOP1'!B:J,7,0),"")=0,"",IFERROR(VLOOKUP(B1562,'[1]Vmesna vrtilna_SKLOP1'!B:J,7,0),""))</f>
        <v/>
      </c>
      <c r="O1562" s="22"/>
    </row>
    <row r="1563" spans="2:15" ht="15" customHeight="1" x14ac:dyDescent="0.3">
      <c r="B1563" s="15" t="str">
        <f>IF(AND('[1]Vmesna vrtilna_SKLOP1'!B1563&lt;&gt;"",'[1]Vmesna vrtilna_SKLOP1'!C1563&lt;&gt;""),IF('[1]Vmesna vrtilna_SKLOP1'!B1563&lt;&gt;"",'[1]Vmesna vrtilna_SKLOP1'!B1563,""),"")</f>
        <v/>
      </c>
      <c r="C1563" s="16" t="str">
        <f>IF(OR(C1562="Posebna oblika",C1562="Kulturno zaščiten objekt",C1562="Kulturno zaščiten objekt, Posebna oblika"),"Glej zavihek POSEBNI POGOJI",IF(SUM(N1562:Q1562)=1,"Posebna oblika",IF(SUM(N1562:Q1562)=10,"Kulturno zaščiten objekt",IF(SUM(N1562:Q1562)=11,"Kulturno zaščiten objekt, Posebna oblika",IF(AND('[1]Vmesna vrtilna_SKLOP1'!C1563&lt;&gt;"",'[1]Vmesna vrtilna_SKLOP1'!D1563&lt;&gt;""),IF('[1]Vmesna vrtilna_SKLOP1'!C1563&lt;&gt;"",'[1]Vmesna vrtilna_SKLOP1'!C1563,""),"")))))</f>
        <v/>
      </c>
      <c r="D1563" s="17" t="str">
        <f>IF(IFERROR(VLOOKUP(B1563,'[1]Vmesna vrtilna_SKLOP1'!B:J,6,0),"")=0,"",IFERROR(VLOOKUP(B1563,'[1]Vmesna vrtilna_SKLOP1'!B:J,6,0),""))</f>
        <v/>
      </c>
      <c r="E1563" s="16" t="str">
        <f>IF(IF('[1]Vmesna vrtilna_SKLOP1'!E1563&lt;&gt;"",'[1]Vmesna vrtilna_SKLOP1'!D1563,"")=0,"",IF('[1]Vmesna vrtilna_SKLOP1'!E1563&lt;&gt;"",'[1]Vmesna vrtilna_SKLOP1'!D1563,""))</f>
        <v>Montaža</v>
      </c>
      <c r="F1563" s="18" t="str">
        <f>IF('[1]Vmesna vrtilna_SKLOP1'!E1563&lt;&gt;"",'[1]Vmesna vrtilna_SKLOP1'!E1563,"")</f>
        <v>RAL montaža oken z zidarskimi deli</v>
      </c>
      <c r="G1563" s="15" t="str">
        <f>IF('[1]Vmesna vrtilna_SKLOP1'!E1563&lt;&gt;"",'[1]Vmesna vrtilna_SKLOP1'!F1563,"")</f>
        <v>[m1]</v>
      </c>
      <c r="H1563" s="19">
        <f>IF('[1]Vmesna vrtilna_SKLOP1'!F1563&lt;&gt;"",'[1]Vmesna vrtilna_SKLOP1'!I1563,"")</f>
        <v>35.619999999999997</v>
      </c>
      <c r="I1563" s="20" t="str">
        <f>IF(I1562="Skupaj:","DDV (22%):",IF(I1562="DDV (22%):","Skupaj z DDV:",IF(AND('[1]Vmesna vrtilna_SKLOP1'!C1563&lt;&gt;"",'[1]Vmesna vrtilna_SKLOP1'!E1563=""),"Skupaj:","")))</f>
        <v/>
      </c>
      <c r="J1563" s="21">
        <f t="shared" si="49"/>
        <v>0</v>
      </c>
      <c r="K1563" s="21">
        <f>IF(I1563="Skupaj z DDV:",SUM(K1561,K1562),IF(I1563="DDV (22%):",K1562*0.22,IF(AND('[1]Vmesna vrtilna_SKLOP1'!C1563&lt;&gt;"",'[1]Vmesna vrtilna_SKLOP1'!D1563=""),'[1]Vmesna vrtilna_SKLOP1'!J1563,IF(F1563&lt;&gt;"",IF('[1]Vmesna vrtilna_SKLOP1'!J1563&lt;&gt;"",'[1]Vmesna vrtilna_SKLOP1'!J1563,""),""))))</f>
        <v>1251.8799999999999</v>
      </c>
      <c r="L1563" s="22">
        <f>IF(I1562="Skupaj:","DDV (22%):",IF(I1562="DDV (22%):","Skupaj z DDV:",IF(AND('[1]Vmesna vrtilna_SKLOP1'!C1563&lt;&gt;"",'[1]Vmesna vrtilna_SKLOP1'!E1563=""),"Skupaj:",IF(AND('[1]Vmesna vrtilna_SKLOP1'!C1563&lt;&gt;"",'[1]Vmesna vrtilna_SKLOP1'!D1563=""),'[1]Vmesna vrtilna_SKLOP1'!J1563,IF(F1563&lt;&gt;"",IF('[1]Vmesna vrtilna_SKLOP1'!J1563&lt;&gt;"",'[1]Vmesna vrtilna_SKLOP1'!J1563,""),"")))))</f>
        <v>1251.8799999999999</v>
      </c>
      <c r="M1563" s="22">
        <f t="shared" si="48"/>
        <v>0</v>
      </c>
      <c r="N1563" s="22" t="str">
        <f>IF(IFERROR(VLOOKUP(B1563,'[1]Vmesna vrtilna_SKLOP1'!B:J,7,0),"")=0,"",IFERROR(VLOOKUP(B1563,'[1]Vmesna vrtilna_SKLOP1'!B:J,7,0),""))</f>
        <v/>
      </c>
      <c r="O1563" s="22"/>
    </row>
    <row r="1564" spans="2:15" ht="15" customHeight="1" x14ac:dyDescent="0.3">
      <c r="B1564" s="15" t="str">
        <f>IF(AND('[1]Vmesna vrtilna_SKLOP1'!B1564&lt;&gt;"",'[1]Vmesna vrtilna_SKLOP1'!C1564&lt;&gt;""),IF('[1]Vmesna vrtilna_SKLOP1'!B1564&lt;&gt;"",'[1]Vmesna vrtilna_SKLOP1'!B1564,""),"")</f>
        <v/>
      </c>
      <c r="C1564" s="16" t="str">
        <f>IF(OR(C1563="Posebna oblika",C1563="Kulturno zaščiten objekt",C1563="Kulturno zaščiten objekt, Posebna oblika"),"Glej zavihek POSEBNI POGOJI",IF(SUM(N1563:Q1563)=1,"Posebna oblika",IF(SUM(N1563:Q1563)=10,"Kulturno zaščiten objekt",IF(SUM(N1563:Q1563)=11,"Kulturno zaščiten objekt, Posebna oblika",IF(AND('[1]Vmesna vrtilna_SKLOP1'!C1564&lt;&gt;"",'[1]Vmesna vrtilna_SKLOP1'!D1564&lt;&gt;""),IF('[1]Vmesna vrtilna_SKLOP1'!C1564&lt;&gt;"",'[1]Vmesna vrtilna_SKLOP1'!C1564,""),"")))))</f>
        <v/>
      </c>
      <c r="D1564" s="17" t="str">
        <f>IF(IFERROR(VLOOKUP(B1564,'[1]Vmesna vrtilna_SKLOP1'!B:J,6,0),"")=0,"",IFERROR(VLOOKUP(B1564,'[1]Vmesna vrtilna_SKLOP1'!B:J,6,0),""))</f>
        <v/>
      </c>
      <c r="E1564" s="16" t="str">
        <f>IF(IF('[1]Vmesna vrtilna_SKLOP1'!E1564&lt;&gt;"",'[1]Vmesna vrtilna_SKLOP1'!D1564,"")=0,"",IF('[1]Vmesna vrtilna_SKLOP1'!E1564&lt;&gt;"",'[1]Vmesna vrtilna_SKLOP1'!D1564,""))</f>
        <v/>
      </c>
      <c r="F1564" s="18" t="str">
        <f>IF('[1]Vmesna vrtilna_SKLOP1'!E1564&lt;&gt;"",'[1]Vmesna vrtilna_SKLOP1'!E1564,"")</f>
        <v>Montaža police</v>
      </c>
      <c r="G1564" s="15" t="str">
        <f>IF('[1]Vmesna vrtilna_SKLOP1'!E1564&lt;&gt;"",'[1]Vmesna vrtilna_SKLOP1'!F1564,"")</f>
        <v>[kos]</v>
      </c>
      <c r="H1564" s="19">
        <f>IF('[1]Vmesna vrtilna_SKLOP1'!F1564&lt;&gt;"",'[1]Vmesna vrtilna_SKLOP1'!I1564,"")</f>
        <v>7</v>
      </c>
      <c r="I1564" s="20" t="str">
        <f>IF(I1563="Skupaj:","DDV (22%):",IF(I1563="DDV (22%):","Skupaj z DDV:",IF(AND('[1]Vmesna vrtilna_SKLOP1'!C1564&lt;&gt;"",'[1]Vmesna vrtilna_SKLOP1'!E1564=""),"Skupaj:","")))</f>
        <v/>
      </c>
      <c r="J1564" s="21">
        <f t="shared" si="49"/>
        <v>0</v>
      </c>
      <c r="K1564" s="21">
        <f>IF(I1564="Skupaj z DDV:",SUM(K1562,K1563),IF(I1564="DDV (22%):",K1563*0.22,IF(AND('[1]Vmesna vrtilna_SKLOP1'!C1564&lt;&gt;"",'[1]Vmesna vrtilna_SKLOP1'!D1564=""),'[1]Vmesna vrtilna_SKLOP1'!J1564,IF(F1564&lt;&gt;"",IF('[1]Vmesna vrtilna_SKLOP1'!J1564&lt;&gt;"",'[1]Vmesna vrtilna_SKLOP1'!J1564,""),""))))</f>
        <v>88.399999999999991</v>
      </c>
      <c r="L1564" s="22">
        <f>IF(I1563="Skupaj:","DDV (22%):",IF(I1563="DDV (22%):","Skupaj z DDV:",IF(AND('[1]Vmesna vrtilna_SKLOP1'!C1564&lt;&gt;"",'[1]Vmesna vrtilna_SKLOP1'!E1564=""),"Skupaj:",IF(AND('[1]Vmesna vrtilna_SKLOP1'!C1564&lt;&gt;"",'[1]Vmesna vrtilna_SKLOP1'!D1564=""),'[1]Vmesna vrtilna_SKLOP1'!J1564,IF(F1564&lt;&gt;"",IF('[1]Vmesna vrtilna_SKLOP1'!J1564&lt;&gt;"",'[1]Vmesna vrtilna_SKLOP1'!J1564,""),"")))))</f>
        <v>88.399999999999991</v>
      </c>
      <c r="M1564" s="22">
        <f t="shared" si="48"/>
        <v>0</v>
      </c>
      <c r="N1564" s="22" t="str">
        <f>IF(IFERROR(VLOOKUP(B1564,'[1]Vmesna vrtilna_SKLOP1'!B:J,7,0),"")=0,"",IFERROR(VLOOKUP(B1564,'[1]Vmesna vrtilna_SKLOP1'!B:J,7,0),""))</f>
        <v/>
      </c>
      <c r="O1564" s="22"/>
    </row>
    <row r="1565" spans="2:15" ht="15" customHeight="1" x14ac:dyDescent="0.3">
      <c r="B1565" s="15" t="str">
        <f>IF(AND('[1]Vmesna vrtilna_SKLOP1'!B1565&lt;&gt;"",'[1]Vmesna vrtilna_SKLOP1'!C1565&lt;&gt;""),IF('[1]Vmesna vrtilna_SKLOP1'!B1565&lt;&gt;"",'[1]Vmesna vrtilna_SKLOP1'!B1565,""),"")</f>
        <v/>
      </c>
      <c r="C1565" s="16" t="str">
        <f>IF(OR(C1564="Posebna oblika",C1564="Kulturno zaščiten objekt",C1564="Kulturno zaščiten objekt, Posebna oblika"),"Glej zavihek POSEBNI POGOJI",IF(SUM(N1564:Q1564)=1,"Posebna oblika",IF(SUM(N1564:Q1564)=10,"Kulturno zaščiten objekt",IF(SUM(N1564:Q1564)=11,"Kulturno zaščiten objekt, Posebna oblika",IF(AND('[1]Vmesna vrtilna_SKLOP1'!C1565&lt;&gt;"",'[1]Vmesna vrtilna_SKLOP1'!D1565&lt;&gt;""),IF('[1]Vmesna vrtilna_SKLOP1'!C1565&lt;&gt;"",'[1]Vmesna vrtilna_SKLOP1'!C1565,""),"")))))</f>
        <v/>
      </c>
      <c r="D1565" s="17" t="str">
        <f>IF(IFERROR(VLOOKUP(B1565,'[1]Vmesna vrtilna_SKLOP1'!B:J,6,0),"")=0,"",IFERROR(VLOOKUP(B1565,'[1]Vmesna vrtilna_SKLOP1'!B:J,6,0),""))</f>
        <v/>
      </c>
      <c r="E1565" s="16" t="str">
        <f>IF(IF('[1]Vmesna vrtilna_SKLOP1'!E1565&lt;&gt;"",'[1]Vmesna vrtilna_SKLOP1'!D1565,"")=0,"",IF('[1]Vmesna vrtilna_SKLOP1'!E1565&lt;&gt;"",'[1]Vmesna vrtilna_SKLOP1'!D1565,""))</f>
        <v/>
      </c>
      <c r="F1565" s="18" t="str">
        <f>IF('[1]Vmesna vrtilna_SKLOP1'!E1565&lt;&gt;"",'[1]Vmesna vrtilna_SKLOP1'!E1565,"")</f>
        <v/>
      </c>
      <c r="G1565" s="15" t="str">
        <f>IF('[1]Vmesna vrtilna_SKLOP1'!E1565&lt;&gt;"",'[1]Vmesna vrtilna_SKLOP1'!F1565,"")</f>
        <v/>
      </c>
      <c r="H1565" s="19" t="str">
        <f>IF('[1]Vmesna vrtilna_SKLOP1'!F1565&lt;&gt;"",'[1]Vmesna vrtilna_SKLOP1'!I1565,"")</f>
        <v/>
      </c>
      <c r="I1565" s="20" t="str">
        <f>IF(I1564="Skupaj:","DDV (22%):",IF(I1564="DDV (22%):","Skupaj z DDV:",IF(AND('[1]Vmesna vrtilna_SKLOP1'!C1565&lt;&gt;"",'[1]Vmesna vrtilna_SKLOP1'!E1565=""),"Skupaj:","")))</f>
        <v/>
      </c>
      <c r="J1565" s="21" t="str">
        <f t="shared" si="49"/>
        <v/>
      </c>
      <c r="K1565" s="21" t="str">
        <f>IF(I1565="Skupaj z DDV:",SUM(K1563,K1564),IF(I1565="DDV (22%):",K1564*0.22,IF(AND('[1]Vmesna vrtilna_SKLOP1'!C1565&lt;&gt;"",'[1]Vmesna vrtilna_SKLOP1'!D1565=""),'[1]Vmesna vrtilna_SKLOP1'!J1565,IF(F1565&lt;&gt;"",IF('[1]Vmesna vrtilna_SKLOP1'!J1565&lt;&gt;"",'[1]Vmesna vrtilna_SKLOP1'!J1565,""),""))))</f>
        <v/>
      </c>
      <c r="L1565" s="22" t="str">
        <f>IF(I1564="Skupaj:","DDV (22%):",IF(I1564="DDV (22%):","Skupaj z DDV:",IF(AND('[1]Vmesna vrtilna_SKLOP1'!C1565&lt;&gt;"",'[1]Vmesna vrtilna_SKLOP1'!E1565=""),"Skupaj:",IF(AND('[1]Vmesna vrtilna_SKLOP1'!C1565&lt;&gt;"",'[1]Vmesna vrtilna_SKLOP1'!D1565=""),'[1]Vmesna vrtilna_SKLOP1'!J1565,IF(F1565&lt;&gt;"",IF('[1]Vmesna vrtilna_SKLOP1'!J1565&lt;&gt;"",'[1]Vmesna vrtilna_SKLOP1'!J1565,""),"")))))</f>
        <v/>
      </c>
      <c r="M1565" s="22">
        <f t="shared" si="48"/>
        <v>0</v>
      </c>
      <c r="N1565" s="22" t="str">
        <f>IF(IFERROR(VLOOKUP(B1565,'[1]Vmesna vrtilna_SKLOP1'!B:J,7,0),"")=0,"",IFERROR(VLOOKUP(B1565,'[1]Vmesna vrtilna_SKLOP1'!B:J,7,0),""))</f>
        <v/>
      </c>
      <c r="O1565" s="22"/>
    </row>
    <row r="1566" spans="2:15" ht="15" customHeight="1" x14ac:dyDescent="0.3">
      <c r="B1566" s="15" t="str">
        <f>IF(AND('[1]Vmesna vrtilna_SKLOP1'!B1566&lt;&gt;"",'[1]Vmesna vrtilna_SKLOP1'!C1566&lt;&gt;""),IF('[1]Vmesna vrtilna_SKLOP1'!B1566&lt;&gt;"",'[1]Vmesna vrtilna_SKLOP1'!B1566,""),"")</f>
        <v/>
      </c>
      <c r="C1566" s="16" t="str">
        <f>IF(OR(C1565="Posebna oblika",C1565="Kulturno zaščiten objekt",C1565="Kulturno zaščiten objekt, Posebna oblika"),"Glej zavihek POSEBNI POGOJI",IF(SUM(N1565:Q1565)=1,"Posebna oblika",IF(SUM(N1565:Q1565)=10,"Kulturno zaščiten objekt",IF(SUM(N1565:Q1565)=11,"Kulturno zaščiten objekt, Posebna oblika",IF(AND('[1]Vmesna vrtilna_SKLOP1'!C1566&lt;&gt;"",'[1]Vmesna vrtilna_SKLOP1'!D1566&lt;&gt;""),IF('[1]Vmesna vrtilna_SKLOP1'!C1566&lt;&gt;"",'[1]Vmesna vrtilna_SKLOP1'!C1566,""),"")))))</f>
        <v/>
      </c>
      <c r="D1566" s="17" t="str">
        <f>IF(IFERROR(VLOOKUP(B1566,'[1]Vmesna vrtilna_SKLOP1'!B:J,6,0),"")=0,"",IFERROR(VLOOKUP(B1566,'[1]Vmesna vrtilna_SKLOP1'!B:J,6,0),""))</f>
        <v/>
      </c>
      <c r="E1566" s="16" t="str">
        <f>IF(IF('[1]Vmesna vrtilna_SKLOP1'!E1566&lt;&gt;"",'[1]Vmesna vrtilna_SKLOP1'!D1566,"")=0,"",IF('[1]Vmesna vrtilna_SKLOP1'!E1566&lt;&gt;"",'[1]Vmesna vrtilna_SKLOP1'!D1566,""))</f>
        <v>Odvoz na deponijo</v>
      </c>
      <c r="F1566" s="18" t="str">
        <f>IF('[1]Vmesna vrtilna_SKLOP1'!E1566&lt;&gt;"",'[1]Vmesna vrtilna_SKLOP1'!E1566,"")</f>
        <v>Odvoz na deponijo</v>
      </c>
      <c r="G1566" s="15" t="str">
        <f>IF('[1]Vmesna vrtilna_SKLOP1'!E1566&lt;&gt;"",'[1]Vmesna vrtilna_SKLOP1'!F1566,"")</f>
        <v>[m1]</v>
      </c>
      <c r="H1566" s="19">
        <f>IF('[1]Vmesna vrtilna_SKLOP1'!F1566&lt;&gt;"",'[1]Vmesna vrtilna_SKLOP1'!I1566,"")</f>
        <v>35.619999999999997</v>
      </c>
      <c r="I1566" s="20" t="str">
        <f>IF(I1565="Skupaj:","DDV (22%):",IF(I1565="DDV (22%):","Skupaj z DDV:",IF(AND('[1]Vmesna vrtilna_SKLOP1'!C1566&lt;&gt;"",'[1]Vmesna vrtilna_SKLOP1'!E1566=""),"Skupaj:","")))</f>
        <v/>
      </c>
      <c r="J1566" s="21">
        <f t="shared" si="49"/>
        <v>0</v>
      </c>
      <c r="K1566" s="21">
        <f>IF(I1566="Skupaj z DDV:",SUM(K1564,K1565),IF(I1566="DDV (22%):",K1565*0.22,IF(AND('[1]Vmesna vrtilna_SKLOP1'!C1566&lt;&gt;"",'[1]Vmesna vrtilna_SKLOP1'!D1566=""),'[1]Vmesna vrtilna_SKLOP1'!J1566,IF(F1566&lt;&gt;"",IF('[1]Vmesna vrtilna_SKLOP1'!J1566&lt;&gt;"",'[1]Vmesna vrtilna_SKLOP1'!J1566,""),""))))</f>
        <v>106.85999999999999</v>
      </c>
      <c r="L1566" s="22">
        <f>IF(I1565="Skupaj:","DDV (22%):",IF(I1565="DDV (22%):","Skupaj z DDV:",IF(AND('[1]Vmesna vrtilna_SKLOP1'!C1566&lt;&gt;"",'[1]Vmesna vrtilna_SKLOP1'!E1566=""),"Skupaj:",IF(AND('[1]Vmesna vrtilna_SKLOP1'!C1566&lt;&gt;"",'[1]Vmesna vrtilna_SKLOP1'!D1566=""),'[1]Vmesna vrtilna_SKLOP1'!J1566,IF(F1566&lt;&gt;"",IF('[1]Vmesna vrtilna_SKLOP1'!J1566&lt;&gt;"",'[1]Vmesna vrtilna_SKLOP1'!J1566,""),"")))))</f>
        <v>106.85999999999999</v>
      </c>
      <c r="M1566" s="22">
        <f t="shared" si="48"/>
        <v>0</v>
      </c>
      <c r="N1566" s="22" t="str">
        <f>IF(IFERROR(VLOOKUP(B1566,'[1]Vmesna vrtilna_SKLOP1'!B:J,7,0),"")=0,"",IFERROR(VLOOKUP(B1566,'[1]Vmesna vrtilna_SKLOP1'!B:J,7,0),""))</f>
        <v/>
      </c>
      <c r="O1566" s="22"/>
    </row>
    <row r="1567" spans="2:15" ht="15" customHeight="1" x14ac:dyDescent="0.3">
      <c r="B1567" s="15" t="str">
        <f>IF(AND('[1]Vmesna vrtilna_SKLOP1'!B1567&lt;&gt;"",'[1]Vmesna vrtilna_SKLOP1'!C1567&lt;&gt;""),IF('[1]Vmesna vrtilna_SKLOP1'!B1567&lt;&gt;"",'[1]Vmesna vrtilna_SKLOP1'!B1567,""),"")</f>
        <v/>
      </c>
      <c r="C1567" s="16" t="str">
        <f>IF(OR(C1566="Posebna oblika",C1566="Kulturno zaščiten objekt",C1566="Kulturno zaščiten objekt, Posebna oblika"),"Glej zavihek POSEBNI POGOJI",IF(SUM(N1566:Q1566)=1,"Posebna oblika",IF(SUM(N1566:Q1566)=10,"Kulturno zaščiten objekt",IF(SUM(N1566:Q1566)=11,"Kulturno zaščiten objekt, Posebna oblika",IF(AND('[1]Vmesna vrtilna_SKLOP1'!C1567&lt;&gt;"",'[1]Vmesna vrtilna_SKLOP1'!D1567&lt;&gt;""),IF('[1]Vmesna vrtilna_SKLOP1'!C1567&lt;&gt;"",'[1]Vmesna vrtilna_SKLOP1'!C1567,""),"")))))</f>
        <v/>
      </c>
      <c r="D1567" s="17" t="str">
        <f>IF(IFERROR(VLOOKUP(B1567,'[1]Vmesna vrtilna_SKLOP1'!B:J,6,0),"")=0,"",IFERROR(VLOOKUP(B1567,'[1]Vmesna vrtilna_SKLOP1'!B:J,6,0),""))</f>
        <v/>
      </c>
      <c r="E1567" s="16" t="str">
        <f>IF(IF('[1]Vmesna vrtilna_SKLOP1'!E1567&lt;&gt;"",'[1]Vmesna vrtilna_SKLOP1'!D1567,"")=0,"",IF('[1]Vmesna vrtilna_SKLOP1'!E1567&lt;&gt;"",'[1]Vmesna vrtilna_SKLOP1'!D1567,""))</f>
        <v/>
      </c>
      <c r="F1567" s="18" t="str">
        <f>IF('[1]Vmesna vrtilna_SKLOP1'!E1567&lt;&gt;"",'[1]Vmesna vrtilna_SKLOP1'!E1567,"")</f>
        <v/>
      </c>
      <c r="G1567" s="15" t="str">
        <f>IF('[1]Vmesna vrtilna_SKLOP1'!E1567&lt;&gt;"",'[1]Vmesna vrtilna_SKLOP1'!F1567,"")</f>
        <v/>
      </c>
      <c r="H1567" s="19" t="str">
        <f>IF('[1]Vmesna vrtilna_SKLOP1'!F1567&lt;&gt;"",'[1]Vmesna vrtilna_SKLOP1'!I1567,"")</f>
        <v/>
      </c>
      <c r="I1567" s="20" t="str">
        <f>IF(I1566="Skupaj:","DDV (22%):",IF(I1566="DDV (22%):","Skupaj z DDV:",IF(AND('[1]Vmesna vrtilna_SKLOP1'!C1567&lt;&gt;"",'[1]Vmesna vrtilna_SKLOP1'!E1567=""),"Skupaj:","")))</f>
        <v/>
      </c>
      <c r="J1567" s="21" t="str">
        <f t="shared" si="49"/>
        <v/>
      </c>
      <c r="K1567" s="21" t="str">
        <f>IF(I1567="Skupaj z DDV:",SUM(K1565,K1566),IF(I1567="DDV (22%):",K1566*0.22,IF(AND('[1]Vmesna vrtilna_SKLOP1'!C1567&lt;&gt;"",'[1]Vmesna vrtilna_SKLOP1'!D1567=""),'[1]Vmesna vrtilna_SKLOP1'!J1567,IF(F1567&lt;&gt;"",IF('[1]Vmesna vrtilna_SKLOP1'!J1567&lt;&gt;"",'[1]Vmesna vrtilna_SKLOP1'!J1567,""),""))))</f>
        <v/>
      </c>
      <c r="L1567" s="22" t="str">
        <f>IF(I1566="Skupaj:","DDV (22%):",IF(I1566="DDV (22%):","Skupaj z DDV:",IF(AND('[1]Vmesna vrtilna_SKLOP1'!C1567&lt;&gt;"",'[1]Vmesna vrtilna_SKLOP1'!E1567=""),"Skupaj:",IF(AND('[1]Vmesna vrtilna_SKLOP1'!C1567&lt;&gt;"",'[1]Vmesna vrtilna_SKLOP1'!D1567=""),'[1]Vmesna vrtilna_SKLOP1'!J1567,IF(F1567&lt;&gt;"",IF('[1]Vmesna vrtilna_SKLOP1'!J1567&lt;&gt;"",'[1]Vmesna vrtilna_SKLOP1'!J1567,""),"")))))</f>
        <v/>
      </c>
      <c r="M1567" s="22">
        <f t="shared" si="48"/>
        <v>0</v>
      </c>
      <c r="N1567" s="22" t="str">
        <f>IF(IFERROR(VLOOKUP(B1567,'[1]Vmesna vrtilna_SKLOP1'!B:J,7,0),"")=0,"",IFERROR(VLOOKUP(B1567,'[1]Vmesna vrtilna_SKLOP1'!B:J,7,0),""))</f>
        <v/>
      </c>
      <c r="O1567" s="22"/>
    </row>
    <row r="1568" spans="2:15" ht="15" customHeight="1" x14ac:dyDescent="0.3">
      <c r="B1568" s="15" t="str">
        <f>IF(AND('[1]Vmesna vrtilna_SKLOP1'!B1568&lt;&gt;"",'[1]Vmesna vrtilna_SKLOP1'!C1568&lt;&gt;""),IF('[1]Vmesna vrtilna_SKLOP1'!B1568&lt;&gt;"",'[1]Vmesna vrtilna_SKLOP1'!B1568,""),"")</f>
        <v/>
      </c>
      <c r="C1568" s="16" t="str">
        <f>IF(OR(C1567="Posebna oblika",C1567="Kulturno zaščiten objekt",C1567="Kulturno zaščiten objekt, Posebna oblika"),"Glej zavihek POSEBNI POGOJI",IF(SUM(N1567:Q1567)=1,"Posebna oblika",IF(SUM(N1567:Q1567)=10,"Kulturno zaščiten objekt",IF(SUM(N1567:Q1567)=11,"Kulturno zaščiten objekt, Posebna oblika",IF(AND('[1]Vmesna vrtilna_SKLOP1'!C1568&lt;&gt;"",'[1]Vmesna vrtilna_SKLOP1'!D1568&lt;&gt;""),IF('[1]Vmesna vrtilna_SKLOP1'!C1568&lt;&gt;"",'[1]Vmesna vrtilna_SKLOP1'!C1568,""),"")))))</f>
        <v/>
      </c>
      <c r="D1568" s="17" t="str">
        <f>IF(IFERROR(VLOOKUP(B1568,'[1]Vmesna vrtilna_SKLOP1'!B:J,6,0),"")=0,"",IFERROR(VLOOKUP(B1568,'[1]Vmesna vrtilna_SKLOP1'!B:J,6,0),""))</f>
        <v/>
      </c>
      <c r="E1568" s="16" t="str">
        <f>IF(IF('[1]Vmesna vrtilna_SKLOP1'!E1568&lt;&gt;"",'[1]Vmesna vrtilna_SKLOP1'!D1568,"")=0,"",IF('[1]Vmesna vrtilna_SKLOP1'!E1568&lt;&gt;"",'[1]Vmesna vrtilna_SKLOP1'!D1568,""))</f>
        <v>Slikopleskarska dela</v>
      </c>
      <c r="F1568" s="18" t="str">
        <f>IF('[1]Vmesna vrtilna_SKLOP1'!E1568&lt;&gt;"",'[1]Vmesna vrtilna_SKLOP1'!E1568,"")</f>
        <v>Slikopleskarska dela na špaletah</v>
      </c>
      <c r="G1568" s="15" t="str">
        <f>IF('[1]Vmesna vrtilna_SKLOP1'!E1568&lt;&gt;"",'[1]Vmesna vrtilna_SKLOP1'!F1568,"")</f>
        <v>[m1]</v>
      </c>
      <c r="H1568" s="19">
        <f>IF('[1]Vmesna vrtilna_SKLOP1'!F1568&lt;&gt;"",'[1]Vmesna vrtilna_SKLOP1'!I1568,"")</f>
        <v>17.939999999999998</v>
      </c>
      <c r="I1568" s="20" t="str">
        <f>IF(I1567="Skupaj:","DDV (22%):",IF(I1567="DDV (22%):","Skupaj z DDV:",IF(AND('[1]Vmesna vrtilna_SKLOP1'!C1568&lt;&gt;"",'[1]Vmesna vrtilna_SKLOP1'!E1568=""),"Skupaj:","")))</f>
        <v/>
      </c>
      <c r="J1568" s="21">
        <f t="shared" si="49"/>
        <v>0</v>
      </c>
      <c r="K1568" s="21">
        <f>IF(I1568="Skupaj z DDV:",SUM(K1566,K1567),IF(I1568="DDV (22%):",K1567*0.22,IF(AND('[1]Vmesna vrtilna_SKLOP1'!C1568&lt;&gt;"",'[1]Vmesna vrtilna_SKLOP1'!D1568=""),'[1]Vmesna vrtilna_SKLOP1'!J1568,IF(F1568&lt;&gt;"",IF('[1]Vmesna vrtilna_SKLOP1'!J1568&lt;&gt;"",'[1]Vmesna vrtilna_SKLOP1'!J1568,""),""))))</f>
        <v>284.95999999999998</v>
      </c>
      <c r="L1568" s="22">
        <f>IF(I1567="Skupaj:","DDV (22%):",IF(I1567="DDV (22%):","Skupaj z DDV:",IF(AND('[1]Vmesna vrtilna_SKLOP1'!C1568&lt;&gt;"",'[1]Vmesna vrtilna_SKLOP1'!E1568=""),"Skupaj:",IF(AND('[1]Vmesna vrtilna_SKLOP1'!C1568&lt;&gt;"",'[1]Vmesna vrtilna_SKLOP1'!D1568=""),'[1]Vmesna vrtilna_SKLOP1'!J1568,IF(F1568&lt;&gt;"",IF('[1]Vmesna vrtilna_SKLOP1'!J1568&lt;&gt;"",'[1]Vmesna vrtilna_SKLOP1'!J1568,""),"")))))</f>
        <v>284.95999999999998</v>
      </c>
      <c r="M1568" s="22">
        <f t="shared" si="48"/>
        <v>0</v>
      </c>
      <c r="N1568" s="22" t="str">
        <f>IF(IFERROR(VLOOKUP(B1568,'[1]Vmesna vrtilna_SKLOP1'!B:J,7,0),"")=0,"",IFERROR(VLOOKUP(B1568,'[1]Vmesna vrtilna_SKLOP1'!B:J,7,0),""))</f>
        <v/>
      </c>
      <c r="O1568" s="22"/>
    </row>
    <row r="1569" spans="2:15" ht="15" customHeight="1" x14ac:dyDescent="0.3">
      <c r="B1569" s="15" t="str">
        <f>IF(AND('[1]Vmesna vrtilna_SKLOP1'!B1569&lt;&gt;"",'[1]Vmesna vrtilna_SKLOP1'!C1569&lt;&gt;""),IF('[1]Vmesna vrtilna_SKLOP1'!B1569&lt;&gt;"",'[1]Vmesna vrtilna_SKLOP1'!B1569,""),"")</f>
        <v/>
      </c>
      <c r="C1569" s="16" t="str">
        <f>IF(OR(C1568="Posebna oblika",C1568="Kulturno zaščiten objekt",C1568="Kulturno zaščiten objekt, Posebna oblika"),"Glej zavihek POSEBNI POGOJI",IF(SUM(N1568:Q1568)=1,"Posebna oblika",IF(SUM(N1568:Q1568)=10,"Kulturno zaščiten objekt",IF(SUM(N1568:Q1568)=11,"Kulturno zaščiten objekt, Posebna oblika",IF(AND('[1]Vmesna vrtilna_SKLOP1'!C1569&lt;&gt;"",'[1]Vmesna vrtilna_SKLOP1'!D1569&lt;&gt;""),IF('[1]Vmesna vrtilna_SKLOP1'!C1569&lt;&gt;"",'[1]Vmesna vrtilna_SKLOP1'!C1569,""),"")))))</f>
        <v/>
      </c>
      <c r="D1569" s="17" t="str">
        <f>IF(IFERROR(VLOOKUP(B1569,'[1]Vmesna vrtilna_SKLOP1'!B:J,6,0),"")=0,"",IFERROR(VLOOKUP(B1569,'[1]Vmesna vrtilna_SKLOP1'!B:J,6,0),""))</f>
        <v/>
      </c>
      <c r="E1569" s="16" t="str">
        <f>IF(IF('[1]Vmesna vrtilna_SKLOP1'!E1569&lt;&gt;"",'[1]Vmesna vrtilna_SKLOP1'!D1569,"")=0,"",IF('[1]Vmesna vrtilna_SKLOP1'!E1569&lt;&gt;"",'[1]Vmesna vrtilna_SKLOP1'!D1569,""))</f>
        <v/>
      </c>
      <c r="F1569" s="18" t="str">
        <f>IF('[1]Vmesna vrtilna_SKLOP1'!E1569&lt;&gt;"",'[1]Vmesna vrtilna_SKLOP1'!E1569,"")</f>
        <v/>
      </c>
      <c r="G1569" s="15" t="str">
        <f>IF('[1]Vmesna vrtilna_SKLOP1'!E1569&lt;&gt;"",'[1]Vmesna vrtilna_SKLOP1'!F1569,"")</f>
        <v/>
      </c>
      <c r="H1569" s="19" t="str">
        <f>IF('[1]Vmesna vrtilna_SKLOP1'!F1569&lt;&gt;"",'[1]Vmesna vrtilna_SKLOP1'!I1569,"")</f>
        <v/>
      </c>
      <c r="I1569" s="20" t="str">
        <f>IF(I1568="Skupaj:","DDV (22%):",IF(I1568="DDV (22%):","Skupaj z DDV:",IF(AND('[1]Vmesna vrtilna_SKLOP1'!C1569&lt;&gt;"",'[1]Vmesna vrtilna_SKLOP1'!E1569=""),"Skupaj:","")))</f>
        <v/>
      </c>
      <c r="J1569" s="21" t="str">
        <f t="shared" si="49"/>
        <v/>
      </c>
      <c r="K1569" s="21" t="str">
        <f>IF(I1569="Skupaj z DDV:",SUM(K1567,K1568),IF(I1569="DDV (22%):",K1568*0.22,IF(AND('[1]Vmesna vrtilna_SKLOP1'!C1569&lt;&gt;"",'[1]Vmesna vrtilna_SKLOP1'!D1569=""),'[1]Vmesna vrtilna_SKLOP1'!J1569,IF(F1569&lt;&gt;"",IF('[1]Vmesna vrtilna_SKLOP1'!J1569&lt;&gt;"",'[1]Vmesna vrtilna_SKLOP1'!J1569,""),""))))</f>
        <v/>
      </c>
      <c r="L1569" s="22" t="str">
        <f>IF(I1568="Skupaj:","DDV (22%):",IF(I1568="DDV (22%):","Skupaj z DDV:",IF(AND('[1]Vmesna vrtilna_SKLOP1'!C1569&lt;&gt;"",'[1]Vmesna vrtilna_SKLOP1'!E1569=""),"Skupaj:",IF(AND('[1]Vmesna vrtilna_SKLOP1'!C1569&lt;&gt;"",'[1]Vmesna vrtilna_SKLOP1'!D1569=""),'[1]Vmesna vrtilna_SKLOP1'!J1569,IF(F1569&lt;&gt;"",IF('[1]Vmesna vrtilna_SKLOP1'!J1569&lt;&gt;"",'[1]Vmesna vrtilna_SKLOP1'!J1569,""),"")))))</f>
        <v/>
      </c>
      <c r="M1569" s="22">
        <f t="shared" si="48"/>
        <v>0</v>
      </c>
      <c r="N1569" s="22" t="str">
        <f>IF(IFERROR(VLOOKUP(B1569,'[1]Vmesna vrtilna_SKLOP1'!B:J,7,0),"")=0,"",IFERROR(VLOOKUP(B1569,'[1]Vmesna vrtilna_SKLOP1'!B:J,7,0),""))</f>
        <v/>
      </c>
      <c r="O1569" s="22"/>
    </row>
    <row r="1570" spans="2:15" ht="15" customHeight="1" x14ac:dyDescent="0.3">
      <c r="B1570" s="15" t="str">
        <f>IF(AND('[1]Vmesna vrtilna_SKLOP1'!B1570&lt;&gt;"",'[1]Vmesna vrtilna_SKLOP1'!C1570&lt;&gt;""),IF('[1]Vmesna vrtilna_SKLOP1'!B1570&lt;&gt;"",'[1]Vmesna vrtilna_SKLOP1'!B1570,""),"")</f>
        <v/>
      </c>
      <c r="C1570" s="16" t="str">
        <f>IF(OR(C1569="Posebna oblika",C1569="Kulturno zaščiten objekt",C1569="Kulturno zaščiten objekt, Posebna oblika"),"Glej zavihek POSEBNI POGOJI",IF(SUM(N1569:Q1569)=1,"Posebna oblika",IF(SUM(N1569:Q1569)=10,"Kulturno zaščiten objekt",IF(SUM(N1569:Q1569)=11,"Kulturno zaščiten objekt, Posebna oblika",IF(AND('[1]Vmesna vrtilna_SKLOP1'!C1570&lt;&gt;"",'[1]Vmesna vrtilna_SKLOP1'!D1570&lt;&gt;""),IF('[1]Vmesna vrtilna_SKLOP1'!C1570&lt;&gt;"",'[1]Vmesna vrtilna_SKLOP1'!C1570,""),"")))))</f>
        <v/>
      </c>
      <c r="D1570" s="17" t="str">
        <f>IF(IFERROR(VLOOKUP(B1570,'[1]Vmesna vrtilna_SKLOP1'!B:J,6,0),"")=0,"",IFERROR(VLOOKUP(B1570,'[1]Vmesna vrtilna_SKLOP1'!B:J,6,0),""))</f>
        <v/>
      </c>
      <c r="E1570" s="16" t="str">
        <f>IF(IF('[1]Vmesna vrtilna_SKLOP1'!E1570&lt;&gt;"",'[1]Vmesna vrtilna_SKLOP1'!D1570,"")=0,"",IF('[1]Vmesna vrtilna_SKLOP1'!E1570&lt;&gt;"",'[1]Vmesna vrtilna_SKLOP1'!D1570,""))</f>
        <v/>
      </c>
      <c r="F1570" s="18" t="str">
        <f>IF('[1]Vmesna vrtilna_SKLOP1'!E1570&lt;&gt;"",'[1]Vmesna vrtilna_SKLOP1'!E1570,"")</f>
        <v/>
      </c>
      <c r="G1570" s="15" t="str">
        <f>IF('[1]Vmesna vrtilna_SKLOP1'!E1570&lt;&gt;"",'[1]Vmesna vrtilna_SKLOP1'!F1570,"")</f>
        <v/>
      </c>
      <c r="H1570" s="19" t="str">
        <f>IF('[1]Vmesna vrtilna_SKLOP1'!F1570&lt;&gt;"",'[1]Vmesna vrtilna_SKLOP1'!I1570,"")</f>
        <v/>
      </c>
      <c r="I1570" s="20" t="str">
        <f>IF(I1569="Skupaj:","DDV (22%):",IF(I1569="DDV (22%):","Skupaj z DDV:",IF(AND('[1]Vmesna vrtilna_SKLOP1'!C1570&lt;&gt;"",'[1]Vmesna vrtilna_SKLOP1'!E1570=""),"Skupaj:","")))</f>
        <v>Skupaj:</v>
      </c>
      <c r="J1570" s="21">
        <f t="shared" si="49"/>
        <v>0</v>
      </c>
      <c r="K1570" s="21">
        <f>IF(I1570="Skupaj z DDV:",SUM(K1568,K1569),IF(I1570="DDV (22%):",K1569*0.22,IF(AND('[1]Vmesna vrtilna_SKLOP1'!C1570&lt;&gt;"",'[1]Vmesna vrtilna_SKLOP1'!D1570=""),'[1]Vmesna vrtilna_SKLOP1'!J1570,IF(F1570&lt;&gt;"",IF('[1]Vmesna vrtilna_SKLOP1'!J1570&lt;&gt;"",'[1]Vmesna vrtilna_SKLOP1'!J1570,""),""))))</f>
        <v>6812.380908414395</v>
      </c>
      <c r="L1570" s="22" t="str">
        <f>IF(I1569="Skupaj:","DDV (22%):",IF(I1569="DDV (22%):","Skupaj z DDV:",IF(AND('[1]Vmesna vrtilna_SKLOP1'!C1570&lt;&gt;"",'[1]Vmesna vrtilna_SKLOP1'!E1570=""),"Skupaj:",IF(AND('[1]Vmesna vrtilna_SKLOP1'!C1570&lt;&gt;"",'[1]Vmesna vrtilna_SKLOP1'!D1570=""),'[1]Vmesna vrtilna_SKLOP1'!J1570,IF(F1570&lt;&gt;"",IF('[1]Vmesna vrtilna_SKLOP1'!J1570&lt;&gt;"",'[1]Vmesna vrtilna_SKLOP1'!J1570,""),"")))))</f>
        <v>Skupaj:</v>
      </c>
      <c r="M1570" s="22">
        <f t="shared" si="48"/>
        <v>0</v>
      </c>
      <c r="N1570" s="22" t="str">
        <f>IF(IFERROR(VLOOKUP(B1570,'[1]Vmesna vrtilna_SKLOP1'!B:J,7,0),"")=0,"",IFERROR(VLOOKUP(B1570,'[1]Vmesna vrtilna_SKLOP1'!B:J,7,0),""))</f>
        <v/>
      </c>
      <c r="O1570" s="22"/>
    </row>
    <row r="1571" spans="2:15" ht="15" customHeight="1" x14ac:dyDescent="0.3">
      <c r="B1571" s="15" t="str">
        <f>IF(AND('[1]Vmesna vrtilna_SKLOP1'!B1571&lt;&gt;"",'[1]Vmesna vrtilna_SKLOP1'!C1571&lt;&gt;""),IF('[1]Vmesna vrtilna_SKLOP1'!B1571&lt;&gt;"",'[1]Vmesna vrtilna_SKLOP1'!B1571,""),"")</f>
        <v/>
      </c>
      <c r="C1571" s="16" t="str">
        <f>IF(OR(C1570="Posebna oblika",C1570="Kulturno zaščiten objekt",C1570="Kulturno zaščiten objekt, Posebna oblika"),"Glej zavihek POSEBNI POGOJI",IF(SUM(N1570:Q1570)=1,"Posebna oblika",IF(SUM(N1570:Q1570)=10,"Kulturno zaščiten objekt",IF(SUM(N1570:Q1570)=11,"Kulturno zaščiten objekt, Posebna oblika",IF(AND('[1]Vmesna vrtilna_SKLOP1'!C1571&lt;&gt;"",'[1]Vmesna vrtilna_SKLOP1'!D1571&lt;&gt;""),IF('[1]Vmesna vrtilna_SKLOP1'!C1571&lt;&gt;"",'[1]Vmesna vrtilna_SKLOP1'!C1571,""),"")))))</f>
        <v/>
      </c>
      <c r="D1571" s="17" t="str">
        <f>IF(IFERROR(VLOOKUP(B1571,'[1]Vmesna vrtilna_SKLOP1'!B:J,6,0),"")=0,"",IFERROR(VLOOKUP(B1571,'[1]Vmesna vrtilna_SKLOP1'!B:J,6,0),""))</f>
        <v/>
      </c>
      <c r="E1571" s="16" t="str">
        <f>IF(IF('[1]Vmesna vrtilna_SKLOP1'!E1571&lt;&gt;"",'[1]Vmesna vrtilna_SKLOP1'!D1571,"")=0,"",IF('[1]Vmesna vrtilna_SKLOP1'!E1571&lt;&gt;"",'[1]Vmesna vrtilna_SKLOP1'!D1571,""))</f>
        <v/>
      </c>
      <c r="F1571" s="18" t="str">
        <f>IF('[1]Vmesna vrtilna_SKLOP1'!E1571&lt;&gt;"",'[1]Vmesna vrtilna_SKLOP1'!E1571,"")</f>
        <v/>
      </c>
      <c r="G1571" s="15" t="str">
        <f>IF('[1]Vmesna vrtilna_SKLOP1'!E1571&lt;&gt;"",'[1]Vmesna vrtilna_SKLOP1'!F1571,"")</f>
        <v/>
      </c>
      <c r="H1571" s="19" t="str">
        <f>IF('[1]Vmesna vrtilna_SKLOP1'!F1571&lt;&gt;"",'[1]Vmesna vrtilna_SKLOP1'!I1571,"")</f>
        <v/>
      </c>
      <c r="I1571" s="20" t="str">
        <f>IF(I1570="Skupaj:","DDV (22%):",IF(I1570="DDV (22%):","Skupaj z DDV:",IF(AND('[1]Vmesna vrtilna_SKLOP1'!C1571&lt;&gt;"",'[1]Vmesna vrtilna_SKLOP1'!E1571=""),"Skupaj:","")))</f>
        <v>DDV (22%):</v>
      </c>
      <c r="J1571" s="21">
        <f t="shared" si="49"/>
        <v>0</v>
      </c>
      <c r="K1571" s="21">
        <f>IF(I1571="Skupaj z DDV:",SUM(K1569,K1570),IF(I1571="DDV (22%):",K1570*0.22,IF(AND('[1]Vmesna vrtilna_SKLOP1'!C1571&lt;&gt;"",'[1]Vmesna vrtilna_SKLOP1'!D1571=""),'[1]Vmesna vrtilna_SKLOP1'!J1571,IF(F1571&lt;&gt;"",IF('[1]Vmesna vrtilna_SKLOP1'!J1571&lt;&gt;"",'[1]Vmesna vrtilna_SKLOP1'!J1571,""),""))))</f>
        <v>1498.7237998511669</v>
      </c>
      <c r="L1571" s="22" t="str">
        <f>IF(I1570="Skupaj:","DDV (22%):",IF(I1570="DDV (22%):","Skupaj z DDV:",IF(AND('[1]Vmesna vrtilna_SKLOP1'!C1571&lt;&gt;"",'[1]Vmesna vrtilna_SKLOP1'!E1571=""),"Skupaj:",IF(AND('[1]Vmesna vrtilna_SKLOP1'!C1571&lt;&gt;"",'[1]Vmesna vrtilna_SKLOP1'!D1571=""),'[1]Vmesna vrtilna_SKLOP1'!J1571,IF(F1571&lt;&gt;"",IF('[1]Vmesna vrtilna_SKLOP1'!J1571&lt;&gt;"",'[1]Vmesna vrtilna_SKLOP1'!J1571,""),"")))))</f>
        <v>DDV (22%):</v>
      </c>
      <c r="M1571" s="22">
        <f t="shared" si="48"/>
        <v>0</v>
      </c>
      <c r="N1571" s="22" t="str">
        <f>IF(IFERROR(VLOOKUP(B1571,'[1]Vmesna vrtilna_SKLOP1'!B:J,7,0),"")=0,"",IFERROR(VLOOKUP(B1571,'[1]Vmesna vrtilna_SKLOP1'!B:J,7,0),""))</f>
        <v/>
      </c>
      <c r="O1571" s="22"/>
    </row>
    <row r="1572" spans="2:15" ht="15" customHeight="1" x14ac:dyDescent="0.3">
      <c r="B1572" s="15" t="str">
        <f>IF(AND('[1]Vmesna vrtilna_SKLOP1'!B1572&lt;&gt;"",'[1]Vmesna vrtilna_SKLOP1'!C1572&lt;&gt;""),IF('[1]Vmesna vrtilna_SKLOP1'!B1572&lt;&gt;"",'[1]Vmesna vrtilna_SKLOP1'!B1572,""),"")</f>
        <v/>
      </c>
      <c r="C1572" s="16" t="str">
        <f>IF(OR(C1571="Posebna oblika",C1571="Kulturno zaščiten objekt",C1571="Kulturno zaščiten objekt, Posebna oblika"),"Glej zavihek POSEBNI POGOJI",IF(SUM(N1571:Q1571)=1,"Posebna oblika",IF(SUM(N1571:Q1571)=10,"Kulturno zaščiten objekt",IF(SUM(N1571:Q1571)=11,"Kulturno zaščiten objekt, Posebna oblika",IF(AND('[1]Vmesna vrtilna_SKLOP1'!C1572&lt;&gt;"",'[1]Vmesna vrtilna_SKLOP1'!D1572&lt;&gt;""),IF('[1]Vmesna vrtilna_SKLOP1'!C1572&lt;&gt;"",'[1]Vmesna vrtilna_SKLOP1'!C1572,""),"")))))</f>
        <v/>
      </c>
      <c r="D1572" s="17" t="str">
        <f>IF(IFERROR(VLOOKUP(B1572,'[1]Vmesna vrtilna_SKLOP1'!B:J,6,0),"")=0,"",IFERROR(VLOOKUP(B1572,'[1]Vmesna vrtilna_SKLOP1'!B:J,6,0),""))</f>
        <v/>
      </c>
      <c r="E1572" s="16" t="str">
        <f>IF(IF('[1]Vmesna vrtilna_SKLOP1'!E1572&lt;&gt;"",'[1]Vmesna vrtilna_SKLOP1'!D1572,"")=0,"",IF('[1]Vmesna vrtilna_SKLOP1'!E1572&lt;&gt;"",'[1]Vmesna vrtilna_SKLOP1'!D1572,""))</f>
        <v/>
      </c>
      <c r="F1572" s="18" t="str">
        <f>IF('[1]Vmesna vrtilna_SKLOP1'!E1572&lt;&gt;"",'[1]Vmesna vrtilna_SKLOP1'!E1572,"")</f>
        <v/>
      </c>
      <c r="G1572" s="15" t="str">
        <f>IF('[1]Vmesna vrtilna_SKLOP1'!E1572&lt;&gt;"",'[1]Vmesna vrtilna_SKLOP1'!F1572,"")</f>
        <v/>
      </c>
      <c r="H1572" s="19" t="str">
        <f>IF('[1]Vmesna vrtilna_SKLOP1'!F1572&lt;&gt;"",'[1]Vmesna vrtilna_SKLOP1'!I1572,"")</f>
        <v/>
      </c>
      <c r="I1572" s="20" t="str">
        <f>IF(I1571="Skupaj:","DDV (22%):",IF(I1571="DDV (22%):","Skupaj z DDV:",IF(AND('[1]Vmesna vrtilna_SKLOP1'!C1572&lt;&gt;"",'[1]Vmesna vrtilna_SKLOP1'!E1572=""),"Skupaj:","")))</f>
        <v>Skupaj z DDV:</v>
      </c>
      <c r="J1572" s="21">
        <f t="shared" si="49"/>
        <v>0</v>
      </c>
      <c r="K1572" s="21">
        <f>IF(I1572="Skupaj z DDV:",SUM(K1570,K1571),IF(I1572="DDV (22%):",K1571*0.22,IF(AND('[1]Vmesna vrtilna_SKLOP1'!C1572&lt;&gt;"",'[1]Vmesna vrtilna_SKLOP1'!D1572=""),'[1]Vmesna vrtilna_SKLOP1'!J1572,IF(F1572&lt;&gt;"",IF('[1]Vmesna vrtilna_SKLOP1'!J1572&lt;&gt;"",'[1]Vmesna vrtilna_SKLOP1'!J1572,""),""))))</f>
        <v>8311.1047082655623</v>
      </c>
      <c r="L1572" s="22" t="str">
        <f>IF(I1571="Skupaj:","DDV (22%):",IF(I1571="DDV (22%):","Skupaj z DDV:",IF(AND('[1]Vmesna vrtilna_SKLOP1'!C1572&lt;&gt;"",'[1]Vmesna vrtilna_SKLOP1'!E1572=""),"Skupaj:",IF(AND('[1]Vmesna vrtilna_SKLOP1'!C1572&lt;&gt;"",'[1]Vmesna vrtilna_SKLOP1'!D1572=""),'[1]Vmesna vrtilna_SKLOP1'!J1572,IF(F1572&lt;&gt;"",IF('[1]Vmesna vrtilna_SKLOP1'!J1572&lt;&gt;"",'[1]Vmesna vrtilna_SKLOP1'!J1572,""),"")))))</f>
        <v>Skupaj z DDV:</v>
      </c>
      <c r="M1572" s="22">
        <f t="shared" si="48"/>
        <v>0</v>
      </c>
      <c r="N1572" s="22" t="str">
        <f>IF(IFERROR(VLOOKUP(B1572,'[1]Vmesna vrtilna_SKLOP1'!B:J,7,0),"")=0,"",IFERROR(VLOOKUP(B1572,'[1]Vmesna vrtilna_SKLOP1'!B:J,7,0),""))</f>
        <v/>
      </c>
      <c r="O1572" s="22"/>
    </row>
    <row r="1573" spans="2:15" ht="15" customHeight="1" x14ac:dyDescent="0.3">
      <c r="B1573" s="15">
        <f>IF(AND('[1]Vmesna vrtilna_SKLOP1'!B1573&lt;&gt;"",'[1]Vmesna vrtilna_SKLOP1'!C1573&lt;&gt;""),IF('[1]Vmesna vrtilna_SKLOP1'!B1573&lt;&gt;"",'[1]Vmesna vrtilna_SKLOP1'!B1573,""),"")</f>
        <v>48</v>
      </c>
      <c r="C1573" s="16" t="str">
        <f>IF(OR(C1572="Posebna oblika",C1572="Kulturno zaščiten objekt",C1572="Kulturno zaščiten objekt, Posebna oblika"),"Glej zavihek POSEBNI POGOJI",IF(SUM(N1572:Q1572)=1,"Posebna oblika",IF(SUM(N1572:Q1572)=10,"Kulturno zaščiten objekt",IF(SUM(N1572:Q1572)=11,"Kulturno zaščiten objekt, Posebna oblika",IF(AND('[1]Vmesna vrtilna_SKLOP1'!C1573&lt;&gt;"",'[1]Vmesna vrtilna_SKLOP1'!D1573&lt;&gt;""),IF('[1]Vmesna vrtilna_SKLOP1'!C1573&lt;&gt;"",'[1]Vmesna vrtilna_SKLOP1'!C1573,""),"")))))</f>
        <v>Cankarjeva cesta 8</v>
      </c>
      <c r="D1573" s="17">
        <f>IF(IFERROR(VLOOKUP(B1573,'[1]Vmesna vrtilna_SKLOP1'!B:J,6,0),"")=0,"",IFERROR(VLOOKUP(B1573,'[1]Vmesna vrtilna_SKLOP1'!B:J,6,0),""))</f>
        <v>1</v>
      </c>
      <c r="E1573" s="16" t="str">
        <f>IF(IF('[1]Vmesna vrtilna_SKLOP1'!E1573&lt;&gt;"",'[1]Vmesna vrtilna_SKLOP1'!D1573,"")=0,"",IF('[1]Vmesna vrtilna_SKLOP1'!E1573&lt;&gt;"",'[1]Vmesna vrtilna_SKLOP1'!D1573,""))</f>
        <v>Okna/Vrata</v>
      </c>
      <c r="F1573" s="18" t="str">
        <f>IF('[1]Vmesna vrtilna_SKLOP1'!E1573&lt;&gt;"",'[1]Vmesna vrtilna_SKLOP1'!E1573,"")</f>
        <v>Dvokrilna vrata (tip: V2); dim. ŠxV: 1,36x2,22m; Material: PVC ; steklo 6/16Ar/4; Rw,st.=36 (Rw,st.+Ctr ≥ 31 dB)</v>
      </c>
      <c r="G1573" s="15" t="str">
        <f>IF('[1]Vmesna vrtilna_SKLOP1'!E1573&lt;&gt;"",'[1]Vmesna vrtilna_SKLOP1'!F1573,"")</f>
        <v>[kos]</v>
      </c>
      <c r="H1573" s="19">
        <f>IF('[1]Vmesna vrtilna_SKLOP1'!F1573&lt;&gt;"",'[1]Vmesna vrtilna_SKLOP1'!I1573,"")</f>
        <v>2</v>
      </c>
      <c r="I1573" s="20" t="str">
        <f>IF(I1572="Skupaj:","DDV (22%):",IF(I1572="DDV (22%):","Skupaj z DDV:",IF(AND('[1]Vmesna vrtilna_SKLOP1'!C1573&lt;&gt;"",'[1]Vmesna vrtilna_SKLOP1'!E1573=""),"Skupaj:","")))</f>
        <v/>
      </c>
      <c r="J1573" s="21">
        <f t="shared" si="49"/>
        <v>0</v>
      </c>
      <c r="K1573" s="21">
        <f>IF(I1573="Skupaj z DDV:",SUM(K1571,K1572),IF(I1573="DDV (22%):",K1572*0.22,IF(AND('[1]Vmesna vrtilna_SKLOP1'!C1573&lt;&gt;"",'[1]Vmesna vrtilna_SKLOP1'!D1573=""),'[1]Vmesna vrtilna_SKLOP1'!J1573,IF(F1573&lt;&gt;"",IF('[1]Vmesna vrtilna_SKLOP1'!J1573&lt;&gt;"",'[1]Vmesna vrtilna_SKLOP1'!J1573,""),""))))</f>
        <v>1045.9767030425601</v>
      </c>
      <c r="L1573" s="22">
        <f>IF(I1572="Skupaj:","DDV (22%):",IF(I1572="DDV (22%):","Skupaj z DDV:",IF(AND('[1]Vmesna vrtilna_SKLOP1'!C1573&lt;&gt;"",'[1]Vmesna vrtilna_SKLOP1'!E1573=""),"Skupaj:",IF(AND('[1]Vmesna vrtilna_SKLOP1'!C1573&lt;&gt;"",'[1]Vmesna vrtilna_SKLOP1'!D1573=""),'[1]Vmesna vrtilna_SKLOP1'!J1573,IF(F1573&lt;&gt;"",IF('[1]Vmesna vrtilna_SKLOP1'!J1573&lt;&gt;"",'[1]Vmesna vrtilna_SKLOP1'!J1573,""),"")))))</f>
        <v>1045.9767030425601</v>
      </c>
      <c r="M1573" s="22">
        <f t="shared" si="48"/>
        <v>0</v>
      </c>
      <c r="N1573" s="22" t="str">
        <f>IF(IFERROR(VLOOKUP(B1573,'[1]Vmesna vrtilna_SKLOP1'!B:J,7,0),"")=0,"",IFERROR(VLOOKUP(B1573,'[1]Vmesna vrtilna_SKLOP1'!B:J,7,0),""))</f>
        <v>ZAG</v>
      </c>
      <c r="O1573" s="22"/>
    </row>
    <row r="1574" spans="2:15" ht="15" customHeight="1" x14ac:dyDescent="0.3">
      <c r="B1574" s="15" t="str">
        <f>IF(AND('[1]Vmesna vrtilna_SKLOP1'!B1574&lt;&gt;"",'[1]Vmesna vrtilna_SKLOP1'!C1574&lt;&gt;""),IF('[1]Vmesna vrtilna_SKLOP1'!B1574&lt;&gt;"",'[1]Vmesna vrtilna_SKLOP1'!B1574,""),"")</f>
        <v/>
      </c>
      <c r="C1574" s="16" t="str">
        <f>IF(OR(C1573="Posebna oblika",C1573="Kulturno zaščiten objekt",C1573="Kulturno zaščiten objekt, Posebna oblika"),"Glej zavihek POSEBNI POGOJI",IF(SUM(N1573:Q1573)=1,"Posebna oblika",IF(SUM(N1573:Q1573)=10,"Kulturno zaščiten objekt",IF(SUM(N1573:Q1573)=11,"Kulturno zaščiten objekt, Posebna oblika",IF(AND('[1]Vmesna vrtilna_SKLOP1'!C1574&lt;&gt;"",'[1]Vmesna vrtilna_SKLOP1'!D1574&lt;&gt;""),IF('[1]Vmesna vrtilna_SKLOP1'!C1574&lt;&gt;"",'[1]Vmesna vrtilna_SKLOP1'!C1574,""),"")))))</f>
        <v/>
      </c>
      <c r="D1574" s="17" t="str">
        <f>IF(IFERROR(VLOOKUP(B1574,'[1]Vmesna vrtilna_SKLOP1'!B:J,6,0),"")=0,"",IFERROR(VLOOKUP(B1574,'[1]Vmesna vrtilna_SKLOP1'!B:J,6,0),""))</f>
        <v/>
      </c>
      <c r="E1574" s="16" t="str">
        <f>IF(IF('[1]Vmesna vrtilna_SKLOP1'!E1574&lt;&gt;"",'[1]Vmesna vrtilna_SKLOP1'!D1574,"")=0,"",IF('[1]Vmesna vrtilna_SKLOP1'!E1574&lt;&gt;"",'[1]Vmesna vrtilna_SKLOP1'!D1574,""))</f>
        <v/>
      </c>
      <c r="F1574" s="18" t="str">
        <f>IF('[1]Vmesna vrtilna_SKLOP1'!E1574&lt;&gt;"",'[1]Vmesna vrtilna_SKLOP1'!E1574,"")</f>
        <v>Dvokrilno okno (tip: O3); dim. ŠxV: 0,82x1,38m; Material: PVC ; steklo 6/16Ar/4; Rw,st.=36 (Rw,st.+Ctr ≥ 31 dB)</v>
      </c>
      <c r="G1574" s="15" t="str">
        <f>IF('[1]Vmesna vrtilna_SKLOP1'!E1574&lt;&gt;"",'[1]Vmesna vrtilna_SKLOP1'!F1574,"")</f>
        <v>[kos]</v>
      </c>
      <c r="H1574" s="19">
        <f>IF('[1]Vmesna vrtilna_SKLOP1'!F1574&lt;&gt;"",'[1]Vmesna vrtilna_SKLOP1'!I1574,"")</f>
        <v>1</v>
      </c>
      <c r="I1574" s="20" t="str">
        <f>IF(I1573="Skupaj:","DDV (22%):",IF(I1573="DDV (22%):","Skupaj z DDV:",IF(AND('[1]Vmesna vrtilna_SKLOP1'!C1574&lt;&gt;"",'[1]Vmesna vrtilna_SKLOP1'!E1574=""),"Skupaj:","")))</f>
        <v/>
      </c>
      <c r="J1574" s="21">
        <f t="shared" si="49"/>
        <v>0</v>
      </c>
      <c r="K1574" s="21">
        <f>IF(I1574="Skupaj z DDV:",SUM(K1572,K1573),IF(I1574="DDV (22%):",K1573*0.22,IF(AND('[1]Vmesna vrtilna_SKLOP1'!C1574&lt;&gt;"",'[1]Vmesna vrtilna_SKLOP1'!D1574=""),'[1]Vmesna vrtilna_SKLOP1'!J1574,IF(F1574&lt;&gt;"",IF('[1]Vmesna vrtilna_SKLOP1'!J1574&lt;&gt;"",'[1]Vmesna vrtilna_SKLOP1'!J1574,""),""))))</f>
        <v>332.30327166513598</v>
      </c>
      <c r="L1574" s="22">
        <f>IF(I1573="Skupaj:","DDV (22%):",IF(I1573="DDV (22%):","Skupaj z DDV:",IF(AND('[1]Vmesna vrtilna_SKLOP1'!C1574&lt;&gt;"",'[1]Vmesna vrtilna_SKLOP1'!E1574=""),"Skupaj:",IF(AND('[1]Vmesna vrtilna_SKLOP1'!C1574&lt;&gt;"",'[1]Vmesna vrtilna_SKLOP1'!D1574=""),'[1]Vmesna vrtilna_SKLOP1'!J1574,IF(F1574&lt;&gt;"",IF('[1]Vmesna vrtilna_SKLOP1'!J1574&lt;&gt;"",'[1]Vmesna vrtilna_SKLOP1'!J1574,""),"")))))</f>
        <v>332.30327166513598</v>
      </c>
      <c r="M1574" s="22">
        <f t="shared" si="48"/>
        <v>0</v>
      </c>
      <c r="N1574" s="22" t="str">
        <f>IF(IFERROR(VLOOKUP(B1574,'[1]Vmesna vrtilna_SKLOP1'!B:J,7,0),"")=0,"",IFERROR(VLOOKUP(B1574,'[1]Vmesna vrtilna_SKLOP1'!B:J,7,0),""))</f>
        <v/>
      </c>
      <c r="O1574" s="22"/>
    </row>
    <row r="1575" spans="2:15" ht="15" customHeight="1" x14ac:dyDescent="0.3">
      <c r="B1575" s="15" t="str">
        <f>IF(AND('[1]Vmesna vrtilna_SKLOP1'!B1575&lt;&gt;"",'[1]Vmesna vrtilna_SKLOP1'!C1575&lt;&gt;""),IF('[1]Vmesna vrtilna_SKLOP1'!B1575&lt;&gt;"",'[1]Vmesna vrtilna_SKLOP1'!B1575,""),"")</f>
        <v/>
      </c>
      <c r="C1575" s="16" t="str">
        <f>IF(OR(C1574="Posebna oblika",C1574="Kulturno zaščiten objekt",C1574="Kulturno zaščiten objekt, Posebna oblika"),"Glej zavihek POSEBNI POGOJI",IF(SUM(N1574:Q1574)=1,"Posebna oblika",IF(SUM(N1574:Q1574)=10,"Kulturno zaščiten objekt",IF(SUM(N1574:Q1574)=11,"Kulturno zaščiten objekt, Posebna oblika",IF(AND('[1]Vmesna vrtilna_SKLOP1'!C1575&lt;&gt;"",'[1]Vmesna vrtilna_SKLOP1'!D1575&lt;&gt;""),IF('[1]Vmesna vrtilna_SKLOP1'!C1575&lt;&gt;"",'[1]Vmesna vrtilna_SKLOP1'!C1575,""),"")))))</f>
        <v/>
      </c>
      <c r="D1575" s="17" t="str">
        <f>IF(IFERROR(VLOOKUP(B1575,'[1]Vmesna vrtilna_SKLOP1'!B:J,6,0),"")=0,"",IFERROR(VLOOKUP(B1575,'[1]Vmesna vrtilna_SKLOP1'!B:J,6,0),""))</f>
        <v/>
      </c>
      <c r="E1575" s="16" t="str">
        <f>IF(IF('[1]Vmesna vrtilna_SKLOP1'!E1575&lt;&gt;"",'[1]Vmesna vrtilna_SKLOP1'!D1575,"")=0,"",IF('[1]Vmesna vrtilna_SKLOP1'!E1575&lt;&gt;"",'[1]Vmesna vrtilna_SKLOP1'!D1575,""))</f>
        <v/>
      </c>
      <c r="F1575" s="18" t="str">
        <f>IF('[1]Vmesna vrtilna_SKLOP1'!E1575&lt;&gt;"",'[1]Vmesna vrtilna_SKLOP1'!E1575,"")</f>
        <v>Dvokrilno okno (tip: O3); dim. ŠxV: 0,82x1,38m; Material: PVC, profil&gt;80mm ; steklo 10/20Ar/4; Rw,st.=39 (Rw,st.+Ctr ≥ 33 dB)</v>
      </c>
      <c r="G1575" s="15" t="str">
        <f>IF('[1]Vmesna vrtilna_SKLOP1'!E1575&lt;&gt;"",'[1]Vmesna vrtilna_SKLOP1'!F1575,"")</f>
        <v>[kos]</v>
      </c>
      <c r="H1575" s="19">
        <f>IF('[1]Vmesna vrtilna_SKLOP1'!F1575&lt;&gt;"",'[1]Vmesna vrtilna_SKLOP1'!I1575,"")</f>
        <v>1</v>
      </c>
      <c r="I1575" s="20" t="str">
        <f>IF(I1574="Skupaj:","DDV (22%):",IF(I1574="DDV (22%):","Skupaj z DDV:",IF(AND('[1]Vmesna vrtilna_SKLOP1'!C1575&lt;&gt;"",'[1]Vmesna vrtilna_SKLOP1'!E1575=""),"Skupaj:","")))</f>
        <v/>
      </c>
      <c r="J1575" s="21">
        <f t="shared" si="49"/>
        <v>0</v>
      </c>
      <c r="K1575" s="21">
        <f>IF(I1575="Skupaj z DDV:",SUM(K1573,K1574),IF(I1575="DDV (22%):",K1574*0.22,IF(AND('[1]Vmesna vrtilna_SKLOP1'!C1575&lt;&gt;"",'[1]Vmesna vrtilna_SKLOP1'!D1575=""),'[1]Vmesna vrtilna_SKLOP1'!J1575,IF(F1575&lt;&gt;"",IF('[1]Vmesna vrtilna_SKLOP1'!J1575&lt;&gt;"",'[1]Vmesna vrtilna_SKLOP1'!J1575,""),""))))</f>
        <v>438.00781399816321</v>
      </c>
      <c r="L1575" s="22">
        <f>IF(I1574="Skupaj:","DDV (22%):",IF(I1574="DDV (22%):","Skupaj z DDV:",IF(AND('[1]Vmesna vrtilna_SKLOP1'!C1575&lt;&gt;"",'[1]Vmesna vrtilna_SKLOP1'!E1575=""),"Skupaj:",IF(AND('[1]Vmesna vrtilna_SKLOP1'!C1575&lt;&gt;"",'[1]Vmesna vrtilna_SKLOP1'!D1575=""),'[1]Vmesna vrtilna_SKLOP1'!J1575,IF(F1575&lt;&gt;"",IF('[1]Vmesna vrtilna_SKLOP1'!J1575&lt;&gt;"",'[1]Vmesna vrtilna_SKLOP1'!J1575,""),"")))))</f>
        <v>438.00781399816321</v>
      </c>
      <c r="M1575" s="22">
        <f t="shared" si="48"/>
        <v>0</v>
      </c>
      <c r="N1575" s="22" t="str">
        <f>IF(IFERROR(VLOOKUP(B1575,'[1]Vmesna vrtilna_SKLOP1'!B:J,7,0),"")=0,"",IFERROR(VLOOKUP(B1575,'[1]Vmesna vrtilna_SKLOP1'!B:J,7,0),""))</f>
        <v/>
      </c>
      <c r="O1575" s="22"/>
    </row>
    <row r="1576" spans="2:15" ht="15" customHeight="1" x14ac:dyDescent="0.3">
      <c r="B1576" s="15" t="str">
        <f>IF(AND('[1]Vmesna vrtilna_SKLOP1'!B1576&lt;&gt;"",'[1]Vmesna vrtilna_SKLOP1'!C1576&lt;&gt;""),IF('[1]Vmesna vrtilna_SKLOP1'!B1576&lt;&gt;"",'[1]Vmesna vrtilna_SKLOP1'!B1576,""),"")</f>
        <v/>
      </c>
      <c r="C1576" s="16" t="str">
        <f>IF(OR(C1575="Posebna oblika",C1575="Kulturno zaščiten objekt",C1575="Kulturno zaščiten objekt, Posebna oblika"),"Glej zavihek POSEBNI POGOJI",IF(SUM(N1575:Q1575)=1,"Posebna oblika",IF(SUM(N1575:Q1575)=10,"Kulturno zaščiten objekt",IF(SUM(N1575:Q1575)=11,"Kulturno zaščiten objekt, Posebna oblika",IF(AND('[1]Vmesna vrtilna_SKLOP1'!C1576&lt;&gt;"",'[1]Vmesna vrtilna_SKLOP1'!D1576&lt;&gt;""),IF('[1]Vmesna vrtilna_SKLOP1'!C1576&lt;&gt;"",'[1]Vmesna vrtilna_SKLOP1'!C1576,""),"")))))</f>
        <v/>
      </c>
      <c r="D1576" s="17" t="str">
        <f>IF(IFERROR(VLOOKUP(B1576,'[1]Vmesna vrtilna_SKLOP1'!B:J,6,0),"")=0,"",IFERROR(VLOOKUP(B1576,'[1]Vmesna vrtilna_SKLOP1'!B:J,6,0),""))</f>
        <v/>
      </c>
      <c r="E1576" s="16" t="str">
        <f>IF(IF('[1]Vmesna vrtilna_SKLOP1'!E1576&lt;&gt;"",'[1]Vmesna vrtilna_SKLOP1'!D1576,"")=0,"",IF('[1]Vmesna vrtilna_SKLOP1'!E1576&lt;&gt;"",'[1]Vmesna vrtilna_SKLOP1'!D1576,""))</f>
        <v/>
      </c>
      <c r="F1576" s="18" t="str">
        <f>IF('[1]Vmesna vrtilna_SKLOP1'!E1576&lt;&gt;"",'[1]Vmesna vrtilna_SKLOP1'!E1576,"")</f>
        <v>Dvokrilno okno z nadsvetlobo (tip: O6); dim. ŠxV: 1x1,74m; Material: PVC, profil&gt;80mm ; steklo 10/20Ar/4; Rw,st.=39 (Rw,st.+Ctr ≥ 33 dB)</v>
      </c>
      <c r="G1576" s="15" t="str">
        <f>IF('[1]Vmesna vrtilna_SKLOP1'!E1576&lt;&gt;"",'[1]Vmesna vrtilna_SKLOP1'!F1576,"")</f>
        <v>[kos]</v>
      </c>
      <c r="H1576" s="19">
        <f>IF('[1]Vmesna vrtilna_SKLOP1'!F1576&lt;&gt;"",'[1]Vmesna vrtilna_SKLOP1'!I1576,"")</f>
        <v>1</v>
      </c>
      <c r="I1576" s="20" t="str">
        <f>IF(I1575="Skupaj:","DDV (22%):",IF(I1575="DDV (22%):","Skupaj z DDV:",IF(AND('[1]Vmesna vrtilna_SKLOP1'!C1576&lt;&gt;"",'[1]Vmesna vrtilna_SKLOP1'!E1576=""),"Skupaj:","")))</f>
        <v/>
      </c>
      <c r="J1576" s="21">
        <f t="shared" si="49"/>
        <v>0</v>
      </c>
      <c r="K1576" s="21">
        <f>IF(I1576="Skupaj z DDV:",SUM(K1574,K1575),IF(I1576="DDV (22%):",K1575*0.22,IF(AND('[1]Vmesna vrtilna_SKLOP1'!C1576&lt;&gt;"",'[1]Vmesna vrtilna_SKLOP1'!D1576=""),'[1]Vmesna vrtilna_SKLOP1'!J1576,IF(F1576&lt;&gt;"",IF('[1]Vmesna vrtilna_SKLOP1'!J1576&lt;&gt;"",'[1]Vmesna vrtilna_SKLOP1'!J1576,""),""))))</f>
        <v>747.93103480799994</v>
      </c>
      <c r="L1576" s="22">
        <f>IF(I1575="Skupaj:","DDV (22%):",IF(I1575="DDV (22%):","Skupaj z DDV:",IF(AND('[1]Vmesna vrtilna_SKLOP1'!C1576&lt;&gt;"",'[1]Vmesna vrtilna_SKLOP1'!E1576=""),"Skupaj:",IF(AND('[1]Vmesna vrtilna_SKLOP1'!C1576&lt;&gt;"",'[1]Vmesna vrtilna_SKLOP1'!D1576=""),'[1]Vmesna vrtilna_SKLOP1'!J1576,IF(F1576&lt;&gt;"",IF('[1]Vmesna vrtilna_SKLOP1'!J1576&lt;&gt;"",'[1]Vmesna vrtilna_SKLOP1'!J1576,""),"")))))</f>
        <v>747.93103480799994</v>
      </c>
      <c r="M1576" s="22">
        <f t="shared" si="48"/>
        <v>0</v>
      </c>
      <c r="N1576" s="22" t="str">
        <f>IF(IFERROR(VLOOKUP(B1576,'[1]Vmesna vrtilna_SKLOP1'!B:J,7,0),"")=0,"",IFERROR(VLOOKUP(B1576,'[1]Vmesna vrtilna_SKLOP1'!B:J,7,0),""))</f>
        <v/>
      </c>
      <c r="O1576" s="22"/>
    </row>
    <row r="1577" spans="2:15" ht="15" customHeight="1" x14ac:dyDescent="0.3">
      <c r="B1577" s="15" t="str">
        <f>IF(AND('[1]Vmesna vrtilna_SKLOP1'!B1577&lt;&gt;"",'[1]Vmesna vrtilna_SKLOP1'!C1577&lt;&gt;""),IF('[1]Vmesna vrtilna_SKLOP1'!B1577&lt;&gt;"",'[1]Vmesna vrtilna_SKLOP1'!B1577,""),"")</f>
        <v/>
      </c>
      <c r="C1577" s="16" t="str">
        <f>IF(OR(C1576="Posebna oblika",C1576="Kulturno zaščiten objekt",C1576="Kulturno zaščiten objekt, Posebna oblika"),"Glej zavihek POSEBNI POGOJI",IF(SUM(N1576:Q1576)=1,"Posebna oblika",IF(SUM(N1576:Q1576)=10,"Kulturno zaščiten objekt",IF(SUM(N1576:Q1576)=11,"Kulturno zaščiten objekt, Posebna oblika",IF(AND('[1]Vmesna vrtilna_SKLOP1'!C1577&lt;&gt;"",'[1]Vmesna vrtilna_SKLOP1'!D1577&lt;&gt;""),IF('[1]Vmesna vrtilna_SKLOP1'!C1577&lt;&gt;"",'[1]Vmesna vrtilna_SKLOP1'!C1577,""),"")))))</f>
        <v/>
      </c>
      <c r="D1577" s="17" t="str">
        <f>IF(IFERROR(VLOOKUP(B1577,'[1]Vmesna vrtilna_SKLOP1'!B:J,6,0),"")=0,"",IFERROR(VLOOKUP(B1577,'[1]Vmesna vrtilna_SKLOP1'!B:J,6,0),""))</f>
        <v/>
      </c>
      <c r="E1577" s="16" t="str">
        <f>IF(IF('[1]Vmesna vrtilna_SKLOP1'!E1577&lt;&gt;"",'[1]Vmesna vrtilna_SKLOP1'!D1577,"")=0,"",IF('[1]Vmesna vrtilna_SKLOP1'!E1577&lt;&gt;"",'[1]Vmesna vrtilna_SKLOP1'!D1577,""))</f>
        <v/>
      </c>
      <c r="F1577" s="18" t="str">
        <f>IF('[1]Vmesna vrtilna_SKLOP1'!E1577&lt;&gt;"",'[1]Vmesna vrtilna_SKLOP1'!E1577,"")</f>
        <v>Dvokrilno okno z nadsvetlobo (tip: O6); dim. ŠxV: 1x1,74m; Material: PVC ; steklo 6/16Ar/4; Rw,st.=36 (Rw,st.+Ctr ≥ 31 dB)</v>
      </c>
      <c r="G1577" s="15" t="str">
        <f>IF('[1]Vmesna vrtilna_SKLOP1'!E1577&lt;&gt;"",'[1]Vmesna vrtilna_SKLOP1'!F1577,"")</f>
        <v>[kos]</v>
      </c>
      <c r="H1577" s="19">
        <f>IF('[1]Vmesna vrtilna_SKLOP1'!F1577&lt;&gt;"",'[1]Vmesna vrtilna_SKLOP1'!I1577,"")</f>
        <v>3</v>
      </c>
      <c r="I1577" s="20" t="str">
        <f>IF(I1576="Skupaj:","DDV (22%):",IF(I1576="DDV (22%):","Skupaj z DDV:",IF(AND('[1]Vmesna vrtilna_SKLOP1'!C1577&lt;&gt;"",'[1]Vmesna vrtilna_SKLOP1'!E1577=""),"Skupaj:","")))</f>
        <v/>
      </c>
      <c r="J1577" s="21">
        <f t="shared" si="49"/>
        <v>0</v>
      </c>
      <c r="K1577" s="21">
        <f>IF(I1577="Skupaj z DDV:",SUM(K1575,K1576),IF(I1577="DDV (22%):",K1576*0.22,IF(AND('[1]Vmesna vrtilna_SKLOP1'!C1577&lt;&gt;"",'[1]Vmesna vrtilna_SKLOP1'!D1577=""),'[1]Vmesna vrtilna_SKLOP1'!J1577,IF(F1577&lt;&gt;"",IF('[1]Vmesna vrtilna_SKLOP1'!J1577&lt;&gt;"",'[1]Vmesna vrtilna_SKLOP1'!J1577,""),""))))</f>
        <v>1718.9695870199998</v>
      </c>
      <c r="L1577" s="22">
        <f>IF(I1576="Skupaj:","DDV (22%):",IF(I1576="DDV (22%):","Skupaj z DDV:",IF(AND('[1]Vmesna vrtilna_SKLOP1'!C1577&lt;&gt;"",'[1]Vmesna vrtilna_SKLOP1'!E1577=""),"Skupaj:",IF(AND('[1]Vmesna vrtilna_SKLOP1'!C1577&lt;&gt;"",'[1]Vmesna vrtilna_SKLOP1'!D1577=""),'[1]Vmesna vrtilna_SKLOP1'!J1577,IF(F1577&lt;&gt;"",IF('[1]Vmesna vrtilna_SKLOP1'!J1577&lt;&gt;"",'[1]Vmesna vrtilna_SKLOP1'!J1577,""),"")))))</f>
        <v>1718.9695870199998</v>
      </c>
      <c r="M1577" s="22">
        <f t="shared" si="48"/>
        <v>0</v>
      </c>
      <c r="N1577" s="22" t="str">
        <f>IF(IFERROR(VLOOKUP(B1577,'[1]Vmesna vrtilna_SKLOP1'!B:J,7,0),"")=0,"",IFERROR(VLOOKUP(B1577,'[1]Vmesna vrtilna_SKLOP1'!B:J,7,0),""))</f>
        <v/>
      </c>
      <c r="O1577" s="22"/>
    </row>
    <row r="1578" spans="2:15" ht="15" customHeight="1" x14ac:dyDescent="0.3">
      <c r="B1578" s="15" t="str">
        <f>IF(AND('[1]Vmesna vrtilna_SKLOP1'!B1578&lt;&gt;"",'[1]Vmesna vrtilna_SKLOP1'!C1578&lt;&gt;""),IF('[1]Vmesna vrtilna_SKLOP1'!B1578&lt;&gt;"",'[1]Vmesna vrtilna_SKLOP1'!B1578,""),"")</f>
        <v/>
      </c>
      <c r="C1578" s="16" t="str">
        <f>IF(OR(C1577="Posebna oblika",C1577="Kulturno zaščiten objekt",C1577="Kulturno zaščiten objekt, Posebna oblika"),"Glej zavihek POSEBNI POGOJI",IF(SUM(N1577:Q1577)=1,"Posebna oblika",IF(SUM(N1577:Q1577)=10,"Kulturno zaščiten objekt",IF(SUM(N1577:Q1577)=11,"Kulturno zaščiten objekt, Posebna oblika",IF(AND('[1]Vmesna vrtilna_SKLOP1'!C1578&lt;&gt;"",'[1]Vmesna vrtilna_SKLOP1'!D1578&lt;&gt;""),IF('[1]Vmesna vrtilna_SKLOP1'!C1578&lt;&gt;"",'[1]Vmesna vrtilna_SKLOP1'!C1578,""),"")))))</f>
        <v/>
      </c>
      <c r="D1578" s="17" t="str">
        <f>IF(IFERROR(VLOOKUP(B1578,'[1]Vmesna vrtilna_SKLOP1'!B:J,6,0),"")=0,"",IFERROR(VLOOKUP(B1578,'[1]Vmesna vrtilna_SKLOP1'!B:J,6,0),""))</f>
        <v/>
      </c>
      <c r="E1578" s="16" t="str">
        <f>IF(IF('[1]Vmesna vrtilna_SKLOP1'!E1578&lt;&gt;"",'[1]Vmesna vrtilna_SKLOP1'!D1578,"")=0,"",IF('[1]Vmesna vrtilna_SKLOP1'!E1578&lt;&gt;"",'[1]Vmesna vrtilna_SKLOP1'!D1578,""))</f>
        <v/>
      </c>
      <c r="F1578" s="18" t="str">
        <f>IF('[1]Vmesna vrtilna_SKLOP1'!E1578&lt;&gt;"",'[1]Vmesna vrtilna_SKLOP1'!E1578,"")</f>
        <v>Dvokrilno okno (tip: O3); dim. ŠxV: 0,84x1,35m; Material: PVC ; steklo 6/16Ar/4; Rw,st.=36 (Rw,st.+Ctr ≥ 31 dB)</v>
      </c>
      <c r="G1578" s="15" t="str">
        <f>IF('[1]Vmesna vrtilna_SKLOP1'!E1578&lt;&gt;"",'[1]Vmesna vrtilna_SKLOP1'!F1578,"")</f>
        <v>[kos]</v>
      </c>
      <c r="H1578" s="19">
        <f>IF('[1]Vmesna vrtilna_SKLOP1'!F1578&lt;&gt;"",'[1]Vmesna vrtilna_SKLOP1'!I1578,"")</f>
        <v>2</v>
      </c>
      <c r="I1578" s="20" t="str">
        <f>IF(I1577="Skupaj:","DDV (22%):",IF(I1577="DDV (22%):","Skupaj z DDV:",IF(AND('[1]Vmesna vrtilna_SKLOP1'!C1578&lt;&gt;"",'[1]Vmesna vrtilna_SKLOP1'!E1578=""),"Skupaj:","")))</f>
        <v/>
      </c>
      <c r="J1578" s="21">
        <f t="shared" si="49"/>
        <v>0</v>
      </c>
      <c r="K1578" s="21">
        <f>IF(I1578="Skupaj z DDV:",SUM(K1576,K1577),IF(I1578="DDV (22%):",K1577*0.22,IF(AND('[1]Vmesna vrtilna_SKLOP1'!C1578&lt;&gt;"",'[1]Vmesna vrtilna_SKLOP1'!D1578=""),'[1]Vmesna vrtilna_SKLOP1'!J1578,IF(F1578&lt;&gt;"",IF('[1]Vmesna vrtilna_SKLOP1'!J1578&lt;&gt;"",'[1]Vmesna vrtilna_SKLOP1'!J1578,""),""))))</f>
        <v>665.04494844720011</v>
      </c>
      <c r="L1578" s="22">
        <f>IF(I1577="Skupaj:","DDV (22%):",IF(I1577="DDV (22%):","Skupaj z DDV:",IF(AND('[1]Vmesna vrtilna_SKLOP1'!C1578&lt;&gt;"",'[1]Vmesna vrtilna_SKLOP1'!E1578=""),"Skupaj:",IF(AND('[1]Vmesna vrtilna_SKLOP1'!C1578&lt;&gt;"",'[1]Vmesna vrtilna_SKLOP1'!D1578=""),'[1]Vmesna vrtilna_SKLOP1'!J1578,IF(F1578&lt;&gt;"",IF('[1]Vmesna vrtilna_SKLOP1'!J1578&lt;&gt;"",'[1]Vmesna vrtilna_SKLOP1'!J1578,""),"")))))</f>
        <v>665.04494844720011</v>
      </c>
      <c r="M1578" s="22">
        <f t="shared" si="48"/>
        <v>0</v>
      </c>
      <c r="N1578" s="22" t="str">
        <f>IF(IFERROR(VLOOKUP(B1578,'[1]Vmesna vrtilna_SKLOP1'!B:J,7,0),"")=0,"",IFERROR(VLOOKUP(B1578,'[1]Vmesna vrtilna_SKLOP1'!B:J,7,0),""))</f>
        <v/>
      </c>
      <c r="O1578" s="22"/>
    </row>
    <row r="1579" spans="2:15" ht="15" customHeight="1" x14ac:dyDescent="0.3">
      <c r="B1579" s="15" t="str">
        <f>IF(AND('[1]Vmesna vrtilna_SKLOP1'!B1579&lt;&gt;"",'[1]Vmesna vrtilna_SKLOP1'!C1579&lt;&gt;""),IF('[1]Vmesna vrtilna_SKLOP1'!B1579&lt;&gt;"",'[1]Vmesna vrtilna_SKLOP1'!B1579,""),"")</f>
        <v/>
      </c>
      <c r="C1579" s="16" t="str">
        <f>IF(OR(C1578="Posebna oblika",C1578="Kulturno zaščiten objekt",C1578="Kulturno zaščiten objekt, Posebna oblika"),"Glej zavihek POSEBNI POGOJI",IF(SUM(N1578:Q1578)=1,"Posebna oblika",IF(SUM(N1578:Q1578)=10,"Kulturno zaščiten objekt",IF(SUM(N1578:Q1578)=11,"Kulturno zaščiten objekt, Posebna oblika",IF(AND('[1]Vmesna vrtilna_SKLOP1'!C1579&lt;&gt;"",'[1]Vmesna vrtilna_SKLOP1'!D1579&lt;&gt;""),IF('[1]Vmesna vrtilna_SKLOP1'!C1579&lt;&gt;"",'[1]Vmesna vrtilna_SKLOP1'!C1579,""),"")))))</f>
        <v/>
      </c>
      <c r="D1579" s="17" t="str">
        <f>IF(IFERROR(VLOOKUP(B1579,'[1]Vmesna vrtilna_SKLOP1'!B:J,6,0),"")=0,"",IFERROR(VLOOKUP(B1579,'[1]Vmesna vrtilna_SKLOP1'!B:J,6,0),""))</f>
        <v/>
      </c>
      <c r="E1579" s="16" t="str">
        <f>IF(IF('[1]Vmesna vrtilna_SKLOP1'!E1579&lt;&gt;"",'[1]Vmesna vrtilna_SKLOP1'!D1579,"")=0,"",IF('[1]Vmesna vrtilna_SKLOP1'!E1579&lt;&gt;"",'[1]Vmesna vrtilna_SKLOP1'!D1579,""))</f>
        <v/>
      </c>
      <c r="F1579" s="18" t="str">
        <f>IF('[1]Vmesna vrtilna_SKLOP1'!E1579&lt;&gt;"",'[1]Vmesna vrtilna_SKLOP1'!E1579,"")</f>
        <v>Enokrilno okno (tip: O1); dim. ŠxV: 0,3x0,3m; Material: PVC ; steklo 6/16Ar/4; Rw,st.=36 (Rw,st.+Ctr ≥ 31 dB)</v>
      </c>
      <c r="G1579" s="15" t="str">
        <f>IF('[1]Vmesna vrtilna_SKLOP1'!E1579&lt;&gt;"",'[1]Vmesna vrtilna_SKLOP1'!F1579,"")</f>
        <v>[kos]</v>
      </c>
      <c r="H1579" s="19">
        <f>IF('[1]Vmesna vrtilna_SKLOP1'!F1579&lt;&gt;"",'[1]Vmesna vrtilna_SKLOP1'!I1579,"")</f>
        <v>1</v>
      </c>
      <c r="I1579" s="20" t="str">
        <f>IF(I1578="Skupaj:","DDV (22%):",IF(I1578="DDV (22%):","Skupaj z DDV:",IF(AND('[1]Vmesna vrtilna_SKLOP1'!C1579&lt;&gt;"",'[1]Vmesna vrtilna_SKLOP1'!E1579=""),"Skupaj:","")))</f>
        <v/>
      </c>
      <c r="J1579" s="21">
        <f t="shared" si="49"/>
        <v>0</v>
      </c>
      <c r="K1579" s="21">
        <f>IF(I1579="Skupaj z DDV:",SUM(K1577,K1578),IF(I1579="DDV (22%):",K1578*0.22,IF(AND('[1]Vmesna vrtilna_SKLOP1'!C1579&lt;&gt;"",'[1]Vmesna vrtilna_SKLOP1'!D1579=""),'[1]Vmesna vrtilna_SKLOP1'!J1579,IF(F1579&lt;&gt;"",IF('[1]Vmesna vrtilna_SKLOP1'!J1579&lt;&gt;"",'[1]Vmesna vrtilna_SKLOP1'!J1579,""),""))))</f>
        <v>114.20902890000001</v>
      </c>
      <c r="L1579" s="22">
        <f>IF(I1578="Skupaj:","DDV (22%):",IF(I1578="DDV (22%):","Skupaj z DDV:",IF(AND('[1]Vmesna vrtilna_SKLOP1'!C1579&lt;&gt;"",'[1]Vmesna vrtilna_SKLOP1'!E1579=""),"Skupaj:",IF(AND('[1]Vmesna vrtilna_SKLOP1'!C1579&lt;&gt;"",'[1]Vmesna vrtilna_SKLOP1'!D1579=""),'[1]Vmesna vrtilna_SKLOP1'!J1579,IF(F1579&lt;&gt;"",IF('[1]Vmesna vrtilna_SKLOP1'!J1579&lt;&gt;"",'[1]Vmesna vrtilna_SKLOP1'!J1579,""),"")))))</f>
        <v>114.20902890000001</v>
      </c>
      <c r="M1579" s="22">
        <f t="shared" si="48"/>
        <v>0</v>
      </c>
      <c r="N1579" s="22" t="str">
        <f>IF(IFERROR(VLOOKUP(B1579,'[1]Vmesna vrtilna_SKLOP1'!B:J,7,0),"")=0,"",IFERROR(VLOOKUP(B1579,'[1]Vmesna vrtilna_SKLOP1'!B:J,7,0),""))</f>
        <v/>
      </c>
      <c r="O1579" s="22"/>
    </row>
    <row r="1580" spans="2:15" ht="15" customHeight="1" x14ac:dyDescent="0.3">
      <c r="B1580" s="15" t="str">
        <f>IF(AND('[1]Vmesna vrtilna_SKLOP1'!B1580&lt;&gt;"",'[1]Vmesna vrtilna_SKLOP1'!C1580&lt;&gt;""),IF('[1]Vmesna vrtilna_SKLOP1'!B1580&lt;&gt;"",'[1]Vmesna vrtilna_SKLOP1'!B1580,""),"")</f>
        <v/>
      </c>
      <c r="C1580" s="16" t="str">
        <f>IF(OR(C1579="Posebna oblika",C1579="Kulturno zaščiten objekt",C1579="Kulturno zaščiten objekt, Posebna oblika"),"Glej zavihek POSEBNI POGOJI",IF(SUM(N1579:Q1579)=1,"Posebna oblika",IF(SUM(N1579:Q1579)=10,"Kulturno zaščiten objekt",IF(SUM(N1579:Q1579)=11,"Kulturno zaščiten objekt, Posebna oblika",IF(AND('[1]Vmesna vrtilna_SKLOP1'!C1580&lt;&gt;"",'[1]Vmesna vrtilna_SKLOP1'!D1580&lt;&gt;""),IF('[1]Vmesna vrtilna_SKLOP1'!C1580&lt;&gt;"",'[1]Vmesna vrtilna_SKLOP1'!C1580,""),"")))))</f>
        <v/>
      </c>
      <c r="D1580" s="17" t="str">
        <f>IF(IFERROR(VLOOKUP(B1580,'[1]Vmesna vrtilna_SKLOP1'!B:J,6,0),"")=0,"",IFERROR(VLOOKUP(B1580,'[1]Vmesna vrtilna_SKLOP1'!B:J,6,0),""))</f>
        <v/>
      </c>
      <c r="E1580" s="16" t="str">
        <f>IF(IF('[1]Vmesna vrtilna_SKLOP1'!E1580&lt;&gt;"",'[1]Vmesna vrtilna_SKLOP1'!D1580,"")=0,"",IF('[1]Vmesna vrtilna_SKLOP1'!E1580&lt;&gt;"",'[1]Vmesna vrtilna_SKLOP1'!D1580,""))</f>
        <v/>
      </c>
      <c r="F1580" s="18" t="str">
        <f>IF('[1]Vmesna vrtilna_SKLOP1'!E1580&lt;&gt;"",'[1]Vmesna vrtilna_SKLOP1'!E1580,"")</f>
        <v/>
      </c>
      <c r="G1580" s="15" t="str">
        <f>IF('[1]Vmesna vrtilna_SKLOP1'!E1580&lt;&gt;"",'[1]Vmesna vrtilna_SKLOP1'!F1580,"")</f>
        <v/>
      </c>
      <c r="H1580" s="19" t="str">
        <f>IF('[1]Vmesna vrtilna_SKLOP1'!F1580&lt;&gt;"",'[1]Vmesna vrtilna_SKLOP1'!I1580,"")</f>
        <v/>
      </c>
      <c r="I1580" s="20" t="str">
        <f>IF(I1579="Skupaj:","DDV (22%):",IF(I1579="DDV (22%):","Skupaj z DDV:",IF(AND('[1]Vmesna vrtilna_SKLOP1'!C1580&lt;&gt;"",'[1]Vmesna vrtilna_SKLOP1'!E1580=""),"Skupaj:","")))</f>
        <v/>
      </c>
      <c r="J1580" s="21" t="str">
        <f t="shared" si="49"/>
        <v/>
      </c>
      <c r="K1580" s="21" t="str">
        <f>IF(I1580="Skupaj z DDV:",SUM(K1578,K1579),IF(I1580="DDV (22%):",K1579*0.22,IF(AND('[1]Vmesna vrtilna_SKLOP1'!C1580&lt;&gt;"",'[1]Vmesna vrtilna_SKLOP1'!D1580=""),'[1]Vmesna vrtilna_SKLOP1'!J1580,IF(F1580&lt;&gt;"",IF('[1]Vmesna vrtilna_SKLOP1'!J1580&lt;&gt;"",'[1]Vmesna vrtilna_SKLOP1'!J1580,""),""))))</f>
        <v/>
      </c>
      <c r="L1580" s="22" t="str">
        <f>IF(I1579="Skupaj:","DDV (22%):",IF(I1579="DDV (22%):","Skupaj z DDV:",IF(AND('[1]Vmesna vrtilna_SKLOP1'!C1580&lt;&gt;"",'[1]Vmesna vrtilna_SKLOP1'!E1580=""),"Skupaj:",IF(AND('[1]Vmesna vrtilna_SKLOP1'!C1580&lt;&gt;"",'[1]Vmesna vrtilna_SKLOP1'!D1580=""),'[1]Vmesna vrtilna_SKLOP1'!J1580,IF(F1580&lt;&gt;"",IF('[1]Vmesna vrtilna_SKLOP1'!J1580&lt;&gt;"",'[1]Vmesna vrtilna_SKLOP1'!J1580,""),"")))))</f>
        <v/>
      </c>
      <c r="M1580" s="22">
        <f t="shared" si="48"/>
        <v>0</v>
      </c>
      <c r="N1580" s="22" t="str">
        <f>IF(IFERROR(VLOOKUP(B1580,'[1]Vmesna vrtilna_SKLOP1'!B:J,7,0),"")=0,"",IFERROR(VLOOKUP(B1580,'[1]Vmesna vrtilna_SKLOP1'!B:J,7,0),""))</f>
        <v/>
      </c>
      <c r="O1580" s="22"/>
    </row>
    <row r="1581" spans="2:15" ht="15" customHeight="1" x14ac:dyDescent="0.3">
      <c r="B1581" s="15" t="str">
        <f>IF(AND('[1]Vmesna vrtilna_SKLOP1'!B1581&lt;&gt;"",'[1]Vmesna vrtilna_SKLOP1'!C1581&lt;&gt;""),IF('[1]Vmesna vrtilna_SKLOP1'!B1581&lt;&gt;"",'[1]Vmesna vrtilna_SKLOP1'!B1581,""),"")</f>
        <v/>
      </c>
      <c r="C1581" s="16" t="str">
        <f>IF(OR(C1580="Posebna oblika",C1580="Kulturno zaščiten objekt",C1580="Kulturno zaščiten objekt, Posebna oblika"),"Glej zavihek POSEBNI POGOJI",IF(SUM(N1580:Q1580)=1,"Posebna oblika",IF(SUM(N1580:Q1580)=10,"Kulturno zaščiten objekt",IF(SUM(N1580:Q1580)=11,"Kulturno zaščiten objekt, Posebna oblika",IF(AND('[1]Vmesna vrtilna_SKLOP1'!C1581&lt;&gt;"",'[1]Vmesna vrtilna_SKLOP1'!D1581&lt;&gt;""),IF('[1]Vmesna vrtilna_SKLOP1'!C1581&lt;&gt;"",'[1]Vmesna vrtilna_SKLOP1'!C1581,""),"")))))</f>
        <v/>
      </c>
      <c r="D1581" s="17" t="str">
        <f>IF(IFERROR(VLOOKUP(B1581,'[1]Vmesna vrtilna_SKLOP1'!B:J,6,0),"")=0,"",IFERROR(VLOOKUP(B1581,'[1]Vmesna vrtilna_SKLOP1'!B:J,6,0),""))</f>
        <v/>
      </c>
      <c r="E1581" s="16" t="str">
        <f>IF(IF('[1]Vmesna vrtilna_SKLOP1'!E1581&lt;&gt;"",'[1]Vmesna vrtilna_SKLOP1'!D1581,"")=0,"",IF('[1]Vmesna vrtilna_SKLOP1'!E1581&lt;&gt;"",'[1]Vmesna vrtilna_SKLOP1'!D1581,""))</f>
        <v>Senčila</v>
      </c>
      <c r="F1581" s="18" t="str">
        <f>IF('[1]Vmesna vrtilna_SKLOP1'!E1581&lt;&gt;"",'[1]Vmesna vrtilna_SKLOP1'!E1581,"")</f>
        <v>Polkna - ALU fiksne lamele, Dim. ŠxV: 1,36x2,22m</v>
      </c>
      <c r="G1581" s="15" t="str">
        <f>IF('[1]Vmesna vrtilna_SKLOP1'!E1581&lt;&gt;"",'[1]Vmesna vrtilna_SKLOP1'!F1581,"")</f>
        <v>[kos]</v>
      </c>
      <c r="H1581" s="19">
        <f>IF('[1]Vmesna vrtilna_SKLOP1'!F1581&lt;&gt;"",'[1]Vmesna vrtilna_SKLOP1'!I1581,"")</f>
        <v>2</v>
      </c>
      <c r="I1581" s="20" t="str">
        <f>IF(I1580="Skupaj:","DDV (22%):",IF(I1580="DDV (22%):","Skupaj z DDV:",IF(AND('[1]Vmesna vrtilna_SKLOP1'!C1581&lt;&gt;"",'[1]Vmesna vrtilna_SKLOP1'!E1581=""),"Skupaj:","")))</f>
        <v/>
      </c>
      <c r="J1581" s="21">
        <f t="shared" si="49"/>
        <v>0</v>
      </c>
      <c r="K1581" s="21">
        <f>IF(I1581="Skupaj z DDV:",SUM(K1579,K1580),IF(I1581="DDV (22%):",K1580*0.22,IF(AND('[1]Vmesna vrtilna_SKLOP1'!C1581&lt;&gt;"",'[1]Vmesna vrtilna_SKLOP1'!D1581=""),'[1]Vmesna vrtilna_SKLOP1'!J1581,IF(F1581&lt;&gt;"",IF('[1]Vmesna vrtilna_SKLOP1'!J1581&lt;&gt;"",'[1]Vmesna vrtilna_SKLOP1'!J1581,""),""))))</f>
        <v>1236.0262501248001</v>
      </c>
      <c r="L1581" s="22">
        <f>IF(I1580="Skupaj:","DDV (22%):",IF(I1580="DDV (22%):","Skupaj z DDV:",IF(AND('[1]Vmesna vrtilna_SKLOP1'!C1581&lt;&gt;"",'[1]Vmesna vrtilna_SKLOP1'!E1581=""),"Skupaj:",IF(AND('[1]Vmesna vrtilna_SKLOP1'!C1581&lt;&gt;"",'[1]Vmesna vrtilna_SKLOP1'!D1581=""),'[1]Vmesna vrtilna_SKLOP1'!J1581,IF(F1581&lt;&gt;"",IF('[1]Vmesna vrtilna_SKLOP1'!J1581&lt;&gt;"",'[1]Vmesna vrtilna_SKLOP1'!J1581,""),"")))))</f>
        <v>1236.0262501248001</v>
      </c>
      <c r="M1581" s="22">
        <f t="shared" si="48"/>
        <v>0</v>
      </c>
      <c r="N1581" s="22" t="str">
        <f>IF(IFERROR(VLOOKUP(B1581,'[1]Vmesna vrtilna_SKLOP1'!B:J,7,0),"")=0,"",IFERROR(VLOOKUP(B1581,'[1]Vmesna vrtilna_SKLOP1'!B:J,7,0),""))</f>
        <v/>
      </c>
      <c r="O1581" s="22"/>
    </row>
    <row r="1582" spans="2:15" ht="15" customHeight="1" x14ac:dyDescent="0.3">
      <c r="B1582" s="15" t="str">
        <f>IF(AND('[1]Vmesna vrtilna_SKLOP1'!B1582&lt;&gt;"",'[1]Vmesna vrtilna_SKLOP1'!C1582&lt;&gt;""),IF('[1]Vmesna vrtilna_SKLOP1'!B1582&lt;&gt;"",'[1]Vmesna vrtilna_SKLOP1'!B1582,""),"")</f>
        <v/>
      </c>
      <c r="C1582" s="16" t="str">
        <f>IF(OR(C1581="Posebna oblika",C1581="Kulturno zaščiten objekt",C1581="Kulturno zaščiten objekt, Posebna oblika"),"Glej zavihek POSEBNI POGOJI",IF(SUM(N1581:Q1581)=1,"Posebna oblika",IF(SUM(N1581:Q1581)=10,"Kulturno zaščiten objekt",IF(SUM(N1581:Q1581)=11,"Kulturno zaščiten objekt, Posebna oblika",IF(AND('[1]Vmesna vrtilna_SKLOP1'!C1582&lt;&gt;"",'[1]Vmesna vrtilna_SKLOP1'!D1582&lt;&gt;""),IF('[1]Vmesna vrtilna_SKLOP1'!C1582&lt;&gt;"",'[1]Vmesna vrtilna_SKLOP1'!C1582,""),"")))))</f>
        <v/>
      </c>
      <c r="D1582" s="17" t="str">
        <f>IF(IFERROR(VLOOKUP(B1582,'[1]Vmesna vrtilna_SKLOP1'!B:J,6,0),"")=0,"",IFERROR(VLOOKUP(B1582,'[1]Vmesna vrtilna_SKLOP1'!B:J,6,0),""))</f>
        <v/>
      </c>
      <c r="E1582" s="16" t="str">
        <f>IF(IF('[1]Vmesna vrtilna_SKLOP1'!E1582&lt;&gt;"",'[1]Vmesna vrtilna_SKLOP1'!D1582,"")=0,"",IF('[1]Vmesna vrtilna_SKLOP1'!E1582&lt;&gt;"",'[1]Vmesna vrtilna_SKLOP1'!D1582,""))</f>
        <v/>
      </c>
      <c r="F1582" s="18" t="str">
        <f>IF('[1]Vmesna vrtilna_SKLOP1'!E1582&lt;&gt;"",'[1]Vmesna vrtilna_SKLOP1'!E1582,"")</f>
        <v>Notranje žaluzije - kovinske, Dim. ŠxV: 0,82x1,38m</v>
      </c>
      <c r="G1582" s="15" t="str">
        <f>IF('[1]Vmesna vrtilna_SKLOP1'!E1582&lt;&gt;"",'[1]Vmesna vrtilna_SKLOP1'!F1582,"")</f>
        <v>[kos]</v>
      </c>
      <c r="H1582" s="19">
        <f>IF('[1]Vmesna vrtilna_SKLOP1'!F1582&lt;&gt;"",'[1]Vmesna vrtilna_SKLOP1'!I1582,"")</f>
        <v>2</v>
      </c>
      <c r="I1582" s="20" t="str">
        <f>IF(I1581="Skupaj:","DDV (22%):",IF(I1581="DDV (22%):","Skupaj z DDV:",IF(AND('[1]Vmesna vrtilna_SKLOP1'!C1582&lt;&gt;"",'[1]Vmesna vrtilna_SKLOP1'!E1582=""),"Skupaj:","")))</f>
        <v/>
      </c>
      <c r="J1582" s="21">
        <f t="shared" si="49"/>
        <v>0</v>
      </c>
      <c r="K1582" s="21">
        <f>IF(I1582="Skupaj z DDV:",SUM(K1580,K1581),IF(I1582="DDV (22%):",K1581*0.22,IF(AND('[1]Vmesna vrtilna_SKLOP1'!C1582&lt;&gt;"",'[1]Vmesna vrtilna_SKLOP1'!D1582=""),'[1]Vmesna vrtilna_SKLOP1'!J1582,IF(F1582&lt;&gt;"",IF('[1]Vmesna vrtilna_SKLOP1'!J1582&lt;&gt;"",'[1]Vmesna vrtilna_SKLOP1'!J1582,""),""))))</f>
        <v>101.84399999999999</v>
      </c>
      <c r="L1582" s="22">
        <f>IF(I1581="Skupaj:","DDV (22%):",IF(I1581="DDV (22%):","Skupaj z DDV:",IF(AND('[1]Vmesna vrtilna_SKLOP1'!C1582&lt;&gt;"",'[1]Vmesna vrtilna_SKLOP1'!E1582=""),"Skupaj:",IF(AND('[1]Vmesna vrtilna_SKLOP1'!C1582&lt;&gt;"",'[1]Vmesna vrtilna_SKLOP1'!D1582=""),'[1]Vmesna vrtilna_SKLOP1'!J1582,IF(F1582&lt;&gt;"",IF('[1]Vmesna vrtilna_SKLOP1'!J1582&lt;&gt;"",'[1]Vmesna vrtilna_SKLOP1'!J1582,""),"")))))</f>
        <v>101.84399999999999</v>
      </c>
      <c r="M1582" s="22">
        <f t="shared" si="48"/>
        <v>0</v>
      </c>
      <c r="N1582" s="22" t="str">
        <f>IF(IFERROR(VLOOKUP(B1582,'[1]Vmesna vrtilna_SKLOP1'!B:J,7,0),"")=0,"",IFERROR(VLOOKUP(B1582,'[1]Vmesna vrtilna_SKLOP1'!B:J,7,0),""))</f>
        <v/>
      </c>
      <c r="O1582" s="22"/>
    </row>
    <row r="1583" spans="2:15" ht="15" customHeight="1" x14ac:dyDescent="0.3">
      <c r="B1583" s="15" t="str">
        <f>IF(AND('[1]Vmesna vrtilna_SKLOP1'!B1583&lt;&gt;"",'[1]Vmesna vrtilna_SKLOP1'!C1583&lt;&gt;""),IF('[1]Vmesna vrtilna_SKLOP1'!B1583&lt;&gt;"",'[1]Vmesna vrtilna_SKLOP1'!B1583,""),"")</f>
        <v/>
      </c>
      <c r="C1583" s="16" t="str">
        <f>IF(OR(C1582="Posebna oblika",C1582="Kulturno zaščiten objekt",C1582="Kulturno zaščiten objekt, Posebna oblika"),"Glej zavihek POSEBNI POGOJI",IF(SUM(N1582:Q1582)=1,"Posebna oblika",IF(SUM(N1582:Q1582)=10,"Kulturno zaščiten objekt",IF(SUM(N1582:Q1582)=11,"Kulturno zaščiten objekt, Posebna oblika",IF(AND('[1]Vmesna vrtilna_SKLOP1'!C1583&lt;&gt;"",'[1]Vmesna vrtilna_SKLOP1'!D1583&lt;&gt;""),IF('[1]Vmesna vrtilna_SKLOP1'!C1583&lt;&gt;"",'[1]Vmesna vrtilna_SKLOP1'!C1583,""),"")))))</f>
        <v/>
      </c>
      <c r="D1583" s="17" t="str">
        <f>IF(IFERROR(VLOOKUP(B1583,'[1]Vmesna vrtilna_SKLOP1'!B:J,6,0),"")=0,"",IFERROR(VLOOKUP(B1583,'[1]Vmesna vrtilna_SKLOP1'!B:J,6,0),""))</f>
        <v/>
      </c>
      <c r="E1583" s="16" t="str">
        <f>IF(IF('[1]Vmesna vrtilna_SKLOP1'!E1583&lt;&gt;"",'[1]Vmesna vrtilna_SKLOP1'!D1583,"")=0,"",IF('[1]Vmesna vrtilna_SKLOP1'!E1583&lt;&gt;"",'[1]Vmesna vrtilna_SKLOP1'!D1583,""))</f>
        <v/>
      </c>
      <c r="F1583" s="18" t="str">
        <f>IF('[1]Vmesna vrtilna_SKLOP1'!E1583&lt;&gt;"",'[1]Vmesna vrtilna_SKLOP1'!E1583,"")</f>
        <v>Notranje žaluzije - kovinske, Dim. ŠxV: 1x1,74m</v>
      </c>
      <c r="G1583" s="15" t="str">
        <f>IF('[1]Vmesna vrtilna_SKLOP1'!E1583&lt;&gt;"",'[1]Vmesna vrtilna_SKLOP1'!F1583,"")</f>
        <v>[kos]</v>
      </c>
      <c r="H1583" s="19">
        <f>IF('[1]Vmesna vrtilna_SKLOP1'!F1583&lt;&gt;"",'[1]Vmesna vrtilna_SKLOP1'!I1583,"")</f>
        <v>4</v>
      </c>
      <c r="I1583" s="20" t="str">
        <f>IF(I1582="Skupaj:","DDV (22%):",IF(I1582="DDV (22%):","Skupaj z DDV:",IF(AND('[1]Vmesna vrtilna_SKLOP1'!C1583&lt;&gt;"",'[1]Vmesna vrtilna_SKLOP1'!E1583=""),"Skupaj:","")))</f>
        <v/>
      </c>
      <c r="J1583" s="21">
        <f t="shared" si="49"/>
        <v>0</v>
      </c>
      <c r="K1583" s="21">
        <f>IF(I1583="Skupaj z DDV:",SUM(K1581,K1582),IF(I1583="DDV (22%):",K1582*0.22,IF(AND('[1]Vmesna vrtilna_SKLOP1'!C1583&lt;&gt;"",'[1]Vmesna vrtilna_SKLOP1'!D1583=""),'[1]Vmesna vrtilna_SKLOP1'!J1583,IF(F1583&lt;&gt;"",IF('[1]Vmesna vrtilna_SKLOP1'!J1583&lt;&gt;"",'[1]Vmesna vrtilna_SKLOP1'!J1583,""),""))))</f>
        <v>313.2</v>
      </c>
      <c r="L1583" s="22">
        <f>IF(I1582="Skupaj:","DDV (22%):",IF(I1582="DDV (22%):","Skupaj z DDV:",IF(AND('[1]Vmesna vrtilna_SKLOP1'!C1583&lt;&gt;"",'[1]Vmesna vrtilna_SKLOP1'!E1583=""),"Skupaj:",IF(AND('[1]Vmesna vrtilna_SKLOP1'!C1583&lt;&gt;"",'[1]Vmesna vrtilna_SKLOP1'!D1583=""),'[1]Vmesna vrtilna_SKLOP1'!J1583,IF(F1583&lt;&gt;"",IF('[1]Vmesna vrtilna_SKLOP1'!J1583&lt;&gt;"",'[1]Vmesna vrtilna_SKLOP1'!J1583,""),"")))))</f>
        <v>313.2</v>
      </c>
      <c r="M1583" s="22">
        <f t="shared" si="48"/>
        <v>0</v>
      </c>
      <c r="N1583" s="22" t="str">
        <f>IF(IFERROR(VLOOKUP(B1583,'[1]Vmesna vrtilna_SKLOP1'!B:J,7,0),"")=0,"",IFERROR(VLOOKUP(B1583,'[1]Vmesna vrtilna_SKLOP1'!B:J,7,0),""))</f>
        <v/>
      </c>
      <c r="O1583" s="22"/>
    </row>
    <row r="1584" spans="2:15" ht="15" customHeight="1" x14ac:dyDescent="0.3">
      <c r="B1584" s="15" t="str">
        <f>IF(AND('[1]Vmesna vrtilna_SKLOP1'!B1584&lt;&gt;"",'[1]Vmesna vrtilna_SKLOP1'!C1584&lt;&gt;""),IF('[1]Vmesna vrtilna_SKLOP1'!B1584&lt;&gt;"",'[1]Vmesna vrtilna_SKLOP1'!B1584,""),"")</f>
        <v/>
      </c>
      <c r="C1584" s="16" t="str">
        <f>IF(OR(C1583="Posebna oblika",C1583="Kulturno zaščiten objekt",C1583="Kulturno zaščiten objekt, Posebna oblika"),"Glej zavihek POSEBNI POGOJI",IF(SUM(N1583:Q1583)=1,"Posebna oblika",IF(SUM(N1583:Q1583)=10,"Kulturno zaščiten objekt",IF(SUM(N1583:Q1583)=11,"Kulturno zaščiten objekt, Posebna oblika",IF(AND('[1]Vmesna vrtilna_SKLOP1'!C1584&lt;&gt;"",'[1]Vmesna vrtilna_SKLOP1'!D1584&lt;&gt;""),IF('[1]Vmesna vrtilna_SKLOP1'!C1584&lt;&gt;"",'[1]Vmesna vrtilna_SKLOP1'!C1584,""),"")))))</f>
        <v/>
      </c>
      <c r="D1584" s="17" t="str">
        <f>IF(IFERROR(VLOOKUP(B1584,'[1]Vmesna vrtilna_SKLOP1'!B:J,6,0),"")=0,"",IFERROR(VLOOKUP(B1584,'[1]Vmesna vrtilna_SKLOP1'!B:J,6,0),""))</f>
        <v/>
      </c>
      <c r="E1584" s="16" t="str">
        <f>IF(IF('[1]Vmesna vrtilna_SKLOP1'!E1584&lt;&gt;"",'[1]Vmesna vrtilna_SKLOP1'!D1584,"")=0,"",IF('[1]Vmesna vrtilna_SKLOP1'!E1584&lt;&gt;"",'[1]Vmesna vrtilna_SKLOP1'!D1584,""))</f>
        <v/>
      </c>
      <c r="F1584" s="18" t="str">
        <f>IF('[1]Vmesna vrtilna_SKLOP1'!E1584&lt;&gt;"",'[1]Vmesna vrtilna_SKLOP1'!E1584,"")</f>
        <v/>
      </c>
      <c r="G1584" s="15" t="str">
        <f>IF('[1]Vmesna vrtilna_SKLOP1'!E1584&lt;&gt;"",'[1]Vmesna vrtilna_SKLOP1'!F1584,"")</f>
        <v/>
      </c>
      <c r="H1584" s="19" t="str">
        <f>IF('[1]Vmesna vrtilna_SKLOP1'!F1584&lt;&gt;"",'[1]Vmesna vrtilna_SKLOP1'!I1584,"")</f>
        <v/>
      </c>
      <c r="I1584" s="20" t="str">
        <f>IF(I1583="Skupaj:","DDV (22%):",IF(I1583="DDV (22%):","Skupaj z DDV:",IF(AND('[1]Vmesna vrtilna_SKLOP1'!C1584&lt;&gt;"",'[1]Vmesna vrtilna_SKLOP1'!E1584=""),"Skupaj:","")))</f>
        <v/>
      </c>
      <c r="J1584" s="21" t="str">
        <f t="shared" si="49"/>
        <v/>
      </c>
      <c r="K1584" s="21" t="str">
        <f>IF(I1584="Skupaj z DDV:",SUM(K1582,K1583),IF(I1584="DDV (22%):",K1583*0.22,IF(AND('[1]Vmesna vrtilna_SKLOP1'!C1584&lt;&gt;"",'[1]Vmesna vrtilna_SKLOP1'!D1584=""),'[1]Vmesna vrtilna_SKLOP1'!J1584,IF(F1584&lt;&gt;"",IF('[1]Vmesna vrtilna_SKLOP1'!J1584&lt;&gt;"",'[1]Vmesna vrtilna_SKLOP1'!J1584,""),""))))</f>
        <v/>
      </c>
      <c r="L1584" s="22" t="str">
        <f>IF(I1583="Skupaj:","DDV (22%):",IF(I1583="DDV (22%):","Skupaj z DDV:",IF(AND('[1]Vmesna vrtilna_SKLOP1'!C1584&lt;&gt;"",'[1]Vmesna vrtilna_SKLOP1'!E1584=""),"Skupaj:",IF(AND('[1]Vmesna vrtilna_SKLOP1'!C1584&lt;&gt;"",'[1]Vmesna vrtilna_SKLOP1'!D1584=""),'[1]Vmesna vrtilna_SKLOP1'!J1584,IF(F1584&lt;&gt;"",IF('[1]Vmesna vrtilna_SKLOP1'!J1584&lt;&gt;"",'[1]Vmesna vrtilna_SKLOP1'!J1584,""),"")))))</f>
        <v/>
      </c>
      <c r="M1584" s="22">
        <f t="shared" si="48"/>
        <v>0</v>
      </c>
      <c r="N1584" s="22" t="str">
        <f>IF(IFERROR(VLOOKUP(B1584,'[1]Vmesna vrtilna_SKLOP1'!B:J,7,0),"")=0,"",IFERROR(VLOOKUP(B1584,'[1]Vmesna vrtilna_SKLOP1'!B:J,7,0),""))</f>
        <v/>
      </c>
      <c r="O1584" s="22"/>
    </row>
    <row r="1585" spans="2:15" ht="15" customHeight="1" x14ac:dyDescent="0.3">
      <c r="B1585" s="15" t="str">
        <f>IF(AND('[1]Vmesna vrtilna_SKLOP1'!B1585&lt;&gt;"",'[1]Vmesna vrtilna_SKLOP1'!C1585&lt;&gt;""),IF('[1]Vmesna vrtilna_SKLOP1'!B1585&lt;&gt;"",'[1]Vmesna vrtilna_SKLOP1'!B1585,""),"")</f>
        <v/>
      </c>
      <c r="C1585" s="16" t="str">
        <f>IF(OR(C1584="Posebna oblika",C1584="Kulturno zaščiten objekt",C1584="Kulturno zaščiten objekt, Posebna oblika"),"Glej zavihek POSEBNI POGOJI",IF(SUM(N1584:Q1584)=1,"Posebna oblika",IF(SUM(N1584:Q1584)=10,"Kulturno zaščiten objekt",IF(SUM(N1584:Q1584)=11,"Kulturno zaščiten objekt, Posebna oblika",IF(AND('[1]Vmesna vrtilna_SKLOP1'!C1585&lt;&gt;"",'[1]Vmesna vrtilna_SKLOP1'!D1585&lt;&gt;""),IF('[1]Vmesna vrtilna_SKLOP1'!C1585&lt;&gt;"",'[1]Vmesna vrtilna_SKLOP1'!C1585,""),"")))))</f>
        <v/>
      </c>
      <c r="D1585" s="17" t="str">
        <f>IF(IFERROR(VLOOKUP(B1585,'[1]Vmesna vrtilna_SKLOP1'!B:J,6,0),"")=0,"",IFERROR(VLOOKUP(B1585,'[1]Vmesna vrtilna_SKLOP1'!B:J,6,0),""))</f>
        <v/>
      </c>
      <c r="E1585" s="16" t="str">
        <f>IF(IF('[1]Vmesna vrtilna_SKLOP1'!E1585&lt;&gt;"",'[1]Vmesna vrtilna_SKLOP1'!D1585,"")=0,"",IF('[1]Vmesna vrtilna_SKLOP1'!E1585&lt;&gt;"",'[1]Vmesna vrtilna_SKLOP1'!D1585,""))</f>
        <v>Notranje police</v>
      </c>
      <c r="F1585" s="18" t="str">
        <f>IF('[1]Vmesna vrtilna_SKLOP1'!E1585&lt;&gt;"",'[1]Vmesna vrtilna_SKLOP1'!E1585,"")</f>
        <v>Notranja polica, mat. Topalit, dim. ŠxG:0,82x0,1m</v>
      </c>
      <c r="G1585" s="15" t="str">
        <f>IF('[1]Vmesna vrtilna_SKLOP1'!E1585&lt;&gt;"",'[1]Vmesna vrtilna_SKLOP1'!F1585,"")</f>
        <v>[kos]</v>
      </c>
      <c r="H1585" s="19">
        <f>IF('[1]Vmesna vrtilna_SKLOP1'!F1585&lt;&gt;"",'[1]Vmesna vrtilna_SKLOP1'!I1585,"")</f>
        <v>2</v>
      </c>
      <c r="I1585" s="20" t="str">
        <f>IF(I1584="Skupaj:","DDV (22%):",IF(I1584="DDV (22%):","Skupaj z DDV:",IF(AND('[1]Vmesna vrtilna_SKLOP1'!C1585&lt;&gt;"",'[1]Vmesna vrtilna_SKLOP1'!E1585=""),"Skupaj:","")))</f>
        <v/>
      </c>
      <c r="J1585" s="21">
        <f t="shared" si="49"/>
        <v>0</v>
      </c>
      <c r="K1585" s="21">
        <f>IF(I1585="Skupaj z DDV:",SUM(K1583,K1584),IF(I1585="DDV (22%):",K1584*0.22,IF(AND('[1]Vmesna vrtilna_SKLOP1'!C1585&lt;&gt;"",'[1]Vmesna vrtilna_SKLOP1'!D1585=""),'[1]Vmesna vrtilna_SKLOP1'!J1585,IF(F1585&lt;&gt;"",IF('[1]Vmesna vrtilna_SKLOP1'!J1585&lt;&gt;"",'[1]Vmesna vrtilna_SKLOP1'!J1585,""),""))))</f>
        <v>45.473599999999998</v>
      </c>
      <c r="L1585" s="22">
        <f>IF(I1584="Skupaj:","DDV (22%):",IF(I1584="DDV (22%):","Skupaj z DDV:",IF(AND('[1]Vmesna vrtilna_SKLOP1'!C1585&lt;&gt;"",'[1]Vmesna vrtilna_SKLOP1'!E1585=""),"Skupaj:",IF(AND('[1]Vmesna vrtilna_SKLOP1'!C1585&lt;&gt;"",'[1]Vmesna vrtilna_SKLOP1'!D1585=""),'[1]Vmesna vrtilna_SKLOP1'!J1585,IF(F1585&lt;&gt;"",IF('[1]Vmesna vrtilna_SKLOP1'!J1585&lt;&gt;"",'[1]Vmesna vrtilna_SKLOP1'!J1585,""),"")))))</f>
        <v>45.473599999999998</v>
      </c>
      <c r="M1585" s="22">
        <f t="shared" si="48"/>
        <v>0</v>
      </c>
      <c r="N1585" s="22" t="str">
        <f>IF(IFERROR(VLOOKUP(B1585,'[1]Vmesna vrtilna_SKLOP1'!B:J,7,0),"")=0,"",IFERROR(VLOOKUP(B1585,'[1]Vmesna vrtilna_SKLOP1'!B:J,7,0),""))</f>
        <v/>
      </c>
      <c r="O1585" s="22"/>
    </row>
    <row r="1586" spans="2:15" ht="15" customHeight="1" x14ac:dyDescent="0.3">
      <c r="B1586" s="15" t="str">
        <f>IF(AND('[1]Vmesna vrtilna_SKLOP1'!B1586&lt;&gt;"",'[1]Vmesna vrtilna_SKLOP1'!C1586&lt;&gt;""),IF('[1]Vmesna vrtilna_SKLOP1'!B1586&lt;&gt;"",'[1]Vmesna vrtilna_SKLOP1'!B1586,""),"")</f>
        <v/>
      </c>
      <c r="C1586" s="16" t="str">
        <f>IF(OR(C1585="Posebna oblika",C1585="Kulturno zaščiten objekt",C1585="Kulturno zaščiten objekt, Posebna oblika"),"Glej zavihek POSEBNI POGOJI",IF(SUM(N1585:Q1585)=1,"Posebna oblika",IF(SUM(N1585:Q1585)=10,"Kulturno zaščiten objekt",IF(SUM(N1585:Q1585)=11,"Kulturno zaščiten objekt, Posebna oblika",IF(AND('[1]Vmesna vrtilna_SKLOP1'!C1586&lt;&gt;"",'[1]Vmesna vrtilna_SKLOP1'!D1586&lt;&gt;""),IF('[1]Vmesna vrtilna_SKLOP1'!C1586&lt;&gt;"",'[1]Vmesna vrtilna_SKLOP1'!C1586,""),"")))))</f>
        <v/>
      </c>
      <c r="D1586" s="17" t="str">
        <f>IF(IFERROR(VLOOKUP(B1586,'[1]Vmesna vrtilna_SKLOP1'!B:J,6,0),"")=0,"",IFERROR(VLOOKUP(B1586,'[1]Vmesna vrtilna_SKLOP1'!B:J,6,0),""))</f>
        <v/>
      </c>
      <c r="E1586" s="16" t="str">
        <f>IF(IF('[1]Vmesna vrtilna_SKLOP1'!E1586&lt;&gt;"",'[1]Vmesna vrtilna_SKLOP1'!D1586,"")=0,"",IF('[1]Vmesna vrtilna_SKLOP1'!E1586&lt;&gt;"",'[1]Vmesna vrtilna_SKLOP1'!D1586,""))</f>
        <v/>
      </c>
      <c r="F1586" s="18" t="str">
        <f>IF('[1]Vmesna vrtilna_SKLOP1'!E1586&lt;&gt;"",'[1]Vmesna vrtilna_SKLOP1'!E1586,"")</f>
        <v>Notranja polica, mat. Topalit, dim. ŠxG:1x0,1m</v>
      </c>
      <c r="G1586" s="15" t="str">
        <f>IF('[1]Vmesna vrtilna_SKLOP1'!E1586&lt;&gt;"",'[1]Vmesna vrtilna_SKLOP1'!F1586,"")</f>
        <v>[kos]</v>
      </c>
      <c r="H1586" s="19">
        <f>IF('[1]Vmesna vrtilna_SKLOP1'!F1586&lt;&gt;"",'[1]Vmesna vrtilna_SKLOP1'!I1586,"")</f>
        <v>4</v>
      </c>
      <c r="I1586" s="20" t="str">
        <f>IF(I1585="Skupaj:","DDV (22%):",IF(I1585="DDV (22%):","Skupaj z DDV:",IF(AND('[1]Vmesna vrtilna_SKLOP1'!C1586&lt;&gt;"",'[1]Vmesna vrtilna_SKLOP1'!E1586=""),"Skupaj:","")))</f>
        <v/>
      </c>
      <c r="J1586" s="21">
        <f t="shared" si="49"/>
        <v>0</v>
      </c>
      <c r="K1586" s="21">
        <f>IF(I1586="Skupaj z DDV:",SUM(K1584,K1585),IF(I1586="DDV (22%):",K1585*0.22,IF(AND('[1]Vmesna vrtilna_SKLOP1'!C1586&lt;&gt;"",'[1]Vmesna vrtilna_SKLOP1'!D1586=""),'[1]Vmesna vrtilna_SKLOP1'!J1586,IF(F1586&lt;&gt;"",IF('[1]Vmesna vrtilna_SKLOP1'!J1586&lt;&gt;"",'[1]Vmesna vrtilna_SKLOP1'!J1586,""),""))))</f>
        <v>94</v>
      </c>
      <c r="L1586" s="22">
        <f>IF(I1585="Skupaj:","DDV (22%):",IF(I1585="DDV (22%):","Skupaj z DDV:",IF(AND('[1]Vmesna vrtilna_SKLOP1'!C1586&lt;&gt;"",'[1]Vmesna vrtilna_SKLOP1'!E1586=""),"Skupaj:",IF(AND('[1]Vmesna vrtilna_SKLOP1'!C1586&lt;&gt;"",'[1]Vmesna vrtilna_SKLOP1'!D1586=""),'[1]Vmesna vrtilna_SKLOP1'!J1586,IF(F1586&lt;&gt;"",IF('[1]Vmesna vrtilna_SKLOP1'!J1586&lt;&gt;"",'[1]Vmesna vrtilna_SKLOP1'!J1586,""),"")))))</f>
        <v>94</v>
      </c>
      <c r="M1586" s="22">
        <f t="shared" si="48"/>
        <v>0</v>
      </c>
      <c r="N1586" s="22" t="str">
        <f>IF(IFERROR(VLOOKUP(B1586,'[1]Vmesna vrtilna_SKLOP1'!B:J,7,0),"")=0,"",IFERROR(VLOOKUP(B1586,'[1]Vmesna vrtilna_SKLOP1'!B:J,7,0),""))</f>
        <v/>
      </c>
      <c r="O1586" s="22"/>
    </row>
    <row r="1587" spans="2:15" ht="15" customHeight="1" x14ac:dyDescent="0.3">
      <c r="B1587" s="15" t="str">
        <f>IF(AND('[1]Vmesna vrtilna_SKLOP1'!B1587&lt;&gt;"",'[1]Vmesna vrtilna_SKLOP1'!C1587&lt;&gt;""),IF('[1]Vmesna vrtilna_SKLOP1'!B1587&lt;&gt;"",'[1]Vmesna vrtilna_SKLOP1'!B1587,""),"")</f>
        <v/>
      </c>
      <c r="C1587" s="16" t="str">
        <f>IF(OR(C1586="Posebna oblika",C1586="Kulturno zaščiten objekt",C1586="Kulturno zaščiten objekt, Posebna oblika"),"Glej zavihek POSEBNI POGOJI",IF(SUM(N1586:Q1586)=1,"Posebna oblika",IF(SUM(N1586:Q1586)=10,"Kulturno zaščiten objekt",IF(SUM(N1586:Q1586)=11,"Kulturno zaščiten objekt, Posebna oblika",IF(AND('[1]Vmesna vrtilna_SKLOP1'!C1587&lt;&gt;"",'[1]Vmesna vrtilna_SKLOP1'!D1587&lt;&gt;""),IF('[1]Vmesna vrtilna_SKLOP1'!C1587&lt;&gt;"",'[1]Vmesna vrtilna_SKLOP1'!C1587,""),"")))))</f>
        <v/>
      </c>
      <c r="D1587" s="17" t="str">
        <f>IF(IFERROR(VLOOKUP(B1587,'[1]Vmesna vrtilna_SKLOP1'!B:J,6,0),"")=0,"",IFERROR(VLOOKUP(B1587,'[1]Vmesna vrtilna_SKLOP1'!B:J,6,0),""))</f>
        <v/>
      </c>
      <c r="E1587" s="16" t="str">
        <f>IF(IF('[1]Vmesna vrtilna_SKLOP1'!E1587&lt;&gt;"",'[1]Vmesna vrtilna_SKLOP1'!D1587,"")=0,"",IF('[1]Vmesna vrtilna_SKLOP1'!E1587&lt;&gt;"",'[1]Vmesna vrtilna_SKLOP1'!D1587,""))</f>
        <v/>
      </c>
      <c r="F1587" s="18" t="str">
        <f>IF('[1]Vmesna vrtilna_SKLOP1'!E1587&lt;&gt;"",'[1]Vmesna vrtilna_SKLOP1'!E1587,"")</f>
        <v>Notranja polica, mat. Topalit, dim. ŠxG:0,84x0,1m</v>
      </c>
      <c r="G1587" s="15" t="str">
        <f>IF('[1]Vmesna vrtilna_SKLOP1'!E1587&lt;&gt;"",'[1]Vmesna vrtilna_SKLOP1'!F1587,"")</f>
        <v>[kos]</v>
      </c>
      <c r="H1587" s="19">
        <f>IF('[1]Vmesna vrtilna_SKLOP1'!F1587&lt;&gt;"",'[1]Vmesna vrtilna_SKLOP1'!I1587,"")</f>
        <v>2</v>
      </c>
      <c r="I1587" s="20" t="str">
        <f>IF(I1586="Skupaj:","DDV (22%):",IF(I1586="DDV (22%):","Skupaj z DDV:",IF(AND('[1]Vmesna vrtilna_SKLOP1'!C1587&lt;&gt;"",'[1]Vmesna vrtilna_SKLOP1'!E1587=""),"Skupaj:","")))</f>
        <v/>
      </c>
      <c r="J1587" s="21">
        <f t="shared" si="49"/>
        <v>0</v>
      </c>
      <c r="K1587" s="21">
        <f>IF(I1587="Skupaj z DDV:",SUM(K1585,K1586),IF(I1587="DDV (22%):",K1586*0.22,IF(AND('[1]Vmesna vrtilna_SKLOP1'!C1587&lt;&gt;"",'[1]Vmesna vrtilna_SKLOP1'!D1587=""),'[1]Vmesna vrtilna_SKLOP1'!J1587,IF(F1587&lt;&gt;"",IF('[1]Vmesna vrtilna_SKLOP1'!J1587&lt;&gt;"",'[1]Vmesna vrtilna_SKLOP1'!J1587,""),""))))</f>
        <v>45.630399999999995</v>
      </c>
      <c r="L1587" s="22">
        <f>IF(I1586="Skupaj:","DDV (22%):",IF(I1586="DDV (22%):","Skupaj z DDV:",IF(AND('[1]Vmesna vrtilna_SKLOP1'!C1587&lt;&gt;"",'[1]Vmesna vrtilna_SKLOP1'!E1587=""),"Skupaj:",IF(AND('[1]Vmesna vrtilna_SKLOP1'!C1587&lt;&gt;"",'[1]Vmesna vrtilna_SKLOP1'!D1587=""),'[1]Vmesna vrtilna_SKLOP1'!J1587,IF(F1587&lt;&gt;"",IF('[1]Vmesna vrtilna_SKLOP1'!J1587&lt;&gt;"",'[1]Vmesna vrtilna_SKLOP1'!J1587,""),"")))))</f>
        <v>45.630399999999995</v>
      </c>
      <c r="M1587" s="22">
        <f t="shared" si="48"/>
        <v>0</v>
      </c>
      <c r="N1587" s="22" t="str">
        <f>IF(IFERROR(VLOOKUP(B1587,'[1]Vmesna vrtilna_SKLOP1'!B:J,7,0),"")=0,"",IFERROR(VLOOKUP(B1587,'[1]Vmesna vrtilna_SKLOP1'!B:J,7,0),""))</f>
        <v/>
      </c>
      <c r="O1587" s="22"/>
    </row>
    <row r="1588" spans="2:15" ht="15" customHeight="1" x14ac:dyDescent="0.3">
      <c r="B1588" s="15" t="str">
        <f>IF(AND('[1]Vmesna vrtilna_SKLOP1'!B1588&lt;&gt;"",'[1]Vmesna vrtilna_SKLOP1'!C1588&lt;&gt;""),IF('[1]Vmesna vrtilna_SKLOP1'!B1588&lt;&gt;"",'[1]Vmesna vrtilna_SKLOP1'!B1588,""),"")</f>
        <v/>
      </c>
      <c r="C1588" s="16" t="str">
        <f>IF(OR(C1587="Posebna oblika",C1587="Kulturno zaščiten objekt",C1587="Kulturno zaščiten objekt, Posebna oblika"),"Glej zavihek POSEBNI POGOJI",IF(SUM(N1587:Q1587)=1,"Posebna oblika",IF(SUM(N1587:Q1587)=10,"Kulturno zaščiten objekt",IF(SUM(N1587:Q1587)=11,"Kulturno zaščiten objekt, Posebna oblika",IF(AND('[1]Vmesna vrtilna_SKLOP1'!C1588&lt;&gt;"",'[1]Vmesna vrtilna_SKLOP1'!D1588&lt;&gt;""),IF('[1]Vmesna vrtilna_SKLOP1'!C1588&lt;&gt;"",'[1]Vmesna vrtilna_SKLOP1'!C1588,""),"")))))</f>
        <v/>
      </c>
      <c r="D1588" s="17" t="str">
        <f>IF(IFERROR(VLOOKUP(B1588,'[1]Vmesna vrtilna_SKLOP1'!B:J,6,0),"")=0,"",IFERROR(VLOOKUP(B1588,'[1]Vmesna vrtilna_SKLOP1'!B:J,6,0),""))</f>
        <v/>
      </c>
      <c r="E1588" s="16" t="str">
        <f>IF(IF('[1]Vmesna vrtilna_SKLOP1'!E1588&lt;&gt;"",'[1]Vmesna vrtilna_SKLOP1'!D1588,"")=0,"",IF('[1]Vmesna vrtilna_SKLOP1'!E1588&lt;&gt;"",'[1]Vmesna vrtilna_SKLOP1'!D1588,""))</f>
        <v/>
      </c>
      <c r="F1588" s="18" t="str">
        <f>IF('[1]Vmesna vrtilna_SKLOP1'!E1588&lt;&gt;"",'[1]Vmesna vrtilna_SKLOP1'!E1588,"")</f>
        <v>Notranja polica, mat. Topalit, dim. ŠxG:0,3x0,1m</v>
      </c>
      <c r="G1588" s="15" t="str">
        <f>IF('[1]Vmesna vrtilna_SKLOP1'!E1588&lt;&gt;"",'[1]Vmesna vrtilna_SKLOP1'!F1588,"")</f>
        <v>[kos]</v>
      </c>
      <c r="H1588" s="19">
        <f>IF('[1]Vmesna vrtilna_SKLOP1'!F1588&lt;&gt;"",'[1]Vmesna vrtilna_SKLOP1'!I1588,"")</f>
        <v>1</v>
      </c>
      <c r="I1588" s="20" t="str">
        <f>IF(I1587="Skupaj:","DDV (22%):",IF(I1587="DDV (22%):","Skupaj z DDV:",IF(AND('[1]Vmesna vrtilna_SKLOP1'!C1588&lt;&gt;"",'[1]Vmesna vrtilna_SKLOP1'!E1588=""),"Skupaj:","")))</f>
        <v/>
      </c>
      <c r="J1588" s="21">
        <f t="shared" si="49"/>
        <v>0</v>
      </c>
      <c r="K1588" s="21">
        <f>IF(I1588="Skupaj z DDV:",SUM(K1586,K1587),IF(I1588="DDV (22%):",K1587*0.22,IF(AND('[1]Vmesna vrtilna_SKLOP1'!C1588&lt;&gt;"",'[1]Vmesna vrtilna_SKLOP1'!D1588=""),'[1]Vmesna vrtilna_SKLOP1'!J1588,IF(F1588&lt;&gt;"",IF('[1]Vmesna vrtilna_SKLOP1'!J1588&lt;&gt;"",'[1]Vmesna vrtilna_SKLOP1'!J1588,""),""))))</f>
        <v>21.259999999999998</v>
      </c>
      <c r="L1588" s="22">
        <f>IF(I1587="Skupaj:","DDV (22%):",IF(I1587="DDV (22%):","Skupaj z DDV:",IF(AND('[1]Vmesna vrtilna_SKLOP1'!C1588&lt;&gt;"",'[1]Vmesna vrtilna_SKLOP1'!E1588=""),"Skupaj:",IF(AND('[1]Vmesna vrtilna_SKLOP1'!C1588&lt;&gt;"",'[1]Vmesna vrtilna_SKLOP1'!D1588=""),'[1]Vmesna vrtilna_SKLOP1'!J1588,IF(F1588&lt;&gt;"",IF('[1]Vmesna vrtilna_SKLOP1'!J1588&lt;&gt;"",'[1]Vmesna vrtilna_SKLOP1'!J1588,""),"")))))</f>
        <v>21.259999999999998</v>
      </c>
      <c r="M1588" s="22">
        <f t="shared" si="48"/>
        <v>0</v>
      </c>
      <c r="N1588" s="22" t="str">
        <f>IF(IFERROR(VLOOKUP(B1588,'[1]Vmesna vrtilna_SKLOP1'!B:J,7,0),"")=0,"",IFERROR(VLOOKUP(B1588,'[1]Vmesna vrtilna_SKLOP1'!B:J,7,0),""))</f>
        <v/>
      </c>
      <c r="O1588" s="22"/>
    </row>
    <row r="1589" spans="2:15" ht="15" customHeight="1" x14ac:dyDescent="0.3">
      <c r="B1589" s="15" t="str">
        <f>IF(AND('[1]Vmesna vrtilna_SKLOP1'!B1589&lt;&gt;"",'[1]Vmesna vrtilna_SKLOP1'!C1589&lt;&gt;""),IF('[1]Vmesna vrtilna_SKLOP1'!B1589&lt;&gt;"",'[1]Vmesna vrtilna_SKLOP1'!B1589,""),"")</f>
        <v/>
      </c>
      <c r="C1589" s="16" t="str">
        <f>IF(OR(C1588="Posebna oblika",C1588="Kulturno zaščiten objekt",C1588="Kulturno zaščiten objekt, Posebna oblika"),"Glej zavihek POSEBNI POGOJI",IF(SUM(N1588:Q1588)=1,"Posebna oblika",IF(SUM(N1588:Q1588)=10,"Kulturno zaščiten objekt",IF(SUM(N1588:Q1588)=11,"Kulturno zaščiten objekt, Posebna oblika",IF(AND('[1]Vmesna vrtilna_SKLOP1'!C1589&lt;&gt;"",'[1]Vmesna vrtilna_SKLOP1'!D1589&lt;&gt;""),IF('[1]Vmesna vrtilna_SKLOP1'!C1589&lt;&gt;"",'[1]Vmesna vrtilna_SKLOP1'!C1589,""),"")))))</f>
        <v/>
      </c>
      <c r="D1589" s="17" t="str">
        <f>IF(IFERROR(VLOOKUP(B1589,'[1]Vmesna vrtilna_SKLOP1'!B:J,6,0),"")=0,"",IFERROR(VLOOKUP(B1589,'[1]Vmesna vrtilna_SKLOP1'!B:J,6,0),""))</f>
        <v/>
      </c>
      <c r="E1589" s="16" t="str">
        <f>IF(IF('[1]Vmesna vrtilna_SKLOP1'!E1589&lt;&gt;"",'[1]Vmesna vrtilna_SKLOP1'!D1589,"")=0,"",IF('[1]Vmesna vrtilna_SKLOP1'!E1589&lt;&gt;"",'[1]Vmesna vrtilna_SKLOP1'!D1589,""))</f>
        <v/>
      </c>
      <c r="F1589" s="18" t="str">
        <f>IF('[1]Vmesna vrtilna_SKLOP1'!E1589&lt;&gt;"",'[1]Vmesna vrtilna_SKLOP1'!E1589,"")</f>
        <v/>
      </c>
      <c r="G1589" s="15" t="str">
        <f>IF('[1]Vmesna vrtilna_SKLOP1'!E1589&lt;&gt;"",'[1]Vmesna vrtilna_SKLOP1'!F1589,"")</f>
        <v/>
      </c>
      <c r="H1589" s="19" t="str">
        <f>IF('[1]Vmesna vrtilna_SKLOP1'!F1589&lt;&gt;"",'[1]Vmesna vrtilna_SKLOP1'!I1589,"")</f>
        <v/>
      </c>
      <c r="I1589" s="20" t="str">
        <f>IF(I1588="Skupaj:","DDV (22%):",IF(I1588="DDV (22%):","Skupaj z DDV:",IF(AND('[1]Vmesna vrtilna_SKLOP1'!C1589&lt;&gt;"",'[1]Vmesna vrtilna_SKLOP1'!E1589=""),"Skupaj:","")))</f>
        <v/>
      </c>
      <c r="J1589" s="21" t="str">
        <f t="shared" si="49"/>
        <v/>
      </c>
      <c r="K1589" s="21" t="str">
        <f>IF(I1589="Skupaj z DDV:",SUM(K1587,K1588),IF(I1589="DDV (22%):",K1588*0.22,IF(AND('[1]Vmesna vrtilna_SKLOP1'!C1589&lt;&gt;"",'[1]Vmesna vrtilna_SKLOP1'!D1589=""),'[1]Vmesna vrtilna_SKLOP1'!J1589,IF(F1589&lt;&gt;"",IF('[1]Vmesna vrtilna_SKLOP1'!J1589&lt;&gt;"",'[1]Vmesna vrtilna_SKLOP1'!J1589,""),""))))</f>
        <v/>
      </c>
      <c r="L1589" s="22" t="str">
        <f>IF(I1588="Skupaj:","DDV (22%):",IF(I1588="DDV (22%):","Skupaj z DDV:",IF(AND('[1]Vmesna vrtilna_SKLOP1'!C1589&lt;&gt;"",'[1]Vmesna vrtilna_SKLOP1'!E1589=""),"Skupaj:",IF(AND('[1]Vmesna vrtilna_SKLOP1'!C1589&lt;&gt;"",'[1]Vmesna vrtilna_SKLOP1'!D1589=""),'[1]Vmesna vrtilna_SKLOP1'!J1589,IF(F1589&lt;&gt;"",IF('[1]Vmesna vrtilna_SKLOP1'!J1589&lt;&gt;"",'[1]Vmesna vrtilna_SKLOP1'!J1589,""),"")))))</f>
        <v/>
      </c>
      <c r="M1589" s="22">
        <f t="shared" si="48"/>
        <v>0</v>
      </c>
      <c r="N1589" s="22" t="str">
        <f>IF(IFERROR(VLOOKUP(B1589,'[1]Vmesna vrtilna_SKLOP1'!B:J,7,0),"")=0,"",IFERROR(VLOOKUP(B1589,'[1]Vmesna vrtilna_SKLOP1'!B:J,7,0),""))</f>
        <v/>
      </c>
      <c r="O1589" s="22"/>
    </row>
    <row r="1590" spans="2:15" ht="15" customHeight="1" x14ac:dyDescent="0.3">
      <c r="B1590" s="15" t="str">
        <f>IF(AND('[1]Vmesna vrtilna_SKLOP1'!B1590&lt;&gt;"",'[1]Vmesna vrtilna_SKLOP1'!C1590&lt;&gt;""),IF('[1]Vmesna vrtilna_SKLOP1'!B1590&lt;&gt;"",'[1]Vmesna vrtilna_SKLOP1'!B1590,""),"")</f>
        <v/>
      </c>
      <c r="C1590" s="16" t="str">
        <f>IF(OR(C1589="Posebna oblika",C1589="Kulturno zaščiten objekt",C1589="Kulturno zaščiten objekt, Posebna oblika"),"Glej zavihek POSEBNI POGOJI",IF(SUM(N1589:Q1589)=1,"Posebna oblika",IF(SUM(N1589:Q1589)=10,"Kulturno zaščiten objekt",IF(SUM(N1589:Q1589)=11,"Kulturno zaščiten objekt, Posebna oblika",IF(AND('[1]Vmesna vrtilna_SKLOP1'!C1590&lt;&gt;"",'[1]Vmesna vrtilna_SKLOP1'!D1590&lt;&gt;""),IF('[1]Vmesna vrtilna_SKLOP1'!C1590&lt;&gt;"",'[1]Vmesna vrtilna_SKLOP1'!C1590,""),"")))))</f>
        <v/>
      </c>
      <c r="D1590" s="17" t="str">
        <f>IF(IFERROR(VLOOKUP(B1590,'[1]Vmesna vrtilna_SKLOP1'!B:J,6,0),"")=0,"",IFERROR(VLOOKUP(B1590,'[1]Vmesna vrtilna_SKLOP1'!B:J,6,0),""))</f>
        <v/>
      </c>
      <c r="E1590" s="16" t="str">
        <f>IF(IF('[1]Vmesna vrtilna_SKLOP1'!E1590&lt;&gt;"",'[1]Vmesna vrtilna_SKLOP1'!D1590,"")=0,"",IF('[1]Vmesna vrtilna_SKLOP1'!E1590&lt;&gt;"",'[1]Vmesna vrtilna_SKLOP1'!D1590,""))</f>
        <v>Demontaža</v>
      </c>
      <c r="F1590" s="18" t="str">
        <f>IF('[1]Vmesna vrtilna_SKLOP1'!E1590&lt;&gt;"",'[1]Vmesna vrtilna_SKLOP1'!E1590,"")</f>
        <v>Demontaža oken</v>
      </c>
      <c r="G1590" s="15" t="str">
        <f>IF('[1]Vmesna vrtilna_SKLOP1'!E1590&lt;&gt;"",'[1]Vmesna vrtilna_SKLOP1'!F1590,"")</f>
        <v>[m1]</v>
      </c>
      <c r="H1590" s="19">
        <f>IF('[1]Vmesna vrtilna_SKLOP1'!F1590&lt;&gt;"",'[1]Vmesna vrtilna_SKLOP1'!I1590,"")</f>
        <v>40.68</v>
      </c>
      <c r="I1590" s="20" t="str">
        <f>IF(I1589="Skupaj:","DDV (22%):",IF(I1589="DDV (22%):","Skupaj z DDV:",IF(AND('[1]Vmesna vrtilna_SKLOP1'!C1590&lt;&gt;"",'[1]Vmesna vrtilna_SKLOP1'!E1590=""),"Skupaj:","")))</f>
        <v/>
      </c>
      <c r="J1590" s="21">
        <f t="shared" si="49"/>
        <v>0</v>
      </c>
      <c r="K1590" s="21">
        <f>IF(I1590="Skupaj z DDV:",SUM(K1588,K1589),IF(I1590="DDV (22%):",K1589*0.22,IF(AND('[1]Vmesna vrtilna_SKLOP1'!C1590&lt;&gt;"",'[1]Vmesna vrtilna_SKLOP1'!D1590=""),'[1]Vmesna vrtilna_SKLOP1'!J1590,IF(F1590&lt;&gt;"",IF('[1]Vmesna vrtilna_SKLOP1'!J1590&lt;&gt;"",'[1]Vmesna vrtilna_SKLOP1'!J1590,""),""))))</f>
        <v>284.76000000000005</v>
      </c>
      <c r="L1590" s="22">
        <f>IF(I1589="Skupaj:","DDV (22%):",IF(I1589="DDV (22%):","Skupaj z DDV:",IF(AND('[1]Vmesna vrtilna_SKLOP1'!C1590&lt;&gt;"",'[1]Vmesna vrtilna_SKLOP1'!E1590=""),"Skupaj:",IF(AND('[1]Vmesna vrtilna_SKLOP1'!C1590&lt;&gt;"",'[1]Vmesna vrtilna_SKLOP1'!D1590=""),'[1]Vmesna vrtilna_SKLOP1'!J1590,IF(F1590&lt;&gt;"",IF('[1]Vmesna vrtilna_SKLOP1'!J1590&lt;&gt;"",'[1]Vmesna vrtilna_SKLOP1'!J1590,""),"")))))</f>
        <v>284.76000000000005</v>
      </c>
      <c r="M1590" s="22">
        <f t="shared" si="48"/>
        <v>0</v>
      </c>
      <c r="N1590" s="22" t="str">
        <f>IF(IFERROR(VLOOKUP(B1590,'[1]Vmesna vrtilna_SKLOP1'!B:J,7,0),"")=0,"",IFERROR(VLOOKUP(B1590,'[1]Vmesna vrtilna_SKLOP1'!B:J,7,0),""))</f>
        <v/>
      </c>
      <c r="O1590" s="22"/>
    </row>
    <row r="1591" spans="2:15" ht="15" customHeight="1" x14ac:dyDescent="0.3">
      <c r="B1591" s="15" t="str">
        <f>IF(AND('[1]Vmesna vrtilna_SKLOP1'!B1591&lt;&gt;"",'[1]Vmesna vrtilna_SKLOP1'!C1591&lt;&gt;""),IF('[1]Vmesna vrtilna_SKLOP1'!B1591&lt;&gt;"",'[1]Vmesna vrtilna_SKLOP1'!B1591,""),"")</f>
        <v/>
      </c>
      <c r="C1591" s="16" t="str">
        <f>IF(OR(C1590="Posebna oblika",C1590="Kulturno zaščiten objekt",C1590="Kulturno zaščiten objekt, Posebna oblika"),"Glej zavihek POSEBNI POGOJI",IF(SUM(N1590:Q1590)=1,"Posebna oblika",IF(SUM(N1590:Q1590)=10,"Kulturno zaščiten objekt",IF(SUM(N1590:Q1590)=11,"Kulturno zaščiten objekt, Posebna oblika",IF(AND('[1]Vmesna vrtilna_SKLOP1'!C1591&lt;&gt;"",'[1]Vmesna vrtilna_SKLOP1'!D1591&lt;&gt;""),IF('[1]Vmesna vrtilna_SKLOP1'!C1591&lt;&gt;"",'[1]Vmesna vrtilna_SKLOP1'!C1591,""),"")))))</f>
        <v/>
      </c>
      <c r="D1591" s="17" t="str">
        <f>IF(IFERROR(VLOOKUP(B1591,'[1]Vmesna vrtilna_SKLOP1'!B:J,6,0),"")=0,"",IFERROR(VLOOKUP(B1591,'[1]Vmesna vrtilna_SKLOP1'!B:J,6,0),""))</f>
        <v/>
      </c>
      <c r="E1591" s="16" t="str">
        <f>IF(IF('[1]Vmesna vrtilna_SKLOP1'!E1591&lt;&gt;"",'[1]Vmesna vrtilna_SKLOP1'!D1591,"")=0,"",IF('[1]Vmesna vrtilna_SKLOP1'!E1591&lt;&gt;"",'[1]Vmesna vrtilna_SKLOP1'!D1591,""))</f>
        <v/>
      </c>
      <c r="F1591" s="18" t="str">
        <f>IF('[1]Vmesna vrtilna_SKLOP1'!E1591&lt;&gt;"",'[1]Vmesna vrtilna_SKLOP1'!E1591,"")</f>
        <v>Demontaža vrat</v>
      </c>
      <c r="G1591" s="15" t="str">
        <f>IF('[1]Vmesna vrtilna_SKLOP1'!E1591&lt;&gt;"",'[1]Vmesna vrtilna_SKLOP1'!F1591,"")</f>
        <v>[m1]</v>
      </c>
      <c r="H1591" s="19">
        <f>IF('[1]Vmesna vrtilna_SKLOP1'!F1591&lt;&gt;"",'[1]Vmesna vrtilna_SKLOP1'!I1591,"")</f>
        <v>14.32</v>
      </c>
      <c r="I1591" s="20" t="str">
        <f>IF(I1590="Skupaj:","DDV (22%):",IF(I1590="DDV (22%):","Skupaj z DDV:",IF(AND('[1]Vmesna vrtilna_SKLOP1'!C1591&lt;&gt;"",'[1]Vmesna vrtilna_SKLOP1'!E1591=""),"Skupaj:","")))</f>
        <v/>
      </c>
      <c r="J1591" s="21">
        <f t="shared" si="49"/>
        <v>0</v>
      </c>
      <c r="K1591" s="21">
        <f>IF(I1591="Skupaj z DDV:",SUM(K1589,K1590),IF(I1591="DDV (22%):",K1590*0.22,IF(AND('[1]Vmesna vrtilna_SKLOP1'!C1591&lt;&gt;"",'[1]Vmesna vrtilna_SKLOP1'!D1591=""),'[1]Vmesna vrtilna_SKLOP1'!J1591,IF(F1591&lt;&gt;"",IF('[1]Vmesna vrtilna_SKLOP1'!J1591&lt;&gt;"",'[1]Vmesna vrtilna_SKLOP1'!J1591,""),""))))</f>
        <v>100.24000000000001</v>
      </c>
      <c r="L1591" s="22">
        <f>IF(I1590="Skupaj:","DDV (22%):",IF(I1590="DDV (22%):","Skupaj z DDV:",IF(AND('[1]Vmesna vrtilna_SKLOP1'!C1591&lt;&gt;"",'[1]Vmesna vrtilna_SKLOP1'!E1591=""),"Skupaj:",IF(AND('[1]Vmesna vrtilna_SKLOP1'!C1591&lt;&gt;"",'[1]Vmesna vrtilna_SKLOP1'!D1591=""),'[1]Vmesna vrtilna_SKLOP1'!J1591,IF(F1591&lt;&gt;"",IF('[1]Vmesna vrtilna_SKLOP1'!J1591&lt;&gt;"",'[1]Vmesna vrtilna_SKLOP1'!J1591,""),"")))))</f>
        <v>100.24000000000001</v>
      </c>
      <c r="M1591" s="22">
        <f t="shared" si="48"/>
        <v>0</v>
      </c>
      <c r="N1591" s="22" t="str">
        <f>IF(IFERROR(VLOOKUP(B1591,'[1]Vmesna vrtilna_SKLOP1'!B:J,7,0),"")=0,"",IFERROR(VLOOKUP(B1591,'[1]Vmesna vrtilna_SKLOP1'!B:J,7,0),""))</f>
        <v/>
      </c>
      <c r="O1591" s="22"/>
    </row>
    <row r="1592" spans="2:15" ht="15" customHeight="1" x14ac:dyDescent="0.3">
      <c r="B1592" s="15" t="str">
        <f>IF(AND('[1]Vmesna vrtilna_SKLOP1'!B1592&lt;&gt;"",'[1]Vmesna vrtilna_SKLOP1'!C1592&lt;&gt;""),IF('[1]Vmesna vrtilna_SKLOP1'!B1592&lt;&gt;"",'[1]Vmesna vrtilna_SKLOP1'!B1592,""),"")</f>
        <v/>
      </c>
      <c r="C1592" s="16" t="str">
        <f>IF(OR(C1591="Posebna oblika",C1591="Kulturno zaščiten objekt",C1591="Kulturno zaščiten objekt, Posebna oblika"),"Glej zavihek POSEBNI POGOJI",IF(SUM(N1591:Q1591)=1,"Posebna oblika",IF(SUM(N1591:Q1591)=10,"Kulturno zaščiten objekt",IF(SUM(N1591:Q1591)=11,"Kulturno zaščiten objekt, Posebna oblika",IF(AND('[1]Vmesna vrtilna_SKLOP1'!C1592&lt;&gt;"",'[1]Vmesna vrtilna_SKLOP1'!D1592&lt;&gt;""),IF('[1]Vmesna vrtilna_SKLOP1'!C1592&lt;&gt;"",'[1]Vmesna vrtilna_SKLOP1'!C1592,""),"")))))</f>
        <v/>
      </c>
      <c r="D1592" s="17" t="str">
        <f>IF(IFERROR(VLOOKUP(B1592,'[1]Vmesna vrtilna_SKLOP1'!B:J,6,0),"")=0,"",IFERROR(VLOOKUP(B1592,'[1]Vmesna vrtilna_SKLOP1'!B:J,6,0),""))</f>
        <v/>
      </c>
      <c r="E1592" s="16" t="str">
        <f>IF(IF('[1]Vmesna vrtilna_SKLOP1'!E1592&lt;&gt;"",'[1]Vmesna vrtilna_SKLOP1'!D1592,"")=0,"",IF('[1]Vmesna vrtilna_SKLOP1'!E1592&lt;&gt;"",'[1]Vmesna vrtilna_SKLOP1'!D1592,""))</f>
        <v/>
      </c>
      <c r="F1592" s="18" t="str">
        <f>IF('[1]Vmesna vrtilna_SKLOP1'!E1592&lt;&gt;"",'[1]Vmesna vrtilna_SKLOP1'!E1592,"")</f>
        <v>Demontaža police</v>
      </c>
      <c r="G1592" s="15" t="str">
        <f>IF('[1]Vmesna vrtilna_SKLOP1'!E1592&lt;&gt;"",'[1]Vmesna vrtilna_SKLOP1'!F1592,"")</f>
        <v>[kos]</v>
      </c>
      <c r="H1592" s="19">
        <f>IF('[1]Vmesna vrtilna_SKLOP1'!F1592&lt;&gt;"",'[1]Vmesna vrtilna_SKLOP1'!I1592,"")</f>
        <v>9</v>
      </c>
      <c r="I1592" s="20" t="str">
        <f>IF(I1591="Skupaj:","DDV (22%):",IF(I1591="DDV (22%):","Skupaj z DDV:",IF(AND('[1]Vmesna vrtilna_SKLOP1'!C1592&lt;&gt;"",'[1]Vmesna vrtilna_SKLOP1'!E1592=""),"Skupaj:","")))</f>
        <v/>
      </c>
      <c r="J1592" s="21">
        <f t="shared" si="49"/>
        <v>0</v>
      </c>
      <c r="K1592" s="21">
        <f>IF(I1592="Skupaj z DDV:",SUM(K1590,K1591),IF(I1592="DDV (22%):",K1591*0.22,IF(AND('[1]Vmesna vrtilna_SKLOP1'!C1592&lt;&gt;"",'[1]Vmesna vrtilna_SKLOP1'!D1592=""),'[1]Vmesna vrtilna_SKLOP1'!J1592,IF(F1592&lt;&gt;"",IF('[1]Vmesna vrtilna_SKLOP1'!J1592&lt;&gt;"",'[1]Vmesna vrtilna_SKLOP1'!J1592,""),""))))</f>
        <v>38.1</v>
      </c>
      <c r="L1592" s="22">
        <f>IF(I1591="Skupaj:","DDV (22%):",IF(I1591="DDV (22%):","Skupaj z DDV:",IF(AND('[1]Vmesna vrtilna_SKLOP1'!C1592&lt;&gt;"",'[1]Vmesna vrtilna_SKLOP1'!E1592=""),"Skupaj:",IF(AND('[1]Vmesna vrtilna_SKLOP1'!C1592&lt;&gt;"",'[1]Vmesna vrtilna_SKLOP1'!D1592=""),'[1]Vmesna vrtilna_SKLOP1'!J1592,IF(F1592&lt;&gt;"",IF('[1]Vmesna vrtilna_SKLOP1'!J1592&lt;&gt;"",'[1]Vmesna vrtilna_SKLOP1'!J1592,""),"")))))</f>
        <v>38.1</v>
      </c>
      <c r="M1592" s="22">
        <f t="shared" si="48"/>
        <v>0</v>
      </c>
      <c r="N1592" s="22" t="str">
        <f>IF(IFERROR(VLOOKUP(B1592,'[1]Vmesna vrtilna_SKLOP1'!B:J,7,0),"")=0,"",IFERROR(VLOOKUP(B1592,'[1]Vmesna vrtilna_SKLOP1'!B:J,7,0),""))</f>
        <v/>
      </c>
      <c r="O1592" s="22"/>
    </row>
    <row r="1593" spans="2:15" ht="15" customHeight="1" x14ac:dyDescent="0.3">
      <c r="B1593" s="15" t="str">
        <f>IF(AND('[1]Vmesna vrtilna_SKLOP1'!B1593&lt;&gt;"",'[1]Vmesna vrtilna_SKLOP1'!C1593&lt;&gt;""),IF('[1]Vmesna vrtilna_SKLOP1'!B1593&lt;&gt;"",'[1]Vmesna vrtilna_SKLOP1'!B1593,""),"")</f>
        <v/>
      </c>
      <c r="C1593" s="16" t="str">
        <f>IF(OR(C1592="Posebna oblika",C1592="Kulturno zaščiten objekt",C1592="Kulturno zaščiten objekt, Posebna oblika"),"Glej zavihek POSEBNI POGOJI",IF(SUM(N1592:Q1592)=1,"Posebna oblika",IF(SUM(N1592:Q1592)=10,"Kulturno zaščiten objekt",IF(SUM(N1592:Q1592)=11,"Kulturno zaščiten objekt, Posebna oblika",IF(AND('[1]Vmesna vrtilna_SKLOP1'!C1593&lt;&gt;"",'[1]Vmesna vrtilna_SKLOP1'!D1593&lt;&gt;""),IF('[1]Vmesna vrtilna_SKLOP1'!C1593&lt;&gt;"",'[1]Vmesna vrtilna_SKLOP1'!C1593,""),"")))))</f>
        <v/>
      </c>
      <c r="D1593" s="17" t="str">
        <f>IF(IFERROR(VLOOKUP(B1593,'[1]Vmesna vrtilna_SKLOP1'!B:J,6,0),"")=0,"",IFERROR(VLOOKUP(B1593,'[1]Vmesna vrtilna_SKLOP1'!B:J,6,0),""))</f>
        <v/>
      </c>
      <c r="E1593" s="16" t="str">
        <f>IF(IF('[1]Vmesna vrtilna_SKLOP1'!E1593&lt;&gt;"",'[1]Vmesna vrtilna_SKLOP1'!D1593,"")=0,"",IF('[1]Vmesna vrtilna_SKLOP1'!E1593&lt;&gt;"",'[1]Vmesna vrtilna_SKLOP1'!D1593,""))</f>
        <v/>
      </c>
      <c r="F1593" s="18" t="str">
        <f>IF('[1]Vmesna vrtilna_SKLOP1'!E1593&lt;&gt;"",'[1]Vmesna vrtilna_SKLOP1'!E1593,"")</f>
        <v/>
      </c>
      <c r="G1593" s="15" t="str">
        <f>IF('[1]Vmesna vrtilna_SKLOP1'!E1593&lt;&gt;"",'[1]Vmesna vrtilna_SKLOP1'!F1593,"")</f>
        <v/>
      </c>
      <c r="H1593" s="19" t="str">
        <f>IF('[1]Vmesna vrtilna_SKLOP1'!F1593&lt;&gt;"",'[1]Vmesna vrtilna_SKLOP1'!I1593,"")</f>
        <v/>
      </c>
      <c r="I1593" s="20" t="str">
        <f>IF(I1592="Skupaj:","DDV (22%):",IF(I1592="DDV (22%):","Skupaj z DDV:",IF(AND('[1]Vmesna vrtilna_SKLOP1'!C1593&lt;&gt;"",'[1]Vmesna vrtilna_SKLOP1'!E1593=""),"Skupaj:","")))</f>
        <v/>
      </c>
      <c r="J1593" s="21" t="str">
        <f t="shared" si="49"/>
        <v/>
      </c>
      <c r="K1593" s="21" t="str">
        <f>IF(I1593="Skupaj z DDV:",SUM(K1591,K1592),IF(I1593="DDV (22%):",K1592*0.22,IF(AND('[1]Vmesna vrtilna_SKLOP1'!C1593&lt;&gt;"",'[1]Vmesna vrtilna_SKLOP1'!D1593=""),'[1]Vmesna vrtilna_SKLOP1'!J1593,IF(F1593&lt;&gt;"",IF('[1]Vmesna vrtilna_SKLOP1'!J1593&lt;&gt;"",'[1]Vmesna vrtilna_SKLOP1'!J1593,""),""))))</f>
        <v/>
      </c>
      <c r="L1593" s="22" t="str">
        <f>IF(I1592="Skupaj:","DDV (22%):",IF(I1592="DDV (22%):","Skupaj z DDV:",IF(AND('[1]Vmesna vrtilna_SKLOP1'!C1593&lt;&gt;"",'[1]Vmesna vrtilna_SKLOP1'!E1593=""),"Skupaj:",IF(AND('[1]Vmesna vrtilna_SKLOP1'!C1593&lt;&gt;"",'[1]Vmesna vrtilna_SKLOP1'!D1593=""),'[1]Vmesna vrtilna_SKLOP1'!J1593,IF(F1593&lt;&gt;"",IF('[1]Vmesna vrtilna_SKLOP1'!J1593&lt;&gt;"",'[1]Vmesna vrtilna_SKLOP1'!J1593,""),"")))))</f>
        <v/>
      </c>
      <c r="M1593" s="22">
        <f t="shared" si="48"/>
        <v>0</v>
      </c>
      <c r="N1593" s="22" t="str">
        <f>IF(IFERROR(VLOOKUP(B1593,'[1]Vmesna vrtilna_SKLOP1'!B:J,7,0),"")=0,"",IFERROR(VLOOKUP(B1593,'[1]Vmesna vrtilna_SKLOP1'!B:J,7,0),""))</f>
        <v/>
      </c>
      <c r="O1593" s="22"/>
    </row>
    <row r="1594" spans="2:15" ht="15" customHeight="1" x14ac:dyDescent="0.3">
      <c r="B1594" s="15" t="str">
        <f>IF(AND('[1]Vmesna vrtilna_SKLOP1'!B1594&lt;&gt;"",'[1]Vmesna vrtilna_SKLOP1'!C1594&lt;&gt;""),IF('[1]Vmesna vrtilna_SKLOP1'!B1594&lt;&gt;"",'[1]Vmesna vrtilna_SKLOP1'!B1594,""),"")</f>
        <v/>
      </c>
      <c r="C1594" s="16" t="str">
        <f>IF(OR(C1593="Posebna oblika",C1593="Kulturno zaščiten objekt",C1593="Kulturno zaščiten objekt, Posebna oblika"),"Glej zavihek POSEBNI POGOJI",IF(SUM(N1593:Q1593)=1,"Posebna oblika",IF(SUM(N1593:Q1593)=10,"Kulturno zaščiten objekt",IF(SUM(N1593:Q1593)=11,"Kulturno zaščiten objekt, Posebna oblika",IF(AND('[1]Vmesna vrtilna_SKLOP1'!C1594&lt;&gt;"",'[1]Vmesna vrtilna_SKLOP1'!D1594&lt;&gt;""),IF('[1]Vmesna vrtilna_SKLOP1'!C1594&lt;&gt;"",'[1]Vmesna vrtilna_SKLOP1'!C1594,""),"")))))</f>
        <v/>
      </c>
      <c r="D1594" s="17" t="str">
        <f>IF(IFERROR(VLOOKUP(B1594,'[1]Vmesna vrtilna_SKLOP1'!B:J,6,0),"")=0,"",IFERROR(VLOOKUP(B1594,'[1]Vmesna vrtilna_SKLOP1'!B:J,6,0),""))</f>
        <v/>
      </c>
      <c r="E1594" s="16" t="str">
        <f>IF(IF('[1]Vmesna vrtilna_SKLOP1'!E1594&lt;&gt;"",'[1]Vmesna vrtilna_SKLOP1'!D1594,"")=0,"",IF('[1]Vmesna vrtilna_SKLOP1'!E1594&lt;&gt;"",'[1]Vmesna vrtilna_SKLOP1'!D1594,""))</f>
        <v>Montaža</v>
      </c>
      <c r="F1594" s="18" t="str">
        <f>IF('[1]Vmesna vrtilna_SKLOP1'!E1594&lt;&gt;"",'[1]Vmesna vrtilna_SKLOP1'!E1594,"")</f>
        <v>RAL montaža oken z zidarskimi deli</v>
      </c>
      <c r="G1594" s="15" t="str">
        <f>IF('[1]Vmesna vrtilna_SKLOP1'!E1594&lt;&gt;"",'[1]Vmesna vrtilna_SKLOP1'!F1594,"")</f>
        <v>[m1]</v>
      </c>
      <c r="H1594" s="19">
        <f>IF('[1]Vmesna vrtilna_SKLOP1'!F1594&lt;&gt;"",'[1]Vmesna vrtilna_SKLOP1'!I1594,"")</f>
        <v>40.68</v>
      </c>
      <c r="I1594" s="20" t="str">
        <f>IF(I1593="Skupaj:","DDV (22%):",IF(I1593="DDV (22%):","Skupaj z DDV:",IF(AND('[1]Vmesna vrtilna_SKLOP1'!C1594&lt;&gt;"",'[1]Vmesna vrtilna_SKLOP1'!E1594=""),"Skupaj:","")))</f>
        <v/>
      </c>
      <c r="J1594" s="21">
        <f t="shared" si="49"/>
        <v>0</v>
      </c>
      <c r="K1594" s="21">
        <f>IF(I1594="Skupaj z DDV:",SUM(K1592,K1593),IF(I1594="DDV (22%):",K1593*0.22,IF(AND('[1]Vmesna vrtilna_SKLOP1'!C1594&lt;&gt;"",'[1]Vmesna vrtilna_SKLOP1'!D1594=""),'[1]Vmesna vrtilna_SKLOP1'!J1594,IF(F1594&lt;&gt;"",IF('[1]Vmesna vrtilna_SKLOP1'!J1594&lt;&gt;"",'[1]Vmesna vrtilna_SKLOP1'!J1594,""),""))))</f>
        <v>1383.12</v>
      </c>
      <c r="L1594" s="22">
        <f>IF(I1593="Skupaj:","DDV (22%):",IF(I1593="DDV (22%):","Skupaj z DDV:",IF(AND('[1]Vmesna vrtilna_SKLOP1'!C1594&lt;&gt;"",'[1]Vmesna vrtilna_SKLOP1'!E1594=""),"Skupaj:",IF(AND('[1]Vmesna vrtilna_SKLOP1'!C1594&lt;&gt;"",'[1]Vmesna vrtilna_SKLOP1'!D1594=""),'[1]Vmesna vrtilna_SKLOP1'!J1594,IF(F1594&lt;&gt;"",IF('[1]Vmesna vrtilna_SKLOP1'!J1594&lt;&gt;"",'[1]Vmesna vrtilna_SKLOP1'!J1594,""),"")))))</f>
        <v>1383.12</v>
      </c>
      <c r="M1594" s="22">
        <f t="shared" si="48"/>
        <v>0</v>
      </c>
      <c r="N1594" s="22" t="str">
        <f>IF(IFERROR(VLOOKUP(B1594,'[1]Vmesna vrtilna_SKLOP1'!B:J,7,0),"")=0,"",IFERROR(VLOOKUP(B1594,'[1]Vmesna vrtilna_SKLOP1'!B:J,7,0),""))</f>
        <v/>
      </c>
      <c r="O1594" s="22"/>
    </row>
    <row r="1595" spans="2:15" ht="15" customHeight="1" x14ac:dyDescent="0.3">
      <c r="B1595" s="15" t="str">
        <f>IF(AND('[1]Vmesna vrtilna_SKLOP1'!B1595&lt;&gt;"",'[1]Vmesna vrtilna_SKLOP1'!C1595&lt;&gt;""),IF('[1]Vmesna vrtilna_SKLOP1'!B1595&lt;&gt;"",'[1]Vmesna vrtilna_SKLOP1'!B1595,""),"")</f>
        <v/>
      </c>
      <c r="C1595" s="16" t="str">
        <f>IF(OR(C1594="Posebna oblika",C1594="Kulturno zaščiten objekt",C1594="Kulturno zaščiten objekt, Posebna oblika"),"Glej zavihek POSEBNI POGOJI",IF(SUM(N1594:Q1594)=1,"Posebna oblika",IF(SUM(N1594:Q1594)=10,"Kulturno zaščiten objekt",IF(SUM(N1594:Q1594)=11,"Kulturno zaščiten objekt, Posebna oblika",IF(AND('[1]Vmesna vrtilna_SKLOP1'!C1595&lt;&gt;"",'[1]Vmesna vrtilna_SKLOP1'!D1595&lt;&gt;""),IF('[1]Vmesna vrtilna_SKLOP1'!C1595&lt;&gt;"",'[1]Vmesna vrtilna_SKLOP1'!C1595,""),"")))))</f>
        <v/>
      </c>
      <c r="D1595" s="17" t="str">
        <f>IF(IFERROR(VLOOKUP(B1595,'[1]Vmesna vrtilna_SKLOP1'!B:J,6,0),"")=0,"",IFERROR(VLOOKUP(B1595,'[1]Vmesna vrtilna_SKLOP1'!B:J,6,0),""))</f>
        <v/>
      </c>
      <c r="E1595" s="16" t="str">
        <f>IF(IF('[1]Vmesna vrtilna_SKLOP1'!E1595&lt;&gt;"",'[1]Vmesna vrtilna_SKLOP1'!D1595,"")=0,"",IF('[1]Vmesna vrtilna_SKLOP1'!E1595&lt;&gt;"",'[1]Vmesna vrtilna_SKLOP1'!D1595,""))</f>
        <v/>
      </c>
      <c r="F1595" s="18" t="str">
        <f>IF('[1]Vmesna vrtilna_SKLOP1'!E1595&lt;&gt;"",'[1]Vmesna vrtilna_SKLOP1'!E1595,"")</f>
        <v>RAL montaža vrat z zidarskimi deli</v>
      </c>
      <c r="G1595" s="15" t="str">
        <f>IF('[1]Vmesna vrtilna_SKLOP1'!E1595&lt;&gt;"",'[1]Vmesna vrtilna_SKLOP1'!F1595,"")</f>
        <v>[m1]</v>
      </c>
      <c r="H1595" s="19">
        <f>IF('[1]Vmesna vrtilna_SKLOP1'!F1595&lt;&gt;"",'[1]Vmesna vrtilna_SKLOP1'!I1595,"")</f>
        <v>14.32</v>
      </c>
      <c r="I1595" s="20" t="str">
        <f>IF(I1594="Skupaj:","DDV (22%):",IF(I1594="DDV (22%):","Skupaj z DDV:",IF(AND('[1]Vmesna vrtilna_SKLOP1'!C1595&lt;&gt;"",'[1]Vmesna vrtilna_SKLOP1'!E1595=""),"Skupaj:","")))</f>
        <v/>
      </c>
      <c r="J1595" s="21">
        <f t="shared" si="49"/>
        <v>0</v>
      </c>
      <c r="K1595" s="21">
        <f>IF(I1595="Skupaj z DDV:",SUM(K1593,K1594),IF(I1595="DDV (22%):",K1594*0.22,IF(AND('[1]Vmesna vrtilna_SKLOP1'!C1595&lt;&gt;"",'[1]Vmesna vrtilna_SKLOP1'!D1595=""),'[1]Vmesna vrtilna_SKLOP1'!J1595,IF(F1595&lt;&gt;"",IF('[1]Vmesna vrtilna_SKLOP1'!J1595&lt;&gt;"",'[1]Vmesna vrtilna_SKLOP1'!J1595,""),""))))</f>
        <v>486.88</v>
      </c>
      <c r="L1595" s="22">
        <f>IF(I1594="Skupaj:","DDV (22%):",IF(I1594="DDV (22%):","Skupaj z DDV:",IF(AND('[1]Vmesna vrtilna_SKLOP1'!C1595&lt;&gt;"",'[1]Vmesna vrtilna_SKLOP1'!E1595=""),"Skupaj:",IF(AND('[1]Vmesna vrtilna_SKLOP1'!C1595&lt;&gt;"",'[1]Vmesna vrtilna_SKLOP1'!D1595=""),'[1]Vmesna vrtilna_SKLOP1'!J1595,IF(F1595&lt;&gt;"",IF('[1]Vmesna vrtilna_SKLOP1'!J1595&lt;&gt;"",'[1]Vmesna vrtilna_SKLOP1'!J1595,""),"")))))</f>
        <v>486.88</v>
      </c>
      <c r="M1595" s="22">
        <f t="shared" si="48"/>
        <v>0</v>
      </c>
      <c r="N1595" s="22" t="str">
        <f>IF(IFERROR(VLOOKUP(B1595,'[1]Vmesna vrtilna_SKLOP1'!B:J,7,0),"")=0,"",IFERROR(VLOOKUP(B1595,'[1]Vmesna vrtilna_SKLOP1'!B:J,7,0),""))</f>
        <v/>
      </c>
      <c r="O1595" s="22"/>
    </row>
    <row r="1596" spans="2:15" ht="15" customHeight="1" x14ac:dyDescent="0.3">
      <c r="B1596" s="15" t="str">
        <f>IF(AND('[1]Vmesna vrtilna_SKLOP1'!B1596&lt;&gt;"",'[1]Vmesna vrtilna_SKLOP1'!C1596&lt;&gt;""),IF('[1]Vmesna vrtilna_SKLOP1'!B1596&lt;&gt;"",'[1]Vmesna vrtilna_SKLOP1'!B1596,""),"")</f>
        <v/>
      </c>
      <c r="C1596" s="16" t="str">
        <f>IF(OR(C1595="Posebna oblika",C1595="Kulturno zaščiten objekt",C1595="Kulturno zaščiten objekt, Posebna oblika"),"Glej zavihek POSEBNI POGOJI",IF(SUM(N1595:Q1595)=1,"Posebna oblika",IF(SUM(N1595:Q1595)=10,"Kulturno zaščiten objekt",IF(SUM(N1595:Q1595)=11,"Kulturno zaščiten objekt, Posebna oblika",IF(AND('[1]Vmesna vrtilna_SKLOP1'!C1596&lt;&gt;"",'[1]Vmesna vrtilna_SKLOP1'!D1596&lt;&gt;""),IF('[1]Vmesna vrtilna_SKLOP1'!C1596&lt;&gt;"",'[1]Vmesna vrtilna_SKLOP1'!C1596,""),"")))))</f>
        <v/>
      </c>
      <c r="D1596" s="17" t="str">
        <f>IF(IFERROR(VLOOKUP(B1596,'[1]Vmesna vrtilna_SKLOP1'!B:J,6,0),"")=0,"",IFERROR(VLOOKUP(B1596,'[1]Vmesna vrtilna_SKLOP1'!B:J,6,0),""))</f>
        <v/>
      </c>
      <c r="E1596" s="16" t="str">
        <f>IF(IF('[1]Vmesna vrtilna_SKLOP1'!E1596&lt;&gt;"",'[1]Vmesna vrtilna_SKLOP1'!D1596,"")=0,"",IF('[1]Vmesna vrtilna_SKLOP1'!E1596&lt;&gt;"",'[1]Vmesna vrtilna_SKLOP1'!D1596,""))</f>
        <v/>
      </c>
      <c r="F1596" s="18" t="str">
        <f>IF('[1]Vmesna vrtilna_SKLOP1'!E1596&lt;&gt;"",'[1]Vmesna vrtilna_SKLOP1'!E1596,"")</f>
        <v>Montaža police</v>
      </c>
      <c r="G1596" s="15" t="str">
        <f>IF('[1]Vmesna vrtilna_SKLOP1'!E1596&lt;&gt;"",'[1]Vmesna vrtilna_SKLOP1'!F1596,"")</f>
        <v>[kos]</v>
      </c>
      <c r="H1596" s="19">
        <f>IF('[1]Vmesna vrtilna_SKLOP1'!F1596&lt;&gt;"",'[1]Vmesna vrtilna_SKLOP1'!I1596,"")</f>
        <v>9</v>
      </c>
      <c r="I1596" s="20" t="str">
        <f>IF(I1595="Skupaj:","DDV (22%):",IF(I1595="DDV (22%):","Skupaj z DDV:",IF(AND('[1]Vmesna vrtilna_SKLOP1'!C1596&lt;&gt;"",'[1]Vmesna vrtilna_SKLOP1'!E1596=""),"Skupaj:","")))</f>
        <v/>
      </c>
      <c r="J1596" s="21">
        <f t="shared" si="49"/>
        <v>0</v>
      </c>
      <c r="K1596" s="21">
        <f>IF(I1596="Skupaj z DDV:",SUM(K1594,K1595),IF(I1596="DDV (22%):",K1595*0.22,IF(AND('[1]Vmesna vrtilna_SKLOP1'!C1596&lt;&gt;"",'[1]Vmesna vrtilna_SKLOP1'!D1596=""),'[1]Vmesna vrtilna_SKLOP1'!J1596,IF(F1596&lt;&gt;"",IF('[1]Vmesna vrtilna_SKLOP1'!J1596&lt;&gt;"",'[1]Vmesna vrtilna_SKLOP1'!J1596,""),""))))</f>
        <v>76.2</v>
      </c>
      <c r="L1596" s="22">
        <f>IF(I1595="Skupaj:","DDV (22%):",IF(I1595="DDV (22%):","Skupaj z DDV:",IF(AND('[1]Vmesna vrtilna_SKLOP1'!C1596&lt;&gt;"",'[1]Vmesna vrtilna_SKLOP1'!E1596=""),"Skupaj:",IF(AND('[1]Vmesna vrtilna_SKLOP1'!C1596&lt;&gt;"",'[1]Vmesna vrtilna_SKLOP1'!D1596=""),'[1]Vmesna vrtilna_SKLOP1'!J1596,IF(F1596&lt;&gt;"",IF('[1]Vmesna vrtilna_SKLOP1'!J1596&lt;&gt;"",'[1]Vmesna vrtilna_SKLOP1'!J1596,""),"")))))</f>
        <v>76.2</v>
      </c>
      <c r="M1596" s="22">
        <f t="shared" si="48"/>
        <v>0</v>
      </c>
      <c r="N1596" s="22" t="str">
        <f>IF(IFERROR(VLOOKUP(B1596,'[1]Vmesna vrtilna_SKLOP1'!B:J,7,0),"")=0,"",IFERROR(VLOOKUP(B1596,'[1]Vmesna vrtilna_SKLOP1'!B:J,7,0),""))</f>
        <v/>
      </c>
      <c r="O1596" s="22"/>
    </row>
    <row r="1597" spans="2:15" ht="15" customHeight="1" x14ac:dyDescent="0.3">
      <c r="B1597" s="15" t="str">
        <f>IF(AND('[1]Vmesna vrtilna_SKLOP1'!B1597&lt;&gt;"",'[1]Vmesna vrtilna_SKLOP1'!C1597&lt;&gt;""),IF('[1]Vmesna vrtilna_SKLOP1'!B1597&lt;&gt;"",'[1]Vmesna vrtilna_SKLOP1'!B1597,""),"")</f>
        <v/>
      </c>
      <c r="C1597" s="16" t="str">
        <f>IF(OR(C1596="Posebna oblika",C1596="Kulturno zaščiten objekt",C1596="Kulturno zaščiten objekt, Posebna oblika"),"Glej zavihek POSEBNI POGOJI",IF(SUM(N1596:Q1596)=1,"Posebna oblika",IF(SUM(N1596:Q1596)=10,"Kulturno zaščiten objekt",IF(SUM(N1596:Q1596)=11,"Kulturno zaščiten objekt, Posebna oblika",IF(AND('[1]Vmesna vrtilna_SKLOP1'!C1597&lt;&gt;"",'[1]Vmesna vrtilna_SKLOP1'!D1597&lt;&gt;""),IF('[1]Vmesna vrtilna_SKLOP1'!C1597&lt;&gt;"",'[1]Vmesna vrtilna_SKLOP1'!C1597,""),"")))))</f>
        <v/>
      </c>
      <c r="D1597" s="17" t="str">
        <f>IF(IFERROR(VLOOKUP(B1597,'[1]Vmesna vrtilna_SKLOP1'!B:J,6,0),"")=0,"",IFERROR(VLOOKUP(B1597,'[1]Vmesna vrtilna_SKLOP1'!B:J,6,0),""))</f>
        <v/>
      </c>
      <c r="E1597" s="16" t="str">
        <f>IF(IF('[1]Vmesna vrtilna_SKLOP1'!E1597&lt;&gt;"",'[1]Vmesna vrtilna_SKLOP1'!D1597,"")=0,"",IF('[1]Vmesna vrtilna_SKLOP1'!E1597&lt;&gt;"",'[1]Vmesna vrtilna_SKLOP1'!D1597,""))</f>
        <v/>
      </c>
      <c r="F1597" s="18" t="str">
        <f>IF('[1]Vmesna vrtilna_SKLOP1'!E1597&lt;&gt;"",'[1]Vmesna vrtilna_SKLOP1'!E1597,"")</f>
        <v/>
      </c>
      <c r="G1597" s="15" t="str">
        <f>IF('[1]Vmesna vrtilna_SKLOP1'!E1597&lt;&gt;"",'[1]Vmesna vrtilna_SKLOP1'!F1597,"")</f>
        <v/>
      </c>
      <c r="H1597" s="19" t="str">
        <f>IF('[1]Vmesna vrtilna_SKLOP1'!F1597&lt;&gt;"",'[1]Vmesna vrtilna_SKLOP1'!I1597,"")</f>
        <v/>
      </c>
      <c r="I1597" s="20" t="str">
        <f>IF(I1596="Skupaj:","DDV (22%):",IF(I1596="DDV (22%):","Skupaj z DDV:",IF(AND('[1]Vmesna vrtilna_SKLOP1'!C1597&lt;&gt;"",'[1]Vmesna vrtilna_SKLOP1'!E1597=""),"Skupaj:","")))</f>
        <v/>
      </c>
      <c r="J1597" s="21" t="str">
        <f t="shared" si="49"/>
        <v/>
      </c>
      <c r="K1597" s="21" t="str">
        <f>IF(I1597="Skupaj z DDV:",SUM(K1595,K1596),IF(I1597="DDV (22%):",K1596*0.22,IF(AND('[1]Vmesna vrtilna_SKLOP1'!C1597&lt;&gt;"",'[1]Vmesna vrtilna_SKLOP1'!D1597=""),'[1]Vmesna vrtilna_SKLOP1'!J1597,IF(F1597&lt;&gt;"",IF('[1]Vmesna vrtilna_SKLOP1'!J1597&lt;&gt;"",'[1]Vmesna vrtilna_SKLOP1'!J1597,""),""))))</f>
        <v/>
      </c>
      <c r="L1597" s="22" t="str">
        <f>IF(I1596="Skupaj:","DDV (22%):",IF(I1596="DDV (22%):","Skupaj z DDV:",IF(AND('[1]Vmesna vrtilna_SKLOP1'!C1597&lt;&gt;"",'[1]Vmesna vrtilna_SKLOP1'!E1597=""),"Skupaj:",IF(AND('[1]Vmesna vrtilna_SKLOP1'!C1597&lt;&gt;"",'[1]Vmesna vrtilna_SKLOP1'!D1597=""),'[1]Vmesna vrtilna_SKLOP1'!J1597,IF(F1597&lt;&gt;"",IF('[1]Vmesna vrtilna_SKLOP1'!J1597&lt;&gt;"",'[1]Vmesna vrtilna_SKLOP1'!J1597,""),"")))))</f>
        <v/>
      </c>
      <c r="M1597" s="22">
        <f t="shared" si="48"/>
        <v>0</v>
      </c>
      <c r="N1597" s="22" t="str">
        <f>IF(IFERROR(VLOOKUP(B1597,'[1]Vmesna vrtilna_SKLOP1'!B:J,7,0),"")=0,"",IFERROR(VLOOKUP(B1597,'[1]Vmesna vrtilna_SKLOP1'!B:J,7,0),""))</f>
        <v/>
      </c>
      <c r="O1597" s="22"/>
    </row>
    <row r="1598" spans="2:15" ht="15" customHeight="1" x14ac:dyDescent="0.3">
      <c r="B1598" s="15" t="str">
        <f>IF(AND('[1]Vmesna vrtilna_SKLOP1'!B1598&lt;&gt;"",'[1]Vmesna vrtilna_SKLOP1'!C1598&lt;&gt;""),IF('[1]Vmesna vrtilna_SKLOP1'!B1598&lt;&gt;"",'[1]Vmesna vrtilna_SKLOP1'!B1598,""),"")</f>
        <v/>
      </c>
      <c r="C1598" s="16" t="str">
        <f>IF(OR(C1597="Posebna oblika",C1597="Kulturno zaščiten objekt",C1597="Kulturno zaščiten objekt, Posebna oblika"),"Glej zavihek POSEBNI POGOJI",IF(SUM(N1597:Q1597)=1,"Posebna oblika",IF(SUM(N1597:Q1597)=10,"Kulturno zaščiten objekt",IF(SUM(N1597:Q1597)=11,"Kulturno zaščiten objekt, Posebna oblika",IF(AND('[1]Vmesna vrtilna_SKLOP1'!C1598&lt;&gt;"",'[1]Vmesna vrtilna_SKLOP1'!D1598&lt;&gt;""),IF('[1]Vmesna vrtilna_SKLOP1'!C1598&lt;&gt;"",'[1]Vmesna vrtilna_SKLOP1'!C1598,""),"")))))</f>
        <v/>
      </c>
      <c r="D1598" s="17" t="str">
        <f>IF(IFERROR(VLOOKUP(B1598,'[1]Vmesna vrtilna_SKLOP1'!B:J,6,0),"")=0,"",IFERROR(VLOOKUP(B1598,'[1]Vmesna vrtilna_SKLOP1'!B:J,6,0),""))</f>
        <v/>
      </c>
      <c r="E1598" s="16" t="str">
        <f>IF(IF('[1]Vmesna vrtilna_SKLOP1'!E1598&lt;&gt;"",'[1]Vmesna vrtilna_SKLOP1'!D1598,"")=0,"",IF('[1]Vmesna vrtilna_SKLOP1'!E1598&lt;&gt;"",'[1]Vmesna vrtilna_SKLOP1'!D1598,""))</f>
        <v>Odvoz na deponijo</v>
      </c>
      <c r="F1598" s="18" t="str">
        <f>IF('[1]Vmesna vrtilna_SKLOP1'!E1598&lt;&gt;"",'[1]Vmesna vrtilna_SKLOP1'!E1598,"")</f>
        <v>Odvoz na deponijo</v>
      </c>
      <c r="G1598" s="15" t="str">
        <f>IF('[1]Vmesna vrtilna_SKLOP1'!E1598&lt;&gt;"",'[1]Vmesna vrtilna_SKLOP1'!F1598,"")</f>
        <v>[m1]</v>
      </c>
      <c r="H1598" s="19">
        <f>IF('[1]Vmesna vrtilna_SKLOP1'!F1598&lt;&gt;"",'[1]Vmesna vrtilna_SKLOP1'!I1598,"")</f>
        <v>55</v>
      </c>
      <c r="I1598" s="20" t="str">
        <f>IF(I1597="Skupaj:","DDV (22%):",IF(I1597="DDV (22%):","Skupaj z DDV:",IF(AND('[1]Vmesna vrtilna_SKLOP1'!C1598&lt;&gt;"",'[1]Vmesna vrtilna_SKLOP1'!E1598=""),"Skupaj:","")))</f>
        <v/>
      </c>
      <c r="J1598" s="21">
        <f t="shared" si="49"/>
        <v>0</v>
      </c>
      <c r="K1598" s="21">
        <f>IF(I1598="Skupaj z DDV:",SUM(K1596,K1597),IF(I1598="DDV (22%):",K1597*0.22,IF(AND('[1]Vmesna vrtilna_SKLOP1'!C1598&lt;&gt;"",'[1]Vmesna vrtilna_SKLOP1'!D1598=""),'[1]Vmesna vrtilna_SKLOP1'!J1598,IF(F1598&lt;&gt;"",IF('[1]Vmesna vrtilna_SKLOP1'!J1598&lt;&gt;"",'[1]Vmesna vrtilna_SKLOP1'!J1598,""),""))))</f>
        <v>165</v>
      </c>
      <c r="L1598" s="22">
        <f>IF(I1597="Skupaj:","DDV (22%):",IF(I1597="DDV (22%):","Skupaj z DDV:",IF(AND('[1]Vmesna vrtilna_SKLOP1'!C1598&lt;&gt;"",'[1]Vmesna vrtilna_SKLOP1'!E1598=""),"Skupaj:",IF(AND('[1]Vmesna vrtilna_SKLOP1'!C1598&lt;&gt;"",'[1]Vmesna vrtilna_SKLOP1'!D1598=""),'[1]Vmesna vrtilna_SKLOP1'!J1598,IF(F1598&lt;&gt;"",IF('[1]Vmesna vrtilna_SKLOP1'!J1598&lt;&gt;"",'[1]Vmesna vrtilna_SKLOP1'!J1598,""),"")))))</f>
        <v>165</v>
      </c>
      <c r="M1598" s="22">
        <f t="shared" si="48"/>
        <v>0</v>
      </c>
      <c r="N1598" s="22" t="str">
        <f>IF(IFERROR(VLOOKUP(B1598,'[1]Vmesna vrtilna_SKLOP1'!B:J,7,0),"")=0,"",IFERROR(VLOOKUP(B1598,'[1]Vmesna vrtilna_SKLOP1'!B:J,7,0),""))</f>
        <v/>
      </c>
      <c r="O1598" s="22"/>
    </row>
    <row r="1599" spans="2:15" ht="15" customHeight="1" x14ac:dyDescent="0.3">
      <c r="B1599" s="15" t="str">
        <f>IF(AND('[1]Vmesna vrtilna_SKLOP1'!B1599&lt;&gt;"",'[1]Vmesna vrtilna_SKLOP1'!C1599&lt;&gt;""),IF('[1]Vmesna vrtilna_SKLOP1'!B1599&lt;&gt;"",'[1]Vmesna vrtilna_SKLOP1'!B1599,""),"")</f>
        <v/>
      </c>
      <c r="C1599" s="16" t="str">
        <f>IF(OR(C1598="Posebna oblika",C1598="Kulturno zaščiten objekt",C1598="Kulturno zaščiten objekt, Posebna oblika"),"Glej zavihek POSEBNI POGOJI",IF(SUM(N1598:Q1598)=1,"Posebna oblika",IF(SUM(N1598:Q1598)=10,"Kulturno zaščiten objekt",IF(SUM(N1598:Q1598)=11,"Kulturno zaščiten objekt, Posebna oblika",IF(AND('[1]Vmesna vrtilna_SKLOP1'!C1599&lt;&gt;"",'[1]Vmesna vrtilna_SKLOP1'!D1599&lt;&gt;""),IF('[1]Vmesna vrtilna_SKLOP1'!C1599&lt;&gt;"",'[1]Vmesna vrtilna_SKLOP1'!C1599,""),"")))))</f>
        <v/>
      </c>
      <c r="D1599" s="17" t="str">
        <f>IF(IFERROR(VLOOKUP(B1599,'[1]Vmesna vrtilna_SKLOP1'!B:J,6,0),"")=0,"",IFERROR(VLOOKUP(B1599,'[1]Vmesna vrtilna_SKLOP1'!B:J,6,0),""))</f>
        <v/>
      </c>
      <c r="E1599" s="16" t="str">
        <f>IF(IF('[1]Vmesna vrtilna_SKLOP1'!E1599&lt;&gt;"",'[1]Vmesna vrtilna_SKLOP1'!D1599,"")=0,"",IF('[1]Vmesna vrtilna_SKLOP1'!E1599&lt;&gt;"",'[1]Vmesna vrtilna_SKLOP1'!D1599,""))</f>
        <v/>
      </c>
      <c r="F1599" s="18" t="str">
        <f>IF('[1]Vmesna vrtilna_SKLOP1'!E1599&lt;&gt;"",'[1]Vmesna vrtilna_SKLOP1'!E1599,"")</f>
        <v/>
      </c>
      <c r="G1599" s="15" t="str">
        <f>IF('[1]Vmesna vrtilna_SKLOP1'!E1599&lt;&gt;"",'[1]Vmesna vrtilna_SKLOP1'!F1599,"")</f>
        <v/>
      </c>
      <c r="H1599" s="19" t="str">
        <f>IF('[1]Vmesna vrtilna_SKLOP1'!F1599&lt;&gt;"",'[1]Vmesna vrtilna_SKLOP1'!I1599,"")</f>
        <v/>
      </c>
      <c r="I1599" s="20" t="str">
        <f>IF(I1598="Skupaj:","DDV (22%):",IF(I1598="DDV (22%):","Skupaj z DDV:",IF(AND('[1]Vmesna vrtilna_SKLOP1'!C1599&lt;&gt;"",'[1]Vmesna vrtilna_SKLOP1'!E1599=""),"Skupaj:","")))</f>
        <v/>
      </c>
      <c r="J1599" s="21" t="str">
        <f t="shared" si="49"/>
        <v/>
      </c>
      <c r="K1599" s="21" t="str">
        <f>IF(I1599="Skupaj z DDV:",SUM(K1597,K1598),IF(I1599="DDV (22%):",K1598*0.22,IF(AND('[1]Vmesna vrtilna_SKLOP1'!C1599&lt;&gt;"",'[1]Vmesna vrtilna_SKLOP1'!D1599=""),'[1]Vmesna vrtilna_SKLOP1'!J1599,IF(F1599&lt;&gt;"",IF('[1]Vmesna vrtilna_SKLOP1'!J1599&lt;&gt;"",'[1]Vmesna vrtilna_SKLOP1'!J1599,""),""))))</f>
        <v/>
      </c>
      <c r="L1599" s="22" t="str">
        <f>IF(I1598="Skupaj:","DDV (22%):",IF(I1598="DDV (22%):","Skupaj z DDV:",IF(AND('[1]Vmesna vrtilna_SKLOP1'!C1599&lt;&gt;"",'[1]Vmesna vrtilna_SKLOP1'!E1599=""),"Skupaj:",IF(AND('[1]Vmesna vrtilna_SKLOP1'!C1599&lt;&gt;"",'[1]Vmesna vrtilna_SKLOP1'!D1599=""),'[1]Vmesna vrtilna_SKLOP1'!J1599,IF(F1599&lt;&gt;"",IF('[1]Vmesna vrtilna_SKLOP1'!J1599&lt;&gt;"",'[1]Vmesna vrtilna_SKLOP1'!J1599,""),"")))))</f>
        <v/>
      </c>
      <c r="M1599" s="22">
        <f t="shared" si="48"/>
        <v>0</v>
      </c>
      <c r="N1599" s="22" t="str">
        <f>IF(IFERROR(VLOOKUP(B1599,'[1]Vmesna vrtilna_SKLOP1'!B:J,7,0),"")=0,"",IFERROR(VLOOKUP(B1599,'[1]Vmesna vrtilna_SKLOP1'!B:J,7,0),""))</f>
        <v/>
      </c>
      <c r="O1599" s="22"/>
    </row>
    <row r="1600" spans="2:15" ht="15" customHeight="1" x14ac:dyDescent="0.3">
      <c r="B1600" s="15" t="str">
        <f>IF(AND('[1]Vmesna vrtilna_SKLOP1'!B1600&lt;&gt;"",'[1]Vmesna vrtilna_SKLOP1'!C1600&lt;&gt;""),IF('[1]Vmesna vrtilna_SKLOP1'!B1600&lt;&gt;"",'[1]Vmesna vrtilna_SKLOP1'!B1600,""),"")</f>
        <v/>
      </c>
      <c r="C1600" s="16" t="str">
        <f>IF(OR(C1599="Posebna oblika",C1599="Kulturno zaščiten objekt",C1599="Kulturno zaščiten objekt, Posebna oblika"),"Glej zavihek POSEBNI POGOJI",IF(SUM(N1599:Q1599)=1,"Posebna oblika",IF(SUM(N1599:Q1599)=10,"Kulturno zaščiten objekt",IF(SUM(N1599:Q1599)=11,"Kulturno zaščiten objekt, Posebna oblika",IF(AND('[1]Vmesna vrtilna_SKLOP1'!C1600&lt;&gt;"",'[1]Vmesna vrtilna_SKLOP1'!D1600&lt;&gt;""),IF('[1]Vmesna vrtilna_SKLOP1'!C1600&lt;&gt;"",'[1]Vmesna vrtilna_SKLOP1'!C1600,""),"")))))</f>
        <v/>
      </c>
      <c r="D1600" s="17" t="str">
        <f>IF(IFERROR(VLOOKUP(B1600,'[1]Vmesna vrtilna_SKLOP1'!B:J,6,0),"")=0,"",IFERROR(VLOOKUP(B1600,'[1]Vmesna vrtilna_SKLOP1'!B:J,6,0),""))</f>
        <v/>
      </c>
      <c r="E1600" s="16" t="str">
        <f>IF(IF('[1]Vmesna vrtilna_SKLOP1'!E1600&lt;&gt;"",'[1]Vmesna vrtilna_SKLOP1'!D1600,"")=0,"",IF('[1]Vmesna vrtilna_SKLOP1'!E1600&lt;&gt;"",'[1]Vmesna vrtilna_SKLOP1'!D1600,""))</f>
        <v>Obdelava širokih špalet</v>
      </c>
      <c r="F1600" s="18" t="str">
        <f>IF('[1]Vmesna vrtilna_SKLOP1'!E1600&lt;&gt;"",'[1]Vmesna vrtilna_SKLOP1'!E1600,"")</f>
        <v>Zidarska obdelava špalet</v>
      </c>
      <c r="G1600" s="15" t="str">
        <f>IF('[1]Vmesna vrtilna_SKLOP1'!E1600&lt;&gt;"",'[1]Vmesna vrtilna_SKLOP1'!F1600,"")</f>
        <v>[m1]</v>
      </c>
      <c r="H1600" s="19">
        <f>IF('[1]Vmesna vrtilna_SKLOP1'!F1600&lt;&gt;"",'[1]Vmesna vrtilna_SKLOP1'!I1600,"")</f>
        <v>24.839999999999996</v>
      </c>
      <c r="I1600" s="20" t="str">
        <f>IF(I1599="Skupaj:","DDV (22%):",IF(I1599="DDV (22%):","Skupaj z DDV:",IF(AND('[1]Vmesna vrtilna_SKLOP1'!C1600&lt;&gt;"",'[1]Vmesna vrtilna_SKLOP1'!E1600=""),"Skupaj:","")))</f>
        <v/>
      </c>
      <c r="J1600" s="21">
        <f t="shared" si="49"/>
        <v>0</v>
      </c>
      <c r="K1600" s="21">
        <f>IF(I1600="Skupaj z DDV:",SUM(K1598,K1599),IF(I1600="DDV (22%):",K1599*0.22,IF(AND('[1]Vmesna vrtilna_SKLOP1'!C1600&lt;&gt;"",'[1]Vmesna vrtilna_SKLOP1'!D1600=""),'[1]Vmesna vrtilna_SKLOP1'!J1600,IF(F1600&lt;&gt;"",IF('[1]Vmesna vrtilna_SKLOP1'!J1600&lt;&gt;"",'[1]Vmesna vrtilna_SKLOP1'!J1600,""),""))))</f>
        <v>987</v>
      </c>
      <c r="L1600" s="22">
        <f>IF(I1599="Skupaj:","DDV (22%):",IF(I1599="DDV (22%):","Skupaj z DDV:",IF(AND('[1]Vmesna vrtilna_SKLOP1'!C1600&lt;&gt;"",'[1]Vmesna vrtilna_SKLOP1'!E1600=""),"Skupaj:",IF(AND('[1]Vmesna vrtilna_SKLOP1'!C1600&lt;&gt;"",'[1]Vmesna vrtilna_SKLOP1'!D1600=""),'[1]Vmesna vrtilna_SKLOP1'!J1600,IF(F1600&lt;&gt;"",IF('[1]Vmesna vrtilna_SKLOP1'!J1600&lt;&gt;"",'[1]Vmesna vrtilna_SKLOP1'!J1600,""),"")))))</f>
        <v>987</v>
      </c>
      <c r="M1600" s="22">
        <f t="shared" si="48"/>
        <v>0</v>
      </c>
      <c r="N1600" s="22" t="str">
        <f>IF(IFERROR(VLOOKUP(B1600,'[1]Vmesna vrtilna_SKLOP1'!B:J,7,0),"")=0,"",IFERROR(VLOOKUP(B1600,'[1]Vmesna vrtilna_SKLOP1'!B:J,7,0),""))</f>
        <v/>
      </c>
      <c r="O1600" s="22"/>
    </row>
    <row r="1601" spans="2:15" ht="15" customHeight="1" x14ac:dyDescent="0.3">
      <c r="B1601" s="15" t="str">
        <f>IF(AND('[1]Vmesna vrtilna_SKLOP1'!B1601&lt;&gt;"",'[1]Vmesna vrtilna_SKLOP1'!C1601&lt;&gt;""),IF('[1]Vmesna vrtilna_SKLOP1'!B1601&lt;&gt;"",'[1]Vmesna vrtilna_SKLOP1'!B1601,""),"")</f>
        <v/>
      </c>
      <c r="C1601" s="16" t="str">
        <f>IF(OR(C1600="Posebna oblika",C1600="Kulturno zaščiten objekt",C1600="Kulturno zaščiten objekt, Posebna oblika"),"Glej zavihek POSEBNI POGOJI",IF(SUM(N1600:Q1600)=1,"Posebna oblika",IF(SUM(N1600:Q1600)=10,"Kulturno zaščiten objekt",IF(SUM(N1600:Q1600)=11,"Kulturno zaščiten objekt, Posebna oblika",IF(AND('[1]Vmesna vrtilna_SKLOP1'!C1601&lt;&gt;"",'[1]Vmesna vrtilna_SKLOP1'!D1601&lt;&gt;""),IF('[1]Vmesna vrtilna_SKLOP1'!C1601&lt;&gt;"",'[1]Vmesna vrtilna_SKLOP1'!C1601,""),"")))))</f>
        <v/>
      </c>
      <c r="D1601" s="17" t="str">
        <f>IF(IFERROR(VLOOKUP(B1601,'[1]Vmesna vrtilna_SKLOP1'!B:J,6,0),"")=0,"",IFERROR(VLOOKUP(B1601,'[1]Vmesna vrtilna_SKLOP1'!B:J,6,0),""))</f>
        <v/>
      </c>
      <c r="E1601" s="16" t="str">
        <f>IF(IF('[1]Vmesna vrtilna_SKLOP1'!E1601&lt;&gt;"",'[1]Vmesna vrtilna_SKLOP1'!D1601,"")=0,"",IF('[1]Vmesna vrtilna_SKLOP1'!E1601&lt;&gt;"",'[1]Vmesna vrtilna_SKLOP1'!D1601,""))</f>
        <v/>
      </c>
      <c r="F1601" s="18" t="str">
        <f>IF('[1]Vmesna vrtilna_SKLOP1'!E1601&lt;&gt;"",'[1]Vmesna vrtilna_SKLOP1'!E1601,"")</f>
        <v/>
      </c>
      <c r="G1601" s="15" t="str">
        <f>IF('[1]Vmesna vrtilna_SKLOP1'!E1601&lt;&gt;"",'[1]Vmesna vrtilna_SKLOP1'!F1601,"")</f>
        <v/>
      </c>
      <c r="H1601" s="19" t="str">
        <f>IF('[1]Vmesna vrtilna_SKLOP1'!F1601&lt;&gt;"",'[1]Vmesna vrtilna_SKLOP1'!I1601,"")</f>
        <v/>
      </c>
      <c r="I1601" s="20" t="str">
        <f>IF(I1600="Skupaj:","DDV (22%):",IF(I1600="DDV (22%):","Skupaj z DDV:",IF(AND('[1]Vmesna vrtilna_SKLOP1'!C1601&lt;&gt;"",'[1]Vmesna vrtilna_SKLOP1'!E1601=""),"Skupaj:","")))</f>
        <v/>
      </c>
      <c r="J1601" s="21" t="str">
        <f t="shared" si="49"/>
        <v/>
      </c>
      <c r="K1601" s="21" t="str">
        <f>IF(I1601="Skupaj z DDV:",SUM(K1599,K1600),IF(I1601="DDV (22%):",K1600*0.22,IF(AND('[1]Vmesna vrtilna_SKLOP1'!C1601&lt;&gt;"",'[1]Vmesna vrtilna_SKLOP1'!D1601=""),'[1]Vmesna vrtilna_SKLOP1'!J1601,IF(F1601&lt;&gt;"",IF('[1]Vmesna vrtilna_SKLOP1'!J1601&lt;&gt;"",'[1]Vmesna vrtilna_SKLOP1'!J1601,""),""))))</f>
        <v/>
      </c>
      <c r="L1601" s="22" t="str">
        <f>IF(I1600="Skupaj:","DDV (22%):",IF(I1600="DDV (22%):","Skupaj z DDV:",IF(AND('[1]Vmesna vrtilna_SKLOP1'!C1601&lt;&gt;"",'[1]Vmesna vrtilna_SKLOP1'!E1601=""),"Skupaj:",IF(AND('[1]Vmesna vrtilna_SKLOP1'!C1601&lt;&gt;"",'[1]Vmesna vrtilna_SKLOP1'!D1601=""),'[1]Vmesna vrtilna_SKLOP1'!J1601,IF(F1601&lt;&gt;"",IF('[1]Vmesna vrtilna_SKLOP1'!J1601&lt;&gt;"",'[1]Vmesna vrtilna_SKLOP1'!J1601,""),"")))))</f>
        <v/>
      </c>
      <c r="M1601" s="22">
        <f t="shared" si="48"/>
        <v>0</v>
      </c>
      <c r="N1601" s="22" t="str">
        <f>IF(IFERROR(VLOOKUP(B1601,'[1]Vmesna vrtilna_SKLOP1'!B:J,7,0),"")=0,"",IFERROR(VLOOKUP(B1601,'[1]Vmesna vrtilna_SKLOP1'!B:J,7,0),""))</f>
        <v/>
      </c>
      <c r="O1601" s="22"/>
    </row>
    <row r="1602" spans="2:15" ht="15" customHeight="1" x14ac:dyDescent="0.3">
      <c r="B1602" s="15" t="str">
        <f>IF(AND('[1]Vmesna vrtilna_SKLOP1'!B1602&lt;&gt;"",'[1]Vmesna vrtilna_SKLOP1'!C1602&lt;&gt;""),IF('[1]Vmesna vrtilna_SKLOP1'!B1602&lt;&gt;"",'[1]Vmesna vrtilna_SKLOP1'!B1602,""),"")</f>
        <v/>
      </c>
      <c r="C1602" s="16" t="str">
        <f>IF(OR(C1601="Posebna oblika",C1601="Kulturno zaščiten objekt",C1601="Kulturno zaščiten objekt, Posebna oblika"),"Glej zavihek POSEBNI POGOJI",IF(SUM(N1601:Q1601)=1,"Posebna oblika",IF(SUM(N1601:Q1601)=10,"Kulturno zaščiten objekt",IF(SUM(N1601:Q1601)=11,"Kulturno zaščiten objekt, Posebna oblika",IF(AND('[1]Vmesna vrtilna_SKLOP1'!C1602&lt;&gt;"",'[1]Vmesna vrtilna_SKLOP1'!D1602&lt;&gt;""),IF('[1]Vmesna vrtilna_SKLOP1'!C1602&lt;&gt;"",'[1]Vmesna vrtilna_SKLOP1'!C1602,""),"")))))</f>
        <v/>
      </c>
      <c r="D1602" s="17" t="str">
        <f>IF(IFERROR(VLOOKUP(B1602,'[1]Vmesna vrtilna_SKLOP1'!B:J,6,0),"")=0,"",IFERROR(VLOOKUP(B1602,'[1]Vmesna vrtilna_SKLOP1'!B:J,6,0),""))</f>
        <v/>
      </c>
      <c r="E1602" s="16" t="str">
        <f>IF(IF('[1]Vmesna vrtilna_SKLOP1'!E1602&lt;&gt;"",'[1]Vmesna vrtilna_SKLOP1'!D1602,"")=0,"",IF('[1]Vmesna vrtilna_SKLOP1'!E1602&lt;&gt;"",'[1]Vmesna vrtilna_SKLOP1'!D1602,""))</f>
        <v>Slikopleskarska dela</v>
      </c>
      <c r="F1602" s="18" t="str">
        <f>IF('[1]Vmesna vrtilna_SKLOP1'!E1602&lt;&gt;"",'[1]Vmesna vrtilna_SKLOP1'!E1602,"")</f>
        <v>Slikopleskarska dela na špaletah</v>
      </c>
      <c r="G1602" s="15" t="str">
        <f>IF('[1]Vmesna vrtilna_SKLOP1'!E1602&lt;&gt;"",'[1]Vmesna vrtilna_SKLOP1'!F1602,"")</f>
        <v>[m1]</v>
      </c>
      <c r="H1602" s="19">
        <f>IF('[1]Vmesna vrtilna_SKLOP1'!F1602&lt;&gt;"",'[1]Vmesna vrtilna_SKLOP1'!I1602,"")</f>
        <v>34.32</v>
      </c>
      <c r="I1602" s="20" t="str">
        <f>IF(I1601="Skupaj:","DDV (22%):",IF(I1601="DDV (22%):","Skupaj z DDV:",IF(AND('[1]Vmesna vrtilna_SKLOP1'!C1602&lt;&gt;"",'[1]Vmesna vrtilna_SKLOP1'!E1602=""),"Skupaj:","")))</f>
        <v/>
      </c>
      <c r="J1602" s="21">
        <f t="shared" si="49"/>
        <v>0</v>
      </c>
      <c r="K1602" s="21">
        <f>IF(I1602="Skupaj z DDV:",SUM(K1600,K1601),IF(I1602="DDV (22%):",K1601*0.22,IF(AND('[1]Vmesna vrtilna_SKLOP1'!C1602&lt;&gt;"",'[1]Vmesna vrtilna_SKLOP1'!D1602=""),'[1]Vmesna vrtilna_SKLOP1'!J1602,IF(F1602&lt;&gt;"",IF('[1]Vmesna vrtilna_SKLOP1'!J1602&lt;&gt;"",'[1]Vmesna vrtilna_SKLOP1'!J1602,""),""))))</f>
        <v>440</v>
      </c>
      <c r="L1602" s="22">
        <f>IF(I1601="Skupaj:","DDV (22%):",IF(I1601="DDV (22%):","Skupaj z DDV:",IF(AND('[1]Vmesna vrtilna_SKLOP1'!C1602&lt;&gt;"",'[1]Vmesna vrtilna_SKLOP1'!E1602=""),"Skupaj:",IF(AND('[1]Vmesna vrtilna_SKLOP1'!C1602&lt;&gt;"",'[1]Vmesna vrtilna_SKLOP1'!D1602=""),'[1]Vmesna vrtilna_SKLOP1'!J1602,IF(F1602&lt;&gt;"",IF('[1]Vmesna vrtilna_SKLOP1'!J1602&lt;&gt;"",'[1]Vmesna vrtilna_SKLOP1'!J1602,""),"")))))</f>
        <v>440</v>
      </c>
      <c r="M1602" s="22">
        <f t="shared" si="48"/>
        <v>0</v>
      </c>
      <c r="N1602" s="22" t="str">
        <f>IF(IFERROR(VLOOKUP(B1602,'[1]Vmesna vrtilna_SKLOP1'!B:J,7,0),"")=0,"",IFERROR(VLOOKUP(B1602,'[1]Vmesna vrtilna_SKLOP1'!B:J,7,0),""))</f>
        <v/>
      </c>
      <c r="O1602" s="22"/>
    </row>
    <row r="1603" spans="2:15" ht="15" customHeight="1" x14ac:dyDescent="0.3">
      <c r="B1603" s="15" t="str">
        <f>IF(AND('[1]Vmesna vrtilna_SKLOP1'!B1603&lt;&gt;"",'[1]Vmesna vrtilna_SKLOP1'!C1603&lt;&gt;""),IF('[1]Vmesna vrtilna_SKLOP1'!B1603&lt;&gt;"",'[1]Vmesna vrtilna_SKLOP1'!B1603,""),"")</f>
        <v/>
      </c>
      <c r="C1603" s="16" t="str">
        <f>IF(OR(C1602="Posebna oblika",C1602="Kulturno zaščiten objekt",C1602="Kulturno zaščiten objekt, Posebna oblika"),"Glej zavihek POSEBNI POGOJI",IF(SUM(N1602:Q1602)=1,"Posebna oblika",IF(SUM(N1602:Q1602)=10,"Kulturno zaščiten objekt",IF(SUM(N1602:Q1602)=11,"Kulturno zaščiten objekt, Posebna oblika",IF(AND('[1]Vmesna vrtilna_SKLOP1'!C1603&lt;&gt;"",'[1]Vmesna vrtilna_SKLOP1'!D1603&lt;&gt;""),IF('[1]Vmesna vrtilna_SKLOP1'!C1603&lt;&gt;"",'[1]Vmesna vrtilna_SKLOP1'!C1603,""),"")))))</f>
        <v/>
      </c>
      <c r="D1603" s="17" t="str">
        <f>IF(IFERROR(VLOOKUP(B1603,'[1]Vmesna vrtilna_SKLOP1'!B:J,6,0),"")=0,"",IFERROR(VLOOKUP(B1603,'[1]Vmesna vrtilna_SKLOP1'!B:J,6,0),""))</f>
        <v/>
      </c>
      <c r="E1603" s="16" t="str">
        <f>IF(IF('[1]Vmesna vrtilna_SKLOP1'!E1603&lt;&gt;"",'[1]Vmesna vrtilna_SKLOP1'!D1603,"")=0,"",IF('[1]Vmesna vrtilna_SKLOP1'!E1603&lt;&gt;"",'[1]Vmesna vrtilna_SKLOP1'!D1603,""))</f>
        <v/>
      </c>
      <c r="F1603" s="18" t="str">
        <f>IF('[1]Vmesna vrtilna_SKLOP1'!E1603&lt;&gt;"",'[1]Vmesna vrtilna_SKLOP1'!E1603,"")</f>
        <v/>
      </c>
      <c r="G1603" s="15" t="str">
        <f>IF('[1]Vmesna vrtilna_SKLOP1'!E1603&lt;&gt;"",'[1]Vmesna vrtilna_SKLOP1'!F1603,"")</f>
        <v/>
      </c>
      <c r="H1603" s="19" t="str">
        <f>IF('[1]Vmesna vrtilna_SKLOP1'!F1603&lt;&gt;"",'[1]Vmesna vrtilna_SKLOP1'!I1603,"")</f>
        <v/>
      </c>
      <c r="I1603" s="20" t="str">
        <f>IF(I1602="Skupaj:","DDV (22%):",IF(I1602="DDV (22%):","Skupaj z DDV:",IF(AND('[1]Vmesna vrtilna_SKLOP1'!C1603&lt;&gt;"",'[1]Vmesna vrtilna_SKLOP1'!E1603=""),"Skupaj:","")))</f>
        <v/>
      </c>
      <c r="J1603" s="21" t="str">
        <f t="shared" si="49"/>
        <v/>
      </c>
      <c r="K1603" s="21" t="str">
        <f>IF(I1603="Skupaj z DDV:",SUM(K1601,K1602),IF(I1603="DDV (22%):",K1602*0.22,IF(AND('[1]Vmesna vrtilna_SKLOP1'!C1603&lt;&gt;"",'[1]Vmesna vrtilna_SKLOP1'!D1603=""),'[1]Vmesna vrtilna_SKLOP1'!J1603,IF(F1603&lt;&gt;"",IF('[1]Vmesna vrtilna_SKLOP1'!J1603&lt;&gt;"",'[1]Vmesna vrtilna_SKLOP1'!J1603,""),""))))</f>
        <v/>
      </c>
      <c r="L1603" s="22" t="str">
        <f>IF(I1602="Skupaj:","DDV (22%):",IF(I1602="DDV (22%):","Skupaj z DDV:",IF(AND('[1]Vmesna vrtilna_SKLOP1'!C1603&lt;&gt;"",'[1]Vmesna vrtilna_SKLOP1'!E1603=""),"Skupaj:",IF(AND('[1]Vmesna vrtilna_SKLOP1'!C1603&lt;&gt;"",'[1]Vmesna vrtilna_SKLOP1'!D1603=""),'[1]Vmesna vrtilna_SKLOP1'!J1603,IF(F1603&lt;&gt;"",IF('[1]Vmesna vrtilna_SKLOP1'!J1603&lt;&gt;"",'[1]Vmesna vrtilna_SKLOP1'!J1603,""),"")))))</f>
        <v/>
      </c>
      <c r="M1603" s="22">
        <f t="shared" ref="M1603:M1666" si="50">IF(AND(B1603&gt;0,B1603&lt;100000),J1603,IF(OR(I1603="Skupaj:",I1603="DDV (22%):",I1603="Skupaj z DDV:"),M1602,SUM(M1602,J1603)))</f>
        <v>0</v>
      </c>
      <c r="N1603" s="22" t="str">
        <f>IF(IFERROR(VLOOKUP(B1603,'[1]Vmesna vrtilna_SKLOP1'!B:J,7,0),"")=0,"",IFERROR(VLOOKUP(B1603,'[1]Vmesna vrtilna_SKLOP1'!B:J,7,0),""))</f>
        <v/>
      </c>
      <c r="O1603" s="22"/>
    </row>
    <row r="1604" spans="2:15" ht="15" customHeight="1" x14ac:dyDescent="0.3">
      <c r="B1604" s="15" t="str">
        <f>IF(AND('[1]Vmesna vrtilna_SKLOP1'!B1604&lt;&gt;"",'[1]Vmesna vrtilna_SKLOP1'!C1604&lt;&gt;""),IF('[1]Vmesna vrtilna_SKLOP1'!B1604&lt;&gt;"",'[1]Vmesna vrtilna_SKLOP1'!B1604,""),"")</f>
        <v/>
      </c>
      <c r="C1604" s="16" t="str">
        <f>IF(OR(C1603="Posebna oblika",C1603="Kulturno zaščiten objekt",C1603="Kulturno zaščiten objekt, Posebna oblika"),"Glej zavihek POSEBNI POGOJI",IF(SUM(N1603:Q1603)=1,"Posebna oblika",IF(SUM(N1603:Q1603)=10,"Kulturno zaščiten objekt",IF(SUM(N1603:Q1603)=11,"Kulturno zaščiten objekt, Posebna oblika",IF(AND('[1]Vmesna vrtilna_SKLOP1'!C1604&lt;&gt;"",'[1]Vmesna vrtilna_SKLOP1'!D1604&lt;&gt;""),IF('[1]Vmesna vrtilna_SKLOP1'!C1604&lt;&gt;"",'[1]Vmesna vrtilna_SKLOP1'!C1604,""),"")))))</f>
        <v/>
      </c>
      <c r="D1604" s="17" t="str">
        <f>IF(IFERROR(VLOOKUP(B1604,'[1]Vmesna vrtilna_SKLOP1'!B:J,6,0),"")=0,"",IFERROR(VLOOKUP(B1604,'[1]Vmesna vrtilna_SKLOP1'!B:J,6,0),""))</f>
        <v/>
      </c>
      <c r="E1604" s="16" t="str">
        <f>IF(IF('[1]Vmesna vrtilna_SKLOP1'!E1604&lt;&gt;"",'[1]Vmesna vrtilna_SKLOP1'!D1604,"")=0,"",IF('[1]Vmesna vrtilna_SKLOP1'!E1604&lt;&gt;"",'[1]Vmesna vrtilna_SKLOP1'!D1604,""))</f>
        <v/>
      </c>
      <c r="F1604" s="18" t="str">
        <f>IF('[1]Vmesna vrtilna_SKLOP1'!E1604&lt;&gt;"",'[1]Vmesna vrtilna_SKLOP1'!E1604,"")</f>
        <v/>
      </c>
      <c r="G1604" s="15" t="str">
        <f>IF('[1]Vmesna vrtilna_SKLOP1'!E1604&lt;&gt;"",'[1]Vmesna vrtilna_SKLOP1'!F1604,"")</f>
        <v/>
      </c>
      <c r="H1604" s="19" t="str">
        <f>IF('[1]Vmesna vrtilna_SKLOP1'!F1604&lt;&gt;"",'[1]Vmesna vrtilna_SKLOP1'!I1604,"")</f>
        <v/>
      </c>
      <c r="I1604" s="20" t="str">
        <f>IF(I1603="Skupaj:","DDV (22%):",IF(I1603="DDV (22%):","Skupaj z DDV:",IF(AND('[1]Vmesna vrtilna_SKLOP1'!C1604&lt;&gt;"",'[1]Vmesna vrtilna_SKLOP1'!E1604=""),"Skupaj:","")))</f>
        <v>Skupaj:</v>
      </c>
      <c r="J1604" s="21">
        <f t="shared" ref="J1604:J1667" si="51">IFERROR(IF(I1604="Skupaj:",M1604,IF(I1604="Skupaj z DDV:",SUM(J1602,J1603),IF(I1604="DDV (22%):",J1603*0.22,IF(F1604&lt;&gt;"",H1604*I1604,"")))),0)</f>
        <v>0</v>
      </c>
      <c r="K1604" s="21">
        <f>IF(I1604="Skupaj z DDV:",SUM(K1602,K1603),IF(I1604="DDV (22%):",K1603*0.22,IF(AND('[1]Vmesna vrtilna_SKLOP1'!C1604&lt;&gt;"",'[1]Vmesna vrtilna_SKLOP1'!D1604=""),'[1]Vmesna vrtilna_SKLOP1'!J1604,IF(F1604&lt;&gt;"",IF('[1]Vmesna vrtilna_SKLOP1'!J1604&lt;&gt;"",'[1]Vmesna vrtilna_SKLOP1'!J1604,""),""))))</f>
        <v>10881.17663800586</v>
      </c>
      <c r="L1604" s="22" t="str">
        <f>IF(I1603="Skupaj:","DDV (22%):",IF(I1603="DDV (22%):","Skupaj z DDV:",IF(AND('[1]Vmesna vrtilna_SKLOP1'!C1604&lt;&gt;"",'[1]Vmesna vrtilna_SKLOP1'!E1604=""),"Skupaj:",IF(AND('[1]Vmesna vrtilna_SKLOP1'!C1604&lt;&gt;"",'[1]Vmesna vrtilna_SKLOP1'!D1604=""),'[1]Vmesna vrtilna_SKLOP1'!J1604,IF(F1604&lt;&gt;"",IF('[1]Vmesna vrtilna_SKLOP1'!J1604&lt;&gt;"",'[1]Vmesna vrtilna_SKLOP1'!J1604,""),"")))))</f>
        <v>Skupaj:</v>
      </c>
      <c r="M1604" s="22">
        <f t="shared" si="50"/>
        <v>0</v>
      </c>
      <c r="N1604" s="22" t="str">
        <f>IF(IFERROR(VLOOKUP(B1604,'[1]Vmesna vrtilna_SKLOP1'!B:J,7,0),"")=0,"",IFERROR(VLOOKUP(B1604,'[1]Vmesna vrtilna_SKLOP1'!B:J,7,0),""))</f>
        <v/>
      </c>
      <c r="O1604" s="22"/>
    </row>
    <row r="1605" spans="2:15" ht="15" customHeight="1" x14ac:dyDescent="0.3">
      <c r="B1605" s="15" t="str">
        <f>IF(AND('[1]Vmesna vrtilna_SKLOP1'!B1605&lt;&gt;"",'[1]Vmesna vrtilna_SKLOP1'!C1605&lt;&gt;""),IF('[1]Vmesna vrtilna_SKLOP1'!B1605&lt;&gt;"",'[1]Vmesna vrtilna_SKLOP1'!B1605,""),"")</f>
        <v/>
      </c>
      <c r="C1605" s="16" t="str">
        <f>IF(OR(C1604="Posebna oblika",C1604="Kulturno zaščiten objekt",C1604="Kulturno zaščiten objekt, Posebna oblika"),"Glej zavihek POSEBNI POGOJI",IF(SUM(N1604:Q1604)=1,"Posebna oblika",IF(SUM(N1604:Q1604)=10,"Kulturno zaščiten objekt",IF(SUM(N1604:Q1604)=11,"Kulturno zaščiten objekt, Posebna oblika",IF(AND('[1]Vmesna vrtilna_SKLOP1'!C1605&lt;&gt;"",'[1]Vmesna vrtilna_SKLOP1'!D1605&lt;&gt;""),IF('[1]Vmesna vrtilna_SKLOP1'!C1605&lt;&gt;"",'[1]Vmesna vrtilna_SKLOP1'!C1605,""),"")))))</f>
        <v/>
      </c>
      <c r="D1605" s="17" t="str">
        <f>IF(IFERROR(VLOOKUP(B1605,'[1]Vmesna vrtilna_SKLOP1'!B:J,6,0),"")=0,"",IFERROR(VLOOKUP(B1605,'[1]Vmesna vrtilna_SKLOP1'!B:J,6,0),""))</f>
        <v/>
      </c>
      <c r="E1605" s="16" t="str">
        <f>IF(IF('[1]Vmesna vrtilna_SKLOP1'!E1605&lt;&gt;"",'[1]Vmesna vrtilna_SKLOP1'!D1605,"")=0,"",IF('[1]Vmesna vrtilna_SKLOP1'!E1605&lt;&gt;"",'[1]Vmesna vrtilna_SKLOP1'!D1605,""))</f>
        <v/>
      </c>
      <c r="F1605" s="18" t="str">
        <f>IF('[1]Vmesna vrtilna_SKLOP1'!E1605&lt;&gt;"",'[1]Vmesna vrtilna_SKLOP1'!E1605,"")</f>
        <v/>
      </c>
      <c r="G1605" s="15" t="str">
        <f>IF('[1]Vmesna vrtilna_SKLOP1'!E1605&lt;&gt;"",'[1]Vmesna vrtilna_SKLOP1'!F1605,"")</f>
        <v/>
      </c>
      <c r="H1605" s="19" t="str">
        <f>IF('[1]Vmesna vrtilna_SKLOP1'!F1605&lt;&gt;"",'[1]Vmesna vrtilna_SKLOP1'!I1605,"")</f>
        <v/>
      </c>
      <c r="I1605" s="20" t="str">
        <f>IF(I1604="Skupaj:","DDV (22%):",IF(I1604="DDV (22%):","Skupaj z DDV:",IF(AND('[1]Vmesna vrtilna_SKLOP1'!C1605&lt;&gt;"",'[1]Vmesna vrtilna_SKLOP1'!E1605=""),"Skupaj:","")))</f>
        <v>DDV (22%):</v>
      </c>
      <c r="J1605" s="21">
        <f t="shared" si="51"/>
        <v>0</v>
      </c>
      <c r="K1605" s="21">
        <f>IF(I1605="Skupaj z DDV:",SUM(K1603,K1604),IF(I1605="DDV (22%):",K1604*0.22,IF(AND('[1]Vmesna vrtilna_SKLOP1'!C1605&lt;&gt;"",'[1]Vmesna vrtilna_SKLOP1'!D1605=""),'[1]Vmesna vrtilna_SKLOP1'!J1605,IF(F1605&lt;&gt;"",IF('[1]Vmesna vrtilna_SKLOP1'!J1605&lt;&gt;"",'[1]Vmesna vrtilna_SKLOP1'!J1605,""),""))))</f>
        <v>2393.8588603612893</v>
      </c>
      <c r="L1605" s="22" t="str">
        <f>IF(I1604="Skupaj:","DDV (22%):",IF(I1604="DDV (22%):","Skupaj z DDV:",IF(AND('[1]Vmesna vrtilna_SKLOP1'!C1605&lt;&gt;"",'[1]Vmesna vrtilna_SKLOP1'!E1605=""),"Skupaj:",IF(AND('[1]Vmesna vrtilna_SKLOP1'!C1605&lt;&gt;"",'[1]Vmesna vrtilna_SKLOP1'!D1605=""),'[1]Vmesna vrtilna_SKLOP1'!J1605,IF(F1605&lt;&gt;"",IF('[1]Vmesna vrtilna_SKLOP1'!J1605&lt;&gt;"",'[1]Vmesna vrtilna_SKLOP1'!J1605,""),"")))))</f>
        <v>DDV (22%):</v>
      </c>
      <c r="M1605" s="22">
        <f t="shared" si="50"/>
        <v>0</v>
      </c>
      <c r="N1605" s="22" t="str">
        <f>IF(IFERROR(VLOOKUP(B1605,'[1]Vmesna vrtilna_SKLOP1'!B:J,7,0),"")=0,"",IFERROR(VLOOKUP(B1605,'[1]Vmesna vrtilna_SKLOP1'!B:J,7,0),""))</f>
        <v/>
      </c>
      <c r="O1605" s="22"/>
    </row>
    <row r="1606" spans="2:15" ht="15" customHeight="1" x14ac:dyDescent="0.3">
      <c r="B1606" s="15" t="str">
        <f>IF(AND('[1]Vmesna vrtilna_SKLOP1'!B1606&lt;&gt;"",'[1]Vmesna vrtilna_SKLOP1'!C1606&lt;&gt;""),IF('[1]Vmesna vrtilna_SKLOP1'!B1606&lt;&gt;"",'[1]Vmesna vrtilna_SKLOP1'!B1606,""),"")</f>
        <v/>
      </c>
      <c r="C1606" s="16" t="str">
        <f>IF(OR(C1605="Posebna oblika",C1605="Kulturno zaščiten objekt",C1605="Kulturno zaščiten objekt, Posebna oblika"),"Glej zavihek POSEBNI POGOJI",IF(SUM(N1605:Q1605)=1,"Posebna oblika",IF(SUM(N1605:Q1605)=10,"Kulturno zaščiten objekt",IF(SUM(N1605:Q1605)=11,"Kulturno zaščiten objekt, Posebna oblika",IF(AND('[1]Vmesna vrtilna_SKLOP1'!C1606&lt;&gt;"",'[1]Vmesna vrtilna_SKLOP1'!D1606&lt;&gt;""),IF('[1]Vmesna vrtilna_SKLOP1'!C1606&lt;&gt;"",'[1]Vmesna vrtilna_SKLOP1'!C1606,""),"")))))</f>
        <v/>
      </c>
      <c r="D1606" s="17" t="str">
        <f>IF(IFERROR(VLOOKUP(B1606,'[1]Vmesna vrtilna_SKLOP1'!B:J,6,0),"")=0,"",IFERROR(VLOOKUP(B1606,'[1]Vmesna vrtilna_SKLOP1'!B:J,6,0),""))</f>
        <v/>
      </c>
      <c r="E1606" s="16" t="str">
        <f>IF(IF('[1]Vmesna vrtilna_SKLOP1'!E1606&lt;&gt;"",'[1]Vmesna vrtilna_SKLOP1'!D1606,"")=0,"",IF('[1]Vmesna vrtilna_SKLOP1'!E1606&lt;&gt;"",'[1]Vmesna vrtilna_SKLOP1'!D1606,""))</f>
        <v/>
      </c>
      <c r="F1606" s="18" t="str">
        <f>IF('[1]Vmesna vrtilna_SKLOP1'!E1606&lt;&gt;"",'[1]Vmesna vrtilna_SKLOP1'!E1606,"")</f>
        <v/>
      </c>
      <c r="G1606" s="15" t="str">
        <f>IF('[1]Vmesna vrtilna_SKLOP1'!E1606&lt;&gt;"",'[1]Vmesna vrtilna_SKLOP1'!F1606,"")</f>
        <v/>
      </c>
      <c r="H1606" s="19" t="str">
        <f>IF('[1]Vmesna vrtilna_SKLOP1'!F1606&lt;&gt;"",'[1]Vmesna vrtilna_SKLOP1'!I1606,"")</f>
        <v/>
      </c>
      <c r="I1606" s="20" t="str">
        <f>IF(I1605="Skupaj:","DDV (22%):",IF(I1605="DDV (22%):","Skupaj z DDV:",IF(AND('[1]Vmesna vrtilna_SKLOP1'!C1606&lt;&gt;"",'[1]Vmesna vrtilna_SKLOP1'!E1606=""),"Skupaj:","")))</f>
        <v>Skupaj z DDV:</v>
      </c>
      <c r="J1606" s="21">
        <f t="shared" si="51"/>
        <v>0</v>
      </c>
      <c r="K1606" s="21">
        <f>IF(I1606="Skupaj z DDV:",SUM(K1604,K1605),IF(I1606="DDV (22%):",K1605*0.22,IF(AND('[1]Vmesna vrtilna_SKLOP1'!C1606&lt;&gt;"",'[1]Vmesna vrtilna_SKLOP1'!D1606=""),'[1]Vmesna vrtilna_SKLOP1'!J1606,IF(F1606&lt;&gt;"",IF('[1]Vmesna vrtilna_SKLOP1'!J1606&lt;&gt;"",'[1]Vmesna vrtilna_SKLOP1'!J1606,""),""))))</f>
        <v>13275.03549836715</v>
      </c>
      <c r="L1606" s="22" t="str">
        <f>IF(I1605="Skupaj:","DDV (22%):",IF(I1605="DDV (22%):","Skupaj z DDV:",IF(AND('[1]Vmesna vrtilna_SKLOP1'!C1606&lt;&gt;"",'[1]Vmesna vrtilna_SKLOP1'!E1606=""),"Skupaj:",IF(AND('[1]Vmesna vrtilna_SKLOP1'!C1606&lt;&gt;"",'[1]Vmesna vrtilna_SKLOP1'!D1606=""),'[1]Vmesna vrtilna_SKLOP1'!J1606,IF(F1606&lt;&gt;"",IF('[1]Vmesna vrtilna_SKLOP1'!J1606&lt;&gt;"",'[1]Vmesna vrtilna_SKLOP1'!J1606,""),"")))))</f>
        <v>Skupaj z DDV:</v>
      </c>
      <c r="M1606" s="22">
        <f t="shared" si="50"/>
        <v>0</v>
      </c>
      <c r="N1606" s="22" t="str">
        <f>IF(IFERROR(VLOOKUP(B1606,'[1]Vmesna vrtilna_SKLOP1'!B:J,7,0),"")=0,"",IFERROR(VLOOKUP(B1606,'[1]Vmesna vrtilna_SKLOP1'!B:J,7,0),""))</f>
        <v/>
      </c>
      <c r="O1606" s="22"/>
    </row>
    <row r="1607" spans="2:15" ht="15" customHeight="1" x14ac:dyDescent="0.3">
      <c r="B1607" s="15">
        <f>IF(AND('[1]Vmesna vrtilna_SKLOP1'!B1607&lt;&gt;"",'[1]Vmesna vrtilna_SKLOP1'!C1607&lt;&gt;""),IF('[1]Vmesna vrtilna_SKLOP1'!B1607&lt;&gt;"",'[1]Vmesna vrtilna_SKLOP1'!B1607,""),"")</f>
        <v>49</v>
      </c>
      <c r="C1607" s="16" t="str">
        <f>IF(OR(C1606="Posebna oblika",C1606="Kulturno zaščiten objekt",C1606="Kulturno zaščiten objekt, Posebna oblika"),"Glej zavihek POSEBNI POGOJI",IF(SUM(N1606:Q1606)=1,"Posebna oblika",IF(SUM(N1606:Q1606)=10,"Kulturno zaščiten objekt",IF(SUM(N1606:Q1606)=11,"Kulturno zaščiten objekt, Posebna oblika",IF(AND('[1]Vmesna vrtilna_SKLOP1'!C1607&lt;&gt;"",'[1]Vmesna vrtilna_SKLOP1'!D1607&lt;&gt;""),IF('[1]Vmesna vrtilna_SKLOP1'!C1607&lt;&gt;"",'[1]Vmesna vrtilna_SKLOP1'!C1607,""),"")))))</f>
        <v>Cankarjeva cesta 10</v>
      </c>
      <c r="D1607" s="17">
        <f>IF(IFERROR(VLOOKUP(B1607,'[1]Vmesna vrtilna_SKLOP1'!B:J,6,0),"")=0,"",IFERROR(VLOOKUP(B1607,'[1]Vmesna vrtilna_SKLOP1'!B:J,6,0),""))</f>
        <v>1</v>
      </c>
      <c r="E1607" s="16" t="str">
        <f>IF(IF('[1]Vmesna vrtilna_SKLOP1'!E1607&lt;&gt;"",'[1]Vmesna vrtilna_SKLOP1'!D1607,"")=0,"",IF('[1]Vmesna vrtilna_SKLOP1'!E1607&lt;&gt;"",'[1]Vmesna vrtilna_SKLOP1'!D1607,""))</f>
        <v>Okna/Vrata</v>
      </c>
      <c r="F1607" s="18" t="str">
        <f>IF('[1]Vmesna vrtilna_SKLOP1'!E1607&lt;&gt;"",'[1]Vmesna vrtilna_SKLOP1'!E1607,"")</f>
        <v>Dvokrilno okno (tip: O3); dim. ŠxV: 1,28x1,64m; Material: PVC, profil&gt;80mm ; steklo 8/16Ar/66.2; Rw,st.=43 (Rw,st.+Ctr ≥ 37 dB)</v>
      </c>
      <c r="G1607" s="15" t="str">
        <f>IF('[1]Vmesna vrtilna_SKLOP1'!E1607&lt;&gt;"",'[1]Vmesna vrtilna_SKLOP1'!F1607,"")</f>
        <v>[kos]</v>
      </c>
      <c r="H1607" s="19">
        <f>IF('[1]Vmesna vrtilna_SKLOP1'!F1607&lt;&gt;"",'[1]Vmesna vrtilna_SKLOP1'!I1607,"")</f>
        <v>1</v>
      </c>
      <c r="I1607" s="20" t="str">
        <f>IF(I1606="Skupaj:","DDV (22%):",IF(I1606="DDV (22%):","Skupaj z DDV:",IF(AND('[1]Vmesna vrtilna_SKLOP1'!C1607&lt;&gt;"",'[1]Vmesna vrtilna_SKLOP1'!E1607=""),"Skupaj:","")))</f>
        <v/>
      </c>
      <c r="J1607" s="21">
        <f t="shared" si="51"/>
        <v>0</v>
      </c>
      <c r="K1607" s="21">
        <f>IF(I1607="Skupaj z DDV:",SUM(K1605,K1606),IF(I1607="DDV (22%):",K1606*0.22,IF(AND('[1]Vmesna vrtilna_SKLOP1'!C1607&lt;&gt;"",'[1]Vmesna vrtilna_SKLOP1'!D1607=""),'[1]Vmesna vrtilna_SKLOP1'!J1607,IF(F1607&lt;&gt;"",IF('[1]Vmesna vrtilna_SKLOP1'!J1607&lt;&gt;"",'[1]Vmesna vrtilna_SKLOP1'!J1607,""),""))))</f>
        <v>707.62831203246083</v>
      </c>
      <c r="L1607" s="22">
        <f>IF(I1606="Skupaj:","DDV (22%):",IF(I1606="DDV (22%):","Skupaj z DDV:",IF(AND('[1]Vmesna vrtilna_SKLOP1'!C1607&lt;&gt;"",'[1]Vmesna vrtilna_SKLOP1'!E1607=""),"Skupaj:",IF(AND('[1]Vmesna vrtilna_SKLOP1'!C1607&lt;&gt;"",'[1]Vmesna vrtilna_SKLOP1'!D1607=""),'[1]Vmesna vrtilna_SKLOP1'!J1607,IF(F1607&lt;&gt;"",IF('[1]Vmesna vrtilna_SKLOP1'!J1607&lt;&gt;"",'[1]Vmesna vrtilna_SKLOP1'!J1607,""),"")))))</f>
        <v>707.62831203246083</v>
      </c>
      <c r="M1607" s="22">
        <f t="shared" si="50"/>
        <v>0</v>
      </c>
      <c r="N1607" s="22" t="str">
        <f>IF(IFERROR(VLOOKUP(B1607,'[1]Vmesna vrtilna_SKLOP1'!B:J,7,0),"")=0,"",IFERROR(VLOOKUP(B1607,'[1]Vmesna vrtilna_SKLOP1'!B:J,7,0),""))</f>
        <v>ZAG</v>
      </c>
      <c r="O1607" s="22"/>
    </row>
    <row r="1608" spans="2:15" ht="15" customHeight="1" x14ac:dyDescent="0.3">
      <c r="B1608" s="15" t="str">
        <f>IF(AND('[1]Vmesna vrtilna_SKLOP1'!B1608&lt;&gt;"",'[1]Vmesna vrtilna_SKLOP1'!C1608&lt;&gt;""),IF('[1]Vmesna vrtilna_SKLOP1'!B1608&lt;&gt;"",'[1]Vmesna vrtilna_SKLOP1'!B1608,""),"")</f>
        <v/>
      </c>
      <c r="C1608" s="16" t="str">
        <f>IF(OR(C1607="Posebna oblika",C1607="Kulturno zaščiten objekt",C1607="Kulturno zaščiten objekt, Posebna oblika"),"Glej zavihek POSEBNI POGOJI",IF(SUM(N1607:Q1607)=1,"Posebna oblika",IF(SUM(N1607:Q1607)=10,"Kulturno zaščiten objekt",IF(SUM(N1607:Q1607)=11,"Kulturno zaščiten objekt, Posebna oblika",IF(AND('[1]Vmesna vrtilna_SKLOP1'!C1608&lt;&gt;"",'[1]Vmesna vrtilna_SKLOP1'!D1608&lt;&gt;""),IF('[1]Vmesna vrtilna_SKLOP1'!C1608&lt;&gt;"",'[1]Vmesna vrtilna_SKLOP1'!C1608,""),"")))))</f>
        <v/>
      </c>
      <c r="D1608" s="17" t="str">
        <f>IF(IFERROR(VLOOKUP(B1608,'[1]Vmesna vrtilna_SKLOP1'!B:J,6,0),"")=0,"",IFERROR(VLOOKUP(B1608,'[1]Vmesna vrtilna_SKLOP1'!B:J,6,0),""))</f>
        <v/>
      </c>
      <c r="E1608" s="16" t="str">
        <f>IF(IF('[1]Vmesna vrtilna_SKLOP1'!E1608&lt;&gt;"",'[1]Vmesna vrtilna_SKLOP1'!D1608,"")=0,"",IF('[1]Vmesna vrtilna_SKLOP1'!E1608&lt;&gt;"",'[1]Vmesna vrtilna_SKLOP1'!D1608,""))</f>
        <v/>
      </c>
      <c r="F1608" s="18" t="str">
        <f>IF('[1]Vmesna vrtilna_SKLOP1'!E1608&lt;&gt;"",'[1]Vmesna vrtilna_SKLOP1'!E1608,"")</f>
        <v>Enokrilna vrata (tip: V1); dim. ŠxV: 0,81x2,51m; Material: PVC, profil&gt;80mm ; steklo 8/16Ar/66.2; Rw,st.=43 (Rw,st.+Ctr ≥ 37 dB)</v>
      </c>
      <c r="G1608" s="15" t="str">
        <f>IF('[1]Vmesna vrtilna_SKLOP1'!E1608&lt;&gt;"",'[1]Vmesna vrtilna_SKLOP1'!F1608,"")</f>
        <v>[kos]</v>
      </c>
      <c r="H1608" s="19">
        <f>IF('[1]Vmesna vrtilna_SKLOP1'!F1608&lt;&gt;"",'[1]Vmesna vrtilna_SKLOP1'!I1608,"")</f>
        <v>1</v>
      </c>
      <c r="I1608" s="20" t="str">
        <f>IF(I1607="Skupaj:","DDV (22%):",IF(I1607="DDV (22%):","Skupaj z DDV:",IF(AND('[1]Vmesna vrtilna_SKLOP1'!C1608&lt;&gt;"",'[1]Vmesna vrtilna_SKLOP1'!E1608=""),"Skupaj:","")))</f>
        <v/>
      </c>
      <c r="J1608" s="21">
        <f t="shared" si="51"/>
        <v>0</v>
      </c>
      <c r="K1608" s="21">
        <f>IF(I1608="Skupaj z DDV:",SUM(K1606,K1607),IF(I1608="DDV (22%):",K1607*0.22,IF(AND('[1]Vmesna vrtilna_SKLOP1'!C1608&lt;&gt;"",'[1]Vmesna vrtilna_SKLOP1'!D1608=""),'[1]Vmesna vrtilna_SKLOP1'!J1608,IF(F1608&lt;&gt;"",IF('[1]Vmesna vrtilna_SKLOP1'!J1608&lt;&gt;"",'[1]Vmesna vrtilna_SKLOP1'!J1608,""),""))))</f>
        <v>603.25527317613603</v>
      </c>
      <c r="L1608" s="22">
        <f>IF(I1607="Skupaj:","DDV (22%):",IF(I1607="DDV (22%):","Skupaj z DDV:",IF(AND('[1]Vmesna vrtilna_SKLOP1'!C1608&lt;&gt;"",'[1]Vmesna vrtilna_SKLOP1'!E1608=""),"Skupaj:",IF(AND('[1]Vmesna vrtilna_SKLOP1'!C1608&lt;&gt;"",'[1]Vmesna vrtilna_SKLOP1'!D1608=""),'[1]Vmesna vrtilna_SKLOP1'!J1608,IF(F1608&lt;&gt;"",IF('[1]Vmesna vrtilna_SKLOP1'!J1608&lt;&gt;"",'[1]Vmesna vrtilna_SKLOP1'!J1608,""),"")))))</f>
        <v>603.25527317613603</v>
      </c>
      <c r="M1608" s="22">
        <f t="shared" si="50"/>
        <v>0</v>
      </c>
      <c r="N1608" s="22" t="str">
        <f>IF(IFERROR(VLOOKUP(B1608,'[1]Vmesna vrtilna_SKLOP1'!B:J,7,0),"")=0,"",IFERROR(VLOOKUP(B1608,'[1]Vmesna vrtilna_SKLOP1'!B:J,7,0),""))</f>
        <v/>
      </c>
      <c r="O1608" s="22"/>
    </row>
    <row r="1609" spans="2:15" ht="15" customHeight="1" x14ac:dyDescent="0.3">
      <c r="B1609" s="15" t="str">
        <f>IF(AND('[1]Vmesna vrtilna_SKLOP1'!B1609&lt;&gt;"",'[1]Vmesna vrtilna_SKLOP1'!C1609&lt;&gt;""),IF('[1]Vmesna vrtilna_SKLOP1'!B1609&lt;&gt;"",'[1]Vmesna vrtilna_SKLOP1'!B1609,""),"")</f>
        <v/>
      </c>
      <c r="C1609" s="16" t="str">
        <f>IF(OR(C1608="Posebna oblika",C1608="Kulturno zaščiten objekt",C1608="Kulturno zaščiten objekt, Posebna oblika"),"Glej zavihek POSEBNI POGOJI",IF(SUM(N1608:Q1608)=1,"Posebna oblika",IF(SUM(N1608:Q1608)=10,"Kulturno zaščiten objekt",IF(SUM(N1608:Q1608)=11,"Kulturno zaščiten objekt, Posebna oblika",IF(AND('[1]Vmesna vrtilna_SKLOP1'!C1609&lt;&gt;"",'[1]Vmesna vrtilna_SKLOP1'!D1609&lt;&gt;""),IF('[1]Vmesna vrtilna_SKLOP1'!C1609&lt;&gt;"",'[1]Vmesna vrtilna_SKLOP1'!C1609,""),"")))))</f>
        <v/>
      </c>
      <c r="D1609" s="17" t="str">
        <f>IF(IFERROR(VLOOKUP(B1609,'[1]Vmesna vrtilna_SKLOP1'!B:J,6,0),"")=0,"",IFERROR(VLOOKUP(B1609,'[1]Vmesna vrtilna_SKLOP1'!B:J,6,0),""))</f>
        <v/>
      </c>
      <c r="E1609" s="16" t="str">
        <f>IF(IF('[1]Vmesna vrtilna_SKLOP1'!E1609&lt;&gt;"",'[1]Vmesna vrtilna_SKLOP1'!D1609,"")=0,"",IF('[1]Vmesna vrtilna_SKLOP1'!E1609&lt;&gt;"",'[1]Vmesna vrtilna_SKLOP1'!D1609,""))</f>
        <v/>
      </c>
      <c r="F1609" s="18" t="str">
        <f>IF('[1]Vmesna vrtilna_SKLOP1'!E1609&lt;&gt;"",'[1]Vmesna vrtilna_SKLOP1'!E1609,"")</f>
        <v>Dvokrilno okno (tip: O3); dim. ŠxV: 1,33x1,63m; Material: PVC, profil&gt;80mm ; steklo 10/20Ar/4; Rw,st.=39 (Rw,st.+Ctr ≥ 33 dB)</v>
      </c>
      <c r="G1609" s="15" t="str">
        <f>IF('[1]Vmesna vrtilna_SKLOP1'!E1609&lt;&gt;"",'[1]Vmesna vrtilna_SKLOP1'!F1609,"")</f>
        <v>[kos]</v>
      </c>
      <c r="H1609" s="19">
        <f>IF('[1]Vmesna vrtilna_SKLOP1'!F1609&lt;&gt;"",'[1]Vmesna vrtilna_SKLOP1'!I1609,"")</f>
        <v>1</v>
      </c>
      <c r="I1609" s="20" t="str">
        <f>IF(I1608="Skupaj:","DDV (22%):",IF(I1608="DDV (22%):","Skupaj z DDV:",IF(AND('[1]Vmesna vrtilna_SKLOP1'!C1609&lt;&gt;"",'[1]Vmesna vrtilna_SKLOP1'!E1609=""),"Skupaj:","")))</f>
        <v/>
      </c>
      <c r="J1609" s="21">
        <f t="shared" si="51"/>
        <v>0</v>
      </c>
      <c r="K1609" s="21">
        <f>IF(I1609="Skupaj z DDV:",SUM(K1607,K1608),IF(I1609="DDV (22%):",K1608*0.22,IF(AND('[1]Vmesna vrtilna_SKLOP1'!C1609&lt;&gt;"",'[1]Vmesna vrtilna_SKLOP1'!D1609=""),'[1]Vmesna vrtilna_SKLOP1'!J1609,IF(F1609&lt;&gt;"",IF('[1]Vmesna vrtilna_SKLOP1'!J1609&lt;&gt;"",'[1]Vmesna vrtilna_SKLOP1'!J1609,""),""))))</f>
        <v>590.69335243064518</v>
      </c>
      <c r="L1609" s="22">
        <f>IF(I1608="Skupaj:","DDV (22%):",IF(I1608="DDV (22%):","Skupaj z DDV:",IF(AND('[1]Vmesna vrtilna_SKLOP1'!C1609&lt;&gt;"",'[1]Vmesna vrtilna_SKLOP1'!E1609=""),"Skupaj:",IF(AND('[1]Vmesna vrtilna_SKLOP1'!C1609&lt;&gt;"",'[1]Vmesna vrtilna_SKLOP1'!D1609=""),'[1]Vmesna vrtilna_SKLOP1'!J1609,IF(F1609&lt;&gt;"",IF('[1]Vmesna vrtilna_SKLOP1'!J1609&lt;&gt;"",'[1]Vmesna vrtilna_SKLOP1'!J1609,""),"")))))</f>
        <v>590.69335243064518</v>
      </c>
      <c r="M1609" s="22">
        <f t="shared" si="50"/>
        <v>0</v>
      </c>
      <c r="N1609" s="22" t="str">
        <f>IF(IFERROR(VLOOKUP(B1609,'[1]Vmesna vrtilna_SKLOP1'!B:J,7,0),"")=0,"",IFERROR(VLOOKUP(B1609,'[1]Vmesna vrtilna_SKLOP1'!B:J,7,0),""))</f>
        <v/>
      </c>
      <c r="O1609" s="22"/>
    </row>
    <row r="1610" spans="2:15" ht="15" customHeight="1" x14ac:dyDescent="0.3">
      <c r="B1610" s="15" t="str">
        <f>IF(AND('[1]Vmesna vrtilna_SKLOP1'!B1610&lt;&gt;"",'[1]Vmesna vrtilna_SKLOP1'!C1610&lt;&gt;""),IF('[1]Vmesna vrtilna_SKLOP1'!B1610&lt;&gt;"",'[1]Vmesna vrtilna_SKLOP1'!B1610,""),"")</f>
        <v/>
      </c>
      <c r="C1610" s="16" t="str">
        <f>IF(OR(C1609="Posebna oblika",C1609="Kulturno zaščiten objekt",C1609="Kulturno zaščiten objekt, Posebna oblika"),"Glej zavihek POSEBNI POGOJI",IF(SUM(N1609:Q1609)=1,"Posebna oblika",IF(SUM(N1609:Q1609)=10,"Kulturno zaščiten objekt",IF(SUM(N1609:Q1609)=11,"Kulturno zaščiten objekt, Posebna oblika",IF(AND('[1]Vmesna vrtilna_SKLOP1'!C1610&lt;&gt;"",'[1]Vmesna vrtilna_SKLOP1'!D1610&lt;&gt;""),IF('[1]Vmesna vrtilna_SKLOP1'!C1610&lt;&gt;"",'[1]Vmesna vrtilna_SKLOP1'!C1610,""),"")))))</f>
        <v/>
      </c>
      <c r="D1610" s="17" t="str">
        <f>IF(IFERROR(VLOOKUP(B1610,'[1]Vmesna vrtilna_SKLOP1'!B:J,6,0),"")=0,"",IFERROR(VLOOKUP(B1610,'[1]Vmesna vrtilna_SKLOP1'!B:J,6,0),""))</f>
        <v/>
      </c>
      <c r="E1610" s="16" t="str">
        <f>IF(IF('[1]Vmesna vrtilna_SKLOP1'!E1610&lt;&gt;"",'[1]Vmesna vrtilna_SKLOP1'!D1610,"")=0,"",IF('[1]Vmesna vrtilna_SKLOP1'!E1610&lt;&gt;"",'[1]Vmesna vrtilna_SKLOP1'!D1610,""))</f>
        <v/>
      </c>
      <c r="F1610" s="18" t="str">
        <f>IF('[1]Vmesna vrtilna_SKLOP1'!E1610&lt;&gt;"",'[1]Vmesna vrtilna_SKLOP1'!E1610,"")</f>
        <v>Enokrilno okno (tip: O1); dim. ŠxV: 0,72x0,78m; Material: PVC, profil&gt;80mm ; steklo 10/20Ar/4; Rw,st.=39 (Rw,st.+Ctr ≥ 33 dB)</v>
      </c>
      <c r="G1610" s="15" t="str">
        <f>IF('[1]Vmesna vrtilna_SKLOP1'!E1610&lt;&gt;"",'[1]Vmesna vrtilna_SKLOP1'!F1610,"")</f>
        <v>[kos]</v>
      </c>
      <c r="H1610" s="19">
        <f>IF('[1]Vmesna vrtilna_SKLOP1'!F1610&lt;&gt;"",'[1]Vmesna vrtilna_SKLOP1'!I1610,"")</f>
        <v>1</v>
      </c>
      <c r="I1610" s="20" t="str">
        <f>IF(I1609="Skupaj:","DDV (22%):",IF(I1609="DDV (22%):","Skupaj z DDV:",IF(AND('[1]Vmesna vrtilna_SKLOP1'!C1610&lt;&gt;"",'[1]Vmesna vrtilna_SKLOP1'!E1610=""),"Skupaj:","")))</f>
        <v/>
      </c>
      <c r="J1610" s="21">
        <f t="shared" si="51"/>
        <v>0</v>
      </c>
      <c r="K1610" s="21">
        <f>IF(I1610="Skupaj z DDV:",SUM(K1608,K1609),IF(I1610="DDV (22%):",K1609*0.22,IF(AND('[1]Vmesna vrtilna_SKLOP1'!C1610&lt;&gt;"",'[1]Vmesna vrtilna_SKLOP1'!D1610=""),'[1]Vmesna vrtilna_SKLOP1'!J1610,IF(F1610&lt;&gt;"",IF('[1]Vmesna vrtilna_SKLOP1'!J1610&lt;&gt;"",'[1]Vmesna vrtilna_SKLOP1'!J1610,""),""))))</f>
        <v>231.72310907596801</v>
      </c>
      <c r="L1610" s="22">
        <f>IF(I1609="Skupaj:","DDV (22%):",IF(I1609="DDV (22%):","Skupaj z DDV:",IF(AND('[1]Vmesna vrtilna_SKLOP1'!C1610&lt;&gt;"",'[1]Vmesna vrtilna_SKLOP1'!E1610=""),"Skupaj:",IF(AND('[1]Vmesna vrtilna_SKLOP1'!C1610&lt;&gt;"",'[1]Vmesna vrtilna_SKLOP1'!D1610=""),'[1]Vmesna vrtilna_SKLOP1'!J1610,IF(F1610&lt;&gt;"",IF('[1]Vmesna vrtilna_SKLOP1'!J1610&lt;&gt;"",'[1]Vmesna vrtilna_SKLOP1'!J1610,""),"")))))</f>
        <v>231.72310907596801</v>
      </c>
      <c r="M1610" s="22">
        <f t="shared" si="50"/>
        <v>0</v>
      </c>
      <c r="N1610" s="22" t="str">
        <f>IF(IFERROR(VLOOKUP(B1610,'[1]Vmesna vrtilna_SKLOP1'!B:J,7,0),"")=0,"",IFERROR(VLOOKUP(B1610,'[1]Vmesna vrtilna_SKLOP1'!B:J,7,0),""))</f>
        <v/>
      </c>
      <c r="O1610" s="22"/>
    </row>
    <row r="1611" spans="2:15" ht="15" customHeight="1" x14ac:dyDescent="0.3">
      <c r="B1611" s="15" t="str">
        <f>IF(AND('[1]Vmesna vrtilna_SKLOP1'!B1611&lt;&gt;"",'[1]Vmesna vrtilna_SKLOP1'!C1611&lt;&gt;""),IF('[1]Vmesna vrtilna_SKLOP1'!B1611&lt;&gt;"",'[1]Vmesna vrtilna_SKLOP1'!B1611,""),"")</f>
        <v/>
      </c>
      <c r="C1611" s="16" t="str">
        <f>IF(OR(C1610="Posebna oblika",C1610="Kulturno zaščiten objekt",C1610="Kulturno zaščiten objekt, Posebna oblika"),"Glej zavihek POSEBNI POGOJI",IF(SUM(N1610:Q1610)=1,"Posebna oblika",IF(SUM(N1610:Q1610)=10,"Kulturno zaščiten objekt",IF(SUM(N1610:Q1610)=11,"Kulturno zaščiten objekt, Posebna oblika",IF(AND('[1]Vmesna vrtilna_SKLOP1'!C1611&lt;&gt;"",'[1]Vmesna vrtilna_SKLOP1'!D1611&lt;&gt;""),IF('[1]Vmesna vrtilna_SKLOP1'!C1611&lt;&gt;"",'[1]Vmesna vrtilna_SKLOP1'!C1611,""),"")))))</f>
        <v/>
      </c>
      <c r="D1611" s="17" t="str">
        <f>IF(IFERROR(VLOOKUP(B1611,'[1]Vmesna vrtilna_SKLOP1'!B:J,6,0),"")=0,"",IFERROR(VLOOKUP(B1611,'[1]Vmesna vrtilna_SKLOP1'!B:J,6,0),""))</f>
        <v/>
      </c>
      <c r="E1611" s="16" t="str">
        <f>IF(IF('[1]Vmesna vrtilna_SKLOP1'!E1611&lt;&gt;"",'[1]Vmesna vrtilna_SKLOP1'!D1611,"")=0,"",IF('[1]Vmesna vrtilna_SKLOP1'!E1611&lt;&gt;"",'[1]Vmesna vrtilna_SKLOP1'!D1611,""))</f>
        <v/>
      </c>
      <c r="F1611" s="18" t="str">
        <f>IF('[1]Vmesna vrtilna_SKLOP1'!E1611&lt;&gt;"",'[1]Vmesna vrtilna_SKLOP1'!E1611,"")</f>
        <v>Enokrilno okno (tip: O1); dim. ŠxV: 0,81x1,7m; Material: PVC, profil&gt;80mm ; steklo 10/20Ar/4; Rw,st.=39 (Rw,st.+Ctr ≥ 33 dB)</v>
      </c>
      <c r="G1611" s="15" t="str">
        <f>IF('[1]Vmesna vrtilna_SKLOP1'!E1611&lt;&gt;"",'[1]Vmesna vrtilna_SKLOP1'!F1611,"")</f>
        <v>[kos]</v>
      </c>
      <c r="H1611" s="19">
        <f>IF('[1]Vmesna vrtilna_SKLOP1'!F1611&lt;&gt;"",'[1]Vmesna vrtilna_SKLOP1'!I1611,"")</f>
        <v>1</v>
      </c>
      <c r="I1611" s="20" t="str">
        <f>IF(I1610="Skupaj:","DDV (22%):",IF(I1610="DDV (22%):","Skupaj z DDV:",IF(AND('[1]Vmesna vrtilna_SKLOP1'!C1611&lt;&gt;"",'[1]Vmesna vrtilna_SKLOP1'!E1611=""),"Skupaj:","")))</f>
        <v/>
      </c>
      <c r="J1611" s="21">
        <f t="shared" si="51"/>
        <v>0</v>
      </c>
      <c r="K1611" s="21">
        <f>IF(I1611="Skupaj z DDV:",SUM(K1609,K1610),IF(I1611="DDV (22%):",K1610*0.22,IF(AND('[1]Vmesna vrtilna_SKLOP1'!C1611&lt;&gt;"",'[1]Vmesna vrtilna_SKLOP1'!D1611=""),'[1]Vmesna vrtilna_SKLOP1'!J1611,IF(F1611&lt;&gt;"",IF('[1]Vmesna vrtilna_SKLOP1'!J1611&lt;&gt;"",'[1]Vmesna vrtilna_SKLOP1'!J1611,""),""))))</f>
        <v>369.57585624119997</v>
      </c>
      <c r="L1611" s="22">
        <f>IF(I1610="Skupaj:","DDV (22%):",IF(I1610="DDV (22%):","Skupaj z DDV:",IF(AND('[1]Vmesna vrtilna_SKLOP1'!C1611&lt;&gt;"",'[1]Vmesna vrtilna_SKLOP1'!E1611=""),"Skupaj:",IF(AND('[1]Vmesna vrtilna_SKLOP1'!C1611&lt;&gt;"",'[1]Vmesna vrtilna_SKLOP1'!D1611=""),'[1]Vmesna vrtilna_SKLOP1'!J1611,IF(F1611&lt;&gt;"",IF('[1]Vmesna vrtilna_SKLOP1'!J1611&lt;&gt;"",'[1]Vmesna vrtilna_SKLOP1'!J1611,""),"")))))</f>
        <v>369.57585624119997</v>
      </c>
      <c r="M1611" s="22">
        <f t="shared" si="50"/>
        <v>0</v>
      </c>
      <c r="N1611" s="22" t="str">
        <f>IF(IFERROR(VLOOKUP(B1611,'[1]Vmesna vrtilna_SKLOP1'!B:J,7,0),"")=0,"",IFERROR(VLOOKUP(B1611,'[1]Vmesna vrtilna_SKLOP1'!B:J,7,0),""))</f>
        <v/>
      </c>
      <c r="O1611" s="22"/>
    </row>
    <row r="1612" spans="2:15" ht="15" customHeight="1" x14ac:dyDescent="0.3">
      <c r="B1612" s="15" t="str">
        <f>IF(AND('[1]Vmesna vrtilna_SKLOP1'!B1612&lt;&gt;"",'[1]Vmesna vrtilna_SKLOP1'!C1612&lt;&gt;""),IF('[1]Vmesna vrtilna_SKLOP1'!B1612&lt;&gt;"",'[1]Vmesna vrtilna_SKLOP1'!B1612,""),"")</f>
        <v/>
      </c>
      <c r="C1612" s="16" t="str">
        <f>IF(OR(C1611="Posebna oblika",C1611="Kulturno zaščiten objekt",C1611="Kulturno zaščiten objekt, Posebna oblika"),"Glej zavihek POSEBNI POGOJI",IF(SUM(N1611:Q1611)=1,"Posebna oblika",IF(SUM(N1611:Q1611)=10,"Kulturno zaščiten objekt",IF(SUM(N1611:Q1611)=11,"Kulturno zaščiten objekt, Posebna oblika",IF(AND('[1]Vmesna vrtilna_SKLOP1'!C1612&lt;&gt;"",'[1]Vmesna vrtilna_SKLOP1'!D1612&lt;&gt;""),IF('[1]Vmesna vrtilna_SKLOP1'!C1612&lt;&gt;"",'[1]Vmesna vrtilna_SKLOP1'!C1612,""),"")))))</f>
        <v/>
      </c>
      <c r="D1612" s="17" t="str">
        <f>IF(IFERROR(VLOOKUP(B1612,'[1]Vmesna vrtilna_SKLOP1'!B:J,6,0),"")=0,"",IFERROR(VLOOKUP(B1612,'[1]Vmesna vrtilna_SKLOP1'!B:J,6,0),""))</f>
        <v/>
      </c>
      <c r="E1612" s="16" t="str">
        <f>IF(IF('[1]Vmesna vrtilna_SKLOP1'!E1612&lt;&gt;"",'[1]Vmesna vrtilna_SKLOP1'!D1612,"")=0,"",IF('[1]Vmesna vrtilna_SKLOP1'!E1612&lt;&gt;"",'[1]Vmesna vrtilna_SKLOP1'!D1612,""))</f>
        <v/>
      </c>
      <c r="F1612" s="18" t="str">
        <f>IF('[1]Vmesna vrtilna_SKLOP1'!E1612&lt;&gt;"",'[1]Vmesna vrtilna_SKLOP1'!E1612,"")</f>
        <v/>
      </c>
      <c r="G1612" s="15" t="str">
        <f>IF('[1]Vmesna vrtilna_SKLOP1'!E1612&lt;&gt;"",'[1]Vmesna vrtilna_SKLOP1'!F1612,"")</f>
        <v/>
      </c>
      <c r="H1612" s="19" t="str">
        <f>IF('[1]Vmesna vrtilna_SKLOP1'!F1612&lt;&gt;"",'[1]Vmesna vrtilna_SKLOP1'!I1612,"")</f>
        <v/>
      </c>
      <c r="I1612" s="20" t="str">
        <f>IF(I1611="Skupaj:","DDV (22%):",IF(I1611="DDV (22%):","Skupaj z DDV:",IF(AND('[1]Vmesna vrtilna_SKLOP1'!C1612&lt;&gt;"",'[1]Vmesna vrtilna_SKLOP1'!E1612=""),"Skupaj:","")))</f>
        <v/>
      </c>
      <c r="J1612" s="21" t="str">
        <f t="shared" si="51"/>
        <v/>
      </c>
      <c r="K1612" s="21" t="str">
        <f>IF(I1612="Skupaj z DDV:",SUM(K1610,K1611),IF(I1612="DDV (22%):",K1611*0.22,IF(AND('[1]Vmesna vrtilna_SKLOP1'!C1612&lt;&gt;"",'[1]Vmesna vrtilna_SKLOP1'!D1612=""),'[1]Vmesna vrtilna_SKLOP1'!J1612,IF(F1612&lt;&gt;"",IF('[1]Vmesna vrtilna_SKLOP1'!J1612&lt;&gt;"",'[1]Vmesna vrtilna_SKLOP1'!J1612,""),""))))</f>
        <v/>
      </c>
      <c r="L1612" s="22" t="str">
        <f>IF(I1611="Skupaj:","DDV (22%):",IF(I1611="DDV (22%):","Skupaj z DDV:",IF(AND('[1]Vmesna vrtilna_SKLOP1'!C1612&lt;&gt;"",'[1]Vmesna vrtilna_SKLOP1'!E1612=""),"Skupaj:",IF(AND('[1]Vmesna vrtilna_SKLOP1'!C1612&lt;&gt;"",'[1]Vmesna vrtilna_SKLOP1'!D1612=""),'[1]Vmesna vrtilna_SKLOP1'!J1612,IF(F1612&lt;&gt;"",IF('[1]Vmesna vrtilna_SKLOP1'!J1612&lt;&gt;"",'[1]Vmesna vrtilna_SKLOP1'!J1612,""),"")))))</f>
        <v/>
      </c>
      <c r="M1612" s="22">
        <f t="shared" si="50"/>
        <v>0</v>
      </c>
      <c r="N1612" s="22" t="str">
        <f>IF(IFERROR(VLOOKUP(B1612,'[1]Vmesna vrtilna_SKLOP1'!B:J,7,0),"")=0,"",IFERROR(VLOOKUP(B1612,'[1]Vmesna vrtilna_SKLOP1'!B:J,7,0),""))</f>
        <v/>
      </c>
      <c r="O1612" s="22"/>
    </row>
    <row r="1613" spans="2:15" ht="15" customHeight="1" x14ac:dyDescent="0.3">
      <c r="B1613" s="15" t="str">
        <f>IF(AND('[1]Vmesna vrtilna_SKLOP1'!B1613&lt;&gt;"",'[1]Vmesna vrtilna_SKLOP1'!C1613&lt;&gt;""),IF('[1]Vmesna vrtilna_SKLOP1'!B1613&lt;&gt;"",'[1]Vmesna vrtilna_SKLOP1'!B1613,""),"")</f>
        <v/>
      </c>
      <c r="C1613" s="16" t="str">
        <f>IF(OR(C1612="Posebna oblika",C1612="Kulturno zaščiten objekt",C1612="Kulturno zaščiten objekt, Posebna oblika"),"Glej zavihek POSEBNI POGOJI",IF(SUM(N1612:Q1612)=1,"Posebna oblika",IF(SUM(N1612:Q1612)=10,"Kulturno zaščiten objekt",IF(SUM(N1612:Q1612)=11,"Kulturno zaščiten objekt, Posebna oblika",IF(AND('[1]Vmesna vrtilna_SKLOP1'!C1613&lt;&gt;"",'[1]Vmesna vrtilna_SKLOP1'!D1613&lt;&gt;""),IF('[1]Vmesna vrtilna_SKLOP1'!C1613&lt;&gt;"",'[1]Vmesna vrtilna_SKLOP1'!C1613,""),"")))))</f>
        <v/>
      </c>
      <c r="D1613" s="17" t="str">
        <f>IF(IFERROR(VLOOKUP(B1613,'[1]Vmesna vrtilna_SKLOP1'!B:J,6,0),"")=0,"",IFERROR(VLOOKUP(B1613,'[1]Vmesna vrtilna_SKLOP1'!B:J,6,0),""))</f>
        <v/>
      </c>
      <c r="E1613" s="16" t="str">
        <f>IF(IF('[1]Vmesna vrtilna_SKLOP1'!E1613&lt;&gt;"",'[1]Vmesna vrtilna_SKLOP1'!D1613,"")=0,"",IF('[1]Vmesna vrtilna_SKLOP1'!E1613&lt;&gt;"",'[1]Vmesna vrtilna_SKLOP1'!D1613,""))</f>
        <v>Senčila</v>
      </c>
      <c r="F1613" s="18" t="str">
        <f>IF('[1]Vmesna vrtilna_SKLOP1'!E1613&lt;&gt;"",'[1]Vmesna vrtilna_SKLOP1'!E1613,"")</f>
        <v>Notranja rolo omarica, ALU lamele, Dim. ŠxV: 1,28x1,64m</v>
      </c>
      <c r="G1613" s="15" t="str">
        <f>IF('[1]Vmesna vrtilna_SKLOP1'!E1613&lt;&gt;"",'[1]Vmesna vrtilna_SKLOP1'!F1613,"")</f>
        <v>[kos]</v>
      </c>
      <c r="H1613" s="19">
        <f>IF('[1]Vmesna vrtilna_SKLOP1'!F1613&lt;&gt;"",'[1]Vmesna vrtilna_SKLOP1'!I1613,"")</f>
        <v>1</v>
      </c>
      <c r="I1613" s="20" t="str">
        <f>IF(I1612="Skupaj:","DDV (22%):",IF(I1612="DDV (22%):","Skupaj z DDV:",IF(AND('[1]Vmesna vrtilna_SKLOP1'!C1613&lt;&gt;"",'[1]Vmesna vrtilna_SKLOP1'!E1613=""),"Skupaj:","")))</f>
        <v/>
      </c>
      <c r="J1613" s="21">
        <f t="shared" si="51"/>
        <v>0</v>
      </c>
      <c r="K1613" s="21">
        <f>IF(I1613="Skupaj z DDV:",SUM(K1611,K1612),IF(I1613="DDV (22%):",K1612*0.22,IF(AND('[1]Vmesna vrtilna_SKLOP1'!C1613&lt;&gt;"",'[1]Vmesna vrtilna_SKLOP1'!D1613=""),'[1]Vmesna vrtilna_SKLOP1'!J1613,IF(F1613&lt;&gt;"",IF('[1]Vmesna vrtilna_SKLOP1'!J1613&lt;&gt;"",'[1]Vmesna vrtilna_SKLOP1'!J1613,""),""))))</f>
        <v>342.18008638259198</v>
      </c>
      <c r="L1613" s="22">
        <f>IF(I1612="Skupaj:","DDV (22%):",IF(I1612="DDV (22%):","Skupaj z DDV:",IF(AND('[1]Vmesna vrtilna_SKLOP1'!C1613&lt;&gt;"",'[1]Vmesna vrtilna_SKLOP1'!E1613=""),"Skupaj:",IF(AND('[1]Vmesna vrtilna_SKLOP1'!C1613&lt;&gt;"",'[1]Vmesna vrtilna_SKLOP1'!D1613=""),'[1]Vmesna vrtilna_SKLOP1'!J1613,IF(F1613&lt;&gt;"",IF('[1]Vmesna vrtilna_SKLOP1'!J1613&lt;&gt;"",'[1]Vmesna vrtilna_SKLOP1'!J1613,""),"")))))</f>
        <v>342.18008638259198</v>
      </c>
      <c r="M1613" s="22">
        <f t="shared" si="50"/>
        <v>0</v>
      </c>
      <c r="N1613" s="22" t="str">
        <f>IF(IFERROR(VLOOKUP(B1613,'[1]Vmesna vrtilna_SKLOP1'!B:J,7,0),"")=0,"",IFERROR(VLOOKUP(B1613,'[1]Vmesna vrtilna_SKLOP1'!B:J,7,0),""))</f>
        <v/>
      </c>
      <c r="O1613" s="22"/>
    </row>
    <row r="1614" spans="2:15" ht="15" customHeight="1" x14ac:dyDescent="0.3">
      <c r="B1614" s="15" t="str">
        <f>IF(AND('[1]Vmesna vrtilna_SKLOP1'!B1614&lt;&gt;"",'[1]Vmesna vrtilna_SKLOP1'!C1614&lt;&gt;""),IF('[1]Vmesna vrtilna_SKLOP1'!B1614&lt;&gt;"",'[1]Vmesna vrtilna_SKLOP1'!B1614,""),"")</f>
        <v/>
      </c>
      <c r="C1614" s="16" t="str">
        <f>IF(OR(C1613="Posebna oblika",C1613="Kulturno zaščiten objekt",C1613="Kulturno zaščiten objekt, Posebna oblika"),"Glej zavihek POSEBNI POGOJI",IF(SUM(N1613:Q1613)=1,"Posebna oblika",IF(SUM(N1613:Q1613)=10,"Kulturno zaščiten objekt",IF(SUM(N1613:Q1613)=11,"Kulturno zaščiten objekt, Posebna oblika",IF(AND('[1]Vmesna vrtilna_SKLOP1'!C1614&lt;&gt;"",'[1]Vmesna vrtilna_SKLOP1'!D1614&lt;&gt;""),IF('[1]Vmesna vrtilna_SKLOP1'!C1614&lt;&gt;"",'[1]Vmesna vrtilna_SKLOP1'!C1614,""),"")))))</f>
        <v/>
      </c>
      <c r="D1614" s="17" t="str">
        <f>IF(IFERROR(VLOOKUP(B1614,'[1]Vmesna vrtilna_SKLOP1'!B:J,6,0),"")=0,"",IFERROR(VLOOKUP(B1614,'[1]Vmesna vrtilna_SKLOP1'!B:J,6,0),""))</f>
        <v/>
      </c>
      <c r="E1614" s="16" t="str">
        <f>IF(IF('[1]Vmesna vrtilna_SKLOP1'!E1614&lt;&gt;"",'[1]Vmesna vrtilna_SKLOP1'!D1614,"")=0,"",IF('[1]Vmesna vrtilna_SKLOP1'!E1614&lt;&gt;"",'[1]Vmesna vrtilna_SKLOP1'!D1614,""))</f>
        <v/>
      </c>
      <c r="F1614" s="18" t="str">
        <f>IF('[1]Vmesna vrtilna_SKLOP1'!E1614&lt;&gt;"",'[1]Vmesna vrtilna_SKLOP1'!E1614,"")</f>
        <v>Notranja rolo omarica, ALU lamele, Dim. ŠxV: 0,81x2,51m</v>
      </c>
      <c r="G1614" s="15" t="str">
        <f>IF('[1]Vmesna vrtilna_SKLOP1'!E1614&lt;&gt;"",'[1]Vmesna vrtilna_SKLOP1'!F1614,"")</f>
        <v>[kos]</v>
      </c>
      <c r="H1614" s="19">
        <f>IF('[1]Vmesna vrtilna_SKLOP1'!F1614&lt;&gt;"",'[1]Vmesna vrtilna_SKLOP1'!I1614,"")</f>
        <v>1</v>
      </c>
      <c r="I1614" s="20" t="str">
        <f>IF(I1613="Skupaj:","DDV (22%):",IF(I1613="DDV (22%):","Skupaj z DDV:",IF(AND('[1]Vmesna vrtilna_SKLOP1'!C1614&lt;&gt;"",'[1]Vmesna vrtilna_SKLOP1'!E1614=""),"Skupaj:","")))</f>
        <v/>
      </c>
      <c r="J1614" s="21">
        <f t="shared" si="51"/>
        <v>0</v>
      </c>
      <c r="K1614" s="21">
        <f>IF(I1614="Skupaj z DDV:",SUM(K1612,K1613),IF(I1614="DDV (22%):",K1613*0.22,IF(AND('[1]Vmesna vrtilna_SKLOP1'!C1614&lt;&gt;"",'[1]Vmesna vrtilna_SKLOP1'!D1614=""),'[1]Vmesna vrtilna_SKLOP1'!J1614,IF(F1614&lt;&gt;"",IF('[1]Vmesna vrtilna_SKLOP1'!J1614&lt;&gt;"",'[1]Vmesna vrtilna_SKLOP1'!J1614,""),""))))</f>
        <v>327.51117610216795</v>
      </c>
      <c r="L1614" s="22">
        <f>IF(I1613="Skupaj:","DDV (22%):",IF(I1613="DDV (22%):","Skupaj z DDV:",IF(AND('[1]Vmesna vrtilna_SKLOP1'!C1614&lt;&gt;"",'[1]Vmesna vrtilna_SKLOP1'!E1614=""),"Skupaj:",IF(AND('[1]Vmesna vrtilna_SKLOP1'!C1614&lt;&gt;"",'[1]Vmesna vrtilna_SKLOP1'!D1614=""),'[1]Vmesna vrtilna_SKLOP1'!J1614,IF(F1614&lt;&gt;"",IF('[1]Vmesna vrtilna_SKLOP1'!J1614&lt;&gt;"",'[1]Vmesna vrtilna_SKLOP1'!J1614,""),"")))))</f>
        <v>327.51117610216795</v>
      </c>
      <c r="M1614" s="22">
        <f t="shared" si="50"/>
        <v>0</v>
      </c>
      <c r="N1614" s="22" t="str">
        <f>IF(IFERROR(VLOOKUP(B1614,'[1]Vmesna vrtilna_SKLOP1'!B:J,7,0),"")=0,"",IFERROR(VLOOKUP(B1614,'[1]Vmesna vrtilna_SKLOP1'!B:J,7,0),""))</f>
        <v/>
      </c>
      <c r="O1614" s="22"/>
    </row>
    <row r="1615" spans="2:15" ht="15" customHeight="1" x14ac:dyDescent="0.3">
      <c r="B1615" s="15" t="str">
        <f>IF(AND('[1]Vmesna vrtilna_SKLOP1'!B1615&lt;&gt;"",'[1]Vmesna vrtilna_SKLOP1'!C1615&lt;&gt;""),IF('[1]Vmesna vrtilna_SKLOP1'!B1615&lt;&gt;"",'[1]Vmesna vrtilna_SKLOP1'!B1615,""),"")</f>
        <v/>
      </c>
      <c r="C1615" s="16" t="str">
        <f>IF(OR(C1614="Posebna oblika",C1614="Kulturno zaščiten objekt",C1614="Kulturno zaščiten objekt, Posebna oblika"),"Glej zavihek POSEBNI POGOJI",IF(SUM(N1614:Q1614)=1,"Posebna oblika",IF(SUM(N1614:Q1614)=10,"Kulturno zaščiten objekt",IF(SUM(N1614:Q1614)=11,"Kulturno zaščiten objekt, Posebna oblika",IF(AND('[1]Vmesna vrtilna_SKLOP1'!C1615&lt;&gt;"",'[1]Vmesna vrtilna_SKLOP1'!D1615&lt;&gt;""),IF('[1]Vmesna vrtilna_SKLOP1'!C1615&lt;&gt;"",'[1]Vmesna vrtilna_SKLOP1'!C1615,""),"")))))</f>
        <v/>
      </c>
      <c r="D1615" s="17" t="str">
        <f>IF(IFERROR(VLOOKUP(B1615,'[1]Vmesna vrtilna_SKLOP1'!B:J,6,0),"")=0,"",IFERROR(VLOOKUP(B1615,'[1]Vmesna vrtilna_SKLOP1'!B:J,6,0),""))</f>
        <v/>
      </c>
      <c r="E1615" s="16" t="str">
        <f>IF(IF('[1]Vmesna vrtilna_SKLOP1'!E1615&lt;&gt;"",'[1]Vmesna vrtilna_SKLOP1'!D1615,"")=0,"",IF('[1]Vmesna vrtilna_SKLOP1'!E1615&lt;&gt;"",'[1]Vmesna vrtilna_SKLOP1'!D1615,""))</f>
        <v/>
      </c>
      <c r="F1615" s="18" t="str">
        <f>IF('[1]Vmesna vrtilna_SKLOP1'!E1615&lt;&gt;"",'[1]Vmesna vrtilna_SKLOP1'!E1615,"")</f>
        <v>Notranja rolo omarica, ALU lamele, Dim. ŠxV: 0,72x0,78m</v>
      </c>
      <c r="G1615" s="15" t="str">
        <f>IF('[1]Vmesna vrtilna_SKLOP1'!E1615&lt;&gt;"",'[1]Vmesna vrtilna_SKLOP1'!F1615,"")</f>
        <v>[kos]</v>
      </c>
      <c r="H1615" s="19">
        <f>IF('[1]Vmesna vrtilna_SKLOP1'!F1615&lt;&gt;"",'[1]Vmesna vrtilna_SKLOP1'!I1615,"")</f>
        <v>1</v>
      </c>
      <c r="I1615" s="20" t="str">
        <f>IF(I1614="Skupaj:","DDV (22%):",IF(I1614="DDV (22%):","Skupaj z DDV:",IF(AND('[1]Vmesna vrtilna_SKLOP1'!C1615&lt;&gt;"",'[1]Vmesna vrtilna_SKLOP1'!E1615=""),"Skupaj:","")))</f>
        <v/>
      </c>
      <c r="J1615" s="21">
        <f t="shared" si="51"/>
        <v>0</v>
      </c>
      <c r="K1615" s="21">
        <f>IF(I1615="Skupaj z DDV:",SUM(K1613,K1614),IF(I1615="DDV (22%):",K1614*0.22,IF(AND('[1]Vmesna vrtilna_SKLOP1'!C1615&lt;&gt;"",'[1]Vmesna vrtilna_SKLOP1'!D1615=""),'[1]Vmesna vrtilna_SKLOP1'!J1615,IF(F1615&lt;&gt;"",IF('[1]Vmesna vrtilna_SKLOP1'!J1615&lt;&gt;"",'[1]Vmesna vrtilna_SKLOP1'!J1615,""),""))))</f>
        <v>224.74805165260801</v>
      </c>
      <c r="L1615" s="22">
        <f>IF(I1614="Skupaj:","DDV (22%):",IF(I1614="DDV (22%):","Skupaj z DDV:",IF(AND('[1]Vmesna vrtilna_SKLOP1'!C1615&lt;&gt;"",'[1]Vmesna vrtilna_SKLOP1'!E1615=""),"Skupaj:",IF(AND('[1]Vmesna vrtilna_SKLOP1'!C1615&lt;&gt;"",'[1]Vmesna vrtilna_SKLOP1'!D1615=""),'[1]Vmesna vrtilna_SKLOP1'!J1615,IF(F1615&lt;&gt;"",IF('[1]Vmesna vrtilna_SKLOP1'!J1615&lt;&gt;"",'[1]Vmesna vrtilna_SKLOP1'!J1615,""),"")))))</f>
        <v>224.74805165260801</v>
      </c>
      <c r="M1615" s="22">
        <f t="shared" si="50"/>
        <v>0</v>
      </c>
      <c r="N1615" s="22" t="str">
        <f>IF(IFERROR(VLOOKUP(B1615,'[1]Vmesna vrtilna_SKLOP1'!B:J,7,0),"")=0,"",IFERROR(VLOOKUP(B1615,'[1]Vmesna vrtilna_SKLOP1'!B:J,7,0),""))</f>
        <v/>
      </c>
      <c r="O1615" s="22"/>
    </row>
    <row r="1616" spans="2:15" ht="15" customHeight="1" x14ac:dyDescent="0.3">
      <c r="B1616" s="15" t="str">
        <f>IF(AND('[1]Vmesna vrtilna_SKLOP1'!B1616&lt;&gt;"",'[1]Vmesna vrtilna_SKLOP1'!C1616&lt;&gt;""),IF('[1]Vmesna vrtilna_SKLOP1'!B1616&lt;&gt;"",'[1]Vmesna vrtilna_SKLOP1'!B1616,""),"")</f>
        <v/>
      </c>
      <c r="C1616" s="16" t="str">
        <f>IF(OR(C1615="Posebna oblika",C1615="Kulturno zaščiten objekt",C1615="Kulturno zaščiten objekt, Posebna oblika"),"Glej zavihek POSEBNI POGOJI",IF(SUM(N1615:Q1615)=1,"Posebna oblika",IF(SUM(N1615:Q1615)=10,"Kulturno zaščiten objekt",IF(SUM(N1615:Q1615)=11,"Kulturno zaščiten objekt, Posebna oblika",IF(AND('[1]Vmesna vrtilna_SKLOP1'!C1616&lt;&gt;"",'[1]Vmesna vrtilna_SKLOP1'!D1616&lt;&gt;""),IF('[1]Vmesna vrtilna_SKLOP1'!C1616&lt;&gt;"",'[1]Vmesna vrtilna_SKLOP1'!C1616,""),"")))))</f>
        <v/>
      </c>
      <c r="D1616" s="17" t="str">
        <f>IF(IFERROR(VLOOKUP(B1616,'[1]Vmesna vrtilna_SKLOP1'!B:J,6,0),"")=0,"",IFERROR(VLOOKUP(B1616,'[1]Vmesna vrtilna_SKLOP1'!B:J,6,0),""))</f>
        <v/>
      </c>
      <c r="E1616" s="16" t="str">
        <f>IF(IF('[1]Vmesna vrtilna_SKLOP1'!E1616&lt;&gt;"",'[1]Vmesna vrtilna_SKLOP1'!D1616,"")=0,"",IF('[1]Vmesna vrtilna_SKLOP1'!E1616&lt;&gt;"",'[1]Vmesna vrtilna_SKLOP1'!D1616,""))</f>
        <v/>
      </c>
      <c r="F1616" s="18" t="str">
        <f>IF('[1]Vmesna vrtilna_SKLOP1'!E1616&lt;&gt;"",'[1]Vmesna vrtilna_SKLOP1'!E1616,"")</f>
        <v>Notranja rolo omarica, ALU lamele, Dim. ŠxV: 0,81x1,7m</v>
      </c>
      <c r="G1616" s="15" t="str">
        <f>IF('[1]Vmesna vrtilna_SKLOP1'!E1616&lt;&gt;"",'[1]Vmesna vrtilna_SKLOP1'!F1616,"")</f>
        <v>[kos]</v>
      </c>
      <c r="H1616" s="19">
        <f>IF('[1]Vmesna vrtilna_SKLOP1'!F1616&lt;&gt;"",'[1]Vmesna vrtilna_SKLOP1'!I1616,"")</f>
        <v>1</v>
      </c>
      <c r="I1616" s="20" t="str">
        <f>IF(I1615="Skupaj:","DDV (22%):",IF(I1615="DDV (22%):","Skupaj z DDV:",IF(AND('[1]Vmesna vrtilna_SKLOP1'!C1616&lt;&gt;"",'[1]Vmesna vrtilna_SKLOP1'!E1616=""),"Skupaj:","")))</f>
        <v/>
      </c>
      <c r="J1616" s="21">
        <f t="shared" si="51"/>
        <v>0</v>
      </c>
      <c r="K1616" s="21">
        <f>IF(I1616="Skupaj z DDV:",SUM(K1614,K1615),IF(I1616="DDV (22%):",K1615*0.22,IF(AND('[1]Vmesna vrtilna_SKLOP1'!C1616&lt;&gt;"",'[1]Vmesna vrtilna_SKLOP1'!D1616=""),'[1]Vmesna vrtilna_SKLOP1'!J1616,IF(F1616&lt;&gt;"",IF('[1]Vmesna vrtilna_SKLOP1'!J1616&lt;&gt;"",'[1]Vmesna vrtilna_SKLOP1'!J1616,""),""))))</f>
        <v>281.78758751999999</v>
      </c>
      <c r="L1616" s="22">
        <f>IF(I1615="Skupaj:","DDV (22%):",IF(I1615="DDV (22%):","Skupaj z DDV:",IF(AND('[1]Vmesna vrtilna_SKLOP1'!C1616&lt;&gt;"",'[1]Vmesna vrtilna_SKLOP1'!E1616=""),"Skupaj:",IF(AND('[1]Vmesna vrtilna_SKLOP1'!C1616&lt;&gt;"",'[1]Vmesna vrtilna_SKLOP1'!D1616=""),'[1]Vmesna vrtilna_SKLOP1'!J1616,IF(F1616&lt;&gt;"",IF('[1]Vmesna vrtilna_SKLOP1'!J1616&lt;&gt;"",'[1]Vmesna vrtilna_SKLOP1'!J1616,""),"")))))</f>
        <v>281.78758751999999</v>
      </c>
      <c r="M1616" s="22">
        <f t="shared" si="50"/>
        <v>0</v>
      </c>
      <c r="N1616" s="22" t="str">
        <f>IF(IFERROR(VLOOKUP(B1616,'[1]Vmesna vrtilna_SKLOP1'!B:J,7,0),"")=0,"",IFERROR(VLOOKUP(B1616,'[1]Vmesna vrtilna_SKLOP1'!B:J,7,0),""))</f>
        <v/>
      </c>
      <c r="O1616" s="22"/>
    </row>
    <row r="1617" spans="2:15" ht="15" customHeight="1" x14ac:dyDescent="0.3">
      <c r="B1617" s="15" t="str">
        <f>IF(AND('[1]Vmesna vrtilna_SKLOP1'!B1617&lt;&gt;"",'[1]Vmesna vrtilna_SKLOP1'!C1617&lt;&gt;""),IF('[1]Vmesna vrtilna_SKLOP1'!B1617&lt;&gt;"",'[1]Vmesna vrtilna_SKLOP1'!B1617,""),"")</f>
        <v/>
      </c>
      <c r="C1617" s="16" t="str">
        <f>IF(OR(C1616="Posebna oblika",C1616="Kulturno zaščiten objekt",C1616="Kulturno zaščiten objekt, Posebna oblika"),"Glej zavihek POSEBNI POGOJI",IF(SUM(N1616:Q1616)=1,"Posebna oblika",IF(SUM(N1616:Q1616)=10,"Kulturno zaščiten objekt",IF(SUM(N1616:Q1616)=11,"Kulturno zaščiten objekt, Posebna oblika",IF(AND('[1]Vmesna vrtilna_SKLOP1'!C1617&lt;&gt;"",'[1]Vmesna vrtilna_SKLOP1'!D1617&lt;&gt;""),IF('[1]Vmesna vrtilna_SKLOP1'!C1617&lt;&gt;"",'[1]Vmesna vrtilna_SKLOP1'!C1617,""),"")))))</f>
        <v/>
      </c>
      <c r="D1617" s="17" t="str">
        <f>IF(IFERROR(VLOOKUP(B1617,'[1]Vmesna vrtilna_SKLOP1'!B:J,6,0),"")=0,"",IFERROR(VLOOKUP(B1617,'[1]Vmesna vrtilna_SKLOP1'!B:J,6,0),""))</f>
        <v/>
      </c>
      <c r="E1617" s="16" t="str">
        <f>IF(IF('[1]Vmesna vrtilna_SKLOP1'!E1617&lt;&gt;"",'[1]Vmesna vrtilna_SKLOP1'!D1617,"")=0,"",IF('[1]Vmesna vrtilna_SKLOP1'!E1617&lt;&gt;"",'[1]Vmesna vrtilna_SKLOP1'!D1617,""))</f>
        <v/>
      </c>
      <c r="F1617" s="18" t="str">
        <f>IF('[1]Vmesna vrtilna_SKLOP1'!E1617&lt;&gt;"",'[1]Vmesna vrtilna_SKLOP1'!E1617,"")</f>
        <v>Notranja rolo omarica, ALU lamele, Dim. ŠxV: 1,33x1,63m</v>
      </c>
      <c r="G1617" s="15" t="str">
        <f>IF('[1]Vmesna vrtilna_SKLOP1'!E1617&lt;&gt;"",'[1]Vmesna vrtilna_SKLOP1'!F1617,"")</f>
        <v>[kos]</v>
      </c>
      <c r="H1617" s="19">
        <f>IF('[1]Vmesna vrtilna_SKLOP1'!F1617&lt;&gt;"",'[1]Vmesna vrtilna_SKLOP1'!I1617,"")</f>
        <v>1</v>
      </c>
      <c r="I1617" s="20" t="str">
        <f>IF(I1616="Skupaj:","DDV (22%):",IF(I1616="DDV (22%):","Skupaj z DDV:",IF(AND('[1]Vmesna vrtilna_SKLOP1'!C1617&lt;&gt;"",'[1]Vmesna vrtilna_SKLOP1'!E1617=""),"Skupaj:","")))</f>
        <v/>
      </c>
      <c r="J1617" s="21">
        <f t="shared" si="51"/>
        <v>0</v>
      </c>
      <c r="K1617" s="21">
        <f>IF(I1617="Skupaj z DDV:",SUM(K1615,K1616),IF(I1617="DDV (22%):",K1616*0.22,IF(AND('[1]Vmesna vrtilna_SKLOP1'!C1617&lt;&gt;"",'[1]Vmesna vrtilna_SKLOP1'!D1617=""),'[1]Vmesna vrtilna_SKLOP1'!J1617,IF(F1617&lt;&gt;"",IF('[1]Vmesna vrtilna_SKLOP1'!J1617&lt;&gt;"",'[1]Vmesna vrtilna_SKLOP1'!J1617,""),""))))</f>
        <v>348.14071258568799</v>
      </c>
      <c r="L1617" s="22">
        <f>IF(I1616="Skupaj:","DDV (22%):",IF(I1616="DDV (22%):","Skupaj z DDV:",IF(AND('[1]Vmesna vrtilna_SKLOP1'!C1617&lt;&gt;"",'[1]Vmesna vrtilna_SKLOP1'!E1617=""),"Skupaj:",IF(AND('[1]Vmesna vrtilna_SKLOP1'!C1617&lt;&gt;"",'[1]Vmesna vrtilna_SKLOP1'!D1617=""),'[1]Vmesna vrtilna_SKLOP1'!J1617,IF(F1617&lt;&gt;"",IF('[1]Vmesna vrtilna_SKLOP1'!J1617&lt;&gt;"",'[1]Vmesna vrtilna_SKLOP1'!J1617,""),"")))))</f>
        <v>348.14071258568799</v>
      </c>
      <c r="M1617" s="22">
        <f t="shared" si="50"/>
        <v>0</v>
      </c>
      <c r="N1617" s="22" t="str">
        <f>IF(IFERROR(VLOOKUP(B1617,'[1]Vmesna vrtilna_SKLOP1'!B:J,7,0),"")=0,"",IFERROR(VLOOKUP(B1617,'[1]Vmesna vrtilna_SKLOP1'!B:J,7,0),""))</f>
        <v/>
      </c>
      <c r="O1617" s="22"/>
    </row>
    <row r="1618" spans="2:15" ht="15" customHeight="1" x14ac:dyDescent="0.3">
      <c r="B1618" s="15" t="str">
        <f>IF(AND('[1]Vmesna vrtilna_SKLOP1'!B1618&lt;&gt;"",'[1]Vmesna vrtilna_SKLOP1'!C1618&lt;&gt;""),IF('[1]Vmesna vrtilna_SKLOP1'!B1618&lt;&gt;"",'[1]Vmesna vrtilna_SKLOP1'!B1618,""),"")</f>
        <v/>
      </c>
      <c r="C1618" s="16" t="str">
        <f>IF(OR(C1617="Posebna oblika",C1617="Kulturno zaščiten objekt",C1617="Kulturno zaščiten objekt, Posebna oblika"),"Glej zavihek POSEBNI POGOJI",IF(SUM(N1617:Q1617)=1,"Posebna oblika",IF(SUM(N1617:Q1617)=10,"Kulturno zaščiten objekt",IF(SUM(N1617:Q1617)=11,"Kulturno zaščiten objekt, Posebna oblika",IF(AND('[1]Vmesna vrtilna_SKLOP1'!C1618&lt;&gt;"",'[1]Vmesna vrtilna_SKLOP1'!D1618&lt;&gt;""),IF('[1]Vmesna vrtilna_SKLOP1'!C1618&lt;&gt;"",'[1]Vmesna vrtilna_SKLOP1'!C1618,""),"")))))</f>
        <v/>
      </c>
      <c r="D1618" s="17" t="str">
        <f>IF(IFERROR(VLOOKUP(B1618,'[1]Vmesna vrtilna_SKLOP1'!B:J,6,0),"")=0,"",IFERROR(VLOOKUP(B1618,'[1]Vmesna vrtilna_SKLOP1'!B:J,6,0),""))</f>
        <v/>
      </c>
      <c r="E1618" s="16" t="str">
        <f>IF(IF('[1]Vmesna vrtilna_SKLOP1'!E1618&lt;&gt;"",'[1]Vmesna vrtilna_SKLOP1'!D1618,"")=0,"",IF('[1]Vmesna vrtilna_SKLOP1'!E1618&lt;&gt;"",'[1]Vmesna vrtilna_SKLOP1'!D1618,""))</f>
        <v/>
      </c>
      <c r="F1618" s="18" t="str">
        <f>IF('[1]Vmesna vrtilna_SKLOP1'!E1618&lt;&gt;"",'[1]Vmesna vrtilna_SKLOP1'!E1618,"")</f>
        <v/>
      </c>
      <c r="G1618" s="15" t="str">
        <f>IF('[1]Vmesna vrtilna_SKLOP1'!E1618&lt;&gt;"",'[1]Vmesna vrtilna_SKLOP1'!F1618,"")</f>
        <v/>
      </c>
      <c r="H1618" s="19" t="str">
        <f>IF('[1]Vmesna vrtilna_SKLOP1'!F1618&lt;&gt;"",'[1]Vmesna vrtilna_SKLOP1'!I1618,"")</f>
        <v/>
      </c>
      <c r="I1618" s="20" t="str">
        <f>IF(I1617="Skupaj:","DDV (22%):",IF(I1617="DDV (22%):","Skupaj z DDV:",IF(AND('[1]Vmesna vrtilna_SKLOP1'!C1618&lt;&gt;"",'[1]Vmesna vrtilna_SKLOP1'!E1618=""),"Skupaj:","")))</f>
        <v/>
      </c>
      <c r="J1618" s="21" t="str">
        <f t="shared" si="51"/>
        <v/>
      </c>
      <c r="K1618" s="21" t="str">
        <f>IF(I1618="Skupaj z DDV:",SUM(K1616,K1617),IF(I1618="DDV (22%):",K1617*0.22,IF(AND('[1]Vmesna vrtilna_SKLOP1'!C1618&lt;&gt;"",'[1]Vmesna vrtilna_SKLOP1'!D1618=""),'[1]Vmesna vrtilna_SKLOP1'!J1618,IF(F1618&lt;&gt;"",IF('[1]Vmesna vrtilna_SKLOP1'!J1618&lt;&gt;"",'[1]Vmesna vrtilna_SKLOP1'!J1618,""),""))))</f>
        <v/>
      </c>
      <c r="L1618" s="22" t="str">
        <f>IF(I1617="Skupaj:","DDV (22%):",IF(I1617="DDV (22%):","Skupaj z DDV:",IF(AND('[1]Vmesna vrtilna_SKLOP1'!C1618&lt;&gt;"",'[1]Vmesna vrtilna_SKLOP1'!E1618=""),"Skupaj:",IF(AND('[1]Vmesna vrtilna_SKLOP1'!C1618&lt;&gt;"",'[1]Vmesna vrtilna_SKLOP1'!D1618=""),'[1]Vmesna vrtilna_SKLOP1'!J1618,IF(F1618&lt;&gt;"",IF('[1]Vmesna vrtilna_SKLOP1'!J1618&lt;&gt;"",'[1]Vmesna vrtilna_SKLOP1'!J1618,""),"")))))</f>
        <v/>
      </c>
      <c r="M1618" s="22">
        <f t="shared" si="50"/>
        <v>0</v>
      </c>
      <c r="N1618" s="22" t="str">
        <f>IF(IFERROR(VLOOKUP(B1618,'[1]Vmesna vrtilna_SKLOP1'!B:J,7,0),"")=0,"",IFERROR(VLOOKUP(B1618,'[1]Vmesna vrtilna_SKLOP1'!B:J,7,0),""))</f>
        <v/>
      </c>
      <c r="O1618" s="22"/>
    </row>
    <row r="1619" spans="2:15" ht="15" customHeight="1" x14ac:dyDescent="0.3">
      <c r="B1619" s="15" t="str">
        <f>IF(AND('[1]Vmesna vrtilna_SKLOP1'!B1619&lt;&gt;"",'[1]Vmesna vrtilna_SKLOP1'!C1619&lt;&gt;""),IF('[1]Vmesna vrtilna_SKLOP1'!B1619&lt;&gt;"",'[1]Vmesna vrtilna_SKLOP1'!B1619,""),"")</f>
        <v/>
      </c>
      <c r="C1619" s="16" t="str">
        <f>IF(OR(C1618="Posebna oblika",C1618="Kulturno zaščiten objekt",C1618="Kulturno zaščiten objekt, Posebna oblika"),"Glej zavihek POSEBNI POGOJI",IF(SUM(N1618:Q1618)=1,"Posebna oblika",IF(SUM(N1618:Q1618)=10,"Kulturno zaščiten objekt",IF(SUM(N1618:Q1618)=11,"Kulturno zaščiten objekt, Posebna oblika",IF(AND('[1]Vmesna vrtilna_SKLOP1'!C1619&lt;&gt;"",'[1]Vmesna vrtilna_SKLOP1'!D1619&lt;&gt;""),IF('[1]Vmesna vrtilna_SKLOP1'!C1619&lt;&gt;"",'[1]Vmesna vrtilna_SKLOP1'!C1619,""),"")))))</f>
        <v/>
      </c>
      <c r="D1619" s="17" t="str">
        <f>IF(IFERROR(VLOOKUP(B1619,'[1]Vmesna vrtilna_SKLOP1'!B:J,6,0),"")=0,"",IFERROR(VLOOKUP(B1619,'[1]Vmesna vrtilna_SKLOP1'!B:J,6,0),""))</f>
        <v/>
      </c>
      <c r="E1619" s="16" t="str">
        <f>IF(IF('[1]Vmesna vrtilna_SKLOP1'!E1619&lt;&gt;"",'[1]Vmesna vrtilna_SKLOP1'!D1619,"")=0,"",IF('[1]Vmesna vrtilna_SKLOP1'!E1619&lt;&gt;"",'[1]Vmesna vrtilna_SKLOP1'!D1619,""))</f>
        <v>Notranje police</v>
      </c>
      <c r="F1619" s="18" t="str">
        <f>IF('[1]Vmesna vrtilna_SKLOP1'!E1619&lt;&gt;"",'[1]Vmesna vrtilna_SKLOP1'!E1619,"")</f>
        <v>Notranja polica, mat. Topalit, dim. ŠxG:1,28x0,05m</v>
      </c>
      <c r="G1619" s="15" t="str">
        <f>IF('[1]Vmesna vrtilna_SKLOP1'!E1619&lt;&gt;"",'[1]Vmesna vrtilna_SKLOP1'!F1619,"")</f>
        <v>[kos]</v>
      </c>
      <c r="H1619" s="19">
        <f>IF('[1]Vmesna vrtilna_SKLOP1'!F1619&lt;&gt;"",'[1]Vmesna vrtilna_SKLOP1'!I1619,"")</f>
        <v>1</v>
      </c>
      <c r="I1619" s="20" t="str">
        <f>IF(I1618="Skupaj:","DDV (22%):",IF(I1618="DDV (22%):","Skupaj z DDV:",IF(AND('[1]Vmesna vrtilna_SKLOP1'!C1619&lt;&gt;"",'[1]Vmesna vrtilna_SKLOP1'!E1619=""),"Skupaj:","")))</f>
        <v/>
      </c>
      <c r="J1619" s="21">
        <f t="shared" si="51"/>
        <v>0</v>
      </c>
      <c r="K1619" s="21">
        <f>IF(I1619="Skupaj z DDV:",SUM(K1617,K1618),IF(I1619="DDV (22%):",K1618*0.22,IF(AND('[1]Vmesna vrtilna_SKLOP1'!C1619&lt;&gt;"",'[1]Vmesna vrtilna_SKLOP1'!D1619=""),'[1]Vmesna vrtilna_SKLOP1'!J1619,IF(F1619&lt;&gt;"",IF('[1]Vmesna vrtilna_SKLOP1'!J1619&lt;&gt;"",'[1]Vmesna vrtilna_SKLOP1'!J1619,""),""))))</f>
        <v>22.103199999999998</v>
      </c>
      <c r="L1619" s="22">
        <f>IF(I1618="Skupaj:","DDV (22%):",IF(I1618="DDV (22%):","Skupaj z DDV:",IF(AND('[1]Vmesna vrtilna_SKLOP1'!C1619&lt;&gt;"",'[1]Vmesna vrtilna_SKLOP1'!E1619=""),"Skupaj:",IF(AND('[1]Vmesna vrtilna_SKLOP1'!C1619&lt;&gt;"",'[1]Vmesna vrtilna_SKLOP1'!D1619=""),'[1]Vmesna vrtilna_SKLOP1'!J1619,IF(F1619&lt;&gt;"",IF('[1]Vmesna vrtilna_SKLOP1'!J1619&lt;&gt;"",'[1]Vmesna vrtilna_SKLOP1'!J1619,""),"")))))</f>
        <v>22.103199999999998</v>
      </c>
      <c r="M1619" s="22">
        <f t="shared" si="50"/>
        <v>0</v>
      </c>
      <c r="N1619" s="22" t="str">
        <f>IF(IFERROR(VLOOKUP(B1619,'[1]Vmesna vrtilna_SKLOP1'!B:J,7,0),"")=0,"",IFERROR(VLOOKUP(B1619,'[1]Vmesna vrtilna_SKLOP1'!B:J,7,0),""))</f>
        <v/>
      </c>
      <c r="O1619" s="22"/>
    </row>
    <row r="1620" spans="2:15" ht="15" customHeight="1" x14ac:dyDescent="0.3">
      <c r="B1620" s="15" t="str">
        <f>IF(AND('[1]Vmesna vrtilna_SKLOP1'!B1620&lt;&gt;"",'[1]Vmesna vrtilna_SKLOP1'!C1620&lt;&gt;""),IF('[1]Vmesna vrtilna_SKLOP1'!B1620&lt;&gt;"",'[1]Vmesna vrtilna_SKLOP1'!B1620,""),"")</f>
        <v/>
      </c>
      <c r="C1620" s="16" t="str">
        <f>IF(OR(C1619="Posebna oblika",C1619="Kulturno zaščiten objekt",C1619="Kulturno zaščiten objekt, Posebna oblika"),"Glej zavihek POSEBNI POGOJI",IF(SUM(N1619:Q1619)=1,"Posebna oblika",IF(SUM(N1619:Q1619)=10,"Kulturno zaščiten objekt",IF(SUM(N1619:Q1619)=11,"Kulturno zaščiten objekt, Posebna oblika",IF(AND('[1]Vmesna vrtilna_SKLOP1'!C1620&lt;&gt;"",'[1]Vmesna vrtilna_SKLOP1'!D1620&lt;&gt;""),IF('[1]Vmesna vrtilna_SKLOP1'!C1620&lt;&gt;"",'[1]Vmesna vrtilna_SKLOP1'!C1620,""),"")))))</f>
        <v/>
      </c>
      <c r="D1620" s="17" t="str">
        <f>IF(IFERROR(VLOOKUP(B1620,'[1]Vmesna vrtilna_SKLOP1'!B:J,6,0),"")=0,"",IFERROR(VLOOKUP(B1620,'[1]Vmesna vrtilna_SKLOP1'!B:J,6,0),""))</f>
        <v/>
      </c>
      <c r="E1620" s="16" t="str">
        <f>IF(IF('[1]Vmesna vrtilna_SKLOP1'!E1620&lt;&gt;"",'[1]Vmesna vrtilna_SKLOP1'!D1620,"")=0,"",IF('[1]Vmesna vrtilna_SKLOP1'!E1620&lt;&gt;"",'[1]Vmesna vrtilna_SKLOP1'!D1620,""))</f>
        <v/>
      </c>
      <c r="F1620" s="18" t="str">
        <f>IF('[1]Vmesna vrtilna_SKLOP1'!E1620&lt;&gt;"",'[1]Vmesna vrtilna_SKLOP1'!E1620,"")</f>
        <v>Notranja polica, mat. Topalit, dim. ŠxG:0,72x0,05m</v>
      </c>
      <c r="G1620" s="15" t="str">
        <f>IF('[1]Vmesna vrtilna_SKLOP1'!E1620&lt;&gt;"",'[1]Vmesna vrtilna_SKLOP1'!F1620,"")</f>
        <v>[kos]</v>
      </c>
      <c r="H1620" s="19">
        <f>IF('[1]Vmesna vrtilna_SKLOP1'!F1620&lt;&gt;"",'[1]Vmesna vrtilna_SKLOP1'!I1620,"")</f>
        <v>1</v>
      </c>
      <c r="I1620" s="20" t="str">
        <f>IF(I1619="Skupaj:","DDV (22%):",IF(I1619="DDV (22%):","Skupaj z DDV:",IF(AND('[1]Vmesna vrtilna_SKLOP1'!C1620&lt;&gt;"",'[1]Vmesna vrtilna_SKLOP1'!E1620=""),"Skupaj:","")))</f>
        <v/>
      </c>
      <c r="J1620" s="21">
        <f t="shared" si="51"/>
        <v>0</v>
      </c>
      <c r="K1620" s="21">
        <f>IF(I1620="Skupaj z DDV:",SUM(K1618,K1619),IF(I1620="DDV (22%):",K1619*0.22,IF(AND('[1]Vmesna vrtilna_SKLOP1'!C1620&lt;&gt;"",'[1]Vmesna vrtilna_SKLOP1'!D1620=""),'[1]Vmesna vrtilna_SKLOP1'!J1620,IF(F1620&lt;&gt;"",IF('[1]Vmesna vrtilna_SKLOP1'!J1620&lt;&gt;"",'[1]Vmesna vrtilna_SKLOP1'!J1620,""),""))))</f>
        <v>21.3752</v>
      </c>
      <c r="L1620" s="22">
        <f>IF(I1619="Skupaj:","DDV (22%):",IF(I1619="DDV (22%):","Skupaj z DDV:",IF(AND('[1]Vmesna vrtilna_SKLOP1'!C1620&lt;&gt;"",'[1]Vmesna vrtilna_SKLOP1'!E1620=""),"Skupaj:",IF(AND('[1]Vmesna vrtilna_SKLOP1'!C1620&lt;&gt;"",'[1]Vmesna vrtilna_SKLOP1'!D1620=""),'[1]Vmesna vrtilna_SKLOP1'!J1620,IF(F1620&lt;&gt;"",IF('[1]Vmesna vrtilna_SKLOP1'!J1620&lt;&gt;"",'[1]Vmesna vrtilna_SKLOP1'!J1620,""),"")))))</f>
        <v>21.3752</v>
      </c>
      <c r="M1620" s="22">
        <f t="shared" si="50"/>
        <v>0</v>
      </c>
      <c r="N1620" s="22" t="str">
        <f>IF(IFERROR(VLOOKUP(B1620,'[1]Vmesna vrtilna_SKLOP1'!B:J,7,0),"")=0,"",IFERROR(VLOOKUP(B1620,'[1]Vmesna vrtilna_SKLOP1'!B:J,7,0),""))</f>
        <v/>
      </c>
      <c r="O1620" s="22"/>
    </row>
    <row r="1621" spans="2:15" ht="15" customHeight="1" x14ac:dyDescent="0.3">
      <c r="B1621" s="15" t="str">
        <f>IF(AND('[1]Vmesna vrtilna_SKLOP1'!B1621&lt;&gt;"",'[1]Vmesna vrtilna_SKLOP1'!C1621&lt;&gt;""),IF('[1]Vmesna vrtilna_SKLOP1'!B1621&lt;&gt;"",'[1]Vmesna vrtilna_SKLOP1'!B1621,""),"")</f>
        <v/>
      </c>
      <c r="C1621" s="16" t="str">
        <f>IF(OR(C1620="Posebna oblika",C1620="Kulturno zaščiten objekt",C1620="Kulturno zaščiten objekt, Posebna oblika"),"Glej zavihek POSEBNI POGOJI",IF(SUM(N1620:Q1620)=1,"Posebna oblika",IF(SUM(N1620:Q1620)=10,"Kulturno zaščiten objekt",IF(SUM(N1620:Q1620)=11,"Kulturno zaščiten objekt, Posebna oblika",IF(AND('[1]Vmesna vrtilna_SKLOP1'!C1621&lt;&gt;"",'[1]Vmesna vrtilna_SKLOP1'!D1621&lt;&gt;""),IF('[1]Vmesna vrtilna_SKLOP1'!C1621&lt;&gt;"",'[1]Vmesna vrtilna_SKLOP1'!C1621,""),"")))))</f>
        <v/>
      </c>
      <c r="D1621" s="17" t="str">
        <f>IF(IFERROR(VLOOKUP(B1621,'[1]Vmesna vrtilna_SKLOP1'!B:J,6,0),"")=0,"",IFERROR(VLOOKUP(B1621,'[1]Vmesna vrtilna_SKLOP1'!B:J,6,0),""))</f>
        <v/>
      </c>
      <c r="E1621" s="16" t="str">
        <f>IF(IF('[1]Vmesna vrtilna_SKLOP1'!E1621&lt;&gt;"",'[1]Vmesna vrtilna_SKLOP1'!D1621,"")=0,"",IF('[1]Vmesna vrtilna_SKLOP1'!E1621&lt;&gt;"",'[1]Vmesna vrtilna_SKLOP1'!D1621,""))</f>
        <v/>
      </c>
      <c r="F1621" s="18" t="str">
        <f>IF('[1]Vmesna vrtilna_SKLOP1'!E1621&lt;&gt;"",'[1]Vmesna vrtilna_SKLOP1'!E1621,"")</f>
        <v>Notranja polica, mat. Topalit, dim. ŠxG:0,81x0,05m</v>
      </c>
      <c r="G1621" s="15" t="str">
        <f>IF('[1]Vmesna vrtilna_SKLOP1'!E1621&lt;&gt;"",'[1]Vmesna vrtilna_SKLOP1'!F1621,"")</f>
        <v>[kos]</v>
      </c>
      <c r="H1621" s="19">
        <f>IF('[1]Vmesna vrtilna_SKLOP1'!F1621&lt;&gt;"",'[1]Vmesna vrtilna_SKLOP1'!I1621,"")</f>
        <v>1</v>
      </c>
      <c r="I1621" s="20" t="str">
        <f>IF(I1620="Skupaj:","DDV (22%):",IF(I1620="DDV (22%):","Skupaj z DDV:",IF(AND('[1]Vmesna vrtilna_SKLOP1'!C1621&lt;&gt;"",'[1]Vmesna vrtilna_SKLOP1'!E1621=""),"Skupaj:","")))</f>
        <v/>
      </c>
      <c r="J1621" s="21">
        <f t="shared" si="51"/>
        <v>0</v>
      </c>
      <c r="K1621" s="21">
        <f>IF(I1621="Skupaj z DDV:",SUM(K1619,K1620),IF(I1621="DDV (22%):",K1620*0.22,IF(AND('[1]Vmesna vrtilna_SKLOP1'!C1621&lt;&gt;"",'[1]Vmesna vrtilna_SKLOP1'!D1621=""),'[1]Vmesna vrtilna_SKLOP1'!J1621,IF(F1621&lt;&gt;"",IF('[1]Vmesna vrtilna_SKLOP1'!J1621&lt;&gt;"",'[1]Vmesna vrtilna_SKLOP1'!J1621,""),""))))</f>
        <v>21.471049999999998</v>
      </c>
      <c r="L1621" s="22">
        <f>IF(I1620="Skupaj:","DDV (22%):",IF(I1620="DDV (22%):","Skupaj z DDV:",IF(AND('[1]Vmesna vrtilna_SKLOP1'!C1621&lt;&gt;"",'[1]Vmesna vrtilna_SKLOP1'!E1621=""),"Skupaj:",IF(AND('[1]Vmesna vrtilna_SKLOP1'!C1621&lt;&gt;"",'[1]Vmesna vrtilna_SKLOP1'!D1621=""),'[1]Vmesna vrtilna_SKLOP1'!J1621,IF(F1621&lt;&gt;"",IF('[1]Vmesna vrtilna_SKLOP1'!J1621&lt;&gt;"",'[1]Vmesna vrtilna_SKLOP1'!J1621,""),"")))))</f>
        <v>21.471049999999998</v>
      </c>
      <c r="M1621" s="22">
        <f t="shared" si="50"/>
        <v>0</v>
      </c>
      <c r="N1621" s="22" t="str">
        <f>IF(IFERROR(VLOOKUP(B1621,'[1]Vmesna vrtilna_SKLOP1'!B:J,7,0),"")=0,"",IFERROR(VLOOKUP(B1621,'[1]Vmesna vrtilna_SKLOP1'!B:J,7,0),""))</f>
        <v/>
      </c>
      <c r="O1621" s="22"/>
    </row>
    <row r="1622" spans="2:15" ht="15" customHeight="1" x14ac:dyDescent="0.3">
      <c r="B1622" s="15" t="str">
        <f>IF(AND('[1]Vmesna vrtilna_SKLOP1'!B1622&lt;&gt;"",'[1]Vmesna vrtilna_SKLOP1'!C1622&lt;&gt;""),IF('[1]Vmesna vrtilna_SKLOP1'!B1622&lt;&gt;"",'[1]Vmesna vrtilna_SKLOP1'!B1622,""),"")</f>
        <v/>
      </c>
      <c r="C1622" s="16" t="str">
        <f>IF(OR(C1621="Posebna oblika",C1621="Kulturno zaščiten objekt",C1621="Kulturno zaščiten objekt, Posebna oblika"),"Glej zavihek POSEBNI POGOJI",IF(SUM(N1621:Q1621)=1,"Posebna oblika",IF(SUM(N1621:Q1621)=10,"Kulturno zaščiten objekt",IF(SUM(N1621:Q1621)=11,"Kulturno zaščiten objekt, Posebna oblika",IF(AND('[1]Vmesna vrtilna_SKLOP1'!C1622&lt;&gt;"",'[1]Vmesna vrtilna_SKLOP1'!D1622&lt;&gt;""),IF('[1]Vmesna vrtilna_SKLOP1'!C1622&lt;&gt;"",'[1]Vmesna vrtilna_SKLOP1'!C1622,""),"")))))</f>
        <v/>
      </c>
      <c r="D1622" s="17" t="str">
        <f>IF(IFERROR(VLOOKUP(B1622,'[1]Vmesna vrtilna_SKLOP1'!B:J,6,0),"")=0,"",IFERROR(VLOOKUP(B1622,'[1]Vmesna vrtilna_SKLOP1'!B:J,6,0),""))</f>
        <v/>
      </c>
      <c r="E1622" s="16" t="str">
        <f>IF(IF('[1]Vmesna vrtilna_SKLOP1'!E1622&lt;&gt;"",'[1]Vmesna vrtilna_SKLOP1'!D1622,"")=0,"",IF('[1]Vmesna vrtilna_SKLOP1'!E1622&lt;&gt;"",'[1]Vmesna vrtilna_SKLOP1'!D1622,""))</f>
        <v/>
      </c>
      <c r="F1622" s="18" t="str">
        <f>IF('[1]Vmesna vrtilna_SKLOP1'!E1622&lt;&gt;"",'[1]Vmesna vrtilna_SKLOP1'!E1622,"")</f>
        <v>Notranja polica, mat. Topalit, dim. ŠxG:1,33x0,05m</v>
      </c>
      <c r="G1622" s="15" t="str">
        <f>IF('[1]Vmesna vrtilna_SKLOP1'!E1622&lt;&gt;"",'[1]Vmesna vrtilna_SKLOP1'!F1622,"")</f>
        <v>[kos]</v>
      </c>
      <c r="H1622" s="19">
        <f>IF('[1]Vmesna vrtilna_SKLOP1'!F1622&lt;&gt;"",'[1]Vmesna vrtilna_SKLOP1'!I1622,"")</f>
        <v>1</v>
      </c>
      <c r="I1622" s="20" t="str">
        <f>IF(I1621="Skupaj:","DDV (22%):",IF(I1621="DDV (22%):","Skupaj z DDV:",IF(AND('[1]Vmesna vrtilna_SKLOP1'!C1622&lt;&gt;"",'[1]Vmesna vrtilna_SKLOP1'!E1622=""),"Skupaj:","")))</f>
        <v/>
      </c>
      <c r="J1622" s="21">
        <f t="shared" si="51"/>
        <v>0</v>
      </c>
      <c r="K1622" s="21">
        <f>IF(I1622="Skupaj z DDV:",SUM(K1620,K1621),IF(I1622="DDV (22%):",K1621*0.22,IF(AND('[1]Vmesna vrtilna_SKLOP1'!C1622&lt;&gt;"",'[1]Vmesna vrtilna_SKLOP1'!D1622=""),'[1]Vmesna vrtilna_SKLOP1'!J1622,IF(F1622&lt;&gt;"",IF('[1]Vmesna vrtilna_SKLOP1'!J1622&lt;&gt;"",'[1]Vmesna vrtilna_SKLOP1'!J1622,""),""))))</f>
        <v>22.183450000000001</v>
      </c>
      <c r="L1622" s="22">
        <f>IF(I1621="Skupaj:","DDV (22%):",IF(I1621="DDV (22%):","Skupaj z DDV:",IF(AND('[1]Vmesna vrtilna_SKLOP1'!C1622&lt;&gt;"",'[1]Vmesna vrtilna_SKLOP1'!E1622=""),"Skupaj:",IF(AND('[1]Vmesna vrtilna_SKLOP1'!C1622&lt;&gt;"",'[1]Vmesna vrtilna_SKLOP1'!D1622=""),'[1]Vmesna vrtilna_SKLOP1'!J1622,IF(F1622&lt;&gt;"",IF('[1]Vmesna vrtilna_SKLOP1'!J1622&lt;&gt;"",'[1]Vmesna vrtilna_SKLOP1'!J1622,""),"")))))</f>
        <v>22.183450000000001</v>
      </c>
      <c r="M1622" s="22">
        <f t="shared" si="50"/>
        <v>0</v>
      </c>
      <c r="N1622" s="22" t="str">
        <f>IF(IFERROR(VLOOKUP(B1622,'[1]Vmesna vrtilna_SKLOP1'!B:J,7,0),"")=0,"",IFERROR(VLOOKUP(B1622,'[1]Vmesna vrtilna_SKLOP1'!B:J,7,0),""))</f>
        <v/>
      </c>
      <c r="O1622" s="22"/>
    </row>
    <row r="1623" spans="2:15" ht="15" customHeight="1" x14ac:dyDescent="0.3">
      <c r="B1623" s="15" t="str">
        <f>IF(AND('[1]Vmesna vrtilna_SKLOP1'!B1623&lt;&gt;"",'[1]Vmesna vrtilna_SKLOP1'!C1623&lt;&gt;""),IF('[1]Vmesna vrtilna_SKLOP1'!B1623&lt;&gt;"",'[1]Vmesna vrtilna_SKLOP1'!B1623,""),"")</f>
        <v/>
      </c>
      <c r="C1623" s="16" t="str">
        <f>IF(OR(C1622="Posebna oblika",C1622="Kulturno zaščiten objekt",C1622="Kulturno zaščiten objekt, Posebna oblika"),"Glej zavihek POSEBNI POGOJI",IF(SUM(N1622:Q1622)=1,"Posebna oblika",IF(SUM(N1622:Q1622)=10,"Kulturno zaščiten objekt",IF(SUM(N1622:Q1622)=11,"Kulturno zaščiten objekt, Posebna oblika",IF(AND('[1]Vmesna vrtilna_SKLOP1'!C1623&lt;&gt;"",'[1]Vmesna vrtilna_SKLOP1'!D1623&lt;&gt;""),IF('[1]Vmesna vrtilna_SKLOP1'!C1623&lt;&gt;"",'[1]Vmesna vrtilna_SKLOP1'!C1623,""),"")))))</f>
        <v/>
      </c>
      <c r="D1623" s="17" t="str">
        <f>IF(IFERROR(VLOOKUP(B1623,'[1]Vmesna vrtilna_SKLOP1'!B:J,6,0),"")=0,"",IFERROR(VLOOKUP(B1623,'[1]Vmesna vrtilna_SKLOP1'!B:J,6,0),""))</f>
        <v/>
      </c>
      <c r="E1623" s="16" t="str">
        <f>IF(IF('[1]Vmesna vrtilna_SKLOP1'!E1623&lt;&gt;"",'[1]Vmesna vrtilna_SKLOP1'!D1623,"")=0,"",IF('[1]Vmesna vrtilna_SKLOP1'!E1623&lt;&gt;"",'[1]Vmesna vrtilna_SKLOP1'!D1623,""))</f>
        <v/>
      </c>
      <c r="F1623" s="18" t="str">
        <f>IF('[1]Vmesna vrtilna_SKLOP1'!E1623&lt;&gt;"",'[1]Vmesna vrtilna_SKLOP1'!E1623,"")</f>
        <v/>
      </c>
      <c r="G1623" s="15" t="str">
        <f>IF('[1]Vmesna vrtilna_SKLOP1'!E1623&lt;&gt;"",'[1]Vmesna vrtilna_SKLOP1'!F1623,"")</f>
        <v/>
      </c>
      <c r="H1623" s="19" t="str">
        <f>IF('[1]Vmesna vrtilna_SKLOP1'!F1623&lt;&gt;"",'[1]Vmesna vrtilna_SKLOP1'!I1623,"")</f>
        <v/>
      </c>
      <c r="I1623" s="20" t="str">
        <f>IF(I1622="Skupaj:","DDV (22%):",IF(I1622="DDV (22%):","Skupaj z DDV:",IF(AND('[1]Vmesna vrtilna_SKLOP1'!C1623&lt;&gt;"",'[1]Vmesna vrtilna_SKLOP1'!E1623=""),"Skupaj:","")))</f>
        <v/>
      </c>
      <c r="J1623" s="21" t="str">
        <f t="shared" si="51"/>
        <v/>
      </c>
      <c r="K1623" s="21" t="str">
        <f>IF(I1623="Skupaj z DDV:",SUM(K1621,K1622),IF(I1623="DDV (22%):",K1622*0.22,IF(AND('[1]Vmesna vrtilna_SKLOP1'!C1623&lt;&gt;"",'[1]Vmesna vrtilna_SKLOP1'!D1623=""),'[1]Vmesna vrtilna_SKLOP1'!J1623,IF(F1623&lt;&gt;"",IF('[1]Vmesna vrtilna_SKLOP1'!J1623&lt;&gt;"",'[1]Vmesna vrtilna_SKLOP1'!J1623,""),""))))</f>
        <v/>
      </c>
      <c r="L1623" s="22" t="str">
        <f>IF(I1622="Skupaj:","DDV (22%):",IF(I1622="DDV (22%):","Skupaj z DDV:",IF(AND('[1]Vmesna vrtilna_SKLOP1'!C1623&lt;&gt;"",'[1]Vmesna vrtilna_SKLOP1'!E1623=""),"Skupaj:",IF(AND('[1]Vmesna vrtilna_SKLOP1'!C1623&lt;&gt;"",'[1]Vmesna vrtilna_SKLOP1'!D1623=""),'[1]Vmesna vrtilna_SKLOP1'!J1623,IF(F1623&lt;&gt;"",IF('[1]Vmesna vrtilna_SKLOP1'!J1623&lt;&gt;"",'[1]Vmesna vrtilna_SKLOP1'!J1623,""),"")))))</f>
        <v/>
      </c>
      <c r="M1623" s="22">
        <f t="shared" si="50"/>
        <v>0</v>
      </c>
      <c r="N1623" s="22" t="str">
        <f>IF(IFERROR(VLOOKUP(B1623,'[1]Vmesna vrtilna_SKLOP1'!B:J,7,0),"")=0,"",IFERROR(VLOOKUP(B1623,'[1]Vmesna vrtilna_SKLOP1'!B:J,7,0),""))</f>
        <v/>
      </c>
      <c r="O1623" s="22"/>
    </row>
    <row r="1624" spans="2:15" ht="15" customHeight="1" x14ac:dyDescent="0.3">
      <c r="B1624" s="15" t="str">
        <f>IF(AND('[1]Vmesna vrtilna_SKLOP1'!B1624&lt;&gt;"",'[1]Vmesna vrtilna_SKLOP1'!C1624&lt;&gt;""),IF('[1]Vmesna vrtilna_SKLOP1'!B1624&lt;&gt;"",'[1]Vmesna vrtilna_SKLOP1'!B1624,""),"")</f>
        <v/>
      </c>
      <c r="C1624" s="16" t="str">
        <f>IF(OR(C1623="Posebna oblika",C1623="Kulturno zaščiten objekt",C1623="Kulturno zaščiten objekt, Posebna oblika"),"Glej zavihek POSEBNI POGOJI",IF(SUM(N1623:Q1623)=1,"Posebna oblika",IF(SUM(N1623:Q1623)=10,"Kulturno zaščiten objekt",IF(SUM(N1623:Q1623)=11,"Kulturno zaščiten objekt, Posebna oblika",IF(AND('[1]Vmesna vrtilna_SKLOP1'!C1624&lt;&gt;"",'[1]Vmesna vrtilna_SKLOP1'!D1624&lt;&gt;""),IF('[1]Vmesna vrtilna_SKLOP1'!C1624&lt;&gt;"",'[1]Vmesna vrtilna_SKLOP1'!C1624,""),"")))))</f>
        <v/>
      </c>
      <c r="D1624" s="17" t="str">
        <f>IF(IFERROR(VLOOKUP(B1624,'[1]Vmesna vrtilna_SKLOP1'!B:J,6,0),"")=0,"",IFERROR(VLOOKUP(B1624,'[1]Vmesna vrtilna_SKLOP1'!B:J,6,0),""))</f>
        <v/>
      </c>
      <c r="E1624" s="16" t="str">
        <f>IF(IF('[1]Vmesna vrtilna_SKLOP1'!E1624&lt;&gt;"",'[1]Vmesna vrtilna_SKLOP1'!D1624,"")=0,"",IF('[1]Vmesna vrtilna_SKLOP1'!E1624&lt;&gt;"",'[1]Vmesna vrtilna_SKLOP1'!D1624,""))</f>
        <v>Demontaža</v>
      </c>
      <c r="F1624" s="18" t="str">
        <f>IF('[1]Vmesna vrtilna_SKLOP1'!E1624&lt;&gt;"",'[1]Vmesna vrtilna_SKLOP1'!E1624,"")</f>
        <v>Demontaža oken</v>
      </c>
      <c r="G1624" s="15" t="str">
        <f>IF('[1]Vmesna vrtilna_SKLOP1'!E1624&lt;&gt;"",'[1]Vmesna vrtilna_SKLOP1'!F1624,"")</f>
        <v>[m1]</v>
      </c>
      <c r="H1624" s="19">
        <f>IF('[1]Vmesna vrtilna_SKLOP1'!F1624&lt;&gt;"",'[1]Vmesna vrtilna_SKLOP1'!I1624,"")</f>
        <v>19.78</v>
      </c>
      <c r="I1624" s="20" t="str">
        <f>IF(I1623="Skupaj:","DDV (22%):",IF(I1623="DDV (22%):","Skupaj z DDV:",IF(AND('[1]Vmesna vrtilna_SKLOP1'!C1624&lt;&gt;"",'[1]Vmesna vrtilna_SKLOP1'!E1624=""),"Skupaj:","")))</f>
        <v/>
      </c>
      <c r="J1624" s="21">
        <f t="shared" si="51"/>
        <v>0</v>
      </c>
      <c r="K1624" s="21">
        <f>IF(I1624="Skupaj z DDV:",SUM(K1622,K1623),IF(I1624="DDV (22%):",K1623*0.22,IF(AND('[1]Vmesna vrtilna_SKLOP1'!C1624&lt;&gt;"",'[1]Vmesna vrtilna_SKLOP1'!D1624=""),'[1]Vmesna vrtilna_SKLOP1'!J1624,IF(F1624&lt;&gt;"",IF('[1]Vmesna vrtilna_SKLOP1'!J1624&lt;&gt;"",'[1]Vmesna vrtilna_SKLOP1'!J1624,""),""))))</f>
        <v>138.45999999999998</v>
      </c>
      <c r="L1624" s="22">
        <f>IF(I1623="Skupaj:","DDV (22%):",IF(I1623="DDV (22%):","Skupaj z DDV:",IF(AND('[1]Vmesna vrtilna_SKLOP1'!C1624&lt;&gt;"",'[1]Vmesna vrtilna_SKLOP1'!E1624=""),"Skupaj:",IF(AND('[1]Vmesna vrtilna_SKLOP1'!C1624&lt;&gt;"",'[1]Vmesna vrtilna_SKLOP1'!D1624=""),'[1]Vmesna vrtilna_SKLOP1'!J1624,IF(F1624&lt;&gt;"",IF('[1]Vmesna vrtilna_SKLOP1'!J1624&lt;&gt;"",'[1]Vmesna vrtilna_SKLOP1'!J1624,""),"")))))</f>
        <v>138.45999999999998</v>
      </c>
      <c r="M1624" s="22">
        <f t="shared" si="50"/>
        <v>0</v>
      </c>
      <c r="N1624" s="22" t="str">
        <f>IF(IFERROR(VLOOKUP(B1624,'[1]Vmesna vrtilna_SKLOP1'!B:J,7,0),"")=0,"",IFERROR(VLOOKUP(B1624,'[1]Vmesna vrtilna_SKLOP1'!B:J,7,0),""))</f>
        <v/>
      </c>
      <c r="O1624" s="22"/>
    </row>
    <row r="1625" spans="2:15" ht="15" customHeight="1" x14ac:dyDescent="0.3">
      <c r="B1625" s="15" t="str">
        <f>IF(AND('[1]Vmesna vrtilna_SKLOP1'!B1625&lt;&gt;"",'[1]Vmesna vrtilna_SKLOP1'!C1625&lt;&gt;""),IF('[1]Vmesna vrtilna_SKLOP1'!B1625&lt;&gt;"",'[1]Vmesna vrtilna_SKLOP1'!B1625,""),"")</f>
        <v/>
      </c>
      <c r="C1625" s="16" t="str">
        <f>IF(OR(C1624="Posebna oblika",C1624="Kulturno zaščiten objekt",C1624="Kulturno zaščiten objekt, Posebna oblika"),"Glej zavihek POSEBNI POGOJI",IF(SUM(N1624:Q1624)=1,"Posebna oblika",IF(SUM(N1624:Q1624)=10,"Kulturno zaščiten objekt",IF(SUM(N1624:Q1624)=11,"Kulturno zaščiten objekt, Posebna oblika",IF(AND('[1]Vmesna vrtilna_SKLOP1'!C1625&lt;&gt;"",'[1]Vmesna vrtilna_SKLOP1'!D1625&lt;&gt;""),IF('[1]Vmesna vrtilna_SKLOP1'!C1625&lt;&gt;"",'[1]Vmesna vrtilna_SKLOP1'!C1625,""),"")))))</f>
        <v/>
      </c>
      <c r="D1625" s="17" t="str">
        <f>IF(IFERROR(VLOOKUP(B1625,'[1]Vmesna vrtilna_SKLOP1'!B:J,6,0),"")=0,"",IFERROR(VLOOKUP(B1625,'[1]Vmesna vrtilna_SKLOP1'!B:J,6,0),""))</f>
        <v/>
      </c>
      <c r="E1625" s="16" t="str">
        <f>IF(IF('[1]Vmesna vrtilna_SKLOP1'!E1625&lt;&gt;"",'[1]Vmesna vrtilna_SKLOP1'!D1625,"")=0,"",IF('[1]Vmesna vrtilna_SKLOP1'!E1625&lt;&gt;"",'[1]Vmesna vrtilna_SKLOP1'!D1625,""))</f>
        <v/>
      </c>
      <c r="F1625" s="18" t="str">
        <f>IF('[1]Vmesna vrtilna_SKLOP1'!E1625&lt;&gt;"",'[1]Vmesna vrtilna_SKLOP1'!E1625,"")</f>
        <v>Demontaža vrat</v>
      </c>
      <c r="G1625" s="15" t="str">
        <f>IF('[1]Vmesna vrtilna_SKLOP1'!E1625&lt;&gt;"",'[1]Vmesna vrtilna_SKLOP1'!F1625,"")</f>
        <v>[m1]</v>
      </c>
      <c r="H1625" s="19">
        <f>IF('[1]Vmesna vrtilna_SKLOP1'!F1625&lt;&gt;"",'[1]Vmesna vrtilna_SKLOP1'!I1625,"")</f>
        <v>6.64</v>
      </c>
      <c r="I1625" s="20" t="str">
        <f>IF(I1624="Skupaj:","DDV (22%):",IF(I1624="DDV (22%):","Skupaj z DDV:",IF(AND('[1]Vmesna vrtilna_SKLOP1'!C1625&lt;&gt;"",'[1]Vmesna vrtilna_SKLOP1'!E1625=""),"Skupaj:","")))</f>
        <v/>
      </c>
      <c r="J1625" s="21">
        <f t="shared" si="51"/>
        <v>0</v>
      </c>
      <c r="K1625" s="21">
        <f>IF(I1625="Skupaj z DDV:",SUM(K1623,K1624),IF(I1625="DDV (22%):",K1624*0.22,IF(AND('[1]Vmesna vrtilna_SKLOP1'!C1625&lt;&gt;"",'[1]Vmesna vrtilna_SKLOP1'!D1625=""),'[1]Vmesna vrtilna_SKLOP1'!J1625,IF(F1625&lt;&gt;"",IF('[1]Vmesna vrtilna_SKLOP1'!J1625&lt;&gt;"",'[1]Vmesna vrtilna_SKLOP1'!J1625,""),""))))</f>
        <v>46.48</v>
      </c>
      <c r="L1625" s="22">
        <f>IF(I1624="Skupaj:","DDV (22%):",IF(I1624="DDV (22%):","Skupaj z DDV:",IF(AND('[1]Vmesna vrtilna_SKLOP1'!C1625&lt;&gt;"",'[1]Vmesna vrtilna_SKLOP1'!E1625=""),"Skupaj:",IF(AND('[1]Vmesna vrtilna_SKLOP1'!C1625&lt;&gt;"",'[1]Vmesna vrtilna_SKLOP1'!D1625=""),'[1]Vmesna vrtilna_SKLOP1'!J1625,IF(F1625&lt;&gt;"",IF('[1]Vmesna vrtilna_SKLOP1'!J1625&lt;&gt;"",'[1]Vmesna vrtilna_SKLOP1'!J1625,""),"")))))</f>
        <v>46.48</v>
      </c>
      <c r="M1625" s="22">
        <f t="shared" si="50"/>
        <v>0</v>
      </c>
      <c r="N1625" s="22" t="str">
        <f>IF(IFERROR(VLOOKUP(B1625,'[1]Vmesna vrtilna_SKLOP1'!B:J,7,0),"")=0,"",IFERROR(VLOOKUP(B1625,'[1]Vmesna vrtilna_SKLOP1'!B:J,7,0),""))</f>
        <v/>
      </c>
      <c r="O1625" s="22"/>
    </row>
    <row r="1626" spans="2:15" ht="15" customHeight="1" x14ac:dyDescent="0.3">
      <c r="B1626" s="15" t="str">
        <f>IF(AND('[1]Vmesna vrtilna_SKLOP1'!B1626&lt;&gt;"",'[1]Vmesna vrtilna_SKLOP1'!C1626&lt;&gt;""),IF('[1]Vmesna vrtilna_SKLOP1'!B1626&lt;&gt;"",'[1]Vmesna vrtilna_SKLOP1'!B1626,""),"")</f>
        <v/>
      </c>
      <c r="C1626" s="16" t="str">
        <f>IF(OR(C1625="Posebna oblika",C1625="Kulturno zaščiten objekt",C1625="Kulturno zaščiten objekt, Posebna oblika"),"Glej zavihek POSEBNI POGOJI",IF(SUM(N1625:Q1625)=1,"Posebna oblika",IF(SUM(N1625:Q1625)=10,"Kulturno zaščiten objekt",IF(SUM(N1625:Q1625)=11,"Kulturno zaščiten objekt, Posebna oblika",IF(AND('[1]Vmesna vrtilna_SKLOP1'!C1626&lt;&gt;"",'[1]Vmesna vrtilna_SKLOP1'!D1626&lt;&gt;""),IF('[1]Vmesna vrtilna_SKLOP1'!C1626&lt;&gt;"",'[1]Vmesna vrtilna_SKLOP1'!C1626,""),"")))))</f>
        <v/>
      </c>
      <c r="D1626" s="17" t="str">
        <f>IF(IFERROR(VLOOKUP(B1626,'[1]Vmesna vrtilna_SKLOP1'!B:J,6,0),"")=0,"",IFERROR(VLOOKUP(B1626,'[1]Vmesna vrtilna_SKLOP1'!B:J,6,0),""))</f>
        <v/>
      </c>
      <c r="E1626" s="16" t="str">
        <f>IF(IF('[1]Vmesna vrtilna_SKLOP1'!E1626&lt;&gt;"",'[1]Vmesna vrtilna_SKLOP1'!D1626,"")=0,"",IF('[1]Vmesna vrtilna_SKLOP1'!E1626&lt;&gt;"",'[1]Vmesna vrtilna_SKLOP1'!D1626,""))</f>
        <v/>
      </c>
      <c r="F1626" s="18" t="str">
        <f>IF('[1]Vmesna vrtilna_SKLOP1'!E1626&lt;&gt;"",'[1]Vmesna vrtilna_SKLOP1'!E1626,"")</f>
        <v>Demontaža police</v>
      </c>
      <c r="G1626" s="15" t="str">
        <f>IF('[1]Vmesna vrtilna_SKLOP1'!E1626&lt;&gt;"",'[1]Vmesna vrtilna_SKLOP1'!F1626,"")</f>
        <v>[kos]</v>
      </c>
      <c r="H1626" s="19">
        <f>IF('[1]Vmesna vrtilna_SKLOP1'!F1626&lt;&gt;"",'[1]Vmesna vrtilna_SKLOP1'!I1626,"")</f>
        <v>4</v>
      </c>
      <c r="I1626" s="20" t="str">
        <f>IF(I1625="Skupaj:","DDV (22%):",IF(I1625="DDV (22%):","Skupaj z DDV:",IF(AND('[1]Vmesna vrtilna_SKLOP1'!C1626&lt;&gt;"",'[1]Vmesna vrtilna_SKLOP1'!E1626=""),"Skupaj:","")))</f>
        <v/>
      </c>
      <c r="J1626" s="21">
        <f t="shared" si="51"/>
        <v>0</v>
      </c>
      <c r="K1626" s="21">
        <f>IF(I1626="Skupaj z DDV:",SUM(K1624,K1625),IF(I1626="DDV (22%):",K1625*0.22,IF(AND('[1]Vmesna vrtilna_SKLOP1'!C1626&lt;&gt;"",'[1]Vmesna vrtilna_SKLOP1'!D1626=""),'[1]Vmesna vrtilna_SKLOP1'!J1626,IF(F1626&lt;&gt;"",IF('[1]Vmesna vrtilna_SKLOP1'!J1626&lt;&gt;"",'[1]Vmesna vrtilna_SKLOP1'!J1626,""),""))))</f>
        <v>20.700000000000003</v>
      </c>
      <c r="L1626" s="22">
        <f>IF(I1625="Skupaj:","DDV (22%):",IF(I1625="DDV (22%):","Skupaj z DDV:",IF(AND('[1]Vmesna vrtilna_SKLOP1'!C1626&lt;&gt;"",'[1]Vmesna vrtilna_SKLOP1'!E1626=""),"Skupaj:",IF(AND('[1]Vmesna vrtilna_SKLOP1'!C1626&lt;&gt;"",'[1]Vmesna vrtilna_SKLOP1'!D1626=""),'[1]Vmesna vrtilna_SKLOP1'!J1626,IF(F1626&lt;&gt;"",IF('[1]Vmesna vrtilna_SKLOP1'!J1626&lt;&gt;"",'[1]Vmesna vrtilna_SKLOP1'!J1626,""),"")))))</f>
        <v>20.700000000000003</v>
      </c>
      <c r="M1626" s="22">
        <f t="shared" si="50"/>
        <v>0</v>
      </c>
      <c r="N1626" s="22" t="str">
        <f>IF(IFERROR(VLOOKUP(B1626,'[1]Vmesna vrtilna_SKLOP1'!B:J,7,0),"")=0,"",IFERROR(VLOOKUP(B1626,'[1]Vmesna vrtilna_SKLOP1'!B:J,7,0),""))</f>
        <v/>
      </c>
      <c r="O1626" s="22"/>
    </row>
    <row r="1627" spans="2:15" ht="15" customHeight="1" x14ac:dyDescent="0.3">
      <c r="B1627" s="15" t="str">
        <f>IF(AND('[1]Vmesna vrtilna_SKLOP1'!B1627&lt;&gt;"",'[1]Vmesna vrtilna_SKLOP1'!C1627&lt;&gt;""),IF('[1]Vmesna vrtilna_SKLOP1'!B1627&lt;&gt;"",'[1]Vmesna vrtilna_SKLOP1'!B1627,""),"")</f>
        <v/>
      </c>
      <c r="C1627" s="16" t="str">
        <f>IF(OR(C1626="Posebna oblika",C1626="Kulturno zaščiten objekt",C1626="Kulturno zaščiten objekt, Posebna oblika"),"Glej zavihek POSEBNI POGOJI",IF(SUM(N1626:Q1626)=1,"Posebna oblika",IF(SUM(N1626:Q1626)=10,"Kulturno zaščiten objekt",IF(SUM(N1626:Q1626)=11,"Kulturno zaščiten objekt, Posebna oblika",IF(AND('[1]Vmesna vrtilna_SKLOP1'!C1627&lt;&gt;"",'[1]Vmesna vrtilna_SKLOP1'!D1627&lt;&gt;""),IF('[1]Vmesna vrtilna_SKLOP1'!C1627&lt;&gt;"",'[1]Vmesna vrtilna_SKLOP1'!C1627,""),"")))))</f>
        <v/>
      </c>
      <c r="D1627" s="17" t="str">
        <f>IF(IFERROR(VLOOKUP(B1627,'[1]Vmesna vrtilna_SKLOP1'!B:J,6,0),"")=0,"",IFERROR(VLOOKUP(B1627,'[1]Vmesna vrtilna_SKLOP1'!B:J,6,0),""))</f>
        <v/>
      </c>
      <c r="E1627" s="16" t="str">
        <f>IF(IF('[1]Vmesna vrtilna_SKLOP1'!E1627&lt;&gt;"",'[1]Vmesna vrtilna_SKLOP1'!D1627,"")=0,"",IF('[1]Vmesna vrtilna_SKLOP1'!E1627&lt;&gt;"",'[1]Vmesna vrtilna_SKLOP1'!D1627,""))</f>
        <v/>
      </c>
      <c r="F1627" s="18" t="str">
        <f>IF('[1]Vmesna vrtilna_SKLOP1'!E1627&lt;&gt;"",'[1]Vmesna vrtilna_SKLOP1'!E1627,"")</f>
        <v/>
      </c>
      <c r="G1627" s="15" t="str">
        <f>IF('[1]Vmesna vrtilna_SKLOP1'!E1627&lt;&gt;"",'[1]Vmesna vrtilna_SKLOP1'!F1627,"")</f>
        <v/>
      </c>
      <c r="H1627" s="19" t="str">
        <f>IF('[1]Vmesna vrtilna_SKLOP1'!F1627&lt;&gt;"",'[1]Vmesna vrtilna_SKLOP1'!I1627,"")</f>
        <v/>
      </c>
      <c r="I1627" s="20" t="str">
        <f>IF(I1626="Skupaj:","DDV (22%):",IF(I1626="DDV (22%):","Skupaj z DDV:",IF(AND('[1]Vmesna vrtilna_SKLOP1'!C1627&lt;&gt;"",'[1]Vmesna vrtilna_SKLOP1'!E1627=""),"Skupaj:","")))</f>
        <v/>
      </c>
      <c r="J1627" s="21" t="str">
        <f t="shared" si="51"/>
        <v/>
      </c>
      <c r="K1627" s="21" t="str">
        <f>IF(I1627="Skupaj z DDV:",SUM(K1625,K1626),IF(I1627="DDV (22%):",K1626*0.22,IF(AND('[1]Vmesna vrtilna_SKLOP1'!C1627&lt;&gt;"",'[1]Vmesna vrtilna_SKLOP1'!D1627=""),'[1]Vmesna vrtilna_SKLOP1'!J1627,IF(F1627&lt;&gt;"",IF('[1]Vmesna vrtilna_SKLOP1'!J1627&lt;&gt;"",'[1]Vmesna vrtilna_SKLOP1'!J1627,""),""))))</f>
        <v/>
      </c>
      <c r="L1627" s="22" t="str">
        <f>IF(I1626="Skupaj:","DDV (22%):",IF(I1626="DDV (22%):","Skupaj z DDV:",IF(AND('[1]Vmesna vrtilna_SKLOP1'!C1627&lt;&gt;"",'[1]Vmesna vrtilna_SKLOP1'!E1627=""),"Skupaj:",IF(AND('[1]Vmesna vrtilna_SKLOP1'!C1627&lt;&gt;"",'[1]Vmesna vrtilna_SKLOP1'!D1627=""),'[1]Vmesna vrtilna_SKLOP1'!J1627,IF(F1627&lt;&gt;"",IF('[1]Vmesna vrtilna_SKLOP1'!J1627&lt;&gt;"",'[1]Vmesna vrtilna_SKLOP1'!J1627,""),"")))))</f>
        <v/>
      </c>
      <c r="M1627" s="22">
        <f t="shared" si="50"/>
        <v>0</v>
      </c>
      <c r="N1627" s="22" t="str">
        <f>IF(IFERROR(VLOOKUP(B1627,'[1]Vmesna vrtilna_SKLOP1'!B:J,7,0),"")=0,"",IFERROR(VLOOKUP(B1627,'[1]Vmesna vrtilna_SKLOP1'!B:J,7,0),""))</f>
        <v/>
      </c>
      <c r="O1627" s="22"/>
    </row>
    <row r="1628" spans="2:15" ht="15" customHeight="1" x14ac:dyDescent="0.3">
      <c r="B1628" s="15" t="str">
        <f>IF(AND('[1]Vmesna vrtilna_SKLOP1'!B1628&lt;&gt;"",'[1]Vmesna vrtilna_SKLOP1'!C1628&lt;&gt;""),IF('[1]Vmesna vrtilna_SKLOP1'!B1628&lt;&gt;"",'[1]Vmesna vrtilna_SKLOP1'!B1628,""),"")</f>
        <v/>
      </c>
      <c r="C1628" s="16" t="str">
        <f>IF(OR(C1627="Posebna oblika",C1627="Kulturno zaščiten objekt",C1627="Kulturno zaščiten objekt, Posebna oblika"),"Glej zavihek POSEBNI POGOJI",IF(SUM(N1627:Q1627)=1,"Posebna oblika",IF(SUM(N1627:Q1627)=10,"Kulturno zaščiten objekt",IF(SUM(N1627:Q1627)=11,"Kulturno zaščiten objekt, Posebna oblika",IF(AND('[1]Vmesna vrtilna_SKLOP1'!C1628&lt;&gt;"",'[1]Vmesna vrtilna_SKLOP1'!D1628&lt;&gt;""),IF('[1]Vmesna vrtilna_SKLOP1'!C1628&lt;&gt;"",'[1]Vmesna vrtilna_SKLOP1'!C1628,""),"")))))</f>
        <v/>
      </c>
      <c r="D1628" s="17" t="str">
        <f>IF(IFERROR(VLOOKUP(B1628,'[1]Vmesna vrtilna_SKLOP1'!B:J,6,0),"")=0,"",IFERROR(VLOOKUP(B1628,'[1]Vmesna vrtilna_SKLOP1'!B:J,6,0),""))</f>
        <v/>
      </c>
      <c r="E1628" s="16" t="str">
        <f>IF(IF('[1]Vmesna vrtilna_SKLOP1'!E1628&lt;&gt;"",'[1]Vmesna vrtilna_SKLOP1'!D1628,"")=0,"",IF('[1]Vmesna vrtilna_SKLOP1'!E1628&lt;&gt;"",'[1]Vmesna vrtilna_SKLOP1'!D1628,""))</f>
        <v>Montaža</v>
      </c>
      <c r="F1628" s="18" t="str">
        <f>IF('[1]Vmesna vrtilna_SKLOP1'!E1628&lt;&gt;"",'[1]Vmesna vrtilna_SKLOP1'!E1628,"")</f>
        <v>RAL montaža oken z zidarskimi deli ter dodatno zapiranje odprtine nad notr. rolo omarico</v>
      </c>
      <c r="G1628" s="15" t="str">
        <f>IF('[1]Vmesna vrtilna_SKLOP1'!E1628&lt;&gt;"",'[1]Vmesna vrtilna_SKLOP1'!F1628,"")</f>
        <v>[m1]</v>
      </c>
      <c r="H1628" s="19">
        <f>IF('[1]Vmesna vrtilna_SKLOP1'!F1628&lt;&gt;"",'[1]Vmesna vrtilna_SKLOP1'!I1628,"")</f>
        <v>19.78</v>
      </c>
      <c r="I1628" s="20" t="str">
        <f>IF(I1627="Skupaj:","DDV (22%):",IF(I1627="DDV (22%):","Skupaj z DDV:",IF(AND('[1]Vmesna vrtilna_SKLOP1'!C1628&lt;&gt;"",'[1]Vmesna vrtilna_SKLOP1'!E1628=""),"Skupaj:","")))</f>
        <v/>
      </c>
      <c r="J1628" s="21">
        <f t="shared" si="51"/>
        <v>0</v>
      </c>
      <c r="K1628" s="21">
        <f>IF(I1628="Skupaj z DDV:",SUM(K1626,K1627),IF(I1628="DDV (22%):",K1627*0.22,IF(AND('[1]Vmesna vrtilna_SKLOP1'!C1628&lt;&gt;"",'[1]Vmesna vrtilna_SKLOP1'!D1628=""),'[1]Vmesna vrtilna_SKLOP1'!J1628,IF(F1628&lt;&gt;"",IF('[1]Vmesna vrtilna_SKLOP1'!J1628&lt;&gt;"",'[1]Vmesna vrtilna_SKLOP1'!J1628,""),""))))</f>
        <v>754.11999999999989</v>
      </c>
      <c r="L1628" s="22">
        <f>IF(I1627="Skupaj:","DDV (22%):",IF(I1627="DDV (22%):","Skupaj z DDV:",IF(AND('[1]Vmesna vrtilna_SKLOP1'!C1628&lt;&gt;"",'[1]Vmesna vrtilna_SKLOP1'!E1628=""),"Skupaj:",IF(AND('[1]Vmesna vrtilna_SKLOP1'!C1628&lt;&gt;"",'[1]Vmesna vrtilna_SKLOP1'!D1628=""),'[1]Vmesna vrtilna_SKLOP1'!J1628,IF(F1628&lt;&gt;"",IF('[1]Vmesna vrtilna_SKLOP1'!J1628&lt;&gt;"",'[1]Vmesna vrtilna_SKLOP1'!J1628,""),"")))))</f>
        <v>754.11999999999989</v>
      </c>
      <c r="M1628" s="22">
        <f t="shared" si="50"/>
        <v>0</v>
      </c>
      <c r="N1628" s="22" t="str">
        <f>IF(IFERROR(VLOOKUP(B1628,'[1]Vmesna vrtilna_SKLOP1'!B:J,7,0),"")=0,"",IFERROR(VLOOKUP(B1628,'[1]Vmesna vrtilna_SKLOP1'!B:J,7,0),""))</f>
        <v/>
      </c>
      <c r="O1628" s="22"/>
    </row>
    <row r="1629" spans="2:15" ht="15" customHeight="1" x14ac:dyDescent="0.3">
      <c r="B1629" s="15" t="str">
        <f>IF(AND('[1]Vmesna vrtilna_SKLOP1'!B1629&lt;&gt;"",'[1]Vmesna vrtilna_SKLOP1'!C1629&lt;&gt;""),IF('[1]Vmesna vrtilna_SKLOP1'!B1629&lt;&gt;"",'[1]Vmesna vrtilna_SKLOP1'!B1629,""),"")</f>
        <v/>
      </c>
      <c r="C1629" s="16" t="str">
        <f>IF(OR(C1628="Posebna oblika",C1628="Kulturno zaščiten objekt",C1628="Kulturno zaščiten objekt, Posebna oblika"),"Glej zavihek POSEBNI POGOJI",IF(SUM(N1628:Q1628)=1,"Posebna oblika",IF(SUM(N1628:Q1628)=10,"Kulturno zaščiten objekt",IF(SUM(N1628:Q1628)=11,"Kulturno zaščiten objekt, Posebna oblika",IF(AND('[1]Vmesna vrtilna_SKLOP1'!C1629&lt;&gt;"",'[1]Vmesna vrtilna_SKLOP1'!D1629&lt;&gt;""),IF('[1]Vmesna vrtilna_SKLOP1'!C1629&lt;&gt;"",'[1]Vmesna vrtilna_SKLOP1'!C1629,""),"")))))</f>
        <v/>
      </c>
      <c r="D1629" s="17" t="str">
        <f>IF(IFERROR(VLOOKUP(B1629,'[1]Vmesna vrtilna_SKLOP1'!B:J,6,0),"")=0,"",IFERROR(VLOOKUP(B1629,'[1]Vmesna vrtilna_SKLOP1'!B:J,6,0),""))</f>
        <v/>
      </c>
      <c r="E1629" s="16" t="str">
        <f>IF(IF('[1]Vmesna vrtilna_SKLOP1'!E1629&lt;&gt;"",'[1]Vmesna vrtilna_SKLOP1'!D1629,"")=0,"",IF('[1]Vmesna vrtilna_SKLOP1'!E1629&lt;&gt;"",'[1]Vmesna vrtilna_SKLOP1'!D1629,""))</f>
        <v/>
      </c>
      <c r="F1629" s="18" t="str">
        <f>IF('[1]Vmesna vrtilna_SKLOP1'!E1629&lt;&gt;"",'[1]Vmesna vrtilna_SKLOP1'!E1629,"")</f>
        <v>Montaža police</v>
      </c>
      <c r="G1629" s="15" t="str">
        <f>IF('[1]Vmesna vrtilna_SKLOP1'!E1629&lt;&gt;"",'[1]Vmesna vrtilna_SKLOP1'!F1629,"")</f>
        <v>[kos]</v>
      </c>
      <c r="H1629" s="19">
        <f>IF('[1]Vmesna vrtilna_SKLOP1'!F1629&lt;&gt;"",'[1]Vmesna vrtilna_SKLOP1'!I1629,"")</f>
        <v>4</v>
      </c>
      <c r="I1629" s="20" t="str">
        <f>IF(I1628="Skupaj:","DDV (22%):",IF(I1628="DDV (22%):","Skupaj z DDV:",IF(AND('[1]Vmesna vrtilna_SKLOP1'!C1629&lt;&gt;"",'[1]Vmesna vrtilna_SKLOP1'!E1629=""),"Skupaj:","")))</f>
        <v/>
      </c>
      <c r="J1629" s="21">
        <f t="shared" si="51"/>
        <v>0</v>
      </c>
      <c r="K1629" s="21">
        <f>IF(I1629="Skupaj z DDV:",SUM(K1627,K1628),IF(I1629="DDV (22%):",K1628*0.22,IF(AND('[1]Vmesna vrtilna_SKLOP1'!C1629&lt;&gt;"",'[1]Vmesna vrtilna_SKLOP1'!D1629=""),'[1]Vmesna vrtilna_SKLOP1'!J1629,IF(F1629&lt;&gt;"",IF('[1]Vmesna vrtilna_SKLOP1'!J1629&lt;&gt;"",'[1]Vmesna vrtilna_SKLOP1'!J1629,""),""))))</f>
        <v>41.400000000000006</v>
      </c>
      <c r="L1629" s="22">
        <f>IF(I1628="Skupaj:","DDV (22%):",IF(I1628="DDV (22%):","Skupaj z DDV:",IF(AND('[1]Vmesna vrtilna_SKLOP1'!C1629&lt;&gt;"",'[1]Vmesna vrtilna_SKLOP1'!E1629=""),"Skupaj:",IF(AND('[1]Vmesna vrtilna_SKLOP1'!C1629&lt;&gt;"",'[1]Vmesna vrtilna_SKLOP1'!D1629=""),'[1]Vmesna vrtilna_SKLOP1'!J1629,IF(F1629&lt;&gt;"",IF('[1]Vmesna vrtilna_SKLOP1'!J1629&lt;&gt;"",'[1]Vmesna vrtilna_SKLOP1'!J1629,""),"")))))</f>
        <v>41.400000000000006</v>
      </c>
      <c r="M1629" s="22">
        <f t="shared" si="50"/>
        <v>0</v>
      </c>
      <c r="N1629" s="22" t="str">
        <f>IF(IFERROR(VLOOKUP(B1629,'[1]Vmesna vrtilna_SKLOP1'!B:J,7,0),"")=0,"",IFERROR(VLOOKUP(B1629,'[1]Vmesna vrtilna_SKLOP1'!B:J,7,0),""))</f>
        <v/>
      </c>
      <c r="O1629" s="22"/>
    </row>
    <row r="1630" spans="2:15" ht="15" customHeight="1" x14ac:dyDescent="0.3">
      <c r="B1630" s="15" t="str">
        <f>IF(AND('[1]Vmesna vrtilna_SKLOP1'!B1630&lt;&gt;"",'[1]Vmesna vrtilna_SKLOP1'!C1630&lt;&gt;""),IF('[1]Vmesna vrtilna_SKLOP1'!B1630&lt;&gt;"",'[1]Vmesna vrtilna_SKLOP1'!B1630,""),"")</f>
        <v/>
      </c>
      <c r="C1630" s="16" t="str">
        <f>IF(OR(C1629="Posebna oblika",C1629="Kulturno zaščiten objekt",C1629="Kulturno zaščiten objekt, Posebna oblika"),"Glej zavihek POSEBNI POGOJI",IF(SUM(N1629:Q1629)=1,"Posebna oblika",IF(SUM(N1629:Q1629)=10,"Kulturno zaščiten objekt",IF(SUM(N1629:Q1629)=11,"Kulturno zaščiten objekt, Posebna oblika",IF(AND('[1]Vmesna vrtilna_SKLOP1'!C1630&lt;&gt;"",'[1]Vmesna vrtilna_SKLOP1'!D1630&lt;&gt;""),IF('[1]Vmesna vrtilna_SKLOP1'!C1630&lt;&gt;"",'[1]Vmesna vrtilna_SKLOP1'!C1630,""),"")))))</f>
        <v/>
      </c>
      <c r="D1630" s="17" t="str">
        <f>IF(IFERROR(VLOOKUP(B1630,'[1]Vmesna vrtilna_SKLOP1'!B:J,6,0),"")=0,"",IFERROR(VLOOKUP(B1630,'[1]Vmesna vrtilna_SKLOP1'!B:J,6,0),""))</f>
        <v/>
      </c>
      <c r="E1630" s="16" t="str">
        <f>IF(IF('[1]Vmesna vrtilna_SKLOP1'!E1630&lt;&gt;"",'[1]Vmesna vrtilna_SKLOP1'!D1630,"")=0,"",IF('[1]Vmesna vrtilna_SKLOP1'!E1630&lt;&gt;"",'[1]Vmesna vrtilna_SKLOP1'!D1630,""))</f>
        <v/>
      </c>
      <c r="F1630" s="18" t="str">
        <f>IF('[1]Vmesna vrtilna_SKLOP1'!E1630&lt;&gt;"",'[1]Vmesna vrtilna_SKLOP1'!E1630,"")</f>
        <v>RAL montaža vrat z zidarskimi deli ter dodatno zapiranje odprtine nad notr. rolo omarico</v>
      </c>
      <c r="G1630" s="15" t="str">
        <f>IF('[1]Vmesna vrtilna_SKLOP1'!E1630&lt;&gt;"",'[1]Vmesna vrtilna_SKLOP1'!F1630,"")</f>
        <v>[m1]</v>
      </c>
      <c r="H1630" s="19">
        <f>IF('[1]Vmesna vrtilna_SKLOP1'!F1630&lt;&gt;"",'[1]Vmesna vrtilna_SKLOP1'!I1630,"")</f>
        <v>6.64</v>
      </c>
      <c r="I1630" s="20" t="str">
        <f>IF(I1629="Skupaj:","DDV (22%):",IF(I1629="DDV (22%):","Skupaj z DDV:",IF(AND('[1]Vmesna vrtilna_SKLOP1'!C1630&lt;&gt;"",'[1]Vmesna vrtilna_SKLOP1'!E1630=""),"Skupaj:","")))</f>
        <v/>
      </c>
      <c r="J1630" s="21">
        <f t="shared" si="51"/>
        <v>0</v>
      </c>
      <c r="K1630" s="21">
        <f>IF(I1630="Skupaj z DDV:",SUM(K1628,K1629),IF(I1630="DDV (22%):",K1629*0.22,IF(AND('[1]Vmesna vrtilna_SKLOP1'!C1630&lt;&gt;"",'[1]Vmesna vrtilna_SKLOP1'!D1630=""),'[1]Vmesna vrtilna_SKLOP1'!J1630,IF(F1630&lt;&gt;"",IF('[1]Vmesna vrtilna_SKLOP1'!J1630&lt;&gt;"",'[1]Vmesna vrtilna_SKLOP1'!J1630,""),""))))</f>
        <v>246.15999999999997</v>
      </c>
      <c r="L1630" s="22">
        <f>IF(I1629="Skupaj:","DDV (22%):",IF(I1629="DDV (22%):","Skupaj z DDV:",IF(AND('[1]Vmesna vrtilna_SKLOP1'!C1630&lt;&gt;"",'[1]Vmesna vrtilna_SKLOP1'!E1630=""),"Skupaj:",IF(AND('[1]Vmesna vrtilna_SKLOP1'!C1630&lt;&gt;"",'[1]Vmesna vrtilna_SKLOP1'!D1630=""),'[1]Vmesna vrtilna_SKLOP1'!J1630,IF(F1630&lt;&gt;"",IF('[1]Vmesna vrtilna_SKLOP1'!J1630&lt;&gt;"",'[1]Vmesna vrtilna_SKLOP1'!J1630,""),"")))))</f>
        <v>246.15999999999997</v>
      </c>
      <c r="M1630" s="22">
        <f t="shared" si="50"/>
        <v>0</v>
      </c>
      <c r="N1630" s="22" t="str">
        <f>IF(IFERROR(VLOOKUP(B1630,'[1]Vmesna vrtilna_SKLOP1'!B:J,7,0),"")=0,"",IFERROR(VLOOKUP(B1630,'[1]Vmesna vrtilna_SKLOP1'!B:J,7,0),""))</f>
        <v/>
      </c>
      <c r="O1630" s="22"/>
    </row>
    <row r="1631" spans="2:15" ht="15" customHeight="1" x14ac:dyDescent="0.3">
      <c r="B1631" s="15" t="str">
        <f>IF(AND('[1]Vmesna vrtilna_SKLOP1'!B1631&lt;&gt;"",'[1]Vmesna vrtilna_SKLOP1'!C1631&lt;&gt;""),IF('[1]Vmesna vrtilna_SKLOP1'!B1631&lt;&gt;"",'[1]Vmesna vrtilna_SKLOP1'!B1631,""),"")</f>
        <v/>
      </c>
      <c r="C1631" s="16" t="str">
        <f>IF(OR(C1630="Posebna oblika",C1630="Kulturno zaščiten objekt",C1630="Kulturno zaščiten objekt, Posebna oblika"),"Glej zavihek POSEBNI POGOJI",IF(SUM(N1630:Q1630)=1,"Posebna oblika",IF(SUM(N1630:Q1630)=10,"Kulturno zaščiten objekt",IF(SUM(N1630:Q1630)=11,"Kulturno zaščiten objekt, Posebna oblika",IF(AND('[1]Vmesna vrtilna_SKLOP1'!C1631&lt;&gt;"",'[1]Vmesna vrtilna_SKLOP1'!D1631&lt;&gt;""),IF('[1]Vmesna vrtilna_SKLOP1'!C1631&lt;&gt;"",'[1]Vmesna vrtilna_SKLOP1'!C1631,""),"")))))</f>
        <v/>
      </c>
      <c r="D1631" s="17" t="str">
        <f>IF(IFERROR(VLOOKUP(B1631,'[1]Vmesna vrtilna_SKLOP1'!B:J,6,0),"")=0,"",IFERROR(VLOOKUP(B1631,'[1]Vmesna vrtilna_SKLOP1'!B:J,6,0),""))</f>
        <v/>
      </c>
      <c r="E1631" s="16" t="str">
        <f>IF(IF('[1]Vmesna vrtilna_SKLOP1'!E1631&lt;&gt;"",'[1]Vmesna vrtilna_SKLOP1'!D1631,"")=0,"",IF('[1]Vmesna vrtilna_SKLOP1'!E1631&lt;&gt;"",'[1]Vmesna vrtilna_SKLOP1'!D1631,""))</f>
        <v/>
      </c>
      <c r="F1631" s="18" t="str">
        <f>IF('[1]Vmesna vrtilna_SKLOP1'!E1631&lt;&gt;"",'[1]Vmesna vrtilna_SKLOP1'!E1631,"")</f>
        <v/>
      </c>
      <c r="G1631" s="15" t="str">
        <f>IF('[1]Vmesna vrtilna_SKLOP1'!E1631&lt;&gt;"",'[1]Vmesna vrtilna_SKLOP1'!F1631,"")</f>
        <v/>
      </c>
      <c r="H1631" s="19" t="str">
        <f>IF('[1]Vmesna vrtilna_SKLOP1'!F1631&lt;&gt;"",'[1]Vmesna vrtilna_SKLOP1'!I1631,"")</f>
        <v/>
      </c>
      <c r="I1631" s="20" t="str">
        <f>IF(I1630="Skupaj:","DDV (22%):",IF(I1630="DDV (22%):","Skupaj z DDV:",IF(AND('[1]Vmesna vrtilna_SKLOP1'!C1631&lt;&gt;"",'[1]Vmesna vrtilna_SKLOP1'!E1631=""),"Skupaj:","")))</f>
        <v/>
      </c>
      <c r="J1631" s="21" t="str">
        <f t="shared" si="51"/>
        <v/>
      </c>
      <c r="K1631" s="21" t="str">
        <f>IF(I1631="Skupaj z DDV:",SUM(K1629,K1630),IF(I1631="DDV (22%):",K1630*0.22,IF(AND('[1]Vmesna vrtilna_SKLOP1'!C1631&lt;&gt;"",'[1]Vmesna vrtilna_SKLOP1'!D1631=""),'[1]Vmesna vrtilna_SKLOP1'!J1631,IF(F1631&lt;&gt;"",IF('[1]Vmesna vrtilna_SKLOP1'!J1631&lt;&gt;"",'[1]Vmesna vrtilna_SKLOP1'!J1631,""),""))))</f>
        <v/>
      </c>
      <c r="L1631" s="22" t="str">
        <f>IF(I1630="Skupaj:","DDV (22%):",IF(I1630="DDV (22%):","Skupaj z DDV:",IF(AND('[1]Vmesna vrtilna_SKLOP1'!C1631&lt;&gt;"",'[1]Vmesna vrtilna_SKLOP1'!E1631=""),"Skupaj:",IF(AND('[1]Vmesna vrtilna_SKLOP1'!C1631&lt;&gt;"",'[1]Vmesna vrtilna_SKLOP1'!D1631=""),'[1]Vmesna vrtilna_SKLOP1'!J1631,IF(F1631&lt;&gt;"",IF('[1]Vmesna vrtilna_SKLOP1'!J1631&lt;&gt;"",'[1]Vmesna vrtilna_SKLOP1'!J1631,""),"")))))</f>
        <v/>
      </c>
      <c r="M1631" s="22">
        <f t="shared" si="50"/>
        <v>0</v>
      </c>
      <c r="N1631" s="22" t="str">
        <f>IF(IFERROR(VLOOKUP(B1631,'[1]Vmesna vrtilna_SKLOP1'!B:J,7,0),"")=0,"",IFERROR(VLOOKUP(B1631,'[1]Vmesna vrtilna_SKLOP1'!B:J,7,0),""))</f>
        <v/>
      </c>
      <c r="O1631" s="22"/>
    </row>
    <row r="1632" spans="2:15" ht="15" customHeight="1" x14ac:dyDescent="0.3">
      <c r="B1632" s="15" t="str">
        <f>IF(AND('[1]Vmesna vrtilna_SKLOP1'!B1632&lt;&gt;"",'[1]Vmesna vrtilna_SKLOP1'!C1632&lt;&gt;""),IF('[1]Vmesna vrtilna_SKLOP1'!B1632&lt;&gt;"",'[1]Vmesna vrtilna_SKLOP1'!B1632,""),"")</f>
        <v/>
      </c>
      <c r="C1632" s="16" t="str">
        <f>IF(OR(C1631="Posebna oblika",C1631="Kulturno zaščiten objekt",C1631="Kulturno zaščiten objekt, Posebna oblika"),"Glej zavihek POSEBNI POGOJI",IF(SUM(N1631:Q1631)=1,"Posebna oblika",IF(SUM(N1631:Q1631)=10,"Kulturno zaščiten objekt",IF(SUM(N1631:Q1631)=11,"Kulturno zaščiten objekt, Posebna oblika",IF(AND('[1]Vmesna vrtilna_SKLOP1'!C1632&lt;&gt;"",'[1]Vmesna vrtilna_SKLOP1'!D1632&lt;&gt;""),IF('[1]Vmesna vrtilna_SKLOP1'!C1632&lt;&gt;"",'[1]Vmesna vrtilna_SKLOP1'!C1632,""),"")))))</f>
        <v/>
      </c>
      <c r="D1632" s="17" t="str">
        <f>IF(IFERROR(VLOOKUP(B1632,'[1]Vmesna vrtilna_SKLOP1'!B:J,6,0),"")=0,"",IFERROR(VLOOKUP(B1632,'[1]Vmesna vrtilna_SKLOP1'!B:J,6,0),""))</f>
        <v/>
      </c>
      <c r="E1632" s="16" t="str">
        <f>IF(IF('[1]Vmesna vrtilna_SKLOP1'!E1632&lt;&gt;"",'[1]Vmesna vrtilna_SKLOP1'!D1632,"")=0,"",IF('[1]Vmesna vrtilna_SKLOP1'!E1632&lt;&gt;"",'[1]Vmesna vrtilna_SKLOP1'!D1632,""))</f>
        <v>Odvoz na deponijo</v>
      </c>
      <c r="F1632" s="18" t="str">
        <f>IF('[1]Vmesna vrtilna_SKLOP1'!E1632&lt;&gt;"",'[1]Vmesna vrtilna_SKLOP1'!E1632,"")</f>
        <v>Odvoz na deponijo</v>
      </c>
      <c r="G1632" s="15" t="str">
        <f>IF('[1]Vmesna vrtilna_SKLOP1'!E1632&lt;&gt;"",'[1]Vmesna vrtilna_SKLOP1'!F1632,"")</f>
        <v>[m1]</v>
      </c>
      <c r="H1632" s="19">
        <f>IF('[1]Vmesna vrtilna_SKLOP1'!F1632&lt;&gt;"",'[1]Vmesna vrtilna_SKLOP1'!I1632,"")</f>
        <v>26.419999999999998</v>
      </c>
      <c r="I1632" s="20" t="str">
        <f>IF(I1631="Skupaj:","DDV (22%):",IF(I1631="DDV (22%):","Skupaj z DDV:",IF(AND('[1]Vmesna vrtilna_SKLOP1'!C1632&lt;&gt;"",'[1]Vmesna vrtilna_SKLOP1'!E1632=""),"Skupaj:","")))</f>
        <v/>
      </c>
      <c r="J1632" s="21">
        <f t="shared" si="51"/>
        <v>0</v>
      </c>
      <c r="K1632" s="21">
        <f>IF(I1632="Skupaj z DDV:",SUM(K1630,K1631),IF(I1632="DDV (22%):",K1631*0.22,IF(AND('[1]Vmesna vrtilna_SKLOP1'!C1632&lt;&gt;"",'[1]Vmesna vrtilna_SKLOP1'!D1632=""),'[1]Vmesna vrtilna_SKLOP1'!J1632,IF(F1632&lt;&gt;"",IF('[1]Vmesna vrtilna_SKLOP1'!J1632&lt;&gt;"",'[1]Vmesna vrtilna_SKLOP1'!J1632,""),""))))</f>
        <v>79.259999999999991</v>
      </c>
      <c r="L1632" s="22">
        <f>IF(I1631="Skupaj:","DDV (22%):",IF(I1631="DDV (22%):","Skupaj z DDV:",IF(AND('[1]Vmesna vrtilna_SKLOP1'!C1632&lt;&gt;"",'[1]Vmesna vrtilna_SKLOP1'!E1632=""),"Skupaj:",IF(AND('[1]Vmesna vrtilna_SKLOP1'!C1632&lt;&gt;"",'[1]Vmesna vrtilna_SKLOP1'!D1632=""),'[1]Vmesna vrtilna_SKLOP1'!J1632,IF(F1632&lt;&gt;"",IF('[1]Vmesna vrtilna_SKLOP1'!J1632&lt;&gt;"",'[1]Vmesna vrtilna_SKLOP1'!J1632,""),"")))))</f>
        <v>79.259999999999991</v>
      </c>
      <c r="M1632" s="22">
        <f t="shared" si="50"/>
        <v>0</v>
      </c>
      <c r="N1632" s="22" t="str">
        <f>IF(IFERROR(VLOOKUP(B1632,'[1]Vmesna vrtilna_SKLOP1'!B:J,7,0),"")=0,"",IFERROR(VLOOKUP(B1632,'[1]Vmesna vrtilna_SKLOP1'!B:J,7,0),""))</f>
        <v/>
      </c>
      <c r="O1632" s="22"/>
    </row>
    <row r="1633" spans="2:15" ht="15" customHeight="1" x14ac:dyDescent="0.3">
      <c r="B1633" s="15" t="str">
        <f>IF(AND('[1]Vmesna vrtilna_SKLOP1'!B1633&lt;&gt;"",'[1]Vmesna vrtilna_SKLOP1'!C1633&lt;&gt;""),IF('[1]Vmesna vrtilna_SKLOP1'!B1633&lt;&gt;"",'[1]Vmesna vrtilna_SKLOP1'!B1633,""),"")</f>
        <v/>
      </c>
      <c r="C1633" s="16" t="str">
        <f>IF(OR(C1632="Posebna oblika",C1632="Kulturno zaščiten objekt",C1632="Kulturno zaščiten objekt, Posebna oblika"),"Glej zavihek POSEBNI POGOJI",IF(SUM(N1632:Q1632)=1,"Posebna oblika",IF(SUM(N1632:Q1632)=10,"Kulturno zaščiten objekt",IF(SUM(N1632:Q1632)=11,"Kulturno zaščiten objekt, Posebna oblika",IF(AND('[1]Vmesna vrtilna_SKLOP1'!C1633&lt;&gt;"",'[1]Vmesna vrtilna_SKLOP1'!D1633&lt;&gt;""),IF('[1]Vmesna vrtilna_SKLOP1'!C1633&lt;&gt;"",'[1]Vmesna vrtilna_SKLOP1'!C1633,""),"")))))</f>
        <v/>
      </c>
      <c r="D1633" s="17" t="str">
        <f>IF(IFERROR(VLOOKUP(B1633,'[1]Vmesna vrtilna_SKLOP1'!B:J,6,0),"")=0,"",IFERROR(VLOOKUP(B1633,'[1]Vmesna vrtilna_SKLOP1'!B:J,6,0),""))</f>
        <v/>
      </c>
      <c r="E1633" s="16" t="str">
        <f>IF(IF('[1]Vmesna vrtilna_SKLOP1'!E1633&lt;&gt;"",'[1]Vmesna vrtilna_SKLOP1'!D1633,"")=0,"",IF('[1]Vmesna vrtilna_SKLOP1'!E1633&lt;&gt;"",'[1]Vmesna vrtilna_SKLOP1'!D1633,""))</f>
        <v/>
      </c>
      <c r="F1633" s="18" t="str">
        <f>IF('[1]Vmesna vrtilna_SKLOP1'!E1633&lt;&gt;"",'[1]Vmesna vrtilna_SKLOP1'!E1633,"")</f>
        <v/>
      </c>
      <c r="G1633" s="15" t="str">
        <f>IF('[1]Vmesna vrtilna_SKLOP1'!E1633&lt;&gt;"",'[1]Vmesna vrtilna_SKLOP1'!F1633,"")</f>
        <v/>
      </c>
      <c r="H1633" s="19" t="str">
        <f>IF('[1]Vmesna vrtilna_SKLOP1'!F1633&lt;&gt;"",'[1]Vmesna vrtilna_SKLOP1'!I1633,"")</f>
        <v/>
      </c>
      <c r="I1633" s="20" t="str">
        <f>IF(I1632="Skupaj:","DDV (22%):",IF(I1632="DDV (22%):","Skupaj z DDV:",IF(AND('[1]Vmesna vrtilna_SKLOP1'!C1633&lt;&gt;"",'[1]Vmesna vrtilna_SKLOP1'!E1633=""),"Skupaj:","")))</f>
        <v/>
      </c>
      <c r="J1633" s="21" t="str">
        <f t="shared" si="51"/>
        <v/>
      </c>
      <c r="K1633" s="21" t="str">
        <f>IF(I1633="Skupaj z DDV:",SUM(K1631,K1632),IF(I1633="DDV (22%):",K1632*0.22,IF(AND('[1]Vmesna vrtilna_SKLOP1'!C1633&lt;&gt;"",'[1]Vmesna vrtilna_SKLOP1'!D1633=""),'[1]Vmesna vrtilna_SKLOP1'!J1633,IF(F1633&lt;&gt;"",IF('[1]Vmesna vrtilna_SKLOP1'!J1633&lt;&gt;"",'[1]Vmesna vrtilna_SKLOP1'!J1633,""),""))))</f>
        <v/>
      </c>
      <c r="L1633" s="22" t="str">
        <f>IF(I1632="Skupaj:","DDV (22%):",IF(I1632="DDV (22%):","Skupaj z DDV:",IF(AND('[1]Vmesna vrtilna_SKLOP1'!C1633&lt;&gt;"",'[1]Vmesna vrtilna_SKLOP1'!E1633=""),"Skupaj:",IF(AND('[1]Vmesna vrtilna_SKLOP1'!C1633&lt;&gt;"",'[1]Vmesna vrtilna_SKLOP1'!D1633=""),'[1]Vmesna vrtilna_SKLOP1'!J1633,IF(F1633&lt;&gt;"",IF('[1]Vmesna vrtilna_SKLOP1'!J1633&lt;&gt;"",'[1]Vmesna vrtilna_SKLOP1'!J1633,""),"")))))</f>
        <v/>
      </c>
      <c r="M1633" s="22">
        <f t="shared" si="50"/>
        <v>0</v>
      </c>
      <c r="N1633" s="22" t="str">
        <f>IF(IFERROR(VLOOKUP(B1633,'[1]Vmesna vrtilna_SKLOP1'!B:J,7,0),"")=0,"",IFERROR(VLOOKUP(B1633,'[1]Vmesna vrtilna_SKLOP1'!B:J,7,0),""))</f>
        <v/>
      </c>
      <c r="O1633" s="22"/>
    </row>
    <row r="1634" spans="2:15" ht="15" customHeight="1" x14ac:dyDescent="0.3">
      <c r="B1634" s="15" t="str">
        <f>IF(AND('[1]Vmesna vrtilna_SKLOP1'!B1634&lt;&gt;"",'[1]Vmesna vrtilna_SKLOP1'!C1634&lt;&gt;""),IF('[1]Vmesna vrtilna_SKLOP1'!B1634&lt;&gt;"",'[1]Vmesna vrtilna_SKLOP1'!B1634,""),"")</f>
        <v/>
      </c>
      <c r="C1634" s="16" t="str">
        <f>IF(OR(C1633="Posebna oblika",C1633="Kulturno zaščiten objekt",C1633="Kulturno zaščiten objekt, Posebna oblika"),"Glej zavihek POSEBNI POGOJI",IF(SUM(N1633:Q1633)=1,"Posebna oblika",IF(SUM(N1633:Q1633)=10,"Kulturno zaščiten objekt",IF(SUM(N1633:Q1633)=11,"Kulturno zaščiten objekt, Posebna oblika",IF(AND('[1]Vmesna vrtilna_SKLOP1'!C1634&lt;&gt;"",'[1]Vmesna vrtilna_SKLOP1'!D1634&lt;&gt;""),IF('[1]Vmesna vrtilna_SKLOP1'!C1634&lt;&gt;"",'[1]Vmesna vrtilna_SKLOP1'!C1634,""),"")))))</f>
        <v/>
      </c>
      <c r="D1634" s="17" t="str">
        <f>IF(IFERROR(VLOOKUP(B1634,'[1]Vmesna vrtilna_SKLOP1'!B:J,6,0),"")=0,"",IFERROR(VLOOKUP(B1634,'[1]Vmesna vrtilna_SKLOP1'!B:J,6,0),""))</f>
        <v/>
      </c>
      <c r="E1634" s="16" t="str">
        <f>IF(IF('[1]Vmesna vrtilna_SKLOP1'!E1634&lt;&gt;"",'[1]Vmesna vrtilna_SKLOP1'!D1634,"")=0,"",IF('[1]Vmesna vrtilna_SKLOP1'!E1634&lt;&gt;"",'[1]Vmesna vrtilna_SKLOP1'!D1634,""))</f>
        <v>Obdelava širokih špalet</v>
      </c>
      <c r="F1634" s="18" t="str">
        <f>IF('[1]Vmesna vrtilna_SKLOP1'!E1634&lt;&gt;"",'[1]Vmesna vrtilna_SKLOP1'!E1634,"")</f>
        <v>Zidarska obdelava špalet</v>
      </c>
      <c r="G1634" s="15" t="str">
        <f>IF('[1]Vmesna vrtilna_SKLOP1'!E1634&lt;&gt;"",'[1]Vmesna vrtilna_SKLOP1'!F1634,"")</f>
        <v>[m1]</v>
      </c>
      <c r="H1634" s="19">
        <f>IF('[1]Vmesna vrtilna_SKLOP1'!F1634&lt;&gt;"",'[1]Vmesna vrtilna_SKLOP1'!I1634,"")</f>
        <v>16.52</v>
      </c>
      <c r="I1634" s="20" t="str">
        <f>IF(I1633="Skupaj:","DDV (22%):",IF(I1633="DDV (22%):","Skupaj z DDV:",IF(AND('[1]Vmesna vrtilna_SKLOP1'!C1634&lt;&gt;"",'[1]Vmesna vrtilna_SKLOP1'!E1634=""),"Skupaj:","")))</f>
        <v/>
      </c>
      <c r="J1634" s="21">
        <f t="shared" si="51"/>
        <v>0</v>
      </c>
      <c r="K1634" s="21">
        <f>IF(I1634="Skupaj z DDV:",SUM(K1632,K1633),IF(I1634="DDV (22%):",K1633*0.22,IF(AND('[1]Vmesna vrtilna_SKLOP1'!C1634&lt;&gt;"",'[1]Vmesna vrtilna_SKLOP1'!D1634=""),'[1]Vmesna vrtilna_SKLOP1'!J1634,IF(F1634&lt;&gt;"",IF('[1]Vmesna vrtilna_SKLOP1'!J1634&lt;&gt;"",'[1]Vmesna vrtilna_SKLOP1'!J1634,""),""))))</f>
        <v>660.5</v>
      </c>
      <c r="L1634" s="22">
        <f>IF(I1633="Skupaj:","DDV (22%):",IF(I1633="DDV (22%):","Skupaj z DDV:",IF(AND('[1]Vmesna vrtilna_SKLOP1'!C1634&lt;&gt;"",'[1]Vmesna vrtilna_SKLOP1'!E1634=""),"Skupaj:",IF(AND('[1]Vmesna vrtilna_SKLOP1'!C1634&lt;&gt;"",'[1]Vmesna vrtilna_SKLOP1'!D1634=""),'[1]Vmesna vrtilna_SKLOP1'!J1634,IF(F1634&lt;&gt;"",IF('[1]Vmesna vrtilna_SKLOP1'!J1634&lt;&gt;"",'[1]Vmesna vrtilna_SKLOP1'!J1634,""),"")))))</f>
        <v>660.5</v>
      </c>
      <c r="M1634" s="22">
        <f t="shared" si="50"/>
        <v>0</v>
      </c>
      <c r="N1634" s="22" t="str">
        <f>IF(IFERROR(VLOOKUP(B1634,'[1]Vmesna vrtilna_SKLOP1'!B:J,7,0),"")=0,"",IFERROR(VLOOKUP(B1634,'[1]Vmesna vrtilna_SKLOP1'!B:J,7,0),""))</f>
        <v/>
      </c>
      <c r="O1634" s="22"/>
    </row>
    <row r="1635" spans="2:15" ht="15" customHeight="1" x14ac:dyDescent="0.3">
      <c r="B1635" s="15" t="str">
        <f>IF(AND('[1]Vmesna vrtilna_SKLOP1'!B1635&lt;&gt;"",'[1]Vmesna vrtilna_SKLOP1'!C1635&lt;&gt;""),IF('[1]Vmesna vrtilna_SKLOP1'!B1635&lt;&gt;"",'[1]Vmesna vrtilna_SKLOP1'!B1635,""),"")</f>
        <v/>
      </c>
      <c r="C1635" s="16" t="str">
        <f>IF(OR(C1634="Posebna oblika",C1634="Kulturno zaščiten objekt",C1634="Kulturno zaščiten objekt, Posebna oblika"),"Glej zavihek POSEBNI POGOJI",IF(SUM(N1634:Q1634)=1,"Posebna oblika",IF(SUM(N1634:Q1634)=10,"Kulturno zaščiten objekt",IF(SUM(N1634:Q1634)=11,"Kulturno zaščiten objekt, Posebna oblika",IF(AND('[1]Vmesna vrtilna_SKLOP1'!C1635&lt;&gt;"",'[1]Vmesna vrtilna_SKLOP1'!D1635&lt;&gt;""),IF('[1]Vmesna vrtilna_SKLOP1'!C1635&lt;&gt;"",'[1]Vmesna vrtilna_SKLOP1'!C1635,""),"")))))</f>
        <v/>
      </c>
      <c r="D1635" s="17" t="str">
        <f>IF(IFERROR(VLOOKUP(B1635,'[1]Vmesna vrtilna_SKLOP1'!B:J,6,0),"")=0,"",IFERROR(VLOOKUP(B1635,'[1]Vmesna vrtilna_SKLOP1'!B:J,6,0),""))</f>
        <v/>
      </c>
      <c r="E1635" s="16" t="str">
        <f>IF(IF('[1]Vmesna vrtilna_SKLOP1'!E1635&lt;&gt;"",'[1]Vmesna vrtilna_SKLOP1'!D1635,"")=0,"",IF('[1]Vmesna vrtilna_SKLOP1'!E1635&lt;&gt;"",'[1]Vmesna vrtilna_SKLOP1'!D1635,""))</f>
        <v/>
      </c>
      <c r="F1635" s="18" t="str">
        <f>IF('[1]Vmesna vrtilna_SKLOP1'!E1635&lt;&gt;"",'[1]Vmesna vrtilna_SKLOP1'!E1635,"")</f>
        <v/>
      </c>
      <c r="G1635" s="15" t="str">
        <f>IF('[1]Vmesna vrtilna_SKLOP1'!E1635&lt;&gt;"",'[1]Vmesna vrtilna_SKLOP1'!F1635,"")</f>
        <v/>
      </c>
      <c r="H1635" s="19" t="str">
        <f>IF('[1]Vmesna vrtilna_SKLOP1'!F1635&lt;&gt;"",'[1]Vmesna vrtilna_SKLOP1'!I1635,"")</f>
        <v/>
      </c>
      <c r="I1635" s="20" t="str">
        <f>IF(I1634="Skupaj:","DDV (22%):",IF(I1634="DDV (22%):","Skupaj z DDV:",IF(AND('[1]Vmesna vrtilna_SKLOP1'!C1635&lt;&gt;"",'[1]Vmesna vrtilna_SKLOP1'!E1635=""),"Skupaj:","")))</f>
        <v/>
      </c>
      <c r="J1635" s="21" t="str">
        <f t="shared" si="51"/>
        <v/>
      </c>
      <c r="K1635" s="21" t="str">
        <f>IF(I1635="Skupaj z DDV:",SUM(K1633,K1634),IF(I1635="DDV (22%):",K1634*0.22,IF(AND('[1]Vmesna vrtilna_SKLOP1'!C1635&lt;&gt;"",'[1]Vmesna vrtilna_SKLOP1'!D1635=""),'[1]Vmesna vrtilna_SKLOP1'!J1635,IF(F1635&lt;&gt;"",IF('[1]Vmesna vrtilna_SKLOP1'!J1635&lt;&gt;"",'[1]Vmesna vrtilna_SKLOP1'!J1635,""),""))))</f>
        <v/>
      </c>
      <c r="L1635" s="22" t="str">
        <f>IF(I1634="Skupaj:","DDV (22%):",IF(I1634="DDV (22%):","Skupaj z DDV:",IF(AND('[1]Vmesna vrtilna_SKLOP1'!C1635&lt;&gt;"",'[1]Vmesna vrtilna_SKLOP1'!E1635=""),"Skupaj:",IF(AND('[1]Vmesna vrtilna_SKLOP1'!C1635&lt;&gt;"",'[1]Vmesna vrtilna_SKLOP1'!D1635=""),'[1]Vmesna vrtilna_SKLOP1'!J1635,IF(F1635&lt;&gt;"",IF('[1]Vmesna vrtilna_SKLOP1'!J1635&lt;&gt;"",'[1]Vmesna vrtilna_SKLOP1'!J1635,""),"")))))</f>
        <v/>
      </c>
      <c r="M1635" s="22">
        <f t="shared" si="50"/>
        <v>0</v>
      </c>
      <c r="N1635" s="22" t="str">
        <f>IF(IFERROR(VLOOKUP(B1635,'[1]Vmesna vrtilna_SKLOP1'!B:J,7,0),"")=0,"",IFERROR(VLOOKUP(B1635,'[1]Vmesna vrtilna_SKLOP1'!B:J,7,0),""))</f>
        <v/>
      </c>
      <c r="O1635" s="22"/>
    </row>
    <row r="1636" spans="2:15" ht="15" customHeight="1" x14ac:dyDescent="0.3">
      <c r="B1636" s="15" t="str">
        <f>IF(AND('[1]Vmesna vrtilna_SKLOP1'!B1636&lt;&gt;"",'[1]Vmesna vrtilna_SKLOP1'!C1636&lt;&gt;""),IF('[1]Vmesna vrtilna_SKLOP1'!B1636&lt;&gt;"",'[1]Vmesna vrtilna_SKLOP1'!B1636,""),"")</f>
        <v/>
      </c>
      <c r="C1636" s="16" t="str">
        <f>IF(OR(C1635="Posebna oblika",C1635="Kulturno zaščiten objekt",C1635="Kulturno zaščiten objekt, Posebna oblika"),"Glej zavihek POSEBNI POGOJI",IF(SUM(N1635:Q1635)=1,"Posebna oblika",IF(SUM(N1635:Q1635)=10,"Kulturno zaščiten objekt",IF(SUM(N1635:Q1635)=11,"Kulturno zaščiten objekt, Posebna oblika",IF(AND('[1]Vmesna vrtilna_SKLOP1'!C1636&lt;&gt;"",'[1]Vmesna vrtilna_SKLOP1'!D1636&lt;&gt;""),IF('[1]Vmesna vrtilna_SKLOP1'!C1636&lt;&gt;"",'[1]Vmesna vrtilna_SKLOP1'!C1636,""),"")))))</f>
        <v/>
      </c>
      <c r="D1636" s="17" t="str">
        <f>IF(IFERROR(VLOOKUP(B1636,'[1]Vmesna vrtilna_SKLOP1'!B:J,6,0),"")=0,"",IFERROR(VLOOKUP(B1636,'[1]Vmesna vrtilna_SKLOP1'!B:J,6,0),""))</f>
        <v/>
      </c>
      <c r="E1636" s="16" t="str">
        <f>IF(IF('[1]Vmesna vrtilna_SKLOP1'!E1636&lt;&gt;"",'[1]Vmesna vrtilna_SKLOP1'!D1636,"")=0,"",IF('[1]Vmesna vrtilna_SKLOP1'!E1636&lt;&gt;"",'[1]Vmesna vrtilna_SKLOP1'!D1636,""))</f>
        <v>Slikopleskarska dela</v>
      </c>
      <c r="F1636" s="18" t="str">
        <f>IF('[1]Vmesna vrtilna_SKLOP1'!E1636&lt;&gt;"",'[1]Vmesna vrtilna_SKLOP1'!E1636,"")</f>
        <v>Slikopleskarska dela na špaletah</v>
      </c>
      <c r="G1636" s="15" t="str">
        <f>IF('[1]Vmesna vrtilna_SKLOP1'!E1636&lt;&gt;"",'[1]Vmesna vrtilna_SKLOP1'!F1636,"")</f>
        <v>[m1]</v>
      </c>
      <c r="H1636" s="19">
        <f>IF('[1]Vmesna vrtilna_SKLOP1'!F1636&lt;&gt;"",'[1]Vmesna vrtilna_SKLOP1'!I1636,"")</f>
        <v>16.52</v>
      </c>
      <c r="I1636" s="20" t="str">
        <f>IF(I1635="Skupaj:","DDV (22%):",IF(I1635="DDV (22%):","Skupaj z DDV:",IF(AND('[1]Vmesna vrtilna_SKLOP1'!C1636&lt;&gt;"",'[1]Vmesna vrtilna_SKLOP1'!E1636=""),"Skupaj:","")))</f>
        <v/>
      </c>
      <c r="J1636" s="21">
        <f t="shared" si="51"/>
        <v>0</v>
      </c>
      <c r="K1636" s="21">
        <f>IF(I1636="Skupaj z DDV:",SUM(K1634,K1635),IF(I1636="DDV (22%):",K1635*0.22,IF(AND('[1]Vmesna vrtilna_SKLOP1'!C1636&lt;&gt;"",'[1]Vmesna vrtilna_SKLOP1'!D1636=""),'[1]Vmesna vrtilna_SKLOP1'!J1636,IF(F1636&lt;&gt;"",IF('[1]Vmesna vrtilna_SKLOP1'!J1636&lt;&gt;"",'[1]Vmesna vrtilna_SKLOP1'!J1636,""),""))))</f>
        <v>211.35999999999999</v>
      </c>
      <c r="L1636" s="22">
        <f>IF(I1635="Skupaj:","DDV (22%):",IF(I1635="DDV (22%):","Skupaj z DDV:",IF(AND('[1]Vmesna vrtilna_SKLOP1'!C1636&lt;&gt;"",'[1]Vmesna vrtilna_SKLOP1'!E1636=""),"Skupaj:",IF(AND('[1]Vmesna vrtilna_SKLOP1'!C1636&lt;&gt;"",'[1]Vmesna vrtilna_SKLOP1'!D1636=""),'[1]Vmesna vrtilna_SKLOP1'!J1636,IF(F1636&lt;&gt;"",IF('[1]Vmesna vrtilna_SKLOP1'!J1636&lt;&gt;"",'[1]Vmesna vrtilna_SKLOP1'!J1636,""),"")))))</f>
        <v>211.35999999999999</v>
      </c>
      <c r="M1636" s="22">
        <f t="shared" si="50"/>
        <v>0</v>
      </c>
      <c r="N1636" s="22" t="str">
        <f>IF(IFERROR(VLOOKUP(B1636,'[1]Vmesna vrtilna_SKLOP1'!B:J,7,0),"")=0,"",IFERROR(VLOOKUP(B1636,'[1]Vmesna vrtilna_SKLOP1'!B:J,7,0),""))</f>
        <v/>
      </c>
      <c r="O1636" s="22"/>
    </row>
    <row r="1637" spans="2:15" ht="15" customHeight="1" x14ac:dyDescent="0.3">
      <c r="B1637" s="15" t="str">
        <f>IF(AND('[1]Vmesna vrtilna_SKLOP1'!B1637&lt;&gt;"",'[1]Vmesna vrtilna_SKLOP1'!C1637&lt;&gt;""),IF('[1]Vmesna vrtilna_SKLOP1'!B1637&lt;&gt;"",'[1]Vmesna vrtilna_SKLOP1'!B1637,""),"")</f>
        <v/>
      </c>
      <c r="C1637" s="16" t="str">
        <f>IF(OR(C1636="Posebna oblika",C1636="Kulturno zaščiten objekt",C1636="Kulturno zaščiten objekt, Posebna oblika"),"Glej zavihek POSEBNI POGOJI",IF(SUM(N1636:Q1636)=1,"Posebna oblika",IF(SUM(N1636:Q1636)=10,"Kulturno zaščiten objekt",IF(SUM(N1636:Q1636)=11,"Kulturno zaščiten objekt, Posebna oblika",IF(AND('[1]Vmesna vrtilna_SKLOP1'!C1637&lt;&gt;"",'[1]Vmesna vrtilna_SKLOP1'!D1637&lt;&gt;""),IF('[1]Vmesna vrtilna_SKLOP1'!C1637&lt;&gt;"",'[1]Vmesna vrtilna_SKLOP1'!C1637,""),"")))))</f>
        <v/>
      </c>
      <c r="D1637" s="17" t="str">
        <f>IF(IFERROR(VLOOKUP(B1637,'[1]Vmesna vrtilna_SKLOP1'!B:J,6,0),"")=0,"",IFERROR(VLOOKUP(B1637,'[1]Vmesna vrtilna_SKLOP1'!B:J,6,0),""))</f>
        <v/>
      </c>
      <c r="E1637" s="16" t="str">
        <f>IF(IF('[1]Vmesna vrtilna_SKLOP1'!E1637&lt;&gt;"",'[1]Vmesna vrtilna_SKLOP1'!D1637,"")=0,"",IF('[1]Vmesna vrtilna_SKLOP1'!E1637&lt;&gt;"",'[1]Vmesna vrtilna_SKLOP1'!D1637,""))</f>
        <v/>
      </c>
      <c r="F1637" s="18" t="str">
        <f>IF('[1]Vmesna vrtilna_SKLOP1'!E1637&lt;&gt;"",'[1]Vmesna vrtilna_SKLOP1'!E1637,"")</f>
        <v/>
      </c>
      <c r="G1637" s="15" t="str">
        <f>IF('[1]Vmesna vrtilna_SKLOP1'!E1637&lt;&gt;"",'[1]Vmesna vrtilna_SKLOP1'!F1637,"")</f>
        <v/>
      </c>
      <c r="H1637" s="19" t="str">
        <f>IF('[1]Vmesna vrtilna_SKLOP1'!F1637&lt;&gt;"",'[1]Vmesna vrtilna_SKLOP1'!I1637,"")</f>
        <v/>
      </c>
      <c r="I1637" s="20" t="str">
        <f>IF(I1636="Skupaj:","DDV (22%):",IF(I1636="DDV (22%):","Skupaj z DDV:",IF(AND('[1]Vmesna vrtilna_SKLOP1'!C1637&lt;&gt;"",'[1]Vmesna vrtilna_SKLOP1'!E1637=""),"Skupaj:","")))</f>
        <v/>
      </c>
      <c r="J1637" s="21" t="str">
        <f t="shared" si="51"/>
        <v/>
      </c>
      <c r="K1637" s="21" t="str">
        <f>IF(I1637="Skupaj z DDV:",SUM(K1635,K1636),IF(I1637="DDV (22%):",K1636*0.22,IF(AND('[1]Vmesna vrtilna_SKLOP1'!C1637&lt;&gt;"",'[1]Vmesna vrtilna_SKLOP1'!D1637=""),'[1]Vmesna vrtilna_SKLOP1'!J1637,IF(F1637&lt;&gt;"",IF('[1]Vmesna vrtilna_SKLOP1'!J1637&lt;&gt;"",'[1]Vmesna vrtilna_SKLOP1'!J1637,""),""))))</f>
        <v/>
      </c>
      <c r="L1637" s="22" t="str">
        <f>IF(I1636="Skupaj:","DDV (22%):",IF(I1636="DDV (22%):","Skupaj z DDV:",IF(AND('[1]Vmesna vrtilna_SKLOP1'!C1637&lt;&gt;"",'[1]Vmesna vrtilna_SKLOP1'!E1637=""),"Skupaj:",IF(AND('[1]Vmesna vrtilna_SKLOP1'!C1637&lt;&gt;"",'[1]Vmesna vrtilna_SKLOP1'!D1637=""),'[1]Vmesna vrtilna_SKLOP1'!J1637,IF(F1637&lt;&gt;"",IF('[1]Vmesna vrtilna_SKLOP1'!J1637&lt;&gt;"",'[1]Vmesna vrtilna_SKLOP1'!J1637,""),"")))))</f>
        <v/>
      </c>
      <c r="M1637" s="22">
        <f t="shared" si="50"/>
        <v>0</v>
      </c>
      <c r="N1637" s="22" t="str">
        <f>IF(IFERROR(VLOOKUP(B1637,'[1]Vmesna vrtilna_SKLOP1'!B:J,7,0),"")=0,"",IFERROR(VLOOKUP(B1637,'[1]Vmesna vrtilna_SKLOP1'!B:J,7,0),""))</f>
        <v/>
      </c>
      <c r="O1637" s="22"/>
    </row>
    <row r="1638" spans="2:15" ht="15" customHeight="1" x14ac:dyDescent="0.3">
      <c r="B1638" s="15" t="str">
        <f>IF(AND('[1]Vmesna vrtilna_SKLOP1'!B1638&lt;&gt;"",'[1]Vmesna vrtilna_SKLOP1'!C1638&lt;&gt;""),IF('[1]Vmesna vrtilna_SKLOP1'!B1638&lt;&gt;"",'[1]Vmesna vrtilna_SKLOP1'!B1638,""),"")</f>
        <v/>
      </c>
      <c r="C1638" s="16" t="str">
        <f>IF(OR(C1637="Posebna oblika",C1637="Kulturno zaščiten objekt",C1637="Kulturno zaščiten objekt, Posebna oblika"),"Glej zavihek POSEBNI POGOJI",IF(SUM(N1637:Q1637)=1,"Posebna oblika",IF(SUM(N1637:Q1637)=10,"Kulturno zaščiten objekt",IF(SUM(N1637:Q1637)=11,"Kulturno zaščiten objekt, Posebna oblika",IF(AND('[1]Vmesna vrtilna_SKLOP1'!C1638&lt;&gt;"",'[1]Vmesna vrtilna_SKLOP1'!D1638&lt;&gt;""),IF('[1]Vmesna vrtilna_SKLOP1'!C1638&lt;&gt;"",'[1]Vmesna vrtilna_SKLOP1'!C1638,""),"")))))</f>
        <v/>
      </c>
      <c r="D1638" s="17" t="str">
        <f>IF(IFERROR(VLOOKUP(B1638,'[1]Vmesna vrtilna_SKLOP1'!B:J,6,0),"")=0,"",IFERROR(VLOOKUP(B1638,'[1]Vmesna vrtilna_SKLOP1'!B:J,6,0),""))</f>
        <v/>
      </c>
      <c r="E1638" s="16" t="str">
        <f>IF(IF('[1]Vmesna vrtilna_SKLOP1'!E1638&lt;&gt;"",'[1]Vmesna vrtilna_SKLOP1'!D1638,"")=0,"",IF('[1]Vmesna vrtilna_SKLOP1'!E1638&lt;&gt;"",'[1]Vmesna vrtilna_SKLOP1'!D1638,""))</f>
        <v/>
      </c>
      <c r="F1638" s="18" t="str">
        <f>IF('[1]Vmesna vrtilna_SKLOP1'!E1638&lt;&gt;"",'[1]Vmesna vrtilna_SKLOP1'!E1638,"")</f>
        <v/>
      </c>
      <c r="G1638" s="15" t="str">
        <f>IF('[1]Vmesna vrtilna_SKLOP1'!E1638&lt;&gt;"",'[1]Vmesna vrtilna_SKLOP1'!F1638,"")</f>
        <v/>
      </c>
      <c r="H1638" s="19" t="str">
        <f>IF('[1]Vmesna vrtilna_SKLOP1'!F1638&lt;&gt;"",'[1]Vmesna vrtilna_SKLOP1'!I1638,"")</f>
        <v/>
      </c>
      <c r="I1638" s="20" t="str">
        <f>IF(I1637="Skupaj:","DDV (22%):",IF(I1637="DDV (22%):","Skupaj z DDV:",IF(AND('[1]Vmesna vrtilna_SKLOP1'!C1638&lt;&gt;"",'[1]Vmesna vrtilna_SKLOP1'!E1638=""),"Skupaj:","")))</f>
        <v>Skupaj:</v>
      </c>
      <c r="J1638" s="21">
        <f t="shared" si="51"/>
        <v>0</v>
      </c>
      <c r="K1638" s="21">
        <f>IF(I1638="Skupaj z DDV:",SUM(K1636,K1637),IF(I1638="DDV (22%):",K1637*0.22,IF(AND('[1]Vmesna vrtilna_SKLOP1'!C1638&lt;&gt;"",'[1]Vmesna vrtilna_SKLOP1'!D1638=""),'[1]Vmesna vrtilna_SKLOP1'!J1638,IF(F1638&lt;&gt;"",IF('[1]Vmesna vrtilna_SKLOP1'!J1638&lt;&gt;"",'[1]Vmesna vrtilna_SKLOP1'!J1638,""),""))))</f>
        <v>6312.8164171994649</v>
      </c>
      <c r="L1638" s="22" t="str">
        <f>IF(I1637="Skupaj:","DDV (22%):",IF(I1637="DDV (22%):","Skupaj z DDV:",IF(AND('[1]Vmesna vrtilna_SKLOP1'!C1638&lt;&gt;"",'[1]Vmesna vrtilna_SKLOP1'!E1638=""),"Skupaj:",IF(AND('[1]Vmesna vrtilna_SKLOP1'!C1638&lt;&gt;"",'[1]Vmesna vrtilna_SKLOP1'!D1638=""),'[1]Vmesna vrtilna_SKLOP1'!J1638,IF(F1638&lt;&gt;"",IF('[1]Vmesna vrtilna_SKLOP1'!J1638&lt;&gt;"",'[1]Vmesna vrtilna_SKLOP1'!J1638,""),"")))))</f>
        <v>Skupaj:</v>
      </c>
      <c r="M1638" s="22">
        <f t="shared" si="50"/>
        <v>0</v>
      </c>
      <c r="N1638" s="22" t="str">
        <f>IF(IFERROR(VLOOKUP(B1638,'[1]Vmesna vrtilna_SKLOP1'!B:J,7,0),"")=0,"",IFERROR(VLOOKUP(B1638,'[1]Vmesna vrtilna_SKLOP1'!B:J,7,0),""))</f>
        <v/>
      </c>
      <c r="O1638" s="22"/>
    </row>
    <row r="1639" spans="2:15" ht="15" customHeight="1" x14ac:dyDescent="0.3">
      <c r="B1639" s="15" t="str">
        <f>IF(AND('[1]Vmesna vrtilna_SKLOP1'!B1639&lt;&gt;"",'[1]Vmesna vrtilna_SKLOP1'!C1639&lt;&gt;""),IF('[1]Vmesna vrtilna_SKLOP1'!B1639&lt;&gt;"",'[1]Vmesna vrtilna_SKLOP1'!B1639,""),"")</f>
        <v/>
      </c>
      <c r="C1639" s="16" t="str">
        <f>IF(OR(C1638="Posebna oblika",C1638="Kulturno zaščiten objekt",C1638="Kulturno zaščiten objekt, Posebna oblika"),"Glej zavihek POSEBNI POGOJI",IF(SUM(N1638:Q1638)=1,"Posebna oblika",IF(SUM(N1638:Q1638)=10,"Kulturno zaščiten objekt",IF(SUM(N1638:Q1638)=11,"Kulturno zaščiten objekt, Posebna oblika",IF(AND('[1]Vmesna vrtilna_SKLOP1'!C1639&lt;&gt;"",'[1]Vmesna vrtilna_SKLOP1'!D1639&lt;&gt;""),IF('[1]Vmesna vrtilna_SKLOP1'!C1639&lt;&gt;"",'[1]Vmesna vrtilna_SKLOP1'!C1639,""),"")))))</f>
        <v/>
      </c>
      <c r="D1639" s="17" t="str">
        <f>IF(IFERROR(VLOOKUP(B1639,'[1]Vmesna vrtilna_SKLOP1'!B:J,6,0),"")=0,"",IFERROR(VLOOKUP(B1639,'[1]Vmesna vrtilna_SKLOP1'!B:J,6,0),""))</f>
        <v/>
      </c>
      <c r="E1639" s="16" t="str">
        <f>IF(IF('[1]Vmesna vrtilna_SKLOP1'!E1639&lt;&gt;"",'[1]Vmesna vrtilna_SKLOP1'!D1639,"")=0,"",IF('[1]Vmesna vrtilna_SKLOP1'!E1639&lt;&gt;"",'[1]Vmesna vrtilna_SKLOP1'!D1639,""))</f>
        <v/>
      </c>
      <c r="F1639" s="18" t="str">
        <f>IF('[1]Vmesna vrtilna_SKLOP1'!E1639&lt;&gt;"",'[1]Vmesna vrtilna_SKLOP1'!E1639,"")</f>
        <v/>
      </c>
      <c r="G1639" s="15" t="str">
        <f>IF('[1]Vmesna vrtilna_SKLOP1'!E1639&lt;&gt;"",'[1]Vmesna vrtilna_SKLOP1'!F1639,"")</f>
        <v/>
      </c>
      <c r="H1639" s="19" t="str">
        <f>IF('[1]Vmesna vrtilna_SKLOP1'!F1639&lt;&gt;"",'[1]Vmesna vrtilna_SKLOP1'!I1639,"")</f>
        <v/>
      </c>
      <c r="I1639" s="20" t="str">
        <f>IF(I1638="Skupaj:","DDV (22%):",IF(I1638="DDV (22%):","Skupaj z DDV:",IF(AND('[1]Vmesna vrtilna_SKLOP1'!C1639&lt;&gt;"",'[1]Vmesna vrtilna_SKLOP1'!E1639=""),"Skupaj:","")))</f>
        <v>DDV (22%):</v>
      </c>
      <c r="J1639" s="21">
        <f t="shared" si="51"/>
        <v>0</v>
      </c>
      <c r="K1639" s="21">
        <f>IF(I1639="Skupaj z DDV:",SUM(K1637,K1638),IF(I1639="DDV (22%):",K1638*0.22,IF(AND('[1]Vmesna vrtilna_SKLOP1'!C1639&lt;&gt;"",'[1]Vmesna vrtilna_SKLOP1'!D1639=""),'[1]Vmesna vrtilna_SKLOP1'!J1639,IF(F1639&lt;&gt;"",IF('[1]Vmesna vrtilna_SKLOP1'!J1639&lt;&gt;"",'[1]Vmesna vrtilna_SKLOP1'!J1639,""),""))))</f>
        <v>1388.8196117838822</v>
      </c>
      <c r="L1639" s="22" t="str">
        <f>IF(I1638="Skupaj:","DDV (22%):",IF(I1638="DDV (22%):","Skupaj z DDV:",IF(AND('[1]Vmesna vrtilna_SKLOP1'!C1639&lt;&gt;"",'[1]Vmesna vrtilna_SKLOP1'!E1639=""),"Skupaj:",IF(AND('[1]Vmesna vrtilna_SKLOP1'!C1639&lt;&gt;"",'[1]Vmesna vrtilna_SKLOP1'!D1639=""),'[1]Vmesna vrtilna_SKLOP1'!J1639,IF(F1639&lt;&gt;"",IF('[1]Vmesna vrtilna_SKLOP1'!J1639&lt;&gt;"",'[1]Vmesna vrtilna_SKLOP1'!J1639,""),"")))))</f>
        <v>DDV (22%):</v>
      </c>
      <c r="M1639" s="22">
        <f t="shared" si="50"/>
        <v>0</v>
      </c>
      <c r="N1639" s="22" t="str">
        <f>IF(IFERROR(VLOOKUP(B1639,'[1]Vmesna vrtilna_SKLOP1'!B:J,7,0),"")=0,"",IFERROR(VLOOKUP(B1639,'[1]Vmesna vrtilna_SKLOP1'!B:J,7,0),""))</f>
        <v/>
      </c>
      <c r="O1639" s="22"/>
    </row>
    <row r="1640" spans="2:15" ht="15" customHeight="1" x14ac:dyDescent="0.3">
      <c r="B1640" s="15" t="str">
        <f>IF(AND('[1]Vmesna vrtilna_SKLOP1'!B1640&lt;&gt;"",'[1]Vmesna vrtilna_SKLOP1'!C1640&lt;&gt;""),IF('[1]Vmesna vrtilna_SKLOP1'!B1640&lt;&gt;"",'[1]Vmesna vrtilna_SKLOP1'!B1640,""),"")</f>
        <v/>
      </c>
      <c r="C1640" s="16" t="str">
        <f>IF(OR(C1639="Posebna oblika",C1639="Kulturno zaščiten objekt",C1639="Kulturno zaščiten objekt, Posebna oblika"),"Glej zavihek POSEBNI POGOJI",IF(SUM(N1639:Q1639)=1,"Posebna oblika",IF(SUM(N1639:Q1639)=10,"Kulturno zaščiten objekt",IF(SUM(N1639:Q1639)=11,"Kulturno zaščiten objekt, Posebna oblika",IF(AND('[1]Vmesna vrtilna_SKLOP1'!C1640&lt;&gt;"",'[1]Vmesna vrtilna_SKLOP1'!D1640&lt;&gt;""),IF('[1]Vmesna vrtilna_SKLOP1'!C1640&lt;&gt;"",'[1]Vmesna vrtilna_SKLOP1'!C1640,""),"")))))</f>
        <v/>
      </c>
      <c r="D1640" s="17" t="str">
        <f>IF(IFERROR(VLOOKUP(B1640,'[1]Vmesna vrtilna_SKLOP1'!B:J,6,0),"")=0,"",IFERROR(VLOOKUP(B1640,'[1]Vmesna vrtilna_SKLOP1'!B:J,6,0),""))</f>
        <v/>
      </c>
      <c r="E1640" s="16" t="str">
        <f>IF(IF('[1]Vmesna vrtilna_SKLOP1'!E1640&lt;&gt;"",'[1]Vmesna vrtilna_SKLOP1'!D1640,"")=0,"",IF('[1]Vmesna vrtilna_SKLOP1'!E1640&lt;&gt;"",'[1]Vmesna vrtilna_SKLOP1'!D1640,""))</f>
        <v/>
      </c>
      <c r="F1640" s="18" t="str">
        <f>IF('[1]Vmesna vrtilna_SKLOP1'!E1640&lt;&gt;"",'[1]Vmesna vrtilna_SKLOP1'!E1640,"")</f>
        <v/>
      </c>
      <c r="G1640" s="15" t="str">
        <f>IF('[1]Vmesna vrtilna_SKLOP1'!E1640&lt;&gt;"",'[1]Vmesna vrtilna_SKLOP1'!F1640,"")</f>
        <v/>
      </c>
      <c r="H1640" s="19" t="str">
        <f>IF('[1]Vmesna vrtilna_SKLOP1'!F1640&lt;&gt;"",'[1]Vmesna vrtilna_SKLOP1'!I1640,"")</f>
        <v/>
      </c>
      <c r="I1640" s="20" t="str">
        <f>IF(I1639="Skupaj:","DDV (22%):",IF(I1639="DDV (22%):","Skupaj z DDV:",IF(AND('[1]Vmesna vrtilna_SKLOP1'!C1640&lt;&gt;"",'[1]Vmesna vrtilna_SKLOP1'!E1640=""),"Skupaj:","")))</f>
        <v>Skupaj z DDV:</v>
      </c>
      <c r="J1640" s="21">
        <f t="shared" si="51"/>
        <v>0</v>
      </c>
      <c r="K1640" s="21">
        <f>IF(I1640="Skupaj z DDV:",SUM(K1638,K1639),IF(I1640="DDV (22%):",K1639*0.22,IF(AND('[1]Vmesna vrtilna_SKLOP1'!C1640&lt;&gt;"",'[1]Vmesna vrtilna_SKLOP1'!D1640=""),'[1]Vmesna vrtilna_SKLOP1'!J1640,IF(F1640&lt;&gt;"",IF('[1]Vmesna vrtilna_SKLOP1'!J1640&lt;&gt;"",'[1]Vmesna vrtilna_SKLOP1'!J1640,""),""))))</f>
        <v>7701.6360289833474</v>
      </c>
      <c r="L1640" s="22" t="str">
        <f>IF(I1639="Skupaj:","DDV (22%):",IF(I1639="DDV (22%):","Skupaj z DDV:",IF(AND('[1]Vmesna vrtilna_SKLOP1'!C1640&lt;&gt;"",'[1]Vmesna vrtilna_SKLOP1'!E1640=""),"Skupaj:",IF(AND('[1]Vmesna vrtilna_SKLOP1'!C1640&lt;&gt;"",'[1]Vmesna vrtilna_SKLOP1'!D1640=""),'[1]Vmesna vrtilna_SKLOP1'!J1640,IF(F1640&lt;&gt;"",IF('[1]Vmesna vrtilna_SKLOP1'!J1640&lt;&gt;"",'[1]Vmesna vrtilna_SKLOP1'!J1640,""),"")))))</f>
        <v>Skupaj z DDV:</v>
      </c>
      <c r="M1640" s="22">
        <f t="shared" si="50"/>
        <v>0</v>
      </c>
      <c r="N1640" s="22" t="str">
        <f>IF(IFERROR(VLOOKUP(B1640,'[1]Vmesna vrtilna_SKLOP1'!B:J,7,0),"")=0,"",IFERROR(VLOOKUP(B1640,'[1]Vmesna vrtilna_SKLOP1'!B:J,7,0),""))</f>
        <v/>
      </c>
      <c r="O1640" s="22"/>
    </row>
    <row r="1641" spans="2:15" ht="15" customHeight="1" x14ac:dyDescent="0.3">
      <c r="B1641" s="15">
        <f>IF(AND('[1]Vmesna vrtilna_SKLOP1'!B1641&lt;&gt;"",'[1]Vmesna vrtilna_SKLOP1'!C1641&lt;&gt;""),IF('[1]Vmesna vrtilna_SKLOP1'!B1641&lt;&gt;"",'[1]Vmesna vrtilna_SKLOP1'!B1641,""),"")</f>
        <v>50</v>
      </c>
      <c r="C1641" s="16" t="str">
        <f>IF(OR(C1640="Posebna oblika",C1640="Kulturno zaščiten objekt",C1640="Kulturno zaščiten objekt, Posebna oblika"),"Glej zavihek POSEBNI POGOJI",IF(SUM(N1640:Q1640)=1,"Posebna oblika",IF(SUM(N1640:Q1640)=10,"Kulturno zaščiten objekt",IF(SUM(N1640:Q1640)=11,"Kulturno zaščiten objekt, Posebna oblika",IF(AND('[1]Vmesna vrtilna_SKLOP1'!C1641&lt;&gt;"",'[1]Vmesna vrtilna_SKLOP1'!D1641&lt;&gt;""),IF('[1]Vmesna vrtilna_SKLOP1'!C1641&lt;&gt;"",'[1]Vmesna vrtilna_SKLOP1'!C1641,""),"")))))</f>
        <v>Cankarjeva cesta 5</v>
      </c>
      <c r="D1641" s="17">
        <f>IF(IFERROR(VLOOKUP(B1641,'[1]Vmesna vrtilna_SKLOP1'!B:J,6,0),"")=0,"",IFERROR(VLOOKUP(B1641,'[1]Vmesna vrtilna_SKLOP1'!B:J,6,0),""))</f>
        <v>1</v>
      </c>
      <c r="E1641" s="16" t="str">
        <f>IF(IF('[1]Vmesna vrtilna_SKLOP1'!E1641&lt;&gt;"",'[1]Vmesna vrtilna_SKLOP1'!D1641,"")=0,"",IF('[1]Vmesna vrtilna_SKLOP1'!E1641&lt;&gt;"",'[1]Vmesna vrtilna_SKLOP1'!D1641,""))</f>
        <v>Okna/Vrata</v>
      </c>
      <c r="F1641" s="18" t="str">
        <f>IF('[1]Vmesna vrtilna_SKLOP1'!E1641&lt;&gt;"",'[1]Vmesna vrtilna_SKLOP1'!E1641,"")</f>
        <v>Enokrilno okno (tip: O1); dim. ŠxV: 0,98x1,59m; Material: PVC ; steklo 6/16Ar/4; Rw,st.=36 (Rw,st.+Ctr ≥ 31 dB)</v>
      </c>
      <c r="G1641" s="15" t="str">
        <f>IF('[1]Vmesna vrtilna_SKLOP1'!E1641&lt;&gt;"",'[1]Vmesna vrtilna_SKLOP1'!F1641,"")</f>
        <v>[kos]</v>
      </c>
      <c r="H1641" s="19">
        <f>IF('[1]Vmesna vrtilna_SKLOP1'!F1641&lt;&gt;"",'[1]Vmesna vrtilna_SKLOP1'!I1641,"")</f>
        <v>1</v>
      </c>
      <c r="I1641" s="20" t="str">
        <f>IF(I1640="Skupaj:","DDV (22%):",IF(I1640="DDV (22%):","Skupaj z DDV:",IF(AND('[1]Vmesna vrtilna_SKLOP1'!C1641&lt;&gt;"",'[1]Vmesna vrtilna_SKLOP1'!E1641=""),"Skupaj:","")))</f>
        <v/>
      </c>
      <c r="J1641" s="21">
        <f t="shared" si="51"/>
        <v>0</v>
      </c>
      <c r="K1641" s="21">
        <f>IF(I1641="Skupaj z DDV:",SUM(K1639,K1640),IF(I1641="DDV (22%):",K1640*0.22,IF(AND('[1]Vmesna vrtilna_SKLOP1'!C1641&lt;&gt;"",'[1]Vmesna vrtilna_SKLOP1'!D1641=""),'[1]Vmesna vrtilna_SKLOP1'!J1641,IF(F1641&lt;&gt;"",IF('[1]Vmesna vrtilna_SKLOP1'!J1641&lt;&gt;"",'[1]Vmesna vrtilna_SKLOP1'!J1641,""),""))))</f>
        <v>285.54512910756</v>
      </c>
      <c r="L1641" s="22">
        <f>IF(I1640="Skupaj:","DDV (22%):",IF(I1640="DDV (22%):","Skupaj z DDV:",IF(AND('[1]Vmesna vrtilna_SKLOP1'!C1641&lt;&gt;"",'[1]Vmesna vrtilna_SKLOP1'!E1641=""),"Skupaj:",IF(AND('[1]Vmesna vrtilna_SKLOP1'!C1641&lt;&gt;"",'[1]Vmesna vrtilna_SKLOP1'!D1641=""),'[1]Vmesna vrtilna_SKLOP1'!J1641,IF(F1641&lt;&gt;"",IF('[1]Vmesna vrtilna_SKLOP1'!J1641&lt;&gt;"",'[1]Vmesna vrtilna_SKLOP1'!J1641,""),"")))))</f>
        <v>285.54512910756</v>
      </c>
      <c r="M1641" s="22">
        <f t="shared" si="50"/>
        <v>0</v>
      </c>
      <c r="N1641" s="22" t="str">
        <f>IF(IFERROR(VLOOKUP(B1641,'[1]Vmesna vrtilna_SKLOP1'!B:J,7,0),"")=0,"",IFERROR(VLOOKUP(B1641,'[1]Vmesna vrtilna_SKLOP1'!B:J,7,0),""))</f>
        <v>ZAG</v>
      </c>
      <c r="O1641" s="22"/>
    </row>
    <row r="1642" spans="2:15" ht="15" customHeight="1" x14ac:dyDescent="0.3">
      <c r="B1642" s="15" t="str">
        <f>IF(AND('[1]Vmesna vrtilna_SKLOP1'!B1642&lt;&gt;"",'[1]Vmesna vrtilna_SKLOP1'!C1642&lt;&gt;""),IF('[1]Vmesna vrtilna_SKLOP1'!B1642&lt;&gt;"",'[1]Vmesna vrtilna_SKLOP1'!B1642,""),"")</f>
        <v/>
      </c>
      <c r="C1642" s="16" t="str">
        <f>IF(OR(C1641="Posebna oblika",C1641="Kulturno zaščiten objekt",C1641="Kulturno zaščiten objekt, Posebna oblika"),"Glej zavihek POSEBNI POGOJI",IF(SUM(N1641:Q1641)=1,"Posebna oblika",IF(SUM(N1641:Q1641)=10,"Kulturno zaščiten objekt",IF(SUM(N1641:Q1641)=11,"Kulturno zaščiten objekt, Posebna oblika",IF(AND('[1]Vmesna vrtilna_SKLOP1'!C1642&lt;&gt;"",'[1]Vmesna vrtilna_SKLOP1'!D1642&lt;&gt;""),IF('[1]Vmesna vrtilna_SKLOP1'!C1642&lt;&gt;"",'[1]Vmesna vrtilna_SKLOP1'!C1642,""),"")))))</f>
        <v/>
      </c>
      <c r="D1642" s="17" t="str">
        <f>IF(IFERROR(VLOOKUP(B1642,'[1]Vmesna vrtilna_SKLOP1'!B:J,6,0),"")=0,"",IFERROR(VLOOKUP(B1642,'[1]Vmesna vrtilna_SKLOP1'!B:J,6,0),""))</f>
        <v/>
      </c>
      <c r="E1642" s="16" t="str">
        <f>IF(IF('[1]Vmesna vrtilna_SKLOP1'!E1642&lt;&gt;"",'[1]Vmesna vrtilna_SKLOP1'!D1642,"")=0,"",IF('[1]Vmesna vrtilna_SKLOP1'!E1642&lt;&gt;"",'[1]Vmesna vrtilna_SKLOP1'!D1642,""))</f>
        <v/>
      </c>
      <c r="F1642" s="18" t="str">
        <f>IF('[1]Vmesna vrtilna_SKLOP1'!E1642&lt;&gt;"",'[1]Vmesna vrtilna_SKLOP1'!E1642,"")</f>
        <v>Enokrilna vrata (tip: V1); dim. ŠxV: 1,01x2,18m; Material: PVC ; steklo 6/16Ar/4; Rw,st.=36 (Rw,st.+Ctr ≥ 31 dB)</v>
      </c>
      <c r="G1642" s="15" t="str">
        <f>IF('[1]Vmesna vrtilna_SKLOP1'!E1642&lt;&gt;"",'[1]Vmesna vrtilna_SKLOP1'!F1642,"")</f>
        <v>[kos]</v>
      </c>
      <c r="H1642" s="19">
        <f>IF('[1]Vmesna vrtilna_SKLOP1'!F1642&lt;&gt;"",'[1]Vmesna vrtilna_SKLOP1'!I1642,"")</f>
        <v>1</v>
      </c>
      <c r="I1642" s="20" t="str">
        <f>IF(I1641="Skupaj:","DDV (22%):",IF(I1641="DDV (22%):","Skupaj z DDV:",IF(AND('[1]Vmesna vrtilna_SKLOP1'!C1642&lt;&gt;"",'[1]Vmesna vrtilna_SKLOP1'!E1642=""),"Skupaj:","")))</f>
        <v/>
      </c>
      <c r="J1642" s="21">
        <f t="shared" si="51"/>
        <v>0</v>
      </c>
      <c r="K1642" s="21">
        <f>IF(I1642="Skupaj z DDV:",SUM(K1640,K1641),IF(I1642="DDV (22%):",K1641*0.22,IF(AND('[1]Vmesna vrtilna_SKLOP1'!C1642&lt;&gt;"",'[1]Vmesna vrtilna_SKLOP1'!D1642=""),'[1]Vmesna vrtilna_SKLOP1'!J1642,IF(F1642&lt;&gt;"",IF('[1]Vmesna vrtilna_SKLOP1'!J1642&lt;&gt;"",'[1]Vmesna vrtilna_SKLOP1'!J1642,""),""))))</f>
        <v>359.91380654552</v>
      </c>
      <c r="L1642" s="22">
        <f>IF(I1641="Skupaj:","DDV (22%):",IF(I1641="DDV (22%):","Skupaj z DDV:",IF(AND('[1]Vmesna vrtilna_SKLOP1'!C1642&lt;&gt;"",'[1]Vmesna vrtilna_SKLOP1'!E1642=""),"Skupaj:",IF(AND('[1]Vmesna vrtilna_SKLOP1'!C1642&lt;&gt;"",'[1]Vmesna vrtilna_SKLOP1'!D1642=""),'[1]Vmesna vrtilna_SKLOP1'!J1642,IF(F1642&lt;&gt;"",IF('[1]Vmesna vrtilna_SKLOP1'!J1642&lt;&gt;"",'[1]Vmesna vrtilna_SKLOP1'!J1642,""),"")))))</f>
        <v>359.91380654552</v>
      </c>
      <c r="M1642" s="22">
        <f t="shared" si="50"/>
        <v>0</v>
      </c>
      <c r="N1642" s="22" t="str">
        <f>IF(IFERROR(VLOOKUP(B1642,'[1]Vmesna vrtilna_SKLOP1'!B:J,7,0),"")=0,"",IFERROR(VLOOKUP(B1642,'[1]Vmesna vrtilna_SKLOP1'!B:J,7,0),""))</f>
        <v/>
      </c>
      <c r="O1642" s="22"/>
    </row>
    <row r="1643" spans="2:15" ht="15" customHeight="1" x14ac:dyDescent="0.3">
      <c r="B1643" s="15" t="str">
        <f>IF(AND('[1]Vmesna vrtilna_SKLOP1'!B1643&lt;&gt;"",'[1]Vmesna vrtilna_SKLOP1'!C1643&lt;&gt;""),IF('[1]Vmesna vrtilna_SKLOP1'!B1643&lt;&gt;"",'[1]Vmesna vrtilna_SKLOP1'!B1643,""),"")</f>
        <v/>
      </c>
      <c r="C1643" s="16" t="str">
        <f>IF(OR(C1642="Posebna oblika",C1642="Kulturno zaščiten objekt",C1642="Kulturno zaščiten objekt, Posebna oblika"),"Glej zavihek POSEBNI POGOJI",IF(SUM(N1642:Q1642)=1,"Posebna oblika",IF(SUM(N1642:Q1642)=10,"Kulturno zaščiten objekt",IF(SUM(N1642:Q1642)=11,"Kulturno zaščiten objekt, Posebna oblika",IF(AND('[1]Vmesna vrtilna_SKLOP1'!C1643&lt;&gt;"",'[1]Vmesna vrtilna_SKLOP1'!D1643&lt;&gt;""),IF('[1]Vmesna vrtilna_SKLOP1'!C1643&lt;&gt;"",'[1]Vmesna vrtilna_SKLOP1'!C1643,""),"")))))</f>
        <v/>
      </c>
      <c r="D1643" s="17" t="str">
        <f>IF(IFERROR(VLOOKUP(B1643,'[1]Vmesna vrtilna_SKLOP1'!B:J,6,0),"")=0,"",IFERROR(VLOOKUP(B1643,'[1]Vmesna vrtilna_SKLOP1'!B:J,6,0),""))</f>
        <v/>
      </c>
      <c r="E1643" s="16" t="str">
        <f>IF(IF('[1]Vmesna vrtilna_SKLOP1'!E1643&lt;&gt;"",'[1]Vmesna vrtilna_SKLOP1'!D1643,"")=0,"",IF('[1]Vmesna vrtilna_SKLOP1'!E1643&lt;&gt;"",'[1]Vmesna vrtilna_SKLOP1'!D1643,""))</f>
        <v/>
      </c>
      <c r="F1643" s="18" t="str">
        <f>IF('[1]Vmesna vrtilna_SKLOP1'!E1643&lt;&gt;"",'[1]Vmesna vrtilna_SKLOP1'!E1643,"")</f>
        <v>Dvokrilno okno (tip: O3); dim. ŠxV: 2,12x1,42m; Material: PVC ; steklo 6/16Ar/4; Rw,st.=36 (Rw,st.+Ctr ≥ 31 dB)</v>
      </c>
      <c r="G1643" s="15" t="str">
        <f>IF('[1]Vmesna vrtilna_SKLOP1'!E1643&lt;&gt;"",'[1]Vmesna vrtilna_SKLOP1'!F1643,"")</f>
        <v>[kos]</v>
      </c>
      <c r="H1643" s="19">
        <f>IF('[1]Vmesna vrtilna_SKLOP1'!F1643&lt;&gt;"",'[1]Vmesna vrtilna_SKLOP1'!I1643,"")</f>
        <v>2</v>
      </c>
      <c r="I1643" s="20" t="str">
        <f>IF(I1642="Skupaj:","DDV (22%):",IF(I1642="DDV (22%):","Skupaj z DDV:",IF(AND('[1]Vmesna vrtilna_SKLOP1'!C1643&lt;&gt;"",'[1]Vmesna vrtilna_SKLOP1'!E1643=""),"Skupaj:","")))</f>
        <v/>
      </c>
      <c r="J1643" s="21">
        <f t="shared" si="51"/>
        <v>0</v>
      </c>
      <c r="K1643" s="21">
        <f>IF(I1643="Skupaj z DDV:",SUM(K1641,K1642),IF(I1643="DDV (22%):",K1642*0.22,IF(AND('[1]Vmesna vrtilna_SKLOP1'!C1643&lt;&gt;"",'[1]Vmesna vrtilna_SKLOP1'!D1643=""),'[1]Vmesna vrtilna_SKLOP1'!J1643,IF(F1643&lt;&gt;"",IF('[1]Vmesna vrtilna_SKLOP1'!J1643&lt;&gt;"",'[1]Vmesna vrtilna_SKLOP1'!J1643,""),""))))</f>
        <v>1025.1714108977922</v>
      </c>
      <c r="L1643" s="22">
        <f>IF(I1642="Skupaj:","DDV (22%):",IF(I1642="DDV (22%):","Skupaj z DDV:",IF(AND('[1]Vmesna vrtilna_SKLOP1'!C1643&lt;&gt;"",'[1]Vmesna vrtilna_SKLOP1'!E1643=""),"Skupaj:",IF(AND('[1]Vmesna vrtilna_SKLOP1'!C1643&lt;&gt;"",'[1]Vmesna vrtilna_SKLOP1'!D1643=""),'[1]Vmesna vrtilna_SKLOP1'!J1643,IF(F1643&lt;&gt;"",IF('[1]Vmesna vrtilna_SKLOP1'!J1643&lt;&gt;"",'[1]Vmesna vrtilna_SKLOP1'!J1643,""),"")))))</f>
        <v>1025.1714108977922</v>
      </c>
      <c r="M1643" s="22">
        <f t="shared" si="50"/>
        <v>0</v>
      </c>
      <c r="N1643" s="22" t="str">
        <f>IF(IFERROR(VLOOKUP(B1643,'[1]Vmesna vrtilna_SKLOP1'!B:J,7,0),"")=0,"",IFERROR(VLOOKUP(B1643,'[1]Vmesna vrtilna_SKLOP1'!B:J,7,0),""))</f>
        <v/>
      </c>
      <c r="O1643" s="22"/>
    </row>
    <row r="1644" spans="2:15" ht="15" customHeight="1" x14ac:dyDescent="0.3">
      <c r="B1644" s="15" t="str">
        <f>IF(AND('[1]Vmesna vrtilna_SKLOP1'!B1644&lt;&gt;"",'[1]Vmesna vrtilna_SKLOP1'!C1644&lt;&gt;""),IF('[1]Vmesna vrtilna_SKLOP1'!B1644&lt;&gt;"",'[1]Vmesna vrtilna_SKLOP1'!B1644,""),"")</f>
        <v/>
      </c>
      <c r="C1644" s="16" t="str">
        <f>IF(OR(C1643="Posebna oblika",C1643="Kulturno zaščiten objekt",C1643="Kulturno zaščiten objekt, Posebna oblika"),"Glej zavihek POSEBNI POGOJI",IF(SUM(N1643:Q1643)=1,"Posebna oblika",IF(SUM(N1643:Q1643)=10,"Kulturno zaščiten objekt",IF(SUM(N1643:Q1643)=11,"Kulturno zaščiten objekt, Posebna oblika",IF(AND('[1]Vmesna vrtilna_SKLOP1'!C1644&lt;&gt;"",'[1]Vmesna vrtilna_SKLOP1'!D1644&lt;&gt;""),IF('[1]Vmesna vrtilna_SKLOP1'!C1644&lt;&gt;"",'[1]Vmesna vrtilna_SKLOP1'!C1644,""),"")))))</f>
        <v/>
      </c>
      <c r="D1644" s="17" t="str">
        <f>IF(IFERROR(VLOOKUP(B1644,'[1]Vmesna vrtilna_SKLOP1'!B:J,6,0),"")=0,"",IFERROR(VLOOKUP(B1644,'[1]Vmesna vrtilna_SKLOP1'!B:J,6,0),""))</f>
        <v/>
      </c>
      <c r="E1644" s="16" t="str">
        <f>IF(IF('[1]Vmesna vrtilna_SKLOP1'!E1644&lt;&gt;"",'[1]Vmesna vrtilna_SKLOP1'!D1644,"")=0,"",IF('[1]Vmesna vrtilna_SKLOP1'!E1644&lt;&gt;"",'[1]Vmesna vrtilna_SKLOP1'!D1644,""))</f>
        <v/>
      </c>
      <c r="F1644" s="18" t="str">
        <f>IF('[1]Vmesna vrtilna_SKLOP1'!E1644&lt;&gt;"",'[1]Vmesna vrtilna_SKLOP1'!E1644,"")</f>
        <v/>
      </c>
      <c r="G1644" s="15" t="str">
        <f>IF('[1]Vmesna vrtilna_SKLOP1'!E1644&lt;&gt;"",'[1]Vmesna vrtilna_SKLOP1'!F1644,"")</f>
        <v/>
      </c>
      <c r="H1644" s="19" t="str">
        <f>IF('[1]Vmesna vrtilna_SKLOP1'!F1644&lt;&gt;"",'[1]Vmesna vrtilna_SKLOP1'!I1644,"")</f>
        <v/>
      </c>
      <c r="I1644" s="20" t="str">
        <f>IF(I1643="Skupaj:","DDV (22%):",IF(I1643="DDV (22%):","Skupaj z DDV:",IF(AND('[1]Vmesna vrtilna_SKLOP1'!C1644&lt;&gt;"",'[1]Vmesna vrtilna_SKLOP1'!E1644=""),"Skupaj:","")))</f>
        <v/>
      </c>
      <c r="J1644" s="21" t="str">
        <f t="shared" si="51"/>
        <v/>
      </c>
      <c r="K1644" s="21" t="str">
        <f>IF(I1644="Skupaj z DDV:",SUM(K1642,K1643),IF(I1644="DDV (22%):",K1643*0.22,IF(AND('[1]Vmesna vrtilna_SKLOP1'!C1644&lt;&gt;"",'[1]Vmesna vrtilna_SKLOP1'!D1644=""),'[1]Vmesna vrtilna_SKLOP1'!J1644,IF(F1644&lt;&gt;"",IF('[1]Vmesna vrtilna_SKLOP1'!J1644&lt;&gt;"",'[1]Vmesna vrtilna_SKLOP1'!J1644,""),""))))</f>
        <v/>
      </c>
      <c r="L1644" s="22" t="str">
        <f>IF(I1643="Skupaj:","DDV (22%):",IF(I1643="DDV (22%):","Skupaj z DDV:",IF(AND('[1]Vmesna vrtilna_SKLOP1'!C1644&lt;&gt;"",'[1]Vmesna vrtilna_SKLOP1'!E1644=""),"Skupaj:",IF(AND('[1]Vmesna vrtilna_SKLOP1'!C1644&lt;&gt;"",'[1]Vmesna vrtilna_SKLOP1'!D1644=""),'[1]Vmesna vrtilna_SKLOP1'!J1644,IF(F1644&lt;&gt;"",IF('[1]Vmesna vrtilna_SKLOP1'!J1644&lt;&gt;"",'[1]Vmesna vrtilna_SKLOP1'!J1644,""),"")))))</f>
        <v/>
      </c>
      <c r="M1644" s="22">
        <f t="shared" si="50"/>
        <v>0</v>
      </c>
      <c r="N1644" s="22" t="str">
        <f>IF(IFERROR(VLOOKUP(B1644,'[1]Vmesna vrtilna_SKLOP1'!B:J,7,0),"")=0,"",IFERROR(VLOOKUP(B1644,'[1]Vmesna vrtilna_SKLOP1'!B:J,7,0),""))</f>
        <v/>
      </c>
      <c r="O1644" s="22"/>
    </row>
    <row r="1645" spans="2:15" ht="15" customHeight="1" x14ac:dyDescent="0.3">
      <c r="B1645" s="15" t="str">
        <f>IF(AND('[1]Vmesna vrtilna_SKLOP1'!B1645&lt;&gt;"",'[1]Vmesna vrtilna_SKLOP1'!C1645&lt;&gt;""),IF('[1]Vmesna vrtilna_SKLOP1'!B1645&lt;&gt;"",'[1]Vmesna vrtilna_SKLOP1'!B1645,""),"")</f>
        <v/>
      </c>
      <c r="C1645" s="16" t="str">
        <f>IF(OR(C1644="Posebna oblika",C1644="Kulturno zaščiten objekt",C1644="Kulturno zaščiten objekt, Posebna oblika"),"Glej zavihek POSEBNI POGOJI",IF(SUM(N1644:Q1644)=1,"Posebna oblika",IF(SUM(N1644:Q1644)=10,"Kulturno zaščiten objekt",IF(SUM(N1644:Q1644)=11,"Kulturno zaščiten objekt, Posebna oblika",IF(AND('[1]Vmesna vrtilna_SKLOP1'!C1645&lt;&gt;"",'[1]Vmesna vrtilna_SKLOP1'!D1645&lt;&gt;""),IF('[1]Vmesna vrtilna_SKLOP1'!C1645&lt;&gt;"",'[1]Vmesna vrtilna_SKLOP1'!C1645,""),"")))))</f>
        <v/>
      </c>
      <c r="D1645" s="17" t="str">
        <f>IF(IFERROR(VLOOKUP(B1645,'[1]Vmesna vrtilna_SKLOP1'!B:J,6,0),"")=0,"",IFERROR(VLOOKUP(B1645,'[1]Vmesna vrtilna_SKLOP1'!B:J,6,0),""))</f>
        <v/>
      </c>
      <c r="E1645" s="16" t="str">
        <f>IF(IF('[1]Vmesna vrtilna_SKLOP1'!E1645&lt;&gt;"",'[1]Vmesna vrtilna_SKLOP1'!D1645,"")=0,"",IF('[1]Vmesna vrtilna_SKLOP1'!E1645&lt;&gt;"",'[1]Vmesna vrtilna_SKLOP1'!D1645,""))</f>
        <v>Senčila</v>
      </c>
      <c r="F1645" s="18" t="str">
        <f>IF('[1]Vmesna vrtilna_SKLOP1'!E1645&lt;&gt;"",'[1]Vmesna vrtilna_SKLOP1'!E1645,"")</f>
        <v>Notranje žaluzije - kovinske, Dim. ŠxV: 2,12x1,42m</v>
      </c>
      <c r="G1645" s="15" t="str">
        <f>IF('[1]Vmesna vrtilna_SKLOP1'!E1645&lt;&gt;"",'[1]Vmesna vrtilna_SKLOP1'!F1645,"")</f>
        <v>[kos]</v>
      </c>
      <c r="H1645" s="19">
        <f>IF('[1]Vmesna vrtilna_SKLOP1'!F1645&lt;&gt;"",'[1]Vmesna vrtilna_SKLOP1'!I1645,"")</f>
        <v>2</v>
      </c>
      <c r="I1645" s="20" t="str">
        <f>IF(I1644="Skupaj:","DDV (22%):",IF(I1644="DDV (22%):","Skupaj z DDV:",IF(AND('[1]Vmesna vrtilna_SKLOP1'!C1645&lt;&gt;"",'[1]Vmesna vrtilna_SKLOP1'!E1645=""),"Skupaj:","")))</f>
        <v/>
      </c>
      <c r="J1645" s="21">
        <f t="shared" si="51"/>
        <v>0</v>
      </c>
      <c r="K1645" s="21">
        <f>IF(I1645="Skupaj z DDV:",SUM(K1643,K1644),IF(I1645="DDV (22%):",K1644*0.22,IF(AND('[1]Vmesna vrtilna_SKLOP1'!C1645&lt;&gt;"",'[1]Vmesna vrtilna_SKLOP1'!D1645=""),'[1]Vmesna vrtilna_SKLOP1'!J1645,IF(F1645&lt;&gt;"",IF('[1]Vmesna vrtilna_SKLOP1'!J1645&lt;&gt;"",'[1]Vmesna vrtilna_SKLOP1'!J1645,""),""))))</f>
        <v>270.93600000000004</v>
      </c>
      <c r="L1645" s="22">
        <f>IF(I1644="Skupaj:","DDV (22%):",IF(I1644="DDV (22%):","Skupaj z DDV:",IF(AND('[1]Vmesna vrtilna_SKLOP1'!C1645&lt;&gt;"",'[1]Vmesna vrtilna_SKLOP1'!E1645=""),"Skupaj:",IF(AND('[1]Vmesna vrtilna_SKLOP1'!C1645&lt;&gt;"",'[1]Vmesna vrtilna_SKLOP1'!D1645=""),'[1]Vmesna vrtilna_SKLOP1'!J1645,IF(F1645&lt;&gt;"",IF('[1]Vmesna vrtilna_SKLOP1'!J1645&lt;&gt;"",'[1]Vmesna vrtilna_SKLOP1'!J1645,""),"")))))</f>
        <v>270.93600000000004</v>
      </c>
      <c r="M1645" s="22">
        <f t="shared" si="50"/>
        <v>0</v>
      </c>
      <c r="N1645" s="22" t="str">
        <f>IF(IFERROR(VLOOKUP(B1645,'[1]Vmesna vrtilna_SKLOP1'!B:J,7,0),"")=0,"",IFERROR(VLOOKUP(B1645,'[1]Vmesna vrtilna_SKLOP1'!B:J,7,0),""))</f>
        <v/>
      </c>
      <c r="O1645" s="22"/>
    </row>
    <row r="1646" spans="2:15" ht="15" customHeight="1" x14ac:dyDescent="0.3">
      <c r="B1646" s="15" t="str">
        <f>IF(AND('[1]Vmesna vrtilna_SKLOP1'!B1646&lt;&gt;"",'[1]Vmesna vrtilna_SKLOP1'!C1646&lt;&gt;""),IF('[1]Vmesna vrtilna_SKLOP1'!B1646&lt;&gt;"",'[1]Vmesna vrtilna_SKLOP1'!B1646,""),"")</f>
        <v/>
      </c>
      <c r="C1646" s="16" t="str">
        <f>IF(OR(C1645="Posebna oblika",C1645="Kulturno zaščiten objekt",C1645="Kulturno zaščiten objekt, Posebna oblika"),"Glej zavihek POSEBNI POGOJI",IF(SUM(N1645:Q1645)=1,"Posebna oblika",IF(SUM(N1645:Q1645)=10,"Kulturno zaščiten objekt",IF(SUM(N1645:Q1645)=11,"Kulturno zaščiten objekt, Posebna oblika",IF(AND('[1]Vmesna vrtilna_SKLOP1'!C1646&lt;&gt;"",'[1]Vmesna vrtilna_SKLOP1'!D1646&lt;&gt;""),IF('[1]Vmesna vrtilna_SKLOP1'!C1646&lt;&gt;"",'[1]Vmesna vrtilna_SKLOP1'!C1646,""),"")))))</f>
        <v/>
      </c>
      <c r="D1646" s="17" t="str">
        <f>IF(IFERROR(VLOOKUP(B1646,'[1]Vmesna vrtilna_SKLOP1'!B:J,6,0),"")=0,"",IFERROR(VLOOKUP(B1646,'[1]Vmesna vrtilna_SKLOP1'!B:J,6,0),""))</f>
        <v/>
      </c>
      <c r="E1646" s="16" t="str">
        <f>IF(IF('[1]Vmesna vrtilna_SKLOP1'!E1646&lt;&gt;"",'[1]Vmesna vrtilna_SKLOP1'!D1646,"")=0,"",IF('[1]Vmesna vrtilna_SKLOP1'!E1646&lt;&gt;"",'[1]Vmesna vrtilna_SKLOP1'!D1646,""))</f>
        <v/>
      </c>
      <c r="F1646" s="18" t="str">
        <f>IF('[1]Vmesna vrtilna_SKLOP1'!E1646&lt;&gt;"",'[1]Vmesna vrtilna_SKLOP1'!E1646,"")</f>
        <v/>
      </c>
      <c r="G1646" s="15" t="str">
        <f>IF('[1]Vmesna vrtilna_SKLOP1'!E1646&lt;&gt;"",'[1]Vmesna vrtilna_SKLOP1'!F1646,"")</f>
        <v/>
      </c>
      <c r="H1646" s="19" t="str">
        <f>IF('[1]Vmesna vrtilna_SKLOP1'!F1646&lt;&gt;"",'[1]Vmesna vrtilna_SKLOP1'!I1646,"")</f>
        <v/>
      </c>
      <c r="I1646" s="20" t="str">
        <f>IF(I1645="Skupaj:","DDV (22%):",IF(I1645="DDV (22%):","Skupaj z DDV:",IF(AND('[1]Vmesna vrtilna_SKLOP1'!C1646&lt;&gt;"",'[1]Vmesna vrtilna_SKLOP1'!E1646=""),"Skupaj:","")))</f>
        <v/>
      </c>
      <c r="J1646" s="21" t="str">
        <f t="shared" si="51"/>
        <v/>
      </c>
      <c r="K1646" s="21" t="str">
        <f>IF(I1646="Skupaj z DDV:",SUM(K1644,K1645),IF(I1646="DDV (22%):",K1645*0.22,IF(AND('[1]Vmesna vrtilna_SKLOP1'!C1646&lt;&gt;"",'[1]Vmesna vrtilna_SKLOP1'!D1646=""),'[1]Vmesna vrtilna_SKLOP1'!J1646,IF(F1646&lt;&gt;"",IF('[1]Vmesna vrtilna_SKLOP1'!J1646&lt;&gt;"",'[1]Vmesna vrtilna_SKLOP1'!J1646,""),""))))</f>
        <v/>
      </c>
      <c r="L1646" s="22" t="str">
        <f>IF(I1645="Skupaj:","DDV (22%):",IF(I1645="DDV (22%):","Skupaj z DDV:",IF(AND('[1]Vmesna vrtilna_SKLOP1'!C1646&lt;&gt;"",'[1]Vmesna vrtilna_SKLOP1'!E1646=""),"Skupaj:",IF(AND('[1]Vmesna vrtilna_SKLOP1'!C1646&lt;&gt;"",'[1]Vmesna vrtilna_SKLOP1'!D1646=""),'[1]Vmesna vrtilna_SKLOP1'!J1646,IF(F1646&lt;&gt;"",IF('[1]Vmesna vrtilna_SKLOP1'!J1646&lt;&gt;"",'[1]Vmesna vrtilna_SKLOP1'!J1646,""),"")))))</f>
        <v/>
      </c>
      <c r="M1646" s="22">
        <f t="shared" si="50"/>
        <v>0</v>
      </c>
      <c r="N1646" s="22" t="str">
        <f>IF(IFERROR(VLOOKUP(B1646,'[1]Vmesna vrtilna_SKLOP1'!B:J,7,0),"")=0,"",IFERROR(VLOOKUP(B1646,'[1]Vmesna vrtilna_SKLOP1'!B:J,7,0),""))</f>
        <v/>
      </c>
      <c r="O1646" s="22"/>
    </row>
    <row r="1647" spans="2:15" ht="15" customHeight="1" x14ac:dyDescent="0.3">
      <c r="B1647" s="15" t="str">
        <f>IF(AND('[1]Vmesna vrtilna_SKLOP1'!B1647&lt;&gt;"",'[1]Vmesna vrtilna_SKLOP1'!C1647&lt;&gt;""),IF('[1]Vmesna vrtilna_SKLOP1'!B1647&lt;&gt;"",'[1]Vmesna vrtilna_SKLOP1'!B1647,""),"")</f>
        <v/>
      </c>
      <c r="C1647" s="16" t="str">
        <f>IF(OR(C1646="Posebna oblika",C1646="Kulturno zaščiten objekt",C1646="Kulturno zaščiten objekt, Posebna oblika"),"Glej zavihek POSEBNI POGOJI",IF(SUM(N1646:Q1646)=1,"Posebna oblika",IF(SUM(N1646:Q1646)=10,"Kulturno zaščiten objekt",IF(SUM(N1646:Q1646)=11,"Kulturno zaščiten objekt, Posebna oblika",IF(AND('[1]Vmesna vrtilna_SKLOP1'!C1647&lt;&gt;"",'[1]Vmesna vrtilna_SKLOP1'!D1647&lt;&gt;""),IF('[1]Vmesna vrtilna_SKLOP1'!C1647&lt;&gt;"",'[1]Vmesna vrtilna_SKLOP1'!C1647,""),"")))))</f>
        <v/>
      </c>
      <c r="D1647" s="17" t="str">
        <f>IF(IFERROR(VLOOKUP(B1647,'[1]Vmesna vrtilna_SKLOP1'!B:J,6,0),"")=0,"",IFERROR(VLOOKUP(B1647,'[1]Vmesna vrtilna_SKLOP1'!B:J,6,0),""))</f>
        <v/>
      </c>
      <c r="E1647" s="16" t="str">
        <f>IF(IF('[1]Vmesna vrtilna_SKLOP1'!E1647&lt;&gt;"",'[1]Vmesna vrtilna_SKLOP1'!D1647,"")=0,"",IF('[1]Vmesna vrtilna_SKLOP1'!E1647&lt;&gt;"",'[1]Vmesna vrtilna_SKLOP1'!D1647,""))</f>
        <v>Notranje police</v>
      </c>
      <c r="F1647" s="18" t="str">
        <f>IF('[1]Vmesna vrtilna_SKLOP1'!E1647&lt;&gt;"",'[1]Vmesna vrtilna_SKLOP1'!E1647,"")</f>
        <v>Notranja polica, mat. Topalit, dim. ŠxG:0,98x0,16m</v>
      </c>
      <c r="G1647" s="15" t="str">
        <f>IF('[1]Vmesna vrtilna_SKLOP1'!E1647&lt;&gt;"",'[1]Vmesna vrtilna_SKLOP1'!F1647,"")</f>
        <v>[kos]</v>
      </c>
      <c r="H1647" s="19">
        <f>IF('[1]Vmesna vrtilna_SKLOP1'!F1647&lt;&gt;"",'[1]Vmesna vrtilna_SKLOP1'!I1647,"")</f>
        <v>1</v>
      </c>
      <c r="I1647" s="20" t="str">
        <f>IF(I1646="Skupaj:","DDV (22%):",IF(I1646="DDV (22%):","Skupaj z DDV:",IF(AND('[1]Vmesna vrtilna_SKLOP1'!C1647&lt;&gt;"",'[1]Vmesna vrtilna_SKLOP1'!E1647=""),"Skupaj:","")))</f>
        <v/>
      </c>
      <c r="J1647" s="21">
        <f t="shared" si="51"/>
        <v>0</v>
      </c>
      <c r="K1647" s="21">
        <f>IF(I1647="Skupaj z DDV:",SUM(K1645,K1646),IF(I1647="DDV (22%):",K1646*0.22,IF(AND('[1]Vmesna vrtilna_SKLOP1'!C1647&lt;&gt;"",'[1]Vmesna vrtilna_SKLOP1'!D1647=""),'[1]Vmesna vrtilna_SKLOP1'!J1647,IF(F1647&lt;&gt;"",IF('[1]Vmesna vrtilna_SKLOP1'!J1647&lt;&gt;"",'[1]Vmesna vrtilna_SKLOP1'!J1647,""),""))))</f>
        <v>26.758047999999999</v>
      </c>
      <c r="L1647" s="22">
        <f>IF(I1646="Skupaj:","DDV (22%):",IF(I1646="DDV (22%):","Skupaj z DDV:",IF(AND('[1]Vmesna vrtilna_SKLOP1'!C1647&lt;&gt;"",'[1]Vmesna vrtilna_SKLOP1'!E1647=""),"Skupaj:",IF(AND('[1]Vmesna vrtilna_SKLOP1'!C1647&lt;&gt;"",'[1]Vmesna vrtilna_SKLOP1'!D1647=""),'[1]Vmesna vrtilna_SKLOP1'!J1647,IF(F1647&lt;&gt;"",IF('[1]Vmesna vrtilna_SKLOP1'!J1647&lt;&gt;"",'[1]Vmesna vrtilna_SKLOP1'!J1647,""),"")))))</f>
        <v>26.758047999999999</v>
      </c>
      <c r="M1647" s="22">
        <f t="shared" si="50"/>
        <v>0</v>
      </c>
      <c r="N1647" s="22" t="str">
        <f>IF(IFERROR(VLOOKUP(B1647,'[1]Vmesna vrtilna_SKLOP1'!B:J,7,0),"")=0,"",IFERROR(VLOOKUP(B1647,'[1]Vmesna vrtilna_SKLOP1'!B:J,7,0),""))</f>
        <v/>
      </c>
      <c r="O1647" s="22"/>
    </row>
    <row r="1648" spans="2:15" ht="15" customHeight="1" x14ac:dyDescent="0.3">
      <c r="B1648" s="15" t="str">
        <f>IF(AND('[1]Vmesna vrtilna_SKLOP1'!B1648&lt;&gt;"",'[1]Vmesna vrtilna_SKLOP1'!C1648&lt;&gt;""),IF('[1]Vmesna vrtilna_SKLOP1'!B1648&lt;&gt;"",'[1]Vmesna vrtilna_SKLOP1'!B1648,""),"")</f>
        <v/>
      </c>
      <c r="C1648" s="16" t="str">
        <f>IF(OR(C1647="Posebna oblika",C1647="Kulturno zaščiten objekt",C1647="Kulturno zaščiten objekt, Posebna oblika"),"Glej zavihek POSEBNI POGOJI",IF(SUM(N1647:Q1647)=1,"Posebna oblika",IF(SUM(N1647:Q1647)=10,"Kulturno zaščiten objekt",IF(SUM(N1647:Q1647)=11,"Kulturno zaščiten objekt, Posebna oblika",IF(AND('[1]Vmesna vrtilna_SKLOP1'!C1648&lt;&gt;"",'[1]Vmesna vrtilna_SKLOP1'!D1648&lt;&gt;""),IF('[1]Vmesna vrtilna_SKLOP1'!C1648&lt;&gt;"",'[1]Vmesna vrtilna_SKLOP1'!C1648,""),"")))))</f>
        <v/>
      </c>
      <c r="D1648" s="17" t="str">
        <f>IF(IFERROR(VLOOKUP(B1648,'[1]Vmesna vrtilna_SKLOP1'!B:J,6,0),"")=0,"",IFERROR(VLOOKUP(B1648,'[1]Vmesna vrtilna_SKLOP1'!B:J,6,0),""))</f>
        <v/>
      </c>
      <c r="E1648" s="16" t="str">
        <f>IF(IF('[1]Vmesna vrtilna_SKLOP1'!E1648&lt;&gt;"",'[1]Vmesna vrtilna_SKLOP1'!D1648,"")=0,"",IF('[1]Vmesna vrtilna_SKLOP1'!E1648&lt;&gt;"",'[1]Vmesna vrtilna_SKLOP1'!D1648,""))</f>
        <v/>
      </c>
      <c r="F1648" s="18" t="str">
        <f>IF('[1]Vmesna vrtilna_SKLOP1'!E1648&lt;&gt;"",'[1]Vmesna vrtilna_SKLOP1'!E1648,"")</f>
        <v>Notranja polica, mat. Topalit, dim. ŠxG:2,12x0,19m</v>
      </c>
      <c r="G1648" s="15" t="str">
        <f>IF('[1]Vmesna vrtilna_SKLOP1'!E1648&lt;&gt;"",'[1]Vmesna vrtilna_SKLOP1'!F1648,"")</f>
        <v>[kos]</v>
      </c>
      <c r="H1648" s="19">
        <f>IF('[1]Vmesna vrtilna_SKLOP1'!F1648&lt;&gt;"",'[1]Vmesna vrtilna_SKLOP1'!I1648,"")</f>
        <v>1</v>
      </c>
      <c r="I1648" s="20" t="str">
        <f>IF(I1647="Skupaj:","DDV (22%):",IF(I1647="DDV (22%):","Skupaj z DDV:",IF(AND('[1]Vmesna vrtilna_SKLOP1'!C1648&lt;&gt;"",'[1]Vmesna vrtilna_SKLOP1'!E1648=""),"Skupaj:","")))</f>
        <v/>
      </c>
      <c r="J1648" s="21">
        <f t="shared" si="51"/>
        <v>0</v>
      </c>
      <c r="K1648" s="21">
        <f>IF(I1648="Skupaj z DDV:",SUM(K1646,K1647),IF(I1648="DDV (22%):",K1647*0.22,IF(AND('[1]Vmesna vrtilna_SKLOP1'!C1648&lt;&gt;"",'[1]Vmesna vrtilna_SKLOP1'!D1648=""),'[1]Vmesna vrtilna_SKLOP1'!J1648,IF(F1648&lt;&gt;"",IF('[1]Vmesna vrtilna_SKLOP1'!J1648&lt;&gt;"",'[1]Vmesna vrtilna_SKLOP1'!J1648,""),""))))</f>
        <v>55.766368000000007</v>
      </c>
      <c r="L1648" s="22">
        <f>IF(I1647="Skupaj:","DDV (22%):",IF(I1647="DDV (22%):","Skupaj z DDV:",IF(AND('[1]Vmesna vrtilna_SKLOP1'!C1648&lt;&gt;"",'[1]Vmesna vrtilna_SKLOP1'!E1648=""),"Skupaj:",IF(AND('[1]Vmesna vrtilna_SKLOP1'!C1648&lt;&gt;"",'[1]Vmesna vrtilna_SKLOP1'!D1648=""),'[1]Vmesna vrtilna_SKLOP1'!J1648,IF(F1648&lt;&gt;"",IF('[1]Vmesna vrtilna_SKLOP1'!J1648&lt;&gt;"",'[1]Vmesna vrtilna_SKLOP1'!J1648,""),"")))))</f>
        <v>55.766368000000007</v>
      </c>
      <c r="M1648" s="22">
        <f t="shared" si="50"/>
        <v>0</v>
      </c>
      <c r="N1648" s="22" t="str">
        <f>IF(IFERROR(VLOOKUP(B1648,'[1]Vmesna vrtilna_SKLOP1'!B:J,7,0),"")=0,"",IFERROR(VLOOKUP(B1648,'[1]Vmesna vrtilna_SKLOP1'!B:J,7,0),""))</f>
        <v/>
      </c>
      <c r="O1648" s="22"/>
    </row>
    <row r="1649" spans="2:15" ht="15" customHeight="1" x14ac:dyDescent="0.3">
      <c r="B1649" s="15" t="str">
        <f>IF(AND('[1]Vmesna vrtilna_SKLOP1'!B1649&lt;&gt;"",'[1]Vmesna vrtilna_SKLOP1'!C1649&lt;&gt;""),IF('[1]Vmesna vrtilna_SKLOP1'!B1649&lt;&gt;"",'[1]Vmesna vrtilna_SKLOP1'!B1649,""),"")</f>
        <v/>
      </c>
      <c r="C1649" s="16" t="str">
        <f>IF(OR(C1648="Posebna oblika",C1648="Kulturno zaščiten objekt",C1648="Kulturno zaščiten objekt, Posebna oblika"),"Glej zavihek POSEBNI POGOJI",IF(SUM(N1648:Q1648)=1,"Posebna oblika",IF(SUM(N1648:Q1648)=10,"Kulturno zaščiten objekt",IF(SUM(N1648:Q1648)=11,"Kulturno zaščiten objekt, Posebna oblika",IF(AND('[1]Vmesna vrtilna_SKLOP1'!C1649&lt;&gt;"",'[1]Vmesna vrtilna_SKLOP1'!D1649&lt;&gt;""),IF('[1]Vmesna vrtilna_SKLOP1'!C1649&lt;&gt;"",'[1]Vmesna vrtilna_SKLOP1'!C1649,""),"")))))</f>
        <v/>
      </c>
      <c r="D1649" s="17" t="str">
        <f>IF(IFERROR(VLOOKUP(B1649,'[1]Vmesna vrtilna_SKLOP1'!B:J,6,0),"")=0,"",IFERROR(VLOOKUP(B1649,'[1]Vmesna vrtilna_SKLOP1'!B:J,6,0),""))</f>
        <v/>
      </c>
      <c r="E1649" s="16" t="str">
        <f>IF(IF('[1]Vmesna vrtilna_SKLOP1'!E1649&lt;&gt;"",'[1]Vmesna vrtilna_SKLOP1'!D1649,"")=0,"",IF('[1]Vmesna vrtilna_SKLOP1'!E1649&lt;&gt;"",'[1]Vmesna vrtilna_SKLOP1'!D1649,""))</f>
        <v/>
      </c>
      <c r="F1649" s="18" t="str">
        <f>IF('[1]Vmesna vrtilna_SKLOP1'!E1649&lt;&gt;"",'[1]Vmesna vrtilna_SKLOP1'!E1649,"")</f>
        <v>Notranja polica, mat. Topalit, dim. ŠxG:2,12x0,18m</v>
      </c>
      <c r="G1649" s="15" t="str">
        <f>IF('[1]Vmesna vrtilna_SKLOP1'!E1649&lt;&gt;"",'[1]Vmesna vrtilna_SKLOP1'!F1649,"")</f>
        <v>[kos]</v>
      </c>
      <c r="H1649" s="19">
        <f>IF('[1]Vmesna vrtilna_SKLOP1'!F1649&lt;&gt;"",'[1]Vmesna vrtilna_SKLOP1'!I1649,"")</f>
        <v>1</v>
      </c>
      <c r="I1649" s="20" t="str">
        <f>IF(I1648="Skupaj:","DDV (22%):",IF(I1648="DDV (22%):","Skupaj z DDV:",IF(AND('[1]Vmesna vrtilna_SKLOP1'!C1649&lt;&gt;"",'[1]Vmesna vrtilna_SKLOP1'!E1649=""),"Skupaj:","")))</f>
        <v/>
      </c>
      <c r="J1649" s="21">
        <f t="shared" si="51"/>
        <v>0</v>
      </c>
      <c r="K1649" s="21">
        <f>IF(I1649="Skupaj z DDV:",SUM(K1647,K1648),IF(I1649="DDV (22%):",K1648*0.22,IF(AND('[1]Vmesna vrtilna_SKLOP1'!C1649&lt;&gt;"",'[1]Vmesna vrtilna_SKLOP1'!D1649=""),'[1]Vmesna vrtilna_SKLOP1'!J1649,IF(F1649&lt;&gt;"",IF('[1]Vmesna vrtilna_SKLOP1'!J1649&lt;&gt;"",'[1]Vmesna vrtilna_SKLOP1'!J1649,""),""))))</f>
        <v>52.313311999999996</v>
      </c>
      <c r="L1649" s="22">
        <f>IF(I1648="Skupaj:","DDV (22%):",IF(I1648="DDV (22%):","Skupaj z DDV:",IF(AND('[1]Vmesna vrtilna_SKLOP1'!C1649&lt;&gt;"",'[1]Vmesna vrtilna_SKLOP1'!E1649=""),"Skupaj:",IF(AND('[1]Vmesna vrtilna_SKLOP1'!C1649&lt;&gt;"",'[1]Vmesna vrtilna_SKLOP1'!D1649=""),'[1]Vmesna vrtilna_SKLOP1'!J1649,IF(F1649&lt;&gt;"",IF('[1]Vmesna vrtilna_SKLOP1'!J1649&lt;&gt;"",'[1]Vmesna vrtilna_SKLOP1'!J1649,""),"")))))</f>
        <v>52.313311999999996</v>
      </c>
      <c r="M1649" s="22">
        <f t="shared" si="50"/>
        <v>0</v>
      </c>
      <c r="N1649" s="22" t="str">
        <f>IF(IFERROR(VLOOKUP(B1649,'[1]Vmesna vrtilna_SKLOP1'!B:J,7,0),"")=0,"",IFERROR(VLOOKUP(B1649,'[1]Vmesna vrtilna_SKLOP1'!B:J,7,0),""))</f>
        <v/>
      </c>
      <c r="O1649" s="22"/>
    </row>
    <row r="1650" spans="2:15" ht="15" customHeight="1" x14ac:dyDescent="0.3">
      <c r="B1650" s="15" t="str">
        <f>IF(AND('[1]Vmesna vrtilna_SKLOP1'!B1650&lt;&gt;"",'[1]Vmesna vrtilna_SKLOP1'!C1650&lt;&gt;""),IF('[1]Vmesna vrtilna_SKLOP1'!B1650&lt;&gt;"",'[1]Vmesna vrtilna_SKLOP1'!B1650,""),"")</f>
        <v/>
      </c>
      <c r="C1650" s="16" t="str">
        <f>IF(OR(C1649="Posebna oblika",C1649="Kulturno zaščiten objekt",C1649="Kulturno zaščiten objekt, Posebna oblika"),"Glej zavihek POSEBNI POGOJI",IF(SUM(N1649:Q1649)=1,"Posebna oblika",IF(SUM(N1649:Q1649)=10,"Kulturno zaščiten objekt",IF(SUM(N1649:Q1649)=11,"Kulturno zaščiten objekt, Posebna oblika",IF(AND('[1]Vmesna vrtilna_SKLOP1'!C1650&lt;&gt;"",'[1]Vmesna vrtilna_SKLOP1'!D1650&lt;&gt;""),IF('[1]Vmesna vrtilna_SKLOP1'!C1650&lt;&gt;"",'[1]Vmesna vrtilna_SKLOP1'!C1650,""),"")))))</f>
        <v/>
      </c>
      <c r="D1650" s="17" t="str">
        <f>IF(IFERROR(VLOOKUP(B1650,'[1]Vmesna vrtilna_SKLOP1'!B:J,6,0),"")=0,"",IFERROR(VLOOKUP(B1650,'[1]Vmesna vrtilna_SKLOP1'!B:J,6,0),""))</f>
        <v/>
      </c>
      <c r="E1650" s="16" t="str">
        <f>IF(IF('[1]Vmesna vrtilna_SKLOP1'!E1650&lt;&gt;"",'[1]Vmesna vrtilna_SKLOP1'!D1650,"")=0,"",IF('[1]Vmesna vrtilna_SKLOP1'!E1650&lt;&gt;"",'[1]Vmesna vrtilna_SKLOP1'!D1650,""))</f>
        <v/>
      </c>
      <c r="F1650" s="18" t="str">
        <f>IF('[1]Vmesna vrtilna_SKLOP1'!E1650&lt;&gt;"",'[1]Vmesna vrtilna_SKLOP1'!E1650,"")</f>
        <v/>
      </c>
      <c r="G1650" s="15" t="str">
        <f>IF('[1]Vmesna vrtilna_SKLOP1'!E1650&lt;&gt;"",'[1]Vmesna vrtilna_SKLOP1'!F1650,"")</f>
        <v/>
      </c>
      <c r="H1650" s="19" t="str">
        <f>IF('[1]Vmesna vrtilna_SKLOP1'!F1650&lt;&gt;"",'[1]Vmesna vrtilna_SKLOP1'!I1650,"")</f>
        <v/>
      </c>
      <c r="I1650" s="20" t="str">
        <f>IF(I1649="Skupaj:","DDV (22%):",IF(I1649="DDV (22%):","Skupaj z DDV:",IF(AND('[1]Vmesna vrtilna_SKLOP1'!C1650&lt;&gt;"",'[1]Vmesna vrtilna_SKLOP1'!E1650=""),"Skupaj:","")))</f>
        <v/>
      </c>
      <c r="J1650" s="21" t="str">
        <f t="shared" si="51"/>
        <v/>
      </c>
      <c r="K1650" s="21" t="str">
        <f>IF(I1650="Skupaj z DDV:",SUM(K1648,K1649),IF(I1650="DDV (22%):",K1649*0.22,IF(AND('[1]Vmesna vrtilna_SKLOP1'!C1650&lt;&gt;"",'[1]Vmesna vrtilna_SKLOP1'!D1650=""),'[1]Vmesna vrtilna_SKLOP1'!J1650,IF(F1650&lt;&gt;"",IF('[1]Vmesna vrtilna_SKLOP1'!J1650&lt;&gt;"",'[1]Vmesna vrtilna_SKLOP1'!J1650,""),""))))</f>
        <v/>
      </c>
      <c r="L1650" s="22" t="str">
        <f>IF(I1649="Skupaj:","DDV (22%):",IF(I1649="DDV (22%):","Skupaj z DDV:",IF(AND('[1]Vmesna vrtilna_SKLOP1'!C1650&lt;&gt;"",'[1]Vmesna vrtilna_SKLOP1'!E1650=""),"Skupaj:",IF(AND('[1]Vmesna vrtilna_SKLOP1'!C1650&lt;&gt;"",'[1]Vmesna vrtilna_SKLOP1'!D1650=""),'[1]Vmesna vrtilna_SKLOP1'!J1650,IF(F1650&lt;&gt;"",IF('[1]Vmesna vrtilna_SKLOP1'!J1650&lt;&gt;"",'[1]Vmesna vrtilna_SKLOP1'!J1650,""),"")))))</f>
        <v/>
      </c>
      <c r="M1650" s="22">
        <f t="shared" si="50"/>
        <v>0</v>
      </c>
      <c r="N1650" s="22" t="str">
        <f>IF(IFERROR(VLOOKUP(B1650,'[1]Vmesna vrtilna_SKLOP1'!B:J,7,0),"")=0,"",IFERROR(VLOOKUP(B1650,'[1]Vmesna vrtilna_SKLOP1'!B:J,7,0),""))</f>
        <v/>
      </c>
      <c r="O1650" s="22"/>
    </row>
    <row r="1651" spans="2:15" ht="15" customHeight="1" x14ac:dyDescent="0.3">
      <c r="B1651" s="15" t="str">
        <f>IF(AND('[1]Vmesna vrtilna_SKLOP1'!B1651&lt;&gt;"",'[1]Vmesna vrtilna_SKLOP1'!C1651&lt;&gt;""),IF('[1]Vmesna vrtilna_SKLOP1'!B1651&lt;&gt;"",'[1]Vmesna vrtilna_SKLOP1'!B1651,""),"")</f>
        <v/>
      </c>
      <c r="C1651" s="16" t="str">
        <f>IF(OR(C1650="Posebna oblika",C1650="Kulturno zaščiten objekt",C1650="Kulturno zaščiten objekt, Posebna oblika"),"Glej zavihek POSEBNI POGOJI",IF(SUM(N1650:Q1650)=1,"Posebna oblika",IF(SUM(N1650:Q1650)=10,"Kulturno zaščiten objekt",IF(SUM(N1650:Q1650)=11,"Kulturno zaščiten objekt, Posebna oblika",IF(AND('[1]Vmesna vrtilna_SKLOP1'!C1651&lt;&gt;"",'[1]Vmesna vrtilna_SKLOP1'!D1651&lt;&gt;""),IF('[1]Vmesna vrtilna_SKLOP1'!C1651&lt;&gt;"",'[1]Vmesna vrtilna_SKLOP1'!C1651,""),"")))))</f>
        <v/>
      </c>
      <c r="D1651" s="17" t="str">
        <f>IF(IFERROR(VLOOKUP(B1651,'[1]Vmesna vrtilna_SKLOP1'!B:J,6,0),"")=0,"",IFERROR(VLOOKUP(B1651,'[1]Vmesna vrtilna_SKLOP1'!B:J,6,0),""))</f>
        <v/>
      </c>
      <c r="E1651" s="16" t="str">
        <f>IF(IF('[1]Vmesna vrtilna_SKLOP1'!E1651&lt;&gt;"",'[1]Vmesna vrtilna_SKLOP1'!D1651,"")=0,"",IF('[1]Vmesna vrtilna_SKLOP1'!E1651&lt;&gt;"",'[1]Vmesna vrtilna_SKLOP1'!D1651,""))</f>
        <v>Demontaža</v>
      </c>
      <c r="F1651" s="18" t="str">
        <f>IF('[1]Vmesna vrtilna_SKLOP1'!E1651&lt;&gt;"",'[1]Vmesna vrtilna_SKLOP1'!E1651,"")</f>
        <v>Demontaža oken</v>
      </c>
      <c r="G1651" s="15" t="str">
        <f>IF('[1]Vmesna vrtilna_SKLOP1'!E1651&lt;&gt;"",'[1]Vmesna vrtilna_SKLOP1'!F1651,"")</f>
        <v>[m1]</v>
      </c>
      <c r="H1651" s="19">
        <f>IF('[1]Vmesna vrtilna_SKLOP1'!F1651&lt;&gt;"",'[1]Vmesna vrtilna_SKLOP1'!I1651,"")</f>
        <v>19.3</v>
      </c>
      <c r="I1651" s="20" t="str">
        <f>IF(I1650="Skupaj:","DDV (22%):",IF(I1650="DDV (22%):","Skupaj z DDV:",IF(AND('[1]Vmesna vrtilna_SKLOP1'!C1651&lt;&gt;"",'[1]Vmesna vrtilna_SKLOP1'!E1651=""),"Skupaj:","")))</f>
        <v/>
      </c>
      <c r="J1651" s="21">
        <f t="shared" si="51"/>
        <v>0</v>
      </c>
      <c r="K1651" s="21">
        <f>IF(I1651="Skupaj z DDV:",SUM(K1649,K1650),IF(I1651="DDV (22%):",K1650*0.22,IF(AND('[1]Vmesna vrtilna_SKLOP1'!C1651&lt;&gt;"",'[1]Vmesna vrtilna_SKLOP1'!D1651=""),'[1]Vmesna vrtilna_SKLOP1'!J1651,IF(F1651&lt;&gt;"",IF('[1]Vmesna vrtilna_SKLOP1'!J1651&lt;&gt;"",'[1]Vmesna vrtilna_SKLOP1'!J1651,""),""))))</f>
        <v>135.10000000000002</v>
      </c>
      <c r="L1651" s="22">
        <f>IF(I1650="Skupaj:","DDV (22%):",IF(I1650="DDV (22%):","Skupaj z DDV:",IF(AND('[1]Vmesna vrtilna_SKLOP1'!C1651&lt;&gt;"",'[1]Vmesna vrtilna_SKLOP1'!E1651=""),"Skupaj:",IF(AND('[1]Vmesna vrtilna_SKLOP1'!C1651&lt;&gt;"",'[1]Vmesna vrtilna_SKLOP1'!D1651=""),'[1]Vmesna vrtilna_SKLOP1'!J1651,IF(F1651&lt;&gt;"",IF('[1]Vmesna vrtilna_SKLOP1'!J1651&lt;&gt;"",'[1]Vmesna vrtilna_SKLOP1'!J1651,""),"")))))</f>
        <v>135.10000000000002</v>
      </c>
      <c r="M1651" s="22">
        <f t="shared" si="50"/>
        <v>0</v>
      </c>
      <c r="N1651" s="22" t="str">
        <f>IF(IFERROR(VLOOKUP(B1651,'[1]Vmesna vrtilna_SKLOP1'!B:J,7,0),"")=0,"",IFERROR(VLOOKUP(B1651,'[1]Vmesna vrtilna_SKLOP1'!B:J,7,0),""))</f>
        <v/>
      </c>
      <c r="O1651" s="22"/>
    </row>
    <row r="1652" spans="2:15" ht="15" customHeight="1" x14ac:dyDescent="0.3">
      <c r="B1652" s="15" t="str">
        <f>IF(AND('[1]Vmesna vrtilna_SKLOP1'!B1652&lt;&gt;"",'[1]Vmesna vrtilna_SKLOP1'!C1652&lt;&gt;""),IF('[1]Vmesna vrtilna_SKLOP1'!B1652&lt;&gt;"",'[1]Vmesna vrtilna_SKLOP1'!B1652,""),"")</f>
        <v/>
      </c>
      <c r="C1652" s="16" t="str">
        <f>IF(OR(C1651="Posebna oblika",C1651="Kulturno zaščiten objekt",C1651="Kulturno zaščiten objekt, Posebna oblika"),"Glej zavihek POSEBNI POGOJI",IF(SUM(N1651:Q1651)=1,"Posebna oblika",IF(SUM(N1651:Q1651)=10,"Kulturno zaščiten objekt",IF(SUM(N1651:Q1651)=11,"Kulturno zaščiten objekt, Posebna oblika",IF(AND('[1]Vmesna vrtilna_SKLOP1'!C1652&lt;&gt;"",'[1]Vmesna vrtilna_SKLOP1'!D1652&lt;&gt;""),IF('[1]Vmesna vrtilna_SKLOP1'!C1652&lt;&gt;"",'[1]Vmesna vrtilna_SKLOP1'!C1652,""),"")))))</f>
        <v/>
      </c>
      <c r="D1652" s="17" t="str">
        <f>IF(IFERROR(VLOOKUP(B1652,'[1]Vmesna vrtilna_SKLOP1'!B:J,6,0),"")=0,"",IFERROR(VLOOKUP(B1652,'[1]Vmesna vrtilna_SKLOP1'!B:J,6,0),""))</f>
        <v/>
      </c>
      <c r="E1652" s="16" t="str">
        <f>IF(IF('[1]Vmesna vrtilna_SKLOP1'!E1652&lt;&gt;"",'[1]Vmesna vrtilna_SKLOP1'!D1652,"")=0,"",IF('[1]Vmesna vrtilna_SKLOP1'!E1652&lt;&gt;"",'[1]Vmesna vrtilna_SKLOP1'!D1652,""))</f>
        <v/>
      </c>
      <c r="F1652" s="18" t="str">
        <f>IF('[1]Vmesna vrtilna_SKLOP1'!E1652&lt;&gt;"",'[1]Vmesna vrtilna_SKLOP1'!E1652,"")</f>
        <v>Demontaža vrat</v>
      </c>
      <c r="G1652" s="15" t="str">
        <f>IF('[1]Vmesna vrtilna_SKLOP1'!E1652&lt;&gt;"",'[1]Vmesna vrtilna_SKLOP1'!F1652,"")</f>
        <v>[m1]</v>
      </c>
      <c r="H1652" s="19">
        <f>IF('[1]Vmesna vrtilna_SKLOP1'!F1652&lt;&gt;"",'[1]Vmesna vrtilna_SKLOP1'!I1652,"")</f>
        <v>6.3800000000000008</v>
      </c>
      <c r="I1652" s="20" t="str">
        <f>IF(I1651="Skupaj:","DDV (22%):",IF(I1651="DDV (22%):","Skupaj z DDV:",IF(AND('[1]Vmesna vrtilna_SKLOP1'!C1652&lt;&gt;"",'[1]Vmesna vrtilna_SKLOP1'!E1652=""),"Skupaj:","")))</f>
        <v/>
      </c>
      <c r="J1652" s="21">
        <f t="shared" si="51"/>
        <v>0</v>
      </c>
      <c r="K1652" s="21">
        <f>IF(I1652="Skupaj z DDV:",SUM(K1650,K1651),IF(I1652="DDV (22%):",K1651*0.22,IF(AND('[1]Vmesna vrtilna_SKLOP1'!C1652&lt;&gt;"",'[1]Vmesna vrtilna_SKLOP1'!D1652=""),'[1]Vmesna vrtilna_SKLOP1'!J1652,IF(F1652&lt;&gt;"",IF('[1]Vmesna vrtilna_SKLOP1'!J1652&lt;&gt;"",'[1]Vmesna vrtilna_SKLOP1'!J1652,""),""))))</f>
        <v>44.660000000000004</v>
      </c>
      <c r="L1652" s="22">
        <f>IF(I1651="Skupaj:","DDV (22%):",IF(I1651="DDV (22%):","Skupaj z DDV:",IF(AND('[1]Vmesna vrtilna_SKLOP1'!C1652&lt;&gt;"",'[1]Vmesna vrtilna_SKLOP1'!E1652=""),"Skupaj:",IF(AND('[1]Vmesna vrtilna_SKLOP1'!C1652&lt;&gt;"",'[1]Vmesna vrtilna_SKLOP1'!D1652=""),'[1]Vmesna vrtilna_SKLOP1'!J1652,IF(F1652&lt;&gt;"",IF('[1]Vmesna vrtilna_SKLOP1'!J1652&lt;&gt;"",'[1]Vmesna vrtilna_SKLOP1'!J1652,""),"")))))</f>
        <v>44.660000000000004</v>
      </c>
      <c r="M1652" s="22">
        <f t="shared" si="50"/>
        <v>0</v>
      </c>
      <c r="N1652" s="22" t="str">
        <f>IF(IFERROR(VLOOKUP(B1652,'[1]Vmesna vrtilna_SKLOP1'!B:J,7,0),"")=0,"",IFERROR(VLOOKUP(B1652,'[1]Vmesna vrtilna_SKLOP1'!B:J,7,0),""))</f>
        <v/>
      </c>
      <c r="O1652" s="22"/>
    </row>
    <row r="1653" spans="2:15" ht="15" customHeight="1" x14ac:dyDescent="0.3">
      <c r="B1653" s="15" t="str">
        <f>IF(AND('[1]Vmesna vrtilna_SKLOP1'!B1653&lt;&gt;"",'[1]Vmesna vrtilna_SKLOP1'!C1653&lt;&gt;""),IF('[1]Vmesna vrtilna_SKLOP1'!B1653&lt;&gt;"",'[1]Vmesna vrtilna_SKLOP1'!B1653,""),"")</f>
        <v/>
      </c>
      <c r="C1653" s="16" t="str">
        <f>IF(OR(C1652="Posebna oblika",C1652="Kulturno zaščiten objekt",C1652="Kulturno zaščiten objekt, Posebna oblika"),"Glej zavihek POSEBNI POGOJI",IF(SUM(N1652:Q1652)=1,"Posebna oblika",IF(SUM(N1652:Q1652)=10,"Kulturno zaščiten objekt",IF(SUM(N1652:Q1652)=11,"Kulturno zaščiten objekt, Posebna oblika",IF(AND('[1]Vmesna vrtilna_SKLOP1'!C1653&lt;&gt;"",'[1]Vmesna vrtilna_SKLOP1'!D1653&lt;&gt;""),IF('[1]Vmesna vrtilna_SKLOP1'!C1653&lt;&gt;"",'[1]Vmesna vrtilna_SKLOP1'!C1653,""),"")))))</f>
        <v/>
      </c>
      <c r="D1653" s="17" t="str">
        <f>IF(IFERROR(VLOOKUP(B1653,'[1]Vmesna vrtilna_SKLOP1'!B:J,6,0),"")=0,"",IFERROR(VLOOKUP(B1653,'[1]Vmesna vrtilna_SKLOP1'!B:J,6,0),""))</f>
        <v/>
      </c>
      <c r="E1653" s="16" t="str">
        <f>IF(IF('[1]Vmesna vrtilna_SKLOP1'!E1653&lt;&gt;"",'[1]Vmesna vrtilna_SKLOP1'!D1653,"")=0,"",IF('[1]Vmesna vrtilna_SKLOP1'!E1653&lt;&gt;"",'[1]Vmesna vrtilna_SKLOP1'!D1653,""))</f>
        <v/>
      </c>
      <c r="F1653" s="18" t="str">
        <f>IF('[1]Vmesna vrtilna_SKLOP1'!E1653&lt;&gt;"",'[1]Vmesna vrtilna_SKLOP1'!E1653,"")</f>
        <v>Demontaža police</v>
      </c>
      <c r="G1653" s="15" t="str">
        <f>IF('[1]Vmesna vrtilna_SKLOP1'!E1653&lt;&gt;"",'[1]Vmesna vrtilna_SKLOP1'!F1653,"")</f>
        <v>[kos]</v>
      </c>
      <c r="H1653" s="19">
        <f>IF('[1]Vmesna vrtilna_SKLOP1'!F1653&lt;&gt;"",'[1]Vmesna vrtilna_SKLOP1'!I1653,"")</f>
        <v>3</v>
      </c>
      <c r="I1653" s="20" t="str">
        <f>IF(I1652="Skupaj:","DDV (22%):",IF(I1652="DDV (22%):","Skupaj z DDV:",IF(AND('[1]Vmesna vrtilna_SKLOP1'!C1653&lt;&gt;"",'[1]Vmesna vrtilna_SKLOP1'!E1653=""),"Skupaj:","")))</f>
        <v/>
      </c>
      <c r="J1653" s="21">
        <f t="shared" si="51"/>
        <v>0</v>
      </c>
      <c r="K1653" s="21">
        <f>IF(I1653="Skupaj z DDV:",SUM(K1651,K1652),IF(I1653="DDV (22%):",K1652*0.22,IF(AND('[1]Vmesna vrtilna_SKLOP1'!C1653&lt;&gt;"",'[1]Vmesna vrtilna_SKLOP1'!D1653=""),'[1]Vmesna vrtilna_SKLOP1'!J1653,IF(F1653&lt;&gt;"",IF('[1]Vmesna vrtilna_SKLOP1'!J1653&lt;&gt;"",'[1]Vmesna vrtilna_SKLOP1'!J1653,""),""))))</f>
        <v>26.1</v>
      </c>
      <c r="L1653" s="22">
        <f>IF(I1652="Skupaj:","DDV (22%):",IF(I1652="DDV (22%):","Skupaj z DDV:",IF(AND('[1]Vmesna vrtilna_SKLOP1'!C1653&lt;&gt;"",'[1]Vmesna vrtilna_SKLOP1'!E1653=""),"Skupaj:",IF(AND('[1]Vmesna vrtilna_SKLOP1'!C1653&lt;&gt;"",'[1]Vmesna vrtilna_SKLOP1'!D1653=""),'[1]Vmesna vrtilna_SKLOP1'!J1653,IF(F1653&lt;&gt;"",IF('[1]Vmesna vrtilna_SKLOP1'!J1653&lt;&gt;"",'[1]Vmesna vrtilna_SKLOP1'!J1653,""),"")))))</f>
        <v>26.1</v>
      </c>
      <c r="M1653" s="22">
        <f t="shared" si="50"/>
        <v>0</v>
      </c>
      <c r="N1653" s="22" t="str">
        <f>IF(IFERROR(VLOOKUP(B1653,'[1]Vmesna vrtilna_SKLOP1'!B:J,7,0),"")=0,"",IFERROR(VLOOKUP(B1653,'[1]Vmesna vrtilna_SKLOP1'!B:J,7,0),""))</f>
        <v/>
      </c>
      <c r="O1653" s="22"/>
    </row>
    <row r="1654" spans="2:15" ht="15" customHeight="1" x14ac:dyDescent="0.3">
      <c r="B1654" s="15" t="str">
        <f>IF(AND('[1]Vmesna vrtilna_SKLOP1'!B1654&lt;&gt;"",'[1]Vmesna vrtilna_SKLOP1'!C1654&lt;&gt;""),IF('[1]Vmesna vrtilna_SKLOP1'!B1654&lt;&gt;"",'[1]Vmesna vrtilna_SKLOP1'!B1654,""),"")</f>
        <v/>
      </c>
      <c r="C1654" s="16" t="str">
        <f>IF(OR(C1653="Posebna oblika",C1653="Kulturno zaščiten objekt",C1653="Kulturno zaščiten objekt, Posebna oblika"),"Glej zavihek POSEBNI POGOJI",IF(SUM(N1653:Q1653)=1,"Posebna oblika",IF(SUM(N1653:Q1653)=10,"Kulturno zaščiten objekt",IF(SUM(N1653:Q1653)=11,"Kulturno zaščiten objekt, Posebna oblika",IF(AND('[1]Vmesna vrtilna_SKLOP1'!C1654&lt;&gt;"",'[1]Vmesna vrtilna_SKLOP1'!D1654&lt;&gt;""),IF('[1]Vmesna vrtilna_SKLOP1'!C1654&lt;&gt;"",'[1]Vmesna vrtilna_SKLOP1'!C1654,""),"")))))</f>
        <v/>
      </c>
      <c r="D1654" s="17" t="str">
        <f>IF(IFERROR(VLOOKUP(B1654,'[1]Vmesna vrtilna_SKLOP1'!B:J,6,0),"")=0,"",IFERROR(VLOOKUP(B1654,'[1]Vmesna vrtilna_SKLOP1'!B:J,6,0),""))</f>
        <v/>
      </c>
      <c r="E1654" s="16" t="str">
        <f>IF(IF('[1]Vmesna vrtilna_SKLOP1'!E1654&lt;&gt;"",'[1]Vmesna vrtilna_SKLOP1'!D1654,"")=0,"",IF('[1]Vmesna vrtilna_SKLOP1'!E1654&lt;&gt;"",'[1]Vmesna vrtilna_SKLOP1'!D1654,""))</f>
        <v/>
      </c>
      <c r="F1654" s="18" t="str">
        <f>IF('[1]Vmesna vrtilna_SKLOP1'!E1654&lt;&gt;"",'[1]Vmesna vrtilna_SKLOP1'!E1654,"")</f>
        <v/>
      </c>
      <c r="G1654" s="15" t="str">
        <f>IF('[1]Vmesna vrtilna_SKLOP1'!E1654&lt;&gt;"",'[1]Vmesna vrtilna_SKLOP1'!F1654,"")</f>
        <v/>
      </c>
      <c r="H1654" s="19" t="str">
        <f>IF('[1]Vmesna vrtilna_SKLOP1'!F1654&lt;&gt;"",'[1]Vmesna vrtilna_SKLOP1'!I1654,"")</f>
        <v/>
      </c>
      <c r="I1654" s="20" t="str">
        <f>IF(I1653="Skupaj:","DDV (22%):",IF(I1653="DDV (22%):","Skupaj z DDV:",IF(AND('[1]Vmesna vrtilna_SKLOP1'!C1654&lt;&gt;"",'[1]Vmesna vrtilna_SKLOP1'!E1654=""),"Skupaj:","")))</f>
        <v/>
      </c>
      <c r="J1654" s="21" t="str">
        <f t="shared" si="51"/>
        <v/>
      </c>
      <c r="K1654" s="21" t="str">
        <f>IF(I1654="Skupaj z DDV:",SUM(K1652,K1653),IF(I1654="DDV (22%):",K1653*0.22,IF(AND('[1]Vmesna vrtilna_SKLOP1'!C1654&lt;&gt;"",'[1]Vmesna vrtilna_SKLOP1'!D1654=""),'[1]Vmesna vrtilna_SKLOP1'!J1654,IF(F1654&lt;&gt;"",IF('[1]Vmesna vrtilna_SKLOP1'!J1654&lt;&gt;"",'[1]Vmesna vrtilna_SKLOP1'!J1654,""),""))))</f>
        <v/>
      </c>
      <c r="L1654" s="22" t="str">
        <f>IF(I1653="Skupaj:","DDV (22%):",IF(I1653="DDV (22%):","Skupaj z DDV:",IF(AND('[1]Vmesna vrtilna_SKLOP1'!C1654&lt;&gt;"",'[1]Vmesna vrtilna_SKLOP1'!E1654=""),"Skupaj:",IF(AND('[1]Vmesna vrtilna_SKLOP1'!C1654&lt;&gt;"",'[1]Vmesna vrtilna_SKLOP1'!D1654=""),'[1]Vmesna vrtilna_SKLOP1'!J1654,IF(F1654&lt;&gt;"",IF('[1]Vmesna vrtilna_SKLOP1'!J1654&lt;&gt;"",'[1]Vmesna vrtilna_SKLOP1'!J1654,""),"")))))</f>
        <v/>
      </c>
      <c r="M1654" s="22">
        <f t="shared" si="50"/>
        <v>0</v>
      </c>
      <c r="N1654" s="22" t="str">
        <f>IF(IFERROR(VLOOKUP(B1654,'[1]Vmesna vrtilna_SKLOP1'!B:J,7,0),"")=0,"",IFERROR(VLOOKUP(B1654,'[1]Vmesna vrtilna_SKLOP1'!B:J,7,0),""))</f>
        <v/>
      </c>
      <c r="O1654" s="22"/>
    </row>
    <row r="1655" spans="2:15" ht="15" customHeight="1" x14ac:dyDescent="0.3">
      <c r="B1655" s="15" t="str">
        <f>IF(AND('[1]Vmesna vrtilna_SKLOP1'!B1655&lt;&gt;"",'[1]Vmesna vrtilna_SKLOP1'!C1655&lt;&gt;""),IF('[1]Vmesna vrtilna_SKLOP1'!B1655&lt;&gt;"",'[1]Vmesna vrtilna_SKLOP1'!B1655,""),"")</f>
        <v/>
      </c>
      <c r="C1655" s="16" t="str">
        <f>IF(OR(C1654="Posebna oblika",C1654="Kulturno zaščiten objekt",C1654="Kulturno zaščiten objekt, Posebna oblika"),"Glej zavihek POSEBNI POGOJI",IF(SUM(N1654:Q1654)=1,"Posebna oblika",IF(SUM(N1654:Q1654)=10,"Kulturno zaščiten objekt",IF(SUM(N1654:Q1654)=11,"Kulturno zaščiten objekt, Posebna oblika",IF(AND('[1]Vmesna vrtilna_SKLOP1'!C1655&lt;&gt;"",'[1]Vmesna vrtilna_SKLOP1'!D1655&lt;&gt;""),IF('[1]Vmesna vrtilna_SKLOP1'!C1655&lt;&gt;"",'[1]Vmesna vrtilna_SKLOP1'!C1655,""),"")))))</f>
        <v/>
      </c>
      <c r="D1655" s="17" t="str">
        <f>IF(IFERROR(VLOOKUP(B1655,'[1]Vmesna vrtilna_SKLOP1'!B:J,6,0),"")=0,"",IFERROR(VLOOKUP(B1655,'[1]Vmesna vrtilna_SKLOP1'!B:J,6,0),""))</f>
        <v/>
      </c>
      <c r="E1655" s="16" t="str">
        <f>IF(IF('[1]Vmesna vrtilna_SKLOP1'!E1655&lt;&gt;"",'[1]Vmesna vrtilna_SKLOP1'!D1655,"")=0,"",IF('[1]Vmesna vrtilna_SKLOP1'!E1655&lt;&gt;"",'[1]Vmesna vrtilna_SKLOP1'!D1655,""))</f>
        <v>Montaža</v>
      </c>
      <c r="F1655" s="18" t="str">
        <f>IF('[1]Vmesna vrtilna_SKLOP1'!E1655&lt;&gt;"",'[1]Vmesna vrtilna_SKLOP1'!E1655,"")</f>
        <v>RAL montaža oken z zidarskimi deli</v>
      </c>
      <c r="G1655" s="15" t="str">
        <f>IF('[1]Vmesna vrtilna_SKLOP1'!E1655&lt;&gt;"",'[1]Vmesna vrtilna_SKLOP1'!F1655,"")</f>
        <v>[m1]</v>
      </c>
      <c r="H1655" s="19">
        <f>IF('[1]Vmesna vrtilna_SKLOP1'!F1655&lt;&gt;"",'[1]Vmesna vrtilna_SKLOP1'!I1655,"")</f>
        <v>19.3</v>
      </c>
      <c r="I1655" s="20" t="str">
        <f>IF(I1654="Skupaj:","DDV (22%):",IF(I1654="DDV (22%):","Skupaj z DDV:",IF(AND('[1]Vmesna vrtilna_SKLOP1'!C1655&lt;&gt;"",'[1]Vmesna vrtilna_SKLOP1'!E1655=""),"Skupaj:","")))</f>
        <v/>
      </c>
      <c r="J1655" s="21">
        <f t="shared" si="51"/>
        <v>0</v>
      </c>
      <c r="K1655" s="21">
        <f>IF(I1655="Skupaj z DDV:",SUM(K1653,K1654),IF(I1655="DDV (22%):",K1654*0.22,IF(AND('[1]Vmesna vrtilna_SKLOP1'!C1655&lt;&gt;"",'[1]Vmesna vrtilna_SKLOP1'!D1655=""),'[1]Vmesna vrtilna_SKLOP1'!J1655,IF(F1655&lt;&gt;"",IF('[1]Vmesna vrtilna_SKLOP1'!J1655&lt;&gt;"",'[1]Vmesna vrtilna_SKLOP1'!J1655,""),""))))</f>
        <v>656.2</v>
      </c>
      <c r="L1655" s="22">
        <f>IF(I1654="Skupaj:","DDV (22%):",IF(I1654="DDV (22%):","Skupaj z DDV:",IF(AND('[1]Vmesna vrtilna_SKLOP1'!C1655&lt;&gt;"",'[1]Vmesna vrtilna_SKLOP1'!E1655=""),"Skupaj:",IF(AND('[1]Vmesna vrtilna_SKLOP1'!C1655&lt;&gt;"",'[1]Vmesna vrtilna_SKLOP1'!D1655=""),'[1]Vmesna vrtilna_SKLOP1'!J1655,IF(F1655&lt;&gt;"",IF('[1]Vmesna vrtilna_SKLOP1'!J1655&lt;&gt;"",'[1]Vmesna vrtilna_SKLOP1'!J1655,""),"")))))</f>
        <v>656.2</v>
      </c>
      <c r="M1655" s="22">
        <f t="shared" si="50"/>
        <v>0</v>
      </c>
      <c r="N1655" s="22" t="str">
        <f>IF(IFERROR(VLOOKUP(B1655,'[1]Vmesna vrtilna_SKLOP1'!B:J,7,0),"")=0,"",IFERROR(VLOOKUP(B1655,'[1]Vmesna vrtilna_SKLOP1'!B:J,7,0),""))</f>
        <v/>
      </c>
      <c r="O1655" s="22"/>
    </row>
    <row r="1656" spans="2:15" ht="15" customHeight="1" x14ac:dyDescent="0.3">
      <c r="B1656" s="15" t="str">
        <f>IF(AND('[1]Vmesna vrtilna_SKLOP1'!B1656&lt;&gt;"",'[1]Vmesna vrtilna_SKLOP1'!C1656&lt;&gt;""),IF('[1]Vmesna vrtilna_SKLOP1'!B1656&lt;&gt;"",'[1]Vmesna vrtilna_SKLOP1'!B1656,""),"")</f>
        <v/>
      </c>
      <c r="C1656" s="16" t="str">
        <f>IF(OR(C1655="Posebna oblika",C1655="Kulturno zaščiten objekt",C1655="Kulturno zaščiten objekt, Posebna oblika"),"Glej zavihek POSEBNI POGOJI",IF(SUM(N1655:Q1655)=1,"Posebna oblika",IF(SUM(N1655:Q1655)=10,"Kulturno zaščiten objekt",IF(SUM(N1655:Q1655)=11,"Kulturno zaščiten objekt, Posebna oblika",IF(AND('[1]Vmesna vrtilna_SKLOP1'!C1656&lt;&gt;"",'[1]Vmesna vrtilna_SKLOP1'!D1656&lt;&gt;""),IF('[1]Vmesna vrtilna_SKLOP1'!C1656&lt;&gt;"",'[1]Vmesna vrtilna_SKLOP1'!C1656,""),"")))))</f>
        <v/>
      </c>
      <c r="D1656" s="17" t="str">
        <f>IF(IFERROR(VLOOKUP(B1656,'[1]Vmesna vrtilna_SKLOP1'!B:J,6,0),"")=0,"",IFERROR(VLOOKUP(B1656,'[1]Vmesna vrtilna_SKLOP1'!B:J,6,0),""))</f>
        <v/>
      </c>
      <c r="E1656" s="16" t="str">
        <f>IF(IF('[1]Vmesna vrtilna_SKLOP1'!E1656&lt;&gt;"",'[1]Vmesna vrtilna_SKLOP1'!D1656,"")=0,"",IF('[1]Vmesna vrtilna_SKLOP1'!E1656&lt;&gt;"",'[1]Vmesna vrtilna_SKLOP1'!D1656,""))</f>
        <v/>
      </c>
      <c r="F1656" s="18" t="str">
        <f>IF('[1]Vmesna vrtilna_SKLOP1'!E1656&lt;&gt;"",'[1]Vmesna vrtilna_SKLOP1'!E1656,"")</f>
        <v>RAL montaža vrat z zidarskimi deli</v>
      </c>
      <c r="G1656" s="15" t="str">
        <f>IF('[1]Vmesna vrtilna_SKLOP1'!E1656&lt;&gt;"",'[1]Vmesna vrtilna_SKLOP1'!F1656,"")</f>
        <v>[m1]</v>
      </c>
      <c r="H1656" s="19">
        <f>IF('[1]Vmesna vrtilna_SKLOP1'!F1656&lt;&gt;"",'[1]Vmesna vrtilna_SKLOP1'!I1656,"")</f>
        <v>6.3800000000000008</v>
      </c>
      <c r="I1656" s="20" t="str">
        <f>IF(I1655="Skupaj:","DDV (22%):",IF(I1655="DDV (22%):","Skupaj z DDV:",IF(AND('[1]Vmesna vrtilna_SKLOP1'!C1656&lt;&gt;"",'[1]Vmesna vrtilna_SKLOP1'!E1656=""),"Skupaj:","")))</f>
        <v/>
      </c>
      <c r="J1656" s="21">
        <f t="shared" si="51"/>
        <v>0</v>
      </c>
      <c r="K1656" s="21">
        <f>IF(I1656="Skupaj z DDV:",SUM(K1654,K1655),IF(I1656="DDV (22%):",K1655*0.22,IF(AND('[1]Vmesna vrtilna_SKLOP1'!C1656&lt;&gt;"",'[1]Vmesna vrtilna_SKLOP1'!D1656=""),'[1]Vmesna vrtilna_SKLOP1'!J1656,IF(F1656&lt;&gt;"",IF('[1]Vmesna vrtilna_SKLOP1'!J1656&lt;&gt;"",'[1]Vmesna vrtilna_SKLOP1'!J1656,""),""))))</f>
        <v>216.92000000000002</v>
      </c>
      <c r="L1656" s="22">
        <f>IF(I1655="Skupaj:","DDV (22%):",IF(I1655="DDV (22%):","Skupaj z DDV:",IF(AND('[1]Vmesna vrtilna_SKLOP1'!C1656&lt;&gt;"",'[1]Vmesna vrtilna_SKLOP1'!E1656=""),"Skupaj:",IF(AND('[1]Vmesna vrtilna_SKLOP1'!C1656&lt;&gt;"",'[1]Vmesna vrtilna_SKLOP1'!D1656=""),'[1]Vmesna vrtilna_SKLOP1'!J1656,IF(F1656&lt;&gt;"",IF('[1]Vmesna vrtilna_SKLOP1'!J1656&lt;&gt;"",'[1]Vmesna vrtilna_SKLOP1'!J1656,""),"")))))</f>
        <v>216.92000000000002</v>
      </c>
      <c r="M1656" s="22">
        <f t="shared" si="50"/>
        <v>0</v>
      </c>
      <c r="N1656" s="22" t="str">
        <f>IF(IFERROR(VLOOKUP(B1656,'[1]Vmesna vrtilna_SKLOP1'!B:J,7,0),"")=0,"",IFERROR(VLOOKUP(B1656,'[1]Vmesna vrtilna_SKLOP1'!B:J,7,0),""))</f>
        <v/>
      </c>
      <c r="O1656" s="22"/>
    </row>
    <row r="1657" spans="2:15" ht="15" customHeight="1" x14ac:dyDescent="0.3">
      <c r="B1657" s="15" t="str">
        <f>IF(AND('[1]Vmesna vrtilna_SKLOP1'!B1657&lt;&gt;"",'[1]Vmesna vrtilna_SKLOP1'!C1657&lt;&gt;""),IF('[1]Vmesna vrtilna_SKLOP1'!B1657&lt;&gt;"",'[1]Vmesna vrtilna_SKLOP1'!B1657,""),"")</f>
        <v/>
      </c>
      <c r="C1657" s="16" t="str">
        <f>IF(OR(C1656="Posebna oblika",C1656="Kulturno zaščiten objekt",C1656="Kulturno zaščiten objekt, Posebna oblika"),"Glej zavihek POSEBNI POGOJI",IF(SUM(N1656:Q1656)=1,"Posebna oblika",IF(SUM(N1656:Q1656)=10,"Kulturno zaščiten objekt",IF(SUM(N1656:Q1656)=11,"Kulturno zaščiten objekt, Posebna oblika",IF(AND('[1]Vmesna vrtilna_SKLOP1'!C1657&lt;&gt;"",'[1]Vmesna vrtilna_SKLOP1'!D1657&lt;&gt;""),IF('[1]Vmesna vrtilna_SKLOP1'!C1657&lt;&gt;"",'[1]Vmesna vrtilna_SKLOP1'!C1657,""),"")))))</f>
        <v/>
      </c>
      <c r="D1657" s="17" t="str">
        <f>IF(IFERROR(VLOOKUP(B1657,'[1]Vmesna vrtilna_SKLOP1'!B:J,6,0),"")=0,"",IFERROR(VLOOKUP(B1657,'[1]Vmesna vrtilna_SKLOP1'!B:J,6,0),""))</f>
        <v/>
      </c>
      <c r="E1657" s="16" t="str">
        <f>IF(IF('[1]Vmesna vrtilna_SKLOP1'!E1657&lt;&gt;"",'[1]Vmesna vrtilna_SKLOP1'!D1657,"")=0,"",IF('[1]Vmesna vrtilna_SKLOP1'!E1657&lt;&gt;"",'[1]Vmesna vrtilna_SKLOP1'!D1657,""))</f>
        <v/>
      </c>
      <c r="F1657" s="18" t="str">
        <f>IF('[1]Vmesna vrtilna_SKLOP1'!E1657&lt;&gt;"",'[1]Vmesna vrtilna_SKLOP1'!E1657,"")</f>
        <v>Montaža police</v>
      </c>
      <c r="G1657" s="15" t="str">
        <f>IF('[1]Vmesna vrtilna_SKLOP1'!E1657&lt;&gt;"",'[1]Vmesna vrtilna_SKLOP1'!F1657,"")</f>
        <v>[kos]</v>
      </c>
      <c r="H1657" s="19">
        <f>IF('[1]Vmesna vrtilna_SKLOP1'!F1657&lt;&gt;"",'[1]Vmesna vrtilna_SKLOP1'!I1657,"")</f>
        <v>3</v>
      </c>
      <c r="I1657" s="20" t="str">
        <f>IF(I1656="Skupaj:","DDV (22%):",IF(I1656="DDV (22%):","Skupaj z DDV:",IF(AND('[1]Vmesna vrtilna_SKLOP1'!C1657&lt;&gt;"",'[1]Vmesna vrtilna_SKLOP1'!E1657=""),"Skupaj:","")))</f>
        <v/>
      </c>
      <c r="J1657" s="21">
        <f t="shared" si="51"/>
        <v>0</v>
      </c>
      <c r="K1657" s="21">
        <f>IF(I1657="Skupaj z DDV:",SUM(K1655,K1656),IF(I1657="DDV (22%):",K1656*0.22,IF(AND('[1]Vmesna vrtilna_SKLOP1'!C1657&lt;&gt;"",'[1]Vmesna vrtilna_SKLOP1'!D1657=""),'[1]Vmesna vrtilna_SKLOP1'!J1657,IF(F1657&lt;&gt;"",IF('[1]Vmesna vrtilna_SKLOP1'!J1657&lt;&gt;"",'[1]Vmesna vrtilna_SKLOP1'!J1657,""),""))))</f>
        <v>52.2</v>
      </c>
      <c r="L1657" s="22">
        <f>IF(I1656="Skupaj:","DDV (22%):",IF(I1656="DDV (22%):","Skupaj z DDV:",IF(AND('[1]Vmesna vrtilna_SKLOP1'!C1657&lt;&gt;"",'[1]Vmesna vrtilna_SKLOP1'!E1657=""),"Skupaj:",IF(AND('[1]Vmesna vrtilna_SKLOP1'!C1657&lt;&gt;"",'[1]Vmesna vrtilna_SKLOP1'!D1657=""),'[1]Vmesna vrtilna_SKLOP1'!J1657,IF(F1657&lt;&gt;"",IF('[1]Vmesna vrtilna_SKLOP1'!J1657&lt;&gt;"",'[1]Vmesna vrtilna_SKLOP1'!J1657,""),"")))))</f>
        <v>52.2</v>
      </c>
      <c r="M1657" s="22">
        <f t="shared" si="50"/>
        <v>0</v>
      </c>
      <c r="N1657" s="22" t="str">
        <f>IF(IFERROR(VLOOKUP(B1657,'[1]Vmesna vrtilna_SKLOP1'!B:J,7,0),"")=0,"",IFERROR(VLOOKUP(B1657,'[1]Vmesna vrtilna_SKLOP1'!B:J,7,0),""))</f>
        <v/>
      </c>
      <c r="O1657" s="22"/>
    </row>
    <row r="1658" spans="2:15" ht="15" customHeight="1" x14ac:dyDescent="0.3">
      <c r="B1658" s="15" t="str">
        <f>IF(AND('[1]Vmesna vrtilna_SKLOP1'!B1658&lt;&gt;"",'[1]Vmesna vrtilna_SKLOP1'!C1658&lt;&gt;""),IF('[1]Vmesna vrtilna_SKLOP1'!B1658&lt;&gt;"",'[1]Vmesna vrtilna_SKLOP1'!B1658,""),"")</f>
        <v/>
      </c>
      <c r="C1658" s="16" t="str">
        <f>IF(OR(C1657="Posebna oblika",C1657="Kulturno zaščiten objekt",C1657="Kulturno zaščiten objekt, Posebna oblika"),"Glej zavihek POSEBNI POGOJI",IF(SUM(N1657:Q1657)=1,"Posebna oblika",IF(SUM(N1657:Q1657)=10,"Kulturno zaščiten objekt",IF(SUM(N1657:Q1657)=11,"Kulturno zaščiten objekt, Posebna oblika",IF(AND('[1]Vmesna vrtilna_SKLOP1'!C1658&lt;&gt;"",'[1]Vmesna vrtilna_SKLOP1'!D1658&lt;&gt;""),IF('[1]Vmesna vrtilna_SKLOP1'!C1658&lt;&gt;"",'[1]Vmesna vrtilna_SKLOP1'!C1658,""),"")))))</f>
        <v/>
      </c>
      <c r="D1658" s="17" t="str">
        <f>IF(IFERROR(VLOOKUP(B1658,'[1]Vmesna vrtilna_SKLOP1'!B:J,6,0),"")=0,"",IFERROR(VLOOKUP(B1658,'[1]Vmesna vrtilna_SKLOP1'!B:J,6,0),""))</f>
        <v/>
      </c>
      <c r="E1658" s="16" t="str">
        <f>IF(IF('[1]Vmesna vrtilna_SKLOP1'!E1658&lt;&gt;"",'[1]Vmesna vrtilna_SKLOP1'!D1658,"")=0,"",IF('[1]Vmesna vrtilna_SKLOP1'!E1658&lt;&gt;"",'[1]Vmesna vrtilna_SKLOP1'!D1658,""))</f>
        <v/>
      </c>
      <c r="F1658" s="18" t="str">
        <f>IF('[1]Vmesna vrtilna_SKLOP1'!E1658&lt;&gt;"",'[1]Vmesna vrtilna_SKLOP1'!E1658,"")</f>
        <v/>
      </c>
      <c r="G1658" s="15" t="str">
        <f>IF('[1]Vmesna vrtilna_SKLOP1'!E1658&lt;&gt;"",'[1]Vmesna vrtilna_SKLOP1'!F1658,"")</f>
        <v/>
      </c>
      <c r="H1658" s="19" t="str">
        <f>IF('[1]Vmesna vrtilna_SKLOP1'!F1658&lt;&gt;"",'[1]Vmesna vrtilna_SKLOP1'!I1658,"")</f>
        <v/>
      </c>
      <c r="I1658" s="20" t="str">
        <f>IF(I1657="Skupaj:","DDV (22%):",IF(I1657="DDV (22%):","Skupaj z DDV:",IF(AND('[1]Vmesna vrtilna_SKLOP1'!C1658&lt;&gt;"",'[1]Vmesna vrtilna_SKLOP1'!E1658=""),"Skupaj:","")))</f>
        <v/>
      </c>
      <c r="J1658" s="21" t="str">
        <f t="shared" si="51"/>
        <v/>
      </c>
      <c r="K1658" s="21" t="str">
        <f>IF(I1658="Skupaj z DDV:",SUM(K1656,K1657),IF(I1658="DDV (22%):",K1657*0.22,IF(AND('[1]Vmesna vrtilna_SKLOP1'!C1658&lt;&gt;"",'[1]Vmesna vrtilna_SKLOP1'!D1658=""),'[1]Vmesna vrtilna_SKLOP1'!J1658,IF(F1658&lt;&gt;"",IF('[1]Vmesna vrtilna_SKLOP1'!J1658&lt;&gt;"",'[1]Vmesna vrtilna_SKLOP1'!J1658,""),""))))</f>
        <v/>
      </c>
      <c r="L1658" s="22" t="str">
        <f>IF(I1657="Skupaj:","DDV (22%):",IF(I1657="DDV (22%):","Skupaj z DDV:",IF(AND('[1]Vmesna vrtilna_SKLOP1'!C1658&lt;&gt;"",'[1]Vmesna vrtilna_SKLOP1'!E1658=""),"Skupaj:",IF(AND('[1]Vmesna vrtilna_SKLOP1'!C1658&lt;&gt;"",'[1]Vmesna vrtilna_SKLOP1'!D1658=""),'[1]Vmesna vrtilna_SKLOP1'!J1658,IF(F1658&lt;&gt;"",IF('[1]Vmesna vrtilna_SKLOP1'!J1658&lt;&gt;"",'[1]Vmesna vrtilna_SKLOP1'!J1658,""),"")))))</f>
        <v/>
      </c>
      <c r="M1658" s="22">
        <f t="shared" si="50"/>
        <v>0</v>
      </c>
      <c r="N1658" s="22" t="str">
        <f>IF(IFERROR(VLOOKUP(B1658,'[1]Vmesna vrtilna_SKLOP1'!B:J,7,0),"")=0,"",IFERROR(VLOOKUP(B1658,'[1]Vmesna vrtilna_SKLOP1'!B:J,7,0),""))</f>
        <v/>
      </c>
      <c r="O1658" s="22"/>
    </row>
    <row r="1659" spans="2:15" ht="15" customHeight="1" x14ac:dyDescent="0.3">
      <c r="B1659" s="15" t="str">
        <f>IF(AND('[1]Vmesna vrtilna_SKLOP1'!B1659&lt;&gt;"",'[1]Vmesna vrtilna_SKLOP1'!C1659&lt;&gt;""),IF('[1]Vmesna vrtilna_SKLOP1'!B1659&lt;&gt;"",'[1]Vmesna vrtilna_SKLOP1'!B1659,""),"")</f>
        <v/>
      </c>
      <c r="C1659" s="16" t="str">
        <f>IF(OR(C1658="Posebna oblika",C1658="Kulturno zaščiten objekt",C1658="Kulturno zaščiten objekt, Posebna oblika"),"Glej zavihek POSEBNI POGOJI",IF(SUM(N1658:Q1658)=1,"Posebna oblika",IF(SUM(N1658:Q1658)=10,"Kulturno zaščiten objekt",IF(SUM(N1658:Q1658)=11,"Kulturno zaščiten objekt, Posebna oblika",IF(AND('[1]Vmesna vrtilna_SKLOP1'!C1659&lt;&gt;"",'[1]Vmesna vrtilna_SKLOP1'!D1659&lt;&gt;""),IF('[1]Vmesna vrtilna_SKLOP1'!C1659&lt;&gt;"",'[1]Vmesna vrtilna_SKLOP1'!C1659,""),"")))))</f>
        <v/>
      </c>
      <c r="D1659" s="17" t="str">
        <f>IF(IFERROR(VLOOKUP(B1659,'[1]Vmesna vrtilna_SKLOP1'!B:J,6,0),"")=0,"",IFERROR(VLOOKUP(B1659,'[1]Vmesna vrtilna_SKLOP1'!B:J,6,0),""))</f>
        <v/>
      </c>
      <c r="E1659" s="16" t="str">
        <f>IF(IF('[1]Vmesna vrtilna_SKLOP1'!E1659&lt;&gt;"",'[1]Vmesna vrtilna_SKLOP1'!D1659,"")=0,"",IF('[1]Vmesna vrtilna_SKLOP1'!E1659&lt;&gt;"",'[1]Vmesna vrtilna_SKLOP1'!D1659,""))</f>
        <v>Odvoz na deponijo</v>
      </c>
      <c r="F1659" s="18" t="str">
        <f>IF('[1]Vmesna vrtilna_SKLOP1'!E1659&lt;&gt;"",'[1]Vmesna vrtilna_SKLOP1'!E1659,"")</f>
        <v>Odvoz na deponijo</v>
      </c>
      <c r="G1659" s="15" t="str">
        <f>IF('[1]Vmesna vrtilna_SKLOP1'!E1659&lt;&gt;"",'[1]Vmesna vrtilna_SKLOP1'!F1659,"")</f>
        <v>[m1]</v>
      </c>
      <c r="H1659" s="19">
        <f>IF('[1]Vmesna vrtilna_SKLOP1'!F1659&lt;&gt;"",'[1]Vmesna vrtilna_SKLOP1'!I1659,"")</f>
        <v>25.68</v>
      </c>
      <c r="I1659" s="20" t="str">
        <f>IF(I1658="Skupaj:","DDV (22%):",IF(I1658="DDV (22%):","Skupaj z DDV:",IF(AND('[1]Vmesna vrtilna_SKLOP1'!C1659&lt;&gt;"",'[1]Vmesna vrtilna_SKLOP1'!E1659=""),"Skupaj:","")))</f>
        <v/>
      </c>
      <c r="J1659" s="21">
        <f t="shared" si="51"/>
        <v>0</v>
      </c>
      <c r="K1659" s="21">
        <f>IF(I1659="Skupaj z DDV:",SUM(K1657,K1658),IF(I1659="DDV (22%):",K1658*0.22,IF(AND('[1]Vmesna vrtilna_SKLOP1'!C1659&lt;&gt;"",'[1]Vmesna vrtilna_SKLOP1'!D1659=""),'[1]Vmesna vrtilna_SKLOP1'!J1659,IF(F1659&lt;&gt;"",IF('[1]Vmesna vrtilna_SKLOP1'!J1659&lt;&gt;"",'[1]Vmesna vrtilna_SKLOP1'!J1659,""),""))))</f>
        <v>77.040000000000006</v>
      </c>
      <c r="L1659" s="22">
        <f>IF(I1658="Skupaj:","DDV (22%):",IF(I1658="DDV (22%):","Skupaj z DDV:",IF(AND('[1]Vmesna vrtilna_SKLOP1'!C1659&lt;&gt;"",'[1]Vmesna vrtilna_SKLOP1'!E1659=""),"Skupaj:",IF(AND('[1]Vmesna vrtilna_SKLOP1'!C1659&lt;&gt;"",'[1]Vmesna vrtilna_SKLOP1'!D1659=""),'[1]Vmesna vrtilna_SKLOP1'!J1659,IF(F1659&lt;&gt;"",IF('[1]Vmesna vrtilna_SKLOP1'!J1659&lt;&gt;"",'[1]Vmesna vrtilna_SKLOP1'!J1659,""),"")))))</f>
        <v>77.040000000000006</v>
      </c>
      <c r="M1659" s="22">
        <f t="shared" si="50"/>
        <v>0</v>
      </c>
      <c r="N1659" s="22" t="str">
        <f>IF(IFERROR(VLOOKUP(B1659,'[1]Vmesna vrtilna_SKLOP1'!B:J,7,0),"")=0,"",IFERROR(VLOOKUP(B1659,'[1]Vmesna vrtilna_SKLOP1'!B:J,7,0),""))</f>
        <v/>
      </c>
      <c r="O1659" s="22"/>
    </row>
    <row r="1660" spans="2:15" ht="15" customHeight="1" x14ac:dyDescent="0.3">
      <c r="B1660" s="15" t="str">
        <f>IF(AND('[1]Vmesna vrtilna_SKLOP1'!B1660&lt;&gt;"",'[1]Vmesna vrtilna_SKLOP1'!C1660&lt;&gt;""),IF('[1]Vmesna vrtilna_SKLOP1'!B1660&lt;&gt;"",'[1]Vmesna vrtilna_SKLOP1'!B1660,""),"")</f>
        <v/>
      </c>
      <c r="C1660" s="16" t="str">
        <f>IF(OR(C1659="Posebna oblika",C1659="Kulturno zaščiten objekt",C1659="Kulturno zaščiten objekt, Posebna oblika"),"Glej zavihek POSEBNI POGOJI",IF(SUM(N1659:Q1659)=1,"Posebna oblika",IF(SUM(N1659:Q1659)=10,"Kulturno zaščiten objekt",IF(SUM(N1659:Q1659)=11,"Kulturno zaščiten objekt, Posebna oblika",IF(AND('[1]Vmesna vrtilna_SKLOP1'!C1660&lt;&gt;"",'[1]Vmesna vrtilna_SKLOP1'!D1660&lt;&gt;""),IF('[1]Vmesna vrtilna_SKLOP1'!C1660&lt;&gt;"",'[1]Vmesna vrtilna_SKLOP1'!C1660,""),"")))))</f>
        <v/>
      </c>
      <c r="D1660" s="17" t="str">
        <f>IF(IFERROR(VLOOKUP(B1660,'[1]Vmesna vrtilna_SKLOP1'!B:J,6,0),"")=0,"",IFERROR(VLOOKUP(B1660,'[1]Vmesna vrtilna_SKLOP1'!B:J,6,0),""))</f>
        <v/>
      </c>
      <c r="E1660" s="16" t="str">
        <f>IF(IF('[1]Vmesna vrtilna_SKLOP1'!E1660&lt;&gt;"",'[1]Vmesna vrtilna_SKLOP1'!D1660,"")=0,"",IF('[1]Vmesna vrtilna_SKLOP1'!E1660&lt;&gt;"",'[1]Vmesna vrtilna_SKLOP1'!D1660,""))</f>
        <v/>
      </c>
      <c r="F1660" s="18" t="str">
        <f>IF('[1]Vmesna vrtilna_SKLOP1'!E1660&lt;&gt;"",'[1]Vmesna vrtilna_SKLOP1'!E1660,"")</f>
        <v/>
      </c>
      <c r="G1660" s="15" t="str">
        <f>IF('[1]Vmesna vrtilna_SKLOP1'!E1660&lt;&gt;"",'[1]Vmesna vrtilna_SKLOP1'!F1660,"")</f>
        <v/>
      </c>
      <c r="H1660" s="19" t="str">
        <f>IF('[1]Vmesna vrtilna_SKLOP1'!F1660&lt;&gt;"",'[1]Vmesna vrtilna_SKLOP1'!I1660,"")</f>
        <v/>
      </c>
      <c r="I1660" s="20" t="str">
        <f>IF(I1659="Skupaj:","DDV (22%):",IF(I1659="DDV (22%):","Skupaj z DDV:",IF(AND('[1]Vmesna vrtilna_SKLOP1'!C1660&lt;&gt;"",'[1]Vmesna vrtilna_SKLOP1'!E1660=""),"Skupaj:","")))</f>
        <v/>
      </c>
      <c r="J1660" s="21" t="str">
        <f t="shared" si="51"/>
        <v/>
      </c>
      <c r="K1660" s="21" t="str">
        <f>IF(I1660="Skupaj z DDV:",SUM(K1658,K1659),IF(I1660="DDV (22%):",K1659*0.22,IF(AND('[1]Vmesna vrtilna_SKLOP1'!C1660&lt;&gt;"",'[1]Vmesna vrtilna_SKLOP1'!D1660=""),'[1]Vmesna vrtilna_SKLOP1'!J1660,IF(F1660&lt;&gt;"",IF('[1]Vmesna vrtilna_SKLOP1'!J1660&lt;&gt;"",'[1]Vmesna vrtilna_SKLOP1'!J1660,""),""))))</f>
        <v/>
      </c>
      <c r="L1660" s="22" t="str">
        <f>IF(I1659="Skupaj:","DDV (22%):",IF(I1659="DDV (22%):","Skupaj z DDV:",IF(AND('[1]Vmesna vrtilna_SKLOP1'!C1660&lt;&gt;"",'[1]Vmesna vrtilna_SKLOP1'!E1660=""),"Skupaj:",IF(AND('[1]Vmesna vrtilna_SKLOP1'!C1660&lt;&gt;"",'[1]Vmesna vrtilna_SKLOP1'!D1660=""),'[1]Vmesna vrtilna_SKLOP1'!J1660,IF(F1660&lt;&gt;"",IF('[1]Vmesna vrtilna_SKLOP1'!J1660&lt;&gt;"",'[1]Vmesna vrtilna_SKLOP1'!J1660,""),"")))))</f>
        <v/>
      </c>
      <c r="M1660" s="22">
        <f t="shared" si="50"/>
        <v>0</v>
      </c>
      <c r="N1660" s="22" t="str">
        <f>IF(IFERROR(VLOOKUP(B1660,'[1]Vmesna vrtilna_SKLOP1'!B:J,7,0),"")=0,"",IFERROR(VLOOKUP(B1660,'[1]Vmesna vrtilna_SKLOP1'!B:J,7,0),""))</f>
        <v/>
      </c>
      <c r="O1660" s="22"/>
    </row>
    <row r="1661" spans="2:15" ht="15" customHeight="1" x14ac:dyDescent="0.3">
      <c r="B1661" s="15" t="str">
        <f>IF(AND('[1]Vmesna vrtilna_SKLOP1'!B1661&lt;&gt;"",'[1]Vmesna vrtilna_SKLOP1'!C1661&lt;&gt;""),IF('[1]Vmesna vrtilna_SKLOP1'!B1661&lt;&gt;"",'[1]Vmesna vrtilna_SKLOP1'!B1661,""),"")</f>
        <v/>
      </c>
      <c r="C1661" s="16" t="str">
        <f>IF(OR(C1660="Posebna oblika",C1660="Kulturno zaščiten objekt",C1660="Kulturno zaščiten objekt, Posebna oblika"),"Glej zavihek POSEBNI POGOJI",IF(SUM(N1660:Q1660)=1,"Posebna oblika",IF(SUM(N1660:Q1660)=10,"Kulturno zaščiten objekt",IF(SUM(N1660:Q1660)=11,"Kulturno zaščiten objekt, Posebna oblika",IF(AND('[1]Vmesna vrtilna_SKLOP1'!C1661&lt;&gt;"",'[1]Vmesna vrtilna_SKLOP1'!D1661&lt;&gt;""),IF('[1]Vmesna vrtilna_SKLOP1'!C1661&lt;&gt;"",'[1]Vmesna vrtilna_SKLOP1'!C1661,""),"")))))</f>
        <v/>
      </c>
      <c r="D1661" s="17" t="str">
        <f>IF(IFERROR(VLOOKUP(B1661,'[1]Vmesna vrtilna_SKLOP1'!B:J,6,0),"")=0,"",IFERROR(VLOOKUP(B1661,'[1]Vmesna vrtilna_SKLOP1'!B:J,6,0),""))</f>
        <v/>
      </c>
      <c r="E1661" s="16" t="str">
        <f>IF(IF('[1]Vmesna vrtilna_SKLOP1'!E1661&lt;&gt;"",'[1]Vmesna vrtilna_SKLOP1'!D1661,"")=0,"",IF('[1]Vmesna vrtilna_SKLOP1'!E1661&lt;&gt;"",'[1]Vmesna vrtilna_SKLOP1'!D1661,""))</f>
        <v>Slikopleskarska dela</v>
      </c>
      <c r="F1661" s="18" t="str">
        <f>IF('[1]Vmesna vrtilna_SKLOP1'!E1661&lt;&gt;"",'[1]Vmesna vrtilna_SKLOP1'!E1661,"")</f>
        <v>Slikopleskarska dela na špaletah</v>
      </c>
      <c r="G1661" s="15" t="str">
        <f>IF('[1]Vmesna vrtilna_SKLOP1'!E1661&lt;&gt;"",'[1]Vmesna vrtilna_SKLOP1'!F1661,"")</f>
        <v>[m1]</v>
      </c>
      <c r="H1661" s="19">
        <f>IF('[1]Vmesna vrtilna_SKLOP1'!F1661&lt;&gt;"",'[1]Vmesna vrtilna_SKLOP1'!I1661,"")</f>
        <v>13.219999999999999</v>
      </c>
      <c r="I1661" s="20" t="str">
        <f>IF(I1660="Skupaj:","DDV (22%):",IF(I1660="DDV (22%):","Skupaj z DDV:",IF(AND('[1]Vmesna vrtilna_SKLOP1'!C1661&lt;&gt;"",'[1]Vmesna vrtilna_SKLOP1'!E1661=""),"Skupaj:","")))</f>
        <v/>
      </c>
      <c r="J1661" s="21">
        <f t="shared" si="51"/>
        <v>0</v>
      </c>
      <c r="K1661" s="21">
        <f>IF(I1661="Skupaj z DDV:",SUM(K1659,K1660),IF(I1661="DDV (22%):",K1660*0.22,IF(AND('[1]Vmesna vrtilna_SKLOP1'!C1661&lt;&gt;"",'[1]Vmesna vrtilna_SKLOP1'!D1661=""),'[1]Vmesna vrtilna_SKLOP1'!J1661,IF(F1661&lt;&gt;"",IF('[1]Vmesna vrtilna_SKLOP1'!J1661&lt;&gt;"",'[1]Vmesna vrtilna_SKLOP1'!J1661,""),""))))</f>
        <v>205.44</v>
      </c>
      <c r="L1661" s="22">
        <f>IF(I1660="Skupaj:","DDV (22%):",IF(I1660="DDV (22%):","Skupaj z DDV:",IF(AND('[1]Vmesna vrtilna_SKLOP1'!C1661&lt;&gt;"",'[1]Vmesna vrtilna_SKLOP1'!E1661=""),"Skupaj:",IF(AND('[1]Vmesna vrtilna_SKLOP1'!C1661&lt;&gt;"",'[1]Vmesna vrtilna_SKLOP1'!D1661=""),'[1]Vmesna vrtilna_SKLOP1'!J1661,IF(F1661&lt;&gt;"",IF('[1]Vmesna vrtilna_SKLOP1'!J1661&lt;&gt;"",'[1]Vmesna vrtilna_SKLOP1'!J1661,""),"")))))</f>
        <v>205.44</v>
      </c>
      <c r="M1661" s="22">
        <f t="shared" si="50"/>
        <v>0</v>
      </c>
      <c r="N1661" s="22" t="str">
        <f>IF(IFERROR(VLOOKUP(B1661,'[1]Vmesna vrtilna_SKLOP1'!B:J,7,0),"")=0,"",IFERROR(VLOOKUP(B1661,'[1]Vmesna vrtilna_SKLOP1'!B:J,7,0),""))</f>
        <v/>
      </c>
      <c r="O1661" s="22"/>
    </row>
    <row r="1662" spans="2:15" ht="15" customHeight="1" x14ac:dyDescent="0.3">
      <c r="B1662" s="15" t="str">
        <f>IF(AND('[1]Vmesna vrtilna_SKLOP1'!B1662&lt;&gt;"",'[1]Vmesna vrtilna_SKLOP1'!C1662&lt;&gt;""),IF('[1]Vmesna vrtilna_SKLOP1'!B1662&lt;&gt;"",'[1]Vmesna vrtilna_SKLOP1'!B1662,""),"")</f>
        <v/>
      </c>
      <c r="C1662" s="16" t="str">
        <f>IF(OR(C1661="Posebna oblika",C1661="Kulturno zaščiten objekt",C1661="Kulturno zaščiten objekt, Posebna oblika"),"Glej zavihek POSEBNI POGOJI",IF(SUM(N1661:Q1661)=1,"Posebna oblika",IF(SUM(N1661:Q1661)=10,"Kulturno zaščiten objekt",IF(SUM(N1661:Q1661)=11,"Kulturno zaščiten objekt, Posebna oblika",IF(AND('[1]Vmesna vrtilna_SKLOP1'!C1662&lt;&gt;"",'[1]Vmesna vrtilna_SKLOP1'!D1662&lt;&gt;""),IF('[1]Vmesna vrtilna_SKLOP1'!C1662&lt;&gt;"",'[1]Vmesna vrtilna_SKLOP1'!C1662,""),"")))))</f>
        <v/>
      </c>
      <c r="D1662" s="17" t="str">
        <f>IF(IFERROR(VLOOKUP(B1662,'[1]Vmesna vrtilna_SKLOP1'!B:J,6,0),"")=0,"",IFERROR(VLOOKUP(B1662,'[1]Vmesna vrtilna_SKLOP1'!B:J,6,0),""))</f>
        <v/>
      </c>
      <c r="E1662" s="16" t="str">
        <f>IF(IF('[1]Vmesna vrtilna_SKLOP1'!E1662&lt;&gt;"",'[1]Vmesna vrtilna_SKLOP1'!D1662,"")=0,"",IF('[1]Vmesna vrtilna_SKLOP1'!E1662&lt;&gt;"",'[1]Vmesna vrtilna_SKLOP1'!D1662,""))</f>
        <v/>
      </c>
      <c r="F1662" s="18" t="str">
        <f>IF('[1]Vmesna vrtilna_SKLOP1'!E1662&lt;&gt;"",'[1]Vmesna vrtilna_SKLOP1'!E1662,"")</f>
        <v/>
      </c>
      <c r="G1662" s="15" t="str">
        <f>IF('[1]Vmesna vrtilna_SKLOP1'!E1662&lt;&gt;"",'[1]Vmesna vrtilna_SKLOP1'!F1662,"")</f>
        <v/>
      </c>
      <c r="H1662" s="19" t="str">
        <f>IF('[1]Vmesna vrtilna_SKLOP1'!F1662&lt;&gt;"",'[1]Vmesna vrtilna_SKLOP1'!I1662,"")</f>
        <v/>
      </c>
      <c r="I1662" s="20" t="str">
        <f>IF(I1661="Skupaj:","DDV (22%):",IF(I1661="DDV (22%):","Skupaj z DDV:",IF(AND('[1]Vmesna vrtilna_SKLOP1'!C1662&lt;&gt;"",'[1]Vmesna vrtilna_SKLOP1'!E1662=""),"Skupaj:","")))</f>
        <v/>
      </c>
      <c r="J1662" s="21" t="str">
        <f t="shared" si="51"/>
        <v/>
      </c>
      <c r="K1662" s="21" t="str">
        <f>IF(I1662="Skupaj z DDV:",SUM(K1660,K1661),IF(I1662="DDV (22%):",K1661*0.22,IF(AND('[1]Vmesna vrtilna_SKLOP1'!C1662&lt;&gt;"",'[1]Vmesna vrtilna_SKLOP1'!D1662=""),'[1]Vmesna vrtilna_SKLOP1'!J1662,IF(F1662&lt;&gt;"",IF('[1]Vmesna vrtilna_SKLOP1'!J1662&lt;&gt;"",'[1]Vmesna vrtilna_SKLOP1'!J1662,""),""))))</f>
        <v/>
      </c>
      <c r="L1662" s="22" t="str">
        <f>IF(I1661="Skupaj:","DDV (22%):",IF(I1661="DDV (22%):","Skupaj z DDV:",IF(AND('[1]Vmesna vrtilna_SKLOP1'!C1662&lt;&gt;"",'[1]Vmesna vrtilna_SKLOP1'!E1662=""),"Skupaj:",IF(AND('[1]Vmesna vrtilna_SKLOP1'!C1662&lt;&gt;"",'[1]Vmesna vrtilna_SKLOP1'!D1662=""),'[1]Vmesna vrtilna_SKLOP1'!J1662,IF(F1662&lt;&gt;"",IF('[1]Vmesna vrtilna_SKLOP1'!J1662&lt;&gt;"",'[1]Vmesna vrtilna_SKLOP1'!J1662,""),"")))))</f>
        <v/>
      </c>
      <c r="M1662" s="22">
        <f t="shared" si="50"/>
        <v>0</v>
      </c>
      <c r="N1662" s="22" t="str">
        <f>IF(IFERROR(VLOOKUP(B1662,'[1]Vmesna vrtilna_SKLOP1'!B:J,7,0),"")=0,"",IFERROR(VLOOKUP(B1662,'[1]Vmesna vrtilna_SKLOP1'!B:J,7,0),""))</f>
        <v/>
      </c>
      <c r="O1662" s="22"/>
    </row>
    <row r="1663" spans="2:15" ht="15" customHeight="1" x14ac:dyDescent="0.3">
      <c r="B1663" s="15" t="str">
        <f>IF(AND('[1]Vmesna vrtilna_SKLOP1'!B1663&lt;&gt;"",'[1]Vmesna vrtilna_SKLOP1'!C1663&lt;&gt;""),IF('[1]Vmesna vrtilna_SKLOP1'!B1663&lt;&gt;"",'[1]Vmesna vrtilna_SKLOP1'!B1663,""),"")</f>
        <v/>
      </c>
      <c r="C1663" s="16" t="str">
        <f>IF(OR(C1662="Posebna oblika",C1662="Kulturno zaščiten objekt",C1662="Kulturno zaščiten objekt, Posebna oblika"),"Glej zavihek POSEBNI POGOJI",IF(SUM(N1662:Q1662)=1,"Posebna oblika",IF(SUM(N1662:Q1662)=10,"Kulturno zaščiten objekt",IF(SUM(N1662:Q1662)=11,"Kulturno zaščiten objekt, Posebna oblika",IF(AND('[1]Vmesna vrtilna_SKLOP1'!C1663&lt;&gt;"",'[1]Vmesna vrtilna_SKLOP1'!D1663&lt;&gt;""),IF('[1]Vmesna vrtilna_SKLOP1'!C1663&lt;&gt;"",'[1]Vmesna vrtilna_SKLOP1'!C1663,""),"")))))</f>
        <v/>
      </c>
      <c r="D1663" s="17" t="str">
        <f>IF(IFERROR(VLOOKUP(B1663,'[1]Vmesna vrtilna_SKLOP1'!B:J,6,0),"")=0,"",IFERROR(VLOOKUP(B1663,'[1]Vmesna vrtilna_SKLOP1'!B:J,6,0),""))</f>
        <v/>
      </c>
      <c r="E1663" s="16" t="str">
        <f>IF(IF('[1]Vmesna vrtilna_SKLOP1'!E1663&lt;&gt;"",'[1]Vmesna vrtilna_SKLOP1'!D1663,"")=0,"",IF('[1]Vmesna vrtilna_SKLOP1'!E1663&lt;&gt;"",'[1]Vmesna vrtilna_SKLOP1'!D1663,""))</f>
        <v/>
      </c>
      <c r="F1663" s="18" t="str">
        <f>IF('[1]Vmesna vrtilna_SKLOP1'!E1663&lt;&gt;"",'[1]Vmesna vrtilna_SKLOP1'!E1663,"")</f>
        <v/>
      </c>
      <c r="G1663" s="15" t="str">
        <f>IF('[1]Vmesna vrtilna_SKLOP1'!E1663&lt;&gt;"",'[1]Vmesna vrtilna_SKLOP1'!F1663,"")</f>
        <v/>
      </c>
      <c r="H1663" s="19" t="str">
        <f>IF('[1]Vmesna vrtilna_SKLOP1'!F1663&lt;&gt;"",'[1]Vmesna vrtilna_SKLOP1'!I1663,"")</f>
        <v/>
      </c>
      <c r="I1663" s="20" t="str">
        <f>IF(I1662="Skupaj:","DDV (22%):",IF(I1662="DDV (22%):","Skupaj z DDV:",IF(AND('[1]Vmesna vrtilna_SKLOP1'!C1663&lt;&gt;"",'[1]Vmesna vrtilna_SKLOP1'!E1663=""),"Skupaj:","")))</f>
        <v>Skupaj:</v>
      </c>
      <c r="J1663" s="21">
        <f t="shared" si="51"/>
        <v>0</v>
      </c>
      <c r="K1663" s="21">
        <f>IF(I1663="Skupaj z DDV:",SUM(K1661,K1662),IF(I1663="DDV (22%):",K1662*0.22,IF(AND('[1]Vmesna vrtilna_SKLOP1'!C1663&lt;&gt;"",'[1]Vmesna vrtilna_SKLOP1'!D1663=""),'[1]Vmesna vrtilna_SKLOP1'!J1663,IF(F1663&lt;&gt;"",IF('[1]Vmesna vrtilna_SKLOP1'!J1663&lt;&gt;"",'[1]Vmesna vrtilna_SKLOP1'!J1663,""),""))))</f>
        <v>3490.0640745508722</v>
      </c>
      <c r="L1663" s="22" t="str">
        <f>IF(I1662="Skupaj:","DDV (22%):",IF(I1662="DDV (22%):","Skupaj z DDV:",IF(AND('[1]Vmesna vrtilna_SKLOP1'!C1663&lt;&gt;"",'[1]Vmesna vrtilna_SKLOP1'!E1663=""),"Skupaj:",IF(AND('[1]Vmesna vrtilna_SKLOP1'!C1663&lt;&gt;"",'[1]Vmesna vrtilna_SKLOP1'!D1663=""),'[1]Vmesna vrtilna_SKLOP1'!J1663,IF(F1663&lt;&gt;"",IF('[1]Vmesna vrtilna_SKLOP1'!J1663&lt;&gt;"",'[1]Vmesna vrtilna_SKLOP1'!J1663,""),"")))))</f>
        <v>Skupaj:</v>
      </c>
      <c r="M1663" s="22">
        <f t="shared" si="50"/>
        <v>0</v>
      </c>
      <c r="N1663" s="22" t="str">
        <f>IF(IFERROR(VLOOKUP(B1663,'[1]Vmesna vrtilna_SKLOP1'!B:J,7,0),"")=0,"",IFERROR(VLOOKUP(B1663,'[1]Vmesna vrtilna_SKLOP1'!B:J,7,0),""))</f>
        <v/>
      </c>
      <c r="O1663" s="22"/>
    </row>
    <row r="1664" spans="2:15" ht="15" customHeight="1" x14ac:dyDescent="0.3">
      <c r="B1664" s="15" t="str">
        <f>IF(AND('[1]Vmesna vrtilna_SKLOP1'!B1664&lt;&gt;"",'[1]Vmesna vrtilna_SKLOP1'!C1664&lt;&gt;""),IF('[1]Vmesna vrtilna_SKLOP1'!B1664&lt;&gt;"",'[1]Vmesna vrtilna_SKLOP1'!B1664,""),"")</f>
        <v/>
      </c>
      <c r="C1664" s="16" t="str">
        <f>IF(OR(C1663="Posebna oblika",C1663="Kulturno zaščiten objekt",C1663="Kulturno zaščiten objekt, Posebna oblika"),"Glej zavihek POSEBNI POGOJI",IF(SUM(N1663:Q1663)=1,"Posebna oblika",IF(SUM(N1663:Q1663)=10,"Kulturno zaščiten objekt",IF(SUM(N1663:Q1663)=11,"Kulturno zaščiten objekt, Posebna oblika",IF(AND('[1]Vmesna vrtilna_SKLOP1'!C1664&lt;&gt;"",'[1]Vmesna vrtilna_SKLOP1'!D1664&lt;&gt;""),IF('[1]Vmesna vrtilna_SKLOP1'!C1664&lt;&gt;"",'[1]Vmesna vrtilna_SKLOP1'!C1664,""),"")))))</f>
        <v/>
      </c>
      <c r="D1664" s="17" t="str">
        <f>IF(IFERROR(VLOOKUP(B1664,'[1]Vmesna vrtilna_SKLOP1'!B:J,6,0),"")=0,"",IFERROR(VLOOKUP(B1664,'[1]Vmesna vrtilna_SKLOP1'!B:J,6,0),""))</f>
        <v/>
      </c>
      <c r="E1664" s="16" t="str">
        <f>IF(IF('[1]Vmesna vrtilna_SKLOP1'!E1664&lt;&gt;"",'[1]Vmesna vrtilna_SKLOP1'!D1664,"")=0,"",IF('[1]Vmesna vrtilna_SKLOP1'!E1664&lt;&gt;"",'[1]Vmesna vrtilna_SKLOP1'!D1664,""))</f>
        <v/>
      </c>
      <c r="F1664" s="18" t="str">
        <f>IF('[1]Vmesna vrtilna_SKLOP1'!E1664&lt;&gt;"",'[1]Vmesna vrtilna_SKLOP1'!E1664,"")</f>
        <v/>
      </c>
      <c r="G1664" s="15" t="str">
        <f>IF('[1]Vmesna vrtilna_SKLOP1'!E1664&lt;&gt;"",'[1]Vmesna vrtilna_SKLOP1'!F1664,"")</f>
        <v/>
      </c>
      <c r="H1664" s="19" t="str">
        <f>IF('[1]Vmesna vrtilna_SKLOP1'!F1664&lt;&gt;"",'[1]Vmesna vrtilna_SKLOP1'!I1664,"")</f>
        <v/>
      </c>
      <c r="I1664" s="20" t="str">
        <f>IF(I1663="Skupaj:","DDV (22%):",IF(I1663="DDV (22%):","Skupaj z DDV:",IF(AND('[1]Vmesna vrtilna_SKLOP1'!C1664&lt;&gt;"",'[1]Vmesna vrtilna_SKLOP1'!E1664=""),"Skupaj:","")))</f>
        <v>DDV (22%):</v>
      </c>
      <c r="J1664" s="21">
        <f t="shared" si="51"/>
        <v>0</v>
      </c>
      <c r="K1664" s="21">
        <f>IF(I1664="Skupaj z DDV:",SUM(K1662,K1663),IF(I1664="DDV (22%):",K1663*0.22,IF(AND('[1]Vmesna vrtilna_SKLOP1'!C1664&lt;&gt;"",'[1]Vmesna vrtilna_SKLOP1'!D1664=""),'[1]Vmesna vrtilna_SKLOP1'!J1664,IF(F1664&lt;&gt;"",IF('[1]Vmesna vrtilna_SKLOP1'!J1664&lt;&gt;"",'[1]Vmesna vrtilna_SKLOP1'!J1664,""),""))))</f>
        <v>767.81409640119193</v>
      </c>
      <c r="L1664" s="22" t="str">
        <f>IF(I1663="Skupaj:","DDV (22%):",IF(I1663="DDV (22%):","Skupaj z DDV:",IF(AND('[1]Vmesna vrtilna_SKLOP1'!C1664&lt;&gt;"",'[1]Vmesna vrtilna_SKLOP1'!E1664=""),"Skupaj:",IF(AND('[1]Vmesna vrtilna_SKLOP1'!C1664&lt;&gt;"",'[1]Vmesna vrtilna_SKLOP1'!D1664=""),'[1]Vmesna vrtilna_SKLOP1'!J1664,IF(F1664&lt;&gt;"",IF('[1]Vmesna vrtilna_SKLOP1'!J1664&lt;&gt;"",'[1]Vmesna vrtilna_SKLOP1'!J1664,""),"")))))</f>
        <v>DDV (22%):</v>
      </c>
      <c r="M1664" s="22">
        <f t="shared" si="50"/>
        <v>0</v>
      </c>
      <c r="N1664" s="22" t="str">
        <f>IF(IFERROR(VLOOKUP(B1664,'[1]Vmesna vrtilna_SKLOP1'!B:J,7,0),"")=0,"",IFERROR(VLOOKUP(B1664,'[1]Vmesna vrtilna_SKLOP1'!B:J,7,0),""))</f>
        <v/>
      </c>
      <c r="O1664" s="22"/>
    </row>
    <row r="1665" spans="2:15" ht="15" customHeight="1" x14ac:dyDescent="0.3">
      <c r="B1665" s="15" t="str">
        <f>IF(AND('[1]Vmesna vrtilna_SKLOP1'!B1665&lt;&gt;"",'[1]Vmesna vrtilna_SKLOP1'!C1665&lt;&gt;""),IF('[1]Vmesna vrtilna_SKLOP1'!B1665&lt;&gt;"",'[1]Vmesna vrtilna_SKLOP1'!B1665,""),"")</f>
        <v/>
      </c>
      <c r="C1665" s="16" t="str">
        <f>IF(OR(C1664="Posebna oblika",C1664="Kulturno zaščiten objekt",C1664="Kulturno zaščiten objekt, Posebna oblika"),"Glej zavihek POSEBNI POGOJI",IF(SUM(N1664:Q1664)=1,"Posebna oblika",IF(SUM(N1664:Q1664)=10,"Kulturno zaščiten objekt",IF(SUM(N1664:Q1664)=11,"Kulturno zaščiten objekt, Posebna oblika",IF(AND('[1]Vmesna vrtilna_SKLOP1'!C1665&lt;&gt;"",'[1]Vmesna vrtilna_SKLOP1'!D1665&lt;&gt;""),IF('[1]Vmesna vrtilna_SKLOP1'!C1665&lt;&gt;"",'[1]Vmesna vrtilna_SKLOP1'!C1665,""),"")))))</f>
        <v/>
      </c>
      <c r="D1665" s="17" t="str">
        <f>IF(IFERROR(VLOOKUP(B1665,'[1]Vmesna vrtilna_SKLOP1'!B:J,6,0),"")=0,"",IFERROR(VLOOKUP(B1665,'[1]Vmesna vrtilna_SKLOP1'!B:J,6,0),""))</f>
        <v/>
      </c>
      <c r="E1665" s="16" t="str">
        <f>IF(IF('[1]Vmesna vrtilna_SKLOP1'!E1665&lt;&gt;"",'[1]Vmesna vrtilna_SKLOP1'!D1665,"")=0,"",IF('[1]Vmesna vrtilna_SKLOP1'!E1665&lt;&gt;"",'[1]Vmesna vrtilna_SKLOP1'!D1665,""))</f>
        <v/>
      </c>
      <c r="F1665" s="18" t="str">
        <f>IF('[1]Vmesna vrtilna_SKLOP1'!E1665&lt;&gt;"",'[1]Vmesna vrtilna_SKLOP1'!E1665,"")</f>
        <v/>
      </c>
      <c r="G1665" s="15" t="str">
        <f>IF('[1]Vmesna vrtilna_SKLOP1'!E1665&lt;&gt;"",'[1]Vmesna vrtilna_SKLOP1'!F1665,"")</f>
        <v/>
      </c>
      <c r="H1665" s="19" t="str">
        <f>IF('[1]Vmesna vrtilna_SKLOP1'!F1665&lt;&gt;"",'[1]Vmesna vrtilna_SKLOP1'!I1665,"")</f>
        <v/>
      </c>
      <c r="I1665" s="20" t="str">
        <f>IF(I1664="Skupaj:","DDV (22%):",IF(I1664="DDV (22%):","Skupaj z DDV:",IF(AND('[1]Vmesna vrtilna_SKLOP1'!C1665&lt;&gt;"",'[1]Vmesna vrtilna_SKLOP1'!E1665=""),"Skupaj:","")))</f>
        <v>Skupaj z DDV:</v>
      </c>
      <c r="J1665" s="21">
        <f t="shared" si="51"/>
        <v>0</v>
      </c>
      <c r="K1665" s="21">
        <f>IF(I1665="Skupaj z DDV:",SUM(K1663,K1664),IF(I1665="DDV (22%):",K1664*0.22,IF(AND('[1]Vmesna vrtilna_SKLOP1'!C1665&lt;&gt;"",'[1]Vmesna vrtilna_SKLOP1'!D1665=""),'[1]Vmesna vrtilna_SKLOP1'!J1665,IF(F1665&lt;&gt;"",IF('[1]Vmesna vrtilna_SKLOP1'!J1665&lt;&gt;"",'[1]Vmesna vrtilna_SKLOP1'!J1665,""),""))))</f>
        <v>4257.8781709520645</v>
      </c>
      <c r="L1665" s="22" t="str">
        <f>IF(I1664="Skupaj:","DDV (22%):",IF(I1664="DDV (22%):","Skupaj z DDV:",IF(AND('[1]Vmesna vrtilna_SKLOP1'!C1665&lt;&gt;"",'[1]Vmesna vrtilna_SKLOP1'!E1665=""),"Skupaj:",IF(AND('[1]Vmesna vrtilna_SKLOP1'!C1665&lt;&gt;"",'[1]Vmesna vrtilna_SKLOP1'!D1665=""),'[1]Vmesna vrtilna_SKLOP1'!J1665,IF(F1665&lt;&gt;"",IF('[1]Vmesna vrtilna_SKLOP1'!J1665&lt;&gt;"",'[1]Vmesna vrtilna_SKLOP1'!J1665,""),"")))))</f>
        <v>Skupaj z DDV:</v>
      </c>
      <c r="M1665" s="22">
        <f t="shared" si="50"/>
        <v>0</v>
      </c>
      <c r="N1665" s="22" t="str">
        <f>IF(IFERROR(VLOOKUP(B1665,'[1]Vmesna vrtilna_SKLOP1'!B:J,7,0),"")=0,"",IFERROR(VLOOKUP(B1665,'[1]Vmesna vrtilna_SKLOP1'!B:J,7,0),""))</f>
        <v/>
      </c>
      <c r="O1665" s="22"/>
    </row>
    <row r="1666" spans="2:15" ht="15" customHeight="1" x14ac:dyDescent="0.3">
      <c r="B1666" s="15">
        <f>IF(AND('[1]Vmesna vrtilna_SKLOP1'!B1666&lt;&gt;"",'[1]Vmesna vrtilna_SKLOP1'!C1666&lt;&gt;""),IF('[1]Vmesna vrtilna_SKLOP1'!B1666&lt;&gt;"",'[1]Vmesna vrtilna_SKLOP1'!B1666,""),"")</f>
        <v>51</v>
      </c>
      <c r="C1666" s="16" t="str">
        <f>IF(OR(C1665="Posebna oblika",C1665="Kulturno zaščiten objekt",C1665="Kulturno zaščiten objekt, Posebna oblika"),"Glej zavihek POSEBNI POGOJI",IF(SUM(N1665:Q1665)=1,"Posebna oblika",IF(SUM(N1665:Q1665)=10,"Kulturno zaščiten objekt",IF(SUM(N1665:Q1665)=11,"Kulturno zaščiten objekt, Posebna oblika",IF(AND('[1]Vmesna vrtilna_SKLOP1'!C1666&lt;&gt;"",'[1]Vmesna vrtilna_SKLOP1'!D1666&lt;&gt;""),IF('[1]Vmesna vrtilna_SKLOP1'!C1666&lt;&gt;"",'[1]Vmesna vrtilna_SKLOP1'!C1666,""),"")))))</f>
        <v>Cankarjeva cesta 12</v>
      </c>
      <c r="D1666" s="17">
        <f>IF(IFERROR(VLOOKUP(B1666,'[1]Vmesna vrtilna_SKLOP1'!B:J,6,0),"")=0,"",IFERROR(VLOOKUP(B1666,'[1]Vmesna vrtilna_SKLOP1'!B:J,6,0),""))</f>
        <v>1</v>
      </c>
      <c r="E1666" s="16" t="str">
        <f>IF(IF('[1]Vmesna vrtilna_SKLOP1'!E1666&lt;&gt;"",'[1]Vmesna vrtilna_SKLOP1'!D1666,"")=0,"",IF('[1]Vmesna vrtilna_SKLOP1'!E1666&lt;&gt;"",'[1]Vmesna vrtilna_SKLOP1'!D1666,""))</f>
        <v>Okna/Vrata</v>
      </c>
      <c r="F1666" s="18" t="str">
        <f>IF('[1]Vmesna vrtilna_SKLOP1'!E1666&lt;&gt;"",'[1]Vmesna vrtilna_SKLOP1'!E1666,"")</f>
        <v>Enokrilno okno (tip: O1); dim. ŠxV: 1,29x1,55m; Material: PVC, profil&gt;80mm ; steklo 10/20Ar/4; Rw,st.=39 (Rw,st.+Ctr ≥ 33 dB)</v>
      </c>
      <c r="G1666" s="15" t="str">
        <f>IF('[1]Vmesna vrtilna_SKLOP1'!E1666&lt;&gt;"",'[1]Vmesna vrtilna_SKLOP1'!F1666,"")</f>
        <v>[kos]</v>
      </c>
      <c r="H1666" s="19">
        <f>IF('[1]Vmesna vrtilna_SKLOP1'!F1666&lt;&gt;"",'[1]Vmesna vrtilna_SKLOP1'!I1666,"")</f>
        <v>1</v>
      </c>
      <c r="I1666" s="20" t="str">
        <f>IF(I1665="Skupaj:","DDV (22%):",IF(I1665="DDV (22%):","Skupaj z DDV:",IF(AND('[1]Vmesna vrtilna_SKLOP1'!C1666&lt;&gt;"",'[1]Vmesna vrtilna_SKLOP1'!E1666=""),"Skupaj:","")))</f>
        <v/>
      </c>
      <c r="J1666" s="21">
        <f t="shared" si="51"/>
        <v>0</v>
      </c>
      <c r="K1666" s="21">
        <f>IF(I1666="Skupaj z DDV:",SUM(K1664,K1665),IF(I1666="DDV (22%):",K1665*0.22,IF(AND('[1]Vmesna vrtilna_SKLOP1'!C1666&lt;&gt;"",'[1]Vmesna vrtilna_SKLOP1'!D1666=""),'[1]Vmesna vrtilna_SKLOP1'!J1666,IF(F1666&lt;&gt;"",IF('[1]Vmesna vrtilna_SKLOP1'!J1666&lt;&gt;"",'[1]Vmesna vrtilna_SKLOP1'!J1666,""),""))))</f>
        <v>457.38273953070001</v>
      </c>
      <c r="L1666" s="22">
        <f>IF(I1665="Skupaj:","DDV (22%):",IF(I1665="DDV (22%):","Skupaj z DDV:",IF(AND('[1]Vmesna vrtilna_SKLOP1'!C1666&lt;&gt;"",'[1]Vmesna vrtilna_SKLOP1'!E1666=""),"Skupaj:",IF(AND('[1]Vmesna vrtilna_SKLOP1'!C1666&lt;&gt;"",'[1]Vmesna vrtilna_SKLOP1'!D1666=""),'[1]Vmesna vrtilna_SKLOP1'!J1666,IF(F1666&lt;&gt;"",IF('[1]Vmesna vrtilna_SKLOP1'!J1666&lt;&gt;"",'[1]Vmesna vrtilna_SKLOP1'!J1666,""),"")))))</f>
        <v>457.38273953070001</v>
      </c>
      <c r="M1666" s="22">
        <f t="shared" si="50"/>
        <v>0</v>
      </c>
      <c r="N1666" s="22" t="str">
        <f>IF(IFERROR(VLOOKUP(B1666,'[1]Vmesna vrtilna_SKLOP1'!B:J,7,0),"")=0,"",IFERROR(VLOOKUP(B1666,'[1]Vmesna vrtilna_SKLOP1'!B:J,7,0),""))</f>
        <v>ZAG</v>
      </c>
      <c r="O1666" s="22"/>
    </row>
    <row r="1667" spans="2:15" ht="15" customHeight="1" x14ac:dyDescent="0.3">
      <c r="B1667" s="15" t="str">
        <f>IF(AND('[1]Vmesna vrtilna_SKLOP1'!B1667&lt;&gt;"",'[1]Vmesna vrtilna_SKLOP1'!C1667&lt;&gt;""),IF('[1]Vmesna vrtilna_SKLOP1'!B1667&lt;&gt;"",'[1]Vmesna vrtilna_SKLOP1'!B1667,""),"")</f>
        <v/>
      </c>
      <c r="C1667" s="16" t="str">
        <f>IF(OR(C1666="Posebna oblika",C1666="Kulturno zaščiten objekt",C1666="Kulturno zaščiten objekt, Posebna oblika"),"Glej zavihek POSEBNI POGOJI",IF(SUM(N1666:Q1666)=1,"Posebna oblika",IF(SUM(N1666:Q1666)=10,"Kulturno zaščiten objekt",IF(SUM(N1666:Q1666)=11,"Kulturno zaščiten objekt, Posebna oblika",IF(AND('[1]Vmesna vrtilna_SKLOP1'!C1667&lt;&gt;"",'[1]Vmesna vrtilna_SKLOP1'!D1667&lt;&gt;""),IF('[1]Vmesna vrtilna_SKLOP1'!C1667&lt;&gt;"",'[1]Vmesna vrtilna_SKLOP1'!C1667,""),"")))))</f>
        <v/>
      </c>
      <c r="D1667" s="17" t="str">
        <f>IF(IFERROR(VLOOKUP(B1667,'[1]Vmesna vrtilna_SKLOP1'!B:J,6,0),"")=0,"",IFERROR(VLOOKUP(B1667,'[1]Vmesna vrtilna_SKLOP1'!B:J,6,0),""))</f>
        <v/>
      </c>
      <c r="E1667" s="16" t="str">
        <f>IF(IF('[1]Vmesna vrtilna_SKLOP1'!E1667&lt;&gt;"",'[1]Vmesna vrtilna_SKLOP1'!D1667,"")=0,"",IF('[1]Vmesna vrtilna_SKLOP1'!E1667&lt;&gt;"",'[1]Vmesna vrtilna_SKLOP1'!D1667,""))</f>
        <v/>
      </c>
      <c r="F1667" s="18" t="str">
        <f>IF('[1]Vmesna vrtilna_SKLOP1'!E1667&lt;&gt;"",'[1]Vmesna vrtilna_SKLOP1'!E1667,"")</f>
        <v>Enokrilno okno (tip: O1); dim. ŠxV: 1,29x1,55m; Material: PVC, profil&gt;80mm ; steklo 44.2/16Ar/66.2; Rw,st.=48 (Rw,st.+Ctr ≥ 41 dB)</v>
      </c>
      <c r="G1667" s="15" t="str">
        <f>IF('[1]Vmesna vrtilna_SKLOP1'!E1667&lt;&gt;"",'[1]Vmesna vrtilna_SKLOP1'!F1667,"")</f>
        <v>[kos]</v>
      </c>
      <c r="H1667" s="19">
        <f>IF('[1]Vmesna vrtilna_SKLOP1'!F1667&lt;&gt;"",'[1]Vmesna vrtilna_SKLOP1'!I1667,"")</f>
        <v>1</v>
      </c>
      <c r="I1667" s="20" t="str">
        <f>IF(I1666="Skupaj:","DDV (22%):",IF(I1666="DDV (22%):","Skupaj z DDV:",IF(AND('[1]Vmesna vrtilna_SKLOP1'!C1667&lt;&gt;"",'[1]Vmesna vrtilna_SKLOP1'!E1667=""),"Skupaj:","")))</f>
        <v/>
      </c>
      <c r="J1667" s="21">
        <f t="shared" si="51"/>
        <v>0</v>
      </c>
      <c r="K1667" s="21">
        <f>IF(I1667="Skupaj z DDV:",SUM(K1665,K1666),IF(I1667="DDV (22%):",K1666*0.22,IF(AND('[1]Vmesna vrtilna_SKLOP1'!C1667&lt;&gt;"",'[1]Vmesna vrtilna_SKLOP1'!D1667=""),'[1]Vmesna vrtilna_SKLOP1'!J1667,IF(F1667&lt;&gt;"",IF('[1]Vmesna vrtilna_SKLOP1'!J1667&lt;&gt;"",'[1]Vmesna vrtilna_SKLOP1'!J1667,""),""))))</f>
        <v>668.13003953070006</v>
      </c>
      <c r="L1667" s="22">
        <f>IF(I1666="Skupaj:","DDV (22%):",IF(I1666="DDV (22%):","Skupaj z DDV:",IF(AND('[1]Vmesna vrtilna_SKLOP1'!C1667&lt;&gt;"",'[1]Vmesna vrtilna_SKLOP1'!E1667=""),"Skupaj:",IF(AND('[1]Vmesna vrtilna_SKLOP1'!C1667&lt;&gt;"",'[1]Vmesna vrtilna_SKLOP1'!D1667=""),'[1]Vmesna vrtilna_SKLOP1'!J1667,IF(F1667&lt;&gt;"",IF('[1]Vmesna vrtilna_SKLOP1'!J1667&lt;&gt;"",'[1]Vmesna vrtilna_SKLOP1'!J1667,""),"")))))</f>
        <v>668.13003953070006</v>
      </c>
      <c r="M1667" s="22">
        <f t="shared" ref="M1667:M1730" si="52">IF(AND(B1667&gt;0,B1667&lt;100000),J1667,IF(OR(I1667="Skupaj:",I1667="DDV (22%):",I1667="Skupaj z DDV:"),M1666,SUM(M1666,J1667)))</f>
        <v>0</v>
      </c>
      <c r="N1667" s="22" t="str">
        <f>IF(IFERROR(VLOOKUP(B1667,'[1]Vmesna vrtilna_SKLOP1'!B:J,7,0),"")=0,"",IFERROR(VLOOKUP(B1667,'[1]Vmesna vrtilna_SKLOP1'!B:J,7,0),""))</f>
        <v/>
      </c>
      <c r="O1667" s="22"/>
    </row>
    <row r="1668" spans="2:15" ht="15" customHeight="1" x14ac:dyDescent="0.3">
      <c r="B1668" s="15" t="str">
        <f>IF(AND('[1]Vmesna vrtilna_SKLOP1'!B1668&lt;&gt;"",'[1]Vmesna vrtilna_SKLOP1'!C1668&lt;&gt;""),IF('[1]Vmesna vrtilna_SKLOP1'!B1668&lt;&gt;"",'[1]Vmesna vrtilna_SKLOP1'!B1668,""),"")</f>
        <v/>
      </c>
      <c r="C1668" s="16" t="str">
        <f>IF(OR(C1667="Posebna oblika",C1667="Kulturno zaščiten objekt",C1667="Kulturno zaščiten objekt, Posebna oblika"),"Glej zavihek POSEBNI POGOJI",IF(SUM(N1667:Q1667)=1,"Posebna oblika",IF(SUM(N1667:Q1667)=10,"Kulturno zaščiten objekt",IF(SUM(N1667:Q1667)=11,"Kulturno zaščiten objekt, Posebna oblika",IF(AND('[1]Vmesna vrtilna_SKLOP1'!C1668&lt;&gt;"",'[1]Vmesna vrtilna_SKLOP1'!D1668&lt;&gt;""),IF('[1]Vmesna vrtilna_SKLOP1'!C1668&lt;&gt;"",'[1]Vmesna vrtilna_SKLOP1'!C1668,""),"")))))</f>
        <v/>
      </c>
      <c r="D1668" s="17" t="str">
        <f>IF(IFERROR(VLOOKUP(B1668,'[1]Vmesna vrtilna_SKLOP1'!B:J,6,0),"")=0,"",IFERROR(VLOOKUP(B1668,'[1]Vmesna vrtilna_SKLOP1'!B:J,6,0),""))</f>
        <v/>
      </c>
      <c r="E1668" s="16" t="str">
        <f>IF(IF('[1]Vmesna vrtilna_SKLOP1'!E1668&lt;&gt;"",'[1]Vmesna vrtilna_SKLOP1'!D1668,"")=0,"",IF('[1]Vmesna vrtilna_SKLOP1'!E1668&lt;&gt;"",'[1]Vmesna vrtilna_SKLOP1'!D1668,""))</f>
        <v/>
      </c>
      <c r="F1668" s="18" t="str">
        <f>IF('[1]Vmesna vrtilna_SKLOP1'!E1668&lt;&gt;"",'[1]Vmesna vrtilna_SKLOP1'!E1668,"")</f>
        <v>Enokrilno okno (tip: O1); dim. ŠxV: 1,55x1,29m; Material: PVC, profil&gt;80mm ; steklo 44.2/16Ar/66.2; Rw,st.=48 (Rw,st.+Ctr ≥ 41 dB)</v>
      </c>
      <c r="G1668" s="15" t="str">
        <f>IF('[1]Vmesna vrtilna_SKLOP1'!E1668&lt;&gt;"",'[1]Vmesna vrtilna_SKLOP1'!F1668,"")</f>
        <v>[kos]</v>
      </c>
      <c r="H1668" s="19">
        <f>IF('[1]Vmesna vrtilna_SKLOP1'!F1668&lt;&gt;"",'[1]Vmesna vrtilna_SKLOP1'!I1668,"")</f>
        <v>1</v>
      </c>
      <c r="I1668" s="20" t="str">
        <f>IF(I1667="Skupaj:","DDV (22%):",IF(I1667="DDV (22%):","Skupaj z DDV:",IF(AND('[1]Vmesna vrtilna_SKLOP1'!C1668&lt;&gt;"",'[1]Vmesna vrtilna_SKLOP1'!E1668=""),"Skupaj:","")))</f>
        <v/>
      </c>
      <c r="J1668" s="21">
        <f t="shared" ref="J1668:J1731" si="53">IFERROR(IF(I1668="Skupaj:",M1668,IF(I1668="Skupaj z DDV:",SUM(J1666,J1667),IF(I1668="DDV (22%):",J1667*0.22,IF(F1668&lt;&gt;"",H1668*I1668,"")))),0)</f>
        <v>0</v>
      </c>
      <c r="K1668" s="21">
        <f>IF(I1668="Skupaj z DDV:",SUM(K1666,K1667),IF(I1668="DDV (22%):",K1667*0.22,IF(AND('[1]Vmesna vrtilna_SKLOP1'!C1668&lt;&gt;"",'[1]Vmesna vrtilna_SKLOP1'!D1668=""),'[1]Vmesna vrtilna_SKLOP1'!J1668,IF(F1668&lt;&gt;"",IF('[1]Vmesna vrtilna_SKLOP1'!J1668&lt;&gt;"",'[1]Vmesna vrtilna_SKLOP1'!J1668,""),""))))</f>
        <v>668.13003953070006</v>
      </c>
      <c r="L1668" s="22">
        <f>IF(I1667="Skupaj:","DDV (22%):",IF(I1667="DDV (22%):","Skupaj z DDV:",IF(AND('[1]Vmesna vrtilna_SKLOP1'!C1668&lt;&gt;"",'[1]Vmesna vrtilna_SKLOP1'!E1668=""),"Skupaj:",IF(AND('[1]Vmesna vrtilna_SKLOP1'!C1668&lt;&gt;"",'[1]Vmesna vrtilna_SKLOP1'!D1668=""),'[1]Vmesna vrtilna_SKLOP1'!J1668,IF(F1668&lt;&gt;"",IF('[1]Vmesna vrtilna_SKLOP1'!J1668&lt;&gt;"",'[1]Vmesna vrtilna_SKLOP1'!J1668,""),"")))))</f>
        <v>668.13003953070006</v>
      </c>
      <c r="M1668" s="22">
        <f t="shared" si="52"/>
        <v>0</v>
      </c>
      <c r="N1668" s="22" t="str">
        <f>IF(IFERROR(VLOOKUP(B1668,'[1]Vmesna vrtilna_SKLOP1'!B:J,7,0),"")=0,"",IFERROR(VLOOKUP(B1668,'[1]Vmesna vrtilna_SKLOP1'!B:J,7,0),""))</f>
        <v/>
      </c>
      <c r="O1668" s="22"/>
    </row>
    <row r="1669" spans="2:15" ht="15" customHeight="1" x14ac:dyDescent="0.3">
      <c r="B1669" s="15" t="str">
        <f>IF(AND('[1]Vmesna vrtilna_SKLOP1'!B1669&lt;&gt;"",'[1]Vmesna vrtilna_SKLOP1'!C1669&lt;&gt;""),IF('[1]Vmesna vrtilna_SKLOP1'!B1669&lt;&gt;"",'[1]Vmesna vrtilna_SKLOP1'!B1669,""),"")</f>
        <v/>
      </c>
      <c r="C1669" s="16" t="str">
        <f>IF(OR(C1668="Posebna oblika",C1668="Kulturno zaščiten objekt",C1668="Kulturno zaščiten objekt, Posebna oblika"),"Glej zavihek POSEBNI POGOJI",IF(SUM(N1668:Q1668)=1,"Posebna oblika",IF(SUM(N1668:Q1668)=10,"Kulturno zaščiten objekt",IF(SUM(N1668:Q1668)=11,"Kulturno zaščiten objekt, Posebna oblika",IF(AND('[1]Vmesna vrtilna_SKLOP1'!C1669&lt;&gt;"",'[1]Vmesna vrtilna_SKLOP1'!D1669&lt;&gt;""),IF('[1]Vmesna vrtilna_SKLOP1'!C1669&lt;&gt;"",'[1]Vmesna vrtilna_SKLOP1'!C1669,""),"")))))</f>
        <v/>
      </c>
      <c r="D1669" s="17" t="str">
        <f>IF(IFERROR(VLOOKUP(B1669,'[1]Vmesna vrtilna_SKLOP1'!B:J,6,0),"")=0,"",IFERROR(VLOOKUP(B1669,'[1]Vmesna vrtilna_SKLOP1'!B:J,6,0),""))</f>
        <v/>
      </c>
      <c r="E1669" s="16" t="str">
        <f>IF(IF('[1]Vmesna vrtilna_SKLOP1'!E1669&lt;&gt;"",'[1]Vmesna vrtilna_SKLOP1'!D1669,"")=0,"",IF('[1]Vmesna vrtilna_SKLOP1'!E1669&lt;&gt;"",'[1]Vmesna vrtilna_SKLOP1'!D1669,""))</f>
        <v/>
      </c>
      <c r="F1669" s="18" t="str">
        <f>IF('[1]Vmesna vrtilna_SKLOP1'!E1669&lt;&gt;"",'[1]Vmesna vrtilna_SKLOP1'!E1669,"")</f>
        <v>Enokrilno okno (tip: O1); dim. ŠxV: 1,17x1,5m; Material: PVC, profil&gt;80mm ; steklo 44.2/20Ar/66.2; Rw,st.=50 (Rw,st.+Ctr ≥ 42 dB)</v>
      </c>
      <c r="G1669" s="15" t="str">
        <f>IF('[1]Vmesna vrtilna_SKLOP1'!E1669&lt;&gt;"",'[1]Vmesna vrtilna_SKLOP1'!F1669,"")</f>
        <v>[kos]</v>
      </c>
      <c r="H1669" s="19">
        <f>IF('[1]Vmesna vrtilna_SKLOP1'!F1669&lt;&gt;"",'[1]Vmesna vrtilna_SKLOP1'!I1669,"")</f>
        <v>1</v>
      </c>
      <c r="I1669" s="20" t="str">
        <f>IF(I1668="Skupaj:","DDV (22%):",IF(I1668="DDV (22%):","Skupaj z DDV:",IF(AND('[1]Vmesna vrtilna_SKLOP1'!C1669&lt;&gt;"",'[1]Vmesna vrtilna_SKLOP1'!E1669=""),"Skupaj:","")))</f>
        <v/>
      </c>
      <c r="J1669" s="21">
        <f t="shared" si="53"/>
        <v>0</v>
      </c>
      <c r="K1669" s="21">
        <f>IF(I1669="Skupaj z DDV:",SUM(K1667,K1668),IF(I1669="DDV (22%):",K1668*0.22,IF(AND('[1]Vmesna vrtilna_SKLOP1'!C1669&lt;&gt;"",'[1]Vmesna vrtilna_SKLOP1'!D1669=""),'[1]Vmesna vrtilna_SKLOP1'!J1669,IF(F1669&lt;&gt;"",IF('[1]Vmesna vrtilna_SKLOP1'!J1669&lt;&gt;"",'[1]Vmesna vrtilna_SKLOP1'!J1669,""),""))))</f>
        <v>620.20183707000001</v>
      </c>
      <c r="L1669" s="22">
        <f>IF(I1668="Skupaj:","DDV (22%):",IF(I1668="DDV (22%):","Skupaj z DDV:",IF(AND('[1]Vmesna vrtilna_SKLOP1'!C1669&lt;&gt;"",'[1]Vmesna vrtilna_SKLOP1'!E1669=""),"Skupaj:",IF(AND('[1]Vmesna vrtilna_SKLOP1'!C1669&lt;&gt;"",'[1]Vmesna vrtilna_SKLOP1'!D1669=""),'[1]Vmesna vrtilna_SKLOP1'!J1669,IF(F1669&lt;&gt;"",IF('[1]Vmesna vrtilna_SKLOP1'!J1669&lt;&gt;"",'[1]Vmesna vrtilna_SKLOP1'!J1669,""),"")))))</f>
        <v>620.20183707000001</v>
      </c>
      <c r="M1669" s="22">
        <f t="shared" si="52"/>
        <v>0</v>
      </c>
      <c r="N1669" s="22" t="str">
        <f>IF(IFERROR(VLOOKUP(B1669,'[1]Vmesna vrtilna_SKLOP1'!B:J,7,0),"")=0,"",IFERROR(VLOOKUP(B1669,'[1]Vmesna vrtilna_SKLOP1'!B:J,7,0),""))</f>
        <v/>
      </c>
      <c r="O1669" s="22"/>
    </row>
    <row r="1670" spans="2:15" ht="15" customHeight="1" x14ac:dyDescent="0.3">
      <c r="B1670" s="15" t="str">
        <f>IF(AND('[1]Vmesna vrtilna_SKLOP1'!B1670&lt;&gt;"",'[1]Vmesna vrtilna_SKLOP1'!C1670&lt;&gt;""),IF('[1]Vmesna vrtilna_SKLOP1'!B1670&lt;&gt;"",'[1]Vmesna vrtilna_SKLOP1'!B1670,""),"")</f>
        <v/>
      </c>
      <c r="C1670" s="16" t="str">
        <f>IF(OR(C1669="Posebna oblika",C1669="Kulturno zaščiten objekt",C1669="Kulturno zaščiten objekt, Posebna oblika"),"Glej zavihek POSEBNI POGOJI",IF(SUM(N1669:Q1669)=1,"Posebna oblika",IF(SUM(N1669:Q1669)=10,"Kulturno zaščiten objekt",IF(SUM(N1669:Q1669)=11,"Kulturno zaščiten objekt, Posebna oblika",IF(AND('[1]Vmesna vrtilna_SKLOP1'!C1670&lt;&gt;"",'[1]Vmesna vrtilna_SKLOP1'!D1670&lt;&gt;""),IF('[1]Vmesna vrtilna_SKLOP1'!C1670&lt;&gt;"",'[1]Vmesna vrtilna_SKLOP1'!C1670,""),"")))))</f>
        <v/>
      </c>
      <c r="D1670" s="17" t="str">
        <f>IF(IFERROR(VLOOKUP(B1670,'[1]Vmesna vrtilna_SKLOP1'!B:J,6,0),"")=0,"",IFERROR(VLOOKUP(B1670,'[1]Vmesna vrtilna_SKLOP1'!B:J,6,0),""))</f>
        <v/>
      </c>
      <c r="E1670" s="16" t="str">
        <f>IF(IF('[1]Vmesna vrtilna_SKLOP1'!E1670&lt;&gt;"",'[1]Vmesna vrtilna_SKLOP1'!D1670,"")=0,"",IF('[1]Vmesna vrtilna_SKLOP1'!E1670&lt;&gt;"",'[1]Vmesna vrtilna_SKLOP1'!D1670,""))</f>
        <v/>
      </c>
      <c r="F1670" s="18" t="str">
        <f>IF('[1]Vmesna vrtilna_SKLOP1'!E1670&lt;&gt;"",'[1]Vmesna vrtilna_SKLOP1'!E1670,"")</f>
        <v>Enokrilno okno (tip: O1); dim. ŠxV: 1,17x1,5m; Material: PVC, profil&gt;80mm ; steklo 44.2/16Ar/66.2; Rw,st.=48 (Rw,st.+Ctr ≥ 41 dB)</v>
      </c>
      <c r="G1670" s="15" t="str">
        <f>IF('[1]Vmesna vrtilna_SKLOP1'!E1670&lt;&gt;"",'[1]Vmesna vrtilna_SKLOP1'!F1670,"")</f>
        <v>[kos]</v>
      </c>
      <c r="H1670" s="19">
        <f>IF('[1]Vmesna vrtilna_SKLOP1'!F1670&lt;&gt;"",'[1]Vmesna vrtilna_SKLOP1'!I1670,"")</f>
        <v>2</v>
      </c>
      <c r="I1670" s="20" t="str">
        <f>IF(I1669="Skupaj:","DDV (22%):",IF(I1669="DDV (22%):","Skupaj z DDV:",IF(AND('[1]Vmesna vrtilna_SKLOP1'!C1670&lt;&gt;"",'[1]Vmesna vrtilna_SKLOP1'!E1670=""),"Skupaj:","")))</f>
        <v/>
      </c>
      <c r="J1670" s="21">
        <f t="shared" si="53"/>
        <v>0</v>
      </c>
      <c r="K1670" s="21">
        <f>IF(I1670="Skupaj z DDV:",SUM(K1668,K1669),IF(I1670="DDV (22%):",K1669*0.22,IF(AND('[1]Vmesna vrtilna_SKLOP1'!C1670&lt;&gt;"",'[1]Vmesna vrtilna_SKLOP1'!D1670=""),'[1]Vmesna vrtilna_SKLOP1'!J1670,IF(F1670&lt;&gt;"",IF('[1]Vmesna vrtilna_SKLOP1'!J1670&lt;&gt;"",'[1]Vmesna vrtilna_SKLOP1'!J1670,""),""))))</f>
        <v>1219.3436741400001</v>
      </c>
      <c r="L1670" s="22">
        <f>IF(I1669="Skupaj:","DDV (22%):",IF(I1669="DDV (22%):","Skupaj z DDV:",IF(AND('[1]Vmesna vrtilna_SKLOP1'!C1670&lt;&gt;"",'[1]Vmesna vrtilna_SKLOP1'!E1670=""),"Skupaj:",IF(AND('[1]Vmesna vrtilna_SKLOP1'!C1670&lt;&gt;"",'[1]Vmesna vrtilna_SKLOP1'!D1670=""),'[1]Vmesna vrtilna_SKLOP1'!J1670,IF(F1670&lt;&gt;"",IF('[1]Vmesna vrtilna_SKLOP1'!J1670&lt;&gt;"",'[1]Vmesna vrtilna_SKLOP1'!J1670,""),"")))))</f>
        <v>1219.3436741400001</v>
      </c>
      <c r="M1670" s="22">
        <f t="shared" si="52"/>
        <v>0</v>
      </c>
      <c r="N1670" s="22" t="str">
        <f>IF(IFERROR(VLOOKUP(B1670,'[1]Vmesna vrtilna_SKLOP1'!B:J,7,0),"")=0,"",IFERROR(VLOOKUP(B1670,'[1]Vmesna vrtilna_SKLOP1'!B:J,7,0),""))</f>
        <v/>
      </c>
      <c r="O1670" s="22"/>
    </row>
    <row r="1671" spans="2:15" ht="15" customHeight="1" x14ac:dyDescent="0.3">
      <c r="B1671" s="15" t="str">
        <f>IF(AND('[1]Vmesna vrtilna_SKLOP1'!B1671&lt;&gt;"",'[1]Vmesna vrtilna_SKLOP1'!C1671&lt;&gt;""),IF('[1]Vmesna vrtilna_SKLOP1'!B1671&lt;&gt;"",'[1]Vmesna vrtilna_SKLOP1'!B1671,""),"")</f>
        <v/>
      </c>
      <c r="C1671" s="16" t="str">
        <f>IF(OR(C1670="Posebna oblika",C1670="Kulturno zaščiten objekt",C1670="Kulturno zaščiten objekt, Posebna oblika"),"Glej zavihek POSEBNI POGOJI",IF(SUM(N1670:Q1670)=1,"Posebna oblika",IF(SUM(N1670:Q1670)=10,"Kulturno zaščiten objekt",IF(SUM(N1670:Q1670)=11,"Kulturno zaščiten objekt, Posebna oblika",IF(AND('[1]Vmesna vrtilna_SKLOP1'!C1671&lt;&gt;"",'[1]Vmesna vrtilna_SKLOP1'!D1671&lt;&gt;""),IF('[1]Vmesna vrtilna_SKLOP1'!C1671&lt;&gt;"",'[1]Vmesna vrtilna_SKLOP1'!C1671,""),"")))))</f>
        <v/>
      </c>
      <c r="D1671" s="17" t="str">
        <f>IF(IFERROR(VLOOKUP(B1671,'[1]Vmesna vrtilna_SKLOP1'!B:J,6,0),"")=0,"",IFERROR(VLOOKUP(B1671,'[1]Vmesna vrtilna_SKLOP1'!B:J,6,0),""))</f>
        <v/>
      </c>
      <c r="E1671" s="16" t="str">
        <f>IF(IF('[1]Vmesna vrtilna_SKLOP1'!E1671&lt;&gt;"",'[1]Vmesna vrtilna_SKLOP1'!D1671,"")=0,"",IF('[1]Vmesna vrtilna_SKLOP1'!E1671&lt;&gt;"",'[1]Vmesna vrtilna_SKLOP1'!D1671,""))</f>
        <v/>
      </c>
      <c r="F1671" s="18" t="str">
        <f>IF('[1]Vmesna vrtilna_SKLOP1'!E1671&lt;&gt;"",'[1]Vmesna vrtilna_SKLOP1'!E1671,"")</f>
        <v>Enokrilno okno (tip: O1); dim. ŠxV: 1,31x1,58m; Material: PVC, profil&gt;80mm ; steklo 44.2/16Ar/66.2; Rw,st.=48 (Rw,st.+Ctr ≥ 41 dB)</v>
      </c>
      <c r="G1671" s="15" t="str">
        <f>IF('[1]Vmesna vrtilna_SKLOP1'!E1671&lt;&gt;"",'[1]Vmesna vrtilna_SKLOP1'!F1671,"")</f>
        <v>[kos]</v>
      </c>
      <c r="H1671" s="19">
        <f>IF('[1]Vmesna vrtilna_SKLOP1'!F1671&lt;&gt;"",'[1]Vmesna vrtilna_SKLOP1'!I1671,"")</f>
        <v>1</v>
      </c>
      <c r="I1671" s="20" t="str">
        <f>IF(I1670="Skupaj:","DDV (22%):",IF(I1670="DDV (22%):","Skupaj z DDV:",IF(AND('[1]Vmesna vrtilna_SKLOP1'!C1671&lt;&gt;"",'[1]Vmesna vrtilna_SKLOP1'!E1671=""),"Skupaj:","")))</f>
        <v/>
      </c>
      <c r="J1671" s="21">
        <f t="shared" si="53"/>
        <v>0</v>
      </c>
      <c r="K1671" s="21">
        <f>IF(I1671="Skupaj z DDV:",SUM(K1669,K1670),IF(I1671="DDV (22%):",K1670*0.22,IF(AND('[1]Vmesna vrtilna_SKLOP1'!C1671&lt;&gt;"",'[1]Vmesna vrtilna_SKLOP1'!D1671=""),'[1]Vmesna vrtilna_SKLOP1'!J1671,IF(F1671&lt;&gt;"",IF('[1]Vmesna vrtilna_SKLOP1'!J1671&lt;&gt;"",'[1]Vmesna vrtilna_SKLOP1'!J1671,""),""))))</f>
        <v>684.50722806251201</v>
      </c>
      <c r="L1671" s="22">
        <f>IF(I1670="Skupaj:","DDV (22%):",IF(I1670="DDV (22%):","Skupaj z DDV:",IF(AND('[1]Vmesna vrtilna_SKLOP1'!C1671&lt;&gt;"",'[1]Vmesna vrtilna_SKLOP1'!E1671=""),"Skupaj:",IF(AND('[1]Vmesna vrtilna_SKLOP1'!C1671&lt;&gt;"",'[1]Vmesna vrtilna_SKLOP1'!D1671=""),'[1]Vmesna vrtilna_SKLOP1'!J1671,IF(F1671&lt;&gt;"",IF('[1]Vmesna vrtilna_SKLOP1'!J1671&lt;&gt;"",'[1]Vmesna vrtilna_SKLOP1'!J1671,""),"")))))</f>
        <v>684.50722806251201</v>
      </c>
      <c r="M1671" s="22">
        <f t="shared" si="52"/>
        <v>0</v>
      </c>
      <c r="N1671" s="22" t="str">
        <f>IF(IFERROR(VLOOKUP(B1671,'[1]Vmesna vrtilna_SKLOP1'!B:J,7,0),"")=0,"",IFERROR(VLOOKUP(B1671,'[1]Vmesna vrtilna_SKLOP1'!B:J,7,0),""))</f>
        <v/>
      </c>
      <c r="O1671" s="22"/>
    </row>
    <row r="1672" spans="2:15" ht="15" customHeight="1" x14ac:dyDescent="0.3">
      <c r="B1672" s="15" t="str">
        <f>IF(AND('[1]Vmesna vrtilna_SKLOP1'!B1672&lt;&gt;"",'[1]Vmesna vrtilna_SKLOP1'!C1672&lt;&gt;""),IF('[1]Vmesna vrtilna_SKLOP1'!B1672&lt;&gt;"",'[1]Vmesna vrtilna_SKLOP1'!B1672,""),"")</f>
        <v/>
      </c>
      <c r="C1672" s="16" t="str">
        <f>IF(OR(C1671="Posebna oblika",C1671="Kulturno zaščiten objekt",C1671="Kulturno zaščiten objekt, Posebna oblika"),"Glej zavihek POSEBNI POGOJI",IF(SUM(N1671:Q1671)=1,"Posebna oblika",IF(SUM(N1671:Q1671)=10,"Kulturno zaščiten objekt",IF(SUM(N1671:Q1671)=11,"Kulturno zaščiten objekt, Posebna oblika",IF(AND('[1]Vmesna vrtilna_SKLOP1'!C1672&lt;&gt;"",'[1]Vmesna vrtilna_SKLOP1'!D1672&lt;&gt;""),IF('[1]Vmesna vrtilna_SKLOP1'!C1672&lt;&gt;"",'[1]Vmesna vrtilna_SKLOP1'!C1672,""),"")))))</f>
        <v/>
      </c>
      <c r="D1672" s="17" t="str">
        <f>IF(IFERROR(VLOOKUP(B1672,'[1]Vmesna vrtilna_SKLOP1'!B:J,6,0),"")=0,"",IFERROR(VLOOKUP(B1672,'[1]Vmesna vrtilna_SKLOP1'!B:J,6,0),""))</f>
        <v/>
      </c>
      <c r="E1672" s="16" t="str">
        <f>IF(IF('[1]Vmesna vrtilna_SKLOP1'!E1672&lt;&gt;"",'[1]Vmesna vrtilna_SKLOP1'!D1672,"")=0,"",IF('[1]Vmesna vrtilna_SKLOP1'!E1672&lt;&gt;"",'[1]Vmesna vrtilna_SKLOP1'!D1672,""))</f>
        <v/>
      </c>
      <c r="F1672" s="18" t="str">
        <f>IF('[1]Vmesna vrtilna_SKLOP1'!E1672&lt;&gt;"",'[1]Vmesna vrtilna_SKLOP1'!E1672,"")</f>
        <v>Enokrilno okno (tip: O1); dim. ŠxV: 1,31x1,58m; Material: PVC, profil&gt;80mm ; steklo 8/16Ar/66.2; Rw,st.=43 (Rw,st.+Ctr ≥ 37 dB)</v>
      </c>
      <c r="G1672" s="15" t="str">
        <f>IF('[1]Vmesna vrtilna_SKLOP1'!E1672&lt;&gt;"",'[1]Vmesna vrtilna_SKLOP1'!F1672,"")</f>
        <v>[kos]</v>
      </c>
      <c r="H1672" s="19">
        <f>IF('[1]Vmesna vrtilna_SKLOP1'!F1672&lt;&gt;"",'[1]Vmesna vrtilna_SKLOP1'!I1672,"")</f>
        <v>1</v>
      </c>
      <c r="I1672" s="20" t="str">
        <f>IF(I1671="Skupaj:","DDV (22%):",IF(I1671="DDV (22%):","Skupaj z DDV:",IF(AND('[1]Vmesna vrtilna_SKLOP1'!C1672&lt;&gt;"",'[1]Vmesna vrtilna_SKLOP1'!E1672=""),"Skupaj:","")))</f>
        <v/>
      </c>
      <c r="J1672" s="21">
        <f t="shared" si="53"/>
        <v>0</v>
      </c>
      <c r="K1672" s="21">
        <f>IF(I1672="Skupaj z DDV:",SUM(K1670,K1671),IF(I1672="DDV (22%):",K1671*0.22,IF(AND('[1]Vmesna vrtilna_SKLOP1'!C1672&lt;&gt;"",'[1]Vmesna vrtilna_SKLOP1'!D1672=""),'[1]Vmesna vrtilna_SKLOP1'!J1672,IF(F1672&lt;&gt;"",IF('[1]Vmesna vrtilna_SKLOP1'!J1672&lt;&gt;"",'[1]Vmesna vrtilna_SKLOP1'!J1672,""),""))))</f>
        <v>591.82158406251199</v>
      </c>
      <c r="L1672" s="22">
        <f>IF(I1671="Skupaj:","DDV (22%):",IF(I1671="DDV (22%):","Skupaj z DDV:",IF(AND('[1]Vmesna vrtilna_SKLOP1'!C1672&lt;&gt;"",'[1]Vmesna vrtilna_SKLOP1'!E1672=""),"Skupaj:",IF(AND('[1]Vmesna vrtilna_SKLOP1'!C1672&lt;&gt;"",'[1]Vmesna vrtilna_SKLOP1'!D1672=""),'[1]Vmesna vrtilna_SKLOP1'!J1672,IF(F1672&lt;&gt;"",IF('[1]Vmesna vrtilna_SKLOP1'!J1672&lt;&gt;"",'[1]Vmesna vrtilna_SKLOP1'!J1672,""),"")))))</f>
        <v>591.82158406251199</v>
      </c>
      <c r="M1672" s="22">
        <f t="shared" si="52"/>
        <v>0</v>
      </c>
      <c r="N1672" s="22" t="str">
        <f>IF(IFERROR(VLOOKUP(B1672,'[1]Vmesna vrtilna_SKLOP1'!B:J,7,0),"")=0,"",IFERROR(VLOOKUP(B1672,'[1]Vmesna vrtilna_SKLOP1'!B:J,7,0),""))</f>
        <v/>
      </c>
      <c r="O1672" s="22"/>
    </row>
    <row r="1673" spans="2:15" ht="15" customHeight="1" x14ac:dyDescent="0.3">
      <c r="B1673" s="15" t="str">
        <f>IF(AND('[1]Vmesna vrtilna_SKLOP1'!B1673&lt;&gt;"",'[1]Vmesna vrtilna_SKLOP1'!C1673&lt;&gt;""),IF('[1]Vmesna vrtilna_SKLOP1'!B1673&lt;&gt;"",'[1]Vmesna vrtilna_SKLOP1'!B1673,""),"")</f>
        <v/>
      </c>
      <c r="C1673" s="16" t="str">
        <f>IF(OR(C1672="Posebna oblika",C1672="Kulturno zaščiten objekt",C1672="Kulturno zaščiten objekt, Posebna oblika"),"Glej zavihek POSEBNI POGOJI",IF(SUM(N1672:Q1672)=1,"Posebna oblika",IF(SUM(N1672:Q1672)=10,"Kulturno zaščiten objekt",IF(SUM(N1672:Q1672)=11,"Kulturno zaščiten objekt, Posebna oblika",IF(AND('[1]Vmesna vrtilna_SKLOP1'!C1673&lt;&gt;"",'[1]Vmesna vrtilna_SKLOP1'!D1673&lt;&gt;""),IF('[1]Vmesna vrtilna_SKLOP1'!C1673&lt;&gt;"",'[1]Vmesna vrtilna_SKLOP1'!C1673,""),"")))))</f>
        <v/>
      </c>
      <c r="D1673" s="17" t="str">
        <f>IF(IFERROR(VLOOKUP(B1673,'[1]Vmesna vrtilna_SKLOP1'!B:J,6,0),"")=0,"",IFERROR(VLOOKUP(B1673,'[1]Vmesna vrtilna_SKLOP1'!B:J,6,0),""))</f>
        <v/>
      </c>
      <c r="E1673" s="16" t="str">
        <f>IF(IF('[1]Vmesna vrtilna_SKLOP1'!E1673&lt;&gt;"",'[1]Vmesna vrtilna_SKLOP1'!D1673,"")=0,"",IF('[1]Vmesna vrtilna_SKLOP1'!E1673&lt;&gt;"",'[1]Vmesna vrtilna_SKLOP1'!D1673,""))</f>
        <v/>
      </c>
      <c r="F1673" s="18" t="str">
        <f>IF('[1]Vmesna vrtilna_SKLOP1'!E1673&lt;&gt;"",'[1]Vmesna vrtilna_SKLOP1'!E1673,"")</f>
        <v>Enokrilno okno (tip: O1); dim. ŠxV: 1,31x1,58m; Material: PVC ; steklo 6/16Ar/4; Rw,st.=36 (Rw,st.+Ctr ≥ 31 dB)</v>
      </c>
      <c r="G1673" s="15" t="str">
        <f>IF('[1]Vmesna vrtilna_SKLOP1'!E1673&lt;&gt;"",'[1]Vmesna vrtilna_SKLOP1'!F1673,"")</f>
        <v>[kos]</v>
      </c>
      <c r="H1673" s="19">
        <f>IF('[1]Vmesna vrtilna_SKLOP1'!F1673&lt;&gt;"",'[1]Vmesna vrtilna_SKLOP1'!I1673,"")</f>
        <v>2</v>
      </c>
      <c r="I1673" s="20" t="str">
        <f>IF(I1672="Skupaj:","DDV (22%):",IF(I1672="DDV (22%):","Skupaj z DDV:",IF(AND('[1]Vmesna vrtilna_SKLOP1'!C1673&lt;&gt;"",'[1]Vmesna vrtilna_SKLOP1'!E1673=""),"Skupaj:","")))</f>
        <v/>
      </c>
      <c r="J1673" s="21">
        <f t="shared" si="53"/>
        <v>0</v>
      </c>
      <c r="K1673" s="21">
        <f>IF(I1673="Skupaj z DDV:",SUM(K1671,K1672),IF(I1673="DDV (22%):",K1672*0.22,IF(AND('[1]Vmesna vrtilna_SKLOP1'!C1673&lt;&gt;"",'[1]Vmesna vrtilna_SKLOP1'!D1673=""),'[1]Vmesna vrtilna_SKLOP1'!J1673,IF(F1673&lt;&gt;"",IF('[1]Vmesna vrtilna_SKLOP1'!J1673&lt;&gt;"",'[1]Vmesna vrtilna_SKLOP1'!J1673,""),""))))</f>
        <v>657.61607343751996</v>
      </c>
      <c r="L1673" s="22">
        <f>IF(I1672="Skupaj:","DDV (22%):",IF(I1672="DDV (22%):","Skupaj z DDV:",IF(AND('[1]Vmesna vrtilna_SKLOP1'!C1673&lt;&gt;"",'[1]Vmesna vrtilna_SKLOP1'!E1673=""),"Skupaj:",IF(AND('[1]Vmesna vrtilna_SKLOP1'!C1673&lt;&gt;"",'[1]Vmesna vrtilna_SKLOP1'!D1673=""),'[1]Vmesna vrtilna_SKLOP1'!J1673,IF(F1673&lt;&gt;"",IF('[1]Vmesna vrtilna_SKLOP1'!J1673&lt;&gt;"",'[1]Vmesna vrtilna_SKLOP1'!J1673,""),"")))))</f>
        <v>657.61607343751996</v>
      </c>
      <c r="M1673" s="22">
        <f t="shared" si="52"/>
        <v>0</v>
      </c>
      <c r="N1673" s="22" t="str">
        <f>IF(IFERROR(VLOOKUP(B1673,'[1]Vmesna vrtilna_SKLOP1'!B:J,7,0),"")=0,"",IFERROR(VLOOKUP(B1673,'[1]Vmesna vrtilna_SKLOP1'!B:J,7,0),""))</f>
        <v/>
      </c>
      <c r="O1673" s="22"/>
    </row>
    <row r="1674" spans="2:15" ht="15" customHeight="1" x14ac:dyDescent="0.3">
      <c r="B1674" s="15" t="str">
        <f>IF(AND('[1]Vmesna vrtilna_SKLOP1'!B1674&lt;&gt;"",'[1]Vmesna vrtilna_SKLOP1'!C1674&lt;&gt;""),IF('[1]Vmesna vrtilna_SKLOP1'!B1674&lt;&gt;"",'[1]Vmesna vrtilna_SKLOP1'!B1674,""),"")</f>
        <v/>
      </c>
      <c r="C1674" s="16" t="str">
        <f>IF(OR(C1673="Posebna oblika",C1673="Kulturno zaščiten objekt",C1673="Kulturno zaščiten objekt, Posebna oblika"),"Glej zavihek POSEBNI POGOJI",IF(SUM(N1673:Q1673)=1,"Posebna oblika",IF(SUM(N1673:Q1673)=10,"Kulturno zaščiten objekt",IF(SUM(N1673:Q1673)=11,"Kulturno zaščiten objekt, Posebna oblika",IF(AND('[1]Vmesna vrtilna_SKLOP1'!C1674&lt;&gt;"",'[1]Vmesna vrtilna_SKLOP1'!D1674&lt;&gt;""),IF('[1]Vmesna vrtilna_SKLOP1'!C1674&lt;&gt;"",'[1]Vmesna vrtilna_SKLOP1'!C1674,""),"")))))</f>
        <v/>
      </c>
      <c r="D1674" s="17" t="str">
        <f>IF(IFERROR(VLOOKUP(B1674,'[1]Vmesna vrtilna_SKLOP1'!B:J,6,0),"")=0,"",IFERROR(VLOOKUP(B1674,'[1]Vmesna vrtilna_SKLOP1'!B:J,6,0),""))</f>
        <v/>
      </c>
      <c r="E1674" s="16" t="str">
        <f>IF(IF('[1]Vmesna vrtilna_SKLOP1'!E1674&lt;&gt;"",'[1]Vmesna vrtilna_SKLOP1'!D1674,"")=0,"",IF('[1]Vmesna vrtilna_SKLOP1'!E1674&lt;&gt;"",'[1]Vmesna vrtilna_SKLOP1'!D1674,""))</f>
        <v/>
      </c>
      <c r="F1674" s="18" t="str">
        <f>IF('[1]Vmesna vrtilna_SKLOP1'!E1674&lt;&gt;"",'[1]Vmesna vrtilna_SKLOP1'!E1674,"")</f>
        <v>Enokrilno okno (tip: O1); dim. ŠxV: 1,31x1,58m; Material: PVC, profil&gt;80mm ; steklo 10/20Ar/4; Rw,st.=39 (Rw,st.+Ctr ≥ 33 dB)</v>
      </c>
      <c r="G1674" s="15" t="str">
        <f>IF('[1]Vmesna vrtilna_SKLOP1'!E1674&lt;&gt;"",'[1]Vmesna vrtilna_SKLOP1'!F1674,"")</f>
        <v>[kos]</v>
      </c>
      <c r="H1674" s="19">
        <f>IF('[1]Vmesna vrtilna_SKLOP1'!F1674&lt;&gt;"",'[1]Vmesna vrtilna_SKLOP1'!I1674,"")</f>
        <v>1</v>
      </c>
      <c r="I1674" s="20" t="str">
        <f>IF(I1673="Skupaj:","DDV (22%):",IF(I1673="DDV (22%):","Skupaj z DDV:",IF(AND('[1]Vmesna vrtilna_SKLOP1'!C1674&lt;&gt;"",'[1]Vmesna vrtilna_SKLOP1'!E1674=""),"Skupaj:","")))</f>
        <v/>
      </c>
      <c r="J1674" s="21">
        <f t="shared" si="53"/>
        <v>0</v>
      </c>
      <c r="K1674" s="21">
        <f>IF(I1674="Skupaj z DDV:",SUM(K1672,K1673),IF(I1674="DDV (22%):",K1673*0.22,IF(AND('[1]Vmesna vrtilna_SKLOP1'!C1674&lt;&gt;"",'[1]Vmesna vrtilna_SKLOP1'!D1674=""),'[1]Vmesna vrtilna_SKLOP1'!J1674,IF(F1674&lt;&gt;"",IF('[1]Vmesna vrtilna_SKLOP1'!J1674&lt;&gt;"",'[1]Vmesna vrtilna_SKLOP1'!J1674,""),""))))</f>
        <v>466.350308062512</v>
      </c>
      <c r="L1674" s="22">
        <f>IF(I1673="Skupaj:","DDV (22%):",IF(I1673="DDV (22%):","Skupaj z DDV:",IF(AND('[1]Vmesna vrtilna_SKLOP1'!C1674&lt;&gt;"",'[1]Vmesna vrtilna_SKLOP1'!E1674=""),"Skupaj:",IF(AND('[1]Vmesna vrtilna_SKLOP1'!C1674&lt;&gt;"",'[1]Vmesna vrtilna_SKLOP1'!D1674=""),'[1]Vmesna vrtilna_SKLOP1'!J1674,IF(F1674&lt;&gt;"",IF('[1]Vmesna vrtilna_SKLOP1'!J1674&lt;&gt;"",'[1]Vmesna vrtilna_SKLOP1'!J1674,""),"")))))</f>
        <v>466.350308062512</v>
      </c>
      <c r="M1674" s="22">
        <f t="shared" si="52"/>
        <v>0</v>
      </c>
      <c r="N1674" s="22" t="str">
        <f>IF(IFERROR(VLOOKUP(B1674,'[1]Vmesna vrtilna_SKLOP1'!B:J,7,0),"")=0,"",IFERROR(VLOOKUP(B1674,'[1]Vmesna vrtilna_SKLOP1'!B:J,7,0),""))</f>
        <v/>
      </c>
      <c r="O1674" s="22"/>
    </row>
    <row r="1675" spans="2:15" ht="15" customHeight="1" x14ac:dyDescent="0.3">
      <c r="B1675" s="15" t="str">
        <f>IF(AND('[1]Vmesna vrtilna_SKLOP1'!B1675&lt;&gt;"",'[1]Vmesna vrtilna_SKLOP1'!C1675&lt;&gt;""),IF('[1]Vmesna vrtilna_SKLOP1'!B1675&lt;&gt;"",'[1]Vmesna vrtilna_SKLOP1'!B1675,""),"")</f>
        <v/>
      </c>
      <c r="C1675" s="16" t="str">
        <f>IF(OR(C1674="Posebna oblika",C1674="Kulturno zaščiten objekt",C1674="Kulturno zaščiten objekt, Posebna oblika"),"Glej zavihek POSEBNI POGOJI",IF(SUM(N1674:Q1674)=1,"Posebna oblika",IF(SUM(N1674:Q1674)=10,"Kulturno zaščiten objekt",IF(SUM(N1674:Q1674)=11,"Kulturno zaščiten objekt, Posebna oblika",IF(AND('[1]Vmesna vrtilna_SKLOP1'!C1675&lt;&gt;"",'[1]Vmesna vrtilna_SKLOP1'!D1675&lt;&gt;""),IF('[1]Vmesna vrtilna_SKLOP1'!C1675&lt;&gt;"",'[1]Vmesna vrtilna_SKLOP1'!C1675,""),"")))))</f>
        <v/>
      </c>
      <c r="D1675" s="17" t="str">
        <f>IF(IFERROR(VLOOKUP(B1675,'[1]Vmesna vrtilna_SKLOP1'!B:J,6,0),"")=0,"",IFERROR(VLOOKUP(B1675,'[1]Vmesna vrtilna_SKLOP1'!B:J,6,0),""))</f>
        <v/>
      </c>
      <c r="E1675" s="16" t="str">
        <f>IF(IF('[1]Vmesna vrtilna_SKLOP1'!E1675&lt;&gt;"",'[1]Vmesna vrtilna_SKLOP1'!D1675,"")=0,"",IF('[1]Vmesna vrtilna_SKLOP1'!E1675&lt;&gt;"",'[1]Vmesna vrtilna_SKLOP1'!D1675,""))</f>
        <v/>
      </c>
      <c r="F1675" s="18" t="str">
        <f>IF('[1]Vmesna vrtilna_SKLOP1'!E1675&lt;&gt;"",'[1]Vmesna vrtilna_SKLOP1'!E1675,"")</f>
        <v/>
      </c>
      <c r="G1675" s="15" t="str">
        <f>IF('[1]Vmesna vrtilna_SKLOP1'!E1675&lt;&gt;"",'[1]Vmesna vrtilna_SKLOP1'!F1675,"")</f>
        <v/>
      </c>
      <c r="H1675" s="19" t="str">
        <f>IF('[1]Vmesna vrtilna_SKLOP1'!F1675&lt;&gt;"",'[1]Vmesna vrtilna_SKLOP1'!I1675,"")</f>
        <v/>
      </c>
      <c r="I1675" s="20" t="str">
        <f>IF(I1674="Skupaj:","DDV (22%):",IF(I1674="DDV (22%):","Skupaj z DDV:",IF(AND('[1]Vmesna vrtilna_SKLOP1'!C1675&lt;&gt;"",'[1]Vmesna vrtilna_SKLOP1'!E1675=""),"Skupaj:","")))</f>
        <v/>
      </c>
      <c r="J1675" s="21" t="str">
        <f t="shared" si="53"/>
        <v/>
      </c>
      <c r="K1675" s="21" t="str">
        <f>IF(I1675="Skupaj z DDV:",SUM(K1673,K1674),IF(I1675="DDV (22%):",K1674*0.22,IF(AND('[1]Vmesna vrtilna_SKLOP1'!C1675&lt;&gt;"",'[1]Vmesna vrtilna_SKLOP1'!D1675=""),'[1]Vmesna vrtilna_SKLOP1'!J1675,IF(F1675&lt;&gt;"",IF('[1]Vmesna vrtilna_SKLOP1'!J1675&lt;&gt;"",'[1]Vmesna vrtilna_SKLOP1'!J1675,""),""))))</f>
        <v/>
      </c>
      <c r="L1675" s="22" t="str">
        <f>IF(I1674="Skupaj:","DDV (22%):",IF(I1674="DDV (22%):","Skupaj z DDV:",IF(AND('[1]Vmesna vrtilna_SKLOP1'!C1675&lt;&gt;"",'[1]Vmesna vrtilna_SKLOP1'!E1675=""),"Skupaj:",IF(AND('[1]Vmesna vrtilna_SKLOP1'!C1675&lt;&gt;"",'[1]Vmesna vrtilna_SKLOP1'!D1675=""),'[1]Vmesna vrtilna_SKLOP1'!J1675,IF(F1675&lt;&gt;"",IF('[1]Vmesna vrtilna_SKLOP1'!J1675&lt;&gt;"",'[1]Vmesna vrtilna_SKLOP1'!J1675,""),"")))))</f>
        <v/>
      </c>
      <c r="M1675" s="22">
        <f t="shared" si="52"/>
        <v>0</v>
      </c>
      <c r="N1675" s="22" t="str">
        <f>IF(IFERROR(VLOOKUP(B1675,'[1]Vmesna vrtilna_SKLOP1'!B:J,7,0),"")=0,"",IFERROR(VLOOKUP(B1675,'[1]Vmesna vrtilna_SKLOP1'!B:J,7,0),""))</f>
        <v/>
      </c>
      <c r="O1675" s="22"/>
    </row>
    <row r="1676" spans="2:15" ht="15" customHeight="1" x14ac:dyDescent="0.3">
      <c r="B1676" s="15" t="str">
        <f>IF(AND('[1]Vmesna vrtilna_SKLOP1'!B1676&lt;&gt;"",'[1]Vmesna vrtilna_SKLOP1'!C1676&lt;&gt;""),IF('[1]Vmesna vrtilna_SKLOP1'!B1676&lt;&gt;"",'[1]Vmesna vrtilna_SKLOP1'!B1676,""),"")</f>
        <v/>
      </c>
      <c r="C1676" s="16" t="str">
        <f>IF(OR(C1675="Posebna oblika",C1675="Kulturno zaščiten objekt",C1675="Kulturno zaščiten objekt, Posebna oblika"),"Glej zavihek POSEBNI POGOJI",IF(SUM(N1675:Q1675)=1,"Posebna oblika",IF(SUM(N1675:Q1675)=10,"Kulturno zaščiten objekt",IF(SUM(N1675:Q1675)=11,"Kulturno zaščiten objekt, Posebna oblika",IF(AND('[1]Vmesna vrtilna_SKLOP1'!C1676&lt;&gt;"",'[1]Vmesna vrtilna_SKLOP1'!D1676&lt;&gt;""),IF('[1]Vmesna vrtilna_SKLOP1'!C1676&lt;&gt;"",'[1]Vmesna vrtilna_SKLOP1'!C1676,""),"")))))</f>
        <v/>
      </c>
      <c r="D1676" s="17" t="str">
        <f>IF(IFERROR(VLOOKUP(B1676,'[1]Vmesna vrtilna_SKLOP1'!B:J,6,0),"")=0,"",IFERROR(VLOOKUP(B1676,'[1]Vmesna vrtilna_SKLOP1'!B:J,6,0),""))</f>
        <v/>
      </c>
      <c r="E1676" s="16" t="str">
        <f>IF(IF('[1]Vmesna vrtilna_SKLOP1'!E1676&lt;&gt;"",'[1]Vmesna vrtilna_SKLOP1'!D1676,"")=0,"",IF('[1]Vmesna vrtilna_SKLOP1'!E1676&lt;&gt;"",'[1]Vmesna vrtilna_SKLOP1'!D1676,""))</f>
        <v>Senčila</v>
      </c>
      <c r="F1676" s="18" t="str">
        <f>IF('[1]Vmesna vrtilna_SKLOP1'!E1676&lt;&gt;"",'[1]Vmesna vrtilna_SKLOP1'!E1676,"")</f>
        <v>Notranje žaluzije - kovinske, Dim. ŠxV: 1,31x1,58m</v>
      </c>
      <c r="G1676" s="15" t="str">
        <f>IF('[1]Vmesna vrtilna_SKLOP1'!E1676&lt;&gt;"",'[1]Vmesna vrtilna_SKLOP1'!F1676,"")</f>
        <v>[kos]</v>
      </c>
      <c r="H1676" s="19">
        <f>IF('[1]Vmesna vrtilna_SKLOP1'!F1676&lt;&gt;"",'[1]Vmesna vrtilna_SKLOP1'!I1676,"")</f>
        <v>5</v>
      </c>
      <c r="I1676" s="20" t="str">
        <f>IF(I1675="Skupaj:","DDV (22%):",IF(I1675="DDV (22%):","Skupaj z DDV:",IF(AND('[1]Vmesna vrtilna_SKLOP1'!C1676&lt;&gt;"",'[1]Vmesna vrtilna_SKLOP1'!E1676=""),"Skupaj:","")))</f>
        <v/>
      </c>
      <c r="J1676" s="21">
        <f t="shared" si="53"/>
        <v>0</v>
      </c>
      <c r="K1676" s="21">
        <f>IF(I1676="Skupaj z DDV:",SUM(K1674,K1675),IF(I1676="DDV (22%):",K1675*0.22,IF(AND('[1]Vmesna vrtilna_SKLOP1'!C1676&lt;&gt;"",'[1]Vmesna vrtilna_SKLOP1'!D1676=""),'[1]Vmesna vrtilna_SKLOP1'!J1676,IF(F1676&lt;&gt;"",IF('[1]Vmesna vrtilna_SKLOP1'!J1676&lt;&gt;"",'[1]Vmesna vrtilna_SKLOP1'!J1676,""),""))))</f>
        <v>465.7050000000001</v>
      </c>
      <c r="L1676" s="22">
        <f>IF(I1675="Skupaj:","DDV (22%):",IF(I1675="DDV (22%):","Skupaj z DDV:",IF(AND('[1]Vmesna vrtilna_SKLOP1'!C1676&lt;&gt;"",'[1]Vmesna vrtilna_SKLOP1'!E1676=""),"Skupaj:",IF(AND('[1]Vmesna vrtilna_SKLOP1'!C1676&lt;&gt;"",'[1]Vmesna vrtilna_SKLOP1'!D1676=""),'[1]Vmesna vrtilna_SKLOP1'!J1676,IF(F1676&lt;&gt;"",IF('[1]Vmesna vrtilna_SKLOP1'!J1676&lt;&gt;"",'[1]Vmesna vrtilna_SKLOP1'!J1676,""),"")))))</f>
        <v>465.7050000000001</v>
      </c>
      <c r="M1676" s="22">
        <f t="shared" si="52"/>
        <v>0</v>
      </c>
      <c r="N1676" s="22" t="str">
        <f>IF(IFERROR(VLOOKUP(B1676,'[1]Vmesna vrtilna_SKLOP1'!B:J,7,0),"")=0,"",IFERROR(VLOOKUP(B1676,'[1]Vmesna vrtilna_SKLOP1'!B:J,7,0),""))</f>
        <v/>
      </c>
      <c r="O1676" s="22"/>
    </row>
    <row r="1677" spans="2:15" ht="15" customHeight="1" x14ac:dyDescent="0.3">
      <c r="B1677" s="15" t="str">
        <f>IF(AND('[1]Vmesna vrtilna_SKLOP1'!B1677&lt;&gt;"",'[1]Vmesna vrtilna_SKLOP1'!C1677&lt;&gt;""),IF('[1]Vmesna vrtilna_SKLOP1'!B1677&lt;&gt;"",'[1]Vmesna vrtilna_SKLOP1'!B1677,""),"")</f>
        <v/>
      </c>
      <c r="C1677" s="16" t="str">
        <f>IF(OR(C1676="Posebna oblika",C1676="Kulturno zaščiten objekt",C1676="Kulturno zaščiten objekt, Posebna oblika"),"Glej zavihek POSEBNI POGOJI",IF(SUM(N1676:Q1676)=1,"Posebna oblika",IF(SUM(N1676:Q1676)=10,"Kulturno zaščiten objekt",IF(SUM(N1676:Q1676)=11,"Kulturno zaščiten objekt, Posebna oblika",IF(AND('[1]Vmesna vrtilna_SKLOP1'!C1677&lt;&gt;"",'[1]Vmesna vrtilna_SKLOP1'!D1677&lt;&gt;""),IF('[1]Vmesna vrtilna_SKLOP1'!C1677&lt;&gt;"",'[1]Vmesna vrtilna_SKLOP1'!C1677,""),"")))))</f>
        <v/>
      </c>
      <c r="D1677" s="17" t="str">
        <f>IF(IFERROR(VLOOKUP(B1677,'[1]Vmesna vrtilna_SKLOP1'!B:J,6,0),"")=0,"",IFERROR(VLOOKUP(B1677,'[1]Vmesna vrtilna_SKLOP1'!B:J,6,0),""))</f>
        <v/>
      </c>
      <c r="E1677" s="16" t="str">
        <f>IF(IF('[1]Vmesna vrtilna_SKLOP1'!E1677&lt;&gt;"",'[1]Vmesna vrtilna_SKLOP1'!D1677,"")=0,"",IF('[1]Vmesna vrtilna_SKLOP1'!E1677&lt;&gt;"",'[1]Vmesna vrtilna_SKLOP1'!D1677,""))</f>
        <v/>
      </c>
      <c r="F1677" s="18" t="str">
        <f>IF('[1]Vmesna vrtilna_SKLOP1'!E1677&lt;&gt;"",'[1]Vmesna vrtilna_SKLOP1'!E1677,"")</f>
        <v/>
      </c>
      <c r="G1677" s="15" t="str">
        <f>IF('[1]Vmesna vrtilna_SKLOP1'!E1677&lt;&gt;"",'[1]Vmesna vrtilna_SKLOP1'!F1677,"")</f>
        <v/>
      </c>
      <c r="H1677" s="19" t="str">
        <f>IF('[1]Vmesna vrtilna_SKLOP1'!F1677&lt;&gt;"",'[1]Vmesna vrtilna_SKLOP1'!I1677,"")</f>
        <v/>
      </c>
      <c r="I1677" s="20" t="str">
        <f>IF(I1676="Skupaj:","DDV (22%):",IF(I1676="DDV (22%):","Skupaj z DDV:",IF(AND('[1]Vmesna vrtilna_SKLOP1'!C1677&lt;&gt;"",'[1]Vmesna vrtilna_SKLOP1'!E1677=""),"Skupaj:","")))</f>
        <v/>
      </c>
      <c r="J1677" s="21" t="str">
        <f t="shared" si="53"/>
        <v/>
      </c>
      <c r="K1677" s="21" t="str">
        <f>IF(I1677="Skupaj z DDV:",SUM(K1675,K1676),IF(I1677="DDV (22%):",K1676*0.22,IF(AND('[1]Vmesna vrtilna_SKLOP1'!C1677&lt;&gt;"",'[1]Vmesna vrtilna_SKLOP1'!D1677=""),'[1]Vmesna vrtilna_SKLOP1'!J1677,IF(F1677&lt;&gt;"",IF('[1]Vmesna vrtilna_SKLOP1'!J1677&lt;&gt;"",'[1]Vmesna vrtilna_SKLOP1'!J1677,""),""))))</f>
        <v/>
      </c>
      <c r="L1677" s="22" t="str">
        <f>IF(I1676="Skupaj:","DDV (22%):",IF(I1676="DDV (22%):","Skupaj z DDV:",IF(AND('[1]Vmesna vrtilna_SKLOP1'!C1677&lt;&gt;"",'[1]Vmesna vrtilna_SKLOP1'!E1677=""),"Skupaj:",IF(AND('[1]Vmesna vrtilna_SKLOP1'!C1677&lt;&gt;"",'[1]Vmesna vrtilna_SKLOP1'!D1677=""),'[1]Vmesna vrtilna_SKLOP1'!J1677,IF(F1677&lt;&gt;"",IF('[1]Vmesna vrtilna_SKLOP1'!J1677&lt;&gt;"",'[1]Vmesna vrtilna_SKLOP1'!J1677,""),"")))))</f>
        <v/>
      </c>
      <c r="M1677" s="22">
        <f t="shared" si="52"/>
        <v>0</v>
      </c>
      <c r="N1677" s="22" t="str">
        <f>IF(IFERROR(VLOOKUP(B1677,'[1]Vmesna vrtilna_SKLOP1'!B:J,7,0),"")=0,"",IFERROR(VLOOKUP(B1677,'[1]Vmesna vrtilna_SKLOP1'!B:J,7,0),""))</f>
        <v/>
      </c>
      <c r="O1677" s="22"/>
    </row>
    <row r="1678" spans="2:15" ht="15" customHeight="1" x14ac:dyDescent="0.3">
      <c r="B1678" s="15" t="str">
        <f>IF(AND('[1]Vmesna vrtilna_SKLOP1'!B1678&lt;&gt;"",'[1]Vmesna vrtilna_SKLOP1'!C1678&lt;&gt;""),IF('[1]Vmesna vrtilna_SKLOP1'!B1678&lt;&gt;"",'[1]Vmesna vrtilna_SKLOP1'!B1678,""),"")</f>
        <v/>
      </c>
      <c r="C1678" s="16" t="str">
        <f>IF(OR(C1677="Posebna oblika",C1677="Kulturno zaščiten objekt",C1677="Kulturno zaščiten objekt, Posebna oblika"),"Glej zavihek POSEBNI POGOJI",IF(SUM(N1677:Q1677)=1,"Posebna oblika",IF(SUM(N1677:Q1677)=10,"Kulturno zaščiten objekt",IF(SUM(N1677:Q1677)=11,"Kulturno zaščiten objekt, Posebna oblika",IF(AND('[1]Vmesna vrtilna_SKLOP1'!C1678&lt;&gt;"",'[1]Vmesna vrtilna_SKLOP1'!D1678&lt;&gt;""),IF('[1]Vmesna vrtilna_SKLOP1'!C1678&lt;&gt;"",'[1]Vmesna vrtilna_SKLOP1'!C1678,""),"")))))</f>
        <v/>
      </c>
      <c r="D1678" s="17" t="str">
        <f>IF(IFERROR(VLOOKUP(B1678,'[1]Vmesna vrtilna_SKLOP1'!B:J,6,0),"")=0,"",IFERROR(VLOOKUP(B1678,'[1]Vmesna vrtilna_SKLOP1'!B:J,6,0),""))</f>
        <v/>
      </c>
      <c r="E1678" s="16" t="str">
        <f>IF(IF('[1]Vmesna vrtilna_SKLOP1'!E1678&lt;&gt;"",'[1]Vmesna vrtilna_SKLOP1'!D1678,"")=0,"",IF('[1]Vmesna vrtilna_SKLOP1'!E1678&lt;&gt;"",'[1]Vmesna vrtilna_SKLOP1'!D1678,""))</f>
        <v>Notranje police</v>
      </c>
      <c r="F1678" s="18" t="str">
        <f>IF('[1]Vmesna vrtilna_SKLOP1'!E1678&lt;&gt;"",'[1]Vmesna vrtilna_SKLOP1'!E1678,"")</f>
        <v>Notranja polica, mat. Topalit, dim. ŠxG:1,29x0,31m</v>
      </c>
      <c r="G1678" s="15" t="str">
        <f>IF('[1]Vmesna vrtilna_SKLOP1'!E1678&lt;&gt;"",'[1]Vmesna vrtilna_SKLOP1'!F1678,"")</f>
        <v>[kos]</v>
      </c>
      <c r="H1678" s="19">
        <f>IF('[1]Vmesna vrtilna_SKLOP1'!F1678&lt;&gt;"",'[1]Vmesna vrtilna_SKLOP1'!I1678,"")</f>
        <v>2</v>
      </c>
      <c r="I1678" s="20" t="str">
        <f>IF(I1677="Skupaj:","DDV (22%):",IF(I1677="DDV (22%):","Skupaj z DDV:",IF(AND('[1]Vmesna vrtilna_SKLOP1'!C1678&lt;&gt;"",'[1]Vmesna vrtilna_SKLOP1'!E1678=""),"Skupaj:","")))</f>
        <v/>
      </c>
      <c r="J1678" s="21">
        <f t="shared" si="53"/>
        <v>0</v>
      </c>
      <c r="K1678" s="21">
        <f>IF(I1678="Skupaj z DDV:",SUM(K1676,K1677),IF(I1678="DDV (22%):",K1677*0.22,IF(AND('[1]Vmesna vrtilna_SKLOP1'!C1678&lt;&gt;"",'[1]Vmesna vrtilna_SKLOP1'!D1678=""),'[1]Vmesna vrtilna_SKLOP1'!J1678,IF(F1678&lt;&gt;"",IF('[1]Vmesna vrtilna_SKLOP1'!J1678&lt;&gt;"",'[1]Vmesna vrtilna_SKLOP1'!J1678,""),""))))</f>
        <v>110.566804</v>
      </c>
      <c r="L1678" s="22">
        <f>IF(I1677="Skupaj:","DDV (22%):",IF(I1677="DDV (22%):","Skupaj z DDV:",IF(AND('[1]Vmesna vrtilna_SKLOP1'!C1678&lt;&gt;"",'[1]Vmesna vrtilna_SKLOP1'!E1678=""),"Skupaj:",IF(AND('[1]Vmesna vrtilna_SKLOP1'!C1678&lt;&gt;"",'[1]Vmesna vrtilna_SKLOP1'!D1678=""),'[1]Vmesna vrtilna_SKLOP1'!J1678,IF(F1678&lt;&gt;"",IF('[1]Vmesna vrtilna_SKLOP1'!J1678&lt;&gt;"",'[1]Vmesna vrtilna_SKLOP1'!J1678,""),"")))))</f>
        <v>110.566804</v>
      </c>
      <c r="M1678" s="22">
        <f t="shared" si="52"/>
        <v>0</v>
      </c>
      <c r="N1678" s="22" t="str">
        <f>IF(IFERROR(VLOOKUP(B1678,'[1]Vmesna vrtilna_SKLOP1'!B:J,7,0),"")=0,"",IFERROR(VLOOKUP(B1678,'[1]Vmesna vrtilna_SKLOP1'!B:J,7,0),""))</f>
        <v/>
      </c>
      <c r="O1678" s="22"/>
    </row>
    <row r="1679" spans="2:15" ht="15" customHeight="1" x14ac:dyDescent="0.3">
      <c r="B1679" s="15" t="str">
        <f>IF(AND('[1]Vmesna vrtilna_SKLOP1'!B1679&lt;&gt;"",'[1]Vmesna vrtilna_SKLOP1'!C1679&lt;&gt;""),IF('[1]Vmesna vrtilna_SKLOP1'!B1679&lt;&gt;"",'[1]Vmesna vrtilna_SKLOP1'!B1679,""),"")</f>
        <v/>
      </c>
      <c r="C1679" s="16" t="str">
        <f>IF(OR(C1678="Posebna oblika",C1678="Kulturno zaščiten objekt",C1678="Kulturno zaščiten objekt, Posebna oblika"),"Glej zavihek POSEBNI POGOJI",IF(SUM(N1678:Q1678)=1,"Posebna oblika",IF(SUM(N1678:Q1678)=10,"Kulturno zaščiten objekt",IF(SUM(N1678:Q1678)=11,"Kulturno zaščiten objekt, Posebna oblika",IF(AND('[1]Vmesna vrtilna_SKLOP1'!C1679&lt;&gt;"",'[1]Vmesna vrtilna_SKLOP1'!D1679&lt;&gt;""),IF('[1]Vmesna vrtilna_SKLOP1'!C1679&lt;&gt;"",'[1]Vmesna vrtilna_SKLOP1'!C1679,""),"")))))</f>
        <v/>
      </c>
      <c r="D1679" s="17" t="str">
        <f>IF(IFERROR(VLOOKUP(B1679,'[1]Vmesna vrtilna_SKLOP1'!B:J,6,0),"")=0,"",IFERROR(VLOOKUP(B1679,'[1]Vmesna vrtilna_SKLOP1'!B:J,6,0),""))</f>
        <v/>
      </c>
      <c r="E1679" s="16" t="str">
        <f>IF(IF('[1]Vmesna vrtilna_SKLOP1'!E1679&lt;&gt;"",'[1]Vmesna vrtilna_SKLOP1'!D1679,"")=0,"",IF('[1]Vmesna vrtilna_SKLOP1'!E1679&lt;&gt;"",'[1]Vmesna vrtilna_SKLOP1'!D1679,""))</f>
        <v/>
      </c>
      <c r="F1679" s="18" t="str">
        <f>IF('[1]Vmesna vrtilna_SKLOP1'!E1679&lt;&gt;"",'[1]Vmesna vrtilna_SKLOP1'!E1679,"")</f>
        <v>Notranja polica, mat. Topalit, dim. ŠxG:1,55x0,31m</v>
      </c>
      <c r="G1679" s="15" t="str">
        <f>IF('[1]Vmesna vrtilna_SKLOP1'!E1679&lt;&gt;"",'[1]Vmesna vrtilna_SKLOP1'!F1679,"")</f>
        <v>[kos]</v>
      </c>
      <c r="H1679" s="19">
        <f>IF('[1]Vmesna vrtilna_SKLOP1'!F1679&lt;&gt;"",'[1]Vmesna vrtilna_SKLOP1'!I1679,"")</f>
        <v>1</v>
      </c>
      <c r="I1679" s="20" t="str">
        <f>IF(I1678="Skupaj:","DDV (22%):",IF(I1678="DDV (22%):","Skupaj z DDV:",IF(AND('[1]Vmesna vrtilna_SKLOP1'!C1679&lt;&gt;"",'[1]Vmesna vrtilna_SKLOP1'!E1679=""),"Skupaj:","")))</f>
        <v/>
      </c>
      <c r="J1679" s="21">
        <f t="shared" si="53"/>
        <v>0</v>
      </c>
      <c r="K1679" s="21">
        <f>IF(I1679="Skupaj z DDV:",SUM(K1677,K1678),IF(I1679="DDV (22%):",K1678*0.22,IF(AND('[1]Vmesna vrtilna_SKLOP1'!C1679&lt;&gt;"",'[1]Vmesna vrtilna_SKLOP1'!D1679=""),'[1]Vmesna vrtilna_SKLOP1'!J1679,IF(F1679&lt;&gt;"",IF('[1]Vmesna vrtilna_SKLOP1'!J1679&lt;&gt;"",'[1]Vmesna vrtilna_SKLOP1'!J1679,""),""))))</f>
        <v>69.959049999999991</v>
      </c>
      <c r="L1679" s="22">
        <f>IF(I1678="Skupaj:","DDV (22%):",IF(I1678="DDV (22%):","Skupaj z DDV:",IF(AND('[1]Vmesna vrtilna_SKLOP1'!C1679&lt;&gt;"",'[1]Vmesna vrtilna_SKLOP1'!E1679=""),"Skupaj:",IF(AND('[1]Vmesna vrtilna_SKLOP1'!C1679&lt;&gt;"",'[1]Vmesna vrtilna_SKLOP1'!D1679=""),'[1]Vmesna vrtilna_SKLOP1'!J1679,IF(F1679&lt;&gt;"",IF('[1]Vmesna vrtilna_SKLOP1'!J1679&lt;&gt;"",'[1]Vmesna vrtilna_SKLOP1'!J1679,""),"")))))</f>
        <v>69.959049999999991</v>
      </c>
      <c r="M1679" s="22">
        <f t="shared" si="52"/>
        <v>0</v>
      </c>
      <c r="N1679" s="22" t="str">
        <f>IF(IFERROR(VLOOKUP(B1679,'[1]Vmesna vrtilna_SKLOP1'!B:J,7,0),"")=0,"",IFERROR(VLOOKUP(B1679,'[1]Vmesna vrtilna_SKLOP1'!B:J,7,0),""))</f>
        <v/>
      </c>
      <c r="O1679" s="22"/>
    </row>
    <row r="1680" spans="2:15" ht="15" customHeight="1" x14ac:dyDescent="0.3">
      <c r="B1680" s="15" t="str">
        <f>IF(AND('[1]Vmesna vrtilna_SKLOP1'!B1680&lt;&gt;"",'[1]Vmesna vrtilna_SKLOP1'!C1680&lt;&gt;""),IF('[1]Vmesna vrtilna_SKLOP1'!B1680&lt;&gt;"",'[1]Vmesna vrtilna_SKLOP1'!B1680,""),"")</f>
        <v/>
      </c>
      <c r="C1680" s="16" t="str">
        <f>IF(OR(C1679="Posebna oblika",C1679="Kulturno zaščiten objekt",C1679="Kulturno zaščiten objekt, Posebna oblika"),"Glej zavihek POSEBNI POGOJI",IF(SUM(N1679:Q1679)=1,"Posebna oblika",IF(SUM(N1679:Q1679)=10,"Kulturno zaščiten objekt",IF(SUM(N1679:Q1679)=11,"Kulturno zaščiten objekt, Posebna oblika",IF(AND('[1]Vmesna vrtilna_SKLOP1'!C1680&lt;&gt;"",'[1]Vmesna vrtilna_SKLOP1'!D1680&lt;&gt;""),IF('[1]Vmesna vrtilna_SKLOP1'!C1680&lt;&gt;"",'[1]Vmesna vrtilna_SKLOP1'!C1680,""),"")))))</f>
        <v/>
      </c>
      <c r="D1680" s="17" t="str">
        <f>IF(IFERROR(VLOOKUP(B1680,'[1]Vmesna vrtilna_SKLOP1'!B:J,6,0),"")=0,"",IFERROR(VLOOKUP(B1680,'[1]Vmesna vrtilna_SKLOP1'!B:J,6,0),""))</f>
        <v/>
      </c>
      <c r="E1680" s="16" t="str">
        <f>IF(IF('[1]Vmesna vrtilna_SKLOP1'!E1680&lt;&gt;"",'[1]Vmesna vrtilna_SKLOP1'!D1680,"")=0,"",IF('[1]Vmesna vrtilna_SKLOP1'!E1680&lt;&gt;"",'[1]Vmesna vrtilna_SKLOP1'!D1680,""))</f>
        <v/>
      </c>
      <c r="F1680" s="18" t="str">
        <f>IF('[1]Vmesna vrtilna_SKLOP1'!E1680&lt;&gt;"",'[1]Vmesna vrtilna_SKLOP1'!E1680,"")</f>
        <v>Notranja polica, mat. Topalit, dim. ŠxG:1,17x0,35m</v>
      </c>
      <c r="G1680" s="15" t="str">
        <f>IF('[1]Vmesna vrtilna_SKLOP1'!E1680&lt;&gt;"",'[1]Vmesna vrtilna_SKLOP1'!F1680,"")</f>
        <v>[kos]</v>
      </c>
      <c r="H1680" s="19">
        <f>IF('[1]Vmesna vrtilna_SKLOP1'!F1680&lt;&gt;"",'[1]Vmesna vrtilna_SKLOP1'!I1680,"")</f>
        <v>3</v>
      </c>
      <c r="I1680" s="20" t="str">
        <f>IF(I1679="Skupaj:","DDV (22%):",IF(I1679="DDV (22%):","Skupaj z DDV:",IF(AND('[1]Vmesna vrtilna_SKLOP1'!C1680&lt;&gt;"",'[1]Vmesna vrtilna_SKLOP1'!E1680=""),"Skupaj:","")))</f>
        <v/>
      </c>
      <c r="J1680" s="21">
        <f t="shared" si="53"/>
        <v>0</v>
      </c>
      <c r="K1680" s="21">
        <f>IF(I1680="Skupaj z DDV:",SUM(K1678,K1679),IF(I1680="DDV (22%):",K1679*0.22,IF(AND('[1]Vmesna vrtilna_SKLOP1'!C1680&lt;&gt;"",'[1]Vmesna vrtilna_SKLOP1'!D1680=""),'[1]Vmesna vrtilna_SKLOP1'!J1680,IF(F1680&lt;&gt;"",IF('[1]Vmesna vrtilna_SKLOP1'!J1680&lt;&gt;"",'[1]Vmesna vrtilna_SKLOP1'!J1680,""),""))))</f>
        <v>170.68514999999999</v>
      </c>
      <c r="L1680" s="22">
        <f>IF(I1679="Skupaj:","DDV (22%):",IF(I1679="DDV (22%):","Skupaj z DDV:",IF(AND('[1]Vmesna vrtilna_SKLOP1'!C1680&lt;&gt;"",'[1]Vmesna vrtilna_SKLOP1'!E1680=""),"Skupaj:",IF(AND('[1]Vmesna vrtilna_SKLOP1'!C1680&lt;&gt;"",'[1]Vmesna vrtilna_SKLOP1'!D1680=""),'[1]Vmesna vrtilna_SKLOP1'!J1680,IF(F1680&lt;&gt;"",IF('[1]Vmesna vrtilna_SKLOP1'!J1680&lt;&gt;"",'[1]Vmesna vrtilna_SKLOP1'!J1680,""),"")))))</f>
        <v>170.68514999999999</v>
      </c>
      <c r="M1680" s="22">
        <f t="shared" si="52"/>
        <v>0</v>
      </c>
      <c r="N1680" s="22" t="str">
        <f>IF(IFERROR(VLOOKUP(B1680,'[1]Vmesna vrtilna_SKLOP1'!B:J,7,0),"")=0,"",IFERROR(VLOOKUP(B1680,'[1]Vmesna vrtilna_SKLOP1'!B:J,7,0),""))</f>
        <v/>
      </c>
      <c r="O1680" s="22"/>
    </row>
    <row r="1681" spans="2:15" ht="15" customHeight="1" x14ac:dyDescent="0.3">
      <c r="B1681" s="15" t="str">
        <f>IF(AND('[1]Vmesna vrtilna_SKLOP1'!B1681&lt;&gt;"",'[1]Vmesna vrtilna_SKLOP1'!C1681&lt;&gt;""),IF('[1]Vmesna vrtilna_SKLOP1'!B1681&lt;&gt;"",'[1]Vmesna vrtilna_SKLOP1'!B1681,""),"")</f>
        <v/>
      </c>
      <c r="C1681" s="16" t="str">
        <f>IF(OR(C1680="Posebna oblika",C1680="Kulturno zaščiten objekt",C1680="Kulturno zaščiten objekt, Posebna oblika"),"Glej zavihek POSEBNI POGOJI",IF(SUM(N1680:Q1680)=1,"Posebna oblika",IF(SUM(N1680:Q1680)=10,"Kulturno zaščiten objekt",IF(SUM(N1680:Q1680)=11,"Kulturno zaščiten objekt, Posebna oblika",IF(AND('[1]Vmesna vrtilna_SKLOP1'!C1681&lt;&gt;"",'[1]Vmesna vrtilna_SKLOP1'!D1681&lt;&gt;""),IF('[1]Vmesna vrtilna_SKLOP1'!C1681&lt;&gt;"",'[1]Vmesna vrtilna_SKLOP1'!C1681,""),"")))))</f>
        <v/>
      </c>
      <c r="D1681" s="17" t="str">
        <f>IF(IFERROR(VLOOKUP(B1681,'[1]Vmesna vrtilna_SKLOP1'!B:J,6,0),"")=0,"",IFERROR(VLOOKUP(B1681,'[1]Vmesna vrtilna_SKLOP1'!B:J,6,0),""))</f>
        <v/>
      </c>
      <c r="E1681" s="16" t="str">
        <f>IF(IF('[1]Vmesna vrtilna_SKLOP1'!E1681&lt;&gt;"",'[1]Vmesna vrtilna_SKLOP1'!D1681,"")=0,"",IF('[1]Vmesna vrtilna_SKLOP1'!E1681&lt;&gt;"",'[1]Vmesna vrtilna_SKLOP1'!D1681,""))</f>
        <v/>
      </c>
      <c r="F1681" s="18" t="str">
        <f>IF('[1]Vmesna vrtilna_SKLOP1'!E1681&lt;&gt;"",'[1]Vmesna vrtilna_SKLOP1'!E1681,"")</f>
        <v>Notranja polica, mat. Topalit, dim. ŠxG:1,31x0,35m</v>
      </c>
      <c r="G1681" s="15" t="str">
        <f>IF('[1]Vmesna vrtilna_SKLOP1'!E1681&lt;&gt;"",'[1]Vmesna vrtilna_SKLOP1'!F1681,"")</f>
        <v>[kos]</v>
      </c>
      <c r="H1681" s="19">
        <f>IF('[1]Vmesna vrtilna_SKLOP1'!F1681&lt;&gt;"",'[1]Vmesna vrtilna_SKLOP1'!I1681,"")</f>
        <v>5</v>
      </c>
      <c r="I1681" s="20" t="str">
        <f>IF(I1680="Skupaj:","DDV (22%):",IF(I1680="DDV (22%):","Skupaj z DDV:",IF(AND('[1]Vmesna vrtilna_SKLOP1'!C1681&lt;&gt;"",'[1]Vmesna vrtilna_SKLOP1'!E1681=""),"Skupaj:","")))</f>
        <v/>
      </c>
      <c r="J1681" s="21">
        <f t="shared" si="53"/>
        <v>0</v>
      </c>
      <c r="K1681" s="21">
        <f>IF(I1681="Skupaj z DDV:",SUM(K1679,K1680),IF(I1681="DDV (22%):",K1680*0.22,IF(AND('[1]Vmesna vrtilna_SKLOP1'!C1681&lt;&gt;"",'[1]Vmesna vrtilna_SKLOP1'!D1681=""),'[1]Vmesna vrtilna_SKLOP1'!J1681,IF(F1681&lt;&gt;"",IF('[1]Vmesna vrtilna_SKLOP1'!J1681&lt;&gt;"",'[1]Vmesna vrtilna_SKLOP1'!J1681,""),""))))</f>
        <v>328.47724999999997</v>
      </c>
      <c r="L1681" s="22">
        <f>IF(I1680="Skupaj:","DDV (22%):",IF(I1680="DDV (22%):","Skupaj z DDV:",IF(AND('[1]Vmesna vrtilna_SKLOP1'!C1681&lt;&gt;"",'[1]Vmesna vrtilna_SKLOP1'!E1681=""),"Skupaj:",IF(AND('[1]Vmesna vrtilna_SKLOP1'!C1681&lt;&gt;"",'[1]Vmesna vrtilna_SKLOP1'!D1681=""),'[1]Vmesna vrtilna_SKLOP1'!J1681,IF(F1681&lt;&gt;"",IF('[1]Vmesna vrtilna_SKLOP1'!J1681&lt;&gt;"",'[1]Vmesna vrtilna_SKLOP1'!J1681,""),"")))))</f>
        <v>328.47724999999997</v>
      </c>
      <c r="M1681" s="22">
        <f t="shared" si="52"/>
        <v>0</v>
      </c>
      <c r="N1681" s="22" t="str">
        <f>IF(IFERROR(VLOOKUP(B1681,'[1]Vmesna vrtilna_SKLOP1'!B:J,7,0),"")=0,"",IFERROR(VLOOKUP(B1681,'[1]Vmesna vrtilna_SKLOP1'!B:J,7,0),""))</f>
        <v/>
      </c>
      <c r="O1681" s="22"/>
    </row>
    <row r="1682" spans="2:15" ht="15" customHeight="1" x14ac:dyDescent="0.3">
      <c r="B1682" s="15" t="str">
        <f>IF(AND('[1]Vmesna vrtilna_SKLOP1'!B1682&lt;&gt;"",'[1]Vmesna vrtilna_SKLOP1'!C1682&lt;&gt;""),IF('[1]Vmesna vrtilna_SKLOP1'!B1682&lt;&gt;"",'[1]Vmesna vrtilna_SKLOP1'!B1682,""),"")</f>
        <v/>
      </c>
      <c r="C1682" s="16" t="str">
        <f>IF(OR(C1681="Posebna oblika",C1681="Kulturno zaščiten objekt",C1681="Kulturno zaščiten objekt, Posebna oblika"),"Glej zavihek POSEBNI POGOJI",IF(SUM(N1681:Q1681)=1,"Posebna oblika",IF(SUM(N1681:Q1681)=10,"Kulturno zaščiten objekt",IF(SUM(N1681:Q1681)=11,"Kulturno zaščiten objekt, Posebna oblika",IF(AND('[1]Vmesna vrtilna_SKLOP1'!C1682&lt;&gt;"",'[1]Vmesna vrtilna_SKLOP1'!D1682&lt;&gt;""),IF('[1]Vmesna vrtilna_SKLOP1'!C1682&lt;&gt;"",'[1]Vmesna vrtilna_SKLOP1'!C1682,""),"")))))</f>
        <v/>
      </c>
      <c r="D1682" s="17" t="str">
        <f>IF(IFERROR(VLOOKUP(B1682,'[1]Vmesna vrtilna_SKLOP1'!B:J,6,0),"")=0,"",IFERROR(VLOOKUP(B1682,'[1]Vmesna vrtilna_SKLOP1'!B:J,6,0),""))</f>
        <v/>
      </c>
      <c r="E1682" s="16" t="str">
        <f>IF(IF('[1]Vmesna vrtilna_SKLOP1'!E1682&lt;&gt;"",'[1]Vmesna vrtilna_SKLOP1'!D1682,"")=0,"",IF('[1]Vmesna vrtilna_SKLOP1'!E1682&lt;&gt;"",'[1]Vmesna vrtilna_SKLOP1'!D1682,""))</f>
        <v/>
      </c>
      <c r="F1682" s="18" t="str">
        <f>IF('[1]Vmesna vrtilna_SKLOP1'!E1682&lt;&gt;"",'[1]Vmesna vrtilna_SKLOP1'!E1682,"")</f>
        <v/>
      </c>
      <c r="G1682" s="15" t="str">
        <f>IF('[1]Vmesna vrtilna_SKLOP1'!E1682&lt;&gt;"",'[1]Vmesna vrtilna_SKLOP1'!F1682,"")</f>
        <v/>
      </c>
      <c r="H1682" s="19" t="str">
        <f>IF('[1]Vmesna vrtilna_SKLOP1'!F1682&lt;&gt;"",'[1]Vmesna vrtilna_SKLOP1'!I1682,"")</f>
        <v/>
      </c>
      <c r="I1682" s="20" t="str">
        <f>IF(I1681="Skupaj:","DDV (22%):",IF(I1681="DDV (22%):","Skupaj z DDV:",IF(AND('[1]Vmesna vrtilna_SKLOP1'!C1682&lt;&gt;"",'[1]Vmesna vrtilna_SKLOP1'!E1682=""),"Skupaj:","")))</f>
        <v/>
      </c>
      <c r="J1682" s="21" t="str">
        <f t="shared" si="53"/>
        <v/>
      </c>
      <c r="K1682" s="21" t="str">
        <f>IF(I1682="Skupaj z DDV:",SUM(K1680,K1681),IF(I1682="DDV (22%):",K1681*0.22,IF(AND('[1]Vmesna vrtilna_SKLOP1'!C1682&lt;&gt;"",'[1]Vmesna vrtilna_SKLOP1'!D1682=""),'[1]Vmesna vrtilna_SKLOP1'!J1682,IF(F1682&lt;&gt;"",IF('[1]Vmesna vrtilna_SKLOP1'!J1682&lt;&gt;"",'[1]Vmesna vrtilna_SKLOP1'!J1682,""),""))))</f>
        <v/>
      </c>
      <c r="L1682" s="22" t="str">
        <f>IF(I1681="Skupaj:","DDV (22%):",IF(I1681="DDV (22%):","Skupaj z DDV:",IF(AND('[1]Vmesna vrtilna_SKLOP1'!C1682&lt;&gt;"",'[1]Vmesna vrtilna_SKLOP1'!E1682=""),"Skupaj:",IF(AND('[1]Vmesna vrtilna_SKLOP1'!C1682&lt;&gt;"",'[1]Vmesna vrtilna_SKLOP1'!D1682=""),'[1]Vmesna vrtilna_SKLOP1'!J1682,IF(F1682&lt;&gt;"",IF('[1]Vmesna vrtilna_SKLOP1'!J1682&lt;&gt;"",'[1]Vmesna vrtilna_SKLOP1'!J1682,""),"")))))</f>
        <v/>
      </c>
      <c r="M1682" s="22">
        <f t="shared" si="52"/>
        <v>0</v>
      </c>
      <c r="N1682" s="22" t="str">
        <f>IF(IFERROR(VLOOKUP(B1682,'[1]Vmesna vrtilna_SKLOP1'!B:J,7,0),"")=0,"",IFERROR(VLOOKUP(B1682,'[1]Vmesna vrtilna_SKLOP1'!B:J,7,0),""))</f>
        <v/>
      </c>
      <c r="O1682" s="22"/>
    </row>
    <row r="1683" spans="2:15" ht="15" customHeight="1" x14ac:dyDescent="0.3">
      <c r="B1683" s="15" t="str">
        <f>IF(AND('[1]Vmesna vrtilna_SKLOP1'!B1683&lt;&gt;"",'[1]Vmesna vrtilna_SKLOP1'!C1683&lt;&gt;""),IF('[1]Vmesna vrtilna_SKLOP1'!B1683&lt;&gt;"",'[1]Vmesna vrtilna_SKLOP1'!B1683,""),"")</f>
        <v/>
      </c>
      <c r="C1683" s="16" t="str">
        <f>IF(OR(C1682="Posebna oblika",C1682="Kulturno zaščiten objekt",C1682="Kulturno zaščiten objekt, Posebna oblika"),"Glej zavihek POSEBNI POGOJI",IF(SUM(N1682:Q1682)=1,"Posebna oblika",IF(SUM(N1682:Q1682)=10,"Kulturno zaščiten objekt",IF(SUM(N1682:Q1682)=11,"Kulturno zaščiten objekt, Posebna oblika",IF(AND('[1]Vmesna vrtilna_SKLOP1'!C1683&lt;&gt;"",'[1]Vmesna vrtilna_SKLOP1'!D1683&lt;&gt;""),IF('[1]Vmesna vrtilna_SKLOP1'!C1683&lt;&gt;"",'[1]Vmesna vrtilna_SKLOP1'!C1683,""),"")))))</f>
        <v/>
      </c>
      <c r="D1683" s="17" t="str">
        <f>IF(IFERROR(VLOOKUP(B1683,'[1]Vmesna vrtilna_SKLOP1'!B:J,6,0),"")=0,"",IFERROR(VLOOKUP(B1683,'[1]Vmesna vrtilna_SKLOP1'!B:J,6,0),""))</f>
        <v/>
      </c>
      <c r="E1683" s="16" t="str">
        <f>IF(IF('[1]Vmesna vrtilna_SKLOP1'!E1683&lt;&gt;"",'[1]Vmesna vrtilna_SKLOP1'!D1683,"")=0,"",IF('[1]Vmesna vrtilna_SKLOP1'!E1683&lt;&gt;"",'[1]Vmesna vrtilna_SKLOP1'!D1683,""))</f>
        <v>Demontaža</v>
      </c>
      <c r="F1683" s="18" t="str">
        <f>IF('[1]Vmesna vrtilna_SKLOP1'!E1683&lt;&gt;"",'[1]Vmesna vrtilna_SKLOP1'!E1683,"")</f>
        <v>Demontaža oken</v>
      </c>
      <c r="G1683" s="15" t="str">
        <f>IF('[1]Vmesna vrtilna_SKLOP1'!E1683&lt;&gt;"",'[1]Vmesna vrtilna_SKLOP1'!F1683,"")</f>
        <v>[m1]</v>
      </c>
      <c r="H1683" s="19">
        <f>IF('[1]Vmesna vrtilna_SKLOP1'!F1683&lt;&gt;"",'[1]Vmesna vrtilna_SKLOP1'!I1683,"")</f>
        <v>61.96</v>
      </c>
      <c r="I1683" s="20" t="str">
        <f>IF(I1682="Skupaj:","DDV (22%):",IF(I1682="DDV (22%):","Skupaj z DDV:",IF(AND('[1]Vmesna vrtilna_SKLOP1'!C1683&lt;&gt;"",'[1]Vmesna vrtilna_SKLOP1'!E1683=""),"Skupaj:","")))</f>
        <v/>
      </c>
      <c r="J1683" s="21">
        <f t="shared" si="53"/>
        <v>0</v>
      </c>
      <c r="K1683" s="21">
        <f>IF(I1683="Skupaj z DDV:",SUM(K1681,K1682),IF(I1683="DDV (22%):",K1682*0.22,IF(AND('[1]Vmesna vrtilna_SKLOP1'!C1683&lt;&gt;"",'[1]Vmesna vrtilna_SKLOP1'!D1683=""),'[1]Vmesna vrtilna_SKLOP1'!J1683,IF(F1683&lt;&gt;"",IF('[1]Vmesna vrtilna_SKLOP1'!J1683&lt;&gt;"",'[1]Vmesna vrtilna_SKLOP1'!J1683,""),""))))</f>
        <v>433.71999999999997</v>
      </c>
      <c r="L1683" s="22">
        <f>IF(I1682="Skupaj:","DDV (22%):",IF(I1682="DDV (22%):","Skupaj z DDV:",IF(AND('[1]Vmesna vrtilna_SKLOP1'!C1683&lt;&gt;"",'[1]Vmesna vrtilna_SKLOP1'!E1683=""),"Skupaj:",IF(AND('[1]Vmesna vrtilna_SKLOP1'!C1683&lt;&gt;"",'[1]Vmesna vrtilna_SKLOP1'!D1683=""),'[1]Vmesna vrtilna_SKLOP1'!J1683,IF(F1683&lt;&gt;"",IF('[1]Vmesna vrtilna_SKLOP1'!J1683&lt;&gt;"",'[1]Vmesna vrtilna_SKLOP1'!J1683,""),"")))))</f>
        <v>433.71999999999997</v>
      </c>
      <c r="M1683" s="22">
        <f t="shared" si="52"/>
        <v>0</v>
      </c>
      <c r="N1683" s="22" t="str">
        <f>IF(IFERROR(VLOOKUP(B1683,'[1]Vmesna vrtilna_SKLOP1'!B:J,7,0),"")=0,"",IFERROR(VLOOKUP(B1683,'[1]Vmesna vrtilna_SKLOP1'!B:J,7,0),""))</f>
        <v/>
      </c>
      <c r="O1683" s="22"/>
    </row>
    <row r="1684" spans="2:15" ht="15" customHeight="1" x14ac:dyDescent="0.3">
      <c r="B1684" s="15" t="str">
        <f>IF(AND('[1]Vmesna vrtilna_SKLOP1'!B1684&lt;&gt;"",'[1]Vmesna vrtilna_SKLOP1'!C1684&lt;&gt;""),IF('[1]Vmesna vrtilna_SKLOP1'!B1684&lt;&gt;"",'[1]Vmesna vrtilna_SKLOP1'!B1684,""),"")</f>
        <v/>
      </c>
      <c r="C1684" s="16" t="str">
        <f>IF(OR(C1683="Posebna oblika",C1683="Kulturno zaščiten objekt",C1683="Kulturno zaščiten objekt, Posebna oblika"),"Glej zavihek POSEBNI POGOJI",IF(SUM(N1683:Q1683)=1,"Posebna oblika",IF(SUM(N1683:Q1683)=10,"Kulturno zaščiten objekt",IF(SUM(N1683:Q1683)=11,"Kulturno zaščiten objekt, Posebna oblika",IF(AND('[1]Vmesna vrtilna_SKLOP1'!C1684&lt;&gt;"",'[1]Vmesna vrtilna_SKLOP1'!D1684&lt;&gt;""),IF('[1]Vmesna vrtilna_SKLOP1'!C1684&lt;&gt;"",'[1]Vmesna vrtilna_SKLOP1'!C1684,""),"")))))</f>
        <v/>
      </c>
      <c r="D1684" s="17" t="str">
        <f>IF(IFERROR(VLOOKUP(B1684,'[1]Vmesna vrtilna_SKLOP1'!B:J,6,0),"")=0,"",IFERROR(VLOOKUP(B1684,'[1]Vmesna vrtilna_SKLOP1'!B:J,6,0),""))</f>
        <v/>
      </c>
      <c r="E1684" s="16" t="str">
        <f>IF(IF('[1]Vmesna vrtilna_SKLOP1'!E1684&lt;&gt;"",'[1]Vmesna vrtilna_SKLOP1'!D1684,"")=0,"",IF('[1]Vmesna vrtilna_SKLOP1'!E1684&lt;&gt;"",'[1]Vmesna vrtilna_SKLOP1'!D1684,""))</f>
        <v/>
      </c>
      <c r="F1684" s="18" t="str">
        <f>IF('[1]Vmesna vrtilna_SKLOP1'!E1684&lt;&gt;"",'[1]Vmesna vrtilna_SKLOP1'!E1684,"")</f>
        <v>Demontaža police</v>
      </c>
      <c r="G1684" s="15" t="str">
        <f>IF('[1]Vmesna vrtilna_SKLOP1'!E1684&lt;&gt;"",'[1]Vmesna vrtilna_SKLOP1'!F1684,"")</f>
        <v>[kos]</v>
      </c>
      <c r="H1684" s="19">
        <f>IF('[1]Vmesna vrtilna_SKLOP1'!F1684&lt;&gt;"",'[1]Vmesna vrtilna_SKLOP1'!I1684,"")</f>
        <v>11</v>
      </c>
      <c r="I1684" s="20" t="str">
        <f>IF(I1683="Skupaj:","DDV (22%):",IF(I1683="DDV (22%):","Skupaj z DDV:",IF(AND('[1]Vmesna vrtilna_SKLOP1'!C1684&lt;&gt;"",'[1]Vmesna vrtilna_SKLOP1'!E1684=""),"Skupaj:","")))</f>
        <v/>
      </c>
      <c r="J1684" s="21">
        <f t="shared" si="53"/>
        <v>0</v>
      </c>
      <c r="K1684" s="21">
        <f>IF(I1684="Skupaj z DDV:",SUM(K1682,K1683),IF(I1684="DDV (22%):",K1683*0.22,IF(AND('[1]Vmesna vrtilna_SKLOP1'!C1684&lt;&gt;"",'[1]Vmesna vrtilna_SKLOP1'!D1684=""),'[1]Vmesna vrtilna_SKLOP1'!J1684,IF(F1684&lt;&gt;"",IF('[1]Vmesna vrtilna_SKLOP1'!J1684&lt;&gt;"",'[1]Vmesna vrtilna_SKLOP1'!J1684,""),""))))</f>
        <v>70.95</v>
      </c>
      <c r="L1684" s="22">
        <f>IF(I1683="Skupaj:","DDV (22%):",IF(I1683="DDV (22%):","Skupaj z DDV:",IF(AND('[1]Vmesna vrtilna_SKLOP1'!C1684&lt;&gt;"",'[1]Vmesna vrtilna_SKLOP1'!E1684=""),"Skupaj:",IF(AND('[1]Vmesna vrtilna_SKLOP1'!C1684&lt;&gt;"",'[1]Vmesna vrtilna_SKLOP1'!D1684=""),'[1]Vmesna vrtilna_SKLOP1'!J1684,IF(F1684&lt;&gt;"",IF('[1]Vmesna vrtilna_SKLOP1'!J1684&lt;&gt;"",'[1]Vmesna vrtilna_SKLOP1'!J1684,""),"")))))</f>
        <v>70.95</v>
      </c>
      <c r="M1684" s="22">
        <f t="shared" si="52"/>
        <v>0</v>
      </c>
      <c r="N1684" s="22" t="str">
        <f>IF(IFERROR(VLOOKUP(B1684,'[1]Vmesna vrtilna_SKLOP1'!B:J,7,0),"")=0,"",IFERROR(VLOOKUP(B1684,'[1]Vmesna vrtilna_SKLOP1'!B:J,7,0),""))</f>
        <v/>
      </c>
      <c r="O1684" s="22"/>
    </row>
    <row r="1685" spans="2:15" ht="15" customHeight="1" x14ac:dyDescent="0.3">
      <c r="B1685" s="15" t="str">
        <f>IF(AND('[1]Vmesna vrtilna_SKLOP1'!B1685&lt;&gt;"",'[1]Vmesna vrtilna_SKLOP1'!C1685&lt;&gt;""),IF('[1]Vmesna vrtilna_SKLOP1'!B1685&lt;&gt;"",'[1]Vmesna vrtilna_SKLOP1'!B1685,""),"")</f>
        <v/>
      </c>
      <c r="C1685" s="16" t="str">
        <f>IF(OR(C1684="Posebna oblika",C1684="Kulturno zaščiten objekt",C1684="Kulturno zaščiten objekt, Posebna oblika"),"Glej zavihek POSEBNI POGOJI",IF(SUM(N1684:Q1684)=1,"Posebna oblika",IF(SUM(N1684:Q1684)=10,"Kulturno zaščiten objekt",IF(SUM(N1684:Q1684)=11,"Kulturno zaščiten objekt, Posebna oblika",IF(AND('[1]Vmesna vrtilna_SKLOP1'!C1685&lt;&gt;"",'[1]Vmesna vrtilna_SKLOP1'!D1685&lt;&gt;""),IF('[1]Vmesna vrtilna_SKLOP1'!C1685&lt;&gt;"",'[1]Vmesna vrtilna_SKLOP1'!C1685,""),"")))))</f>
        <v/>
      </c>
      <c r="D1685" s="17" t="str">
        <f>IF(IFERROR(VLOOKUP(B1685,'[1]Vmesna vrtilna_SKLOP1'!B:J,6,0),"")=0,"",IFERROR(VLOOKUP(B1685,'[1]Vmesna vrtilna_SKLOP1'!B:J,6,0),""))</f>
        <v/>
      </c>
      <c r="E1685" s="16" t="str">
        <f>IF(IF('[1]Vmesna vrtilna_SKLOP1'!E1685&lt;&gt;"",'[1]Vmesna vrtilna_SKLOP1'!D1685,"")=0,"",IF('[1]Vmesna vrtilna_SKLOP1'!E1685&lt;&gt;"",'[1]Vmesna vrtilna_SKLOP1'!D1685,""))</f>
        <v/>
      </c>
      <c r="F1685" s="18" t="str">
        <f>IF('[1]Vmesna vrtilna_SKLOP1'!E1685&lt;&gt;"",'[1]Vmesna vrtilna_SKLOP1'!E1685,"")</f>
        <v/>
      </c>
      <c r="G1685" s="15" t="str">
        <f>IF('[1]Vmesna vrtilna_SKLOP1'!E1685&lt;&gt;"",'[1]Vmesna vrtilna_SKLOP1'!F1685,"")</f>
        <v/>
      </c>
      <c r="H1685" s="19" t="str">
        <f>IF('[1]Vmesna vrtilna_SKLOP1'!F1685&lt;&gt;"",'[1]Vmesna vrtilna_SKLOP1'!I1685,"")</f>
        <v/>
      </c>
      <c r="I1685" s="20" t="str">
        <f>IF(I1684="Skupaj:","DDV (22%):",IF(I1684="DDV (22%):","Skupaj z DDV:",IF(AND('[1]Vmesna vrtilna_SKLOP1'!C1685&lt;&gt;"",'[1]Vmesna vrtilna_SKLOP1'!E1685=""),"Skupaj:","")))</f>
        <v/>
      </c>
      <c r="J1685" s="21" t="str">
        <f t="shared" si="53"/>
        <v/>
      </c>
      <c r="K1685" s="21" t="str">
        <f>IF(I1685="Skupaj z DDV:",SUM(K1683,K1684),IF(I1685="DDV (22%):",K1684*0.22,IF(AND('[1]Vmesna vrtilna_SKLOP1'!C1685&lt;&gt;"",'[1]Vmesna vrtilna_SKLOP1'!D1685=""),'[1]Vmesna vrtilna_SKLOP1'!J1685,IF(F1685&lt;&gt;"",IF('[1]Vmesna vrtilna_SKLOP1'!J1685&lt;&gt;"",'[1]Vmesna vrtilna_SKLOP1'!J1685,""),""))))</f>
        <v/>
      </c>
      <c r="L1685" s="22" t="str">
        <f>IF(I1684="Skupaj:","DDV (22%):",IF(I1684="DDV (22%):","Skupaj z DDV:",IF(AND('[1]Vmesna vrtilna_SKLOP1'!C1685&lt;&gt;"",'[1]Vmesna vrtilna_SKLOP1'!E1685=""),"Skupaj:",IF(AND('[1]Vmesna vrtilna_SKLOP1'!C1685&lt;&gt;"",'[1]Vmesna vrtilna_SKLOP1'!D1685=""),'[1]Vmesna vrtilna_SKLOP1'!J1685,IF(F1685&lt;&gt;"",IF('[1]Vmesna vrtilna_SKLOP1'!J1685&lt;&gt;"",'[1]Vmesna vrtilna_SKLOP1'!J1685,""),"")))))</f>
        <v/>
      </c>
      <c r="M1685" s="22">
        <f t="shared" si="52"/>
        <v>0</v>
      </c>
      <c r="N1685" s="22" t="str">
        <f>IF(IFERROR(VLOOKUP(B1685,'[1]Vmesna vrtilna_SKLOP1'!B:J,7,0),"")=0,"",IFERROR(VLOOKUP(B1685,'[1]Vmesna vrtilna_SKLOP1'!B:J,7,0),""))</f>
        <v/>
      </c>
      <c r="O1685" s="22"/>
    </row>
    <row r="1686" spans="2:15" ht="15" customHeight="1" x14ac:dyDescent="0.3">
      <c r="B1686" s="15" t="str">
        <f>IF(AND('[1]Vmesna vrtilna_SKLOP1'!B1686&lt;&gt;"",'[1]Vmesna vrtilna_SKLOP1'!C1686&lt;&gt;""),IF('[1]Vmesna vrtilna_SKLOP1'!B1686&lt;&gt;"",'[1]Vmesna vrtilna_SKLOP1'!B1686,""),"")</f>
        <v/>
      </c>
      <c r="C1686" s="16" t="str">
        <f>IF(OR(C1685="Posebna oblika",C1685="Kulturno zaščiten objekt",C1685="Kulturno zaščiten objekt, Posebna oblika"),"Glej zavihek POSEBNI POGOJI",IF(SUM(N1685:Q1685)=1,"Posebna oblika",IF(SUM(N1685:Q1685)=10,"Kulturno zaščiten objekt",IF(SUM(N1685:Q1685)=11,"Kulturno zaščiten objekt, Posebna oblika",IF(AND('[1]Vmesna vrtilna_SKLOP1'!C1686&lt;&gt;"",'[1]Vmesna vrtilna_SKLOP1'!D1686&lt;&gt;""),IF('[1]Vmesna vrtilna_SKLOP1'!C1686&lt;&gt;"",'[1]Vmesna vrtilna_SKLOP1'!C1686,""),"")))))</f>
        <v/>
      </c>
      <c r="D1686" s="17" t="str">
        <f>IF(IFERROR(VLOOKUP(B1686,'[1]Vmesna vrtilna_SKLOP1'!B:J,6,0),"")=0,"",IFERROR(VLOOKUP(B1686,'[1]Vmesna vrtilna_SKLOP1'!B:J,6,0),""))</f>
        <v/>
      </c>
      <c r="E1686" s="16" t="str">
        <f>IF(IF('[1]Vmesna vrtilna_SKLOP1'!E1686&lt;&gt;"",'[1]Vmesna vrtilna_SKLOP1'!D1686,"")=0,"",IF('[1]Vmesna vrtilna_SKLOP1'!E1686&lt;&gt;"",'[1]Vmesna vrtilna_SKLOP1'!D1686,""))</f>
        <v>Montaža</v>
      </c>
      <c r="F1686" s="18" t="str">
        <f>IF('[1]Vmesna vrtilna_SKLOP1'!E1686&lt;&gt;"",'[1]Vmesna vrtilna_SKLOP1'!E1686,"")</f>
        <v>RAL montaža oken z zidarskimi deli</v>
      </c>
      <c r="G1686" s="15" t="str">
        <f>IF('[1]Vmesna vrtilna_SKLOP1'!E1686&lt;&gt;"",'[1]Vmesna vrtilna_SKLOP1'!F1686,"")</f>
        <v>[m1]</v>
      </c>
      <c r="H1686" s="19">
        <f>IF('[1]Vmesna vrtilna_SKLOP1'!F1686&lt;&gt;"",'[1]Vmesna vrtilna_SKLOP1'!I1686,"")</f>
        <v>61.96</v>
      </c>
      <c r="I1686" s="20" t="str">
        <f>IF(I1685="Skupaj:","DDV (22%):",IF(I1685="DDV (22%):","Skupaj z DDV:",IF(AND('[1]Vmesna vrtilna_SKLOP1'!C1686&lt;&gt;"",'[1]Vmesna vrtilna_SKLOP1'!E1686=""),"Skupaj:","")))</f>
        <v/>
      </c>
      <c r="J1686" s="21">
        <f t="shared" si="53"/>
        <v>0</v>
      </c>
      <c r="K1686" s="21">
        <f>IF(I1686="Skupaj z DDV:",SUM(K1684,K1685),IF(I1686="DDV (22%):",K1685*0.22,IF(AND('[1]Vmesna vrtilna_SKLOP1'!C1686&lt;&gt;"",'[1]Vmesna vrtilna_SKLOP1'!D1686=""),'[1]Vmesna vrtilna_SKLOP1'!J1686,IF(F1686&lt;&gt;"",IF('[1]Vmesna vrtilna_SKLOP1'!J1686&lt;&gt;"",'[1]Vmesna vrtilna_SKLOP1'!J1686,""),""))))</f>
        <v>2106.64</v>
      </c>
      <c r="L1686" s="22">
        <f>IF(I1685="Skupaj:","DDV (22%):",IF(I1685="DDV (22%):","Skupaj z DDV:",IF(AND('[1]Vmesna vrtilna_SKLOP1'!C1686&lt;&gt;"",'[1]Vmesna vrtilna_SKLOP1'!E1686=""),"Skupaj:",IF(AND('[1]Vmesna vrtilna_SKLOP1'!C1686&lt;&gt;"",'[1]Vmesna vrtilna_SKLOP1'!D1686=""),'[1]Vmesna vrtilna_SKLOP1'!J1686,IF(F1686&lt;&gt;"",IF('[1]Vmesna vrtilna_SKLOP1'!J1686&lt;&gt;"",'[1]Vmesna vrtilna_SKLOP1'!J1686,""),"")))))</f>
        <v>2106.64</v>
      </c>
      <c r="M1686" s="22">
        <f t="shared" si="52"/>
        <v>0</v>
      </c>
      <c r="N1686" s="22" t="str">
        <f>IF(IFERROR(VLOOKUP(B1686,'[1]Vmesna vrtilna_SKLOP1'!B:J,7,0),"")=0,"",IFERROR(VLOOKUP(B1686,'[1]Vmesna vrtilna_SKLOP1'!B:J,7,0),""))</f>
        <v/>
      </c>
      <c r="O1686" s="22"/>
    </row>
    <row r="1687" spans="2:15" ht="15" customHeight="1" x14ac:dyDescent="0.3">
      <c r="B1687" s="15" t="str">
        <f>IF(AND('[1]Vmesna vrtilna_SKLOP1'!B1687&lt;&gt;"",'[1]Vmesna vrtilna_SKLOP1'!C1687&lt;&gt;""),IF('[1]Vmesna vrtilna_SKLOP1'!B1687&lt;&gt;"",'[1]Vmesna vrtilna_SKLOP1'!B1687,""),"")</f>
        <v/>
      </c>
      <c r="C1687" s="16" t="str">
        <f>IF(OR(C1686="Posebna oblika",C1686="Kulturno zaščiten objekt",C1686="Kulturno zaščiten objekt, Posebna oblika"),"Glej zavihek POSEBNI POGOJI",IF(SUM(N1686:Q1686)=1,"Posebna oblika",IF(SUM(N1686:Q1686)=10,"Kulturno zaščiten objekt",IF(SUM(N1686:Q1686)=11,"Kulturno zaščiten objekt, Posebna oblika",IF(AND('[1]Vmesna vrtilna_SKLOP1'!C1687&lt;&gt;"",'[1]Vmesna vrtilna_SKLOP1'!D1687&lt;&gt;""),IF('[1]Vmesna vrtilna_SKLOP1'!C1687&lt;&gt;"",'[1]Vmesna vrtilna_SKLOP1'!C1687,""),"")))))</f>
        <v/>
      </c>
      <c r="D1687" s="17" t="str">
        <f>IF(IFERROR(VLOOKUP(B1687,'[1]Vmesna vrtilna_SKLOP1'!B:J,6,0),"")=0,"",IFERROR(VLOOKUP(B1687,'[1]Vmesna vrtilna_SKLOP1'!B:J,6,0),""))</f>
        <v/>
      </c>
      <c r="E1687" s="16" t="str">
        <f>IF(IF('[1]Vmesna vrtilna_SKLOP1'!E1687&lt;&gt;"",'[1]Vmesna vrtilna_SKLOP1'!D1687,"")=0,"",IF('[1]Vmesna vrtilna_SKLOP1'!E1687&lt;&gt;"",'[1]Vmesna vrtilna_SKLOP1'!D1687,""))</f>
        <v/>
      </c>
      <c r="F1687" s="18" t="str">
        <f>IF('[1]Vmesna vrtilna_SKLOP1'!E1687&lt;&gt;"",'[1]Vmesna vrtilna_SKLOP1'!E1687,"")</f>
        <v>Montaža police</v>
      </c>
      <c r="G1687" s="15" t="str">
        <f>IF('[1]Vmesna vrtilna_SKLOP1'!E1687&lt;&gt;"",'[1]Vmesna vrtilna_SKLOP1'!F1687,"")</f>
        <v>[kos]</v>
      </c>
      <c r="H1687" s="19">
        <f>IF('[1]Vmesna vrtilna_SKLOP1'!F1687&lt;&gt;"",'[1]Vmesna vrtilna_SKLOP1'!I1687,"")</f>
        <v>11</v>
      </c>
      <c r="I1687" s="20" t="str">
        <f>IF(I1686="Skupaj:","DDV (22%):",IF(I1686="DDV (22%):","Skupaj z DDV:",IF(AND('[1]Vmesna vrtilna_SKLOP1'!C1687&lt;&gt;"",'[1]Vmesna vrtilna_SKLOP1'!E1687=""),"Skupaj:","")))</f>
        <v/>
      </c>
      <c r="J1687" s="21">
        <f t="shared" si="53"/>
        <v>0</v>
      </c>
      <c r="K1687" s="21">
        <f>IF(I1687="Skupaj z DDV:",SUM(K1685,K1686),IF(I1687="DDV (22%):",K1686*0.22,IF(AND('[1]Vmesna vrtilna_SKLOP1'!C1687&lt;&gt;"",'[1]Vmesna vrtilna_SKLOP1'!D1687=""),'[1]Vmesna vrtilna_SKLOP1'!J1687,IF(F1687&lt;&gt;"",IF('[1]Vmesna vrtilna_SKLOP1'!J1687&lt;&gt;"",'[1]Vmesna vrtilna_SKLOP1'!J1687,""),""))))</f>
        <v>141.9</v>
      </c>
      <c r="L1687" s="22">
        <f>IF(I1686="Skupaj:","DDV (22%):",IF(I1686="DDV (22%):","Skupaj z DDV:",IF(AND('[1]Vmesna vrtilna_SKLOP1'!C1687&lt;&gt;"",'[1]Vmesna vrtilna_SKLOP1'!E1687=""),"Skupaj:",IF(AND('[1]Vmesna vrtilna_SKLOP1'!C1687&lt;&gt;"",'[1]Vmesna vrtilna_SKLOP1'!D1687=""),'[1]Vmesna vrtilna_SKLOP1'!J1687,IF(F1687&lt;&gt;"",IF('[1]Vmesna vrtilna_SKLOP1'!J1687&lt;&gt;"",'[1]Vmesna vrtilna_SKLOP1'!J1687,""),"")))))</f>
        <v>141.9</v>
      </c>
      <c r="M1687" s="22">
        <f t="shared" si="52"/>
        <v>0</v>
      </c>
      <c r="N1687" s="22" t="str">
        <f>IF(IFERROR(VLOOKUP(B1687,'[1]Vmesna vrtilna_SKLOP1'!B:J,7,0),"")=0,"",IFERROR(VLOOKUP(B1687,'[1]Vmesna vrtilna_SKLOP1'!B:J,7,0),""))</f>
        <v/>
      </c>
      <c r="O1687" s="22"/>
    </row>
    <row r="1688" spans="2:15" ht="15" customHeight="1" x14ac:dyDescent="0.3">
      <c r="B1688" s="15" t="str">
        <f>IF(AND('[1]Vmesna vrtilna_SKLOP1'!B1688&lt;&gt;"",'[1]Vmesna vrtilna_SKLOP1'!C1688&lt;&gt;""),IF('[1]Vmesna vrtilna_SKLOP1'!B1688&lt;&gt;"",'[1]Vmesna vrtilna_SKLOP1'!B1688,""),"")</f>
        <v/>
      </c>
      <c r="C1688" s="16" t="str">
        <f>IF(OR(C1687="Posebna oblika",C1687="Kulturno zaščiten objekt",C1687="Kulturno zaščiten objekt, Posebna oblika"),"Glej zavihek POSEBNI POGOJI",IF(SUM(N1687:Q1687)=1,"Posebna oblika",IF(SUM(N1687:Q1687)=10,"Kulturno zaščiten objekt",IF(SUM(N1687:Q1687)=11,"Kulturno zaščiten objekt, Posebna oblika",IF(AND('[1]Vmesna vrtilna_SKLOP1'!C1688&lt;&gt;"",'[1]Vmesna vrtilna_SKLOP1'!D1688&lt;&gt;""),IF('[1]Vmesna vrtilna_SKLOP1'!C1688&lt;&gt;"",'[1]Vmesna vrtilna_SKLOP1'!C1688,""),"")))))</f>
        <v/>
      </c>
      <c r="D1688" s="17" t="str">
        <f>IF(IFERROR(VLOOKUP(B1688,'[1]Vmesna vrtilna_SKLOP1'!B:J,6,0),"")=0,"",IFERROR(VLOOKUP(B1688,'[1]Vmesna vrtilna_SKLOP1'!B:J,6,0),""))</f>
        <v/>
      </c>
      <c r="E1688" s="16" t="str">
        <f>IF(IF('[1]Vmesna vrtilna_SKLOP1'!E1688&lt;&gt;"",'[1]Vmesna vrtilna_SKLOP1'!D1688,"")=0,"",IF('[1]Vmesna vrtilna_SKLOP1'!E1688&lt;&gt;"",'[1]Vmesna vrtilna_SKLOP1'!D1688,""))</f>
        <v/>
      </c>
      <c r="F1688" s="18" t="str">
        <f>IF('[1]Vmesna vrtilna_SKLOP1'!E1688&lt;&gt;"",'[1]Vmesna vrtilna_SKLOP1'!E1688,"")</f>
        <v/>
      </c>
      <c r="G1688" s="15" t="str">
        <f>IF('[1]Vmesna vrtilna_SKLOP1'!E1688&lt;&gt;"",'[1]Vmesna vrtilna_SKLOP1'!F1688,"")</f>
        <v/>
      </c>
      <c r="H1688" s="19" t="str">
        <f>IF('[1]Vmesna vrtilna_SKLOP1'!F1688&lt;&gt;"",'[1]Vmesna vrtilna_SKLOP1'!I1688,"")</f>
        <v/>
      </c>
      <c r="I1688" s="20" t="str">
        <f>IF(I1687="Skupaj:","DDV (22%):",IF(I1687="DDV (22%):","Skupaj z DDV:",IF(AND('[1]Vmesna vrtilna_SKLOP1'!C1688&lt;&gt;"",'[1]Vmesna vrtilna_SKLOP1'!E1688=""),"Skupaj:","")))</f>
        <v/>
      </c>
      <c r="J1688" s="21" t="str">
        <f t="shared" si="53"/>
        <v/>
      </c>
      <c r="K1688" s="21" t="str">
        <f>IF(I1688="Skupaj z DDV:",SUM(K1686,K1687),IF(I1688="DDV (22%):",K1687*0.22,IF(AND('[1]Vmesna vrtilna_SKLOP1'!C1688&lt;&gt;"",'[1]Vmesna vrtilna_SKLOP1'!D1688=""),'[1]Vmesna vrtilna_SKLOP1'!J1688,IF(F1688&lt;&gt;"",IF('[1]Vmesna vrtilna_SKLOP1'!J1688&lt;&gt;"",'[1]Vmesna vrtilna_SKLOP1'!J1688,""),""))))</f>
        <v/>
      </c>
      <c r="L1688" s="22" t="str">
        <f>IF(I1687="Skupaj:","DDV (22%):",IF(I1687="DDV (22%):","Skupaj z DDV:",IF(AND('[1]Vmesna vrtilna_SKLOP1'!C1688&lt;&gt;"",'[1]Vmesna vrtilna_SKLOP1'!E1688=""),"Skupaj:",IF(AND('[1]Vmesna vrtilna_SKLOP1'!C1688&lt;&gt;"",'[1]Vmesna vrtilna_SKLOP1'!D1688=""),'[1]Vmesna vrtilna_SKLOP1'!J1688,IF(F1688&lt;&gt;"",IF('[1]Vmesna vrtilna_SKLOP1'!J1688&lt;&gt;"",'[1]Vmesna vrtilna_SKLOP1'!J1688,""),"")))))</f>
        <v/>
      </c>
      <c r="M1688" s="22">
        <f t="shared" si="52"/>
        <v>0</v>
      </c>
      <c r="N1688" s="22" t="str">
        <f>IF(IFERROR(VLOOKUP(B1688,'[1]Vmesna vrtilna_SKLOP1'!B:J,7,0),"")=0,"",IFERROR(VLOOKUP(B1688,'[1]Vmesna vrtilna_SKLOP1'!B:J,7,0),""))</f>
        <v/>
      </c>
      <c r="O1688" s="22"/>
    </row>
    <row r="1689" spans="2:15" ht="15" customHeight="1" x14ac:dyDescent="0.3">
      <c r="B1689" s="15" t="str">
        <f>IF(AND('[1]Vmesna vrtilna_SKLOP1'!B1689&lt;&gt;"",'[1]Vmesna vrtilna_SKLOP1'!C1689&lt;&gt;""),IF('[1]Vmesna vrtilna_SKLOP1'!B1689&lt;&gt;"",'[1]Vmesna vrtilna_SKLOP1'!B1689,""),"")</f>
        <v/>
      </c>
      <c r="C1689" s="16" t="str">
        <f>IF(OR(C1688="Posebna oblika",C1688="Kulturno zaščiten objekt",C1688="Kulturno zaščiten objekt, Posebna oblika"),"Glej zavihek POSEBNI POGOJI",IF(SUM(N1688:Q1688)=1,"Posebna oblika",IF(SUM(N1688:Q1688)=10,"Kulturno zaščiten objekt",IF(SUM(N1688:Q1688)=11,"Kulturno zaščiten objekt, Posebna oblika",IF(AND('[1]Vmesna vrtilna_SKLOP1'!C1689&lt;&gt;"",'[1]Vmesna vrtilna_SKLOP1'!D1689&lt;&gt;""),IF('[1]Vmesna vrtilna_SKLOP1'!C1689&lt;&gt;"",'[1]Vmesna vrtilna_SKLOP1'!C1689,""),"")))))</f>
        <v/>
      </c>
      <c r="D1689" s="17" t="str">
        <f>IF(IFERROR(VLOOKUP(B1689,'[1]Vmesna vrtilna_SKLOP1'!B:J,6,0),"")=0,"",IFERROR(VLOOKUP(B1689,'[1]Vmesna vrtilna_SKLOP1'!B:J,6,0),""))</f>
        <v/>
      </c>
      <c r="E1689" s="16" t="str">
        <f>IF(IF('[1]Vmesna vrtilna_SKLOP1'!E1689&lt;&gt;"",'[1]Vmesna vrtilna_SKLOP1'!D1689,"")=0,"",IF('[1]Vmesna vrtilna_SKLOP1'!E1689&lt;&gt;"",'[1]Vmesna vrtilna_SKLOP1'!D1689,""))</f>
        <v>Odvoz na deponijo</v>
      </c>
      <c r="F1689" s="18" t="str">
        <f>IF('[1]Vmesna vrtilna_SKLOP1'!E1689&lt;&gt;"",'[1]Vmesna vrtilna_SKLOP1'!E1689,"")</f>
        <v>Odvoz na deponijo</v>
      </c>
      <c r="G1689" s="15" t="str">
        <f>IF('[1]Vmesna vrtilna_SKLOP1'!E1689&lt;&gt;"",'[1]Vmesna vrtilna_SKLOP1'!F1689,"")</f>
        <v>[m1]</v>
      </c>
      <c r="H1689" s="19">
        <f>IF('[1]Vmesna vrtilna_SKLOP1'!F1689&lt;&gt;"",'[1]Vmesna vrtilna_SKLOP1'!I1689,"")</f>
        <v>61.96</v>
      </c>
      <c r="I1689" s="20" t="str">
        <f>IF(I1688="Skupaj:","DDV (22%):",IF(I1688="DDV (22%):","Skupaj z DDV:",IF(AND('[1]Vmesna vrtilna_SKLOP1'!C1689&lt;&gt;"",'[1]Vmesna vrtilna_SKLOP1'!E1689=""),"Skupaj:","")))</f>
        <v/>
      </c>
      <c r="J1689" s="21">
        <f t="shared" si="53"/>
        <v>0</v>
      </c>
      <c r="K1689" s="21">
        <f>IF(I1689="Skupaj z DDV:",SUM(K1687,K1688),IF(I1689="DDV (22%):",K1688*0.22,IF(AND('[1]Vmesna vrtilna_SKLOP1'!C1689&lt;&gt;"",'[1]Vmesna vrtilna_SKLOP1'!D1689=""),'[1]Vmesna vrtilna_SKLOP1'!J1689,IF(F1689&lt;&gt;"",IF('[1]Vmesna vrtilna_SKLOP1'!J1689&lt;&gt;"",'[1]Vmesna vrtilna_SKLOP1'!J1689,""),""))))</f>
        <v>185.87999999999997</v>
      </c>
      <c r="L1689" s="22">
        <f>IF(I1688="Skupaj:","DDV (22%):",IF(I1688="DDV (22%):","Skupaj z DDV:",IF(AND('[1]Vmesna vrtilna_SKLOP1'!C1689&lt;&gt;"",'[1]Vmesna vrtilna_SKLOP1'!E1689=""),"Skupaj:",IF(AND('[1]Vmesna vrtilna_SKLOP1'!C1689&lt;&gt;"",'[1]Vmesna vrtilna_SKLOP1'!D1689=""),'[1]Vmesna vrtilna_SKLOP1'!J1689,IF(F1689&lt;&gt;"",IF('[1]Vmesna vrtilna_SKLOP1'!J1689&lt;&gt;"",'[1]Vmesna vrtilna_SKLOP1'!J1689,""),"")))))</f>
        <v>185.87999999999997</v>
      </c>
      <c r="M1689" s="22">
        <f t="shared" si="52"/>
        <v>0</v>
      </c>
      <c r="N1689" s="22" t="str">
        <f>IF(IFERROR(VLOOKUP(B1689,'[1]Vmesna vrtilna_SKLOP1'!B:J,7,0),"")=0,"",IFERROR(VLOOKUP(B1689,'[1]Vmesna vrtilna_SKLOP1'!B:J,7,0),""))</f>
        <v/>
      </c>
      <c r="O1689" s="22"/>
    </row>
    <row r="1690" spans="2:15" ht="15" customHeight="1" x14ac:dyDescent="0.3">
      <c r="B1690" s="15" t="str">
        <f>IF(AND('[1]Vmesna vrtilna_SKLOP1'!B1690&lt;&gt;"",'[1]Vmesna vrtilna_SKLOP1'!C1690&lt;&gt;""),IF('[1]Vmesna vrtilna_SKLOP1'!B1690&lt;&gt;"",'[1]Vmesna vrtilna_SKLOP1'!B1690,""),"")</f>
        <v/>
      </c>
      <c r="C1690" s="16" t="str">
        <f>IF(OR(C1689="Posebna oblika",C1689="Kulturno zaščiten objekt",C1689="Kulturno zaščiten objekt, Posebna oblika"),"Glej zavihek POSEBNI POGOJI",IF(SUM(N1689:Q1689)=1,"Posebna oblika",IF(SUM(N1689:Q1689)=10,"Kulturno zaščiten objekt",IF(SUM(N1689:Q1689)=11,"Kulturno zaščiten objekt, Posebna oblika",IF(AND('[1]Vmesna vrtilna_SKLOP1'!C1690&lt;&gt;"",'[1]Vmesna vrtilna_SKLOP1'!D1690&lt;&gt;""),IF('[1]Vmesna vrtilna_SKLOP1'!C1690&lt;&gt;"",'[1]Vmesna vrtilna_SKLOP1'!C1690,""),"")))))</f>
        <v/>
      </c>
      <c r="D1690" s="17" t="str">
        <f>IF(IFERROR(VLOOKUP(B1690,'[1]Vmesna vrtilna_SKLOP1'!B:J,6,0),"")=0,"",IFERROR(VLOOKUP(B1690,'[1]Vmesna vrtilna_SKLOP1'!B:J,6,0),""))</f>
        <v/>
      </c>
      <c r="E1690" s="16" t="str">
        <f>IF(IF('[1]Vmesna vrtilna_SKLOP1'!E1690&lt;&gt;"",'[1]Vmesna vrtilna_SKLOP1'!D1690,"")=0,"",IF('[1]Vmesna vrtilna_SKLOP1'!E1690&lt;&gt;"",'[1]Vmesna vrtilna_SKLOP1'!D1690,""))</f>
        <v/>
      </c>
      <c r="F1690" s="18" t="str">
        <f>IF('[1]Vmesna vrtilna_SKLOP1'!E1690&lt;&gt;"",'[1]Vmesna vrtilna_SKLOP1'!E1690,"")</f>
        <v/>
      </c>
      <c r="G1690" s="15" t="str">
        <f>IF('[1]Vmesna vrtilna_SKLOP1'!E1690&lt;&gt;"",'[1]Vmesna vrtilna_SKLOP1'!F1690,"")</f>
        <v/>
      </c>
      <c r="H1690" s="19" t="str">
        <f>IF('[1]Vmesna vrtilna_SKLOP1'!F1690&lt;&gt;"",'[1]Vmesna vrtilna_SKLOP1'!I1690,"")</f>
        <v/>
      </c>
      <c r="I1690" s="20" t="str">
        <f>IF(I1689="Skupaj:","DDV (22%):",IF(I1689="DDV (22%):","Skupaj z DDV:",IF(AND('[1]Vmesna vrtilna_SKLOP1'!C1690&lt;&gt;"",'[1]Vmesna vrtilna_SKLOP1'!E1690=""),"Skupaj:","")))</f>
        <v/>
      </c>
      <c r="J1690" s="21" t="str">
        <f t="shared" si="53"/>
        <v/>
      </c>
      <c r="K1690" s="21" t="str">
        <f>IF(I1690="Skupaj z DDV:",SUM(K1688,K1689),IF(I1690="DDV (22%):",K1689*0.22,IF(AND('[1]Vmesna vrtilna_SKLOP1'!C1690&lt;&gt;"",'[1]Vmesna vrtilna_SKLOP1'!D1690=""),'[1]Vmesna vrtilna_SKLOP1'!J1690,IF(F1690&lt;&gt;"",IF('[1]Vmesna vrtilna_SKLOP1'!J1690&lt;&gt;"",'[1]Vmesna vrtilna_SKLOP1'!J1690,""),""))))</f>
        <v/>
      </c>
      <c r="L1690" s="22" t="str">
        <f>IF(I1689="Skupaj:","DDV (22%):",IF(I1689="DDV (22%):","Skupaj z DDV:",IF(AND('[1]Vmesna vrtilna_SKLOP1'!C1690&lt;&gt;"",'[1]Vmesna vrtilna_SKLOP1'!E1690=""),"Skupaj:",IF(AND('[1]Vmesna vrtilna_SKLOP1'!C1690&lt;&gt;"",'[1]Vmesna vrtilna_SKLOP1'!D1690=""),'[1]Vmesna vrtilna_SKLOP1'!J1690,IF(F1690&lt;&gt;"",IF('[1]Vmesna vrtilna_SKLOP1'!J1690&lt;&gt;"",'[1]Vmesna vrtilna_SKLOP1'!J1690,""),"")))))</f>
        <v/>
      </c>
      <c r="M1690" s="22">
        <f t="shared" si="52"/>
        <v>0</v>
      </c>
      <c r="N1690" s="22" t="str">
        <f>IF(IFERROR(VLOOKUP(B1690,'[1]Vmesna vrtilna_SKLOP1'!B:J,7,0),"")=0,"",IFERROR(VLOOKUP(B1690,'[1]Vmesna vrtilna_SKLOP1'!B:J,7,0),""))</f>
        <v/>
      </c>
      <c r="O1690" s="22"/>
    </row>
    <row r="1691" spans="2:15" ht="15" customHeight="1" x14ac:dyDescent="0.3">
      <c r="B1691" s="15" t="str">
        <f>IF(AND('[1]Vmesna vrtilna_SKLOP1'!B1691&lt;&gt;"",'[1]Vmesna vrtilna_SKLOP1'!C1691&lt;&gt;""),IF('[1]Vmesna vrtilna_SKLOP1'!B1691&lt;&gt;"",'[1]Vmesna vrtilna_SKLOP1'!B1691,""),"")</f>
        <v/>
      </c>
      <c r="C1691" s="16" t="str">
        <f>IF(OR(C1690="Posebna oblika",C1690="Kulturno zaščiten objekt",C1690="Kulturno zaščiten objekt, Posebna oblika"),"Glej zavihek POSEBNI POGOJI",IF(SUM(N1690:Q1690)=1,"Posebna oblika",IF(SUM(N1690:Q1690)=10,"Kulturno zaščiten objekt",IF(SUM(N1690:Q1690)=11,"Kulturno zaščiten objekt, Posebna oblika",IF(AND('[1]Vmesna vrtilna_SKLOP1'!C1691&lt;&gt;"",'[1]Vmesna vrtilna_SKLOP1'!D1691&lt;&gt;""),IF('[1]Vmesna vrtilna_SKLOP1'!C1691&lt;&gt;"",'[1]Vmesna vrtilna_SKLOP1'!C1691,""),"")))))</f>
        <v/>
      </c>
      <c r="D1691" s="17" t="str">
        <f>IF(IFERROR(VLOOKUP(B1691,'[1]Vmesna vrtilna_SKLOP1'!B:J,6,0),"")=0,"",IFERROR(VLOOKUP(B1691,'[1]Vmesna vrtilna_SKLOP1'!B:J,6,0),""))</f>
        <v/>
      </c>
      <c r="E1691" s="16" t="str">
        <f>IF(IF('[1]Vmesna vrtilna_SKLOP1'!E1691&lt;&gt;"",'[1]Vmesna vrtilna_SKLOP1'!D1691,"")=0,"",IF('[1]Vmesna vrtilna_SKLOP1'!E1691&lt;&gt;"",'[1]Vmesna vrtilna_SKLOP1'!D1691,""))</f>
        <v>Okrasni križi</v>
      </c>
      <c r="F1691" s="18" t="str">
        <f>IF('[1]Vmesna vrtilna_SKLOP1'!E1691&lt;&gt;"",'[1]Vmesna vrtilna_SKLOP1'!E1691,"")</f>
        <v>Okrasni križi</v>
      </c>
      <c r="G1691" s="15" t="str">
        <f>IF('[1]Vmesna vrtilna_SKLOP1'!E1691&lt;&gt;"",'[1]Vmesna vrtilna_SKLOP1'!F1691,"")</f>
        <v>[kos]</v>
      </c>
      <c r="H1691" s="19">
        <f>IF('[1]Vmesna vrtilna_SKLOP1'!F1691&lt;&gt;"",'[1]Vmesna vrtilna_SKLOP1'!I1691,"")</f>
        <v>11</v>
      </c>
      <c r="I1691" s="20" t="str">
        <f>IF(I1690="Skupaj:","DDV (22%):",IF(I1690="DDV (22%):","Skupaj z DDV:",IF(AND('[1]Vmesna vrtilna_SKLOP1'!C1691&lt;&gt;"",'[1]Vmesna vrtilna_SKLOP1'!E1691=""),"Skupaj:","")))</f>
        <v/>
      </c>
      <c r="J1691" s="21">
        <f t="shared" si="53"/>
        <v>0</v>
      </c>
      <c r="K1691" s="21">
        <f>IF(I1691="Skupaj z DDV:",SUM(K1689,K1690),IF(I1691="DDV (22%):",K1690*0.22,IF(AND('[1]Vmesna vrtilna_SKLOP1'!C1691&lt;&gt;"",'[1]Vmesna vrtilna_SKLOP1'!D1691=""),'[1]Vmesna vrtilna_SKLOP1'!J1691,IF(F1691&lt;&gt;"",IF('[1]Vmesna vrtilna_SKLOP1'!J1691&lt;&gt;"",'[1]Vmesna vrtilna_SKLOP1'!J1691,""),""))))</f>
        <v>432.25000000000011</v>
      </c>
      <c r="L1691" s="22">
        <f>IF(I1690="Skupaj:","DDV (22%):",IF(I1690="DDV (22%):","Skupaj z DDV:",IF(AND('[1]Vmesna vrtilna_SKLOP1'!C1691&lt;&gt;"",'[1]Vmesna vrtilna_SKLOP1'!E1691=""),"Skupaj:",IF(AND('[1]Vmesna vrtilna_SKLOP1'!C1691&lt;&gt;"",'[1]Vmesna vrtilna_SKLOP1'!D1691=""),'[1]Vmesna vrtilna_SKLOP1'!J1691,IF(F1691&lt;&gt;"",IF('[1]Vmesna vrtilna_SKLOP1'!J1691&lt;&gt;"",'[1]Vmesna vrtilna_SKLOP1'!J1691,""),"")))))</f>
        <v>432.25000000000011</v>
      </c>
      <c r="M1691" s="22">
        <f t="shared" si="52"/>
        <v>0</v>
      </c>
      <c r="N1691" s="22" t="str">
        <f>IF(IFERROR(VLOOKUP(B1691,'[1]Vmesna vrtilna_SKLOP1'!B:J,7,0),"")=0,"",IFERROR(VLOOKUP(B1691,'[1]Vmesna vrtilna_SKLOP1'!B:J,7,0),""))</f>
        <v/>
      </c>
      <c r="O1691" s="22"/>
    </row>
    <row r="1692" spans="2:15" ht="15" customHeight="1" x14ac:dyDescent="0.3">
      <c r="B1692" s="15" t="str">
        <f>IF(AND('[1]Vmesna vrtilna_SKLOP1'!B1692&lt;&gt;"",'[1]Vmesna vrtilna_SKLOP1'!C1692&lt;&gt;""),IF('[1]Vmesna vrtilna_SKLOP1'!B1692&lt;&gt;"",'[1]Vmesna vrtilna_SKLOP1'!B1692,""),"")</f>
        <v/>
      </c>
      <c r="C1692" s="16" t="str">
        <f>IF(OR(C1691="Posebna oblika",C1691="Kulturno zaščiten objekt",C1691="Kulturno zaščiten objekt, Posebna oblika"),"Glej zavihek POSEBNI POGOJI",IF(SUM(N1691:Q1691)=1,"Posebna oblika",IF(SUM(N1691:Q1691)=10,"Kulturno zaščiten objekt",IF(SUM(N1691:Q1691)=11,"Kulturno zaščiten objekt, Posebna oblika",IF(AND('[1]Vmesna vrtilna_SKLOP1'!C1692&lt;&gt;"",'[1]Vmesna vrtilna_SKLOP1'!D1692&lt;&gt;""),IF('[1]Vmesna vrtilna_SKLOP1'!C1692&lt;&gt;"",'[1]Vmesna vrtilna_SKLOP1'!C1692,""),"")))))</f>
        <v/>
      </c>
      <c r="D1692" s="17" t="str">
        <f>IF(IFERROR(VLOOKUP(B1692,'[1]Vmesna vrtilna_SKLOP1'!B:J,6,0),"")=0,"",IFERROR(VLOOKUP(B1692,'[1]Vmesna vrtilna_SKLOP1'!B:J,6,0),""))</f>
        <v/>
      </c>
      <c r="E1692" s="16" t="str">
        <f>IF(IF('[1]Vmesna vrtilna_SKLOP1'!E1692&lt;&gt;"",'[1]Vmesna vrtilna_SKLOP1'!D1692,"")=0,"",IF('[1]Vmesna vrtilna_SKLOP1'!E1692&lt;&gt;"",'[1]Vmesna vrtilna_SKLOP1'!D1692,""))</f>
        <v/>
      </c>
      <c r="F1692" s="18" t="str">
        <f>IF('[1]Vmesna vrtilna_SKLOP1'!E1692&lt;&gt;"",'[1]Vmesna vrtilna_SKLOP1'!E1692,"")</f>
        <v/>
      </c>
      <c r="G1692" s="15" t="str">
        <f>IF('[1]Vmesna vrtilna_SKLOP1'!E1692&lt;&gt;"",'[1]Vmesna vrtilna_SKLOP1'!F1692,"")</f>
        <v/>
      </c>
      <c r="H1692" s="19" t="str">
        <f>IF('[1]Vmesna vrtilna_SKLOP1'!F1692&lt;&gt;"",'[1]Vmesna vrtilna_SKLOP1'!I1692,"")</f>
        <v/>
      </c>
      <c r="I1692" s="20" t="str">
        <f>IF(I1691="Skupaj:","DDV (22%):",IF(I1691="DDV (22%):","Skupaj z DDV:",IF(AND('[1]Vmesna vrtilna_SKLOP1'!C1692&lt;&gt;"",'[1]Vmesna vrtilna_SKLOP1'!E1692=""),"Skupaj:","")))</f>
        <v/>
      </c>
      <c r="J1692" s="21" t="str">
        <f t="shared" si="53"/>
        <v/>
      </c>
      <c r="K1692" s="21" t="str">
        <f>IF(I1692="Skupaj z DDV:",SUM(K1690,K1691),IF(I1692="DDV (22%):",K1691*0.22,IF(AND('[1]Vmesna vrtilna_SKLOP1'!C1692&lt;&gt;"",'[1]Vmesna vrtilna_SKLOP1'!D1692=""),'[1]Vmesna vrtilna_SKLOP1'!J1692,IF(F1692&lt;&gt;"",IF('[1]Vmesna vrtilna_SKLOP1'!J1692&lt;&gt;"",'[1]Vmesna vrtilna_SKLOP1'!J1692,""),""))))</f>
        <v/>
      </c>
      <c r="L1692" s="22" t="str">
        <f>IF(I1691="Skupaj:","DDV (22%):",IF(I1691="DDV (22%):","Skupaj z DDV:",IF(AND('[1]Vmesna vrtilna_SKLOP1'!C1692&lt;&gt;"",'[1]Vmesna vrtilna_SKLOP1'!E1692=""),"Skupaj:",IF(AND('[1]Vmesna vrtilna_SKLOP1'!C1692&lt;&gt;"",'[1]Vmesna vrtilna_SKLOP1'!D1692=""),'[1]Vmesna vrtilna_SKLOP1'!J1692,IF(F1692&lt;&gt;"",IF('[1]Vmesna vrtilna_SKLOP1'!J1692&lt;&gt;"",'[1]Vmesna vrtilna_SKLOP1'!J1692,""),"")))))</f>
        <v/>
      </c>
      <c r="M1692" s="22">
        <f t="shared" si="52"/>
        <v>0</v>
      </c>
      <c r="N1692" s="22" t="str">
        <f>IF(IFERROR(VLOOKUP(B1692,'[1]Vmesna vrtilna_SKLOP1'!B:J,7,0),"")=0,"",IFERROR(VLOOKUP(B1692,'[1]Vmesna vrtilna_SKLOP1'!B:J,7,0),""))</f>
        <v/>
      </c>
      <c r="O1692" s="22"/>
    </row>
    <row r="1693" spans="2:15" ht="15" customHeight="1" x14ac:dyDescent="0.3">
      <c r="B1693" s="15" t="str">
        <f>IF(AND('[1]Vmesna vrtilna_SKLOP1'!B1693&lt;&gt;"",'[1]Vmesna vrtilna_SKLOP1'!C1693&lt;&gt;""),IF('[1]Vmesna vrtilna_SKLOP1'!B1693&lt;&gt;"",'[1]Vmesna vrtilna_SKLOP1'!B1693,""),"")</f>
        <v/>
      </c>
      <c r="C1693" s="16" t="str">
        <f>IF(OR(C1692="Posebna oblika",C1692="Kulturno zaščiten objekt",C1692="Kulturno zaščiten objekt, Posebna oblika"),"Glej zavihek POSEBNI POGOJI",IF(SUM(N1692:Q1692)=1,"Posebna oblika",IF(SUM(N1692:Q1692)=10,"Kulturno zaščiten objekt",IF(SUM(N1692:Q1692)=11,"Kulturno zaščiten objekt, Posebna oblika",IF(AND('[1]Vmesna vrtilna_SKLOP1'!C1693&lt;&gt;"",'[1]Vmesna vrtilna_SKLOP1'!D1693&lt;&gt;""),IF('[1]Vmesna vrtilna_SKLOP1'!C1693&lt;&gt;"",'[1]Vmesna vrtilna_SKLOP1'!C1693,""),"")))))</f>
        <v/>
      </c>
      <c r="D1693" s="17" t="str">
        <f>IF(IFERROR(VLOOKUP(B1693,'[1]Vmesna vrtilna_SKLOP1'!B:J,6,0),"")=0,"",IFERROR(VLOOKUP(B1693,'[1]Vmesna vrtilna_SKLOP1'!B:J,6,0),""))</f>
        <v/>
      </c>
      <c r="E1693" s="16" t="str">
        <f>IF(IF('[1]Vmesna vrtilna_SKLOP1'!E1693&lt;&gt;"",'[1]Vmesna vrtilna_SKLOP1'!D1693,"")=0,"",IF('[1]Vmesna vrtilna_SKLOP1'!E1693&lt;&gt;"",'[1]Vmesna vrtilna_SKLOP1'!D1693,""))</f>
        <v>Slikopleskarska dela</v>
      </c>
      <c r="F1693" s="18" t="str">
        <f>IF('[1]Vmesna vrtilna_SKLOP1'!E1693&lt;&gt;"",'[1]Vmesna vrtilna_SKLOP1'!E1693,"")</f>
        <v>Slikopleskarska dela na špaletah</v>
      </c>
      <c r="G1693" s="15" t="str">
        <f>IF('[1]Vmesna vrtilna_SKLOP1'!E1693&lt;&gt;"",'[1]Vmesna vrtilna_SKLOP1'!F1693,"")</f>
        <v>[m1]</v>
      </c>
      <c r="H1693" s="19">
        <f>IF('[1]Vmesna vrtilna_SKLOP1'!F1693&lt;&gt;"",'[1]Vmesna vrtilna_SKLOP1'!I1693,"")</f>
        <v>33.580000000000005</v>
      </c>
      <c r="I1693" s="20" t="str">
        <f>IF(I1692="Skupaj:","DDV (22%):",IF(I1692="DDV (22%):","Skupaj z DDV:",IF(AND('[1]Vmesna vrtilna_SKLOP1'!C1693&lt;&gt;"",'[1]Vmesna vrtilna_SKLOP1'!E1693=""),"Skupaj:","")))</f>
        <v/>
      </c>
      <c r="J1693" s="21">
        <f t="shared" si="53"/>
        <v>0</v>
      </c>
      <c r="K1693" s="21">
        <f>IF(I1693="Skupaj z DDV:",SUM(K1691,K1692),IF(I1693="DDV (22%):",K1692*0.22,IF(AND('[1]Vmesna vrtilna_SKLOP1'!C1693&lt;&gt;"",'[1]Vmesna vrtilna_SKLOP1'!D1693=""),'[1]Vmesna vrtilna_SKLOP1'!J1693,IF(F1693&lt;&gt;"",IF('[1]Vmesna vrtilna_SKLOP1'!J1693&lt;&gt;"",'[1]Vmesna vrtilna_SKLOP1'!J1693,""),""))))</f>
        <v>495.68</v>
      </c>
      <c r="L1693" s="22">
        <f>IF(I1692="Skupaj:","DDV (22%):",IF(I1692="DDV (22%):","Skupaj z DDV:",IF(AND('[1]Vmesna vrtilna_SKLOP1'!C1693&lt;&gt;"",'[1]Vmesna vrtilna_SKLOP1'!E1693=""),"Skupaj:",IF(AND('[1]Vmesna vrtilna_SKLOP1'!C1693&lt;&gt;"",'[1]Vmesna vrtilna_SKLOP1'!D1693=""),'[1]Vmesna vrtilna_SKLOP1'!J1693,IF(F1693&lt;&gt;"",IF('[1]Vmesna vrtilna_SKLOP1'!J1693&lt;&gt;"",'[1]Vmesna vrtilna_SKLOP1'!J1693,""),"")))))</f>
        <v>495.68</v>
      </c>
      <c r="M1693" s="22">
        <f t="shared" si="52"/>
        <v>0</v>
      </c>
      <c r="N1693" s="22" t="str">
        <f>IF(IFERROR(VLOOKUP(B1693,'[1]Vmesna vrtilna_SKLOP1'!B:J,7,0),"")=0,"",IFERROR(VLOOKUP(B1693,'[1]Vmesna vrtilna_SKLOP1'!B:J,7,0),""))</f>
        <v/>
      </c>
      <c r="O1693" s="22"/>
    </row>
    <row r="1694" spans="2:15" ht="15" customHeight="1" x14ac:dyDescent="0.3">
      <c r="B1694" s="15" t="str">
        <f>IF(AND('[1]Vmesna vrtilna_SKLOP1'!B1694&lt;&gt;"",'[1]Vmesna vrtilna_SKLOP1'!C1694&lt;&gt;""),IF('[1]Vmesna vrtilna_SKLOP1'!B1694&lt;&gt;"",'[1]Vmesna vrtilna_SKLOP1'!B1694,""),"")</f>
        <v/>
      </c>
      <c r="C1694" s="16" t="str">
        <f>IF(OR(C1693="Posebna oblika",C1693="Kulturno zaščiten objekt",C1693="Kulturno zaščiten objekt, Posebna oblika"),"Glej zavihek POSEBNI POGOJI",IF(SUM(N1693:Q1693)=1,"Posebna oblika",IF(SUM(N1693:Q1693)=10,"Kulturno zaščiten objekt",IF(SUM(N1693:Q1693)=11,"Kulturno zaščiten objekt, Posebna oblika",IF(AND('[1]Vmesna vrtilna_SKLOP1'!C1694&lt;&gt;"",'[1]Vmesna vrtilna_SKLOP1'!D1694&lt;&gt;""),IF('[1]Vmesna vrtilna_SKLOP1'!C1694&lt;&gt;"",'[1]Vmesna vrtilna_SKLOP1'!C1694,""),"")))))</f>
        <v/>
      </c>
      <c r="D1694" s="17" t="str">
        <f>IF(IFERROR(VLOOKUP(B1694,'[1]Vmesna vrtilna_SKLOP1'!B:J,6,0),"")=0,"",IFERROR(VLOOKUP(B1694,'[1]Vmesna vrtilna_SKLOP1'!B:J,6,0),""))</f>
        <v/>
      </c>
      <c r="E1694" s="16" t="str">
        <f>IF(IF('[1]Vmesna vrtilna_SKLOP1'!E1694&lt;&gt;"",'[1]Vmesna vrtilna_SKLOP1'!D1694,"")=0,"",IF('[1]Vmesna vrtilna_SKLOP1'!E1694&lt;&gt;"",'[1]Vmesna vrtilna_SKLOP1'!D1694,""))</f>
        <v/>
      </c>
      <c r="F1694" s="18" t="str">
        <f>IF('[1]Vmesna vrtilna_SKLOP1'!E1694&lt;&gt;"",'[1]Vmesna vrtilna_SKLOP1'!E1694,"")</f>
        <v/>
      </c>
      <c r="G1694" s="15" t="str">
        <f>IF('[1]Vmesna vrtilna_SKLOP1'!E1694&lt;&gt;"",'[1]Vmesna vrtilna_SKLOP1'!F1694,"")</f>
        <v/>
      </c>
      <c r="H1694" s="19" t="str">
        <f>IF('[1]Vmesna vrtilna_SKLOP1'!F1694&lt;&gt;"",'[1]Vmesna vrtilna_SKLOP1'!I1694,"")</f>
        <v/>
      </c>
      <c r="I1694" s="20" t="str">
        <f>IF(I1693="Skupaj:","DDV (22%):",IF(I1693="DDV (22%):","Skupaj z DDV:",IF(AND('[1]Vmesna vrtilna_SKLOP1'!C1694&lt;&gt;"",'[1]Vmesna vrtilna_SKLOP1'!E1694=""),"Skupaj:","")))</f>
        <v/>
      </c>
      <c r="J1694" s="21" t="str">
        <f t="shared" si="53"/>
        <v/>
      </c>
      <c r="K1694" s="21" t="str">
        <f>IF(I1694="Skupaj z DDV:",SUM(K1692,K1693),IF(I1694="DDV (22%):",K1693*0.22,IF(AND('[1]Vmesna vrtilna_SKLOP1'!C1694&lt;&gt;"",'[1]Vmesna vrtilna_SKLOP1'!D1694=""),'[1]Vmesna vrtilna_SKLOP1'!J1694,IF(F1694&lt;&gt;"",IF('[1]Vmesna vrtilna_SKLOP1'!J1694&lt;&gt;"",'[1]Vmesna vrtilna_SKLOP1'!J1694,""),""))))</f>
        <v/>
      </c>
      <c r="L1694" s="22" t="str">
        <f>IF(I1693="Skupaj:","DDV (22%):",IF(I1693="DDV (22%):","Skupaj z DDV:",IF(AND('[1]Vmesna vrtilna_SKLOP1'!C1694&lt;&gt;"",'[1]Vmesna vrtilna_SKLOP1'!E1694=""),"Skupaj:",IF(AND('[1]Vmesna vrtilna_SKLOP1'!C1694&lt;&gt;"",'[1]Vmesna vrtilna_SKLOP1'!D1694=""),'[1]Vmesna vrtilna_SKLOP1'!J1694,IF(F1694&lt;&gt;"",IF('[1]Vmesna vrtilna_SKLOP1'!J1694&lt;&gt;"",'[1]Vmesna vrtilna_SKLOP1'!J1694,""),"")))))</f>
        <v/>
      </c>
      <c r="M1694" s="22">
        <f t="shared" si="52"/>
        <v>0</v>
      </c>
      <c r="N1694" s="22" t="str">
        <f>IF(IFERROR(VLOOKUP(B1694,'[1]Vmesna vrtilna_SKLOP1'!B:J,7,0),"")=0,"",IFERROR(VLOOKUP(B1694,'[1]Vmesna vrtilna_SKLOP1'!B:J,7,0),""))</f>
        <v/>
      </c>
      <c r="O1694" s="22"/>
    </row>
    <row r="1695" spans="2:15" ht="15" customHeight="1" x14ac:dyDescent="0.3">
      <c r="B1695" s="15" t="str">
        <f>IF(AND('[1]Vmesna vrtilna_SKLOP1'!B1695&lt;&gt;"",'[1]Vmesna vrtilna_SKLOP1'!C1695&lt;&gt;""),IF('[1]Vmesna vrtilna_SKLOP1'!B1695&lt;&gt;"",'[1]Vmesna vrtilna_SKLOP1'!B1695,""),"")</f>
        <v/>
      </c>
      <c r="C1695" s="16" t="str">
        <f>IF(OR(C1694="Posebna oblika",C1694="Kulturno zaščiten objekt",C1694="Kulturno zaščiten objekt, Posebna oblika"),"Glej zavihek POSEBNI POGOJI",IF(SUM(N1694:Q1694)=1,"Posebna oblika",IF(SUM(N1694:Q1694)=10,"Kulturno zaščiten objekt",IF(SUM(N1694:Q1694)=11,"Kulturno zaščiten objekt, Posebna oblika",IF(AND('[1]Vmesna vrtilna_SKLOP1'!C1695&lt;&gt;"",'[1]Vmesna vrtilna_SKLOP1'!D1695&lt;&gt;""),IF('[1]Vmesna vrtilna_SKLOP1'!C1695&lt;&gt;"",'[1]Vmesna vrtilna_SKLOP1'!C1695,""),"")))))</f>
        <v/>
      </c>
      <c r="D1695" s="17" t="str">
        <f>IF(IFERROR(VLOOKUP(B1695,'[1]Vmesna vrtilna_SKLOP1'!B:J,6,0),"")=0,"",IFERROR(VLOOKUP(B1695,'[1]Vmesna vrtilna_SKLOP1'!B:J,6,0),""))</f>
        <v/>
      </c>
      <c r="E1695" s="16" t="str">
        <f>IF(IF('[1]Vmesna vrtilna_SKLOP1'!E1695&lt;&gt;"",'[1]Vmesna vrtilna_SKLOP1'!D1695,"")=0,"",IF('[1]Vmesna vrtilna_SKLOP1'!E1695&lt;&gt;"",'[1]Vmesna vrtilna_SKLOP1'!D1695,""))</f>
        <v/>
      </c>
      <c r="F1695" s="18" t="str">
        <f>IF('[1]Vmesna vrtilna_SKLOP1'!E1695&lt;&gt;"",'[1]Vmesna vrtilna_SKLOP1'!E1695,"")</f>
        <v/>
      </c>
      <c r="G1695" s="15" t="str">
        <f>IF('[1]Vmesna vrtilna_SKLOP1'!E1695&lt;&gt;"",'[1]Vmesna vrtilna_SKLOP1'!F1695,"")</f>
        <v/>
      </c>
      <c r="H1695" s="19" t="str">
        <f>IF('[1]Vmesna vrtilna_SKLOP1'!F1695&lt;&gt;"",'[1]Vmesna vrtilna_SKLOP1'!I1695,"")</f>
        <v/>
      </c>
      <c r="I1695" s="20" t="str">
        <f>IF(I1694="Skupaj:","DDV (22%):",IF(I1694="DDV (22%):","Skupaj z DDV:",IF(AND('[1]Vmesna vrtilna_SKLOP1'!C1695&lt;&gt;"",'[1]Vmesna vrtilna_SKLOP1'!E1695=""),"Skupaj:","")))</f>
        <v>Skupaj:</v>
      </c>
      <c r="J1695" s="21">
        <f t="shared" si="53"/>
        <v>0</v>
      </c>
      <c r="K1695" s="21">
        <f>IF(I1695="Skupaj z DDV:",SUM(K1693,K1694),IF(I1695="DDV (22%):",K1694*0.22,IF(AND('[1]Vmesna vrtilna_SKLOP1'!C1695&lt;&gt;"",'[1]Vmesna vrtilna_SKLOP1'!D1695=""),'[1]Vmesna vrtilna_SKLOP1'!J1695,IF(F1695&lt;&gt;"",IF('[1]Vmesna vrtilna_SKLOP1'!J1695&lt;&gt;"",'[1]Vmesna vrtilna_SKLOP1'!J1695,""),""))))</f>
        <v>11045.896777427155</v>
      </c>
      <c r="L1695" s="22" t="str">
        <f>IF(I1694="Skupaj:","DDV (22%):",IF(I1694="DDV (22%):","Skupaj z DDV:",IF(AND('[1]Vmesna vrtilna_SKLOP1'!C1695&lt;&gt;"",'[1]Vmesna vrtilna_SKLOP1'!E1695=""),"Skupaj:",IF(AND('[1]Vmesna vrtilna_SKLOP1'!C1695&lt;&gt;"",'[1]Vmesna vrtilna_SKLOP1'!D1695=""),'[1]Vmesna vrtilna_SKLOP1'!J1695,IF(F1695&lt;&gt;"",IF('[1]Vmesna vrtilna_SKLOP1'!J1695&lt;&gt;"",'[1]Vmesna vrtilna_SKLOP1'!J1695,""),"")))))</f>
        <v>Skupaj:</v>
      </c>
      <c r="M1695" s="22">
        <f t="shared" si="52"/>
        <v>0</v>
      </c>
      <c r="N1695" s="22" t="str">
        <f>IF(IFERROR(VLOOKUP(B1695,'[1]Vmesna vrtilna_SKLOP1'!B:J,7,0),"")=0,"",IFERROR(VLOOKUP(B1695,'[1]Vmesna vrtilna_SKLOP1'!B:J,7,0),""))</f>
        <v/>
      </c>
      <c r="O1695" s="22"/>
    </row>
    <row r="1696" spans="2:15" ht="15" customHeight="1" x14ac:dyDescent="0.3">
      <c r="B1696" s="15" t="str">
        <f>IF(AND('[1]Vmesna vrtilna_SKLOP1'!B1696&lt;&gt;"",'[1]Vmesna vrtilna_SKLOP1'!C1696&lt;&gt;""),IF('[1]Vmesna vrtilna_SKLOP1'!B1696&lt;&gt;"",'[1]Vmesna vrtilna_SKLOP1'!B1696,""),"")</f>
        <v/>
      </c>
      <c r="C1696" s="16" t="str">
        <f>IF(OR(C1695="Posebna oblika",C1695="Kulturno zaščiten objekt",C1695="Kulturno zaščiten objekt, Posebna oblika"),"Glej zavihek POSEBNI POGOJI",IF(SUM(N1695:Q1695)=1,"Posebna oblika",IF(SUM(N1695:Q1695)=10,"Kulturno zaščiten objekt",IF(SUM(N1695:Q1695)=11,"Kulturno zaščiten objekt, Posebna oblika",IF(AND('[1]Vmesna vrtilna_SKLOP1'!C1696&lt;&gt;"",'[1]Vmesna vrtilna_SKLOP1'!D1696&lt;&gt;""),IF('[1]Vmesna vrtilna_SKLOP1'!C1696&lt;&gt;"",'[1]Vmesna vrtilna_SKLOP1'!C1696,""),"")))))</f>
        <v/>
      </c>
      <c r="D1696" s="17" t="str">
        <f>IF(IFERROR(VLOOKUP(B1696,'[1]Vmesna vrtilna_SKLOP1'!B:J,6,0),"")=0,"",IFERROR(VLOOKUP(B1696,'[1]Vmesna vrtilna_SKLOP1'!B:J,6,0),""))</f>
        <v/>
      </c>
      <c r="E1696" s="16" t="str">
        <f>IF(IF('[1]Vmesna vrtilna_SKLOP1'!E1696&lt;&gt;"",'[1]Vmesna vrtilna_SKLOP1'!D1696,"")=0,"",IF('[1]Vmesna vrtilna_SKLOP1'!E1696&lt;&gt;"",'[1]Vmesna vrtilna_SKLOP1'!D1696,""))</f>
        <v/>
      </c>
      <c r="F1696" s="18" t="str">
        <f>IF('[1]Vmesna vrtilna_SKLOP1'!E1696&lt;&gt;"",'[1]Vmesna vrtilna_SKLOP1'!E1696,"")</f>
        <v/>
      </c>
      <c r="G1696" s="15" t="str">
        <f>IF('[1]Vmesna vrtilna_SKLOP1'!E1696&lt;&gt;"",'[1]Vmesna vrtilna_SKLOP1'!F1696,"")</f>
        <v/>
      </c>
      <c r="H1696" s="19" t="str">
        <f>IF('[1]Vmesna vrtilna_SKLOP1'!F1696&lt;&gt;"",'[1]Vmesna vrtilna_SKLOP1'!I1696,"")</f>
        <v/>
      </c>
      <c r="I1696" s="20" t="str">
        <f>IF(I1695="Skupaj:","DDV (22%):",IF(I1695="DDV (22%):","Skupaj z DDV:",IF(AND('[1]Vmesna vrtilna_SKLOP1'!C1696&lt;&gt;"",'[1]Vmesna vrtilna_SKLOP1'!E1696=""),"Skupaj:","")))</f>
        <v>DDV (22%):</v>
      </c>
      <c r="J1696" s="21">
        <f t="shared" si="53"/>
        <v>0</v>
      </c>
      <c r="K1696" s="21">
        <f>IF(I1696="Skupaj z DDV:",SUM(K1694,K1695),IF(I1696="DDV (22%):",K1695*0.22,IF(AND('[1]Vmesna vrtilna_SKLOP1'!C1696&lt;&gt;"",'[1]Vmesna vrtilna_SKLOP1'!D1696=""),'[1]Vmesna vrtilna_SKLOP1'!J1696,IF(F1696&lt;&gt;"",IF('[1]Vmesna vrtilna_SKLOP1'!J1696&lt;&gt;"",'[1]Vmesna vrtilna_SKLOP1'!J1696,""),""))))</f>
        <v>2430.0972910339742</v>
      </c>
      <c r="L1696" s="22" t="str">
        <f>IF(I1695="Skupaj:","DDV (22%):",IF(I1695="DDV (22%):","Skupaj z DDV:",IF(AND('[1]Vmesna vrtilna_SKLOP1'!C1696&lt;&gt;"",'[1]Vmesna vrtilna_SKLOP1'!E1696=""),"Skupaj:",IF(AND('[1]Vmesna vrtilna_SKLOP1'!C1696&lt;&gt;"",'[1]Vmesna vrtilna_SKLOP1'!D1696=""),'[1]Vmesna vrtilna_SKLOP1'!J1696,IF(F1696&lt;&gt;"",IF('[1]Vmesna vrtilna_SKLOP1'!J1696&lt;&gt;"",'[1]Vmesna vrtilna_SKLOP1'!J1696,""),"")))))</f>
        <v>DDV (22%):</v>
      </c>
      <c r="M1696" s="22">
        <f t="shared" si="52"/>
        <v>0</v>
      </c>
      <c r="N1696" s="22" t="str">
        <f>IF(IFERROR(VLOOKUP(B1696,'[1]Vmesna vrtilna_SKLOP1'!B:J,7,0),"")=0,"",IFERROR(VLOOKUP(B1696,'[1]Vmesna vrtilna_SKLOP1'!B:J,7,0),""))</f>
        <v/>
      </c>
      <c r="O1696" s="22"/>
    </row>
    <row r="1697" spans="2:15" ht="15" customHeight="1" x14ac:dyDescent="0.3">
      <c r="B1697" s="15" t="str">
        <f>IF(AND('[1]Vmesna vrtilna_SKLOP1'!B1697&lt;&gt;"",'[1]Vmesna vrtilna_SKLOP1'!C1697&lt;&gt;""),IF('[1]Vmesna vrtilna_SKLOP1'!B1697&lt;&gt;"",'[1]Vmesna vrtilna_SKLOP1'!B1697,""),"")</f>
        <v/>
      </c>
      <c r="C1697" s="16" t="str">
        <f>IF(OR(C1696="Posebna oblika",C1696="Kulturno zaščiten objekt",C1696="Kulturno zaščiten objekt, Posebna oblika"),"Glej zavihek POSEBNI POGOJI",IF(SUM(N1696:Q1696)=1,"Posebna oblika",IF(SUM(N1696:Q1696)=10,"Kulturno zaščiten objekt",IF(SUM(N1696:Q1696)=11,"Kulturno zaščiten objekt, Posebna oblika",IF(AND('[1]Vmesna vrtilna_SKLOP1'!C1697&lt;&gt;"",'[1]Vmesna vrtilna_SKLOP1'!D1697&lt;&gt;""),IF('[1]Vmesna vrtilna_SKLOP1'!C1697&lt;&gt;"",'[1]Vmesna vrtilna_SKLOP1'!C1697,""),"")))))</f>
        <v/>
      </c>
      <c r="D1697" s="17" t="str">
        <f>IF(IFERROR(VLOOKUP(B1697,'[1]Vmesna vrtilna_SKLOP1'!B:J,6,0),"")=0,"",IFERROR(VLOOKUP(B1697,'[1]Vmesna vrtilna_SKLOP1'!B:J,6,0),""))</f>
        <v/>
      </c>
      <c r="E1697" s="16" t="str">
        <f>IF(IF('[1]Vmesna vrtilna_SKLOP1'!E1697&lt;&gt;"",'[1]Vmesna vrtilna_SKLOP1'!D1697,"")=0,"",IF('[1]Vmesna vrtilna_SKLOP1'!E1697&lt;&gt;"",'[1]Vmesna vrtilna_SKLOP1'!D1697,""))</f>
        <v/>
      </c>
      <c r="F1697" s="18" t="str">
        <f>IF('[1]Vmesna vrtilna_SKLOP1'!E1697&lt;&gt;"",'[1]Vmesna vrtilna_SKLOP1'!E1697,"")</f>
        <v/>
      </c>
      <c r="G1697" s="15" t="str">
        <f>IF('[1]Vmesna vrtilna_SKLOP1'!E1697&lt;&gt;"",'[1]Vmesna vrtilna_SKLOP1'!F1697,"")</f>
        <v/>
      </c>
      <c r="H1697" s="19" t="str">
        <f>IF('[1]Vmesna vrtilna_SKLOP1'!F1697&lt;&gt;"",'[1]Vmesna vrtilna_SKLOP1'!I1697,"")</f>
        <v/>
      </c>
      <c r="I1697" s="20" t="str">
        <f>IF(I1696="Skupaj:","DDV (22%):",IF(I1696="DDV (22%):","Skupaj z DDV:",IF(AND('[1]Vmesna vrtilna_SKLOP1'!C1697&lt;&gt;"",'[1]Vmesna vrtilna_SKLOP1'!E1697=""),"Skupaj:","")))</f>
        <v>Skupaj z DDV:</v>
      </c>
      <c r="J1697" s="21">
        <f t="shared" si="53"/>
        <v>0</v>
      </c>
      <c r="K1697" s="21">
        <f>IF(I1697="Skupaj z DDV:",SUM(K1695,K1696),IF(I1697="DDV (22%):",K1696*0.22,IF(AND('[1]Vmesna vrtilna_SKLOP1'!C1697&lt;&gt;"",'[1]Vmesna vrtilna_SKLOP1'!D1697=""),'[1]Vmesna vrtilna_SKLOP1'!J1697,IF(F1697&lt;&gt;"",IF('[1]Vmesna vrtilna_SKLOP1'!J1697&lt;&gt;"",'[1]Vmesna vrtilna_SKLOP1'!J1697,""),""))))</f>
        <v>13475.994068461128</v>
      </c>
      <c r="L1697" s="22" t="str">
        <f>IF(I1696="Skupaj:","DDV (22%):",IF(I1696="DDV (22%):","Skupaj z DDV:",IF(AND('[1]Vmesna vrtilna_SKLOP1'!C1697&lt;&gt;"",'[1]Vmesna vrtilna_SKLOP1'!E1697=""),"Skupaj:",IF(AND('[1]Vmesna vrtilna_SKLOP1'!C1697&lt;&gt;"",'[1]Vmesna vrtilna_SKLOP1'!D1697=""),'[1]Vmesna vrtilna_SKLOP1'!J1697,IF(F1697&lt;&gt;"",IF('[1]Vmesna vrtilna_SKLOP1'!J1697&lt;&gt;"",'[1]Vmesna vrtilna_SKLOP1'!J1697,""),"")))))</f>
        <v>Skupaj z DDV:</v>
      </c>
      <c r="M1697" s="22">
        <f t="shared" si="52"/>
        <v>0</v>
      </c>
      <c r="N1697" s="22" t="str">
        <f>IF(IFERROR(VLOOKUP(B1697,'[1]Vmesna vrtilna_SKLOP1'!B:J,7,0),"")=0,"",IFERROR(VLOOKUP(B1697,'[1]Vmesna vrtilna_SKLOP1'!B:J,7,0),""))</f>
        <v/>
      </c>
      <c r="O1697" s="22"/>
    </row>
    <row r="1698" spans="2:15" ht="15" customHeight="1" x14ac:dyDescent="0.3">
      <c r="B1698" s="15">
        <f>IF(AND('[1]Vmesna vrtilna_SKLOP1'!B1698&lt;&gt;"",'[1]Vmesna vrtilna_SKLOP1'!C1698&lt;&gt;""),IF('[1]Vmesna vrtilna_SKLOP1'!B1698&lt;&gt;"",'[1]Vmesna vrtilna_SKLOP1'!B1698,""),"")</f>
        <v>52</v>
      </c>
      <c r="C1698" s="16" t="str">
        <f>IF(OR(C1697="Posebna oblika",C1697="Kulturno zaščiten objekt",C1697="Kulturno zaščiten objekt, Posebna oblika"),"Glej zavihek POSEBNI POGOJI",IF(SUM(N1697:Q1697)=1,"Posebna oblika",IF(SUM(N1697:Q1697)=10,"Kulturno zaščiten objekt",IF(SUM(N1697:Q1697)=11,"Kulturno zaščiten objekt, Posebna oblika",IF(AND('[1]Vmesna vrtilna_SKLOP1'!C1698&lt;&gt;"",'[1]Vmesna vrtilna_SKLOP1'!D1698&lt;&gt;""),IF('[1]Vmesna vrtilna_SKLOP1'!C1698&lt;&gt;"",'[1]Vmesna vrtilna_SKLOP1'!C1698,""),"")))))</f>
        <v>Ljubljanska cesta 4</v>
      </c>
      <c r="D1698" s="17">
        <f>IF(IFERROR(VLOOKUP(B1698,'[1]Vmesna vrtilna_SKLOP1'!B:J,6,0),"")=0,"",IFERROR(VLOOKUP(B1698,'[1]Vmesna vrtilna_SKLOP1'!B:J,6,0),""))</f>
        <v>1</v>
      </c>
      <c r="E1698" s="16" t="str">
        <f>IF(IF('[1]Vmesna vrtilna_SKLOP1'!E1698&lt;&gt;"",'[1]Vmesna vrtilna_SKLOP1'!D1698,"")=0,"",IF('[1]Vmesna vrtilna_SKLOP1'!E1698&lt;&gt;"",'[1]Vmesna vrtilna_SKLOP1'!D1698,""))</f>
        <v>Okna/Vrata</v>
      </c>
      <c r="F1698" s="18" t="str">
        <f>IF('[1]Vmesna vrtilna_SKLOP1'!E1698&lt;&gt;"",'[1]Vmesna vrtilna_SKLOP1'!E1698,"")</f>
        <v>Enokrilno okno (tip: O1); dim. ŠxV: 1,23x1,17m; Material: PVC ; steklo 6/16Ar/4; Rw,st.=36 (Rw,st.+Ctr ≥ 31 dB)</v>
      </c>
      <c r="G1698" s="15" t="str">
        <f>IF('[1]Vmesna vrtilna_SKLOP1'!E1698&lt;&gt;"",'[1]Vmesna vrtilna_SKLOP1'!F1698,"")</f>
        <v>[kos]</v>
      </c>
      <c r="H1698" s="19">
        <f>IF('[1]Vmesna vrtilna_SKLOP1'!F1698&lt;&gt;"",'[1]Vmesna vrtilna_SKLOP1'!I1698,"")</f>
        <v>6</v>
      </c>
      <c r="I1698" s="20" t="str">
        <f>IF(I1697="Skupaj:","DDV (22%):",IF(I1697="DDV (22%):","Skupaj z DDV:",IF(AND('[1]Vmesna vrtilna_SKLOP1'!C1698&lt;&gt;"",'[1]Vmesna vrtilna_SKLOP1'!E1698=""),"Skupaj:","")))</f>
        <v/>
      </c>
      <c r="J1698" s="21">
        <f t="shared" si="53"/>
        <v>0</v>
      </c>
      <c r="K1698" s="21">
        <f>IF(I1698="Skupaj z DDV:",SUM(K1696,K1697),IF(I1698="DDV (22%):",K1697*0.22,IF(AND('[1]Vmesna vrtilna_SKLOP1'!C1698&lt;&gt;"",'[1]Vmesna vrtilna_SKLOP1'!D1698=""),'[1]Vmesna vrtilna_SKLOP1'!J1698,IF(F1698&lt;&gt;"",IF('[1]Vmesna vrtilna_SKLOP1'!J1698&lt;&gt;"",'[1]Vmesna vrtilna_SKLOP1'!J1698,""),""))))</f>
        <v>1645.5261060293399</v>
      </c>
      <c r="L1698" s="22">
        <f>IF(I1697="Skupaj:","DDV (22%):",IF(I1697="DDV (22%):","Skupaj z DDV:",IF(AND('[1]Vmesna vrtilna_SKLOP1'!C1698&lt;&gt;"",'[1]Vmesna vrtilna_SKLOP1'!E1698=""),"Skupaj:",IF(AND('[1]Vmesna vrtilna_SKLOP1'!C1698&lt;&gt;"",'[1]Vmesna vrtilna_SKLOP1'!D1698=""),'[1]Vmesna vrtilna_SKLOP1'!J1698,IF(F1698&lt;&gt;"",IF('[1]Vmesna vrtilna_SKLOP1'!J1698&lt;&gt;"",'[1]Vmesna vrtilna_SKLOP1'!J1698,""),"")))))</f>
        <v>1645.5261060293399</v>
      </c>
      <c r="M1698" s="22">
        <f t="shared" si="52"/>
        <v>0</v>
      </c>
      <c r="N1698" s="22" t="str">
        <f>IF(IFERROR(VLOOKUP(B1698,'[1]Vmesna vrtilna_SKLOP1'!B:J,7,0),"")=0,"",IFERROR(VLOOKUP(B1698,'[1]Vmesna vrtilna_SKLOP1'!B:J,7,0),""))</f>
        <v>ZAG</v>
      </c>
      <c r="O1698" s="22"/>
    </row>
    <row r="1699" spans="2:15" ht="15" customHeight="1" x14ac:dyDescent="0.3">
      <c r="B1699" s="15" t="str">
        <f>IF(AND('[1]Vmesna vrtilna_SKLOP1'!B1699&lt;&gt;"",'[1]Vmesna vrtilna_SKLOP1'!C1699&lt;&gt;""),IF('[1]Vmesna vrtilna_SKLOP1'!B1699&lt;&gt;"",'[1]Vmesna vrtilna_SKLOP1'!B1699,""),"")</f>
        <v/>
      </c>
      <c r="C1699" s="16" t="str">
        <f>IF(OR(C1698="Posebna oblika",C1698="Kulturno zaščiten objekt",C1698="Kulturno zaščiten objekt, Posebna oblika"),"Glej zavihek POSEBNI POGOJI",IF(SUM(N1698:Q1698)=1,"Posebna oblika",IF(SUM(N1698:Q1698)=10,"Kulturno zaščiten objekt",IF(SUM(N1698:Q1698)=11,"Kulturno zaščiten objekt, Posebna oblika",IF(AND('[1]Vmesna vrtilna_SKLOP1'!C1699&lt;&gt;"",'[1]Vmesna vrtilna_SKLOP1'!D1699&lt;&gt;""),IF('[1]Vmesna vrtilna_SKLOP1'!C1699&lt;&gt;"",'[1]Vmesna vrtilna_SKLOP1'!C1699,""),"")))))</f>
        <v/>
      </c>
      <c r="D1699" s="17" t="str">
        <f>IF(IFERROR(VLOOKUP(B1699,'[1]Vmesna vrtilna_SKLOP1'!B:J,6,0),"")=0,"",IFERROR(VLOOKUP(B1699,'[1]Vmesna vrtilna_SKLOP1'!B:J,6,0),""))</f>
        <v/>
      </c>
      <c r="E1699" s="16" t="str">
        <f>IF(IF('[1]Vmesna vrtilna_SKLOP1'!E1699&lt;&gt;"",'[1]Vmesna vrtilna_SKLOP1'!D1699,"")=0,"",IF('[1]Vmesna vrtilna_SKLOP1'!E1699&lt;&gt;"",'[1]Vmesna vrtilna_SKLOP1'!D1699,""))</f>
        <v/>
      </c>
      <c r="F1699" s="18" t="str">
        <f>IF('[1]Vmesna vrtilna_SKLOP1'!E1699&lt;&gt;"",'[1]Vmesna vrtilna_SKLOP1'!E1699,"")</f>
        <v>Enokrilna vrata (tip: V1); dim. ŠxV: 0,78x2,12m; Material: PVC ; steklo 6/16Ar/4; Rw,st.=36 (Rw,st.+Ctr ≥ 31 dB)</v>
      </c>
      <c r="G1699" s="15" t="str">
        <f>IF('[1]Vmesna vrtilna_SKLOP1'!E1699&lt;&gt;"",'[1]Vmesna vrtilna_SKLOP1'!F1699,"")</f>
        <v>[kos]</v>
      </c>
      <c r="H1699" s="19">
        <f>IF('[1]Vmesna vrtilna_SKLOP1'!F1699&lt;&gt;"",'[1]Vmesna vrtilna_SKLOP1'!I1699,"")</f>
        <v>1</v>
      </c>
      <c r="I1699" s="20" t="str">
        <f>IF(I1698="Skupaj:","DDV (22%):",IF(I1698="DDV (22%):","Skupaj z DDV:",IF(AND('[1]Vmesna vrtilna_SKLOP1'!C1699&lt;&gt;"",'[1]Vmesna vrtilna_SKLOP1'!E1699=""),"Skupaj:","")))</f>
        <v/>
      </c>
      <c r="J1699" s="21">
        <f t="shared" si="53"/>
        <v>0</v>
      </c>
      <c r="K1699" s="21">
        <f>IF(I1699="Skupaj z DDV:",SUM(K1697,K1698),IF(I1699="DDV (22%):",K1698*0.22,IF(AND('[1]Vmesna vrtilna_SKLOP1'!C1699&lt;&gt;"",'[1]Vmesna vrtilna_SKLOP1'!D1699=""),'[1]Vmesna vrtilna_SKLOP1'!J1699,IF(F1699&lt;&gt;"",IF('[1]Vmesna vrtilna_SKLOP1'!J1699&lt;&gt;"",'[1]Vmesna vrtilna_SKLOP1'!J1699,""),""))))</f>
        <v>306.71449998208004</v>
      </c>
      <c r="L1699" s="22">
        <f>IF(I1698="Skupaj:","DDV (22%):",IF(I1698="DDV (22%):","Skupaj z DDV:",IF(AND('[1]Vmesna vrtilna_SKLOP1'!C1699&lt;&gt;"",'[1]Vmesna vrtilna_SKLOP1'!E1699=""),"Skupaj:",IF(AND('[1]Vmesna vrtilna_SKLOP1'!C1699&lt;&gt;"",'[1]Vmesna vrtilna_SKLOP1'!D1699=""),'[1]Vmesna vrtilna_SKLOP1'!J1699,IF(F1699&lt;&gt;"",IF('[1]Vmesna vrtilna_SKLOP1'!J1699&lt;&gt;"",'[1]Vmesna vrtilna_SKLOP1'!J1699,""),"")))))</f>
        <v>306.71449998208004</v>
      </c>
      <c r="M1699" s="22">
        <f t="shared" si="52"/>
        <v>0</v>
      </c>
      <c r="N1699" s="22" t="str">
        <f>IF(IFERROR(VLOOKUP(B1699,'[1]Vmesna vrtilna_SKLOP1'!B:J,7,0),"")=0,"",IFERROR(VLOOKUP(B1699,'[1]Vmesna vrtilna_SKLOP1'!B:J,7,0),""))</f>
        <v/>
      </c>
      <c r="O1699" s="22"/>
    </row>
    <row r="1700" spans="2:15" ht="15" customHeight="1" x14ac:dyDescent="0.3">
      <c r="B1700" s="15" t="str">
        <f>IF(AND('[1]Vmesna vrtilna_SKLOP1'!B1700&lt;&gt;"",'[1]Vmesna vrtilna_SKLOP1'!C1700&lt;&gt;""),IF('[1]Vmesna vrtilna_SKLOP1'!B1700&lt;&gt;"",'[1]Vmesna vrtilna_SKLOP1'!B1700,""),"")</f>
        <v/>
      </c>
      <c r="C1700" s="16" t="str">
        <f>IF(OR(C1699="Posebna oblika",C1699="Kulturno zaščiten objekt",C1699="Kulturno zaščiten objekt, Posebna oblika"),"Glej zavihek POSEBNI POGOJI",IF(SUM(N1699:Q1699)=1,"Posebna oblika",IF(SUM(N1699:Q1699)=10,"Kulturno zaščiten objekt",IF(SUM(N1699:Q1699)=11,"Kulturno zaščiten objekt, Posebna oblika",IF(AND('[1]Vmesna vrtilna_SKLOP1'!C1700&lt;&gt;"",'[1]Vmesna vrtilna_SKLOP1'!D1700&lt;&gt;""),IF('[1]Vmesna vrtilna_SKLOP1'!C1700&lt;&gt;"",'[1]Vmesna vrtilna_SKLOP1'!C1700,""),"")))))</f>
        <v/>
      </c>
      <c r="D1700" s="17" t="str">
        <f>IF(IFERROR(VLOOKUP(B1700,'[1]Vmesna vrtilna_SKLOP1'!B:J,6,0),"")=0,"",IFERROR(VLOOKUP(B1700,'[1]Vmesna vrtilna_SKLOP1'!B:J,6,0),""))</f>
        <v/>
      </c>
      <c r="E1700" s="16" t="str">
        <f>IF(IF('[1]Vmesna vrtilna_SKLOP1'!E1700&lt;&gt;"",'[1]Vmesna vrtilna_SKLOP1'!D1700,"")=0,"",IF('[1]Vmesna vrtilna_SKLOP1'!E1700&lt;&gt;"",'[1]Vmesna vrtilna_SKLOP1'!D1700,""))</f>
        <v/>
      </c>
      <c r="F1700" s="18" t="str">
        <f>IF('[1]Vmesna vrtilna_SKLOP1'!E1700&lt;&gt;"",'[1]Vmesna vrtilna_SKLOP1'!E1700,"")</f>
        <v/>
      </c>
      <c r="G1700" s="15" t="str">
        <f>IF('[1]Vmesna vrtilna_SKLOP1'!E1700&lt;&gt;"",'[1]Vmesna vrtilna_SKLOP1'!F1700,"")</f>
        <v/>
      </c>
      <c r="H1700" s="19" t="str">
        <f>IF('[1]Vmesna vrtilna_SKLOP1'!F1700&lt;&gt;"",'[1]Vmesna vrtilna_SKLOP1'!I1700,"")</f>
        <v/>
      </c>
      <c r="I1700" s="20" t="str">
        <f>IF(I1699="Skupaj:","DDV (22%):",IF(I1699="DDV (22%):","Skupaj z DDV:",IF(AND('[1]Vmesna vrtilna_SKLOP1'!C1700&lt;&gt;"",'[1]Vmesna vrtilna_SKLOP1'!E1700=""),"Skupaj:","")))</f>
        <v/>
      </c>
      <c r="J1700" s="21" t="str">
        <f t="shared" si="53"/>
        <v/>
      </c>
      <c r="K1700" s="21" t="str">
        <f>IF(I1700="Skupaj z DDV:",SUM(K1698,K1699),IF(I1700="DDV (22%):",K1699*0.22,IF(AND('[1]Vmesna vrtilna_SKLOP1'!C1700&lt;&gt;"",'[1]Vmesna vrtilna_SKLOP1'!D1700=""),'[1]Vmesna vrtilna_SKLOP1'!J1700,IF(F1700&lt;&gt;"",IF('[1]Vmesna vrtilna_SKLOP1'!J1700&lt;&gt;"",'[1]Vmesna vrtilna_SKLOP1'!J1700,""),""))))</f>
        <v/>
      </c>
      <c r="L1700" s="22" t="str">
        <f>IF(I1699="Skupaj:","DDV (22%):",IF(I1699="DDV (22%):","Skupaj z DDV:",IF(AND('[1]Vmesna vrtilna_SKLOP1'!C1700&lt;&gt;"",'[1]Vmesna vrtilna_SKLOP1'!E1700=""),"Skupaj:",IF(AND('[1]Vmesna vrtilna_SKLOP1'!C1700&lt;&gt;"",'[1]Vmesna vrtilna_SKLOP1'!D1700=""),'[1]Vmesna vrtilna_SKLOP1'!J1700,IF(F1700&lt;&gt;"",IF('[1]Vmesna vrtilna_SKLOP1'!J1700&lt;&gt;"",'[1]Vmesna vrtilna_SKLOP1'!J1700,""),"")))))</f>
        <v/>
      </c>
      <c r="M1700" s="22">
        <f t="shared" si="52"/>
        <v>0</v>
      </c>
      <c r="N1700" s="22" t="str">
        <f>IF(IFERROR(VLOOKUP(B1700,'[1]Vmesna vrtilna_SKLOP1'!B:J,7,0),"")=0,"",IFERROR(VLOOKUP(B1700,'[1]Vmesna vrtilna_SKLOP1'!B:J,7,0),""))</f>
        <v/>
      </c>
      <c r="O1700" s="22"/>
    </row>
    <row r="1701" spans="2:15" ht="15" customHeight="1" x14ac:dyDescent="0.3">
      <c r="B1701" s="15" t="str">
        <f>IF(AND('[1]Vmesna vrtilna_SKLOP1'!B1701&lt;&gt;"",'[1]Vmesna vrtilna_SKLOP1'!C1701&lt;&gt;""),IF('[1]Vmesna vrtilna_SKLOP1'!B1701&lt;&gt;"",'[1]Vmesna vrtilna_SKLOP1'!B1701,""),"")</f>
        <v/>
      </c>
      <c r="C1701" s="16" t="str">
        <f>IF(OR(C1700="Posebna oblika",C1700="Kulturno zaščiten objekt",C1700="Kulturno zaščiten objekt, Posebna oblika"),"Glej zavihek POSEBNI POGOJI",IF(SUM(N1700:Q1700)=1,"Posebna oblika",IF(SUM(N1700:Q1700)=10,"Kulturno zaščiten objekt",IF(SUM(N1700:Q1700)=11,"Kulturno zaščiten objekt, Posebna oblika",IF(AND('[1]Vmesna vrtilna_SKLOP1'!C1701&lt;&gt;"",'[1]Vmesna vrtilna_SKLOP1'!D1701&lt;&gt;""),IF('[1]Vmesna vrtilna_SKLOP1'!C1701&lt;&gt;"",'[1]Vmesna vrtilna_SKLOP1'!C1701,""),"")))))</f>
        <v/>
      </c>
      <c r="D1701" s="17" t="str">
        <f>IF(IFERROR(VLOOKUP(B1701,'[1]Vmesna vrtilna_SKLOP1'!B:J,6,0),"")=0,"",IFERROR(VLOOKUP(B1701,'[1]Vmesna vrtilna_SKLOP1'!B:J,6,0),""))</f>
        <v/>
      </c>
      <c r="E1701" s="16" t="str">
        <f>IF(IF('[1]Vmesna vrtilna_SKLOP1'!E1701&lt;&gt;"",'[1]Vmesna vrtilna_SKLOP1'!D1701,"")=0,"",IF('[1]Vmesna vrtilna_SKLOP1'!E1701&lt;&gt;"",'[1]Vmesna vrtilna_SKLOP1'!D1701,""))</f>
        <v>Senčila</v>
      </c>
      <c r="F1701" s="18" t="str">
        <f>IF('[1]Vmesna vrtilna_SKLOP1'!E1701&lt;&gt;"",'[1]Vmesna vrtilna_SKLOP1'!E1701,"")</f>
        <v>Zunanji rolo - nadometni, ALU lamele, Dim. ŠxV: 1,23x1,17m</v>
      </c>
      <c r="G1701" s="15" t="str">
        <f>IF('[1]Vmesna vrtilna_SKLOP1'!E1701&lt;&gt;"",'[1]Vmesna vrtilna_SKLOP1'!F1701,"")</f>
        <v>[kos]</v>
      </c>
      <c r="H1701" s="19">
        <f>IF('[1]Vmesna vrtilna_SKLOP1'!F1701&lt;&gt;"",'[1]Vmesna vrtilna_SKLOP1'!I1701,"")</f>
        <v>6</v>
      </c>
      <c r="I1701" s="20" t="str">
        <f>IF(I1700="Skupaj:","DDV (22%):",IF(I1700="DDV (22%):","Skupaj z DDV:",IF(AND('[1]Vmesna vrtilna_SKLOP1'!C1701&lt;&gt;"",'[1]Vmesna vrtilna_SKLOP1'!E1701=""),"Skupaj:","")))</f>
        <v/>
      </c>
      <c r="J1701" s="21">
        <f t="shared" si="53"/>
        <v>0</v>
      </c>
      <c r="K1701" s="21">
        <f>IF(I1701="Skupaj z DDV:",SUM(K1699,K1700),IF(I1701="DDV (22%):",K1700*0.22,IF(AND('[1]Vmesna vrtilna_SKLOP1'!C1701&lt;&gt;"",'[1]Vmesna vrtilna_SKLOP1'!D1701=""),'[1]Vmesna vrtilna_SKLOP1'!J1701,IF(F1701&lt;&gt;"",IF('[1]Vmesna vrtilna_SKLOP1'!J1701&lt;&gt;"",'[1]Vmesna vrtilna_SKLOP1'!J1701,""),""))))</f>
        <v>871.54259562484185</v>
      </c>
      <c r="L1701" s="22">
        <f>IF(I1700="Skupaj:","DDV (22%):",IF(I1700="DDV (22%):","Skupaj z DDV:",IF(AND('[1]Vmesna vrtilna_SKLOP1'!C1701&lt;&gt;"",'[1]Vmesna vrtilna_SKLOP1'!E1701=""),"Skupaj:",IF(AND('[1]Vmesna vrtilna_SKLOP1'!C1701&lt;&gt;"",'[1]Vmesna vrtilna_SKLOP1'!D1701=""),'[1]Vmesna vrtilna_SKLOP1'!J1701,IF(F1701&lt;&gt;"",IF('[1]Vmesna vrtilna_SKLOP1'!J1701&lt;&gt;"",'[1]Vmesna vrtilna_SKLOP1'!J1701,""),"")))))</f>
        <v>871.54259562484185</v>
      </c>
      <c r="M1701" s="22">
        <f t="shared" si="52"/>
        <v>0</v>
      </c>
      <c r="N1701" s="22" t="str">
        <f>IF(IFERROR(VLOOKUP(B1701,'[1]Vmesna vrtilna_SKLOP1'!B:J,7,0),"")=0,"",IFERROR(VLOOKUP(B1701,'[1]Vmesna vrtilna_SKLOP1'!B:J,7,0),""))</f>
        <v/>
      </c>
      <c r="O1701" s="22"/>
    </row>
    <row r="1702" spans="2:15" ht="15" customHeight="1" x14ac:dyDescent="0.3">
      <c r="B1702" s="15" t="str">
        <f>IF(AND('[1]Vmesna vrtilna_SKLOP1'!B1702&lt;&gt;"",'[1]Vmesna vrtilna_SKLOP1'!C1702&lt;&gt;""),IF('[1]Vmesna vrtilna_SKLOP1'!B1702&lt;&gt;"",'[1]Vmesna vrtilna_SKLOP1'!B1702,""),"")</f>
        <v/>
      </c>
      <c r="C1702" s="16" t="str">
        <f>IF(OR(C1701="Posebna oblika",C1701="Kulturno zaščiten objekt",C1701="Kulturno zaščiten objekt, Posebna oblika"),"Glej zavihek POSEBNI POGOJI",IF(SUM(N1701:Q1701)=1,"Posebna oblika",IF(SUM(N1701:Q1701)=10,"Kulturno zaščiten objekt",IF(SUM(N1701:Q1701)=11,"Kulturno zaščiten objekt, Posebna oblika",IF(AND('[1]Vmesna vrtilna_SKLOP1'!C1702&lt;&gt;"",'[1]Vmesna vrtilna_SKLOP1'!D1702&lt;&gt;""),IF('[1]Vmesna vrtilna_SKLOP1'!C1702&lt;&gt;"",'[1]Vmesna vrtilna_SKLOP1'!C1702,""),"")))))</f>
        <v/>
      </c>
      <c r="D1702" s="17" t="str">
        <f>IF(IFERROR(VLOOKUP(B1702,'[1]Vmesna vrtilna_SKLOP1'!B:J,6,0),"")=0,"",IFERROR(VLOOKUP(B1702,'[1]Vmesna vrtilna_SKLOP1'!B:J,6,0),""))</f>
        <v/>
      </c>
      <c r="E1702" s="16" t="str">
        <f>IF(IF('[1]Vmesna vrtilna_SKLOP1'!E1702&lt;&gt;"",'[1]Vmesna vrtilna_SKLOP1'!D1702,"")=0,"",IF('[1]Vmesna vrtilna_SKLOP1'!E1702&lt;&gt;"",'[1]Vmesna vrtilna_SKLOP1'!D1702,""))</f>
        <v/>
      </c>
      <c r="F1702" s="18" t="str">
        <f>IF('[1]Vmesna vrtilna_SKLOP1'!E1702&lt;&gt;"",'[1]Vmesna vrtilna_SKLOP1'!E1702,"")</f>
        <v>Zunanji rolo - nadometni, ALU lamele, Dim. ŠxV: 0,78x2,12m</v>
      </c>
      <c r="G1702" s="15" t="str">
        <f>IF('[1]Vmesna vrtilna_SKLOP1'!E1702&lt;&gt;"",'[1]Vmesna vrtilna_SKLOP1'!F1702,"")</f>
        <v>[kos]</v>
      </c>
      <c r="H1702" s="19">
        <f>IF('[1]Vmesna vrtilna_SKLOP1'!F1702&lt;&gt;"",'[1]Vmesna vrtilna_SKLOP1'!I1702,"")</f>
        <v>1</v>
      </c>
      <c r="I1702" s="20" t="str">
        <f>IF(I1701="Skupaj:","DDV (22%):",IF(I1701="DDV (22%):","Skupaj z DDV:",IF(AND('[1]Vmesna vrtilna_SKLOP1'!C1702&lt;&gt;"",'[1]Vmesna vrtilna_SKLOP1'!E1702=""),"Skupaj:","")))</f>
        <v/>
      </c>
      <c r="J1702" s="21">
        <f t="shared" si="53"/>
        <v>0</v>
      </c>
      <c r="K1702" s="21">
        <f>IF(I1702="Skupaj z DDV:",SUM(K1700,K1701),IF(I1702="DDV (22%):",K1701*0.22,IF(AND('[1]Vmesna vrtilna_SKLOP1'!C1702&lt;&gt;"",'[1]Vmesna vrtilna_SKLOP1'!D1702=""),'[1]Vmesna vrtilna_SKLOP1'!J1702,IF(F1702&lt;&gt;"",IF('[1]Vmesna vrtilna_SKLOP1'!J1702&lt;&gt;"",'[1]Vmesna vrtilna_SKLOP1'!J1702,""),""))))</f>
        <v>158.53847459731202</v>
      </c>
      <c r="L1702" s="22">
        <f>IF(I1701="Skupaj:","DDV (22%):",IF(I1701="DDV (22%):","Skupaj z DDV:",IF(AND('[1]Vmesna vrtilna_SKLOP1'!C1702&lt;&gt;"",'[1]Vmesna vrtilna_SKLOP1'!E1702=""),"Skupaj:",IF(AND('[1]Vmesna vrtilna_SKLOP1'!C1702&lt;&gt;"",'[1]Vmesna vrtilna_SKLOP1'!D1702=""),'[1]Vmesna vrtilna_SKLOP1'!J1702,IF(F1702&lt;&gt;"",IF('[1]Vmesna vrtilna_SKLOP1'!J1702&lt;&gt;"",'[1]Vmesna vrtilna_SKLOP1'!J1702,""),"")))))</f>
        <v>158.53847459731202</v>
      </c>
      <c r="M1702" s="22">
        <f t="shared" si="52"/>
        <v>0</v>
      </c>
      <c r="N1702" s="22" t="str">
        <f>IF(IFERROR(VLOOKUP(B1702,'[1]Vmesna vrtilna_SKLOP1'!B:J,7,0),"")=0,"",IFERROR(VLOOKUP(B1702,'[1]Vmesna vrtilna_SKLOP1'!B:J,7,0),""))</f>
        <v/>
      </c>
      <c r="O1702" s="22"/>
    </row>
    <row r="1703" spans="2:15" ht="15" customHeight="1" x14ac:dyDescent="0.3">
      <c r="B1703" s="15" t="str">
        <f>IF(AND('[1]Vmesna vrtilna_SKLOP1'!B1703&lt;&gt;"",'[1]Vmesna vrtilna_SKLOP1'!C1703&lt;&gt;""),IF('[1]Vmesna vrtilna_SKLOP1'!B1703&lt;&gt;"",'[1]Vmesna vrtilna_SKLOP1'!B1703,""),"")</f>
        <v/>
      </c>
      <c r="C1703" s="16" t="str">
        <f>IF(OR(C1702="Posebna oblika",C1702="Kulturno zaščiten objekt",C1702="Kulturno zaščiten objekt, Posebna oblika"),"Glej zavihek POSEBNI POGOJI",IF(SUM(N1702:Q1702)=1,"Posebna oblika",IF(SUM(N1702:Q1702)=10,"Kulturno zaščiten objekt",IF(SUM(N1702:Q1702)=11,"Kulturno zaščiten objekt, Posebna oblika",IF(AND('[1]Vmesna vrtilna_SKLOP1'!C1703&lt;&gt;"",'[1]Vmesna vrtilna_SKLOP1'!D1703&lt;&gt;""),IF('[1]Vmesna vrtilna_SKLOP1'!C1703&lt;&gt;"",'[1]Vmesna vrtilna_SKLOP1'!C1703,""),"")))))</f>
        <v/>
      </c>
      <c r="D1703" s="17" t="str">
        <f>IF(IFERROR(VLOOKUP(B1703,'[1]Vmesna vrtilna_SKLOP1'!B:J,6,0),"")=0,"",IFERROR(VLOOKUP(B1703,'[1]Vmesna vrtilna_SKLOP1'!B:J,6,0),""))</f>
        <v/>
      </c>
      <c r="E1703" s="16" t="str">
        <f>IF(IF('[1]Vmesna vrtilna_SKLOP1'!E1703&lt;&gt;"",'[1]Vmesna vrtilna_SKLOP1'!D1703,"")=0,"",IF('[1]Vmesna vrtilna_SKLOP1'!E1703&lt;&gt;"",'[1]Vmesna vrtilna_SKLOP1'!D1703,""))</f>
        <v/>
      </c>
      <c r="F1703" s="18" t="str">
        <f>IF('[1]Vmesna vrtilna_SKLOP1'!E1703&lt;&gt;"",'[1]Vmesna vrtilna_SKLOP1'!E1703,"")</f>
        <v/>
      </c>
      <c r="G1703" s="15" t="str">
        <f>IF('[1]Vmesna vrtilna_SKLOP1'!E1703&lt;&gt;"",'[1]Vmesna vrtilna_SKLOP1'!F1703,"")</f>
        <v/>
      </c>
      <c r="H1703" s="19" t="str">
        <f>IF('[1]Vmesna vrtilna_SKLOP1'!F1703&lt;&gt;"",'[1]Vmesna vrtilna_SKLOP1'!I1703,"")</f>
        <v/>
      </c>
      <c r="I1703" s="20" t="str">
        <f>IF(I1702="Skupaj:","DDV (22%):",IF(I1702="DDV (22%):","Skupaj z DDV:",IF(AND('[1]Vmesna vrtilna_SKLOP1'!C1703&lt;&gt;"",'[1]Vmesna vrtilna_SKLOP1'!E1703=""),"Skupaj:","")))</f>
        <v/>
      </c>
      <c r="J1703" s="21" t="str">
        <f t="shared" si="53"/>
        <v/>
      </c>
      <c r="K1703" s="21" t="str">
        <f>IF(I1703="Skupaj z DDV:",SUM(K1701,K1702),IF(I1703="DDV (22%):",K1702*0.22,IF(AND('[1]Vmesna vrtilna_SKLOP1'!C1703&lt;&gt;"",'[1]Vmesna vrtilna_SKLOP1'!D1703=""),'[1]Vmesna vrtilna_SKLOP1'!J1703,IF(F1703&lt;&gt;"",IF('[1]Vmesna vrtilna_SKLOP1'!J1703&lt;&gt;"",'[1]Vmesna vrtilna_SKLOP1'!J1703,""),""))))</f>
        <v/>
      </c>
      <c r="L1703" s="22" t="str">
        <f>IF(I1702="Skupaj:","DDV (22%):",IF(I1702="DDV (22%):","Skupaj z DDV:",IF(AND('[1]Vmesna vrtilna_SKLOP1'!C1703&lt;&gt;"",'[1]Vmesna vrtilna_SKLOP1'!E1703=""),"Skupaj:",IF(AND('[1]Vmesna vrtilna_SKLOP1'!C1703&lt;&gt;"",'[1]Vmesna vrtilna_SKLOP1'!D1703=""),'[1]Vmesna vrtilna_SKLOP1'!J1703,IF(F1703&lt;&gt;"",IF('[1]Vmesna vrtilna_SKLOP1'!J1703&lt;&gt;"",'[1]Vmesna vrtilna_SKLOP1'!J1703,""),"")))))</f>
        <v/>
      </c>
      <c r="M1703" s="22">
        <f t="shared" si="52"/>
        <v>0</v>
      </c>
      <c r="N1703" s="22" t="str">
        <f>IF(IFERROR(VLOOKUP(B1703,'[1]Vmesna vrtilna_SKLOP1'!B:J,7,0),"")=0,"",IFERROR(VLOOKUP(B1703,'[1]Vmesna vrtilna_SKLOP1'!B:J,7,0),""))</f>
        <v/>
      </c>
      <c r="O1703" s="22"/>
    </row>
    <row r="1704" spans="2:15" ht="15" customHeight="1" x14ac:dyDescent="0.3">
      <c r="B1704" s="15" t="str">
        <f>IF(AND('[1]Vmesna vrtilna_SKLOP1'!B1704&lt;&gt;"",'[1]Vmesna vrtilna_SKLOP1'!C1704&lt;&gt;""),IF('[1]Vmesna vrtilna_SKLOP1'!B1704&lt;&gt;"",'[1]Vmesna vrtilna_SKLOP1'!B1704,""),"")</f>
        <v/>
      </c>
      <c r="C1704" s="16" t="str">
        <f>IF(OR(C1703="Posebna oblika",C1703="Kulturno zaščiten objekt",C1703="Kulturno zaščiten objekt, Posebna oblika"),"Glej zavihek POSEBNI POGOJI",IF(SUM(N1703:Q1703)=1,"Posebna oblika",IF(SUM(N1703:Q1703)=10,"Kulturno zaščiten objekt",IF(SUM(N1703:Q1703)=11,"Kulturno zaščiten objekt, Posebna oblika",IF(AND('[1]Vmesna vrtilna_SKLOP1'!C1704&lt;&gt;"",'[1]Vmesna vrtilna_SKLOP1'!D1704&lt;&gt;""),IF('[1]Vmesna vrtilna_SKLOP1'!C1704&lt;&gt;"",'[1]Vmesna vrtilna_SKLOP1'!C1704,""),"")))))</f>
        <v/>
      </c>
      <c r="D1704" s="17" t="str">
        <f>IF(IFERROR(VLOOKUP(B1704,'[1]Vmesna vrtilna_SKLOP1'!B:J,6,0),"")=0,"",IFERROR(VLOOKUP(B1704,'[1]Vmesna vrtilna_SKLOP1'!B:J,6,0),""))</f>
        <v/>
      </c>
      <c r="E1704" s="16" t="str">
        <f>IF(IF('[1]Vmesna vrtilna_SKLOP1'!E1704&lt;&gt;"",'[1]Vmesna vrtilna_SKLOP1'!D1704,"")=0,"",IF('[1]Vmesna vrtilna_SKLOP1'!E1704&lt;&gt;"",'[1]Vmesna vrtilna_SKLOP1'!D1704,""))</f>
        <v>Notranje police</v>
      </c>
      <c r="F1704" s="18" t="str">
        <f>IF('[1]Vmesna vrtilna_SKLOP1'!E1704&lt;&gt;"",'[1]Vmesna vrtilna_SKLOP1'!E1704,"")</f>
        <v>Notranja polica, mat. Topalit, dim. ŠxG:1,23x0,15m</v>
      </c>
      <c r="G1704" s="15" t="str">
        <f>IF('[1]Vmesna vrtilna_SKLOP1'!E1704&lt;&gt;"",'[1]Vmesna vrtilna_SKLOP1'!F1704,"")</f>
        <v>[kos]</v>
      </c>
      <c r="H1704" s="19">
        <f>IF('[1]Vmesna vrtilna_SKLOP1'!F1704&lt;&gt;"",'[1]Vmesna vrtilna_SKLOP1'!I1704,"")</f>
        <v>3</v>
      </c>
      <c r="I1704" s="20" t="str">
        <f>IF(I1703="Skupaj:","DDV (22%):",IF(I1703="DDV (22%):","Skupaj z DDV:",IF(AND('[1]Vmesna vrtilna_SKLOP1'!C1704&lt;&gt;"",'[1]Vmesna vrtilna_SKLOP1'!E1704=""),"Skupaj:","")))</f>
        <v/>
      </c>
      <c r="J1704" s="21">
        <f t="shared" si="53"/>
        <v>0</v>
      </c>
      <c r="K1704" s="21">
        <f>IF(I1704="Skupaj z DDV:",SUM(K1702,K1703),IF(I1704="DDV (22%):",K1703*0.22,IF(AND('[1]Vmesna vrtilna_SKLOP1'!C1704&lt;&gt;"",'[1]Vmesna vrtilna_SKLOP1'!D1704=""),'[1]Vmesna vrtilna_SKLOP1'!J1704,IF(F1704&lt;&gt;"",IF('[1]Vmesna vrtilna_SKLOP1'!J1704&lt;&gt;"",'[1]Vmesna vrtilna_SKLOP1'!J1704,""),""))))</f>
        <v>86.445149999999998</v>
      </c>
      <c r="L1704" s="22">
        <f>IF(I1703="Skupaj:","DDV (22%):",IF(I1703="DDV (22%):","Skupaj z DDV:",IF(AND('[1]Vmesna vrtilna_SKLOP1'!C1704&lt;&gt;"",'[1]Vmesna vrtilna_SKLOP1'!E1704=""),"Skupaj:",IF(AND('[1]Vmesna vrtilna_SKLOP1'!C1704&lt;&gt;"",'[1]Vmesna vrtilna_SKLOP1'!D1704=""),'[1]Vmesna vrtilna_SKLOP1'!J1704,IF(F1704&lt;&gt;"",IF('[1]Vmesna vrtilna_SKLOP1'!J1704&lt;&gt;"",'[1]Vmesna vrtilna_SKLOP1'!J1704,""),"")))))</f>
        <v>86.445149999999998</v>
      </c>
      <c r="M1704" s="22">
        <f t="shared" si="52"/>
        <v>0</v>
      </c>
      <c r="N1704" s="22" t="str">
        <f>IF(IFERROR(VLOOKUP(B1704,'[1]Vmesna vrtilna_SKLOP1'!B:J,7,0),"")=0,"",IFERROR(VLOOKUP(B1704,'[1]Vmesna vrtilna_SKLOP1'!B:J,7,0),""))</f>
        <v/>
      </c>
      <c r="O1704" s="22"/>
    </row>
    <row r="1705" spans="2:15" ht="15" customHeight="1" x14ac:dyDescent="0.3">
      <c r="B1705" s="15" t="str">
        <f>IF(AND('[1]Vmesna vrtilna_SKLOP1'!B1705&lt;&gt;"",'[1]Vmesna vrtilna_SKLOP1'!C1705&lt;&gt;""),IF('[1]Vmesna vrtilna_SKLOP1'!B1705&lt;&gt;"",'[1]Vmesna vrtilna_SKLOP1'!B1705,""),"")</f>
        <v/>
      </c>
      <c r="C1705" s="16" t="str">
        <f>IF(OR(C1704="Posebna oblika",C1704="Kulturno zaščiten objekt",C1704="Kulturno zaščiten objekt, Posebna oblika"),"Glej zavihek POSEBNI POGOJI",IF(SUM(N1704:Q1704)=1,"Posebna oblika",IF(SUM(N1704:Q1704)=10,"Kulturno zaščiten objekt",IF(SUM(N1704:Q1704)=11,"Kulturno zaščiten objekt, Posebna oblika",IF(AND('[1]Vmesna vrtilna_SKLOP1'!C1705&lt;&gt;"",'[1]Vmesna vrtilna_SKLOP1'!D1705&lt;&gt;""),IF('[1]Vmesna vrtilna_SKLOP1'!C1705&lt;&gt;"",'[1]Vmesna vrtilna_SKLOP1'!C1705,""),"")))))</f>
        <v/>
      </c>
      <c r="D1705" s="17" t="str">
        <f>IF(IFERROR(VLOOKUP(B1705,'[1]Vmesna vrtilna_SKLOP1'!B:J,6,0),"")=0,"",IFERROR(VLOOKUP(B1705,'[1]Vmesna vrtilna_SKLOP1'!B:J,6,0),""))</f>
        <v/>
      </c>
      <c r="E1705" s="16" t="str">
        <f>IF(IF('[1]Vmesna vrtilna_SKLOP1'!E1705&lt;&gt;"",'[1]Vmesna vrtilna_SKLOP1'!D1705,"")=0,"",IF('[1]Vmesna vrtilna_SKLOP1'!E1705&lt;&gt;"",'[1]Vmesna vrtilna_SKLOP1'!D1705,""))</f>
        <v/>
      </c>
      <c r="F1705" s="18" t="str">
        <f>IF('[1]Vmesna vrtilna_SKLOP1'!E1705&lt;&gt;"",'[1]Vmesna vrtilna_SKLOP1'!E1705,"")</f>
        <v>Notranja polica, mat. Marmor, dim. ŠxG:1,23x0,15m</v>
      </c>
      <c r="G1705" s="15" t="str">
        <f>IF('[1]Vmesna vrtilna_SKLOP1'!E1705&lt;&gt;"",'[1]Vmesna vrtilna_SKLOP1'!F1705,"")</f>
        <v>[kos]</v>
      </c>
      <c r="H1705" s="19">
        <f>IF('[1]Vmesna vrtilna_SKLOP1'!F1705&lt;&gt;"",'[1]Vmesna vrtilna_SKLOP1'!I1705,"")</f>
        <v>3</v>
      </c>
      <c r="I1705" s="20" t="str">
        <f>IF(I1704="Skupaj:","DDV (22%):",IF(I1704="DDV (22%):","Skupaj z DDV:",IF(AND('[1]Vmesna vrtilna_SKLOP1'!C1705&lt;&gt;"",'[1]Vmesna vrtilna_SKLOP1'!E1705=""),"Skupaj:","")))</f>
        <v/>
      </c>
      <c r="J1705" s="21">
        <f t="shared" si="53"/>
        <v>0</v>
      </c>
      <c r="K1705" s="21">
        <f>IF(I1705="Skupaj z DDV:",SUM(K1703,K1704),IF(I1705="DDV (22%):",K1704*0.22,IF(AND('[1]Vmesna vrtilna_SKLOP1'!C1705&lt;&gt;"",'[1]Vmesna vrtilna_SKLOP1'!D1705=""),'[1]Vmesna vrtilna_SKLOP1'!J1705,IF(F1705&lt;&gt;"",IF('[1]Vmesna vrtilna_SKLOP1'!J1705&lt;&gt;"",'[1]Vmesna vrtilna_SKLOP1'!J1705,""),""))))</f>
        <v>160.87357499999999</v>
      </c>
      <c r="L1705" s="22">
        <f>IF(I1704="Skupaj:","DDV (22%):",IF(I1704="DDV (22%):","Skupaj z DDV:",IF(AND('[1]Vmesna vrtilna_SKLOP1'!C1705&lt;&gt;"",'[1]Vmesna vrtilna_SKLOP1'!E1705=""),"Skupaj:",IF(AND('[1]Vmesna vrtilna_SKLOP1'!C1705&lt;&gt;"",'[1]Vmesna vrtilna_SKLOP1'!D1705=""),'[1]Vmesna vrtilna_SKLOP1'!J1705,IF(F1705&lt;&gt;"",IF('[1]Vmesna vrtilna_SKLOP1'!J1705&lt;&gt;"",'[1]Vmesna vrtilna_SKLOP1'!J1705,""),"")))))</f>
        <v>160.87357499999999</v>
      </c>
      <c r="M1705" s="22">
        <f t="shared" si="52"/>
        <v>0</v>
      </c>
      <c r="N1705" s="22" t="str">
        <f>IF(IFERROR(VLOOKUP(B1705,'[1]Vmesna vrtilna_SKLOP1'!B:J,7,0),"")=0,"",IFERROR(VLOOKUP(B1705,'[1]Vmesna vrtilna_SKLOP1'!B:J,7,0),""))</f>
        <v/>
      </c>
      <c r="O1705" s="22"/>
    </row>
    <row r="1706" spans="2:15" ht="15" customHeight="1" x14ac:dyDescent="0.3">
      <c r="B1706" s="15" t="str">
        <f>IF(AND('[1]Vmesna vrtilna_SKLOP1'!B1706&lt;&gt;"",'[1]Vmesna vrtilna_SKLOP1'!C1706&lt;&gt;""),IF('[1]Vmesna vrtilna_SKLOP1'!B1706&lt;&gt;"",'[1]Vmesna vrtilna_SKLOP1'!B1706,""),"")</f>
        <v/>
      </c>
      <c r="C1706" s="16" t="str">
        <f>IF(OR(C1705="Posebna oblika",C1705="Kulturno zaščiten objekt",C1705="Kulturno zaščiten objekt, Posebna oblika"),"Glej zavihek POSEBNI POGOJI",IF(SUM(N1705:Q1705)=1,"Posebna oblika",IF(SUM(N1705:Q1705)=10,"Kulturno zaščiten objekt",IF(SUM(N1705:Q1705)=11,"Kulturno zaščiten objekt, Posebna oblika",IF(AND('[1]Vmesna vrtilna_SKLOP1'!C1706&lt;&gt;"",'[1]Vmesna vrtilna_SKLOP1'!D1706&lt;&gt;""),IF('[1]Vmesna vrtilna_SKLOP1'!C1706&lt;&gt;"",'[1]Vmesna vrtilna_SKLOP1'!C1706,""),"")))))</f>
        <v/>
      </c>
      <c r="D1706" s="17" t="str">
        <f>IF(IFERROR(VLOOKUP(B1706,'[1]Vmesna vrtilna_SKLOP1'!B:J,6,0),"")=0,"",IFERROR(VLOOKUP(B1706,'[1]Vmesna vrtilna_SKLOP1'!B:J,6,0),""))</f>
        <v/>
      </c>
      <c r="E1706" s="16" t="str">
        <f>IF(IF('[1]Vmesna vrtilna_SKLOP1'!E1706&lt;&gt;"",'[1]Vmesna vrtilna_SKLOP1'!D1706,"")=0,"",IF('[1]Vmesna vrtilna_SKLOP1'!E1706&lt;&gt;"",'[1]Vmesna vrtilna_SKLOP1'!D1706,""))</f>
        <v/>
      </c>
      <c r="F1706" s="18" t="str">
        <f>IF('[1]Vmesna vrtilna_SKLOP1'!E1706&lt;&gt;"",'[1]Vmesna vrtilna_SKLOP1'!E1706,"")</f>
        <v/>
      </c>
      <c r="G1706" s="15" t="str">
        <f>IF('[1]Vmesna vrtilna_SKLOP1'!E1706&lt;&gt;"",'[1]Vmesna vrtilna_SKLOP1'!F1706,"")</f>
        <v/>
      </c>
      <c r="H1706" s="19" t="str">
        <f>IF('[1]Vmesna vrtilna_SKLOP1'!F1706&lt;&gt;"",'[1]Vmesna vrtilna_SKLOP1'!I1706,"")</f>
        <v/>
      </c>
      <c r="I1706" s="20" t="str">
        <f>IF(I1705="Skupaj:","DDV (22%):",IF(I1705="DDV (22%):","Skupaj z DDV:",IF(AND('[1]Vmesna vrtilna_SKLOP1'!C1706&lt;&gt;"",'[1]Vmesna vrtilna_SKLOP1'!E1706=""),"Skupaj:","")))</f>
        <v/>
      </c>
      <c r="J1706" s="21" t="str">
        <f t="shared" si="53"/>
        <v/>
      </c>
      <c r="K1706" s="21" t="str">
        <f>IF(I1706="Skupaj z DDV:",SUM(K1704,K1705),IF(I1706="DDV (22%):",K1705*0.22,IF(AND('[1]Vmesna vrtilna_SKLOP1'!C1706&lt;&gt;"",'[1]Vmesna vrtilna_SKLOP1'!D1706=""),'[1]Vmesna vrtilna_SKLOP1'!J1706,IF(F1706&lt;&gt;"",IF('[1]Vmesna vrtilna_SKLOP1'!J1706&lt;&gt;"",'[1]Vmesna vrtilna_SKLOP1'!J1706,""),""))))</f>
        <v/>
      </c>
      <c r="L1706" s="22" t="str">
        <f>IF(I1705="Skupaj:","DDV (22%):",IF(I1705="DDV (22%):","Skupaj z DDV:",IF(AND('[1]Vmesna vrtilna_SKLOP1'!C1706&lt;&gt;"",'[1]Vmesna vrtilna_SKLOP1'!E1706=""),"Skupaj:",IF(AND('[1]Vmesna vrtilna_SKLOP1'!C1706&lt;&gt;"",'[1]Vmesna vrtilna_SKLOP1'!D1706=""),'[1]Vmesna vrtilna_SKLOP1'!J1706,IF(F1706&lt;&gt;"",IF('[1]Vmesna vrtilna_SKLOP1'!J1706&lt;&gt;"",'[1]Vmesna vrtilna_SKLOP1'!J1706,""),"")))))</f>
        <v/>
      </c>
      <c r="M1706" s="22">
        <f t="shared" si="52"/>
        <v>0</v>
      </c>
      <c r="N1706" s="22" t="str">
        <f>IF(IFERROR(VLOOKUP(B1706,'[1]Vmesna vrtilna_SKLOP1'!B:J,7,0),"")=0,"",IFERROR(VLOOKUP(B1706,'[1]Vmesna vrtilna_SKLOP1'!B:J,7,0),""))</f>
        <v/>
      </c>
      <c r="O1706" s="22"/>
    </row>
    <row r="1707" spans="2:15" ht="15" customHeight="1" x14ac:dyDescent="0.3">
      <c r="B1707" s="15" t="str">
        <f>IF(AND('[1]Vmesna vrtilna_SKLOP1'!B1707&lt;&gt;"",'[1]Vmesna vrtilna_SKLOP1'!C1707&lt;&gt;""),IF('[1]Vmesna vrtilna_SKLOP1'!B1707&lt;&gt;"",'[1]Vmesna vrtilna_SKLOP1'!B1707,""),"")</f>
        <v/>
      </c>
      <c r="C1707" s="16" t="str">
        <f>IF(OR(C1706="Posebna oblika",C1706="Kulturno zaščiten objekt",C1706="Kulturno zaščiten objekt, Posebna oblika"),"Glej zavihek POSEBNI POGOJI",IF(SUM(N1706:Q1706)=1,"Posebna oblika",IF(SUM(N1706:Q1706)=10,"Kulturno zaščiten objekt",IF(SUM(N1706:Q1706)=11,"Kulturno zaščiten objekt, Posebna oblika",IF(AND('[1]Vmesna vrtilna_SKLOP1'!C1707&lt;&gt;"",'[1]Vmesna vrtilna_SKLOP1'!D1707&lt;&gt;""),IF('[1]Vmesna vrtilna_SKLOP1'!C1707&lt;&gt;"",'[1]Vmesna vrtilna_SKLOP1'!C1707,""),"")))))</f>
        <v/>
      </c>
      <c r="D1707" s="17" t="str">
        <f>IF(IFERROR(VLOOKUP(B1707,'[1]Vmesna vrtilna_SKLOP1'!B:J,6,0),"")=0,"",IFERROR(VLOOKUP(B1707,'[1]Vmesna vrtilna_SKLOP1'!B:J,6,0),""))</f>
        <v/>
      </c>
      <c r="E1707" s="16" t="str">
        <f>IF(IF('[1]Vmesna vrtilna_SKLOP1'!E1707&lt;&gt;"",'[1]Vmesna vrtilna_SKLOP1'!D1707,"")=0,"",IF('[1]Vmesna vrtilna_SKLOP1'!E1707&lt;&gt;"",'[1]Vmesna vrtilna_SKLOP1'!D1707,""))</f>
        <v>Demontaža</v>
      </c>
      <c r="F1707" s="18" t="str">
        <f>IF('[1]Vmesna vrtilna_SKLOP1'!E1707&lt;&gt;"",'[1]Vmesna vrtilna_SKLOP1'!E1707,"")</f>
        <v>Demontaža oken</v>
      </c>
      <c r="G1707" s="15" t="str">
        <f>IF('[1]Vmesna vrtilna_SKLOP1'!E1707&lt;&gt;"",'[1]Vmesna vrtilna_SKLOP1'!F1707,"")</f>
        <v>[m1]</v>
      </c>
      <c r="H1707" s="19">
        <f>IF('[1]Vmesna vrtilna_SKLOP1'!F1707&lt;&gt;"",'[1]Vmesna vrtilna_SKLOP1'!I1707,"")</f>
        <v>28.8</v>
      </c>
      <c r="I1707" s="20" t="str">
        <f>IF(I1706="Skupaj:","DDV (22%):",IF(I1706="DDV (22%):","Skupaj z DDV:",IF(AND('[1]Vmesna vrtilna_SKLOP1'!C1707&lt;&gt;"",'[1]Vmesna vrtilna_SKLOP1'!E1707=""),"Skupaj:","")))</f>
        <v/>
      </c>
      <c r="J1707" s="21">
        <f t="shared" si="53"/>
        <v>0</v>
      </c>
      <c r="K1707" s="21">
        <f>IF(I1707="Skupaj z DDV:",SUM(K1705,K1706),IF(I1707="DDV (22%):",K1706*0.22,IF(AND('[1]Vmesna vrtilna_SKLOP1'!C1707&lt;&gt;"",'[1]Vmesna vrtilna_SKLOP1'!D1707=""),'[1]Vmesna vrtilna_SKLOP1'!J1707,IF(F1707&lt;&gt;"",IF('[1]Vmesna vrtilna_SKLOP1'!J1707&lt;&gt;"",'[1]Vmesna vrtilna_SKLOP1'!J1707,""),""))))</f>
        <v>201.6</v>
      </c>
      <c r="L1707" s="22">
        <f>IF(I1706="Skupaj:","DDV (22%):",IF(I1706="DDV (22%):","Skupaj z DDV:",IF(AND('[1]Vmesna vrtilna_SKLOP1'!C1707&lt;&gt;"",'[1]Vmesna vrtilna_SKLOP1'!E1707=""),"Skupaj:",IF(AND('[1]Vmesna vrtilna_SKLOP1'!C1707&lt;&gt;"",'[1]Vmesna vrtilna_SKLOP1'!D1707=""),'[1]Vmesna vrtilna_SKLOP1'!J1707,IF(F1707&lt;&gt;"",IF('[1]Vmesna vrtilna_SKLOP1'!J1707&lt;&gt;"",'[1]Vmesna vrtilna_SKLOP1'!J1707,""),"")))))</f>
        <v>201.6</v>
      </c>
      <c r="M1707" s="22">
        <f t="shared" si="52"/>
        <v>0</v>
      </c>
      <c r="N1707" s="22" t="str">
        <f>IF(IFERROR(VLOOKUP(B1707,'[1]Vmesna vrtilna_SKLOP1'!B:J,7,0),"")=0,"",IFERROR(VLOOKUP(B1707,'[1]Vmesna vrtilna_SKLOP1'!B:J,7,0),""))</f>
        <v/>
      </c>
      <c r="O1707" s="22"/>
    </row>
    <row r="1708" spans="2:15" ht="15" customHeight="1" x14ac:dyDescent="0.3">
      <c r="B1708" s="15" t="str">
        <f>IF(AND('[1]Vmesna vrtilna_SKLOP1'!B1708&lt;&gt;"",'[1]Vmesna vrtilna_SKLOP1'!C1708&lt;&gt;""),IF('[1]Vmesna vrtilna_SKLOP1'!B1708&lt;&gt;"",'[1]Vmesna vrtilna_SKLOP1'!B1708,""),"")</f>
        <v/>
      </c>
      <c r="C1708" s="16" t="str">
        <f>IF(OR(C1707="Posebna oblika",C1707="Kulturno zaščiten objekt",C1707="Kulturno zaščiten objekt, Posebna oblika"),"Glej zavihek POSEBNI POGOJI",IF(SUM(N1707:Q1707)=1,"Posebna oblika",IF(SUM(N1707:Q1707)=10,"Kulturno zaščiten objekt",IF(SUM(N1707:Q1707)=11,"Kulturno zaščiten objekt, Posebna oblika",IF(AND('[1]Vmesna vrtilna_SKLOP1'!C1708&lt;&gt;"",'[1]Vmesna vrtilna_SKLOP1'!D1708&lt;&gt;""),IF('[1]Vmesna vrtilna_SKLOP1'!C1708&lt;&gt;"",'[1]Vmesna vrtilna_SKLOP1'!C1708,""),"")))))</f>
        <v/>
      </c>
      <c r="D1708" s="17" t="str">
        <f>IF(IFERROR(VLOOKUP(B1708,'[1]Vmesna vrtilna_SKLOP1'!B:J,6,0),"")=0,"",IFERROR(VLOOKUP(B1708,'[1]Vmesna vrtilna_SKLOP1'!B:J,6,0),""))</f>
        <v/>
      </c>
      <c r="E1708" s="16" t="str">
        <f>IF(IF('[1]Vmesna vrtilna_SKLOP1'!E1708&lt;&gt;"",'[1]Vmesna vrtilna_SKLOP1'!D1708,"")=0,"",IF('[1]Vmesna vrtilna_SKLOP1'!E1708&lt;&gt;"",'[1]Vmesna vrtilna_SKLOP1'!D1708,""))</f>
        <v/>
      </c>
      <c r="F1708" s="18" t="str">
        <f>IF('[1]Vmesna vrtilna_SKLOP1'!E1708&lt;&gt;"",'[1]Vmesna vrtilna_SKLOP1'!E1708,"")</f>
        <v>Demontaža vrat</v>
      </c>
      <c r="G1708" s="15" t="str">
        <f>IF('[1]Vmesna vrtilna_SKLOP1'!E1708&lt;&gt;"",'[1]Vmesna vrtilna_SKLOP1'!F1708,"")</f>
        <v>[m1]</v>
      </c>
      <c r="H1708" s="19">
        <f>IF('[1]Vmesna vrtilna_SKLOP1'!F1708&lt;&gt;"",'[1]Vmesna vrtilna_SKLOP1'!I1708,"")</f>
        <v>5.8000000000000007</v>
      </c>
      <c r="I1708" s="20" t="str">
        <f>IF(I1707="Skupaj:","DDV (22%):",IF(I1707="DDV (22%):","Skupaj z DDV:",IF(AND('[1]Vmesna vrtilna_SKLOP1'!C1708&lt;&gt;"",'[1]Vmesna vrtilna_SKLOP1'!E1708=""),"Skupaj:","")))</f>
        <v/>
      </c>
      <c r="J1708" s="21">
        <f t="shared" si="53"/>
        <v>0</v>
      </c>
      <c r="K1708" s="21">
        <f>IF(I1708="Skupaj z DDV:",SUM(K1706,K1707),IF(I1708="DDV (22%):",K1707*0.22,IF(AND('[1]Vmesna vrtilna_SKLOP1'!C1708&lt;&gt;"",'[1]Vmesna vrtilna_SKLOP1'!D1708=""),'[1]Vmesna vrtilna_SKLOP1'!J1708,IF(F1708&lt;&gt;"",IF('[1]Vmesna vrtilna_SKLOP1'!J1708&lt;&gt;"",'[1]Vmesna vrtilna_SKLOP1'!J1708,""),""))))</f>
        <v>40.600000000000009</v>
      </c>
      <c r="L1708" s="22">
        <f>IF(I1707="Skupaj:","DDV (22%):",IF(I1707="DDV (22%):","Skupaj z DDV:",IF(AND('[1]Vmesna vrtilna_SKLOP1'!C1708&lt;&gt;"",'[1]Vmesna vrtilna_SKLOP1'!E1708=""),"Skupaj:",IF(AND('[1]Vmesna vrtilna_SKLOP1'!C1708&lt;&gt;"",'[1]Vmesna vrtilna_SKLOP1'!D1708=""),'[1]Vmesna vrtilna_SKLOP1'!J1708,IF(F1708&lt;&gt;"",IF('[1]Vmesna vrtilna_SKLOP1'!J1708&lt;&gt;"",'[1]Vmesna vrtilna_SKLOP1'!J1708,""),"")))))</f>
        <v>40.600000000000009</v>
      </c>
      <c r="M1708" s="22">
        <f t="shared" si="52"/>
        <v>0</v>
      </c>
      <c r="N1708" s="22" t="str">
        <f>IF(IFERROR(VLOOKUP(B1708,'[1]Vmesna vrtilna_SKLOP1'!B:J,7,0),"")=0,"",IFERROR(VLOOKUP(B1708,'[1]Vmesna vrtilna_SKLOP1'!B:J,7,0),""))</f>
        <v/>
      </c>
      <c r="O1708" s="22"/>
    </row>
    <row r="1709" spans="2:15" ht="15" customHeight="1" x14ac:dyDescent="0.3">
      <c r="B1709" s="15" t="str">
        <f>IF(AND('[1]Vmesna vrtilna_SKLOP1'!B1709&lt;&gt;"",'[1]Vmesna vrtilna_SKLOP1'!C1709&lt;&gt;""),IF('[1]Vmesna vrtilna_SKLOP1'!B1709&lt;&gt;"",'[1]Vmesna vrtilna_SKLOP1'!B1709,""),"")</f>
        <v/>
      </c>
      <c r="C1709" s="16" t="str">
        <f>IF(OR(C1708="Posebna oblika",C1708="Kulturno zaščiten objekt",C1708="Kulturno zaščiten objekt, Posebna oblika"),"Glej zavihek POSEBNI POGOJI",IF(SUM(N1708:Q1708)=1,"Posebna oblika",IF(SUM(N1708:Q1708)=10,"Kulturno zaščiten objekt",IF(SUM(N1708:Q1708)=11,"Kulturno zaščiten objekt, Posebna oblika",IF(AND('[1]Vmesna vrtilna_SKLOP1'!C1709&lt;&gt;"",'[1]Vmesna vrtilna_SKLOP1'!D1709&lt;&gt;""),IF('[1]Vmesna vrtilna_SKLOP1'!C1709&lt;&gt;"",'[1]Vmesna vrtilna_SKLOP1'!C1709,""),"")))))</f>
        <v/>
      </c>
      <c r="D1709" s="17" t="str">
        <f>IF(IFERROR(VLOOKUP(B1709,'[1]Vmesna vrtilna_SKLOP1'!B:J,6,0),"")=0,"",IFERROR(VLOOKUP(B1709,'[1]Vmesna vrtilna_SKLOP1'!B:J,6,0),""))</f>
        <v/>
      </c>
      <c r="E1709" s="16" t="str">
        <f>IF(IF('[1]Vmesna vrtilna_SKLOP1'!E1709&lt;&gt;"",'[1]Vmesna vrtilna_SKLOP1'!D1709,"")=0,"",IF('[1]Vmesna vrtilna_SKLOP1'!E1709&lt;&gt;"",'[1]Vmesna vrtilna_SKLOP1'!D1709,""))</f>
        <v/>
      </c>
      <c r="F1709" s="18" t="str">
        <f>IF('[1]Vmesna vrtilna_SKLOP1'!E1709&lt;&gt;"",'[1]Vmesna vrtilna_SKLOP1'!E1709,"")</f>
        <v>Demontaža police</v>
      </c>
      <c r="G1709" s="15" t="str">
        <f>IF('[1]Vmesna vrtilna_SKLOP1'!E1709&lt;&gt;"",'[1]Vmesna vrtilna_SKLOP1'!F1709,"")</f>
        <v>[kos]</v>
      </c>
      <c r="H1709" s="19">
        <f>IF('[1]Vmesna vrtilna_SKLOP1'!F1709&lt;&gt;"",'[1]Vmesna vrtilna_SKLOP1'!I1709,"")</f>
        <v>6</v>
      </c>
      <c r="I1709" s="20" t="str">
        <f>IF(I1708="Skupaj:","DDV (22%):",IF(I1708="DDV (22%):","Skupaj z DDV:",IF(AND('[1]Vmesna vrtilna_SKLOP1'!C1709&lt;&gt;"",'[1]Vmesna vrtilna_SKLOP1'!E1709=""),"Skupaj:","")))</f>
        <v/>
      </c>
      <c r="J1709" s="21">
        <f t="shared" si="53"/>
        <v>0</v>
      </c>
      <c r="K1709" s="21">
        <f>IF(I1709="Skupaj z DDV:",SUM(K1707,K1708),IF(I1709="DDV (22%):",K1708*0.22,IF(AND('[1]Vmesna vrtilna_SKLOP1'!C1709&lt;&gt;"",'[1]Vmesna vrtilna_SKLOP1'!D1709=""),'[1]Vmesna vrtilna_SKLOP1'!J1709,IF(F1709&lt;&gt;"",IF('[1]Vmesna vrtilna_SKLOP1'!J1709&lt;&gt;"",'[1]Vmesna vrtilna_SKLOP1'!J1709,""),""))))</f>
        <v>36.9</v>
      </c>
      <c r="L1709" s="22">
        <f>IF(I1708="Skupaj:","DDV (22%):",IF(I1708="DDV (22%):","Skupaj z DDV:",IF(AND('[1]Vmesna vrtilna_SKLOP1'!C1709&lt;&gt;"",'[1]Vmesna vrtilna_SKLOP1'!E1709=""),"Skupaj:",IF(AND('[1]Vmesna vrtilna_SKLOP1'!C1709&lt;&gt;"",'[1]Vmesna vrtilna_SKLOP1'!D1709=""),'[1]Vmesna vrtilna_SKLOP1'!J1709,IF(F1709&lt;&gt;"",IF('[1]Vmesna vrtilna_SKLOP1'!J1709&lt;&gt;"",'[1]Vmesna vrtilna_SKLOP1'!J1709,""),"")))))</f>
        <v>36.9</v>
      </c>
      <c r="M1709" s="22">
        <f t="shared" si="52"/>
        <v>0</v>
      </c>
      <c r="N1709" s="22" t="str">
        <f>IF(IFERROR(VLOOKUP(B1709,'[1]Vmesna vrtilna_SKLOP1'!B:J,7,0),"")=0,"",IFERROR(VLOOKUP(B1709,'[1]Vmesna vrtilna_SKLOP1'!B:J,7,0),""))</f>
        <v/>
      </c>
      <c r="O1709" s="22"/>
    </row>
    <row r="1710" spans="2:15" ht="15" customHeight="1" x14ac:dyDescent="0.3">
      <c r="B1710" s="15" t="str">
        <f>IF(AND('[1]Vmesna vrtilna_SKLOP1'!B1710&lt;&gt;"",'[1]Vmesna vrtilna_SKLOP1'!C1710&lt;&gt;""),IF('[1]Vmesna vrtilna_SKLOP1'!B1710&lt;&gt;"",'[1]Vmesna vrtilna_SKLOP1'!B1710,""),"")</f>
        <v/>
      </c>
      <c r="C1710" s="16" t="str">
        <f>IF(OR(C1709="Posebna oblika",C1709="Kulturno zaščiten objekt",C1709="Kulturno zaščiten objekt, Posebna oblika"),"Glej zavihek POSEBNI POGOJI",IF(SUM(N1709:Q1709)=1,"Posebna oblika",IF(SUM(N1709:Q1709)=10,"Kulturno zaščiten objekt",IF(SUM(N1709:Q1709)=11,"Kulturno zaščiten objekt, Posebna oblika",IF(AND('[1]Vmesna vrtilna_SKLOP1'!C1710&lt;&gt;"",'[1]Vmesna vrtilna_SKLOP1'!D1710&lt;&gt;""),IF('[1]Vmesna vrtilna_SKLOP1'!C1710&lt;&gt;"",'[1]Vmesna vrtilna_SKLOP1'!C1710,""),"")))))</f>
        <v/>
      </c>
      <c r="D1710" s="17" t="str">
        <f>IF(IFERROR(VLOOKUP(B1710,'[1]Vmesna vrtilna_SKLOP1'!B:J,6,0),"")=0,"",IFERROR(VLOOKUP(B1710,'[1]Vmesna vrtilna_SKLOP1'!B:J,6,0),""))</f>
        <v/>
      </c>
      <c r="E1710" s="16" t="str">
        <f>IF(IF('[1]Vmesna vrtilna_SKLOP1'!E1710&lt;&gt;"",'[1]Vmesna vrtilna_SKLOP1'!D1710,"")=0,"",IF('[1]Vmesna vrtilna_SKLOP1'!E1710&lt;&gt;"",'[1]Vmesna vrtilna_SKLOP1'!D1710,""))</f>
        <v/>
      </c>
      <c r="F1710" s="18" t="str">
        <f>IF('[1]Vmesna vrtilna_SKLOP1'!E1710&lt;&gt;"",'[1]Vmesna vrtilna_SKLOP1'!E1710,"")</f>
        <v/>
      </c>
      <c r="G1710" s="15" t="str">
        <f>IF('[1]Vmesna vrtilna_SKLOP1'!E1710&lt;&gt;"",'[1]Vmesna vrtilna_SKLOP1'!F1710,"")</f>
        <v/>
      </c>
      <c r="H1710" s="19" t="str">
        <f>IF('[1]Vmesna vrtilna_SKLOP1'!F1710&lt;&gt;"",'[1]Vmesna vrtilna_SKLOP1'!I1710,"")</f>
        <v/>
      </c>
      <c r="I1710" s="20" t="str">
        <f>IF(I1709="Skupaj:","DDV (22%):",IF(I1709="DDV (22%):","Skupaj z DDV:",IF(AND('[1]Vmesna vrtilna_SKLOP1'!C1710&lt;&gt;"",'[1]Vmesna vrtilna_SKLOP1'!E1710=""),"Skupaj:","")))</f>
        <v/>
      </c>
      <c r="J1710" s="21" t="str">
        <f t="shared" si="53"/>
        <v/>
      </c>
      <c r="K1710" s="21" t="str">
        <f>IF(I1710="Skupaj z DDV:",SUM(K1708,K1709),IF(I1710="DDV (22%):",K1709*0.22,IF(AND('[1]Vmesna vrtilna_SKLOP1'!C1710&lt;&gt;"",'[1]Vmesna vrtilna_SKLOP1'!D1710=""),'[1]Vmesna vrtilna_SKLOP1'!J1710,IF(F1710&lt;&gt;"",IF('[1]Vmesna vrtilna_SKLOP1'!J1710&lt;&gt;"",'[1]Vmesna vrtilna_SKLOP1'!J1710,""),""))))</f>
        <v/>
      </c>
      <c r="L1710" s="22" t="str">
        <f>IF(I1709="Skupaj:","DDV (22%):",IF(I1709="DDV (22%):","Skupaj z DDV:",IF(AND('[1]Vmesna vrtilna_SKLOP1'!C1710&lt;&gt;"",'[1]Vmesna vrtilna_SKLOP1'!E1710=""),"Skupaj:",IF(AND('[1]Vmesna vrtilna_SKLOP1'!C1710&lt;&gt;"",'[1]Vmesna vrtilna_SKLOP1'!D1710=""),'[1]Vmesna vrtilna_SKLOP1'!J1710,IF(F1710&lt;&gt;"",IF('[1]Vmesna vrtilna_SKLOP1'!J1710&lt;&gt;"",'[1]Vmesna vrtilna_SKLOP1'!J1710,""),"")))))</f>
        <v/>
      </c>
      <c r="M1710" s="22">
        <f t="shared" si="52"/>
        <v>0</v>
      </c>
      <c r="N1710" s="22" t="str">
        <f>IF(IFERROR(VLOOKUP(B1710,'[1]Vmesna vrtilna_SKLOP1'!B:J,7,0),"")=0,"",IFERROR(VLOOKUP(B1710,'[1]Vmesna vrtilna_SKLOP1'!B:J,7,0),""))</f>
        <v/>
      </c>
      <c r="O1710" s="22"/>
    </row>
    <row r="1711" spans="2:15" ht="15" customHeight="1" x14ac:dyDescent="0.3">
      <c r="B1711" s="15" t="str">
        <f>IF(AND('[1]Vmesna vrtilna_SKLOP1'!B1711&lt;&gt;"",'[1]Vmesna vrtilna_SKLOP1'!C1711&lt;&gt;""),IF('[1]Vmesna vrtilna_SKLOP1'!B1711&lt;&gt;"",'[1]Vmesna vrtilna_SKLOP1'!B1711,""),"")</f>
        <v/>
      </c>
      <c r="C1711" s="16" t="str">
        <f>IF(OR(C1710="Posebna oblika",C1710="Kulturno zaščiten objekt",C1710="Kulturno zaščiten objekt, Posebna oblika"),"Glej zavihek POSEBNI POGOJI",IF(SUM(N1710:Q1710)=1,"Posebna oblika",IF(SUM(N1710:Q1710)=10,"Kulturno zaščiten objekt",IF(SUM(N1710:Q1710)=11,"Kulturno zaščiten objekt, Posebna oblika",IF(AND('[1]Vmesna vrtilna_SKLOP1'!C1711&lt;&gt;"",'[1]Vmesna vrtilna_SKLOP1'!D1711&lt;&gt;""),IF('[1]Vmesna vrtilna_SKLOP1'!C1711&lt;&gt;"",'[1]Vmesna vrtilna_SKLOP1'!C1711,""),"")))))</f>
        <v/>
      </c>
      <c r="D1711" s="17" t="str">
        <f>IF(IFERROR(VLOOKUP(B1711,'[1]Vmesna vrtilna_SKLOP1'!B:J,6,0),"")=0,"",IFERROR(VLOOKUP(B1711,'[1]Vmesna vrtilna_SKLOP1'!B:J,6,0),""))</f>
        <v/>
      </c>
      <c r="E1711" s="16" t="str">
        <f>IF(IF('[1]Vmesna vrtilna_SKLOP1'!E1711&lt;&gt;"",'[1]Vmesna vrtilna_SKLOP1'!D1711,"")=0,"",IF('[1]Vmesna vrtilna_SKLOP1'!E1711&lt;&gt;"",'[1]Vmesna vrtilna_SKLOP1'!D1711,""))</f>
        <v>Montaža</v>
      </c>
      <c r="F1711" s="18" t="str">
        <f>IF('[1]Vmesna vrtilna_SKLOP1'!E1711&lt;&gt;"",'[1]Vmesna vrtilna_SKLOP1'!E1711,"")</f>
        <v>RAL montaža oken z zidarskimi deli</v>
      </c>
      <c r="G1711" s="15" t="str">
        <f>IF('[1]Vmesna vrtilna_SKLOP1'!E1711&lt;&gt;"",'[1]Vmesna vrtilna_SKLOP1'!F1711,"")</f>
        <v>[m1]</v>
      </c>
      <c r="H1711" s="19">
        <f>IF('[1]Vmesna vrtilna_SKLOP1'!F1711&lt;&gt;"",'[1]Vmesna vrtilna_SKLOP1'!I1711,"")</f>
        <v>28.8</v>
      </c>
      <c r="I1711" s="20" t="str">
        <f>IF(I1710="Skupaj:","DDV (22%):",IF(I1710="DDV (22%):","Skupaj z DDV:",IF(AND('[1]Vmesna vrtilna_SKLOP1'!C1711&lt;&gt;"",'[1]Vmesna vrtilna_SKLOP1'!E1711=""),"Skupaj:","")))</f>
        <v/>
      </c>
      <c r="J1711" s="21">
        <f t="shared" si="53"/>
        <v>0</v>
      </c>
      <c r="K1711" s="21">
        <f>IF(I1711="Skupaj z DDV:",SUM(K1709,K1710),IF(I1711="DDV (22%):",K1710*0.22,IF(AND('[1]Vmesna vrtilna_SKLOP1'!C1711&lt;&gt;"",'[1]Vmesna vrtilna_SKLOP1'!D1711=""),'[1]Vmesna vrtilna_SKLOP1'!J1711,IF(F1711&lt;&gt;"",IF('[1]Vmesna vrtilna_SKLOP1'!J1711&lt;&gt;"",'[1]Vmesna vrtilna_SKLOP1'!J1711,""),""))))</f>
        <v>979.2</v>
      </c>
      <c r="L1711" s="22">
        <f>IF(I1710="Skupaj:","DDV (22%):",IF(I1710="DDV (22%):","Skupaj z DDV:",IF(AND('[1]Vmesna vrtilna_SKLOP1'!C1711&lt;&gt;"",'[1]Vmesna vrtilna_SKLOP1'!E1711=""),"Skupaj:",IF(AND('[1]Vmesna vrtilna_SKLOP1'!C1711&lt;&gt;"",'[1]Vmesna vrtilna_SKLOP1'!D1711=""),'[1]Vmesna vrtilna_SKLOP1'!J1711,IF(F1711&lt;&gt;"",IF('[1]Vmesna vrtilna_SKLOP1'!J1711&lt;&gt;"",'[1]Vmesna vrtilna_SKLOP1'!J1711,""),"")))))</f>
        <v>979.2</v>
      </c>
      <c r="M1711" s="22">
        <f t="shared" si="52"/>
        <v>0</v>
      </c>
      <c r="N1711" s="22" t="str">
        <f>IF(IFERROR(VLOOKUP(B1711,'[1]Vmesna vrtilna_SKLOP1'!B:J,7,0),"")=0,"",IFERROR(VLOOKUP(B1711,'[1]Vmesna vrtilna_SKLOP1'!B:J,7,0),""))</f>
        <v/>
      </c>
      <c r="O1711" s="22"/>
    </row>
    <row r="1712" spans="2:15" ht="15" customHeight="1" x14ac:dyDescent="0.3">
      <c r="B1712" s="15" t="str">
        <f>IF(AND('[1]Vmesna vrtilna_SKLOP1'!B1712&lt;&gt;"",'[1]Vmesna vrtilna_SKLOP1'!C1712&lt;&gt;""),IF('[1]Vmesna vrtilna_SKLOP1'!B1712&lt;&gt;"",'[1]Vmesna vrtilna_SKLOP1'!B1712,""),"")</f>
        <v/>
      </c>
      <c r="C1712" s="16" t="str">
        <f>IF(OR(C1711="Posebna oblika",C1711="Kulturno zaščiten objekt",C1711="Kulturno zaščiten objekt, Posebna oblika"),"Glej zavihek POSEBNI POGOJI",IF(SUM(N1711:Q1711)=1,"Posebna oblika",IF(SUM(N1711:Q1711)=10,"Kulturno zaščiten objekt",IF(SUM(N1711:Q1711)=11,"Kulturno zaščiten objekt, Posebna oblika",IF(AND('[1]Vmesna vrtilna_SKLOP1'!C1712&lt;&gt;"",'[1]Vmesna vrtilna_SKLOP1'!D1712&lt;&gt;""),IF('[1]Vmesna vrtilna_SKLOP1'!C1712&lt;&gt;"",'[1]Vmesna vrtilna_SKLOP1'!C1712,""),"")))))</f>
        <v/>
      </c>
      <c r="D1712" s="17" t="str">
        <f>IF(IFERROR(VLOOKUP(B1712,'[1]Vmesna vrtilna_SKLOP1'!B:J,6,0),"")=0,"",IFERROR(VLOOKUP(B1712,'[1]Vmesna vrtilna_SKLOP1'!B:J,6,0),""))</f>
        <v/>
      </c>
      <c r="E1712" s="16" t="str">
        <f>IF(IF('[1]Vmesna vrtilna_SKLOP1'!E1712&lt;&gt;"",'[1]Vmesna vrtilna_SKLOP1'!D1712,"")=0,"",IF('[1]Vmesna vrtilna_SKLOP1'!E1712&lt;&gt;"",'[1]Vmesna vrtilna_SKLOP1'!D1712,""))</f>
        <v/>
      </c>
      <c r="F1712" s="18" t="str">
        <f>IF('[1]Vmesna vrtilna_SKLOP1'!E1712&lt;&gt;"",'[1]Vmesna vrtilna_SKLOP1'!E1712,"")</f>
        <v>RAL montaža vrat z zidarskimi deli</v>
      </c>
      <c r="G1712" s="15" t="str">
        <f>IF('[1]Vmesna vrtilna_SKLOP1'!E1712&lt;&gt;"",'[1]Vmesna vrtilna_SKLOP1'!F1712,"")</f>
        <v>[m1]</v>
      </c>
      <c r="H1712" s="19">
        <f>IF('[1]Vmesna vrtilna_SKLOP1'!F1712&lt;&gt;"",'[1]Vmesna vrtilna_SKLOP1'!I1712,"")</f>
        <v>5.8000000000000007</v>
      </c>
      <c r="I1712" s="20" t="str">
        <f>IF(I1711="Skupaj:","DDV (22%):",IF(I1711="DDV (22%):","Skupaj z DDV:",IF(AND('[1]Vmesna vrtilna_SKLOP1'!C1712&lt;&gt;"",'[1]Vmesna vrtilna_SKLOP1'!E1712=""),"Skupaj:","")))</f>
        <v/>
      </c>
      <c r="J1712" s="21">
        <f t="shared" si="53"/>
        <v>0</v>
      </c>
      <c r="K1712" s="21">
        <f>IF(I1712="Skupaj z DDV:",SUM(K1710,K1711),IF(I1712="DDV (22%):",K1711*0.22,IF(AND('[1]Vmesna vrtilna_SKLOP1'!C1712&lt;&gt;"",'[1]Vmesna vrtilna_SKLOP1'!D1712=""),'[1]Vmesna vrtilna_SKLOP1'!J1712,IF(F1712&lt;&gt;"",IF('[1]Vmesna vrtilna_SKLOP1'!J1712&lt;&gt;"",'[1]Vmesna vrtilna_SKLOP1'!J1712,""),""))))</f>
        <v>197.20000000000002</v>
      </c>
      <c r="L1712" s="22">
        <f>IF(I1711="Skupaj:","DDV (22%):",IF(I1711="DDV (22%):","Skupaj z DDV:",IF(AND('[1]Vmesna vrtilna_SKLOP1'!C1712&lt;&gt;"",'[1]Vmesna vrtilna_SKLOP1'!E1712=""),"Skupaj:",IF(AND('[1]Vmesna vrtilna_SKLOP1'!C1712&lt;&gt;"",'[1]Vmesna vrtilna_SKLOP1'!D1712=""),'[1]Vmesna vrtilna_SKLOP1'!J1712,IF(F1712&lt;&gt;"",IF('[1]Vmesna vrtilna_SKLOP1'!J1712&lt;&gt;"",'[1]Vmesna vrtilna_SKLOP1'!J1712,""),"")))))</f>
        <v>197.20000000000002</v>
      </c>
      <c r="M1712" s="22">
        <f t="shared" si="52"/>
        <v>0</v>
      </c>
      <c r="N1712" s="22" t="str">
        <f>IF(IFERROR(VLOOKUP(B1712,'[1]Vmesna vrtilna_SKLOP1'!B:J,7,0),"")=0,"",IFERROR(VLOOKUP(B1712,'[1]Vmesna vrtilna_SKLOP1'!B:J,7,0),""))</f>
        <v/>
      </c>
      <c r="O1712" s="22"/>
    </row>
    <row r="1713" spans="2:15" ht="15" customHeight="1" x14ac:dyDescent="0.3">
      <c r="B1713" s="15" t="str">
        <f>IF(AND('[1]Vmesna vrtilna_SKLOP1'!B1713&lt;&gt;"",'[1]Vmesna vrtilna_SKLOP1'!C1713&lt;&gt;""),IF('[1]Vmesna vrtilna_SKLOP1'!B1713&lt;&gt;"",'[1]Vmesna vrtilna_SKLOP1'!B1713,""),"")</f>
        <v/>
      </c>
      <c r="C1713" s="16" t="str">
        <f>IF(OR(C1712="Posebna oblika",C1712="Kulturno zaščiten objekt",C1712="Kulturno zaščiten objekt, Posebna oblika"),"Glej zavihek POSEBNI POGOJI",IF(SUM(N1712:Q1712)=1,"Posebna oblika",IF(SUM(N1712:Q1712)=10,"Kulturno zaščiten objekt",IF(SUM(N1712:Q1712)=11,"Kulturno zaščiten objekt, Posebna oblika",IF(AND('[1]Vmesna vrtilna_SKLOP1'!C1713&lt;&gt;"",'[1]Vmesna vrtilna_SKLOP1'!D1713&lt;&gt;""),IF('[1]Vmesna vrtilna_SKLOP1'!C1713&lt;&gt;"",'[1]Vmesna vrtilna_SKLOP1'!C1713,""),"")))))</f>
        <v/>
      </c>
      <c r="D1713" s="17" t="str">
        <f>IF(IFERROR(VLOOKUP(B1713,'[1]Vmesna vrtilna_SKLOP1'!B:J,6,0),"")=0,"",IFERROR(VLOOKUP(B1713,'[1]Vmesna vrtilna_SKLOP1'!B:J,6,0),""))</f>
        <v/>
      </c>
      <c r="E1713" s="16" t="str">
        <f>IF(IF('[1]Vmesna vrtilna_SKLOP1'!E1713&lt;&gt;"",'[1]Vmesna vrtilna_SKLOP1'!D1713,"")=0,"",IF('[1]Vmesna vrtilna_SKLOP1'!E1713&lt;&gt;"",'[1]Vmesna vrtilna_SKLOP1'!D1713,""))</f>
        <v/>
      </c>
      <c r="F1713" s="18" t="str">
        <f>IF('[1]Vmesna vrtilna_SKLOP1'!E1713&lt;&gt;"",'[1]Vmesna vrtilna_SKLOP1'!E1713,"")</f>
        <v>Montaža police</v>
      </c>
      <c r="G1713" s="15" t="str">
        <f>IF('[1]Vmesna vrtilna_SKLOP1'!E1713&lt;&gt;"",'[1]Vmesna vrtilna_SKLOP1'!F1713,"")</f>
        <v>[kos]</v>
      </c>
      <c r="H1713" s="19">
        <f>IF('[1]Vmesna vrtilna_SKLOP1'!F1713&lt;&gt;"",'[1]Vmesna vrtilna_SKLOP1'!I1713,"")</f>
        <v>6</v>
      </c>
      <c r="I1713" s="20" t="str">
        <f>IF(I1712="Skupaj:","DDV (22%):",IF(I1712="DDV (22%):","Skupaj z DDV:",IF(AND('[1]Vmesna vrtilna_SKLOP1'!C1713&lt;&gt;"",'[1]Vmesna vrtilna_SKLOP1'!E1713=""),"Skupaj:","")))</f>
        <v/>
      </c>
      <c r="J1713" s="21">
        <f t="shared" si="53"/>
        <v>0</v>
      </c>
      <c r="K1713" s="21">
        <f>IF(I1713="Skupaj z DDV:",SUM(K1711,K1712),IF(I1713="DDV (22%):",K1712*0.22,IF(AND('[1]Vmesna vrtilna_SKLOP1'!C1713&lt;&gt;"",'[1]Vmesna vrtilna_SKLOP1'!D1713=""),'[1]Vmesna vrtilna_SKLOP1'!J1713,IF(F1713&lt;&gt;"",IF('[1]Vmesna vrtilna_SKLOP1'!J1713&lt;&gt;"",'[1]Vmesna vrtilna_SKLOP1'!J1713,""),""))))</f>
        <v>73.8</v>
      </c>
      <c r="L1713" s="22">
        <f>IF(I1712="Skupaj:","DDV (22%):",IF(I1712="DDV (22%):","Skupaj z DDV:",IF(AND('[1]Vmesna vrtilna_SKLOP1'!C1713&lt;&gt;"",'[1]Vmesna vrtilna_SKLOP1'!E1713=""),"Skupaj:",IF(AND('[1]Vmesna vrtilna_SKLOP1'!C1713&lt;&gt;"",'[1]Vmesna vrtilna_SKLOP1'!D1713=""),'[1]Vmesna vrtilna_SKLOP1'!J1713,IF(F1713&lt;&gt;"",IF('[1]Vmesna vrtilna_SKLOP1'!J1713&lt;&gt;"",'[1]Vmesna vrtilna_SKLOP1'!J1713,""),"")))))</f>
        <v>73.8</v>
      </c>
      <c r="M1713" s="22">
        <f t="shared" si="52"/>
        <v>0</v>
      </c>
      <c r="N1713" s="22" t="str">
        <f>IF(IFERROR(VLOOKUP(B1713,'[1]Vmesna vrtilna_SKLOP1'!B:J,7,0),"")=0,"",IFERROR(VLOOKUP(B1713,'[1]Vmesna vrtilna_SKLOP1'!B:J,7,0),""))</f>
        <v/>
      </c>
      <c r="O1713" s="22"/>
    </row>
    <row r="1714" spans="2:15" ht="15" customHeight="1" x14ac:dyDescent="0.3">
      <c r="B1714" s="15" t="str">
        <f>IF(AND('[1]Vmesna vrtilna_SKLOP1'!B1714&lt;&gt;"",'[1]Vmesna vrtilna_SKLOP1'!C1714&lt;&gt;""),IF('[1]Vmesna vrtilna_SKLOP1'!B1714&lt;&gt;"",'[1]Vmesna vrtilna_SKLOP1'!B1714,""),"")</f>
        <v/>
      </c>
      <c r="C1714" s="16" t="str">
        <f>IF(OR(C1713="Posebna oblika",C1713="Kulturno zaščiten objekt",C1713="Kulturno zaščiten objekt, Posebna oblika"),"Glej zavihek POSEBNI POGOJI",IF(SUM(N1713:Q1713)=1,"Posebna oblika",IF(SUM(N1713:Q1713)=10,"Kulturno zaščiten objekt",IF(SUM(N1713:Q1713)=11,"Kulturno zaščiten objekt, Posebna oblika",IF(AND('[1]Vmesna vrtilna_SKLOP1'!C1714&lt;&gt;"",'[1]Vmesna vrtilna_SKLOP1'!D1714&lt;&gt;""),IF('[1]Vmesna vrtilna_SKLOP1'!C1714&lt;&gt;"",'[1]Vmesna vrtilna_SKLOP1'!C1714,""),"")))))</f>
        <v/>
      </c>
      <c r="D1714" s="17" t="str">
        <f>IF(IFERROR(VLOOKUP(B1714,'[1]Vmesna vrtilna_SKLOP1'!B:J,6,0),"")=0,"",IFERROR(VLOOKUP(B1714,'[1]Vmesna vrtilna_SKLOP1'!B:J,6,0),""))</f>
        <v/>
      </c>
      <c r="E1714" s="16" t="str">
        <f>IF(IF('[1]Vmesna vrtilna_SKLOP1'!E1714&lt;&gt;"",'[1]Vmesna vrtilna_SKLOP1'!D1714,"")=0,"",IF('[1]Vmesna vrtilna_SKLOP1'!E1714&lt;&gt;"",'[1]Vmesna vrtilna_SKLOP1'!D1714,""))</f>
        <v/>
      </c>
      <c r="F1714" s="18" t="str">
        <f>IF('[1]Vmesna vrtilna_SKLOP1'!E1714&lt;&gt;"",'[1]Vmesna vrtilna_SKLOP1'!E1714,"")</f>
        <v/>
      </c>
      <c r="G1714" s="15" t="str">
        <f>IF('[1]Vmesna vrtilna_SKLOP1'!E1714&lt;&gt;"",'[1]Vmesna vrtilna_SKLOP1'!F1714,"")</f>
        <v/>
      </c>
      <c r="H1714" s="19" t="str">
        <f>IF('[1]Vmesna vrtilna_SKLOP1'!F1714&lt;&gt;"",'[1]Vmesna vrtilna_SKLOP1'!I1714,"")</f>
        <v/>
      </c>
      <c r="I1714" s="20" t="str">
        <f>IF(I1713="Skupaj:","DDV (22%):",IF(I1713="DDV (22%):","Skupaj z DDV:",IF(AND('[1]Vmesna vrtilna_SKLOP1'!C1714&lt;&gt;"",'[1]Vmesna vrtilna_SKLOP1'!E1714=""),"Skupaj:","")))</f>
        <v/>
      </c>
      <c r="J1714" s="21" t="str">
        <f t="shared" si="53"/>
        <v/>
      </c>
      <c r="K1714" s="21" t="str">
        <f>IF(I1714="Skupaj z DDV:",SUM(K1712,K1713),IF(I1714="DDV (22%):",K1713*0.22,IF(AND('[1]Vmesna vrtilna_SKLOP1'!C1714&lt;&gt;"",'[1]Vmesna vrtilna_SKLOP1'!D1714=""),'[1]Vmesna vrtilna_SKLOP1'!J1714,IF(F1714&lt;&gt;"",IF('[1]Vmesna vrtilna_SKLOP1'!J1714&lt;&gt;"",'[1]Vmesna vrtilna_SKLOP1'!J1714,""),""))))</f>
        <v/>
      </c>
      <c r="L1714" s="22" t="str">
        <f>IF(I1713="Skupaj:","DDV (22%):",IF(I1713="DDV (22%):","Skupaj z DDV:",IF(AND('[1]Vmesna vrtilna_SKLOP1'!C1714&lt;&gt;"",'[1]Vmesna vrtilna_SKLOP1'!E1714=""),"Skupaj:",IF(AND('[1]Vmesna vrtilna_SKLOP1'!C1714&lt;&gt;"",'[1]Vmesna vrtilna_SKLOP1'!D1714=""),'[1]Vmesna vrtilna_SKLOP1'!J1714,IF(F1714&lt;&gt;"",IF('[1]Vmesna vrtilna_SKLOP1'!J1714&lt;&gt;"",'[1]Vmesna vrtilna_SKLOP1'!J1714,""),"")))))</f>
        <v/>
      </c>
      <c r="M1714" s="22">
        <f t="shared" si="52"/>
        <v>0</v>
      </c>
      <c r="N1714" s="22" t="str">
        <f>IF(IFERROR(VLOOKUP(B1714,'[1]Vmesna vrtilna_SKLOP1'!B:J,7,0),"")=0,"",IFERROR(VLOOKUP(B1714,'[1]Vmesna vrtilna_SKLOP1'!B:J,7,0),""))</f>
        <v/>
      </c>
      <c r="O1714" s="22"/>
    </row>
    <row r="1715" spans="2:15" ht="15" customHeight="1" x14ac:dyDescent="0.3">
      <c r="B1715" s="15" t="str">
        <f>IF(AND('[1]Vmesna vrtilna_SKLOP1'!B1715&lt;&gt;"",'[1]Vmesna vrtilna_SKLOP1'!C1715&lt;&gt;""),IF('[1]Vmesna vrtilna_SKLOP1'!B1715&lt;&gt;"",'[1]Vmesna vrtilna_SKLOP1'!B1715,""),"")</f>
        <v/>
      </c>
      <c r="C1715" s="16" t="str">
        <f>IF(OR(C1714="Posebna oblika",C1714="Kulturno zaščiten objekt",C1714="Kulturno zaščiten objekt, Posebna oblika"),"Glej zavihek POSEBNI POGOJI",IF(SUM(N1714:Q1714)=1,"Posebna oblika",IF(SUM(N1714:Q1714)=10,"Kulturno zaščiten objekt",IF(SUM(N1714:Q1714)=11,"Kulturno zaščiten objekt, Posebna oblika",IF(AND('[1]Vmesna vrtilna_SKLOP1'!C1715&lt;&gt;"",'[1]Vmesna vrtilna_SKLOP1'!D1715&lt;&gt;""),IF('[1]Vmesna vrtilna_SKLOP1'!C1715&lt;&gt;"",'[1]Vmesna vrtilna_SKLOP1'!C1715,""),"")))))</f>
        <v/>
      </c>
      <c r="D1715" s="17" t="str">
        <f>IF(IFERROR(VLOOKUP(B1715,'[1]Vmesna vrtilna_SKLOP1'!B:J,6,0),"")=0,"",IFERROR(VLOOKUP(B1715,'[1]Vmesna vrtilna_SKLOP1'!B:J,6,0),""))</f>
        <v/>
      </c>
      <c r="E1715" s="16" t="str">
        <f>IF(IF('[1]Vmesna vrtilna_SKLOP1'!E1715&lt;&gt;"",'[1]Vmesna vrtilna_SKLOP1'!D1715,"")=0,"",IF('[1]Vmesna vrtilna_SKLOP1'!E1715&lt;&gt;"",'[1]Vmesna vrtilna_SKLOP1'!D1715,""))</f>
        <v>Odvoz na deponijo</v>
      </c>
      <c r="F1715" s="18" t="str">
        <f>IF('[1]Vmesna vrtilna_SKLOP1'!E1715&lt;&gt;"",'[1]Vmesna vrtilna_SKLOP1'!E1715,"")</f>
        <v>Odvoz na deponijo</v>
      </c>
      <c r="G1715" s="15" t="str">
        <f>IF('[1]Vmesna vrtilna_SKLOP1'!E1715&lt;&gt;"",'[1]Vmesna vrtilna_SKLOP1'!F1715,"")</f>
        <v>[m1]</v>
      </c>
      <c r="H1715" s="19">
        <f>IF('[1]Vmesna vrtilna_SKLOP1'!F1715&lt;&gt;"",'[1]Vmesna vrtilna_SKLOP1'!I1715,"")</f>
        <v>34.6</v>
      </c>
      <c r="I1715" s="20" t="str">
        <f>IF(I1714="Skupaj:","DDV (22%):",IF(I1714="DDV (22%):","Skupaj z DDV:",IF(AND('[1]Vmesna vrtilna_SKLOP1'!C1715&lt;&gt;"",'[1]Vmesna vrtilna_SKLOP1'!E1715=""),"Skupaj:","")))</f>
        <v/>
      </c>
      <c r="J1715" s="21">
        <f t="shared" si="53"/>
        <v>0</v>
      </c>
      <c r="K1715" s="21">
        <f>IF(I1715="Skupaj z DDV:",SUM(K1713,K1714),IF(I1715="DDV (22%):",K1714*0.22,IF(AND('[1]Vmesna vrtilna_SKLOP1'!C1715&lt;&gt;"",'[1]Vmesna vrtilna_SKLOP1'!D1715=""),'[1]Vmesna vrtilna_SKLOP1'!J1715,IF(F1715&lt;&gt;"",IF('[1]Vmesna vrtilna_SKLOP1'!J1715&lt;&gt;"",'[1]Vmesna vrtilna_SKLOP1'!J1715,""),""))))</f>
        <v>103.80000000000001</v>
      </c>
      <c r="L1715" s="22">
        <f>IF(I1714="Skupaj:","DDV (22%):",IF(I1714="DDV (22%):","Skupaj z DDV:",IF(AND('[1]Vmesna vrtilna_SKLOP1'!C1715&lt;&gt;"",'[1]Vmesna vrtilna_SKLOP1'!E1715=""),"Skupaj:",IF(AND('[1]Vmesna vrtilna_SKLOP1'!C1715&lt;&gt;"",'[1]Vmesna vrtilna_SKLOP1'!D1715=""),'[1]Vmesna vrtilna_SKLOP1'!J1715,IF(F1715&lt;&gt;"",IF('[1]Vmesna vrtilna_SKLOP1'!J1715&lt;&gt;"",'[1]Vmesna vrtilna_SKLOP1'!J1715,""),"")))))</f>
        <v>103.80000000000001</v>
      </c>
      <c r="M1715" s="22">
        <f t="shared" si="52"/>
        <v>0</v>
      </c>
      <c r="N1715" s="22" t="str">
        <f>IF(IFERROR(VLOOKUP(B1715,'[1]Vmesna vrtilna_SKLOP1'!B:J,7,0),"")=0,"",IFERROR(VLOOKUP(B1715,'[1]Vmesna vrtilna_SKLOP1'!B:J,7,0),""))</f>
        <v/>
      </c>
      <c r="O1715" s="22"/>
    </row>
    <row r="1716" spans="2:15" ht="15" customHeight="1" x14ac:dyDescent="0.3">
      <c r="B1716" s="15" t="str">
        <f>IF(AND('[1]Vmesna vrtilna_SKLOP1'!B1716&lt;&gt;"",'[1]Vmesna vrtilna_SKLOP1'!C1716&lt;&gt;""),IF('[1]Vmesna vrtilna_SKLOP1'!B1716&lt;&gt;"",'[1]Vmesna vrtilna_SKLOP1'!B1716,""),"")</f>
        <v/>
      </c>
      <c r="C1716" s="16" t="str">
        <f>IF(OR(C1715="Posebna oblika",C1715="Kulturno zaščiten objekt",C1715="Kulturno zaščiten objekt, Posebna oblika"),"Glej zavihek POSEBNI POGOJI",IF(SUM(N1715:Q1715)=1,"Posebna oblika",IF(SUM(N1715:Q1715)=10,"Kulturno zaščiten objekt",IF(SUM(N1715:Q1715)=11,"Kulturno zaščiten objekt, Posebna oblika",IF(AND('[1]Vmesna vrtilna_SKLOP1'!C1716&lt;&gt;"",'[1]Vmesna vrtilna_SKLOP1'!D1716&lt;&gt;""),IF('[1]Vmesna vrtilna_SKLOP1'!C1716&lt;&gt;"",'[1]Vmesna vrtilna_SKLOP1'!C1716,""),"")))))</f>
        <v/>
      </c>
      <c r="D1716" s="17" t="str">
        <f>IF(IFERROR(VLOOKUP(B1716,'[1]Vmesna vrtilna_SKLOP1'!B:J,6,0),"")=0,"",IFERROR(VLOOKUP(B1716,'[1]Vmesna vrtilna_SKLOP1'!B:J,6,0),""))</f>
        <v/>
      </c>
      <c r="E1716" s="16" t="str">
        <f>IF(IF('[1]Vmesna vrtilna_SKLOP1'!E1716&lt;&gt;"",'[1]Vmesna vrtilna_SKLOP1'!D1716,"")=0,"",IF('[1]Vmesna vrtilna_SKLOP1'!E1716&lt;&gt;"",'[1]Vmesna vrtilna_SKLOP1'!D1716,""))</f>
        <v/>
      </c>
      <c r="F1716" s="18" t="str">
        <f>IF('[1]Vmesna vrtilna_SKLOP1'!E1716&lt;&gt;"",'[1]Vmesna vrtilna_SKLOP1'!E1716,"")</f>
        <v/>
      </c>
      <c r="G1716" s="15" t="str">
        <f>IF('[1]Vmesna vrtilna_SKLOP1'!E1716&lt;&gt;"",'[1]Vmesna vrtilna_SKLOP1'!F1716,"")</f>
        <v/>
      </c>
      <c r="H1716" s="19" t="str">
        <f>IF('[1]Vmesna vrtilna_SKLOP1'!F1716&lt;&gt;"",'[1]Vmesna vrtilna_SKLOP1'!I1716,"")</f>
        <v/>
      </c>
      <c r="I1716" s="20" t="str">
        <f>IF(I1715="Skupaj:","DDV (22%):",IF(I1715="DDV (22%):","Skupaj z DDV:",IF(AND('[1]Vmesna vrtilna_SKLOP1'!C1716&lt;&gt;"",'[1]Vmesna vrtilna_SKLOP1'!E1716=""),"Skupaj:","")))</f>
        <v/>
      </c>
      <c r="J1716" s="21" t="str">
        <f t="shared" si="53"/>
        <v/>
      </c>
      <c r="K1716" s="21" t="str">
        <f>IF(I1716="Skupaj z DDV:",SUM(K1714,K1715),IF(I1716="DDV (22%):",K1715*0.22,IF(AND('[1]Vmesna vrtilna_SKLOP1'!C1716&lt;&gt;"",'[1]Vmesna vrtilna_SKLOP1'!D1716=""),'[1]Vmesna vrtilna_SKLOP1'!J1716,IF(F1716&lt;&gt;"",IF('[1]Vmesna vrtilna_SKLOP1'!J1716&lt;&gt;"",'[1]Vmesna vrtilna_SKLOP1'!J1716,""),""))))</f>
        <v/>
      </c>
      <c r="L1716" s="22" t="str">
        <f>IF(I1715="Skupaj:","DDV (22%):",IF(I1715="DDV (22%):","Skupaj z DDV:",IF(AND('[1]Vmesna vrtilna_SKLOP1'!C1716&lt;&gt;"",'[1]Vmesna vrtilna_SKLOP1'!E1716=""),"Skupaj:",IF(AND('[1]Vmesna vrtilna_SKLOP1'!C1716&lt;&gt;"",'[1]Vmesna vrtilna_SKLOP1'!D1716=""),'[1]Vmesna vrtilna_SKLOP1'!J1716,IF(F1716&lt;&gt;"",IF('[1]Vmesna vrtilna_SKLOP1'!J1716&lt;&gt;"",'[1]Vmesna vrtilna_SKLOP1'!J1716,""),"")))))</f>
        <v/>
      </c>
      <c r="M1716" s="22">
        <f t="shared" si="52"/>
        <v>0</v>
      </c>
      <c r="N1716" s="22" t="str">
        <f>IF(IFERROR(VLOOKUP(B1716,'[1]Vmesna vrtilna_SKLOP1'!B:J,7,0),"")=0,"",IFERROR(VLOOKUP(B1716,'[1]Vmesna vrtilna_SKLOP1'!B:J,7,0),""))</f>
        <v/>
      </c>
      <c r="O1716" s="22"/>
    </row>
    <row r="1717" spans="2:15" ht="15" customHeight="1" x14ac:dyDescent="0.3">
      <c r="B1717" s="15" t="str">
        <f>IF(AND('[1]Vmesna vrtilna_SKLOP1'!B1717&lt;&gt;"",'[1]Vmesna vrtilna_SKLOP1'!C1717&lt;&gt;""),IF('[1]Vmesna vrtilna_SKLOP1'!B1717&lt;&gt;"",'[1]Vmesna vrtilna_SKLOP1'!B1717,""),"")</f>
        <v/>
      </c>
      <c r="C1717" s="16" t="str">
        <f>IF(OR(C1716="Posebna oblika",C1716="Kulturno zaščiten objekt",C1716="Kulturno zaščiten objekt, Posebna oblika"),"Glej zavihek POSEBNI POGOJI",IF(SUM(N1716:Q1716)=1,"Posebna oblika",IF(SUM(N1716:Q1716)=10,"Kulturno zaščiten objekt",IF(SUM(N1716:Q1716)=11,"Kulturno zaščiten objekt, Posebna oblika",IF(AND('[1]Vmesna vrtilna_SKLOP1'!C1717&lt;&gt;"",'[1]Vmesna vrtilna_SKLOP1'!D1717&lt;&gt;""),IF('[1]Vmesna vrtilna_SKLOP1'!C1717&lt;&gt;"",'[1]Vmesna vrtilna_SKLOP1'!C1717,""),"")))))</f>
        <v/>
      </c>
      <c r="D1717" s="17" t="str">
        <f>IF(IFERROR(VLOOKUP(B1717,'[1]Vmesna vrtilna_SKLOP1'!B:J,6,0),"")=0,"",IFERROR(VLOOKUP(B1717,'[1]Vmesna vrtilna_SKLOP1'!B:J,6,0),""))</f>
        <v/>
      </c>
      <c r="E1717" s="16" t="str">
        <f>IF(IF('[1]Vmesna vrtilna_SKLOP1'!E1717&lt;&gt;"",'[1]Vmesna vrtilna_SKLOP1'!D1717,"")=0,"",IF('[1]Vmesna vrtilna_SKLOP1'!E1717&lt;&gt;"",'[1]Vmesna vrtilna_SKLOP1'!D1717,""))</f>
        <v>Slikopleskarska dela</v>
      </c>
      <c r="F1717" s="18" t="str">
        <f>IF('[1]Vmesna vrtilna_SKLOP1'!E1717&lt;&gt;"",'[1]Vmesna vrtilna_SKLOP1'!E1717,"")</f>
        <v>Slikopleskarska dela na špaletah</v>
      </c>
      <c r="G1717" s="15" t="str">
        <f>IF('[1]Vmesna vrtilna_SKLOP1'!E1717&lt;&gt;"",'[1]Vmesna vrtilna_SKLOP1'!F1717,"")</f>
        <v>[m1]</v>
      </c>
      <c r="H1717" s="19">
        <f>IF('[1]Vmesna vrtilna_SKLOP1'!F1717&lt;&gt;"",'[1]Vmesna vrtilna_SKLOP1'!I1717,"")</f>
        <v>18.28</v>
      </c>
      <c r="I1717" s="20" t="str">
        <f>IF(I1716="Skupaj:","DDV (22%):",IF(I1716="DDV (22%):","Skupaj z DDV:",IF(AND('[1]Vmesna vrtilna_SKLOP1'!C1717&lt;&gt;"",'[1]Vmesna vrtilna_SKLOP1'!E1717=""),"Skupaj:","")))</f>
        <v/>
      </c>
      <c r="J1717" s="21">
        <f t="shared" si="53"/>
        <v>0</v>
      </c>
      <c r="K1717" s="21">
        <f>IF(I1717="Skupaj z DDV:",SUM(K1715,K1716),IF(I1717="DDV (22%):",K1716*0.22,IF(AND('[1]Vmesna vrtilna_SKLOP1'!C1717&lt;&gt;"",'[1]Vmesna vrtilna_SKLOP1'!D1717=""),'[1]Vmesna vrtilna_SKLOP1'!J1717,IF(F1717&lt;&gt;"",IF('[1]Vmesna vrtilna_SKLOP1'!J1717&lt;&gt;"",'[1]Vmesna vrtilna_SKLOP1'!J1717,""),""))))</f>
        <v>276.8</v>
      </c>
      <c r="L1717" s="22">
        <f>IF(I1716="Skupaj:","DDV (22%):",IF(I1716="DDV (22%):","Skupaj z DDV:",IF(AND('[1]Vmesna vrtilna_SKLOP1'!C1717&lt;&gt;"",'[1]Vmesna vrtilna_SKLOP1'!E1717=""),"Skupaj:",IF(AND('[1]Vmesna vrtilna_SKLOP1'!C1717&lt;&gt;"",'[1]Vmesna vrtilna_SKLOP1'!D1717=""),'[1]Vmesna vrtilna_SKLOP1'!J1717,IF(F1717&lt;&gt;"",IF('[1]Vmesna vrtilna_SKLOP1'!J1717&lt;&gt;"",'[1]Vmesna vrtilna_SKLOP1'!J1717,""),"")))))</f>
        <v>276.8</v>
      </c>
      <c r="M1717" s="22">
        <f t="shared" si="52"/>
        <v>0</v>
      </c>
      <c r="N1717" s="22" t="str">
        <f>IF(IFERROR(VLOOKUP(B1717,'[1]Vmesna vrtilna_SKLOP1'!B:J,7,0),"")=0,"",IFERROR(VLOOKUP(B1717,'[1]Vmesna vrtilna_SKLOP1'!B:J,7,0),""))</f>
        <v/>
      </c>
      <c r="O1717" s="22"/>
    </row>
    <row r="1718" spans="2:15" ht="15" customHeight="1" x14ac:dyDescent="0.3">
      <c r="B1718" s="15" t="str">
        <f>IF(AND('[1]Vmesna vrtilna_SKLOP1'!B1718&lt;&gt;"",'[1]Vmesna vrtilna_SKLOP1'!C1718&lt;&gt;""),IF('[1]Vmesna vrtilna_SKLOP1'!B1718&lt;&gt;"",'[1]Vmesna vrtilna_SKLOP1'!B1718,""),"")</f>
        <v/>
      </c>
      <c r="C1718" s="16" t="str">
        <f>IF(OR(C1717="Posebna oblika",C1717="Kulturno zaščiten objekt",C1717="Kulturno zaščiten objekt, Posebna oblika"),"Glej zavihek POSEBNI POGOJI",IF(SUM(N1717:Q1717)=1,"Posebna oblika",IF(SUM(N1717:Q1717)=10,"Kulturno zaščiten objekt",IF(SUM(N1717:Q1717)=11,"Kulturno zaščiten objekt, Posebna oblika",IF(AND('[1]Vmesna vrtilna_SKLOP1'!C1718&lt;&gt;"",'[1]Vmesna vrtilna_SKLOP1'!D1718&lt;&gt;""),IF('[1]Vmesna vrtilna_SKLOP1'!C1718&lt;&gt;"",'[1]Vmesna vrtilna_SKLOP1'!C1718,""),"")))))</f>
        <v/>
      </c>
      <c r="D1718" s="17" t="str">
        <f>IF(IFERROR(VLOOKUP(B1718,'[1]Vmesna vrtilna_SKLOP1'!B:J,6,0),"")=0,"",IFERROR(VLOOKUP(B1718,'[1]Vmesna vrtilna_SKLOP1'!B:J,6,0),""))</f>
        <v/>
      </c>
      <c r="E1718" s="16" t="str">
        <f>IF(IF('[1]Vmesna vrtilna_SKLOP1'!E1718&lt;&gt;"",'[1]Vmesna vrtilna_SKLOP1'!D1718,"")=0,"",IF('[1]Vmesna vrtilna_SKLOP1'!E1718&lt;&gt;"",'[1]Vmesna vrtilna_SKLOP1'!D1718,""))</f>
        <v/>
      </c>
      <c r="F1718" s="18" t="str">
        <f>IF('[1]Vmesna vrtilna_SKLOP1'!E1718&lt;&gt;"",'[1]Vmesna vrtilna_SKLOP1'!E1718,"")</f>
        <v/>
      </c>
      <c r="G1718" s="15" t="str">
        <f>IF('[1]Vmesna vrtilna_SKLOP1'!E1718&lt;&gt;"",'[1]Vmesna vrtilna_SKLOP1'!F1718,"")</f>
        <v/>
      </c>
      <c r="H1718" s="19" t="str">
        <f>IF('[1]Vmesna vrtilna_SKLOP1'!F1718&lt;&gt;"",'[1]Vmesna vrtilna_SKLOP1'!I1718,"")</f>
        <v/>
      </c>
      <c r="I1718" s="20" t="str">
        <f>IF(I1717="Skupaj:","DDV (22%):",IF(I1717="DDV (22%):","Skupaj z DDV:",IF(AND('[1]Vmesna vrtilna_SKLOP1'!C1718&lt;&gt;"",'[1]Vmesna vrtilna_SKLOP1'!E1718=""),"Skupaj:","")))</f>
        <v/>
      </c>
      <c r="J1718" s="21" t="str">
        <f t="shared" si="53"/>
        <v/>
      </c>
      <c r="K1718" s="21" t="str">
        <f>IF(I1718="Skupaj z DDV:",SUM(K1716,K1717),IF(I1718="DDV (22%):",K1717*0.22,IF(AND('[1]Vmesna vrtilna_SKLOP1'!C1718&lt;&gt;"",'[1]Vmesna vrtilna_SKLOP1'!D1718=""),'[1]Vmesna vrtilna_SKLOP1'!J1718,IF(F1718&lt;&gt;"",IF('[1]Vmesna vrtilna_SKLOP1'!J1718&lt;&gt;"",'[1]Vmesna vrtilna_SKLOP1'!J1718,""),""))))</f>
        <v/>
      </c>
      <c r="L1718" s="22" t="str">
        <f>IF(I1717="Skupaj:","DDV (22%):",IF(I1717="DDV (22%):","Skupaj z DDV:",IF(AND('[1]Vmesna vrtilna_SKLOP1'!C1718&lt;&gt;"",'[1]Vmesna vrtilna_SKLOP1'!E1718=""),"Skupaj:",IF(AND('[1]Vmesna vrtilna_SKLOP1'!C1718&lt;&gt;"",'[1]Vmesna vrtilna_SKLOP1'!D1718=""),'[1]Vmesna vrtilna_SKLOP1'!J1718,IF(F1718&lt;&gt;"",IF('[1]Vmesna vrtilna_SKLOP1'!J1718&lt;&gt;"",'[1]Vmesna vrtilna_SKLOP1'!J1718,""),"")))))</f>
        <v/>
      </c>
      <c r="M1718" s="22">
        <f t="shared" si="52"/>
        <v>0</v>
      </c>
      <c r="N1718" s="22" t="str">
        <f>IF(IFERROR(VLOOKUP(B1718,'[1]Vmesna vrtilna_SKLOP1'!B:J,7,0),"")=0,"",IFERROR(VLOOKUP(B1718,'[1]Vmesna vrtilna_SKLOP1'!B:J,7,0),""))</f>
        <v/>
      </c>
      <c r="O1718" s="22"/>
    </row>
    <row r="1719" spans="2:15" ht="15" customHeight="1" x14ac:dyDescent="0.3">
      <c r="B1719" s="15" t="str">
        <f>IF(AND('[1]Vmesna vrtilna_SKLOP1'!B1719&lt;&gt;"",'[1]Vmesna vrtilna_SKLOP1'!C1719&lt;&gt;""),IF('[1]Vmesna vrtilna_SKLOP1'!B1719&lt;&gt;"",'[1]Vmesna vrtilna_SKLOP1'!B1719,""),"")</f>
        <v/>
      </c>
      <c r="C1719" s="16" t="str">
        <f>IF(OR(C1718="Posebna oblika",C1718="Kulturno zaščiten objekt",C1718="Kulturno zaščiten objekt, Posebna oblika"),"Glej zavihek POSEBNI POGOJI",IF(SUM(N1718:Q1718)=1,"Posebna oblika",IF(SUM(N1718:Q1718)=10,"Kulturno zaščiten objekt",IF(SUM(N1718:Q1718)=11,"Kulturno zaščiten objekt, Posebna oblika",IF(AND('[1]Vmesna vrtilna_SKLOP1'!C1719&lt;&gt;"",'[1]Vmesna vrtilna_SKLOP1'!D1719&lt;&gt;""),IF('[1]Vmesna vrtilna_SKLOP1'!C1719&lt;&gt;"",'[1]Vmesna vrtilna_SKLOP1'!C1719,""),"")))))</f>
        <v/>
      </c>
      <c r="D1719" s="17" t="str">
        <f>IF(IFERROR(VLOOKUP(B1719,'[1]Vmesna vrtilna_SKLOP1'!B:J,6,0),"")=0,"",IFERROR(VLOOKUP(B1719,'[1]Vmesna vrtilna_SKLOP1'!B:J,6,0),""))</f>
        <v/>
      </c>
      <c r="E1719" s="16" t="str">
        <f>IF(IF('[1]Vmesna vrtilna_SKLOP1'!E1719&lt;&gt;"",'[1]Vmesna vrtilna_SKLOP1'!D1719,"")=0,"",IF('[1]Vmesna vrtilna_SKLOP1'!E1719&lt;&gt;"",'[1]Vmesna vrtilna_SKLOP1'!D1719,""))</f>
        <v/>
      </c>
      <c r="F1719" s="18" t="str">
        <f>IF('[1]Vmesna vrtilna_SKLOP1'!E1719&lt;&gt;"",'[1]Vmesna vrtilna_SKLOP1'!E1719,"")</f>
        <v/>
      </c>
      <c r="G1719" s="15" t="str">
        <f>IF('[1]Vmesna vrtilna_SKLOP1'!E1719&lt;&gt;"",'[1]Vmesna vrtilna_SKLOP1'!F1719,"")</f>
        <v/>
      </c>
      <c r="H1719" s="19" t="str">
        <f>IF('[1]Vmesna vrtilna_SKLOP1'!F1719&lt;&gt;"",'[1]Vmesna vrtilna_SKLOP1'!I1719,"")</f>
        <v/>
      </c>
      <c r="I1719" s="20" t="str">
        <f>IF(I1718="Skupaj:","DDV (22%):",IF(I1718="DDV (22%):","Skupaj z DDV:",IF(AND('[1]Vmesna vrtilna_SKLOP1'!C1719&lt;&gt;"",'[1]Vmesna vrtilna_SKLOP1'!E1719=""),"Skupaj:","")))</f>
        <v>Skupaj:</v>
      </c>
      <c r="J1719" s="21">
        <f t="shared" si="53"/>
        <v>0</v>
      </c>
      <c r="K1719" s="21">
        <f>IF(I1719="Skupaj z DDV:",SUM(K1717,K1718),IF(I1719="DDV (22%):",K1718*0.22,IF(AND('[1]Vmesna vrtilna_SKLOP1'!C1719&lt;&gt;"",'[1]Vmesna vrtilna_SKLOP1'!D1719=""),'[1]Vmesna vrtilna_SKLOP1'!J1719,IF(F1719&lt;&gt;"",IF('[1]Vmesna vrtilna_SKLOP1'!J1719&lt;&gt;"",'[1]Vmesna vrtilna_SKLOP1'!J1719,""),""))))</f>
        <v>5139.5404012335739</v>
      </c>
      <c r="L1719" s="22" t="str">
        <f>IF(I1718="Skupaj:","DDV (22%):",IF(I1718="DDV (22%):","Skupaj z DDV:",IF(AND('[1]Vmesna vrtilna_SKLOP1'!C1719&lt;&gt;"",'[1]Vmesna vrtilna_SKLOP1'!E1719=""),"Skupaj:",IF(AND('[1]Vmesna vrtilna_SKLOP1'!C1719&lt;&gt;"",'[1]Vmesna vrtilna_SKLOP1'!D1719=""),'[1]Vmesna vrtilna_SKLOP1'!J1719,IF(F1719&lt;&gt;"",IF('[1]Vmesna vrtilna_SKLOP1'!J1719&lt;&gt;"",'[1]Vmesna vrtilna_SKLOP1'!J1719,""),"")))))</f>
        <v>Skupaj:</v>
      </c>
      <c r="M1719" s="22">
        <f t="shared" si="52"/>
        <v>0</v>
      </c>
      <c r="N1719" s="22" t="str">
        <f>IF(IFERROR(VLOOKUP(B1719,'[1]Vmesna vrtilna_SKLOP1'!B:J,7,0),"")=0,"",IFERROR(VLOOKUP(B1719,'[1]Vmesna vrtilna_SKLOP1'!B:J,7,0),""))</f>
        <v/>
      </c>
      <c r="O1719" s="22"/>
    </row>
    <row r="1720" spans="2:15" ht="15" customHeight="1" x14ac:dyDescent="0.3">
      <c r="B1720" s="15" t="str">
        <f>IF(AND('[1]Vmesna vrtilna_SKLOP1'!B1720&lt;&gt;"",'[1]Vmesna vrtilna_SKLOP1'!C1720&lt;&gt;""),IF('[1]Vmesna vrtilna_SKLOP1'!B1720&lt;&gt;"",'[1]Vmesna vrtilna_SKLOP1'!B1720,""),"")</f>
        <v/>
      </c>
      <c r="C1720" s="16" t="str">
        <f>IF(OR(C1719="Posebna oblika",C1719="Kulturno zaščiten objekt",C1719="Kulturno zaščiten objekt, Posebna oblika"),"Glej zavihek POSEBNI POGOJI",IF(SUM(N1719:Q1719)=1,"Posebna oblika",IF(SUM(N1719:Q1719)=10,"Kulturno zaščiten objekt",IF(SUM(N1719:Q1719)=11,"Kulturno zaščiten objekt, Posebna oblika",IF(AND('[1]Vmesna vrtilna_SKLOP1'!C1720&lt;&gt;"",'[1]Vmesna vrtilna_SKLOP1'!D1720&lt;&gt;""),IF('[1]Vmesna vrtilna_SKLOP1'!C1720&lt;&gt;"",'[1]Vmesna vrtilna_SKLOP1'!C1720,""),"")))))</f>
        <v/>
      </c>
      <c r="D1720" s="17" t="str">
        <f>IF(IFERROR(VLOOKUP(B1720,'[1]Vmesna vrtilna_SKLOP1'!B:J,6,0),"")=0,"",IFERROR(VLOOKUP(B1720,'[1]Vmesna vrtilna_SKLOP1'!B:J,6,0),""))</f>
        <v/>
      </c>
      <c r="E1720" s="16" t="str">
        <f>IF(IF('[1]Vmesna vrtilna_SKLOP1'!E1720&lt;&gt;"",'[1]Vmesna vrtilna_SKLOP1'!D1720,"")=0,"",IF('[1]Vmesna vrtilna_SKLOP1'!E1720&lt;&gt;"",'[1]Vmesna vrtilna_SKLOP1'!D1720,""))</f>
        <v/>
      </c>
      <c r="F1720" s="18" t="str">
        <f>IF('[1]Vmesna vrtilna_SKLOP1'!E1720&lt;&gt;"",'[1]Vmesna vrtilna_SKLOP1'!E1720,"")</f>
        <v/>
      </c>
      <c r="G1720" s="15" t="str">
        <f>IF('[1]Vmesna vrtilna_SKLOP1'!E1720&lt;&gt;"",'[1]Vmesna vrtilna_SKLOP1'!F1720,"")</f>
        <v/>
      </c>
      <c r="H1720" s="19" t="str">
        <f>IF('[1]Vmesna vrtilna_SKLOP1'!F1720&lt;&gt;"",'[1]Vmesna vrtilna_SKLOP1'!I1720,"")</f>
        <v/>
      </c>
      <c r="I1720" s="20" t="str">
        <f>IF(I1719="Skupaj:","DDV (22%):",IF(I1719="DDV (22%):","Skupaj z DDV:",IF(AND('[1]Vmesna vrtilna_SKLOP1'!C1720&lt;&gt;"",'[1]Vmesna vrtilna_SKLOP1'!E1720=""),"Skupaj:","")))</f>
        <v>DDV (22%):</v>
      </c>
      <c r="J1720" s="21">
        <f t="shared" si="53"/>
        <v>0</v>
      </c>
      <c r="K1720" s="21">
        <f>IF(I1720="Skupaj z DDV:",SUM(K1718,K1719),IF(I1720="DDV (22%):",K1719*0.22,IF(AND('[1]Vmesna vrtilna_SKLOP1'!C1720&lt;&gt;"",'[1]Vmesna vrtilna_SKLOP1'!D1720=""),'[1]Vmesna vrtilna_SKLOP1'!J1720,IF(F1720&lt;&gt;"",IF('[1]Vmesna vrtilna_SKLOP1'!J1720&lt;&gt;"",'[1]Vmesna vrtilna_SKLOP1'!J1720,""),""))))</f>
        <v>1130.6988882713863</v>
      </c>
      <c r="L1720" s="22" t="str">
        <f>IF(I1719="Skupaj:","DDV (22%):",IF(I1719="DDV (22%):","Skupaj z DDV:",IF(AND('[1]Vmesna vrtilna_SKLOP1'!C1720&lt;&gt;"",'[1]Vmesna vrtilna_SKLOP1'!E1720=""),"Skupaj:",IF(AND('[1]Vmesna vrtilna_SKLOP1'!C1720&lt;&gt;"",'[1]Vmesna vrtilna_SKLOP1'!D1720=""),'[1]Vmesna vrtilna_SKLOP1'!J1720,IF(F1720&lt;&gt;"",IF('[1]Vmesna vrtilna_SKLOP1'!J1720&lt;&gt;"",'[1]Vmesna vrtilna_SKLOP1'!J1720,""),"")))))</f>
        <v>DDV (22%):</v>
      </c>
      <c r="M1720" s="22">
        <f t="shared" si="52"/>
        <v>0</v>
      </c>
      <c r="N1720" s="22" t="str">
        <f>IF(IFERROR(VLOOKUP(B1720,'[1]Vmesna vrtilna_SKLOP1'!B:J,7,0),"")=0,"",IFERROR(VLOOKUP(B1720,'[1]Vmesna vrtilna_SKLOP1'!B:J,7,0),""))</f>
        <v/>
      </c>
      <c r="O1720" s="22"/>
    </row>
    <row r="1721" spans="2:15" ht="15" customHeight="1" x14ac:dyDescent="0.3">
      <c r="B1721" s="15" t="str">
        <f>IF(AND('[1]Vmesna vrtilna_SKLOP1'!B1721&lt;&gt;"",'[1]Vmesna vrtilna_SKLOP1'!C1721&lt;&gt;""),IF('[1]Vmesna vrtilna_SKLOP1'!B1721&lt;&gt;"",'[1]Vmesna vrtilna_SKLOP1'!B1721,""),"")</f>
        <v/>
      </c>
      <c r="C1721" s="16" t="str">
        <f>IF(OR(C1720="Posebna oblika",C1720="Kulturno zaščiten objekt",C1720="Kulturno zaščiten objekt, Posebna oblika"),"Glej zavihek POSEBNI POGOJI",IF(SUM(N1720:Q1720)=1,"Posebna oblika",IF(SUM(N1720:Q1720)=10,"Kulturno zaščiten objekt",IF(SUM(N1720:Q1720)=11,"Kulturno zaščiten objekt, Posebna oblika",IF(AND('[1]Vmesna vrtilna_SKLOP1'!C1721&lt;&gt;"",'[1]Vmesna vrtilna_SKLOP1'!D1721&lt;&gt;""),IF('[1]Vmesna vrtilna_SKLOP1'!C1721&lt;&gt;"",'[1]Vmesna vrtilna_SKLOP1'!C1721,""),"")))))</f>
        <v/>
      </c>
      <c r="D1721" s="17" t="str">
        <f>IF(IFERROR(VLOOKUP(B1721,'[1]Vmesna vrtilna_SKLOP1'!B:J,6,0),"")=0,"",IFERROR(VLOOKUP(B1721,'[1]Vmesna vrtilna_SKLOP1'!B:J,6,0),""))</f>
        <v/>
      </c>
      <c r="E1721" s="16" t="str">
        <f>IF(IF('[1]Vmesna vrtilna_SKLOP1'!E1721&lt;&gt;"",'[1]Vmesna vrtilna_SKLOP1'!D1721,"")=0,"",IF('[1]Vmesna vrtilna_SKLOP1'!E1721&lt;&gt;"",'[1]Vmesna vrtilna_SKLOP1'!D1721,""))</f>
        <v/>
      </c>
      <c r="F1721" s="18" t="str">
        <f>IF('[1]Vmesna vrtilna_SKLOP1'!E1721&lt;&gt;"",'[1]Vmesna vrtilna_SKLOP1'!E1721,"")</f>
        <v/>
      </c>
      <c r="G1721" s="15" t="str">
        <f>IF('[1]Vmesna vrtilna_SKLOP1'!E1721&lt;&gt;"",'[1]Vmesna vrtilna_SKLOP1'!F1721,"")</f>
        <v/>
      </c>
      <c r="H1721" s="19" t="str">
        <f>IF('[1]Vmesna vrtilna_SKLOP1'!F1721&lt;&gt;"",'[1]Vmesna vrtilna_SKLOP1'!I1721,"")</f>
        <v/>
      </c>
      <c r="I1721" s="20" t="str">
        <f>IF(I1720="Skupaj:","DDV (22%):",IF(I1720="DDV (22%):","Skupaj z DDV:",IF(AND('[1]Vmesna vrtilna_SKLOP1'!C1721&lt;&gt;"",'[1]Vmesna vrtilna_SKLOP1'!E1721=""),"Skupaj:","")))</f>
        <v>Skupaj z DDV:</v>
      </c>
      <c r="J1721" s="21">
        <f t="shared" si="53"/>
        <v>0</v>
      </c>
      <c r="K1721" s="21">
        <f>IF(I1721="Skupaj z DDV:",SUM(K1719,K1720),IF(I1721="DDV (22%):",K1720*0.22,IF(AND('[1]Vmesna vrtilna_SKLOP1'!C1721&lt;&gt;"",'[1]Vmesna vrtilna_SKLOP1'!D1721=""),'[1]Vmesna vrtilna_SKLOP1'!J1721,IF(F1721&lt;&gt;"",IF('[1]Vmesna vrtilna_SKLOP1'!J1721&lt;&gt;"",'[1]Vmesna vrtilna_SKLOP1'!J1721,""),""))))</f>
        <v>6270.2392895049597</v>
      </c>
      <c r="L1721" s="22" t="str">
        <f>IF(I1720="Skupaj:","DDV (22%):",IF(I1720="DDV (22%):","Skupaj z DDV:",IF(AND('[1]Vmesna vrtilna_SKLOP1'!C1721&lt;&gt;"",'[1]Vmesna vrtilna_SKLOP1'!E1721=""),"Skupaj:",IF(AND('[1]Vmesna vrtilna_SKLOP1'!C1721&lt;&gt;"",'[1]Vmesna vrtilna_SKLOP1'!D1721=""),'[1]Vmesna vrtilna_SKLOP1'!J1721,IF(F1721&lt;&gt;"",IF('[1]Vmesna vrtilna_SKLOP1'!J1721&lt;&gt;"",'[1]Vmesna vrtilna_SKLOP1'!J1721,""),"")))))</f>
        <v>Skupaj z DDV:</v>
      </c>
      <c r="M1721" s="22">
        <f t="shared" si="52"/>
        <v>0</v>
      </c>
      <c r="N1721" s="22" t="str">
        <f>IF(IFERROR(VLOOKUP(B1721,'[1]Vmesna vrtilna_SKLOP1'!B:J,7,0),"")=0,"",IFERROR(VLOOKUP(B1721,'[1]Vmesna vrtilna_SKLOP1'!B:J,7,0),""))</f>
        <v/>
      </c>
      <c r="O1721" s="22"/>
    </row>
    <row r="1722" spans="2:15" ht="15" customHeight="1" x14ac:dyDescent="0.3">
      <c r="B1722" s="15">
        <f>IF(AND('[1]Vmesna vrtilna_SKLOP1'!B1722&lt;&gt;"",'[1]Vmesna vrtilna_SKLOP1'!C1722&lt;&gt;""),IF('[1]Vmesna vrtilna_SKLOP1'!B1722&lt;&gt;"",'[1]Vmesna vrtilna_SKLOP1'!B1722,""),"")</f>
        <v>53</v>
      </c>
      <c r="C1722" s="16" t="str">
        <f>IF(OR(C1721="Posebna oblika",C1721="Kulturno zaščiten objekt",C1721="Kulturno zaščiten objekt, Posebna oblika"),"Glej zavihek POSEBNI POGOJI",IF(SUM(N1721:Q1721)=1,"Posebna oblika",IF(SUM(N1721:Q1721)=10,"Kulturno zaščiten objekt",IF(SUM(N1721:Q1721)=11,"Kulturno zaščiten objekt, Posebna oblika",IF(AND('[1]Vmesna vrtilna_SKLOP1'!C1722&lt;&gt;"",'[1]Vmesna vrtilna_SKLOP1'!D1722&lt;&gt;""),IF('[1]Vmesna vrtilna_SKLOP1'!C1722&lt;&gt;"",'[1]Vmesna vrtilna_SKLOP1'!C1722,""),"")))))</f>
        <v>Graška cesta 3</v>
      </c>
      <c r="D1722" s="17">
        <f>IF(IFERROR(VLOOKUP(B1722,'[1]Vmesna vrtilna_SKLOP1'!B:J,6,0),"")=0,"",IFERROR(VLOOKUP(B1722,'[1]Vmesna vrtilna_SKLOP1'!B:J,6,0),""))</f>
        <v>1</v>
      </c>
      <c r="E1722" s="16" t="str">
        <f>IF(IF('[1]Vmesna vrtilna_SKLOP1'!E1722&lt;&gt;"",'[1]Vmesna vrtilna_SKLOP1'!D1722,"")=0,"",IF('[1]Vmesna vrtilna_SKLOP1'!E1722&lt;&gt;"",'[1]Vmesna vrtilna_SKLOP1'!D1722,""))</f>
        <v>Okna/Vrata</v>
      </c>
      <c r="F1722" s="18" t="str">
        <f>IF('[1]Vmesna vrtilna_SKLOP1'!E1722&lt;&gt;"",'[1]Vmesna vrtilna_SKLOP1'!E1722,"")</f>
        <v>Dvokrilno okno (tip: O3); dim. ŠxV: 1,9x1,5m; Material: PVC Enostranski dekor; steklo 6/16Ar/4; Rw,st.=36 (Rw,st.+Ctr ≥ 31 dB)</v>
      </c>
      <c r="G1722" s="15" t="str">
        <f>IF('[1]Vmesna vrtilna_SKLOP1'!E1722&lt;&gt;"",'[1]Vmesna vrtilna_SKLOP1'!F1722,"")</f>
        <v>[kos]</v>
      </c>
      <c r="H1722" s="19">
        <f>IF('[1]Vmesna vrtilna_SKLOP1'!F1722&lt;&gt;"",'[1]Vmesna vrtilna_SKLOP1'!I1722,"")</f>
        <v>1</v>
      </c>
      <c r="I1722" s="20" t="str">
        <f>IF(I1721="Skupaj:","DDV (22%):",IF(I1721="DDV (22%):","Skupaj z DDV:",IF(AND('[1]Vmesna vrtilna_SKLOP1'!C1722&lt;&gt;"",'[1]Vmesna vrtilna_SKLOP1'!E1722=""),"Skupaj:","")))</f>
        <v/>
      </c>
      <c r="J1722" s="21">
        <f t="shared" si="53"/>
        <v>0</v>
      </c>
      <c r="K1722" s="21">
        <f>IF(I1722="Skupaj z DDV:",SUM(K1720,K1721),IF(I1722="DDV (22%):",K1721*0.22,IF(AND('[1]Vmesna vrtilna_SKLOP1'!C1722&lt;&gt;"",'[1]Vmesna vrtilna_SKLOP1'!D1722=""),'[1]Vmesna vrtilna_SKLOP1'!J1722,IF(F1722&lt;&gt;"",IF('[1]Vmesna vrtilna_SKLOP1'!J1722&lt;&gt;"",'[1]Vmesna vrtilna_SKLOP1'!J1722,""),""))))</f>
        <v>570.99274421249993</v>
      </c>
      <c r="L1722" s="22">
        <f>IF(I1721="Skupaj:","DDV (22%):",IF(I1721="DDV (22%):","Skupaj z DDV:",IF(AND('[1]Vmesna vrtilna_SKLOP1'!C1722&lt;&gt;"",'[1]Vmesna vrtilna_SKLOP1'!E1722=""),"Skupaj:",IF(AND('[1]Vmesna vrtilna_SKLOP1'!C1722&lt;&gt;"",'[1]Vmesna vrtilna_SKLOP1'!D1722=""),'[1]Vmesna vrtilna_SKLOP1'!J1722,IF(F1722&lt;&gt;"",IF('[1]Vmesna vrtilna_SKLOP1'!J1722&lt;&gt;"",'[1]Vmesna vrtilna_SKLOP1'!J1722,""),"")))))</f>
        <v>570.99274421249993</v>
      </c>
      <c r="M1722" s="22">
        <f t="shared" si="52"/>
        <v>0</v>
      </c>
      <c r="N1722" s="22" t="str">
        <f>IF(IFERROR(VLOOKUP(B1722,'[1]Vmesna vrtilna_SKLOP1'!B:J,7,0),"")=0,"",IFERROR(VLOOKUP(B1722,'[1]Vmesna vrtilna_SKLOP1'!B:J,7,0),""))</f>
        <v>Aprojekt</v>
      </c>
      <c r="O1722" s="22"/>
    </row>
    <row r="1723" spans="2:15" ht="15" customHeight="1" x14ac:dyDescent="0.3">
      <c r="B1723" s="15" t="str">
        <f>IF(AND('[1]Vmesna vrtilna_SKLOP1'!B1723&lt;&gt;"",'[1]Vmesna vrtilna_SKLOP1'!C1723&lt;&gt;""),IF('[1]Vmesna vrtilna_SKLOP1'!B1723&lt;&gt;"",'[1]Vmesna vrtilna_SKLOP1'!B1723,""),"")</f>
        <v/>
      </c>
      <c r="C1723" s="16" t="str">
        <f>IF(OR(C1722="Posebna oblika",C1722="Kulturno zaščiten objekt",C1722="Kulturno zaščiten objekt, Posebna oblika"),"Glej zavihek POSEBNI POGOJI",IF(SUM(N1722:Q1722)=1,"Posebna oblika",IF(SUM(N1722:Q1722)=10,"Kulturno zaščiten objekt",IF(SUM(N1722:Q1722)=11,"Kulturno zaščiten objekt, Posebna oblika",IF(AND('[1]Vmesna vrtilna_SKLOP1'!C1723&lt;&gt;"",'[1]Vmesna vrtilna_SKLOP1'!D1723&lt;&gt;""),IF('[1]Vmesna vrtilna_SKLOP1'!C1723&lt;&gt;"",'[1]Vmesna vrtilna_SKLOP1'!C1723,""),"")))))</f>
        <v/>
      </c>
      <c r="D1723" s="17" t="str">
        <f>IF(IFERROR(VLOOKUP(B1723,'[1]Vmesna vrtilna_SKLOP1'!B:J,6,0),"")=0,"",IFERROR(VLOOKUP(B1723,'[1]Vmesna vrtilna_SKLOP1'!B:J,6,0),""))</f>
        <v/>
      </c>
      <c r="E1723" s="16" t="str">
        <f>IF(IF('[1]Vmesna vrtilna_SKLOP1'!E1723&lt;&gt;"",'[1]Vmesna vrtilna_SKLOP1'!D1723,"")=0,"",IF('[1]Vmesna vrtilna_SKLOP1'!E1723&lt;&gt;"",'[1]Vmesna vrtilna_SKLOP1'!D1723,""))</f>
        <v/>
      </c>
      <c r="F1723" s="18" t="str">
        <f>IF('[1]Vmesna vrtilna_SKLOP1'!E1723&lt;&gt;"",'[1]Vmesna vrtilna_SKLOP1'!E1723,"")</f>
        <v>Dvokrilno okno (tip: O3); dim. ŠxV: 1,3x1,5m; Material: PVC Enostranski dekor; steklo 6/16Ar/4; Rw,st.=36 (Rw,st.+Ctr ≥ 31 dB)</v>
      </c>
      <c r="G1723" s="15" t="str">
        <f>IF('[1]Vmesna vrtilna_SKLOP1'!E1723&lt;&gt;"",'[1]Vmesna vrtilna_SKLOP1'!F1723,"")</f>
        <v>[kos]</v>
      </c>
      <c r="H1723" s="19">
        <f>IF('[1]Vmesna vrtilna_SKLOP1'!F1723&lt;&gt;"",'[1]Vmesna vrtilna_SKLOP1'!I1723,"")</f>
        <v>2</v>
      </c>
      <c r="I1723" s="20" t="str">
        <f>IF(I1722="Skupaj:","DDV (22%):",IF(I1722="DDV (22%):","Skupaj z DDV:",IF(AND('[1]Vmesna vrtilna_SKLOP1'!C1723&lt;&gt;"",'[1]Vmesna vrtilna_SKLOP1'!E1723=""),"Skupaj:","")))</f>
        <v/>
      </c>
      <c r="J1723" s="21">
        <f t="shared" si="53"/>
        <v>0</v>
      </c>
      <c r="K1723" s="21">
        <f>IF(I1723="Skupaj z DDV:",SUM(K1721,K1722),IF(I1723="DDV (22%):",K1722*0.22,IF(AND('[1]Vmesna vrtilna_SKLOP1'!C1723&lt;&gt;"",'[1]Vmesna vrtilna_SKLOP1'!D1723=""),'[1]Vmesna vrtilna_SKLOP1'!J1723,IF(F1723&lt;&gt;"",IF('[1]Vmesna vrtilna_SKLOP1'!J1723&lt;&gt;"",'[1]Vmesna vrtilna_SKLOP1'!J1723,""),""))))</f>
        <v>940.00134682500004</v>
      </c>
      <c r="L1723" s="22">
        <f>IF(I1722="Skupaj:","DDV (22%):",IF(I1722="DDV (22%):","Skupaj z DDV:",IF(AND('[1]Vmesna vrtilna_SKLOP1'!C1723&lt;&gt;"",'[1]Vmesna vrtilna_SKLOP1'!E1723=""),"Skupaj:",IF(AND('[1]Vmesna vrtilna_SKLOP1'!C1723&lt;&gt;"",'[1]Vmesna vrtilna_SKLOP1'!D1723=""),'[1]Vmesna vrtilna_SKLOP1'!J1723,IF(F1723&lt;&gt;"",IF('[1]Vmesna vrtilna_SKLOP1'!J1723&lt;&gt;"",'[1]Vmesna vrtilna_SKLOP1'!J1723,""),"")))))</f>
        <v>940.00134682500004</v>
      </c>
      <c r="M1723" s="22">
        <f t="shared" si="52"/>
        <v>0</v>
      </c>
      <c r="N1723" s="22" t="str">
        <f>IF(IFERROR(VLOOKUP(B1723,'[1]Vmesna vrtilna_SKLOP1'!B:J,7,0),"")=0,"",IFERROR(VLOOKUP(B1723,'[1]Vmesna vrtilna_SKLOP1'!B:J,7,0),""))</f>
        <v/>
      </c>
      <c r="O1723" s="22"/>
    </row>
    <row r="1724" spans="2:15" ht="15" customHeight="1" x14ac:dyDescent="0.3">
      <c r="B1724" s="15" t="str">
        <f>IF(AND('[1]Vmesna vrtilna_SKLOP1'!B1724&lt;&gt;"",'[1]Vmesna vrtilna_SKLOP1'!C1724&lt;&gt;""),IF('[1]Vmesna vrtilna_SKLOP1'!B1724&lt;&gt;"",'[1]Vmesna vrtilna_SKLOP1'!B1724,""),"")</f>
        <v/>
      </c>
      <c r="C1724" s="16" t="str">
        <f>IF(OR(C1723="Posebna oblika",C1723="Kulturno zaščiten objekt",C1723="Kulturno zaščiten objekt, Posebna oblika"),"Glej zavihek POSEBNI POGOJI",IF(SUM(N1723:Q1723)=1,"Posebna oblika",IF(SUM(N1723:Q1723)=10,"Kulturno zaščiten objekt",IF(SUM(N1723:Q1723)=11,"Kulturno zaščiten objekt, Posebna oblika",IF(AND('[1]Vmesna vrtilna_SKLOP1'!C1724&lt;&gt;"",'[1]Vmesna vrtilna_SKLOP1'!D1724&lt;&gt;""),IF('[1]Vmesna vrtilna_SKLOP1'!C1724&lt;&gt;"",'[1]Vmesna vrtilna_SKLOP1'!C1724,""),"")))))</f>
        <v/>
      </c>
      <c r="D1724" s="17" t="str">
        <f>IF(IFERROR(VLOOKUP(B1724,'[1]Vmesna vrtilna_SKLOP1'!B:J,6,0),"")=0,"",IFERROR(VLOOKUP(B1724,'[1]Vmesna vrtilna_SKLOP1'!B:J,6,0),""))</f>
        <v/>
      </c>
      <c r="E1724" s="16" t="str">
        <f>IF(IF('[1]Vmesna vrtilna_SKLOP1'!E1724&lt;&gt;"",'[1]Vmesna vrtilna_SKLOP1'!D1724,"")=0,"",IF('[1]Vmesna vrtilna_SKLOP1'!E1724&lt;&gt;"",'[1]Vmesna vrtilna_SKLOP1'!D1724,""))</f>
        <v/>
      </c>
      <c r="F1724" s="18" t="str">
        <f>IF('[1]Vmesna vrtilna_SKLOP1'!E1724&lt;&gt;"",'[1]Vmesna vrtilna_SKLOP1'!E1724,"")</f>
        <v>Dvokrilno okno (tip: O3); dim. ŠxV: 1,3x1,5m; Material: PVC, profil&gt;80mm Enostranski dekor; steklo 10/16Ar/6; Rw,st.=40 (Rw,st.+Ctr ≥ 35 dB)</v>
      </c>
      <c r="G1724" s="15" t="str">
        <f>IF('[1]Vmesna vrtilna_SKLOP1'!E1724&lt;&gt;"",'[1]Vmesna vrtilna_SKLOP1'!F1724,"")</f>
        <v>[kos]</v>
      </c>
      <c r="H1724" s="19">
        <f>IF('[1]Vmesna vrtilna_SKLOP1'!F1724&lt;&gt;"",'[1]Vmesna vrtilna_SKLOP1'!I1724,"")</f>
        <v>1</v>
      </c>
      <c r="I1724" s="20" t="str">
        <f>IF(I1723="Skupaj:","DDV (22%):",IF(I1723="DDV (22%):","Skupaj z DDV:",IF(AND('[1]Vmesna vrtilna_SKLOP1'!C1724&lt;&gt;"",'[1]Vmesna vrtilna_SKLOP1'!E1724=""),"Skupaj:","")))</f>
        <v/>
      </c>
      <c r="J1724" s="21">
        <f t="shared" si="53"/>
        <v>0</v>
      </c>
      <c r="K1724" s="21">
        <f>IF(I1724="Skupaj z DDV:",SUM(K1722,K1723),IF(I1724="DDV (22%):",K1723*0.22,IF(AND('[1]Vmesna vrtilna_SKLOP1'!C1724&lt;&gt;"",'[1]Vmesna vrtilna_SKLOP1'!D1724=""),'[1]Vmesna vrtilna_SKLOP1'!J1724,IF(F1724&lt;&gt;"",IF('[1]Vmesna vrtilna_SKLOP1'!J1724&lt;&gt;"",'[1]Vmesna vrtilna_SKLOP1'!J1724,""),""))))</f>
        <v>641.77070809500003</v>
      </c>
      <c r="L1724" s="22">
        <f>IF(I1723="Skupaj:","DDV (22%):",IF(I1723="DDV (22%):","Skupaj z DDV:",IF(AND('[1]Vmesna vrtilna_SKLOP1'!C1724&lt;&gt;"",'[1]Vmesna vrtilna_SKLOP1'!E1724=""),"Skupaj:",IF(AND('[1]Vmesna vrtilna_SKLOP1'!C1724&lt;&gt;"",'[1]Vmesna vrtilna_SKLOP1'!D1724=""),'[1]Vmesna vrtilna_SKLOP1'!J1724,IF(F1724&lt;&gt;"",IF('[1]Vmesna vrtilna_SKLOP1'!J1724&lt;&gt;"",'[1]Vmesna vrtilna_SKLOP1'!J1724,""),"")))))</f>
        <v>641.77070809500003</v>
      </c>
      <c r="M1724" s="22">
        <f t="shared" si="52"/>
        <v>0</v>
      </c>
      <c r="N1724" s="22" t="str">
        <f>IF(IFERROR(VLOOKUP(B1724,'[1]Vmesna vrtilna_SKLOP1'!B:J,7,0),"")=0,"",IFERROR(VLOOKUP(B1724,'[1]Vmesna vrtilna_SKLOP1'!B:J,7,0),""))</f>
        <v/>
      </c>
      <c r="O1724" s="22"/>
    </row>
    <row r="1725" spans="2:15" ht="15" customHeight="1" x14ac:dyDescent="0.3">
      <c r="B1725" s="15" t="str">
        <f>IF(AND('[1]Vmesna vrtilna_SKLOP1'!B1725&lt;&gt;"",'[1]Vmesna vrtilna_SKLOP1'!C1725&lt;&gt;""),IF('[1]Vmesna vrtilna_SKLOP1'!B1725&lt;&gt;"",'[1]Vmesna vrtilna_SKLOP1'!B1725,""),"")</f>
        <v/>
      </c>
      <c r="C1725" s="16" t="str">
        <f>IF(OR(C1724="Posebna oblika",C1724="Kulturno zaščiten objekt",C1724="Kulturno zaščiten objekt, Posebna oblika"),"Glej zavihek POSEBNI POGOJI",IF(SUM(N1724:Q1724)=1,"Posebna oblika",IF(SUM(N1724:Q1724)=10,"Kulturno zaščiten objekt",IF(SUM(N1724:Q1724)=11,"Kulturno zaščiten objekt, Posebna oblika",IF(AND('[1]Vmesna vrtilna_SKLOP1'!C1725&lt;&gt;"",'[1]Vmesna vrtilna_SKLOP1'!D1725&lt;&gt;""),IF('[1]Vmesna vrtilna_SKLOP1'!C1725&lt;&gt;"",'[1]Vmesna vrtilna_SKLOP1'!C1725,""),"")))))</f>
        <v/>
      </c>
      <c r="D1725" s="17" t="str">
        <f>IF(IFERROR(VLOOKUP(B1725,'[1]Vmesna vrtilna_SKLOP1'!B:J,6,0),"")=0,"",IFERROR(VLOOKUP(B1725,'[1]Vmesna vrtilna_SKLOP1'!B:J,6,0),""))</f>
        <v/>
      </c>
      <c r="E1725" s="16" t="str">
        <f>IF(IF('[1]Vmesna vrtilna_SKLOP1'!E1725&lt;&gt;"",'[1]Vmesna vrtilna_SKLOP1'!D1725,"")=0,"",IF('[1]Vmesna vrtilna_SKLOP1'!E1725&lt;&gt;"",'[1]Vmesna vrtilna_SKLOP1'!D1725,""))</f>
        <v/>
      </c>
      <c r="F1725" s="18" t="str">
        <f>IF('[1]Vmesna vrtilna_SKLOP1'!E1725&lt;&gt;"",'[1]Vmesna vrtilna_SKLOP1'!E1725,"")</f>
        <v>Enokrilna vrata (tip: V1); dim. ŠxV: 0,9x2,2m; Material: PVC, profil&gt;80mm Enostranski dekor; steklo 10/16Ar/6; Rw,st.=40 (Rw,st.+Ctr ≥ 35 dB)</v>
      </c>
      <c r="G1725" s="15" t="str">
        <f>IF('[1]Vmesna vrtilna_SKLOP1'!E1725&lt;&gt;"",'[1]Vmesna vrtilna_SKLOP1'!F1725,"")</f>
        <v>[kos]</v>
      </c>
      <c r="H1725" s="19">
        <f>IF('[1]Vmesna vrtilna_SKLOP1'!F1725&lt;&gt;"",'[1]Vmesna vrtilna_SKLOP1'!I1725,"")</f>
        <v>1</v>
      </c>
      <c r="I1725" s="20" t="str">
        <f>IF(I1724="Skupaj:","DDV (22%):",IF(I1724="DDV (22%):","Skupaj z DDV:",IF(AND('[1]Vmesna vrtilna_SKLOP1'!C1725&lt;&gt;"",'[1]Vmesna vrtilna_SKLOP1'!E1725=""),"Skupaj:","")))</f>
        <v/>
      </c>
      <c r="J1725" s="21">
        <f t="shared" si="53"/>
        <v>0</v>
      </c>
      <c r="K1725" s="21">
        <f>IF(I1725="Skupaj z DDV:",SUM(K1723,K1724),IF(I1725="DDV (22%):",K1724*0.22,IF(AND('[1]Vmesna vrtilna_SKLOP1'!C1725&lt;&gt;"",'[1]Vmesna vrtilna_SKLOP1'!D1725=""),'[1]Vmesna vrtilna_SKLOP1'!J1725,IF(F1725&lt;&gt;"",IF('[1]Vmesna vrtilna_SKLOP1'!J1725&lt;&gt;"",'[1]Vmesna vrtilna_SKLOP1'!J1725,""),""))))</f>
        <v>542.36748849600008</v>
      </c>
      <c r="L1725" s="22">
        <f>IF(I1724="Skupaj:","DDV (22%):",IF(I1724="DDV (22%):","Skupaj z DDV:",IF(AND('[1]Vmesna vrtilna_SKLOP1'!C1725&lt;&gt;"",'[1]Vmesna vrtilna_SKLOP1'!E1725=""),"Skupaj:",IF(AND('[1]Vmesna vrtilna_SKLOP1'!C1725&lt;&gt;"",'[1]Vmesna vrtilna_SKLOP1'!D1725=""),'[1]Vmesna vrtilna_SKLOP1'!J1725,IF(F1725&lt;&gt;"",IF('[1]Vmesna vrtilna_SKLOP1'!J1725&lt;&gt;"",'[1]Vmesna vrtilna_SKLOP1'!J1725,""),"")))))</f>
        <v>542.36748849600008</v>
      </c>
      <c r="M1725" s="22">
        <f t="shared" si="52"/>
        <v>0</v>
      </c>
      <c r="N1725" s="22" t="str">
        <f>IF(IFERROR(VLOOKUP(B1725,'[1]Vmesna vrtilna_SKLOP1'!B:J,7,0),"")=0,"",IFERROR(VLOOKUP(B1725,'[1]Vmesna vrtilna_SKLOP1'!B:J,7,0),""))</f>
        <v/>
      </c>
      <c r="O1725" s="22"/>
    </row>
    <row r="1726" spans="2:15" ht="15" customHeight="1" x14ac:dyDescent="0.3">
      <c r="B1726" s="15" t="str">
        <f>IF(AND('[1]Vmesna vrtilna_SKLOP1'!B1726&lt;&gt;"",'[1]Vmesna vrtilna_SKLOP1'!C1726&lt;&gt;""),IF('[1]Vmesna vrtilna_SKLOP1'!B1726&lt;&gt;"",'[1]Vmesna vrtilna_SKLOP1'!B1726,""),"")</f>
        <v/>
      </c>
      <c r="C1726" s="16" t="str">
        <f>IF(OR(C1725="Posebna oblika",C1725="Kulturno zaščiten objekt",C1725="Kulturno zaščiten objekt, Posebna oblika"),"Glej zavihek POSEBNI POGOJI",IF(SUM(N1725:Q1725)=1,"Posebna oblika",IF(SUM(N1725:Q1725)=10,"Kulturno zaščiten objekt",IF(SUM(N1725:Q1725)=11,"Kulturno zaščiten objekt, Posebna oblika",IF(AND('[1]Vmesna vrtilna_SKLOP1'!C1726&lt;&gt;"",'[1]Vmesna vrtilna_SKLOP1'!D1726&lt;&gt;""),IF('[1]Vmesna vrtilna_SKLOP1'!C1726&lt;&gt;"",'[1]Vmesna vrtilna_SKLOP1'!C1726,""),"")))))</f>
        <v/>
      </c>
      <c r="D1726" s="17" t="str">
        <f>IF(IFERROR(VLOOKUP(B1726,'[1]Vmesna vrtilna_SKLOP1'!B:J,6,0),"")=0,"",IFERROR(VLOOKUP(B1726,'[1]Vmesna vrtilna_SKLOP1'!B:J,6,0),""))</f>
        <v/>
      </c>
      <c r="E1726" s="16" t="str">
        <f>IF(IF('[1]Vmesna vrtilna_SKLOP1'!E1726&lt;&gt;"",'[1]Vmesna vrtilna_SKLOP1'!D1726,"")=0,"",IF('[1]Vmesna vrtilna_SKLOP1'!E1726&lt;&gt;"",'[1]Vmesna vrtilna_SKLOP1'!D1726,""))</f>
        <v/>
      </c>
      <c r="F1726" s="18" t="str">
        <f>IF('[1]Vmesna vrtilna_SKLOP1'!E1726&lt;&gt;"",'[1]Vmesna vrtilna_SKLOP1'!E1726,"")</f>
        <v>Enokrilno okno (tip: O1); dim. ŠxV: 1x1,35m; Material: PVC, profil&gt;80mm Enostranski dekor; steklo 10/16Ar/6; Rw,st.=40 (Rw,st.+Ctr ≥ 35 dB)</v>
      </c>
      <c r="G1726" s="15" t="str">
        <f>IF('[1]Vmesna vrtilna_SKLOP1'!E1726&lt;&gt;"",'[1]Vmesna vrtilna_SKLOP1'!F1726,"")</f>
        <v>[kos]</v>
      </c>
      <c r="H1726" s="19">
        <f>IF('[1]Vmesna vrtilna_SKLOP1'!F1726&lt;&gt;"",'[1]Vmesna vrtilna_SKLOP1'!I1726,"")</f>
        <v>1</v>
      </c>
      <c r="I1726" s="20" t="str">
        <f>IF(I1725="Skupaj:","DDV (22%):",IF(I1725="DDV (22%):","Skupaj z DDV:",IF(AND('[1]Vmesna vrtilna_SKLOP1'!C1726&lt;&gt;"",'[1]Vmesna vrtilna_SKLOP1'!E1726=""),"Skupaj:","")))</f>
        <v/>
      </c>
      <c r="J1726" s="21">
        <f t="shared" si="53"/>
        <v>0</v>
      </c>
      <c r="K1726" s="21">
        <f>IF(I1726="Skupaj z DDV:",SUM(K1724,K1725),IF(I1726="DDV (22%):",K1725*0.22,IF(AND('[1]Vmesna vrtilna_SKLOP1'!C1726&lt;&gt;"",'[1]Vmesna vrtilna_SKLOP1'!D1726=""),'[1]Vmesna vrtilna_SKLOP1'!J1726,IF(F1726&lt;&gt;"",IF('[1]Vmesna vrtilna_SKLOP1'!J1726&lt;&gt;"",'[1]Vmesna vrtilna_SKLOP1'!J1726,""),""))))</f>
        <v>420.23967345000005</v>
      </c>
      <c r="L1726" s="22">
        <f>IF(I1725="Skupaj:","DDV (22%):",IF(I1725="DDV (22%):","Skupaj z DDV:",IF(AND('[1]Vmesna vrtilna_SKLOP1'!C1726&lt;&gt;"",'[1]Vmesna vrtilna_SKLOP1'!E1726=""),"Skupaj:",IF(AND('[1]Vmesna vrtilna_SKLOP1'!C1726&lt;&gt;"",'[1]Vmesna vrtilna_SKLOP1'!D1726=""),'[1]Vmesna vrtilna_SKLOP1'!J1726,IF(F1726&lt;&gt;"",IF('[1]Vmesna vrtilna_SKLOP1'!J1726&lt;&gt;"",'[1]Vmesna vrtilna_SKLOP1'!J1726,""),"")))))</f>
        <v>420.23967345000005</v>
      </c>
      <c r="M1726" s="22">
        <f t="shared" si="52"/>
        <v>0</v>
      </c>
      <c r="N1726" s="22" t="str">
        <f>IF(IFERROR(VLOOKUP(B1726,'[1]Vmesna vrtilna_SKLOP1'!B:J,7,0),"")=0,"",IFERROR(VLOOKUP(B1726,'[1]Vmesna vrtilna_SKLOP1'!B:J,7,0),""))</f>
        <v/>
      </c>
      <c r="O1726" s="22"/>
    </row>
    <row r="1727" spans="2:15" ht="15" customHeight="1" x14ac:dyDescent="0.3">
      <c r="B1727" s="15" t="str">
        <f>IF(AND('[1]Vmesna vrtilna_SKLOP1'!B1727&lt;&gt;"",'[1]Vmesna vrtilna_SKLOP1'!C1727&lt;&gt;""),IF('[1]Vmesna vrtilna_SKLOP1'!B1727&lt;&gt;"",'[1]Vmesna vrtilna_SKLOP1'!B1727,""),"")</f>
        <v/>
      </c>
      <c r="C1727" s="16" t="str">
        <f>IF(OR(C1726="Posebna oblika",C1726="Kulturno zaščiten objekt",C1726="Kulturno zaščiten objekt, Posebna oblika"),"Glej zavihek POSEBNI POGOJI",IF(SUM(N1726:Q1726)=1,"Posebna oblika",IF(SUM(N1726:Q1726)=10,"Kulturno zaščiten objekt",IF(SUM(N1726:Q1726)=11,"Kulturno zaščiten objekt, Posebna oblika",IF(AND('[1]Vmesna vrtilna_SKLOP1'!C1727&lt;&gt;"",'[1]Vmesna vrtilna_SKLOP1'!D1727&lt;&gt;""),IF('[1]Vmesna vrtilna_SKLOP1'!C1727&lt;&gt;"",'[1]Vmesna vrtilna_SKLOP1'!C1727,""),"")))))</f>
        <v/>
      </c>
      <c r="D1727" s="17" t="str">
        <f>IF(IFERROR(VLOOKUP(B1727,'[1]Vmesna vrtilna_SKLOP1'!B:J,6,0),"")=0,"",IFERROR(VLOOKUP(B1727,'[1]Vmesna vrtilna_SKLOP1'!B:J,6,0),""))</f>
        <v/>
      </c>
      <c r="E1727" s="16" t="str">
        <f>IF(IF('[1]Vmesna vrtilna_SKLOP1'!E1727&lt;&gt;"",'[1]Vmesna vrtilna_SKLOP1'!D1727,"")=0,"",IF('[1]Vmesna vrtilna_SKLOP1'!E1727&lt;&gt;"",'[1]Vmesna vrtilna_SKLOP1'!D1727,""))</f>
        <v/>
      </c>
      <c r="F1727" s="18" t="str">
        <f>IF('[1]Vmesna vrtilna_SKLOP1'!E1727&lt;&gt;"",'[1]Vmesna vrtilna_SKLOP1'!E1727,"")</f>
        <v/>
      </c>
      <c r="G1727" s="15" t="str">
        <f>IF('[1]Vmesna vrtilna_SKLOP1'!E1727&lt;&gt;"",'[1]Vmesna vrtilna_SKLOP1'!F1727,"")</f>
        <v/>
      </c>
      <c r="H1727" s="19" t="str">
        <f>IF('[1]Vmesna vrtilna_SKLOP1'!F1727&lt;&gt;"",'[1]Vmesna vrtilna_SKLOP1'!I1727,"")</f>
        <v/>
      </c>
      <c r="I1727" s="20" t="str">
        <f>IF(I1726="Skupaj:","DDV (22%):",IF(I1726="DDV (22%):","Skupaj z DDV:",IF(AND('[1]Vmesna vrtilna_SKLOP1'!C1727&lt;&gt;"",'[1]Vmesna vrtilna_SKLOP1'!E1727=""),"Skupaj:","")))</f>
        <v/>
      </c>
      <c r="J1727" s="21" t="str">
        <f t="shared" si="53"/>
        <v/>
      </c>
      <c r="K1727" s="21" t="str">
        <f>IF(I1727="Skupaj z DDV:",SUM(K1725,K1726),IF(I1727="DDV (22%):",K1726*0.22,IF(AND('[1]Vmesna vrtilna_SKLOP1'!C1727&lt;&gt;"",'[1]Vmesna vrtilna_SKLOP1'!D1727=""),'[1]Vmesna vrtilna_SKLOP1'!J1727,IF(F1727&lt;&gt;"",IF('[1]Vmesna vrtilna_SKLOP1'!J1727&lt;&gt;"",'[1]Vmesna vrtilna_SKLOP1'!J1727,""),""))))</f>
        <v/>
      </c>
      <c r="L1727" s="22" t="str">
        <f>IF(I1726="Skupaj:","DDV (22%):",IF(I1726="DDV (22%):","Skupaj z DDV:",IF(AND('[1]Vmesna vrtilna_SKLOP1'!C1727&lt;&gt;"",'[1]Vmesna vrtilna_SKLOP1'!E1727=""),"Skupaj:",IF(AND('[1]Vmesna vrtilna_SKLOP1'!C1727&lt;&gt;"",'[1]Vmesna vrtilna_SKLOP1'!D1727=""),'[1]Vmesna vrtilna_SKLOP1'!J1727,IF(F1727&lt;&gt;"",IF('[1]Vmesna vrtilna_SKLOP1'!J1727&lt;&gt;"",'[1]Vmesna vrtilna_SKLOP1'!J1727,""),"")))))</f>
        <v/>
      </c>
      <c r="M1727" s="22">
        <f t="shared" si="52"/>
        <v>0</v>
      </c>
      <c r="N1727" s="22" t="str">
        <f>IF(IFERROR(VLOOKUP(B1727,'[1]Vmesna vrtilna_SKLOP1'!B:J,7,0),"")=0,"",IFERROR(VLOOKUP(B1727,'[1]Vmesna vrtilna_SKLOP1'!B:J,7,0),""))</f>
        <v/>
      </c>
      <c r="O1727" s="22"/>
    </row>
    <row r="1728" spans="2:15" ht="15" customHeight="1" x14ac:dyDescent="0.3">
      <c r="B1728" s="15" t="str">
        <f>IF(AND('[1]Vmesna vrtilna_SKLOP1'!B1728&lt;&gt;"",'[1]Vmesna vrtilna_SKLOP1'!C1728&lt;&gt;""),IF('[1]Vmesna vrtilna_SKLOP1'!B1728&lt;&gt;"",'[1]Vmesna vrtilna_SKLOP1'!B1728,""),"")</f>
        <v/>
      </c>
      <c r="C1728" s="16" t="str">
        <f>IF(OR(C1727="Posebna oblika",C1727="Kulturno zaščiten objekt",C1727="Kulturno zaščiten objekt, Posebna oblika"),"Glej zavihek POSEBNI POGOJI",IF(SUM(N1727:Q1727)=1,"Posebna oblika",IF(SUM(N1727:Q1727)=10,"Kulturno zaščiten objekt",IF(SUM(N1727:Q1727)=11,"Kulturno zaščiten objekt, Posebna oblika",IF(AND('[1]Vmesna vrtilna_SKLOP1'!C1728&lt;&gt;"",'[1]Vmesna vrtilna_SKLOP1'!D1728&lt;&gt;""),IF('[1]Vmesna vrtilna_SKLOP1'!C1728&lt;&gt;"",'[1]Vmesna vrtilna_SKLOP1'!C1728,""),"")))))</f>
        <v/>
      </c>
      <c r="D1728" s="17" t="str">
        <f>IF(IFERROR(VLOOKUP(B1728,'[1]Vmesna vrtilna_SKLOP1'!B:J,6,0),"")=0,"",IFERROR(VLOOKUP(B1728,'[1]Vmesna vrtilna_SKLOP1'!B:J,6,0),""))</f>
        <v/>
      </c>
      <c r="E1728" s="16" t="str">
        <f>IF(IF('[1]Vmesna vrtilna_SKLOP1'!E1728&lt;&gt;"",'[1]Vmesna vrtilna_SKLOP1'!D1728,"")=0,"",IF('[1]Vmesna vrtilna_SKLOP1'!E1728&lt;&gt;"",'[1]Vmesna vrtilna_SKLOP1'!D1728,""))</f>
        <v>Senčila</v>
      </c>
      <c r="F1728" s="18" t="str">
        <f>IF('[1]Vmesna vrtilna_SKLOP1'!E1728&lt;&gt;"",'[1]Vmesna vrtilna_SKLOP1'!E1728,"")</f>
        <v>Notranja rolo omarica, ALU lamele, Dim. ŠxV: 0,9x2,2m</v>
      </c>
      <c r="G1728" s="15" t="str">
        <f>IF('[1]Vmesna vrtilna_SKLOP1'!E1728&lt;&gt;"",'[1]Vmesna vrtilna_SKLOP1'!F1728,"")</f>
        <v>[kos]</v>
      </c>
      <c r="H1728" s="19">
        <f>IF('[1]Vmesna vrtilna_SKLOP1'!F1728&lt;&gt;"",'[1]Vmesna vrtilna_SKLOP1'!I1728,"")</f>
        <v>1</v>
      </c>
      <c r="I1728" s="20" t="str">
        <f>IF(I1727="Skupaj:","DDV (22%):",IF(I1727="DDV (22%):","Skupaj z DDV:",IF(AND('[1]Vmesna vrtilna_SKLOP1'!C1728&lt;&gt;"",'[1]Vmesna vrtilna_SKLOP1'!E1728=""),"Skupaj:","")))</f>
        <v/>
      </c>
      <c r="J1728" s="21">
        <f t="shared" si="53"/>
        <v>0</v>
      </c>
      <c r="K1728" s="21">
        <f>IF(I1728="Skupaj z DDV:",SUM(K1726,K1727),IF(I1728="DDV (22%):",K1727*0.22,IF(AND('[1]Vmesna vrtilna_SKLOP1'!C1728&lt;&gt;"",'[1]Vmesna vrtilna_SKLOP1'!D1728=""),'[1]Vmesna vrtilna_SKLOP1'!J1728,IF(F1728&lt;&gt;"",IF('[1]Vmesna vrtilna_SKLOP1'!J1728&lt;&gt;"",'[1]Vmesna vrtilna_SKLOP1'!J1728,""),""))))</f>
        <v>323.76834766319996</v>
      </c>
      <c r="L1728" s="22">
        <f>IF(I1727="Skupaj:","DDV (22%):",IF(I1727="DDV (22%):","Skupaj z DDV:",IF(AND('[1]Vmesna vrtilna_SKLOP1'!C1728&lt;&gt;"",'[1]Vmesna vrtilna_SKLOP1'!E1728=""),"Skupaj:",IF(AND('[1]Vmesna vrtilna_SKLOP1'!C1728&lt;&gt;"",'[1]Vmesna vrtilna_SKLOP1'!D1728=""),'[1]Vmesna vrtilna_SKLOP1'!J1728,IF(F1728&lt;&gt;"",IF('[1]Vmesna vrtilna_SKLOP1'!J1728&lt;&gt;"",'[1]Vmesna vrtilna_SKLOP1'!J1728,""),"")))))</f>
        <v>323.76834766319996</v>
      </c>
      <c r="M1728" s="22">
        <f t="shared" si="52"/>
        <v>0</v>
      </c>
      <c r="N1728" s="22" t="str">
        <f>IF(IFERROR(VLOOKUP(B1728,'[1]Vmesna vrtilna_SKLOP1'!B:J,7,0),"")=0,"",IFERROR(VLOOKUP(B1728,'[1]Vmesna vrtilna_SKLOP1'!B:J,7,0),""))</f>
        <v/>
      </c>
      <c r="O1728" s="22"/>
    </row>
    <row r="1729" spans="2:15" ht="15" customHeight="1" x14ac:dyDescent="0.3">
      <c r="B1729" s="15" t="str">
        <f>IF(AND('[1]Vmesna vrtilna_SKLOP1'!B1729&lt;&gt;"",'[1]Vmesna vrtilna_SKLOP1'!C1729&lt;&gt;""),IF('[1]Vmesna vrtilna_SKLOP1'!B1729&lt;&gt;"",'[1]Vmesna vrtilna_SKLOP1'!B1729,""),"")</f>
        <v/>
      </c>
      <c r="C1729" s="16" t="str">
        <f>IF(OR(C1728="Posebna oblika",C1728="Kulturno zaščiten objekt",C1728="Kulturno zaščiten objekt, Posebna oblika"),"Glej zavihek POSEBNI POGOJI",IF(SUM(N1728:Q1728)=1,"Posebna oblika",IF(SUM(N1728:Q1728)=10,"Kulturno zaščiten objekt",IF(SUM(N1728:Q1728)=11,"Kulturno zaščiten objekt, Posebna oblika",IF(AND('[1]Vmesna vrtilna_SKLOP1'!C1729&lt;&gt;"",'[1]Vmesna vrtilna_SKLOP1'!D1729&lt;&gt;""),IF('[1]Vmesna vrtilna_SKLOP1'!C1729&lt;&gt;"",'[1]Vmesna vrtilna_SKLOP1'!C1729,""),"")))))</f>
        <v/>
      </c>
      <c r="D1729" s="17" t="str">
        <f>IF(IFERROR(VLOOKUP(B1729,'[1]Vmesna vrtilna_SKLOP1'!B:J,6,0),"")=0,"",IFERROR(VLOOKUP(B1729,'[1]Vmesna vrtilna_SKLOP1'!B:J,6,0),""))</f>
        <v/>
      </c>
      <c r="E1729" s="16" t="str">
        <f>IF(IF('[1]Vmesna vrtilna_SKLOP1'!E1729&lt;&gt;"",'[1]Vmesna vrtilna_SKLOP1'!D1729,"")=0,"",IF('[1]Vmesna vrtilna_SKLOP1'!E1729&lt;&gt;"",'[1]Vmesna vrtilna_SKLOP1'!D1729,""))</f>
        <v/>
      </c>
      <c r="F1729" s="18" t="str">
        <f>IF('[1]Vmesna vrtilna_SKLOP1'!E1729&lt;&gt;"",'[1]Vmesna vrtilna_SKLOP1'!E1729,"")</f>
        <v>Notranja rolo omarica, ALU lamele, Dim. ŠxV: 1,9x1,5m</v>
      </c>
      <c r="G1729" s="15" t="str">
        <f>IF('[1]Vmesna vrtilna_SKLOP1'!E1729&lt;&gt;"",'[1]Vmesna vrtilna_SKLOP1'!F1729,"")</f>
        <v>[kos]</v>
      </c>
      <c r="H1729" s="19">
        <f>IF('[1]Vmesna vrtilna_SKLOP1'!F1729&lt;&gt;"",'[1]Vmesna vrtilna_SKLOP1'!I1729,"")</f>
        <v>1</v>
      </c>
      <c r="I1729" s="20" t="str">
        <f>IF(I1728="Skupaj:","DDV (22%):",IF(I1728="DDV (22%):","Skupaj z DDV:",IF(AND('[1]Vmesna vrtilna_SKLOP1'!C1729&lt;&gt;"",'[1]Vmesna vrtilna_SKLOP1'!E1729=""),"Skupaj:","")))</f>
        <v/>
      </c>
      <c r="J1729" s="21">
        <f t="shared" si="53"/>
        <v>0</v>
      </c>
      <c r="K1729" s="21">
        <f>IF(I1729="Skupaj z DDV:",SUM(K1727,K1728),IF(I1729="DDV (22%):",K1728*0.22,IF(AND('[1]Vmesna vrtilna_SKLOP1'!C1729&lt;&gt;"",'[1]Vmesna vrtilna_SKLOP1'!D1729=""),'[1]Vmesna vrtilna_SKLOP1'!J1729,IF(F1729&lt;&gt;"",IF('[1]Vmesna vrtilna_SKLOP1'!J1729&lt;&gt;"",'[1]Vmesna vrtilna_SKLOP1'!J1729,""),""))))</f>
        <v>405.75941489519994</v>
      </c>
      <c r="L1729" s="22">
        <f>IF(I1728="Skupaj:","DDV (22%):",IF(I1728="DDV (22%):","Skupaj z DDV:",IF(AND('[1]Vmesna vrtilna_SKLOP1'!C1729&lt;&gt;"",'[1]Vmesna vrtilna_SKLOP1'!E1729=""),"Skupaj:",IF(AND('[1]Vmesna vrtilna_SKLOP1'!C1729&lt;&gt;"",'[1]Vmesna vrtilna_SKLOP1'!D1729=""),'[1]Vmesna vrtilna_SKLOP1'!J1729,IF(F1729&lt;&gt;"",IF('[1]Vmesna vrtilna_SKLOP1'!J1729&lt;&gt;"",'[1]Vmesna vrtilna_SKLOP1'!J1729,""),"")))))</f>
        <v>405.75941489519994</v>
      </c>
      <c r="M1729" s="22">
        <f t="shared" si="52"/>
        <v>0</v>
      </c>
      <c r="N1729" s="22" t="str">
        <f>IF(IFERROR(VLOOKUP(B1729,'[1]Vmesna vrtilna_SKLOP1'!B:J,7,0),"")=0,"",IFERROR(VLOOKUP(B1729,'[1]Vmesna vrtilna_SKLOP1'!B:J,7,0),""))</f>
        <v/>
      </c>
      <c r="O1729" s="22"/>
    </row>
    <row r="1730" spans="2:15" ht="15" customHeight="1" x14ac:dyDescent="0.3">
      <c r="B1730" s="15" t="str">
        <f>IF(AND('[1]Vmesna vrtilna_SKLOP1'!B1730&lt;&gt;"",'[1]Vmesna vrtilna_SKLOP1'!C1730&lt;&gt;""),IF('[1]Vmesna vrtilna_SKLOP1'!B1730&lt;&gt;"",'[1]Vmesna vrtilna_SKLOP1'!B1730,""),"")</f>
        <v/>
      </c>
      <c r="C1730" s="16" t="str">
        <f>IF(OR(C1729="Posebna oblika",C1729="Kulturno zaščiten objekt",C1729="Kulturno zaščiten objekt, Posebna oblika"),"Glej zavihek POSEBNI POGOJI",IF(SUM(N1729:Q1729)=1,"Posebna oblika",IF(SUM(N1729:Q1729)=10,"Kulturno zaščiten objekt",IF(SUM(N1729:Q1729)=11,"Kulturno zaščiten objekt, Posebna oblika",IF(AND('[1]Vmesna vrtilna_SKLOP1'!C1730&lt;&gt;"",'[1]Vmesna vrtilna_SKLOP1'!D1730&lt;&gt;""),IF('[1]Vmesna vrtilna_SKLOP1'!C1730&lt;&gt;"",'[1]Vmesna vrtilna_SKLOP1'!C1730,""),"")))))</f>
        <v/>
      </c>
      <c r="D1730" s="17" t="str">
        <f>IF(IFERROR(VLOOKUP(B1730,'[1]Vmesna vrtilna_SKLOP1'!B:J,6,0),"")=0,"",IFERROR(VLOOKUP(B1730,'[1]Vmesna vrtilna_SKLOP1'!B:J,6,0),""))</f>
        <v/>
      </c>
      <c r="E1730" s="16" t="str">
        <f>IF(IF('[1]Vmesna vrtilna_SKLOP1'!E1730&lt;&gt;"",'[1]Vmesna vrtilna_SKLOP1'!D1730,"")=0,"",IF('[1]Vmesna vrtilna_SKLOP1'!E1730&lt;&gt;"",'[1]Vmesna vrtilna_SKLOP1'!D1730,""))</f>
        <v/>
      </c>
      <c r="F1730" s="18" t="str">
        <f>IF('[1]Vmesna vrtilna_SKLOP1'!E1730&lt;&gt;"",'[1]Vmesna vrtilna_SKLOP1'!E1730,"")</f>
        <v>Notranja rolo omarica, ALU lamele, Dim. ŠxV: 1,3x1,5m</v>
      </c>
      <c r="G1730" s="15" t="str">
        <f>IF('[1]Vmesna vrtilna_SKLOP1'!E1730&lt;&gt;"",'[1]Vmesna vrtilna_SKLOP1'!F1730,"")</f>
        <v>[kos]</v>
      </c>
      <c r="H1730" s="19">
        <f>IF('[1]Vmesna vrtilna_SKLOP1'!F1730&lt;&gt;"",'[1]Vmesna vrtilna_SKLOP1'!I1730,"")</f>
        <v>3</v>
      </c>
      <c r="I1730" s="20" t="str">
        <f>IF(I1729="Skupaj:","DDV (22%):",IF(I1729="DDV (22%):","Skupaj z DDV:",IF(AND('[1]Vmesna vrtilna_SKLOP1'!C1730&lt;&gt;"",'[1]Vmesna vrtilna_SKLOP1'!E1730=""),"Skupaj:","")))</f>
        <v/>
      </c>
      <c r="J1730" s="21">
        <f t="shared" si="53"/>
        <v>0</v>
      </c>
      <c r="K1730" s="21">
        <f>IF(I1730="Skupaj z DDV:",SUM(K1728,K1729),IF(I1730="DDV (22%):",K1729*0.22,IF(AND('[1]Vmesna vrtilna_SKLOP1'!C1730&lt;&gt;"",'[1]Vmesna vrtilna_SKLOP1'!D1730=""),'[1]Vmesna vrtilna_SKLOP1'!J1730,IF(F1730&lt;&gt;"",IF('[1]Vmesna vrtilna_SKLOP1'!J1730&lt;&gt;"",'[1]Vmesna vrtilna_SKLOP1'!J1730,""),""))))</f>
        <v>987.80655900240004</v>
      </c>
      <c r="L1730" s="22">
        <f>IF(I1729="Skupaj:","DDV (22%):",IF(I1729="DDV (22%):","Skupaj z DDV:",IF(AND('[1]Vmesna vrtilna_SKLOP1'!C1730&lt;&gt;"",'[1]Vmesna vrtilna_SKLOP1'!E1730=""),"Skupaj:",IF(AND('[1]Vmesna vrtilna_SKLOP1'!C1730&lt;&gt;"",'[1]Vmesna vrtilna_SKLOP1'!D1730=""),'[1]Vmesna vrtilna_SKLOP1'!J1730,IF(F1730&lt;&gt;"",IF('[1]Vmesna vrtilna_SKLOP1'!J1730&lt;&gt;"",'[1]Vmesna vrtilna_SKLOP1'!J1730,""),"")))))</f>
        <v>987.80655900240004</v>
      </c>
      <c r="M1730" s="22">
        <f t="shared" si="52"/>
        <v>0</v>
      </c>
      <c r="N1730" s="22" t="str">
        <f>IF(IFERROR(VLOOKUP(B1730,'[1]Vmesna vrtilna_SKLOP1'!B:J,7,0),"")=0,"",IFERROR(VLOOKUP(B1730,'[1]Vmesna vrtilna_SKLOP1'!B:J,7,0),""))</f>
        <v/>
      </c>
      <c r="O1730" s="22"/>
    </row>
    <row r="1731" spans="2:15" ht="15" customHeight="1" x14ac:dyDescent="0.3">
      <c r="B1731" s="15" t="str">
        <f>IF(AND('[1]Vmesna vrtilna_SKLOP1'!B1731&lt;&gt;"",'[1]Vmesna vrtilna_SKLOP1'!C1731&lt;&gt;""),IF('[1]Vmesna vrtilna_SKLOP1'!B1731&lt;&gt;"",'[1]Vmesna vrtilna_SKLOP1'!B1731,""),"")</f>
        <v/>
      </c>
      <c r="C1731" s="16" t="str">
        <f>IF(OR(C1730="Posebna oblika",C1730="Kulturno zaščiten objekt",C1730="Kulturno zaščiten objekt, Posebna oblika"),"Glej zavihek POSEBNI POGOJI",IF(SUM(N1730:Q1730)=1,"Posebna oblika",IF(SUM(N1730:Q1730)=10,"Kulturno zaščiten objekt",IF(SUM(N1730:Q1730)=11,"Kulturno zaščiten objekt, Posebna oblika",IF(AND('[1]Vmesna vrtilna_SKLOP1'!C1731&lt;&gt;"",'[1]Vmesna vrtilna_SKLOP1'!D1731&lt;&gt;""),IF('[1]Vmesna vrtilna_SKLOP1'!C1731&lt;&gt;"",'[1]Vmesna vrtilna_SKLOP1'!C1731,""),"")))))</f>
        <v/>
      </c>
      <c r="D1731" s="17" t="str">
        <f>IF(IFERROR(VLOOKUP(B1731,'[1]Vmesna vrtilna_SKLOP1'!B:J,6,0),"")=0,"",IFERROR(VLOOKUP(B1731,'[1]Vmesna vrtilna_SKLOP1'!B:J,6,0),""))</f>
        <v/>
      </c>
      <c r="E1731" s="16" t="str">
        <f>IF(IF('[1]Vmesna vrtilna_SKLOP1'!E1731&lt;&gt;"",'[1]Vmesna vrtilna_SKLOP1'!D1731,"")=0,"",IF('[1]Vmesna vrtilna_SKLOP1'!E1731&lt;&gt;"",'[1]Vmesna vrtilna_SKLOP1'!D1731,""))</f>
        <v/>
      </c>
      <c r="F1731" s="18" t="str">
        <f>IF('[1]Vmesna vrtilna_SKLOP1'!E1731&lt;&gt;"",'[1]Vmesna vrtilna_SKLOP1'!E1731,"")</f>
        <v/>
      </c>
      <c r="G1731" s="15" t="str">
        <f>IF('[1]Vmesna vrtilna_SKLOP1'!E1731&lt;&gt;"",'[1]Vmesna vrtilna_SKLOP1'!F1731,"")</f>
        <v/>
      </c>
      <c r="H1731" s="19" t="str">
        <f>IF('[1]Vmesna vrtilna_SKLOP1'!F1731&lt;&gt;"",'[1]Vmesna vrtilna_SKLOP1'!I1731,"")</f>
        <v/>
      </c>
      <c r="I1731" s="20" t="str">
        <f>IF(I1730="Skupaj:","DDV (22%):",IF(I1730="DDV (22%):","Skupaj z DDV:",IF(AND('[1]Vmesna vrtilna_SKLOP1'!C1731&lt;&gt;"",'[1]Vmesna vrtilna_SKLOP1'!E1731=""),"Skupaj:","")))</f>
        <v/>
      </c>
      <c r="J1731" s="21" t="str">
        <f t="shared" si="53"/>
        <v/>
      </c>
      <c r="K1731" s="21" t="str">
        <f>IF(I1731="Skupaj z DDV:",SUM(K1729,K1730),IF(I1731="DDV (22%):",K1730*0.22,IF(AND('[1]Vmesna vrtilna_SKLOP1'!C1731&lt;&gt;"",'[1]Vmesna vrtilna_SKLOP1'!D1731=""),'[1]Vmesna vrtilna_SKLOP1'!J1731,IF(F1731&lt;&gt;"",IF('[1]Vmesna vrtilna_SKLOP1'!J1731&lt;&gt;"",'[1]Vmesna vrtilna_SKLOP1'!J1731,""),""))))</f>
        <v/>
      </c>
      <c r="L1731" s="22" t="str">
        <f>IF(I1730="Skupaj:","DDV (22%):",IF(I1730="DDV (22%):","Skupaj z DDV:",IF(AND('[1]Vmesna vrtilna_SKLOP1'!C1731&lt;&gt;"",'[1]Vmesna vrtilna_SKLOP1'!E1731=""),"Skupaj:",IF(AND('[1]Vmesna vrtilna_SKLOP1'!C1731&lt;&gt;"",'[1]Vmesna vrtilna_SKLOP1'!D1731=""),'[1]Vmesna vrtilna_SKLOP1'!J1731,IF(F1731&lt;&gt;"",IF('[1]Vmesna vrtilna_SKLOP1'!J1731&lt;&gt;"",'[1]Vmesna vrtilna_SKLOP1'!J1731,""),"")))))</f>
        <v/>
      </c>
      <c r="M1731" s="22">
        <f t="shared" ref="M1731:M1794" si="54">IF(AND(B1731&gt;0,B1731&lt;100000),J1731,IF(OR(I1731="Skupaj:",I1731="DDV (22%):",I1731="Skupaj z DDV:"),M1730,SUM(M1730,J1731)))</f>
        <v>0</v>
      </c>
      <c r="N1731" s="22" t="str">
        <f>IF(IFERROR(VLOOKUP(B1731,'[1]Vmesna vrtilna_SKLOP1'!B:J,7,0),"")=0,"",IFERROR(VLOOKUP(B1731,'[1]Vmesna vrtilna_SKLOP1'!B:J,7,0),""))</f>
        <v/>
      </c>
      <c r="O1731" s="22"/>
    </row>
    <row r="1732" spans="2:15" ht="15" customHeight="1" x14ac:dyDescent="0.3">
      <c r="B1732" s="15" t="str">
        <f>IF(AND('[1]Vmesna vrtilna_SKLOP1'!B1732&lt;&gt;"",'[1]Vmesna vrtilna_SKLOP1'!C1732&lt;&gt;""),IF('[1]Vmesna vrtilna_SKLOP1'!B1732&lt;&gt;"",'[1]Vmesna vrtilna_SKLOP1'!B1732,""),"")</f>
        <v/>
      </c>
      <c r="C1732" s="16" t="str">
        <f>IF(OR(C1731="Posebna oblika",C1731="Kulturno zaščiten objekt",C1731="Kulturno zaščiten objekt, Posebna oblika"),"Glej zavihek POSEBNI POGOJI",IF(SUM(N1731:Q1731)=1,"Posebna oblika",IF(SUM(N1731:Q1731)=10,"Kulturno zaščiten objekt",IF(SUM(N1731:Q1731)=11,"Kulturno zaščiten objekt, Posebna oblika",IF(AND('[1]Vmesna vrtilna_SKLOP1'!C1732&lt;&gt;"",'[1]Vmesna vrtilna_SKLOP1'!D1732&lt;&gt;""),IF('[1]Vmesna vrtilna_SKLOP1'!C1732&lt;&gt;"",'[1]Vmesna vrtilna_SKLOP1'!C1732,""),"")))))</f>
        <v/>
      </c>
      <c r="D1732" s="17" t="str">
        <f>IF(IFERROR(VLOOKUP(B1732,'[1]Vmesna vrtilna_SKLOP1'!B:J,6,0),"")=0,"",IFERROR(VLOOKUP(B1732,'[1]Vmesna vrtilna_SKLOP1'!B:J,6,0),""))</f>
        <v/>
      </c>
      <c r="E1732" s="16" t="str">
        <f>IF(IF('[1]Vmesna vrtilna_SKLOP1'!E1732&lt;&gt;"",'[1]Vmesna vrtilna_SKLOP1'!D1732,"")=0,"",IF('[1]Vmesna vrtilna_SKLOP1'!E1732&lt;&gt;"",'[1]Vmesna vrtilna_SKLOP1'!D1732,""))</f>
        <v>Notranje police</v>
      </c>
      <c r="F1732" s="18" t="str">
        <f>IF('[1]Vmesna vrtilna_SKLOP1'!E1732&lt;&gt;"",'[1]Vmesna vrtilna_SKLOP1'!E1732,"")</f>
        <v>Notranja polica, mat. Topalit, dim. ŠxG:1,9x0,22m</v>
      </c>
      <c r="G1732" s="15" t="str">
        <f>IF('[1]Vmesna vrtilna_SKLOP1'!E1732&lt;&gt;"",'[1]Vmesna vrtilna_SKLOP1'!F1732,"")</f>
        <v>[kos]</v>
      </c>
      <c r="H1732" s="19">
        <f>IF('[1]Vmesna vrtilna_SKLOP1'!F1732&lt;&gt;"",'[1]Vmesna vrtilna_SKLOP1'!I1732,"")</f>
        <v>1</v>
      </c>
      <c r="I1732" s="20" t="str">
        <f>IF(I1731="Skupaj:","DDV (22%):",IF(I1731="DDV (22%):","Skupaj z DDV:",IF(AND('[1]Vmesna vrtilna_SKLOP1'!C1732&lt;&gt;"",'[1]Vmesna vrtilna_SKLOP1'!E1732=""),"Skupaj:","")))</f>
        <v/>
      </c>
      <c r="J1732" s="21">
        <f t="shared" ref="J1732:J1795" si="55">IFERROR(IF(I1732="Skupaj:",M1732,IF(I1732="Skupaj z DDV:",SUM(J1730,J1731),IF(I1732="DDV (22%):",J1731*0.22,IF(F1732&lt;&gt;"",H1732*I1732,"")))),0)</f>
        <v>0</v>
      </c>
      <c r="K1732" s="21">
        <f>IF(I1732="Skupaj z DDV:",SUM(K1730,K1731),IF(I1732="DDV (22%):",K1731*0.22,IF(AND('[1]Vmesna vrtilna_SKLOP1'!C1732&lt;&gt;"",'[1]Vmesna vrtilna_SKLOP1'!D1732=""),'[1]Vmesna vrtilna_SKLOP1'!J1732,IF(F1732&lt;&gt;"",IF('[1]Vmesna vrtilna_SKLOP1'!J1732&lt;&gt;"",'[1]Vmesna vrtilna_SKLOP1'!J1732,""),""))))</f>
        <v>58.352800000000002</v>
      </c>
      <c r="L1732" s="22">
        <f>IF(I1731="Skupaj:","DDV (22%):",IF(I1731="DDV (22%):","Skupaj z DDV:",IF(AND('[1]Vmesna vrtilna_SKLOP1'!C1732&lt;&gt;"",'[1]Vmesna vrtilna_SKLOP1'!E1732=""),"Skupaj:",IF(AND('[1]Vmesna vrtilna_SKLOP1'!C1732&lt;&gt;"",'[1]Vmesna vrtilna_SKLOP1'!D1732=""),'[1]Vmesna vrtilna_SKLOP1'!J1732,IF(F1732&lt;&gt;"",IF('[1]Vmesna vrtilna_SKLOP1'!J1732&lt;&gt;"",'[1]Vmesna vrtilna_SKLOP1'!J1732,""),"")))))</f>
        <v>58.352800000000002</v>
      </c>
      <c r="M1732" s="22">
        <f t="shared" si="54"/>
        <v>0</v>
      </c>
      <c r="N1732" s="22" t="str">
        <f>IF(IFERROR(VLOOKUP(B1732,'[1]Vmesna vrtilna_SKLOP1'!B:J,7,0),"")=0,"",IFERROR(VLOOKUP(B1732,'[1]Vmesna vrtilna_SKLOP1'!B:J,7,0),""))</f>
        <v/>
      </c>
      <c r="O1732" s="22"/>
    </row>
    <row r="1733" spans="2:15" ht="15" customHeight="1" x14ac:dyDescent="0.3">
      <c r="B1733" s="15" t="str">
        <f>IF(AND('[1]Vmesna vrtilna_SKLOP1'!B1733&lt;&gt;"",'[1]Vmesna vrtilna_SKLOP1'!C1733&lt;&gt;""),IF('[1]Vmesna vrtilna_SKLOP1'!B1733&lt;&gt;"",'[1]Vmesna vrtilna_SKLOP1'!B1733,""),"")</f>
        <v/>
      </c>
      <c r="C1733" s="16" t="str">
        <f>IF(OR(C1732="Posebna oblika",C1732="Kulturno zaščiten objekt",C1732="Kulturno zaščiten objekt, Posebna oblika"),"Glej zavihek POSEBNI POGOJI",IF(SUM(N1732:Q1732)=1,"Posebna oblika",IF(SUM(N1732:Q1732)=10,"Kulturno zaščiten objekt",IF(SUM(N1732:Q1732)=11,"Kulturno zaščiten objekt, Posebna oblika",IF(AND('[1]Vmesna vrtilna_SKLOP1'!C1733&lt;&gt;"",'[1]Vmesna vrtilna_SKLOP1'!D1733&lt;&gt;""),IF('[1]Vmesna vrtilna_SKLOP1'!C1733&lt;&gt;"",'[1]Vmesna vrtilna_SKLOP1'!C1733,""),"")))))</f>
        <v/>
      </c>
      <c r="D1733" s="17" t="str">
        <f>IF(IFERROR(VLOOKUP(B1733,'[1]Vmesna vrtilna_SKLOP1'!B:J,6,0),"")=0,"",IFERROR(VLOOKUP(B1733,'[1]Vmesna vrtilna_SKLOP1'!B:J,6,0),""))</f>
        <v/>
      </c>
      <c r="E1733" s="16" t="str">
        <f>IF(IF('[1]Vmesna vrtilna_SKLOP1'!E1733&lt;&gt;"",'[1]Vmesna vrtilna_SKLOP1'!D1733,"")=0,"",IF('[1]Vmesna vrtilna_SKLOP1'!E1733&lt;&gt;"",'[1]Vmesna vrtilna_SKLOP1'!D1733,""))</f>
        <v/>
      </c>
      <c r="F1733" s="18" t="str">
        <f>IF('[1]Vmesna vrtilna_SKLOP1'!E1733&lt;&gt;"",'[1]Vmesna vrtilna_SKLOP1'!E1733,"")</f>
        <v>Notranja polica, mat. Topalit, dim. ŠxG:1,3x0,22m</v>
      </c>
      <c r="G1733" s="15" t="str">
        <f>IF('[1]Vmesna vrtilna_SKLOP1'!E1733&lt;&gt;"",'[1]Vmesna vrtilna_SKLOP1'!F1733,"")</f>
        <v>[kos]</v>
      </c>
      <c r="H1733" s="19">
        <f>IF('[1]Vmesna vrtilna_SKLOP1'!F1733&lt;&gt;"",'[1]Vmesna vrtilna_SKLOP1'!I1733,"")</f>
        <v>3</v>
      </c>
      <c r="I1733" s="20" t="str">
        <f>IF(I1732="Skupaj:","DDV (22%):",IF(I1732="DDV (22%):","Skupaj z DDV:",IF(AND('[1]Vmesna vrtilna_SKLOP1'!C1733&lt;&gt;"",'[1]Vmesna vrtilna_SKLOP1'!E1733=""),"Skupaj:","")))</f>
        <v/>
      </c>
      <c r="J1733" s="21">
        <f t="shared" si="55"/>
        <v>0</v>
      </c>
      <c r="K1733" s="21">
        <f>IF(I1733="Skupaj z DDV:",SUM(K1731,K1732),IF(I1733="DDV (22%):",K1732*0.22,IF(AND('[1]Vmesna vrtilna_SKLOP1'!C1733&lt;&gt;"",'[1]Vmesna vrtilna_SKLOP1'!D1733=""),'[1]Vmesna vrtilna_SKLOP1'!J1733,IF(F1733&lt;&gt;"",IF('[1]Vmesna vrtilna_SKLOP1'!J1733&lt;&gt;"",'[1]Vmesna vrtilna_SKLOP1'!J1733,""),""))))</f>
        <v>116.9256</v>
      </c>
      <c r="L1733" s="22">
        <f>IF(I1732="Skupaj:","DDV (22%):",IF(I1732="DDV (22%):","Skupaj z DDV:",IF(AND('[1]Vmesna vrtilna_SKLOP1'!C1733&lt;&gt;"",'[1]Vmesna vrtilna_SKLOP1'!E1733=""),"Skupaj:",IF(AND('[1]Vmesna vrtilna_SKLOP1'!C1733&lt;&gt;"",'[1]Vmesna vrtilna_SKLOP1'!D1733=""),'[1]Vmesna vrtilna_SKLOP1'!J1733,IF(F1733&lt;&gt;"",IF('[1]Vmesna vrtilna_SKLOP1'!J1733&lt;&gt;"",'[1]Vmesna vrtilna_SKLOP1'!J1733,""),"")))))</f>
        <v>116.9256</v>
      </c>
      <c r="M1733" s="22">
        <f t="shared" si="54"/>
        <v>0</v>
      </c>
      <c r="N1733" s="22" t="str">
        <f>IF(IFERROR(VLOOKUP(B1733,'[1]Vmesna vrtilna_SKLOP1'!B:J,7,0),"")=0,"",IFERROR(VLOOKUP(B1733,'[1]Vmesna vrtilna_SKLOP1'!B:J,7,0),""))</f>
        <v/>
      </c>
      <c r="O1733" s="22"/>
    </row>
    <row r="1734" spans="2:15" ht="15" customHeight="1" x14ac:dyDescent="0.3">
      <c r="B1734" s="15" t="str">
        <f>IF(AND('[1]Vmesna vrtilna_SKLOP1'!B1734&lt;&gt;"",'[1]Vmesna vrtilna_SKLOP1'!C1734&lt;&gt;""),IF('[1]Vmesna vrtilna_SKLOP1'!B1734&lt;&gt;"",'[1]Vmesna vrtilna_SKLOP1'!B1734,""),"")</f>
        <v/>
      </c>
      <c r="C1734" s="16" t="str">
        <f>IF(OR(C1733="Posebna oblika",C1733="Kulturno zaščiten objekt",C1733="Kulturno zaščiten objekt, Posebna oblika"),"Glej zavihek POSEBNI POGOJI",IF(SUM(N1733:Q1733)=1,"Posebna oblika",IF(SUM(N1733:Q1733)=10,"Kulturno zaščiten objekt",IF(SUM(N1733:Q1733)=11,"Kulturno zaščiten objekt, Posebna oblika",IF(AND('[1]Vmesna vrtilna_SKLOP1'!C1734&lt;&gt;"",'[1]Vmesna vrtilna_SKLOP1'!D1734&lt;&gt;""),IF('[1]Vmesna vrtilna_SKLOP1'!C1734&lt;&gt;"",'[1]Vmesna vrtilna_SKLOP1'!C1734,""),"")))))</f>
        <v/>
      </c>
      <c r="D1734" s="17" t="str">
        <f>IF(IFERROR(VLOOKUP(B1734,'[1]Vmesna vrtilna_SKLOP1'!B:J,6,0),"")=0,"",IFERROR(VLOOKUP(B1734,'[1]Vmesna vrtilna_SKLOP1'!B:J,6,0),""))</f>
        <v/>
      </c>
      <c r="E1734" s="16" t="str">
        <f>IF(IF('[1]Vmesna vrtilna_SKLOP1'!E1734&lt;&gt;"",'[1]Vmesna vrtilna_SKLOP1'!D1734,"")=0,"",IF('[1]Vmesna vrtilna_SKLOP1'!E1734&lt;&gt;"",'[1]Vmesna vrtilna_SKLOP1'!D1734,""))</f>
        <v/>
      </c>
      <c r="F1734" s="18" t="str">
        <f>IF('[1]Vmesna vrtilna_SKLOP1'!E1734&lt;&gt;"",'[1]Vmesna vrtilna_SKLOP1'!E1734,"")</f>
        <v>Notranja polica, mat. Topalit, dim. ŠxG:1x0,22m</v>
      </c>
      <c r="G1734" s="15" t="str">
        <f>IF('[1]Vmesna vrtilna_SKLOP1'!E1734&lt;&gt;"",'[1]Vmesna vrtilna_SKLOP1'!F1734,"")</f>
        <v>[kos]</v>
      </c>
      <c r="H1734" s="19">
        <f>IF('[1]Vmesna vrtilna_SKLOP1'!F1734&lt;&gt;"",'[1]Vmesna vrtilna_SKLOP1'!I1734,"")</f>
        <v>1</v>
      </c>
      <c r="I1734" s="20" t="str">
        <f>IF(I1733="Skupaj:","DDV (22%):",IF(I1733="DDV (22%):","Skupaj z DDV:",IF(AND('[1]Vmesna vrtilna_SKLOP1'!C1734&lt;&gt;"",'[1]Vmesna vrtilna_SKLOP1'!E1734=""),"Skupaj:","")))</f>
        <v/>
      </c>
      <c r="J1734" s="21">
        <f t="shared" si="55"/>
        <v>0</v>
      </c>
      <c r="K1734" s="21">
        <f>IF(I1734="Skupaj z DDV:",SUM(K1732,K1733),IF(I1734="DDV (22%):",K1733*0.22,IF(AND('[1]Vmesna vrtilna_SKLOP1'!C1734&lt;&gt;"",'[1]Vmesna vrtilna_SKLOP1'!D1734=""),'[1]Vmesna vrtilna_SKLOP1'!J1734,IF(F1734&lt;&gt;"",IF('[1]Vmesna vrtilna_SKLOP1'!J1734&lt;&gt;"",'[1]Vmesna vrtilna_SKLOP1'!J1734,""),""))))</f>
        <v>31.9</v>
      </c>
      <c r="L1734" s="22">
        <f>IF(I1733="Skupaj:","DDV (22%):",IF(I1733="DDV (22%):","Skupaj z DDV:",IF(AND('[1]Vmesna vrtilna_SKLOP1'!C1734&lt;&gt;"",'[1]Vmesna vrtilna_SKLOP1'!E1734=""),"Skupaj:",IF(AND('[1]Vmesna vrtilna_SKLOP1'!C1734&lt;&gt;"",'[1]Vmesna vrtilna_SKLOP1'!D1734=""),'[1]Vmesna vrtilna_SKLOP1'!J1734,IF(F1734&lt;&gt;"",IF('[1]Vmesna vrtilna_SKLOP1'!J1734&lt;&gt;"",'[1]Vmesna vrtilna_SKLOP1'!J1734,""),"")))))</f>
        <v>31.9</v>
      </c>
      <c r="M1734" s="22">
        <f t="shared" si="54"/>
        <v>0</v>
      </c>
      <c r="N1734" s="22" t="str">
        <f>IF(IFERROR(VLOOKUP(B1734,'[1]Vmesna vrtilna_SKLOP1'!B:J,7,0),"")=0,"",IFERROR(VLOOKUP(B1734,'[1]Vmesna vrtilna_SKLOP1'!B:J,7,0),""))</f>
        <v/>
      </c>
      <c r="O1734" s="22"/>
    </row>
    <row r="1735" spans="2:15" ht="15" customHeight="1" x14ac:dyDescent="0.3">
      <c r="B1735" s="15" t="str">
        <f>IF(AND('[1]Vmesna vrtilna_SKLOP1'!B1735&lt;&gt;"",'[1]Vmesna vrtilna_SKLOP1'!C1735&lt;&gt;""),IF('[1]Vmesna vrtilna_SKLOP1'!B1735&lt;&gt;"",'[1]Vmesna vrtilna_SKLOP1'!B1735,""),"")</f>
        <v/>
      </c>
      <c r="C1735" s="16" t="str">
        <f>IF(OR(C1734="Posebna oblika",C1734="Kulturno zaščiten objekt",C1734="Kulturno zaščiten objekt, Posebna oblika"),"Glej zavihek POSEBNI POGOJI",IF(SUM(N1734:Q1734)=1,"Posebna oblika",IF(SUM(N1734:Q1734)=10,"Kulturno zaščiten objekt",IF(SUM(N1734:Q1734)=11,"Kulturno zaščiten objekt, Posebna oblika",IF(AND('[1]Vmesna vrtilna_SKLOP1'!C1735&lt;&gt;"",'[1]Vmesna vrtilna_SKLOP1'!D1735&lt;&gt;""),IF('[1]Vmesna vrtilna_SKLOP1'!C1735&lt;&gt;"",'[1]Vmesna vrtilna_SKLOP1'!C1735,""),"")))))</f>
        <v/>
      </c>
      <c r="D1735" s="17" t="str">
        <f>IF(IFERROR(VLOOKUP(B1735,'[1]Vmesna vrtilna_SKLOP1'!B:J,6,0),"")=0,"",IFERROR(VLOOKUP(B1735,'[1]Vmesna vrtilna_SKLOP1'!B:J,6,0),""))</f>
        <v/>
      </c>
      <c r="E1735" s="16" t="str">
        <f>IF(IF('[1]Vmesna vrtilna_SKLOP1'!E1735&lt;&gt;"",'[1]Vmesna vrtilna_SKLOP1'!D1735,"")=0,"",IF('[1]Vmesna vrtilna_SKLOP1'!E1735&lt;&gt;"",'[1]Vmesna vrtilna_SKLOP1'!D1735,""))</f>
        <v/>
      </c>
      <c r="F1735" s="18" t="str">
        <f>IF('[1]Vmesna vrtilna_SKLOP1'!E1735&lt;&gt;"",'[1]Vmesna vrtilna_SKLOP1'!E1735,"")</f>
        <v/>
      </c>
      <c r="G1735" s="15" t="str">
        <f>IF('[1]Vmesna vrtilna_SKLOP1'!E1735&lt;&gt;"",'[1]Vmesna vrtilna_SKLOP1'!F1735,"")</f>
        <v/>
      </c>
      <c r="H1735" s="19" t="str">
        <f>IF('[1]Vmesna vrtilna_SKLOP1'!F1735&lt;&gt;"",'[1]Vmesna vrtilna_SKLOP1'!I1735,"")</f>
        <v/>
      </c>
      <c r="I1735" s="20" t="str">
        <f>IF(I1734="Skupaj:","DDV (22%):",IF(I1734="DDV (22%):","Skupaj z DDV:",IF(AND('[1]Vmesna vrtilna_SKLOP1'!C1735&lt;&gt;"",'[1]Vmesna vrtilna_SKLOP1'!E1735=""),"Skupaj:","")))</f>
        <v/>
      </c>
      <c r="J1735" s="21" t="str">
        <f t="shared" si="55"/>
        <v/>
      </c>
      <c r="K1735" s="21" t="str">
        <f>IF(I1735="Skupaj z DDV:",SUM(K1733,K1734),IF(I1735="DDV (22%):",K1734*0.22,IF(AND('[1]Vmesna vrtilna_SKLOP1'!C1735&lt;&gt;"",'[1]Vmesna vrtilna_SKLOP1'!D1735=""),'[1]Vmesna vrtilna_SKLOP1'!J1735,IF(F1735&lt;&gt;"",IF('[1]Vmesna vrtilna_SKLOP1'!J1735&lt;&gt;"",'[1]Vmesna vrtilna_SKLOP1'!J1735,""),""))))</f>
        <v/>
      </c>
      <c r="L1735" s="22" t="str">
        <f>IF(I1734="Skupaj:","DDV (22%):",IF(I1734="DDV (22%):","Skupaj z DDV:",IF(AND('[1]Vmesna vrtilna_SKLOP1'!C1735&lt;&gt;"",'[1]Vmesna vrtilna_SKLOP1'!E1735=""),"Skupaj:",IF(AND('[1]Vmesna vrtilna_SKLOP1'!C1735&lt;&gt;"",'[1]Vmesna vrtilna_SKLOP1'!D1735=""),'[1]Vmesna vrtilna_SKLOP1'!J1735,IF(F1735&lt;&gt;"",IF('[1]Vmesna vrtilna_SKLOP1'!J1735&lt;&gt;"",'[1]Vmesna vrtilna_SKLOP1'!J1735,""),"")))))</f>
        <v/>
      </c>
      <c r="M1735" s="22">
        <f t="shared" si="54"/>
        <v>0</v>
      </c>
      <c r="N1735" s="22" t="str">
        <f>IF(IFERROR(VLOOKUP(B1735,'[1]Vmesna vrtilna_SKLOP1'!B:J,7,0),"")=0,"",IFERROR(VLOOKUP(B1735,'[1]Vmesna vrtilna_SKLOP1'!B:J,7,0),""))</f>
        <v/>
      </c>
      <c r="O1735" s="22"/>
    </row>
    <row r="1736" spans="2:15" ht="15" customHeight="1" x14ac:dyDescent="0.3">
      <c r="B1736" s="15" t="str">
        <f>IF(AND('[1]Vmesna vrtilna_SKLOP1'!B1736&lt;&gt;"",'[1]Vmesna vrtilna_SKLOP1'!C1736&lt;&gt;""),IF('[1]Vmesna vrtilna_SKLOP1'!B1736&lt;&gt;"",'[1]Vmesna vrtilna_SKLOP1'!B1736,""),"")</f>
        <v/>
      </c>
      <c r="C1736" s="16" t="str">
        <f>IF(OR(C1735="Posebna oblika",C1735="Kulturno zaščiten objekt",C1735="Kulturno zaščiten objekt, Posebna oblika"),"Glej zavihek POSEBNI POGOJI",IF(SUM(N1735:Q1735)=1,"Posebna oblika",IF(SUM(N1735:Q1735)=10,"Kulturno zaščiten objekt",IF(SUM(N1735:Q1735)=11,"Kulturno zaščiten objekt, Posebna oblika",IF(AND('[1]Vmesna vrtilna_SKLOP1'!C1736&lt;&gt;"",'[1]Vmesna vrtilna_SKLOP1'!D1736&lt;&gt;""),IF('[1]Vmesna vrtilna_SKLOP1'!C1736&lt;&gt;"",'[1]Vmesna vrtilna_SKLOP1'!C1736,""),"")))))</f>
        <v/>
      </c>
      <c r="D1736" s="17" t="str">
        <f>IF(IFERROR(VLOOKUP(B1736,'[1]Vmesna vrtilna_SKLOP1'!B:J,6,0),"")=0,"",IFERROR(VLOOKUP(B1736,'[1]Vmesna vrtilna_SKLOP1'!B:J,6,0),""))</f>
        <v/>
      </c>
      <c r="E1736" s="16" t="str">
        <f>IF(IF('[1]Vmesna vrtilna_SKLOP1'!E1736&lt;&gt;"",'[1]Vmesna vrtilna_SKLOP1'!D1736,"")=0,"",IF('[1]Vmesna vrtilna_SKLOP1'!E1736&lt;&gt;"",'[1]Vmesna vrtilna_SKLOP1'!D1736,""))</f>
        <v>Demontaža</v>
      </c>
      <c r="F1736" s="18" t="str">
        <f>IF('[1]Vmesna vrtilna_SKLOP1'!E1736&lt;&gt;"",'[1]Vmesna vrtilna_SKLOP1'!E1736,"")</f>
        <v>Demontaža oken</v>
      </c>
      <c r="G1736" s="15" t="str">
        <f>IF('[1]Vmesna vrtilna_SKLOP1'!E1736&lt;&gt;"",'[1]Vmesna vrtilna_SKLOP1'!F1736,"")</f>
        <v>[m1]</v>
      </c>
      <c r="H1736" s="19">
        <f>IF('[1]Vmesna vrtilna_SKLOP1'!F1736&lt;&gt;"",'[1]Vmesna vrtilna_SKLOP1'!I1736,"")</f>
        <v>28.299999999999997</v>
      </c>
      <c r="I1736" s="20" t="str">
        <f>IF(I1735="Skupaj:","DDV (22%):",IF(I1735="DDV (22%):","Skupaj z DDV:",IF(AND('[1]Vmesna vrtilna_SKLOP1'!C1736&lt;&gt;"",'[1]Vmesna vrtilna_SKLOP1'!E1736=""),"Skupaj:","")))</f>
        <v/>
      </c>
      <c r="J1736" s="21">
        <f t="shared" si="55"/>
        <v>0</v>
      </c>
      <c r="K1736" s="21">
        <f>IF(I1736="Skupaj z DDV:",SUM(K1734,K1735),IF(I1736="DDV (22%):",K1735*0.22,IF(AND('[1]Vmesna vrtilna_SKLOP1'!C1736&lt;&gt;"",'[1]Vmesna vrtilna_SKLOP1'!D1736=""),'[1]Vmesna vrtilna_SKLOP1'!J1736,IF(F1736&lt;&gt;"",IF('[1]Vmesna vrtilna_SKLOP1'!J1736&lt;&gt;"",'[1]Vmesna vrtilna_SKLOP1'!J1736,""),""))))</f>
        <v>198.1</v>
      </c>
      <c r="L1736" s="22">
        <f>IF(I1735="Skupaj:","DDV (22%):",IF(I1735="DDV (22%):","Skupaj z DDV:",IF(AND('[1]Vmesna vrtilna_SKLOP1'!C1736&lt;&gt;"",'[1]Vmesna vrtilna_SKLOP1'!E1736=""),"Skupaj:",IF(AND('[1]Vmesna vrtilna_SKLOP1'!C1736&lt;&gt;"",'[1]Vmesna vrtilna_SKLOP1'!D1736=""),'[1]Vmesna vrtilna_SKLOP1'!J1736,IF(F1736&lt;&gt;"",IF('[1]Vmesna vrtilna_SKLOP1'!J1736&lt;&gt;"",'[1]Vmesna vrtilna_SKLOP1'!J1736,""),"")))))</f>
        <v>198.1</v>
      </c>
      <c r="M1736" s="22">
        <f t="shared" si="54"/>
        <v>0</v>
      </c>
      <c r="N1736" s="22" t="str">
        <f>IF(IFERROR(VLOOKUP(B1736,'[1]Vmesna vrtilna_SKLOP1'!B:J,7,0),"")=0,"",IFERROR(VLOOKUP(B1736,'[1]Vmesna vrtilna_SKLOP1'!B:J,7,0),""))</f>
        <v/>
      </c>
      <c r="O1736" s="22"/>
    </row>
    <row r="1737" spans="2:15" ht="15" customHeight="1" x14ac:dyDescent="0.3">
      <c r="B1737" s="15" t="str">
        <f>IF(AND('[1]Vmesna vrtilna_SKLOP1'!B1737&lt;&gt;"",'[1]Vmesna vrtilna_SKLOP1'!C1737&lt;&gt;""),IF('[1]Vmesna vrtilna_SKLOP1'!B1737&lt;&gt;"",'[1]Vmesna vrtilna_SKLOP1'!B1737,""),"")</f>
        <v/>
      </c>
      <c r="C1737" s="16" t="str">
        <f>IF(OR(C1736="Posebna oblika",C1736="Kulturno zaščiten objekt",C1736="Kulturno zaščiten objekt, Posebna oblika"),"Glej zavihek POSEBNI POGOJI",IF(SUM(N1736:Q1736)=1,"Posebna oblika",IF(SUM(N1736:Q1736)=10,"Kulturno zaščiten objekt",IF(SUM(N1736:Q1736)=11,"Kulturno zaščiten objekt, Posebna oblika",IF(AND('[1]Vmesna vrtilna_SKLOP1'!C1737&lt;&gt;"",'[1]Vmesna vrtilna_SKLOP1'!D1737&lt;&gt;""),IF('[1]Vmesna vrtilna_SKLOP1'!C1737&lt;&gt;"",'[1]Vmesna vrtilna_SKLOP1'!C1737,""),"")))))</f>
        <v/>
      </c>
      <c r="D1737" s="17" t="str">
        <f>IF(IFERROR(VLOOKUP(B1737,'[1]Vmesna vrtilna_SKLOP1'!B:J,6,0),"")=0,"",IFERROR(VLOOKUP(B1737,'[1]Vmesna vrtilna_SKLOP1'!B:J,6,0),""))</f>
        <v/>
      </c>
      <c r="E1737" s="16" t="str">
        <f>IF(IF('[1]Vmesna vrtilna_SKLOP1'!E1737&lt;&gt;"",'[1]Vmesna vrtilna_SKLOP1'!D1737,"")=0,"",IF('[1]Vmesna vrtilna_SKLOP1'!E1737&lt;&gt;"",'[1]Vmesna vrtilna_SKLOP1'!D1737,""))</f>
        <v/>
      </c>
      <c r="F1737" s="18" t="str">
        <f>IF('[1]Vmesna vrtilna_SKLOP1'!E1737&lt;&gt;"",'[1]Vmesna vrtilna_SKLOP1'!E1737,"")</f>
        <v>Demontaža vrat</v>
      </c>
      <c r="G1737" s="15" t="str">
        <f>IF('[1]Vmesna vrtilna_SKLOP1'!E1737&lt;&gt;"",'[1]Vmesna vrtilna_SKLOP1'!F1737,"")</f>
        <v>[m1]</v>
      </c>
      <c r="H1737" s="19">
        <f>IF('[1]Vmesna vrtilna_SKLOP1'!F1737&lt;&gt;"",'[1]Vmesna vrtilna_SKLOP1'!I1737,"")</f>
        <v>6.2</v>
      </c>
      <c r="I1737" s="20" t="str">
        <f>IF(I1736="Skupaj:","DDV (22%):",IF(I1736="DDV (22%):","Skupaj z DDV:",IF(AND('[1]Vmesna vrtilna_SKLOP1'!C1737&lt;&gt;"",'[1]Vmesna vrtilna_SKLOP1'!E1737=""),"Skupaj:","")))</f>
        <v/>
      </c>
      <c r="J1737" s="21">
        <f t="shared" si="55"/>
        <v>0</v>
      </c>
      <c r="K1737" s="21">
        <f>IF(I1737="Skupaj z DDV:",SUM(K1735,K1736),IF(I1737="DDV (22%):",K1736*0.22,IF(AND('[1]Vmesna vrtilna_SKLOP1'!C1737&lt;&gt;"",'[1]Vmesna vrtilna_SKLOP1'!D1737=""),'[1]Vmesna vrtilna_SKLOP1'!J1737,IF(F1737&lt;&gt;"",IF('[1]Vmesna vrtilna_SKLOP1'!J1737&lt;&gt;"",'[1]Vmesna vrtilna_SKLOP1'!J1737,""),""))))</f>
        <v>43.4</v>
      </c>
      <c r="L1737" s="22">
        <f>IF(I1736="Skupaj:","DDV (22%):",IF(I1736="DDV (22%):","Skupaj z DDV:",IF(AND('[1]Vmesna vrtilna_SKLOP1'!C1737&lt;&gt;"",'[1]Vmesna vrtilna_SKLOP1'!E1737=""),"Skupaj:",IF(AND('[1]Vmesna vrtilna_SKLOP1'!C1737&lt;&gt;"",'[1]Vmesna vrtilna_SKLOP1'!D1737=""),'[1]Vmesna vrtilna_SKLOP1'!J1737,IF(F1737&lt;&gt;"",IF('[1]Vmesna vrtilna_SKLOP1'!J1737&lt;&gt;"",'[1]Vmesna vrtilna_SKLOP1'!J1737,""),"")))))</f>
        <v>43.4</v>
      </c>
      <c r="M1737" s="22">
        <f t="shared" si="54"/>
        <v>0</v>
      </c>
      <c r="N1737" s="22" t="str">
        <f>IF(IFERROR(VLOOKUP(B1737,'[1]Vmesna vrtilna_SKLOP1'!B:J,7,0),"")=0,"",IFERROR(VLOOKUP(B1737,'[1]Vmesna vrtilna_SKLOP1'!B:J,7,0),""))</f>
        <v/>
      </c>
      <c r="O1737" s="22"/>
    </row>
    <row r="1738" spans="2:15" ht="15" customHeight="1" x14ac:dyDescent="0.3">
      <c r="B1738" s="15" t="str">
        <f>IF(AND('[1]Vmesna vrtilna_SKLOP1'!B1738&lt;&gt;"",'[1]Vmesna vrtilna_SKLOP1'!C1738&lt;&gt;""),IF('[1]Vmesna vrtilna_SKLOP1'!B1738&lt;&gt;"",'[1]Vmesna vrtilna_SKLOP1'!B1738,""),"")</f>
        <v/>
      </c>
      <c r="C1738" s="16" t="str">
        <f>IF(OR(C1737="Posebna oblika",C1737="Kulturno zaščiten objekt",C1737="Kulturno zaščiten objekt, Posebna oblika"),"Glej zavihek POSEBNI POGOJI",IF(SUM(N1737:Q1737)=1,"Posebna oblika",IF(SUM(N1737:Q1737)=10,"Kulturno zaščiten objekt",IF(SUM(N1737:Q1737)=11,"Kulturno zaščiten objekt, Posebna oblika",IF(AND('[1]Vmesna vrtilna_SKLOP1'!C1738&lt;&gt;"",'[1]Vmesna vrtilna_SKLOP1'!D1738&lt;&gt;""),IF('[1]Vmesna vrtilna_SKLOP1'!C1738&lt;&gt;"",'[1]Vmesna vrtilna_SKLOP1'!C1738,""),"")))))</f>
        <v/>
      </c>
      <c r="D1738" s="17" t="str">
        <f>IF(IFERROR(VLOOKUP(B1738,'[1]Vmesna vrtilna_SKLOP1'!B:J,6,0),"")=0,"",IFERROR(VLOOKUP(B1738,'[1]Vmesna vrtilna_SKLOP1'!B:J,6,0),""))</f>
        <v/>
      </c>
      <c r="E1738" s="16" t="str">
        <f>IF(IF('[1]Vmesna vrtilna_SKLOP1'!E1738&lt;&gt;"",'[1]Vmesna vrtilna_SKLOP1'!D1738,"")=0,"",IF('[1]Vmesna vrtilna_SKLOP1'!E1738&lt;&gt;"",'[1]Vmesna vrtilna_SKLOP1'!D1738,""))</f>
        <v/>
      </c>
      <c r="F1738" s="18" t="str">
        <f>IF('[1]Vmesna vrtilna_SKLOP1'!E1738&lt;&gt;"",'[1]Vmesna vrtilna_SKLOP1'!E1738,"")</f>
        <v>Demontaža police</v>
      </c>
      <c r="G1738" s="15" t="str">
        <f>IF('[1]Vmesna vrtilna_SKLOP1'!E1738&lt;&gt;"",'[1]Vmesna vrtilna_SKLOP1'!F1738,"")</f>
        <v>[kos]</v>
      </c>
      <c r="H1738" s="19">
        <f>IF('[1]Vmesna vrtilna_SKLOP1'!F1738&lt;&gt;"",'[1]Vmesna vrtilna_SKLOP1'!I1738,"")</f>
        <v>5</v>
      </c>
      <c r="I1738" s="20" t="str">
        <f>IF(I1737="Skupaj:","DDV (22%):",IF(I1737="DDV (22%):","Skupaj z DDV:",IF(AND('[1]Vmesna vrtilna_SKLOP1'!C1738&lt;&gt;"",'[1]Vmesna vrtilna_SKLOP1'!E1738=""),"Skupaj:","")))</f>
        <v/>
      </c>
      <c r="J1738" s="21">
        <f t="shared" si="55"/>
        <v>0</v>
      </c>
      <c r="K1738" s="21">
        <f>IF(I1738="Skupaj z DDV:",SUM(K1736,K1737),IF(I1738="DDV (22%):",K1737*0.22,IF(AND('[1]Vmesna vrtilna_SKLOP1'!C1738&lt;&gt;"",'[1]Vmesna vrtilna_SKLOP1'!D1738=""),'[1]Vmesna vrtilna_SKLOP1'!J1738,IF(F1738&lt;&gt;"",IF('[1]Vmesna vrtilna_SKLOP1'!J1738&lt;&gt;"",'[1]Vmesna vrtilna_SKLOP1'!J1738,""),""))))</f>
        <v>34</v>
      </c>
      <c r="L1738" s="22">
        <f>IF(I1737="Skupaj:","DDV (22%):",IF(I1737="DDV (22%):","Skupaj z DDV:",IF(AND('[1]Vmesna vrtilna_SKLOP1'!C1738&lt;&gt;"",'[1]Vmesna vrtilna_SKLOP1'!E1738=""),"Skupaj:",IF(AND('[1]Vmesna vrtilna_SKLOP1'!C1738&lt;&gt;"",'[1]Vmesna vrtilna_SKLOP1'!D1738=""),'[1]Vmesna vrtilna_SKLOP1'!J1738,IF(F1738&lt;&gt;"",IF('[1]Vmesna vrtilna_SKLOP1'!J1738&lt;&gt;"",'[1]Vmesna vrtilna_SKLOP1'!J1738,""),"")))))</f>
        <v>34</v>
      </c>
      <c r="M1738" s="22">
        <f t="shared" si="54"/>
        <v>0</v>
      </c>
      <c r="N1738" s="22" t="str">
        <f>IF(IFERROR(VLOOKUP(B1738,'[1]Vmesna vrtilna_SKLOP1'!B:J,7,0),"")=0,"",IFERROR(VLOOKUP(B1738,'[1]Vmesna vrtilna_SKLOP1'!B:J,7,0),""))</f>
        <v/>
      </c>
      <c r="O1738" s="22"/>
    </row>
    <row r="1739" spans="2:15" ht="15" customHeight="1" x14ac:dyDescent="0.3">
      <c r="B1739" s="15" t="str">
        <f>IF(AND('[1]Vmesna vrtilna_SKLOP1'!B1739&lt;&gt;"",'[1]Vmesna vrtilna_SKLOP1'!C1739&lt;&gt;""),IF('[1]Vmesna vrtilna_SKLOP1'!B1739&lt;&gt;"",'[1]Vmesna vrtilna_SKLOP1'!B1739,""),"")</f>
        <v/>
      </c>
      <c r="C1739" s="16" t="str">
        <f>IF(OR(C1738="Posebna oblika",C1738="Kulturno zaščiten objekt",C1738="Kulturno zaščiten objekt, Posebna oblika"),"Glej zavihek POSEBNI POGOJI",IF(SUM(N1738:Q1738)=1,"Posebna oblika",IF(SUM(N1738:Q1738)=10,"Kulturno zaščiten objekt",IF(SUM(N1738:Q1738)=11,"Kulturno zaščiten objekt, Posebna oblika",IF(AND('[1]Vmesna vrtilna_SKLOP1'!C1739&lt;&gt;"",'[1]Vmesna vrtilna_SKLOP1'!D1739&lt;&gt;""),IF('[1]Vmesna vrtilna_SKLOP1'!C1739&lt;&gt;"",'[1]Vmesna vrtilna_SKLOP1'!C1739,""),"")))))</f>
        <v/>
      </c>
      <c r="D1739" s="17" t="str">
        <f>IF(IFERROR(VLOOKUP(B1739,'[1]Vmesna vrtilna_SKLOP1'!B:J,6,0),"")=0,"",IFERROR(VLOOKUP(B1739,'[1]Vmesna vrtilna_SKLOP1'!B:J,6,0),""))</f>
        <v/>
      </c>
      <c r="E1739" s="16" t="str">
        <f>IF(IF('[1]Vmesna vrtilna_SKLOP1'!E1739&lt;&gt;"",'[1]Vmesna vrtilna_SKLOP1'!D1739,"")=0,"",IF('[1]Vmesna vrtilna_SKLOP1'!E1739&lt;&gt;"",'[1]Vmesna vrtilna_SKLOP1'!D1739,""))</f>
        <v/>
      </c>
      <c r="F1739" s="18" t="str">
        <f>IF('[1]Vmesna vrtilna_SKLOP1'!E1739&lt;&gt;"",'[1]Vmesna vrtilna_SKLOP1'!E1739,"")</f>
        <v/>
      </c>
      <c r="G1739" s="15" t="str">
        <f>IF('[1]Vmesna vrtilna_SKLOP1'!E1739&lt;&gt;"",'[1]Vmesna vrtilna_SKLOP1'!F1739,"")</f>
        <v/>
      </c>
      <c r="H1739" s="19" t="str">
        <f>IF('[1]Vmesna vrtilna_SKLOP1'!F1739&lt;&gt;"",'[1]Vmesna vrtilna_SKLOP1'!I1739,"")</f>
        <v/>
      </c>
      <c r="I1739" s="20" t="str">
        <f>IF(I1738="Skupaj:","DDV (22%):",IF(I1738="DDV (22%):","Skupaj z DDV:",IF(AND('[1]Vmesna vrtilna_SKLOP1'!C1739&lt;&gt;"",'[1]Vmesna vrtilna_SKLOP1'!E1739=""),"Skupaj:","")))</f>
        <v/>
      </c>
      <c r="J1739" s="21" t="str">
        <f t="shared" si="55"/>
        <v/>
      </c>
      <c r="K1739" s="21" t="str">
        <f>IF(I1739="Skupaj z DDV:",SUM(K1737,K1738),IF(I1739="DDV (22%):",K1738*0.22,IF(AND('[1]Vmesna vrtilna_SKLOP1'!C1739&lt;&gt;"",'[1]Vmesna vrtilna_SKLOP1'!D1739=""),'[1]Vmesna vrtilna_SKLOP1'!J1739,IF(F1739&lt;&gt;"",IF('[1]Vmesna vrtilna_SKLOP1'!J1739&lt;&gt;"",'[1]Vmesna vrtilna_SKLOP1'!J1739,""),""))))</f>
        <v/>
      </c>
      <c r="L1739" s="22" t="str">
        <f>IF(I1738="Skupaj:","DDV (22%):",IF(I1738="DDV (22%):","Skupaj z DDV:",IF(AND('[1]Vmesna vrtilna_SKLOP1'!C1739&lt;&gt;"",'[1]Vmesna vrtilna_SKLOP1'!E1739=""),"Skupaj:",IF(AND('[1]Vmesna vrtilna_SKLOP1'!C1739&lt;&gt;"",'[1]Vmesna vrtilna_SKLOP1'!D1739=""),'[1]Vmesna vrtilna_SKLOP1'!J1739,IF(F1739&lt;&gt;"",IF('[1]Vmesna vrtilna_SKLOP1'!J1739&lt;&gt;"",'[1]Vmesna vrtilna_SKLOP1'!J1739,""),"")))))</f>
        <v/>
      </c>
      <c r="M1739" s="22">
        <f t="shared" si="54"/>
        <v>0</v>
      </c>
      <c r="N1739" s="22" t="str">
        <f>IF(IFERROR(VLOOKUP(B1739,'[1]Vmesna vrtilna_SKLOP1'!B:J,7,0),"")=0,"",IFERROR(VLOOKUP(B1739,'[1]Vmesna vrtilna_SKLOP1'!B:J,7,0),""))</f>
        <v/>
      </c>
      <c r="O1739" s="22"/>
    </row>
    <row r="1740" spans="2:15" ht="15" customHeight="1" x14ac:dyDescent="0.3">
      <c r="B1740" s="15" t="str">
        <f>IF(AND('[1]Vmesna vrtilna_SKLOP1'!B1740&lt;&gt;"",'[1]Vmesna vrtilna_SKLOP1'!C1740&lt;&gt;""),IF('[1]Vmesna vrtilna_SKLOP1'!B1740&lt;&gt;"",'[1]Vmesna vrtilna_SKLOP1'!B1740,""),"")</f>
        <v/>
      </c>
      <c r="C1740" s="16" t="str">
        <f>IF(OR(C1739="Posebna oblika",C1739="Kulturno zaščiten objekt",C1739="Kulturno zaščiten objekt, Posebna oblika"),"Glej zavihek POSEBNI POGOJI",IF(SUM(N1739:Q1739)=1,"Posebna oblika",IF(SUM(N1739:Q1739)=10,"Kulturno zaščiten objekt",IF(SUM(N1739:Q1739)=11,"Kulturno zaščiten objekt, Posebna oblika",IF(AND('[1]Vmesna vrtilna_SKLOP1'!C1740&lt;&gt;"",'[1]Vmesna vrtilna_SKLOP1'!D1740&lt;&gt;""),IF('[1]Vmesna vrtilna_SKLOP1'!C1740&lt;&gt;"",'[1]Vmesna vrtilna_SKLOP1'!C1740,""),"")))))</f>
        <v/>
      </c>
      <c r="D1740" s="17" t="str">
        <f>IF(IFERROR(VLOOKUP(B1740,'[1]Vmesna vrtilna_SKLOP1'!B:J,6,0),"")=0,"",IFERROR(VLOOKUP(B1740,'[1]Vmesna vrtilna_SKLOP1'!B:J,6,0),""))</f>
        <v/>
      </c>
      <c r="E1740" s="16" t="str">
        <f>IF(IF('[1]Vmesna vrtilna_SKLOP1'!E1740&lt;&gt;"",'[1]Vmesna vrtilna_SKLOP1'!D1740,"")=0,"",IF('[1]Vmesna vrtilna_SKLOP1'!E1740&lt;&gt;"",'[1]Vmesna vrtilna_SKLOP1'!D1740,""))</f>
        <v>Montaža</v>
      </c>
      <c r="F1740" s="18" t="str">
        <f>IF('[1]Vmesna vrtilna_SKLOP1'!E1740&lt;&gt;"",'[1]Vmesna vrtilna_SKLOP1'!E1740,"")</f>
        <v>RAL montaža oken z zidarskimi deli</v>
      </c>
      <c r="G1740" s="15" t="str">
        <f>IF('[1]Vmesna vrtilna_SKLOP1'!E1740&lt;&gt;"",'[1]Vmesna vrtilna_SKLOP1'!F1740,"")</f>
        <v>[m1]</v>
      </c>
      <c r="H1740" s="19">
        <f>IF('[1]Vmesna vrtilna_SKLOP1'!F1740&lt;&gt;"",'[1]Vmesna vrtilna_SKLOP1'!I1740,"")</f>
        <v>4.7</v>
      </c>
      <c r="I1740" s="20" t="str">
        <f>IF(I1739="Skupaj:","DDV (22%):",IF(I1739="DDV (22%):","Skupaj z DDV:",IF(AND('[1]Vmesna vrtilna_SKLOP1'!C1740&lt;&gt;"",'[1]Vmesna vrtilna_SKLOP1'!E1740=""),"Skupaj:","")))</f>
        <v/>
      </c>
      <c r="J1740" s="21">
        <f t="shared" si="55"/>
        <v>0</v>
      </c>
      <c r="K1740" s="21">
        <f>IF(I1740="Skupaj z DDV:",SUM(K1738,K1739),IF(I1740="DDV (22%):",K1739*0.22,IF(AND('[1]Vmesna vrtilna_SKLOP1'!C1740&lt;&gt;"",'[1]Vmesna vrtilna_SKLOP1'!D1740=""),'[1]Vmesna vrtilna_SKLOP1'!J1740,IF(F1740&lt;&gt;"",IF('[1]Vmesna vrtilna_SKLOP1'!J1740&lt;&gt;"",'[1]Vmesna vrtilna_SKLOP1'!J1740,""),""))))</f>
        <v>178.16</v>
      </c>
      <c r="L1740" s="22">
        <f>IF(I1739="Skupaj:","DDV (22%):",IF(I1739="DDV (22%):","Skupaj z DDV:",IF(AND('[1]Vmesna vrtilna_SKLOP1'!C1740&lt;&gt;"",'[1]Vmesna vrtilna_SKLOP1'!E1740=""),"Skupaj:",IF(AND('[1]Vmesna vrtilna_SKLOP1'!C1740&lt;&gt;"",'[1]Vmesna vrtilna_SKLOP1'!D1740=""),'[1]Vmesna vrtilna_SKLOP1'!J1740,IF(F1740&lt;&gt;"",IF('[1]Vmesna vrtilna_SKLOP1'!J1740&lt;&gt;"",'[1]Vmesna vrtilna_SKLOP1'!J1740,""),"")))))</f>
        <v>178.16</v>
      </c>
      <c r="M1740" s="22">
        <f t="shared" si="54"/>
        <v>0</v>
      </c>
      <c r="N1740" s="22" t="str">
        <f>IF(IFERROR(VLOOKUP(B1740,'[1]Vmesna vrtilna_SKLOP1'!B:J,7,0),"")=0,"",IFERROR(VLOOKUP(B1740,'[1]Vmesna vrtilna_SKLOP1'!B:J,7,0),""))</f>
        <v/>
      </c>
      <c r="O1740" s="22"/>
    </row>
    <row r="1741" spans="2:15" ht="15" customHeight="1" x14ac:dyDescent="0.3">
      <c r="B1741" s="15" t="str">
        <f>IF(AND('[1]Vmesna vrtilna_SKLOP1'!B1741&lt;&gt;"",'[1]Vmesna vrtilna_SKLOP1'!C1741&lt;&gt;""),IF('[1]Vmesna vrtilna_SKLOP1'!B1741&lt;&gt;"",'[1]Vmesna vrtilna_SKLOP1'!B1741,""),"")</f>
        <v/>
      </c>
      <c r="C1741" s="16" t="str">
        <f>IF(OR(C1740="Posebna oblika",C1740="Kulturno zaščiten objekt",C1740="Kulturno zaščiten objekt, Posebna oblika"),"Glej zavihek POSEBNI POGOJI",IF(SUM(N1740:Q1740)=1,"Posebna oblika",IF(SUM(N1740:Q1740)=10,"Kulturno zaščiten objekt",IF(SUM(N1740:Q1740)=11,"Kulturno zaščiten objekt, Posebna oblika",IF(AND('[1]Vmesna vrtilna_SKLOP1'!C1741&lt;&gt;"",'[1]Vmesna vrtilna_SKLOP1'!D1741&lt;&gt;""),IF('[1]Vmesna vrtilna_SKLOP1'!C1741&lt;&gt;"",'[1]Vmesna vrtilna_SKLOP1'!C1741,""),"")))))</f>
        <v/>
      </c>
      <c r="D1741" s="17" t="str">
        <f>IF(IFERROR(VLOOKUP(B1741,'[1]Vmesna vrtilna_SKLOP1'!B:J,6,0),"")=0,"",IFERROR(VLOOKUP(B1741,'[1]Vmesna vrtilna_SKLOP1'!B:J,6,0),""))</f>
        <v/>
      </c>
      <c r="E1741" s="16" t="str">
        <f>IF(IF('[1]Vmesna vrtilna_SKLOP1'!E1741&lt;&gt;"",'[1]Vmesna vrtilna_SKLOP1'!D1741,"")=0,"",IF('[1]Vmesna vrtilna_SKLOP1'!E1741&lt;&gt;"",'[1]Vmesna vrtilna_SKLOP1'!D1741,""))</f>
        <v/>
      </c>
      <c r="F1741" s="18" t="str">
        <f>IF('[1]Vmesna vrtilna_SKLOP1'!E1741&lt;&gt;"",'[1]Vmesna vrtilna_SKLOP1'!E1741,"")</f>
        <v>RAL montaža oken z zidarskimi deli ter dodatno zapiranje odprtine nad notr. rolo omarico</v>
      </c>
      <c r="G1741" s="15" t="str">
        <f>IF('[1]Vmesna vrtilna_SKLOP1'!E1741&lt;&gt;"",'[1]Vmesna vrtilna_SKLOP1'!F1741,"")</f>
        <v>[m1]</v>
      </c>
      <c r="H1741" s="19">
        <f>IF('[1]Vmesna vrtilna_SKLOP1'!F1741&lt;&gt;"",'[1]Vmesna vrtilna_SKLOP1'!I1741,"")</f>
        <v>23.6</v>
      </c>
      <c r="I1741" s="20" t="str">
        <f>IF(I1740="Skupaj:","DDV (22%):",IF(I1740="DDV (22%):","Skupaj z DDV:",IF(AND('[1]Vmesna vrtilna_SKLOP1'!C1741&lt;&gt;"",'[1]Vmesna vrtilna_SKLOP1'!E1741=""),"Skupaj:","")))</f>
        <v/>
      </c>
      <c r="J1741" s="21">
        <f t="shared" si="55"/>
        <v>0</v>
      </c>
      <c r="K1741" s="21">
        <f>IF(I1741="Skupaj z DDV:",SUM(K1739,K1740),IF(I1741="DDV (22%):",K1740*0.22,IF(AND('[1]Vmesna vrtilna_SKLOP1'!C1741&lt;&gt;"",'[1]Vmesna vrtilna_SKLOP1'!D1741=""),'[1]Vmesna vrtilna_SKLOP1'!J1741,IF(F1741&lt;&gt;"",IF('[1]Vmesna vrtilna_SKLOP1'!J1741&lt;&gt;"",'[1]Vmesna vrtilna_SKLOP1'!J1741,""),""))))</f>
        <v>875.84</v>
      </c>
      <c r="L1741" s="22">
        <f>IF(I1740="Skupaj:","DDV (22%):",IF(I1740="DDV (22%):","Skupaj z DDV:",IF(AND('[1]Vmesna vrtilna_SKLOP1'!C1741&lt;&gt;"",'[1]Vmesna vrtilna_SKLOP1'!E1741=""),"Skupaj:",IF(AND('[1]Vmesna vrtilna_SKLOP1'!C1741&lt;&gt;"",'[1]Vmesna vrtilna_SKLOP1'!D1741=""),'[1]Vmesna vrtilna_SKLOP1'!J1741,IF(F1741&lt;&gt;"",IF('[1]Vmesna vrtilna_SKLOP1'!J1741&lt;&gt;"",'[1]Vmesna vrtilna_SKLOP1'!J1741,""),"")))))</f>
        <v>875.84</v>
      </c>
      <c r="M1741" s="22">
        <f t="shared" si="54"/>
        <v>0</v>
      </c>
      <c r="N1741" s="22" t="str">
        <f>IF(IFERROR(VLOOKUP(B1741,'[1]Vmesna vrtilna_SKLOP1'!B:J,7,0),"")=0,"",IFERROR(VLOOKUP(B1741,'[1]Vmesna vrtilna_SKLOP1'!B:J,7,0),""))</f>
        <v/>
      </c>
      <c r="O1741" s="22"/>
    </row>
    <row r="1742" spans="2:15" ht="15" customHeight="1" x14ac:dyDescent="0.3">
      <c r="B1742" s="15" t="str">
        <f>IF(AND('[1]Vmesna vrtilna_SKLOP1'!B1742&lt;&gt;"",'[1]Vmesna vrtilna_SKLOP1'!C1742&lt;&gt;""),IF('[1]Vmesna vrtilna_SKLOP1'!B1742&lt;&gt;"",'[1]Vmesna vrtilna_SKLOP1'!B1742,""),"")</f>
        <v/>
      </c>
      <c r="C1742" s="16" t="str">
        <f>IF(OR(C1741="Posebna oblika",C1741="Kulturno zaščiten objekt",C1741="Kulturno zaščiten objekt, Posebna oblika"),"Glej zavihek POSEBNI POGOJI",IF(SUM(N1741:Q1741)=1,"Posebna oblika",IF(SUM(N1741:Q1741)=10,"Kulturno zaščiten objekt",IF(SUM(N1741:Q1741)=11,"Kulturno zaščiten objekt, Posebna oblika",IF(AND('[1]Vmesna vrtilna_SKLOP1'!C1742&lt;&gt;"",'[1]Vmesna vrtilna_SKLOP1'!D1742&lt;&gt;""),IF('[1]Vmesna vrtilna_SKLOP1'!C1742&lt;&gt;"",'[1]Vmesna vrtilna_SKLOP1'!C1742,""),"")))))</f>
        <v/>
      </c>
      <c r="D1742" s="17" t="str">
        <f>IF(IFERROR(VLOOKUP(B1742,'[1]Vmesna vrtilna_SKLOP1'!B:J,6,0),"")=0,"",IFERROR(VLOOKUP(B1742,'[1]Vmesna vrtilna_SKLOP1'!B:J,6,0),""))</f>
        <v/>
      </c>
      <c r="E1742" s="16" t="str">
        <f>IF(IF('[1]Vmesna vrtilna_SKLOP1'!E1742&lt;&gt;"",'[1]Vmesna vrtilna_SKLOP1'!D1742,"")=0,"",IF('[1]Vmesna vrtilna_SKLOP1'!E1742&lt;&gt;"",'[1]Vmesna vrtilna_SKLOP1'!D1742,""))</f>
        <v/>
      </c>
      <c r="F1742" s="18" t="str">
        <f>IF('[1]Vmesna vrtilna_SKLOP1'!E1742&lt;&gt;"",'[1]Vmesna vrtilna_SKLOP1'!E1742,"")</f>
        <v>Montaža police</v>
      </c>
      <c r="G1742" s="15" t="str">
        <f>IF('[1]Vmesna vrtilna_SKLOP1'!E1742&lt;&gt;"",'[1]Vmesna vrtilna_SKLOP1'!F1742,"")</f>
        <v>[kos]</v>
      </c>
      <c r="H1742" s="19">
        <f>IF('[1]Vmesna vrtilna_SKLOP1'!F1742&lt;&gt;"",'[1]Vmesna vrtilna_SKLOP1'!I1742,"")</f>
        <v>5</v>
      </c>
      <c r="I1742" s="20" t="str">
        <f>IF(I1741="Skupaj:","DDV (22%):",IF(I1741="DDV (22%):","Skupaj z DDV:",IF(AND('[1]Vmesna vrtilna_SKLOP1'!C1742&lt;&gt;"",'[1]Vmesna vrtilna_SKLOP1'!E1742=""),"Skupaj:","")))</f>
        <v/>
      </c>
      <c r="J1742" s="21">
        <f t="shared" si="55"/>
        <v>0</v>
      </c>
      <c r="K1742" s="21">
        <f>IF(I1742="Skupaj z DDV:",SUM(K1740,K1741),IF(I1742="DDV (22%):",K1741*0.22,IF(AND('[1]Vmesna vrtilna_SKLOP1'!C1742&lt;&gt;"",'[1]Vmesna vrtilna_SKLOP1'!D1742=""),'[1]Vmesna vrtilna_SKLOP1'!J1742,IF(F1742&lt;&gt;"",IF('[1]Vmesna vrtilna_SKLOP1'!J1742&lt;&gt;"",'[1]Vmesna vrtilna_SKLOP1'!J1742,""),""))))</f>
        <v>68</v>
      </c>
      <c r="L1742" s="22">
        <f>IF(I1741="Skupaj:","DDV (22%):",IF(I1741="DDV (22%):","Skupaj z DDV:",IF(AND('[1]Vmesna vrtilna_SKLOP1'!C1742&lt;&gt;"",'[1]Vmesna vrtilna_SKLOP1'!E1742=""),"Skupaj:",IF(AND('[1]Vmesna vrtilna_SKLOP1'!C1742&lt;&gt;"",'[1]Vmesna vrtilna_SKLOP1'!D1742=""),'[1]Vmesna vrtilna_SKLOP1'!J1742,IF(F1742&lt;&gt;"",IF('[1]Vmesna vrtilna_SKLOP1'!J1742&lt;&gt;"",'[1]Vmesna vrtilna_SKLOP1'!J1742,""),"")))))</f>
        <v>68</v>
      </c>
      <c r="M1742" s="22">
        <f t="shared" si="54"/>
        <v>0</v>
      </c>
      <c r="N1742" s="22" t="str">
        <f>IF(IFERROR(VLOOKUP(B1742,'[1]Vmesna vrtilna_SKLOP1'!B:J,7,0),"")=0,"",IFERROR(VLOOKUP(B1742,'[1]Vmesna vrtilna_SKLOP1'!B:J,7,0),""))</f>
        <v/>
      </c>
      <c r="O1742" s="22"/>
    </row>
    <row r="1743" spans="2:15" ht="15" customHeight="1" x14ac:dyDescent="0.3">
      <c r="B1743" s="15" t="str">
        <f>IF(AND('[1]Vmesna vrtilna_SKLOP1'!B1743&lt;&gt;"",'[1]Vmesna vrtilna_SKLOP1'!C1743&lt;&gt;""),IF('[1]Vmesna vrtilna_SKLOP1'!B1743&lt;&gt;"",'[1]Vmesna vrtilna_SKLOP1'!B1743,""),"")</f>
        <v/>
      </c>
      <c r="C1743" s="16" t="str">
        <f>IF(OR(C1742="Posebna oblika",C1742="Kulturno zaščiten objekt",C1742="Kulturno zaščiten objekt, Posebna oblika"),"Glej zavihek POSEBNI POGOJI",IF(SUM(N1742:Q1742)=1,"Posebna oblika",IF(SUM(N1742:Q1742)=10,"Kulturno zaščiten objekt",IF(SUM(N1742:Q1742)=11,"Kulturno zaščiten objekt, Posebna oblika",IF(AND('[1]Vmesna vrtilna_SKLOP1'!C1743&lt;&gt;"",'[1]Vmesna vrtilna_SKLOP1'!D1743&lt;&gt;""),IF('[1]Vmesna vrtilna_SKLOP1'!C1743&lt;&gt;"",'[1]Vmesna vrtilna_SKLOP1'!C1743,""),"")))))</f>
        <v/>
      </c>
      <c r="D1743" s="17" t="str">
        <f>IF(IFERROR(VLOOKUP(B1743,'[1]Vmesna vrtilna_SKLOP1'!B:J,6,0),"")=0,"",IFERROR(VLOOKUP(B1743,'[1]Vmesna vrtilna_SKLOP1'!B:J,6,0),""))</f>
        <v/>
      </c>
      <c r="E1743" s="16" t="str">
        <f>IF(IF('[1]Vmesna vrtilna_SKLOP1'!E1743&lt;&gt;"",'[1]Vmesna vrtilna_SKLOP1'!D1743,"")=0,"",IF('[1]Vmesna vrtilna_SKLOP1'!E1743&lt;&gt;"",'[1]Vmesna vrtilna_SKLOP1'!D1743,""))</f>
        <v/>
      </c>
      <c r="F1743" s="18" t="str">
        <f>IF('[1]Vmesna vrtilna_SKLOP1'!E1743&lt;&gt;"",'[1]Vmesna vrtilna_SKLOP1'!E1743,"")</f>
        <v>RAL montaža vrat z zidarskimi deli ter dodatno zapiranje odprtine nad notr. rolo omarico</v>
      </c>
      <c r="G1743" s="15" t="str">
        <f>IF('[1]Vmesna vrtilna_SKLOP1'!E1743&lt;&gt;"",'[1]Vmesna vrtilna_SKLOP1'!F1743,"")</f>
        <v>[m1]</v>
      </c>
      <c r="H1743" s="19">
        <f>IF('[1]Vmesna vrtilna_SKLOP1'!F1743&lt;&gt;"",'[1]Vmesna vrtilna_SKLOP1'!I1743,"")</f>
        <v>6.2</v>
      </c>
      <c r="I1743" s="20" t="str">
        <f>IF(I1742="Skupaj:","DDV (22%):",IF(I1742="DDV (22%):","Skupaj z DDV:",IF(AND('[1]Vmesna vrtilna_SKLOP1'!C1743&lt;&gt;"",'[1]Vmesna vrtilna_SKLOP1'!E1743=""),"Skupaj:","")))</f>
        <v/>
      </c>
      <c r="J1743" s="21">
        <f t="shared" si="55"/>
        <v>0</v>
      </c>
      <c r="K1743" s="21">
        <f>IF(I1743="Skupaj z DDV:",SUM(K1741,K1742),IF(I1743="DDV (22%):",K1742*0.22,IF(AND('[1]Vmesna vrtilna_SKLOP1'!C1743&lt;&gt;"",'[1]Vmesna vrtilna_SKLOP1'!D1743=""),'[1]Vmesna vrtilna_SKLOP1'!J1743,IF(F1743&lt;&gt;"",IF('[1]Vmesna vrtilna_SKLOP1'!J1743&lt;&gt;"",'[1]Vmesna vrtilna_SKLOP1'!J1743,""),""))))</f>
        <v>229.16</v>
      </c>
      <c r="L1743" s="22">
        <f>IF(I1742="Skupaj:","DDV (22%):",IF(I1742="DDV (22%):","Skupaj z DDV:",IF(AND('[1]Vmesna vrtilna_SKLOP1'!C1743&lt;&gt;"",'[1]Vmesna vrtilna_SKLOP1'!E1743=""),"Skupaj:",IF(AND('[1]Vmesna vrtilna_SKLOP1'!C1743&lt;&gt;"",'[1]Vmesna vrtilna_SKLOP1'!D1743=""),'[1]Vmesna vrtilna_SKLOP1'!J1743,IF(F1743&lt;&gt;"",IF('[1]Vmesna vrtilna_SKLOP1'!J1743&lt;&gt;"",'[1]Vmesna vrtilna_SKLOP1'!J1743,""),"")))))</f>
        <v>229.16</v>
      </c>
      <c r="M1743" s="22">
        <f t="shared" si="54"/>
        <v>0</v>
      </c>
      <c r="N1743" s="22" t="str">
        <f>IF(IFERROR(VLOOKUP(B1743,'[1]Vmesna vrtilna_SKLOP1'!B:J,7,0),"")=0,"",IFERROR(VLOOKUP(B1743,'[1]Vmesna vrtilna_SKLOP1'!B:J,7,0),""))</f>
        <v/>
      </c>
      <c r="O1743" s="22"/>
    </row>
    <row r="1744" spans="2:15" ht="15" customHeight="1" x14ac:dyDescent="0.3">
      <c r="B1744" s="15" t="str">
        <f>IF(AND('[1]Vmesna vrtilna_SKLOP1'!B1744&lt;&gt;"",'[1]Vmesna vrtilna_SKLOP1'!C1744&lt;&gt;""),IF('[1]Vmesna vrtilna_SKLOP1'!B1744&lt;&gt;"",'[1]Vmesna vrtilna_SKLOP1'!B1744,""),"")</f>
        <v/>
      </c>
      <c r="C1744" s="16" t="str">
        <f>IF(OR(C1743="Posebna oblika",C1743="Kulturno zaščiten objekt",C1743="Kulturno zaščiten objekt, Posebna oblika"),"Glej zavihek POSEBNI POGOJI",IF(SUM(N1743:Q1743)=1,"Posebna oblika",IF(SUM(N1743:Q1743)=10,"Kulturno zaščiten objekt",IF(SUM(N1743:Q1743)=11,"Kulturno zaščiten objekt, Posebna oblika",IF(AND('[1]Vmesna vrtilna_SKLOP1'!C1744&lt;&gt;"",'[1]Vmesna vrtilna_SKLOP1'!D1744&lt;&gt;""),IF('[1]Vmesna vrtilna_SKLOP1'!C1744&lt;&gt;"",'[1]Vmesna vrtilna_SKLOP1'!C1744,""),"")))))</f>
        <v/>
      </c>
      <c r="D1744" s="17" t="str">
        <f>IF(IFERROR(VLOOKUP(B1744,'[1]Vmesna vrtilna_SKLOP1'!B:J,6,0),"")=0,"",IFERROR(VLOOKUP(B1744,'[1]Vmesna vrtilna_SKLOP1'!B:J,6,0),""))</f>
        <v/>
      </c>
      <c r="E1744" s="16" t="str">
        <f>IF(IF('[1]Vmesna vrtilna_SKLOP1'!E1744&lt;&gt;"",'[1]Vmesna vrtilna_SKLOP1'!D1744,"")=0,"",IF('[1]Vmesna vrtilna_SKLOP1'!E1744&lt;&gt;"",'[1]Vmesna vrtilna_SKLOP1'!D1744,""))</f>
        <v/>
      </c>
      <c r="F1744" s="18" t="str">
        <f>IF('[1]Vmesna vrtilna_SKLOP1'!E1744&lt;&gt;"",'[1]Vmesna vrtilna_SKLOP1'!E1744,"")</f>
        <v/>
      </c>
      <c r="G1744" s="15" t="str">
        <f>IF('[1]Vmesna vrtilna_SKLOP1'!E1744&lt;&gt;"",'[1]Vmesna vrtilna_SKLOP1'!F1744,"")</f>
        <v/>
      </c>
      <c r="H1744" s="19" t="str">
        <f>IF('[1]Vmesna vrtilna_SKLOP1'!F1744&lt;&gt;"",'[1]Vmesna vrtilna_SKLOP1'!I1744,"")</f>
        <v/>
      </c>
      <c r="I1744" s="20" t="str">
        <f>IF(I1743="Skupaj:","DDV (22%):",IF(I1743="DDV (22%):","Skupaj z DDV:",IF(AND('[1]Vmesna vrtilna_SKLOP1'!C1744&lt;&gt;"",'[1]Vmesna vrtilna_SKLOP1'!E1744=""),"Skupaj:","")))</f>
        <v/>
      </c>
      <c r="J1744" s="21" t="str">
        <f t="shared" si="55"/>
        <v/>
      </c>
      <c r="K1744" s="21" t="str">
        <f>IF(I1744="Skupaj z DDV:",SUM(K1742,K1743),IF(I1744="DDV (22%):",K1743*0.22,IF(AND('[1]Vmesna vrtilna_SKLOP1'!C1744&lt;&gt;"",'[1]Vmesna vrtilna_SKLOP1'!D1744=""),'[1]Vmesna vrtilna_SKLOP1'!J1744,IF(F1744&lt;&gt;"",IF('[1]Vmesna vrtilna_SKLOP1'!J1744&lt;&gt;"",'[1]Vmesna vrtilna_SKLOP1'!J1744,""),""))))</f>
        <v/>
      </c>
      <c r="L1744" s="22" t="str">
        <f>IF(I1743="Skupaj:","DDV (22%):",IF(I1743="DDV (22%):","Skupaj z DDV:",IF(AND('[1]Vmesna vrtilna_SKLOP1'!C1744&lt;&gt;"",'[1]Vmesna vrtilna_SKLOP1'!E1744=""),"Skupaj:",IF(AND('[1]Vmesna vrtilna_SKLOP1'!C1744&lt;&gt;"",'[1]Vmesna vrtilna_SKLOP1'!D1744=""),'[1]Vmesna vrtilna_SKLOP1'!J1744,IF(F1744&lt;&gt;"",IF('[1]Vmesna vrtilna_SKLOP1'!J1744&lt;&gt;"",'[1]Vmesna vrtilna_SKLOP1'!J1744,""),"")))))</f>
        <v/>
      </c>
      <c r="M1744" s="22">
        <f t="shared" si="54"/>
        <v>0</v>
      </c>
      <c r="N1744" s="22" t="str">
        <f>IF(IFERROR(VLOOKUP(B1744,'[1]Vmesna vrtilna_SKLOP1'!B:J,7,0),"")=0,"",IFERROR(VLOOKUP(B1744,'[1]Vmesna vrtilna_SKLOP1'!B:J,7,0),""))</f>
        <v/>
      </c>
      <c r="O1744" s="22"/>
    </row>
    <row r="1745" spans="2:15" ht="15" customHeight="1" x14ac:dyDescent="0.3">
      <c r="B1745" s="15" t="str">
        <f>IF(AND('[1]Vmesna vrtilna_SKLOP1'!B1745&lt;&gt;"",'[1]Vmesna vrtilna_SKLOP1'!C1745&lt;&gt;""),IF('[1]Vmesna vrtilna_SKLOP1'!B1745&lt;&gt;"",'[1]Vmesna vrtilna_SKLOP1'!B1745,""),"")</f>
        <v/>
      </c>
      <c r="C1745" s="16" t="str">
        <f>IF(OR(C1744="Posebna oblika",C1744="Kulturno zaščiten objekt",C1744="Kulturno zaščiten objekt, Posebna oblika"),"Glej zavihek POSEBNI POGOJI",IF(SUM(N1744:Q1744)=1,"Posebna oblika",IF(SUM(N1744:Q1744)=10,"Kulturno zaščiten objekt",IF(SUM(N1744:Q1744)=11,"Kulturno zaščiten objekt, Posebna oblika",IF(AND('[1]Vmesna vrtilna_SKLOP1'!C1745&lt;&gt;"",'[1]Vmesna vrtilna_SKLOP1'!D1745&lt;&gt;""),IF('[1]Vmesna vrtilna_SKLOP1'!C1745&lt;&gt;"",'[1]Vmesna vrtilna_SKLOP1'!C1745,""),"")))))</f>
        <v/>
      </c>
      <c r="D1745" s="17" t="str">
        <f>IF(IFERROR(VLOOKUP(B1745,'[1]Vmesna vrtilna_SKLOP1'!B:J,6,0),"")=0,"",IFERROR(VLOOKUP(B1745,'[1]Vmesna vrtilna_SKLOP1'!B:J,6,0),""))</f>
        <v/>
      </c>
      <c r="E1745" s="16" t="str">
        <f>IF(IF('[1]Vmesna vrtilna_SKLOP1'!E1745&lt;&gt;"",'[1]Vmesna vrtilna_SKLOP1'!D1745,"")=0,"",IF('[1]Vmesna vrtilna_SKLOP1'!E1745&lt;&gt;"",'[1]Vmesna vrtilna_SKLOP1'!D1745,""))</f>
        <v>Odvoz na deponijo</v>
      </c>
      <c r="F1745" s="18" t="str">
        <f>IF('[1]Vmesna vrtilna_SKLOP1'!E1745&lt;&gt;"",'[1]Vmesna vrtilna_SKLOP1'!E1745,"")</f>
        <v>Odvoz na deponijo</v>
      </c>
      <c r="G1745" s="15" t="str">
        <f>IF('[1]Vmesna vrtilna_SKLOP1'!E1745&lt;&gt;"",'[1]Vmesna vrtilna_SKLOP1'!F1745,"")</f>
        <v>[m1]</v>
      </c>
      <c r="H1745" s="19">
        <f>IF('[1]Vmesna vrtilna_SKLOP1'!F1745&lt;&gt;"",'[1]Vmesna vrtilna_SKLOP1'!I1745,"")</f>
        <v>34.5</v>
      </c>
      <c r="I1745" s="20" t="str">
        <f>IF(I1744="Skupaj:","DDV (22%):",IF(I1744="DDV (22%):","Skupaj z DDV:",IF(AND('[1]Vmesna vrtilna_SKLOP1'!C1745&lt;&gt;"",'[1]Vmesna vrtilna_SKLOP1'!E1745=""),"Skupaj:","")))</f>
        <v/>
      </c>
      <c r="J1745" s="21">
        <f t="shared" si="55"/>
        <v>0</v>
      </c>
      <c r="K1745" s="21">
        <f>IF(I1745="Skupaj z DDV:",SUM(K1743,K1744),IF(I1745="DDV (22%):",K1744*0.22,IF(AND('[1]Vmesna vrtilna_SKLOP1'!C1745&lt;&gt;"",'[1]Vmesna vrtilna_SKLOP1'!D1745=""),'[1]Vmesna vrtilna_SKLOP1'!J1745,IF(F1745&lt;&gt;"",IF('[1]Vmesna vrtilna_SKLOP1'!J1745&lt;&gt;"",'[1]Vmesna vrtilna_SKLOP1'!J1745,""),""))))</f>
        <v>103.49999999999999</v>
      </c>
      <c r="L1745" s="22">
        <f>IF(I1744="Skupaj:","DDV (22%):",IF(I1744="DDV (22%):","Skupaj z DDV:",IF(AND('[1]Vmesna vrtilna_SKLOP1'!C1745&lt;&gt;"",'[1]Vmesna vrtilna_SKLOP1'!E1745=""),"Skupaj:",IF(AND('[1]Vmesna vrtilna_SKLOP1'!C1745&lt;&gt;"",'[1]Vmesna vrtilna_SKLOP1'!D1745=""),'[1]Vmesna vrtilna_SKLOP1'!J1745,IF(F1745&lt;&gt;"",IF('[1]Vmesna vrtilna_SKLOP1'!J1745&lt;&gt;"",'[1]Vmesna vrtilna_SKLOP1'!J1745,""),"")))))</f>
        <v>103.49999999999999</v>
      </c>
      <c r="M1745" s="22">
        <f t="shared" si="54"/>
        <v>0</v>
      </c>
      <c r="N1745" s="22" t="str">
        <f>IF(IFERROR(VLOOKUP(B1745,'[1]Vmesna vrtilna_SKLOP1'!B:J,7,0),"")=0,"",IFERROR(VLOOKUP(B1745,'[1]Vmesna vrtilna_SKLOP1'!B:J,7,0),""))</f>
        <v/>
      </c>
      <c r="O1745" s="22"/>
    </row>
    <row r="1746" spans="2:15" ht="15" customHeight="1" x14ac:dyDescent="0.3">
      <c r="B1746" s="15" t="str">
        <f>IF(AND('[1]Vmesna vrtilna_SKLOP1'!B1746&lt;&gt;"",'[1]Vmesna vrtilna_SKLOP1'!C1746&lt;&gt;""),IF('[1]Vmesna vrtilna_SKLOP1'!B1746&lt;&gt;"",'[1]Vmesna vrtilna_SKLOP1'!B1746,""),"")</f>
        <v/>
      </c>
      <c r="C1746" s="16" t="str">
        <f>IF(OR(C1745="Posebna oblika",C1745="Kulturno zaščiten objekt",C1745="Kulturno zaščiten objekt, Posebna oblika"),"Glej zavihek POSEBNI POGOJI",IF(SUM(N1745:Q1745)=1,"Posebna oblika",IF(SUM(N1745:Q1745)=10,"Kulturno zaščiten objekt",IF(SUM(N1745:Q1745)=11,"Kulturno zaščiten objekt, Posebna oblika",IF(AND('[1]Vmesna vrtilna_SKLOP1'!C1746&lt;&gt;"",'[1]Vmesna vrtilna_SKLOP1'!D1746&lt;&gt;""),IF('[1]Vmesna vrtilna_SKLOP1'!C1746&lt;&gt;"",'[1]Vmesna vrtilna_SKLOP1'!C1746,""),"")))))</f>
        <v/>
      </c>
      <c r="D1746" s="17" t="str">
        <f>IF(IFERROR(VLOOKUP(B1746,'[1]Vmesna vrtilna_SKLOP1'!B:J,6,0),"")=0,"",IFERROR(VLOOKUP(B1746,'[1]Vmesna vrtilna_SKLOP1'!B:J,6,0),""))</f>
        <v/>
      </c>
      <c r="E1746" s="16" t="str">
        <f>IF(IF('[1]Vmesna vrtilna_SKLOP1'!E1746&lt;&gt;"",'[1]Vmesna vrtilna_SKLOP1'!D1746,"")=0,"",IF('[1]Vmesna vrtilna_SKLOP1'!E1746&lt;&gt;"",'[1]Vmesna vrtilna_SKLOP1'!D1746,""))</f>
        <v/>
      </c>
      <c r="F1746" s="18" t="str">
        <f>IF('[1]Vmesna vrtilna_SKLOP1'!E1746&lt;&gt;"",'[1]Vmesna vrtilna_SKLOP1'!E1746,"")</f>
        <v/>
      </c>
      <c r="G1746" s="15" t="str">
        <f>IF('[1]Vmesna vrtilna_SKLOP1'!E1746&lt;&gt;"",'[1]Vmesna vrtilna_SKLOP1'!F1746,"")</f>
        <v/>
      </c>
      <c r="H1746" s="19" t="str">
        <f>IF('[1]Vmesna vrtilna_SKLOP1'!F1746&lt;&gt;"",'[1]Vmesna vrtilna_SKLOP1'!I1746,"")</f>
        <v/>
      </c>
      <c r="I1746" s="20" t="str">
        <f>IF(I1745="Skupaj:","DDV (22%):",IF(I1745="DDV (22%):","Skupaj z DDV:",IF(AND('[1]Vmesna vrtilna_SKLOP1'!C1746&lt;&gt;"",'[1]Vmesna vrtilna_SKLOP1'!E1746=""),"Skupaj:","")))</f>
        <v/>
      </c>
      <c r="J1746" s="21" t="str">
        <f t="shared" si="55"/>
        <v/>
      </c>
      <c r="K1746" s="21" t="str">
        <f>IF(I1746="Skupaj z DDV:",SUM(K1744,K1745),IF(I1746="DDV (22%):",K1745*0.22,IF(AND('[1]Vmesna vrtilna_SKLOP1'!C1746&lt;&gt;"",'[1]Vmesna vrtilna_SKLOP1'!D1746=""),'[1]Vmesna vrtilna_SKLOP1'!J1746,IF(F1746&lt;&gt;"",IF('[1]Vmesna vrtilna_SKLOP1'!J1746&lt;&gt;"",'[1]Vmesna vrtilna_SKLOP1'!J1746,""),""))))</f>
        <v/>
      </c>
      <c r="L1746" s="22" t="str">
        <f>IF(I1745="Skupaj:","DDV (22%):",IF(I1745="DDV (22%):","Skupaj z DDV:",IF(AND('[1]Vmesna vrtilna_SKLOP1'!C1746&lt;&gt;"",'[1]Vmesna vrtilna_SKLOP1'!E1746=""),"Skupaj:",IF(AND('[1]Vmesna vrtilna_SKLOP1'!C1746&lt;&gt;"",'[1]Vmesna vrtilna_SKLOP1'!D1746=""),'[1]Vmesna vrtilna_SKLOP1'!J1746,IF(F1746&lt;&gt;"",IF('[1]Vmesna vrtilna_SKLOP1'!J1746&lt;&gt;"",'[1]Vmesna vrtilna_SKLOP1'!J1746,""),"")))))</f>
        <v/>
      </c>
      <c r="M1746" s="22">
        <f t="shared" si="54"/>
        <v>0</v>
      </c>
      <c r="N1746" s="22" t="str">
        <f>IF(IFERROR(VLOOKUP(B1746,'[1]Vmesna vrtilna_SKLOP1'!B:J,7,0),"")=0,"",IFERROR(VLOOKUP(B1746,'[1]Vmesna vrtilna_SKLOP1'!B:J,7,0),""))</f>
        <v/>
      </c>
      <c r="O1746" s="22"/>
    </row>
    <row r="1747" spans="2:15" ht="15" customHeight="1" x14ac:dyDescent="0.3">
      <c r="B1747" s="15" t="str">
        <f>IF(AND('[1]Vmesna vrtilna_SKLOP1'!B1747&lt;&gt;"",'[1]Vmesna vrtilna_SKLOP1'!C1747&lt;&gt;""),IF('[1]Vmesna vrtilna_SKLOP1'!B1747&lt;&gt;"",'[1]Vmesna vrtilna_SKLOP1'!B1747,""),"")</f>
        <v/>
      </c>
      <c r="C1747" s="16" t="str">
        <f>IF(OR(C1746="Posebna oblika",C1746="Kulturno zaščiten objekt",C1746="Kulturno zaščiten objekt, Posebna oblika"),"Glej zavihek POSEBNI POGOJI",IF(SUM(N1746:Q1746)=1,"Posebna oblika",IF(SUM(N1746:Q1746)=10,"Kulturno zaščiten objekt",IF(SUM(N1746:Q1746)=11,"Kulturno zaščiten objekt, Posebna oblika",IF(AND('[1]Vmesna vrtilna_SKLOP1'!C1747&lt;&gt;"",'[1]Vmesna vrtilna_SKLOP1'!D1747&lt;&gt;""),IF('[1]Vmesna vrtilna_SKLOP1'!C1747&lt;&gt;"",'[1]Vmesna vrtilna_SKLOP1'!C1747,""),"")))))</f>
        <v/>
      </c>
      <c r="D1747" s="17" t="str">
        <f>IF(IFERROR(VLOOKUP(B1747,'[1]Vmesna vrtilna_SKLOP1'!B:J,6,0),"")=0,"",IFERROR(VLOOKUP(B1747,'[1]Vmesna vrtilna_SKLOP1'!B:J,6,0),""))</f>
        <v/>
      </c>
      <c r="E1747" s="16" t="str">
        <f>IF(IF('[1]Vmesna vrtilna_SKLOP1'!E1747&lt;&gt;"",'[1]Vmesna vrtilna_SKLOP1'!D1747,"")=0,"",IF('[1]Vmesna vrtilna_SKLOP1'!E1747&lt;&gt;"",'[1]Vmesna vrtilna_SKLOP1'!D1747,""))</f>
        <v>Obdelava širokih špalet</v>
      </c>
      <c r="F1747" s="18" t="str">
        <f>IF('[1]Vmesna vrtilna_SKLOP1'!E1747&lt;&gt;"",'[1]Vmesna vrtilna_SKLOP1'!E1747,"")</f>
        <v>Zidarska obdelava špalet</v>
      </c>
      <c r="G1747" s="15" t="str">
        <f>IF('[1]Vmesna vrtilna_SKLOP1'!E1747&lt;&gt;"",'[1]Vmesna vrtilna_SKLOP1'!F1747,"")</f>
        <v>[m1]</v>
      </c>
      <c r="H1747" s="19">
        <f>IF('[1]Vmesna vrtilna_SKLOP1'!F1747&lt;&gt;"",'[1]Vmesna vrtilna_SKLOP1'!I1747,"")</f>
        <v>16.399999999999999</v>
      </c>
      <c r="I1747" s="20" t="str">
        <f>IF(I1746="Skupaj:","DDV (22%):",IF(I1746="DDV (22%):","Skupaj z DDV:",IF(AND('[1]Vmesna vrtilna_SKLOP1'!C1747&lt;&gt;"",'[1]Vmesna vrtilna_SKLOP1'!E1747=""),"Skupaj:","")))</f>
        <v/>
      </c>
      <c r="J1747" s="21">
        <f t="shared" si="55"/>
        <v>0</v>
      </c>
      <c r="K1747" s="21">
        <f>IF(I1747="Skupaj z DDV:",SUM(K1745,K1746),IF(I1747="DDV (22%):",K1746*0.22,IF(AND('[1]Vmesna vrtilna_SKLOP1'!C1747&lt;&gt;"",'[1]Vmesna vrtilna_SKLOP1'!D1747=""),'[1]Vmesna vrtilna_SKLOP1'!J1747,IF(F1747&lt;&gt;"",IF('[1]Vmesna vrtilna_SKLOP1'!J1747&lt;&gt;"",'[1]Vmesna vrtilna_SKLOP1'!J1747,""),""))))</f>
        <v>745</v>
      </c>
      <c r="L1747" s="22">
        <f>IF(I1746="Skupaj:","DDV (22%):",IF(I1746="DDV (22%):","Skupaj z DDV:",IF(AND('[1]Vmesna vrtilna_SKLOP1'!C1747&lt;&gt;"",'[1]Vmesna vrtilna_SKLOP1'!E1747=""),"Skupaj:",IF(AND('[1]Vmesna vrtilna_SKLOP1'!C1747&lt;&gt;"",'[1]Vmesna vrtilna_SKLOP1'!D1747=""),'[1]Vmesna vrtilna_SKLOP1'!J1747,IF(F1747&lt;&gt;"",IF('[1]Vmesna vrtilna_SKLOP1'!J1747&lt;&gt;"",'[1]Vmesna vrtilna_SKLOP1'!J1747,""),"")))))</f>
        <v>745</v>
      </c>
      <c r="M1747" s="22">
        <f t="shared" si="54"/>
        <v>0</v>
      </c>
      <c r="N1747" s="22" t="str">
        <f>IF(IFERROR(VLOOKUP(B1747,'[1]Vmesna vrtilna_SKLOP1'!B:J,7,0),"")=0,"",IFERROR(VLOOKUP(B1747,'[1]Vmesna vrtilna_SKLOP1'!B:J,7,0),""))</f>
        <v/>
      </c>
      <c r="O1747" s="22"/>
    </row>
    <row r="1748" spans="2:15" ht="15" customHeight="1" x14ac:dyDescent="0.3">
      <c r="B1748" s="15" t="str">
        <f>IF(AND('[1]Vmesna vrtilna_SKLOP1'!B1748&lt;&gt;"",'[1]Vmesna vrtilna_SKLOP1'!C1748&lt;&gt;""),IF('[1]Vmesna vrtilna_SKLOP1'!B1748&lt;&gt;"",'[1]Vmesna vrtilna_SKLOP1'!B1748,""),"")</f>
        <v/>
      </c>
      <c r="C1748" s="16" t="str">
        <f>IF(OR(C1747="Posebna oblika",C1747="Kulturno zaščiten objekt",C1747="Kulturno zaščiten objekt, Posebna oblika"),"Glej zavihek POSEBNI POGOJI",IF(SUM(N1747:Q1747)=1,"Posebna oblika",IF(SUM(N1747:Q1747)=10,"Kulturno zaščiten objekt",IF(SUM(N1747:Q1747)=11,"Kulturno zaščiten objekt, Posebna oblika",IF(AND('[1]Vmesna vrtilna_SKLOP1'!C1748&lt;&gt;"",'[1]Vmesna vrtilna_SKLOP1'!D1748&lt;&gt;""),IF('[1]Vmesna vrtilna_SKLOP1'!C1748&lt;&gt;"",'[1]Vmesna vrtilna_SKLOP1'!C1748,""),"")))))</f>
        <v/>
      </c>
      <c r="D1748" s="17" t="str">
        <f>IF(IFERROR(VLOOKUP(B1748,'[1]Vmesna vrtilna_SKLOP1'!B:J,6,0),"")=0,"",IFERROR(VLOOKUP(B1748,'[1]Vmesna vrtilna_SKLOP1'!B:J,6,0),""))</f>
        <v/>
      </c>
      <c r="E1748" s="16" t="str">
        <f>IF(IF('[1]Vmesna vrtilna_SKLOP1'!E1748&lt;&gt;"",'[1]Vmesna vrtilna_SKLOP1'!D1748,"")=0,"",IF('[1]Vmesna vrtilna_SKLOP1'!E1748&lt;&gt;"",'[1]Vmesna vrtilna_SKLOP1'!D1748,""))</f>
        <v/>
      </c>
      <c r="F1748" s="18" t="str">
        <f>IF('[1]Vmesna vrtilna_SKLOP1'!E1748&lt;&gt;"",'[1]Vmesna vrtilna_SKLOP1'!E1748,"")</f>
        <v/>
      </c>
      <c r="G1748" s="15" t="str">
        <f>IF('[1]Vmesna vrtilna_SKLOP1'!E1748&lt;&gt;"",'[1]Vmesna vrtilna_SKLOP1'!F1748,"")</f>
        <v/>
      </c>
      <c r="H1748" s="19" t="str">
        <f>IF('[1]Vmesna vrtilna_SKLOP1'!F1748&lt;&gt;"",'[1]Vmesna vrtilna_SKLOP1'!I1748,"")</f>
        <v/>
      </c>
      <c r="I1748" s="20" t="str">
        <f>IF(I1747="Skupaj:","DDV (22%):",IF(I1747="DDV (22%):","Skupaj z DDV:",IF(AND('[1]Vmesna vrtilna_SKLOP1'!C1748&lt;&gt;"",'[1]Vmesna vrtilna_SKLOP1'!E1748=""),"Skupaj:","")))</f>
        <v/>
      </c>
      <c r="J1748" s="21" t="str">
        <f t="shared" si="55"/>
        <v/>
      </c>
      <c r="K1748" s="21" t="str">
        <f>IF(I1748="Skupaj z DDV:",SUM(K1746,K1747),IF(I1748="DDV (22%):",K1747*0.22,IF(AND('[1]Vmesna vrtilna_SKLOP1'!C1748&lt;&gt;"",'[1]Vmesna vrtilna_SKLOP1'!D1748=""),'[1]Vmesna vrtilna_SKLOP1'!J1748,IF(F1748&lt;&gt;"",IF('[1]Vmesna vrtilna_SKLOP1'!J1748&lt;&gt;"",'[1]Vmesna vrtilna_SKLOP1'!J1748,""),""))))</f>
        <v/>
      </c>
      <c r="L1748" s="22" t="str">
        <f>IF(I1747="Skupaj:","DDV (22%):",IF(I1747="DDV (22%):","Skupaj z DDV:",IF(AND('[1]Vmesna vrtilna_SKLOP1'!C1748&lt;&gt;"",'[1]Vmesna vrtilna_SKLOP1'!E1748=""),"Skupaj:",IF(AND('[1]Vmesna vrtilna_SKLOP1'!C1748&lt;&gt;"",'[1]Vmesna vrtilna_SKLOP1'!D1748=""),'[1]Vmesna vrtilna_SKLOP1'!J1748,IF(F1748&lt;&gt;"",IF('[1]Vmesna vrtilna_SKLOP1'!J1748&lt;&gt;"",'[1]Vmesna vrtilna_SKLOP1'!J1748,""),"")))))</f>
        <v/>
      </c>
      <c r="M1748" s="22">
        <f t="shared" si="54"/>
        <v>0</v>
      </c>
      <c r="N1748" s="22" t="str">
        <f>IF(IFERROR(VLOOKUP(B1748,'[1]Vmesna vrtilna_SKLOP1'!B:J,7,0),"")=0,"",IFERROR(VLOOKUP(B1748,'[1]Vmesna vrtilna_SKLOP1'!B:J,7,0),""))</f>
        <v/>
      </c>
      <c r="O1748" s="22"/>
    </row>
    <row r="1749" spans="2:15" ht="15" customHeight="1" x14ac:dyDescent="0.3">
      <c r="B1749" s="15" t="str">
        <f>IF(AND('[1]Vmesna vrtilna_SKLOP1'!B1749&lt;&gt;"",'[1]Vmesna vrtilna_SKLOP1'!C1749&lt;&gt;""),IF('[1]Vmesna vrtilna_SKLOP1'!B1749&lt;&gt;"",'[1]Vmesna vrtilna_SKLOP1'!B1749,""),"")</f>
        <v/>
      </c>
      <c r="C1749" s="16" t="str">
        <f>IF(OR(C1748="Posebna oblika",C1748="Kulturno zaščiten objekt",C1748="Kulturno zaščiten objekt, Posebna oblika"),"Glej zavihek POSEBNI POGOJI",IF(SUM(N1748:Q1748)=1,"Posebna oblika",IF(SUM(N1748:Q1748)=10,"Kulturno zaščiten objekt",IF(SUM(N1748:Q1748)=11,"Kulturno zaščiten objekt, Posebna oblika",IF(AND('[1]Vmesna vrtilna_SKLOP1'!C1749&lt;&gt;"",'[1]Vmesna vrtilna_SKLOP1'!D1749&lt;&gt;""),IF('[1]Vmesna vrtilna_SKLOP1'!C1749&lt;&gt;"",'[1]Vmesna vrtilna_SKLOP1'!C1749,""),"")))))</f>
        <v/>
      </c>
      <c r="D1749" s="17" t="str">
        <f>IF(IFERROR(VLOOKUP(B1749,'[1]Vmesna vrtilna_SKLOP1'!B:J,6,0),"")=0,"",IFERROR(VLOOKUP(B1749,'[1]Vmesna vrtilna_SKLOP1'!B:J,6,0),""))</f>
        <v/>
      </c>
      <c r="E1749" s="16" t="str">
        <f>IF(IF('[1]Vmesna vrtilna_SKLOP1'!E1749&lt;&gt;"",'[1]Vmesna vrtilna_SKLOP1'!D1749,"")=0,"",IF('[1]Vmesna vrtilna_SKLOP1'!E1749&lt;&gt;"",'[1]Vmesna vrtilna_SKLOP1'!D1749,""))</f>
        <v>Slikopleskarska dela</v>
      </c>
      <c r="F1749" s="18" t="str">
        <f>IF('[1]Vmesna vrtilna_SKLOP1'!E1749&lt;&gt;"",'[1]Vmesna vrtilna_SKLOP1'!E1749,"")</f>
        <v>Slikopleskarska dela na špaletah</v>
      </c>
      <c r="G1749" s="15" t="str">
        <f>IF('[1]Vmesna vrtilna_SKLOP1'!E1749&lt;&gt;"",'[1]Vmesna vrtilna_SKLOP1'!F1749,"")</f>
        <v>[m1]</v>
      </c>
      <c r="H1749" s="19">
        <f>IF('[1]Vmesna vrtilna_SKLOP1'!F1749&lt;&gt;"",'[1]Vmesna vrtilna_SKLOP1'!I1749,"")</f>
        <v>19.100000000000001</v>
      </c>
      <c r="I1749" s="20" t="str">
        <f>IF(I1748="Skupaj:","DDV (22%):",IF(I1748="DDV (22%):","Skupaj z DDV:",IF(AND('[1]Vmesna vrtilna_SKLOP1'!C1749&lt;&gt;"",'[1]Vmesna vrtilna_SKLOP1'!E1749=""),"Skupaj:","")))</f>
        <v/>
      </c>
      <c r="J1749" s="21">
        <f t="shared" si="55"/>
        <v>0</v>
      </c>
      <c r="K1749" s="21">
        <f>IF(I1749="Skupaj z DDV:",SUM(K1747,K1748),IF(I1749="DDV (22%):",K1748*0.22,IF(AND('[1]Vmesna vrtilna_SKLOP1'!C1749&lt;&gt;"",'[1]Vmesna vrtilna_SKLOP1'!D1749=""),'[1]Vmesna vrtilna_SKLOP1'!J1749,IF(F1749&lt;&gt;"",IF('[1]Vmesna vrtilna_SKLOP1'!J1749&lt;&gt;"",'[1]Vmesna vrtilna_SKLOP1'!J1749,""),""))))</f>
        <v>276</v>
      </c>
      <c r="L1749" s="22">
        <f>IF(I1748="Skupaj:","DDV (22%):",IF(I1748="DDV (22%):","Skupaj z DDV:",IF(AND('[1]Vmesna vrtilna_SKLOP1'!C1749&lt;&gt;"",'[1]Vmesna vrtilna_SKLOP1'!E1749=""),"Skupaj:",IF(AND('[1]Vmesna vrtilna_SKLOP1'!C1749&lt;&gt;"",'[1]Vmesna vrtilna_SKLOP1'!D1749=""),'[1]Vmesna vrtilna_SKLOP1'!J1749,IF(F1749&lt;&gt;"",IF('[1]Vmesna vrtilna_SKLOP1'!J1749&lt;&gt;"",'[1]Vmesna vrtilna_SKLOP1'!J1749,""),"")))))</f>
        <v>276</v>
      </c>
      <c r="M1749" s="22">
        <f t="shared" si="54"/>
        <v>0</v>
      </c>
      <c r="N1749" s="22" t="str">
        <f>IF(IFERROR(VLOOKUP(B1749,'[1]Vmesna vrtilna_SKLOP1'!B:J,7,0),"")=0,"",IFERROR(VLOOKUP(B1749,'[1]Vmesna vrtilna_SKLOP1'!B:J,7,0),""))</f>
        <v/>
      </c>
      <c r="O1749" s="22"/>
    </row>
    <row r="1750" spans="2:15" ht="15" customHeight="1" x14ac:dyDescent="0.3">
      <c r="B1750" s="15" t="str">
        <f>IF(AND('[1]Vmesna vrtilna_SKLOP1'!B1750&lt;&gt;"",'[1]Vmesna vrtilna_SKLOP1'!C1750&lt;&gt;""),IF('[1]Vmesna vrtilna_SKLOP1'!B1750&lt;&gt;"",'[1]Vmesna vrtilna_SKLOP1'!B1750,""),"")</f>
        <v/>
      </c>
      <c r="C1750" s="16" t="str">
        <f>IF(OR(C1749="Posebna oblika",C1749="Kulturno zaščiten objekt",C1749="Kulturno zaščiten objekt, Posebna oblika"),"Glej zavihek POSEBNI POGOJI",IF(SUM(N1749:Q1749)=1,"Posebna oblika",IF(SUM(N1749:Q1749)=10,"Kulturno zaščiten objekt",IF(SUM(N1749:Q1749)=11,"Kulturno zaščiten objekt, Posebna oblika",IF(AND('[1]Vmesna vrtilna_SKLOP1'!C1750&lt;&gt;"",'[1]Vmesna vrtilna_SKLOP1'!D1750&lt;&gt;""),IF('[1]Vmesna vrtilna_SKLOP1'!C1750&lt;&gt;"",'[1]Vmesna vrtilna_SKLOP1'!C1750,""),"")))))</f>
        <v/>
      </c>
      <c r="D1750" s="17" t="str">
        <f>IF(IFERROR(VLOOKUP(B1750,'[1]Vmesna vrtilna_SKLOP1'!B:J,6,0),"")=0,"",IFERROR(VLOOKUP(B1750,'[1]Vmesna vrtilna_SKLOP1'!B:J,6,0),""))</f>
        <v/>
      </c>
      <c r="E1750" s="16" t="str">
        <f>IF(IF('[1]Vmesna vrtilna_SKLOP1'!E1750&lt;&gt;"",'[1]Vmesna vrtilna_SKLOP1'!D1750,"")=0,"",IF('[1]Vmesna vrtilna_SKLOP1'!E1750&lt;&gt;"",'[1]Vmesna vrtilna_SKLOP1'!D1750,""))</f>
        <v/>
      </c>
      <c r="F1750" s="18" t="str">
        <f>IF('[1]Vmesna vrtilna_SKLOP1'!E1750&lt;&gt;"",'[1]Vmesna vrtilna_SKLOP1'!E1750,"")</f>
        <v/>
      </c>
      <c r="G1750" s="15" t="str">
        <f>IF('[1]Vmesna vrtilna_SKLOP1'!E1750&lt;&gt;"",'[1]Vmesna vrtilna_SKLOP1'!F1750,"")</f>
        <v/>
      </c>
      <c r="H1750" s="19" t="str">
        <f>IF('[1]Vmesna vrtilna_SKLOP1'!F1750&lt;&gt;"",'[1]Vmesna vrtilna_SKLOP1'!I1750,"")</f>
        <v/>
      </c>
      <c r="I1750" s="20" t="str">
        <f>IF(I1749="Skupaj:","DDV (22%):",IF(I1749="DDV (22%):","Skupaj z DDV:",IF(AND('[1]Vmesna vrtilna_SKLOP1'!C1750&lt;&gt;"",'[1]Vmesna vrtilna_SKLOP1'!E1750=""),"Skupaj:","")))</f>
        <v/>
      </c>
      <c r="J1750" s="21" t="str">
        <f t="shared" si="55"/>
        <v/>
      </c>
      <c r="K1750" s="21" t="str">
        <f>IF(I1750="Skupaj z DDV:",SUM(K1748,K1749),IF(I1750="DDV (22%):",K1749*0.22,IF(AND('[1]Vmesna vrtilna_SKLOP1'!C1750&lt;&gt;"",'[1]Vmesna vrtilna_SKLOP1'!D1750=""),'[1]Vmesna vrtilna_SKLOP1'!J1750,IF(F1750&lt;&gt;"",IF('[1]Vmesna vrtilna_SKLOP1'!J1750&lt;&gt;"",'[1]Vmesna vrtilna_SKLOP1'!J1750,""),""))))</f>
        <v/>
      </c>
      <c r="L1750" s="22" t="str">
        <f>IF(I1749="Skupaj:","DDV (22%):",IF(I1749="DDV (22%):","Skupaj z DDV:",IF(AND('[1]Vmesna vrtilna_SKLOP1'!C1750&lt;&gt;"",'[1]Vmesna vrtilna_SKLOP1'!E1750=""),"Skupaj:",IF(AND('[1]Vmesna vrtilna_SKLOP1'!C1750&lt;&gt;"",'[1]Vmesna vrtilna_SKLOP1'!D1750=""),'[1]Vmesna vrtilna_SKLOP1'!J1750,IF(F1750&lt;&gt;"",IF('[1]Vmesna vrtilna_SKLOP1'!J1750&lt;&gt;"",'[1]Vmesna vrtilna_SKLOP1'!J1750,""),"")))))</f>
        <v/>
      </c>
      <c r="M1750" s="22">
        <f t="shared" si="54"/>
        <v>0</v>
      </c>
      <c r="N1750" s="22" t="str">
        <f>IF(IFERROR(VLOOKUP(B1750,'[1]Vmesna vrtilna_SKLOP1'!B:J,7,0),"")=0,"",IFERROR(VLOOKUP(B1750,'[1]Vmesna vrtilna_SKLOP1'!B:J,7,0),""))</f>
        <v/>
      </c>
      <c r="O1750" s="22"/>
    </row>
    <row r="1751" spans="2:15" ht="15" customHeight="1" x14ac:dyDescent="0.3">
      <c r="B1751" s="15" t="str">
        <f>IF(AND('[1]Vmesna vrtilna_SKLOP1'!B1751&lt;&gt;"",'[1]Vmesna vrtilna_SKLOP1'!C1751&lt;&gt;""),IF('[1]Vmesna vrtilna_SKLOP1'!B1751&lt;&gt;"",'[1]Vmesna vrtilna_SKLOP1'!B1751,""),"")</f>
        <v/>
      </c>
      <c r="C1751" s="16" t="str">
        <f>IF(OR(C1750="Posebna oblika",C1750="Kulturno zaščiten objekt",C1750="Kulturno zaščiten objekt, Posebna oblika"),"Glej zavihek POSEBNI POGOJI",IF(SUM(N1750:Q1750)=1,"Posebna oblika",IF(SUM(N1750:Q1750)=10,"Kulturno zaščiten objekt",IF(SUM(N1750:Q1750)=11,"Kulturno zaščiten objekt, Posebna oblika",IF(AND('[1]Vmesna vrtilna_SKLOP1'!C1751&lt;&gt;"",'[1]Vmesna vrtilna_SKLOP1'!D1751&lt;&gt;""),IF('[1]Vmesna vrtilna_SKLOP1'!C1751&lt;&gt;"",'[1]Vmesna vrtilna_SKLOP1'!C1751,""),"")))))</f>
        <v/>
      </c>
      <c r="D1751" s="17" t="str">
        <f>IF(IFERROR(VLOOKUP(B1751,'[1]Vmesna vrtilna_SKLOP1'!B:J,6,0),"")=0,"",IFERROR(VLOOKUP(B1751,'[1]Vmesna vrtilna_SKLOP1'!B:J,6,0),""))</f>
        <v/>
      </c>
      <c r="E1751" s="16" t="str">
        <f>IF(IF('[1]Vmesna vrtilna_SKLOP1'!E1751&lt;&gt;"",'[1]Vmesna vrtilna_SKLOP1'!D1751,"")=0,"",IF('[1]Vmesna vrtilna_SKLOP1'!E1751&lt;&gt;"",'[1]Vmesna vrtilna_SKLOP1'!D1751,""))</f>
        <v/>
      </c>
      <c r="F1751" s="18" t="str">
        <f>IF('[1]Vmesna vrtilna_SKLOP1'!E1751&lt;&gt;"",'[1]Vmesna vrtilna_SKLOP1'!E1751,"")</f>
        <v/>
      </c>
      <c r="G1751" s="15" t="str">
        <f>IF('[1]Vmesna vrtilna_SKLOP1'!E1751&lt;&gt;"",'[1]Vmesna vrtilna_SKLOP1'!F1751,"")</f>
        <v/>
      </c>
      <c r="H1751" s="19" t="str">
        <f>IF('[1]Vmesna vrtilna_SKLOP1'!F1751&lt;&gt;"",'[1]Vmesna vrtilna_SKLOP1'!I1751,"")</f>
        <v/>
      </c>
      <c r="I1751" s="20" t="str">
        <f>IF(I1750="Skupaj:","DDV (22%):",IF(I1750="DDV (22%):","Skupaj z DDV:",IF(AND('[1]Vmesna vrtilna_SKLOP1'!C1751&lt;&gt;"",'[1]Vmesna vrtilna_SKLOP1'!E1751=""),"Skupaj:","")))</f>
        <v>Skupaj:</v>
      </c>
      <c r="J1751" s="21">
        <f t="shared" si="55"/>
        <v>0</v>
      </c>
      <c r="K1751" s="21">
        <f>IF(I1751="Skupaj z DDV:",SUM(K1749,K1750),IF(I1751="DDV (22%):",K1750*0.22,IF(AND('[1]Vmesna vrtilna_SKLOP1'!C1751&lt;&gt;"",'[1]Vmesna vrtilna_SKLOP1'!D1751=""),'[1]Vmesna vrtilna_SKLOP1'!J1751,IF(F1751&lt;&gt;"",IF('[1]Vmesna vrtilna_SKLOP1'!J1751&lt;&gt;"",'[1]Vmesna vrtilna_SKLOP1'!J1751,""),""))))</f>
        <v>7791.044682639299</v>
      </c>
      <c r="L1751" s="22" t="str">
        <f>IF(I1750="Skupaj:","DDV (22%):",IF(I1750="DDV (22%):","Skupaj z DDV:",IF(AND('[1]Vmesna vrtilna_SKLOP1'!C1751&lt;&gt;"",'[1]Vmesna vrtilna_SKLOP1'!E1751=""),"Skupaj:",IF(AND('[1]Vmesna vrtilna_SKLOP1'!C1751&lt;&gt;"",'[1]Vmesna vrtilna_SKLOP1'!D1751=""),'[1]Vmesna vrtilna_SKLOP1'!J1751,IF(F1751&lt;&gt;"",IF('[1]Vmesna vrtilna_SKLOP1'!J1751&lt;&gt;"",'[1]Vmesna vrtilna_SKLOP1'!J1751,""),"")))))</f>
        <v>Skupaj:</v>
      </c>
      <c r="M1751" s="22">
        <f t="shared" si="54"/>
        <v>0</v>
      </c>
      <c r="N1751" s="22" t="str">
        <f>IF(IFERROR(VLOOKUP(B1751,'[1]Vmesna vrtilna_SKLOP1'!B:J,7,0),"")=0,"",IFERROR(VLOOKUP(B1751,'[1]Vmesna vrtilna_SKLOP1'!B:J,7,0),""))</f>
        <v/>
      </c>
      <c r="O1751" s="22"/>
    </row>
    <row r="1752" spans="2:15" ht="15" customHeight="1" x14ac:dyDescent="0.3">
      <c r="B1752" s="15" t="str">
        <f>IF(AND('[1]Vmesna vrtilna_SKLOP1'!B1752&lt;&gt;"",'[1]Vmesna vrtilna_SKLOP1'!C1752&lt;&gt;""),IF('[1]Vmesna vrtilna_SKLOP1'!B1752&lt;&gt;"",'[1]Vmesna vrtilna_SKLOP1'!B1752,""),"")</f>
        <v/>
      </c>
      <c r="C1752" s="16" t="str">
        <f>IF(OR(C1751="Posebna oblika",C1751="Kulturno zaščiten objekt",C1751="Kulturno zaščiten objekt, Posebna oblika"),"Glej zavihek POSEBNI POGOJI",IF(SUM(N1751:Q1751)=1,"Posebna oblika",IF(SUM(N1751:Q1751)=10,"Kulturno zaščiten objekt",IF(SUM(N1751:Q1751)=11,"Kulturno zaščiten objekt, Posebna oblika",IF(AND('[1]Vmesna vrtilna_SKLOP1'!C1752&lt;&gt;"",'[1]Vmesna vrtilna_SKLOP1'!D1752&lt;&gt;""),IF('[1]Vmesna vrtilna_SKLOP1'!C1752&lt;&gt;"",'[1]Vmesna vrtilna_SKLOP1'!C1752,""),"")))))</f>
        <v/>
      </c>
      <c r="D1752" s="17" t="str">
        <f>IF(IFERROR(VLOOKUP(B1752,'[1]Vmesna vrtilna_SKLOP1'!B:J,6,0),"")=0,"",IFERROR(VLOOKUP(B1752,'[1]Vmesna vrtilna_SKLOP1'!B:J,6,0),""))</f>
        <v/>
      </c>
      <c r="E1752" s="16" t="str">
        <f>IF(IF('[1]Vmesna vrtilna_SKLOP1'!E1752&lt;&gt;"",'[1]Vmesna vrtilna_SKLOP1'!D1752,"")=0,"",IF('[1]Vmesna vrtilna_SKLOP1'!E1752&lt;&gt;"",'[1]Vmesna vrtilna_SKLOP1'!D1752,""))</f>
        <v/>
      </c>
      <c r="F1752" s="18" t="str">
        <f>IF('[1]Vmesna vrtilna_SKLOP1'!E1752&lt;&gt;"",'[1]Vmesna vrtilna_SKLOP1'!E1752,"")</f>
        <v/>
      </c>
      <c r="G1752" s="15" t="str">
        <f>IF('[1]Vmesna vrtilna_SKLOP1'!E1752&lt;&gt;"",'[1]Vmesna vrtilna_SKLOP1'!F1752,"")</f>
        <v/>
      </c>
      <c r="H1752" s="19" t="str">
        <f>IF('[1]Vmesna vrtilna_SKLOP1'!F1752&lt;&gt;"",'[1]Vmesna vrtilna_SKLOP1'!I1752,"")</f>
        <v/>
      </c>
      <c r="I1752" s="20" t="str">
        <f>IF(I1751="Skupaj:","DDV (22%):",IF(I1751="DDV (22%):","Skupaj z DDV:",IF(AND('[1]Vmesna vrtilna_SKLOP1'!C1752&lt;&gt;"",'[1]Vmesna vrtilna_SKLOP1'!E1752=""),"Skupaj:","")))</f>
        <v>DDV (22%):</v>
      </c>
      <c r="J1752" s="21">
        <f t="shared" si="55"/>
        <v>0</v>
      </c>
      <c r="K1752" s="21">
        <f>IF(I1752="Skupaj z DDV:",SUM(K1750,K1751),IF(I1752="DDV (22%):",K1751*0.22,IF(AND('[1]Vmesna vrtilna_SKLOP1'!C1752&lt;&gt;"",'[1]Vmesna vrtilna_SKLOP1'!D1752=""),'[1]Vmesna vrtilna_SKLOP1'!J1752,IF(F1752&lt;&gt;"",IF('[1]Vmesna vrtilna_SKLOP1'!J1752&lt;&gt;"",'[1]Vmesna vrtilna_SKLOP1'!J1752,""),""))))</f>
        <v>1714.0298301806458</v>
      </c>
      <c r="L1752" s="22" t="str">
        <f>IF(I1751="Skupaj:","DDV (22%):",IF(I1751="DDV (22%):","Skupaj z DDV:",IF(AND('[1]Vmesna vrtilna_SKLOP1'!C1752&lt;&gt;"",'[1]Vmesna vrtilna_SKLOP1'!E1752=""),"Skupaj:",IF(AND('[1]Vmesna vrtilna_SKLOP1'!C1752&lt;&gt;"",'[1]Vmesna vrtilna_SKLOP1'!D1752=""),'[1]Vmesna vrtilna_SKLOP1'!J1752,IF(F1752&lt;&gt;"",IF('[1]Vmesna vrtilna_SKLOP1'!J1752&lt;&gt;"",'[1]Vmesna vrtilna_SKLOP1'!J1752,""),"")))))</f>
        <v>DDV (22%):</v>
      </c>
      <c r="M1752" s="22">
        <f t="shared" si="54"/>
        <v>0</v>
      </c>
      <c r="N1752" s="22" t="str">
        <f>IF(IFERROR(VLOOKUP(B1752,'[1]Vmesna vrtilna_SKLOP1'!B:J,7,0),"")=0,"",IFERROR(VLOOKUP(B1752,'[1]Vmesna vrtilna_SKLOP1'!B:J,7,0),""))</f>
        <v/>
      </c>
      <c r="O1752" s="22"/>
    </row>
    <row r="1753" spans="2:15" ht="15" customHeight="1" x14ac:dyDescent="0.3">
      <c r="B1753" s="15" t="str">
        <f>IF(AND('[1]Vmesna vrtilna_SKLOP1'!B1753&lt;&gt;"",'[1]Vmesna vrtilna_SKLOP1'!C1753&lt;&gt;""),IF('[1]Vmesna vrtilna_SKLOP1'!B1753&lt;&gt;"",'[1]Vmesna vrtilna_SKLOP1'!B1753,""),"")</f>
        <v/>
      </c>
      <c r="C1753" s="16" t="str">
        <f>IF(OR(C1752="Posebna oblika",C1752="Kulturno zaščiten objekt",C1752="Kulturno zaščiten objekt, Posebna oblika"),"Glej zavihek POSEBNI POGOJI",IF(SUM(N1752:Q1752)=1,"Posebna oblika",IF(SUM(N1752:Q1752)=10,"Kulturno zaščiten objekt",IF(SUM(N1752:Q1752)=11,"Kulturno zaščiten objekt, Posebna oblika",IF(AND('[1]Vmesna vrtilna_SKLOP1'!C1753&lt;&gt;"",'[1]Vmesna vrtilna_SKLOP1'!D1753&lt;&gt;""),IF('[1]Vmesna vrtilna_SKLOP1'!C1753&lt;&gt;"",'[1]Vmesna vrtilna_SKLOP1'!C1753,""),"")))))</f>
        <v/>
      </c>
      <c r="D1753" s="17" t="str">
        <f>IF(IFERROR(VLOOKUP(B1753,'[1]Vmesna vrtilna_SKLOP1'!B:J,6,0),"")=0,"",IFERROR(VLOOKUP(B1753,'[1]Vmesna vrtilna_SKLOP1'!B:J,6,0),""))</f>
        <v/>
      </c>
      <c r="E1753" s="16" t="str">
        <f>IF(IF('[1]Vmesna vrtilna_SKLOP1'!E1753&lt;&gt;"",'[1]Vmesna vrtilna_SKLOP1'!D1753,"")=0,"",IF('[1]Vmesna vrtilna_SKLOP1'!E1753&lt;&gt;"",'[1]Vmesna vrtilna_SKLOP1'!D1753,""))</f>
        <v/>
      </c>
      <c r="F1753" s="18" t="str">
        <f>IF('[1]Vmesna vrtilna_SKLOP1'!E1753&lt;&gt;"",'[1]Vmesna vrtilna_SKLOP1'!E1753,"")</f>
        <v/>
      </c>
      <c r="G1753" s="15" t="str">
        <f>IF('[1]Vmesna vrtilna_SKLOP1'!E1753&lt;&gt;"",'[1]Vmesna vrtilna_SKLOP1'!F1753,"")</f>
        <v/>
      </c>
      <c r="H1753" s="19" t="str">
        <f>IF('[1]Vmesna vrtilna_SKLOP1'!F1753&lt;&gt;"",'[1]Vmesna vrtilna_SKLOP1'!I1753,"")</f>
        <v/>
      </c>
      <c r="I1753" s="20" t="str">
        <f>IF(I1752="Skupaj:","DDV (22%):",IF(I1752="DDV (22%):","Skupaj z DDV:",IF(AND('[1]Vmesna vrtilna_SKLOP1'!C1753&lt;&gt;"",'[1]Vmesna vrtilna_SKLOP1'!E1753=""),"Skupaj:","")))</f>
        <v>Skupaj z DDV:</v>
      </c>
      <c r="J1753" s="21">
        <f t="shared" si="55"/>
        <v>0</v>
      </c>
      <c r="K1753" s="21">
        <f>IF(I1753="Skupaj z DDV:",SUM(K1751,K1752),IF(I1753="DDV (22%):",K1752*0.22,IF(AND('[1]Vmesna vrtilna_SKLOP1'!C1753&lt;&gt;"",'[1]Vmesna vrtilna_SKLOP1'!D1753=""),'[1]Vmesna vrtilna_SKLOP1'!J1753,IF(F1753&lt;&gt;"",IF('[1]Vmesna vrtilna_SKLOP1'!J1753&lt;&gt;"",'[1]Vmesna vrtilna_SKLOP1'!J1753,""),""))))</f>
        <v>9505.0745128199451</v>
      </c>
      <c r="L1753" s="22" t="str">
        <f>IF(I1752="Skupaj:","DDV (22%):",IF(I1752="DDV (22%):","Skupaj z DDV:",IF(AND('[1]Vmesna vrtilna_SKLOP1'!C1753&lt;&gt;"",'[1]Vmesna vrtilna_SKLOP1'!E1753=""),"Skupaj:",IF(AND('[1]Vmesna vrtilna_SKLOP1'!C1753&lt;&gt;"",'[1]Vmesna vrtilna_SKLOP1'!D1753=""),'[1]Vmesna vrtilna_SKLOP1'!J1753,IF(F1753&lt;&gt;"",IF('[1]Vmesna vrtilna_SKLOP1'!J1753&lt;&gt;"",'[1]Vmesna vrtilna_SKLOP1'!J1753,""),"")))))</f>
        <v>Skupaj z DDV:</v>
      </c>
      <c r="M1753" s="22">
        <f t="shared" si="54"/>
        <v>0</v>
      </c>
      <c r="N1753" s="22" t="str">
        <f>IF(IFERROR(VLOOKUP(B1753,'[1]Vmesna vrtilna_SKLOP1'!B:J,7,0),"")=0,"",IFERROR(VLOOKUP(B1753,'[1]Vmesna vrtilna_SKLOP1'!B:J,7,0),""))</f>
        <v/>
      </c>
      <c r="O1753" s="22"/>
    </row>
    <row r="1754" spans="2:15" ht="15" customHeight="1" x14ac:dyDescent="0.3">
      <c r="B1754" s="15">
        <f>IF(AND('[1]Vmesna vrtilna_SKLOP1'!B1754&lt;&gt;"",'[1]Vmesna vrtilna_SKLOP1'!C1754&lt;&gt;""),IF('[1]Vmesna vrtilna_SKLOP1'!B1754&lt;&gt;"",'[1]Vmesna vrtilna_SKLOP1'!B1754,""),"")</f>
        <v>54</v>
      </c>
      <c r="C1754" s="16" t="str">
        <f>IF(OR(C1753="Posebna oblika",C1753="Kulturno zaščiten objekt",C1753="Kulturno zaščiten objekt, Posebna oblika"),"Glej zavihek POSEBNI POGOJI",IF(SUM(N1753:Q1753)=1,"Posebna oblika",IF(SUM(N1753:Q1753)=10,"Kulturno zaščiten objekt",IF(SUM(N1753:Q1753)=11,"Kulturno zaščiten objekt, Posebna oblika",IF(AND('[1]Vmesna vrtilna_SKLOP1'!C1754&lt;&gt;"",'[1]Vmesna vrtilna_SKLOP1'!D1754&lt;&gt;""),IF('[1]Vmesna vrtilna_SKLOP1'!C1754&lt;&gt;"",'[1]Vmesna vrtilna_SKLOP1'!C1754,""),"")))))</f>
        <v>Graška cesta 41A</v>
      </c>
      <c r="D1754" s="17">
        <f>IF(IFERROR(VLOOKUP(B1754,'[1]Vmesna vrtilna_SKLOP1'!B:J,6,0),"")=0,"",IFERROR(VLOOKUP(B1754,'[1]Vmesna vrtilna_SKLOP1'!B:J,6,0),""))</f>
        <v>1</v>
      </c>
      <c r="E1754" s="16" t="str">
        <f>IF(IF('[1]Vmesna vrtilna_SKLOP1'!E1754&lt;&gt;"",'[1]Vmesna vrtilna_SKLOP1'!D1754,"")=0,"",IF('[1]Vmesna vrtilna_SKLOP1'!E1754&lt;&gt;"",'[1]Vmesna vrtilna_SKLOP1'!D1754,""))</f>
        <v>Okna/Vrata</v>
      </c>
      <c r="F1754" s="18" t="str">
        <f>IF('[1]Vmesna vrtilna_SKLOP1'!E1754&lt;&gt;"",'[1]Vmesna vrtilna_SKLOP1'!E1754,"")</f>
        <v>Enokrilno fiksno okno (tip: O2); dim. ŠxV: 0,9x1m; Material: PVC Dvostranski dekor; steklo 6/16Ar/4; Rw,st.=36 (Rw,st.+Ctr ≥ 31 dB)</v>
      </c>
      <c r="G1754" s="15" t="str">
        <f>IF('[1]Vmesna vrtilna_SKLOP1'!E1754&lt;&gt;"",'[1]Vmesna vrtilna_SKLOP1'!F1754,"")</f>
        <v>[kos]</v>
      </c>
      <c r="H1754" s="19">
        <f>IF('[1]Vmesna vrtilna_SKLOP1'!F1754&lt;&gt;"",'[1]Vmesna vrtilna_SKLOP1'!I1754,"")</f>
        <v>13</v>
      </c>
      <c r="I1754" s="20" t="str">
        <f>IF(I1753="Skupaj:","DDV (22%):",IF(I1753="DDV (22%):","Skupaj z DDV:",IF(AND('[1]Vmesna vrtilna_SKLOP1'!C1754&lt;&gt;"",'[1]Vmesna vrtilna_SKLOP1'!E1754=""),"Skupaj:","")))</f>
        <v/>
      </c>
      <c r="J1754" s="21">
        <f t="shared" si="55"/>
        <v>0</v>
      </c>
      <c r="K1754" s="21">
        <f>IF(I1754="Skupaj z DDV:",SUM(K1752,K1753),IF(I1754="DDV (22%):",K1753*0.22,IF(AND('[1]Vmesna vrtilna_SKLOP1'!C1754&lt;&gt;"",'[1]Vmesna vrtilna_SKLOP1'!D1754=""),'[1]Vmesna vrtilna_SKLOP1'!J1754,IF(F1754&lt;&gt;"",IF('[1]Vmesna vrtilna_SKLOP1'!J1754&lt;&gt;"",'[1]Vmesna vrtilna_SKLOP1'!J1754,""),""))))</f>
        <v>2033.0661130000005</v>
      </c>
      <c r="L1754" s="22">
        <f>IF(I1753="Skupaj:","DDV (22%):",IF(I1753="DDV (22%):","Skupaj z DDV:",IF(AND('[1]Vmesna vrtilna_SKLOP1'!C1754&lt;&gt;"",'[1]Vmesna vrtilna_SKLOP1'!E1754=""),"Skupaj:",IF(AND('[1]Vmesna vrtilna_SKLOP1'!C1754&lt;&gt;"",'[1]Vmesna vrtilna_SKLOP1'!D1754=""),'[1]Vmesna vrtilna_SKLOP1'!J1754,IF(F1754&lt;&gt;"",IF('[1]Vmesna vrtilna_SKLOP1'!J1754&lt;&gt;"",'[1]Vmesna vrtilna_SKLOP1'!J1754,""),"")))))</f>
        <v>2033.0661130000005</v>
      </c>
      <c r="M1754" s="22">
        <f t="shared" si="54"/>
        <v>0</v>
      </c>
      <c r="N1754" s="22" t="str">
        <f>IF(IFERROR(VLOOKUP(B1754,'[1]Vmesna vrtilna_SKLOP1'!B:J,7,0),"")=0,"",IFERROR(VLOOKUP(B1754,'[1]Vmesna vrtilna_SKLOP1'!B:J,7,0),""))</f>
        <v>Aprojekt</v>
      </c>
      <c r="O1754" s="22"/>
    </row>
    <row r="1755" spans="2:15" ht="15" customHeight="1" x14ac:dyDescent="0.3">
      <c r="B1755" s="15" t="str">
        <f>IF(AND('[1]Vmesna vrtilna_SKLOP1'!B1755&lt;&gt;"",'[1]Vmesna vrtilna_SKLOP1'!C1755&lt;&gt;""),IF('[1]Vmesna vrtilna_SKLOP1'!B1755&lt;&gt;"",'[1]Vmesna vrtilna_SKLOP1'!B1755,""),"")</f>
        <v/>
      </c>
      <c r="C1755" s="16" t="str">
        <f>IF(OR(C1754="Posebna oblika",C1754="Kulturno zaščiten objekt",C1754="Kulturno zaščiten objekt, Posebna oblika"),"Glej zavihek POSEBNI POGOJI",IF(SUM(N1754:Q1754)=1,"Posebna oblika",IF(SUM(N1754:Q1754)=10,"Kulturno zaščiten objekt",IF(SUM(N1754:Q1754)=11,"Kulturno zaščiten objekt, Posebna oblika",IF(AND('[1]Vmesna vrtilna_SKLOP1'!C1755&lt;&gt;"",'[1]Vmesna vrtilna_SKLOP1'!D1755&lt;&gt;""),IF('[1]Vmesna vrtilna_SKLOP1'!C1755&lt;&gt;"",'[1]Vmesna vrtilna_SKLOP1'!C1755,""),"")))))</f>
        <v/>
      </c>
      <c r="D1755" s="17" t="str">
        <f>IF(IFERROR(VLOOKUP(B1755,'[1]Vmesna vrtilna_SKLOP1'!B:J,6,0),"")=0,"",IFERROR(VLOOKUP(B1755,'[1]Vmesna vrtilna_SKLOP1'!B:J,6,0),""))</f>
        <v/>
      </c>
      <c r="E1755" s="16" t="str">
        <f>IF(IF('[1]Vmesna vrtilna_SKLOP1'!E1755&lt;&gt;"",'[1]Vmesna vrtilna_SKLOP1'!D1755,"")=0,"",IF('[1]Vmesna vrtilna_SKLOP1'!E1755&lt;&gt;"",'[1]Vmesna vrtilna_SKLOP1'!D1755,""))</f>
        <v/>
      </c>
      <c r="F1755" s="18" t="str">
        <f>IF('[1]Vmesna vrtilna_SKLOP1'!E1755&lt;&gt;"",'[1]Vmesna vrtilna_SKLOP1'!E1755,"")</f>
        <v>Enokrilno okno (tip: O1); dim. ŠxV: 0,9x1m; Material: PVC Dvostranski dekor; steklo 6/16Ar/4; Rw,st.=36 (Rw,st.+Ctr ≥ 31 dB)</v>
      </c>
      <c r="G1755" s="15" t="str">
        <f>IF('[1]Vmesna vrtilna_SKLOP1'!E1755&lt;&gt;"",'[1]Vmesna vrtilna_SKLOP1'!F1755,"")</f>
        <v>[kos]</v>
      </c>
      <c r="H1755" s="19">
        <f>IF('[1]Vmesna vrtilna_SKLOP1'!F1755&lt;&gt;"",'[1]Vmesna vrtilna_SKLOP1'!I1755,"")</f>
        <v>2</v>
      </c>
      <c r="I1755" s="20" t="str">
        <f>IF(I1754="Skupaj:","DDV (22%):",IF(I1754="DDV (22%):","Skupaj z DDV:",IF(AND('[1]Vmesna vrtilna_SKLOP1'!C1755&lt;&gt;"",'[1]Vmesna vrtilna_SKLOP1'!E1755=""),"Skupaj:","")))</f>
        <v/>
      </c>
      <c r="J1755" s="21">
        <f t="shared" si="55"/>
        <v>0</v>
      </c>
      <c r="K1755" s="21">
        <f>IF(I1755="Skupaj z DDV:",SUM(K1753,K1754),IF(I1755="DDV (22%):",K1754*0.22,IF(AND('[1]Vmesna vrtilna_SKLOP1'!C1755&lt;&gt;"",'[1]Vmesna vrtilna_SKLOP1'!D1755=""),'[1]Vmesna vrtilna_SKLOP1'!J1755,IF(F1755&lt;&gt;"",IF('[1]Vmesna vrtilna_SKLOP1'!J1755&lt;&gt;"",'[1]Vmesna vrtilna_SKLOP1'!J1755,""),""))))</f>
        <v>565.20851400000004</v>
      </c>
      <c r="L1755" s="22">
        <f>IF(I1754="Skupaj:","DDV (22%):",IF(I1754="DDV (22%):","Skupaj z DDV:",IF(AND('[1]Vmesna vrtilna_SKLOP1'!C1755&lt;&gt;"",'[1]Vmesna vrtilna_SKLOP1'!E1755=""),"Skupaj:",IF(AND('[1]Vmesna vrtilna_SKLOP1'!C1755&lt;&gt;"",'[1]Vmesna vrtilna_SKLOP1'!D1755=""),'[1]Vmesna vrtilna_SKLOP1'!J1755,IF(F1755&lt;&gt;"",IF('[1]Vmesna vrtilna_SKLOP1'!J1755&lt;&gt;"",'[1]Vmesna vrtilna_SKLOP1'!J1755,""),"")))))</f>
        <v>565.20851400000004</v>
      </c>
      <c r="M1755" s="22">
        <f t="shared" si="54"/>
        <v>0</v>
      </c>
      <c r="N1755" s="22" t="str">
        <f>IF(IFERROR(VLOOKUP(B1755,'[1]Vmesna vrtilna_SKLOP1'!B:J,7,0),"")=0,"",IFERROR(VLOOKUP(B1755,'[1]Vmesna vrtilna_SKLOP1'!B:J,7,0),""))</f>
        <v/>
      </c>
      <c r="O1755" s="22"/>
    </row>
    <row r="1756" spans="2:15" ht="15" customHeight="1" x14ac:dyDescent="0.3">
      <c r="B1756" s="15" t="str">
        <f>IF(AND('[1]Vmesna vrtilna_SKLOP1'!B1756&lt;&gt;"",'[1]Vmesna vrtilna_SKLOP1'!C1756&lt;&gt;""),IF('[1]Vmesna vrtilna_SKLOP1'!B1756&lt;&gt;"",'[1]Vmesna vrtilna_SKLOP1'!B1756,""),"")</f>
        <v/>
      </c>
      <c r="C1756" s="16" t="str">
        <f>IF(OR(C1755="Posebna oblika",C1755="Kulturno zaščiten objekt",C1755="Kulturno zaščiten objekt, Posebna oblika"),"Glej zavihek POSEBNI POGOJI",IF(SUM(N1755:Q1755)=1,"Posebna oblika",IF(SUM(N1755:Q1755)=10,"Kulturno zaščiten objekt",IF(SUM(N1755:Q1755)=11,"Kulturno zaščiten objekt, Posebna oblika",IF(AND('[1]Vmesna vrtilna_SKLOP1'!C1756&lt;&gt;"",'[1]Vmesna vrtilna_SKLOP1'!D1756&lt;&gt;""),IF('[1]Vmesna vrtilna_SKLOP1'!C1756&lt;&gt;"",'[1]Vmesna vrtilna_SKLOP1'!C1756,""),"")))))</f>
        <v/>
      </c>
      <c r="D1756" s="17" t="str">
        <f>IF(IFERROR(VLOOKUP(B1756,'[1]Vmesna vrtilna_SKLOP1'!B:J,6,0),"")=0,"",IFERROR(VLOOKUP(B1756,'[1]Vmesna vrtilna_SKLOP1'!B:J,6,0),""))</f>
        <v/>
      </c>
      <c r="E1756" s="16" t="str">
        <f>IF(IF('[1]Vmesna vrtilna_SKLOP1'!E1756&lt;&gt;"",'[1]Vmesna vrtilna_SKLOP1'!D1756,"")=0,"",IF('[1]Vmesna vrtilna_SKLOP1'!E1756&lt;&gt;"",'[1]Vmesna vrtilna_SKLOP1'!D1756,""))</f>
        <v/>
      </c>
      <c r="F1756" s="18" t="str">
        <f>IF('[1]Vmesna vrtilna_SKLOP1'!E1756&lt;&gt;"",'[1]Vmesna vrtilna_SKLOP1'!E1756,"")</f>
        <v>Trikotno oz. trapezno okno (tip: O8); dim. ŠxV: 0,9x1m; Material: PVC Dvostranski dekor; steklo 6/16Ar/4; Rw,st.=36 (Rw,st.+Ctr ≥ 31 dB)</v>
      </c>
      <c r="G1756" s="15" t="str">
        <f>IF('[1]Vmesna vrtilna_SKLOP1'!E1756&lt;&gt;"",'[1]Vmesna vrtilna_SKLOP1'!F1756,"")</f>
        <v>[kos]</v>
      </c>
      <c r="H1756" s="19">
        <f>IF('[1]Vmesna vrtilna_SKLOP1'!F1756&lt;&gt;"",'[1]Vmesna vrtilna_SKLOP1'!I1756,"")</f>
        <v>5</v>
      </c>
      <c r="I1756" s="20" t="str">
        <f>IF(I1755="Skupaj:","DDV (22%):",IF(I1755="DDV (22%):","Skupaj z DDV:",IF(AND('[1]Vmesna vrtilna_SKLOP1'!C1756&lt;&gt;"",'[1]Vmesna vrtilna_SKLOP1'!E1756=""),"Skupaj:","")))</f>
        <v/>
      </c>
      <c r="J1756" s="21">
        <f t="shared" si="55"/>
        <v>0</v>
      </c>
      <c r="K1756" s="21">
        <f>IF(I1756="Skupaj z DDV:",SUM(K1754,K1755),IF(I1756="DDV (22%):",K1755*0.22,IF(AND('[1]Vmesna vrtilna_SKLOP1'!C1756&lt;&gt;"",'[1]Vmesna vrtilna_SKLOP1'!D1756=""),'[1]Vmesna vrtilna_SKLOP1'!J1756,IF(F1756&lt;&gt;"",IF('[1]Vmesna vrtilna_SKLOP1'!J1756&lt;&gt;"",'[1]Vmesna vrtilna_SKLOP1'!J1756,""),""))))</f>
        <v>1495.45201</v>
      </c>
      <c r="L1756" s="22">
        <f>IF(I1755="Skupaj:","DDV (22%):",IF(I1755="DDV (22%):","Skupaj z DDV:",IF(AND('[1]Vmesna vrtilna_SKLOP1'!C1756&lt;&gt;"",'[1]Vmesna vrtilna_SKLOP1'!E1756=""),"Skupaj:",IF(AND('[1]Vmesna vrtilna_SKLOP1'!C1756&lt;&gt;"",'[1]Vmesna vrtilna_SKLOP1'!D1756=""),'[1]Vmesna vrtilna_SKLOP1'!J1756,IF(F1756&lt;&gt;"",IF('[1]Vmesna vrtilna_SKLOP1'!J1756&lt;&gt;"",'[1]Vmesna vrtilna_SKLOP1'!J1756,""),"")))))</f>
        <v>1495.45201</v>
      </c>
      <c r="M1756" s="22">
        <f t="shared" si="54"/>
        <v>0</v>
      </c>
      <c r="N1756" s="22" t="str">
        <f>IF(IFERROR(VLOOKUP(B1756,'[1]Vmesna vrtilna_SKLOP1'!B:J,7,0),"")=0,"",IFERROR(VLOOKUP(B1756,'[1]Vmesna vrtilna_SKLOP1'!B:J,7,0),""))</f>
        <v/>
      </c>
      <c r="O1756" s="22"/>
    </row>
    <row r="1757" spans="2:15" ht="15" customHeight="1" x14ac:dyDescent="0.3">
      <c r="B1757" s="15" t="str">
        <f>IF(AND('[1]Vmesna vrtilna_SKLOP1'!B1757&lt;&gt;"",'[1]Vmesna vrtilna_SKLOP1'!C1757&lt;&gt;""),IF('[1]Vmesna vrtilna_SKLOP1'!B1757&lt;&gt;"",'[1]Vmesna vrtilna_SKLOP1'!B1757,""),"")</f>
        <v/>
      </c>
      <c r="C1757" s="16" t="str">
        <f>IF(OR(C1756="Posebna oblika",C1756="Kulturno zaščiten objekt",C1756="Kulturno zaščiten objekt, Posebna oblika"),"Glej zavihek POSEBNI POGOJI",IF(SUM(N1756:Q1756)=1,"Posebna oblika",IF(SUM(N1756:Q1756)=10,"Kulturno zaščiten objekt",IF(SUM(N1756:Q1756)=11,"Kulturno zaščiten objekt, Posebna oblika",IF(AND('[1]Vmesna vrtilna_SKLOP1'!C1757&lt;&gt;"",'[1]Vmesna vrtilna_SKLOP1'!D1757&lt;&gt;""),IF('[1]Vmesna vrtilna_SKLOP1'!C1757&lt;&gt;"",'[1]Vmesna vrtilna_SKLOP1'!C1757,""),"")))))</f>
        <v/>
      </c>
      <c r="D1757" s="17" t="str">
        <f>IF(IFERROR(VLOOKUP(B1757,'[1]Vmesna vrtilna_SKLOP1'!B:J,6,0),"")=0,"",IFERROR(VLOOKUP(B1757,'[1]Vmesna vrtilna_SKLOP1'!B:J,6,0),""))</f>
        <v/>
      </c>
      <c r="E1757" s="16" t="str">
        <f>IF(IF('[1]Vmesna vrtilna_SKLOP1'!E1757&lt;&gt;"",'[1]Vmesna vrtilna_SKLOP1'!D1757,"")=0,"",IF('[1]Vmesna vrtilna_SKLOP1'!E1757&lt;&gt;"",'[1]Vmesna vrtilna_SKLOP1'!D1757,""))</f>
        <v/>
      </c>
      <c r="F1757" s="18" t="str">
        <f>IF('[1]Vmesna vrtilna_SKLOP1'!E1757&lt;&gt;"",'[1]Vmesna vrtilna_SKLOP1'!E1757,"")</f>
        <v>Trikotno oz. trapezno okno (tip: O8); dim. ŠxV: 0,8x0,5m; Material: PVC Dvostranski dekor; steklo 6/16Ar/4; Rw,st.=36 (Rw,st.+Ctr ≥ 31 dB)</v>
      </c>
      <c r="G1757" s="15" t="str">
        <f>IF('[1]Vmesna vrtilna_SKLOP1'!E1757&lt;&gt;"",'[1]Vmesna vrtilna_SKLOP1'!F1757,"")</f>
        <v>[kos]</v>
      </c>
      <c r="H1757" s="19">
        <f>IF('[1]Vmesna vrtilna_SKLOP1'!F1757&lt;&gt;"",'[1]Vmesna vrtilna_SKLOP1'!I1757,"")</f>
        <v>1</v>
      </c>
      <c r="I1757" s="20" t="str">
        <f>IF(I1756="Skupaj:","DDV (22%):",IF(I1756="DDV (22%):","Skupaj z DDV:",IF(AND('[1]Vmesna vrtilna_SKLOP1'!C1757&lt;&gt;"",'[1]Vmesna vrtilna_SKLOP1'!E1757=""),"Skupaj:","")))</f>
        <v/>
      </c>
      <c r="J1757" s="21">
        <f t="shared" si="55"/>
        <v>0</v>
      </c>
      <c r="K1757" s="21">
        <f>IF(I1757="Skupaj z DDV:",SUM(K1755,K1756),IF(I1757="DDV (22%):",K1756*0.22,IF(AND('[1]Vmesna vrtilna_SKLOP1'!C1757&lt;&gt;"",'[1]Vmesna vrtilna_SKLOP1'!D1757=""),'[1]Vmesna vrtilna_SKLOP1'!J1757,IF(F1757&lt;&gt;"",IF('[1]Vmesna vrtilna_SKLOP1'!J1757&lt;&gt;"",'[1]Vmesna vrtilna_SKLOP1'!J1757,""),""))))</f>
        <v>200.72967200000002</v>
      </c>
      <c r="L1757" s="22">
        <f>IF(I1756="Skupaj:","DDV (22%):",IF(I1756="DDV (22%):","Skupaj z DDV:",IF(AND('[1]Vmesna vrtilna_SKLOP1'!C1757&lt;&gt;"",'[1]Vmesna vrtilna_SKLOP1'!E1757=""),"Skupaj:",IF(AND('[1]Vmesna vrtilna_SKLOP1'!C1757&lt;&gt;"",'[1]Vmesna vrtilna_SKLOP1'!D1757=""),'[1]Vmesna vrtilna_SKLOP1'!J1757,IF(F1757&lt;&gt;"",IF('[1]Vmesna vrtilna_SKLOP1'!J1757&lt;&gt;"",'[1]Vmesna vrtilna_SKLOP1'!J1757,""),"")))))</f>
        <v>200.72967200000002</v>
      </c>
      <c r="M1757" s="22">
        <f t="shared" si="54"/>
        <v>0</v>
      </c>
      <c r="N1757" s="22" t="str">
        <f>IF(IFERROR(VLOOKUP(B1757,'[1]Vmesna vrtilna_SKLOP1'!B:J,7,0),"")=0,"",IFERROR(VLOOKUP(B1757,'[1]Vmesna vrtilna_SKLOP1'!B:J,7,0),""))</f>
        <v/>
      </c>
      <c r="O1757" s="22"/>
    </row>
    <row r="1758" spans="2:15" ht="15" customHeight="1" x14ac:dyDescent="0.3">
      <c r="B1758" s="15" t="str">
        <f>IF(AND('[1]Vmesna vrtilna_SKLOP1'!B1758&lt;&gt;"",'[1]Vmesna vrtilna_SKLOP1'!C1758&lt;&gt;""),IF('[1]Vmesna vrtilna_SKLOP1'!B1758&lt;&gt;"",'[1]Vmesna vrtilna_SKLOP1'!B1758,""),"")</f>
        <v/>
      </c>
      <c r="C1758" s="16" t="str">
        <f>IF(OR(C1757="Posebna oblika",C1757="Kulturno zaščiten objekt",C1757="Kulturno zaščiten objekt, Posebna oblika"),"Glej zavihek POSEBNI POGOJI",IF(SUM(N1757:Q1757)=1,"Posebna oblika",IF(SUM(N1757:Q1757)=10,"Kulturno zaščiten objekt",IF(SUM(N1757:Q1757)=11,"Kulturno zaščiten objekt, Posebna oblika",IF(AND('[1]Vmesna vrtilna_SKLOP1'!C1758&lt;&gt;"",'[1]Vmesna vrtilna_SKLOP1'!D1758&lt;&gt;""),IF('[1]Vmesna vrtilna_SKLOP1'!C1758&lt;&gt;"",'[1]Vmesna vrtilna_SKLOP1'!C1758,""),"")))))</f>
        <v/>
      </c>
      <c r="D1758" s="17" t="str">
        <f>IF(IFERROR(VLOOKUP(B1758,'[1]Vmesna vrtilna_SKLOP1'!B:J,6,0),"")=0,"",IFERROR(VLOOKUP(B1758,'[1]Vmesna vrtilna_SKLOP1'!B:J,6,0),""))</f>
        <v/>
      </c>
      <c r="E1758" s="16" t="str">
        <f>IF(IF('[1]Vmesna vrtilna_SKLOP1'!E1758&lt;&gt;"",'[1]Vmesna vrtilna_SKLOP1'!D1758,"")=0,"",IF('[1]Vmesna vrtilna_SKLOP1'!E1758&lt;&gt;"",'[1]Vmesna vrtilna_SKLOP1'!D1758,""))</f>
        <v/>
      </c>
      <c r="F1758" s="18" t="str">
        <f>IF('[1]Vmesna vrtilna_SKLOP1'!E1758&lt;&gt;"",'[1]Vmesna vrtilna_SKLOP1'!E1758,"")</f>
        <v>Trikotno oz. trapezno okno (tip: O8); dim. ŠxV: 0,9x0,7m; Material: PVC Dvostranski dekor; steklo 6/16Ar/4; Rw,st.=36 (Rw,st.+Ctr ≥ 31 dB)</v>
      </c>
      <c r="G1758" s="15" t="str">
        <f>IF('[1]Vmesna vrtilna_SKLOP1'!E1758&lt;&gt;"",'[1]Vmesna vrtilna_SKLOP1'!F1758,"")</f>
        <v>[kos]</v>
      </c>
      <c r="H1758" s="19">
        <f>IF('[1]Vmesna vrtilna_SKLOP1'!F1758&lt;&gt;"",'[1]Vmesna vrtilna_SKLOP1'!I1758,"")</f>
        <v>2</v>
      </c>
      <c r="I1758" s="20" t="str">
        <f>IF(I1757="Skupaj:","DDV (22%):",IF(I1757="DDV (22%):","Skupaj z DDV:",IF(AND('[1]Vmesna vrtilna_SKLOP1'!C1758&lt;&gt;"",'[1]Vmesna vrtilna_SKLOP1'!E1758=""),"Skupaj:","")))</f>
        <v/>
      </c>
      <c r="J1758" s="21">
        <f t="shared" si="55"/>
        <v>0</v>
      </c>
      <c r="K1758" s="21">
        <f>IF(I1758="Skupaj z DDV:",SUM(K1756,K1757),IF(I1758="DDV (22%):",K1757*0.22,IF(AND('[1]Vmesna vrtilna_SKLOP1'!C1758&lt;&gt;"",'[1]Vmesna vrtilna_SKLOP1'!D1758=""),'[1]Vmesna vrtilna_SKLOP1'!J1758,IF(F1758&lt;&gt;"",IF('[1]Vmesna vrtilna_SKLOP1'!J1758&lt;&gt;"",'[1]Vmesna vrtilna_SKLOP1'!J1758,""),""))))</f>
        <v>487.79620396000007</v>
      </c>
      <c r="L1758" s="22">
        <f>IF(I1757="Skupaj:","DDV (22%):",IF(I1757="DDV (22%):","Skupaj z DDV:",IF(AND('[1]Vmesna vrtilna_SKLOP1'!C1758&lt;&gt;"",'[1]Vmesna vrtilna_SKLOP1'!E1758=""),"Skupaj:",IF(AND('[1]Vmesna vrtilna_SKLOP1'!C1758&lt;&gt;"",'[1]Vmesna vrtilna_SKLOP1'!D1758=""),'[1]Vmesna vrtilna_SKLOP1'!J1758,IF(F1758&lt;&gt;"",IF('[1]Vmesna vrtilna_SKLOP1'!J1758&lt;&gt;"",'[1]Vmesna vrtilna_SKLOP1'!J1758,""),"")))))</f>
        <v>487.79620396000007</v>
      </c>
      <c r="M1758" s="22">
        <f t="shared" si="54"/>
        <v>0</v>
      </c>
      <c r="N1758" s="22" t="str">
        <f>IF(IFERROR(VLOOKUP(B1758,'[1]Vmesna vrtilna_SKLOP1'!B:J,7,0),"")=0,"",IFERROR(VLOOKUP(B1758,'[1]Vmesna vrtilna_SKLOP1'!B:J,7,0),""))</f>
        <v/>
      </c>
      <c r="O1758" s="22"/>
    </row>
    <row r="1759" spans="2:15" ht="15" customHeight="1" x14ac:dyDescent="0.3">
      <c r="B1759" s="15" t="str">
        <f>IF(AND('[1]Vmesna vrtilna_SKLOP1'!B1759&lt;&gt;"",'[1]Vmesna vrtilna_SKLOP1'!C1759&lt;&gt;""),IF('[1]Vmesna vrtilna_SKLOP1'!B1759&lt;&gt;"",'[1]Vmesna vrtilna_SKLOP1'!B1759,""),"")</f>
        <v/>
      </c>
      <c r="C1759" s="16" t="str">
        <f>IF(OR(C1758="Posebna oblika",C1758="Kulturno zaščiten objekt",C1758="Kulturno zaščiten objekt, Posebna oblika"),"Glej zavihek POSEBNI POGOJI",IF(SUM(N1758:Q1758)=1,"Posebna oblika",IF(SUM(N1758:Q1758)=10,"Kulturno zaščiten objekt",IF(SUM(N1758:Q1758)=11,"Kulturno zaščiten objekt, Posebna oblika",IF(AND('[1]Vmesna vrtilna_SKLOP1'!C1759&lt;&gt;"",'[1]Vmesna vrtilna_SKLOP1'!D1759&lt;&gt;""),IF('[1]Vmesna vrtilna_SKLOP1'!C1759&lt;&gt;"",'[1]Vmesna vrtilna_SKLOP1'!C1759,""),"")))))</f>
        <v/>
      </c>
      <c r="D1759" s="17" t="str">
        <f>IF(IFERROR(VLOOKUP(B1759,'[1]Vmesna vrtilna_SKLOP1'!B:J,6,0),"")=0,"",IFERROR(VLOOKUP(B1759,'[1]Vmesna vrtilna_SKLOP1'!B:J,6,0),""))</f>
        <v/>
      </c>
      <c r="E1759" s="16" t="str">
        <f>IF(IF('[1]Vmesna vrtilna_SKLOP1'!E1759&lt;&gt;"",'[1]Vmesna vrtilna_SKLOP1'!D1759,"")=0,"",IF('[1]Vmesna vrtilna_SKLOP1'!E1759&lt;&gt;"",'[1]Vmesna vrtilna_SKLOP1'!D1759,""))</f>
        <v/>
      </c>
      <c r="F1759" s="18" t="str">
        <f>IF('[1]Vmesna vrtilna_SKLOP1'!E1759&lt;&gt;"",'[1]Vmesna vrtilna_SKLOP1'!E1759,"")</f>
        <v>Trikotno oz. trapezno okno (tip: O8); dim. ŠxV: 0,9x0,8m; Material: PVC Dvostranski dekor; steklo 6/16Ar/4; Rw,st.=36 (Rw,st.+Ctr ≥ 31 dB)</v>
      </c>
      <c r="G1759" s="15" t="str">
        <f>IF('[1]Vmesna vrtilna_SKLOP1'!E1759&lt;&gt;"",'[1]Vmesna vrtilna_SKLOP1'!F1759,"")</f>
        <v>[kos]</v>
      </c>
      <c r="H1759" s="19">
        <f>IF('[1]Vmesna vrtilna_SKLOP1'!F1759&lt;&gt;"",'[1]Vmesna vrtilna_SKLOP1'!I1759,"")</f>
        <v>2</v>
      </c>
      <c r="I1759" s="20" t="str">
        <f>IF(I1758="Skupaj:","DDV (22%):",IF(I1758="DDV (22%):","Skupaj z DDV:",IF(AND('[1]Vmesna vrtilna_SKLOP1'!C1759&lt;&gt;"",'[1]Vmesna vrtilna_SKLOP1'!E1759=""),"Skupaj:","")))</f>
        <v/>
      </c>
      <c r="J1759" s="21">
        <f t="shared" si="55"/>
        <v>0</v>
      </c>
      <c r="K1759" s="21">
        <f>IF(I1759="Skupaj z DDV:",SUM(K1757,K1758),IF(I1759="DDV (22%):",K1758*0.22,IF(AND('[1]Vmesna vrtilna_SKLOP1'!C1759&lt;&gt;"",'[1]Vmesna vrtilna_SKLOP1'!D1759=""),'[1]Vmesna vrtilna_SKLOP1'!J1759,IF(F1759&lt;&gt;"",IF('[1]Vmesna vrtilna_SKLOP1'!J1759&lt;&gt;"",'[1]Vmesna vrtilna_SKLOP1'!J1759,""),""))))</f>
        <v>523.50715456</v>
      </c>
      <c r="L1759" s="22">
        <f>IF(I1758="Skupaj:","DDV (22%):",IF(I1758="DDV (22%):","Skupaj z DDV:",IF(AND('[1]Vmesna vrtilna_SKLOP1'!C1759&lt;&gt;"",'[1]Vmesna vrtilna_SKLOP1'!E1759=""),"Skupaj:",IF(AND('[1]Vmesna vrtilna_SKLOP1'!C1759&lt;&gt;"",'[1]Vmesna vrtilna_SKLOP1'!D1759=""),'[1]Vmesna vrtilna_SKLOP1'!J1759,IF(F1759&lt;&gt;"",IF('[1]Vmesna vrtilna_SKLOP1'!J1759&lt;&gt;"",'[1]Vmesna vrtilna_SKLOP1'!J1759,""),"")))))</f>
        <v>523.50715456</v>
      </c>
      <c r="M1759" s="22">
        <f t="shared" si="54"/>
        <v>0</v>
      </c>
      <c r="N1759" s="22" t="str">
        <f>IF(IFERROR(VLOOKUP(B1759,'[1]Vmesna vrtilna_SKLOP1'!B:J,7,0),"")=0,"",IFERROR(VLOOKUP(B1759,'[1]Vmesna vrtilna_SKLOP1'!B:J,7,0),""))</f>
        <v/>
      </c>
      <c r="O1759" s="22"/>
    </row>
    <row r="1760" spans="2:15" ht="15" customHeight="1" x14ac:dyDescent="0.3">
      <c r="B1760" s="15" t="str">
        <f>IF(AND('[1]Vmesna vrtilna_SKLOP1'!B1760&lt;&gt;"",'[1]Vmesna vrtilna_SKLOP1'!C1760&lt;&gt;""),IF('[1]Vmesna vrtilna_SKLOP1'!B1760&lt;&gt;"",'[1]Vmesna vrtilna_SKLOP1'!B1760,""),"")</f>
        <v/>
      </c>
      <c r="C1760" s="16" t="str">
        <f>IF(OR(C1759="Posebna oblika",C1759="Kulturno zaščiten objekt",C1759="Kulturno zaščiten objekt, Posebna oblika"),"Glej zavihek POSEBNI POGOJI",IF(SUM(N1759:Q1759)=1,"Posebna oblika",IF(SUM(N1759:Q1759)=10,"Kulturno zaščiten objekt",IF(SUM(N1759:Q1759)=11,"Kulturno zaščiten objekt, Posebna oblika",IF(AND('[1]Vmesna vrtilna_SKLOP1'!C1760&lt;&gt;"",'[1]Vmesna vrtilna_SKLOP1'!D1760&lt;&gt;""),IF('[1]Vmesna vrtilna_SKLOP1'!C1760&lt;&gt;"",'[1]Vmesna vrtilna_SKLOP1'!C1760,""),"")))))</f>
        <v/>
      </c>
      <c r="D1760" s="17" t="str">
        <f>IF(IFERROR(VLOOKUP(B1760,'[1]Vmesna vrtilna_SKLOP1'!B:J,6,0),"")=0,"",IFERROR(VLOOKUP(B1760,'[1]Vmesna vrtilna_SKLOP1'!B:J,6,0),""))</f>
        <v/>
      </c>
      <c r="E1760" s="16" t="str">
        <f>IF(IF('[1]Vmesna vrtilna_SKLOP1'!E1760&lt;&gt;"",'[1]Vmesna vrtilna_SKLOP1'!D1760,"")=0,"",IF('[1]Vmesna vrtilna_SKLOP1'!E1760&lt;&gt;"",'[1]Vmesna vrtilna_SKLOP1'!D1760,""))</f>
        <v/>
      </c>
      <c r="F1760" s="18" t="str">
        <f>IF('[1]Vmesna vrtilna_SKLOP1'!E1760&lt;&gt;"",'[1]Vmesna vrtilna_SKLOP1'!E1760,"")</f>
        <v>Vhodna vrata (tip: VH); dim. ŠxV: 1x2m; Material: PVC Vhodna vrata; Rw,krilo=39 dBA</v>
      </c>
      <c r="G1760" s="15" t="str">
        <f>IF('[1]Vmesna vrtilna_SKLOP1'!E1760&lt;&gt;"",'[1]Vmesna vrtilna_SKLOP1'!F1760,"")</f>
        <v>[kos]</v>
      </c>
      <c r="H1760" s="19">
        <f>IF('[1]Vmesna vrtilna_SKLOP1'!F1760&lt;&gt;"",'[1]Vmesna vrtilna_SKLOP1'!I1760,"")</f>
        <v>1</v>
      </c>
      <c r="I1760" s="20" t="str">
        <f>IF(I1759="Skupaj:","DDV (22%):",IF(I1759="DDV (22%):","Skupaj z DDV:",IF(AND('[1]Vmesna vrtilna_SKLOP1'!C1760&lt;&gt;"",'[1]Vmesna vrtilna_SKLOP1'!E1760=""),"Skupaj:","")))</f>
        <v/>
      </c>
      <c r="J1760" s="21">
        <f t="shared" si="55"/>
        <v>0</v>
      </c>
      <c r="K1760" s="21">
        <f>IF(I1760="Skupaj z DDV:",SUM(K1758,K1759),IF(I1760="DDV (22%):",K1759*0.22,IF(AND('[1]Vmesna vrtilna_SKLOP1'!C1760&lt;&gt;"",'[1]Vmesna vrtilna_SKLOP1'!D1760=""),'[1]Vmesna vrtilna_SKLOP1'!J1760,IF(F1760&lt;&gt;"",IF('[1]Vmesna vrtilna_SKLOP1'!J1760&lt;&gt;"",'[1]Vmesna vrtilna_SKLOP1'!J1760,""),""))))</f>
        <v>1300</v>
      </c>
      <c r="L1760" s="22">
        <f>IF(I1759="Skupaj:","DDV (22%):",IF(I1759="DDV (22%):","Skupaj z DDV:",IF(AND('[1]Vmesna vrtilna_SKLOP1'!C1760&lt;&gt;"",'[1]Vmesna vrtilna_SKLOP1'!E1760=""),"Skupaj:",IF(AND('[1]Vmesna vrtilna_SKLOP1'!C1760&lt;&gt;"",'[1]Vmesna vrtilna_SKLOP1'!D1760=""),'[1]Vmesna vrtilna_SKLOP1'!J1760,IF(F1760&lt;&gt;"",IF('[1]Vmesna vrtilna_SKLOP1'!J1760&lt;&gt;"",'[1]Vmesna vrtilna_SKLOP1'!J1760,""),"")))))</f>
        <v>1300</v>
      </c>
      <c r="M1760" s="22">
        <f t="shared" si="54"/>
        <v>0</v>
      </c>
      <c r="N1760" s="22" t="str">
        <f>IF(IFERROR(VLOOKUP(B1760,'[1]Vmesna vrtilna_SKLOP1'!B:J,7,0),"")=0,"",IFERROR(VLOOKUP(B1760,'[1]Vmesna vrtilna_SKLOP1'!B:J,7,0),""))</f>
        <v/>
      </c>
      <c r="O1760" s="22"/>
    </row>
    <row r="1761" spans="2:15" ht="15" customHeight="1" x14ac:dyDescent="0.3">
      <c r="B1761" s="15" t="str">
        <f>IF(AND('[1]Vmesna vrtilna_SKLOP1'!B1761&lt;&gt;"",'[1]Vmesna vrtilna_SKLOP1'!C1761&lt;&gt;""),IF('[1]Vmesna vrtilna_SKLOP1'!B1761&lt;&gt;"",'[1]Vmesna vrtilna_SKLOP1'!B1761,""),"")</f>
        <v/>
      </c>
      <c r="C1761" s="16" t="str">
        <f>IF(OR(C1760="Posebna oblika",C1760="Kulturno zaščiten objekt",C1760="Kulturno zaščiten objekt, Posebna oblika"),"Glej zavihek POSEBNI POGOJI",IF(SUM(N1760:Q1760)=1,"Posebna oblika",IF(SUM(N1760:Q1760)=10,"Kulturno zaščiten objekt",IF(SUM(N1760:Q1760)=11,"Kulturno zaščiten objekt, Posebna oblika",IF(AND('[1]Vmesna vrtilna_SKLOP1'!C1761&lt;&gt;"",'[1]Vmesna vrtilna_SKLOP1'!D1761&lt;&gt;""),IF('[1]Vmesna vrtilna_SKLOP1'!C1761&lt;&gt;"",'[1]Vmesna vrtilna_SKLOP1'!C1761,""),"")))))</f>
        <v/>
      </c>
      <c r="D1761" s="17" t="str">
        <f>IF(IFERROR(VLOOKUP(B1761,'[1]Vmesna vrtilna_SKLOP1'!B:J,6,0),"")=0,"",IFERROR(VLOOKUP(B1761,'[1]Vmesna vrtilna_SKLOP1'!B:J,6,0),""))</f>
        <v/>
      </c>
      <c r="E1761" s="16" t="str">
        <f>IF(IF('[1]Vmesna vrtilna_SKLOP1'!E1761&lt;&gt;"",'[1]Vmesna vrtilna_SKLOP1'!D1761,"")=0,"",IF('[1]Vmesna vrtilna_SKLOP1'!E1761&lt;&gt;"",'[1]Vmesna vrtilna_SKLOP1'!D1761,""))</f>
        <v/>
      </c>
      <c r="F1761" s="18" t="str">
        <f>IF('[1]Vmesna vrtilna_SKLOP1'!E1761&lt;&gt;"",'[1]Vmesna vrtilna_SKLOP1'!E1761,"")</f>
        <v/>
      </c>
      <c r="G1761" s="15" t="str">
        <f>IF('[1]Vmesna vrtilna_SKLOP1'!E1761&lt;&gt;"",'[1]Vmesna vrtilna_SKLOP1'!F1761,"")</f>
        <v/>
      </c>
      <c r="H1761" s="19" t="str">
        <f>IF('[1]Vmesna vrtilna_SKLOP1'!F1761&lt;&gt;"",'[1]Vmesna vrtilna_SKLOP1'!I1761,"")</f>
        <v/>
      </c>
      <c r="I1761" s="20" t="str">
        <f>IF(I1760="Skupaj:","DDV (22%):",IF(I1760="DDV (22%):","Skupaj z DDV:",IF(AND('[1]Vmesna vrtilna_SKLOP1'!C1761&lt;&gt;"",'[1]Vmesna vrtilna_SKLOP1'!E1761=""),"Skupaj:","")))</f>
        <v/>
      </c>
      <c r="J1761" s="21" t="str">
        <f t="shared" si="55"/>
        <v/>
      </c>
      <c r="K1761" s="21" t="str">
        <f>IF(I1761="Skupaj z DDV:",SUM(K1759,K1760),IF(I1761="DDV (22%):",K1760*0.22,IF(AND('[1]Vmesna vrtilna_SKLOP1'!C1761&lt;&gt;"",'[1]Vmesna vrtilna_SKLOP1'!D1761=""),'[1]Vmesna vrtilna_SKLOP1'!J1761,IF(F1761&lt;&gt;"",IF('[1]Vmesna vrtilna_SKLOP1'!J1761&lt;&gt;"",'[1]Vmesna vrtilna_SKLOP1'!J1761,""),""))))</f>
        <v/>
      </c>
      <c r="L1761" s="22" t="str">
        <f>IF(I1760="Skupaj:","DDV (22%):",IF(I1760="DDV (22%):","Skupaj z DDV:",IF(AND('[1]Vmesna vrtilna_SKLOP1'!C1761&lt;&gt;"",'[1]Vmesna vrtilna_SKLOP1'!E1761=""),"Skupaj:",IF(AND('[1]Vmesna vrtilna_SKLOP1'!C1761&lt;&gt;"",'[1]Vmesna vrtilna_SKLOP1'!D1761=""),'[1]Vmesna vrtilna_SKLOP1'!J1761,IF(F1761&lt;&gt;"",IF('[1]Vmesna vrtilna_SKLOP1'!J1761&lt;&gt;"",'[1]Vmesna vrtilna_SKLOP1'!J1761,""),"")))))</f>
        <v/>
      </c>
      <c r="M1761" s="22">
        <f t="shared" si="54"/>
        <v>0</v>
      </c>
      <c r="N1761" s="22" t="str">
        <f>IF(IFERROR(VLOOKUP(B1761,'[1]Vmesna vrtilna_SKLOP1'!B:J,7,0),"")=0,"",IFERROR(VLOOKUP(B1761,'[1]Vmesna vrtilna_SKLOP1'!B:J,7,0),""))</f>
        <v/>
      </c>
      <c r="O1761" s="22"/>
    </row>
    <row r="1762" spans="2:15" ht="15" customHeight="1" x14ac:dyDescent="0.3">
      <c r="B1762" s="15" t="str">
        <f>IF(AND('[1]Vmesna vrtilna_SKLOP1'!B1762&lt;&gt;"",'[1]Vmesna vrtilna_SKLOP1'!C1762&lt;&gt;""),IF('[1]Vmesna vrtilna_SKLOP1'!B1762&lt;&gt;"",'[1]Vmesna vrtilna_SKLOP1'!B1762,""),"")</f>
        <v/>
      </c>
      <c r="C1762" s="16" t="str">
        <f>IF(OR(C1761="Posebna oblika",C1761="Kulturno zaščiten objekt",C1761="Kulturno zaščiten objekt, Posebna oblika"),"Glej zavihek POSEBNI POGOJI",IF(SUM(N1761:Q1761)=1,"Posebna oblika",IF(SUM(N1761:Q1761)=10,"Kulturno zaščiten objekt",IF(SUM(N1761:Q1761)=11,"Kulturno zaščiten objekt, Posebna oblika",IF(AND('[1]Vmesna vrtilna_SKLOP1'!C1762&lt;&gt;"",'[1]Vmesna vrtilna_SKLOP1'!D1762&lt;&gt;""),IF('[1]Vmesna vrtilna_SKLOP1'!C1762&lt;&gt;"",'[1]Vmesna vrtilna_SKLOP1'!C1762,""),"")))))</f>
        <v/>
      </c>
      <c r="D1762" s="17" t="str">
        <f>IF(IFERROR(VLOOKUP(B1762,'[1]Vmesna vrtilna_SKLOP1'!B:J,6,0),"")=0,"",IFERROR(VLOOKUP(B1762,'[1]Vmesna vrtilna_SKLOP1'!B:J,6,0),""))</f>
        <v/>
      </c>
      <c r="E1762" s="16" t="str">
        <f>IF(IF('[1]Vmesna vrtilna_SKLOP1'!E1762&lt;&gt;"",'[1]Vmesna vrtilna_SKLOP1'!D1762,"")=0,"",IF('[1]Vmesna vrtilna_SKLOP1'!E1762&lt;&gt;"",'[1]Vmesna vrtilna_SKLOP1'!D1762,""))</f>
        <v>Senčila</v>
      </c>
      <c r="F1762" s="18" t="str">
        <f>IF('[1]Vmesna vrtilna_SKLOP1'!E1762&lt;&gt;"",'[1]Vmesna vrtilna_SKLOP1'!E1762,"")</f>
        <v>Rolo - Plise, Dim. ŠxV: 0,9x1m</v>
      </c>
      <c r="G1762" s="15" t="str">
        <f>IF('[1]Vmesna vrtilna_SKLOP1'!E1762&lt;&gt;"",'[1]Vmesna vrtilna_SKLOP1'!F1762,"")</f>
        <v>[kos]</v>
      </c>
      <c r="H1762" s="19">
        <f>IF('[1]Vmesna vrtilna_SKLOP1'!F1762&lt;&gt;"",'[1]Vmesna vrtilna_SKLOP1'!I1762,"")</f>
        <v>12</v>
      </c>
      <c r="I1762" s="20" t="str">
        <f>IF(I1761="Skupaj:","DDV (22%):",IF(I1761="DDV (22%):","Skupaj z DDV:",IF(AND('[1]Vmesna vrtilna_SKLOP1'!C1762&lt;&gt;"",'[1]Vmesna vrtilna_SKLOP1'!E1762=""),"Skupaj:","")))</f>
        <v/>
      </c>
      <c r="J1762" s="21">
        <f t="shared" si="55"/>
        <v>0</v>
      </c>
      <c r="K1762" s="21">
        <f>IF(I1762="Skupaj z DDV:",SUM(K1760,K1761),IF(I1762="DDV (22%):",K1761*0.22,IF(AND('[1]Vmesna vrtilna_SKLOP1'!C1762&lt;&gt;"",'[1]Vmesna vrtilna_SKLOP1'!D1762=""),'[1]Vmesna vrtilna_SKLOP1'!J1762,IF(F1762&lt;&gt;"",IF('[1]Vmesna vrtilna_SKLOP1'!J1762&lt;&gt;"",'[1]Vmesna vrtilna_SKLOP1'!J1762,""),""))))</f>
        <v>1296</v>
      </c>
      <c r="L1762" s="22">
        <f>IF(I1761="Skupaj:","DDV (22%):",IF(I1761="DDV (22%):","Skupaj z DDV:",IF(AND('[1]Vmesna vrtilna_SKLOP1'!C1762&lt;&gt;"",'[1]Vmesna vrtilna_SKLOP1'!E1762=""),"Skupaj:",IF(AND('[1]Vmesna vrtilna_SKLOP1'!C1762&lt;&gt;"",'[1]Vmesna vrtilna_SKLOP1'!D1762=""),'[1]Vmesna vrtilna_SKLOP1'!J1762,IF(F1762&lt;&gt;"",IF('[1]Vmesna vrtilna_SKLOP1'!J1762&lt;&gt;"",'[1]Vmesna vrtilna_SKLOP1'!J1762,""),"")))))</f>
        <v>1296</v>
      </c>
      <c r="M1762" s="22">
        <f t="shared" si="54"/>
        <v>0</v>
      </c>
      <c r="N1762" s="22" t="str">
        <f>IF(IFERROR(VLOOKUP(B1762,'[1]Vmesna vrtilna_SKLOP1'!B:J,7,0),"")=0,"",IFERROR(VLOOKUP(B1762,'[1]Vmesna vrtilna_SKLOP1'!B:J,7,0),""))</f>
        <v/>
      </c>
      <c r="O1762" s="22"/>
    </row>
    <row r="1763" spans="2:15" ht="15" customHeight="1" x14ac:dyDescent="0.3">
      <c r="B1763" s="15" t="str">
        <f>IF(AND('[1]Vmesna vrtilna_SKLOP1'!B1763&lt;&gt;"",'[1]Vmesna vrtilna_SKLOP1'!C1763&lt;&gt;""),IF('[1]Vmesna vrtilna_SKLOP1'!B1763&lt;&gt;"",'[1]Vmesna vrtilna_SKLOP1'!B1763,""),"")</f>
        <v/>
      </c>
      <c r="C1763" s="16" t="str">
        <f>IF(OR(C1762="Posebna oblika",C1762="Kulturno zaščiten objekt",C1762="Kulturno zaščiten objekt, Posebna oblika"),"Glej zavihek POSEBNI POGOJI",IF(SUM(N1762:Q1762)=1,"Posebna oblika",IF(SUM(N1762:Q1762)=10,"Kulturno zaščiten objekt",IF(SUM(N1762:Q1762)=11,"Kulturno zaščiten objekt, Posebna oblika",IF(AND('[1]Vmesna vrtilna_SKLOP1'!C1763&lt;&gt;"",'[1]Vmesna vrtilna_SKLOP1'!D1763&lt;&gt;""),IF('[1]Vmesna vrtilna_SKLOP1'!C1763&lt;&gt;"",'[1]Vmesna vrtilna_SKLOP1'!C1763,""),"")))))</f>
        <v/>
      </c>
      <c r="D1763" s="17" t="str">
        <f>IF(IFERROR(VLOOKUP(B1763,'[1]Vmesna vrtilna_SKLOP1'!B:J,6,0),"")=0,"",IFERROR(VLOOKUP(B1763,'[1]Vmesna vrtilna_SKLOP1'!B:J,6,0),""))</f>
        <v/>
      </c>
      <c r="E1763" s="16" t="str">
        <f>IF(IF('[1]Vmesna vrtilna_SKLOP1'!E1763&lt;&gt;"",'[1]Vmesna vrtilna_SKLOP1'!D1763,"")=0,"",IF('[1]Vmesna vrtilna_SKLOP1'!E1763&lt;&gt;"",'[1]Vmesna vrtilna_SKLOP1'!D1763,""))</f>
        <v/>
      </c>
      <c r="F1763" s="18" t="str">
        <f>IF('[1]Vmesna vrtilna_SKLOP1'!E1763&lt;&gt;"",'[1]Vmesna vrtilna_SKLOP1'!E1763,"")</f>
        <v/>
      </c>
      <c r="G1763" s="15" t="str">
        <f>IF('[1]Vmesna vrtilna_SKLOP1'!E1763&lt;&gt;"",'[1]Vmesna vrtilna_SKLOP1'!F1763,"")</f>
        <v/>
      </c>
      <c r="H1763" s="19" t="str">
        <f>IF('[1]Vmesna vrtilna_SKLOP1'!F1763&lt;&gt;"",'[1]Vmesna vrtilna_SKLOP1'!I1763,"")</f>
        <v/>
      </c>
      <c r="I1763" s="20" t="str">
        <f>IF(I1762="Skupaj:","DDV (22%):",IF(I1762="DDV (22%):","Skupaj z DDV:",IF(AND('[1]Vmesna vrtilna_SKLOP1'!C1763&lt;&gt;"",'[1]Vmesna vrtilna_SKLOP1'!E1763=""),"Skupaj:","")))</f>
        <v/>
      </c>
      <c r="J1763" s="21" t="str">
        <f t="shared" si="55"/>
        <v/>
      </c>
      <c r="K1763" s="21" t="str">
        <f>IF(I1763="Skupaj z DDV:",SUM(K1761,K1762),IF(I1763="DDV (22%):",K1762*0.22,IF(AND('[1]Vmesna vrtilna_SKLOP1'!C1763&lt;&gt;"",'[1]Vmesna vrtilna_SKLOP1'!D1763=""),'[1]Vmesna vrtilna_SKLOP1'!J1763,IF(F1763&lt;&gt;"",IF('[1]Vmesna vrtilna_SKLOP1'!J1763&lt;&gt;"",'[1]Vmesna vrtilna_SKLOP1'!J1763,""),""))))</f>
        <v/>
      </c>
      <c r="L1763" s="22" t="str">
        <f>IF(I1762="Skupaj:","DDV (22%):",IF(I1762="DDV (22%):","Skupaj z DDV:",IF(AND('[1]Vmesna vrtilna_SKLOP1'!C1763&lt;&gt;"",'[1]Vmesna vrtilna_SKLOP1'!E1763=""),"Skupaj:",IF(AND('[1]Vmesna vrtilna_SKLOP1'!C1763&lt;&gt;"",'[1]Vmesna vrtilna_SKLOP1'!D1763=""),'[1]Vmesna vrtilna_SKLOP1'!J1763,IF(F1763&lt;&gt;"",IF('[1]Vmesna vrtilna_SKLOP1'!J1763&lt;&gt;"",'[1]Vmesna vrtilna_SKLOP1'!J1763,""),"")))))</f>
        <v/>
      </c>
      <c r="M1763" s="22">
        <f t="shared" si="54"/>
        <v>0</v>
      </c>
      <c r="N1763" s="22" t="str">
        <f>IF(IFERROR(VLOOKUP(B1763,'[1]Vmesna vrtilna_SKLOP1'!B:J,7,0),"")=0,"",IFERROR(VLOOKUP(B1763,'[1]Vmesna vrtilna_SKLOP1'!B:J,7,0),""))</f>
        <v/>
      </c>
      <c r="O1763" s="22"/>
    </row>
    <row r="1764" spans="2:15" ht="15" customHeight="1" x14ac:dyDescent="0.3">
      <c r="B1764" s="15" t="str">
        <f>IF(AND('[1]Vmesna vrtilna_SKLOP1'!B1764&lt;&gt;"",'[1]Vmesna vrtilna_SKLOP1'!C1764&lt;&gt;""),IF('[1]Vmesna vrtilna_SKLOP1'!B1764&lt;&gt;"",'[1]Vmesna vrtilna_SKLOP1'!B1764,""),"")</f>
        <v/>
      </c>
      <c r="C1764" s="16" t="str">
        <f>IF(OR(C1763="Posebna oblika",C1763="Kulturno zaščiten objekt",C1763="Kulturno zaščiten objekt, Posebna oblika"),"Glej zavihek POSEBNI POGOJI",IF(SUM(N1763:Q1763)=1,"Posebna oblika",IF(SUM(N1763:Q1763)=10,"Kulturno zaščiten objekt",IF(SUM(N1763:Q1763)=11,"Kulturno zaščiten objekt, Posebna oblika",IF(AND('[1]Vmesna vrtilna_SKLOP1'!C1764&lt;&gt;"",'[1]Vmesna vrtilna_SKLOP1'!D1764&lt;&gt;""),IF('[1]Vmesna vrtilna_SKLOP1'!C1764&lt;&gt;"",'[1]Vmesna vrtilna_SKLOP1'!C1764,""),"")))))</f>
        <v/>
      </c>
      <c r="D1764" s="17" t="str">
        <f>IF(IFERROR(VLOOKUP(B1764,'[1]Vmesna vrtilna_SKLOP1'!B:J,6,0),"")=0,"",IFERROR(VLOOKUP(B1764,'[1]Vmesna vrtilna_SKLOP1'!B:J,6,0),""))</f>
        <v/>
      </c>
      <c r="E1764" s="16" t="str">
        <f>IF(IF('[1]Vmesna vrtilna_SKLOP1'!E1764&lt;&gt;"",'[1]Vmesna vrtilna_SKLOP1'!D1764,"")=0,"",IF('[1]Vmesna vrtilna_SKLOP1'!E1764&lt;&gt;"",'[1]Vmesna vrtilna_SKLOP1'!D1764,""))</f>
        <v>Notranje police</v>
      </c>
      <c r="F1764" s="18" t="str">
        <f>IF('[1]Vmesna vrtilna_SKLOP1'!E1764&lt;&gt;"",'[1]Vmesna vrtilna_SKLOP1'!E1764,"")</f>
        <v>Notranja polica, mat. Topalit, dim. ŠxG:0,9x0,2m</v>
      </c>
      <c r="G1764" s="15" t="str">
        <f>IF('[1]Vmesna vrtilna_SKLOP1'!E1764&lt;&gt;"",'[1]Vmesna vrtilna_SKLOP1'!F1764,"")</f>
        <v>[kos]</v>
      </c>
      <c r="H1764" s="19">
        <f>IF('[1]Vmesna vrtilna_SKLOP1'!F1764&lt;&gt;"",'[1]Vmesna vrtilna_SKLOP1'!I1764,"")</f>
        <v>24</v>
      </c>
      <c r="I1764" s="20" t="str">
        <f>IF(I1763="Skupaj:","DDV (22%):",IF(I1763="DDV (22%):","Skupaj z DDV:",IF(AND('[1]Vmesna vrtilna_SKLOP1'!C1764&lt;&gt;"",'[1]Vmesna vrtilna_SKLOP1'!E1764=""),"Skupaj:","")))</f>
        <v/>
      </c>
      <c r="J1764" s="21">
        <f t="shared" si="55"/>
        <v>0</v>
      </c>
      <c r="K1764" s="21">
        <f>IF(I1764="Skupaj z DDV:",SUM(K1762,K1763),IF(I1764="DDV (22%):",K1763*0.22,IF(AND('[1]Vmesna vrtilna_SKLOP1'!C1764&lt;&gt;"",'[1]Vmesna vrtilna_SKLOP1'!D1764=""),'[1]Vmesna vrtilna_SKLOP1'!J1764,IF(F1764&lt;&gt;"",IF('[1]Vmesna vrtilna_SKLOP1'!J1764&lt;&gt;"",'[1]Vmesna vrtilna_SKLOP1'!J1764,""),""))))</f>
        <v>683.04000000000008</v>
      </c>
      <c r="L1764" s="22">
        <f>IF(I1763="Skupaj:","DDV (22%):",IF(I1763="DDV (22%):","Skupaj z DDV:",IF(AND('[1]Vmesna vrtilna_SKLOP1'!C1764&lt;&gt;"",'[1]Vmesna vrtilna_SKLOP1'!E1764=""),"Skupaj:",IF(AND('[1]Vmesna vrtilna_SKLOP1'!C1764&lt;&gt;"",'[1]Vmesna vrtilna_SKLOP1'!D1764=""),'[1]Vmesna vrtilna_SKLOP1'!J1764,IF(F1764&lt;&gt;"",IF('[1]Vmesna vrtilna_SKLOP1'!J1764&lt;&gt;"",'[1]Vmesna vrtilna_SKLOP1'!J1764,""),"")))))</f>
        <v>683.04000000000008</v>
      </c>
      <c r="M1764" s="22">
        <f t="shared" si="54"/>
        <v>0</v>
      </c>
      <c r="N1764" s="22" t="str">
        <f>IF(IFERROR(VLOOKUP(B1764,'[1]Vmesna vrtilna_SKLOP1'!B:J,7,0),"")=0,"",IFERROR(VLOOKUP(B1764,'[1]Vmesna vrtilna_SKLOP1'!B:J,7,0),""))</f>
        <v/>
      </c>
      <c r="O1764" s="22"/>
    </row>
    <row r="1765" spans="2:15" ht="15" customHeight="1" x14ac:dyDescent="0.3">
      <c r="B1765" s="15" t="str">
        <f>IF(AND('[1]Vmesna vrtilna_SKLOP1'!B1765&lt;&gt;"",'[1]Vmesna vrtilna_SKLOP1'!C1765&lt;&gt;""),IF('[1]Vmesna vrtilna_SKLOP1'!B1765&lt;&gt;"",'[1]Vmesna vrtilna_SKLOP1'!B1765,""),"")</f>
        <v/>
      </c>
      <c r="C1765" s="16" t="str">
        <f>IF(OR(C1764="Posebna oblika",C1764="Kulturno zaščiten objekt",C1764="Kulturno zaščiten objekt, Posebna oblika"),"Glej zavihek POSEBNI POGOJI",IF(SUM(N1764:Q1764)=1,"Posebna oblika",IF(SUM(N1764:Q1764)=10,"Kulturno zaščiten objekt",IF(SUM(N1764:Q1764)=11,"Kulturno zaščiten objekt, Posebna oblika",IF(AND('[1]Vmesna vrtilna_SKLOP1'!C1765&lt;&gt;"",'[1]Vmesna vrtilna_SKLOP1'!D1765&lt;&gt;""),IF('[1]Vmesna vrtilna_SKLOP1'!C1765&lt;&gt;"",'[1]Vmesna vrtilna_SKLOP1'!C1765,""),"")))))</f>
        <v/>
      </c>
      <c r="D1765" s="17" t="str">
        <f>IF(IFERROR(VLOOKUP(B1765,'[1]Vmesna vrtilna_SKLOP1'!B:J,6,0),"")=0,"",IFERROR(VLOOKUP(B1765,'[1]Vmesna vrtilna_SKLOP1'!B:J,6,0),""))</f>
        <v/>
      </c>
      <c r="E1765" s="16" t="str">
        <f>IF(IF('[1]Vmesna vrtilna_SKLOP1'!E1765&lt;&gt;"",'[1]Vmesna vrtilna_SKLOP1'!D1765,"")=0,"",IF('[1]Vmesna vrtilna_SKLOP1'!E1765&lt;&gt;"",'[1]Vmesna vrtilna_SKLOP1'!D1765,""))</f>
        <v/>
      </c>
      <c r="F1765" s="18" t="str">
        <f>IF('[1]Vmesna vrtilna_SKLOP1'!E1765&lt;&gt;"",'[1]Vmesna vrtilna_SKLOP1'!E1765,"")</f>
        <v>Notranja polica, mat. Topalit, dim. ŠxG:0,8x0,2m</v>
      </c>
      <c r="G1765" s="15" t="str">
        <f>IF('[1]Vmesna vrtilna_SKLOP1'!E1765&lt;&gt;"",'[1]Vmesna vrtilna_SKLOP1'!F1765,"")</f>
        <v>[kos]</v>
      </c>
      <c r="H1765" s="19">
        <f>IF('[1]Vmesna vrtilna_SKLOP1'!F1765&lt;&gt;"",'[1]Vmesna vrtilna_SKLOP1'!I1765,"")</f>
        <v>1</v>
      </c>
      <c r="I1765" s="20" t="str">
        <f>IF(I1764="Skupaj:","DDV (22%):",IF(I1764="DDV (22%):","Skupaj z DDV:",IF(AND('[1]Vmesna vrtilna_SKLOP1'!C1765&lt;&gt;"",'[1]Vmesna vrtilna_SKLOP1'!E1765=""),"Skupaj:","")))</f>
        <v/>
      </c>
      <c r="J1765" s="21">
        <f t="shared" si="55"/>
        <v>0</v>
      </c>
      <c r="K1765" s="21">
        <f>IF(I1765="Skupaj z DDV:",SUM(K1763,K1764),IF(I1765="DDV (22%):",K1764*0.22,IF(AND('[1]Vmesna vrtilna_SKLOP1'!C1765&lt;&gt;"",'[1]Vmesna vrtilna_SKLOP1'!D1765=""),'[1]Vmesna vrtilna_SKLOP1'!J1765,IF(F1765&lt;&gt;"",IF('[1]Vmesna vrtilna_SKLOP1'!J1765&lt;&gt;"",'[1]Vmesna vrtilna_SKLOP1'!J1765,""),""))))</f>
        <v>26.98</v>
      </c>
      <c r="L1765" s="22">
        <f>IF(I1764="Skupaj:","DDV (22%):",IF(I1764="DDV (22%):","Skupaj z DDV:",IF(AND('[1]Vmesna vrtilna_SKLOP1'!C1765&lt;&gt;"",'[1]Vmesna vrtilna_SKLOP1'!E1765=""),"Skupaj:",IF(AND('[1]Vmesna vrtilna_SKLOP1'!C1765&lt;&gt;"",'[1]Vmesna vrtilna_SKLOP1'!D1765=""),'[1]Vmesna vrtilna_SKLOP1'!J1765,IF(F1765&lt;&gt;"",IF('[1]Vmesna vrtilna_SKLOP1'!J1765&lt;&gt;"",'[1]Vmesna vrtilna_SKLOP1'!J1765,""),"")))))</f>
        <v>26.98</v>
      </c>
      <c r="M1765" s="22">
        <f t="shared" si="54"/>
        <v>0</v>
      </c>
      <c r="N1765" s="22" t="str">
        <f>IF(IFERROR(VLOOKUP(B1765,'[1]Vmesna vrtilna_SKLOP1'!B:J,7,0),"")=0,"",IFERROR(VLOOKUP(B1765,'[1]Vmesna vrtilna_SKLOP1'!B:J,7,0),""))</f>
        <v/>
      </c>
      <c r="O1765" s="22"/>
    </row>
    <row r="1766" spans="2:15" ht="15" customHeight="1" x14ac:dyDescent="0.3">
      <c r="B1766" s="15" t="str">
        <f>IF(AND('[1]Vmesna vrtilna_SKLOP1'!B1766&lt;&gt;"",'[1]Vmesna vrtilna_SKLOP1'!C1766&lt;&gt;""),IF('[1]Vmesna vrtilna_SKLOP1'!B1766&lt;&gt;"",'[1]Vmesna vrtilna_SKLOP1'!B1766,""),"")</f>
        <v/>
      </c>
      <c r="C1766" s="16" t="str">
        <f>IF(OR(C1765="Posebna oblika",C1765="Kulturno zaščiten objekt",C1765="Kulturno zaščiten objekt, Posebna oblika"),"Glej zavihek POSEBNI POGOJI",IF(SUM(N1765:Q1765)=1,"Posebna oblika",IF(SUM(N1765:Q1765)=10,"Kulturno zaščiten objekt",IF(SUM(N1765:Q1765)=11,"Kulturno zaščiten objekt, Posebna oblika",IF(AND('[1]Vmesna vrtilna_SKLOP1'!C1766&lt;&gt;"",'[1]Vmesna vrtilna_SKLOP1'!D1766&lt;&gt;""),IF('[1]Vmesna vrtilna_SKLOP1'!C1766&lt;&gt;"",'[1]Vmesna vrtilna_SKLOP1'!C1766,""),"")))))</f>
        <v/>
      </c>
      <c r="D1766" s="17" t="str">
        <f>IF(IFERROR(VLOOKUP(B1766,'[1]Vmesna vrtilna_SKLOP1'!B:J,6,0),"")=0,"",IFERROR(VLOOKUP(B1766,'[1]Vmesna vrtilna_SKLOP1'!B:J,6,0),""))</f>
        <v/>
      </c>
      <c r="E1766" s="16" t="str">
        <f>IF(IF('[1]Vmesna vrtilna_SKLOP1'!E1766&lt;&gt;"",'[1]Vmesna vrtilna_SKLOP1'!D1766,"")=0,"",IF('[1]Vmesna vrtilna_SKLOP1'!E1766&lt;&gt;"",'[1]Vmesna vrtilna_SKLOP1'!D1766,""))</f>
        <v/>
      </c>
      <c r="F1766" s="18" t="str">
        <f>IF('[1]Vmesna vrtilna_SKLOP1'!E1766&lt;&gt;"",'[1]Vmesna vrtilna_SKLOP1'!E1766,"")</f>
        <v/>
      </c>
      <c r="G1766" s="15" t="str">
        <f>IF('[1]Vmesna vrtilna_SKLOP1'!E1766&lt;&gt;"",'[1]Vmesna vrtilna_SKLOP1'!F1766,"")</f>
        <v/>
      </c>
      <c r="H1766" s="19" t="str">
        <f>IF('[1]Vmesna vrtilna_SKLOP1'!F1766&lt;&gt;"",'[1]Vmesna vrtilna_SKLOP1'!I1766,"")</f>
        <v/>
      </c>
      <c r="I1766" s="20" t="str">
        <f>IF(I1765="Skupaj:","DDV (22%):",IF(I1765="DDV (22%):","Skupaj z DDV:",IF(AND('[1]Vmesna vrtilna_SKLOP1'!C1766&lt;&gt;"",'[1]Vmesna vrtilna_SKLOP1'!E1766=""),"Skupaj:","")))</f>
        <v/>
      </c>
      <c r="J1766" s="21" t="str">
        <f t="shared" si="55"/>
        <v/>
      </c>
      <c r="K1766" s="21" t="str">
        <f>IF(I1766="Skupaj z DDV:",SUM(K1764,K1765),IF(I1766="DDV (22%):",K1765*0.22,IF(AND('[1]Vmesna vrtilna_SKLOP1'!C1766&lt;&gt;"",'[1]Vmesna vrtilna_SKLOP1'!D1766=""),'[1]Vmesna vrtilna_SKLOP1'!J1766,IF(F1766&lt;&gt;"",IF('[1]Vmesna vrtilna_SKLOP1'!J1766&lt;&gt;"",'[1]Vmesna vrtilna_SKLOP1'!J1766,""),""))))</f>
        <v/>
      </c>
      <c r="L1766" s="22" t="str">
        <f>IF(I1765="Skupaj:","DDV (22%):",IF(I1765="DDV (22%):","Skupaj z DDV:",IF(AND('[1]Vmesna vrtilna_SKLOP1'!C1766&lt;&gt;"",'[1]Vmesna vrtilna_SKLOP1'!E1766=""),"Skupaj:",IF(AND('[1]Vmesna vrtilna_SKLOP1'!C1766&lt;&gt;"",'[1]Vmesna vrtilna_SKLOP1'!D1766=""),'[1]Vmesna vrtilna_SKLOP1'!J1766,IF(F1766&lt;&gt;"",IF('[1]Vmesna vrtilna_SKLOP1'!J1766&lt;&gt;"",'[1]Vmesna vrtilna_SKLOP1'!J1766,""),"")))))</f>
        <v/>
      </c>
      <c r="M1766" s="22">
        <f t="shared" si="54"/>
        <v>0</v>
      </c>
      <c r="N1766" s="22" t="str">
        <f>IF(IFERROR(VLOOKUP(B1766,'[1]Vmesna vrtilna_SKLOP1'!B:J,7,0),"")=0,"",IFERROR(VLOOKUP(B1766,'[1]Vmesna vrtilna_SKLOP1'!B:J,7,0),""))</f>
        <v/>
      </c>
      <c r="O1766" s="22"/>
    </row>
    <row r="1767" spans="2:15" ht="15" customHeight="1" x14ac:dyDescent="0.3">
      <c r="B1767" s="15" t="str">
        <f>IF(AND('[1]Vmesna vrtilna_SKLOP1'!B1767&lt;&gt;"",'[1]Vmesna vrtilna_SKLOP1'!C1767&lt;&gt;""),IF('[1]Vmesna vrtilna_SKLOP1'!B1767&lt;&gt;"",'[1]Vmesna vrtilna_SKLOP1'!B1767,""),"")</f>
        <v/>
      </c>
      <c r="C1767" s="16" t="str">
        <f>IF(OR(C1766="Posebna oblika",C1766="Kulturno zaščiten objekt",C1766="Kulturno zaščiten objekt, Posebna oblika"),"Glej zavihek POSEBNI POGOJI",IF(SUM(N1766:Q1766)=1,"Posebna oblika",IF(SUM(N1766:Q1766)=10,"Kulturno zaščiten objekt",IF(SUM(N1766:Q1766)=11,"Kulturno zaščiten objekt, Posebna oblika",IF(AND('[1]Vmesna vrtilna_SKLOP1'!C1767&lt;&gt;"",'[1]Vmesna vrtilna_SKLOP1'!D1767&lt;&gt;""),IF('[1]Vmesna vrtilna_SKLOP1'!C1767&lt;&gt;"",'[1]Vmesna vrtilna_SKLOP1'!C1767,""),"")))))</f>
        <v/>
      </c>
      <c r="D1767" s="17" t="str">
        <f>IF(IFERROR(VLOOKUP(B1767,'[1]Vmesna vrtilna_SKLOP1'!B:J,6,0),"")=0,"",IFERROR(VLOOKUP(B1767,'[1]Vmesna vrtilna_SKLOP1'!B:J,6,0),""))</f>
        <v/>
      </c>
      <c r="E1767" s="16" t="str">
        <f>IF(IF('[1]Vmesna vrtilna_SKLOP1'!E1767&lt;&gt;"",'[1]Vmesna vrtilna_SKLOP1'!D1767,"")=0,"",IF('[1]Vmesna vrtilna_SKLOP1'!E1767&lt;&gt;"",'[1]Vmesna vrtilna_SKLOP1'!D1767,""))</f>
        <v>Demontaža</v>
      </c>
      <c r="F1767" s="18" t="str">
        <f>IF('[1]Vmesna vrtilna_SKLOP1'!E1767&lt;&gt;"",'[1]Vmesna vrtilna_SKLOP1'!E1767,"")</f>
        <v>Demontaža oken</v>
      </c>
      <c r="G1767" s="15" t="str">
        <f>IF('[1]Vmesna vrtilna_SKLOP1'!E1767&lt;&gt;"",'[1]Vmesna vrtilna_SKLOP1'!F1767,"")</f>
        <v>[m1]</v>
      </c>
      <c r="H1767" s="19">
        <f>IF('[1]Vmesna vrtilna_SKLOP1'!F1767&lt;&gt;"",'[1]Vmesna vrtilna_SKLOP1'!I1767,"")</f>
        <v>91.8</v>
      </c>
      <c r="I1767" s="20" t="str">
        <f>IF(I1766="Skupaj:","DDV (22%):",IF(I1766="DDV (22%):","Skupaj z DDV:",IF(AND('[1]Vmesna vrtilna_SKLOP1'!C1767&lt;&gt;"",'[1]Vmesna vrtilna_SKLOP1'!E1767=""),"Skupaj:","")))</f>
        <v/>
      </c>
      <c r="J1767" s="21">
        <f t="shared" si="55"/>
        <v>0</v>
      </c>
      <c r="K1767" s="21">
        <f>IF(I1767="Skupaj z DDV:",SUM(K1765,K1766),IF(I1767="DDV (22%):",K1766*0.22,IF(AND('[1]Vmesna vrtilna_SKLOP1'!C1767&lt;&gt;"",'[1]Vmesna vrtilna_SKLOP1'!D1767=""),'[1]Vmesna vrtilna_SKLOP1'!J1767,IF(F1767&lt;&gt;"",IF('[1]Vmesna vrtilna_SKLOP1'!J1767&lt;&gt;"",'[1]Vmesna vrtilna_SKLOP1'!J1767,""),""))))</f>
        <v>642.6</v>
      </c>
      <c r="L1767" s="22">
        <f>IF(I1766="Skupaj:","DDV (22%):",IF(I1766="DDV (22%):","Skupaj z DDV:",IF(AND('[1]Vmesna vrtilna_SKLOP1'!C1767&lt;&gt;"",'[1]Vmesna vrtilna_SKLOP1'!E1767=""),"Skupaj:",IF(AND('[1]Vmesna vrtilna_SKLOP1'!C1767&lt;&gt;"",'[1]Vmesna vrtilna_SKLOP1'!D1767=""),'[1]Vmesna vrtilna_SKLOP1'!J1767,IF(F1767&lt;&gt;"",IF('[1]Vmesna vrtilna_SKLOP1'!J1767&lt;&gt;"",'[1]Vmesna vrtilna_SKLOP1'!J1767,""),"")))))</f>
        <v>642.6</v>
      </c>
      <c r="M1767" s="22">
        <f t="shared" si="54"/>
        <v>0</v>
      </c>
      <c r="N1767" s="22" t="str">
        <f>IF(IFERROR(VLOOKUP(B1767,'[1]Vmesna vrtilna_SKLOP1'!B:J,7,0),"")=0,"",IFERROR(VLOOKUP(B1767,'[1]Vmesna vrtilna_SKLOP1'!B:J,7,0),""))</f>
        <v/>
      </c>
      <c r="O1767" s="22"/>
    </row>
    <row r="1768" spans="2:15" ht="15" customHeight="1" x14ac:dyDescent="0.3">
      <c r="B1768" s="15" t="str">
        <f>IF(AND('[1]Vmesna vrtilna_SKLOP1'!B1768&lt;&gt;"",'[1]Vmesna vrtilna_SKLOP1'!C1768&lt;&gt;""),IF('[1]Vmesna vrtilna_SKLOP1'!B1768&lt;&gt;"",'[1]Vmesna vrtilna_SKLOP1'!B1768,""),"")</f>
        <v/>
      </c>
      <c r="C1768" s="16" t="str">
        <f>IF(OR(C1767="Posebna oblika",C1767="Kulturno zaščiten objekt",C1767="Kulturno zaščiten objekt, Posebna oblika"),"Glej zavihek POSEBNI POGOJI",IF(SUM(N1767:Q1767)=1,"Posebna oblika",IF(SUM(N1767:Q1767)=10,"Kulturno zaščiten objekt",IF(SUM(N1767:Q1767)=11,"Kulturno zaščiten objekt, Posebna oblika",IF(AND('[1]Vmesna vrtilna_SKLOP1'!C1768&lt;&gt;"",'[1]Vmesna vrtilna_SKLOP1'!D1768&lt;&gt;""),IF('[1]Vmesna vrtilna_SKLOP1'!C1768&lt;&gt;"",'[1]Vmesna vrtilna_SKLOP1'!C1768,""),"")))))</f>
        <v/>
      </c>
      <c r="D1768" s="17" t="str">
        <f>IF(IFERROR(VLOOKUP(B1768,'[1]Vmesna vrtilna_SKLOP1'!B:J,6,0),"")=0,"",IFERROR(VLOOKUP(B1768,'[1]Vmesna vrtilna_SKLOP1'!B:J,6,0),""))</f>
        <v/>
      </c>
      <c r="E1768" s="16" t="str">
        <f>IF(IF('[1]Vmesna vrtilna_SKLOP1'!E1768&lt;&gt;"",'[1]Vmesna vrtilna_SKLOP1'!D1768,"")=0,"",IF('[1]Vmesna vrtilna_SKLOP1'!E1768&lt;&gt;"",'[1]Vmesna vrtilna_SKLOP1'!D1768,""))</f>
        <v/>
      </c>
      <c r="F1768" s="18" t="str">
        <f>IF('[1]Vmesna vrtilna_SKLOP1'!E1768&lt;&gt;"",'[1]Vmesna vrtilna_SKLOP1'!E1768,"")</f>
        <v>Demontaža police</v>
      </c>
      <c r="G1768" s="15" t="str">
        <f>IF('[1]Vmesna vrtilna_SKLOP1'!E1768&lt;&gt;"",'[1]Vmesna vrtilna_SKLOP1'!F1768,"")</f>
        <v>[kos]</v>
      </c>
      <c r="H1768" s="19">
        <f>IF('[1]Vmesna vrtilna_SKLOP1'!F1768&lt;&gt;"",'[1]Vmesna vrtilna_SKLOP1'!I1768,"")</f>
        <v>25</v>
      </c>
      <c r="I1768" s="20" t="str">
        <f>IF(I1767="Skupaj:","DDV (22%):",IF(I1767="DDV (22%):","Skupaj z DDV:",IF(AND('[1]Vmesna vrtilna_SKLOP1'!C1768&lt;&gt;"",'[1]Vmesna vrtilna_SKLOP1'!E1768=""),"Skupaj:","")))</f>
        <v/>
      </c>
      <c r="J1768" s="21">
        <f t="shared" si="55"/>
        <v>0</v>
      </c>
      <c r="K1768" s="21">
        <f>IF(I1768="Skupaj z DDV:",SUM(K1766,K1767),IF(I1768="DDV (22%):",K1767*0.22,IF(AND('[1]Vmesna vrtilna_SKLOP1'!C1768&lt;&gt;"",'[1]Vmesna vrtilna_SKLOP1'!D1768=""),'[1]Vmesna vrtilna_SKLOP1'!J1768,IF(F1768&lt;&gt;"",IF('[1]Vmesna vrtilna_SKLOP1'!J1768&lt;&gt;"",'[1]Vmesna vrtilna_SKLOP1'!J1768,""),""))))</f>
        <v>112</v>
      </c>
      <c r="L1768" s="22">
        <f>IF(I1767="Skupaj:","DDV (22%):",IF(I1767="DDV (22%):","Skupaj z DDV:",IF(AND('[1]Vmesna vrtilna_SKLOP1'!C1768&lt;&gt;"",'[1]Vmesna vrtilna_SKLOP1'!E1768=""),"Skupaj:",IF(AND('[1]Vmesna vrtilna_SKLOP1'!C1768&lt;&gt;"",'[1]Vmesna vrtilna_SKLOP1'!D1768=""),'[1]Vmesna vrtilna_SKLOP1'!J1768,IF(F1768&lt;&gt;"",IF('[1]Vmesna vrtilna_SKLOP1'!J1768&lt;&gt;"",'[1]Vmesna vrtilna_SKLOP1'!J1768,""),"")))))</f>
        <v>112</v>
      </c>
      <c r="M1768" s="22">
        <f t="shared" si="54"/>
        <v>0</v>
      </c>
      <c r="N1768" s="22" t="str">
        <f>IF(IFERROR(VLOOKUP(B1768,'[1]Vmesna vrtilna_SKLOP1'!B:J,7,0),"")=0,"",IFERROR(VLOOKUP(B1768,'[1]Vmesna vrtilna_SKLOP1'!B:J,7,0),""))</f>
        <v/>
      </c>
      <c r="O1768" s="22"/>
    </row>
    <row r="1769" spans="2:15" ht="15" customHeight="1" x14ac:dyDescent="0.3">
      <c r="B1769" s="15" t="str">
        <f>IF(AND('[1]Vmesna vrtilna_SKLOP1'!B1769&lt;&gt;"",'[1]Vmesna vrtilna_SKLOP1'!C1769&lt;&gt;""),IF('[1]Vmesna vrtilna_SKLOP1'!B1769&lt;&gt;"",'[1]Vmesna vrtilna_SKLOP1'!B1769,""),"")</f>
        <v/>
      </c>
      <c r="C1769" s="16" t="str">
        <f>IF(OR(C1768="Posebna oblika",C1768="Kulturno zaščiten objekt",C1768="Kulturno zaščiten objekt, Posebna oblika"),"Glej zavihek POSEBNI POGOJI",IF(SUM(N1768:Q1768)=1,"Posebna oblika",IF(SUM(N1768:Q1768)=10,"Kulturno zaščiten objekt",IF(SUM(N1768:Q1768)=11,"Kulturno zaščiten objekt, Posebna oblika",IF(AND('[1]Vmesna vrtilna_SKLOP1'!C1769&lt;&gt;"",'[1]Vmesna vrtilna_SKLOP1'!D1769&lt;&gt;""),IF('[1]Vmesna vrtilna_SKLOP1'!C1769&lt;&gt;"",'[1]Vmesna vrtilna_SKLOP1'!C1769,""),"")))))</f>
        <v/>
      </c>
      <c r="D1769" s="17" t="str">
        <f>IF(IFERROR(VLOOKUP(B1769,'[1]Vmesna vrtilna_SKLOP1'!B:J,6,0),"")=0,"",IFERROR(VLOOKUP(B1769,'[1]Vmesna vrtilna_SKLOP1'!B:J,6,0),""))</f>
        <v/>
      </c>
      <c r="E1769" s="16" t="str">
        <f>IF(IF('[1]Vmesna vrtilna_SKLOP1'!E1769&lt;&gt;"",'[1]Vmesna vrtilna_SKLOP1'!D1769,"")=0,"",IF('[1]Vmesna vrtilna_SKLOP1'!E1769&lt;&gt;"",'[1]Vmesna vrtilna_SKLOP1'!D1769,""))</f>
        <v/>
      </c>
      <c r="F1769" s="18" t="str">
        <f>IF('[1]Vmesna vrtilna_SKLOP1'!E1769&lt;&gt;"",'[1]Vmesna vrtilna_SKLOP1'!E1769,"")</f>
        <v>FALSE</v>
      </c>
      <c r="G1769" s="15" t="str">
        <f>IF('[1]Vmesna vrtilna_SKLOP1'!E1769&lt;&gt;"",'[1]Vmesna vrtilna_SKLOP1'!F1769,"")</f>
        <v>[m1]</v>
      </c>
      <c r="H1769" s="19">
        <f>IF('[1]Vmesna vrtilna_SKLOP1'!F1769&lt;&gt;"",'[1]Vmesna vrtilna_SKLOP1'!I1769,"")</f>
        <v>6</v>
      </c>
      <c r="I1769" s="20" t="str">
        <f>IF(I1768="Skupaj:","DDV (22%):",IF(I1768="DDV (22%):","Skupaj z DDV:",IF(AND('[1]Vmesna vrtilna_SKLOP1'!C1769&lt;&gt;"",'[1]Vmesna vrtilna_SKLOP1'!E1769=""),"Skupaj:","")))</f>
        <v/>
      </c>
      <c r="J1769" s="21">
        <f t="shared" si="55"/>
        <v>0</v>
      </c>
      <c r="K1769" s="21">
        <f>IF(I1769="Skupaj z DDV:",SUM(K1767,K1768),IF(I1769="DDV (22%):",K1768*0.22,IF(AND('[1]Vmesna vrtilna_SKLOP1'!C1769&lt;&gt;"",'[1]Vmesna vrtilna_SKLOP1'!D1769=""),'[1]Vmesna vrtilna_SKLOP1'!J1769,IF(F1769&lt;&gt;"",IF('[1]Vmesna vrtilna_SKLOP1'!J1769&lt;&gt;"",'[1]Vmesna vrtilna_SKLOP1'!J1769,""),""))))</f>
        <v>42</v>
      </c>
      <c r="L1769" s="22">
        <f>IF(I1768="Skupaj:","DDV (22%):",IF(I1768="DDV (22%):","Skupaj z DDV:",IF(AND('[1]Vmesna vrtilna_SKLOP1'!C1769&lt;&gt;"",'[1]Vmesna vrtilna_SKLOP1'!E1769=""),"Skupaj:",IF(AND('[1]Vmesna vrtilna_SKLOP1'!C1769&lt;&gt;"",'[1]Vmesna vrtilna_SKLOP1'!D1769=""),'[1]Vmesna vrtilna_SKLOP1'!J1769,IF(F1769&lt;&gt;"",IF('[1]Vmesna vrtilna_SKLOP1'!J1769&lt;&gt;"",'[1]Vmesna vrtilna_SKLOP1'!J1769,""),"")))))</f>
        <v>42</v>
      </c>
      <c r="M1769" s="22">
        <f t="shared" si="54"/>
        <v>0</v>
      </c>
      <c r="N1769" s="22" t="str">
        <f>IF(IFERROR(VLOOKUP(B1769,'[1]Vmesna vrtilna_SKLOP1'!B:J,7,0),"")=0,"",IFERROR(VLOOKUP(B1769,'[1]Vmesna vrtilna_SKLOP1'!B:J,7,0),""))</f>
        <v/>
      </c>
      <c r="O1769" s="22"/>
    </row>
    <row r="1770" spans="2:15" ht="15" customHeight="1" x14ac:dyDescent="0.3">
      <c r="B1770" s="15" t="str">
        <f>IF(AND('[1]Vmesna vrtilna_SKLOP1'!B1770&lt;&gt;"",'[1]Vmesna vrtilna_SKLOP1'!C1770&lt;&gt;""),IF('[1]Vmesna vrtilna_SKLOP1'!B1770&lt;&gt;"",'[1]Vmesna vrtilna_SKLOP1'!B1770,""),"")</f>
        <v/>
      </c>
      <c r="C1770" s="16" t="str">
        <f>IF(OR(C1769="Posebna oblika",C1769="Kulturno zaščiten objekt",C1769="Kulturno zaščiten objekt, Posebna oblika"),"Glej zavihek POSEBNI POGOJI",IF(SUM(N1769:Q1769)=1,"Posebna oblika",IF(SUM(N1769:Q1769)=10,"Kulturno zaščiten objekt",IF(SUM(N1769:Q1769)=11,"Kulturno zaščiten objekt, Posebna oblika",IF(AND('[1]Vmesna vrtilna_SKLOP1'!C1770&lt;&gt;"",'[1]Vmesna vrtilna_SKLOP1'!D1770&lt;&gt;""),IF('[1]Vmesna vrtilna_SKLOP1'!C1770&lt;&gt;"",'[1]Vmesna vrtilna_SKLOP1'!C1770,""),"")))))</f>
        <v/>
      </c>
      <c r="D1770" s="17" t="str">
        <f>IF(IFERROR(VLOOKUP(B1770,'[1]Vmesna vrtilna_SKLOP1'!B:J,6,0),"")=0,"",IFERROR(VLOOKUP(B1770,'[1]Vmesna vrtilna_SKLOP1'!B:J,6,0),""))</f>
        <v/>
      </c>
      <c r="E1770" s="16" t="str">
        <f>IF(IF('[1]Vmesna vrtilna_SKLOP1'!E1770&lt;&gt;"",'[1]Vmesna vrtilna_SKLOP1'!D1770,"")=0,"",IF('[1]Vmesna vrtilna_SKLOP1'!E1770&lt;&gt;"",'[1]Vmesna vrtilna_SKLOP1'!D1770,""))</f>
        <v/>
      </c>
      <c r="F1770" s="18" t="str">
        <f>IF('[1]Vmesna vrtilna_SKLOP1'!E1770&lt;&gt;"",'[1]Vmesna vrtilna_SKLOP1'!E1770,"")</f>
        <v/>
      </c>
      <c r="G1770" s="15" t="str">
        <f>IF('[1]Vmesna vrtilna_SKLOP1'!E1770&lt;&gt;"",'[1]Vmesna vrtilna_SKLOP1'!F1770,"")</f>
        <v/>
      </c>
      <c r="H1770" s="19" t="str">
        <f>IF('[1]Vmesna vrtilna_SKLOP1'!F1770&lt;&gt;"",'[1]Vmesna vrtilna_SKLOP1'!I1770,"")</f>
        <v/>
      </c>
      <c r="I1770" s="20" t="str">
        <f>IF(I1769="Skupaj:","DDV (22%):",IF(I1769="DDV (22%):","Skupaj z DDV:",IF(AND('[1]Vmesna vrtilna_SKLOP1'!C1770&lt;&gt;"",'[1]Vmesna vrtilna_SKLOP1'!E1770=""),"Skupaj:","")))</f>
        <v/>
      </c>
      <c r="J1770" s="21" t="str">
        <f t="shared" si="55"/>
        <v/>
      </c>
      <c r="K1770" s="21" t="str">
        <f>IF(I1770="Skupaj z DDV:",SUM(K1768,K1769),IF(I1770="DDV (22%):",K1769*0.22,IF(AND('[1]Vmesna vrtilna_SKLOP1'!C1770&lt;&gt;"",'[1]Vmesna vrtilna_SKLOP1'!D1770=""),'[1]Vmesna vrtilna_SKLOP1'!J1770,IF(F1770&lt;&gt;"",IF('[1]Vmesna vrtilna_SKLOP1'!J1770&lt;&gt;"",'[1]Vmesna vrtilna_SKLOP1'!J1770,""),""))))</f>
        <v/>
      </c>
      <c r="L1770" s="22" t="str">
        <f>IF(I1769="Skupaj:","DDV (22%):",IF(I1769="DDV (22%):","Skupaj z DDV:",IF(AND('[1]Vmesna vrtilna_SKLOP1'!C1770&lt;&gt;"",'[1]Vmesna vrtilna_SKLOP1'!E1770=""),"Skupaj:",IF(AND('[1]Vmesna vrtilna_SKLOP1'!C1770&lt;&gt;"",'[1]Vmesna vrtilna_SKLOP1'!D1770=""),'[1]Vmesna vrtilna_SKLOP1'!J1770,IF(F1770&lt;&gt;"",IF('[1]Vmesna vrtilna_SKLOP1'!J1770&lt;&gt;"",'[1]Vmesna vrtilna_SKLOP1'!J1770,""),"")))))</f>
        <v/>
      </c>
      <c r="M1770" s="22">
        <f t="shared" si="54"/>
        <v>0</v>
      </c>
      <c r="N1770" s="22" t="str">
        <f>IF(IFERROR(VLOOKUP(B1770,'[1]Vmesna vrtilna_SKLOP1'!B:J,7,0),"")=0,"",IFERROR(VLOOKUP(B1770,'[1]Vmesna vrtilna_SKLOP1'!B:J,7,0),""))</f>
        <v/>
      </c>
      <c r="O1770" s="22"/>
    </row>
    <row r="1771" spans="2:15" ht="15" customHeight="1" x14ac:dyDescent="0.3">
      <c r="B1771" s="15" t="str">
        <f>IF(AND('[1]Vmesna vrtilna_SKLOP1'!B1771&lt;&gt;"",'[1]Vmesna vrtilna_SKLOP1'!C1771&lt;&gt;""),IF('[1]Vmesna vrtilna_SKLOP1'!B1771&lt;&gt;"",'[1]Vmesna vrtilna_SKLOP1'!B1771,""),"")</f>
        <v/>
      </c>
      <c r="C1771" s="16" t="str">
        <f>IF(OR(C1770="Posebna oblika",C1770="Kulturno zaščiten objekt",C1770="Kulturno zaščiten objekt, Posebna oblika"),"Glej zavihek POSEBNI POGOJI",IF(SUM(N1770:Q1770)=1,"Posebna oblika",IF(SUM(N1770:Q1770)=10,"Kulturno zaščiten objekt",IF(SUM(N1770:Q1770)=11,"Kulturno zaščiten objekt, Posebna oblika",IF(AND('[1]Vmesna vrtilna_SKLOP1'!C1771&lt;&gt;"",'[1]Vmesna vrtilna_SKLOP1'!D1771&lt;&gt;""),IF('[1]Vmesna vrtilna_SKLOP1'!C1771&lt;&gt;"",'[1]Vmesna vrtilna_SKLOP1'!C1771,""),"")))))</f>
        <v/>
      </c>
      <c r="D1771" s="17" t="str">
        <f>IF(IFERROR(VLOOKUP(B1771,'[1]Vmesna vrtilna_SKLOP1'!B:J,6,0),"")=0,"",IFERROR(VLOOKUP(B1771,'[1]Vmesna vrtilna_SKLOP1'!B:J,6,0),""))</f>
        <v/>
      </c>
      <c r="E1771" s="16" t="str">
        <f>IF(IF('[1]Vmesna vrtilna_SKLOP1'!E1771&lt;&gt;"",'[1]Vmesna vrtilna_SKLOP1'!D1771,"")=0,"",IF('[1]Vmesna vrtilna_SKLOP1'!E1771&lt;&gt;"",'[1]Vmesna vrtilna_SKLOP1'!D1771,""))</f>
        <v/>
      </c>
      <c r="F1771" s="18" t="str">
        <f>IF('[1]Vmesna vrtilna_SKLOP1'!E1771&lt;&gt;"",'[1]Vmesna vrtilna_SKLOP1'!E1771,"")</f>
        <v/>
      </c>
      <c r="G1771" s="15" t="str">
        <f>IF('[1]Vmesna vrtilna_SKLOP1'!E1771&lt;&gt;"",'[1]Vmesna vrtilna_SKLOP1'!F1771,"")</f>
        <v/>
      </c>
      <c r="H1771" s="19">
        <f>IF('[1]Vmesna vrtilna_SKLOP1'!F1771&lt;&gt;"",'[1]Vmesna vrtilna_SKLOP1'!I1771,"")</f>
        <v>6</v>
      </c>
      <c r="I1771" s="20" t="str">
        <f>IF(I1770="Skupaj:","DDV (22%):",IF(I1770="DDV (22%):","Skupaj z DDV:",IF(AND('[1]Vmesna vrtilna_SKLOP1'!C1771&lt;&gt;"",'[1]Vmesna vrtilna_SKLOP1'!E1771=""),"Skupaj:","")))</f>
        <v/>
      </c>
      <c r="J1771" s="21" t="str">
        <f t="shared" si="55"/>
        <v/>
      </c>
      <c r="K1771" s="21" t="str">
        <f>IF(I1771="Skupaj z DDV:",SUM(K1769,K1770),IF(I1771="DDV (22%):",K1770*0.22,IF(AND('[1]Vmesna vrtilna_SKLOP1'!C1771&lt;&gt;"",'[1]Vmesna vrtilna_SKLOP1'!D1771=""),'[1]Vmesna vrtilna_SKLOP1'!J1771,IF(F1771&lt;&gt;"",IF('[1]Vmesna vrtilna_SKLOP1'!J1771&lt;&gt;"",'[1]Vmesna vrtilna_SKLOP1'!J1771,""),""))))</f>
        <v/>
      </c>
      <c r="L1771" s="22" t="str">
        <f>IF(I1770="Skupaj:","DDV (22%):",IF(I1770="DDV (22%):","Skupaj z DDV:",IF(AND('[1]Vmesna vrtilna_SKLOP1'!C1771&lt;&gt;"",'[1]Vmesna vrtilna_SKLOP1'!E1771=""),"Skupaj:",IF(AND('[1]Vmesna vrtilna_SKLOP1'!C1771&lt;&gt;"",'[1]Vmesna vrtilna_SKLOP1'!D1771=""),'[1]Vmesna vrtilna_SKLOP1'!J1771,IF(F1771&lt;&gt;"",IF('[1]Vmesna vrtilna_SKLOP1'!J1771&lt;&gt;"",'[1]Vmesna vrtilna_SKLOP1'!J1771,""),"")))))</f>
        <v/>
      </c>
      <c r="M1771" s="22">
        <f t="shared" si="54"/>
        <v>0</v>
      </c>
      <c r="N1771" s="22" t="str">
        <f>IF(IFERROR(VLOOKUP(B1771,'[1]Vmesna vrtilna_SKLOP1'!B:J,7,0),"")=0,"",IFERROR(VLOOKUP(B1771,'[1]Vmesna vrtilna_SKLOP1'!B:J,7,0),""))</f>
        <v/>
      </c>
      <c r="O1771" s="22"/>
    </row>
    <row r="1772" spans="2:15" ht="15" customHeight="1" x14ac:dyDescent="0.3">
      <c r="B1772" s="15" t="str">
        <f>IF(AND('[1]Vmesna vrtilna_SKLOP1'!B1772&lt;&gt;"",'[1]Vmesna vrtilna_SKLOP1'!C1772&lt;&gt;""),IF('[1]Vmesna vrtilna_SKLOP1'!B1772&lt;&gt;"",'[1]Vmesna vrtilna_SKLOP1'!B1772,""),"")</f>
        <v/>
      </c>
      <c r="C1772" s="16" t="str">
        <f>IF(OR(C1771="Posebna oblika",C1771="Kulturno zaščiten objekt",C1771="Kulturno zaščiten objekt, Posebna oblika"),"Glej zavihek POSEBNI POGOJI",IF(SUM(N1771:Q1771)=1,"Posebna oblika",IF(SUM(N1771:Q1771)=10,"Kulturno zaščiten objekt",IF(SUM(N1771:Q1771)=11,"Kulturno zaščiten objekt, Posebna oblika",IF(AND('[1]Vmesna vrtilna_SKLOP1'!C1772&lt;&gt;"",'[1]Vmesna vrtilna_SKLOP1'!D1772&lt;&gt;""),IF('[1]Vmesna vrtilna_SKLOP1'!C1772&lt;&gt;"",'[1]Vmesna vrtilna_SKLOP1'!C1772,""),"")))))</f>
        <v/>
      </c>
      <c r="D1772" s="17" t="str">
        <f>IF(IFERROR(VLOOKUP(B1772,'[1]Vmesna vrtilna_SKLOP1'!B:J,6,0),"")=0,"",IFERROR(VLOOKUP(B1772,'[1]Vmesna vrtilna_SKLOP1'!B:J,6,0),""))</f>
        <v/>
      </c>
      <c r="E1772" s="16" t="str">
        <f>IF(IF('[1]Vmesna vrtilna_SKLOP1'!E1772&lt;&gt;"",'[1]Vmesna vrtilna_SKLOP1'!D1772,"")=0,"",IF('[1]Vmesna vrtilna_SKLOP1'!E1772&lt;&gt;"",'[1]Vmesna vrtilna_SKLOP1'!D1772,""))</f>
        <v/>
      </c>
      <c r="F1772" s="18" t="str">
        <f>IF('[1]Vmesna vrtilna_SKLOP1'!E1772&lt;&gt;"",'[1]Vmesna vrtilna_SKLOP1'!E1772,"")</f>
        <v>RAL montaža oken z zidarskimi deli</v>
      </c>
      <c r="G1772" s="15" t="str">
        <f>IF('[1]Vmesna vrtilna_SKLOP1'!E1772&lt;&gt;"",'[1]Vmesna vrtilna_SKLOP1'!F1772,"")</f>
        <v>[m1]</v>
      </c>
      <c r="H1772" s="19">
        <f>IF('[1]Vmesna vrtilna_SKLOP1'!F1772&lt;&gt;"",'[1]Vmesna vrtilna_SKLOP1'!I1772,"")</f>
        <v>91.8</v>
      </c>
      <c r="I1772" s="20" t="str">
        <f>IF(I1771="Skupaj:","DDV (22%):",IF(I1771="DDV (22%):","Skupaj z DDV:",IF(AND('[1]Vmesna vrtilna_SKLOP1'!C1772&lt;&gt;"",'[1]Vmesna vrtilna_SKLOP1'!E1772=""),"Skupaj:","")))</f>
        <v/>
      </c>
      <c r="J1772" s="21">
        <f t="shared" si="55"/>
        <v>0</v>
      </c>
      <c r="K1772" s="21">
        <f>IF(I1772="Skupaj z DDV:",SUM(K1770,K1771),IF(I1772="DDV (22%):",K1771*0.22,IF(AND('[1]Vmesna vrtilna_SKLOP1'!C1772&lt;&gt;"",'[1]Vmesna vrtilna_SKLOP1'!D1772=""),'[1]Vmesna vrtilna_SKLOP1'!J1772,IF(F1772&lt;&gt;"",IF('[1]Vmesna vrtilna_SKLOP1'!J1772&lt;&gt;"",'[1]Vmesna vrtilna_SKLOP1'!J1772,""),""))))</f>
        <v>3121.2</v>
      </c>
      <c r="L1772" s="22">
        <f>IF(I1771="Skupaj:","DDV (22%):",IF(I1771="DDV (22%):","Skupaj z DDV:",IF(AND('[1]Vmesna vrtilna_SKLOP1'!C1772&lt;&gt;"",'[1]Vmesna vrtilna_SKLOP1'!E1772=""),"Skupaj:",IF(AND('[1]Vmesna vrtilna_SKLOP1'!C1772&lt;&gt;"",'[1]Vmesna vrtilna_SKLOP1'!D1772=""),'[1]Vmesna vrtilna_SKLOP1'!J1772,IF(F1772&lt;&gt;"",IF('[1]Vmesna vrtilna_SKLOP1'!J1772&lt;&gt;"",'[1]Vmesna vrtilna_SKLOP1'!J1772,""),"")))))</f>
        <v>3121.2</v>
      </c>
      <c r="M1772" s="22">
        <f t="shared" si="54"/>
        <v>0</v>
      </c>
      <c r="N1772" s="22" t="str">
        <f>IF(IFERROR(VLOOKUP(B1772,'[1]Vmesna vrtilna_SKLOP1'!B:J,7,0),"")=0,"",IFERROR(VLOOKUP(B1772,'[1]Vmesna vrtilna_SKLOP1'!B:J,7,0),""))</f>
        <v/>
      </c>
      <c r="O1772" s="22"/>
    </row>
    <row r="1773" spans="2:15" ht="15" customHeight="1" x14ac:dyDescent="0.3">
      <c r="B1773" s="15" t="str">
        <f>IF(AND('[1]Vmesna vrtilna_SKLOP1'!B1773&lt;&gt;"",'[1]Vmesna vrtilna_SKLOP1'!C1773&lt;&gt;""),IF('[1]Vmesna vrtilna_SKLOP1'!B1773&lt;&gt;"",'[1]Vmesna vrtilna_SKLOP1'!B1773,""),"")</f>
        <v/>
      </c>
      <c r="C1773" s="16" t="str">
        <f>IF(OR(C1772="Posebna oblika",C1772="Kulturno zaščiten objekt",C1772="Kulturno zaščiten objekt, Posebna oblika"),"Glej zavihek POSEBNI POGOJI",IF(SUM(N1772:Q1772)=1,"Posebna oblika",IF(SUM(N1772:Q1772)=10,"Kulturno zaščiten objekt",IF(SUM(N1772:Q1772)=11,"Kulturno zaščiten objekt, Posebna oblika",IF(AND('[1]Vmesna vrtilna_SKLOP1'!C1773&lt;&gt;"",'[1]Vmesna vrtilna_SKLOP1'!D1773&lt;&gt;""),IF('[1]Vmesna vrtilna_SKLOP1'!C1773&lt;&gt;"",'[1]Vmesna vrtilna_SKLOP1'!C1773,""),"")))))</f>
        <v/>
      </c>
      <c r="D1773" s="17" t="str">
        <f>IF(IFERROR(VLOOKUP(B1773,'[1]Vmesna vrtilna_SKLOP1'!B:J,6,0),"")=0,"",IFERROR(VLOOKUP(B1773,'[1]Vmesna vrtilna_SKLOP1'!B:J,6,0),""))</f>
        <v/>
      </c>
      <c r="E1773" s="16" t="str">
        <f>IF(IF('[1]Vmesna vrtilna_SKLOP1'!E1773&lt;&gt;"",'[1]Vmesna vrtilna_SKLOP1'!D1773,"")=0,"",IF('[1]Vmesna vrtilna_SKLOP1'!E1773&lt;&gt;"",'[1]Vmesna vrtilna_SKLOP1'!D1773,""))</f>
        <v/>
      </c>
      <c r="F1773" s="18" t="str">
        <f>IF('[1]Vmesna vrtilna_SKLOP1'!E1773&lt;&gt;"",'[1]Vmesna vrtilna_SKLOP1'!E1773,"")</f>
        <v>Montaža police</v>
      </c>
      <c r="G1773" s="15" t="str">
        <f>IF('[1]Vmesna vrtilna_SKLOP1'!E1773&lt;&gt;"",'[1]Vmesna vrtilna_SKLOP1'!F1773,"")</f>
        <v>[kos]</v>
      </c>
      <c r="H1773" s="19">
        <f>IF('[1]Vmesna vrtilna_SKLOP1'!F1773&lt;&gt;"",'[1]Vmesna vrtilna_SKLOP1'!I1773,"")</f>
        <v>25</v>
      </c>
      <c r="I1773" s="20" t="str">
        <f>IF(I1772="Skupaj:","DDV (22%):",IF(I1772="DDV (22%):","Skupaj z DDV:",IF(AND('[1]Vmesna vrtilna_SKLOP1'!C1773&lt;&gt;"",'[1]Vmesna vrtilna_SKLOP1'!E1773=""),"Skupaj:","")))</f>
        <v/>
      </c>
      <c r="J1773" s="21">
        <f t="shared" si="55"/>
        <v>0</v>
      </c>
      <c r="K1773" s="21">
        <f>IF(I1773="Skupaj z DDV:",SUM(K1771,K1772),IF(I1773="DDV (22%):",K1772*0.22,IF(AND('[1]Vmesna vrtilna_SKLOP1'!C1773&lt;&gt;"",'[1]Vmesna vrtilna_SKLOP1'!D1773=""),'[1]Vmesna vrtilna_SKLOP1'!J1773,IF(F1773&lt;&gt;"",IF('[1]Vmesna vrtilna_SKLOP1'!J1773&lt;&gt;"",'[1]Vmesna vrtilna_SKLOP1'!J1773,""),""))))</f>
        <v>224</v>
      </c>
      <c r="L1773" s="22">
        <f>IF(I1772="Skupaj:","DDV (22%):",IF(I1772="DDV (22%):","Skupaj z DDV:",IF(AND('[1]Vmesna vrtilna_SKLOP1'!C1773&lt;&gt;"",'[1]Vmesna vrtilna_SKLOP1'!E1773=""),"Skupaj:",IF(AND('[1]Vmesna vrtilna_SKLOP1'!C1773&lt;&gt;"",'[1]Vmesna vrtilna_SKLOP1'!D1773=""),'[1]Vmesna vrtilna_SKLOP1'!J1773,IF(F1773&lt;&gt;"",IF('[1]Vmesna vrtilna_SKLOP1'!J1773&lt;&gt;"",'[1]Vmesna vrtilna_SKLOP1'!J1773,""),"")))))</f>
        <v>224</v>
      </c>
      <c r="M1773" s="22">
        <f t="shared" si="54"/>
        <v>0</v>
      </c>
      <c r="N1773" s="22" t="str">
        <f>IF(IFERROR(VLOOKUP(B1773,'[1]Vmesna vrtilna_SKLOP1'!B:J,7,0),"")=0,"",IFERROR(VLOOKUP(B1773,'[1]Vmesna vrtilna_SKLOP1'!B:J,7,0),""))</f>
        <v/>
      </c>
      <c r="O1773" s="22"/>
    </row>
    <row r="1774" spans="2:15" ht="15" customHeight="1" x14ac:dyDescent="0.3">
      <c r="B1774" s="15" t="str">
        <f>IF(AND('[1]Vmesna vrtilna_SKLOP1'!B1774&lt;&gt;"",'[1]Vmesna vrtilna_SKLOP1'!C1774&lt;&gt;""),IF('[1]Vmesna vrtilna_SKLOP1'!B1774&lt;&gt;"",'[1]Vmesna vrtilna_SKLOP1'!B1774,""),"")</f>
        <v/>
      </c>
      <c r="C1774" s="16" t="str">
        <f>IF(OR(C1773="Posebna oblika",C1773="Kulturno zaščiten objekt",C1773="Kulturno zaščiten objekt, Posebna oblika"),"Glej zavihek POSEBNI POGOJI",IF(SUM(N1773:Q1773)=1,"Posebna oblika",IF(SUM(N1773:Q1773)=10,"Kulturno zaščiten objekt",IF(SUM(N1773:Q1773)=11,"Kulturno zaščiten objekt, Posebna oblika",IF(AND('[1]Vmesna vrtilna_SKLOP1'!C1774&lt;&gt;"",'[1]Vmesna vrtilna_SKLOP1'!D1774&lt;&gt;""),IF('[1]Vmesna vrtilna_SKLOP1'!C1774&lt;&gt;"",'[1]Vmesna vrtilna_SKLOP1'!C1774,""),"")))))</f>
        <v/>
      </c>
      <c r="D1774" s="17" t="str">
        <f>IF(IFERROR(VLOOKUP(B1774,'[1]Vmesna vrtilna_SKLOP1'!B:J,6,0),"")=0,"",IFERROR(VLOOKUP(B1774,'[1]Vmesna vrtilna_SKLOP1'!B:J,6,0),""))</f>
        <v/>
      </c>
      <c r="E1774" s="16" t="str">
        <f>IF(IF('[1]Vmesna vrtilna_SKLOP1'!E1774&lt;&gt;"",'[1]Vmesna vrtilna_SKLOP1'!D1774,"")=0,"",IF('[1]Vmesna vrtilna_SKLOP1'!E1774&lt;&gt;"",'[1]Vmesna vrtilna_SKLOP1'!D1774,""))</f>
        <v/>
      </c>
      <c r="F1774" s="18" t="str">
        <f>IF('[1]Vmesna vrtilna_SKLOP1'!E1774&lt;&gt;"",'[1]Vmesna vrtilna_SKLOP1'!E1774,"")</f>
        <v/>
      </c>
      <c r="G1774" s="15" t="str">
        <f>IF('[1]Vmesna vrtilna_SKLOP1'!E1774&lt;&gt;"",'[1]Vmesna vrtilna_SKLOP1'!F1774,"")</f>
        <v/>
      </c>
      <c r="H1774" s="19" t="str">
        <f>IF('[1]Vmesna vrtilna_SKLOP1'!F1774&lt;&gt;"",'[1]Vmesna vrtilna_SKLOP1'!I1774,"")</f>
        <v/>
      </c>
      <c r="I1774" s="20" t="str">
        <f>IF(I1773="Skupaj:","DDV (22%):",IF(I1773="DDV (22%):","Skupaj z DDV:",IF(AND('[1]Vmesna vrtilna_SKLOP1'!C1774&lt;&gt;"",'[1]Vmesna vrtilna_SKLOP1'!E1774=""),"Skupaj:","")))</f>
        <v/>
      </c>
      <c r="J1774" s="21" t="str">
        <f t="shared" si="55"/>
        <v/>
      </c>
      <c r="K1774" s="21" t="str">
        <f>IF(I1774="Skupaj z DDV:",SUM(K1772,K1773),IF(I1774="DDV (22%):",K1773*0.22,IF(AND('[1]Vmesna vrtilna_SKLOP1'!C1774&lt;&gt;"",'[1]Vmesna vrtilna_SKLOP1'!D1774=""),'[1]Vmesna vrtilna_SKLOP1'!J1774,IF(F1774&lt;&gt;"",IF('[1]Vmesna vrtilna_SKLOP1'!J1774&lt;&gt;"",'[1]Vmesna vrtilna_SKLOP1'!J1774,""),""))))</f>
        <v/>
      </c>
      <c r="L1774" s="22" t="str">
        <f>IF(I1773="Skupaj:","DDV (22%):",IF(I1773="DDV (22%):","Skupaj z DDV:",IF(AND('[1]Vmesna vrtilna_SKLOP1'!C1774&lt;&gt;"",'[1]Vmesna vrtilna_SKLOP1'!E1774=""),"Skupaj:",IF(AND('[1]Vmesna vrtilna_SKLOP1'!C1774&lt;&gt;"",'[1]Vmesna vrtilna_SKLOP1'!D1774=""),'[1]Vmesna vrtilna_SKLOP1'!J1774,IF(F1774&lt;&gt;"",IF('[1]Vmesna vrtilna_SKLOP1'!J1774&lt;&gt;"",'[1]Vmesna vrtilna_SKLOP1'!J1774,""),"")))))</f>
        <v/>
      </c>
      <c r="M1774" s="22">
        <f t="shared" si="54"/>
        <v>0</v>
      </c>
      <c r="N1774" s="22" t="str">
        <f>IF(IFERROR(VLOOKUP(B1774,'[1]Vmesna vrtilna_SKLOP1'!B:J,7,0),"")=0,"",IFERROR(VLOOKUP(B1774,'[1]Vmesna vrtilna_SKLOP1'!B:J,7,0),""))</f>
        <v/>
      </c>
      <c r="O1774" s="22"/>
    </row>
    <row r="1775" spans="2:15" ht="15" customHeight="1" x14ac:dyDescent="0.3">
      <c r="B1775" s="15" t="str">
        <f>IF(AND('[1]Vmesna vrtilna_SKLOP1'!B1775&lt;&gt;"",'[1]Vmesna vrtilna_SKLOP1'!C1775&lt;&gt;""),IF('[1]Vmesna vrtilna_SKLOP1'!B1775&lt;&gt;"",'[1]Vmesna vrtilna_SKLOP1'!B1775,""),"")</f>
        <v/>
      </c>
      <c r="C1775" s="16" t="str">
        <f>IF(OR(C1774="Posebna oblika",C1774="Kulturno zaščiten objekt",C1774="Kulturno zaščiten objekt, Posebna oblika"),"Glej zavihek POSEBNI POGOJI",IF(SUM(N1774:Q1774)=1,"Posebna oblika",IF(SUM(N1774:Q1774)=10,"Kulturno zaščiten objekt",IF(SUM(N1774:Q1774)=11,"Kulturno zaščiten objekt, Posebna oblika",IF(AND('[1]Vmesna vrtilna_SKLOP1'!C1775&lt;&gt;"",'[1]Vmesna vrtilna_SKLOP1'!D1775&lt;&gt;""),IF('[1]Vmesna vrtilna_SKLOP1'!C1775&lt;&gt;"",'[1]Vmesna vrtilna_SKLOP1'!C1775,""),"")))))</f>
        <v/>
      </c>
      <c r="D1775" s="17" t="str">
        <f>IF(IFERROR(VLOOKUP(B1775,'[1]Vmesna vrtilna_SKLOP1'!B:J,6,0),"")=0,"",IFERROR(VLOOKUP(B1775,'[1]Vmesna vrtilna_SKLOP1'!B:J,6,0),""))</f>
        <v/>
      </c>
      <c r="E1775" s="16" t="str">
        <f>IF(IF('[1]Vmesna vrtilna_SKLOP1'!E1775&lt;&gt;"",'[1]Vmesna vrtilna_SKLOP1'!D1775,"")=0,"",IF('[1]Vmesna vrtilna_SKLOP1'!E1775&lt;&gt;"",'[1]Vmesna vrtilna_SKLOP1'!D1775,""))</f>
        <v>Odvoz na deponijo</v>
      </c>
      <c r="F1775" s="18" t="str">
        <f>IF('[1]Vmesna vrtilna_SKLOP1'!E1775&lt;&gt;"",'[1]Vmesna vrtilna_SKLOP1'!E1775,"")</f>
        <v>Odvoz na deponijo</v>
      </c>
      <c r="G1775" s="15" t="str">
        <f>IF('[1]Vmesna vrtilna_SKLOP1'!E1775&lt;&gt;"",'[1]Vmesna vrtilna_SKLOP1'!F1775,"")</f>
        <v>[m1]</v>
      </c>
      <c r="H1775" s="19">
        <f>IF('[1]Vmesna vrtilna_SKLOP1'!F1775&lt;&gt;"",'[1]Vmesna vrtilna_SKLOP1'!I1775,"")</f>
        <v>97.799999999999983</v>
      </c>
      <c r="I1775" s="20" t="str">
        <f>IF(I1774="Skupaj:","DDV (22%):",IF(I1774="DDV (22%):","Skupaj z DDV:",IF(AND('[1]Vmesna vrtilna_SKLOP1'!C1775&lt;&gt;"",'[1]Vmesna vrtilna_SKLOP1'!E1775=""),"Skupaj:","")))</f>
        <v/>
      </c>
      <c r="J1775" s="21">
        <f t="shared" si="55"/>
        <v>0</v>
      </c>
      <c r="K1775" s="21">
        <f>IF(I1775="Skupaj z DDV:",SUM(K1773,K1774),IF(I1775="DDV (22%):",K1774*0.22,IF(AND('[1]Vmesna vrtilna_SKLOP1'!C1775&lt;&gt;"",'[1]Vmesna vrtilna_SKLOP1'!D1775=""),'[1]Vmesna vrtilna_SKLOP1'!J1775,IF(F1775&lt;&gt;"",IF('[1]Vmesna vrtilna_SKLOP1'!J1775&lt;&gt;"",'[1]Vmesna vrtilna_SKLOP1'!J1775,""),""))))</f>
        <v>293.40000000000003</v>
      </c>
      <c r="L1775" s="22">
        <f>IF(I1774="Skupaj:","DDV (22%):",IF(I1774="DDV (22%):","Skupaj z DDV:",IF(AND('[1]Vmesna vrtilna_SKLOP1'!C1775&lt;&gt;"",'[1]Vmesna vrtilna_SKLOP1'!E1775=""),"Skupaj:",IF(AND('[1]Vmesna vrtilna_SKLOP1'!C1775&lt;&gt;"",'[1]Vmesna vrtilna_SKLOP1'!D1775=""),'[1]Vmesna vrtilna_SKLOP1'!J1775,IF(F1775&lt;&gt;"",IF('[1]Vmesna vrtilna_SKLOP1'!J1775&lt;&gt;"",'[1]Vmesna vrtilna_SKLOP1'!J1775,""),"")))))</f>
        <v>293.40000000000003</v>
      </c>
      <c r="M1775" s="22">
        <f t="shared" si="54"/>
        <v>0</v>
      </c>
      <c r="N1775" s="22" t="str">
        <f>IF(IFERROR(VLOOKUP(B1775,'[1]Vmesna vrtilna_SKLOP1'!B:J,7,0),"")=0,"",IFERROR(VLOOKUP(B1775,'[1]Vmesna vrtilna_SKLOP1'!B:J,7,0),""))</f>
        <v/>
      </c>
      <c r="O1775" s="22"/>
    </row>
    <row r="1776" spans="2:15" ht="15" customHeight="1" x14ac:dyDescent="0.3">
      <c r="B1776" s="15" t="str">
        <f>IF(AND('[1]Vmesna vrtilna_SKLOP1'!B1776&lt;&gt;"",'[1]Vmesna vrtilna_SKLOP1'!C1776&lt;&gt;""),IF('[1]Vmesna vrtilna_SKLOP1'!B1776&lt;&gt;"",'[1]Vmesna vrtilna_SKLOP1'!B1776,""),"")</f>
        <v/>
      </c>
      <c r="C1776" s="16" t="str">
        <f>IF(OR(C1775="Posebna oblika",C1775="Kulturno zaščiten objekt",C1775="Kulturno zaščiten objekt, Posebna oblika"),"Glej zavihek POSEBNI POGOJI",IF(SUM(N1775:Q1775)=1,"Posebna oblika",IF(SUM(N1775:Q1775)=10,"Kulturno zaščiten objekt",IF(SUM(N1775:Q1775)=11,"Kulturno zaščiten objekt, Posebna oblika",IF(AND('[1]Vmesna vrtilna_SKLOP1'!C1776&lt;&gt;"",'[1]Vmesna vrtilna_SKLOP1'!D1776&lt;&gt;""),IF('[1]Vmesna vrtilna_SKLOP1'!C1776&lt;&gt;"",'[1]Vmesna vrtilna_SKLOP1'!C1776,""),"")))))</f>
        <v/>
      </c>
      <c r="D1776" s="17" t="str">
        <f>IF(IFERROR(VLOOKUP(B1776,'[1]Vmesna vrtilna_SKLOP1'!B:J,6,0),"")=0,"",IFERROR(VLOOKUP(B1776,'[1]Vmesna vrtilna_SKLOP1'!B:J,6,0),""))</f>
        <v/>
      </c>
      <c r="E1776" s="16" t="str">
        <f>IF(IF('[1]Vmesna vrtilna_SKLOP1'!E1776&lt;&gt;"",'[1]Vmesna vrtilna_SKLOP1'!D1776,"")=0,"",IF('[1]Vmesna vrtilna_SKLOP1'!E1776&lt;&gt;"",'[1]Vmesna vrtilna_SKLOP1'!D1776,""))</f>
        <v/>
      </c>
      <c r="F1776" s="18" t="str">
        <f>IF('[1]Vmesna vrtilna_SKLOP1'!E1776&lt;&gt;"",'[1]Vmesna vrtilna_SKLOP1'!E1776,"")</f>
        <v/>
      </c>
      <c r="G1776" s="15" t="str">
        <f>IF('[1]Vmesna vrtilna_SKLOP1'!E1776&lt;&gt;"",'[1]Vmesna vrtilna_SKLOP1'!F1776,"")</f>
        <v/>
      </c>
      <c r="H1776" s="19" t="str">
        <f>IF('[1]Vmesna vrtilna_SKLOP1'!F1776&lt;&gt;"",'[1]Vmesna vrtilna_SKLOP1'!I1776,"")</f>
        <v/>
      </c>
      <c r="I1776" s="20" t="str">
        <f>IF(I1775="Skupaj:","DDV (22%):",IF(I1775="DDV (22%):","Skupaj z DDV:",IF(AND('[1]Vmesna vrtilna_SKLOP1'!C1776&lt;&gt;"",'[1]Vmesna vrtilna_SKLOP1'!E1776=""),"Skupaj:","")))</f>
        <v/>
      </c>
      <c r="J1776" s="21" t="str">
        <f t="shared" si="55"/>
        <v/>
      </c>
      <c r="K1776" s="21" t="str">
        <f>IF(I1776="Skupaj z DDV:",SUM(K1774,K1775),IF(I1776="DDV (22%):",K1775*0.22,IF(AND('[1]Vmesna vrtilna_SKLOP1'!C1776&lt;&gt;"",'[1]Vmesna vrtilna_SKLOP1'!D1776=""),'[1]Vmesna vrtilna_SKLOP1'!J1776,IF(F1776&lt;&gt;"",IF('[1]Vmesna vrtilna_SKLOP1'!J1776&lt;&gt;"",'[1]Vmesna vrtilna_SKLOP1'!J1776,""),""))))</f>
        <v/>
      </c>
      <c r="L1776" s="22" t="str">
        <f>IF(I1775="Skupaj:","DDV (22%):",IF(I1775="DDV (22%):","Skupaj z DDV:",IF(AND('[1]Vmesna vrtilna_SKLOP1'!C1776&lt;&gt;"",'[1]Vmesna vrtilna_SKLOP1'!E1776=""),"Skupaj:",IF(AND('[1]Vmesna vrtilna_SKLOP1'!C1776&lt;&gt;"",'[1]Vmesna vrtilna_SKLOP1'!D1776=""),'[1]Vmesna vrtilna_SKLOP1'!J1776,IF(F1776&lt;&gt;"",IF('[1]Vmesna vrtilna_SKLOP1'!J1776&lt;&gt;"",'[1]Vmesna vrtilna_SKLOP1'!J1776,""),"")))))</f>
        <v/>
      </c>
      <c r="M1776" s="22">
        <f t="shared" si="54"/>
        <v>0</v>
      </c>
      <c r="N1776" s="22" t="str">
        <f>IF(IFERROR(VLOOKUP(B1776,'[1]Vmesna vrtilna_SKLOP1'!B:J,7,0),"")=0,"",IFERROR(VLOOKUP(B1776,'[1]Vmesna vrtilna_SKLOP1'!B:J,7,0),""))</f>
        <v/>
      </c>
      <c r="O1776" s="22"/>
    </row>
    <row r="1777" spans="2:15" ht="15" customHeight="1" x14ac:dyDescent="0.3">
      <c r="B1777" s="15" t="str">
        <f>IF(AND('[1]Vmesna vrtilna_SKLOP1'!B1777&lt;&gt;"",'[1]Vmesna vrtilna_SKLOP1'!C1777&lt;&gt;""),IF('[1]Vmesna vrtilna_SKLOP1'!B1777&lt;&gt;"",'[1]Vmesna vrtilna_SKLOP1'!B1777,""),"")</f>
        <v/>
      </c>
      <c r="C1777" s="16" t="str">
        <f>IF(OR(C1776="Posebna oblika",C1776="Kulturno zaščiten objekt",C1776="Kulturno zaščiten objekt, Posebna oblika"),"Glej zavihek POSEBNI POGOJI",IF(SUM(N1776:Q1776)=1,"Posebna oblika",IF(SUM(N1776:Q1776)=10,"Kulturno zaščiten objekt",IF(SUM(N1776:Q1776)=11,"Kulturno zaščiten objekt, Posebna oblika",IF(AND('[1]Vmesna vrtilna_SKLOP1'!C1777&lt;&gt;"",'[1]Vmesna vrtilna_SKLOP1'!D1777&lt;&gt;""),IF('[1]Vmesna vrtilna_SKLOP1'!C1777&lt;&gt;"",'[1]Vmesna vrtilna_SKLOP1'!C1777,""),"")))))</f>
        <v/>
      </c>
      <c r="D1777" s="17" t="str">
        <f>IF(IFERROR(VLOOKUP(B1777,'[1]Vmesna vrtilna_SKLOP1'!B:J,6,0),"")=0,"",IFERROR(VLOOKUP(B1777,'[1]Vmesna vrtilna_SKLOP1'!B:J,6,0),""))</f>
        <v/>
      </c>
      <c r="E1777" s="16" t="str">
        <f>IF(IF('[1]Vmesna vrtilna_SKLOP1'!E1777&lt;&gt;"",'[1]Vmesna vrtilna_SKLOP1'!D1777,"")=0,"",IF('[1]Vmesna vrtilna_SKLOP1'!E1777&lt;&gt;"",'[1]Vmesna vrtilna_SKLOP1'!D1777,""))</f>
        <v>Obdelava širokih špalet</v>
      </c>
      <c r="F1777" s="18" t="str">
        <f>IF('[1]Vmesna vrtilna_SKLOP1'!E1777&lt;&gt;"",'[1]Vmesna vrtilna_SKLOP1'!E1777,"")</f>
        <v>Zidarska obdelava špalet</v>
      </c>
      <c r="G1777" s="15" t="str">
        <f>IF('[1]Vmesna vrtilna_SKLOP1'!E1777&lt;&gt;"",'[1]Vmesna vrtilna_SKLOP1'!F1777,"")</f>
        <v>[m1]</v>
      </c>
      <c r="H1777" s="19">
        <f>IF('[1]Vmesna vrtilna_SKLOP1'!F1777&lt;&gt;"",'[1]Vmesna vrtilna_SKLOP1'!I1777,"")</f>
        <v>43</v>
      </c>
      <c r="I1777" s="20" t="str">
        <f>IF(I1776="Skupaj:","DDV (22%):",IF(I1776="DDV (22%):","Skupaj z DDV:",IF(AND('[1]Vmesna vrtilna_SKLOP1'!C1777&lt;&gt;"",'[1]Vmesna vrtilna_SKLOP1'!E1777=""),"Skupaj:","")))</f>
        <v/>
      </c>
      <c r="J1777" s="21">
        <f t="shared" si="55"/>
        <v>0</v>
      </c>
      <c r="K1777" s="21">
        <f>IF(I1777="Skupaj z DDV:",SUM(K1775,K1776),IF(I1777="DDV (22%):",K1776*0.22,IF(AND('[1]Vmesna vrtilna_SKLOP1'!C1777&lt;&gt;"",'[1]Vmesna vrtilna_SKLOP1'!D1777=""),'[1]Vmesna vrtilna_SKLOP1'!J1777,IF(F1777&lt;&gt;"",IF('[1]Vmesna vrtilna_SKLOP1'!J1777&lt;&gt;"",'[1]Vmesna vrtilna_SKLOP1'!J1777,""),""))))</f>
        <v>2105</v>
      </c>
      <c r="L1777" s="22">
        <f>IF(I1776="Skupaj:","DDV (22%):",IF(I1776="DDV (22%):","Skupaj z DDV:",IF(AND('[1]Vmesna vrtilna_SKLOP1'!C1777&lt;&gt;"",'[1]Vmesna vrtilna_SKLOP1'!E1777=""),"Skupaj:",IF(AND('[1]Vmesna vrtilna_SKLOP1'!C1777&lt;&gt;"",'[1]Vmesna vrtilna_SKLOP1'!D1777=""),'[1]Vmesna vrtilna_SKLOP1'!J1777,IF(F1777&lt;&gt;"",IF('[1]Vmesna vrtilna_SKLOP1'!J1777&lt;&gt;"",'[1]Vmesna vrtilna_SKLOP1'!J1777,""),"")))))</f>
        <v>2105</v>
      </c>
      <c r="M1777" s="22">
        <f t="shared" si="54"/>
        <v>0</v>
      </c>
      <c r="N1777" s="22" t="str">
        <f>IF(IFERROR(VLOOKUP(B1777,'[1]Vmesna vrtilna_SKLOP1'!B:J,7,0),"")=0,"",IFERROR(VLOOKUP(B1777,'[1]Vmesna vrtilna_SKLOP1'!B:J,7,0),""))</f>
        <v/>
      </c>
      <c r="O1777" s="22"/>
    </row>
    <row r="1778" spans="2:15" ht="15" customHeight="1" x14ac:dyDescent="0.3">
      <c r="B1778" s="15" t="str">
        <f>IF(AND('[1]Vmesna vrtilna_SKLOP1'!B1778&lt;&gt;"",'[1]Vmesna vrtilna_SKLOP1'!C1778&lt;&gt;""),IF('[1]Vmesna vrtilna_SKLOP1'!B1778&lt;&gt;"",'[1]Vmesna vrtilna_SKLOP1'!B1778,""),"")</f>
        <v/>
      </c>
      <c r="C1778" s="16" t="str">
        <f>IF(OR(C1777="Posebna oblika",C1777="Kulturno zaščiten objekt",C1777="Kulturno zaščiten objekt, Posebna oblika"),"Glej zavihek POSEBNI POGOJI",IF(SUM(N1777:Q1777)=1,"Posebna oblika",IF(SUM(N1777:Q1777)=10,"Kulturno zaščiten objekt",IF(SUM(N1777:Q1777)=11,"Kulturno zaščiten objekt, Posebna oblika",IF(AND('[1]Vmesna vrtilna_SKLOP1'!C1778&lt;&gt;"",'[1]Vmesna vrtilna_SKLOP1'!D1778&lt;&gt;""),IF('[1]Vmesna vrtilna_SKLOP1'!C1778&lt;&gt;"",'[1]Vmesna vrtilna_SKLOP1'!C1778,""),"")))))</f>
        <v/>
      </c>
      <c r="D1778" s="17" t="str">
        <f>IF(IFERROR(VLOOKUP(B1778,'[1]Vmesna vrtilna_SKLOP1'!B:J,6,0),"")=0,"",IFERROR(VLOOKUP(B1778,'[1]Vmesna vrtilna_SKLOP1'!B:J,6,0),""))</f>
        <v/>
      </c>
      <c r="E1778" s="16" t="str">
        <f>IF(IF('[1]Vmesna vrtilna_SKLOP1'!E1778&lt;&gt;"",'[1]Vmesna vrtilna_SKLOP1'!D1778,"")=0,"",IF('[1]Vmesna vrtilna_SKLOP1'!E1778&lt;&gt;"",'[1]Vmesna vrtilna_SKLOP1'!D1778,""))</f>
        <v/>
      </c>
      <c r="F1778" s="18" t="str">
        <f>IF('[1]Vmesna vrtilna_SKLOP1'!E1778&lt;&gt;"",'[1]Vmesna vrtilna_SKLOP1'!E1778,"")</f>
        <v/>
      </c>
      <c r="G1778" s="15" t="str">
        <f>IF('[1]Vmesna vrtilna_SKLOP1'!E1778&lt;&gt;"",'[1]Vmesna vrtilna_SKLOP1'!F1778,"")</f>
        <v/>
      </c>
      <c r="H1778" s="19" t="str">
        <f>IF('[1]Vmesna vrtilna_SKLOP1'!F1778&lt;&gt;"",'[1]Vmesna vrtilna_SKLOP1'!I1778,"")</f>
        <v/>
      </c>
      <c r="I1778" s="20" t="str">
        <f>IF(I1777="Skupaj:","DDV (22%):",IF(I1777="DDV (22%):","Skupaj z DDV:",IF(AND('[1]Vmesna vrtilna_SKLOP1'!C1778&lt;&gt;"",'[1]Vmesna vrtilna_SKLOP1'!E1778=""),"Skupaj:","")))</f>
        <v/>
      </c>
      <c r="J1778" s="21" t="str">
        <f t="shared" si="55"/>
        <v/>
      </c>
      <c r="K1778" s="21" t="str">
        <f>IF(I1778="Skupaj z DDV:",SUM(K1776,K1777),IF(I1778="DDV (22%):",K1777*0.22,IF(AND('[1]Vmesna vrtilna_SKLOP1'!C1778&lt;&gt;"",'[1]Vmesna vrtilna_SKLOP1'!D1778=""),'[1]Vmesna vrtilna_SKLOP1'!J1778,IF(F1778&lt;&gt;"",IF('[1]Vmesna vrtilna_SKLOP1'!J1778&lt;&gt;"",'[1]Vmesna vrtilna_SKLOP1'!J1778,""),""))))</f>
        <v/>
      </c>
      <c r="L1778" s="22" t="str">
        <f>IF(I1777="Skupaj:","DDV (22%):",IF(I1777="DDV (22%):","Skupaj z DDV:",IF(AND('[1]Vmesna vrtilna_SKLOP1'!C1778&lt;&gt;"",'[1]Vmesna vrtilna_SKLOP1'!E1778=""),"Skupaj:",IF(AND('[1]Vmesna vrtilna_SKLOP1'!C1778&lt;&gt;"",'[1]Vmesna vrtilna_SKLOP1'!D1778=""),'[1]Vmesna vrtilna_SKLOP1'!J1778,IF(F1778&lt;&gt;"",IF('[1]Vmesna vrtilna_SKLOP1'!J1778&lt;&gt;"",'[1]Vmesna vrtilna_SKLOP1'!J1778,""),"")))))</f>
        <v/>
      </c>
      <c r="M1778" s="22">
        <f t="shared" si="54"/>
        <v>0</v>
      </c>
      <c r="N1778" s="22" t="str">
        <f>IF(IFERROR(VLOOKUP(B1778,'[1]Vmesna vrtilna_SKLOP1'!B:J,7,0),"")=0,"",IFERROR(VLOOKUP(B1778,'[1]Vmesna vrtilna_SKLOP1'!B:J,7,0),""))</f>
        <v/>
      </c>
      <c r="O1778" s="22"/>
    </row>
    <row r="1779" spans="2:15" ht="15" customHeight="1" x14ac:dyDescent="0.3">
      <c r="B1779" s="15" t="str">
        <f>IF(AND('[1]Vmesna vrtilna_SKLOP1'!B1779&lt;&gt;"",'[1]Vmesna vrtilna_SKLOP1'!C1779&lt;&gt;""),IF('[1]Vmesna vrtilna_SKLOP1'!B1779&lt;&gt;"",'[1]Vmesna vrtilna_SKLOP1'!B1779,""),"")</f>
        <v/>
      </c>
      <c r="C1779" s="16" t="str">
        <f>IF(OR(C1778="Posebna oblika",C1778="Kulturno zaščiten objekt",C1778="Kulturno zaščiten objekt, Posebna oblika"),"Glej zavihek POSEBNI POGOJI",IF(SUM(N1778:Q1778)=1,"Posebna oblika",IF(SUM(N1778:Q1778)=10,"Kulturno zaščiten objekt",IF(SUM(N1778:Q1778)=11,"Kulturno zaščiten objekt, Posebna oblika",IF(AND('[1]Vmesna vrtilna_SKLOP1'!C1779&lt;&gt;"",'[1]Vmesna vrtilna_SKLOP1'!D1779&lt;&gt;""),IF('[1]Vmesna vrtilna_SKLOP1'!C1779&lt;&gt;"",'[1]Vmesna vrtilna_SKLOP1'!C1779,""),"")))))</f>
        <v/>
      </c>
      <c r="D1779" s="17" t="str">
        <f>IF(IFERROR(VLOOKUP(B1779,'[1]Vmesna vrtilna_SKLOP1'!B:J,6,0),"")=0,"",IFERROR(VLOOKUP(B1779,'[1]Vmesna vrtilna_SKLOP1'!B:J,6,0),""))</f>
        <v/>
      </c>
      <c r="E1779" s="16" t="str">
        <f>IF(IF('[1]Vmesna vrtilna_SKLOP1'!E1779&lt;&gt;"",'[1]Vmesna vrtilna_SKLOP1'!D1779,"")=0,"",IF('[1]Vmesna vrtilna_SKLOP1'!E1779&lt;&gt;"",'[1]Vmesna vrtilna_SKLOP1'!D1779,""))</f>
        <v>Slikopleskarska dela</v>
      </c>
      <c r="F1779" s="18" t="str">
        <f>IF('[1]Vmesna vrtilna_SKLOP1'!E1779&lt;&gt;"",'[1]Vmesna vrtilna_SKLOP1'!E1779,"")</f>
        <v>Slikopleskarska dela na špaletah</v>
      </c>
      <c r="G1779" s="15" t="str">
        <f>IF('[1]Vmesna vrtilna_SKLOP1'!E1779&lt;&gt;"",'[1]Vmesna vrtilna_SKLOP1'!F1779,"")</f>
        <v>[m1]</v>
      </c>
      <c r="H1779" s="19">
        <f>IF('[1]Vmesna vrtilna_SKLOP1'!F1779&lt;&gt;"",'[1]Vmesna vrtilna_SKLOP1'!I1779,"")</f>
        <v>47</v>
      </c>
      <c r="I1779" s="20" t="str">
        <f>IF(I1778="Skupaj:","DDV (22%):",IF(I1778="DDV (22%):","Skupaj z DDV:",IF(AND('[1]Vmesna vrtilna_SKLOP1'!C1779&lt;&gt;"",'[1]Vmesna vrtilna_SKLOP1'!E1779=""),"Skupaj:","")))</f>
        <v/>
      </c>
      <c r="J1779" s="21">
        <f t="shared" si="55"/>
        <v>0</v>
      </c>
      <c r="K1779" s="21">
        <f>IF(I1779="Skupaj z DDV:",SUM(K1777,K1778),IF(I1779="DDV (22%):",K1778*0.22,IF(AND('[1]Vmesna vrtilna_SKLOP1'!C1779&lt;&gt;"",'[1]Vmesna vrtilna_SKLOP1'!D1779=""),'[1]Vmesna vrtilna_SKLOP1'!J1779,IF(F1779&lt;&gt;"",IF('[1]Vmesna vrtilna_SKLOP1'!J1779&lt;&gt;"",'[1]Vmesna vrtilna_SKLOP1'!J1779,""),""))))</f>
        <v>734.4</v>
      </c>
      <c r="L1779" s="22">
        <f>IF(I1778="Skupaj:","DDV (22%):",IF(I1778="DDV (22%):","Skupaj z DDV:",IF(AND('[1]Vmesna vrtilna_SKLOP1'!C1779&lt;&gt;"",'[1]Vmesna vrtilna_SKLOP1'!E1779=""),"Skupaj:",IF(AND('[1]Vmesna vrtilna_SKLOP1'!C1779&lt;&gt;"",'[1]Vmesna vrtilna_SKLOP1'!D1779=""),'[1]Vmesna vrtilna_SKLOP1'!J1779,IF(F1779&lt;&gt;"",IF('[1]Vmesna vrtilna_SKLOP1'!J1779&lt;&gt;"",'[1]Vmesna vrtilna_SKLOP1'!J1779,""),"")))))</f>
        <v>734.4</v>
      </c>
      <c r="M1779" s="22">
        <f t="shared" si="54"/>
        <v>0</v>
      </c>
      <c r="N1779" s="22" t="str">
        <f>IF(IFERROR(VLOOKUP(B1779,'[1]Vmesna vrtilna_SKLOP1'!B:J,7,0),"")=0,"",IFERROR(VLOOKUP(B1779,'[1]Vmesna vrtilna_SKLOP1'!B:J,7,0),""))</f>
        <v/>
      </c>
      <c r="O1779" s="22"/>
    </row>
    <row r="1780" spans="2:15" ht="15" customHeight="1" x14ac:dyDescent="0.3">
      <c r="B1780" s="15" t="str">
        <f>IF(AND('[1]Vmesna vrtilna_SKLOP1'!B1780&lt;&gt;"",'[1]Vmesna vrtilna_SKLOP1'!C1780&lt;&gt;""),IF('[1]Vmesna vrtilna_SKLOP1'!B1780&lt;&gt;"",'[1]Vmesna vrtilna_SKLOP1'!B1780,""),"")</f>
        <v/>
      </c>
      <c r="C1780" s="16" t="str">
        <f>IF(OR(C1779="Posebna oblika",C1779="Kulturno zaščiten objekt",C1779="Kulturno zaščiten objekt, Posebna oblika"),"Glej zavihek POSEBNI POGOJI",IF(SUM(N1779:Q1779)=1,"Posebna oblika",IF(SUM(N1779:Q1779)=10,"Kulturno zaščiten objekt",IF(SUM(N1779:Q1779)=11,"Kulturno zaščiten objekt, Posebna oblika",IF(AND('[1]Vmesna vrtilna_SKLOP1'!C1780&lt;&gt;"",'[1]Vmesna vrtilna_SKLOP1'!D1780&lt;&gt;""),IF('[1]Vmesna vrtilna_SKLOP1'!C1780&lt;&gt;"",'[1]Vmesna vrtilna_SKLOP1'!C1780,""),"")))))</f>
        <v/>
      </c>
      <c r="D1780" s="17" t="str">
        <f>IF(IFERROR(VLOOKUP(B1780,'[1]Vmesna vrtilna_SKLOP1'!B:J,6,0),"")=0,"",IFERROR(VLOOKUP(B1780,'[1]Vmesna vrtilna_SKLOP1'!B:J,6,0),""))</f>
        <v/>
      </c>
      <c r="E1780" s="16" t="str">
        <f>IF(IF('[1]Vmesna vrtilna_SKLOP1'!E1780&lt;&gt;"",'[1]Vmesna vrtilna_SKLOP1'!D1780,"")=0,"",IF('[1]Vmesna vrtilna_SKLOP1'!E1780&lt;&gt;"",'[1]Vmesna vrtilna_SKLOP1'!D1780,""))</f>
        <v/>
      </c>
      <c r="F1780" s="18" t="str">
        <f>IF('[1]Vmesna vrtilna_SKLOP1'!E1780&lt;&gt;"",'[1]Vmesna vrtilna_SKLOP1'!E1780,"")</f>
        <v/>
      </c>
      <c r="G1780" s="15" t="str">
        <f>IF('[1]Vmesna vrtilna_SKLOP1'!E1780&lt;&gt;"",'[1]Vmesna vrtilna_SKLOP1'!F1780,"")</f>
        <v/>
      </c>
      <c r="H1780" s="19" t="str">
        <f>IF('[1]Vmesna vrtilna_SKLOP1'!F1780&lt;&gt;"",'[1]Vmesna vrtilna_SKLOP1'!I1780,"")</f>
        <v/>
      </c>
      <c r="I1780" s="20" t="str">
        <f>IF(I1779="Skupaj:","DDV (22%):",IF(I1779="DDV (22%):","Skupaj z DDV:",IF(AND('[1]Vmesna vrtilna_SKLOP1'!C1780&lt;&gt;"",'[1]Vmesna vrtilna_SKLOP1'!E1780=""),"Skupaj:","")))</f>
        <v/>
      </c>
      <c r="J1780" s="21" t="str">
        <f t="shared" si="55"/>
        <v/>
      </c>
      <c r="K1780" s="21" t="str">
        <f>IF(I1780="Skupaj z DDV:",SUM(K1778,K1779),IF(I1780="DDV (22%):",K1779*0.22,IF(AND('[1]Vmesna vrtilna_SKLOP1'!C1780&lt;&gt;"",'[1]Vmesna vrtilna_SKLOP1'!D1780=""),'[1]Vmesna vrtilna_SKLOP1'!J1780,IF(F1780&lt;&gt;"",IF('[1]Vmesna vrtilna_SKLOP1'!J1780&lt;&gt;"",'[1]Vmesna vrtilna_SKLOP1'!J1780,""),""))))</f>
        <v/>
      </c>
      <c r="L1780" s="22" t="str">
        <f>IF(I1779="Skupaj:","DDV (22%):",IF(I1779="DDV (22%):","Skupaj z DDV:",IF(AND('[1]Vmesna vrtilna_SKLOP1'!C1780&lt;&gt;"",'[1]Vmesna vrtilna_SKLOP1'!E1780=""),"Skupaj:",IF(AND('[1]Vmesna vrtilna_SKLOP1'!C1780&lt;&gt;"",'[1]Vmesna vrtilna_SKLOP1'!D1780=""),'[1]Vmesna vrtilna_SKLOP1'!J1780,IF(F1780&lt;&gt;"",IF('[1]Vmesna vrtilna_SKLOP1'!J1780&lt;&gt;"",'[1]Vmesna vrtilna_SKLOP1'!J1780,""),"")))))</f>
        <v/>
      </c>
      <c r="M1780" s="22">
        <f t="shared" si="54"/>
        <v>0</v>
      </c>
      <c r="N1780" s="22" t="str">
        <f>IF(IFERROR(VLOOKUP(B1780,'[1]Vmesna vrtilna_SKLOP1'!B:J,7,0),"")=0,"",IFERROR(VLOOKUP(B1780,'[1]Vmesna vrtilna_SKLOP1'!B:J,7,0),""))</f>
        <v/>
      </c>
      <c r="O1780" s="22"/>
    </row>
    <row r="1781" spans="2:15" ht="15" customHeight="1" x14ac:dyDescent="0.3">
      <c r="B1781" s="15" t="str">
        <f>IF(AND('[1]Vmesna vrtilna_SKLOP1'!B1781&lt;&gt;"",'[1]Vmesna vrtilna_SKLOP1'!C1781&lt;&gt;""),IF('[1]Vmesna vrtilna_SKLOP1'!B1781&lt;&gt;"",'[1]Vmesna vrtilna_SKLOP1'!B1781,""),"")</f>
        <v/>
      </c>
      <c r="C1781" s="16" t="str">
        <f>IF(OR(C1780="Posebna oblika",C1780="Kulturno zaščiten objekt",C1780="Kulturno zaščiten objekt, Posebna oblika"),"Glej zavihek POSEBNI POGOJI",IF(SUM(N1780:Q1780)=1,"Posebna oblika",IF(SUM(N1780:Q1780)=10,"Kulturno zaščiten objekt",IF(SUM(N1780:Q1780)=11,"Kulturno zaščiten objekt, Posebna oblika",IF(AND('[1]Vmesna vrtilna_SKLOP1'!C1781&lt;&gt;"",'[1]Vmesna vrtilna_SKLOP1'!D1781&lt;&gt;""),IF('[1]Vmesna vrtilna_SKLOP1'!C1781&lt;&gt;"",'[1]Vmesna vrtilna_SKLOP1'!C1781,""),"")))))</f>
        <v/>
      </c>
      <c r="D1781" s="17" t="str">
        <f>IF(IFERROR(VLOOKUP(B1781,'[1]Vmesna vrtilna_SKLOP1'!B:J,6,0),"")=0,"",IFERROR(VLOOKUP(B1781,'[1]Vmesna vrtilna_SKLOP1'!B:J,6,0),""))</f>
        <v/>
      </c>
      <c r="E1781" s="16" t="str">
        <f>IF(IF('[1]Vmesna vrtilna_SKLOP1'!E1781&lt;&gt;"",'[1]Vmesna vrtilna_SKLOP1'!D1781,"")=0,"",IF('[1]Vmesna vrtilna_SKLOP1'!E1781&lt;&gt;"",'[1]Vmesna vrtilna_SKLOP1'!D1781,""))</f>
        <v/>
      </c>
      <c r="F1781" s="18" t="str">
        <f>IF('[1]Vmesna vrtilna_SKLOP1'!E1781&lt;&gt;"",'[1]Vmesna vrtilna_SKLOP1'!E1781,"")</f>
        <v/>
      </c>
      <c r="G1781" s="15" t="str">
        <f>IF('[1]Vmesna vrtilna_SKLOP1'!E1781&lt;&gt;"",'[1]Vmesna vrtilna_SKLOP1'!F1781,"")</f>
        <v/>
      </c>
      <c r="H1781" s="19" t="str">
        <f>IF('[1]Vmesna vrtilna_SKLOP1'!F1781&lt;&gt;"",'[1]Vmesna vrtilna_SKLOP1'!I1781,"")</f>
        <v/>
      </c>
      <c r="I1781" s="20" t="str">
        <f>IF(I1780="Skupaj:","DDV (22%):",IF(I1780="DDV (22%):","Skupaj z DDV:",IF(AND('[1]Vmesna vrtilna_SKLOP1'!C1781&lt;&gt;"",'[1]Vmesna vrtilna_SKLOP1'!E1781=""),"Skupaj:","")))</f>
        <v>Skupaj:</v>
      </c>
      <c r="J1781" s="21">
        <f t="shared" si="55"/>
        <v>0</v>
      </c>
      <c r="K1781" s="21">
        <f>IF(I1781="Skupaj z DDV:",SUM(K1779,K1780),IF(I1781="DDV (22%):",K1780*0.22,IF(AND('[1]Vmesna vrtilna_SKLOP1'!C1781&lt;&gt;"",'[1]Vmesna vrtilna_SKLOP1'!D1781=""),'[1]Vmesna vrtilna_SKLOP1'!J1781,IF(F1781&lt;&gt;"",IF('[1]Vmesna vrtilna_SKLOP1'!J1781&lt;&gt;"",'[1]Vmesna vrtilna_SKLOP1'!J1781,""),""))))</f>
        <v>16090.379667519999</v>
      </c>
      <c r="L1781" s="22" t="str">
        <f>IF(I1780="Skupaj:","DDV (22%):",IF(I1780="DDV (22%):","Skupaj z DDV:",IF(AND('[1]Vmesna vrtilna_SKLOP1'!C1781&lt;&gt;"",'[1]Vmesna vrtilna_SKLOP1'!E1781=""),"Skupaj:",IF(AND('[1]Vmesna vrtilna_SKLOP1'!C1781&lt;&gt;"",'[1]Vmesna vrtilna_SKLOP1'!D1781=""),'[1]Vmesna vrtilna_SKLOP1'!J1781,IF(F1781&lt;&gt;"",IF('[1]Vmesna vrtilna_SKLOP1'!J1781&lt;&gt;"",'[1]Vmesna vrtilna_SKLOP1'!J1781,""),"")))))</f>
        <v>Skupaj:</v>
      </c>
      <c r="M1781" s="22">
        <f t="shared" si="54"/>
        <v>0</v>
      </c>
      <c r="N1781" s="22" t="str">
        <f>IF(IFERROR(VLOOKUP(B1781,'[1]Vmesna vrtilna_SKLOP1'!B:J,7,0),"")=0,"",IFERROR(VLOOKUP(B1781,'[1]Vmesna vrtilna_SKLOP1'!B:J,7,0),""))</f>
        <v/>
      </c>
      <c r="O1781" s="22"/>
    </row>
    <row r="1782" spans="2:15" ht="15" customHeight="1" x14ac:dyDescent="0.3">
      <c r="B1782" s="15" t="str">
        <f>IF(AND('[1]Vmesna vrtilna_SKLOP1'!B1782&lt;&gt;"",'[1]Vmesna vrtilna_SKLOP1'!C1782&lt;&gt;""),IF('[1]Vmesna vrtilna_SKLOP1'!B1782&lt;&gt;"",'[1]Vmesna vrtilna_SKLOP1'!B1782,""),"")</f>
        <v/>
      </c>
      <c r="C1782" s="16" t="str">
        <f>IF(OR(C1781="Posebna oblika",C1781="Kulturno zaščiten objekt",C1781="Kulturno zaščiten objekt, Posebna oblika"),"Glej zavihek POSEBNI POGOJI",IF(SUM(N1781:Q1781)=1,"Posebna oblika",IF(SUM(N1781:Q1781)=10,"Kulturno zaščiten objekt",IF(SUM(N1781:Q1781)=11,"Kulturno zaščiten objekt, Posebna oblika",IF(AND('[1]Vmesna vrtilna_SKLOP1'!C1782&lt;&gt;"",'[1]Vmesna vrtilna_SKLOP1'!D1782&lt;&gt;""),IF('[1]Vmesna vrtilna_SKLOP1'!C1782&lt;&gt;"",'[1]Vmesna vrtilna_SKLOP1'!C1782,""),"")))))</f>
        <v/>
      </c>
      <c r="D1782" s="17" t="str">
        <f>IF(IFERROR(VLOOKUP(B1782,'[1]Vmesna vrtilna_SKLOP1'!B:J,6,0),"")=0,"",IFERROR(VLOOKUP(B1782,'[1]Vmesna vrtilna_SKLOP1'!B:J,6,0),""))</f>
        <v/>
      </c>
      <c r="E1782" s="16" t="str">
        <f>IF(IF('[1]Vmesna vrtilna_SKLOP1'!E1782&lt;&gt;"",'[1]Vmesna vrtilna_SKLOP1'!D1782,"")=0,"",IF('[1]Vmesna vrtilna_SKLOP1'!E1782&lt;&gt;"",'[1]Vmesna vrtilna_SKLOP1'!D1782,""))</f>
        <v/>
      </c>
      <c r="F1782" s="18" t="str">
        <f>IF('[1]Vmesna vrtilna_SKLOP1'!E1782&lt;&gt;"",'[1]Vmesna vrtilna_SKLOP1'!E1782,"")</f>
        <v/>
      </c>
      <c r="G1782" s="15" t="str">
        <f>IF('[1]Vmesna vrtilna_SKLOP1'!E1782&lt;&gt;"",'[1]Vmesna vrtilna_SKLOP1'!F1782,"")</f>
        <v/>
      </c>
      <c r="H1782" s="19" t="str">
        <f>IF('[1]Vmesna vrtilna_SKLOP1'!F1782&lt;&gt;"",'[1]Vmesna vrtilna_SKLOP1'!I1782,"")</f>
        <v/>
      </c>
      <c r="I1782" s="20" t="str">
        <f>IF(I1781="Skupaj:","DDV (22%):",IF(I1781="DDV (22%):","Skupaj z DDV:",IF(AND('[1]Vmesna vrtilna_SKLOP1'!C1782&lt;&gt;"",'[1]Vmesna vrtilna_SKLOP1'!E1782=""),"Skupaj:","")))</f>
        <v>DDV (22%):</v>
      </c>
      <c r="J1782" s="21">
        <f t="shared" si="55"/>
        <v>0</v>
      </c>
      <c r="K1782" s="21">
        <f>IF(I1782="Skupaj z DDV:",SUM(K1780,K1781),IF(I1782="DDV (22%):",K1781*0.22,IF(AND('[1]Vmesna vrtilna_SKLOP1'!C1782&lt;&gt;"",'[1]Vmesna vrtilna_SKLOP1'!D1782=""),'[1]Vmesna vrtilna_SKLOP1'!J1782,IF(F1782&lt;&gt;"",IF('[1]Vmesna vrtilna_SKLOP1'!J1782&lt;&gt;"",'[1]Vmesna vrtilna_SKLOP1'!J1782,""),""))))</f>
        <v>3539.8835268543999</v>
      </c>
      <c r="L1782" s="22" t="str">
        <f>IF(I1781="Skupaj:","DDV (22%):",IF(I1781="DDV (22%):","Skupaj z DDV:",IF(AND('[1]Vmesna vrtilna_SKLOP1'!C1782&lt;&gt;"",'[1]Vmesna vrtilna_SKLOP1'!E1782=""),"Skupaj:",IF(AND('[1]Vmesna vrtilna_SKLOP1'!C1782&lt;&gt;"",'[1]Vmesna vrtilna_SKLOP1'!D1782=""),'[1]Vmesna vrtilna_SKLOP1'!J1782,IF(F1782&lt;&gt;"",IF('[1]Vmesna vrtilna_SKLOP1'!J1782&lt;&gt;"",'[1]Vmesna vrtilna_SKLOP1'!J1782,""),"")))))</f>
        <v>DDV (22%):</v>
      </c>
      <c r="M1782" s="22">
        <f t="shared" si="54"/>
        <v>0</v>
      </c>
      <c r="N1782" s="22" t="str">
        <f>IF(IFERROR(VLOOKUP(B1782,'[1]Vmesna vrtilna_SKLOP1'!B:J,7,0),"")=0,"",IFERROR(VLOOKUP(B1782,'[1]Vmesna vrtilna_SKLOP1'!B:J,7,0),""))</f>
        <v/>
      </c>
      <c r="O1782" s="22"/>
    </row>
    <row r="1783" spans="2:15" ht="15" customHeight="1" x14ac:dyDescent="0.3">
      <c r="B1783" s="15" t="str">
        <f>IF(AND('[1]Vmesna vrtilna_SKLOP1'!B1783&lt;&gt;"",'[1]Vmesna vrtilna_SKLOP1'!C1783&lt;&gt;""),IF('[1]Vmesna vrtilna_SKLOP1'!B1783&lt;&gt;"",'[1]Vmesna vrtilna_SKLOP1'!B1783,""),"")</f>
        <v/>
      </c>
      <c r="C1783" s="16" t="str">
        <f>IF(OR(C1782="Posebna oblika",C1782="Kulturno zaščiten objekt",C1782="Kulturno zaščiten objekt, Posebna oblika"),"Glej zavihek POSEBNI POGOJI",IF(SUM(N1782:Q1782)=1,"Posebna oblika",IF(SUM(N1782:Q1782)=10,"Kulturno zaščiten objekt",IF(SUM(N1782:Q1782)=11,"Kulturno zaščiten objekt, Posebna oblika",IF(AND('[1]Vmesna vrtilna_SKLOP1'!C1783&lt;&gt;"",'[1]Vmesna vrtilna_SKLOP1'!D1783&lt;&gt;""),IF('[1]Vmesna vrtilna_SKLOP1'!C1783&lt;&gt;"",'[1]Vmesna vrtilna_SKLOP1'!C1783,""),"")))))</f>
        <v/>
      </c>
      <c r="D1783" s="17" t="str">
        <f>IF(IFERROR(VLOOKUP(B1783,'[1]Vmesna vrtilna_SKLOP1'!B:J,6,0),"")=0,"",IFERROR(VLOOKUP(B1783,'[1]Vmesna vrtilna_SKLOP1'!B:J,6,0),""))</f>
        <v/>
      </c>
      <c r="E1783" s="16" t="str">
        <f>IF(IF('[1]Vmesna vrtilna_SKLOP1'!E1783&lt;&gt;"",'[1]Vmesna vrtilna_SKLOP1'!D1783,"")=0,"",IF('[1]Vmesna vrtilna_SKLOP1'!E1783&lt;&gt;"",'[1]Vmesna vrtilna_SKLOP1'!D1783,""))</f>
        <v/>
      </c>
      <c r="F1783" s="18" t="str">
        <f>IF('[1]Vmesna vrtilna_SKLOP1'!E1783&lt;&gt;"",'[1]Vmesna vrtilna_SKLOP1'!E1783,"")</f>
        <v/>
      </c>
      <c r="G1783" s="15" t="str">
        <f>IF('[1]Vmesna vrtilna_SKLOP1'!E1783&lt;&gt;"",'[1]Vmesna vrtilna_SKLOP1'!F1783,"")</f>
        <v/>
      </c>
      <c r="H1783" s="19" t="str">
        <f>IF('[1]Vmesna vrtilna_SKLOP1'!F1783&lt;&gt;"",'[1]Vmesna vrtilna_SKLOP1'!I1783,"")</f>
        <v/>
      </c>
      <c r="I1783" s="20" t="str">
        <f>IF(I1782="Skupaj:","DDV (22%):",IF(I1782="DDV (22%):","Skupaj z DDV:",IF(AND('[1]Vmesna vrtilna_SKLOP1'!C1783&lt;&gt;"",'[1]Vmesna vrtilna_SKLOP1'!E1783=""),"Skupaj:","")))</f>
        <v>Skupaj z DDV:</v>
      </c>
      <c r="J1783" s="21">
        <f t="shared" si="55"/>
        <v>0</v>
      </c>
      <c r="K1783" s="21">
        <f>IF(I1783="Skupaj z DDV:",SUM(K1781,K1782),IF(I1783="DDV (22%):",K1782*0.22,IF(AND('[1]Vmesna vrtilna_SKLOP1'!C1783&lt;&gt;"",'[1]Vmesna vrtilna_SKLOP1'!D1783=""),'[1]Vmesna vrtilna_SKLOP1'!J1783,IF(F1783&lt;&gt;"",IF('[1]Vmesna vrtilna_SKLOP1'!J1783&lt;&gt;"",'[1]Vmesna vrtilna_SKLOP1'!J1783,""),""))))</f>
        <v>19630.263194374398</v>
      </c>
      <c r="L1783" s="22" t="str">
        <f>IF(I1782="Skupaj:","DDV (22%):",IF(I1782="DDV (22%):","Skupaj z DDV:",IF(AND('[1]Vmesna vrtilna_SKLOP1'!C1783&lt;&gt;"",'[1]Vmesna vrtilna_SKLOP1'!E1783=""),"Skupaj:",IF(AND('[1]Vmesna vrtilna_SKLOP1'!C1783&lt;&gt;"",'[1]Vmesna vrtilna_SKLOP1'!D1783=""),'[1]Vmesna vrtilna_SKLOP1'!J1783,IF(F1783&lt;&gt;"",IF('[1]Vmesna vrtilna_SKLOP1'!J1783&lt;&gt;"",'[1]Vmesna vrtilna_SKLOP1'!J1783,""),"")))))</f>
        <v>Skupaj z DDV:</v>
      </c>
      <c r="M1783" s="22">
        <f t="shared" si="54"/>
        <v>0</v>
      </c>
      <c r="N1783" s="22" t="str">
        <f>IF(IFERROR(VLOOKUP(B1783,'[1]Vmesna vrtilna_SKLOP1'!B:J,7,0),"")=0,"",IFERROR(VLOOKUP(B1783,'[1]Vmesna vrtilna_SKLOP1'!B:J,7,0),""))</f>
        <v/>
      </c>
      <c r="O1783" s="22"/>
    </row>
    <row r="1784" spans="2:15" ht="15" customHeight="1" x14ac:dyDescent="0.3">
      <c r="B1784" s="15">
        <f>IF(AND('[1]Vmesna vrtilna_SKLOP1'!B1784&lt;&gt;"",'[1]Vmesna vrtilna_SKLOP1'!C1784&lt;&gt;""),IF('[1]Vmesna vrtilna_SKLOP1'!B1784&lt;&gt;"",'[1]Vmesna vrtilna_SKLOP1'!B1784,""),"")</f>
        <v>55</v>
      </c>
      <c r="C1784" s="16" t="str">
        <f>IF(OR(C1783="Posebna oblika",C1783="Kulturno zaščiten objekt",C1783="Kulturno zaščiten objekt, Posebna oblika"),"Glej zavihek POSEBNI POGOJI",IF(SUM(N1783:Q1783)=1,"Posebna oblika",IF(SUM(N1783:Q1783)=10,"Kulturno zaščiten objekt",IF(SUM(N1783:Q1783)=11,"Kulturno zaščiten objekt, Posebna oblika",IF(AND('[1]Vmesna vrtilna_SKLOP1'!C1784&lt;&gt;"",'[1]Vmesna vrtilna_SKLOP1'!D1784&lt;&gt;""),IF('[1]Vmesna vrtilna_SKLOP1'!C1784&lt;&gt;"",'[1]Vmesna vrtilna_SKLOP1'!C1784,""),"")))))</f>
        <v>Graška cesta 86</v>
      </c>
      <c r="D1784" s="17">
        <f>IF(IFERROR(VLOOKUP(B1784,'[1]Vmesna vrtilna_SKLOP1'!B:J,6,0),"")=0,"",IFERROR(VLOOKUP(B1784,'[1]Vmesna vrtilna_SKLOP1'!B:J,6,0),""))</f>
        <v>1</v>
      </c>
      <c r="E1784" s="16" t="str">
        <f>IF(IF('[1]Vmesna vrtilna_SKLOP1'!E1784&lt;&gt;"",'[1]Vmesna vrtilna_SKLOP1'!D1784,"")=0,"",IF('[1]Vmesna vrtilna_SKLOP1'!E1784&lt;&gt;"",'[1]Vmesna vrtilna_SKLOP1'!D1784,""))</f>
        <v>Okna/Vrata</v>
      </c>
      <c r="F1784" s="18" t="str">
        <f>IF('[1]Vmesna vrtilna_SKLOP1'!E1784&lt;&gt;"",'[1]Vmesna vrtilna_SKLOP1'!E1784,"")</f>
        <v>Enokrilno okno (tip: O1); dim. ŠxV: 1,36x1,36m; Material: PVC, profil&gt;80mm Enostranski dekor; steklo 10/20Ar/4; Rw,st.=39 (Rw,st.+Ctr ≥ 33 dB)</v>
      </c>
      <c r="G1784" s="15" t="str">
        <f>IF('[1]Vmesna vrtilna_SKLOP1'!E1784&lt;&gt;"",'[1]Vmesna vrtilna_SKLOP1'!F1784,"")</f>
        <v>[kos]</v>
      </c>
      <c r="H1784" s="19">
        <f>IF('[1]Vmesna vrtilna_SKLOP1'!F1784&lt;&gt;"",'[1]Vmesna vrtilna_SKLOP1'!I1784,"")</f>
        <v>1</v>
      </c>
      <c r="I1784" s="20" t="str">
        <f>IF(I1783="Skupaj:","DDV (22%):",IF(I1783="DDV (22%):","Skupaj z DDV:",IF(AND('[1]Vmesna vrtilna_SKLOP1'!C1784&lt;&gt;"",'[1]Vmesna vrtilna_SKLOP1'!E1784=""),"Skupaj:","")))</f>
        <v/>
      </c>
      <c r="J1784" s="21">
        <f t="shared" si="55"/>
        <v>0</v>
      </c>
      <c r="K1784" s="21">
        <f>IF(I1784="Skupaj z DDV:",SUM(K1782,K1783),IF(I1784="DDV (22%):",K1783*0.22,IF(AND('[1]Vmesna vrtilna_SKLOP1'!C1784&lt;&gt;"",'[1]Vmesna vrtilna_SKLOP1'!D1784=""),'[1]Vmesna vrtilna_SKLOP1'!J1784,IF(F1784&lt;&gt;"",IF('[1]Vmesna vrtilna_SKLOP1'!J1784&lt;&gt;"",'[1]Vmesna vrtilna_SKLOP1'!J1784,""),""))))</f>
        <v>503.26113486059518</v>
      </c>
      <c r="L1784" s="22">
        <f>IF(I1783="Skupaj:","DDV (22%):",IF(I1783="DDV (22%):","Skupaj z DDV:",IF(AND('[1]Vmesna vrtilna_SKLOP1'!C1784&lt;&gt;"",'[1]Vmesna vrtilna_SKLOP1'!E1784=""),"Skupaj:",IF(AND('[1]Vmesna vrtilna_SKLOP1'!C1784&lt;&gt;"",'[1]Vmesna vrtilna_SKLOP1'!D1784=""),'[1]Vmesna vrtilna_SKLOP1'!J1784,IF(F1784&lt;&gt;"",IF('[1]Vmesna vrtilna_SKLOP1'!J1784&lt;&gt;"",'[1]Vmesna vrtilna_SKLOP1'!J1784,""),"")))))</f>
        <v>503.26113486059518</v>
      </c>
      <c r="M1784" s="22">
        <f t="shared" si="54"/>
        <v>0</v>
      </c>
      <c r="N1784" s="22" t="str">
        <f>IF(IFERROR(VLOOKUP(B1784,'[1]Vmesna vrtilna_SKLOP1'!B:J,7,0),"")=0,"",IFERROR(VLOOKUP(B1784,'[1]Vmesna vrtilna_SKLOP1'!B:J,7,0),""))</f>
        <v>Aprojekt</v>
      </c>
      <c r="O1784" s="22"/>
    </row>
    <row r="1785" spans="2:15" ht="15" customHeight="1" x14ac:dyDescent="0.3">
      <c r="B1785" s="15" t="str">
        <f>IF(AND('[1]Vmesna vrtilna_SKLOP1'!B1785&lt;&gt;"",'[1]Vmesna vrtilna_SKLOP1'!C1785&lt;&gt;""),IF('[1]Vmesna vrtilna_SKLOP1'!B1785&lt;&gt;"",'[1]Vmesna vrtilna_SKLOP1'!B1785,""),"")</f>
        <v/>
      </c>
      <c r="C1785" s="16" t="str">
        <f>IF(OR(C1784="Posebna oblika",C1784="Kulturno zaščiten objekt",C1784="Kulturno zaščiten objekt, Posebna oblika"),"Glej zavihek POSEBNI POGOJI",IF(SUM(N1784:Q1784)=1,"Posebna oblika",IF(SUM(N1784:Q1784)=10,"Kulturno zaščiten objekt",IF(SUM(N1784:Q1784)=11,"Kulturno zaščiten objekt, Posebna oblika",IF(AND('[1]Vmesna vrtilna_SKLOP1'!C1785&lt;&gt;"",'[1]Vmesna vrtilna_SKLOP1'!D1785&lt;&gt;""),IF('[1]Vmesna vrtilna_SKLOP1'!C1785&lt;&gt;"",'[1]Vmesna vrtilna_SKLOP1'!C1785,""),"")))))</f>
        <v/>
      </c>
      <c r="D1785" s="17" t="str">
        <f>IF(IFERROR(VLOOKUP(B1785,'[1]Vmesna vrtilna_SKLOP1'!B:J,6,0),"")=0,"",IFERROR(VLOOKUP(B1785,'[1]Vmesna vrtilna_SKLOP1'!B:J,6,0),""))</f>
        <v/>
      </c>
      <c r="E1785" s="16" t="str">
        <f>IF(IF('[1]Vmesna vrtilna_SKLOP1'!E1785&lt;&gt;"",'[1]Vmesna vrtilna_SKLOP1'!D1785,"")=0,"",IF('[1]Vmesna vrtilna_SKLOP1'!E1785&lt;&gt;"",'[1]Vmesna vrtilna_SKLOP1'!D1785,""))</f>
        <v/>
      </c>
      <c r="F1785" s="18" t="str">
        <f>IF('[1]Vmesna vrtilna_SKLOP1'!E1785&lt;&gt;"",'[1]Vmesna vrtilna_SKLOP1'!E1785,"")</f>
        <v>Enokrilno okno (tip: O1); dim. ŠxV: 1,36x1,36m; Material: PVC, profil&gt;80mm Enostranski dekor; steklo 8/16Ar/44.2; Rw,st.=42 (Rw,st.+Ctr ≥ 34 dB)</v>
      </c>
      <c r="G1785" s="15" t="str">
        <f>IF('[1]Vmesna vrtilna_SKLOP1'!E1785&lt;&gt;"",'[1]Vmesna vrtilna_SKLOP1'!F1785,"")</f>
        <v>[kos]</v>
      </c>
      <c r="H1785" s="19">
        <f>IF('[1]Vmesna vrtilna_SKLOP1'!F1785&lt;&gt;"",'[1]Vmesna vrtilna_SKLOP1'!I1785,"")</f>
        <v>2</v>
      </c>
      <c r="I1785" s="20" t="str">
        <f>IF(I1784="Skupaj:","DDV (22%):",IF(I1784="DDV (22%):","Skupaj z DDV:",IF(AND('[1]Vmesna vrtilna_SKLOP1'!C1785&lt;&gt;"",'[1]Vmesna vrtilna_SKLOP1'!E1785=""),"Skupaj:","")))</f>
        <v/>
      </c>
      <c r="J1785" s="21">
        <f t="shared" si="55"/>
        <v>0</v>
      </c>
      <c r="K1785" s="21">
        <f>IF(I1785="Skupaj z DDV:",SUM(K1783,K1784),IF(I1785="DDV (22%):",K1784*0.22,IF(AND('[1]Vmesna vrtilna_SKLOP1'!C1785&lt;&gt;"",'[1]Vmesna vrtilna_SKLOP1'!D1785=""),'[1]Vmesna vrtilna_SKLOP1'!J1785,IF(F1785&lt;&gt;"",IF('[1]Vmesna vrtilna_SKLOP1'!J1785&lt;&gt;"",'[1]Vmesna vrtilna_SKLOP1'!J1785,""),""))))</f>
        <v>1165.6248617211904</v>
      </c>
      <c r="L1785" s="22">
        <f>IF(I1784="Skupaj:","DDV (22%):",IF(I1784="DDV (22%):","Skupaj z DDV:",IF(AND('[1]Vmesna vrtilna_SKLOP1'!C1785&lt;&gt;"",'[1]Vmesna vrtilna_SKLOP1'!E1785=""),"Skupaj:",IF(AND('[1]Vmesna vrtilna_SKLOP1'!C1785&lt;&gt;"",'[1]Vmesna vrtilna_SKLOP1'!D1785=""),'[1]Vmesna vrtilna_SKLOP1'!J1785,IF(F1785&lt;&gt;"",IF('[1]Vmesna vrtilna_SKLOP1'!J1785&lt;&gt;"",'[1]Vmesna vrtilna_SKLOP1'!J1785,""),"")))))</f>
        <v>1165.6248617211904</v>
      </c>
      <c r="M1785" s="22">
        <f t="shared" si="54"/>
        <v>0</v>
      </c>
      <c r="N1785" s="22" t="str">
        <f>IF(IFERROR(VLOOKUP(B1785,'[1]Vmesna vrtilna_SKLOP1'!B:J,7,0),"")=0,"",IFERROR(VLOOKUP(B1785,'[1]Vmesna vrtilna_SKLOP1'!B:J,7,0),""))</f>
        <v/>
      </c>
      <c r="O1785" s="22"/>
    </row>
    <row r="1786" spans="2:15" ht="15" customHeight="1" x14ac:dyDescent="0.3">
      <c r="B1786" s="15" t="str">
        <f>IF(AND('[1]Vmesna vrtilna_SKLOP1'!B1786&lt;&gt;"",'[1]Vmesna vrtilna_SKLOP1'!C1786&lt;&gt;""),IF('[1]Vmesna vrtilna_SKLOP1'!B1786&lt;&gt;"",'[1]Vmesna vrtilna_SKLOP1'!B1786,""),"")</f>
        <v/>
      </c>
      <c r="C1786" s="16" t="str">
        <f>IF(OR(C1785="Posebna oblika",C1785="Kulturno zaščiten objekt",C1785="Kulturno zaščiten objekt, Posebna oblika"),"Glej zavihek POSEBNI POGOJI",IF(SUM(N1785:Q1785)=1,"Posebna oblika",IF(SUM(N1785:Q1785)=10,"Kulturno zaščiten objekt",IF(SUM(N1785:Q1785)=11,"Kulturno zaščiten objekt, Posebna oblika",IF(AND('[1]Vmesna vrtilna_SKLOP1'!C1786&lt;&gt;"",'[1]Vmesna vrtilna_SKLOP1'!D1786&lt;&gt;""),IF('[1]Vmesna vrtilna_SKLOP1'!C1786&lt;&gt;"",'[1]Vmesna vrtilna_SKLOP1'!C1786,""),"")))))</f>
        <v/>
      </c>
      <c r="D1786" s="17" t="str">
        <f>IF(IFERROR(VLOOKUP(B1786,'[1]Vmesna vrtilna_SKLOP1'!B:J,6,0),"")=0,"",IFERROR(VLOOKUP(B1786,'[1]Vmesna vrtilna_SKLOP1'!B:J,6,0),""))</f>
        <v/>
      </c>
      <c r="E1786" s="16" t="str">
        <f>IF(IF('[1]Vmesna vrtilna_SKLOP1'!E1786&lt;&gt;"",'[1]Vmesna vrtilna_SKLOP1'!D1786,"")=0,"",IF('[1]Vmesna vrtilna_SKLOP1'!E1786&lt;&gt;"",'[1]Vmesna vrtilna_SKLOP1'!D1786,""))</f>
        <v/>
      </c>
      <c r="F1786" s="18" t="str">
        <f>IF('[1]Vmesna vrtilna_SKLOP1'!E1786&lt;&gt;"",'[1]Vmesna vrtilna_SKLOP1'!E1786,"")</f>
        <v>Enokrilno okno (tip: O1); dim. ŠxV: 1,4x1,4m; Material: PVC, profil&gt;80mm Enostranski dekor; steklo 66.2/16Ar/44.2; Rw,st.=46 (Rw,st.+Ctr ≥ 41 dB)</v>
      </c>
      <c r="G1786" s="15" t="str">
        <f>IF('[1]Vmesna vrtilna_SKLOP1'!E1786&lt;&gt;"",'[1]Vmesna vrtilna_SKLOP1'!F1786,"")</f>
        <v>[kos]</v>
      </c>
      <c r="H1786" s="19">
        <f>IF('[1]Vmesna vrtilna_SKLOP1'!F1786&lt;&gt;"",'[1]Vmesna vrtilna_SKLOP1'!I1786,"")</f>
        <v>1</v>
      </c>
      <c r="I1786" s="20" t="str">
        <f>IF(I1785="Skupaj:","DDV (22%):",IF(I1785="DDV (22%):","Skupaj z DDV:",IF(AND('[1]Vmesna vrtilna_SKLOP1'!C1786&lt;&gt;"",'[1]Vmesna vrtilna_SKLOP1'!E1786=""),"Skupaj:","")))</f>
        <v/>
      </c>
      <c r="J1786" s="21">
        <f t="shared" si="55"/>
        <v>0</v>
      </c>
      <c r="K1786" s="21">
        <f>IF(I1786="Skupaj z DDV:",SUM(K1784,K1785),IF(I1786="DDV (22%):",K1785*0.22,IF(AND('[1]Vmesna vrtilna_SKLOP1'!C1786&lt;&gt;"",'[1]Vmesna vrtilna_SKLOP1'!D1786=""),'[1]Vmesna vrtilna_SKLOP1'!J1786,IF(F1786&lt;&gt;"",IF('[1]Vmesna vrtilna_SKLOP1'!J1786&lt;&gt;"",'[1]Vmesna vrtilna_SKLOP1'!J1786,""),""))))</f>
        <v>703.57412675199987</v>
      </c>
      <c r="L1786" s="22">
        <f>IF(I1785="Skupaj:","DDV (22%):",IF(I1785="DDV (22%):","Skupaj z DDV:",IF(AND('[1]Vmesna vrtilna_SKLOP1'!C1786&lt;&gt;"",'[1]Vmesna vrtilna_SKLOP1'!E1786=""),"Skupaj:",IF(AND('[1]Vmesna vrtilna_SKLOP1'!C1786&lt;&gt;"",'[1]Vmesna vrtilna_SKLOP1'!D1786=""),'[1]Vmesna vrtilna_SKLOP1'!J1786,IF(F1786&lt;&gt;"",IF('[1]Vmesna vrtilna_SKLOP1'!J1786&lt;&gt;"",'[1]Vmesna vrtilna_SKLOP1'!J1786,""),"")))))</f>
        <v>703.57412675199987</v>
      </c>
      <c r="M1786" s="22">
        <f t="shared" si="54"/>
        <v>0</v>
      </c>
      <c r="N1786" s="22" t="str">
        <f>IF(IFERROR(VLOOKUP(B1786,'[1]Vmesna vrtilna_SKLOP1'!B:J,7,0),"")=0,"",IFERROR(VLOOKUP(B1786,'[1]Vmesna vrtilna_SKLOP1'!B:J,7,0),""))</f>
        <v/>
      </c>
      <c r="O1786" s="22"/>
    </row>
    <row r="1787" spans="2:15" ht="15" customHeight="1" x14ac:dyDescent="0.3">
      <c r="B1787" s="15" t="str">
        <f>IF(AND('[1]Vmesna vrtilna_SKLOP1'!B1787&lt;&gt;"",'[1]Vmesna vrtilna_SKLOP1'!C1787&lt;&gt;""),IF('[1]Vmesna vrtilna_SKLOP1'!B1787&lt;&gt;"",'[1]Vmesna vrtilna_SKLOP1'!B1787,""),"")</f>
        <v/>
      </c>
      <c r="C1787" s="16" t="str">
        <f>IF(OR(C1786="Posebna oblika",C1786="Kulturno zaščiten objekt",C1786="Kulturno zaščiten objekt, Posebna oblika"),"Glej zavihek POSEBNI POGOJI",IF(SUM(N1786:Q1786)=1,"Posebna oblika",IF(SUM(N1786:Q1786)=10,"Kulturno zaščiten objekt",IF(SUM(N1786:Q1786)=11,"Kulturno zaščiten objekt, Posebna oblika",IF(AND('[1]Vmesna vrtilna_SKLOP1'!C1787&lt;&gt;"",'[1]Vmesna vrtilna_SKLOP1'!D1787&lt;&gt;""),IF('[1]Vmesna vrtilna_SKLOP1'!C1787&lt;&gt;"",'[1]Vmesna vrtilna_SKLOP1'!C1787,""),"")))))</f>
        <v/>
      </c>
      <c r="D1787" s="17" t="str">
        <f>IF(IFERROR(VLOOKUP(B1787,'[1]Vmesna vrtilna_SKLOP1'!B:J,6,0),"")=0,"",IFERROR(VLOOKUP(B1787,'[1]Vmesna vrtilna_SKLOP1'!B:J,6,0),""))</f>
        <v/>
      </c>
      <c r="E1787" s="16" t="str">
        <f>IF(IF('[1]Vmesna vrtilna_SKLOP1'!E1787&lt;&gt;"",'[1]Vmesna vrtilna_SKLOP1'!D1787,"")=0,"",IF('[1]Vmesna vrtilna_SKLOP1'!E1787&lt;&gt;"",'[1]Vmesna vrtilna_SKLOP1'!D1787,""))</f>
        <v/>
      </c>
      <c r="F1787" s="18" t="str">
        <f>IF('[1]Vmesna vrtilna_SKLOP1'!E1787&lt;&gt;"",'[1]Vmesna vrtilna_SKLOP1'!E1787,"")</f>
        <v>Enokrilna vrata (tip: V1); dim. ŠxV: 0,95x2,17m; Material: PVC, profil&gt;80mm Enostranski dekor; steklo 66.2/16Ar/44.2; Rw,st.=46 (Rw,st.+Ctr ≥ 41 dB)</v>
      </c>
      <c r="G1787" s="15" t="str">
        <f>IF('[1]Vmesna vrtilna_SKLOP1'!E1787&lt;&gt;"",'[1]Vmesna vrtilna_SKLOP1'!F1787,"")</f>
        <v>[kos]</v>
      </c>
      <c r="H1787" s="19">
        <f>IF('[1]Vmesna vrtilna_SKLOP1'!F1787&lt;&gt;"",'[1]Vmesna vrtilna_SKLOP1'!I1787,"")</f>
        <v>1</v>
      </c>
      <c r="I1787" s="20" t="str">
        <f>IF(I1786="Skupaj:","DDV (22%):",IF(I1786="DDV (22%):","Skupaj z DDV:",IF(AND('[1]Vmesna vrtilna_SKLOP1'!C1787&lt;&gt;"",'[1]Vmesna vrtilna_SKLOP1'!E1787=""),"Skupaj:","")))</f>
        <v/>
      </c>
      <c r="J1787" s="21">
        <f t="shared" si="55"/>
        <v>0</v>
      </c>
      <c r="K1787" s="21">
        <f>IF(I1787="Skupaj z DDV:",SUM(K1785,K1786),IF(I1787="DDV (22%):",K1786*0.22,IF(AND('[1]Vmesna vrtilna_SKLOP1'!C1787&lt;&gt;"",'[1]Vmesna vrtilna_SKLOP1'!D1787=""),'[1]Vmesna vrtilna_SKLOP1'!J1787,IF(F1787&lt;&gt;"",IF('[1]Vmesna vrtilna_SKLOP1'!J1787&lt;&gt;"",'[1]Vmesna vrtilna_SKLOP1'!J1787,""),""))))</f>
        <v>750.25865723998993</v>
      </c>
      <c r="L1787" s="22">
        <f>IF(I1786="Skupaj:","DDV (22%):",IF(I1786="DDV (22%):","Skupaj z DDV:",IF(AND('[1]Vmesna vrtilna_SKLOP1'!C1787&lt;&gt;"",'[1]Vmesna vrtilna_SKLOP1'!E1787=""),"Skupaj:",IF(AND('[1]Vmesna vrtilna_SKLOP1'!C1787&lt;&gt;"",'[1]Vmesna vrtilna_SKLOP1'!D1787=""),'[1]Vmesna vrtilna_SKLOP1'!J1787,IF(F1787&lt;&gt;"",IF('[1]Vmesna vrtilna_SKLOP1'!J1787&lt;&gt;"",'[1]Vmesna vrtilna_SKLOP1'!J1787,""),"")))))</f>
        <v>750.25865723998993</v>
      </c>
      <c r="M1787" s="22">
        <f t="shared" si="54"/>
        <v>0</v>
      </c>
      <c r="N1787" s="22" t="str">
        <f>IF(IFERROR(VLOOKUP(B1787,'[1]Vmesna vrtilna_SKLOP1'!B:J,7,0),"")=0,"",IFERROR(VLOOKUP(B1787,'[1]Vmesna vrtilna_SKLOP1'!B:J,7,0),""))</f>
        <v/>
      </c>
      <c r="O1787" s="22"/>
    </row>
    <row r="1788" spans="2:15" ht="15" customHeight="1" x14ac:dyDescent="0.3">
      <c r="B1788" s="15" t="str">
        <f>IF(AND('[1]Vmesna vrtilna_SKLOP1'!B1788&lt;&gt;"",'[1]Vmesna vrtilna_SKLOP1'!C1788&lt;&gt;""),IF('[1]Vmesna vrtilna_SKLOP1'!B1788&lt;&gt;"",'[1]Vmesna vrtilna_SKLOP1'!B1788,""),"")</f>
        <v/>
      </c>
      <c r="C1788" s="16" t="str">
        <f>IF(OR(C1787="Posebna oblika",C1787="Kulturno zaščiten objekt",C1787="Kulturno zaščiten objekt, Posebna oblika"),"Glej zavihek POSEBNI POGOJI",IF(SUM(N1787:Q1787)=1,"Posebna oblika",IF(SUM(N1787:Q1787)=10,"Kulturno zaščiten objekt",IF(SUM(N1787:Q1787)=11,"Kulturno zaščiten objekt, Posebna oblika",IF(AND('[1]Vmesna vrtilna_SKLOP1'!C1788&lt;&gt;"",'[1]Vmesna vrtilna_SKLOP1'!D1788&lt;&gt;""),IF('[1]Vmesna vrtilna_SKLOP1'!C1788&lt;&gt;"",'[1]Vmesna vrtilna_SKLOP1'!C1788,""),"")))))</f>
        <v/>
      </c>
      <c r="D1788" s="17" t="str">
        <f>IF(IFERROR(VLOOKUP(B1788,'[1]Vmesna vrtilna_SKLOP1'!B:J,6,0),"")=0,"",IFERROR(VLOOKUP(B1788,'[1]Vmesna vrtilna_SKLOP1'!B:J,6,0),""))</f>
        <v/>
      </c>
      <c r="E1788" s="16" t="str">
        <f>IF(IF('[1]Vmesna vrtilna_SKLOP1'!E1788&lt;&gt;"",'[1]Vmesna vrtilna_SKLOP1'!D1788,"")=0,"",IF('[1]Vmesna vrtilna_SKLOP1'!E1788&lt;&gt;"",'[1]Vmesna vrtilna_SKLOP1'!D1788,""))</f>
        <v/>
      </c>
      <c r="F1788" s="18" t="str">
        <f>IF('[1]Vmesna vrtilna_SKLOP1'!E1788&lt;&gt;"",'[1]Vmesna vrtilna_SKLOP1'!E1788,"")</f>
        <v/>
      </c>
      <c r="G1788" s="15" t="str">
        <f>IF('[1]Vmesna vrtilna_SKLOP1'!E1788&lt;&gt;"",'[1]Vmesna vrtilna_SKLOP1'!F1788,"")</f>
        <v/>
      </c>
      <c r="H1788" s="19" t="str">
        <f>IF('[1]Vmesna vrtilna_SKLOP1'!F1788&lt;&gt;"",'[1]Vmesna vrtilna_SKLOP1'!I1788,"")</f>
        <v/>
      </c>
      <c r="I1788" s="20" t="str">
        <f>IF(I1787="Skupaj:","DDV (22%):",IF(I1787="DDV (22%):","Skupaj z DDV:",IF(AND('[1]Vmesna vrtilna_SKLOP1'!C1788&lt;&gt;"",'[1]Vmesna vrtilna_SKLOP1'!E1788=""),"Skupaj:","")))</f>
        <v/>
      </c>
      <c r="J1788" s="21" t="str">
        <f t="shared" si="55"/>
        <v/>
      </c>
      <c r="K1788" s="21" t="str">
        <f>IF(I1788="Skupaj z DDV:",SUM(K1786,K1787),IF(I1788="DDV (22%):",K1787*0.22,IF(AND('[1]Vmesna vrtilna_SKLOP1'!C1788&lt;&gt;"",'[1]Vmesna vrtilna_SKLOP1'!D1788=""),'[1]Vmesna vrtilna_SKLOP1'!J1788,IF(F1788&lt;&gt;"",IF('[1]Vmesna vrtilna_SKLOP1'!J1788&lt;&gt;"",'[1]Vmesna vrtilna_SKLOP1'!J1788,""),""))))</f>
        <v/>
      </c>
      <c r="L1788" s="22" t="str">
        <f>IF(I1787="Skupaj:","DDV (22%):",IF(I1787="DDV (22%):","Skupaj z DDV:",IF(AND('[1]Vmesna vrtilna_SKLOP1'!C1788&lt;&gt;"",'[1]Vmesna vrtilna_SKLOP1'!E1788=""),"Skupaj:",IF(AND('[1]Vmesna vrtilna_SKLOP1'!C1788&lt;&gt;"",'[1]Vmesna vrtilna_SKLOP1'!D1788=""),'[1]Vmesna vrtilna_SKLOP1'!J1788,IF(F1788&lt;&gt;"",IF('[1]Vmesna vrtilna_SKLOP1'!J1788&lt;&gt;"",'[1]Vmesna vrtilna_SKLOP1'!J1788,""),"")))))</f>
        <v/>
      </c>
      <c r="M1788" s="22">
        <f t="shared" si="54"/>
        <v>0</v>
      </c>
      <c r="N1788" s="22" t="str">
        <f>IF(IFERROR(VLOOKUP(B1788,'[1]Vmesna vrtilna_SKLOP1'!B:J,7,0),"")=0,"",IFERROR(VLOOKUP(B1788,'[1]Vmesna vrtilna_SKLOP1'!B:J,7,0),""))</f>
        <v/>
      </c>
      <c r="O1788" s="22"/>
    </row>
    <row r="1789" spans="2:15" ht="15" customHeight="1" x14ac:dyDescent="0.3">
      <c r="B1789" s="15" t="str">
        <f>IF(AND('[1]Vmesna vrtilna_SKLOP1'!B1789&lt;&gt;"",'[1]Vmesna vrtilna_SKLOP1'!C1789&lt;&gt;""),IF('[1]Vmesna vrtilna_SKLOP1'!B1789&lt;&gt;"",'[1]Vmesna vrtilna_SKLOP1'!B1789,""),"")</f>
        <v/>
      </c>
      <c r="C1789" s="16" t="str">
        <f>IF(OR(C1788="Posebna oblika",C1788="Kulturno zaščiten objekt",C1788="Kulturno zaščiten objekt, Posebna oblika"),"Glej zavihek POSEBNI POGOJI",IF(SUM(N1788:Q1788)=1,"Posebna oblika",IF(SUM(N1788:Q1788)=10,"Kulturno zaščiten objekt",IF(SUM(N1788:Q1788)=11,"Kulturno zaščiten objekt, Posebna oblika",IF(AND('[1]Vmesna vrtilna_SKLOP1'!C1789&lt;&gt;"",'[1]Vmesna vrtilna_SKLOP1'!D1789&lt;&gt;""),IF('[1]Vmesna vrtilna_SKLOP1'!C1789&lt;&gt;"",'[1]Vmesna vrtilna_SKLOP1'!C1789,""),"")))))</f>
        <v/>
      </c>
      <c r="D1789" s="17" t="str">
        <f>IF(IFERROR(VLOOKUP(B1789,'[1]Vmesna vrtilna_SKLOP1'!B:J,6,0),"")=0,"",IFERROR(VLOOKUP(B1789,'[1]Vmesna vrtilna_SKLOP1'!B:J,6,0),""))</f>
        <v/>
      </c>
      <c r="E1789" s="16" t="str">
        <f>IF(IF('[1]Vmesna vrtilna_SKLOP1'!E1789&lt;&gt;"",'[1]Vmesna vrtilna_SKLOP1'!D1789,"")=0,"",IF('[1]Vmesna vrtilna_SKLOP1'!E1789&lt;&gt;"",'[1]Vmesna vrtilna_SKLOP1'!D1789,""))</f>
        <v>Senčila</v>
      </c>
      <c r="F1789" s="18" t="str">
        <f>IF('[1]Vmesna vrtilna_SKLOP1'!E1789&lt;&gt;"",'[1]Vmesna vrtilna_SKLOP1'!E1789,"")</f>
        <v>Zunanji rolo - nadometni, ALU lamele, Dim. ŠxV: 1,4x1,4m</v>
      </c>
      <c r="G1789" s="15" t="str">
        <f>IF('[1]Vmesna vrtilna_SKLOP1'!E1789&lt;&gt;"",'[1]Vmesna vrtilna_SKLOP1'!F1789,"")</f>
        <v>[kos]</v>
      </c>
      <c r="H1789" s="19">
        <f>IF('[1]Vmesna vrtilna_SKLOP1'!F1789&lt;&gt;"",'[1]Vmesna vrtilna_SKLOP1'!I1789,"")</f>
        <v>1</v>
      </c>
      <c r="I1789" s="20" t="str">
        <f>IF(I1788="Skupaj:","DDV (22%):",IF(I1788="DDV (22%):","Skupaj z DDV:",IF(AND('[1]Vmesna vrtilna_SKLOP1'!C1789&lt;&gt;"",'[1]Vmesna vrtilna_SKLOP1'!E1789=""),"Skupaj:","")))</f>
        <v/>
      </c>
      <c r="J1789" s="21">
        <f t="shared" si="55"/>
        <v>0</v>
      </c>
      <c r="K1789" s="21">
        <f>IF(I1789="Skupaj z DDV:",SUM(K1787,K1788),IF(I1789="DDV (22%):",K1788*0.22,IF(AND('[1]Vmesna vrtilna_SKLOP1'!C1789&lt;&gt;"",'[1]Vmesna vrtilna_SKLOP1'!D1789=""),'[1]Vmesna vrtilna_SKLOP1'!J1789,IF(F1789&lt;&gt;"",IF('[1]Vmesna vrtilna_SKLOP1'!J1789&lt;&gt;"",'[1]Vmesna vrtilna_SKLOP1'!J1789,""),""))))</f>
        <v>177.78855951999998</v>
      </c>
      <c r="L1789" s="22">
        <f>IF(I1788="Skupaj:","DDV (22%):",IF(I1788="DDV (22%):","Skupaj z DDV:",IF(AND('[1]Vmesna vrtilna_SKLOP1'!C1789&lt;&gt;"",'[1]Vmesna vrtilna_SKLOP1'!E1789=""),"Skupaj:",IF(AND('[1]Vmesna vrtilna_SKLOP1'!C1789&lt;&gt;"",'[1]Vmesna vrtilna_SKLOP1'!D1789=""),'[1]Vmesna vrtilna_SKLOP1'!J1789,IF(F1789&lt;&gt;"",IF('[1]Vmesna vrtilna_SKLOP1'!J1789&lt;&gt;"",'[1]Vmesna vrtilna_SKLOP1'!J1789,""),"")))))</f>
        <v>177.78855951999998</v>
      </c>
      <c r="M1789" s="22">
        <f t="shared" si="54"/>
        <v>0</v>
      </c>
      <c r="N1789" s="22" t="str">
        <f>IF(IFERROR(VLOOKUP(B1789,'[1]Vmesna vrtilna_SKLOP1'!B:J,7,0),"")=0,"",IFERROR(VLOOKUP(B1789,'[1]Vmesna vrtilna_SKLOP1'!B:J,7,0),""))</f>
        <v/>
      </c>
      <c r="O1789" s="22"/>
    </row>
    <row r="1790" spans="2:15" ht="15" customHeight="1" x14ac:dyDescent="0.3">
      <c r="B1790" s="15" t="str">
        <f>IF(AND('[1]Vmesna vrtilna_SKLOP1'!B1790&lt;&gt;"",'[1]Vmesna vrtilna_SKLOP1'!C1790&lt;&gt;""),IF('[1]Vmesna vrtilna_SKLOP1'!B1790&lt;&gt;"",'[1]Vmesna vrtilna_SKLOP1'!B1790,""),"")</f>
        <v/>
      </c>
      <c r="C1790" s="16" t="str">
        <f>IF(OR(C1789="Posebna oblika",C1789="Kulturno zaščiten objekt",C1789="Kulturno zaščiten objekt, Posebna oblika"),"Glej zavihek POSEBNI POGOJI",IF(SUM(N1789:Q1789)=1,"Posebna oblika",IF(SUM(N1789:Q1789)=10,"Kulturno zaščiten objekt",IF(SUM(N1789:Q1789)=11,"Kulturno zaščiten objekt, Posebna oblika",IF(AND('[1]Vmesna vrtilna_SKLOP1'!C1790&lt;&gt;"",'[1]Vmesna vrtilna_SKLOP1'!D1790&lt;&gt;""),IF('[1]Vmesna vrtilna_SKLOP1'!C1790&lt;&gt;"",'[1]Vmesna vrtilna_SKLOP1'!C1790,""),"")))))</f>
        <v/>
      </c>
      <c r="D1790" s="17" t="str">
        <f>IF(IFERROR(VLOOKUP(B1790,'[1]Vmesna vrtilna_SKLOP1'!B:J,6,0),"")=0,"",IFERROR(VLOOKUP(B1790,'[1]Vmesna vrtilna_SKLOP1'!B:J,6,0),""))</f>
        <v/>
      </c>
      <c r="E1790" s="16" t="str">
        <f>IF(IF('[1]Vmesna vrtilna_SKLOP1'!E1790&lt;&gt;"",'[1]Vmesna vrtilna_SKLOP1'!D1790,"")=0,"",IF('[1]Vmesna vrtilna_SKLOP1'!E1790&lt;&gt;"",'[1]Vmesna vrtilna_SKLOP1'!D1790,""))</f>
        <v/>
      </c>
      <c r="F1790" s="18" t="str">
        <f>IF('[1]Vmesna vrtilna_SKLOP1'!E1790&lt;&gt;"",'[1]Vmesna vrtilna_SKLOP1'!E1790,"")</f>
        <v>Zunanji rolo - nadometni, ALU lamele, Dim. ŠxV: 1,36x1,36m</v>
      </c>
      <c r="G1790" s="15" t="str">
        <f>IF('[1]Vmesna vrtilna_SKLOP1'!E1790&lt;&gt;"",'[1]Vmesna vrtilna_SKLOP1'!F1790,"")</f>
        <v>[kos]</v>
      </c>
      <c r="H1790" s="19">
        <f>IF('[1]Vmesna vrtilna_SKLOP1'!F1790&lt;&gt;"",'[1]Vmesna vrtilna_SKLOP1'!I1790,"")</f>
        <v>3</v>
      </c>
      <c r="I1790" s="20" t="str">
        <f>IF(I1789="Skupaj:","DDV (22%):",IF(I1789="DDV (22%):","Skupaj z DDV:",IF(AND('[1]Vmesna vrtilna_SKLOP1'!C1790&lt;&gt;"",'[1]Vmesna vrtilna_SKLOP1'!E1790=""),"Skupaj:","")))</f>
        <v/>
      </c>
      <c r="J1790" s="21">
        <f t="shared" si="55"/>
        <v>0</v>
      </c>
      <c r="K1790" s="21">
        <f>IF(I1790="Skupaj z DDV:",SUM(K1788,K1789),IF(I1790="DDV (22%):",K1789*0.22,IF(AND('[1]Vmesna vrtilna_SKLOP1'!C1790&lt;&gt;"",'[1]Vmesna vrtilna_SKLOP1'!D1790=""),'[1]Vmesna vrtilna_SKLOP1'!J1790,IF(F1790&lt;&gt;"",IF('[1]Vmesna vrtilna_SKLOP1'!J1790&lt;&gt;"",'[1]Vmesna vrtilna_SKLOP1'!J1790,""),""))))</f>
        <v>512.44423521945612</v>
      </c>
      <c r="L1790" s="22">
        <f>IF(I1789="Skupaj:","DDV (22%):",IF(I1789="DDV (22%):","Skupaj z DDV:",IF(AND('[1]Vmesna vrtilna_SKLOP1'!C1790&lt;&gt;"",'[1]Vmesna vrtilna_SKLOP1'!E1790=""),"Skupaj:",IF(AND('[1]Vmesna vrtilna_SKLOP1'!C1790&lt;&gt;"",'[1]Vmesna vrtilna_SKLOP1'!D1790=""),'[1]Vmesna vrtilna_SKLOP1'!J1790,IF(F1790&lt;&gt;"",IF('[1]Vmesna vrtilna_SKLOP1'!J1790&lt;&gt;"",'[1]Vmesna vrtilna_SKLOP1'!J1790,""),"")))))</f>
        <v>512.44423521945612</v>
      </c>
      <c r="M1790" s="22">
        <f t="shared" si="54"/>
        <v>0</v>
      </c>
      <c r="N1790" s="22" t="str">
        <f>IF(IFERROR(VLOOKUP(B1790,'[1]Vmesna vrtilna_SKLOP1'!B:J,7,0),"")=0,"",IFERROR(VLOOKUP(B1790,'[1]Vmesna vrtilna_SKLOP1'!B:J,7,0),""))</f>
        <v/>
      </c>
      <c r="O1790" s="22"/>
    </row>
    <row r="1791" spans="2:15" ht="15" customHeight="1" x14ac:dyDescent="0.3">
      <c r="B1791" s="15" t="str">
        <f>IF(AND('[1]Vmesna vrtilna_SKLOP1'!B1791&lt;&gt;"",'[1]Vmesna vrtilna_SKLOP1'!C1791&lt;&gt;""),IF('[1]Vmesna vrtilna_SKLOP1'!B1791&lt;&gt;"",'[1]Vmesna vrtilna_SKLOP1'!B1791,""),"")</f>
        <v/>
      </c>
      <c r="C1791" s="16" t="str">
        <f>IF(OR(C1790="Posebna oblika",C1790="Kulturno zaščiten objekt",C1790="Kulturno zaščiten objekt, Posebna oblika"),"Glej zavihek POSEBNI POGOJI",IF(SUM(N1790:Q1790)=1,"Posebna oblika",IF(SUM(N1790:Q1790)=10,"Kulturno zaščiten objekt",IF(SUM(N1790:Q1790)=11,"Kulturno zaščiten objekt, Posebna oblika",IF(AND('[1]Vmesna vrtilna_SKLOP1'!C1791&lt;&gt;"",'[1]Vmesna vrtilna_SKLOP1'!D1791&lt;&gt;""),IF('[1]Vmesna vrtilna_SKLOP1'!C1791&lt;&gt;"",'[1]Vmesna vrtilna_SKLOP1'!C1791,""),"")))))</f>
        <v/>
      </c>
      <c r="D1791" s="17" t="str">
        <f>IF(IFERROR(VLOOKUP(B1791,'[1]Vmesna vrtilna_SKLOP1'!B:J,6,0),"")=0,"",IFERROR(VLOOKUP(B1791,'[1]Vmesna vrtilna_SKLOP1'!B:J,6,0),""))</f>
        <v/>
      </c>
      <c r="E1791" s="16" t="str">
        <f>IF(IF('[1]Vmesna vrtilna_SKLOP1'!E1791&lt;&gt;"",'[1]Vmesna vrtilna_SKLOP1'!D1791,"")=0,"",IF('[1]Vmesna vrtilna_SKLOP1'!E1791&lt;&gt;"",'[1]Vmesna vrtilna_SKLOP1'!D1791,""))</f>
        <v/>
      </c>
      <c r="F1791" s="18" t="str">
        <f>IF('[1]Vmesna vrtilna_SKLOP1'!E1791&lt;&gt;"",'[1]Vmesna vrtilna_SKLOP1'!E1791,"")</f>
        <v>Zunanji rolo - nadometni, ALU lamele, Dim. ŠxV: 0,95x2,17m</v>
      </c>
      <c r="G1791" s="15" t="str">
        <f>IF('[1]Vmesna vrtilna_SKLOP1'!E1791&lt;&gt;"",'[1]Vmesna vrtilna_SKLOP1'!F1791,"")</f>
        <v>[kos]</v>
      </c>
      <c r="H1791" s="19">
        <f>IF('[1]Vmesna vrtilna_SKLOP1'!F1791&lt;&gt;"",'[1]Vmesna vrtilna_SKLOP1'!I1791,"")</f>
        <v>1</v>
      </c>
      <c r="I1791" s="20" t="str">
        <f>IF(I1790="Skupaj:","DDV (22%):",IF(I1790="DDV (22%):","Skupaj z DDV:",IF(AND('[1]Vmesna vrtilna_SKLOP1'!C1791&lt;&gt;"",'[1]Vmesna vrtilna_SKLOP1'!E1791=""),"Skupaj:","")))</f>
        <v/>
      </c>
      <c r="J1791" s="21">
        <f t="shared" si="55"/>
        <v>0</v>
      </c>
      <c r="K1791" s="21">
        <f>IF(I1791="Skupaj z DDV:",SUM(K1789,K1790),IF(I1791="DDV (22%):",K1790*0.22,IF(AND('[1]Vmesna vrtilna_SKLOP1'!C1791&lt;&gt;"",'[1]Vmesna vrtilna_SKLOP1'!D1791=""),'[1]Vmesna vrtilna_SKLOP1'!J1791,IF(F1791&lt;&gt;"",IF('[1]Vmesna vrtilna_SKLOP1'!J1791&lt;&gt;"",'[1]Vmesna vrtilna_SKLOP1'!J1791,""),""))))</f>
        <v>184.23769809157497</v>
      </c>
      <c r="L1791" s="22">
        <f>IF(I1790="Skupaj:","DDV (22%):",IF(I1790="DDV (22%):","Skupaj z DDV:",IF(AND('[1]Vmesna vrtilna_SKLOP1'!C1791&lt;&gt;"",'[1]Vmesna vrtilna_SKLOP1'!E1791=""),"Skupaj:",IF(AND('[1]Vmesna vrtilna_SKLOP1'!C1791&lt;&gt;"",'[1]Vmesna vrtilna_SKLOP1'!D1791=""),'[1]Vmesna vrtilna_SKLOP1'!J1791,IF(F1791&lt;&gt;"",IF('[1]Vmesna vrtilna_SKLOP1'!J1791&lt;&gt;"",'[1]Vmesna vrtilna_SKLOP1'!J1791,""),"")))))</f>
        <v>184.23769809157497</v>
      </c>
      <c r="M1791" s="22">
        <f t="shared" si="54"/>
        <v>0</v>
      </c>
      <c r="N1791" s="22" t="str">
        <f>IF(IFERROR(VLOOKUP(B1791,'[1]Vmesna vrtilna_SKLOP1'!B:J,7,0),"")=0,"",IFERROR(VLOOKUP(B1791,'[1]Vmesna vrtilna_SKLOP1'!B:J,7,0),""))</f>
        <v/>
      </c>
      <c r="O1791" s="22"/>
    </row>
    <row r="1792" spans="2:15" ht="15" customHeight="1" x14ac:dyDescent="0.3">
      <c r="B1792" s="15" t="str">
        <f>IF(AND('[1]Vmesna vrtilna_SKLOP1'!B1792&lt;&gt;"",'[1]Vmesna vrtilna_SKLOP1'!C1792&lt;&gt;""),IF('[1]Vmesna vrtilna_SKLOP1'!B1792&lt;&gt;"",'[1]Vmesna vrtilna_SKLOP1'!B1792,""),"")</f>
        <v/>
      </c>
      <c r="C1792" s="16" t="str">
        <f>IF(OR(C1791="Posebna oblika",C1791="Kulturno zaščiten objekt",C1791="Kulturno zaščiten objekt, Posebna oblika"),"Glej zavihek POSEBNI POGOJI",IF(SUM(N1791:Q1791)=1,"Posebna oblika",IF(SUM(N1791:Q1791)=10,"Kulturno zaščiten objekt",IF(SUM(N1791:Q1791)=11,"Kulturno zaščiten objekt, Posebna oblika",IF(AND('[1]Vmesna vrtilna_SKLOP1'!C1792&lt;&gt;"",'[1]Vmesna vrtilna_SKLOP1'!D1792&lt;&gt;""),IF('[1]Vmesna vrtilna_SKLOP1'!C1792&lt;&gt;"",'[1]Vmesna vrtilna_SKLOP1'!C1792,""),"")))))</f>
        <v/>
      </c>
      <c r="D1792" s="17" t="str">
        <f>IF(IFERROR(VLOOKUP(B1792,'[1]Vmesna vrtilna_SKLOP1'!B:J,6,0),"")=0,"",IFERROR(VLOOKUP(B1792,'[1]Vmesna vrtilna_SKLOP1'!B:J,6,0),""))</f>
        <v/>
      </c>
      <c r="E1792" s="16" t="str">
        <f>IF(IF('[1]Vmesna vrtilna_SKLOP1'!E1792&lt;&gt;"",'[1]Vmesna vrtilna_SKLOP1'!D1792,"")=0,"",IF('[1]Vmesna vrtilna_SKLOP1'!E1792&lt;&gt;"",'[1]Vmesna vrtilna_SKLOP1'!D1792,""))</f>
        <v/>
      </c>
      <c r="F1792" s="18" t="str">
        <f>IF('[1]Vmesna vrtilna_SKLOP1'!E1792&lt;&gt;"",'[1]Vmesna vrtilna_SKLOP1'!E1792,"")</f>
        <v/>
      </c>
      <c r="G1792" s="15" t="str">
        <f>IF('[1]Vmesna vrtilna_SKLOP1'!E1792&lt;&gt;"",'[1]Vmesna vrtilna_SKLOP1'!F1792,"")</f>
        <v/>
      </c>
      <c r="H1792" s="19" t="str">
        <f>IF('[1]Vmesna vrtilna_SKLOP1'!F1792&lt;&gt;"",'[1]Vmesna vrtilna_SKLOP1'!I1792,"")</f>
        <v/>
      </c>
      <c r="I1792" s="20" t="str">
        <f>IF(I1791="Skupaj:","DDV (22%):",IF(I1791="DDV (22%):","Skupaj z DDV:",IF(AND('[1]Vmesna vrtilna_SKLOP1'!C1792&lt;&gt;"",'[1]Vmesna vrtilna_SKLOP1'!E1792=""),"Skupaj:","")))</f>
        <v/>
      </c>
      <c r="J1792" s="21" t="str">
        <f t="shared" si="55"/>
        <v/>
      </c>
      <c r="K1792" s="21" t="str">
        <f>IF(I1792="Skupaj z DDV:",SUM(K1790,K1791),IF(I1792="DDV (22%):",K1791*0.22,IF(AND('[1]Vmesna vrtilna_SKLOP1'!C1792&lt;&gt;"",'[1]Vmesna vrtilna_SKLOP1'!D1792=""),'[1]Vmesna vrtilna_SKLOP1'!J1792,IF(F1792&lt;&gt;"",IF('[1]Vmesna vrtilna_SKLOP1'!J1792&lt;&gt;"",'[1]Vmesna vrtilna_SKLOP1'!J1792,""),""))))</f>
        <v/>
      </c>
      <c r="L1792" s="22" t="str">
        <f>IF(I1791="Skupaj:","DDV (22%):",IF(I1791="DDV (22%):","Skupaj z DDV:",IF(AND('[1]Vmesna vrtilna_SKLOP1'!C1792&lt;&gt;"",'[1]Vmesna vrtilna_SKLOP1'!E1792=""),"Skupaj:",IF(AND('[1]Vmesna vrtilna_SKLOP1'!C1792&lt;&gt;"",'[1]Vmesna vrtilna_SKLOP1'!D1792=""),'[1]Vmesna vrtilna_SKLOP1'!J1792,IF(F1792&lt;&gt;"",IF('[1]Vmesna vrtilna_SKLOP1'!J1792&lt;&gt;"",'[1]Vmesna vrtilna_SKLOP1'!J1792,""),"")))))</f>
        <v/>
      </c>
      <c r="M1792" s="22">
        <f t="shared" si="54"/>
        <v>0</v>
      </c>
      <c r="N1792" s="22" t="str">
        <f>IF(IFERROR(VLOOKUP(B1792,'[1]Vmesna vrtilna_SKLOP1'!B:J,7,0),"")=0,"",IFERROR(VLOOKUP(B1792,'[1]Vmesna vrtilna_SKLOP1'!B:J,7,0),""))</f>
        <v/>
      </c>
      <c r="O1792" s="22"/>
    </row>
    <row r="1793" spans="2:15" ht="15" customHeight="1" x14ac:dyDescent="0.3">
      <c r="B1793" s="15" t="str">
        <f>IF(AND('[1]Vmesna vrtilna_SKLOP1'!B1793&lt;&gt;"",'[1]Vmesna vrtilna_SKLOP1'!C1793&lt;&gt;""),IF('[1]Vmesna vrtilna_SKLOP1'!B1793&lt;&gt;"",'[1]Vmesna vrtilna_SKLOP1'!B1793,""),"")</f>
        <v/>
      </c>
      <c r="C1793" s="16" t="str">
        <f>IF(OR(C1792="Posebna oblika",C1792="Kulturno zaščiten objekt",C1792="Kulturno zaščiten objekt, Posebna oblika"),"Glej zavihek POSEBNI POGOJI",IF(SUM(N1792:Q1792)=1,"Posebna oblika",IF(SUM(N1792:Q1792)=10,"Kulturno zaščiten objekt",IF(SUM(N1792:Q1792)=11,"Kulturno zaščiten objekt, Posebna oblika",IF(AND('[1]Vmesna vrtilna_SKLOP1'!C1793&lt;&gt;"",'[1]Vmesna vrtilna_SKLOP1'!D1793&lt;&gt;""),IF('[1]Vmesna vrtilna_SKLOP1'!C1793&lt;&gt;"",'[1]Vmesna vrtilna_SKLOP1'!C1793,""),"")))))</f>
        <v/>
      </c>
      <c r="D1793" s="17" t="str">
        <f>IF(IFERROR(VLOOKUP(B1793,'[1]Vmesna vrtilna_SKLOP1'!B:J,6,0),"")=0,"",IFERROR(VLOOKUP(B1793,'[1]Vmesna vrtilna_SKLOP1'!B:J,6,0),""))</f>
        <v/>
      </c>
      <c r="E1793" s="16" t="str">
        <f>IF(IF('[1]Vmesna vrtilna_SKLOP1'!E1793&lt;&gt;"",'[1]Vmesna vrtilna_SKLOP1'!D1793,"")=0,"",IF('[1]Vmesna vrtilna_SKLOP1'!E1793&lt;&gt;"",'[1]Vmesna vrtilna_SKLOP1'!D1793,""))</f>
        <v>Notranje police</v>
      </c>
      <c r="F1793" s="18" t="str">
        <f>IF('[1]Vmesna vrtilna_SKLOP1'!E1793&lt;&gt;"",'[1]Vmesna vrtilna_SKLOP1'!E1793,"")</f>
        <v>Notranja polica, mat. Topalit, dim. ŠxG:1,36x0,22m</v>
      </c>
      <c r="G1793" s="15" t="str">
        <f>IF('[1]Vmesna vrtilna_SKLOP1'!E1793&lt;&gt;"",'[1]Vmesna vrtilna_SKLOP1'!F1793,"")</f>
        <v>[kos]</v>
      </c>
      <c r="H1793" s="19">
        <f>IF('[1]Vmesna vrtilna_SKLOP1'!F1793&lt;&gt;"",'[1]Vmesna vrtilna_SKLOP1'!I1793,"")</f>
        <v>3</v>
      </c>
      <c r="I1793" s="20" t="str">
        <f>IF(I1792="Skupaj:","DDV (22%):",IF(I1792="DDV (22%):","Skupaj z DDV:",IF(AND('[1]Vmesna vrtilna_SKLOP1'!C1793&lt;&gt;"",'[1]Vmesna vrtilna_SKLOP1'!E1793=""),"Skupaj:","")))</f>
        <v/>
      </c>
      <c r="J1793" s="21">
        <f t="shared" si="55"/>
        <v>0</v>
      </c>
      <c r="K1793" s="21">
        <f>IF(I1793="Skupaj z DDV:",SUM(K1791,K1792),IF(I1793="DDV (22%):",K1792*0.22,IF(AND('[1]Vmesna vrtilna_SKLOP1'!C1793&lt;&gt;"",'[1]Vmesna vrtilna_SKLOP1'!D1793=""),'[1]Vmesna vrtilna_SKLOP1'!J1793,IF(F1793&lt;&gt;"",IF('[1]Vmesna vrtilna_SKLOP1'!J1793&lt;&gt;"",'[1]Vmesna vrtilna_SKLOP1'!J1793,""),""))))</f>
        <v>121.797984</v>
      </c>
      <c r="L1793" s="22">
        <f>IF(I1792="Skupaj:","DDV (22%):",IF(I1792="DDV (22%):","Skupaj z DDV:",IF(AND('[1]Vmesna vrtilna_SKLOP1'!C1793&lt;&gt;"",'[1]Vmesna vrtilna_SKLOP1'!E1793=""),"Skupaj:",IF(AND('[1]Vmesna vrtilna_SKLOP1'!C1793&lt;&gt;"",'[1]Vmesna vrtilna_SKLOP1'!D1793=""),'[1]Vmesna vrtilna_SKLOP1'!J1793,IF(F1793&lt;&gt;"",IF('[1]Vmesna vrtilna_SKLOP1'!J1793&lt;&gt;"",'[1]Vmesna vrtilna_SKLOP1'!J1793,""),"")))))</f>
        <v>121.797984</v>
      </c>
      <c r="M1793" s="22">
        <f t="shared" si="54"/>
        <v>0</v>
      </c>
      <c r="N1793" s="22" t="str">
        <f>IF(IFERROR(VLOOKUP(B1793,'[1]Vmesna vrtilna_SKLOP1'!B:J,7,0),"")=0,"",IFERROR(VLOOKUP(B1793,'[1]Vmesna vrtilna_SKLOP1'!B:J,7,0),""))</f>
        <v/>
      </c>
      <c r="O1793" s="22"/>
    </row>
    <row r="1794" spans="2:15" ht="15" customHeight="1" x14ac:dyDescent="0.3">
      <c r="B1794" s="15" t="str">
        <f>IF(AND('[1]Vmesna vrtilna_SKLOP1'!B1794&lt;&gt;"",'[1]Vmesna vrtilna_SKLOP1'!C1794&lt;&gt;""),IF('[1]Vmesna vrtilna_SKLOP1'!B1794&lt;&gt;"",'[1]Vmesna vrtilna_SKLOP1'!B1794,""),"")</f>
        <v/>
      </c>
      <c r="C1794" s="16" t="str">
        <f>IF(OR(C1793="Posebna oblika",C1793="Kulturno zaščiten objekt",C1793="Kulturno zaščiten objekt, Posebna oblika"),"Glej zavihek POSEBNI POGOJI",IF(SUM(N1793:Q1793)=1,"Posebna oblika",IF(SUM(N1793:Q1793)=10,"Kulturno zaščiten objekt",IF(SUM(N1793:Q1793)=11,"Kulturno zaščiten objekt, Posebna oblika",IF(AND('[1]Vmesna vrtilna_SKLOP1'!C1794&lt;&gt;"",'[1]Vmesna vrtilna_SKLOP1'!D1794&lt;&gt;""),IF('[1]Vmesna vrtilna_SKLOP1'!C1794&lt;&gt;"",'[1]Vmesna vrtilna_SKLOP1'!C1794,""),"")))))</f>
        <v/>
      </c>
      <c r="D1794" s="17" t="str">
        <f>IF(IFERROR(VLOOKUP(B1794,'[1]Vmesna vrtilna_SKLOP1'!B:J,6,0),"")=0,"",IFERROR(VLOOKUP(B1794,'[1]Vmesna vrtilna_SKLOP1'!B:J,6,0),""))</f>
        <v/>
      </c>
      <c r="E1794" s="16" t="str">
        <f>IF(IF('[1]Vmesna vrtilna_SKLOP1'!E1794&lt;&gt;"",'[1]Vmesna vrtilna_SKLOP1'!D1794,"")=0,"",IF('[1]Vmesna vrtilna_SKLOP1'!E1794&lt;&gt;"",'[1]Vmesna vrtilna_SKLOP1'!D1794,""))</f>
        <v/>
      </c>
      <c r="F1794" s="18" t="str">
        <f>IF('[1]Vmesna vrtilna_SKLOP1'!E1794&lt;&gt;"",'[1]Vmesna vrtilna_SKLOP1'!E1794,"")</f>
        <v>Notranja polica, mat. Topalit, dim. ŠxG:1,4x0,22m</v>
      </c>
      <c r="G1794" s="15" t="str">
        <f>IF('[1]Vmesna vrtilna_SKLOP1'!E1794&lt;&gt;"",'[1]Vmesna vrtilna_SKLOP1'!F1794,"")</f>
        <v>[kos]</v>
      </c>
      <c r="H1794" s="19">
        <f>IF('[1]Vmesna vrtilna_SKLOP1'!F1794&lt;&gt;"",'[1]Vmesna vrtilna_SKLOP1'!I1794,"")</f>
        <v>1</v>
      </c>
      <c r="I1794" s="20" t="str">
        <f>IF(I1793="Skupaj:","DDV (22%):",IF(I1793="DDV (22%):","Skupaj z DDV:",IF(AND('[1]Vmesna vrtilna_SKLOP1'!C1794&lt;&gt;"",'[1]Vmesna vrtilna_SKLOP1'!E1794=""),"Skupaj:","")))</f>
        <v/>
      </c>
      <c r="J1794" s="21">
        <f t="shared" si="55"/>
        <v>0</v>
      </c>
      <c r="K1794" s="21">
        <f>IF(I1794="Skupaj z DDV:",SUM(K1792,K1793),IF(I1794="DDV (22%):",K1793*0.22,IF(AND('[1]Vmesna vrtilna_SKLOP1'!C1794&lt;&gt;"",'[1]Vmesna vrtilna_SKLOP1'!D1794=""),'[1]Vmesna vrtilna_SKLOP1'!J1794,IF(F1794&lt;&gt;"",IF('[1]Vmesna vrtilna_SKLOP1'!J1794&lt;&gt;"",'[1]Vmesna vrtilna_SKLOP1'!J1794,""),""))))</f>
        <v>41.720799999999997</v>
      </c>
      <c r="L1794" s="22">
        <f>IF(I1793="Skupaj:","DDV (22%):",IF(I1793="DDV (22%):","Skupaj z DDV:",IF(AND('[1]Vmesna vrtilna_SKLOP1'!C1794&lt;&gt;"",'[1]Vmesna vrtilna_SKLOP1'!E1794=""),"Skupaj:",IF(AND('[1]Vmesna vrtilna_SKLOP1'!C1794&lt;&gt;"",'[1]Vmesna vrtilna_SKLOP1'!D1794=""),'[1]Vmesna vrtilna_SKLOP1'!J1794,IF(F1794&lt;&gt;"",IF('[1]Vmesna vrtilna_SKLOP1'!J1794&lt;&gt;"",'[1]Vmesna vrtilna_SKLOP1'!J1794,""),"")))))</f>
        <v>41.720799999999997</v>
      </c>
      <c r="M1794" s="22">
        <f t="shared" si="54"/>
        <v>0</v>
      </c>
      <c r="N1794" s="22" t="str">
        <f>IF(IFERROR(VLOOKUP(B1794,'[1]Vmesna vrtilna_SKLOP1'!B:J,7,0),"")=0,"",IFERROR(VLOOKUP(B1794,'[1]Vmesna vrtilna_SKLOP1'!B:J,7,0),""))</f>
        <v/>
      </c>
      <c r="O1794" s="22"/>
    </row>
    <row r="1795" spans="2:15" ht="15" customHeight="1" x14ac:dyDescent="0.3">
      <c r="B1795" s="15" t="str">
        <f>IF(AND('[1]Vmesna vrtilna_SKLOP1'!B1795&lt;&gt;"",'[1]Vmesna vrtilna_SKLOP1'!C1795&lt;&gt;""),IF('[1]Vmesna vrtilna_SKLOP1'!B1795&lt;&gt;"",'[1]Vmesna vrtilna_SKLOP1'!B1795,""),"")</f>
        <v/>
      </c>
      <c r="C1795" s="16" t="str">
        <f>IF(OR(C1794="Posebna oblika",C1794="Kulturno zaščiten objekt",C1794="Kulturno zaščiten objekt, Posebna oblika"),"Glej zavihek POSEBNI POGOJI",IF(SUM(N1794:Q1794)=1,"Posebna oblika",IF(SUM(N1794:Q1794)=10,"Kulturno zaščiten objekt",IF(SUM(N1794:Q1794)=11,"Kulturno zaščiten objekt, Posebna oblika",IF(AND('[1]Vmesna vrtilna_SKLOP1'!C1795&lt;&gt;"",'[1]Vmesna vrtilna_SKLOP1'!D1795&lt;&gt;""),IF('[1]Vmesna vrtilna_SKLOP1'!C1795&lt;&gt;"",'[1]Vmesna vrtilna_SKLOP1'!C1795,""),"")))))</f>
        <v/>
      </c>
      <c r="D1795" s="17" t="str">
        <f>IF(IFERROR(VLOOKUP(B1795,'[1]Vmesna vrtilna_SKLOP1'!B:J,6,0),"")=0,"",IFERROR(VLOOKUP(B1795,'[1]Vmesna vrtilna_SKLOP1'!B:J,6,0),""))</f>
        <v/>
      </c>
      <c r="E1795" s="16" t="str">
        <f>IF(IF('[1]Vmesna vrtilna_SKLOP1'!E1795&lt;&gt;"",'[1]Vmesna vrtilna_SKLOP1'!D1795,"")=0,"",IF('[1]Vmesna vrtilna_SKLOP1'!E1795&lt;&gt;"",'[1]Vmesna vrtilna_SKLOP1'!D1795,""))</f>
        <v/>
      </c>
      <c r="F1795" s="18" t="str">
        <f>IF('[1]Vmesna vrtilna_SKLOP1'!E1795&lt;&gt;"",'[1]Vmesna vrtilna_SKLOP1'!E1795,"")</f>
        <v/>
      </c>
      <c r="G1795" s="15" t="str">
        <f>IF('[1]Vmesna vrtilna_SKLOP1'!E1795&lt;&gt;"",'[1]Vmesna vrtilna_SKLOP1'!F1795,"")</f>
        <v/>
      </c>
      <c r="H1795" s="19" t="str">
        <f>IF('[1]Vmesna vrtilna_SKLOP1'!F1795&lt;&gt;"",'[1]Vmesna vrtilna_SKLOP1'!I1795,"")</f>
        <v/>
      </c>
      <c r="I1795" s="20" t="str">
        <f>IF(I1794="Skupaj:","DDV (22%):",IF(I1794="DDV (22%):","Skupaj z DDV:",IF(AND('[1]Vmesna vrtilna_SKLOP1'!C1795&lt;&gt;"",'[1]Vmesna vrtilna_SKLOP1'!E1795=""),"Skupaj:","")))</f>
        <v/>
      </c>
      <c r="J1795" s="21" t="str">
        <f t="shared" si="55"/>
        <v/>
      </c>
      <c r="K1795" s="21" t="str">
        <f>IF(I1795="Skupaj z DDV:",SUM(K1793,K1794),IF(I1795="DDV (22%):",K1794*0.22,IF(AND('[1]Vmesna vrtilna_SKLOP1'!C1795&lt;&gt;"",'[1]Vmesna vrtilna_SKLOP1'!D1795=""),'[1]Vmesna vrtilna_SKLOP1'!J1795,IF(F1795&lt;&gt;"",IF('[1]Vmesna vrtilna_SKLOP1'!J1795&lt;&gt;"",'[1]Vmesna vrtilna_SKLOP1'!J1795,""),""))))</f>
        <v/>
      </c>
      <c r="L1795" s="22" t="str">
        <f>IF(I1794="Skupaj:","DDV (22%):",IF(I1794="DDV (22%):","Skupaj z DDV:",IF(AND('[1]Vmesna vrtilna_SKLOP1'!C1795&lt;&gt;"",'[1]Vmesna vrtilna_SKLOP1'!E1795=""),"Skupaj:",IF(AND('[1]Vmesna vrtilna_SKLOP1'!C1795&lt;&gt;"",'[1]Vmesna vrtilna_SKLOP1'!D1795=""),'[1]Vmesna vrtilna_SKLOP1'!J1795,IF(F1795&lt;&gt;"",IF('[1]Vmesna vrtilna_SKLOP1'!J1795&lt;&gt;"",'[1]Vmesna vrtilna_SKLOP1'!J1795,""),"")))))</f>
        <v/>
      </c>
      <c r="M1795" s="22">
        <f t="shared" ref="M1795:M1858" si="56">IF(AND(B1795&gt;0,B1795&lt;100000),J1795,IF(OR(I1795="Skupaj:",I1795="DDV (22%):",I1795="Skupaj z DDV:"),M1794,SUM(M1794,J1795)))</f>
        <v>0</v>
      </c>
      <c r="N1795" s="22" t="str">
        <f>IF(IFERROR(VLOOKUP(B1795,'[1]Vmesna vrtilna_SKLOP1'!B:J,7,0),"")=0,"",IFERROR(VLOOKUP(B1795,'[1]Vmesna vrtilna_SKLOP1'!B:J,7,0),""))</f>
        <v/>
      </c>
      <c r="O1795" s="22"/>
    </row>
    <row r="1796" spans="2:15" ht="15" customHeight="1" x14ac:dyDescent="0.3">
      <c r="B1796" s="15" t="str">
        <f>IF(AND('[1]Vmesna vrtilna_SKLOP1'!B1796&lt;&gt;"",'[1]Vmesna vrtilna_SKLOP1'!C1796&lt;&gt;""),IF('[1]Vmesna vrtilna_SKLOP1'!B1796&lt;&gt;"",'[1]Vmesna vrtilna_SKLOP1'!B1796,""),"")</f>
        <v/>
      </c>
      <c r="C1796" s="16" t="str">
        <f>IF(OR(C1795="Posebna oblika",C1795="Kulturno zaščiten objekt",C1795="Kulturno zaščiten objekt, Posebna oblika"),"Glej zavihek POSEBNI POGOJI",IF(SUM(N1795:Q1795)=1,"Posebna oblika",IF(SUM(N1795:Q1795)=10,"Kulturno zaščiten objekt",IF(SUM(N1795:Q1795)=11,"Kulturno zaščiten objekt, Posebna oblika",IF(AND('[1]Vmesna vrtilna_SKLOP1'!C1796&lt;&gt;"",'[1]Vmesna vrtilna_SKLOP1'!D1796&lt;&gt;""),IF('[1]Vmesna vrtilna_SKLOP1'!C1796&lt;&gt;"",'[1]Vmesna vrtilna_SKLOP1'!C1796,""),"")))))</f>
        <v/>
      </c>
      <c r="D1796" s="17" t="str">
        <f>IF(IFERROR(VLOOKUP(B1796,'[1]Vmesna vrtilna_SKLOP1'!B:J,6,0),"")=0,"",IFERROR(VLOOKUP(B1796,'[1]Vmesna vrtilna_SKLOP1'!B:J,6,0),""))</f>
        <v/>
      </c>
      <c r="E1796" s="16" t="str">
        <f>IF(IF('[1]Vmesna vrtilna_SKLOP1'!E1796&lt;&gt;"",'[1]Vmesna vrtilna_SKLOP1'!D1796,"")=0,"",IF('[1]Vmesna vrtilna_SKLOP1'!E1796&lt;&gt;"",'[1]Vmesna vrtilna_SKLOP1'!D1796,""))</f>
        <v>Demontaža</v>
      </c>
      <c r="F1796" s="18" t="str">
        <f>IF('[1]Vmesna vrtilna_SKLOP1'!E1796&lt;&gt;"",'[1]Vmesna vrtilna_SKLOP1'!E1796,"")</f>
        <v>Demontaža oken</v>
      </c>
      <c r="G1796" s="15" t="str">
        <f>IF('[1]Vmesna vrtilna_SKLOP1'!E1796&lt;&gt;"",'[1]Vmesna vrtilna_SKLOP1'!F1796,"")</f>
        <v>[m1]</v>
      </c>
      <c r="H1796" s="19">
        <f>IF('[1]Vmesna vrtilna_SKLOP1'!F1796&lt;&gt;"",'[1]Vmesna vrtilna_SKLOP1'!I1796,"")</f>
        <v>21.92</v>
      </c>
      <c r="I1796" s="20" t="str">
        <f>IF(I1795="Skupaj:","DDV (22%):",IF(I1795="DDV (22%):","Skupaj z DDV:",IF(AND('[1]Vmesna vrtilna_SKLOP1'!C1796&lt;&gt;"",'[1]Vmesna vrtilna_SKLOP1'!E1796=""),"Skupaj:","")))</f>
        <v/>
      </c>
      <c r="J1796" s="21">
        <f t="shared" ref="J1796:J1859" si="57">IFERROR(IF(I1796="Skupaj:",M1796,IF(I1796="Skupaj z DDV:",SUM(J1794,J1795),IF(I1796="DDV (22%):",J1795*0.22,IF(F1796&lt;&gt;"",H1796*I1796,"")))),0)</f>
        <v>0</v>
      </c>
      <c r="K1796" s="21">
        <f>IF(I1796="Skupaj z DDV:",SUM(K1794,K1795),IF(I1796="DDV (22%):",K1795*0.22,IF(AND('[1]Vmesna vrtilna_SKLOP1'!C1796&lt;&gt;"",'[1]Vmesna vrtilna_SKLOP1'!D1796=""),'[1]Vmesna vrtilna_SKLOP1'!J1796,IF(F1796&lt;&gt;"",IF('[1]Vmesna vrtilna_SKLOP1'!J1796&lt;&gt;"",'[1]Vmesna vrtilna_SKLOP1'!J1796,""),""))))</f>
        <v>153.44000000000003</v>
      </c>
      <c r="L1796" s="22">
        <f>IF(I1795="Skupaj:","DDV (22%):",IF(I1795="DDV (22%):","Skupaj z DDV:",IF(AND('[1]Vmesna vrtilna_SKLOP1'!C1796&lt;&gt;"",'[1]Vmesna vrtilna_SKLOP1'!E1796=""),"Skupaj:",IF(AND('[1]Vmesna vrtilna_SKLOP1'!C1796&lt;&gt;"",'[1]Vmesna vrtilna_SKLOP1'!D1796=""),'[1]Vmesna vrtilna_SKLOP1'!J1796,IF(F1796&lt;&gt;"",IF('[1]Vmesna vrtilna_SKLOP1'!J1796&lt;&gt;"",'[1]Vmesna vrtilna_SKLOP1'!J1796,""),"")))))</f>
        <v>153.44000000000003</v>
      </c>
      <c r="M1796" s="22">
        <f t="shared" si="56"/>
        <v>0</v>
      </c>
      <c r="N1796" s="22" t="str">
        <f>IF(IFERROR(VLOOKUP(B1796,'[1]Vmesna vrtilna_SKLOP1'!B:J,7,0),"")=0,"",IFERROR(VLOOKUP(B1796,'[1]Vmesna vrtilna_SKLOP1'!B:J,7,0),""))</f>
        <v/>
      </c>
      <c r="O1796" s="22"/>
    </row>
    <row r="1797" spans="2:15" ht="15" customHeight="1" x14ac:dyDescent="0.3">
      <c r="B1797" s="15" t="str">
        <f>IF(AND('[1]Vmesna vrtilna_SKLOP1'!B1797&lt;&gt;"",'[1]Vmesna vrtilna_SKLOP1'!C1797&lt;&gt;""),IF('[1]Vmesna vrtilna_SKLOP1'!B1797&lt;&gt;"",'[1]Vmesna vrtilna_SKLOP1'!B1797,""),"")</f>
        <v/>
      </c>
      <c r="C1797" s="16" t="str">
        <f>IF(OR(C1796="Posebna oblika",C1796="Kulturno zaščiten objekt",C1796="Kulturno zaščiten objekt, Posebna oblika"),"Glej zavihek POSEBNI POGOJI",IF(SUM(N1796:Q1796)=1,"Posebna oblika",IF(SUM(N1796:Q1796)=10,"Kulturno zaščiten objekt",IF(SUM(N1796:Q1796)=11,"Kulturno zaščiten objekt, Posebna oblika",IF(AND('[1]Vmesna vrtilna_SKLOP1'!C1797&lt;&gt;"",'[1]Vmesna vrtilna_SKLOP1'!D1797&lt;&gt;""),IF('[1]Vmesna vrtilna_SKLOP1'!C1797&lt;&gt;"",'[1]Vmesna vrtilna_SKLOP1'!C1797,""),"")))))</f>
        <v/>
      </c>
      <c r="D1797" s="17" t="str">
        <f>IF(IFERROR(VLOOKUP(B1797,'[1]Vmesna vrtilna_SKLOP1'!B:J,6,0),"")=0,"",IFERROR(VLOOKUP(B1797,'[1]Vmesna vrtilna_SKLOP1'!B:J,6,0),""))</f>
        <v/>
      </c>
      <c r="E1797" s="16" t="str">
        <f>IF(IF('[1]Vmesna vrtilna_SKLOP1'!E1797&lt;&gt;"",'[1]Vmesna vrtilna_SKLOP1'!D1797,"")=0,"",IF('[1]Vmesna vrtilna_SKLOP1'!E1797&lt;&gt;"",'[1]Vmesna vrtilna_SKLOP1'!D1797,""))</f>
        <v/>
      </c>
      <c r="F1797" s="18" t="str">
        <f>IF('[1]Vmesna vrtilna_SKLOP1'!E1797&lt;&gt;"",'[1]Vmesna vrtilna_SKLOP1'!E1797,"")</f>
        <v>Demontaža vrat</v>
      </c>
      <c r="G1797" s="15" t="str">
        <f>IF('[1]Vmesna vrtilna_SKLOP1'!E1797&lt;&gt;"",'[1]Vmesna vrtilna_SKLOP1'!F1797,"")</f>
        <v>[m1]</v>
      </c>
      <c r="H1797" s="19">
        <f>IF('[1]Vmesna vrtilna_SKLOP1'!F1797&lt;&gt;"",'[1]Vmesna vrtilna_SKLOP1'!I1797,"")</f>
        <v>6.24</v>
      </c>
      <c r="I1797" s="20" t="str">
        <f>IF(I1796="Skupaj:","DDV (22%):",IF(I1796="DDV (22%):","Skupaj z DDV:",IF(AND('[1]Vmesna vrtilna_SKLOP1'!C1797&lt;&gt;"",'[1]Vmesna vrtilna_SKLOP1'!E1797=""),"Skupaj:","")))</f>
        <v/>
      </c>
      <c r="J1797" s="21">
        <f t="shared" si="57"/>
        <v>0</v>
      </c>
      <c r="K1797" s="21">
        <f>IF(I1797="Skupaj z DDV:",SUM(K1795,K1796),IF(I1797="DDV (22%):",K1796*0.22,IF(AND('[1]Vmesna vrtilna_SKLOP1'!C1797&lt;&gt;"",'[1]Vmesna vrtilna_SKLOP1'!D1797=""),'[1]Vmesna vrtilna_SKLOP1'!J1797,IF(F1797&lt;&gt;"",IF('[1]Vmesna vrtilna_SKLOP1'!J1797&lt;&gt;"",'[1]Vmesna vrtilna_SKLOP1'!J1797,""),""))))</f>
        <v>43.68</v>
      </c>
      <c r="L1797" s="22">
        <f>IF(I1796="Skupaj:","DDV (22%):",IF(I1796="DDV (22%):","Skupaj z DDV:",IF(AND('[1]Vmesna vrtilna_SKLOP1'!C1797&lt;&gt;"",'[1]Vmesna vrtilna_SKLOP1'!E1797=""),"Skupaj:",IF(AND('[1]Vmesna vrtilna_SKLOP1'!C1797&lt;&gt;"",'[1]Vmesna vrtilna_SKLOP1'!D1797=""),'[1]Vmesna vrtilna_SKLOP1'!J1797,IF(F1797&lt;&gt;"",IF('[1]Vmesna vrtilna_SKLOP1'!J1797&lt;&gt;"",'[1]Vmesna vrtilna_SKLOP1'!J1797,""),"")))))</f>
        <v>43.68</v>
      </c>
      <c r="M1797" s="22">
        <f t="shared" si="56"/>
        <v>0</v>
      </c>
      <c r="N1797" s="22" t="str">
        <f>IF(IFERROR(VLOOKUP(B1797,'[1]Vmesna vrtilna_SKLOP1'!B:J,7,0),"")=0,"",IFERROR(VLOOKUP(B1797,'[1]Vmesna vrtilna_SKLOP1'!B:J,7,0),""))</f>
        <v/>
      </c>
      <c r="O1797" s="22"/>
    </row>
    <row r="1798" spans="2:15" ht="15" customHeight="1" x14ac:dyDescent="0.3">
      <c r="B1798" s="15" t="str">
        <f>IF(AND('[1]Vmesna vrtilna_SKLOP1'!B1798&lt;&gt;"",'[1]Vmesna vrtilna_SKLOP1'!C1798&lt;&gt;""),IF('[1]Vmesna vrtilna_SKLOP1'!B1798&lt;&gt;"",'[1]Vmesna vrtilna_SKLOP1'!B1798,""),"")</f>
        <v/>
      </c>
      <c r="C1798" s="16" t="str">
        <f>IF(OR(C1797="Posebna oblika",C1797="Kulturno zaščiten objekt",C1797="Kulturno zaščiten objekt, Posebna oblika"),"Glej zavihek POSEBNI POGOJI",IF(SUM(N1797:Q1797)=1,"Posebna oblika",IF(SUM(N1797:Q1797)=10,"Kulturno zaščiten objekt",IF(SUM(N1797:Q1797)=11,"Kulturno zaščiten objekt, Posebna oblika",IF(AND('[1]Vmesna vrtilna_SKLOP1'!C1798&lt;&gt;"",'[1]Vmesna vrtilna_SKLOP1'!D1798&lt;&gt;""),IF('[1]Vmesna vrtilna_SKLOP1'!C1798&lt;&gt;"",'[1]Vmesna vrtilna_SKLOP1'!C1798,""),"")))))</f>
        <v/>
      </c>
      <c r="D1798" s="17" t="str">
        <f>IF(IFERROR(VLOOKUP(B1798,'[1]Vmesna vrtilna_SKLOP1'!B:J,6,0),"")=0,"",IFERROR(VLOOKUP(B1798,'[1]Vmesna vrtilna_SKLOP1'!B:J,6,0),""))</f>
        <v/>
      </c>
      <c r="E1798" s="16" t="str">
        <f>IF(IF('[1]Vmesna vrtilna_SKLOP1'!E1798&lt;&gt;"",'[1]Vmesna vrtilna_SKLOP1'!D1798,"")=0,"",IF('[1]Vmesna vrtilna_SKLOP1'!E1798&lt;&gt;"",'[1]Vmesna vrtilna_SKLOP1'!D1798,""))</f>
        <v/>
      </c>
      <c r="F1798" s="18" t="str">
        <f>IF('[1]Vmesna vrtilna_SKLOP1'!E1798&lt;&gt;"",'[1]Vmesna vrtilna_SKLOP1'!E1798,"")</f>
        <v>Demontaža police</v>
      </c>
      <c r="G1798" s="15" t="str">
        <f>IF('[1]Vmesna vrtilna_SKLOP1'!E1798&lt;&gt;"",'[1]Vmesna vrtilna_SKLOP1'!F1798,"")</f>
        <v>[kos]</v>
      </c>
      <c r="H1798" s="19">
        <f>IF('[1]Vmesna vrtilna_SKLOP1'!F1798&lt;&gt;"",'[1]Vmesna vrtilna_SKLOP1'!I1798,"")</f>
        <v>4</v>
      </c>
      <c r="I1798" s="20" t="str">
        <f>IF(I1797="Skupaj:","DDV (22%):",IF(I1797="DDV (22%):","Skupaj z DDV:",IF(AND('[1]Vmesna vrtilna_SKLOP1'!C1798&lt;&gt;"",'[1]Vmesna vrtilna_SKLOP1'!E1798=""),"Skupaj:","")))</f>
        <v/>
      </c>
      <c r="J1798" s="21">
        <f t="shared" si="57"/>
        <v>0</v>
      </c>
      <c r="K1798" s="21">
        <f>IF(I1798="Skupaj z DDV:",SUM(K1796,K1797),IF(I1798="DDV (22%):",K1797*0.22,IF(AND('[1]Vmesna vrtilna_SKLOP1'!C1798&lt;&gt;"",'[1]Vmesna vrtilna_SKLOP1'!D1798=""),'[1]Vmesna vrtilna_SKLOP1'!J1798,IF(F1798&lt;&gt;"",IF('[1]Vmesna vrtilna_SKLOP1'!J1798&lt;&gt;"",'[1]Vmesna vrtilna_SKLOP1'!J1798,""),""))))</f>
        <v>27.400000000000002</v>
      </c>
      <c r="L1798" s="22">
        <f>IF(I1797="Skupaj:","DDV (22%):",IF(I1797="DDV (22%):","Skupaj z DDV:",IF(AND('[1]Vmesna vrtilna_SKLOP1'!C1798&lt;&gt;"",'[1]Vmesna vrtilna_SKLOP1'!E1798=""),"Skupaj:",IF(AND('[1]Vmesna vrtilna_SKLOP1'!C1798&lt;&gt;"",'[1]Vmesna vrtilna_SKLOP1'!D1798=""),'[1]Vmesna vrtilna_SKLOP1'!J1798,IF(F1798&lt;&gt;"",IF('[1]Vmesna vrtilna_SKLOP1'!J1798&lt;&gt;"",'[1]Vmesna vrtilna_SKLOP1'!J1798,""),"")))))</f>
        <v>27.400000000000002</v>
      </c>
      <c r="M1798" s="22">
        <f t="shared" si="56"/>
        <v>0</v>
      </c>
      <c r="N1798" s="22" t="str">
        <f>IF(IFERROR(VLOOKUP(B1798,'[1]Vmesna vrtilna_SKLOP1'!B:J,7,0),"")=0,"",IFERROR(VLOOKUP(B1798,'[1]Vmesna vrtilna_SKLOP1'!B:J,7,0),""))</f>
        <v/>
      </c>
      <c r="O1798" s="22"/>
    </row>
    <row r="1799" spans="2:15" ht="15" customHeight="1" x14ac:dyDescent="0.3">
      <c r="B1799" s="15" t="str">
        <f>IF(AND('[1]Vmesna vrtilna_SKLOP1'!B1799&lt;&gt;"",'[1]Vmesna vrtilna_SKLOP1'!C1799&lt;&gt;""),IF('[1]Vmesna vrtilna_SKLOP1'!B1799&lt;&gt;"",'[1]Vmesna vrtilna_SKLOP1'!B1799,""),"")</f>
        <v/>
      </c>
      <c r="C1799" s="16" t="str">
        <f>IF(OR(C1798="Posebna oblika",C1798="Kulturno zaščiten objekt",C1798="Kulturno zaščiten objekt, Posebna oblika"),"Glej zavihek POSEBNI POGOJI",IF(SUM(N1798:Q1798)=1,"Posebna oblika",IF(SUM(N1798:Q1798)=10,"Kulturno zaščiten objekt",IF(SUM(N1798:Q1798)=11,"Kulturno zaščiten objekt, Posebna oblika",IF(AND('[1]Vmesna vrtilna_SKLOP1'!C1799&lt;&gt;"",'[1]Vmesna vrtilna_SKLOP1'!D1799&lt;&gt;""),IF('[1]Vmesna vrtilna_SKLOP1'!C1799&lt;&gt;"",'[1]Vmesna vrtilna_SKLOP1'!C1799,""),"")))))</f>
        <v/>
      </c>
      <c r="D1799" s="17" t="str">
        <f>IF(IFERROR(VLOOKUP(B1799,'[1]Vmesna vrtilna_SKLOP1'!B:J,6,0),"")=0,"",IFERROR(VLOOKUP(B1799,'[1]Vmesna vrtilna_SKLOP1'!B:J,6,0),""))</f>
        <v/>
      </c>
      <c r="E1799" s="16" t="str">
        <f>IF(IF('[1]Vmesna vrtilna_SKLOP1'!E1799&lt;&gt;"",'[1]Vmesna vrtilna_SKLOP1'!D1799,"")=0,"",IF('[1]Vmesna vrtilna_SKLOP1'!E1799&lt;&gt;"",'[1]Vmesna vrtilna_SKLOP1'!D1799,""))</f>
        <v/>
      </c>
      <c r="F1799" s="18" t="str">
        <f>IF('[1]Vmesna vrtilna_SKLOP1'!E1799&lt;&gt;"",'[1]Vmesna vrtilna_SKLOP1'!E1799,"")</f>
        <v/>
      </c>
      <c r="G1799" s="15" t="str">
        <f>IF('[1]Vmesna vrtilna_SKLOP1'!E1799&lt;&gt;"",'[1]Vmesna vrtilna_SKLOP1'!F1799,"")</f>
        <v/>
      </c>
      <c r="H1799" s="19" t="str">
        <f>IF('[1]Vmesna vrtilna_SKLOP1'!F1799&lt;&gt;"",'[1]Vmesna vrtilna_SKLOP1'!I1799,"")</f>
        <v/>
      </c>
      <c r="I1799" s="20" t="str">
        <f>IF(I1798="Skupaj:","DDV (22%):",IF(I1798="DDV (22%):","Skupaj z DDV:",IF(AND('[1]Vmesna vrtilna_SKLOP1'!C1799&lt;&gt;"",'[1]Vmesna vrtilna_SKLOP1'!E1799=""),"Skupaj:","")))</f>
        <v/>
      </c>
      <c r="J1799" s="21" t="str">
        <f t="shared" si="57"/>
        <v/>
      </c>
      <c r="K1799" s="21" t="str">
        <f>IF(I1799="Skupaj z DDV:",SUM(K1797,K1798),IF(I1799="DDV (22%):",K1798*0.22,IF(AND('[1]Vmesna vrtilna_SKLOP1'!C1799&lt;&gt;"",'[1]Vmesna vrtilna_SKLOP1'!D1799=""),'[1]Vmesna vrtilna_SKLOP1'!J1799,IF(F1799&lt;&gt;"",IF('[1]Vmesna vrtilna_SKLOP1'!J1799&lt;&gt;"",'[1]Vmesna vrtilna_SKLOP1'!J1799,""),""))))</f>
        <v/>
      </c>
      <c r="L1799" s="22" t="str">
        <f>IF(I1798="Skupaj:","DDV (22%):",IF(I1798="DDV (22%):","Skupaj z DDV:",IF(AND('[1]Vmesna vrtilna_SKLOP1'!C1799&lt;&gt;"",'[1]Vmesna vrtilna_SKLOP1'!E1799=""),"Skupaj:",IF(AND('[1]Vmesna vrtilna_SKLOP1'!C1799&lt;&gt;"",'[1]Vmesna vrtilna_SKLOP1'!D1799=""),'[1]Vmesna vrtilna_SKLOP1'!J1799,IF(F1799&lt;&gt;"",IF('[1]Vmesna vrtilna_SKLOP1'!J1799&lt;&gt;"",'[1]Vmesna vrtilna_SKLOP1'!J1799,""),"")))))</f>
        <v/>
      </c>
      <c r="M1799" s="22">
        <f t="shared" si="56"/>
        <v>0</v>
      </c>
      <c r="N1799" s="22" t="str">
        <f>IF(IFERROR(VLOOKUP(B1799,'[1]Vmesna vrtilna_SKLOP1'!B:J,7,0),"")=0,"",IFERROR(VLOOKUP(B1799,'[1]Vmesna vrtilna_SKLOP1'!B:J,7,0),""))</f>
        <v/>
      </c>
      <c r="O1799" s="22"/>
    </row>
    <row r="1800" spans="2:15" ht="15" customHeight="1" x14ac:dyDescent="0.3">
      <c r="B1800" s="15" t="str">
        <f>IF(AND('[1]Vmesna vrtilna_SKLOP1'!B1800&lt;&gt;"",'[1]Vmesna vrtilna_SKLOP1'!C1800&lt;&gt;""),IF('[1]Vmesna vrtilna_SKLOP1'!B1800&lt;&gt;"",'[1]Vmesna vrtilna_SKLOP1'!B1800,""),"")</f>
        <v/>
      </c>
      <c r="C1800" s="16" t="str">
        <f>IF(OR(C1799="Posebna oblika",C1799="Kulturno zaščiten objekt",C1799="Kulturno zaščiten objekt, Posebna oblika"),"Glej zavihek POSEBNI POGOJI",IF(SUM(N1799:Q1799)=1,"Posebna oblika",IF(SUM(N1799:Q1799)=10,"Kulturno zaščiten objekt",IF(SUM(N1799:Q1799)=11,"Kulturno zaščiten objekt, Posebna oblika",IF(AND('[1]Vmesna vrtilna_SKLOP1'!C1800&lt;&gt;"",'[1]Vmesna vrtilna_SKLOP1'!D1800&lt;&gt;""),IF('[1]Vmesna vrtilna_SKLOP1'!C1800&lt;&gt;"",'[1]Vmesna vrtilna_SKLOP1'!C1800,""),"")))))</f>
        <v/>
      </c>
      <c r="D1800" s="17" t="str">
        <f>IF(IFERROR(VLOOKUP(B1800,'[1]Vmesna vrtilna_SKLOP1'!B:J,6,0),"")=0,"",IFERROR(VLOOKUP(B1800,'[1]Vmesna vrtilna_SKLOP1'!B:J,6,0),""))</f>
        <v/>
      </c>
      <c r="E1800" s="16" t="str">
        <f>IF(IF('[1]Vmesna vrtilna_SKLOP1'!E1800&lt;&gt;"",'[1]Vmesna vrtilna_SKLOP1'!D1800,"")=0,"",IF('[1]Vmesna vrtilna_SKLOP1'!E1800&lt;&gt;"",'[1]Vmesna vrtilna_SKLOP1'!D1800,""))</f>
        <v>Montaža</v>
      </c>
      <c r="F1800" s="18" t="str">
        <f>IF('[1]Vmesna vrtilna_SKLOP1'!E1800&lt;&gt;"",'[1]Vmesna vrtilna_SKLOP1'!E1800,"")</f>
        <v>RAL montaža oken z zidarskimi deli</v>
      </c>
      <c r="G1800" s="15" t="str">
        <f>IF('[1]Vmesna vrtilna_SKLOP1'!E1800&lt;&gt;"",'[1]Vmesna vrtilna_SKLOP1'!F1800,"")</f>
        <v>[m1]</v>
      </c>
      <c r="H1800" s="19">
        <f>IF('[1]Vmesna vrtilna_SKLOP1'!F1800&lt;&gt;"",'[1]Vmesna vrtilna_SKLOP1'!I1800,"")</f>
        <v>21.92</v>
      </c>
      <c r="I1800" s="20" t="str">
        <f>IF(I1799="Skupaj:","DDV (22%):",IF(I1799="DDV (22%):","Skupaj z DDV:",IF(AND('[1]Vmesna vrtilna_SKLOP1'!C1800&lt;&gt;"",'[1]Vmesna vrtilna_SKLOP1'!E1800=""),"Skupaj:","")))</f>
        <v/>
      </c>
      <c r="J1800" s="21">
        <f t="shared" si="57"/>
        <v>0</v>
      </c>
      <c r="K1800" s="21">
        <f>IF(I1800="Skupaj z DDV:",SUM(K1798,K1799),IF(I1800="DDV (22%):",K1799*0.22,IF(AND('[1]Vmesna vrtilna_SKLOP1'!C1800&lt;&gt;"",'[1]Vmesna vrtilna_SKLOP1'!D1800=""),'[1]Vmesna vrtilna_SKLOP1'!J1800,IF(F1800&lt;&gt;"",IF('[1]Vmesna vrtilna_SKLOP1'!J1800&lt;&gt;"",'[1]Vmesna vrtilna_SKLOP1'!J1800,""),""))))</f>
        <v>745.28</v>
      </c>
      <c r="L1800" s="22">
        <f>IF(I1799="Skupaj:","DDV (22%):",IF(I1799="DDV (22%):","Skupaj z DDV:",IF(AND('[1]Vmesna vrtilna_SKLOP1'!C1800&lt;&gt;"",'[1]Vmesna vrtilna_SKLOP1'!E1800=""),"Skupaj:",IF(AND('[1]Vmesna vrtilna_SKLOP1'!C1800&lt;&gt;"",'[1]Vmesna vrtilna_SKLOP1'!D1800=""),'[1]Vmesna vrtilna_SKLOP1'!J1800,IF(F1800&lt;&gt;"",IF('[1]Vmesna vrtilna_SKLOP1'!J1800&lt;&gt;"",'[1]Vmesna vrtilna_SKLOP1'!J1800,""),"")))))</f>
        <v>745.28</v>
      </c>
      <c r="M1800" s="22">
        <f t="shared" si="56"/>
        <v>0</v>
      </c>
      <c r="N1800" s="22" t="str">
        <f>IF(IFERROR(VLOOKUP(B1800,'[1]Vmesna vrtilna_SKLOP1'!B:J,7,0),"")=0,"",IFERROR(VLOOKUP(B1800,'[1]Vmesna vrtilna_SKLOP1'!B:J,7,0),""))</f>
        <v/>
      </c>
      <c r="O1800" s="22"/>
    </row>
    <row r="1801" spans="2:15" ht="15" customHeight="1" x14ac:dyDescent="0.3">
      <c r="B1801" s="15" t="str">
        <f>IF(AND('[1]Vmesna vrtilna_SKLOP1'!B1801&lt;&gt;"",'[1]Vmesna vrtilna_SKLOP1'!C1801&lt;&gt;""),IF('[1]Vmesna vrtilna_SKLOP1'!B1801&lt;&gt;"",'[1]Vmesna vrtilna_SKLOP1'!B1801,""),"")</f>
        <v/>
      </c>
      <c r="C1801" s="16" t="str">
        <f>IF(OR(C1800="Posebna oblika",C1800="Kulturno zaščiten objekt",C1800="Kulturno zaščiten objekt, Posebna oblika"),"Glej zavihek POSEBNI POGOJI",IF(SUM(N1800:Q1800)=1,"Posebna oblika",IF(SUM(N1800:Q1800)=10,"Kulturno zaščiten objekt",IF(SUM(N1800:Q1800)=11,"Kulturno zaščiten objekt, Posebna oblika",IF(AND('[1]Vmesna vrtilna_SKLOP1'!C1801&lt;&gt;"",'[1]Vmesna vrtilna_SKLOP1'!D1801&lt;&gt;""),IF('[1]Vmesna vrtilna_SKLOP1'!C1801&lt;&gt;"",'[1]Vmesna vrtilna_SKLOP1'!C1801,""),"")))))</f>
        <v/>
      </c>
      <c r="D1801" s="17" t="str">
        <f>IF(IFERROR(VLOOKUP(B1801,'[1]Vmesna vrtilna_SKLOP1'!B:J,6,0),"")=0,"",IFERROR(VLOOKUP(B1801,'[1]Vmesna vrtilna_SKLOP1'!B:J,6,0),""))</f>
        <v/>
      </c>
      <c r="E1801" s="16" t="str">
        <f>IF(IF('[1]Vmesna vrtilna_SKLOP1'!E1801&lt;&gt;"",'[1]Vmesna vrtilna_SKLOP1'!D1801,"")=0,"",IF('[1]Vmesna vrtilna_SKLOP1'!E1801&lt;&gt;"",'[1]Vmesna vrtilna_SKLOP1'!D1801,""))</f>
        <v/>
      </c>
      <c r="F1801" s="18" t="str">
        <f>IF('[1]Vmesna vrtilna_SKLOP1'!E1801&lt;&gt;"",'[1]Vmesna vrtilna_SKLOP1'!E1801,"")</f>
        <v>RAL montaža vrat z zidarskimi deli</v>
      </c>
      <c r="G1801" s="15" t="str">
        <f>IF('[1]Vmesna vrtilna_SKLOP1'!E1801&lt;&gt;"",'[1]Vmesna vrtilna_SKLOP1'!F1801,"")</f>
        <v>[m1]</v>
      </c>
      <c r="H1801" s="19">
        <f>IF('[1]Vmesna vrtilna_SKLOP1'!F1801&lt;&gt;"",'[1]Vmesna vrtilna_SKLOP1'!I1801,"")</f>
        <v>6.24</v>
      </c>
      <c r="I1801" s="20" t="str">
        <f>IF(I1800="Skupaj:","DDV (22%):",IF(I1800="DDV (22%):","Skupaj z DDV:",IF(AND('[1]Vmesna vrtilna_SKLOP1'!C1801&lt;&gt;"",'[1]Vmesna vrtilna_SKLOP1'!E1801=""),"Skupaj:","")))</f>
        <v/>
      </c>
      <c r="J1801" s="21">
        <f t="shared" si="57"/>
        <v>0</v>
      </c>
      <c r="K1801" s="21">
        <f>IF(I1801="Skupaj z DDV:",SUM(K1799,K1800),IF(I1801="DDV (22%):",K1800*0.22,IF(AND('[1]Vmesna vrtilna_SKLOP1'!C1801&lt;&gt;"",'[1]Vmesna vrtilna_SKLOP1'!D1801=""),'[1]Vmesna vrtilna_SKLOP1'!J1801,IF(F1801&lt;&gt;"",IF('[1]Vmesna vrtilna_SKLOP1'!J1801&lt;&gt;"",'[1]Vmesna vrtilna_SKLOP1'!J1801,""),""))))</f>
        <v>212.16</v>
      </c>
      <c r="L1801" s="22">
        <f>IF(I1800="Skupaj:","DDV (22%):",IF(I1800="DDV (22%):","Skupaj z DDV:",IF(AND('[1]Vmesna vrtilna_SKLOP1'!C1801&lt;&gt;"",'[1]Vmesna vrtilna_SKLOP1'!E1801=""),"Skupaj:",IF(AND('[1]Vmesna vrtilna_SKLOP1'!C1801&lt;&gt;"",'[1]Vmesna vrtilna_SKLOP1'!D1801=""),'[1]Vmesna vrtilna_SKLOP1'!J1801,IF(F1801&lt;&gt;"",IF('[1]Vmesna vrtilna_SKLOP1'!J1801&lt;&gt;"",'[1]Vmesna vrtilna_SKLOP1'!J1801,""),"")))))</f>
        <v>212.16</v>
      </c>
      <c r="M1801" s="22">
        <f t="shared" si="56"/>
        <v>0</v>
      </c>
      <c r="N1801" s="22" t="str">
        <f>IF(IFERROR(VLOOKUP(B1801,'[1]Vmesna vrtilna_SKLOP1'!B:J,7,0),"")=0,"",IFERROR(VLOOKUP(B1801,'[1]Vmesna vrtilna_SKLOP1'!B:J,7,0),""))</f>
        <v/>
      </c>
      <c r="O1801" s="22"/>
    </row>
    <row r="1802" spans="2:15" ht="15" customHeight="1" x14ac:dyDescent="0.3">
      <c r="B1802" s="15" t="str">
        <f>IF(AND('[1]Vmesna vrtilna_SKLOP1'!B1802&lt;&gt;"",'[1]Vmesna vrtilna_SKLOP1'!C1802&lt;&gt;""),IF('[1]Vmesna vrtilna_SKLOP1'!B1802&lt;&gt;"",'[1]Vmesna vrtilna_SKLOP1'!B1802,""),"")</f>
        <v/>
      </c>
      <c r="C1802" s="16" t="str">
        <f>IF(OR(C1801="Posebna oblika",C1801="Kulturno zaščiten objekt",C1801="Kulturno zaščiten objekt, Posebna oblika"),"Glej zavihek POSEBNI POGOJI",IF(SUM(N1801:Q1801)=1,"Posebna oblika",IF(SUM(N1801:Q1801)=10,"Kulturno zaščiten objekt",IF(SUM(N1801:Q1801)=11,"Kulturno zaščiten objekt, Posebna oblika",IF(AND('[1]Vmesna vrtilna_SKLOP1'!C1802&lt;&gt;"",'[1]Vmesna vrtilna_SKLOP1'!D1802&lt;&gt;""),IF('[1]Vmesna vrtilna_SKLOP1'!C1802&lt;&gt;"",'[1]Vmesna vrtilna_SKLOP1'!C1802,""),"")))))</f>
        <v/>
      </c>
      <c r="D1802" s="17" t="str">
        <f>IF(IFERROR(VLOOKUP(B1802,'[1]Vmesna vrtilna_SKLOP1'!B:J,6,0),"")=0,"",IFERROR(VLOOKUP(B1802,'[1]Vmesna vrtilna_SKLOP1'!B:J,6,0),""))</f>
        <v/>
      </c>
      <c r="E1802" s="16" t="str">
        <f>IF(IF('[1]Vmesna vrtilna_SKLOP1'!E1802&lt;&gt;"",'[1]Vmesna vrtilna_SKLOP1'!D1802,"")=0,"",IF('[1]Vmesna vrtilna_SKLOP1'!E1802&lt;&gt;"",'[1]Vmesna vrtilna_SKLOP1'!D1802,""))</f>
        <v/>
      </c>
      <c r="F1802" s="18" t="str">
        <f>IF('[1]Vmesna vrtilna_SKLOP1'!E1802&lt;&gt;"",'[1]Vmesna vrtilna_SKLOP1'!E1802,"")</f>
        <v>Montaža police</v>
      </c>
      <c r="G1802" s="15" t="str">
        <f>IF('[1]Vmesna vrtilna_SKLOP1'!E1802&lt;&gt;"",'[1]Vmesna vrtilna_SKLOP1'!F1802,"")</f>
        <v>[kos]</v>
      </c>
      <c r="H1802" s="19">
        <f>IF('[1]Vmesna vrtilna_SKLOP1'!F1802&lt;&gt;"",'[1]Vmesna vrtilna_SKLOP1'!I1802,"")</f>
        <v>4</v>
      </c>
      <c r="I1802" s="20" t="str">
        <f>IF(I1801="Skupaj:","DDV (22%):",IF(I1801="DDV (22%):","Skupaj z DDV:",IF(AND('[1]Vmesna vrtilna_SKLOP1'!C1802&lt;&gt;"",'[1]Vmesna vrtilna_SKLOP1'!E1802=""),"Skupaj:","")))</f>
        <v/>
      </c>
      <c r="J1802" s="21">
        <f t="shared" si="57"/>
        <v>0</v>
      </c>
      <c r="K1802" s="21">
        <f>IF(I1802="Skupaj z DDV:",SUM(K1800,K1801),IF(I1802="DDV (22%):",K1801*0.22,IF(AND('[1]Vmesna vrtilna_SKLOP1'!C1802&lt;&gt;"",'[1]Vmesna vrtilna_SKLOP1'!D1802=""),'[1]Vmesna vrtilna_SKLOP1'!J1802,IF(F1802&lt;&gt;"",IF('[1]Vmesna vrtilna_SKLOP1'!J1802&lt;&gt;"",'[1]Vmesna vrtilna_SKLOP1'!J1802,""),""))))</f>
        <v>54.800000000000004</v>
      </c>
      <c r="L1802" s="22">
        <f>IF(I1801="Skupaj:","DDV (22%):",IF(I1801="DDV (22%):","Skupaj z DDV:",IF(AND('[1]Vmesna vrtilna_SKLOP1'!C1802&lt;&gt;"",'[1]Vmesna vrtilna_SKLOP1'!E1802=""),"Skupaj:",IF(AND('[1]Vmesna vrtilna_SKLOP1'!C1802&lt;&gt;"",'[1]Vmesna vrtilna_SKLOP1'!D1802=""),'[1]Vmesna vrtilna_SKLOP1'!J1802,IF(F1802&lt;&gt;"",IF('[1]Vmesna vrtilna_SKLOP1'!J1802&lt;&gt;"",'[1]Vmesna vrtilna_SKLOP1'!J1802,""),"")))))</f>
        <v>54.800000000000004</v>
      </c>
      <c r="M1802" s="22">
        <f t="shared" si="56"/>
        <v>0</v>
      </c>
      <c r="N1802" s="22" t="str">
        <f>IF(IFERROR(VLOOKUP(B1802,'[1]Vmesna vrtilna_SKLOP1'!B:J,7,0),"")=0,"",IFERROR(VLOOKUP(B1802,'[1]Vmesna vrtilna_SKLOP1'!B:J,7,0),""))</f>
        <v/>
      </c>
      <c r="O1802" s="22"/>
    </row>
    <row r="1803" spans="2:15" ht="15" customHeight="1" x14ac:dyDescent="0.3">
      <c r="B1803" s="15" t="str">
        <f>IF(AND('[1]Vmesna vrtilna_SKLOP1'!B1803&lt;&gt;"",'[1]Vmesna vrtilna_SKLOP1'!C1803&lt;&gt;""),IF('[1]Vmesna vrtilna_SKLOP1'!B1803&lt;&gt;"",'[1]Vmesna vrtilna_SKLOP1'!B1803,""),"")</f>
        <v/>
      </c>
      <c r="C1803" s="16" t="str">
        <f>IF(OR(C1802="Posebna oblika",C1802="Kulturno zaščiten objekt",C1802="Kulturno zaščiten objekt, Posebna oblika"),"Glej zavihek POSEBNI POGOJI",IF(SUM(N1802:Q1802)=1,"Posebna oblika",IF(SUM(N1802:Q1802)=10,"Kulturno zaščiten objekt",IF(SUM(N1802:Q1802)=11,"Kulturno zaščiten objekt, Posebna oblika",IF(AND('[1]Vmesna vrtilna_SKLOP1'!C1803&lt;&gt;"",'[1]Vmesna vrtilna_SKLOP1'!D1803&lt;&gt;""),IF('[1]Vmesna vrtilna_SKLOP1'!C1803&lt;&gt;"",'[1]Vmesna vrtilna_SKLOP1'!C1803,""),"")))))</f>
        <v/>
      </c>
      <c r="D1803" s="17" t="str">
        <f>IF(IFERROR(VLOOKUP(B1803,'[1]Vmesna vrtilna_SKLOP1'!B:J,6,0),"")=0,"",IFERROR(VLOOKUP(B1803,'[1]Vmesna vrtilna_SKLOP1'!B:J,6,0),""))</f>
        <v/>
      </c>
      <c r="E1803" s="16" t="str">
        <f>IF(IF('[1]Vmesna vrtilna_SKLOP1'!E1803&lt;&gt;"",'[1]Vmesna vrtilna_SKLOP1'!D1803,"")=0,"",IF('[1]Vmesna vrtilna_SKLOP1'!E1803&lt;&gt;"",'[1]Vmesna vrtilna_SKLOP1'!D1803,""))</f>
        <v/>
      </c>
      <c r="F1803" s="18" t="str">
        <f>IF('[1]Vmesna vrtilna_SKLOP1'!E1803&lt;&gt;"",'[1]Vmesna vrtilna_SKLOP1'!E1803,"")</f>
        <v/>
      </c>
      <c r="G1803" s="15" t="str">
        <f>IF('[1]Vmesna vrtilna_SKLOP1'!E1803&lt;&gt;"",'[1]Vmesna vrtilna_SKLOP1'!F1803,"")</f>
        <v/>
      </c>
      <c r="H1803" s="19" t="str">
        <f>IF('[1]Vmesna vrtilna_SKLOP1'!F1803&lt;&gt;"",'[1]Vmesna vrtilna_SKLOP1'!I1803,"")</f>
        <v/>
      </c>
      <c r="I1803" s="20" t="str">
        <f>IF(I1802="Skupaj:","DDV (22%):",IF(I1802="DDV (22%):","Skupaj z DDV:",IF(AND('[1]Vmesna vrtilna_SKLOP1'!C1803&lt;&gt;"",'[1]Vmesna vrtilna_SKLOP1'!E1803=""),"Skupaj:","")))</f>
        <v/>
      </c>
      <c r="J1803" s="21" t="str">
        <f t="shared" si="57"/>
        <v/>
      </c>
      <c r="K1803" s="21" t="str">
        <f>IF(I1803="Skupaj z DDV:",SUM(K1801,K1802),IF(I1803="DDV (22%):",K1802*0.22,IF(AND('[1]Vmesna vrtilna_SKLOP1'!C1803&lt;&gt;"",'[1]Vmesna vrtilna_SKLOP1'!D1803=""),'[1]Vmesna vrtilna_SKLOP1'!J1803,IF(F1803&lt;&gt;"",IF('[1]Vmesna vrtilna_SKLOP1'!J1803&lt;&gt;"",'[1]Vmesna vrtilna_SKLOP1'!J1803,""),""))))</f>
        <v/>
      </c>
      <c r="L1803" s="22" t="str">
        <f>IF(I1802="Skupaj:","DDV (22%):",IF(I1802="DDV (22%):","Skupaj z DDV:",IF(AND('[1]Vmesna vrtilna_SKLOP1'!C1803&lt;&gt;"",'[1]Vmesna vrtilna_SKLOP1'!E1803=""),"Skupaj:",IF(AND('[1]Vmesna vrtilna_SKLOP1'!C1803&lt;&gt;"",'[1]Vmesna vrtilna_SKLOP1'!D1803=""),'[1]Vmesna vrtilna_SKLOP1'!J1803,IF(F1803&lt;&gt;"",IF('[1]Vmesna vrtilna_SKLOP1'!J1803&lt;&gt;"",'[1]Vmesna vrtilna_SKLOP1'!J1803,""),"")))))</f>
        <v/>
      </c>
      <c r="M1803" s="22">
        <f t="shared" si="56"/>
        <v>0</v>
      </c>
      <c r="N1803" s="22" t="str">
        <f>IF(IFERROR(VLOOKUP(B1803,'[1]Vmesna vrtilna_SKLOP1'!B:J,7,0),"")=0,"",IFERROR(VLOOKUP(B1803,'[1]Vmesna vrtilna_SKLOP1'!B:J,7,0),""))</f>
        <v/>
      </c>
      <c r="O1803" s="22"/>
    </row>
    <row r="1804" spans="2:15" ht="15" customHeight="1" x14ac:dyDescent="0.3">
      <c r="B1804" s="15" t="str">
        <f>IF(AND('[1]Vmesna vrtilna_SKLOP1'!B1804&lt;&gt;"",'[1]Vmesna vrtilna_SKLOP1'!C1804&lt;&gt;""),IF('[1]Vmesna vrtilna_SKLOP1'!B1804&lt;&gt;"",'[1]Vmesna vrtilna_SKLOP1'!B1804,""),"")</f>
        <v/>
      </c>
      <c r="C1804" s="16" t="str">
        <f>IF(OR(C1803="Posebna oblika",C1803="Kulturno zaščiten objekt",C1803="Kulturno zaščiten objekt, Posebna oblika"),"Glej zavihek POSEBNI POGOJI",IF(SUM(N1803:Q1803)=1,"Posebna oblika",IF(SUM(N1803:Q1803)=10,"Kulturno zaščiten objekt",IF(SUM(N1803:Q1803)=11,"Kulturno zaščiten objekt, Posebna oblika",IF(AND('[1]Vmesna vrtilna_SKLOP1'!C1804&lt;&gt;"",'[1]Vmesna vrtilna_SKLOP1'!D1804&lt;&gt;""),IF('[1]Vmesna vrtilna_SKLOP1'!C1804&lt;&gt;"",'[1]Vmesna vrtilna_SKLOP1'!C1804,""),"")))))</f>
        <v/>
      </c>
      <c r="D1804" s="17" t="str">
        <f>IF(IFERROR(VLOOKUP(B1804,'[1]Vmesna vrtilna_SKLOP1'!B:J,6,0),"")=0,"",IFERROR(VLOOKUP(B1804,'[1]Vmesna vrtilna_SKLOP1'!B:J,6,0),""))</f>
        <v/>
      </c>
      <c r="E1804" s="16" t="str">
        <f>IF(IF('[1]Vmesna vrtilna_SKLOP1'!E1804&lt;&gt;"",'[1]Vmesna vrtilna_SKLOP1'!D1804,"")=0,"",IF('[1]Vmesna vrtilna_SKLOP1'!E1804&lt;&gt;"",'[1]Vmesna vrtilna_SKLOP1'!D1804,""))</f>
        <v>Odvoz na deponijo</v>
      </c>
      <c r="F1804" s="18" t="str">
        <f>IF('[1]Vmesna vrtilna_SKLOP1'!E1804&lt;&gt;"",'[1]Vmesna vrtilna_SKLOP1'!E1804,"")</f>
        <v>Odvoz na deponijo</v>
      </c>
      <c r="G1804" s="15" t="str">
        <f>IF('[1]Vmesna vrtilna_SKLOP1'!E1804&lt;&gt;"",'[1]Vmesna vrtilna_SKLOP1'!F1804,"")</f>
        <v>[m1]</v>
      </c>
      <c r="H1804" s="19">
        <f>IF('[1]Vmesna vrtilna_SKLOP1'!F1804&lt;&gt;"",'[1]Vmesna vrtilna_SKLOP1'!I1804,"")</f>
        <v>28.16</v>
      </c>
      <c r="I1804" s="20" t="str">
        <f>IF(I1803="Skupaj:","DDV (22%):",IF(I1803="DDV (22%):","Skupaj z DDV:",IF(AND('[1]Vmesna vrtilna_SKLOP1'!C1804&lt;&gt;"",'[1]Vmesna vrtilna_SKLOP1'!E1804=""),"Skupaj:","")))</f>
        <v/>
      </c>
      <c r="J1804" s="21">
        <f t="shared" si="57"/>
        <v>0</v>
      </c>
      <c r="K1804" s="21">
        <f>IF(I1804="Skupaj z DDV:",SUM(K1802,K1803),IF(I1804="DDV (22%):",K1803*0.22,IF(AND('[1]Vmesna vrtilna_SKLOP1'!C1804&lt;&gt;"",'[1]Vmesna vrtilna_SKLOP1'!D1804=""),'[1]Vmesna vrtilna_SKLOP1'!J1804,IF(F1804&lt;&gt;"",IF('[1]Vmesna vrtilna_SKLOP1'!J1804&lt;&gt;"",'[1]Vmesna vrtilna_SKLOP1'!J1804,""),""))))</f>
        <v>84.47999999999999</v>
      </c>
      <c r="L1804" s="22">
        <f>IF(I1803="Skupaj:","DDV (22%):",IF(I1803="DDV (22%):","Skupaj z DDV:",IF(AND('[1]Vmesna vrtilna_SKLOP1'!C1804&lt;&gt;"",'[1]Vmesna vrtilna_SKLOP1'!E1804=""),"Skupaj:",IF(AND('[1]Vmesna vrtilna_SKLOP1'!C1804&lt;&gt;"",'[1]Vmesna vrtilna_SKLOP1'!D1804=""),'[1]Vmesna vrtilna_SKLOP1'!J1804,IF(F1804&lt;&gt;"",IF('[1]Vmesna vrtilna_SKLOP1'!J1804&lt;&gt;"",'[1]Vmesna vrtilna_SKLOP1'!J1804,""),"")))))</f>
        <v>84.47999999999999</v>
      </c>
      <c r="M1804" s="22">
        <f t="shared" si="56"/>
        <v>0</v>
      </c>
      <c r="N1804" s="22" t="str">
        <f>IF(IFERROR(VLOOKUP(B1804,'[1]Vmesna vrtilna_SKLOP1'!B:J,7,0),"")=0,"",IFERROR(VLOOKUP(B1804,'[1]Vmesna vrtilna_SKLOP1'!B:J,7,0),""))</f>
        <v/>
      </c>
      <c r="O1804" s="22"/>
    </row>
    <row r="1805" spans="2:15" ht="15" customHeight="1" x14ac:dyDescent="0.3">
      <c r="B1805" s="15" t="str">
        <f>IF(AND('[1]Vmesna vrtilna_SKLOP1'!B1805&lt;&gt;"",'[1]Vmesna vrtilna_SKLOP1'!C1805&lt;&gt;""),IF('[1]Vmesna vrtilna_SKLOP1'!B1805&lt;&gt;"",'[1]Vmesna vrtilna_SKLOP1'!B1805,""),"")</f>
        <v/>
      </c>
      <c r="C1805" s="16" t="str">
        <f>IF(OR(C1804="Posebna oblika",C1804="Kulturno zaščiten objekt",C1804="Kulturno zaščiten objekt, Posebna oblika"),"Glej zavihek POSEBNI POGOJI",IF(SUM(N1804:Q1804)=1,"Posebna oblika",IF(SUM(N1804:Q1804)=10,"Kulturno zaščiten objekt",IF(SUM(N1804:Q1804)=11,"Kulturno zaščiten objekt, Posebna oblika",IF(AND('[1]Vmesna vrtilna_SKLOP1'!C1805&lt;&gt;"",'[1]Vmesna vrtilna_SKLOP1'!D1805&lt;&gt;""),IF('[1]Vmesna vrtilna_SKLOP1'!C1805&lt;&gt;"",'[1]Vmesna vrtilna_SKLOP1'!C1805,""),"")))))</f>
        <v/>
      </c>
      <c r="D1805" s="17" t="str">
        <f>IF(IFERROR(VLOOKUP(B1805,'[1]Vmesna vrtilna_SKLOP1'!B:J,6,0),"")=0,"",IFERROR(VLOOKUP(B1805,'[1]Vmesna vrtilna_SKLOP1'!B:J,6,0),""))</f>
        <v/>
      </c>
      <c r="E1805" s="16" t="str">
        <f>IF(IF('[1]Vmesna vrtilna_SKLOP1'!E1805&lt;&gt;"",'[1]Vmesna vrtilna_SKLOP1'!D1805,"")=0,"",IF('[1]Vmesna vrtilna_SKLOP1'!E1805&lt;&gt;"",'[1]Vmesna vrtilna_SKLOP1'!D1805,""))</f>
        <v/>
      </c>
      <c r="F1805" s="18" t="str">
        <f>IF('[1]Vmesna vrtilna_SKLOP1'!E1805&lt;&gt;"",'[1]Vmesna vrtilna_SKLOP1'!E1805,"")</f>
        <v/>
      </c>
      <c r="G1805" s="15" t="str">
        <f>IF('[1]Vmesna vrtilna_SKLOP1'!E1805&lt;&gt;"",'[1]Vmesna vrtilna_SKLOP1'!F1805,"")</f>
        <v/>
      </c>
      <c r="H1805" s="19" t="str">
        <f>IF('[1]Vmesna vrtilna_SKLOP1'!F1805&lt;&gt;"",'[1]Vmesna vrtilna_SKLOP1'!I1805,"")</f>
        <v/>
      </c>
      <c r="I1805" s="20" t="str">
        <f>IF(I1804="Skupaj:","DDV (22%):",IF(I1804="DDV (22%):","Skupaj z DDV:",IF(AND('[1]Vmesna vrtilna_SKLOP1'!C1805&lt;&gt;"",'[1]Vmesna vrtilna_SKLOP1'!E1805=""),"Skupaj:","")))</f>
        <v/>
      </c>
      <c r="J1805" s="21" t="str">
        <f t="shared" si="57"/>
        <v/>
      </c>
      <c r="K1805" s="21" t="str">
        <f>IF(I1805="Skupaj z DDV:",SUM(K1803,K1804),IF(I1805="DDV (22%):",K1804*0.22,IF(AND('[1]Vmesna vrtilna_SKLOP1'!C1805&lt;&gt;"",'[1]Vmesna vrtilna_SKLOP1'!D1805=""),'[1]Vmesna vrtilna_SKLOP1'!J1805,IF(F1805&lt;&gt;"",IF('[1]Vmesna vrtilna_SKLOP1'!J1805&lt;&gt;"",'[1]Vmesna vrtilna_SKLOP1'!J1805,""),""))))</f>
        <v/>
      </c>
      <c r="L1805" s="22" t="str">
        <f>IF(I1804="Skupaj:","DDV (22%):",IF(I1804="DDV (22%):","Skupaj z DDV:",IF(AND('[1]Vmesna vrtilna_SKLOP1'!C1805&lt;&gt;"",'[1]Vmesna vrtilna_SKLOP1'!E1805=""),"Skupaj:",IF(AND('[1]Vmesna vrtilna_SKLOP1'!C1805&lt;&gt;"",'[1]Vmesna vrtilna_SKLOP1'!D1805=""),'[1]Vmesna vrtilna_SKLOP1'!J1805,IF(F1805&lt;&gt;"",IF('[1]Vmesna vrtilna_SKLOP1'!J1805&lt;&gt;"",'[1]Vmesna vrtilna_SKLOP1'!J1805,""),"")))))</f>
        <v/>
      </c>
      <c r="M1805" s="22">
        <f t="shared" si="56"/>
        <v>0</v>
      </c>
      <c r="N1805" s="22" t="str">
        <f>IF(IFERROR(VLOOKUP(B1805,'[1]Vmesna vrtilna_SKLOP1'!B:J,7,0),"")=0,"",IFERROR(VLOOKUP(B1805,'[1]Vmesna vrtilna_SKLOP1'!B:J,7,0),""))</f>
        <v/>
      </c>
      <c r="O1805" s="22"/>
    </row>
    <row r="1806" spans="2:15" ht="15" customHeight="1" x14ac:dyDescent="0.3">
      <c r="B1806" s="15" t="str">
        <f>IF(AND('[1]Vmesna vrtilna_SKLOP1'!B1806&lt;&gt;"",'[1]Vmesna vrtilna_SKLOP1'!C1806&lt;&gt;""),IF('[1]Vmesna vrtilna_SKLOP1'!B1806&lt;&gt;"",'[1]Vmesna vrtilna_SKLOP1'!B1806,""),"")</f>
        <v/>
      </c>
      <c r="C1806" s="16" t="str">
        <f>IF(OR(C1805="Posebna oblika",C1805="Kulturno zaščiten objekt",C1805="Kulturno zaščiten objekt, Posebna oblika"),"Glej zavihek POSEBNI POGOJI",IF(SUM(N1805:Q1805)=1,"Posebna oblika",IF(SUM(N1805:Q1805)=10,"Kulturno zaščiten objekt",IF(SUM(N1805:Q1805)=11,"Kulturno zaščiten objekt, Posebna oblika",IF(AND('[1]Vmesna vrtilna_SKLOP1'!C1806&lt;&gt;"",'[1]Vmesna vrtilna_SKLOP1'!D1806&lt;&gt;""),IF('[1]Vmesna vrtilna_SKLOP1'!C1806&lt;&gt;"",'[1]Vmesna vrtilna_SKLOP1'!C1806,""),"")))))</f>
        <v/>
      </c>
      <c r="D1806" s="17" t="str">
        <f>IF(IFERROR(VLOOKUP(B1806,'[1]Vmesna vrtilna_SKLOP1'!B:J,6,0),"")=0,"",IFERROR(VLOOKUP(B1806,'[1]Vmesna vrtilna_SKLOP1'!B:J,6,0),""))</f>
        <v/>
      </c>
      <c r="E1806" s="16" t="str">
        <f>IF(IF('[1]Vmesna vrtilna_SKLOP1'!E1806&lt;&gt;"",'[1]Vmesna vrtilna_SKLOP1'!D1806,"")=0,"",IF('[1]Vmesna vrtilna_SKLOP1'!E1806&lt;&gt;"",'[1]Vmesna vrtilna_SKLOP1'!D1806,""))</f>
        <v>Slikopleskarska dela</v>
      </c>
      <c r="F1806" s="18" t="str">
        <f>IF('[1]Vmesna vrtilna_SKLOP1'!E1806&lt;&gt;"",'[1]Vmesna vrtilna_SKLOP1'!E1806,"")</f>
        <v>Slikopleskarska dela na špaletah</v>
      </c>
      <c r="G1806" s="15" t="str">
        <f>IF('[1]Vmesna vrtilna_SKLOP1'!E1806&lt;&gt;"",'[1]Vmesna vrtilna_SKLOP1'!F1806,"")</f>
        <v>[m1]</v>
      </c>
      <c r="H1806" s="19">
        <f>IF('[1]Vmesna vrtilna_SKLOP1'!F1806&lt;&gt;"",'[1]Vmesna vrtilna_SKLOP1'!I1806,"")</f>
        <v>15.3</v>
      </c>
      <c r="I1806" s="20" t="str">
        <f>IF(I1805="Skupaj:","DDV (22%):",IF(I1805="DDV (22%):","Skupaj z DDV:",IF(AND('[1]Vmesna vrtilna_SKLOP1'!C1806&lt;&gt;"",'[1]Vmesna vrtilna_SKLOP1'!E1806=""),"Skupaj:","")))</f>
        <v/>
      </c>
      <c r="J1806" s="21">
        <f t="shared" si="57"/>
        <v>0</v>
      </c>
      <c r="K1806" s="21">
        <f>IF(I1806="Skupaj z DDV:",SUM(K1804,K1805),IF(I1806="DDV (22%):",K1805*0.22,IF(AND('[1]Vmesna vrtilna_SKLOP1'!C1806&lt;&gt;"",'[1]Vmesna vrtilna_SKLOP1'!D1806=""),'[1]Vmesna vrtilna_SKLOP1'!J1806,IF(F1806&lt;&gt;"",IF('[1]Vmesna vrtilna_SKLOP1'!J1806&lt;&gt;"",'[1]Vmesna vrtilna_SKLOP1'!J1806,""),""))))</f>
        <v>225.28</v>
      </c>
      <c r="L1806" s="22">
        <f>IF(I1805="Skupaj:","DDV (22%):",IF(I1805="DDV (22%):","Skupaj z DDV:",IF(AND('[1]Vmesna vrtilna_SKLOP1'!C1806&lt;&gt;"",'[1]Vmesna vrtilna_SKLOP1'!E1806=""),"Skupaj:",IF(AND('[1]Vmesna vrtilna_SKLOP1'!C1806&lt;&gt;"",'[1]Vmesna vrtilna_SKLOP1'!D1806=""),'[1]Vmesna vrtilna_SKLOP1'!J1806,IF(F1806&lt;&gt;"",IF('[1]Vmesna vrtilna_SKLOP1'!J1806&lt;&gt;"",'[1]Vmesna vrtilna_SKLOP1'!J1806,""),"")))))</f>
        <v>225.28</v>
      </c>
      <c r="M1806" s="22">
        <f t="shared" si="56"/>
        <v>0</v>
      </c>
      <c r="N1806" s="22" t="str">
        <f>IF(IFERROR(VLOOKUP(B1806,'[1]Vmesna vrtilna_SKLOP1'!B:J,7,0),"")=0,"",IFERROR(VLOOKUP(B1806,'[1]Vmesna vrtilna_SKLOP1'!B:J,7,0),""))</f>
        <v/>
      </c>
      <c r="O1806" s="22"/>
    </row>
    <row r="1807" spans="2:15" ht="15" customHeight="1" x14ac:dyDescent="0.3">
      <c r="B1807" s="15" t="str">
        <f>IF(AND('[1]Vmesna vrtilna_SKLOP1'!B1807&lt;&gt;"",'[1]Vmesna vrtilna_SKLOP1'!C1807&lt;&gt;""),IF('[1]Vmesna vrtilna_SKLOP1'!B1807&lt;&gt;"",'[1]Vmesna vrtilna_SKLOP1'!B1807,""),"")</f>
        <v/>
      </c>
      <c r="C1807" s="16" t="str">
        <f>IF(OR(C1806="Posebna oblika",C1806="Kulturno zaščiten objekt",C1806="Kulturno zaščiten objekt, Posebna oblika"),"Glej zavihek POSEBNI POGOJI",IF(SUM(N1806:Q1806)=1,"Posebna oblika",IF(SUM(N1806:Q1806)=10,"Kulturno zaščiten objekt",IF(SUM(N1806:Q1806)=11,"Kulturno zaščiten objekt, Posebna oblika",IF(AND('[1]Vmesna vrtilna_SKLOP1'!C1807&lt;&gt;"",'[1]Vmesna vrtilna_SKLOP1'!D1807&lt;&gt;""),IF('[1]Vmesna vrtilna_SKLOP1'!C1807&lt;&gt;"",'[1]Vmesna vrtilna_SKLOP1'!C1807,""),"")))))</f>
        <v/>
      </c>
      <c r="D1807" s="17" t="str">
        <f>IF(IFERROR(VLOOKUP(B1807,'[1]Vmesna vrtilna_SKLOP1'!B:J,6,0),"")=0,"",IFERROR(VLOOKUP(B1807,'[1]Vmesna vrtilna_SKLOP1'!B:J,6,0),""))</f>
        <v/>
      </c>
      <c r="E1807" s="16" t="str">
        <f>IF(IF('[1]Vmesna vrtilna_SKLOP1'!E1807&lt;&gt;"",'[1]Vmesna vrtilna_SKLOP1'!D1807,"")=0,"",IF('[1]Vmesna vrtilna_SKLOP1'!E1807&lt;&gt;"",'[1]Vmesna vrtilna_SKLOP1'!D1807,""))</f>
        <v/>
      </c>
      <c r="F1807" s="18" t="str">
        <f>IF('[1]Vmesna vrtilna_SKLOP1'!E1807&lt;&gt;"",'[1]Vmesna vrtilna_SKLOP1'!E1807,"")</f>
        <v/>
      </c>
      <c r="G1807" s="15" t="str">
        <f>IF('[1]Vmesna vrtilna_SKLOP1'!E1807&lt;&gt;"",'[1]Vmesna vrtilna_SKLOP1'!F1807,"")</f>
        <v/>
      </c>
      <c r="H1807" s="19" t="str">
        <f>IF('[1]Vmesna vrtilna_SKLOP1'!F1807&lt;&gt;"",'[1]Vmesna vrtilna_SKLOP1'!I1807,"")</f>
        <v/>
      </c>
      <c r="I1807" s="20" t="str">
        <f>IF(I1806="Skupaj:","DDV (22%):",IF(I1806="DDV (22%):","Skupaj z DDV:",IF(AND('[1]Vmesna vrtilna_SKLOP1'!C1807&lt;&gt;"",'[1]Vmesna vrtilna_SKLOP1'!E1807=""),"Skupaj:","")))</f>
        <v/>
      </c>
      <c r="J1807" s="21" t="str">
        <f t="shared" si="57"/>
        <v/>
      </c>
      <c r="K1807" s="21" t="str">
        <f>IF(I1807="Skupaj z DDV:",SUM(K1805,K1806),IF(I1807="DDV (22%):",K1806*0.22,IF(AND('[1]Vmesna vrtilna_SKLOP1'!C1807&lt;&gt;"",'[1]Vmesna vrtilna_SKLOP1'!D1807=""),'[1]Vmesna vrtilna_SKLOP1'!J1807,IF(F1807&lt;&gt;"",IF('[1]Vmesna vrtilna_SKLOP1'!J1807&lt;&gt;"",'[1]Vmesna vrtilna_SKLOP1'!J1807,""),""))))</f>
        <v/>
      </c>
      <c r="L1807" s="22" t="str">
        <f>IF(I1806="Skupaj:","DDV (22%):",IF(I1806="DDV (22%):","Skupaj z DDV:",IF(AND('[1]Vmesna vrtilna_SKLOP1'!C1807&lt;&gt;"",'[1]Vmesna vrtilna_SKLOP1'!E1807=""),"Skupaj:",IF(AND('[1]Vmesna vrtilna_SKLOP1'!C1807&lt;&gt;"",'[1]Vmesna vrtilna_SKLOP1'!D1807=""),'[1]Vmesna vrtilna_SKLOP1'!J1807,IF(F1807&lt;&gt;"",IF('[1]Vmesna vrtilna_SKLOP1'!J1807&lt;&gt;"",'[1]Vmesna vrtilna_SKLOP1'!J1807,""),"")))))</f>
        <v/>
      </c>
      <c r="M1807" s="22">
        <f t="shared" si="56"/>
        <v>0</v>
      </c>
      <c r="N1807" s="22" t="str">
        <f>IF(IFERROR(VLOOKUP(B1807,'[1]Vmesna vrtilna_SKLOP1'!B:J,7,0),"")=0,"",IFERROR(VLOOKUP(B1807,'[1]Vmesna vrtilna_SKLOP1'!B:J,7,0),""))</f>
        <v/>
      </c>
      <c r="O1807" s="22"/>
    </row>
    <row r="1808" spans="2:15" ht="15" customHeight="1" x14ac:dyDescent="0.3">
      <c r="B1808" s="15" t="str">
        <f>IF(AND('[1]Vmesna vrtilna_SKLOP1'!B1808&lt;&gt;"",'[1]Vmesna vrtilna_SKLOP1'!C1808&lt;&gt;""),IF('[1]Vmesna vrtilna_SKLOP1'!B1808&lt;&gt;"",'[1]Vmesna vrtilna_SKLOP1'!B1808,""),"")</f>
        <v/>
      </c>
      <c r="C1808" s="16" t="str">
        <f>IF(OR(C1807="Posebna oblika",C1807="Kulturno zaščiten objekt",C1807="Kulturno zaščiten objekt, Posebna oblika"),"Glej zavihek POSEBNI POGOJI",IF(SUM(N1807:Q1807)=1,"Posebna oblika",IF(SUM(N1807:Q1807)=10,"Kulturno zaščiten objekt",IF(SUM(N1807:Q1807)=11,"Kulturno zaščiten objekt, Posebna oblika",IF(AND('[1]Vmesna vrtilna_SKLOP1'!C1808&lt;&gt;"",'[1]Vmesna vrtilna_SKLOP1'!D1808&lt;&gt;""),IF('[1]Vmesna vrtilna_SKLOP1'!C1808&lt;&gt;"",'[1]Vmesna vrtilna_SKLOP1'!C1808,""),"")))))</f>
        <v/>
      </c>
      <c r="D1808" s="17" t="str">
        <f>IF(IFERROR(VLOOKUP(B1808,'[1]Vmesna vrtilna_SKLOP1'!B:J,6,0),"")=0,"",IFERROR(VLOOKUP(B1808,'[1]Vmesna vrtilna_SKLOP1'!B:J,6,0),""))</f>
        <v/>
      </c>
      <c r="E1808" s="16" t="str">
        <f>IF(IF('[1]Vmesna vrtilna_SKLOP1'!E1808&lt;&gt;"",'[1]Vmesna vrtilna_SKLOP1'!D1808,"")=0,"",IF('[1]Vmesna vrtilna_SKLOP1'!E1808&lt;&gt;"",'[1]Vmesna vrtilna_SKLOP1'!D1808,""))</f>
        <v/>
      </c>
      <c r="F1808" s="18" t="str">
        <f>IF('[1]Vmesna vrtilna_SKLOP1'!E1808&lt;&gt;"",'[1]Vmesna vrtilna_SKLOP1'!E1808,"")</f>
        <v/>
      </c>
      <c r="G1808" s="15" t="str">
        <f>IF('[1]Vmesna vrtilna_SKLOP1'!E1808&lt;&gt;"",'[1]Vmesna vrtilna_SKLOP1'!F1808,"")</f>
        <v/>
      </c>
      <c r="H1808" s="19" t="str">
        <f>IF('[1]Vmesna vrtilna_SKLOP1'!F1808&lt;&gt;"",'[1]Vmesna vrtilna_SKLOP1'!I1808,"")</f>
        <v/>
      </c>
      <c r="I1808" s="20" t="str">
        <f>IF(I1807="Skupaj:","DDV (22%):",IF(I1807="DDV (22%):","Skupaj z DDV:",IF(AND('[1]Vmesna vrtilna_SKLOP1'!C1808&lt;&gt;"",'[1]Vmesna vrtilna_SKLOP1'!E1808=""),"Skupaj:","")))</f>
        <v>Skupaj:</v>
      </c>
      <c r="J1808" s="21">
        <f t="shared" si="57"/>
        <v>0</v>
      </c>
      <c r="K1808" s="21">
        <f>IF(I1808="Skupaj z DDV:",SUM(K1806,K1807),IF(I1808="DDV (22%):",K1807*0.22,IF(AND('[1]Vmesna vrtilna_SKLOP1'!C1808&lt;&gt;"",'[1]Vmesna vrtilna_SKLOP1'!D1808=""),'[1]Vmesna vrtilna_SKLOP1'!J1808,IF(F1808&lt;&gt;"",IF('[1]Vmesna vrtilna_SKLOP1'!J1808&lt;&gt;"",'[1]Vmesna vrtilna_SKLOP1'!J1808,""),""))))</f>
        <v>5707.2280574048054</v>
      </c>
      <c r="L1808" s="22" t="str">
        <f>IF(I1807="Skupaj:","DDV (22%):",IF(I1807="DDV (22%):","Skupaj z DDV:",IF(AND('[1]Vmesna vrtilna_SKLOP1'!C1808&lt;&gt;"",'[1]Vmesna vrtilna_SKLOP1'!E1808=""),"Skupaj:",IF(AND('[1]Vmesna vrtilna_SKLOP1'!C1808&lt;&gt;"",'[1]Vmesna vrtilna_SKLOP1'!D1808=""),'[1]Vmesna vrtilna_SKLOP1'!J1808,IF(F1808&lt;&gt;"",IF('[1]Vmesna vrtilna_SKLOP1'!J1808&lt;&gt;"",'[1]Vmesna vrtilna_SKLOP1'!J1808,""),"")))))</f>
        <v>Skupaj:</v>
      </c>
      <c r="M1808" s="22">
        <f t="shared" si="56"/>
        <v>0</v>
      </c>
      <c r="N1808" s="22" t="str">
        <f>IF(IFERROR(VLOOKUP(B1808,'[1]Vmesna vrtilna_SKLOP1'!B:J,7,0),"")=0,"",IFERROR(VLOOKUP(B1808,'[1]Vmesna vrtilna_SKLOP1'!B:J,7,0),""))</f>
        <v/>
      </c>
      <c r="O1808" s="22"/>
    </row>
    <row r="1809" spans="2:15" ht="15" customHeight="1" x14ac:dyDescent="0.3">
      <c r="B1809" s="15" t="str">
        <f>IF(AND('[1]Vmesna vrtilna_SKLOP1'!B1809&lt;&gt;"",'[1]Vmesna vrtilna_SKLOP1'!C1809&lt;&gt;""),IF('[1]Vmesna vrtilna_SKLOP1'!B1809&lt;&gt;"",'[1]Vmesna vrtilna_SKLOP1'!B1809,""),"")</f>
        <v/>
      </c>
      <c r="C1809" s="16" t="str">
        <f>IF(OR(C1808="Posebna oblika",C1808="Kulturno zaščiten objekt",C1808="Kulturno zaščiten objekt, Posebna oblika"),"Glej zavihek POSEBNI POGOJI",IF(SUM(N1808:Q1808)=1,"Posebna oblika",IF(SUM(N1808:Q1808)=10,"Kulturno zaščiten objekt",IF(SUM(N1808:Q1808)=11,"Kulturno zaščiten objekt, Posebna oblika",IF(AND('[1]Vmesna vrtilna_SKLOP1'!C1809&lt;&gt;"",'[1]Vmesna vrtilna_SKLOP1'!D1809&lt;&gt;""),IF('[1]Vmesna vrtilna_SKLOP1'!C1809&lt;&gt;"",'[1]Vmesna vrtilna_SKLOP1'!C1809,""),"")))))</f>
        <v/>
      </c>
      <c r="D1809" s="17" t="str">
        <f>IF(IFERROR(VLOOKUP(B1809,'[1]Vmesna vrtilna_SKLOP1'!B:J,6,0),"")=0,"",IFERROR(VLOOKUP(B1809,'[1]Vmesna vrtilna_SKLOP1'!B:J,6,0),""))</f>
        <v/>
      </c>
      <c r="E1809" s="16" t="str">
        <f>IF(IF('[1]Vmesna vrtilna_SKLOP1'!E1809&lt;&gt;"",'[1]Vmesna vrtilna_SKLOP1'!D1809,"")=0,"",IF('[1]Vmesna vrtilna_SKLOP1'!E1809&lt;&gt;"",'[1]Vmesna vrtilna_SKLOP1'!D1809,""))</f>
        <v/>
      </c>
      <c r="F1809" s="18" t="str">
        <f>IF('[1]Vmesna vrtilna_SKLOP1'!E1809&lt;&gt;"",'[1]Vmesna vrtilna_SKLOP1'!E1809,"")</f>
        <v/>
      </c>
      <c r="G1809" s="15" t="str">
        <f>IF('[1]Vmesna vrtilna_SKLOP1'!E1809&lt;&gt;"",'[1]Vmesna vrtilna_SKLOP1'!F1809,"")</f>
        <v/>
      </c>
      <c r="H1809" s="19" t="str">
        <f>IF('[1]Vmesna vrtilna_SKLOP1'!F1809&lt;&gt;"",'[1]Vmesna vrtilna_SKLOP1'!I1809,"")</f>
        <v/>
      </c>
      <c r="I1809" s="20" t="str">
        <f>IF(I1808="Skupaj:","DDV (22%):",IF(I1808="DDV (22%):","Skupaj z DDV:",IF(AND('[1]Vmesna vrtilna_SKLOP1'!C1809&lt;&gt;"",'[1]Vmesna vrtilna_SKLOP1'!E1809=""),"Skupaj:","")))</f>
        <v>DDV (22%):</v>
      </c>
      <c r="J1809" s="21">
        <f t="shared" si="57"/>
        <v>0</v>
      </c>
      <c r="K1809" s="21">
        <f>IF(I1809="Skupaj z DDV:",SUM(K1807,K1808),IF(I1809="DDV (22%):",K1808*0.22,IF(AND('[1]Vmesna vrtilna_SKLOP1'!C1809&lt;&gt;"",'[1]Vmesna vrtilna_SKLOP1'!D1809=""),'[1]Vmesna vrtilna_SKLOP1'!J1809,IF(F1809&lt;&gt;"",IF('[1]Vmesna vrtilna_SKLOP1'!J1809&lt;&gt;"",'[1]Vmesna vrtilna_SKLOP1'!J1809,""),""))))</f>
        <v>1255.5901726290572</v>
      </c>
      <c r="L1809" s="22" t="str">
        <f>IF(I1808="Skupaj:","DDV (22%):",IF(I1808="DDV (22%):","Skupaj z DDV:",IF(AND('[1]Vmesna vrtilna_SKLOP1'!C1809&lt;&gt;"",'[1]Vmesna vrtilna_SKLOP1'!E1809=""),"Skupaj:",IF(AND('[1]Vmesna vrtilna_SKLOP1'!C1809&lt;&gt;"",'[1]Vmesna vrtilna_SKLOP1'!D1809=""),'[1]Vmesna vrtilna_SKLOP1'!J1809,IF(F1809&lt;&gt;"",IF('[1]Vmesna vrtilna_SKLOP1'!J1809&lt;&gt;"",'[1]Vmesna vrtilna_SKLOP1'!J1809,""),"")))))</f>
        <v>DDV (22%):</v>
      </c>
      <c r="M1809" s="22">
        <f t="shared" si="56"/>
        <v>0</v>
      </c>
      <c r="N1809" s="22" t="str">
        <f>IF(IFERROR(VLOOKUP(B1809,'[1]Vmesna vrtilna_SKLOP1'!B:J,7,0),"")=0,"",IFERROR(VLOOKUP(B1809,'[1]Vmesna vrtilna_SKLOP1'!B:J,7,0),""))</f>
        <v/>
      </c>
      <c r="O1809" s="22"/>
    </row>
    <row r="1810" spans="2:15" ht="15" customHeight="1" x14ac:dyDescent="0.3">
      <c r="B1810" s="15" t="str">
        <f>IF(AND('[1]Vmesna vrtilna_SKLOP1'!B1810&lt;&gt;"",'[1]Vmesna vrtilna_SKLOP1'!C1810&lt;&gt;""),IF('[1]Vmesna vrtilna_SKLOP1'!B1810&lt;&gt;"",'[1]Vmesna vrtilna_SKLOP1'!B1810,""),"")</f>
        <v/>
      </c>
      <c r="C1810" s="16" t="str">
        <f>IF(OR(C1809="Posebna oblika",C1809="Kulturno zaščiten objekt",C1809="Kulturno zaščiten objekt, Posebna oblika"),"Glej zavihek POSEBNI POGOJI",IF(SUM(N1809:Q1809)=1,"Posebna oblika",IF(SUM(N1809:Q1809)=10,"Kulturno zaščiten objekt",IF(SUM(N1809:Q1809)=11,"Kulturno zaščiten objekt, Posebna oblika",IF(AND('[1]Vmesna vrtilna_SKLOP1'!C1810&lt;&gt;"",'[1]Vmesna vrtilna_SKLOP1'!D1810&lt;&gt;""),IF('[1]Vmesna vrtilna_SKLOP1'!C1810&lt;&gt;"",'[1]Vmesna vrtilna_SKLOP1'!C1810,""),"")))))</f>
        <v/>
      </c>
      <c r="D1810" s="17" t="str">
        <f>IF(IFERROR(VLOOKUP(B1810,'[1]Vmesna vrtilna_SKLOP1'!B:J,6,0),"")=0,"",IFERROR(VLOOKUP(B1810,'[1]Vmesna vrtilna_SKLOP1'!B:J,6,0),""))</f>
        <v/>
      </c>
      <c r="E1810" s="16" t="str">
        <f>IF(IF('[1]Vmesna vrtilna_SKLOP1'!E1810&lt;&gt;"",'[1]Vmesna vrtilna_SKLOP1'!D1810,"")=0,"",IF('[1]Vmesna vrtilna_SKLOP1'!E1810&lt;&gt;"",'[1]Vmesna vrtilna_SKLOP1'!D1810,""))</f>
        <v/>
      </c>
      <c r="F1810" s="18" t="str">
        <f>IF('[1]Vmesna vrtilna_SKLOP1'!E1810&lt;&gt;"",'[1]Vmesna vrtilna_SKLOP1'!E1810,"")</f>
        <v/>
      </c>
      <c r="G1810" s="15" t="str">
        <f>IF('[1]Vmesna vrtilna_SKLOP1'!E1810&lt;&gt;"",'[1]Vmesna vrtilna_SKLOP1'!F1810,"")</f>
        <v/>
      </c>
      <c r="H1810" s="19" t="str">
        <f>IF('[1]Vmesna vrtilna_SKLOP1'!F1810&lt;&gt;"",'[1]Vmesna vrtilna_SKLOP1'!I1810,"")</f>
        <v/>
      </c>
      <c r="I1810" s="20" t="str">
        <f>IF(I1809="Skupaj:","DDV (22%):",IF(I1809="DDV (22%):","Skupaj z DDV:",IF(AND('[1]Vmesna vrtilna_SKLOP1'!C1810&lt;&gt;"",'[1]Vmesna vrtilna_SKLOP1'!E1810=""),"Skupaj:","")))</f>
        <v>Skupaj z DDV:</v>
      </c>
      <c r="J1810" s="21">
        <f t="shared" si="57"/>
        <v>0</v>
      </c>
      <c r="K1810" s="21">
        <f>IF(I1810="Skupaj z DDV:",SUM(K1808,K1809),IF(I1810="DDV (22%):",K1809*0.22,IF(AND('[1]Vmesna vrtilna_SKLOP1'!C1810&lt;&gt;"",'[1]Vmesna vrtilna_SKLOP1'!D1810=""),'[1]Vmesna vrtilna_SKLOP1'!J1810,IF(F1810&lt;&gt;"",IF('[1]Vmesna vrtilna_SKLOP1'!J1810&lt;&gt;"",'[1]Vmesna vrtilna_SKLOP1'!J1810,""),""))))</f>
        <v>6962.8182300338631</v>
      </c>
      <c r="L1810" s="22" t="str">
        <f>IF(I1809="Skupaj:","DDV (22%):",IF(I1809="DDV (22%):","Skupaj z DDV:",IF(AND('[1]Vmesna vrtilna_SKLOP1'!C1810&lt;&gt;"",'[1]Vmesna vrtilna_SKLOP1'!E1810=""),"Skupaj:",IF(AND('[1]Vmesna vrtilna_SKLOP1'!C1810&lt;&gt;"",'[1]Vmesna vrtilna_SKLOP1'!D1810=""),'[1]Vmesna vrtilna_SKLOP1'!J1810,IF(F1810&lt;&gt;"",IF('[1]Vmesna vrtilna_SKLOP1'!J1810&lt;&gt;"",'[1]Vmesna vrtilna_SKLOP1'!J1810,""),"")))))</f>
        <v>Skupaj z DDV:</v>
      </c>
      <c r="M1810" s="22">
        <f t="shared" si="56"/>
        <v>0</v>
      </c>
      <c r="N1810" s="22" t="str">
        <f>IF(IFERROR(VLOOKUP(B1810,'[1]Vmesna vrtilna_SKLOP1'!B:J,7,0),"")=0,"",IFERROR(VLOOKUP(B1810,'[1]Vmesna vrtilna_SKLOP1'!B:J,7,0),""))</f>
        <v/>
      </c>
      <c r="O1810" s="22"/>
    </row>
    <row r="1811" spans="2:15" ht="15" customHeight="1" x14ac:dyDescent="0.3">
      <c r="B1811" s="15">
        <f>IF(AND('[1]Vmesna vrtilna_SKLOP1'!B1811&lt;&gt;"",'[1]Vmesna vrtilna_SKLOP1'!C1811&lt;&gt;""),IF('[1]Vmesna vrtilna_SKLOP1'!B1811&lt;&gt;"",'[1]Vmesna vrtilna_SKLOP1'!B1811,""),"")</f>
        <v>56</v>
      </c>
      <c r="C1811" s="16" t="str">
        <f>IF(OR(C1810="Posebna oblika",C1810="Kulturno zaščiten objekt",C1810="Kulturno zaščiten objekt, Posebna oblika"),"Glej zavihek POSEBNI POGOJI",IF(SUM(N1810:Q1810)=1,"Posebna oblika",IF(SUM(N1810:Q1810)=10,"Kulturno zaščiten objekt",IF(SUM(N1810:Q1810)=11,"Kulturno zaščiten objekt, Posebna oblika",IF(AND('[1]Vmesna vrtilna_SKLOP1'!C1811&lt;&gt;"",'[1]Vmesna vrtilna_SKLOP1'!D1811&lt;&gt;""),IF('[1]Vmesna vrtilna_SKLOP1'!C1811&lt;&gt;"",'[1]Vmesna vrtilna_SKLOP1'!C1811,""),"")))))</f>
        <v>Zgornji Log 18</v>
      </c>
      <c r="D1811" s="17">
        <f>IF(IFERROR(VLOOKUP(B1811,'[1]Vmesna vrtilna_SKLOP1'!B:J,6,0),"")=0,"",IFERROR(VLOOKUP(B1811,'[1]Vmesna vrtilna_SKLOP1'!B:J,6,0),""))</f>
        <v>1</v>
      </c>
      <c r="E1811" s="16" t="str">
        <f>IF(IF('[1]Vmesna vrtilna_SKLOP1'!E1811&lt;&gt;"",'[1]Vmesna vrtilna_SKLOP1'!D1811,"")=0,"",IF('[1]Vmesna vrtilna_SKLOP1'!E1811&lt;&gt;"",'[1]Vmesna vrtilna_SKLOP1'!D1811,""))</f>
        <v>Okna/Vrata</v>
      </c>
      <c r="F1811" s="18" t="str">
        <f>IF('[1]Vmesna vrtilna_SKLOP1'!E1811&lt;&gt;"",'[1]Vmesna vrtilna_SKLOP1'!E1811,"")</f>
        <v>Dvokrilno okno (tip: O3); dim. ŠxV: 1,5x1,5m; Material: PVC, profil&gt;80mm ; steklo 10/20Ar/4; Rw,st.=39 (Rw,st.+Ctr ≥ 33 dB)</v>
      </c>
      <c r="G1811" s="15" t="str">
        <f>IF('[1]Vmesna vrtilna_SKLOP1'!E1811&lt;&gt;"",'[1]Vmesna vrtilna_SKLOP1'!F1811,"")</f>
        <v>[kos]</v>
      </c>
      <c r="H1811" s="19">
        <f>IF('[1]Vmesna vrtilna_SKLOP1'!F1811&lt;&gt;"",'[1]Vmesna vrtilna_SKLOP1'!I1811,"")</f>
        <v>1</v>
      </c>
      <c r="I1811" s="20" t="str">
        <f>IF(I1810="Skupaj:","DDV (22%):",IF(I1810="DDV (22%):","Skupaj z DDV:",IF(AND('[1]Vmesna vrtilna_SKLOP1'!C1811&lt;&gt;"",'[1]Vmesna vrtilna_SKLOP1'!E1811=""),"Skupaj:","")))</f>
        <v/>
      </c>
      <c r="J1811" s="21">
        <f t="shared" si="57"/>
        <v>0</v>
      </c>
      <c r="K1811" s="21">
        <f>IF(I1811="Skupaj z DDV:",SUM(K1809,K1810),IF(I1811="DDV (22%):",K1810*0.22,IF(AND('[1]Vmesna vrtilna_SKLOP1'!C1811&lt;&gt;"",'[1]Vmesna vrtilna_SKLOP1'!D1811=""),'[1]Vmesna vrtilna_SKLOP1'!J1811,IF(F1811&lt;&gt;"",IF('[1]Vmesna vrtilna_SKLOP1'!J1811&lt;&gt;"",'[1]Vmesna vrtilna_SKLOP1'!J1811,""),""))))</f>
        <v>603.06113249999999</v>
      </c>
      <c r="L1811" s="22">
        <f>IF(I1810="Skupaj:","DDV (22%):",IF(I1810="DDV (22%):","Skupaj z DDV:",IF(AND('[1]Vmesna vrtilna_SKLOP1'!C1811&lt;&gt;"",'[1]Vmesna vrtilna_SKLOP1'!E1811=""),"Skupaj:",IF(AND('[1]Vmesna vrtilna_SKLOP1'!C1811&lt;&gt;"",'[1]Vmesna vrtilna_SKLOP1'!D1811=""),'[1]Vmesna vrtilna_SKLOP1'!J1811,IF(F1811&lt;&gt;"",IF('[1]Vmesna vrtilna_SKLOP1'!J1811&lt;&gt;"",'[1]Vmesna vrtilna_SKLOP1'!J1811,""),"")))))</f>
        <v>603.06113249999999</v>
      </c>
      <c r="M1811" s="22">
        <f t="shared" si="56"/>
        <v>0</v>
      </c>
      <c r="N1811" s="22" t="str">
        <f>IF(IFERROR(VLOOKUP(B1811,'[1]Vmesna vrtilna_SKLOP1'!B:J,7,0),"")=0,"",IFERROR(VLOOKUP(B1811,'[1]Vmesna vrtilna_SKLOP1'!B:J,7,0),""))</f>
        <v>Aprojekt</v>
      </c>
      <c r="O1811" s="22"/>
    </row>
    <row r="1812" spans="2:15" ht="15" customHeight="1" x14ac:dyDescent="0.3">
      <c r="B1812" s="15" t="str">
        <f>IF(AND('[1]Vmesna vrtilna_SKLOP1'!B1812&lt;&gt;"",'[1]Vmesna vrtilna_SKLOP1'!C1812&lt;&gt;""),IF('[1]Vmesna vrtilna_SKLOP1'!B1812&lt;&gt;"",'[1]Vmesna vrtilna_SKLOP1'!B1812,""),"")</f>
        <v/>
      </c>
      <c r="C1812" s="16" t="str">
        <f>IF(OR(C1811="Posebna oblika",C1811="Kulturno zaščiten objekt",C1811="Kulturno zaščiten objekt, Posebna oblika"),"Glej zavihek POSEBNI POGOJI",IF(SUM(N1811:Q1811)=1,"Posebna oblika",IF(SUM(N1811:Q1811)=10,"Kulturno zaščiten objekt",IF(SUM(N1811:Q1811)=11,"Kulturno zaščiten objekt, Posebna oblika",IF(AND('[1]Vmesna vrtilna_SKLOP1'!C1812&lt;&gt;"",'[1]Vmesna vrtilna_SKLOP1'!D1812&lt;&gt;""),IF('[1]Vmesna vrtilna_SKLOP1'!C1812&lt;&gt;"",'[1]Vmesna vrtilna_SKLOP1'!C1812,""),"")))))</f>
        <v/>
      </c>
      <c r="D1812" s="17" t="str">
        <f>IF(IFERROR(VLOOKUP(B1812,'[1]Vmesna vrtilna_SKLOP1'!B:J,6,0),"")=0,"",IFERROR(VLOOKUP(B1812,'[1]Vmesna vrtilna_SKLOP1'!B:J,6,0),""))</f>
        <v/>
      </c>
      <c r="E1812" s="16" t="str">
        <f>IF(IF('[1]Vmesna vrtilna_SKLOP1'!E1812&lt;&gt;"",'[1]Vmesna vrtilna_SKLOP1'!D1812,"")=0,"",IF('[1]Vmesna vrtilna_SKLOP1'!E1812&lt;&gt;"",'[1]Vmesna vrtilna_SKLOP1'!D1812,""))</f>
        <v/>
      </c>
      <c r="F1812" s="18" t="str">
        <f>IF('[1]Vmesna vrtilna_SKLOP1'!E1812&lt;&gt;"",'[1]Vmesna vrtilna_SKLOP1'!E1812,"")</f>
        <v>Dvokrilno okno (tip: O3); dim. ŠxV: 1,5x1,5m; Material: PVC ; steklo 6/16Ar/4; Rw,st.=36 (Rw,st.+Ctr ≥ 31 dB)</v>
      </c>
      <c r="G1812" s="15" t="str">
        <f>IF('[1]Vmesna vrtilna_SKLOP1'!E1812&lt;&gt;"",'[1]Vmesna vrtilna_SKLOP1'!F1812,"")</f>
        <v>[kos]</v>
      </c>
      <c r="H1812" s="19">
        <f>IF('[1]Vmesna vrtilna_SKLOP1'!F1812&lt;&gt;"",'[1]Vmesna vrtilna_SKLOP1'!I1812,"")</f>
        <v>1</v>
      </c>
      <c r="I1812" s="20" t="str">
        <f>IF(I1811="Skupaj:","DDV (22%):",IF(I1811="DDV (22%):","Skupaj z DDV:",IF(AND('[1]Vmesna vrtilna_SKLOP1'!C1812&lt;&gt;"",'[1]Vmesna vrtilna_SKLOP1'!E1812=""),"Skupaj:","")))</f>
        <v/>
      </c>
      <c r="J1812" s="21">
        <f t="shared" si="57"/>
        <v>0</v>
      </c>
      <c r="K1812" s="21">
        <f>IF(I1812="Skupaj z DDV:",SUM(K1810,K1811),IF(I1812="DDV (22%):",K1811*0.22,IF(AND('[1]Vmesna vrtilna_SKLOP1'!C1812&lt;&gt;"",'[1]Vmesna vrtilna_SKLOP1'!D1812=""),'[1]Vmesna vrtilna_SKLOP1'!J1812,IF(F1812&lt;&gt;"",IF('[1]Vmesna vrtilna_SKLOP1'!J1812&lt;&gt;"",'[1]Vmesna vrtilna_SKLOP1'!J1812,""),""))))</f>
        <v>437.52594375000001</v>
      </c>
      <c r="L1812" s="22">
        <f>IF(I1811="Skupaj:","DDV (22%):",IF(I1811="DDV (22%):","Skupaj z DDV:",IF(AND('[1]Vmesna vrtilna_SKLOP1'!C1812&lt;&gt;"",'[1]Vmesna vrtilna_SKLOP1'!E1812=""),"Skupaj:",IF(AND('[1]Vmesna vrtilna_SKLOP1'!C1812&lt;&gt;"",'[1]Vmesna vrtilna_SKLOP1'!D1812=""),'[1]Vmesna vrtilna_SKLOP1'!J1812,IF(F1812&lt;&gt;"",IF('[1]Vmesna vrtilna_SKLOP1'!J1812&lt;&gt;"",'[1]Vmesna vrtilna_SKLOP1'!J1812,""),"")))))</f>
        <v>437.52594375000001</v>
      </c>
      <c r="M1812" s="22">
        <f t="shared" si="56"/>
        <v>0</v>
      </c>
      <c r="N1812" s="22" t="str">
        <f>IF(IFERROR(VLOOKUP(B1812,'[1]Vmesna vrtilna_SKLOP1'!B:J,7,0),"")=0,"",IFERROR(VLOOKUP(B1812,'[1]Vmesna vrtilna_SKLOP1'!B:J,7,0),""))</f>
        <v/>
      </c>
      <c r="O1812" s="22"/>
    </row>
    <row r="1813" spans="2:15" ht="15" customHeight="1" x14ac:dyDescent="0.3">
      <c r="B1813" s="15" t="str">
        <f>IF(AND('[1]Vmesna vrtilna_SKLOP1'!B1813&lt;&gt;"",'[1]Vmesna vrtilna_SKLOP1'!C1813&lt;&gt;""),IF('[1]Vmesna vrtilna_SKLOP1'!B1813&lt;&gt;"",'[1]Vmesna vrtilna_SKLOP1'!B1813,""),"")</f>
        <v/>
      </c>
      <c r="C1813" s="16" t="str">
        <f>IF(OR(C1812="Posebna oblika",C1812="Kulturno zaščiten objekt",C1812="Kulturno zaščiten objekt, Posebna oblika"),"Glej zavihek POSEBNI POGOJI",IF(SUM(N1812:Q1812)=1,"Posebna oblika",IF(SUM(N1812:Q1812)=10,"Kulturno zaščiten objekt",IF(SUM(N1812:Q1812)=11,"Kulturno zaščiten objekt, Posebna oblika",IF(AND('[1]Vmesna vrtilna_SKLOP1'!C1813&lt;&gt;"",'[1]Vmesna vrtilna_SKLOP1'!D1813&lt;&gt;""),IF('[1]Vmesna vrtilna_SKLOP1'!C1813&lt;&gt;"",'[1]Vmesna vrtilna_SKLOP1'!C1813,""),"")))))</f>
        <v/>
      </c>
      <c r="D1813" s="17" t="str">
        <f>IF(IFERROR(VLOOKUP(B1813,'[1]Vmesna vrtilna_SKLOP1'!B:J,6,0),"")=0,"",IFERROR(VLOOKUP(B1813,'[1]Vmesna vrtilna_SKLOP1'!B:J,6,0),""))</f>
        <v/>
      </c>
      <c r="E1813" s="16" t="str">
        <f>IF(IF('[1]Vmesna vrtilna_SKLOP1'!E1813&lt;&gt;"",'[1]Vmesna vrtilna_SKLOP1'!D1813,"")=0,"",IF('[1]Vmesna vrtilna_SKLOP1'!E1813&lt;&gt;"",'[1]Vmesna vrtilna_SKLOP1'!D1813,""))</f>
        <v/>
      </c>
      <c r="F1813" s="18" t="str">
        <f>IF('[1]Vmesna vrtilna_SKLOP1'!E1813&lt;&gt;"",'[1]Vmesna vrtilna_SKLOP1'!E1813,"")</f>
        <v/>
      </c>
      <c r="G1813" s="15" t="str">
        <f>IF('[1]Vmesna vrtilna_SKLOP1'!E1813&lt;&gt;"",'[1]Vmesna vrtilna_SKLOP1'!F1813,"")</f>
        <v/>
      </c>
      <c r="H1813" s="19" t="str">
        <f>IF('[1]Vmesna vrtilna_SKLOP1'!F1813&lt;&gt;"",'[1]Vmesna vrtilna_SKLOP1'!I1813,"")</f>
        <v/>
      </c>
      <c r="I1813" s="20" t="str">
        <f>IF(I1812="Skupaj:","DDV (22%):",IF(I1812="DDV (22%):","Skupaj z DDV:",IF(AND('[1]Vmesna vrtilna_SKLOP1'!C1813&lt;&gt;"",'[1]Vmesna vrtilna_SKLOP1'!E1813=""),"Skupaj:","")))</f>
        <v/>
      </c>
      <c r="J1813" s="21" t="str">
        <f t="shared" si="57"/>
        <v/>
      </c>
      <c r="K1813" s="21" t="str">
        <f>IF(I1813="Skupaj z DDV:",SUM(K1811,K1812),IF(I1813="DDV (22%):",K1812*0.22,IF(AND('[1]Vmesna vrtilna_SKLOP1'!C1813&lt;&gt;"",'[1]Vmesna vrtilna_SKLOP1'!D1813=""),'[1]Vmesna vrtilna_SKLOP1'!J1813,IF(F1813&lt;&gt;"",IF('[1]Vmesna vrtilna_SKLOP1'!J1813&lt;&gt;"",'[1]Vmesna vrtilna_SKLOP1'!J1813,""),""))))</f>
        <v/>
      </c>
      <c r="L1813" s="22" t="str">
        <f>IF(I1812="Skupaj:","DDV (22%):",IF(I1812="DDV (22%):","Skupaj z DDV:",IF(AND('[1]Vmesna vrtilna_SKLOP1'!C1813&lt;&gt;"",'[1]Vmesna vrtilna_SKLOP1'!E1813=""),"Skupaj:",IF(AND('[1]Vmesna vrtilna_SKLOP1'!C1813&lt;&gt;"",'[1]Vmesna vrtilna_SKLOP1'!D1813=""),'[1]Vmesna vrtilna_SKLOP1'!J1813,IF(F1813&lt;&gt;"",IF('[1]Vmesna vrtilna_SKLOP1'!J1813&lt;&gt;"",'[1]Vmesna vrtilna_SKLOP1'!J1813,""),"")))))</f>
        <v/>
      </c>
      <c r="M1813" s="22">
        <f t="shared" si="56"/>
        <v>0</v>
      </c>
      <c r="N1813" s="22" t="str">
        <f>IF(IFERROR(VLOOKUP(B1813,'[1]Vmesna vrtilna_SKLOP1'!B:J,7,0),"")=0,"",IFERROR(VLOOKUP(B1813,'[1]Vmesna vrtilna_SKLOP1'!B:J,7,0),""))</f>
        <v/>
      </c>
      <c r="O1813" s="22"/>
    </row>
    <row r="1814" spans="2:15" ht="15" customHeight="1" x14ac:dyDescent="0.3">
      <c r="B1814" s="15" t="str">
        <f>IF(AND('[1]Vmesna vrtilna_SKLOP1'!B1814&lt;&gt;"",'[1]Vmesna vrtilna_SKLOP1'!C1814&lt;&gt;""),IF('[1]Vmesna vrtilna_SKLOP1'!B1814&lt;&gt;"",'[1]Vmesna vrtilna_SKLOP1'!B1814,""),"")</f>
        <v/>
      </c>
      <c r="C1814" s="16" t="str">
        <f>IF(OR(C1813="Posebna oblika",C1813="Kulturno zaščiten objekt",C1813="Kulturno zaščiten objekt, Posebna oblika"),"Glej zavihek POSEBNI POGOJI",IF(SUM(N1813:Q1813)=1,"Posebna oblika",IF(SUM(N1813:Q1813)=10,"Kulturno zaščiten objekt",IF(SUM(N1813:Q1813)=11,"Kulturno zaščiten objekt, Posebna oblika",IF(AND('[1]Vmesna vrtilna_SKLOP1'!C1814&lt;&gt;"",'[1]Vmesna vrtilna_SKLOP1'!D1814&lt;&gt;""),IF('[1]Vmesna vrtilna_SKLOP1'!C1814&lt;&gt;"",'[1]Vmesna vrtilna_SKLOP1'!C1814,""),"")))))</f>
        <v/>
      </c>
      <c r="D1814" s="17" t="str">
        <f>IF(IFERROR(VLOOKUP(B1814,'[1]Vmesna vrtilna_SKLOP1'!B:J,6,0),"")=0,"",IFERROR(VLOOKUP(B1814,'[1]Vmesna vrtilna_SKLOP1'!B:J,6,0),""))</f>
        <v/>
      </c>
      <c r="E1814" s="16" t="str">
        <f>IF(IF('[1]Vmesna vrtilna_SKLOP1'!E1814&lt;&gt;"",'[1]Vmesna vrtilna_SKLOP1'!D1814,"")=0,"",IF('[1]Vmesna vrtilna_SKLOP1'!E1814&lt;&gt;"",'[1]Vmesna vrtilna_SKLOP1'!D1814,""))</f>
        <v>Senčila</v>
      </c>
      <c r="F1814" s="18" t="str">
        <f>IF('[1]Vmesna vrtilna_SKLOP1'!E1814&lt;&gt;"",'[1]Vmesna vrtilna_SKLOP1'!E1814,"")</f>
        <v>Notranje žaluzije - kovinske, Dim. ŠxV: 1,5x1,5m</v>
      </c>
      <c r="G1814" s="15" t="str">
        <f>IF('[1]Vmesna vrtilna_SKLOP1'!E1814&lt;&gt;"",'[1]Vmesna vrtilna_SKLOP1'!F1814,"")</f>
        <v>[kos]</v>
      </c>
      <c r="H1814" s="19">
        <f>IF('[1]Vmesna vrtilna_SKLOP1'!F1814&lt;&gt;"",'[1]Vmesna vrtilna_SKLOP1'!I1814,"")</f>
        <v>2</v>
      </c>
      <c r="I1814" s="20" t="str">
        <f>IF(I1813="Skupaj:","DDV (22%):",IF(I1813="DDV (22%):","Skupaj z DDV:",IF(AND('[1]Vmesna vrtilna_SKLOP1'!C1814&lt;&gt;"",'[1]Vmesna vrtilna_SKLOP1'!E1814=""),"Skupaj:","")))</f>
        <v/>
      </c>
      <c r="J1814" s="21">
        <f t="shared" si="57"/>
        <v>0</v>
      </c>
      <c r="K1814" s="21">
        <f>IF(I1814="Skupaj z DDV:",SUM(K1812,K1813),IF(I1814="DDV (22%):",K1813*0.22,IF(AND('[1]Vmesna vrtilna_SKLOP1'!C1814&lt;&gt;"",'[1]Vmesna vrtilna_SKLOP1'!D1814=""),'[1]Vmesna vrtilna_SKLOP1'!J1814,IF(F1814&lt;&gt;"",IF('[1]Vmesna vrtilna_SKLOP1'!J1814&lt;&gt;"",'[1]Vmesna vrtilna_SKLOP1'!J1814,""),""))))</f>
        <v>202.5</v>
      </c>
      <c r="L1814" s="22">
        <f>IF(I1813="Skupaj:","DDV (22%):",IF(I1813="DDV (22%):","Skupaj z DDV:",IF(AND('[1]Vmesna vrtilna_SKLOP1'!C1814&lt;&gt;"",'[1]Vmesna vrtilna_SKLOP1'!E1814=""),"Skupaj:",IF(AND('[1]Vmesna vrtilna_SKLOP1'!C1814&lt;&gt;"",'[1]Vmesna vrtilna_SKLOP1'!D1814=""),'[1]Vmesna vrtilna_SKLOP1'!J1814,IF(F1814&lt;&gt;"",IF('[1]Vmesna vrtilna_SKLOP1'!J1814&lt;&gt;"",'[1]Vmesna vrtilna_SKLOP1'!J1814,""),"")))))</f>
        <v>202.5</v>
      </c>
      <c r="M1814" s="22">
        <f t="shared" si="56"/>
        <v>0</v>
      </c>
      <c r="N1814" s="22" t="str">
        <f>IF(IFERROR(VLOOKUP(B1814,'[1]Vmesna vrtilna_SKLOP1'!B:J,7,0),"")=0,"",IFERROR(VLOOKUP(B1814,'[1]Vmesna vrtilna_SKLOP1'!B:J,7,0),""))</f>
        <v/>
      </c>
      <c r="O1814" s="22"/>
    </row>
    <row r="1815" spans="2:15" ht="15" customHeight="1" x14ac:dyDescent="0.3">
      <c r="B1815" s="15" t="str">
        <f>IF(AND('[1]Vmesna vrtilna_SKLOP1'!B1815&lt;&gt;"",'[1]Vmesna vrtilna_SKLOP1'!C1815&lt;&gt;""),IF('[1]Vmesna vrtilna_SKLOP1'!B1815&lt;&gt;"",'[1]Vmesna vrtilna_SKLOP1'!B1815,""),"")</f>
        <v/>
      </c>
      <c r="C1815" s="16" t="str">
        <f>IF(OR(C1814="Posebna oblika",C1814="Kulturno zaščiten objekt",C1814="Kulturno zaščiten objekt, Posebna oblika"),"Glej zavihek POSEBNI POGOJI",IF(SUM(N1814:Q1814)=1,"Posebna oblika",IF(SUM(N1814:Q1814)=10,"Kulturno zaščiten objekt",IF(SUM(N1814:Q1814)=11,"Kulturno zaščiten objekt, Posebna oblika",IF(AND('[1]Vmesna vrtilna_SKLOP1'!C1815&lt;&gt;"",'[1]Vmesna vrtilna_SKLOP1'!D1815&lt;&gt;""),IF('[1]Vmesna vrtilna_SKLOP1'!C1815&lt;&gt;"",'[1]Vmesna vrtilna_SKLOP1'!C1815,""),"")))))</f>
        <v/>
      </c>
      <c r="D1815" s="17" t="str">
        <f>IF(IFERROR(VLOOKUP(B1815,'[1]Vmesna vrtilna_SKLOP1'!B:J,6,0),"")=0,"",IFERROR(VLOOKUP(B1815,'[1]Vmesna vrtilna_SKLOP1'!B:J,6,0),""))</f>
        <v/>
      </c>
      <c r="E1815" s="16" t="str">
        <f>IF(IF('[1]Vmesna vrtilna_SKLOP1'!E1815&lt;&gt;"",'[1]Vmesna vrtilna_SKLOP1'!D1815,"")=0,"",IF('[1]Vmesna vrtilna_SKLOP1'!E1815&lt;&gt;"",'[1]Vmesna vrtilna_SKLOP1'!D1815,""))</f>
        <v/>
      </c>
      <c r="F1815" s="18" t="str">
        <f>IF('[1]Vmesna vrtilna_SKLOP1'!E1815&lt;&gt;"",'[1]Vmesna vrtilna_SKLOP1'!E1815,"")</f>
        <v/>
      </c>
      <c r="G1815" s="15" t="str">
        <f>IF('[1]Vmesna vrtilna_SKLOP1'!E1815&lt;&gt;"",'[1]Vmesna vrtilna_SKLOP1'!F1815,"")</f>
        <v/>
      </c>
      <c r="H1815" s="19" t="str">
        <f>IF('[1]Vmesna vrtilna_SKLOP1'!F1815&lt;&gt;"",'[1]Vmesna vrtilna_SKLOP1'!I1815,"")</f>
        <v/>
      </c>
      <c r="I1815" s="20" t="str">
        <f>IF(I1814="Skupaj:","DDV (22%):",IF(I1814="DDV (22%):","Skupaj z DDV:",IF(AND('[1]Vmesna vrtilna_SKLOP1'!C1815&lt;&gt;"",'[1]Vmesna vrtilna_SKLOP1'!E1815=""),"Skupaj:","")))</f>
        <v/>
      </c>
      <c r="J1815" s="21" t="str">
        <f t="shared" si="57"/>
        <v/>
      </c>
      <c r="K1815" s="21" t="str">
        <f>IF(I1815="Skupaj z DDV:",SUM(K1813,K1814),IF(I1815="DDV (22%):",K1814*0.22,IF(AND('[1]Vmesna vrtilna_SKLOP1'!C1815&lt;&gt;"",'[1]Vmesna vrtilna_SKLOP1'!D1815=""),'[1]Vmesna vrtilna_SKLOP1'!J1815,IF(F1815&lt;&gt;"",IF('[1]Vmesna vrtilna_SKLOP1'!J1815&lt;&gt;"",'[1]Vmesna vrtilna_SKLOP1'!J1815,""),""))))</f>
        <v/>
      </c>
      <c r="L1815" s="22" t="str">
        <f>IF(I1814="Skupaj:","DDV (22%):",IF(I1814="DDV (22%):","Skupaj z DDV:",IF(AND('[1]Vmesna vrtilna_SKLOP1'!C1815&lt;&gt;"",'[1]Vmesna vrtilna_SKLOP1'!E1815=""),"Skupaj:",IF(AND('[1]Vmesna vrtilna_SKLOP1'!C1815&lt;&gt;"",'[1]Vmesna vrtilna_SKLOP1'!D1815=""),'[1]Vmesna vrtilna_SKLOP1'!J1815,IF(F1815&lt;&gt;"",IF('[1]Vmesna vrtilna_SKLOP1'!J1815&lt;&gt;"",'[1]Vmesna vrtilna_SKLOP1'!J1815,""),"")))))</f>
        <v/>
      </c>
      <c r="M1815" s="22">
        <f t="shared" si="56"/>
        <v>0</v>
      </c>
      <c r="N1815" s="22" t="str">
        <f>IF(IFERROR(VLOOKUP(B1815,'[1]Vmesna vrtilna_SKLOP1'!B:J,7,0),"")=0,"",IFERROR(VLOOKUP(B1815,'[1]Vmesna vrtilna_SKLOP1'!B:J,7,0),""))</f>
        <v/>
      </c>
      <c r="O1815" s="22"/>
    </row>
    <row r="1816" spans="2:15" ht="15" customHeight="1" x14ac:dyDescent="0.3">
      <c r="B1816" s="15" t="str">
        <f>IF(AND('[1]Vmesna vrtilna_SKLOP1'!B1816&lt;&gt;"",'[1]Vmesna vrtilna_SKLOP1'!C1816&lt;&gt;""),IF('[1]Vmesna vrtilna_SKLOP1'!B1816&lt;&gt;"",'[1]Vmesna vrtilna_SKLOP1'!B1816,""),"")</f>
        <v/>
      </c>
      <c r="C1816" s="16" t="str">
        <f>IF(OR(C1815="Posebna oblika",C1815="Kulturno zaščiten objekt",C1815="Kulturno zaščiten objekt, Posebna oblika"),"Glej zavihek POSEBNI POGOJI",IF(SUM(N1815:Q1815)=1,"Posebna oblika",IF(SUM(N1815:Q1815)=10,"Kulturno zaščiten objekt",IF(SUM(N1815:Q1815)=11,"Kulturno zaščiten objekt, Posebna oblika",IF(AND('[1]Vmesna vrtilna_SKLOP1'!C1816&lt;&gt;"",'[1]Vmesna vrtilna_SKLOP1'!D1816&lt;&gt;""),IF('[1]Vmesna vrtilna_SKLOP1'!C1816&lt;&gt;"",'[1]Vmesna vrtilna_SKLOP1'!C1816,""),"")))))</f>
        <v/>
      </c>
      <c r="D1816" s="17" t="str">
        <f>IF(IFERROR(VLOOKUP(B1816,'[1]Vmesna vrtilna_SKLOP1'!B:J,6,0),"")=0,"",IFERROR(VLOOKUP(B1816,'[1]Vmesna vrtilna_SKLOP1'!B:J,6,0),""))</f>
        <v/>
      </c>
      <c r="E1816" s="16" t="str">
        <f>IF(IF('[1]Vmesna vrtilna_SKLOP1'!E1816&lt;&gt;"",'[1]Vmesna vrtilna_SKLOP1'!D1816,"")=0,"",IF('[1]Vmesna vrtilna_SKLOP1'!E1816&lt;&gt;"",'[1]Vmesna vrtilna_SKLOP1'!D1816,""))</f>
        <v>Notranje police</v>
      </c>
      <c r="F1816" s="18" t="str">
        <f>IF('[1]Vmesna vrtilna_SKLOP1'!E1816&lt;&gt;"",'[1]Vmesna vrtilna_SKLOP1'!E1816,"")</f>
        <v>Notranja polica, mat. Topalit, dim. ŠxG:1,5x0,38m</v>
      </c>
      <c r="G1816" s="15" t="str">
        <f>IF('[1]Vmesna vrtilna_SKLOP1'!E1816&lt;&gt;"",'[1]Vmesna vrtilna_SKLOP1'!F1816,"")</f>
        <v>[kos]</v>
      </c>
      <c r="H1816" s="19">
        <f>IF('[1]Vmesna vrtilna_SKLOP1'!F1816&lt;&gt;"",'[1]Vmesna vrtilna_SKLOP1'!I1816,"")</f>
        <v>2</v>
      </c>
      <c r="I1816" s="20" t="str">
        <f>IF(I1815="Skupaj:","DDV (22%):",IF(I1815="DDV (22%):","Skupaj z DDV:",IF(AND('[1]Vmesna vrtilna_SKLOP1'!C1816&lt;&gt;"",'[1]Vmesna vrtilna_SKLOP1'!E1816=""),"Skupaj:","")))</f>
        <v/>
      </c>
      <c r="J1816" s="21">
        <f t="shared" si="57"/>
        <v>0</v>
      </c>
      <c r="K1816" s="21">
        <f>IF(I1816="Skupaj z DDV:",SUM(K1814,K1815),IF(I1816="DDV (22%):",K1815*0.22,IF(AND('[1]Vmesna vrtilna_SKLOP1'!C1816&lt;&gt;"",'[1]Vmesna vrtilna_SKLOP1'!D1816=""),'[1]Vmesna vrtilna_SKLOP1'!J1816,IF(F1816&lt;&gt;"",IF('[1]Vmesna vrtilna_SKLOP1'!J1816&lt;&gt;"",'[1]Vmesna vrtilna_SKLOP1'!J1816,""),""))))</f>
        <v>178.60000000000002</v>
      </c>
      <c r="L1816" s="22">
        <f>IF(I1815="Skupaj:","DDV (22%):",IF(I1815="DDV (22%):","Skupaj z DDV:",IF(AND('[1]Vmesna vrtilna_SKLOP1'!C1816&lt;&gt;"",'[1]Vmesna vrtilna_SKLOP1'!E1816=""),"Skupaj:",IF(AND('[1]Vmesna vrtilna_SKLOP1'!C1816&lt;&gt;"",'[1]Vmesna vrtilna_SKLOP1'!D1816=""),'[1]Vmesna vrtilna_SKLOP1'!J1816,IF(F1816&lt;&gt;"",IF('[1]Vmesna vrtilna_SKLOP1'!J1816&lt;&gt;"",'[1]Vmesna vrtilna_SKLOP1'!J1816,""),"")))))</f>
        <v>178.60000000000002</v>
      </c>
      <c r="M1816" s="22">
        <f t="shared" si="56"/>
        <v>0</v>
      </c>
      <c r="N1816" s="22" t="str">
        <f>IF(IFERROR(VLOOKUP(B1816,'[1]Vmesna vrtilna_SKLOP1'!B:J,7,0),"")=0,"",IFERROR(VLOOKUP(B1816,'[1]Vmesna vrtilna_SKLOP1'!B:J,7,0),""))</f>
        <v/>
      </c>
      <c r="O1816" s="22"/>
    </row>
    <row r="1817" spans="2:15" ht="15" customHeight="1" x14ac:dyDescent="0.3">
      <c r="B1817" s="15" t="str">
        <f>IF(AND('[1]Vmesna vrtilna_SKLOP1'!B1817&lt;&gt;"",'[1]Vmesna vrtilna_SKLOP1'!C1817&lt;&gt;""),IF('[1]Vmesna vrtilna_SKLOP1'!B1817&lt;&gt;"",'[1]Vmesna vrtilna_SKLOP1'!B1817,""),"")</f>
        <v/>
      </c>
      <c r="C1817" s="16" t="str">
        <f>IF(OR(C1816="Posebna oblika",C1816="Kulturno zaščiten objekt",C1816="Kulturno zaščiten objekt, Posebna oblika"),"Glej zavihek POSEBNI POGOJI",IF(SUM(N1816:Q1816)=1,"Posebna oblika",IF(SUM(N1816:Q1816)=10,"Kulturno zaščiten objekt",IF(SUM(N1816:Q1816)=11,"Kulturno zaščiten objekt, Posebna oblika",IF(AND('[1]Vmesna vrtilna_SKLOP1'!C1817&lt;&gt;"",'[1]Vmesna vrtilna_SKLOP1'!D1817&lt;&gt;""),IF('[1]Vmesna vrtilna_SKLOP1'!C1817&lt;&gt;"",'[1]Vmesna vrtilna_SKLOP1'!C1817,""),"")))))</f>
        <v/>
      </c>
      <c r="D1817" s="17" t="str">
        <f>IF(IFERROR(VLOOKUP(B1817,'[1]Vmesna vrtilna_SKLOP1'!B:J,6,0),"")=0,"",IFERROR(VLOOKUP(B1817,'[1]Vmesna vrtilna_SKLOP1'!B:J,6,0),""))</f>
        <v/>
      </c>
      <c r="E1817" s="16" t="str">
        <f>IF(IF('[1]Vmesna vrtilna_SKLOP1'!E1817&lt;&gt;"",'[1]Vmesna vrtilna_SKLOP1'!D1817,"")=0,"",IF('[1]Vmesna vrtilna_SKLOP1'!E1817&lt;&gt;"",'[1]Vmesna vrtilna_SKLOP1'!D1817,""))</f>
        <v/>
      </c>
      <c r="F1817" s="18" t="str">
        <f>IF('[1]Vmesna vrtilna_SKLOP1'!E1817&lt;&gt;"",'[1]Vmesna vrtilna_SKLOP1'!E1817,"")</f>
        <v/>
      </c>
      <c r="G1817" s="15" t="str">
        <f>IF('[1]Vmesna vrtilna_SKLOP1'!E1817&lt;&gt;"",'[1]Vmesna vrtilna_SKLOP1'!F1817,"")</f>
        <v/>
      </c>
      <c r="H1817" s="19" t="str">
        <f>IF('[1]Vmesna vrtilna_SKLOP1'!F1817&lt;&gt;"",'[1]Vmesna vrtilna_SKLOP1'!I1817,"")</f>
        <v/>
      </c>
      <c r="I1817" s="20" t="str">
        <f>IF(I1816="Skupaj:","DDV (22%):",IF(I1816="DDV (22%):","Skupaj z DDV:",IF(AND('[1]Vmesna vrtilna_SKLOP1'!C1817&lt;&gt;"",'[1]Vmesna vrtilna_SKLOP1'!E1817=""),"Skupaj:","")))</f>
        <v/>
      </c>
      <c r="J1817" s="21" t="str">
        <f t="shared" si="57"/>
        <v/>
      </c>
      <c r="K1817" s="21" t="str">
        <f>IF(I1817="Skupaj z DDV:",SUM(K1815,K1816),IF(I1817="DDV (22%):",K1816*0.22,IF(AND('[1]Vmesna vrtilna_SKLOP1'!C1817&lt;&gt;"",'[1]Vmesna vrtilna_SKLOP1'!D1817=""),'[1]Vmesna vrtilna_SKLOP1'!J1817,IF(F1817&lt;&gt;"",IF('[1]Vmesna vrtilna_SKLOP1'!J1817&lt;&gt;"",'[1]Vmesna vrtilna_SKLOP1'!J1817,""),""))))</f>
        <v/>
      </c>
      <c r="L1817" s="22" t="str">
        <f>IF(I1816="Skupaj:","DDV (22%):",IF(I1816="DDV (22%):","Skupaj z DDV:",IF(AND('[1]Vmesna vrtilna_SKLOP1'!C1817&lt;&gt;"",'[1]Vmesna vrtilna_SKLOP1'!E1817=""),"Skupaj:",IF(AND('[1]Vmesna vrtilna_SKLOP1'!C1817&lt;&gt;"",'[1]Vmesna vrtilna_SKLOP1'!D1817=""),'[1]Vmesna vrtilna_SKLOP1'!J1817,IF(F1817&lt;&gt;"",IF('[1]Vmesna vrtilna_SKLOP1'!J1817&lt;&gt;"",'[1]Vmesna vrtilna_SKLOP1'!J1817,""),"")))))</f>
        <v/>
      </c>
      <c r="M1817" s="22">
        <f t="shared" si="56"/>
        <v>0</v>
      </c>
      <c r="N1817" s="22" t="str">
        <f>IF(IFERROR(VLOOKUP(B1817,'[1]Vmesna vrtilna_SKLOP1'!B:J,7,0),"")=0,"",IFERROR(VLOOKUP(B1817,'[1]Vmesna vrtilna_SKLOP1'!B:J,7,0),""))</f>
        <v/>
      </c>
      <c r="O1817" s="22"/>
    </row>
    <row r="1818" spans="2:15" ht="15" customHeight="1" x14ac:dyDescent="0.3">
      <c r="B1818" s="15" t="str">
        <f>IF(AND('[1]Vmesna vrtilna_SKLOP1'!B1818&lt;&gt;"",'[1]Vmesna vrtilna_SKLOP1'!C1818&lt;&gt;""),IF('[1]Vmesna vrtilna_SKLOP1'!B1818&lt;&gt;"",'[1]Vmesna vrtilna_SKLOP1'!B1818,""),"")</f>
        <v/>
      </c>
      <c r="C1818" s="16" t="str">
        <f>IF(OR(C1817="Posebna oblika",C1817="Kulturno zaščiten objekt",C1817="Kulturno zaščiten objekt, Posebna oblika"),"Glej zavihek POSEBNI POGOJI",IF(SUM(N1817:Q1817)=1,"Posebna oblika",IF(SUM(N1817:Q1817)=10,"Kulturno zaščiten objekt",IF(SUM(N1817:Q1817)=11,"Kulturno zaščiten objekt, Posebna oblika",IF(AND('[1]Vmesna vrtilna_SKLOP1'!C1818&lt;&gt;"",'[1]Vmesna vrtilna_SKLOP1'!D1818&lt;&gt;""),IF('[1]Vmesna vrtilna_SKLOP1'!C1818&lt;&gt;"",'[1]Vmesna vrtilna_SKLOP1'!C1818,""),"")))))</f>
        <v/>
      </c>
      <c r="D1818" s="17" t="str">
        <f>IF(IFERROR(VLOOKUP(B1818,'[1]Vmesna vrtilna_SKLOP1'!B:J,6,0),"")=0,"",IFERROR(VLOOKUP(B1818,'[1]Vmesna vrtilna_SKLOP1'!B:J,6,0),""))</f>
        <v/>
      </c>
      <c r="E1818" s="16" t="str">
        <f>IF(IF('[1]Vmesna vrtilna_SKLOP1'!E1818&lt;&gt;"",'[1]Vmesna vrtilna_SKLOP1'!D1818,"")=0,"",IF('[1]Vmesna vrtilna_SKLOP1'!E1818&lt;&gt;"",'[1]Vmesna vrtilna_SKLOP1'!D1818,""))</f>
        <v>Demontaža</v>
      </c>
      <c r="F1818" s="18" t="str">
        <f>IF('[1]Vmesna vrtilna_SKLOP1'!E1818&lt;&gt;"",'[1]Vmesna vrtilna_SKLOP1'!E1818,"")</f>
        <v>Demontaža oken</v>
      </c>
      <c r="G1818" s="15" t="str">
        <f>IF('[1]Vmesna vrtilna_SKLOP1'!E1818&lt;&gt;"",'[1]Vmesna vrtilna_SKLOP1'!F1818,"")</f>
        <v>[m1]</v>
      </c>
      <c r="H1818" s="19">
        <f>IF('[1]Vmesna vrtilna_SKLOP1'!F1818&lt;&gt;"",'[1]Vmesna vrtilna_SKLOP1'!I1818,"")</f>
        <v>12</v>
      </c>
      <c r="I1818" s="20" t="str">
        <f>IF(I1817="Skupaj:","DDV (22%):",IF(I1817="DDV (22%):","Skupaj z DDV:",IF(AND('[1]Vmesna vrtilna_SKLOP1'!C1818&lt;&gt;"",'[1]Vmesna vrtilna_SKLOP1'!E1818=""),"Skupaj:","")))</f>
        <v/>
      </c>
      <c r="J1818" s="21">
        <f t="shared" si="57"/>
        <v>0</v>
      </c>
      <c r="K1818" s="21">
        <f>IF(I1818="Skupaj z DDV:",SUM(K1816,K1817),IF(I1818="DDV (22%):",K1817*0.22,IF(AND('[1]Vmesna vrtilna_SKLOP1'!C1818&lt;&gt;"",'[1]Vmesna vrtilna_SKLOP1'!D1818=""),'[1]Vmesna vrtilna_SKLOP1'!J1818,IF(F1818&lt;&gt;"",IF('[1]Vmesna vrtilna_SKLOP1'!J1818&lt;&gt;"",'[1]Vmesna vrtilna_SKLOP1'!J1818,""),""))))</f>
        <v>84</v>
      </c>
      <c r="L1818" s="22">
        <f>IF(I1817="Skupaj:","DDV (22%):",IF(I1817="DDV (22%):","Skupaj z DDV:",IF(AND('[1]Vmesna vrtilna_SKLOP1'!C1818&lt;&gt;"",'[1]Vmesna vrtilna_SKLOP1'!E1818=""),"Skupaj:",IF(AND('[1]Vmesna vrtilna_SKLOP1'!C1818&lt;&gt;"",'[1]Vmesna vrtilna_SKLOP1'!D1818=""),'[1]Vmesna vrtilna_SKLOP1'!J1818,IF(F1818&lt;&gt;"",IF('[1]Vmesna vrtilna_SKLOP1'!J1818&lt;&gt;"",'[1]Vmesna vrtilna_SKLOP1'!J1818,""),"")))))</f>
        <v>84</v>
      </c>
      <c r="M1818" s="22">
        <f t="shared" si="56"/>
        <v>0</v>
      </c>
      <c r="N1818" s="22" t="str">
        <f>IF(IFERROR(VLOOKUP(B1818,'[1]Vmesna vrtilna_SKLOP1'!B:J,7,0),"")=0,"",IFERROR(VLOOKUP(B1818,'[1]Vmesna vrtilna_SKLOP1'!B:J,7,0),""))</f>
        <v/>
      </c>
      <c r="O1818" s="22"/>
    </row>
    <row r="1819" spans="2:15" ht="15" customHeight="1" x14ac:dyDescent="0.3">
      <c r="B1819" s="15" t="str">
        <f>IF(AND('[1]Vmesna vrtilna_SKLOP1'!B1819&lt;&gt;"",'[1]Vmesna vrtilna_SKLOP1'!C1819&lt;&gt;""),IF('[1]Vmesna vrtilna_SKLOP1'!B1819&lt;&gt;"",'[1]Vmesna vrtilna_SKLOP1'!B1819,""),"")</f>
        <v/>
      </c>
      <c r="C1819" s="16" t="str">
        <f>IF(OR(C1818="Posebna oblika",C1818="Kulturno zaščiten objekt",C1818="Kulturno zaščiten objekt, Posebna oblika"),"Glej zavihek POSEBNI POGOJI",IF(SUM(N1818:Q1818)=1,"Posebna oblika",IF(SUM(N1818:Q1818)=10,"Kulturno zaščiten objekt",IF(SUM(N1818:Q1818)=11,"Kulturno zaščiten objekt, Posebna oblika",IF(AND('[1]Vmesna vrtilna_SKLOP1'!C1819&lt;&gt;"",'[1]Vmesna vrtilna_SKLOP1'!D1819&lt;&gt;""),IF('[1]Vmesna vrtilna_SKLOP1'!C1819&lt;&gt;"",'[1]Vmesna vrtilna_SKLOP1'!C1819,""),"")))))</f>
        <v/>
      </c>
      <c r="D1819" s="17" t="str">
        <f>IF(IFERROR(VLOOKUP(B1819,'[1]Vmesna vrtilna_SKLOP1'!B:J,6,0),"")=0,"",IFERROR(VLOOKUP(B1819,'[1]Vmesna vrtilna_SKLOP1'!B:J,6,0),""))</f>
        <v/>
      </c>
      <c r="E1819" s="16" t="str">
        <f>IF(IF('[1]Vmesna vrtilna_SKLOP1'!E1819&lt;&gt;"",'[1]Vmesna vrtilna_SKLOP1'!D1819,"")=0,"",IF('[1]Vmesna vrtilna_SKLOP1'!E1819&lt;&gt;"",'[1]Vmesna vrtilna_SKLOP1'!D1819,""))</f>
        <v/>
      </c>
      <c r="F1819" s="18" t="str">
        <f>IF('[1]Vmesna vrtilna_SKLOP1'!E1819&lt;&gt;"",'[1]Vmesna vrtilna_SKLOP1'!E1819,"")</f>
        <v>Demontaža police</v>
      </c>
      <c r="G1819" s="15" t="str">
        <f>IF('[1]Vmesna vrtilna_SKLOP1'!E1819&lt;&gt;"",'[1]Vmesna vrtilna_SKLOP1'!F1819,"")</f>
        <v>[kos]</v>
      </c>
      <c r="H1819" s="19">
        <f>IF('[1]Vmesna vrtilna_SKLOP1'!F1819&lt;&gt;"",'[1]Vmesna vrtilna_SKLOP1'!I1819,"")</f>
        <v>2</v>
      </c>
      <c r="I1819" s="20" t="str">
        <f>IF(I1818="Skupaj:","DDV (22%):",IF(I1818="DDV (22%):","Skupaj z DDV:",IF(AND('[1]Vmesna vrtilna_SKLOP1'!C1819&lt;&gt;"",'[1]Vmesna vrtilna_SKLOP1'!E1819=""),"Skupaj:","")))</f>
        <v/>
      </c>
      <c r="J1819" s="21">
        <f t="shared" si="57"/>
        <v>0</v>
      </c>
      <c r="K1819" s="21">
        <f>IF(I1819="Skupaj z DDV:",SUM(K1817,K1818),IF(I1819="DDV (22%):",K1818*0.22,IF(AND('[1]Vmesna vrtilna_SKLOP1'!C1819&lt;&gt;"",'[1]Vmesna vrtilna_SKLOP1'!D1819=""),'[1]Vmesna vrtilna_SKLOP1'!J1819,IF(F1819&lt;&gt;"",IF('[1]Vmesna vrtilna_SKLOP1'!J1819&lt;&gt;"",'[1]Vmesna vrtilna_SKLOP1'!J1819,""),""))))</f>
        <v>15</v>
      </c>
      <c r="L1819" s="22">
        <f>IF(I1818="Skupaj:","DDV (22%):",IF(I1818="DDV (22%):","Skupaj z DDV:",IF(AND('[1]Vmesna vrtilna_SKLOP1'!C1819&lt;&gt;"",'[1]Vmesna vrtilna_SKLOP1'!E1819=""),"Skupaj:",IF(AND('[1]Vmesna vrtilna_SKLOP1'!C1819&lt;&gt;"",'[1]Vmesna vrtilna_SKLOP1'!D1819=""),'[1]Vmesna vrtilna_SKLOP1'!J1819,IF(F1819&lt;&gt;"",IF('[1]Vmesna vrtilna_SKLOP1'!J1819&lt;&gt;"",'[1]Vmesna vrtilna_SKLOP1'!J1819,""),"")))))</f>
        <v>15</v>
      </c>
      <c r="M1819" s="22">
        <f t="shared" si="56"/>
        <v>0</v>
      </c>
      <c r="N1819" s="22" t="str">
        <f>IF(IFERROR(VLOOKUP(B1819,'[1]Vmesna vrtilna_SKLOP1'!B:J,7,0),"")=0,"",IFERROR(VLOOKUP(B1819,'[1]Vmesna vrtilna_SKLOP1'!B:J,7,0),""))</f>
        <v/>
      </c>
      <c r="O1819" s="22"/>
    </row>
    <row r="1820" spans="2:15" ht="15" customHeight="1" x14ac:dyDescent="0.3">
      <c r="B1820" s="15" t="str">
        <f>IF(AND('[1]Vmesna vrtilna_SKLOP1'!B1820&lt;&gt;"",'[1]Vmesna vrtilna_SKLOP1'!C1820&lt;&gt;""),IF('[1]Vmesna vrtilna_SKLOP1'!B1820&lt;&gt;"",'[1]Vmesna vrtilna_SKLOP1'!B1820,""),"")</f>
        <v/>
      </c>
      <c r="C1820" s="16" t="str">
        <f>IF(OR(C1819="Posebna oblika",C1819="Kulturno zaščiten objekt",C1819="Kulturno zaščiten objekt, Posebna oblika"),"Glej zavihek POSEBNI POGOJI",IF(SUM(N1819:Q1819)=1,"Posebna oblika",IF(SUM(N1819:Q1819)=10,"Kulturno zaščiten objekt",IF(SUM(N1819:Q1819)=11,"Kulturno zaščiten objekt, Posebna oblika",IF(AND('[1]Vmesna vrtilna_SKLOP1'!C1820&lt;&gt;"",'[1]Vmesna vrtilna_SKLOP1'!D1820&lt;&gt;""),IF('[1]Vmesna vrtilna_SKLOP1'!C1820&lt;&gt;"",'[1]Vmesna vrtilna_SKLOP1'!C1820,""),"")))))</f>
        <v/>
      </c>
      <c r="D1820" s="17" t="str">
        <f>IF(IFERROR(VLOOKUP(B1820,'[1]Vmesna vrtilna_SKLOP1'!B:J,6,0),"")=0,"",IFERROR(VLOOKUP(B1820,'[1]Vmesna vrtilna_SKLOP1'!B:J,6,0),""))</f>
        <v/>
      </c>
      <c r="E1820" s="16" t="str">
        <f>IF(IF('[1]Vmesna vrtilna_SKLOP1'!E1820&lt;&gt;"",'[1]Vmesna vrtilna_SKLOP1'!D1820,"")=0,"",IF('[1]Vmesna vrtilna_SKLOP1'!E1820&lt;&gt;"",'[1]Vmesna vrtilna_SKLOP1'!D1820,""))</f>
        <v/>
      </c>
      <c r="F1820" s="18" t="str">
        <f>IF('[1]Vmesna vrtilna_SKLOP1'!E1820&lt;&gt;"",'[1]Vmesna vrtilna_SKLOP1'!E1820,"")</f>
        <v/>
      </c>
      <c r="G1820" s="15" t="str">
        <f>IF('[1]Vmesna vrtilna_SKLOP1'!E1820&lt;&gt;"",'[1]Vmesna vrtilna_SKLOP1'!F1820,"")</f>
        <v/>
      </c>
      <c r="H1820" s="19" t="str">
        <f>IF('[1]Vmesna vrtilna_SKLOP1'!F1820&lt;&gt;"",'[1]Vmesna vrtilna_SKLOP1'!I1820,"")</f>
        <v/>
      </c>
      <c r="I1820" s="20" t="str">
        <f>IF(I1819="Skupaj:","DDV (22%):",IF(I1819="DDV (22%):","Skupaj z DDV:",IF(AND('[1]Vmesna vrtilna_SKLOP1'!C1820&lt;&gt;"",'[1]Vmesna vrtilna_SKLOP1'!E1820=""),"Skupaj:","")))</f>
        <v/>
      </c>
      <c r="J1820" s="21" t="str">
        <f t="shared" si="57"/>
        <v/>
      </c>
      <c r="K1820" s="21" t="str">
        <f>IF(I1820="Skupaj z DDV:",SUM(K1818,K1819),IF(I1820="DDV (22%):",K1819*0.22,IF(AND('[1]Vmesna vrtilna_SKLOP1'!C1820&lt;&gt;"",'[1]Vmesna vrtilna_SKLOP1'!D1820=""),'[1]Vmesna vrtilna_SKLOP1'!J1820,IF(F1820&lt;&gt;"",IF('[1]Vmesna vrtilna_SKLOP1'!J1820&lt;&gt;"",'[1]Vmesna vrtilna_SKLOP1'!J1820,""),""))))</f>
        <v/>
      </c>
      <c r="L1820" s="22" t="str">
        <f>IF(I1819="Skupaj:","DDV (22%):",IF(I1819="DDV (22%):","Skupaj z DDV:",IF(AND('[1]Vmesna vrtilna_SKLOP1'!C1820&lt;&gt;"",'[1]Vmesna vrtilna_SKLOP1'!E1820=""),"Skupaj:",IF(AND('[1]Vmesna vrtilna_SKLOP1'!C1820&lt;&gt;"",'[1]Vmesna vrtilna_SKLOP1'!D1820=""),'[1]Vmesna vrtilna_SKLOP1'!J1820,IF(F1820&lt;&gt;"",IF('[1]Vmesna vrtilna_SKLOP1'!J1820&lt;&gt;"",'[1]Vmesna vrtilna_SKLOP1'!J1820,""),"")))))</f>
        <v/>
      </c>
      <c r="M1820" s="22">
        <f t="shared" si="56"/>
        <v>0</v>
      </c>
      <c r="N1820" s="22" t="str">
        <f>IF(IFERROR(VLOOKUP(B1820,'[1]Vmesna vrtilna_SKLOP1'!B:J,7,0),"")=0,"",IFERROR(VLOOKUP(B1820,'[1]Vmesna vrtilna_SKLOP1'!B:J,7,0),""))</f>
        <v/>
      </c>
      <c r="O1820" s="22"/>
    </row>
    <row r="1821" spans="2:15" ht="15" customHeight="1" x14ac:dyDescent="0.3">
      <c r="B1821" s="15" t="str">
        <f>IF(AND('[1]Vmesna vrtilna_SKLOP1'!B1821&lt;&gt;"",'[1]Vmesna vrtilna_SKLOP1'!C1821&lt;&gt;""),IF('[1]Vmesna vrtilna_SKLOP1'!B1821&lt;&gt;"",'[1]Vmesna vrtilna_SKLOP1'!B1821,""),"")</f>
        <v/>
      </c>
      <c r="C1821" s="16" t="str">
        <f>IF(OR(C1820="Posebna oblika",C1820="Kulturno zaščiten objekt",C1820="Kulturno zaščiten objekt, Posebna oblika"),"Glej zavihek POSEBNI POGOJI",IF(SUM(N1820:Q1820)=1,"Posebna oblika",IF(SUM(N1820:Q1820)=10,"Kulturno zaščiten objekt",IF(SUM(N1820:Q1820)=11,"Kulturno zaščiten objekt, Posebna oblika",IF(AND('[1]Vmesna vrtilna_SKLOP1'!C1821&lt;&gt;"",'[1]Vmesna vrtilna_SKLOP1'!D1821&lt;&gt;""),IF('[1]Vmesna vrtilna_SKLOP1'!C1821&lt;&gt;"",'[1]Vmesna vrtilna_SKLOP1'!C1821,""),"")))))</f>
        <v/>
      </c>
      <c r="D1821" s="17" t="str">
        <f>IF(IFERROR(VLOOKUP(B1821,'[1]Vmesna vrtilna_SKLOP1'!B:J,6,0),"")=0,"",IFERROR(VLOOKUP(B1821,'[1]Vmesna vrtilna_SKLOP1'!B:J,6,0),""))</f>
        <v/>
      </c>
      <c r="E1821" s="16" t="str">
        <f>IF(IF('[1]Vmesna vrtilna_SKLOP1'!E1821&lt;&gt;"",'[1]Vmesna vrtilna_SKLOP1'!D1821,"")=0,"",IF('[1]Vmesna vrtilna_SKLOP1'!E1821&lt;&gt;"",'[1]Vmesna vrtilna_SKLOP1'!D1821,""))</f>
        <v>Montaža</v>
      </c>
      <c r="F1821" s="18" t="str">
        <f>IF('[1]Vmesna vrtilna_SKLOP1'!E1821&lt;&gt;"",'[1]Vmesna vrtilna_SKLOP1'!E1821,"")</f>
        <v>RAL montaža oken z zidarskimi deli</v>
      </c>
      <c r="G1821" s="15" t="str">
        <f>IF('[1]Vmesna vrtilna_SKLOP1'!E1821&lt;&gt;"",'[1]Vmesna vrtilna_SKLOP1'!F1821,"")</f>
        <v>[m1]</v>
      </c>
      <c r="H1821" s="19">
        <f>IF('[1]Vmesna vrtilna_SKLOP1'!F1821&lt;&gt;"",'[1]Vmesna vrtilna_SKLOP1'!I1821,"")</f>
        <v>12</v>
      </c>
      <c r="I1821" s="20" t="str">
        <f>IF(I1820="Skupaj:","DDV (22%):",IF(I1820="DDV (22%):","Skupaj z DDV:",IF(AND('[1]Vmesna vrtilna_SKLOP1'!C1821&lt;&gt;"",'[1]Vmesna vrtilna_SKLOP1'!E1821=""),"Skupaj:","")))</f>
        <v/>
      </c>
      <c r="J1821" s="21">
        <f t="shared" si="57"/>
        <v>0</v>
      </c>
      <c r="K1821" s="21">
        <f>IF(I1821="Skupaj z DDV:",SUM(K1819,K1820),IF(I1821="DDV (22%):",K1820*0.22,IF(AND('[1]Vmesna vrtilna_SKLOP1'!C1821&lt;&gt;"",'[1]Vmesna vrtilna_SKLOP1'!D1821=""),'[1]Vmesna vrtilna_SKLOP1'!J1821,IF(F1821&lt;&gt;"",IF('[1]Vmesna vrtilna_SKLOP1'!J1821&lt;&gt;"",'[1]Vmesna vrtilna_SKLOP1'!J1821,""),""))))</f>
        <v>408</v>
      </c>
      <c r="L1821" s="22">
        <f>IF(I1820="Skupaj:","DDV (22%):",IF(I1820="DDV (22%):","Skupaj z DDV:",IF(AND('[1]Vmesna vrtilna_SKLOP1'!C1821&lt;&gt;"",'[1]Vmesna vrtilna_SKLOP1'!E1821=""),"Skupaj:",IF(AND('[1]Vmesna vrtilna_SKLOP1'!C1821&lt;&gt;"",'[1]Vmesna vrtilna_SKLOP1'!D1821=""),'[1]Vmesna vrtilna_SKLOP1'!J1821,IF(F1821&lt;&gt;"",IF('[1]Vmesna vrtilna_SKLOP1'!J1821&lt;&gt;"",'[1]Vmesna vrtilna_SKLOP1'!J1821,""),"")))))</f>
        <v>408</v>
      </c>
      <c r="M1821" s="22">
        <f t="shared" si="56"/>
        <v>0</v>
      </c>
      <c r="N1821" s="22" t="str">
        <f>IF(IFERROR(VLOOKUP(B1821,'[1]Vmesna vrtilna_SKLOP1'!B:J,7,0),"")=0,"",IFERROR(VLOOKUP(B1821,'[1]Vmesna vrtilna_SKLOP1'!B:J,7,0),""))</f>
        <v/>
      </c>
      <c r="O1821" s="22"/>
    </row>
    <row r="1822" spans="2:15" ht="15" customHeight="1" x14ac:dyDescent="0.3">
      <c r="B1822" s="15" t="str">
        <f>IF(AND('[1]Vmesna vrtilna_SKLOP1'!B1822&lt;&gt;"",'[1]Vmesna vrtilna_SKLOP1'!C1822&lt;&gt;""),IF('[1]Vmesna vrtilna_SKLOP1'!B1822&lt;&gt;"",'[1]Vmesna vrtilna_SKLOP1'!B1822,""),"")</f>
        <v/>
      </c>
      <c r="C1822" s="16" t="str">
        <f>IF(OR(C1821="Posebna oblika",C1821="Kulturno zaščiten objekt",C1821="Kulturno zaščiten objekt, Posebna oblika"),"Glej zavihek POSEBNI POGOJI",IF(SUM(N1821:Q1821)=1,"Posebna oblika",IF(SUM(N1821:Q1821)=10,"Kulturno zaščiten objekt",IF(SUM(N1821:Q1821)=11,"Kulturno zaščiten objekt, Posebna oblika",IF(AND('[1]Vmesna vrtilna_SKLOP1'!C1822&lt;&gt;"",'[1]Vmesna vrtilna_SKLOP1'!D1822&lt;&gt;""),IF('[1]Vmesna vrtilna_SKLOP1'!C1822&lt;&gt;"",'[1]Vmesna vrtilna_SKLOP1'!C1822,""),"")))))</f>
        <v/>
      </c>
      <c r="D1822" s="17" t="str">
        <f>IF(IFERROR(VLOOKUP(B1822,'[1]Vmesna vrtilna_SKLOP1'!B:J,6,0),"")=0,"",IFERROR(VLOOKUP(B1822,'[1]Vmesna vrtilna_SKLOP1'!B:J,6,0),""))</f>
        <v/>
      </c>
      <c r="E1822" s="16" t="str">
        <f>IF(IF('[1]Vmesna vrtilna_SKLOP1'!E1822&lt;&gt;"",'[1]Vmesna vrtilna_SKLOP1'!D1822,"")=0,"",IF('[1]Vmesna vrtilna_SKLOP1'!E1822&lt;&gt;"",'[1]Vmesna vrtilna_SKLOP1'!D1822,""))</f>
        <v/>
      </c>
      <c r="F1822" s="18" t="str">
        <f>IF('[1]Vmesna vrtilna_SKLOP1'!E1822&lt;&gt;"",'[1]Vmesna vrtilna_SKLOP1'!E1822,"")</f>
        <v>Montaža police</v>
      </c>
      <c r="G1822" s="15" t="str">
        <f>IF('[1]Vmesna vrtilna_SKLOP1'!E1822&lt;&gt;"",'[1]Vmesna vrtilna_SKLOP1'!F1822,"")</f>
        <v>[kos]</v>
      </c>
      <c r="H1822" s="19">
        <f>IF('[1]Vmesna vrtilna_SKLOP1'!F1822&lt;&gt;"",'[1]Vmesna vrtilna_SKLOP1'!I1822,"")</f>
        <v>2</v>
      </c>
      <c r="I1822" s="20" t="str">
        <f>IF(I1821="Skupaj:","DDV (22%):",IF(I1821="DDV (22%):","Skupaj z DDV:",IF(AND('[1]Vmesna vrtilna_SKLOP1'!C1822&lt;&gt;"",'[1]Vmesna vrtilna_SKLOP1'!E1822=""),"Skupaj:","")))</f>
        <v/>
      </c>
      <c r="J1822" s="21">
        <f t="shared" si="57"/>
        <v>0</v>
      </c>
      <c r="K1822" s="21">
        <f>IF(I1822="Skupaj z DDV:",SUM(K1820,K1821),IF(I1822="DDV (22%):",K1821*0.22,IF(AND('[1]Vmesna vrtilna_SKLOP1'!C1822&lt;&gt;"",'[1]Vmesna vrtilna_SKLOP1'!D1822=""),'[1]Vmesna vrtilna_SKLOP1'!J1822,IF(F1822&lt;&gt;"",IF('[1]Vmesna vrtilna_SKLOP1'!J1822&lt;&gt;"",'[1]Vmesna vrtilna_SKLOP1'!J1822,""),""))))</f>
        <v>30</v>
      </c>
      <c r="L1822" s="22">
        <f>IF(I1821="Skupaj:","DDV (22%):",IF(I1821="DDV (22%):","Skupaj z DDV:",IF(AND('[1]Vmesna vrtilna_SKLOP1'!C1822&lt;&gt;"",'[1]Vmesna vrtilna_SKLOP1'!E1822=""),"Skupaj:",IF(AND('[1]Vmesna vrtilna_SKLOP1'!C1822&lt;&gt;"",'[1]Vmesna vrtilna_SKLOP1'!D1822=""),'[1]Vmesna vrtilna_SKLOP1'!J1822,IF(F1822&lt;&gt;"",IF('[1]Vmesna vrtilna_SKLOP1'!J1822&lt;&gt;"",'[1]Vmesna vrtilna_SKLOP1'!J1822,""),"")))))</f>
        <v>30</v>
      </c>
      <c r="M1822" s="22">
        <f t="shared" si="56"/>
        <v>0</v>
      </c>
      <c r="N1822" s="22" t="str">
        <f>IF(IFERROR(VLOOKUP(B1822,'[1]Vmesna vrtilna_SKLOP1'!B:J,7,0),"")=0,"",IFERROR(VLOOKUP(B1822,'[1]Vmesna vrtilna_SKLOP1'!B:J,7,0),""))</f>
        <v/>
      </c>
      <c r="O1822" s="22"/>
    </row>
    <row r="1823" spans="2:15" ht="15" customHeight="1" x14ac:dyDescent="0.3">
      <c r="B1823" s="15" t="str">
        <f>IF(AND('[1]Vmesna vrtilna_SKLOP1'!B1823&lt;&gt;"",'[1]Vmesna vrtilna_SKLOP1'!C1823&lt;&gt;""),IF('[1]Vmesna vrtilna_SKLOP1'!B1823&lt;&gt;"",'[1]Vmesna vrtilna_SKLOP1'!B1823,""),"")</f>
        <v/>
      </c>
      <c r="C1823" s="16" t="str">
        <f>IF(OR(C1822="Posebna oblika",C1822="Kulturno zaščiten objekt",C1822="Kulturno zaščiten objekt, Posebna oblika"),"Glej zavihek POSEBNI POGOJI",IF(SUM(N1822:Q1822)=1,"Posebna oblika",IF(SUM(N1822:Q1822)=10,"Kulturno zaščiten objekt",IF(SUM(N1822:Q1822)=11,"Kulturno zaščiten objekt, Posebna oblika",IF(AND('[1]Vmesna vrtilna_SKLOP1'!C1823&lt;&gt;"",'[1]Vmesna vrtilna_SKLOP1'!D1823&lt;&gt;""),IF('[1]Vmesna vrtilna_SKLOP1'!C1823&lt;&gt;"",'[1]Vmesna vrtilna_SKLOP1'!C1823,""),"")))))</f>
        <v/>
      </c>
      <c r="D1823" s="17" t="str">
        <f>IF(IFERROR(VLOOKUP(B1823,'[1]Vmesna vrtilna_SKLOP1'!B:J,6,0),"")=0,"",IFERROR(VLOOKUP(B1823,'[1]Vmesna vrtilna_SKLOP1'!B:J,6,0),""))</f>
        <v/>
      </c>
      <c r="E1823" s="16" t="str">
        <f>IF(IF('[1]Vmesna vrtilna_SKLOP1'!E1823&lt;&gt;"",'[1]Vmesna vrtilna_SKLOP1'!D1823,"")=0,"",IF('[1]Vmesna vrtilna_SKLOP1'!E1823&lt;&gt;"",'[1]Vmesna vrtilna_SKLOP1'!D1823,""))</f>
        <v/>
      </c>
      <c r="F1823" s="18" t="str">
        <f>IF('[1]Vmesna vrtilna_SKLOP1'!E1823&lt;&gt;"",'[1]Vmesna vrtilna_SKLOP1'!E1823,"")</f>
        <v/>
      </c>
      <c r="G1823" s="15" t="str">
        <f>IF('[1]Vmesna vrtilna_SKLOP1'!E1823&lt;&gt;"",'[1]Vmesna vrtilna_SKLOP1'!F1823,"")</f>
        <v/>
      </c>
      <c r="H1823" s="19" t="str">
        <f>IF('[1]Vmesna vrtilna_SKLOP1'!F1823&lt;&gt;"",'[1]Vmesna vrtilna_SKLOP1'!I1823,"")</f>
        <v/>
      </c>
      <c r="I1823" s="20" t="str">
        <f>IF(I1822="Skupaj:","DDV (22%):",IF(I1822="DDV (22%):","Skupaj z DDV:",IF(AND('[1]Vmesna vrtilna_SKLOP1'!C1823&lt;&gt;"",'[1]Vmesna vrtilna_SKLOP1'!E1823=""),"Skupaj:","")))</f>
        <v/>
      </c>
      <c r="J1823" s="21" t="str">
        <f t="shared" si="57"/>
        <v/>
      </c>
      <c r="K1823" s="21" t="str">
        <f>IF(I1823="Skupaj z DDV:",SUM(K1821,K1822),IF(I1823="DDV (22%):",K1822*0.22,IF(AND('[1]Vmesna vrtilna_SKLOP1'!C1823&lt;&gt;"",'[1]Vmesna vrtilna_SKLOP1'!D1823=""),'[1]Vmesna vrtilna_SKLOP1'!J1823,IF(F1823&lt;&gt;"",IF('[1]Vmesna vrtilna_SKLOP1'!J1823&lt;&gt;"",'[1]Vmesna vrtilna_SKLOP1'!J1823,""),""))))</f>
        <v/>
      </c>
      <c r="L1823" s="22" t="str">
        <f>IF(I1822="Skupaj:","DDV (22%):",IF(I1822="DDV (22%):","Skupaj z DDV:",IF(AND('[1]Vmesna vrtilna_SKLOP1'!C1823&lt;&gt;"",'[1]Vmesna vrtilna_SKLOP1'!E1823=""),"Skupaj:",IF(AND('[1]Vmesna vrtilna_SKLOP1'!C1823&lt;&gt;"",'[1]Vmesna vrtilna_SKLOP1'!D1823=""),'[1]Vmesna vrtilna_SKLOP1'!J1823,IF(F1823&lt;&gt;"",IF('[1]Vmesna vrtilna_SKLOP1'!J1823&lt;&gt;"",'[1]Vmesna vrtilna_SKLOP1'!J1823,""),"")))))</f>
        <v/>
      </c>
      <c r="M1823" s="22">
        <f t="shared" si="56"/>
        <v>0</v>
      </c>
      <c r="N1823" s="22" t="str">
        <f>IF(IFERROR(VLOOKUP(B1823,'[1]Vmesna vrtilna_SKLOP1'!B:J,7,0),"")=0,"",IFERROR(VLOOKUP(B1823,'[1]Vmesna vrtilna_SKLOP1'!B:J,7,0),""))</f>
        <v/>
      </c>
      <c r="O1823" s="22"/>
    </row>
    <row r="1824" spans="2:15" ht="15" customHeight="1" x14ac:dyDescent="0.3">
      <c r="B1824" s="15" t="str">
        <f>IF(AND('[1]Vmesna vrtilna_SKLOP1'!B1824&lt;&gt;"",'[1]Vmesna vrtilna_SKLOP1'!C1824&lt;&gt;""),IF('[1]Vmesna vrtilna_SKLOP1'!B1824&lt;&gt;"",'[1]Vmesna vrtilna_SKLOP1'!B1824,""),"")</f>
        <v/>
      </c>
      <c r="C1824" s="16" t="str">
        <f>IF(OR(C1823="Posebna oblika",C1823="Kulturno zaščiten objekt",C1823="Kulturno zaščiten objekt, Posebna oblika"),"Glej zavihek POSEBNI POGOJI",IF(SUM(N1823:Q1823)=1,"Posebna oblika",IF(SUM(N1823:Q1823)=10,"Kulturno zaščiten objekt",IF(SUM(N1823:Q1823)=11,"Kulturno zaščiten objekt, Posebna oblika",IF(AND('[1]Vmesna vrtilna_SKLOP1'!C1824&lt;&gt;"",'[1]Vmesna vrtilna_SKLOP1'!D1824&lt;&gt;""),IF('[1]Vmesna vrtilna_SKLOP1'!C1824&lt;&gt;"",'[1]Vmesna vrtilna_SKLOP1'!C1824,""),"")))))</f>
        <v/>
      </c>
      <c r="D1824" s="17" t="str">
        <f>IF(IFERROR(VLOOKUP(B1824,'[1]Vmesna vrtilna_SKLOP1'!B:J,6,0),"")=0,"",IFERROR(VLOOKUP(B1824,'[1]Vmesna vrtilna_SKLOP1'!B:J,6,0),""))</f>
        <v/>
      </c>
      <c r="E1824" s="16" t="str">
        <f>IF(IF('[1]Vmesna vrtilna_SKLOP1'!E1824&lt;&gt;"",'[1]Vmesna vrtilna_SKLOP1'!D1824,"")=0,"",IF('[1]Vmesna vrtilna_SKLOP1'!E1824&lt;&gt;"",'[1]Vmesna vrtilna_SKLOP1'!D1824,""))</f>
        <v>Odvoz na deponijo</v>
      </c>
      <c r="F1824" s="18" t="str">
        <f>IF('[1]Vmesna vrtilna_SKLOP1'!E1824&lt;&gt;"",'[1]Vmesna vrtilna_SKLOP1'!E1824,"")</f>
        <v>Odvoz na deponijo</v>
      </c>
      <c r="G1824" s="15" t="str">
        <f>IF('[1]Vmesna vrtilna_SKLOP1'!E1824&lt;&gt;"",'[1]Vmesna vrtilna_SKLOP1'!F1824,"")</f>
        <v>[m1]</v>
      </c>
      <c r="H1824" s="19">
        <f>IF('[1]Vmesna vrtilna_SKLOP1'!F1824&lt;&gt;"",'[1]Vmesna vrtilna_SKLOP1'!I1824,"")</f>
        <v>12</v>
      </c>
      <c r="I1824" s="20" t="str">
        <f>IF(I1823="Skupaj:","DDV (22%):",IF(I1823="DDV (22%):","Skupaj z DDV:",IF(AND('[1]Vmesna vrtilna_SKLOP1'!C1824&lt;&gt;"",'[1]Vmesna vrtilna_SKLOP1'!E1824=""),"Skupaj:","")))</f>
        <v/>
      </c>
      <c r="J1824" s="21">
        <f t="shared" si="57"/>
        <v>0</v>
      </c>
      <c r="K1824" s="21">
        <f>IF(I1824="Skupaj z DDV:",SUM(K1822,K1823),IF(I1824="DDV (22%):",K1823*0.22,IF(AND('[1]Vmesna vrtilna_SKLOP1'!C1824&lt;&gt;"",'[1]Vmesna vrtilna_SKLOP1'!D1824=""),'[1]Vmesna vrtilna_SKLOP1'!J1824,IF(F1824&lt;&gt;"",IF('[1]Vmesna vrtilna_SKLOP1'!J1824&lt;&gt;"",'[1]Vmesna vrtilna_SKLOP1'!J1824,""),""))))</f>
        <v>36</v>
      </c>
      <c r="L1824" s="22">
        <f>IF(I1823="Skupaj:","DDV (22%):",IF(I1823="DDV (22%):","Skupaj z DDV:",IF(AND('[1]Vmesna vrtilna_SKLOP1'!C1824&lt;&gt;"",'[1]Vmesna vrtilna_SKLOP1'!E1824=""),"Skupaj:",IF(AND('[1]Vmesna vrtilna_SKLOP1'!C1824&lt;&gt;"",'[1]Vmesna vrtilna_SKLOP1'!D1824=""),'[1]Vmesna vrtilna_SKLOP1'!J1824,IF(F1824&lt;&gt;"",IF('[1]Vmesna vrtilna_SKLOP1'!J1824&lt;&gt;"",'[1]Vmesna vrtilna_SKLOP1'!J1824,""),"")))))</f>
        <v>36</v>
      </c>
      <c r="M1824" s="22">
        <f t="shared" si="56"/>
        <v>0</v>
      </c>
      <c r="N1824" s="22" t="str">
        <f>IF(IFERROR(VLOOKUP(B1824,'[1]Vmesna vrtilna_SKLOP1'!B:J,7,0),"")=0,"",IFERROR(VLOOKUP(B1824,'[1]Vmesna vrtilna_SKLOP1'!B:J,7,0),""))</f>
        <v/>
      </c>
      <c r="O1824" s="22"/>
    </row>
    <row r="1825" spans="2:15" ht="15" customHeight="1" x14ac:dyDescent="0.3">
      <c r="B1825" s="15" t="str">
        <f>IF(AND('[1]Vmesna vrtilna_SKLOP1'!B1825&lt;&gt;"",'[1]Vmesna vrtilna_SKLOP1'!C1825&lt;&gt;""),IF('[1]Vmesna vrtilna_SKLOP1'!B1825&lt;&gt;"",'[1]Vmesna vrtilna_SKLOP1'!B1825,""),"")</f>
        <v/>
      </c>
      <c r="C1825" s="16" t="str">
        <f>IF(OR(C1824="Posebna oblika",C1824="Kulturno zaščiten objekt",C1824="Kulturno zaščiten objekt, Posebna oblika"),"Glej zavihek POSEBNI POGOJI",IF(SUM(N1824:Q1824)=1,"Posebna oblika",IF(SUM(N1824:Q1824)=10,"Kulturno zaščiten objekt",IF(SUM(N1824:Q1824)=11,"Kulturno zaščiten objekt, Posebna oblika",IF(AND('[1]Vmesna vrtilna_SKLOP1'!C1825&lt;&gt;"",'[1]Vmesna vrtilna_SKLOP1'!D1825&lt;&gt;""),IF('[1]Vmesna vrtilna_SKLOP1'!C1825&lt;&gt;"",'[1]Vmesna vrtilna_SKLOP1'!C1825,""),"")))))</f>
        <v/>
      </c>
      <c r="D1825" s="17" t="str">
        <f>IF(IFERROR(VLOOKUP(B1825,'[1]Vmesna vrtilna_SKLOP1'!B:J,6,0),"")=0,"",IFERROR(VLOOKUP(B1825,'[1]Vmesna vrtilna_SKLOP1'!B:J,6,0),""))</f>
        <v/>
      </c>
      <c r="E1825" s="16" t="str">
        <f>IF(IF('[1]Vmesna vrtilna_SKLOP1'!E1825&lt;&gt;"",'[1]Vmesna vrtilna_SKLOP1'!D1825,"")=0,"",IF('[1]Vmesna vrtilna_SKLOP1'!E1825&lt;&gt;"",'[1]Vmesna vrtilna_SKLOP1'!D1825,""))</f>
        <v/>
      </c>
      <c r="F1825" s="18" t="str">
        <f>IF('[1]Vmesna vrtilna_SKLOP1'!E1825&lt;&gt;"",'[1]Vmesna vrtilna_SKLOP1'!E1825,"")</f>
        <v/>
      </c>
      <c r="G1825" s="15" t="str">
        <f>IF('[1]Vmesna vrtilna_SKLOP1'!E1825&lt;&gt;"",'[1]Vmesna vrtilna_SKLOP1'!F1825,"")</f>
        <v/>
      </c>
      <c r="H1825" s="19" t="str">
        <f>IF('[1]Vmesna vrtilna_SKLOP1'!F1825&lt;&gt;"",'[1]Vmesna vrtilna_SKLOP1'!I1825,"")</f>
        <v/>
      </c>
      <c r="I1825" s="20" t="str">
        <f>IF(I1824="Skupaj:","DDV (22%):",IF(I1824="DDV (22%):","Skupaj z DDV:",IF(AND('[1]Vmesna vrtilna_SKLOP1'!C1825&lt;&gt;"",'[1]Vmesna vrtilna_SKLOP1'!E1825=""),"Skupaj:","")))</f>
        <v/>
      </c>
      <c r="J1825" s="21" t="str">
        <f t="shared" si="57"/>
        <v/>
      </c>
      <c r="K1825" s="21" t="str">
        <f>IF(I1825="Skupaj z DDV:",SUM(K1823,K1824),IF(I1825="DDV (22%):",K1824*0.22,IF(AND('[1]Vmesna vrtilna_SKLOP1'!C1825&lt;&gt;"",'[1]Vmesna vrtilna_SKLOP1'!D1825=""),'[1]Vmesna vrtilna_SKLOP1'!J1825,IF(F1825&lt;&gt;"",IF('[1]Vmesna vrtilna_SKLOP1'!J1825&lt;&gt;"",'[1]Vmesna vrtilna_SKLOP1'!J1825,""),""))))</f>
        <v/>
      </c>
      <c r="L1825" s="22" t="str">
        <f>IF(I1824="Skupaj:","DDV (22%):",IF(I1824="DDV (22%):","Skupaj z DDV:",IF(AND('[1]Vmesna vrtilna_SKLOP1'!C1825&lt;&gt;"",'[1]Vmesna vrtilna_SKLOP1'!E1825=""),"Skupaj:",IF(AND('[1]Vmesna vrtilna_SKLOP1'!C1825&lt;&gt;"",'[1]Vmesna vrtilna_SKLOP1'!D1825=""),'[1]Vmesna vrtilna_SKLOP1'!J1825,IF(F1825&lt;&gt;"",IF('[1]Vmesna vrtilna_SKLOP1'!J1825&lt;&gt;"",'[1]Vmesna vrtilna_SKLOP1'!J1825,""),"")))))</f>
        <v/>
      </c>
      <c r="M1825" s="22">
        <f t="shared" si="56"/>
        <v>0</v>
      </c>
      <c r="N1825" s="22" t="str">
        <f>IF(IFERROR(VLOOKUP(B1825,'[1]Vmesna vrtilna_SKLOP1'!B:J,7,0),"")=0,"",IFERROR(VLOOKUP(B1825,'[1]Vmesna vrtilna_SKLOP1'!B:J,7,0),""))</f>
        <v/>
      </c>
      <c r="O1825" s="22"/>
    </row>
    <row r="1826" spans="2:15" ht="15" customHeight="1" x14ac:dyDescent="0.3">
      <c r="B1826" s="15" t="str">
        <f>IF(AND('[1]Vmesna vrtilna_SKLOP1'!B1826&lt;&gt;"",'[1]Vmesna vrtilna_SKLOP1'!C1826&lt;&gt;""),IF('[1]Vmesna vrtilna_SKLOP1'!B1826&lt;&gt;"",'[1]Vmesna vrtilna_SKLOP1'!B1826,""),"")</f>
        <v/>
      </c>
      <c r="C1826" s="16" t="str">
        <f>IF(OR(C1825="Posebna oblika",C1825="Kulturno zaščiten objekt",C1825="Kulturno zaščiten objekt, Posebna oblika"),"Glej zavihek POSEBNI POGOJI",IF(SUM(N1825:Q1825)=1,"Posebna oblika",IF(SUM(N1825:Q1825)=10,"Kulturno zaščiten objekt",IF(SUM(N1825:Q1825)=11,"Kulturno zaščiten objekt, Posebna oblika",IF(AND('[1]Vmesna vrtilna_SKLOP1'!C1826&lt;&gt;"",'[1]Vmesna vrtilna_SKLOP1'!D1826&lt;&gt;""),IF('[1]Vmesna vrtilna_SKLOP1'!C1826&lt;&gt;"",'[1]Vmesna vrtilna_SKLOP1'!C1826,""),"")))))</f>
        <v/>
      </c>
      <c r="D1826" s="17" t="str">
        <f>IF(IFERROR(VLOOKUP(B1826,'[1]Vmesna vrtilna_SKLOP1'!B:J,6,0),"")=0,"",IFERROR(VLOOKUP(B1826,'[1]Vmesna vrtilna_SKLOP1'!B:J,6,0),""))</f>
        <v/>
      </c>
      <c r="E1826" s="16" t="str">
        <f>IF(IF('[1]Vmesna vrtilna_SKLOP1'!E1826&lt;&gt;"",'[1]Vmesna vrtilna_SKLOP1'!D1826,"")=0,"",IF('[1]Vmesna vrtilna_SKLOP1'!E1826&lt;&gt;"",'[1]Vmesna vrtilna_SKLOP1'!D1826,""))</f>
        <v>Obdelava širokih špalet</v>
      </c>
      <c r="F1826" s="18" t="str">
        <f>IF('[1]Vmesna vrtilna_SKLOP1'!E1826&lt;&gt;"",'[1]Vmesna vrtilna_SKLOP1'!E1826,"")</f>
        <v>Zidarska obdelava špalet</v>
      </c>
      <c r="G1826" s="15" t="str">
        <f>IF('[1]Vmesna vrtilna_SKLOP1'!E1826&lt;&gt;"",'[1]Vmesna vrtilna_SKLOP1'!F1826,"")</f>
        <v>[m1]</v>
      </c>
      <c r="H1826" s="19">
        <f>IF('[1]Vmesna vrtilna_SKLOP1'!F1826&lt;&gt;"",'[1]Vmesna vrtilna_SKLOP1'!I1826,"")</f>
        <v>6</v>
      </c>
      <c r="I1826" s="20" t="str">
        <f>IF(I1825="Skupaj:","DDV (22%):",IF(I1825="DDV (22%):","Skupaj z DDV:",IF(AND('[1]Vmesna vrtilna_SKLOP1'!C1826&lt;&gt;"",'[1]Vmesna vrtilna_SKLOP1'!E1826=""),"Skupaj:","")))</f>
        <v/>
      </c>
      <c r="J1826" s="21">
        <f t="shared" si="57"/>
        <v>0</v>
      </c>
      <c r="K1826" s="21">
        <f>IF(I1826="Skupaj z DDV:",SUM(K1824,K1825),IF(I1826="DDV (22%):",K1825*0.22,IF(AND('[1]Vmesna vrtilna_SKLOP1'!C1826&lt;&gt;"",'[1]Vmesna vrtilna_SKLOP1'!D1826=""),'[1]Vmesna vrtilna_SKLOP1'!J1826,IF(F1826&lt;&gt;"",IF('[1]Vmesna vrtilna_SKLOP1'!J1826&lt;&gt;"",'[1]Vmesna vrtilna_SKLOP1'!J1826,""),""))))</f>
        <v>300</v>
      </c>
      <c r="L1826" s="22">
        <f>IF(I1825="Skupaj:","DDV (22%):",IF(I1825="DDV (22%):","Skupaj z DDV:",IF(AND('[1]Vmesna vrtilna_SKLOP1'!C1826&lt;&gt;"",'[1]Vmesna vrtilna_SKLOP1'!E1826=""),"Skupaj:",IF(AND('[1]Vmesna vrtilna_SKLOP1'!C1826&lt;&gt;"",'[1]Vmesna vrtilna_SKLOP1'!D1826=""),'[1]Vmesna vrtilna_SKLOP1'!J1826,IF(F1826&lt;&gt;"",IF('[1]Vmesna vrtilna_SKLOP1'!J1826&lt;&gt;"",'[1]Vmesna vrtilna_SKLOP1'!J1826,""),"")))))</f>
        <v>300</v>
      </c>
      <c r="M1826" s="22">
        <f t="shared" si="56"/>
        <v>0</v>
      </c>
      <c r="N1826" s="22" t="str">
        <f>IF(IFERROR(VLOOKUP(B1826,'[1]Vmesna vrtilna_SKLOP1'!B:J,7,0),"")=0,"",IFERROR(VLOOKUP(B1826,'[1]Vmesna vrtilna_SKLOP1'!B:J,7,0),""))</f>
        <v/>
      </c>
      <c r="O1826" s="22"/>
    </row>
    <row r="1827" spans="2:15" ht="15" customHeight="1" x14ac:dyDescent="0.3">
      <c r="B1827" s="15" t="str">
        <f>IF(AND('[1]Vmesna vrtilna_SKLOP1'!B1827&lt;&gt;"",'[1]Vmesna vrtilna_SKLOP1'!C1827&lt;&gt;""),IF('[1]Vmesna vrtilna_SKLOP1'!B1827&lt;&gt;"",'[1]Vmesna vrtilna_SKLOP1'!B1827,""),"")</f>
        <v/>
      </c>
      <c r="C1827" s="16" t="str">
        <f>IF(OR(C1826="Posebna oblika",C1826="Kulturno zaščiten objekt",C1826="Kulturno zaščiten objekt, Posebna oblika"),"Glej zavihek POSEBNI POGOJI",IF(SUM(N1826:Q1826)=1,"Posebna oblika",IF(SUM(N1826:Q1826)=10,"Kulturno zaščiten objekt",IF(SUM(N1826:Q1826)=11,"Kulturno zaščiten objekt, Posebna oblika",IF(AND('[1]Vmesna vrtilna_SKLOP1'!C1827&lt;&gt;"",'[1]Vmesna vrtilna_SKLOP1'!D1827&lt;&gt;""),IF('[1]Vmesna vrtilna_SKLOP1'!C1827&lt;&gt;"",'[1]Vmesna vrtilna_SKLOP1'!C1827,""),"")))))</f>
        <v/>
      </c>
      <c r="D1827" s="17" t="str">
        <f>IF(IFERROR(VLOOKUP(B1827,'[1]Vmesna vrtilna_SKLOP1'!B:J,6,0),"")=0,"",IFERROR(VLOOKUP(B1827,'[1]Vmesna vrtilna_SKLOP1'!B:J,6,0),""))</f>
        <v/>
      </c>
      <c r="E1827" s="16" t="str">
        <f>IF(IF('[1]Vmesna vrtilna_SKLOP1'!E1827&lt;&gt;"",'[1]Vmesna vrtilna_SKLOP1'!D1827,"")=0,"",IF('[1]Vmesna vrtilna_SKLOP1'!E1827&lt;&gt;"",'[1]Vmesna vrtilna_SKLOP1'!D1827,""))</f>
        <v/>
      </c>
      <c r="F1827" s="18" t="str">
        <f>IF('[1]Vmesna vrtilna_SKLOP1'!E1827&lt;&gt;"",'[1]Vmesna vrtilna_SKLOP1'!E1827,"")</f>
        <v/>
      </c>
      <c r="G1827" s="15" t="str">
        <f>IF('[1]Vmesna vrtilna_SKLOP1'!E1827&lt;&gt;"",'[1]Vmesna vrtilna_SKLOP1'!F1827,"")</f>
        <v/>
      </c>
      <c r="H1827" s="19" t="str">
        <f>IF('[1]Vmesna vrtilna_SKLOP1'!F1827&lt;&gt;"",'[1]Vmesna vrtilna_SKLOP1'!I1827,"")</f>
        <v/>
      </c>
      <c r="I1827" s="20" t="str">
        <f>IF(I1826="Skupaj:","DDV (22%):",IF(I1826="DDV (22%):","Skupaj z DDV:",IF(AND('[1]Vmesna vrtilna_SKLOP1'!C1827&lt;&gt;"",'[1]Vmesna vrtilna_SKLOP1'!E1827=""),"Skupaj:","")))</f>
        <v/>
      </c>
      <c r="J1827" s="21" t="str">
        <f t="shared" si="57"/>
        <v/>
      </c>
      <c r="K1827" s="21" t="str">
        <f>IF(I1827="Skupaj z DDV:",SUM(K1825,K1826),IF(I1827="DDV (22%):",K1826*0.22,IF(AND('[1]Vmesna vrtilna_SKLOP1'!C1827&lt;&gt;"",'[1]Vmesna vrtilna_SKLOP1'!D1827=""),'[1]Vmesna vrtilna_SKLOP1'!J1827,IF(F1827&lt;&gt;"",IF('[1]Vmesna vrtilna_SKLOP1'!J1827&lt;&gt;"",'[1]Vmesna vrtilna_SKLOP1'!J1827,""),""))))</f>
        <v/>
      </c>
      <c r="L1827" s="22" t="str">
        <f>IF(I1826="Skupaj:","DDV (22%):",IF(I1826="DDV (22%):","Skupaj z DDV:",IF(AND('[1]Vmesna vrtilna_SKLOP1'!C1827&lt;&gt;"",'[1]Vmesna vrtilna_SKLOP1'!E1827=""),"Skupaj:",IF(AND('[1]Vmesna vrtilna_SKLOP1'!C1827&lt;&gt;"",'[1]Vmesna vrtilna_SKLOP1'!D1827=""),'[1]Vmesna vrtilna_SKLOP1'!J1827,IF(F1827&lt;&gt;"",IF('[1]Vmesna vrtilna_SKLOP1'!J1827&lt;&gt;"",'[1]Vmesna vrtilna_SKLOP1'!J1827,""),"")))))</f>
        <v/>
      </c>
      <c r="M1827" s="22">
        <f t="shared" si="56"/>
        <v>0</v>
      </c>
      <c r="N1827" s="22" t="str">
        <f>IF(IFERROR(VLOOKUP(B1827,'[1]Vmesna vrtilna_SKLOP1'!B:J,7,0),"")=0,"",IFERROR(VLOOKUP(B1827,'[1]Vmesna vrtilna_SKLOP1'!B:J,7,0),""))</f>
        <v/>
      </c>
      <c r="O1827" s="22"/>
    </row>
    <row r="1828" spans="2:15" ht="15" customHeight="1" x14ac:dyDescent="0.3">
      <c r="B1828" s="15" t="str">
        <f>IF(AND('[1]Vmesna vrtilna_SKLOP1'!B1828&lt;&gt;"",'[1]Vmesna vrtilna_SKLOP1'!C1828&lt;&gt;""),IF('[1]Vmesna vrtilna_SKLOP1'!B1828&lt;&gt;"",'[1]Vmesna vrtilna_SKLOP1'!B1828,""),"")</f>
        <v/>
      </c>
      <c r="C1828" s="16" t="str">
        <f>IF(OR(C1827="Posebna oblika",C1827="Kulturno zaščiten objekt",C1827="Kulturno zaščiten objekt, Posebna oblika"),"Glej zavihek POSEBNI POGOJI",IF(SUM(N1827:Q1827)=1,"Posebna oblika",IF(SUM(N1827:Q1827)=10,"Kulturno zaščiten objekt",IF(SUM(N1827:Q1827)=11,"Kulturno zaščiten objekt, Posebna oblika",IF(AND('[1]Vmesna vrtilna_SKLOP1'!C1828&lt;&gt;"",'[1]Vmesna vrtilna_SKLOP1'!D1828&lt;&gt;""),IF('[1]Vmesna vrtilna_SKLOP1'!C1828&lt;&gt;"",'[1]Vmesna vrtilna_SKLOP1'!C1828,""),"")))))</f>
        <v/>
      </c>
      <c r="D1828" s="17" t="str">
        <f>IF(IFERROR(VLOOKUP(B1828,'[1]Vmesna vrtilna_SKLOP1'!B:J,6,0),"")=0,"",IFERROR(VLOOKUP(B1828,'[1]Vmesna vrtilna_SKLOP1'!B:J,6,0),""))</f>
        <v/>
      </c>
      <c r="E1828" s="16" t="str">
        <f>IF(IF('[1]Vmesna vrtilna_SKLOP1'!E1828&lt;&gt;"",'[1]Vmesna vrtilna_SKLOP1'!D1828,"")=0,"",IF('[1]Vmesna vrtilna_SKLOP1'!E1828&lt;&gt;"",'[1]Vmesna vrtilna_SKLOP1'!D1828,""))</f>
        <v>Slikopleskarska dela</v>
      </c>
      <c r="F1828" s="18" t="str">
        <f>IF('[1]Vmesna vrtilna_SKLOP1'!E1828&lt;&gt;"",'[1]Vmesna vrtilna_SKLOP1'!E1828,"")</f>
        <v>Slikopleskarska dela na špaletah</v>
      </c>
      <c r="G1828" s="15" t="str">
        <f>IF('[1]Vmesna vrtilna_SKLOP1'!E1828&lt;&gt;"",'[1]Vmesna vrtilna_SKLOP1'!F1828,"")</f>
        <v>[m1]</v>
      </c>
      <c r="H1828" s="19">
        <f>IF('[1]Vmesna vrtilna_SKLOP1'!F1828&lt;&gt;"",'[1]Vmesna vrtilna_SKLOP1'!I1828,"")</f>
        <v>6</v>
      </c>
      <c r="I1828" s="20" t="str">
        <f>IF(I1827="Skupaj:","DDV (22%):",IF(I1827="DDV (22%):","Skupaj z DDV:",IF(AND('[1]Vmesna vrtilna_SKLOP1'!C1828&lt;&gt;"",'[1]Vmesna vrtilna_SKLOP1'!E1828=""),"Skupaj:","")))</f>
        <v/>
      </c>
      <c r="J1828" s="21">
        <f t="shared" si="57"/>
        <v>0</v>
      </c>
      <c r="K1828" s="21">
        <f>IF(I1828="Skupaj z DDV:",SUM(K1826,K1827),IF(I1828="DDV (22%):",K1827*0.22,IF(AND('[1]Vmesna vrtilna_SKLOP1'!C1828&lt;&gt;"",'[1]Vmesna vrtilna_SKLOP1'!D1828=""),'[1]Vmesna vrtilna_SKLOP1'!J1828,IF(F1828&lt;&gt;"",IF('[1]Vmesna vrtilna_SKLOP1'!J1828&lt;&gt;"",'[1]Vmesna vrtilna_SKLOP1'!J1828,""),""))))</f>
        <v>96</v>
      </c>
      <c r="L1828" s="22">
        <f>IF(I1827="Skupaj:","DDV (22%):",IF(I1827="DDV (22%):","Skupaj z DDV:",IF(AND('[1]Vmesna vrtilna_SKLOP1'!C1828&lt;&gt;"",'[1]Vmesna vrtilna_SKLOP1'!E1828=""),"Skupaj:",IF(AND('[1]Vmesna vrtilna_SKLOP1'!C1828&lt;&gt;"",'[1]Vmesna vrtilna_SKLOP1'!D1828=""),'[1]Vmesna vrtilna_SKLOP1'!J1828,IF(F1828&lt;&gt;"",IF('[1]Vmesna vrtilna_SKLOP1'!J1828&lt;&gt;"",'[1]Vmesna vrtilna_SKLOP1'!J1828,""),"")))))</f>
        <v>96</v>
      </c>
      <c r="M1828" s="22">
        <f t="shared" si="56"/>
        <v>0</v>
      </c>
      <c r="N1828" s="22" t="str">
        <f>IF(IFERROR(VLOOKUP(B1828,'[1]Vmesna vrtilna_SKLOP1'!B:J,7,0),"")=0,"",IFERROR(VLOOKUP(B1828,'[1]Vmesna vrtilna_SKLOP1'!B:J,7,0),""))</f>
        <v/>
      </c>
      <c r="O1828" s="22"/>
    </row>
    <row r="1829" spans="2:15" ht="15" customHeight="1" x14ac:dyDescent="0.3">
      <c r="B1829" s="15" t="str">
        <f>IF(AND('[1]Vmesna vrtilna_SKLOP1'!B1829&lt;&gt;"",'[1]Vmesna vrtilna_SKLOP1'!C1829&lt;&gt;""),IF('[1]Vmesna vrtilna_SKLOP1'!B1829&lt;&gt;"",'[1]Vmesna vrtilna_SKLOP1'!B1829,""),"")</f>
        <v/>
      </c>
      <c r="C1829" s="16" t="str">
        <f>IF(OR(C1828="Posebna oblika",C1828="Kulturno zaščiten objekt",C1828="Kulturno zaščiten objekt, Posebna oblika"),"Glej zavihek POSEBNI POGOJI",IF(SUM(N1828:Q1828)=1,"Posebna oblika",IF(SUM(N1828:Q1828)=10,"Kulturno zaščiten objekt",IF(SUM(N1828:Q1828)=11,"Kulturno zaščiten objekt, Posebna oblika",IF(AND('[1]Vmesna vrtilna_SKLOP1'!C1829&lt;&gt;"",'[1]Vmesna vrtilna_SKLOP1'!D1829&lt;&gt;""),IF('[1]Vmesna vrtilna_SKLOP1'!C1829&lt;&gt;"",'[1]Vmesna vrtilna_SKLOP1'!C1829,""),"")))))</f>
        <v/>
      </c>
      <c r="D1829" s="17" t="str">
        <f>IF(IFERROR(VLOOKUP(B1829,'[1]Vmesna vrtilna_SKLOP1'!B:J,6,0),"")=0,"",IFERROR(VLOOKUP(B1829,'[1]Vmesna vrtilna_SKLOP1'!B:J,6,0),""))</f>
        <v/>
      </c>
      <c r="E1829" s="16" t="str">
        <f>IF(IF('[1]Vmesna vrtilna_SKLOP1'!E1829&lt;&gt;"",'[1]Vmesna vrtilna_SKLOP1'!D1829,"")=0,"",IF('[1]Vmesna vrtilna_SKLOP1'!E1829&lt;&gt;"",'[1]Vmesna vrtilna_SKLOP1'!D1829,""))</f>
        <v/>
      </c>
      <c r="F1829" s="18" t="str">
        <f>IF('[1]Vmesna vrtilna_SKLOP1'!E1829&lt;&gt;"",'[1]Vmesna vrtilna_SKLOP1'!E1829,"")</f>
        <v/>
      </c>
      <c r="G1829" s="15" t="str">
        <f>IF('[1]Vmesna vrtilna_SKLOP1'!E1829&lt;&gt;"",'[1]Vmesna vrtilna_SKLOP1'!F1829,"")</f>
        <v/>
      </c>
      <c r="H1829" s="19" t="str">
        <f>IF('[1]Vmesna vrtilna_SKLOP1'!F1829&lt;&gt;"",'[1]Vmesna vrtilna_SKLOP1'!I1829,"")</f>
        <v/>
      </c>
      <c r="I1829" s="20" t="str">
        <f>IF(I1828="Skupaj:","DDV (22%):",IF(I1828="DDV (22%):","Skupaj z DDV:",IF(AND('[1]Vmesna vrtilna_SKLOP1'!C1829&lt;&gt;"",'[1]Vmesna vrtilna_SKLOP1'!E1829=""),"Skupaj:","")))</f>
        <v/>
      </c>
      <c r="J1829" s="21" t="str">
        <f t="shared" si="57"/>
        <v/>
      </c>
      <c r="K1829" s="21" t="str">
        <f>IF(I1829="Skupaj z DDV:",SUM(K1827,K1828),IF(I1829="DDV (22%):",K1828*0.22,IF(AND('[1]Vmesna vrtilna_SKLOP1'!C1829&lt;&gt;"",'[1]Vmesna vrtilna_SKLOP1'!D1829=""),'[1]Vmesna vrtilna_SKLOP1'!J1829,IF(F1829&lt;&gt;"",IF('[1]Vmesna vrtilna_SKLOP1'!J1829&lt;&gt;"",'[1]Vmesna vrtilna_SKLOP1'!J1829,""),""))))</f>
        <v/>
      </c>
      <c r="L1829" s="22" t="str">
        <f>IF(I1828="Skupaj:","DDV (22%):",IF(I1828="DDV (22%):","Skupaj z DDV:",IF(AND('[1]Vmesna vrtilna_SKLOP1'!C1829&lt;&gt;"",'[1]Vmesna vrtilna_SKLOP1'!E1829=""),"Skupaj:",IF(AND('[1]Vmesna vrtilna_SKLOP1'!C1829&lt;&gt;"",'[1]Vmesna vrtilna_SKLOP1'!D1829=""),'[1]Vmesna vrtilna_SKLOP1'!J1829,IF(F1829&lt;&gt;"",IF('[1]Vmesna vrtilna_SKLOP1'!J1829&lt;&gt;"",'[1]Vmesna vrtilna_SKLOP1'!J1829,""),"")))))</f>
        <v/>
      </c>
      <c r="M1829" s="22">
        <f t="shared" si="56"/>
        <v>0</v>
      </c>
      <c r="N1829" s="22" t="str">
        <f>IF(IFERROR(VLOOKUP(B1829,'[1]Vmesna vrtilna_SKLOP1'!B:J,7,0),"")=0,"",IFERROR(VLOOKUP(B1829,'[1]Vmesna vrtilna_SKLOP1'!B:J,7,0),""))</f>
        <v/>
      </c>
      <c r="O1829" s="22"/>
    </row>
    <row r="1830" spans="2:15" ht="15" customHeight="1" x14ac:dyDescent="0.3">
      <c r="B1830" s="15" t="str">
        <f>IF(AND('[1]Vmesna vrtilna_SKLOP1'!B1830&lt;&gt;"",'[1]Vmesna vrtilna_SKLOP1'!C1830&lt;&gt;""),IF('[1]Vmesna vrtilna_SKLOP1'!B1830&lt;&gt;"",'[1]Vmesna vrtilna_SKLOP1'!B1830,""),"")</f>
        <v/>
      </c>
      <c r="C1830" s="16" t="str">
        <f>IF(OR(C1829="Posebna oblika",C1829="Kulturno zaščiten objekt",C1829="Kulturno zaščiten objekt, Posebna oblika"),"Glej zavihek POSEBNI POGOJI",IF(SUM(N1829:Q1829)=1,"Posebna oblika",IF(SUM(N1829:Q1829)=10,"Kulturno zaščiten objekt",IF(SUM(N1829:Q1829)=11,"Kulturno zaščiten objekt, Posebna oblika",IF(AND('[1]Vmesna vrtilna_SKLOP1'!C1830&lt;&gt;"",'[1]Vmesna vrtilna_SKLOP1'!D1830&lt;&gt;""),IF('[1]Vmesna vrtilna_SKLOP1'!C1830&lt;&gt;"",'[1]Vmesna vrtilna_SKLOP1'!C1830,""),"")))))</f>
        <v/>
      </c>
      <c r="D1830" s="17" t="str">
        <f>IF(IFERROR(VLOOKUP(B1830,'[1]Vmesna vrtilna_SKLOP1'!B:J,6,0),"")=0,"",IFERROR(VLOOKUP(B1830,'[1]Vmesna vrtilna_SKLOP1'!B:J,6,0),""))</f>
        <v/>
      </c>
      <c r="E1830" s="16" t="str">
        <f>IF(IF('[1]Vmesna vrtilna_SKLOP1'!E1830&lt;&gt;"",'[1]Vmesna vrtilna_SKLOP1'!D1830,"")=0,"",IF('[1]Vmesna vrtilna_SKLOP1'!E1830&lt;&gt;"",'[1]Vmesna vrtilna_SKLOP1'!D1830,""))</f>
        <v/>
      </c>
      <c r="F1830" s="18" t="str">
        <f>IF('[1]Vmesna vrtilna_SKLOP1'!E1830&lt;&gt;"",'[1]Vmesna vrtilna_SKLOP1'!E1830,"")</f>
        <v/>
      </c>
      <c r="G1830" s="15" t="str">
        <f>IF('[1]Vmesna vrtilna_SKLOP1'!E1830&lt;&gt;"",'[1]Vmesna vrtilna_SKLOP1'!F1830,"")</f>
        <v/>
      </c>
      <c r="H1830" s="19" t="str">
        <f>IF('[1]Vmesna vrtilna_SKLOP1'!F1830&lt;&gt;"",'[1]Vmesna vrtilna_SKLOP1'!I1830,"")</f>
        <v/>
      </c>
      <c r="I1830" s="20" t="str">
        <f>IF(I1829="Skupaj:","DDV (22%):",IF(I1829="DDV (22%):","Skupaj z DDV:",IF(AND('[1]Vmesna vrtilna_SKLOP1'!C1830&lt;&gt;"",'[1]Vmesna vrtilna_SKLOP1'!E1830=""),"Skupaj:","")))</f>
        <v>Skupaj:</v>
      </c>
      <c r="J1830" s="21">
        <f t="shared" si="57"/>
        <v>0</v>
      </c>
      <c r="K1830" s="21">
        <f>IF(I1830="Skupaj z DDV:",SUM(K1828,K1829),IF(I1830="DDV (22%):",K1829*0.22,IF(AND('[1]Vmesna vrtilna_SKLOP1'!C1830&lt;&gt;"",'[1]Vmesna vrtilna_SKLOP1'!D1830=""),'[1]Vmesna vrtilna_SKLOP1'!J1830,IF(F1830&lt;&gt;"",IF('[1]Vmesna vrtilna_SKLOP1'!J1830&lt;&gt;"",'[1]Vmesna vrtilna_SKLOP1'!J1830,""),""))))</f>
        <v>2390.6870762499998</v>
      </c>
      <c r="L1830" s="22" t="str">
        <f>IF(I1829="Skupaj:","DDV (22%):",IF(I1829="DDV (22%):","Skupaj z DDV:",IF(AND('[1]Vmesna vrtilna_SKLOP1'!C1830&lt;&gt;"",'[1]Vmesna vrtilna_SKLOP1'!E1830=""),"Skupaj:",IF(AND('[1]Vmesna vrtilna_SKLOP1'!C1830&lt;&gt;"",'[1]Vmesna vrtilna_SKLOP1'!D1830=""),'[1]Vmesna vrtilna_SKLOP1'!J1830,IF(F1830&lt;&gt;"",IF('[1]Vmesna vrtilna_SKLOP1'!J1830&lt;&gt;"",'[1]Vmesna vrtilna_SKLOP1'!J1830,""),"")))))</f>
        <v>Skupaj:</v>
      </c>
      <c r="M1830" s="22">
        <f t="shared" si="56"/>
        <v>0</v>
      </c>
      <c r="N1830" s="22" t="str">
        <f>IF(IFERROR(VLOOKUP(B1830,'[1]Vmesna vrtilna_SKLOP1'!B:J,7,0),"")=0,"",IFERROR(VLOOKUP(B1830,'[1]Vmesna vrtilna_SKLOP1'!B:J,7,0),""))</f>
        <v/>
      </c>
      <c r="O1830" s="22"/>
    </row>
    <row r="1831" spans="2:15" ht="15" customHeight="1" x14ac:dyDescent="0.3">
      <c r="B1831" s="15" t="str">
        <f>IF(AND('[1]Vmesna vrtilna_SKLOP1'!B1831&lt;&gt;"",'[1]Vmesna vrtilna_SKLOP1'!C1831&lt;&gt;""),IF('[1]Vmesna vrtilna_SKLOP1'!B1831&lt;&gt;"",'[1]Vmesna vrtilna_SKLOP1'!B1831,""),"")</f>
        <v/>
      </c>
      <c r="C1831" s="16" t="str">
        <f>IF(OR(C1830="Posebna oblika",C1830="Kulturno zaščiten objekt",C1830="Kulturno zaščiten objekt, Posebna oblika"),"Glej zavihek POSEBNI POGOJI",IF(SUM(N1830:Q1830)=1,"Posebna oblika",IF(SUM(N1830:Q1830)=10,"Kulturno zaščiten objekt",IF(SUM(N1830:Q1830)=11,"Kulturno zaščiten objekt, Posebna oblika",IF(AND('[1]Vmesna vrtilna_SKLOP1'!C1831&lt;&gt;"",'[1]Vmesna vrtilna_SKLOP1'!D1831&lt;&gt;""),IF('[1]Vmesna vrtilna_SKLOP1'!C1831&lt;&gt;"",'[1]Vmesna vrtilna_SKLOP1'!C1831,""),"")))))</f>
        <v/>
      </c>
      <c r="D1831" s="17" t="str">
        <f>IF(IFERROR(VLOOKUP(B1831,'[1]Vmesna vrtilna_SKLOP1'!B:J,6,0),"")=0,"",IFERROR(VLOOKUP(B1831,'[1]Vmesna vrtilna_SKLOP1'!B:J,6,0),""))</f>
        <v/>
      </c>
      <c r="E1831" s="16" t="str">
        <f>IF(IF('[1]Vmesna vrtilna_SKLOP1'!E1831&lt;&gt;"",'[1]Vmesna vrtilna_SKLOP1'!D1831,"")=0,"",IF('[1]Vmesna vrtilna_SKLOP1'!E1831&lt;&gt;"",'[1]Vmesna vrtilna_SKLOP1'!D1831,""))</f>
        <v/>
      </c>
      <c r="F1831" s="18" t="str">
        <f>IF('[1]Vmesna vrtilna_SKLOP1'!E1831&lt;&gt;"",'[1]Vmesna vrtilna_SKLOP1'!E1831,"")</f>
        <v/>
      </c>
      <c r="G1831" s="15" t="str">
        <f>IF('[1]Vmesna vrtilna_SKLOP1'!E1831&lt;&gt;"",'[1]Vmesna vrtilna_SKLOP1'!F1831,"")</f>
        <v/>
      </c>
      <c r="H1831" s="19" t="str">
        <f>IF('[1]Vmesna vrtilna_SKLOP1'!F1831&lt;&gt;"",'[1]Vmesna vrtilna_SKLOP1'!I1831,"")</f>
        <v/>
      </c>
      <c r="I1831" s="20" t="str">
        <f>IF(I1830="Skupaj:","DDV (22%):",IF(I1830="DDV (22%):","Skupaj z DDV:",IF(AND('[1]Vmesna vrtilna_SKLOP1'!C1831&lt;&gt;"",'[1]Vmesna vrtilna_SKLOP1'!E1831=""),"Skupaj:","")))</f>
        <v>DDV (22%):</v>
      </c>
      <c r="J1831" s="21">
        <f t="shared" si="57"/>
        <v>0</v>
      </c>
      <c r="K1831" s="21">
        <f>IF(I1831="Skupaj z DDV:",SUM(K1829,K1830),IF(I1831="DDV (22%):",K1830*0.22,IF(AND('[1]Vmesna vrtilna_SKLOP1'!C1831&lt;&gt;"",'[1]Vmesna vrtilna_SKLOP1'!D1831=""),'[1]Vmesna vrtilna_SKLOP1'!J1831,IF(F1831&lt;&gt;"",IF('[1]Vmesna vrtilna_SKLOP1'!J1831&lt;&gt;"",'[1]Vmesna vrtilna_SKLOP1'!J1831,""),""))))</f>
        <v>525.95115677499996</v>
      </c>
      <c r="L1831" s="22" t="str">
        <f>IF(I1830="Skupaj:","DDV (22%):",IF(I1830="DDV (22%):","Skupaj z DDV:",IF(AND('[1]Vmesna vrtilna_SKLOP1'!C1831&lt;&gt;"",'[1]Vmesna vrtilna_SKLOP1'!E1831=""),"Skupaj:",IF(AND('[1]Vmesna vrtilna_SKLOP1'!C1831&lt;&gt;"",'[1]Vmesna vrtilna_SKLOP1'!D1831=""),'[1]Vmesna vrtilna_SKLOP1'!J1831,IF(F1831&lt;&gt;"",IF('[1]Vmesna vrtilna_SKLOP1'!J1831&lt;&gt;"",'[1]Vmesna vrtilna_SKLOP1'!J1831,""),"")))))</f>
        <v>DDV (22%):</v>
      </c>
      <c r="M1831" s="22">
        <f t="shared" si="56"/>
        <v>0</v>
      </c>
      <c r="N1831" s="22" t="str">
        <f>IF(IFERROR(VLOOKUP(B1831,'[1]Vmesna vrtilna_SKLOP1'!B:J,7,0),"")=0,"",IFERROR(VLOOKUP(B1831,'[1]Vmesna vrtilna_SKLOP1'!B:J,7,0),""))</f>
        <v/>
      </c>
      <c r="O1831" s="22"/>
    </row>
    <row r="1832" spans="2:15" ht="15" customHeight="1" x14ac:dyDescent="0.3">
      <c r="B1832" s="15" t="str">
        <f>IF(AND('[1]Vmesna vrtilna_SKLOP1'!B1832&lt;&gt;"",'[1]Vmesna vrtilna_SKLOP1'!C1832&lt;&gt;""),IF('[1]Vmesna vrtilna_SKLOP1'!B1832&lt;&gt;"",'[1]Vmesna vrtilna_SKLOP1'!B1832,""),"")</f>
        <v/>
      </c>
      <c r="C1832" s="16" t="str">
        <f>IF(OR(C1831="Posebna oblika",C1831="Kulturno zaščiten objekt",C1831="Kulturno zaščiten objekt, Posebna oblika"),"Glej zavihek POSEBNI POGOJI",IF(SUM(N1831:Q1831)=1,"Posebna oblika",IF(SUM(N1831:Q1831)=10,"Kulturno zaščiten objekt",IF(SUM(N1831:Q1831)=11,"Kulturno zaščiten objekt, Posebna oblika",IF(AND('[1]Vmesna vrtilna_SKLOP1'!C1832&lt;&gt;"",'[1]Vmesna vrtilna_SKLOP1'!D1832&lt;&gt;""),IF('[1]Vmesna vrtilna_SKLOP1'!C1832&lt;&gt;"",'[1]Vmesna vrtilna_SKLOP1'!C1832,""),"")))))</f>
        <v/>
      </c>
      <c r="D1832" s="17" t="str">
        <f>IF(IFERROR(VLOOKUP(B1832,'[1]Vmesna vrtilna_SKLOP1'!B:J,6,0),"")=0,"",IFERROR(VLOOKUP(B1832,'[1]Vmesna vrtilna_SKLOP1'!B:J,6,0),""))</f>
        <v/>
      </c>
      <c r="E1832" s="16" t="str">
        <f>IF(IF('[1]Vmesna vrtilna_SKLOP1'!E1832&lt;&gt;"",'[1]Vmesna vrtilna_SKLOP1'!D1832,"")=0,"",IF('[1]Vmesna vrtilna_SKLOP1'!E1832&lt;&gt;"",'[1]Vmesna vrtilna_SKLOP1'!D1832,""))</f>
        <v/>
      </c>
      <c r="F1832" s="18" t="str">
        <f>IF('[1]Vmesna vrtilna_SKLOP1'!E1832&lt;&gt;"",'[1]Vmesna vrtilna_SKLOP1'!E1832,"")</f>
        <v/>
      </c>
      <c r="G1832" s="15" t="str">
        <f>IF('[1]Vmesna vrtilna_SKLOP1'!E1832&lt;&gt;"",'[1]Vmesna vrtilna_SKLOP1'!F1832,"")</f>
        <v/>
      </c>
      <c r="H1832" s="19" t="str">
        <f>IF('[1]Vmesna vrtilna_SKLOP1'!F1832&lt;&gt;"",'[1]Vmesna vrtilna_SKLOP1'!I1832,"")</f>
        <v/>
      </c>
      <c r="I1832" s="20" t="str">
        <f>IF(I1831="Skupaj:","DDV (22%):",IF(I1831="DDV (22%):","Skupaj z DDV:",IF(AND('[1]Vmesna vrtilna_SKLOP1'!C1832&lt;&gt;"",'[1]Vmesna vrtilna_SKLOP1'!E1832=""),"Skupaj:","")))</f>
        <v>Skupaj z DDV:</v>
      </c>
      <c r="J1832" s="21">
        <f t="shared" si="57"/>
        <v>0</v>
      </c>
      <c r="K1832" s="21">
        <f>IF(I1832="Skupaj z DDV:",SUM(K1830,K1831),IF(I1832="DDV (22%):",K1831*0.22,IF(AND('[1]Vmesna vrtilna_SKLOP1'!C1832&lt;&gt;"",'[1]Vmesna vrtilna_SKLOP1'!D1832=""),'[1]Vmesna vrtilna_SKLOP1'!J1832,IF(F1832&lt;&gt;"",IF('[1]Vmesna vrtilna_SKLOP1'!J1832&lt;&gt;"",'[1]Vmesna vrtilna_SKLOP1'!J1832,""),""))))</f>
        <v>2916.6382330249999</v>
      </c>
      <c r="L1832" s="22" t="str">
        <f>IF(I1831="Skupaj:","DDV (22%):",IF(I1831="DDV (22%):","Skupaj z DDV:",IF(AND('[1]Vmesna vrtilna_SKLOP1'!C1832&lt;&gt;"",'[1]Vmesna vrtilna_SKLOP1'!E1832=""),"Skupaj:",IF(AND('[1]Vmesna vrtilna_SKLOP1'!C1832&lt;&gt;"",'[1]Vmesna vrtilna_SKLOP1'!D1832=""),'[1]Vmesna vrtilna_SKLOP1'!J1832,IF(F1832&lt;&gt;"",IF('[1]Vmesna vrtilna_SKLOP1'!J1832&lt;&gt;"",'[1]Vmesna vrtilna_SKLOP1'!J1832,""),"")))))</f>
        <v>Skupaj z DDV:</v>
      </c>
      <c r="M1832" s="22">
        <f t="shared" si="56"/>
        <v>0</v>
      </c>
      <c r="N1832" s="22" t="str">
        <f>IF(IFERROR(VLOOKUP(B1832,'[1]Vmesna vrtilna_SKLOP1'!B:J,7,0),"")=0,"",IFERROR(VLOOKUP(B1832,'[1]Vmesna vrtilna_SKLOP1'!B:J,7,0),""))</f>
        <v/>
      </c>
      <c r="O1832" s="22"/>
    </row>
    <row r="1833" spans="2:15" ht="15" customHeight="1" x14ac:dyDescent="0.3">
      <c r="B1833" s="15">
        <f>IF(AND('[1]Vmesna vrtilna_SKLOP1'!B1833&lt;&gt;"",'[1]Vmesna vrtilna_SKLOP1'!C1833&lt;&gt;""),IF('[1]Vmesna vrtilna_SKLOP1'!B1833&lt;&gt;"",'[1]Vmesna vrtilna_SKLOP1'!B1833,""),"")</f>
        <v>57</v>
      </c>
      <c r="C1833" s="16" t="str">
        <f>IF(OR(C1832="Posebna oblika",C1832="Kulturno zaščiten objekt",C1832="Kulturno zaščiten objekt, Posebna oblika"),"Glej zavihek POSEBNI POGOJI",IF(SUM(N1832:Q1832)=1,"Posebna oblika",IF(SUM(N1832:Q1832)=10,"Kulturno zaščiten objekt",IF(SUM(N1832:Q1832)=11,"Kulturno zaščiten objekt, Posebna oblika",IF(AND('[1]Vmesna vrtilna_SKLOP1'!C1833&lt;&gt;"",'[1]Vmesna vrtilna_SKLOP1'!D1833&lt;&gt;""),IF('[1]Vmesna vrtilna_SKLOP1'!C1833&lt;&gt;"",'[1]Vmesna vrtilna_SKLOP1'!C1833,""),"")))))</f>
        <v>Pogonik 1</v>
      </c>
      <c r="D1833" s="17">
        <f>IF(IFERROR(VLOOKUP(B1833,'[1]Vmesna vrtilna_SKLOP1'!B:J,6,0),"")=0,"",IFERROR(VLOOKUP(B1833,'[1]Vmesna vrtilna_SKLOP1'!B:J,6,0),""))</f>
        <v>1</v>
      </c>
      <c r="E1833" s="16" t="str">
        <f>IF(IF('[1]Vmesna vrtilna_SKLOP1'!E1833&lt;&gt;"",'[1]Vmesna vrtilna_SKLOP1'!D1833,"")=0,"",IF('[1]Vmesna vrtilna_SKLOP1'!E1833&lt;&gt;"",'[1]Vmesna vrtilna_SKLOP1'!D1833,""))</f>
        <v>Okna/Vrata</v>
      </c>
      <c r="F1833" s="18" t="str">
        <f>IF('[1]Vmesna vrtilna_SKLOP1'!E1833&lt;&gt;"",'[1]Vmesna vrtilna_SKLOP1'!E1833,"")</f>
        <v>Dvokrilno okno (tip: O3); dim. ŠxV: 1,05x1,4m; Material: PVC ; steklo 6/16Ar/4; Rw,st.=36 (Rw,st.+Ctr ≥ 31 dB)</v>
      </c>
      <c r="G1833" s="15" t="str">
        <f>IF('[1]Vmesna vrtilna_SKLOP1'!E1833&lt;&gt;"",'[1]Vmesna vrtilna_SKLOP1'!F1833,"")</f>
        <v>[kos]</v>
      </c>
      <c r="H1833" s="19">
        <f>IF('[1]Vmesna vrtilna_SKLOP1'!F1833&lt;&gt;"",'[1]Vmesna vrtilna_SKLOP1'!I1833,"")</f>
        <v>2</v>
      </c>
      <c r="I1833" s="20" t="str">
        <f>IF(I1832="Skupaj:","DDV (22%):",IF(I1832="DDV (22%):","Skupaj z DDV:",IF(AND('[1]Vmesna vrtilna_SKLOP1'!C1833&lt;&gt;"",'[1]Vmesna vrtilna_SKLOP1'!E1833=""),"Skupaj:","")))</f>
        <v/>
      </c>
      <c r="J1833" s="21">
        <f t="shared" si="57"/>
        <v>0</v>
      </c>
      <c r="K1833" s="21">
        <f>IF(I1833="Skupaj z DDV:",SUM(K1831,K1832),IF(I1833="DDV (22%):",K1832*0.22,IF(AND('[1]Vmesna vrtilna_SKLOP1'!C1833&lt;&gt;"",'[1]Vmesna vrtilna_SKLOP1'!D1833=""),'[1]Vmesna vrtilna_SKLOP1'!J1833,IF(F1833&lt;&gt;"",IF('[1]Vmesna vrtilna_SKLOP1'!J1833&lt;&gt;"",'[1]Vmesna vrtilna_SKLOP1'!J1833,""),""))))</f>
        <v>726.98178558000006</v>
      </c>
      <c r="L1833" s="22">
        <f>IF(I1832="Skupaj:","DDV (22%):",IF(I1832="DDV (22%):","Skupaj z DDV:",IF(AND('[1]Vmesna vrtilna_SKLOP1'!C1833&lt;&gt;"",'[1]Vmesna vrtilna_SKLOP1'!E1833=""),"Skupaj:",IF(AND('[1]Vmesna vrtilna_SKLOP1'!C1833&lt;&gt;"",'[1]Vmesna vrtilna_SKLOP1'!D1833=""),'[1]Vmesna vrtilna_SKLOP1'!J1833,IF(F1833&lt;&gt;"",IF('[1]Vmesna vrtilna_SKLOP1'!J1833&lt;&gt;"",'[1]Vmesna vrtilna_SKLOP1'!J1833,""),"")))))</f>
        <v>726.98178558000006</v>
      </c>
      <c r="M1833" s="22">
        <f t="shared" si="56"/>
        <v>0</v>
      </c>
      <c r="N1833" s="22" t="str">
        <f>IF(IFERROR(VLOOKUP(B1833,'[1]Vmesna vrtilna_SKLOP1'!B:J,7,0),"")=0,"",IFERROR(VLOOKUP(B1833,'[1]Vmesna vrtilna_SKLOP1'!B:J,7,0),""))</f>
        <v>Aprojekt</v>
      </c>
      <c r="O1833" s="22"/>
    </row>
    <row r="1834" spans="2:15" ht="15" customHeight="1" x14ac:dyDescent="0.3">
      <c r="B1834" s="15" t="str">
        <f>IF(AND('[1]Vmesna vrtilna_SKLOP1'!B1834&lt;&gt;"",'[1]Vmesna vrtilna_SKLOP1'!C1834&lt;&gt;""),IF('[1]Vmesna vrtilna_SKLOP1'!B1834&lt;&gt;"",'[1]Vmesna vrtilna_SKLOP1'!B1834,""),"")</f>
        <v/>
      </c>
      <c r="C1834" s="16" t="str">
        <f>IF(OR(C1833="Posebna oblika",C1833="Kulturno zaščiten objekt",C1833="Kulturno zaščiten objekt, Posebna oblika"),"Glej zavihek POSEBNI POGOJI",IF(SUM(N1833:Q1833)=1,"Posebna oblika",IF(SUM(N1833:Q1833)=10,"Kulturno zaščiten objekt",IF(SUM(N1833:Q1833)=11,"Kulturno zaščiten objekt, Posebna oblika",IF(AND('[1]Vmesna vrtilna_SKLOP1'!C1834&lt;&gt;"",'[1]Vmesna vrtilna_SKLOP1'!D1834&lt;&gt;""),IF('[1]Vmesna vrtilna_SKLOP1'!C1834&lt;&gt;"",'[1]Vmesna vrtilna_SKLOP1'!C1834,""),"")))))</f>
        <v/>
      </c>
      <c r="D1834" s="17" t="str">
        <f>IF(IFERROR(VLOOKUP(B1834,'[1]Vmesna vrtilna_SKLOP1'!B:J,6,0),"")=0,"",IFERROR(VLOOKUP(B1834,'[1]Vmesna vrtilna_SKLOP1'!B:J,6,0),""))</f>
        <v/>
      </c>
      <c r="E1834" s="16" t="str">
        <f>IF(IF('[1]Vmesna vrtilna_SKLOP1'!E1834&lt;&gt;"",'[1]Vmesna vrtilna_SKLOP1'!D1834,"")=0,"",IF('[1]Vmesna vrtilna_SKLOP1'!E1834&lt;&gt;"",'[1]Vmesna vrtilna_SKLOP1'!D1834,""))</f>
        <v/>
      </c>
      <c r="F1834" s="18" t="str">
        <f>IF('[1]Vmesna vrtilna_SKLOP1'!E1834&lt;&gt;"",'[1]Vmesna vrtilna_SKLOP1'!E1834,"")</f>
        <v/>
      </c>
      <c r="G1834" s="15" t="str">
        <f>IF('[1]Vmesna vrtilna_SKLOP1'!E1834&lt;&gt;"",'[1]Vmesna vrtilna_SKLOP1'!F1834,"")</f>
        <v/>
      </c>
      <c r="H1834" s="19" t="str">
        <f>IF('[1]Vmesna vrtilna_SKLOP1'!F1834&lt;&gt;"",'[1]Vmesna vrtilna_SKLOP1'!I1834,"")</f>
        <v/>
      </c>
      <c r="I1834" s="20" t="str">
        <f>IF(I1833="Skupaj:","DDV (22%):",IF(I1833="DDV (22%):","Skupaj z DDV:",IF(AND('[1]Vmesna vrtilna_SKLOP1'!C1834&lt;&gt;"",'[1]Vmesna vrtilna_SKLOP1'!E1834=""),"Skupaj:","")))</f>
        <v/>
      </c>
      <c r="J1834" s="21" t="str">
        <f t="shared" si="57"/>
        <v/>
      </c>
      <c r="K1834" s="21" t="str">
        <f>IF(I1834="Skupaj z DDV:",SUM(K1832,K1833),IF(I1834="DDV (22%):",K1833*0.22,IF(AND('[1]Vmesna vrtilna_SKLOP1'!C1834&lt;&gt;"",'[1]Vmesna vrtilna_SKLOP1'!D1834=""),'[1]Vmesna vrtilna_SKLOP1'!J1834,IF(F1834&lt;&gt;"",IF('[1]Vmesna vrtilna_SKLOP1'!J1834&lt;&gt;"",'[1]Vmesna vrtilna_SKLOP1'!J1834,""),""))))</f>
        <v/>
      </c>
      <c r="L1834" s="22" t="str">
        <f>IF(I1833="Skupaj:","DDV (22%):",IF(I1833="DDV (22%):","Skupaj z DDV:",IF(AND('[1]Vmesna vrtilna_SKLOP1'!C1834&lt;&gt;"",'[1]Vmesna vrtilna_SKLOP1'!E1834=""),"Skupaj:",IF(AND('[1]Vmesna vrtilna_SKLOP1'!C1834&lt;&gt;"",'[1]Vmesna vrtilna_SKLOP1'!D1834=""),'[1]Vmesna vrtilna_SKLOP1'!J1834,IF(F1834&lt;&gt;"",IF('[1]Vmesna vrtilna_SKLOP1'!J1834&lt;&gt;"",'[1]Vmesna vrtilna_SKLOP1'!J1834,""),"")))))</f>
        <v/>
      </c>
      <c r="M1834" s="22">
        <f t="shared" si="56"/>
        <v>0</v>
      </c>
      <c r="N1834" s="22" t="str">
        <f>IF(IFERROR(VLOOKUP(B1834,'[1]Vmesna vrtilna_SKLOP1'!B:J,7,0),"")=0,"",IFERROR(VLOOKUP(B1834,'[1]Vmesna vrtilna_SKLOP1'!B:J,7,0),""))</f>
        <v/>
      </c>
      <c r="O1834" s="22"/>
    </row>
    <row r="1835" spans="2:15" ht="15" customHeight="1" x14ac:dyDescent="0.3">
      <c r="B1835" s="15" t="str">
        <f>IF(AND('[1]Vmesna vrtilna_SKLOP1'!B1835&lt;&gt;"",'[1]Vmesna vrtilna_SKLOP1'!C1835&lt;&gt;""),IF('[1]Vmesna vrtilna_SKLOP1'!B1835&lt;&gt;"",'[1]Vmesna vrtilna_SKLOP1'!B1835,""),"")</f>
        <v/>
      </c>
      <c r="C1835" s="16" t="str">
        <f>IF(OR(C1834="Posebna oblika",C1834="Kulturno zaščiten objekt",C1834="Kulturno zaščiten objekt, Posebna oblika"),"Glej zavihek POSEBNI POGOJI",IF(SUM(N1834:Q1834)=1,"Posebna oblika",IF(SUM(N1834:Q1834)=10,"Kulturno zaščiten objekt",IF(SUM(N1834:Q1834)=11,"Kulturno zaščiten objekt, Posebna oblika",IF(AND('[1]Vmesna vrtilna_SKLOP1'!C1835&lt;&gt;"",'[1]Vmesna vrtilna_SKLOP1'!D1835&lt;&gt;""),IF('[1]Vmesna vrtilna_SKLOP1'!C1835&lt;&gt;"",'[1]Vmesna vrtilna_SKLOP1'!C1835,""),"")))))</f>
        <v/>
      </c>
      <c r="D1835" s="17" t="str">
        <f>IF(IFERROR(VLOOKUP(B1835,'[1]Vmesna vrtilna_SKLOP1'!B:J,6,0),"")=0,"",IFERROR(VLOOKUP(B1835,'[1]Vmesna vrtilna_SKLOP1'!B:J,6,0),""))</f>
        <v/>
      </c>
      <c r="E1835" s="16" t="str">
        <f>IF(IF('[1]Vmesna vrtilna_SKLOP1'!E1835&lt;&gt;"",'[1]Vmesna vrtilna_SKLOP1'!D1835,"")=0,"",IF('[1]Vmesna vrtilna_SKLOP1'!E1835&lt;&gt;"",'[1]Vmesna vrtilna_SKLOP1'!D1835,""))</f>
        <v>Notranje police</v>
      </c>
      <c r="F1835" s="18" t="str">
        <f>IF('[1]Vmesna vrtilna_SKLOP1'!E1835&lt;&gt;"",'[1]Vmesna vrtilna_SKLOP1'!E1835,"")</f>
        <v>Notranja polica, mat. Topalit, dim. ŠxG:1,05x0,2m</v>
      </c>
      <c r="G1835" s="15" t="str">
        <f>IF('[1]Vmesna vrtilna_SKLOP1'!E1835&lt;&gt;"",'[1]Vmesna vrtilna_SKLOP1'!F1835,"")</f>
        <v>[kos]</v>
      </c>
      <c r="H1835" s="19">
        <f>IF('[1]Vmesna vrtilna_SKLOP1'!F1835&lt;&gt;"",'[1]Vmesna vrtilna_SKLOP1'!I1835,"")</f>
        <v>2</v>
      </c>
      <c r="I1835" s="20" t="str">
        <f>IF(I1834="Skupaj:","DDV (22%):",IF(I1834="DDV (22%):","Skupaj z DDV:",IF(AND('[1]Vmesna vrtilna_SKLOP1'!C1835&lt;&gt;"",'[1]Vmesna vrtilna_SKLOP1'!E1835=""),"Skupaj:","")))</f>
        <v/>
      </c>
      <c r="J1835" s="21">
        <f t="shared" si="57"/>
        <v>0</v>
      </c>
      <c r="K1835" s="21">
        <f>IF(I1835="Skupaj z DDV:",SUM(K1833,K1834),IF(I1835="DDV (22%):",K1834*0.22,IF(AND('[1]Vmesna vrtilna_SKLOP1'!C1835&lt;&gt;"",'[1]Vmesna vrtilna_SKLOP1'!D1835=""),'[1]Vmesna vrtilna_SKLOP1'!J1835,IF(F1835&lt;&gt;"",IF('[1]Vmesna vrtilna_SKLOP1'!J1835&lt;&gt;"",'[1]Vmesna vrtilna_SKLOP1'!J1835,""),""))))</f>
        <v>61.96</v>
      </c>
      <c r="L1835" s="22">
        <f>IF(I1834="Skupaj:","DDV (22%):",IF(I1834="DDV (22%):","Skupaj z DDV:",IF(AND('[1]Vmesna vrtilna_SKLOP1'!C1835&lt;&gt;"",'[1]Vmesna vrtilna_SKLOP1'!E1835=""),"Skupaj:",IF(AND('[1]Vmesna vrtilna_SKLOP1'!C1835&lt;&gt;"",'[1]Vmesna vrtilna_SKLOP1'!D1835=""),'[1]Vmesna vrtilna_SKLOP1'!J1835,IF(F1835&lt;&gt;"",IF('[1]Vmesna vrtilna_SKLOP1'!J1835&lt;&gt;"",'[1]Vmesna vrtilna_SKLOP1'!J1835,""),"")))))</f>
        <v>61.96</v>
      </c>
      <c r="M1835" s="22">
        <f t="shared" si="56"/>
        <v>0</v>
      </c>
      <c r="N1835" s="22" t="str">
        <f>IF(IFERROR(VLOOKUP(B1835,'[1]Vmesna vrtilna_SKLOP1'!B:J,7,0),"")=0,"",IFERROR(VLOOKUP(B1835,'[1]Vmesna vrtilna_SKLOP1'!B:J,7,0),""))</f>
        <v/>
      </c>
      <c r="O1835" s="22"/>
    </row>
    <row r="1836" spans="2:15" ht="15" customHeight="1" x14ac:dyDescent="0.3">
      <c r="B1836" s="15" t="str">
        <f>IF(AND('[1]Vmesna vrtilna_SKLOP1'!B1836&lt;&gt;"",'[1]Vmesna vrtilna_SKLOP1'!C1836&lt;&gt;""),IF('[1]Vmesna vrtilna_SKLOP1'!B1836&lt;&gt;"",'[1]Vmesna vrtilna_SKLOP1'!B1836,""),"")</f>
        <v/>
      </c>
      <c r="C1836" s="16" t="str">
        <f>IF(OR(C1835="Posebna oblika",C1835="Kulturno zaščiten objekt",C1835="Kulturno zaščiten objekt, Posebna oblika"),"Glej zavihek POSEBNI POGOJI",IF(SUM(N1835:Q1835)=1,"Posebna oblika",IF(SUM(N1835:Q1835)=10,"Kulturno zaščiten objekt",IF(SUM(N1835:Q1835)=11,"Kulturno zaščiten objekt, Posebna oblika",IF(AND('[1]Vmesna vrtilna_SKLOP1'!C1836&lt;&gt;"",'[1]Vmesna vrtilna_SKLOP1'!D1836&lt;&gt;""),IF('[1]Vmesna vrtilna_SKLOP1'!C1836&lt;&gt;"",'[1]Vmesna vrtilna_SKLOP1'!C1836,""),"")))))</f>
        <v/>
      </c>
      <c r="D1836" s="17" t="str">
        <f>IF(IFERROR(VLOOKUP(B1836,'[1]Vmesna vrtilna_SKLOP1'!B:J,6,0),"")=0,"",IFERROR(VLOOKUP(B1836,'[1]Vmesna vrtilna_SKLOP1'!B:J,6,0),""))</f>
        <v/>
      </c>
      <c r="E1836" s="16" t="str">
        <f>IF(IF('[1]Vmesna vrtilna_SKLOP1'!E1836&lt;&gt;"",'[1]Vmesna vrtilna_SKLOP1'!D1836,"")=0,"",IF('[1]Vmesna vrtilna_SKLOP1'!E1836&lt;&gt;"",'[1]Vmesna vrtilna_SKLOP1'!D1836,""))</f>
        <v/>
      </c>
      <c r="F1836" s="18" t="str">
        <f>IF('[1]Vmesna vrtilna_SKLOP1'!E1836&lt;&gt;"",'[1]Vmesna vrtilna_SKLOP1'!E1836,"")</f>
        <v/>
      </c>
      <c r="G1836" s="15" t="str">
        <f>IF('[1]Vmesna vrtilna_SKLOP1'!E1836&lt;&gt;"",'[1]Vmesna vrtilna_SKLOP1'!F1836,"")</f>
        <v/>
      </c>
      <c r="H1836" s="19" t="str">
        <f>IF('[1]Vmesna vrtilna_SKLOP1'!F1836&lt;&gt;"",'[1]Vmesna vrtilna_SKLOP1'!I1836,"")</f>
        <v/>
      </c>
      <c r="I1836" s="20" t="str">
        <f>IF(I1835="Skupaj:","DDV (22%):",IF(I1835="DDV (22%):","Skupaj z DDV:",IF(AND('[1]Vmesna vrtilna_SKLOP1'!C1836&lt;&gt;"",'[1]Vmesna vrtilna_SKLOP1'!E1836=""),"Skupaj:","")))</f>
        <v/>
      </c>
      <c r="J1836" s="21" t="str">
        <f t="shared" si="57"/>
        <v/>
      </c>
      <c r="K1836" s="21" t="str">
        <f>IF(I1836="Skupaj z DDV:",SUM(K1834,K1835),IF(I1836="DDV (22%):",K1835*0.22,IF(AND('[1]Vmesna vrtilna_SKLOP1'!C1836&lt;&gt;"",'[1]Vmesna vrtilna_SKLOP1'!D1836=""),'[1]Vmesna vrtilna_SKLOP1'!J1836,IF(F1836&lt;&gt;"",IF('[1]Vmesna vrtilna_SKLOP1'!J1836&lt;&gt;"",'[1]Vmesna vrtilna_SKLOP1'!J1836,""),""))))</f>
        <v/>
      </c>
      <c r="L1836" s="22" t="str">
        <f>IF(I1835="Skupaj:","DDV (22%):",IF(I1835="DDV (22%):","Skupaj z DDV:",IF(AND('[1]Vmesna vrtilna_SKLOP1'!C1836&lt;&gt;"",'[1]Vmesna vrtilna_SKLOP1'!E1836=""),"Skupaj:",IF(AND('[1]Vmesna vrtilna_SKLOP1'!C1836&lt;&gt;"",'[1]Vmesna vrtilna_SKLOP1'!D1836=""),'[1]Vmesna vrtilna_SKLOP1'!J1836,IF(F1836&lt;&gt;"",IF('[1]Vmesna vrtilna_SKLOP1'!J1836&lt;&gt;"",'[1]Vmesna vrtilna_SKLOP1'!J1836,""),"")))))</f>
        <v/>
      </c>
      <c r="M1836" s="22">
        <f t="shared" si="56"/>
        <v>0</v>
      </c>
      <c r="N1836" s="22" t="str">
        <f>IF(IFERROR(VLOOKUP(B1836,'[1]Vmesna vrtilna_SKLOP1'!B:J,7,0),"")=0,"",IFERROR(VLOOKUP(B1836,'[1]Vmesna vrtilna_SKLOP1'!B:J,7,0),""))</f>
        <v/>
      </c>
      <c r="O1836" s="22"/>
    </row>
    <row r="1837" spans="2:15" ht="15" customHeight="1" x14ac:dyDescent="0.3">
      <c r="B1837" s="15" t="str">
        <f>IF(AND('[1]Vmesna vrtilna_SKLOP1'!B1837&lt;&gt;"",'[1]Vmesna vrtilna_SKLOP1'!C1837&lt;&gt;""),IF('[1]Vmesna vrtilna_SKLOP1'!B1837&lt;&gt;"",'[1]Vmesna vrtilna_SKLOP1'!B1837,""),"")</f>
        <v/>
      </c>
      <c r="C1837" s="16" t="str">
        <f>IF(OR(C1836="Posebna oblika",C1836="Kulturno zaščiten objekt",C1836="Kulturno zaščiten objekt, Posebna oblika"),"Glej zavihek POSEBNI POGOJI",IF(SUM(N1836:Q1836)=1,"Posebna oblika",IF(SUM(N1836:Q1836)=10,"Kulturno zaščiten objekt",IF(SUM(N1836:Q1836)=11,"Kulturno zaščiten objekt, Posebna oblika",IF(AND('[1]Vmesna vrtilna_SKLOP1'!C1837&lt;&gt;"",'[1]Vmesna vrtilna_SKLOP1'!D1837&lt;&gt;""),IF('[1]Vmesna vrtilna_SKLOP1'!C1837&lt;&gt;"",'[1]Vmesna vrtilna_SKLOP1'!C1837,""),"")))))</f>
        <v/>
      </c>
      <c r="D1837" s="17" t="str">
        <f>IF(IFERROR(VLOOKUP(B1837,'[1]Vmesna vrtilna_SKLOP1'!B:J,6,0),"")=0,"",IFERROR(VLOOKUP(B1837,'[1]Vmesna vrtilna_SKLOP1'!B:J,6,0),""))</f>
        <v/>
      </c>
      <c r="E1837" s="16" t="str">
        <f>IF(IF('[1]Vmesna vrtilna_SKLOP1'!E1837&lt;&gt;"",'[1]Vmesna vrtilna_SKLOP1'!D1837,"")=0,"",IF('[1]Vmesna vrtilna_SKLOP1'!E1837&lt;&gt;"",'[1]Vmesna vrtilna_SKLOP1'!D1837,""))</f>
        <v>Demontaža</v>
      </c>
      <c r="F1837" s="18" t="str">
        <f>IF('[1]Vmesna vrtilna_SKLOP1'!E1837&lt;&gt;"",'[1]Vmesna vrtilna_SKLOP1'!E1837,"")</f>
        <v>Demontaža oken</v>
      </c>
      <c r="G1837" s="15" t="str">
        <f>IF('[1]Vmesna vrtilna_SKLOP1'!E1837&lt;&gt;"",'[1]Vmesna vrtilna_SKLOP1'!F1837,"")</f>
        <v>[m1]</v>
      </c>
      <c r="H1837" s="19">
        <f>IF('[1]Vmesna vrtilna_SKLOP1'!F1837&lt;&gt;"",'[1]Vmesna vrtilna_SKLOP1'!I1837,"")</f>
        <v>9.8000000000000007</v>
      </c>
      <c r="I1837" s="20" t="str">
        <f>IF(I1836="Skupaj:","DDV (22%):",IF(I1836="DDV (22%):","Skupaj z DDV:",IF(AND('[1]Vmesna vrtilna_SKLOP1'!C1837&lt;&gt;"",'[1]Vmesna vrtilna_SKLOP1'!E1837=""),"Skupaj:","")))</f>
        <v/>
      </c>
      <c r="J1837" s="21">
        <f t="shared" si="57"/>
        <v>0</v>
      </c>
      <c r="K1837" s="21">
        <f>IF(I1837="Skupaj z DDV:",SUM(K1835,K1836),IF(I1837="DDV (22%):",K1836*0.22,IF(AND('[1]Vmesna vrtilna_SKLOP1'!C1837&lt;&gt;"",'[1]Vmesna vrtilna_SKLOP1'!D1837=""),'[1]Vmesna vrtilna_SKLOP1'!J1837,IF(F1837&lt;&gt;"",IF('[1]Vmesna vrtilna_SKLOP1'!J1837&lt;&gt;"",'[1]Vmesna vrtilna_SKLOP1'!J1837,""),""))))</f>
        <v>68.600000000000009</v>
      </c>
      <c r="L1837" s="22">
        <f>IF(I1836="Skupaj:","DDV (22%):",IF(I1836="DDV (22%):","Skupaj z DDV:",IF(AND('[1]Vmesna vrtilna_SKLOP1'!C1837&lt;&gt;"",'[1]Vmesna vrtilna_SKLOP1'!E1837=""),"Skupaj:",IF(AND('[1]Vmesna vrtilna_SKLOP1'!C1837&lt;&gt;"",'[1]Vmesna vrtilna_SKLOP1'!D1837=""),'[1]Vmesna vrtilna_SKLOP1'!J1837,IF(F1837&lt;&gt;"",IF('[1]Vmesna vrtilna_SKLOP1'!J1837&lt;&gt;"",'[1]Vmesna vrtilna_SKLOP1'!J1837,""),"")))))</f>
        <v>68.600000000000009</v>
      </c>
      <c r="M1837" s="22">
        <f t="shared" si="56"/>
        <v>0</v>
      </c>
      <c r="N1837" s="22" t="str">
        <f>IF(IFERROR(VLOOKUP(B1837,'[1]Vmesna vrtilna_SKLOP1'!B:J,7,0),"")=0,"",IFERROR(VLOOKUP(B1837,'[1]Vmesna vrtilna_SKLOP1'!B:J,7,0),""))</f>
        <v/>
      </c>
      <c r="O1837" s="22"/>
    </row>
    <row r="1838" spans="2:15" ht="15" customHeight="1" x14ac:dyDescent="0.3">
      <c r="B1838" s="15" t="str">
        <f>IF(AND('[1]Vmesna vrtilna_SKLOP1'!B1838&lt;&gt;"",'[1]Vmesna vrtilna_SKLOP1'!C1838&lt;&gt;""),IF('[1]Vmesna vrtilna_SKLOP1'!B1838&lt;&gt;"",'[1]Vmesna vrtilna_SKLOP1'!B1838,""),"")</f>
        <v/>
      </c>
      <c r="C1838" s="16" t="str">
        <f>IF(OR(C1837="Posebna oblika",C1837="Kulturno zaščiten objekt",C1837="Kulturno zaščiten objekt, Posebna oblika"),"Glej zavihek POSEBNI POGOJI",IF(SUM(N1837:Q1837)=1,"Posebna oblika",IF(SUM(N1837:Q1837)=10,"Kulturno zaščiten objekt",IF(SUM(N1837:Q1837)=11,"Kulturno zaščiten objekt, Posebna oblika",IF(AND('[1]Vmesna vrtilna_SKLOP1'!C1838&lt;&gt;"",'[1]Vmesna vrtilna_SKLOP1'!D1838&lt;&gt;""),IF('[1]Vmesna vrtilna_SKLOP1'!C1838&lt;&gt;"",'[1]Vmesna vrtilna_SKLOP1'!C1838,""),"")))))</f>
        <v/>
      </c>
      <c r="D1838" s="17" t="str">
        <f>IF(IFERROR(VLOOKUP(B1838,'[1]Vmesna vrtilna_SKLOP1'!B:J,6,0),"")=0,"",IFERROR(VLOOKUP(B1838,'[1]Vmesna vrtilna_SKLOP1'!B:J,6,0),""))</f>
        <v/>
      </c>
      <c r="E1838" s="16" t="str">
        <f>IF(IF('[1]Vmesna vrtilna_SKLOP1'!E1838&lt;&gt;"",'[1]Vmesna vrtilna_SKLOP1'!D1838,"")=0,"",IF('[1]Vmesna vrtilna_SKLOP1'!E1838&lt;&gt;"",'[1]Vmesna vrtilna_SKLOP1'!D1838,""))</f>
        <v/>
      </c>
      <c r="F1838" s="18" t="str">
        <f>IF('[1]Vmesna vrtilna_SKLOP1'!E1838&lt;&gt;"",'[1]Vmesna vrtilna_SKLOP1'!E1838,"")</f>
        <v>Demontaža police</v>
      </c>
      <c r="G1838" s="15" t="str">
        <f>IF('[1]Vmesna vrtilna_SKLOP1'!E1838&lt;&gt;"",'[1]Vmesna vrtilna_SKLOP1'!F1838,"")</f>
        <v>[kos]</v>
      </c>
      <c r="H1838" s="19">
        <f>IF('[1]Vmesna vrtilna_SKLOP1'!F1838&lt;&gt;"",'[1]Vmesna vrtilna_SKLOP1'!I1838,"")</f>
        <v>2</v>
      </c>
      <c r="I1838" s="20" t="str">
        <f>IF(I1837="Skupaj:","DDV (22%):",IF(I1837="DDV (22%):","Skupaj z DDV:",IF(AND('[1]Vmesna vrtilna_SKLOP1'!C1838&lt;&gt;"",'[1]Vmesna vrtilna_SKLOP1'!E1838=""),"Skupaj:","")))</f>
        <v/>
      </c>
      <c r="J1838" s="21">
        <f t="shared" si="57"/>
        <v>0</v>
      </c>
      <c r="K1838" s="21">
        <f>IF(I1838="Skupaj z DDV:",SUM(K1836,K1837),IF(I1838="DDV (22%):",K1837*0.22,IF(AND('[1]Vmesna vrtilna_SKLOP1'!C1838&lt;&gt;"",'[1]Vmesna vrtilna_SKLOP1'!D1838=""),'[1]Vmesna vrtilna_SKLOP1'!J1838,IF(F1838&lt;&gt;"",IF('[1]Vmesna vrtilna_SKLOP1'!J1838&lt;&gt;"",'[1]Vmesna vrtilna_SKLOP1'!J1838,""),""))))</f>
        <v>10.5</v>
      </c>
      <c r="L1838" s="22">
        <f>IF(I1837="Skupaj:","DDV (22%):",IF(I1837="DDV (22%):","Skupaj z DDV:",IF(AND('[1]Vmesna vrtilna_SKLOP1'!C1838&lt;&gt;"",'[1]Vmesna vrtilna_SKLOP1'!E1838=""),"Skupaj:",IF(AND('[1]Vmesna vrtilna_SKLOP1'!C1838&lt;&gt;"",'[1]Vmesna vrtilna_SKLOP1'!D1838=""),'[1]Vmesna vrtilna_SKLOP1'!J1838,IF(F1838&lt;&gt;"",IF('[1]Vmesna vrtilna_SKLOP1'!J1838&lt;&gt;"",'[1]Vmesna vrtilna_SKLOP1'!J1838,""),"")))))</f>
        <v>10.5</v>
      </c>
      <c r="M1838" s="22">
        <f t="shared" si="56"/>
        <v>0</v>
      </c>
      <c r="N1838" s="22" t="str">
        <f>IF(IFERROR(VLOOKUP(B1838,'[1]Vmesna vrtilna_SKLOP1'!B:J,7,0),"")=0,"",IFERROR(VLOOKUP(B1838,'[1]Vmesna vrtilna_SKLOP1'!B:J,7,0),""))</f>
        <v/>
      </c>
      <c r="O1838" s="22"/>
    </row>
    <row r="1839" spans="2:15" ht="15" customHeight="1" x14ac:dyDescent="0.3">
      <c r="B1839" s="15" t="str">
        <f>IF(AND('[1]Vmesna vrtilna_SKLOP1'!B1839&lt;&gt;"",'[1]Vmesna vrtilna_SKLOP1'!C1839&lt;&gt;""),IF('[1]Vmesna vrtilna_SKLOP1'!B1839&lt;&gt;"",'[1]Vmesna vrtilna_SKLOP1'!B1839,""),"")</f>
        <v/>
      </c>
      <c r="C1839" s="16" t="str">
        <f>IF(OR(C1838="Posebna oblika",C1838="Kulturno zaščiten objekt",C1838="Kulturno zaščiten objekt, Posebna oblika"),"Glej zavihek POSEBNI POGOJI",IF(SUM(N1838:Q1838)=1,"Posebna oblika",IF(SUM(N1838:Q1838)=10,"Kulturno zaščiten objekt",IF(SUM(N1838:Q1838)=11,"Kulturno zaščiten objekt, Posebna oblika",IF(AND('[1]Vmesna vrtilna_SKLOP1'!C1839&lt;&gt;"",'[1]Vmesna vrtilna_SKLOP1'!D1839&lt;&gt;""),IF('[1]Vmesna vrtilna_SKLOP1'!C1839&lt;&gt;"",'[1]Vmesna vrtilna_SKLOP1'!C1839,""),"")))))</f>
        <v/>
      </c>
      <c r="D1839" s="17" t="str">
        <f>IF(IFERROR(VLOOKUP(B1839,'[1]Vmesna vrtilna_SKLOP1'!B:J,6,0),"")=0,"",IFERROR(VLOOKUP(B1839,'[1]Vmesna vrtilna_SKLOP1'!B:J,6,0),""))</f>
        <v/>
      </c>
      <c r="E1839" s="16" t="str">
        <f>IF(IF('[1]Vmesna vrtilna_SKLOP1'!E1839&lt;&gt;"",'[1]Vmesna vrtilna_SKLOP1'!D1839,"")=0,"",IF('[1]Vmesna vrtilna_SKLOP1'!E1839&lt;&gt;"",'[1]Vmesna vrtilna_SKLOP1'!D1839,""))</f>
        <v/>
      </c>
      <c r="F1839" s="18" t="str">
        <f>IF('[1]Vmesna vrtilna_SKLOP1'!E1839&lt;&gt;"",'[1]Vmesna vrtilna_SKLOP1'!E1839,"")</f>
        <v/>
      </c>
      <c r="G1839" s="15" t="str">
        <f>IF('[1]Vmesna vrtilna_SKLOP1'!E1839&lt;&gt;"",'[1]Vmesna vrtilna_SKLOP1'!F1839,"")</f>
        <v/>
      </c>
      <c r="H1839" s="19" t="str">
        <f>IF('[1]Vmesna vrtilna_SKLOP1'!F1839&lt;&gt;"",'[1]Vmesna vrtilna_SKLOP1'!I1839,"")</f>
        <v/>
      </c>
      <c r="I1839" s="20" t="str">
        <f>IF(I1838="Skupaj:","DDV (22%):",IF(I1838="DDV (22%):","Skupaj z DDV:",IF(AND('[1]Vmesna vrtilna_SKLOP1'!C1839&lt;&gt;"",'[1]Vmesna vrtilna_SKLOP1'!E1839=""),"Skupaj:","")))</f>
        <v/>
      </c>
      <c r="J1839" s="21" t="str">
        <f t="shared" si="57"/>
        <v/>
      </c>
      <c r="K1839" s="21" t="str">
        <f>IF(I1839="Skupaj z DDV:",SUM(K1837,K1838),IF(I1839="DDV (22%):",K1838*0.22,IF(AND('[1]Vmesna vrtilna_SKLOP1'!C1839&lt;&gt;"",'[1]Vmesna vrtilna_SKLOP1'!D1839=""),'[1]Vmesna vrtilna_SKLOP1'!J1839,IF(F1839&lt;&gt;"",IF('[1]Vmesna vrtilna_SKLOP1'!J1839&lt;&gt;"",'[1]Vmesna vrtilna_SKLOP1'!J1839,""),""))))</f>
        <v/>
      </c>
      <c r="L1839" s="22" t="str">
        <f>IF(I1838="Skupaj:","DDV (22%):",IF(I1838="DDV (22%):","Skupaj z DDV:",IF(AND('[1]Vmesna vrtilna_SKLOP1'!C1839&lt;&gt;"",'[1]Vmesna vrtilna_SKLOP1'!E1839=""),"Skupaj:",IF(AND('[1]Vmesna vrtilna_SKLOP1'!C1839&lt;&gt;"",'[1]Vmesna vrtilna_SKLOP1'!D1839=""),'[1]Vmesna vrtilna_SKLOP1'!J1839,IF(F1839&lt;&gt;"",IF('[1]Vmesna vrtilna_SKLOP1'!J1839&lt;&gt;"",'[1]Vmesna vrtilna_SKLOP1'!J1839,""),"")))))</f>
        <v/>
      </c>
      <c r="M1839" s="22">
        <f t="shared" si="56"/>
        <v>0</v>
      </c>
      <c r="N1839" s="22" t="str">
        <f>IF(IFERROR(VLOOKUP(B1839,'[1]Vmesna vrtilna_SKLOP1'!B:J,7,0),"")=0,"",IFERROR(VLOOKUP(B1839,'[1]Vmesna vrtilna_SKLOP1'!B:J,7,0),""))</f>
        <v/>
      </c>
      <c r="O1839" s="22"/>
    </row>
    <row r="1840" spans="2:15" ht="15" customHeight="1" x14ac:dyDescent="0.3">
      <c r="B1840" s="15" t="str">
        <f>IF(AND('[1]Vmesna vrtilna_SKLOP1'!B1840&lt;&gt;"",'[1]Vmesna vrtilna_SKLOP1'!C1840&lt;&gt;""),IF('[1]Vmesna vrtilna_SKLOP1'!B1840&lt;&gt;"",'[1]Vmesna vrtilna_SKLOP1'!B1840,""),"")</f>
        <v/>
      </c>
      <c r="C1840" s="16" t="str">
        <f>IF(OR(C1839="Posebna oblika",C1839="Kulturno zaščiten objekt",C1839="Kulturno zaščiten objekt, Posebna oblika"),"Glej zavihek POSEBNI POGOJI",IF(SUM(N1839:Q1839)=1,"Posebna oblika",IF(SUM(N1839:Q1839)=10,"Kulturno zaščiten objekt",IF(SUM(N1839:Q1839)=11,"Kulturno zaščiten objekt, Posebna oblika",IF(AND('[1]Vmesna vrtilna_SKLOP1'!C1840&lt;&gt;"",'[1]Vmesna vrtilna_SKLOP1'!D1840&lt;&gt;""),IF('[1]Vmesna vrtilna_SKLOP1'!C1840&lt;&gt;"",'[1]Vmesna vrtilna_SKLOP1'!C1840,""),"")))))</f>
        <v/>
      </c>
      <c r="D1840" s="17" t="str">
        <f>IF(IFERROR(VLOOKUP(B1840,'[1]Vmesna vrtilna_SKLOP1'!B:J,6,0),"")=0,"",IFERROR(VLOOKUP(B1840,'[1]Vmesna vrtilna_SKLOP1'!B:J,6,0),""))</f>
        <v/>
      </c>
      <c r="E1840" s="16" t="str">
        <f>IF(IF('[1]Vmesna vrtilna_SKLOP1'!E1840&lt;&gt;"",'[1]Vmesna vrtilna_SKLOP1'!D1840,"")=0,"",IF('[1]Vmesna vrtilna_SKLOP1'!E1840&lt;&gt;"",'[1]Vmesna vrtilna_SKLOP1'!D1840,""))</f>
        <v>Montaža</v>
      </c>
      <c r="F1840" s="18" t="str">
        <f>IF('[1]Vmesna vrtilna_SKLOP1'!E1840&lt;&gt;"",'[1]Vmesna vrtilna_SKLOP1'!E1840,"")</f>
        <v>RAL montaža oken z zidarskimi deli</v>
      </c>
      <c r="G1840" s="15" t="str">
        <f>IF('[1]Vmesna vrtilna_SKLOP1'!E1840&lt;&gt;"",'[1]Vmesna vrtilna_SKLOP1'!F1840,"")</f>
        <v>[m1]</v>
      </c>
      <c r="H1840" s="19">
        <f>IF('[1]Vmesna vrtilna_SKLOP1'!F1840&lt;&gt;"",'[1]Vmesna vrtilna_SKLOP1'!I1840,"")</f>
        <v>9.8000000000000007</v>
      </c>
      <c r="I1840" s="20" t="str">
        <f>IF(I1839="Skupaj:","DDV (22%):",IF(I1839="DDV (22%):","Skupaj z DDV:",IF(AND('[1]Vmesna vrtilna_SKLOP1'!C1840&lt;&gt;"",'[1]Vmesna vrtilna_SKLOP1'!E1840=""),"Skupaj:","")))</f>
        <v/>
      </c>
      <c r="J1840" s="21">
        <f t="shared" si="57"/>
        <v>0</v>
      </c>
      <c r="K1840" s="21">
        <f>IF(I1840="Skupaj z DDV:",SUM(K1838,K1839),IF(I1840="DDV (22%):",K1839*0.22,IF(AND('[1]Vmesna vrtilna_SKLOP1'!C1840&lt;&gt;"",'[1]Vmesna vrtilna_SKLOP1'!D1840=""),'[1]Vmesna vrtilna_SKLOP1'!J1840,IF(F1840&lt;&gt;"",IF('[1]Vmesna vrtilna_SKLOP1'!J1840&lt;&gt;"",'[1]Vmesna vrtilna_SKLOP1'!J1840,""),""))))</f>
        <v>333.20000000000005</v>
      </c>
      <c r="L1840" s="22">
        <f>IF(I1839="Skupaj:","DDV (22%):",IF(I1839="DDV (22%):","Skupaj z DDV:",IF(AND('[1]Vmesna vrtilna_SKLOP1'!C1840&lt;&gt;"",'[1]Vmesna vrtilna_SKLOP1'!E1840=""),"Skupaj:",IF(AND('[1]Vmesna vrtilna_SKLOP1'!C1840&lt;&gt;"",'[1]Vmesna vrtilna_SKLOP1'!D1840=""),'[1]Vmesna vrtilna_SKLOP1'!J1840,IF(F1840&lt;&gt;"",IF('[1]Vmesna vrtilna_SKLOP1'!J1840&lt;&gt;"",'[1]Vmesna vrtilna_SKLOP1'!J1840,""),"")))))</f>
        <v>333.20000000000005</v>
      </c>
      <c r="M1840" s="22">
        <f t="shared" si="56"/>
        <v>0</v>
      </c>
      <c r="N1840" s="22" t="str">
        <f>IF(IFERROR(VLOOKUP(B1840,'[1]Vmesna vrtilna_SKLOP1'!B:J,7,0),"")=0,"",IFERROR(VLOOKUP(B1840,'[1]Vmesna vrtilna_SKLOP1'!B:J,7,0),""))</f>
        <v/>
      </c>
      <c r="O1840" s="22"/>
    </row>
    <row r="1841" spans="2:15" ht="15" customHeight="1" x14ac:dyDescent="0.3">
      <c r="B1841" s="15" t="str">
        <f>IF(AND('[1]Vmesna vrtilna_SKLOP1'!B1841&lt;&gt;"",'[1]Vmesna vrtilna_SKLOP1'!C1841&lt;&gt;""),IF('[1]Vmesna vrtilna_SKLOP1'!B1841&lt;&gt;"",'[1]Vmesna vrtilna_SKLOP1'!B1841,""),"")</f>
        <v/>
      </c>
      <c r="C1841" s="16" t="str">
        <f>IF(OR(C1840="Posebna oblika",C1840="Kulturno zaščiten objekt",C1840="Kulturno zaščiten objekt, Posebna oblika"),"Glej zavihek POSEBNI POGOJI",IF(SUM(N1840:Q1840)=1,"Posebna oblika",IF(SUM(N1840:Q1840)=10,"Kulturno zaščiten objekt",IF(SUM(N1840:Q1840)=11,"Kulturno zaščiten objekt, Posebna oblika",IF(AND('[1]Vmesna vrtilna_SKLOP1'!C1841&lt;&gt;"",'[1]Vmesna vrtilna_SKLOP1'!D1841&lt;&gt;""),IF('[1]Vmesna vrtilna_SKLOP1'!C1841&lt;&gt;"",'[1]Vmesna vrtilna_SKLOP1'!C1841,""),"")))))</f>
        <v/>
      </c>
      <c r="D1841" s="17" t="str">
        <f>IF(IFERROR(VLOOKUP(B1841,'[1]Vmesna vrtilna_SKLOP1'!B:J,6,0),"")=0,"",IFERROR(VLOOKUP(B1841,'[1]Vmesna vrtilna_SKLOP1'!B:J,6,0),""))</f>
        <v/>
      </c>
      <c r="E1841" s="16" t="str">
        <f>IF(IF('[1]Vmesna vrtilna_SKLOP1'!E1841&lt;&gt;"",'[1]Vmesna vrtilna_SKLOP1'!D1841,"")=0,"",IF('[1]Vmesna vrtilna_SKLOP1'!E1841&lt;&gt;"",'[1]Vmesna vrtilna_SKLOP1'!D1841,""))</f>
        <v/>
      </c>
      <c r="F1841" s="18" t="str">
        <f>IF('[1]Vmesna vrtilna_SKLOP1'!E1841&lt;&gt;"",'[1]Vmesna vrtilna_SKLOP1'!E1841,"")</f>
        <v>Montaža police</v>
      </c>
      <c r="G1841" s="15" t="str">
        <f>IF('[1]Vmesna vrtilna_SKLOP1'!E1841&lt;&gt;"",'[1]Vmesna vrtilna_SKLOP1'!F1841,"")</f>
        <v>[kos]</v>
      </c>
      <c r="H1841" s="19">
        <f>IF('[1]Vmesna vrtilna_SKLOP1'!F1841&lt;&gt;"",'[1]Vmesna vrtilna_SKLOP1'!I1841,"")</f>
        <v>2</v>
      </c>
      <c r="I1841" s="20" t="str">
        <f>IF(I1840="Skupaj:","DDV (22%):",IF(I1840="DDV (22%):","Skupaj z DDV:",IF(AND('[1]Vmesna vrtilna_SKLOP1'!C1841&lt;&gt;"",'[1]Vmesna vrtilna_SKLOP1'!E1841=""),"Skupaj:","")))</f>
        <v/>
      </c>
      <c r="J1841" s="21">
        <f t="shared" si="57"/>
        <v>0</v>
      </c>
      <c r="K1841" s="21">
        <f>IF(I1841="Skupaj z DDV:",SUM(K1839,K1840),IF(I1841="DDV (22%):",K1840*0.22,IF(AND('[1]Vmesna vrtilna_SKLOP1'!C1841&lt;&gt;"",'[1]Vmesna vrtilna_SKLOP1'!D1841=""),'[1]Vmesna vrtilna_SKLOP1'!J1841,IF(F1841&lt;&gt;"",IF('[1]Vmesna vrtilna_SKLOP1'!J1841&lt;&gt;"",'[1]Vmesna vrtilna_SKLOP1'!J1841,""),""))))</f>
        <v>21</v>
      </c>
      <c r="L1841" s="22">
        <f>IF(I1840="Skupaj:","DDV (22%):",IF(I1840="DDV (22%):","Skupaj z DDV:",IF(AND('[1]Vmesna vrtilna_SKLOP1'!C1841&lt;&gt;"",'[1]Vmesna vrtilna_SKLOP1'!E1841=""),"Skupaj:",IF(AND('[1]Vmesna vrtilna_SKLOP1'!C1841&lt;&gt;"",'[1]Vmesna vrtilna_SKLOP1'!D1841=""),'[1]Vmesna vrtilna_SKLOP1'!J1841,IF(F1841&lt;&gt;"",IF('[1]Vmesna vrtilna_SKLOP1'!J1841&lt;&gt;"",'[1]Vmesna vrtilna_SKLOP1'!J1841,""),"")))))</f>
        <v>21</v>
      </c>
      <c r="M1841" s="22">
        <f t="shared" si="56"/>
        <v>0</v>
      </c>
      <c r="N1841" s="22" t="str">
        <f>IF(IFERROR(VLOOKUP(B1841,'[1]Vmesna vrtilna_SKLOP1'!B:J,7,0),"")=0,"",IFERROR(VLOOKUP(B1841,'[1]Vmesna vrtilna_SKLOP1'!B:J,7,0),""))</f>
        <v/>
      </c>
      <c r="O1841" s="22"/>
    </row>
    <row r="1842" spans="2:15" ht="15" customHeight="1" x14ac:dyDescent="0.3">
      <c r="B1842" s="15" t="str">
        <f>IF(AND('[1]Vmesna vrtilna_SKLOP1'!B1842&lt;&gt;"",'[1]Vmesna vrtilna_SKLOP1'!C1842&lt;&gt;""),IF('[1]Vmesna vrtilna_SKLOP1'!B1842&lt;&gt;"",'[1]Vmesna vrtilna_SKLOP1'!B1842,""),"")</f>
        <v/>
      </c>
      <c r="C1842" s="16" t="str">
        <f>IF(OR(C1841="Posebna oblika",C1841="Kulturno zaščiten objekt",C1841="Kulturno zaščiten objekt, Posebna oblika"),"Glej zavihek POSEBNI POGOJI",IF(SUM(N1841:Q1841)=1,"Posebna oblika",IF(SUM(N1841:Q1841)=10,"Kulturno zaščiten objekt",IF(SUM(N1841:Q1841)=11,"Kulturno zaščiten objekt, Posebna oblika",IF(AND('[1]Vmesna vrtilna_SKLOP1'!C1842&lt;&gt;"",'[1]Vmesna vrtilna_SKLOP1'!D1842&lt;&gt;""),IF('[1]Vmesna vrtilna_SKLOP1'!C1842&lt;&gt;"",'[1]Vmesna vrtilna_SKLOP1'!C1842,""),"")))))</f>
        <v/>
      </c>
      <c r="D1842" s="17" t="str">
        <f>IF(IFERROR(VLOOKUP(B1842,'[1]Vmesna vrtilna_SKLOP1'!B:J,6,0),"")=0,"",IFERROR(VLOOKUP(B1842,'[1]Vmesna vrtilna_SKLOP1'!B:J,6,0),""))</f>
        <v/>
      </c>
      <c r="E1842" s="16" t="str">
        <f>IF(IF('[1]Vmesna vrtilna_SKLOP1'!E1842&lt;&gt;"",'[1]Vmesna vrtilna_SKLOP1'!D1842,"")=0,"",IF('[1]Vmesna vrtilna_SKLOP1'!E1842&lt;&gt;"",'[1]Vmesna vrtilna_SKLOP1'!D1842,""))</f>
        <v/>
      </c>
      <c r="F1842" s="18" t="str">
        <f>IF('[1]Vmesna vrtilna_SKLOP1'!E1842&lt;&gt;"",'[1]Vmesna vrtilna_SKLOP1'!E1842,"")</f>
        <v/>
      </c>
      <c r="G1842" s="15" t="str">
        <f>IF('[1]Vmesna vrtilna_SKLOP1'!E1842&lt;&gt;"",'[1]Vmesna vrtilna_SKLOP1'!F1842,"")</f>
        <v/>
      </c>
      <c r="H1842" s="19" t="str">
        <f>IF('[1]Vmesna vrtilna_SKLOP1'!F1842&lt;&gt;"",'[1]Vmesna vrtilna_SKLOP1'!I1842,"")</f>
        <v/>
      </c>
      <c r="I1842" s="20" t="str">
        <f>IF(I1841="Skupaj:","DDV (22%):",IF(I1841="DDV (22%):","Skupaj z DDV:",IF(AND('[1]Vmesna vrtilna_SKLOP1'!C1842&lt;&gt;"",'[1]Vmesna vrtilna_SKLOP1'!E1842=""),"Skupaj:","")))</f>
        <v/>
      </c>
      <c r="J1842" s="21" t="str">
        <f t="shared" si="57"/>
        <v/>
      </c>
      <c r="K1842" s="21" t="str">
        <f>IF(I1842="Skupaj z DDV:",SUM(K1840,K1841),IF(I1842="DDV (22%):",K1841*0.22,IF(AND('[1]Vmesna vrtilna_SKLOP1'!C1842&lt;&gt;"",'[1]Vmesna vrtilna_SKLOP1'!D1842=""),'[1]Vmesna vrtilna_SKLOP1'!J1842,IF(F1842&lt;&gt;"",IF('[1]Vmesna vrtilna_SKLOP1'!J1842&lt;&gt;"",'[1]Vmesna vrtilna_SKLOP1'!J1842,""),""))))</f>
        <v/>
      </c>
      <c r="L1842" s="22" t="str">
        <f>IF(I1841="Skupaj:","DDV (22%):",IF(I1841="DDV (22%):","Skupaj z DDV:",IF(AND('[1]Vmesna vrtilna_SKLOP1'!C1842&lt;&gt;"",'[1]Vmesna vrtilna_SKLOP1'!E1842=""),"Skupaj:",IF(AND('[1]Vmesna vrtilna_SKLOP1'!C1842&lt;&gt;"",'[1]Vmesna vrtilna_SKLOP1'!D1842=""),'[1]Vmesna vrtilna_SKLOP1'!J1842,IF(F1842&lt;&gt;"",IF('[1]Vmesna vrtilna_SKLOP1'!J1842&lt;&gt;"",'[1]Vmesna vrtilna_SKLOP1'!J1842,""),"")))))</f>
        <v/>
      </c>
      <c r="M1842" s="22">
        <f t="shared" si="56"/>
        <v>0</v>
      </c>
      <c r="N1842" s="22" t="str">
        <f>IF(IFERROR(VLOOKUP(B1842,'[1]Vmesna vrtilna_SKLOP1'!B:J,7,0),"")=0,"",IFERROR(VLOOKUP(B1842,'[1]Vmesna vrtilna_SKLOP1'!B:J,7,0),""))</f>
        <v/>
      </c>
      <c r="O1842" s="22"/>
    </row>
    <row r="1843" spans="2:15" ht="15" customHeight="1" x14ac:dyDescent="0.3">
      <c r="B1843" s="15" t="str">
        <f>IF(AND('[1]Vmesna vrtilna_SKLOP1'!B1843&lt;&gt;"",'[1]Vmesna vrtilna_SKLOP1'!C1843&lt;&gt;""),IF('[1]Vmesna vrtilna_SKLOP1'!B1843&lt;&gt;"",'[1]Vmesna vrtilna_SKLOP1'!B1843,""),"")</f>
        <v/>
      </c>
      <c r="C1843" s="16" t="str">
        <f>IF(OR(C1842="Posebna oblika",C1842="Kulturno zaščiten objekt",C1842="Kulturno zaščiten objekt, Posebna oblika"),"Glej zavihek POSEBNI POGOJI",IF(SUM(N1842:Q1842)=1,"Posebna oblika",IF(SUM(N1842:Q1842)=10,"Kulturno zaščiten objekt",IF(SUM(N1842:Q1842)=11,"Kulturno zaščiten objekt, Posebna oblika",IF(AND('[1]Vmesna vrtilna_SKLOP1'!C1843&lt;&gt;"",'[1]Vmesna vrtilna_SKLOP1'!D1843&lt;&gt;""),IF('[1]Vmesna vrtilna_SKLOP1'!C1843&lt;&gt;"",'[1]Vmesna vrtilna_SKLOP1'!C1843,""),"")))))</f>
        <v/>
      </c>
      <c r="D1843" s="17" t="str">
        <f>IF(IFERROR(VLOOKUP(B1843,'[1]Vmesna vrtilna_SKLOP1'!B:J,6,0),"")=0,"",IFERROR(VLOOKUP(B1843,'[1]Vmesna vrtilna_SKLOP1'!B:J,6,0),""))</f>
        <v/>
      </c>
      <c r="E1843" s="16" t="str">
        <f>IF(IF('[1]Vmesna vrtilna_SKLOP1'!E1843&lt;&gt;"",'[1]Vmesna vrtilna_SKLOP1'!D1843,"")=0,"",IF('[1]Vmesna vrtilna_SKLOP1'!E1843&lt;&gt;"",'[1]Vmesna vrtilna_SKLOP1'!D1843,""))</f>
        <v>Odvoz na deponijo</v>
      </c>
      <c r="F1843" s="18" t="str">
        <f>IF('[1]Vmesna vrtilna_SKLOP1'!E1843&lt;&gt;"",'[1]Vmesna vrtilna_SKLOP1'!E1843,"")</f>
        <v>Odvoz na deponijo</v>
      </c>
      <c r="G1843" s="15" t="str">
        <f>IF('[1]Vmesna vrtilna_SKLOP1'!E1843&lt;&gt;"",'[1]Vmesna vrtilna_SKLOP1'!F1843,"")</f>
        <v>[m1]</v>
      </c>
      <c r="H1843" s="19">
        <f>IF('[1]Vmesna vrtilna_SKLOP1'!F1843&lt;&gt;"",'[1]Vmesna vrtilna_SKLOP1'!I1843,"")</f>
        <v>9.8000000000000007</v>
      </c>
      <c r="I1843" s="20" t="str">
        <f>IF(I1842="Skupaj:","DDV (22%):",IF(I1842="DDV (22%):","Skupaj z DDV:",IF(AND('[1]Vmesna vrtilna_SKLOP1'!C1843&lt;&gt;"",'[1]Vmesna vrtilna_SKLOP1'!E1843=""),"Skupaj:","")))</f>
        <v/>
      </c>
      <c r="J1843" s="21">
        <f t="shared" si="57"/>
        <v>0</v>
      </c>
      <c r="K1843" s="21">
        <f>IF(I1843="Skupaj z DDV:",SUM(K1841,K1842),IF(I1843="DDV (22%):",K1842*0.22,IF(AND('[1]Vmesna vrtilna_SKLOP1'!C1843&lt;&gt;"",'[1]Vmesna vrtilna_SKLOP1'!D1843=""),'[1]Vmesna vrtilna_SKLOP1'!J1843,IF(F1843&lt;&gt;"",IF('[1]Vmesna vrtilna_SKLOP1'!J1843&lt;&gt;"",'[1]Vmesna vrtilna_SKLOP1'!J1843,""),""))))</f>
        <v>29.400000000000002</v>
      </c>
      <c r="L1843" s="22">
        <f>IF(I1842="Skupaj:","DDV (22%):",IF(I1842="DDV (22%):","Skupaj z DDV:",IF(AND('[1]Vmesna vrtilna_SKLOP1'!C1843&lt;&gt;"",'[1]Vmesna vrtilna_SKLOP1'!E1843=""),"Skupaj:",IF(AND('[1]Vmesna vrtilna_SKLOP1'!C1843&lt;&gt;"",'[1]Vmesna vrtilna_SKLOP1'!D1843=""),'[1]Vmesna vrtilna_SKLOP1'!J1843,IF(F1843&lt;&gt;"",IF('[1]Vmesna vrtilna_SKLOP1'!J1843&lt;&gt;"",'[1]Vmesna vrtilna_SKLOP1'!J1843,""),"")))))</f>
        <v>29.400000000000002</v>
      </c>
      <c r="M1843" s="22">
        <f t="shared" si="56"/>
        <v>0</v>
      </c>
      <c r="N1843" s="22" t="str">
        <f>IF(IFERROR(VLOOKUP(B1843,'[1]Vmesna vrtilna_SKLOP1'!B:J,7,0),"")=0,"",IFERROR(VLOOKUP(B1843,'[1]Vmesna vrtilna_SKLOP1'!B:J,7,0),""))</f>
        <v/>
      </c>
      <c r="O1843" s="22"/>
    </row>
    <row r="1844" spans="2:15" ht="15" customHeight="1" x14ac:dyDescent="0.3">
      <c r="B1844" s="15" t="str">
        <f>IF(AND('[1]Vmesna vrtilna_SKLOP1'!B1844&lt;&gt;"",'[1]Vmesna vrtilna_SKLOP1'!C1844&lt;&gt;""),IF('[1]Vmesna vrtilna_SKLOP1'!B1844&lt;&gt;"",'[1]Vmesna vrtilna_SKLOP1'!B1844,""),"")</f>
        <v/>
      </c>
      <c r="C1844" s="16" t="str">
        <f>IF(OR(C1843="Posebna oblika",C1843="Kulturno zaščiten objekt",C1843="Kulturno zaščiten objekt, Posebna oblika"),"Glej zavihek POSEBNI POGOJI",IF(SUM(N1843:Q1843)=1,"Posebna oblika",IF(SUM(N1843:Q1843)=10,"Kulturno zaščiten objekt",IF(SUM(N1843:Q1843)=11,"Kulturno zaščiten objekt, Posebna oblika",IF(AND('[1]Vmesna vrtilna_SKLOP1'!C1844&lt;&gt;"",'[1]Vmesna vrtilna_SKLOP1'!D1844&lt;&gt;""),IF('[1]Vmesna vrtilna_SKLOP1'!C1844&lt;&gt;"",'[1]Vmesna vrtilna_SKLOP1'!C1844,""),"")))))</f>
        <v/>
      </c>
      <c r="D1844" s="17" t="str">
        <f>IF(IFERROR(VLOOKUP(B1844,'[1]Vmesna vrtilna_SKLOP1'!B:J,6,0),"")=0,"",IFERROR(VLOOKUP(B1844,'[1]Vmesna vrtilna_SKLOP1'!B:J,6,0),""))</f>
        <v/>
      </c>
      <c r="E1844" s="16" t="str">
        <f>IF(IF('[1]Vmesna vrtilna_SKLOP1'!E1844&lt;&gt;"",'[1]Vmesna vrtilna_SKLOP1'!D1844,"")=0,"",IF('[1]Vmesna vrtilna_SKLOP1'!E1844&lt;&gt;"",'[1]Vmesna vrtilna_SKLOP1'!D1844,""))</f>
        <v/>
      </c>
      <c r="F1844" s="18" t="str">
        <f>IF('[1]Vmesna vrtilna_SKLOP1'!E1844&lt;&gt;"",'[1]Vmesna vrtilna_SKLOP1'!E1844,"")</f>
        <v/>
      </c>
      <c r="G1844" s="15" t="str">
        <f>IF('[1]Vmesna vrtilna_SKLOP1'!E1844&lt;&gt;"",'[1]Vmesna vrtilna_SKLOP1'!F1844,"")</f>
        <v/>
      </c>
      <c r="H1844" s="19" t="str">
        <f>IF('[1]Vmesna vrtilna_SKLOP1'!F1844&lt;&gt;"",'[1]Vmesna vrtilna_SKLOP1'!I1844,"")</f>
        <v/>
      </c>
      <c r="I1844" s="20" t="str">
        <f>IF(I1843="Skupaj:","DDV (22%):",IF(I1843="DDV (22%):","Skupaj z DDV:",IF(AND('[1]Vmesna vrtilna_SKLOP1'!C1844&lt;&gt;"",'[1]Vmesna vrtilna_SKLOP1'!E1844=""),"Skupaj:","")))</f>
        <v/>
      </c>
      <c r="J1844" s="21" t="str">
        <f t="shared" si="57"/>
        <v/>
      </c>
      <c r="K1844" s="21" t="str">
        <f>IF(I1844="Skupaj z DDV:",SUM(K1842,K1843),IF(I1844="DDV (22%):",K1843*0.22,IF(AND('[1]Vmesna vrtilna_SKLOP1'!C1844&lt;&gt;"",'[1]Vmesna vrtilna_SKLOP1'!D1844=""),'[1]Vmesna vrtilna_SKLOP1'!J1844,IF(F1844&lt;&gt;"",IF('[1]Vmesna vrtilna_SKLOP1'!J1844&lt;&gt;"",'[1]Vmesna vrtilna_SKLOP1'!J1844,""),""))))</f>
        <v/>
      </c>
      <c r="L1844" s="22" t="str">
        <f>IF(I1843="Skupaj:","DDV (22%):",IF(I1843="DDV (22%):","Skupaj z DDV:",IF(AND('[1]Vmesna vrtilna_SKLOP1'!C1844&lt;&gt;"",'[1]Vmesna vrtilna_SKLOP1'!E1844=""),"Skupaj:",IF(AND('[1]Vmesna vrtilna_SKLOP1'!C1844&lt;&gt;"",'[1]Vmesna vrtilna_SKLOP1'!D1844=""),'[1]Vmesna vrtilna_SKLOP1'!J1844,IF(F1844&lt;&gt;"",IF('[1]Vmesna vrtilna_SKLOP1'!J1844&lt;&gt;"",'[1]Vmesna vrtilna_SKLOP1'!J1844,""),"")))))</f>
        <v/>
      </c>
      <c r="M1844" s="22">
        <f t="shared" si="56"/>
        <v>0</v>
      </c>
      <c r="N1844" s="22" t="str">
        <f>IF(IFERROR(VLOOKUP(B1844,'[1]Vmesna vrtilna_SKLOP1'!B:J,7,0),"")=0,"",IFERROR(VLOOKUP(B1844,'[1]Vmesna vrtilna_SKLOP1'!B:J,7,0),""))</f>
        <v/>
      </c>
      <c r="O1844" s="22"/>
    </row>
    <row r="1845" spans="2:15" ht="15" customHeight="1" x14ac:dyDescent="0.3">
      <c r="B1845" s="15" t="str">
        <f>IF(AND('[1]Vmesna vrtilna_SKLOP1'!B1845&lt;&gt;"",'[1]Vmesna vrtilna_SKLOP1'!C1845&lt;&gt;""),IF('[1]Vmesna vrtilna_SKLOP1'!B1845&lt;&gt;"",'[1]Vmesna vrtilna_SKLOP1'!B1845,""),"")</f>
        <v/>
      </c>
      <c r="C1845" s="16" t="str">
        <f>IF(OR(C1844="Posebna oblika",C1844="Kulturno zaščiten objekt",C1844="Kulturno zaščiten objekt, Posebna oblika"),"Glej zavihek POSEBNI POGOJI",IF(SUM(N1844:Q1844)=1,"Posebna oblika",IF(SUM(N1844:Q1844)=10,"Kulturno zaščiten objekt",IF(SUM(N1844:Q1844)=11,"Kulturno zaščiten objekt, Posebna oblika",IF(AND('[1]Vmesna vrtilna_SKLOP1'!C1845&lt;&gt;"",'[1]Vmesna vrtilna_SKLOP1'!D1845&lt;&gt;""),IF('[1]Vmesna vrtilna_SKLOP1'!C1845&lt;&gt;"",'[1]Vmesna vrtilna_SKLOP1'!C1845,""),"")))))</f>
        <v/>
      </c>
      <c r="D1845" s="17" t="str">
        <f>IF(IFERROR(VLOOKUP(B1845,'[1]Vmesna vrtilna_SKLOP1'!B:J,6,0),"")=0,"",IFERROR(VLOOKUP(B1845,'[1]Vmesna vrtilna_SKLOP1'!B:J,6,0),""))</f>
        <v/>
      </c>
      <c r="E1845" s="16" t="str">
        <f>IF(IF('[1]Vmesna vrtilna_SKLOP1'!E1845&lt;&gt;"",'[1]Vmesna vrtilna_SKLOP1'!D1845,"")=0,"",IF('[1]Vmesna vrtilna_SKLOP1'!E1845&lt;&gt;"",'[1]Vmesna vrtilna_SKLOP1'!D1845,""))</f>
        <v>Okrasni križi</v>
      </c>
      <c r="F1845" s="18" t="str">
        <f>IF('[1]Vmesna vrtilna_SKLOP1'!E1845&lt;&gt;"",'[1]Vmesna vrtilna_SKLOP1'!E1845,"")</f>
        <v>Okrasni križi</v>
      </c>
      <c r="G1845" s="15" t="str">
        <f>IF('[1]Vmesna vrtilna_SKLOP1'!E1845&lt;&gt;"",'[1]Vmesna vrtilna_SKLOP1'!F1845,"")</f>
        <v>[kos]</v>
      </c>
      <c r="H1845" s="19">
        <f>IF('[1]Vmesna vrtilna_SKLOP1'!F1845&lt;&gt;"",'[1]Vmesna vrtilna_SKLOP1'!I1845,"")</f>
        <v>2</v>
      </c>
      <c r="I1845" s="20" t="str">
        <f>IF(I1844="Skupaj:","DDV (22%):",IF(I1844="DDV (22%):","Skupaj z DDV:",IF(AND('[1]Vmesna vrtilna_SKLOP1'!C1845&lt;&gt;"",'[1]Vmesna vrtilna_SKLOP1'!E1845=""),"Skupaj:","")))</f>
        <v/>
      </c>
      <c r="J1845" s="21">
        <f t="shared" si="57"/>
        <v>0</v>
      </c>
      <c r="K1845" s="21">
        <f>IF(I1845="Skupaj z DDV:",SUM(K1843,K1844),IF(I1845="DDV (22%):",K1844*0.22,IF(AND('[1]Vmesna vrtilna_SKLOP1'!C1845&lt;&gt;"",'[1]Vmesna vrtilna_SKLOP1'!D1845=""),'[1]Vmesna vrtilna_SKLOP1'!J1845,IF(F1845&lt;&gt;"",IF('[1]Vmesna vrtilna_SKLOP1'!J1845&lt;&gt;"",'[1]Vmesna vrtilna_SKLOP1'!J1845,""),""))))</f>
        <v>58.8</v>
      </c>
      <c r="L1845" s="22">
        <f>IF(I1844="Skupaj:","DDV (22%):",IF(I1844="DDV (22%):","Skupaj z DDV:",IF(AND('[1]Vmesna vrtilna_SKLOP1'!C1845&lt;&gt;"",'[1]Vmesna vrtilna_SKLOP1'!E1845=""),"Skupaj:",IF(AND('[1]Vmesna vrtilna_SKLOP1'!C1845&lt;&gt;"",'[1]Vmesna vrtilna_SKLOP1'!D1845=""),'[1]Vmesna vrtilna_SKLOP1'!J1845,IF(F1845&lt;&gt;"",IF('[1]Vmesna vrtilna_SKLOP1'!J1845&lt;&gt;"",'[1]Vmesna vrtilna_SKLOP1'!J1845,""),"")))))</f>
        <v>58.8</v>
      </c>
      <c r="M1845" s="22">
        <f t="shared" si="56"/>
        <v>0</v>
      </c>
      <c r="N1845" s="22" t="str">
        <f>IF(IFERROR(VLOOKUP(B1845,'[1]Vmesna vrtilna_SKLOP1'!B:J,7,0),"")=0,"",IFERROR(VLOOKUP(B1845,'[1]Vmesna vrtilna_SKLOP1'!B:J,7,0),""))</f>
        <v/>
      </c>
      <c r="O1845" s="22"/>
    </row>
    <row r="1846" spans="2:15" ht="15" customHeight="1" x14ac:dyDescent="0.3">
      <c r="B1846" s="15" t="str">
        <f>IF(AND('[1]Vmesna vrtilna_SKLOP1'!B1846&lt;&gt;"",'[1]Vmesna vrtilna_SKLOP1'!C1846&lt;&gt;""),IF('[1]Vmesna vrtilna_SKLOP1'!B1846&lt;&gt;"",'[1]Vmesna vrtilna_SKLOP1'!B1846,""),"")</f>
        <v/>
      </c>
      <c r="C1846" s="16" t="str">
        <f>IF(OR(C1845="Posebna oblika",C1845="Kulturno zaščiten objekt",C1845="Kulturno zaščiten objekt, Posebna oblika"),"Glej zavihek POSEBNI POGOJI",IF(SUM(N1845:Q1845)=1,"Posebna oblika",IF(SUM(N1845:Q1845)=10,"Kulturno zaščiten objekt",IF(SUM(N1845:Q1845)=11,"Kulturno zaščiten objekt, Posebna oblika",IF(AND('[1]Vmesna vrtilna_SKLOP1'!C1846&lt;&gt;"",'[1]Vmesna vrtilna_SKLOP1'!D1846&lt;&gt;""),IF('[1]Vmesna vrtilna_SKLOP1'!C1846&lt;&gt;"",'[1]Vmesna vrtilna_SKLOP1'!C1846,""),"")))))</f>
        <v/>
      </c>
      <c r="D1846" s="17" t="str">
        <f>IF(IFERROR(VLOOKUP(B1846,'[1]Vmesna vrtilna_SKLOP1'!B:J,6,0),"")=0,"",IFERROR(VLOOKUP(B1846,'[1]Vmesna vrtilna_SKLOP1'!B:J,6,0),""))</f>
        <v/>
      </c>
      <c r="E1846" s="16" t="str">
        <f>IF(IF('[1]Vmesna vrtilna_SKLOP1'!E1846&lt;&gt;"",'[1]Vmesna vrtilna_SKLOP1'!D1846,"")=0,"",IF('[1]Vmesna vrtilna_SKLOP1'!E1846&lt;&gt;"",'[1]Vmesna vrtilna_SKLOP1'!D1846,""))</f>
        <v/>
      </c>
      <c r="F1846" s="18" t="str">
        <f>IF('[1]Vmesna vrtilna_SKLOP1'!E1846&lt;&gt;"",'[1]Vmesna vrtilna_SKLOP1'!E1846,"")</f>
        <v/>
      </c>
      <c r="G1846" s="15" t="str">
        <f>IF('[1]Vmesna vrtilna_SKLOP1'!E1846&lt;&gt;"",'[1]Vmesna vrtilna_SKLOP1'!F1846,"")</f>
        <v/>
      </c>
      <c r="H1846" s="19" t="str">
        <f>IF('[1]Vmesna vrtilna_SKLOP1'!F1846&lt;&gt;"",'[1]Vmesna vrtilna_SKLOP1'!I1846,"")</f>
        <v/>
      </c>
      <c r="I1846" s="20" t="str">
        <f>IF(I1845="Skupaj:","DDV (22%):",IF(I1845="DDV (22%):","Skupaj z DDV:",IF(AND('[1]Vmesna vrtilna_SKLOP1'!C1846&lt;&gt;"",'[1]Vmesna vrtilna_SKLOP1'!E1846=""),"Skupaj:","")))</f>
        <v/>
      </c>
      <c r="J1846" s="21" t="str">
        <f t="shared" si="57"/>
        <v/>
      </c>
      <c r="K1846" s="21" t="str">
        <f>IF(I1846="Skupaj z DDV:",SUM(K1844,K1845),IF(I1846="DDV (22%):",K1845*0.22,IF(AND('[1]Vmesna vrtilna_SKLOP1'!C1846&lt;&gt;"",'[1]Vmesna vrtilna_SKLOP1'!D1846=""),'[1]Vmesna vrtilna_SKLOP1'!J1846,IF(F1846&lt;&gt;"",IF('[1]Vmesna vrtilna_SKLOP1'!J1846&lt;&gt;"",'[1]Vmesna vrtilna_SKLOP1'!J1846,""),""))))</f>
        <v/>
      </c>
      <c r="L1846" s="22" t="str">
        <f>IF(I1845="Skupaj:","DDV (22%):",IF(I1845="DDV (22%):","Skupaj z DDV:",IF(AND('[1]Vmesna vrtilna_SKLOP1'!C1846&lt;&gt;"",'[1]Vmesna vrtilna_SKLOP1'!E1846=""),"Skupaj:",IF(AND('[1]Vmesna vrtilna_SKLOP1'!C1846&lt;&gt;"",'[1]Vmesna vrtilna_SKLOP1'!D1846=""),'[1]Vmesna vrtilna_SKLOP1'!J1846,IF(F1846&lt;&gt;"",IF('[1]Vmesna vrtilna_SKLOP1'!J1846&lt;&gt;"",'[1]Vmesna vrtilna_SKLOP1'!J1846,""),"")))))</f>
        <v/>
      </c>
      <c r="M1846" s="22">
        <f t="shared" si="56"/>
        <v>0</v>
      </c>
      <c r="N1846" s="22" t="str">
        <f>IF(IFERROR(VLOOKUP(B1846,'[1]Vmesna vrtilna_SKLOP1'!B:J,7,0),"")=0,"",IFERROR(VLOOKUP(B1846,'[1]Vmesna vrtilna_SKLOP1'!B:J,7,0),""))</f>
        <v/>
      </c>
      <c r="O1846" s="22"/>
    </row>
    <row r="1847" spans="2:15" ht="15" customHeight="1" x14ac:dyDescent="0.3">
      <c r="B1847" s="15" t="str">
        <f>IF(AND('[1]Vmesna vrtilna_SKLOP1'!B1847&lt;&gt;"",'[1]Vmesna vrtilna_SKLOP1'!C1847&lt;&gt;""),IF('[1]Vmesna vrtilna_SKLOP1'!B1847&lt;&gt;"",'[1]Vmesna vrtilna_SKLOP1'!B1847,""),"")</f>
        <v/>
      </c>
      <c r="C1847" s="16" t="str">
        <f>IF(OR(C1846="Posebna oblika",C1846="Kulturno zaščiten objekt",C1846="Kulturno zaščiten objekt, Posebna oblika"),"Glej zavihek POSEBNI POGOJI",IF(SUM(N1846:Q1846)=1,"Posebna oblika",IF(SUM(N1846:Q1846)=10,"Kulturno zaščiten objekt",IF(SUM(N1846:Q1846)=11,"Kulturno zaščiten objekt, Posebna oblika",IF(AND('[1]Vmesna vrtilna_SKLOP1'!C1847&lt;&gt;"",'[1]Vmesna vrtilna_SKLOP1'!D1847&lt;&gt;""),IF('[1]Vmesna vrtilna_SKLOP1'!C1847&lt;&gt;"",'[1]Vmesna vrtilna_SKLOP1'!C1847,""),"")))))</f>
        <v/>
      </c>
      <c r="D1847" s="17" t="str">
        <f>IF(IFERROR(VLOOKUP(B1847,'[1]Vmesna vrtilna_SKLOP1'!B:J,6,0),"")=0,"",IFERROR(VLOOKUP(B1847,'[1]Vmesna vrtilna_SKLOP1'!B:J,6,0),""))</f>
        <v/>
      </c>
      <c r="E1847" s="16" t="str">
        <f>IF(IF('[1]Vmesna vrtilna_SKLOP1'!E1847&lt;&gt;"",'[1]Vmesna vrtilna_SKLOP1'!D1847,"")=0,"",IF('[1]Vmesna vrtilna_SKLOP1'!E1847&lt;&gt;"",'[1]Vmesna vrtilna_SKLOP1'!D1847,""))</f>
        <v>Obdelava širokih špalet</v>
      </c>
      <c r="F1847" s="18" t="str">
        <f>IF('[1]Vmesna vrtilna_SKLOP1'!E1847&lt;&gt;"",'[1]Vmesna vrtilna_SKLOP1'!E1847,"")</f>
        <v>Zidarska obdelava špalet</v>
      </c>
      <c r="G1847" s="15" t="str">
        <f>IF('[1]Vmesna vrtilna_SKLOP1'!E1847&lt;&gt;"",'[1]Vmesna vrtilna_SKLOP1'!F1847,"")</f>
        <v>[m1]</v>
      </c>
      <c r="H1847" s="19">
        <f>IF('[1]Vmesna vrtilna_SKLOP1'!F1847&lt;&gt;"",'[1]Vmesna vrtilna_SKLOP1'!I1847,"")</f>
        <v>5.6</v>
      </c>
      <c r="I1847" s="20" t="str">
        <f>IF(I1846="Skupaj:","DDV (22%):",IF(I1846="DDV (22%):","Skupaj z DDV:",IF(AND('[1]Vmesna vrtilna_SKLOP1'!C1847&lt;&gt;"",'[1]Vmesna vrtilna_SKLOP1'!E1847=""),"Skupaj:","")))</f>
        <v/>
      </c>
      <c r="J1847" s="21">
        <f t="shared" si="57"/>
        <v>0</v>
      </c>
      <c r="K1847" s="21">
        <f>IF(I1847="Skupaj z DDV:",SUM(K1845,K1846),IF(I1847="DDV (22%):",K1846*0.22,IF(AND('[1]Vmesna vrtilna_SKLOP1'!C1847&lt;&gt;"",'[1]Vmesna vrtilna_SKLOP1'!D1847=""),'[1]Vmesna vrtilna_SKLOP1'!J1847,IF(F1847&lt;&gt;"",IF('[1]Vmesna vrtilna_SKLOP1'!J1847&lt;&gt;"",'[1]Vmesna vrtilna_SKLOP1'!J1847,""),""))))</f>
        <v>245.00000000000003</v>
      </c>
      <c r="L1847" s="22">
        <f>IF(I1846="Skupaj:","DDV (22%):",IF(I1846="DDV (22%):","Skupaj z DDV:",IF(AND('[1]Vmesna vrtilna_SKLOP1'!C1847&lt;&gt;"",'[1]Vmesna vrtilna_SKLOP1'!E1847=""),"Skupaj:",IF(AND('[1]Vmesna vrtilna_SKLOP1'!C1847&lt;&gt;"",'[1]Vmesna vrtilna_SKLOP1'!D1847=""),'[1]Vmesna vrtilna_SKLOP1'!J1847,IF(F1847&lt;&gt;"",IF('[1]Vmesna vrtilna_SKLOP1'!J1847&lt;&gt;"",'[1]Vmesna vrtilna_SKLOP1'!J1847,""),"")))))</f>
        <v>245.00000000000003</v>
      </c>
      <c r="M1847" s="22">
        <f t="shared" si="56"/>
        <v>0</v>
      </c>
      <c r="N1847" s="22" t="str">
        <f>IF(IFERROR(VLOOKUP(B1847,'[1]Vmesna vrtilna_SKLOP1'!B:J,7,0),"")=0,"",IFERROR(VLOOKUP(B1847,'[1]Vmesna vrtilna_SKLOP1'!B:J,7,0),""))</f>
        <v/>
      </c>
      <c r="O1847" s="22"/>
    </row>
    <row r="1848" spans="2:15" ht="15" customHeight="1" x14ac:dyDescent="0.3">
      <c r="B1848" s="15" t="str">
        <f>IF(AND('[1]Vmesna vrtilna_SKLOP1'!B1848&lt;&gt;"",'[1]Vmesna vrtilna_SKLOP1'!C1848&lt;&gt;""),IF('[1]Vmesna vrtilna_SKLOP1'!B1848&lt;&gt;"",'[1]Vmesna vrtilna_SKLOP1'!B1848,""),"")</f>
        <v/>
      </c>
      <c r="C1848" s="16" t="str">
        <f>IF(OR(C1847="Posebna oblika",C1847="Kulturno zaščiten objekt",C1847="Kulturno zaščiten objekt, Posebna oblika"),"Glej zavihek POSEBNI POGOJI",IF(SUM(N1847:Q1847)=1,"Posebna oblika",IF(SUM(N1847:Q1847)=10,"Kulturno zaščiten objekt",IF(SUM(N1847:Q1847)=11,"Kulturno zaščiten objekt, Posebna oblika",IF(AND('[1]Vmesna vrtilna_SKLOP1'!C1848&lt;&gt;"",'[1]Vmesna vrtilna_SKLOP1'!D1848&lt;&gt;""),IF('[1]Vmesna vrtilna_SKLOP1'!C1848&lt;&gt;"",'[1]Vmesna vrtilna_SKLOP1'!C1848,""),"")))))</f>
        <v/>
      </c>
      <c r="D1848" s="17" t="str">
        <f>IF(IFERROR(VLOOKUP(B1848,'[1]Vmesna vrtilna_SKLOP1'!B:J,6,0),"")=0,"",IFERROR(VLOOKUP(B1848,'[1]Vmesna vrtilna_SKLOP1'!B:J,6,0),""))</f>
        <v/>
      </c>
      <c r="E1848" s="16" t="str">
        <f>IF(IF('[1]Vmesna vrtilna_SKLOP1'!E1848&lt;&gt;"",'[1]Vmesna vrtilna_SKLOP1'!D1848,"")=0,"",IF('[1]Vmesna vrtilna_SKLOP1'!E1848&lt;&gt;"",'[1]Vmesna vrtilna_SKLOP1'!D1848,""))</f>
        <v/>
      </c>
      <c r="F1848" s="18" t="str">
        <f>IF('[1]Vmesna vrtilna_SKLOP1'!E1848&lt;&gt;"",'[1]Vmesna vrtilna_SKLOP1'!E1848,"")</f>
        <v/>
      </c>
      <c r="G1848" s="15" t="str">
        <f>IF('[1]Vmesna vrtilna_SKLOP1'!E1848&lt;&gt;"",'[1]Vmesna vrtilna_SKLOP1'!F1848,"")</f>
        <v/>
      </c>
      <c r="H1848" s="19" t="str">
        <f>IF('[1]Vmesna vrtilna_SKLOP1'!F1848&lt;&gt;"",'[1]Vmesna vrtilna_SKLOP1'!I1848,"")</f>
        <v/>
      </c>
      <c r="I1848" s="20" t="str">
        <f>IF(I1847="Skupaj:","DDV (22%):",IF(I1847="DDV (22%):","Skupaj z DDV:",IF(AND('[1]Vmesna vrtilna_SKLOP1'!C1848&lt;&gt;"",'[1]Vmesna vrtilna_SKLOP1'!E1848=""),"Skupaj:","")))</f>
        <v/>
      </c>
      <c r="J1848" s="21" t="str">
        <f t="shared" si="57"/>
        <v/>
      </c>
      <c r="K1848" s="21" t="str">
        <f>IF(I1848="Skupaj z DDV:",SUM(K1846,K1847),IF(I1848="DDV (22%):",K1847*0.22,IF(AND('[1]Vmesna vrtilna_SKLOP1'!C1848&lt;&gt;"",'[1]Vmesna vrtilna_SKLOP1'!D1848=""),'[1]Vmesna vrtilna_SKLOP1'!J1848,IF(F1848&lt;&gt;"",IF('[1]Vmesna vrtilna_SKLOP1'!J1848&lt;&gt;"",'[1]Vmesna vrtilna_SKLOP1'!J1848,""),""))))</f>
        <v/>
      </c>
      <c r="L1848" s="22" t="str">
        <f>IF(I1847="Skupaj:","DDV (22%):",IF(I1847="DDV (22%):","Skupaj z DDV:",IF(AND('[1]Vmesna vrtilna_SKLOP1'!C1848&lt;&gt;"",'[1]Vmesna vrtilna_SKLOP1'!E1848=""),"Skupaj:",IF(AND('[1]Vmesna vrtilna_SKLOP1'!C1848&lt;&gt;"",'[1]Vmesna vrtilna_SKLOP1'!D1848=""),'[1]Vmesna vrtilna_SKLOP1'!J1848,IF(F1848&lt;&gt;"",IF('[1]Vmesna vrtilna_SKLOP1'!J1848&lt;&gt;"",'[1]Vmesna vrtilna_SKLOP1'!J1848,""),"")))))</f>
        <v/>
      </c>
      <c r="M1848" s="22">
        <f t="shared" si="56"/>
        <v>0</v>
      </c>
      <c r="N1848" s="22" t="str">
        <f>IF(IFERROR(VLOOKUP(B1848,'[1]Vmesna vrtilna_SKLOP1'!B:J,7,0),"")=0,"",IFERROR(VLOOKUP(B1848,'[1]Vmesna vrtilna_SKLOP1'!B:J,7,0),""))</f>
        <v/>
      </c>
      <c r="O1848" s="22"/>
    </row>
    <row r="1849" spans="2:15" ht="15" customHeight="1" x14ac:dyDescent="0.3">
      <c r="B1849" s="15" t="str">
        <f>IF(AND('[1]Vmesna vrtilna_SKLOP1'!B1849&lt;&gt;"",'[1]Vmesna vrtilna_SKLOP1'!C1849&lt;&gt;""),IF('[1]Vmesna vrtilna_SKLOP1'!B1849&lt;&gt;"",'[1]Vmesna vrtilna_SKLOP1'!B1849,""),"")</f>
        <v/>
      </c>
      <c r="C1849" s="16" t="str">
        <f>IF(OR(C1848="Posebna oblika",C1848="Kulturno zaščiten objekt",C1848="Kulturno zaščiten objekt, Posebna oblika"),"Glej zavihek POSEBNI POGOJI",IF(SUM(N1848:Q1848)=1,"Posebna oblika",IF(SUM(N1848:Q1848)=10,"Kulturno zaščiten objekt",IF(SUM(N1848:Q1848)=11,"Kulturno zaščiten objekt, Posebna oblika",IF(AND('[1]Vmesna vrtilna_SKLOP1'!C1849&lt;&gt;"",'[1]Vmesna vrtilna_SKLOP1'!D1849&lt;&gt;""),IF('[1]Vmesna vrtilna_SKLOP1'!C1849&lt;&gt;"",'[1]Vmesna vrtilna_SKLOP1'!C1849,""),"")))))</f>
        <v/>
      </c>
      <c r="D1849" s="17" t="str">
        <f>IF(IFERROR(VLOOKUP(B1849,'[1]Vmesna vrtilna_SKLOP1'!B:J,6,0),"")=0,"",IFERROR(VLOOKUP(B1849,'[1]Vmesna vrtilna_SKLOP1'!B:J,6,0),""))</f>
        <v/>
      </c>
      <c r="E1849" s="16" t="str">
        <f>IF(IF('[1]Vmesna vrtilna_SKLOP1'!E1849&lt;&gt;"",'[1]Vmesna vrtilna_SKLOP1'!D1849,"")=0,"",IF('[1]Vmesna vrtilna_SKLOP1'!E1849&lt;&gt;"",'[1]Vmesna vrtilna_SKLOP1'!D1849,""))</f>
        <v>Slikopleskarska dela</v>
      </c>
      <c r="F1849" s="18" t="str">
        <f>IF('[1]Vmesna vrtilna_SKLOP1'!E1849&lt;&gt;"",'[1]Vmesna vrtilna_SKLOP1'!E1849,"")</f>
        <v>Slikopleskarska dela na špaletah</v>
      </c>
      <c r="G1849" s="15" t="str">
        <f>IF('[1]Vmesna vrtilna_SKLOP1'!E1849&lt;&gt;"",'[1]Vmesna vrtilna_SKLOP1'!F1849,"")</f>
        <v>[m1]</v>
      </c>
      <c r="H1849" s="19">
        <f>IF('[1]Vmesna vrtilna_SKLOP1'!F1849&lt;&gt;"",'[1]Vmesna vrtilna_SKLOP1'!I1849,"")</f>
        <v>5.6</v>
      </c>
      <c r="I1849" s="20" t="str">
        <f>IF(I1848="Skupaj:","DDV (22%):",IF(I1848="DDV (22%):","Skupaj z DDV:",IF(AND('[1]Vmesna vrtilna_SKLOP1'!C1849&lt;&gt;"",'[1]Vmesna vrtilna_SKLOP1'!E1849=""),"Skupaj:","")))</f>
        <v/>
      </c>
      <c r="J1849" s="21">
        <f t="shared" si="57"/>
        <v>0</v>
      </c>
      <c r="K1849" s="21">
        <f>IF(I1849="Skupaj z DDV:",SUM(K1847,K1848),IF(I1849="DDV (22%):",K1848*0.22,IF(AND('[1]Vmesna vrtilna_SKLOP1'!C1849&lt;&gt;"",'[1]Vmesna vrtilna_SKLOP1'!D1849=""),'[1]Vmesna vrtilna_SKLOP1'!J1849,IF(F1849&lt;&gt;"",IF('[1]Vmesna vrtilna_SKLOP1'!J1849&lt;&gt;"",'[1]Vmesna vrtilna_SKLOP1'!J1849,""),""))))</f>
        <v>78.400000000000006</v>
      </c>
      <c r="L1849" s="22">
        <f>IF(I1848="Skupaj:","DDV (22%):",IF(I1848="DDV (22%):","Skupaj z DDV:",IF(AND('[1]Vmesna vrtilna_SKLOP1'!C1849&lt;&gt;"",'[1]Vmesna vrtilna_SKLOP1'!E1849=""),"Skupaj:",IF(AND('[1]Vmesna vrtilna_SKLOP1'!C1849&lt;&gt;"",'[1]Vmesna vrtilna_SKLOP1'!D1849=""),'[1]Vmesna vrtilna_SKLOP1'!J1849,IF(F1849&lt;&gt;"",IF('[1]Vmesna vrtilna_SKLOP1'!J1849&lt;&gt;"",'[1]Vmesna vrtilna_SKLOP1'!J1849,""),"")))))</f>
        <v>78.400000000000006</v>
      </c>
      <c r="M1849" s="22">
        <f t="shared" si="56"/>
        <v>0</v>
      </c>
      <c r="N1849" s="22" t="str">
        <f>IF(IFERROR(VLOOKUP(B1849,'[1]Vmesna vrtilna_SKLOP1'!B:J,7,0),"")=0,"",IFERROR(VLOOKUP(B1849,'[1]Vmesna vrtilna_SKLOP1'!B:J,7,0),""))</f>
        <v/>
      </c>
      <c r="O1849" s="22"/>
    </row>
    <row r="1850" spans="2:15" ht="15" customHeight="1" x14ac:dyDescent="0.3">
      <c r="B1850" s="15" t="str">
        <f>IF(AND('[1]Vmesna vrtilna_SKLOP1'!B1850&lt;&gt;"",'[1]Vmesna vrtilna_SKLOP1'!C1850&lt;&gt;""),IF('[1]Vmesna vrtilna_SKLOP1'!B1850&lt;&gt;"",'[1]Vmesna vrtilna_SKLOP1'!B1850,""),"")</f>
        <v/>
      </c>
      <c r="C1850" s="16" t="str">
        <f>IF(OR(C1849="Posebna oblika",C1849="Kulturno zaščiten objekt",C1849="Kulturno zaščiten objekt, Posebna oblika"),"Glej zavihek POSEBNI POGOJI",IF(SUM(N1849:Q1849)=1,"Posebna oblika",IF(SUM(N1849:Q1849)=10,"Kulturno zaščiten objekt",IF(SUM(N1849:Q1849)=11,"Kulturno zaščiten objekt, Posebna oblika",IF(AND('[1]Vmesna vrtilna_SKLOP1'!C1850&lt;&gt;"",'[1]Vmesna vrtilna_SKLOP1'!D1850&lt;&gt;""),IF('[1]Vmesna vrtilna_SKLOP1'!C1850&lt;&gt;"",'[1]Vmesna vrtilna_SKLOP1'!C1850,""),"")))))</f>
        <v/>
      </c>
      <c r="D1850" s="17" t="str">
        <f>IF(IFERROR(VLOOKUP(B1850,'[1]Vmesna vrtilna_SKLOP1'!B:J,6,0),"")=0,"",IFERROR(VLOOKUP(B1850,'[1]Vmesna vrtilna_SKLOP1'!B:J,6,0),""))</f>
        <v/>
      </c>
      <c r="E1850" s="16" t="str">
        <f>IF(IF('[1]Vmesna vrtilna_SKLOP1'!E1850&lt;&gt;"",'[1]Vmesna vrtilna_SKLOP1'!D1850,"")=0,"",IF('[1]Vmesna vrtilna_SKLOP1'!E1850&lt;&gt;"",'[1]Vmesna vrtilna_SKLOP1'!D1850,""))</f>
        <v/>
      </c>
      <c r="F1850" s="18" t="str">
        <f>IF('[1]Vmesna vrtilna_SKLOP1'!E1850&lt;&gt;"",'[1]Vmesna vrtilna_SKLOP1'!E1850,"")</f>
        <v/>
      </c>
      <c r="G1850" s="15" t="str">
        <f>IF('[1]Vmesna vrtilna_SKLOP1'!E1850&lt;&gt;"",'[1]Vmesna vrtilna_SKLOP1'!F1850,"")</f>
        <v/>
      </c>
      <c r="H1850" s="19" t="str">
        <f>IF('[1]Vmesna vrtilna_SKLOP1'!F1850&lt;&gt;"",'[1]Vmesna vrtilna_SKLOP1'!I1850,"")</f>
        <v/>
      </c>
      <c r="I1850" s="20" t="str">
        <f>IF(I1849="Skupaj:","DDV (22%):",IF(I1849="DDV (22%):","Skupaj z DDV:",IF(AND('[1]Vmesna vrtilna_SKLOP1'!C1850&lt;&gt;"",'[1]Vmesna vrtilna_SKLOP1'!E1850=""),"Skupaj:","")))</f>
        <v/>
      </c>
      <c r="J1850" s="21" t="str">
        <f t="shared" si="57"/>
        <v/>
      </c>
      <c r="K1850" s="21" t="str">
        <f>IF(I1850="Skupaj z DDV:",SUM(K1848,K1849),IF(I1850="DDV (22%):",K1849*0.22,IF(AND('[1]Vmesna vrtilna_SKLOP1'!C1850&lt;&gt;"",'[1]Vmesna vrtilna_SKLOP1'!D1850=""),'[1]Vmesna vrtilna_SKLOP1'!J1850,IF(F1850&lt;&gt;"",IF('[1]Vmesna vrtilna_SKLOP1'!J1850&lt;&gt;"",'[1]Vmesna vrtilna_SKLOP1'!J1850,""),""))))</f>
        <v/>
      </c>
      <c r="L1850" s="22" t="str">
        <f>IF(I1849="Skupaj:","DDV (22%):",IF(I1849="DDV (22%):","Skupaj z DDV:",IF(AND('[1]Vmesna vrtilna_SKLOP1'!C1850&lt;&gt;"",'[1]Vmesna vrtilna_SKLOP1'!E1850=""),"Skupaj:",IF(AND('[1]Vmesna vrtilna_SKLOP1'!C1850&lt;&gt;"",'[1]Vmesna vrtilna_SKLOP1'!D1850=""),'[1]Vmesna vrtilna_SKLOP1'!J1850,IF(F1850&lt;&gt;"",IF('[1]Vmesna vrtilna_SKLOP1'!J1850&lt;&gt;"",'[1]Vmesna vrtilna_SKLOP1'!J1850,""),"")))))</f>
        <v/>
      </c>
      <c r="M1850" s="22">
        <f t="shared" si="56"/>
        <v>0</v>
      </c>
      <c r="N1850" s="22" t="str">
        <f>IF(IFERROR(VLOOKUP(B1850,'[1]Vmesna vrtilna_SKLOP1'!B:J,7,0),"")=0,"",IFERROR(VLOOKUP(B1850,'[1]Vmesna vrtilna_SKLOP1'!B:J,7,0),""))</f>
        <v/>
      </c>
      <c r="O1850" s="22"/>
    </row>
    <row r="1851" spans="2:15" ht="15" customHeight="1" x14ac:dyDescent="0.3">
      <c r="B1851" s="15" t="str">
        <f>IF(AND('[1]Vmesna vrtilna_SKLOP1'!B1851&lt;&gt;"",'[1]Vmesna vrtilna_SKLOP1'!C1851&lt;&gt;""),IF('[1]Vmesna vrtilna_SKLOP1'!B1851&lt;&gt;"",'[1]Vmesna vrtilna_SKLOP1'!B1851,""),"")</f>
        <v/>
      </c>
      <c r="C1851" s="16" t="str">
        <f>IF(OR(C1850="Posebna oblika",C1850="Kulturno zaščiten objekt",C1850="Kulturno zaščiten objekt, Posebna oblika"),"Glej zavihek POSEBNI POGOJI",IF(SUM(N1850:Q1850)=1,"Posebna oblika",IF(SUM(N1850:Q1850)=10,"Kulturno zaščiten objekt",IF(SUM(N1850:Q1850)=11,"Kulturno zaščiten objekt, Posebna oblika",IF(AND('[1]Vmesna vrtilna_SKLOP1'!C1851&lt;&gt;"",'[1]Vmesna vrtilna_SKLOP1'!D1851&lt;&gt;""),IF('[1]Vmesna vrtilna_SKLOP1'!C1851&lt;&gt;"",'[1]Vmesna vrtilna_SKLOP1'!C1851,""),"")))))</f>
        <v/>
      </c>
      <c r="D1851" s="17" t="str">
        <f>IF(IFERROR(VLOOKUP(B1851,'[1]Vmesna vrtilna_SKLOP1'!B:J,6,0),"")=0,"",IFERROR(VLOOKUP(B1851,'[1]Vmesna vrtilna_SKLOP1'!B:J,6,0),""))</f>
        <v/>
      </c>
      <c r="E1851" s="16" t="str">
        <f>IF(IF('[1]Vmesna vrtilna_SKLOP1'!E1851&lt;&gt;"",'[1]Vmesna vrtilna_SKLOP1'!D1851,"")=0,"",IF('[1]Vmesna vrtilna_SKLOP1'!E1851&lt;&gt;"",'[1]Vmesna vrtilna_SKLOP1'!D1851,""))</f>
        <v/>
      </c>
      <c r="F1851" s="18" t="str">
        <f>IF('[1]Vmesna vrtilna_SKLOP1'!E1851&lt;&gt;"",'[1]Vmesna vrtilna_SKLOP1'!E1851,"")</f>
        <v/>
      </c>
      <c r="G1851" s="15" t="str">
        <f>IF('[1]Vmesna vrtilna_SKLOP1'!E1851&lt;&gt;"",'[1]Vmesna vrtilna_SKLOP1'!F1851,"")</f>
        <v/>
      </c>
      <c r="H1851" s="19" t="str">
        <f>IF('[1]Vmesna vrtilna_SKLOP1'!F1851&lt;&gt;"",'[1]Vmesna vrtilna_SKLOP1'!I1851,"")</f>
        <v/>
      </c>
      <c r="I1851" s="20" t="str">
        <f>IF(I1850="Skupaj:","DDV (22%):",IF(I1850="DDV (22%):","Skupaj z DDV:",IF(AND('[1]Vmesna vrtilna_SKLOP1'!C1851&lt;&gt;"",'[1]Vmesna vrtilna_SKLOP1'!E1851=""),"Skupaj:","")))</f>
        <v>Skupaj:</v>
      </c>
      <c r="J1851" s="21">
        <f t="shared" si="57"/>
        <v>0</v>
      </c>
      <c r="K1851" s="21">
        <f>IF(I1851="Skupaj z DDV:",SUM(K1849,K1850),IF(I1851="DDV (22%):",K1850*0.22,IF(AND('[1]Vmesna vrtilna_SKLOP1'!C1851&lt;&gt;"",'[1]Vmesna vrtilna_SKLOP1'!D1851=""),'[1]Vmesna vrtilna_SKLOP1'!J1851,IF(F1851&lt;&gt;"",IF('[1]Vmesna vrtilna_SKLOP1'!J1851&lt;&gt;"",'[1]Vmesna vrtilna_SKLOP1'!J1851,""),""))))</f>
        <v>1633.8417855800003</v>
      </c>
      <c r="L1851" s="22" t="str">
        <f>IF(I1850="Skupaj:","DDV (22%):",IF(I1850="DDV (22%):","Skupaj z DDV:",IF(AND('[1]Vmesna vrtilna_SKLOP1'!C1851&lt;&gt;"",'[1]Vmesna vrtilna_SKLOP1'!E1851=""),"Skupaj:",IF(AND('[1]Vmesna vrtilna_SKLOP1'!C1851&lt;&gt;"",'[1]Vmesna vrtilna_SKLOP1'!D1851=""),'[1]Vmesna vrtilna_SKLOP1'!J1851,IF(F1851&lt;&gt;"",IF('[1]Vmesna vrtilna_SKLOP1'!J1851&lt;&gt;"",'[1]Vmesna vrtilna_SKLOP1'!J1851,""),"")))))</f>
        <v>Skupaj:</v>
      </c>
      <c r="M1851" s="22">
        <f t="shared" si="56"/>
        <v>0</v>
      </c>
      <c r="N1851" s="22" t="str">
        <f>IF(IFERROR(VLOOKUP(B1851,'[1]Vmesna vrtilna_SKLOP1'!B:J,7,0),"")=0,"",IFERROR(VLOOKUP(B1851,'[1]Vmesna vrtilna_SKLOP1'!B:J,7,0),""))</f>
        <v/>
      </c>
      <c r="O1851" s="22"/>
    </row>
    <row r="1852" spans="2:15" ht="15" customHeight="1" x14ac:dyDescent="0.3">
      <c r="B1852" s="15" t="str">
        <f>IF(AND('[1]Vmesna vrtilna_SKLOP1'!B1852&lt;&gt;"",'[1]Vmesna vrtilna_SKLOP1'!C1852&lt;&gt;""),IF('[1]Vmesna vrtilna_SKLOP1'!B1852&lt;&gt;"",'[1]Vmesna vrtilna_SKLOP1'!B1852,""),"")</f>
        <v/>
      </c>
      <c r="C1852" s="16" t="str">
        <f>IF(OR(C1851="Posebna oblika",C1851="Kulturno zaščiten objekt",C1851="Kulturno zaščiten objekt, Posebna oblika"),"Glej zavihek POSEBNI POGOJI",IF(SUM(N1851:Q1851)=1,"Posebna oblika",IF(SUM(N1851:Q1851)=10,"Kulturno zaščiten objekt",IF(SUM(N1851:Q1851)=11,"Kulturno zaščiten objekt, Posebna oblika",IF(AND('[1]Vmesna vrtilna_SKLOP1'!C1852&lt;&gt;"",'[1]Vmesna vrtilna_SKLOP1'!D1852&lt;&gt;""),IF('[1]Vmesna vrtilna_SKLOP1'!C1852&lt;&gt;"",'[1]Vmesna vrtilna_SKLOP1'!C1852,""),"")))))</f>
        <v/>
      </c>
      <c r="D1852" s="17" t="str">
        <f>IF(IFERROR(VLOOKUP(B1852,'[1]Vmesna vrtilna_SKLOP1'!B:J,6,0),"")=0,"",IFERROR(VLOOKUP(B1852,'[1]Vmesna vrtilna_SKLOP1'!B:J,6,0),""))</f>
        <v/>
      </c>
      <c r="E1852" s="16" t="str">
        <f>IF(IF('[1]Vmesna vrtilna_SKLOP1'!E1852&lt;&gt;"",'[1]Vmesna vrtilna_SKLOP1'!D1852,"")=0,"",IF('[1]Vmesna vrtilna_SKLOP1'!E1852&lt;&gt;"",'[1]Vmesna vrtilna_SKLOP1'!D1852,""))</f>
        <v/>
      </c>
      <c r="F1852" s="18" t="str">
        <f>IF('[1]Vmesna vrtilna_SKLOP1'!E1852&lt;&gt;"",'[1]Vmesna vrtilna_SKLOP1'!E1852,"")</f>
        <v/>
      </c>
      <c r="G1852" s="15" t="str">
        <f>IF('[1]Vmesna vrtilna_SKLOP1'!E1852&lt;&gt;"",'[1]Vmesna vrtilna_SKLOP1'!F1852,"")</f>
        <v/>
      </c>
      <c r="H1852" s="19" t="str">
        <f>IF('[1]Vmesna vrtilna_SKLOP1'!F1852&lt;&gt;"",'[1]Vmesna vrtilna_SKLOP1'!I1852,"")</f>
        <v/>
      </c>
      <c r="I1852" s="20" t="str">
        <f>IF(I1851="Skupaj:","DDV (22%):",IF(I1851="DDV (22%):","Skupaj z DDV:",IF(AND('[1]Vmesna vrtilna_SKLOP1'!C1852&lt;&gt;"",'[1]Vmesna vrtilna_SKLOP1'!E1852=""),"Skupaj:","")))</f>
        <v>DDV (22%):</v>
      </c>
      <c r="J1852" s="21">
        <f t="shared" si="57"/>
        <v>0</v>
      </c>
      <c r="K1852" s="21">
        <f>IF(I1852="Skupaj z DDV:",SUM(K1850,K1851),IF(I1852="DDV (22%):",K1851*0.22,IF(AND('[1]Vmesna vrtilna_SKLOP1'!C1852&lt;&gt;"",'[1]Vmesna vrtilna_SKLOP1'!D1852=""),'[1]Vmesna vrtilna_SKLOP1'!J1852,IF(F1852&lt;&gt;"",IF('[1]Vmesna vrtilna_SKLOP1'!J1852&lt;&gt;"",'[1]Vmesna vrtilna_SKLOP1'!J1852,""),""))))</f>
        <v>359.44519282760007</v>
      </c>
      <c r="L1852" s="22" t="str">
        <f>IF(I1851="Skupaj:","DDV (22%):",IF(I1851="DDV (22%):","Skupaj z DDV:",IF(AND('[1]Vmesna vrtilna_SKLOP1'!C1852&lt;&gt;"",'[1]Vmesna vrtilna_SKLOP1'!E1852=""),"Skupaj:",IF(AND('[1]Vmesna vrtilna_SKLOP1'!C1852&lt;&gt;"",'[1]Vmesna vrtilna_SKLOP1'!D1852=""),'[1]Vmesna vrtilna_SKLOP1'!J1852,IF(F1852&lt;&gt;"",IF('[1]Vmesna vrtilna_SKLOP1'!J1852&lt;&gt;"",'[1]Vmesna vrtilna_SKLOP1'!J1852,""),"")))))</f>
        <v>DDV (22%):</v>
      </c>
      <c r="M1852" s="22">
        <f t="shared" si="56"/>
        <v>0</v>
      </c>
      <c r="N1852" s="22" t="str">
        <f>IF(IFERROR(VLOOKUP(B1852,'[1]Vmesna vrtilna_SKLOP1'!B:J,7,0),"")=0,"",IFERROR(VLOOKUP(B1852,'[1]Vmesna vrtilna_SKLOP1'!B:J,7,0),""))</f>
        <v/>
      </c>
      <c r="O1852" s="22"/>
    </row>
    <row r="1853" spans="2:15" ht="15" customHeight="1" x14ac:dyDescent="0.3">
      <c r="B1853" s="15" t="str">
        <f>IF(AND('[1]Vmesna vrtilna_SKLOP1'!B1853&lt;&gt;"",'[1]Vmesna vrtilna_SKLOP1'!C1853&lt;&gt;""),IF('[1]Vmesna vrtilna_SKLOP1'!B1853&lt;&gt;"",'[1]Vmesna vrtilna_SKLOP1'!B1853,""),"")</f>
        <v/>
      </c>
      <c r="C1853" s="16" t="str">
        <f>IF(OR(C1852="Posebna oblika",C1852="Kulturno zaščiten objekt",C1852="Kulturno zaščiten objekt, Posebna oblika"),"Glej zavihek POSEBNI POGOJI",IF(SUM(N1852:Q1852)=1,"Posebna oblika",IF(SUM(N1852:Q1852)=10,"Kulturno zaščiten objekt",IF(SUM(N1852:Q1852)=11,"Kulturno zaščiten objekt, Posebna oblika",IF(AND('[1]Vmesna vrtilna_SKLOP1'!C1853&lt;&gt;"",'[1]Vmesna vrtilna_SKLOP1'!D1853&lt;&gt;""),IF('[1]Vmesna vrtilna_SKLOP1'!C1853&lt;&gt;"",'[1]Vmesna vrtilna_SKLOP1'!C1853,""),"")))))</f>
        <v/>
      </c>
      <c r="D1853" s="17" t="str">
        <f>IF(IFERROR(VLOOKUP(B1853,'[1]Vmesna vrtilna_SKLOP1'!B:J,6,0),"")=0,"",IFERROR(VLOOKUP(B1853,'[1]Vmesna vrtilna_SKLOP1'!B:J,6,0),""))</f>
        <v/>
      </c>
      <c r="E1853" s="16" t="str">
        <f>IF(IF('[1]Vmesna vrtilna_SKLOP1'!E1853&lt;&gt;"",'[1]Vmesna vrtilna_SKLOP1'!D1853,"")=0,"",IF('[1]Vmesna vrtilna_SKLOP1'!E1853&lt;&gt;"",'[1]Vmesna vrtilna_SKLOP1'!D1853,""))</f>
        <v/>
      </c>
      <c r="F1853" s="18" t="str">
        <f>IF('[1]Vmesna vrtilna_SKLOP1'!E1853&lt;&gt;"",'[1]Vmesna vrtilna_SKLOP1'!E1853,"")</f>
        <v/>
      </c>
      <c r="G1853" s="15" t="str">
        <f>IF('[1]Vmesna vrtilna_SKLOP1'!E1853&lt;&gt;"",'[1]Vmesna vrtilna_SKLOP1'!F1853,"")</f>
        <v/>
      </c>
      <c r="H1853" s="19" t="str">
        <f>IF('[1]Vmesna vrtilna_SKLOP1'!F1853&lt;&gt;"",'[1]Vmesna vrtilna_SKLOP1'!I1853,"")</f>
        <v/>
      </c>
      <c r="I1853" s="20" t="str">
        <f>IF(I1852="Skupaj:","DDV (22%):",IF(I1852="DDV (22%):","Skupaj z DDV:",IF(AND('[1]Vmesna vrtilna_SKLOP1'!C1853&lt;&gt;"",'[1]Vmesna vrtilna_SKLOP1'!E1853=""),"Skupaj:","")))</f>
        <v>Skupaj z DDV:</v>
      </c>
      <c r="J1853" s="21">
        <f t="shared" si="57"/>
        <v>0</v>
      </c>
      <c r="K1853" s="21">
        <f>IF(I1853="Skupaj z DDV:",SUM(K1851,K1852),IF(I1853="DDV (22%):",K1852*0.22,IF(AND('[1]Vmesna vrtilna_SKLOP1'!C1853&lt;&gt;"",'[1]Vmesna vrtilna_SKLOP1'!D1853=""),'[1]Vmesna vrtilna_SKLOP1'!J1853,IF(F1853&lt;&gt;"",IF('[1]Vmesna vrtilna_SKLOP1'!J1853&lt;&gt;"",'[1]Vmesna vrtilna_SKLOP1'!J1853,""),""))))</f>
        <v>1993.2869784076004</v>
      </c>
      <c r="L1853" s="22" t="str">
        <f>IF(I1852="Skupaj:","DDV (22%):",IF(I1852="DDV (22%):","Skupaj z DDV:",IF(AND('[1]Vmesna vrtilna_SKLOP1'!C1853&lt;&gt;"",'[1]Vmesna vrtilna_SKLOP1'!E1853=""),"Skupaj:",IF(AND('[1]Vmesna vrtilna_SKLOP1'!C1853&lt;&gt;"",'[1]Vmesna vrtilna_SKLOP1'!D1853=""),'[1]Vmesna vrtilna_SKLOP1'!J1853,IF(F1853&lt;&gt;"",IF('[1]Vmesna vrtilna_SKLOP1'!J1853&lt;&gt;"",'[1]Vmesna vrtilna_SKLOP1'!J1853,""),"")))))</f>
        <v>Skupaj z DDV:</v>
      </c>
      <c r="M1853" s="22">
        <f t="shared" si="56"/>
        <v>0</v>
      </c>
      <c r="N1853" s="22" t="str">
        <f>IF(IFERROR(VLOOKUP(B1853,'[1]Vmesna vrtilna_SKLOP1'!B:J,7,0),"")=0,"",IFERROR(VLOOKUP(B1853,'[1]Vmesna vrtilna_SKLOP1'!B:J,7,0),""))</f>
        <v/>
      </c>
      <c r="O1853" s="22"/>
    </row>
    <row r="1854" spans="2:15" ht="15" customHeight="1" x14ac:dyDescent="0.3">
      <c r="B1854" s="15">
        <f>IF(AND('[1]Vmesna vrtilna_SKLOP1'!B1854&lt;&gt;"",'[1]Vmesna vrtilna_SKLOP1'!C1854&lt;&gt;""),IF('[1]Vmesna vrtilna_SKLOP1'!B1854&lt;&gt;"",'[1]Vmesna vrtilna_SKLOP1'!B1854,""),"")</f>
        <v>58</v>
      </c>
      <c r="C1854" s="16" t="str">
        <f>IF(OR(C1853="Posebna oblika",C1853="Kulturno zaščiten objekt",C1853="Kulturno zaščiten objekt, Posebna oblika"),"Glej zavihek POSEBNI POGOJI",IF(SUM(N1853:Q1853)=1,"Posebna oblika",IF(SUM(N1853:Q1853)=10,"Kulturno zaščiten objekt",IF(SUM(N1853:Q1853)=11,"Kulturno zaščiten objekt, Posebna oblika",IF(AND('[1]Vmesna vrtilna_SKLOP1'!C1854&lt;&gt;"",'[1]Vmesna vrtilna_SKLOP1'!D1854&lt;&gt;""),IF('[1]Vmesna vrtilna_SKLOP1'!C1854&lt;&gt;"",'[1]Vmesna vrtilna_SKLOP1'!C1854,""),"")))))</f>
        <v>Pogonik 5</v>
      </c>
      <c r="D1854" s="17">
        <f>IF(IFERROR(VLOOKUP(B1854,'[1]Vmesna vrtilna_SKLOP1'!B:J,6,0),"")=0,"",IFERROR(VLOOKUP(B1854,'[1]Vmesna vrtilna_SKLOP1'!B:J,6,0),""))</f>
        <v>1</v>
      </c>
      <c r="E1854" s="16" t="str">
        <f>IF(IF('[1]Vmesna vrtilna_SKLOP1'!E1854&lt;&gt;"",'[1]Vmesna vrtilna_SKLOP1'!D1854,"")=0,"",IF('[1]Vmesna vrtilna_SKLOP1'!E1854&lt;&gt;"",'[1]Vmesna vrtilna_SKLOP1'!D1854,""))</f>
        <v>Okna/Vrata</v>
      </c>
      <c r="F1854" s="18" t="str">
        <f>IF('[1]Vmesna vrtilna_SKLOP1'!E1854&lt;&gt;"",'[1]Vmesna vrtilna_SKLOP1'!E1854,"")</f>
        <v>Dvokrilno okno (tip: O3); dim. ŠxV: 1,75x1,35m; Material: Les ; steklo 8/16Ar/4; Rw,st.=37 (Rw,st.+Ctr ≥ 32 dB)</v>
      </c>
      <c r="G1854" s="15" t="str">
        <f>IF('[1]Vmesna vrtilna_SKLOP1'!E1854&lt;&gt;"",'[1]Vmesna vrtilna_SKLOP1'!F1854,"")</f>
        <v>[kos]</v>
      </c>
      <c r="H1854" s="19">
        <f>IF('[1]Vmesna vrtilna_SKLOP1'!F1854&lt;&gt;"",'[1]Vmesna vrtilna_SKLOP1'!I1854,"")</f>
        <v>1</v>
      </c>
      <c r="I1854" s="20" t="str">
        <f>IF(I1853="Skupaj:","DDV (22%):",IF(I1853="DDV (22%):","Skupaj z DDV:",IF(AND('[1]Vmesna vrtilna_SKLOP1'!C1854&lt;&gt;"",'[1]Vmesna vrtilna_SKLOP1'!E1854=""),"Skupaj:","")))</f>
        <v/>
      </c>
      <c r="J1854" s="21">
        <f t="shared" si="57"/>
        <v>0</v>
      </c>
      <c r="K1854" s="21">
        <f>IF(I1854="Skupaj z DDV:",SUM(K1852,K1853),IF(I1854="DDV (22%):",K1853*0.22,IF(AND('[1]Vmesna vrtilna_SKLOP1'!C1854&lt;&gt;"",'[1]Vmesna vrtilna_SKLOP1'!D1854=""),'[1]Vmesna vrtilna_SKLOP1'!J1854,IF(F1854&lt;&gt;"",IF('[1]Vmesna vrtilna_SKLOP1'!J1854&lt;&gt;"",'[1]Vmesna vrtilna_SKLOP1'!J1854,""),""))))</f>
        <v>954.82679397890638</v>
      </c>
      <c r="L1854" s="22">
        <f>IF(I1853="Skupaj:","DDV (22%):",IF(I1853="DDV (22%):","Skupaj z DDV:",IF(AND('[1]Vmesna vrtilna_SKLOP1'!C1854&lt;&gt;"",'[1]Vmesna vrtilna_SKLOP1'!E1854=""),"Skupaj:",IF(AND('[1]Vmesna vrtilna_SKLOP1'!C1854&lt;&gt;"",'[1]Vmesna vrtilna_SKLOP1'!D1854=""),'[1]Vmesna vrtilna_SKLOP1'!J1854,IF(F1854&lt;&gt;"",IF('[1]Vmesna vrtilna_SKLOP1'!J1854&lt;&gt;"",'[1]Vmesna vrtilna_SKLOP1'!J1854,""),"")))))</f>
        <v>954.82679397890638</v>
      </c>
      <c r="M1854" s="22">
        <f t="shared" si="56"/>
        <v>0</v>
      </c>
      <c r="N1854" s="22" t="str">
        <f>IF(IFERROR(VLOOKUP(B1854,'[1]Vmesna vrtilna_SKLOP1'!B:J,7,0),"")=0,"",IFERROR(VLOOKUP(B1854,'[1]Vmesna vrtilna_SKLOP1'!B:J,7,0),""))</f>
        <v>Aprojekt</v>
      </c>
      <c r="O1854" s="22"/>
    </row>
    <row r="1855" spans="2:15" ht="15" customHeight="1" x14ac:dyDescent="0.3">
      <c r="B1855" s="15" t="str">
        <f>IF(AND('[1]Vmesna vrtilna_SKLOP1'!B1855&lt;&gt;"",'[1]Vmesna vrtilna_SKLOP1'!C1855&lt;&gt;""),IF('[1]Vmesna vrtilna_SKLOP1'!B1855&lt;&gt;"",'[1]Vmesna vrtilna_SKLOP1'!B1855,""),"")</f>
        <v/>
      </c>
      <c r="C1855" s="16" t="str">
        <f>IF(OR(C1854="Posebna oblika",C1854="Kulturno zaščiten objekt",C1854="Kulturno zaščiten objekt, Posebna oblika"),"Glej zavihek POSEBNI POGOJI",IF(SUM(N1854:Q1854)=1,"Posebna oblika",IF(SUM(N1854:Q1854)=10,"Kulturno zaščiten objekt",IF(SUM(N1854:Q1854)=11,"Kulturno zaščiten objekt, Posebna oblika",IF(AND('[1]Vmesna vrtilna_SKLOP1'!C1855&lt;&gt;"",'[1]Vmesna vrtilna_SKLOP1'!D1855&lt;&gt;""),IF('[1]Vmesna vrtilna_SKLOP1'!C1855&lt;&gt;"",'[1]Vmesna vrtilna_SKLOP1'!C1855,""),"")))))</f>
        <v/>
      </c>
      <c r="D1855" s="17" t="str">
        <f>IF(IFERROR(VLOOKUP(B1855,'[1]Vmesna vrtilna_SKLOP1'!B:J,6,0),"")=0,"",IFERROR(VLOOKUP(B1855,'[1]Vmesna vrtilna_SKLOP1'!B:J,6,0),""))</f>
        <v/>
      </c>
      <c r="E1855" s="16" t="str">
        <f>IF(IF('[1]Vmesna vrtilna_SKLOP1'!E1855&lt;&gt;"",'[1]Vmesna vrtilna_SKLOP1'!D1855,"")=0,"",IF('[1]Vmesna vrtilna_SKLOP1'!E1855&lt;&gt;"",'[1]Vmesna vrtilna_SKLOP1'!D1855,""))</f>
        <v/>
      </c>
      <c r="F1855" s="18" t="str">
        <f>IF('[1]Vmesna vrtilna_SKLOP1'!E1855&lt;&gt;"",'[1]Vmesna vrtilna_SKLOP1'!E1855,"")</f>
        <v>Dvokrilno okno (tip: O3); dim. ŠxV: 1,75x1,35m; Material: Les ; steklo 10/16Ar/44.2; Rw,st.=44 (Rw,st.+Ctr ≥ 39 dB)</v>
      </c>
      <c r="G1855" s="15" t="str">
        <f>IF('[1]Vmesna vrtilna_SKLOP1'!E1855&lt;&gt;"",'[1]Vmesna vrtilna_SKLOP1'!F1855,"")</f>
        <v>[kos]</v>
      </c>
      <c r="H1855" s="19">
        <f>IF('[1]Vmesna vrtilna_SKLOP1'!F1855&lt;&gt;"",'[1]Vmesna vrtilna_SKLOP1'!I1855,"")</f>
        <v>1</v>
      </c>
      <c r="I1855" s="20" t="str">
        <f>IF(I1854="Skupaj:","DDV (22%):",IF(I1854="DDV (22%):","Skupaj z DDV:",IF(AND('[1]Vmesna vrtilna_SKLOP1'!C1855&lt;&gt;"",'[1]Vmesna vrtilna_SKLOP1'!E1855=""),"Skupaj:","")))</f>
        <v/>
      </c>
      <c r="J1855" s="21">
        <f t="shared" si="57"/>
        <v>0</v>
      </c>
      <c r="K1855" s="21">
        <f>IF(I1855="Skupaj z DDV:",SUM(K1853,K1854),IF(I1855="DDV (22%):",K1854*0.22,IF(AND('[1]Vmesna vrtilna_SKLOP1'!C1855&lt;&gt;"",'[1]Vmesna vrtilna_SKLOP1'!D1855=""),'[1]Vmesna vrtilna_SKLOP1'!J1855,IF(F1855&lt;&gt;"",IF('[1]Vmesna vrtilna_SKLOP1'!J1855&lt;&gt;"",'[1]Vmesna vrtilna_SKLOP1'!J1855,""),""))))</f>
        <v>1122.3752939789065</v>
      </c>
      <c r="L1855" s="22">
        <f>IF(I1854="Skupaj:","DDV (22%):",IF(I1854="DDV (22%):","Skupaj z DDV:",IF(AND('[1]Vmesna vrtilna_SKLOP1'!C1855&lt;&gt;"",'[1]Vmesna vrtilna_SKLOP1'!E1855=""),"Skupaj:",IF(AND('[1]Vmesna vrtilna_SKLOP1'!C1855&lt;&gt;"",'[1]Vmesna vrtilna_SKLOP1'!D1855=""),'[1]Vmesna vrtilna_SKLOP1'!J1855,IF(F1855&lt;&gt;"",IF('[1]Vmesna vrtilna_SKLOP1'!J1855&lt;&gt;"",'[1]Vmesna vrtilna_SKLOP1'!J1855,""),"")))))</f>
        <v>1122.3752939789065</v>
      </c>
      <c r="M1855" s="22">
        <f t="shared" si="56"/>
        <v>0</v>
      </c>
      <c r="N1855" s="22" t="str">
        <f>IF(IFERROR(VLOOKUP(B1855,'[1]Vmesna vrtilna_SKLOP1'!B:J,7,0),"")=0,"",IFERROR(VLOOKUP(B1855,'[1]Vmesna vrtilna_SKLOP1'!B:J,7,0),""))</f>
        <v/>
      </c>
      <c r="O1855" s="22"/>
    </row>
    <row r="1856" spans="2:15" ht="15" customHeight="1" x14ac:dyDescent="0.3">
      <c r="B1856" s="15" t="str">
        <f>IF(AND('[1]Vmesna vrtilna_SKLOP1'!B1856&lt;&gt;"",'[1]Vmesna vrtilna_SKLOP1'!C1856&lt;&gt;""),IF('[1]Vmesna vrtilna_SKLOP1'!B1856&lt;&gt;"",'[1]Vmesna vrtilna_SKLOP1'!B1856,""),"")</f>
        <v/>
      </c>
      <c r="C1856" s="16" t="str">
        <f>IF(OR(C1855="Posebna oblika",C1855="Kulturno zaščiten objekt",C1855="Kulturno zaščiten objekt, Posebna oblika"),"Glej zavihek POSEBNI POGOJI",IF(SUM(N1855:Q1855)=1,"Posebna oblika",IF(SUM(N1855:Q1855)=10,"Kulturno zaščiten objekt",IF(SUM(N1855:Q1855)=11,"Kulturno zaščiten objekt, Posebna oblika",IF(AND('[1]Vmesna vrtilna_SKLOP1'!C1856&lt;&gt;"",'[1]Vmesna vrtilna_SKLOP1'!D1856&lt;&gt;""),IF('[1]Vmesna vrtilna_SKLOP1'!C1856&lt;&gt;"",'[1]Vmesna vrtilna_SKLOP1'!C1856,""),"")))))</f>
        <v/>
      </c>
      <c r="D1856" s="17" t="str">
        <f>IF(IFERROR(VLOOKUP(B1856,'[1]Vmesna vrtilna_SKLOP1'!B:J,6,0),"")=0,"",IFERROR(VLOOKUP(B1856,'[1]Vmesna vrtilna_SKLOP1'!B:J,6,0),""))</f>
        <v/>
      </c>
      <c r="E1856" s="16" t="str">
        <f>IF(IF('[1]Vmesna vrtilna_SKLOP1'!E1856&lt;&gt;"",'[1]Vmesna vrtilna_SKLOP1'!D1856,"")=0,"",IF('[1]Vmesna vrtilna_SKLOP1'!E1856&lt;&gt;"",'[1]Vmesna vrtilna_SKLOP1'!D1856,""))</f>
        <v/>
      </c>
      <c r="F1856" s="18" t="str">
        <f>IF('[1]Vmesna vrtilna_SKLOP1'!E1856&lt;&gt;"",'[1]Vmesna vrtilna_SKLOP1'!E1856,"")</f>
        <v>Dvokrilno okno (tip: O3); dim. ŠxV: 1,75x1,35m; Material: Les ; steklo 66.2/16Ar/44.2; Rw,st.=46 (Rw,st.+Ctr ≥ 41 dB)</v>
      </c>
      <c r="G1856" s="15" t="str">
        <f>IF('[1]Vmesna vrtilna_SKLOP1'!E1856&lt;&gt;"",'[1]Vmesna vrtilna_SKLOP1'!F1856,"")</f>
        <v>[kos]</v>
      </c>
      <c r="H1856" s="19">
        <f>IF('[1]Vmesna vrtilna_SKLOP1'!F1856&lt;&gt;"",'[1]Vmesna vrtilna_SKLOP1'!I1856,"")</f>
        <v>1</v>
      </c>
      <c r="I1856" s="20" t="str">
        <f>IF(I1855="Skupaj:","DDV (22%):",IF(I1855="DDV (22%):","Skupaj z DDV:",IF(AND('[1]Vmesna vrtilna_SKLOP1'!C1856&lt;&gt;"",'[1]Vmesna vrtilna_SKLOP1'!E1856=""),"Skupaj:","")))</f>
        <v/>
      </c>
      <c r="J1856" s="21">
        <f t="shared" si="57"/>
        <v>0</v>
      </c>
      <c r="K1856" s="21">
        <f>IF(I1856="Skupaj z DDV:",SUM(K1854,K1855),IF(I1856="DDV (22%):",K1855*0.22,IF(AND('[1]Vmesna vrtilna_SKLOP1'!C1856&lt;&gt;"",'[1]Vmesna vrtilna_SKLOP1'!D1856=""),'[1]Vmesna vrtilna_SKLOP1'!J1856,IF(F1856&lt;&gt;"",IF('[1]Vmesna vrtilna_SKLOP1'!J1856&lt;&gt;"",'[1]Vmesna vrtilna_SKLOP1'!J1856,""),""))))</f>
        <v>1212.1502939789063</v>
      </c>
      <c r="L1856" s="22">
        <f>IF(I1855="Skupaj:","DDV (22%):",IF(I1855="DDV (22%):","Skupaj z DDV:",IF(AND('[1]Vmesna vrtilna_SKLOP1'!C1856&lt;&gt;"",'[1]Vmesna vrtilna_SKLOP1'!E1856=""),"Skupaj:",IF(AND('[1]Vmesna vrtilna_SKLOP1'!C1856&lt;&gt;"",'[1]Vmesna vrtilna_SKLOP1'!D1856=""),'[1]Vmesna vrtilna_SKLOP1'!J1856,IF(F1856&lt;&gt;"",IF('[1]Vmesna vrtilna_SKLOP1'!J1856&lt;&gt;"",'[1]Vmesna vrtilna_SKLOP1'!J1856,""),"")))))</f>
        <v>1212.1502939789063</v>
      </c>
      <c r="M1856" s="22">
        <f t="shared" si="56"/>
        <v>0</v>
      </c>
      <c r="N1856" s="22" t="str">
        <f>IF(IFERROR(VLOOKUP(B1856,'[1]Vmesna vrtilna_SKLOP1'!B:J,7,0),"")=0,"",IFERROR(VLOOKUP(B1856,'[1]Vmesna vrtilna_SKLOP1'!B:J,7,0),""))</f>
        <v/>
      </c>
      <c r="O1856" s="22"/>
    </row>
    <row r="1857" spans="2:15" ht="15" customHeight="1" x14ac:dyDescent="0.3">
      <c r="B1857" s="15" t="str">
        <f>IF(AND('[1]Vmesna vrtilna_SKLOP1'!B1857&lt;&gt;"",'[1]Vmesna vrtilna_SKLOP1'!C1857&lt;&gt;""),IF('[1]Vmesna vrtilna_SKLOP1'!B1857&lt;&gt;"",'[1]Vmesna vrtilna_SKLOP1'!B1857,""),"")</f>
        <v/>
      </c>
      <c r="C1857" s="16" t="str">
        <f>IF(OR(C1856="Posebna oblika",C1856="Kulturno zaščiten objekt",C1856="Kulturno zaščiten objekt, Posebna oblika"),"Glej zavihek POSEBNI POGOJI",IF(SUM(N1856:Q1856)=1,"Posebna oblika",IF(SUM(N1856:Q1856)=10,"Kulturno zaščiten objekt",IF(SUM(N1856:Q1856)=11,"Kulturno zaščiten objekt, Posebna oblika",IF(AND('[1]Vmesna vrtilna_SKLOP1'!C1857&lt;&gt;"",'[1]Vmesna vrtilna_SKLOP1'!D1857&lt;&gt;""),IF('[1]Vmesna vrtilna_SKLOP1'!C1857&lt;&gt;"",'[1]Vmesna vrtilna_SKLOP1'!C1857,""),"")))))</f>
        <v/>
      </c>
      <c r="D1857" s="17" t="str">
        <f>IF(IFERROR(VLOOKUP(B1857,'[1]Vmesna vrtilna_SKLOP1'!B:J,6,0),"")=0,"",IFERROR(VLOOKUP(B1857,'[1]Vmesna vrtilna_SKLOP1'!B:J,6,0),""))</f>
        <v/>
      </c>
      <c r="E1857" s="16" t="str">
        <f>IF(IF('[1]Vmesna vrtilna_SKLOP1'!E1857&lt;&gt;"",'[1]Vmesna vrtilna_SKLOP1'!D1857,"")=0,"",IF('[1]Vmesna vrtilna_SKLOP1'!E1857&lt;&gt;"",'[1]Vmesna vrtilna_SKLOP1'!D1857,""))</f>
        <v/>
      </c>
      <c r="F1857" s="18" t="str">
        <f>IF('[1]Vmesna vrtilna_SKLOP1'!E1857&lt;&gt;"",'[1]Vmesna vrtilna_SKLOP1'!E1857,"")</f>
        <v>Dvokrilno okno (tip: O3); dim. ŠxV: 1,2x1,3m; Material: Les ; steklo 10/16Ar/6; Rw,st.=40 (Rw,st.+Ctr ≥ 35 dB)</v>
      </c>
      <c r="G1857" s="15" t="str">
        <f>IF('[1]Vmesna vrtilna_SKLOP1'!E1857&lt;&gt;"",'[1]Vmesna vrtilna_SKLOP1'!F1857,"")</f>
        <v>[kos]</v>
      </c>
      <c r="H1857" s="19">
        <f>IF('[1]Vmesna vrtilna_SKLOP1'!F1857&lt;&gt;"",'[1]Vmesna vrtilna_SKLOP1'!I1857,"")</f>
        <v>1</v>
      </c>
      <c r="I1857" s="20" t="str">
        <f>IF(I1856="Skupaj:","DDV (22%):",IF(I1856="DDV (22%):","Skupaj z DDV:",IF(AND('[1]Vmesna vrtilna_SKLOP1'!C1857&lt;&gt;"",'[1]Vmesna vrtilna_SKLOP1'!E1857=""),"Skupaj:","")))</f>
        <v/>
      </c>
      <c r="J1857" s="21">
        <f t="shared" si="57"/>
        <v>0</v>
      </c>
      <c r="K1857" s="21">
        <f>IF(I1857="Skupaj z DDV:",SUM(K1855,K1856),IF(I1857="DDV (22%):",K1856*0.22,IF(AND('[1]Vmesna vrtilna_SKLOP1'!C1857&lt;&gt;"",'[1]Vmesna vrtilna_SKLOP1'!D1857=""),'[1]Vmesna vrtilna_SKLOP1'!J1857,IF(F1857&lt;&gt;"",IF('[1]Vmesna vrtilna_SKLOP1'!J1857&lt;&gt;"",'[1]Vmesna vrtilna_SKLOP1'!J1857,""),""))))</f>
        <v>836.30434634400001</v>
      </c>
      <c r="L1857" s="22">
        <f>IF(I1856="Skupaj:","DDV (22%):",IF(I1856="DDV (22%):","Skupaj z DDV:",IF(AND('[1]Vmesna vrtilna_SKLOP1'!C1857&lt;&gt;"",'[1]Vmesna vrtilna_SKLOP1'!E1857=""),"Skupaj:",IF(AND('[1]Vmesna vrtilna_SKLOP1'!C1857&lt;&gt;"",'[1]Vmesna vrtilna_SKLOP1'!D1857=""),'[1]Vmesna vrtilna_SKLOP1'!J1857,IF(F1857&lt;&gt;"",IF('[1]Vmesna vrtilna_SKLOP1'!J1857&lt;&gt;"",'[1]Vmesna vrtilna_SKLOP1'!J1857,""),"")))))</f>
        <v>836.30434634400001</v>
      </c>
      <c r="M1857" s="22">
        <f t="shared" si="56"/>
        <v>0</v>
      </c>
      <c r="N1857" s="22" t="str">
        <f>IF(IFERROR(VLOOKUP(B1857,'[1]Vmesna vrtilna_SKLOP1'!B:J,7,0),"")=0,"",IFERROR(VLOOKUP(B1857,'[1]Vmesna vrtilna_SKLOP1'!B:J,7,0),""))</f>
        <v/>
      </c>
      <c r="O1857" s="22"/>
    </row>
    <row r="1858" spans="2:15" ht="15" customHeight="1" x14ac:dyDescent="0.3">
      <c r="B1858" s="15" t="str">
        <f>IF(AND('[1]Vmesna vrtilna_SKLOP1'!B1858&lt;&gt;"",'[1]Vmesna vrtilna_SKLOP1'!C1858&lt;&gt;""),IF('[1]Vmesna vrtilna_SKLOP1'!B1858&lt;&gt;"",'[1]Vmesna vrtilna_SKLOP1'!B1858,""),"")</f>
        <v/>
      </c>
      <c r="C1858" s="16" t="str">
        <f>IF(OR(C1857="Posebna oblika",C1857="Kulturno zaščiten objekt",C1857="Kulturno zaščiten objekt, Posebna oblika"),"Glej zavihek POSEBNI POGOJI",IF(SUM(N1857:Q1857)=1,"Posebna oblika",IF(SUM(N1857:Q1857)=10,"Kulturno zaščiten objekt",IF(SUM(N1857:Q1857)=11,"Kulturno zaščiten objekt, Posebna oblika",IF(AND('[1]Vmesna vrtilna_SKLOP1'!C1858&lt;&gt;"",'[1]Vmesna vrtilna_SKLOP1'!D1858&lt;&gt;""),IF('[1]Vmesna vrtilna_SKLOP1'!C1858&lt;&gt;"",'[1]Vmesna vrtilna_SKLOP1'!C1858,""),"")))))</f>
        <v/>
      </c>
      <c r="D1858" s="17" t="str">
        <f>IF(IFERROR(VLOOKUP(B1858,'[1]Vmesna vrtilna_SKLOP1'!B:J,6,0),"")=0,"",IFERROR(VLOOKUP(B1858,'[1]Vmesna vrtilna_SKLOP1'!B:J,6,0),""))</f>
        <v/>
      </c>
      <c r="E1858" s="16" t="str">
        <f>IF(IF('[1]Vmesna vrtilna_SKLOP1'!E1858&lt;&gt;"",'[1]Vmesna vrtilna_SKLOP1'!D1858,"")=0,"",IF('[1]Vmesna vrtilna_SKLOP1'!E1858&lt;&gt;"",'[1]Vmesna vrtilna_SKLOP1'!D1858,""))</f>
        <v/>
      </c>
      <c r="F1858" s="18" t="str">
        <f>IF('[1]Vmesna vrtilna_SKLOP1'!E1858&lt;&gt;"",'[1]Vmesna vrtilna_SKLOP1'!E1858,"")</f>
        <v>Dvokrilno okno (tip: O3); dim. ŠxV: 1,2x1,3m; Material: Les ; steklo 10/20Ar/4; Rw,st.=39 (Rw,st.+Ctr ≥ 33 dB)</v>
      </c>
      <c r="G1858" s="15" t="str">
        <f>IF('[1]Vmesna vrtilna_SKLOP1'!E1858&lt;&gt;"",'[1]Vmesna vrtilna_SKLOP1'!F1858,"")</f>
        <v>[kos]</v>
      </c>
      <c r="H1858" s="19">
        <f>IF('[1]Vmesna vrtilna_SKLOP1'!F1858&lt;&gt;"",'[1]Vmesna vrtilna_SKLOP1'!I1858,"")</f>
        <v>1</v>
      </c>
      <c r="I1858" s="20" t="str">
        <f>IF(I1857="Skupaj:","DDV (22%):",IF(I1857="DDV (22%):","Skupaj z DDV:",IF(AND('[1]Vmesna vrtilna_SKLOP1'!C1858&lt;&gt;"",'[1]Vmesna vrtilna_SKLOP1'!E1858=""),"Skupaj:","")))</f>
        <v/>
      </c>
      <c r="J1858" s="21">
        <f t="shared" si="57"/>
        <v>0</v>
      </c>
      <c r="K1858" s="21">
        <f>IF(I1858="Skupaj z DDV:",SUM(K1856,K1857),IF(I1858="DDV (22%):",K1857*0.22,IF(AND('[1]Vmesna vrtilna_SKLOP1'!C1858&lt;&gt;"",'[1]Vmesna vrtilna_SKLOP1'!D1858=""),'[1]Vmesna vrtilna_SKLOP1'!J1858,IF(F1858&lt;&gt;"",IF('[1]Vmesna vrtilna_SKLOP1'!J1858&lt;&gt;"",'[1]Vmesna vrtilna_SKLOP1'!J1858,""),""))))</f>
        <v>836.30434634400001</v>
      </c>
      <c r="L1858" s="22">
        <f>IF(I1857="Skupaj:","DDV (22%):",IF(I1857="DDV (22%):","Skupaj z DDV:",IF(AND('[1]Vmesna vrtilna_SKLOP1'!C1858&lt;&gt;"",'[1]Vmesna vrtilna_SKLOP1'!E1858=""),"Skupaj:",IF(AND('[1]Vmesna vrtilna_SKLOP1'!C1858&lt;&gt;"",'[1]Vmesna vrtilna_SKLOP1'!D1858=""),'[1]Vmesna vrtilna_SKLOP1'!J1858,IF(F1858&lt;&gt;"",IF('[1]Vmesna vrtilna_SKLOP1'!J1858&lt;&gt;"",'[1]Vmesna vrtilna_SKLOP1'!J1858,""),"")))))</f>
        <v>836.30434634400001</v>
      </c>
      <c r="M1858" s="22">
        <f t="shared" si="56"/>
        <v>0</v>
      </c>
      <c r="N1858" s="22" t="str">
        <f>IF(IFERROR(VLOOKUP(B1858,'[1]Vmesna vrtilna_SKLOP1'!B:J,7,0),"")=0,"",IFERROR(VLOOKUP(B1858,'[1]Vmesna vrtilna_SKLOP1'!B:J,7,0),""))</f>
        <v/>
      </c>
      <c r="O1858" s="22"/>
    </row>
    <row r="1859" spans="2:15" ht="15" customHeight="1" x14ac:dyDescent="0.3">
      <c r="B1859" s="15" t="str">
        <f>IF(AND('[1]Vmesna vrtilna_SKLOP1'!B1859&lt;&gt;"",'[1]Vmesna vrtilna_SKLOP1'!C1859&lt;&gt;""),IF('[1]Vmesna vrtilna_SKLOP1'!B1859&lt;&gt;"",'[1]Vmesna vrtilna_SKLOP1'!B1859,""),"")</f>
        <v/>
      </c>
      <c r="C1859" s="16" t="str">
        <f>IF(OR(C1858="Posebna oblika",C1858="Kulturno zaščiten objekt",C1858="Kulturno zaščiten objekt, Posebna oblika"),"Glej zavihek POSEBNI POGOJI",IF(SUM(N1858:Q1858)=1,"Posebna oblika",IF(SUM(N1858:Q1858)=10,"Kulturno zaščiten objekt",IF(SUM(N1858:Q1858)=11,"Kulturno zaščiten objekt, Posebna oblika",IF(AND('[1]Vmesna vrtilna_SKLOP1'!C1859&lt;&gt;"",'[1]Vmesna vrtilna_SKLOP1'!D1859&lt;&gt;""),IF('[1]Vmesna vrtilna_SKLOP1'!C1859&lt;&gt;"",'[1]Vmesna vrtilna_SKLOP1'!C1859,""),"")))))</f>
        <v/>
      </c>
      <c r="D1859" s="17" t="str">
        <f>IF(IFERROR(VLOOKUP(B1859,'[1]Vmesna vrtilna_SKLOP1'!B:J,6,0),"")=0,"",IFERROR(VLOOKUP(B1859,'[1]Vmesna vrtilna_SKLOP1'!B:J,6,0),""))</f>
        <v/>
      </c>
      <c r="E1859" s="16" t="str">
        <f>IF(IF('[1]Vmesna vrtilna_SKLOP1'!E1859&lt;&gt;"",'[1]Vmesna vrtilna_SKLOP1'!D1859,"")=0,"",IF('[1]Vmesna vrtilna_SKLOP1'!E1859&lt;&gt;"",'[1]Vmesna vrtilna_SKLOP1'!D1859,""))</f>
        <v/>
      </c>
      <c r="F1859" s="18" t="str">
        <f>IF('[1]Vmesna vrtilna_SKLOP1'!E1859&lt;&gt;"",'[1]Vmesna vrtilna_SKLOP1'!E1859,"")</f>
        <v>Enokrilno okno (tip: O1); dim. ŠxV: 1x1,2m; Material: Les ; steklo 8/16Ar/66.2; Rw,st.=43 (Rw,st.+Ctr ≥ 37 dB)</v>
      </c>
      <c r="G1859" s="15" t="str">
        <f>IF('[1]Vmesna vrtilna_SKLOP1'!E1859&lt;&gt;"",'[1]Vmesna vrtilna_SKLOP1'!F1859,"")</f>
        <v>[kos]</v>
      </c>
      <c r="H1859" s="19">
        <f>IF('[1]Vmesna vrtilna_SKLOP1'!F1859&lt;&gt;"",'[1]Vmesna vrtilna_SKLOP1'!I1859,"")</f>
        <v>1</v>
      </c>
      <c r="I1859" s="20" t="str">
        <f>IF(I1858="Skupaj:","DDV (22%):",IF(I1858="DDV (22%):","Skupaj z DDV:",IF(AND('[1]Vmesna vrtilna_SKLOP1'!C1859&lt;&gt;"",'[1]Vmesna vrtilna_SKLOP1'!E1859=""),"Skupaj:","")))</f>
        <v/>
      </c>
      <c r="J1859" s="21">
        <f t="shared" si="57"/>
        <v>0</v>
      </c>
      <c r="K1859" s="21">
        <f>IF(I1859="Skupaj z DDV:",SUM(K1857,K1858),IF(I1859="DDV (22%):",K1858*0.22,IF(AND('[1]Vmesna vrtilna_SKLOP1'!C1859&lt;&gt;"",'[1]Vmesna vrtilna_SKLOP1'!D1859=""),'[1]Vmesna vrtilna_SKLOP1'!J1859,IF(F1859&lt;&gt;"",IF('[1]Vmesna vrtilna_SKLOP1'!J1859&lt;&gt;"",'[1]Vmesna vrtilna_SKLOP1'!J1859,""),""))))</f>
        <v>638.946324</v>
      </c>
      <c r="L1859" s="22">
        <f>IF(I1858="Skupaj:","DDV (22%):",IF(I1858="DDV (22%):","Skupaj z DDV:",IF(AND('[1]Vmesna vrtilna_SKLOP1'!C1859&lt;&gt;"",'[1]Vmesna vrtilna_SKLOP1'!E1859=""),"Skupaj:",IF(AND('[1]Vmesna vrtilna_SKLOP1'!C1859&lt;&gt;"",'[1]Vmesna vrtilna_SKLOP1'!D1859=""),'[1]Vmesna vrtilna_SKLOP1'!J1859,IF(F1859&lt;&gt;"",IF('[1]Vmesna vrtilna_SKLOP1'!J1859&lt;&gt;"",'[1]Vmesna vrtilna_SKLOP1'!J1859,""),"")))))</f>
        <v>638.946324</v>
      </c>
      <c r="M1859" s="22">
        <f t="shared" ref="M1859:M1922" si="58">IF(AND(B1859&gt;0,B1859&lt;100000),J1859,IF(OR(I1859="Skupaj:",I1859="DDV (22%):",I1859="Skupaj z DDV:"),M1858,SUM(M1858,J1859)))</f>
        <v>0</v>
      </c>
      <c r="N1859" s="22" t="str">
        <f>IF(IFERROR(VLOOKUP(B1859,'[1]Vmesna vrtilna_SKLOP1'!B:J,7,0),"")=0,"",IFERROR(VLOOKUP(B1859,'[1]Vmesna vrtilna_SKLOP1'!B:J,7,0),""))</f>
        <v/>
      </c>
      <c r="O1859" s="22"/>
    </row>
    <row r="1860" spans="2:15" ht="15" customHeight="1" x14ac:dyDescent="0.3">
      <c r="B1860" s="15" t="str">
        <f>IF(AND('[1]Vmesna vrtilna_SKLOP1'!B1860&lt;&gt;"",'[1]Vmesna vrtilna_SKLOP1'!C1860&lt;&gt;""),IF('[1]Vmesna vrtilna_SKLOP1'!B1860&lt;&gt;"",'[1]Vmesna vrtilna_SKLOP1'!B1860,""),"")</f>
        <v/>
      </c>
      <c r="C1860" s="16" t="str">
        <f>IF(OR(C1859="Posebna oblika",C1859="Kulturno zaščiten objekt",C1859="Kulturno zaščiten objekt, Posebna oblika"),"Glej zavihek POSEBNI POGOJI",IF(SUM(N1859:Q1859)=1,"Posebna oblika",IF(SUM(N1859:Q1859)=10,"Kulturno zaščiten objekt",IF(SUM(N1859:Q1859)=11,"Kulturno zaščiten objekt, Posebna oblika",IF(AND('[1]Vmesna vrtilna_SKLOP1'!C1860&lt;&gt;"",'[1]Vmesna vrtilna_SKLOP1'!D1860&lt;&gt;""),IF('[1]Vmesna vrtilna_SKLOP1'!C1860&lt;&gt;"",'[1]Vmesna vrtilna_SKLOP1'!C1860,""),"")))))</f>
        <v/>
      </c>
      <c r="D1860" s="17" t="str">
        <f>IF(IFERROR(VLOOKUP(B1860,'[1]Vmesna vrtilna_SKLOP1'!B:J,6,0),"")=0,"",IFERROR(VLOOKUP(B1860,'[1]Vmesna vrtilna_SKLOP1'!B:J,6,0),""))</f>
        <v/>
      </c>
      <c r="E1860" s="16" t="str">
        <f>IF(IF('[1]Vmesna vrtilna_SKLOP1'!E1860&lt;&gt;"",'[1]Vmesna vrtilna_SKLOP1'!D1860,"")=0,"",IF('[1]Vmesna vrtilna_SKLOP1'!E1860&lt;&gt;"",'[1]Vmesna vrtilna_SKLOP1'!D1860,""))</f>
        <v/>
      </c>
      <c r="F1860" s="18" t="str">
        <f>IF('[1]Vmesna vrtilna_SKLOP1'!E1860&lt;&gt;"",'[1]Vmesna vrtilna_SKLOP1'!E1860,"")</f>
        <v/>
      </c>
      <c r="G1860" s="15" t="str">
        <f>IF('[1]Vmesna vrtilna_SKLOP1'!E1860&lt;&gt;"",'[1]Vmesna vrtilna_SKLOP1'!F1860,"")</f>
        <v/>
      </c>
      <c r="H1860" s="19" t="str">
        <f>IF('[1]Vmesna vrtilna_SKLOP1'!F1860&lt;&gt;"",'[1]Vmesna vrtilna_SKLOP1'!I1860,"")</f>
        <v/>
      </c>
      <c r="I1860" s="20" t="str">
        <f>IF(I1859="Skupaj:","DDV (22%):",IF(I1859="DDV (22%):","Skupaj z DDV:",IF(AND('[1]Vmesna vrtilna_SKLOP1'!C1860&lt;&gt;"",'[1]Vmesna vrtilna_SKLOP1'!E1860=""),"Skupaj:","")))</f>
        <v/>
      </c>
      <c r="J1860" s="21" t="str">
        <f t="shared" ref="J1860:J1923" si="59">IFERROR(IF(I1860="Skupaj:",M1860,IF(I1860="Skupaj z DDV:",SUM(J1858,J1859),IF(I1860="DDV (22%):",J1859*0.22,IF(F1860&lt;&gt;"",H1860*I1860,"")))),0)</f>
        <v/>
      </c>
      <c r="K1860" s="21" t="str">
        <f>IF(I1860="Skupaj z DDV:",SUM(K1858,K1859),IF(I1860="DDV (22%):",K1859*0.22,IF(AND('[1]Vmesna vrtilna_SKLOP1'!C1860&lt;&gt;"",'[1]Vmesna vrtilna_SKLOP1'!D1860=""),'[1]Vmesna vrtilna_SKLOP1'!J1860,IF(F1860&lt;&gt;"",IF('[1]Vmesna vrtilna_SKLOP1'!J1860&lt;&gt;"",'[1]Vmesna vrtilna_SKLOP1'!J1860,""),""))))</f>
        <v/>
      </c>
      <c r="L1860" s="22" t="str">
        <f>IF(I1859="Skupaj:","DDV (22%):",IF(I1859="DDV (22%):","Skupaj z DDV:",IF(AND('[1]Vmesna vrtilna_SKLOP1'!C1860&lt;&gt;"",'[1]Vmesna vrtilna_SKLOP1'!E1860=""),"Skupaj:",IF(AND('[1]Vmesna vrtilna_SKLOP1'!C1860&lt;&gt;"",'[1]Vmesna vrtilna_SKLOP1'!D1860=""),'[1]Vmesna vrtilna_SKLOP1'!J1860,IF(F1860&lt;&gt;"",IF('[1]Vmesna vrtilna_SKLOP1'!J1860&lt;&gt;"",'[1]Vmesna vrtilna_SKLOP1'!J1860,""),"")))))</f>
        <v/>
      </c>
      <c r="M1860" s="22">
        <f t="shared" si="58"/>
        <v>0</v>
      </c>
      <c r="N1860" s="22" t="str">
        <f>IF(IFERROR(VLOOKUP(B1860,'[1]Vmesna vrtilna_SKLOP1'!B:J,7,0),"")=0,"",IFERROR(VLOOKUP(B1860,'[1]Vmesna vrtilna_SKLOP1'!B:J,7,0),""))</f>
        <v/>
      </c>
      <c r="O1860" s="22"/>
    </row>
    <row r="1861" spans="2:15" ht="15" customHeight="1" x14ac:dyDescent="0.3">
      <c r="B1861" s="15" t="str">
        <f>IF(AND('[1]Vmesna vrtilna_SKLOP1'!B1861&lt;&gt;"",'[1]Vmesna vrtilna_SKLOP1'!C1861&lt;&gt;""),IF('[1]Vmesna vrtilna_SKLOP1'!B1861&lt;&gt;"",'[1]Vmesna vrtilna_SKLOP1'!B1861,""),"")</f>
        <v/>
      </c>
      <c r="C1861" s="16" t="str">
        <f>IF(OR(C1860="Posebna oblika",C1860="Kulturno zaščiten objekt",C1860="Kulturno zaščiten objekt, Posebna oblika"),"Glej zavihek POSEBNI POGOJI",IF(SUM(N1860:Q1860)=1,"Posebna oblika",IF(SUM(N1860:Q1860)=10,"Kulturno zaščiten objekt",IF(SUM(N1860:Q1860)=11,"Kulturno zaščiten objekt, Posebna oblika",IF(AND('[1]Vmesna vrtilna_SKLOP1'!C1861&lt;&gt;"",'[1]Vmesna vrtilna_SKLOP1'!D1861&lt;&gt;""),IF('[1]Vmesna vrtilna_SKLOP1'!C1861&lt;&gt;"",'[1]Vmesna vrtilna_SKLOP1'!C1861,""),"")))))</f>
        <v/>
      </c>
      <c r="D1861" s="17" t="str">
        <f>IF(IFERROR(VLOOKUP(B1861,'[1]Vmesna vrtilna_SKLOP1'!B:J,6,0),"")=0,"",IFERROR(VLOOKUP(B1861,'[1]Vmesna vrtilna_SKLOP1'!B:J,6,0),""))</f>
        <v/>
      </c>
      <c r="E1861" s="16" t="str">
        <f>IF(IF('[1]Vmesna vrtilna_SKLOP1'!E1861&lt;&gt;"",'[1]Vmesna vrtilna_SKLOP1'!D1861,"")=0,"",IF('[1]Vmesna vrtilna_SKLOP1'!E1861&lt;&gt;"",'[1]Vmesna vrtilna_SKLOP1'!D1861,""))</f>
        <v>Senčila</v>
      </c>
      <c r="F1861" s="18" t="str">
        <f>IF('[1]Vmesna vrtilna_SKLOP1'!E1861&lt;&gt;"",'[1]Vmesna vrtilna_SKLOP1'!E1861,"")</f>
        <v>Zunanji rolo - nadometni, ALU lamele, Dim. ŠxV: 1,2x1,3m</v>
      </c>
      <c r="G1861" s="15" t="str">
        <f>IF('[1]Vmesna vrtilna_SKLOP1'!E1861&lt;&gt;"",'[1]Vmesna vrtilna_SKLOP1'!F1861,"")</f>
        <v>[kos]</v>
      </c>
      <c r="H1861" s="19">
        <f>IF('[1]Vmesna vrtilna_SKLOP1'!F1861&lt;&gt;"",'[1]Vmesna vrtilna_SKLOP1'!I1861,"")</f>
        <v>2</v>
      </c>
      <c r="I1861" s="20" t="str">
        <f>IF(I1860="Skupaj:","DDV (22%):",IF(I1860="DDV (22%):","Skupaj z DDV:",IF(AND('[1]Vmesna vrtilna_SKLOP1'!C1861&lt;&gt;"",'[1]Vmesna vrtilna_SKLOP1'!E1861=""),"Skupaj:","")))</f>
        <v/>
      </c>
      <c r="J1861" s="21">
        <f t="shared" si="59"/>
        <v>0</v>
      </c>
      <c r="K1861" s="21">
        <f>IF(I1861="Skupaj z DDV:",SUM(K1859,K1860),IF(I1861="DDV (22%):",K1860*0.22,IF(AND('[1]Vmesna vrtilna_SKLOP1'!C1861&lt;&gt;"",'[1]Vmesna vrtilna_SKLOP1'!D1861=""),'[1]Vmesna vrtilna_SKLOP1'!J1861,IF(F1861&lt;&gt;"",IF('[1]Vmesna vrtilna_SKLOP1'!J1861&lt;&gt;"",'[1]Vmesna vrtilna_SKLOP1'!J1861,""),""))))</f>
        <v>305.44644383999997</v>
      </c>
      <c r="L1861" s="22">
        <f>IF(I1860="Skupaj:","DDV (22%):",IF(I1860="DDV (22%):","Skupaj z DDV:",IF(AND('[1]Vmesna vrtilna_SKLOP1'!C1861&lt;&gt;"",'[1]Vmesna vrtilna_SKLOP1'!E1861=""),"Skupaj:",IF(AND('[1]Vmesna vrtilna_SKLOP1'!C1861&lt;&gt;"",'[1]Vmesna vrtilna_SKLOP1'!D1861=""),'[1]Vmesna vrtilna_SKLOP1'!J1861,IF(F1861&lt;&gt;"",IF('[1]Vmesna vrtilna_SKLOP1'!J1861&lt;&gt;"",'[1]Vmesna vrtilna_SKLOP1'!J1861,""),"")))))</f>
        <v>305.44644383999997</v>
      </c>
      <c r="M1861" s="22">
        <f t="shared" si="58"/>
        <v>0</v>
      </c>
      <c r="N1861" s="22" t="str">
        <f>IF(IFERROR(VLOOKUP(B1861,'[1]Vmesna vrtilna_SKLOP1'!B:J,7,0),"")=0,"",IFERROR(VLOOKUP(B1861,'[1]Vmesna vrtilna_SKLOP1'!B:J,7,0),""))</f>
        <v/>
      </c>
      <c r="O1861" s="22"/>
    </row>
    <row r="1862" spans="2:15" ht="15" customHeight="1" x14ac:dyDescent="0.3">
      <c r="B1862" s="15" t="str">
        <f>IF(AND('[1]Vmesna vrtilna_SKLOP1'!B1862&lt;&gt;"",'[1]Vmesna vrtilna_SKLOP1'!C1862&lt;&gt;""),IF('[1]Vmesna vrtilna_SKLOP1'!B1862&lt;&gt;"",'[1]Vmesna vrtilna_SKLOP1'!B1862,""),"")</f>
        <v/>
      </c>
      <c r="C1862" s="16" t="str">
        <f>IF(OR(C1861="Posebna oblika",C1861="Kulturno zaščiten objekt",C1861="Kulturno zaščiten objekt, Posebna oblika"),"Glej zavihek POSEBNI POGOJI",IF(SUM(N1861:Q1861)=1,"Posebna oblika",IF(SUM(N1861:Q1861)=10,"Kulturno zaščiten objekt",IF(SUM(N1861:Q1861)=11,"Kulturno zaščiten objekt, Posebna oblika",IF(AND('[1]Vmesna vrtilna_SKLOP1'!C1862&lt;&gt;"",'[1]Vmesna vrtilna_SKLOP1'!D1862&lt;&gt;""),IF('[1]Vmesna vrtilna_SKLOP1'!C1862&lt;&gt;"",'[1]Vmesna vrtilna_SKLOP1'!C1862,""),"")))))</f>
        <v/>
      </c>
      <c r="D1862" s="17" t="str">
        <f>IF(IFERROR(VLOOKUP(B1862,'[1]Vmesna vrtilna_SKLOP1'!B:J,6,0),"")=0,"",IFERROR(VLOOKUP(B1862,'[1]Vmesna vrtilna_SKLOP1'!B:J,6,0),""))</f>
        <v/>
      </c>
      <c r="E1862" s="16" t="str">
        <f>IF(IF('[1]Vmesna vrtilna_SKLOP1'!E1862&lt;&gt;"",'[1]Vmesna vrtilna_SKLOP1'!D1862,"")=0,"",IF('[1]Vmesna vrtilna_SKLOP1'!E1862&lt;&gt;"",'[1]Vmesna vrtilna_SKLOP1'!D1862,""))</f>
        <v/>
      </c>
      <c r="F1862" s="18" t="str">
        <f>IF('[1]Vmesna vrtilna_SKLOP1'!E1862&lt;&gt;"",'[1]Vmesna vrtilna_SKLOP1'!E1862,"")</f>
        <v>Notranja rolo omarica, ALU lamele, Dim. ŠxV: 1,75x1,35m</v>
      </c>
      <c r="G1862" s="15" t="str">
        <f>IF('[1]Vmesna vrtilna_SKLOP1'!E1862&lt;&gt;"",'[1]Vmesna vrtilna_SKLOP1'!F1862,"")</f>
        <v>[kos]</v>
      </c>
      <c r="H1862" s="19">
        <f>IF('[1]Vmesna vrtilna_SKLOP1'!F1862&lt;&gt;"",'[1]Vmesna vrtilna_SKLOP1'!I1862,"")</f>
        <v>3</v>
      </c>
      <c r="I1862" s="20" t="str">
        <f>IF(I1861="Skupaj:","DDV (22%):",IF(I1861="DDV (22%):","Skupaj z DDV:",IF(AND('[1]Vmesna vrtilna_SKLOP1'!C1862&lt;&gt;"",'[1]Vmesna vrtilna_SKLOP1'!E1862=""),"Skupaj:","")))</f>
        <v/>
      </c>
      <c r="J1862" s="21">
        <f t="shared" si="59"/>
        <v>0</v>
      </c>
      <c r="K1862" s="21">
        <f>IF(I1862="Skupaj z DDV:",SUM(K1860,K1861),IF(I1862="DDV (22%):",K1861*0.22,IF(AND('[1]Vmesna vrtilna_SKLOP1'!C1862&lt;&gt;"",'[1]Vmesna vrtilna_SKLOP1'!D1862=""),'[1]Vmesna vrtilna_SKLOP1'!J1862,IF(F1862&lt;&gt;"",IF('[1]Vmesna vrtilna_SKLOP1'!J1862&lt;&gt;"",'[1]Vmesna vrtilna_SKLOP1'!J1862,""),""))))</f>
        <v>1094.5148160000001</v>
      </c>
      <c r="L1862" s="22">
        <f>IF(I1861="Skupaj:","DDV (22%):",IF(I1861="DDV (22%):","Skupaj z DDV:",IF(AND('[1]Vmesna vrtilna_SKLOP1'!C1862&lt;&gt;"",'[1]Vmesna vrtilna_SKLOP1'!E1862=""),"Skupaj:",IF(AND('[1]Vmesna vrtilna_SKLOP1'!C1862&lt;&gt;"",'[1]Vmesna vrtilna_SKLOP1'!D1862=""),'[1]Vmesna vrtilna_SKLOP1'!J1862,IF(F1862&lt;&gt;"",IF('[1]Vmesna vrtilna_SKLOP1'!J1862&lt;&gt;"",'[1]Vmesna vrtilna_SKLOP1'!J1862,""),"")))))</f>
        <v>1094.5148160000001</v>
      </c>
      <c r="M1862" s="22">
        <f t="shared" si="58"/>
        <v>0</v>
      </c>
      <c r="N1862" s="22" t="str">
        <f>IF(IFERROR(VLOOKUP(B1862,'[1]Vmesna vrtilna_SKLOP1'!B:J,7,0),"")=0,"",IFERROR(VLOOKUP(B1862,'[1]Vmesna vrtilna_SKLOP1'!B:J,7,0),""))</f>
        <v/>
      </c>
      <c r="O1862" s="22"/>
    </row>
    <row r="1863" spans="2:15" ht="15" customHeight="1" x14ac:dyDescent="0.3">
      <c r="B1863" s="15" t="str">
        <f>IF(AND('[1]Vmesna vrtilna_SKLOP1'!B1863&lt;&gt;"",'[1]Vmesna vrtilna_SKLOP1'!C1863&lt;&gt;""),IF('[1]Vmesna vrtilna_SKLOP1'!B1863&lt;&gt;"",'[1]Vmesna vrtilna_SKLOP1'!B1863,""),"")</f>
        <v/>
      </c>
      <c r="C1863" s="16" t="str">
        <f>IF(OR(C1862="Posebna oblika",C1862="Kulturno zaščiten objekt",C1862="Kulturno zaščiten objekt, Posebna oblika"),"Glej zavihek POSEBNI POGOJI",IF(SUM(N1862:Q1862)=1,"Posebna oblika",IF(SUM(N1862:Q1862)=10,"Kulturno zaščiten objekt",IF(SUM(N1862:Q1862)=11,"Kulturno zaščiten objekt, Posebna oblika",IF(AND('[1]Vmesna vrtilna_SKLOP1'!C1863&lt;&gt;"",'[1]Vmesna vrtilna_SKLOP1'!D1863&lt;&gt;""),IF('[1]Vmesna vrtilna_SKLOP1'!C1863&lt;&gt;"",'[1]Vmesna vrtilna_SKLOP1'!C1863,""),"")))))</f>
        <v/>
      </c>
      <c r="D1863" s="17" t="str">
        <f>IF(IFERROR(VLOOKUP(B1863,'[1]Vmesna vrtilna_SKLOP1'!B:J,6,0),"")=0,"",IFERROR(VLOOKUP(B1863,'[1]Vmesna vrtilna_SKLOP1'!B:J,6,0),""))</f>
        <v/>
      </c>
      <c r="E1863" s="16" t="str">
        <f>IF(IF('[1]Vmesna vrtilna_SKLOP1'!E1863&lt;&gt;"",'[1]Vmesna vrtilna_SKLOP1'!D1863,"")=0,"",IF('[1]Vmesna vrtilna_SKLOP1'!E1863&lt;&gt;"",'[1]Vmesna vrtilna_SKLOP1'!D1863,""))</f>
        <v/>
      </c>
      <c r="F1863" s="18" t="str">
        <f>IF('[1]Vmesna vrtilna_SKLOP1'!E1863&lt;&gt;"",'[1]Vmesna vrtilna_SKLOP1'!E1863,"")</f>
        <v>Zunanji rolo - nadometni, ALU lamele, Dim. ŠxV: 1x1,2m</v>
      </c>
      <c r="G1863" s="15" t="str">
        <f>IF('[1]Vmesna vrtilna_SKLOP1'!E1863&lt;&gt;"",'[1]Vmesna vrtilna_SKLOP1'!F1863,"")</f>
        <v>[kos]</v>
      </c>
      <c r="H1863" s="19">
        <f>IF('[1]Vmesna vrtilna_SKLOP1'!F1863&lt;&gt;"",'[1]Vmesna vrtilna_SKLOP1'!I1863,"")</f>
        <v>1</v>
      </c>
      <c r="I1863" s="20" t="str">
        <f>IF(I1862="Skupaj:","DDV (22%):",IF(I1862="DDV (22%):","Skupaj z DDV:",IF(AND('[1]Vmesna vrtilna_SKLOP1'!C1863&lt;&gt;"",'[1]Vmesna vrtilna_SKLOP1'!E1863=""),"Skupaj:","")))</f>
        <v/>
      </c>
      <c r="J1863" s="21">
        <f t="shared" si="59"/>
        <v>0</v>
      </c>
      <c r="K1863" s="21">
        <f>IF(I1863="Skupaj z DDV:",SUM(K1861,K1862),IF(I1863="DDV (22%):",K1862*0.22,IF(AND('[1]Vmesna vrtilna_SKLOP1'!C1863&lt;&gt;"",'[1]Vmesna vrtilna_SKLOP1'!D1863=""),'[1]Vmesna vrtilna_SKLOP1'!J1863,IF(F1863&lt;&gt;"",IF('[1]Vmesna vrtilna_SKLOP1'!J1863&lt;&gt;"",'[1]Vmesna vrtilna_SKLOP1'!J1863,""),""))))</f>
        <v>130.64176799999998</v>
      </c>
      <c r="L1863" s="22">
        <f>IF(I1862="Skupaj:","DDV (22%):",IF(I1862="DDV (22%):","Skupaj z DDV:",IF(AND('[1]Vmesna vrtilna_SKLOP1'!C1863&lt;&gt;"",'[1]Vmesna vrtilna_SKLOP1'!E1863=""),"Skupaj:",IF(AND('[1]Vmesna vrtilna_SKLOP1'!C1863&lt;&gt;"",'[1]Vmesna vrtilna_SKLOP1'!D1863=""),'[1]Vmesna vrtilna_SKLOP1'!J1863,IF(F1863&lt;&gt;"",IF('[1]Vmesna vrtilna_SKLOP1'!J1863&lt;&gt;"",'[1]Vmesna vrtilna_SKLOP1'!J1863,""),"")))))</f>
        <v>130.64176799999998</v>
      </c>
      <c r="M1863" s="22">
        <f t="shared" si="58"/>
        <v>0</v>
      </c>
      <c r="N1863" s="22" t="str">
        <f>IF(IFERROR(VLOOKUP(B1863,'[1]Vmesna vrtilna_SKLOP1'!B:J,7,0),"")=0,"",IFERROR(VLOOKUP(B1863,'[1]Vmesna vrtilna_SKLOP1'!B:J,7,0),""))</f>
        <v/>
      </c>
      <c r="O1863" s="22"/>
    </row>
    <row r="1864" spans="2:15" ht="15" customHeight="1" x14ac:dyDescent="0.3">
      <c r="B1864" s="15" t="str">
        <f>IF(AND('[1]Vmesna vrtilna_SKLOP1'!B1864&lt;&gt;"",'[1]Vmesna vrtilna_SKLOP1'!C1864&lt;&gt;""),IF('[1]Vmesna vrtilna_SKLOP1'!B1864&lt;&gt;"",'[1]Vmesna vrtilna_SKLOP1'!B1864,""),"")</f>
        <v/>
      </c>
      <c r="C1864" s="16" t="str">
        <f>IF(OR(C1863="Posebna oblika",C1863="Kulturno zaščiten objekt",C1863="Kulturno zaščiten objekt, Posebna oblika"),"Glej zavihek POSEBNI POGOJI",IF(SUM(N1863:Q1863)=1,"Posebna oblika",IF(SUM(N1863:Q1863)=10,"Kulturno zaščiten objekt",IF(SUM(N1863:Q1863)=11,"Kulturno zaščiten objekt, Posebna oblika",IF(AND('[1]Vmesna vrtilna_SKLOP1'!C1864&lt;&gt;"",'[1]Vmesna vrtilna_SKLOP1'!D1864&lt;&gt;""),IF('[1]Vmesna vrtilna_SKLOP1'!C1864&lt;&gt;"",'[1]Vmesna vrtilna_SKLOP1'!C1864,""),"")))))</f>
        <v/>
      </c>
      <c r="D1864" s="17" t="str">
        <f>IF(IFERROR(VLOOKUP(B1864,'[1]Vmesna vrtilna_SKLOP1'!B:J,6,0),"")=0,"",IFERROR(VLOOKUP(B1864,'[1]Vmesna vrtilna_SKLOP1'!B:J,6,0),""))</f>
        <v/>
      </c>
      <c r="E1864" s="16" t="str">
        <f>IF(IF('[1]Vmesna vrtilna_SKLOP1'!E1864&lt;&gt;"",'[1]Vmesna vrtilna_SKLOP1'!D1864,"")=0,"",IF('[1]Vmesna vrtilna_SKLOP1'!E1864&lt;&gt;"",'[1]Vmesna vrtilna_SKLOP1'!D1864,""))</f>
        <v/>
      </c>
      <c r="F1864" s="18" t="str">
        <f>IF('[1]Vmesna vrtilna_SKLOP1'!E1864&lt;&gt;"",'[1]Vmesna vrtilna_SKLOP1'!E1864,"")</f>
        <v/>
      </c>
      <c r="G1864" s="15" t="str">
        <f>IF('[1]Vmesna vrtilna_SKLOP1'!E1864&lt;&gt;"",'[1]Vmesna vrtilna_SKLOP1'!F1864,"")</f>
        <v/>
      </c>
      <c r="H1864" s="19" t="str">
        <f>IF('[1]Vmesna vrtilna_SKLOP1'!F1864&lt;&gt;"",'[1]Vmesna vrtilna_SKLOP1'!I1864,"")</f>
        <v/>
      </c>
      <c r="I1864" s="20" t="str">
        <f>IF(I1863="Skupaj:","DDV (22%):",IF(I1863="DDV (22%):","Skupaj z DDV:",IF(AND('[1]Vmesna vrtilna_SKLOP1'!C1864&lt;&gt;"",'[1]Vmesna vrtilna_SKLOP1'!E1864=""),"Skupaj:","")))</f>
        <v/>
      </c>
      <c r="J1864" s="21" t="str">
        <f t="shared" si="59"/>
        <v/>
      </c>
      <c r="K1864" s="21" t="str">
        <f>IF(I1864="Skupaj z DDV:",SUM(K1862,K1863),IF(I1864="DDV (22%):",K1863*0.22,IF(AND('[1]Vmesna vrtilna_SKLOP1'!C1864&lt;&gt;"",'[1]Vmesna vrtilna_SKLOP1'!D1864=""),'[1]Vmesna vrtilna_SKLOP1'!J1864,IF(F1864&lt;&gt;"",IF('[1]Vmesna vrtilna_SKLOP1'!J1864&lt;&gt;"",'[1]Vmesna vrtilna_SKLOP1'!J1864,""),""))))</f>
        <v/>
      </c>
      <c r="L1864" s="22" t="str">
        <f>IF(I1863="Skupaj:","DDV (22%):",IF(I1863="DDV (22%):","Skupaj z DDV:",IF(AND('[1]Vmesna vrtilna_SKLOP1'!C1864&lt;&gt;"",'[1]Vmesna vrtilna_SKLOP1'!E1864=""),"Skupaj:",IF(AND('[1]Vmesna vrtilna_SKLOP1'!C1864&lt;&gt;"",'[1]Vmesna vrtilna_SKLOP1'!D1864=""),'[1]Vmesna vrtilna_SKLOP1'!J1864,IF(F1864&lt;&gt;"",IF('[1]Vmesna vrtilna_SKLOP1'!J1864&lt;&gt;"",'[1]Vmesna vrtilna_SKLOP1'!J1864,""),"")))))</f>
        <v/>
      </c>
      <c r="M1864" s="22">
        <f t="shared" si="58"/>
        <v>0</v>
      </c>
      <c r="N1864" s="22" t="str">
        <f>IF(IFERROR(VLOOKUP(B1864,'[1]Vmesna vrtilna_SKLOP1'!B:J,7,0),"")=0,"",IFERROR(VLOOKUP(B1864,'[1]Vmesna vrtilna_SKLOP1'!B:J,7,0),""))</f>
        <v/>
      </c>
      <c r="O1864" s="22"/>
    </row>
    <row r="1865" spans="2:15" ht="15" customHeight="1" x14ac:dyDescent="0.3">
      <c r="B1865" s="15" t="str">
        <f>IF(AND('[1]Vmesna vrtilna_SKLOP1'!B1865&lt;&gt;"",'[1]Vmesna vrtilna_SKLOP1'!C1865&lt;&gt;""),IF('[1]Vmesna vrtilna_SKLOP1'!B1865&lt;&gt;"",'[1]Vmesna vrtilna_SKLOP1'!B1865,""),"")</f>
        <v/>
      </c>
      <c r="C1865" s="16" t="str">
        <f>IF(OR(C1864="Posebna oblika",C1864="Kulturno zaščiten objekt",C1864="Kulturno zaščiten objekt, Posebna oblika"),"Glej zavihek POSEBNI POGOJI",IF(SUM(N1864:Q1864)=1,"Posebna oblika",IF(SUM(N1864:Q1864)=10,"Kulturno zaščiten objekt",IF(SUM(N1864:Q1864)=11,"Kulturno zaščiten objekt, Posebna oblika",IF(AND('[1]Vmesna vrtilna_SKLOP1'!C1865&lt;&gt;"",'[1]Vmesna vrtilna_SKLOP1'!D1865&lt;&gt;""),IF('[1]Vmesna vrtilna_SKLOP1'!C1865&lt;&gt;"",'[1]Vmesna vrtilna_SKLOP1'!C1865,""),"")))))</f>
        <v/>
      </c>
      <c r="D1865" s="17" t="str">
        <f>IF(IFERROR(VLOOKUP(B1865,'[1]Vmesna vrtilna_SKLOP1'!B:J,6,0),"")=0,"",IFERROR(VLOOKUP(B1865,'[1]Vmesna vrtilna_SKLOP1'!B:J,6,0),""))</f>
        <v/>
      </c>
      <c r="E1865" s="16" t="str">
        <f>IF(IF('[1]Vmesna vrtilna_SKLOP1'!E1865&lt;&gt;"",'[1]Vmesna vrtilna_SKLOP1'!D1865,"")=0,"",IF('[1]Vmesna vrtilna_SKLOP1'!E1865&lt;&gt;"",'[1]Vmesna vrtilna_SKLOP1'!D1865,""))</f>
        <v>Notranje police</v>
      </c>
      <c r="F1865" s="18" t="str">
        <f>IF('[1]Vmesna vrtilna_SKLOP1'!E1865&lt;&gt;"",'[1]Vmesna vrtilna_SKLOP1'!E1865,"")</f>
        <v>Notranja polica, mat. Topalit, dim. ŠxG:1,2x0,2m</v>
      </c>
      <c r="G1865" s="15" t="str">
        <f>IF('[1]Vmesna vrtilna_SKLOP1'!E1865&lt;&gt;"",'[1]Vmesna vrtilna_SKLOP1'!F1865,"")</f>
        <v>[kos]</v>
      </c>
      <c r="H1865" s="19">
        <f>IF('[1]Vmesna vrtilna_SKLOP1'!F1865&lt;&gt;"",'[1]Vmesna vrtilna_SKLOP1'!I1865,"")</f>
        <v>2</v>
      </c>
      <c r="I1865" s="20" t="str">
        <f>IF(I1864="Skupaj:","DDV (22%):",IF(I1864="DDV (22%):","Skupaj z DDV:",IF(AND('[1]Vmesna vrtilna_SKLOP1'!C1865&lt;&gt;"",'[1]Vmesna vrtilna_SKLOP1'!E1865=""),"Skupaj:","")))</f>
        <v/>
      </c>
      <c r="J1865" s="21">
        <f t="shared" si="59"/>
        <v>0</v>
      </c>
      <c r="K1865" s="21">
        <f>IF(I1865="Skupaj z DDV:",SUM(K1863,K1864),IF(I1865="DDV (22%):",K1864*0.22,IF(AND('[1]Vmesna vrtilna_SKLOP1'!C1865&lt;&gt;"",'[1]Vmesna vrtilna_SKLOP1'!D1865=""),'[1]Vmesna vrtilna_SKLOP1'!J1865,IF(F1865&lt;&gt;"",IF('[1]Vmesna vrtilna_SKLOP1'!J1865&lt;&gt;"",'[1]Vmesna vrtilna_SKLOP1'!J1865,""),""))))</f>
        <v>67.72</v>
      </c>
      <c r="L1865" s="22">
        <f>IF(I1864="Skupaj:","DDV (22%):",IF(I1864="DDV (22%):","Skupaj z DDV:",IF(AND('[1]Vmesna vrtilna_SKLOP1'!C1865&lt;&gt;"",'[1]Vmesna vrtilna_SKLOP1'!E1865=""),"Skupaj:",IF(AND('[1]Vmesna vrtilna_SKLOP1'!C1865&lt;&gt;"",'[1]Vmesna vrtilna_SKLOP1'!D1865=""),'[1]Vmesna vrtilna_SKLOP1'!J1865,IF(F1865&lt;&gt;"",IF('[1]Vmesna vrtilna_SKLOP1'!J1865&lt;&gt;"",'[1]Vmesna vrtilna_SKLOP1'!J1865,""),"")))))</f>
        <v>67.72</v>
      </c>
      <c r="M1865" s="22">
        <f t="shared" si="58"/>
        <v>0</v>
      </c>
      <c r="N1865" s="22" t="str">
        <f>IF(IFERROR(VLOOKUP(B1865,'[1]Vmesna vrtilna_SKLOP1'!B:J,7,0),"")=0,"",IFERROR(VLOOKUP(B1865,'[1]Vmesna vrtilna_SKLOP1'!B:J,7,0),""))</f>
        <v/>
      </c>
      <c r="O1865" s="22"/>
    </row>
    <row r="1866" spans="2:15" ht="15" customHeight="1" x14ac:dyDescent="0.3">
      <c r="B1866" s="15" t="str">
        <f>IF(AND('[1]Vmesna vrtilna_SKLOP1'!B1866&lt;&gt;"",'[1]Vmesna vrtilna_SKLOP1'!C1866&lt;&gt;""),IF('[1]Vmesna vrtilna_SKLOP1'!B1866&lt;&gt;"",'[1]Vmesna vrtilna_SKLOP1'!B1866,""),"")</f>
        <v/>
      </c>
      <c r="C1866" s="16" t="str">
        <f>IF(OR(C1865="Posebna oblika",C1865="Kulturno zaščiten objekt",C1865="Kulturno zaščiten objekt, Posebna oblika"),"Glej zavihek POSEBNI POGOJI",IF(SUM(N1865:Q1865)=1,"Posebna oblika",IF(SUM(N1865:Q1865)=10,"Kulturno zaščiten objekt",IF(SUM(N1865:Q1865)=11,"Kulturno zaščiten objekt, Posebna oblika",IF(AND('[1]Vmesna vrtilna_SKLOP1'!C1866&lt;&gt;"",'[1]Vmesna vrtilna_SKLOP1'!D1866&lt;&gt;""),IF('[1]Vmesna vrtilna_SKLOP1'!C1866&lt;&gt;"",'[1]Vmesna vrtilna_SKLOP1'!C1866,""),"")))))</f>
        <v/>
      </c>
      <c r="D1866" s="17" t="str">
        <f>IF(IFERROR(VLOOKUP(B1866,'[1]Vmesna vrtilna_SKLOP1'!B:J,6,0),"")=0,"",IFERROR(VLOOKUP(B1866,'[1]Vmesna vrtilna_SKLOP1'!B:J,6,0),""))</f>
        <v/>
      </c>
      <c r="E1866" s="16" t="str">
        <f>IF(IF('[1]Vmesna vrtilna_SKLOP1'!E1866&lt;&gt;"",'[1]Vmesna vrtilna_SKLOP1'!D1866,"")=0,"",IF('[1]Vmesna vrtilna_SKLOP1'!E1866&lt;&gt;"",'[1]Vmesna vrtilna_SKLOP1'!D1866,""))</f>
        <v/>
      </c>
      <c r="F1866" s="18" t="str">
        <f>IF('[1]Vmesna vrtilna_SKLOP1'!E1866&lt;&gt;"",'[1]Vmesna vrtilna_SKLOP1'!E1866,"")</f>
        <v>Notranja polica, mat. Topalit, dim. ŠxG:1x0,2m</v>
      </c>
      <c r="G1866" s="15" t="str">
        <f>IF('[1]Vmesna vrtilna_SKLOP1'!E1866&lt;&gt;"",'[1]Vmesna vrtilna_SKLOP1'!F1866,"")</f>
        <v>[kos]</v>
      </c>
      <c r="H1866" s="19">
        <f>IF('[1]Vmesna vrtilna_SKLOP1'!F1866&lt;&gt;"",'[1]Vmesna vrtilna_SKLOP1'!I1866,"")</f>
        <v>1</v>
      </c>
      <c r="I1866" s="20" t="str">
        <f>IF(I1865="Skupaj:","DDV (22%):",IF(I1865="DDV (22%):","Skupaj z DDV:",IF(AND('[1]Vmesna vrtilna_SKLOP1'!C1866&lt;&gt;"",'[1]Vmesna vrtilna_SKLOP1'!E1866=""),"Skupaj:","")))</f>
        <v/>
      </c>
      <c r="J1866" s="21">
        <f t="shared" si="59"/>
        <v>0</v>
      </c>
      <c r="K1866" s="21">
        <f>IF(I1866="Skupaj z DDV:",SUM(K1864,K1865),IF(I1866="DDV (22%):",K1865*0.22,IF(AND('[1]Vmesna vrtilna_SKLOP1'!C1866&lt;&gt;"",'[1]Vmesna vrtilna_SKLOP1'!D1866=""),'[1]Vmesna vrtilna_SKLOP1'!J1866,IF(F1866&lt;&gt;"",IF('[1]Vmesna vrtilna_SKLOP1'!J1866&lt;&gt;"",'[1]Vmesna vrtilna_SKLOP1'!J1866,""),""))))</f>
        <v>30.1</v>
      </c>
      <c r="L1866" s="22">
        <f>IF(I1865="Skupaj:","DDV (22%):",IF(I1865="DDV (22%):","Skupaj z DDV:",IF(AND('[1]Vmesna vrtilna_SKLOP1'!C1866&lt;&gt;"",'[1]Vmesna vrtilna_SKLOP1'!E1866=""),"Skupaj:",IF(AND('[1]Vmesna vrtilna_SKLOP1'!C1866&lt;&gt;"",'[1]Vmesna vrtilna_SKLOP1'!D1866=""),'[1]Vmesna vrtilna_SKLOP1'!J1866,IF(F1866&lt;&gt;"",IF('[1]Vmesna vrtilna_SKLOP1'!J1866&lt;&gt;"",'[1]Vmesna vrtilna_SKLOP1'!J1866,""),"")))))</f>
        <v>30.1</v>
      </c>
      <c r="M1866" s="22">
        <f t="shared" si="58"/>
        <v>0</v>
      </c>
      <c r="N1866" s="22" t="str">
        <f>IF(IFERROR(VLOOKUP(B1866,'[1]Vmesna vrtilna_SKLOP1'!B:J,7,0),"")=0,"",IFERROR(VLOOKUP(B1866,'[1]Vmesna vrtilna_SKLOP1'!B:J,7,0),""))</f>
        <v/>
      </c>
      <c r="O1866" s="22"/>
    </row>
    <row r="1867" spans="2:15" ht="15" customHeight="1" x14ac:dyDescent="0.3">
      <c r="B1867" s="15" t="str">
        <f>IF(AND('[1]Vmesna vrtilna_SKLOP1'!B1867&lt;&gt;"",'[1]Vmesna vrtilna_SKLOP1'!C1867&lt;&gt;""),IF('[1]Vmesna vrtilna_SKLOP1'!B1867&lt;&gt;"",'[1]Vmesna vrtilna_SKLOP1'!B1867,""),"")</f>
        <v/>
      </c>
      <c r="C1867" s="16" t="str">
        <f>IF(OR(C1866="Posebna oblika",C1866="Kulturno zaščiten objekt",C1866="Kulturno zaščiten objekt, Posebna oblika"),"Glej zavihek POSEBNI POGOJI",IF(SUM(N1866:Q1866)=1,"Posebna oblika",IF(SUM(N1866:Q1866)=10,"Kulturno zaščiten objekt",IF(SUM(N1866:Q1866)=11,"Kulturno zaščiten objekt, Posebna oblika",IF(AND('[1]Vmesna vrtilna_SKLOP1'!C1867&lt;&gt;"",'[1]Vmesna vrtilna_SKLOP1'!D1867&lt;&gt;""),IF('[1]Vmesna vrtilna_SKLOP1'!C1867&lt;&gt;"",'[1]Vmesna vrtilna_SKLOP1'!C1867,""),"")))))</f>
        <v/>
      </c>
      <c r="D1867" s="17" t="str">
        <f>IF(IFERROR(VLOOKUP(B1867,'[1]Vmesna vrtilna_SKLOP1'!B:J,6,0),"")=0,"",IFERROR(VLOOKUP(B1867,'[1]Vmesna vrtilna_SKLOP1'!B:J,6,0),""))</f>
        <v/>
      </c>
      <c r="E1867" s="16" t="str">
        <f>IF(IF('[1]Vmesna vrtilna_SKLOP1'!E1867&lt;&gt;"",'[1]Vmesna vrtilna_SKLOP1'!D1867,"")=0,"",IF('[1]Vmesna vrtilna_SKLOP1'!E1867&lt;&gt;"",'[1]Vmesna vrtilna_SKLOP1'!D1867,""))</f>
        <v/>
      </c>
      <c r="F1867" s="18" t="str">
        <f>IF('[1]Vmesna vrtilna_SKLOP1'!E1867&lt;&gt;"",'[1]Vmesna vrtilna_SKLOP1'!E1867,"")</f>
        <v>Notranja polica, mat. Topalit, dim. ŠxG:1,75x0,2m</v>
      </c>
      <c r="G1867" s="15" t="str">
        <f>IF('[1]Vmesna vrtilna_SKLOP1'!E1867&lt;&gt;"",'[1]Vmesna vrtilna_SKLOP1'!F1867,"")</f>
        <v>[kos]</v>
      </c>
      <c r="H1867" s="19">
        <f>IF('[1]Vmesna vrtilna_SKLOP1'!F1867&lt;&gt;"",'[1]Vmesna vrtilna_SKLOP1'!I1867,"")</f>
        <v>3</v>
      </c>
      <c r="I1867" s="20" t="str">
        <f>IF(I1866="Skupaj:","DDV (22%):",IF(I1866="DDV (22%):","Skupaj z DDV:",IF(AND('[1]Vmesna vrtilna_SKLOP1'!C1867&lt;&gt;"",'[1]Vmesna vrtilna_SKLOP1'!E1867=""),"Skupaj:","")))</f>
        <v/>
      </c>
      <c r="J1867" s="21">
        <f t="shared" si="59"/>
        <v>0</v>
      </c>
      <c r="K1867" s="21">
        <f>IF(I1867="Skupaj z DDV:",SUM(K1865,K1866),IF(I1867="DDV (22%):",K1866*0.22,IF(AND('[1]Vmesna vrtilna_SKLOP1'!C1867&lt;&gt;"",'[1]Vmesna vrtilna_SKLOP1'!D1867=""),'[1]Vmesna vrtilna_SKLOP1'!J1867,IF(F1867&lt;&gt;"",IF('[1]Vmesna vrtilna_SKLOP1'!J1867&lt;&gt;"",'[1]Vmesna vrtilna_SKLOP1'!J1867,""),""))))</f>
        <v>142.5</v>
      </c>
      <c r="L1867" s="22">
        <f>IF(I1866="Skupaj:","DDV (22%):",IF(I1866="DDV (22%):","Skupaj z DDV:",IF(AND('[1]Vmesna vrtilna_SKLOP1'!C1867&lt;&gt;"",'[1]Vmesna vrtilna_SKLOP1'!E1867=""),"Skupaj:",IF(AND('[1]Vmesna vrtilna_SKLOP1'!C1867&lt;&gt;"",'[1]Vmesna vrtilna_SKLOP1'!D1867=""),'[1]Vmesna vrtilna_SKLOP1'!J1867,IF(F1867&lt;&gt;"",IF('[1]Vmesna vrtilna_SKLOP1'!J1867&lt;&gt;"",'[1]Vmesna vrtilna_SKLOP1'!J1867,""),"")))))</f>
        <v>142.5</v>
      </c>
      <c r="M1867" s="22">
        <f t="shared" si="58"/>
        <v>0</v>
      </c>
      <c r="N1867" s="22" t="str">
        <f>IF(IFERROR(VLOOKUP(B1867,'[1]Vmesna vrtilna_SKLOP1'!B:J,7,0),"")=0,"",IFERROR(VLOOKUP(B1867,'[1]Vmesna vrtilna_SKLOP1'!B:J,7,0),""))</f>
        <v/>
      </c>
      <c r="O1867" s="22"/>
    </row>
    <row r="1868" spans="2:15" ht="15" customHeight="1" x14ac:dyDescent="0.3">
      <c r="B1868" s="15" t="str">
        <f>IF(AND('[1]Vmesna vrtilna_SKLOP1'!B1868&lt;&gt;"",'[1]Vmesna vrtilna_SKLOP1'!C1868&lt;&gt;""),IF('[1]Vmesna vrtilna_SKLOP1'!B1868&lt;&gt;"",'[1]Vmesna vrtilna_SKLOP1'!B1868,""),"")</f>
        <v/>
      </c>
      <c r="C1868" s="16" t="str">
        <f>IF(OR(C1867="Posebna oblika",C1867="Kulturno zaščiten objekt",C1867="Kulturno zaščiten objekt, Posebna oblika"),"Glej zavihek POSEBNI POGOJI",IF(SUM(N1867:Q1867)=1,"Posebna oblika",IF(SUM(N1867:Q1867)=10,"Kulturno zaščiten objekt",IF(SUM(N1867:Q1867)=11,"Kulturno zaščiten objekt, Posebna oblika",IF(AND('[1]Vmesna vrtilna_SKLOP1'!C1868&lt;&gt;"",'[1]Vmesna vrtilna_SKLOP1'!D1868&lt;&gt;""),IF('[1]Vmesna vrtilna_SKLOP1'!C1868&lt;&gt;"",'[1]Vmesna vrtilna_SKLOP1'!C1868,""),"")))))</f>
        <v/>
      </c>
      <c r="D1868" s="17" t="str">
        <f>IF(IFERROR(VLOOKUP(B1868,'[1]Vmesna vrtilna_SKLOP1'!B:J,6,0),"")=0,"",IFERROR(VLOOKUP(B1868,'[1]Vmesna vrtilna_SKLOP1'!B:J,6,0),""))</f>
        <v/>
      </c>
      <c r="E1868" s="16" t="str">
        <f>IF(IF('[1]Vmesna vrtilna_SKLOP1'!E1868&lt;&gt;"",'[1]Vmesna vrtilna_SKLOP1'!D1868,"")=0,"",IF('[1]Vmesna vrtilna_SKLOP1'!E1868&lt;&gt;"",'[1]Vmesna vrtilna_SKLOP1'!D1868,""))</f>
        <v/>
      </c>
      <c r="F1868" s="18" t="str">
        <f>IF('[1]Vmesna vrtilna_SKLOP1'!E1868&lt;&gt;"",'[1]Vmesna vrtilna_SKLOP1'!E1868,"")</f>
        <v/>
      </c>
      <c r="G1868" s="15" t="str">
        <f>IF('[1]Vmesna vrtilna_SKLOP1'!E1868&lt;&gt;"",'[1]Vmesna vrtilna_SKLOP1'!F1868,"")</f>
        <v/>
      </c>
      <c r="H1868" s="19" t="str">
        <f>IF('[1]Vmesna vrtilna_SKLOP1'!F1868&lt;&gt;"",'[1]Vmesna vrtilna_SKLOP1'!I1868,"")</f>
        <v/>
      </c>
      <c r="I1868" s="20" t="str">
        <f>IF(I1867="Skupaj:","DDV (22%):",IF(I1867="DDV (22%):","Skupaj z DDV:",IF(AND('[1]Vmesna vrtilna_SKLOP1'!C1868&lt;&gt;"",'[1]Vmesna vrtilna_SKLOP1'!E1868=""),"Skupaj:","")))</f>
        <v/>
      </c>
      <c r="J1868" s="21" t="str">
        <f t="shared" si="59"/>
        <v/>
      </c>
      <c r="K1868" s="21" t="str">
        <f>IF(I1868="Skupaj z DDV:",SUM(K1866,K1867),IF(I1868="DDV (22%):",K1867*0.22,IF(AND('[1]Vmesna vrtilna_SKLOP1'!C1868&lt;&gt;"",'[1]Vmesna vrtilna_SKLOP1'!D1868=""),'[1]Vmesna vrtilna_SKLOP1'!J1868,IF(F1868&lt;&gt;"",IF('[1]Vmesna vrtilna_SKLOP1'!J1868&lt;&gt;"",'[1]Vmesna vrtilna_SKLOP1'!J1868,""),""))))</f>
        <v/>
      </c>
      <c r="L1868" s="22" t="str">
        <f>IF(I1867="Skupaj:","DDV (22%):",IF(I1867="DDV (22%):","Skupaj z DDV:",IF(AND('[1]Vmesna vrtilna_SKLOP1'!C1868&lt;&gt;"",'[1]Vmesna vrtilna_SKLOP1'!E1868=""),"Skupaj:",IF(AND('[1]Vmesna vrtilna_SKLOP1'!C1868&lt;&gt;"",'[1]Vmesna vrtilna_SKLOP1'!D1868=""),'[1]Vmesna vrtilna_SKLOP1'!J1868,IF(F1868&lt;&gt;"",IF('[1]Vmesna vrtilna_SKLOP1'!J1868&lt;&gt;"",'[1]Vmesna vrtilna_SKLOP1'!J1868,""),"")))))</f>
        <v/>
      </c>
      <c r="M1868" s="22">
        <f t="shared" si="58"/>
        <v>0</v>
      </c>
      <c r="N1868" s="22" t="str">
        <f>IF(IFERROR(VLOOKUP(B1868,'[1]Vmesna vrtilna_SKLOP1'!B:J,7,0),"")=0,"",IFERROR(VLOOKUP(B1868,'[1]Vmesna vrtilna_SKLOP1'!B:J,7,0),""))</f>
        <v/>
      </c>
      <c r="O1868" s="22"/>
    </row>
    <row r="1869" spans="2:15" ht="15" customHeight="1" x14ac:dyDescent="0.3">
      <c r="B1869" s="15" t="str">
        <f>IF(AND('[1]Vmesna vrtilna_SKLOP1'!B1869&lt;&gt;"",'[1]Vmesna vrtilna_SKLOP1'!C1869&lt;&gt;""),IF('[1]Vmesna vrtilna_SKLOP1'!B1869&lt;&gt;"",'[1]Vmesna vrtilna_SKLOP1'!B1869,""),"")</f>
        <v/>
      </c>
      <c r="C1869" s="16" t="str">
        <f>IF(OR(C1868="Posebna oblika",C1868="Kulturno zaščiten objekt",C1868="Kulturno zaščiten objekt, Posebna oblika"),"Glej zavihek POSEBNI POGOJI",IF(SUM(N1868:Q1868)=1,"Posebna oblika",IF(SUM(N1868:Q1868)=10,"Kulturno zaščiten objekt",IF(SUM(N1868:Q1868)=11,"Kulturno zaščiten objekt, Posebna oblika",IF(AND('[1]Vmesna vrtilna_SKLOP1'!C1869&lt;&gt;"",'[1]Vmesna vrtilna_SKLOP1'!D1869&lt;&gt;""),IF('[1]Vmesna vrtilna_SKLOP1'!C1869&lt;&gt;"",'[1]Vmesna vrtilna_SKLOP1'!C1869,""),"")))))</f>
        <v/>
      </c>
      <c r="D1869" s="17" t="str">
        <f>IF(IFERROR(VLOOKUP(B1869,'[1]Vmesna vrtilna_SKLOP1'!B:J,6,0),"")=0,"",IFERROR(VLOOKUP(B1869,'[1]Vmesna vrtilna_SKLOP1'!B:J,6,0),""))</f>
        <v/>
      </c>
      <c r="E1869" s="16" t="str">
        <f>IF(IF('[1]Vmesna vrtilna_SKLOP1'!E1869&lt;&gt;"",'[1]Vmesna vrtilna_SKLOP1'!D1869,"")=0,"",IF('[1]Vmesna vrtilna_SKLOP1'!E1869&lt;&gt;"",'[1]Vmesna vrtilna_SKLOP1'!D1869,""))</f>
        <v>Demontaža</v>
      </c>
      <c r="F1869" s="18" t="str">
        <f>IF('[1]Vmesna vrtilna_SKLOP1'!E1869&lt;&gt;"",'[1]Vmesna vrtilna_SKLOP1'!E1869,"")</f>
        <v>Demontaža oken</v>
      </c>
      <c r="G1869" s="15" t="str">
        <f>IF('[1]Vmesna vrtilna_SKLOP1'!E1869&lt;&gt;"",'[1]Vmesna vrtilna_SKLOP1'!F1869,"")</f>
        <v>[m1]</v>
      </c>
      <c r="H1869" s="19">
        <f>IF('[1]Vmesna vrtilna_SKLOP1'!F1869&lt;&gt;"",'[1]Vmesna vrtilna_SKLOP1'!I1869,"")</f>
        <v>33</v>
      </c>
      <c r="I1869" s="20" t="str">
        <f>IF(I1868="Skupaj:","DDV (22%):",IF(I1868="DDV (22%):","Skupaj z DDV:",IF(AND('[1]Vmesna vrtilna_SKLOP1'!C1869&lt;&gt;"",'[1]Vmesna vrtilna_SKLOP1'!E1869=""),"Skupaj:","")))</f>
        <v/>
      </c>
      <c r="J1869" s="21">
        <f t="shared" si="59"/>
        <v>0</v>
      </c>
      <c r="K1869" s="21">
        <f>IF(I1869="Skupaj z DDV:",SUM(K1867,K1868),IF(I1869="DDV (22%):",K1868*0.22,IF(AND('[1]Vmesna vrtilna_SKLOP1'!C1869&lt;&gt;"",'[1]Vmesna vrtilna_SKLOP1'!D1869=""),'[1]Vmesna vrtilna_SKLOP1'!J1869,IF(F1869&lt;&gt;"",IF('[1]Vmesna vrtilna_SKLOP1'!J1869&lt;&gt;"",'[1]Vmesna vrtilna_SKLOP1'!J1869,""),""))))</f>
        <v>231</v>
      </c>
      <c r="L1869" s="22">
        <f>IF(I1868="Skupaj:","DDV (22%):",IF(I1868="DDV (22%):","Skupaj z DDV:",IF(AND('[1]Vmesna vrtilna_SKLOP1'!C1869&lt;&gt;"",'[1]Vmesna vrtilna_SKLOP1'!E1869=""),"Skupaj:",IF(AND('[1]Vmesna vrtilna_SKLOP1'!C1869&lt;&gt;"",'[1]Vmesna vrtilna_SKLOP1'!D1869=""),'[1]Vmesna vrtilna_SKLOP1'!J1869,IF(F1869&lt;&gt;"",IF('[1]Vmesna vrtilna_SKLOP1'!J1869&lt;&gt;"",'[1]Vmesna vrtilna_SKLOP1'!J1869,""),"")))))</f>
        <v>231</v>
      </c>
      <c r="M1869" s="22">
        <f t="shared" si="58"/>
        <v>0</v>
      </c>
      <c r="N1869" s="22" t="str">
        <f>IF(IFERROR(VLOOKUP(B1869,'[1]Vmesna vrtilna_SKLOP1'!B:J,7,0),"")=0,"",IFERROR(VLOOKUP(B1869,'[1]Vmesna vrtilna_SKLOP1'!B:J,7,0),""))</f>
        <v/>
      </c>
      <c r="O1869" s="22"/>
    </row>
    <row r="1870" spans="2:15" ht="15" customHeight="1" x14ac:dyDescent="0.3">
      <c r="B1870" s="15" t="str">
        <f>IF(AND('[1]Vmesna vrtilna_SKLOP1'!B1870&lt;&gt;"",'[1]Vmesna vrtilna_SKLOP1'!C1870&lt;&gt;""),IF('[1]Vmesna vrtilna_SKLOP1'!B1870&lt;&gt;"",'[1]Vmesna vrtilna_SKLOP1'!B1870,""),"")</f>
        <v/>
      </c>
      <c r="C1870" s="16" t="str">
        <f>IF(OR(C1869="Posebna oblika",C1869="Kulturno zaščiten objekt",C1869="Kulturno zaščiten objekt, Posebna oblika"),"Glej zavihek POSEBNI POGOJI",IF(SUM(N1869:Q1869)=1,"Posebna oblika",IF(SUM(N1869:Q1869)=10,"Kulturno zaščiten objekt",IF(SUM(N1869:Q1869)=11,"Kulturno zaščiten objekt, Posebna oblika",IF(AND('[1]Vmesna vrtilna_SKLOP1'!C1870&lt;&gt;"",'[1]Vmesna vrtilna_SKLOP1'!D1870&lt;&gt;""),IF('[1]Vmesna vrtilna_SKLOP1'!C1870&lt;&gt;"",'[1]Vmesna vrtilna_SKLOP1'!C1870,""),"")))))</f>
        <v/>
      </c>
      <c r="D1870" s="17" t="str">
        <f>IF(IFERROR(VLOOKUP(B1870,'[1]Vmesna vrtilna_SKLOP1'!B:J,6,0),"")=0,"",IFERROR(VLOOKUP(B1870,'[1]Vmesna vrtilna_SKLOP1'!B:J,6,0),""))</f>
        <v/>
      </c>
      <c r="E1870" s="16" t="str">
        <f>IF(IF('[1]Vmesna vrtilna_SKLOP1'!E1870&lt;&gt;"",'[1]Vmesna vrtilna_SKLOP1'!D1870,"")=0,"",IF('[1]Vmesna vrtilna_SKLOP1'!E1870&lt;&gt;"",'[1]Vmesna vrtilna_SKLOP1'!D1870,""))</f>
        <v/>
      </c>
      <c r="F1870" s="18" t="str">
        <f>IF('[1]Vmesna vrtilna_SKLOP1'!E1870&lt;&gt;"",'[1]Vmesna vrtilna_SKLOP1'!E1870,"")</f>
        <v>Demontaža police</v>
      </c>
      <c r="G1870" s="15" t="str">
        <f>IF('[1]Vmesna vrtilna_SKLOP1'!E1870&lt;&gt;"",'[1]Vmesna vrtilna_SKLOP1'!F1870,"")</f>
        <v>[kos]</v>
      </c>
      <c r="H1870" s="19">
        <f>IF('[1]Vmesna vrtilna_SKLOP1'!F1870&lt;&gt;"",'[1]Vmesna vrtilna_SKLOP1'!I1870,"")</f>
        <v>6</v>
      </c>
      <c r="I1870" s="20" t="str">
        <f>IF(I1869="Skupaj:","DDV (22%):",IF(I1869="DDV (22%):","Skupaj z DDV:",IF(AND('[1]Vmesna vrtilna_SKLOP1'!C1870&lt;&gt;"",'[1]Vmesna vrtilna_SKLOP1'!E1870=""),"Skupaj:","")))</f>
        <v/>
      </c>
      <c r="J1870" s="21">
        <f t="shared" si="59"/>
        <v>0</v>
      </c>
      <c r="K1870" s="21">
        <f>IF(I1870="Skupaj z DDV:",SUM(K1868,K1869),IF(I1870="DDV (22%):",K1869*0.22,IF(AND('[1]Vmesna vrtilna_SKLOP1'!C1870&lt;&gt;"",'[1]Vmesna vrtilna_SKLOP1'!D1870=""),'[1]Vmesna vrtilna_SKLOP1'!J1870,IF(F1870&lt;&gt;"",IF('[1]Vmesna vrtilna_SKLOP1'!J1870&lt;&gt;"",'[1]Vmesna vrtilna_SKLOP1'!J1870,""),""))))</f>
        <v>43.25</v>
      </c>
      <c r="L1870" s="22">
        <f>IF(I1869="Skupaj:","DDV (22%):",IF(I1869="DDV (22%):","Skupaj z DDV:",IF(AND('[1]Vmesna vrtilna_SKLOP1'!C1870&lt;&gt;"",'[1]Vmesna vrtilna_SKLOP1'!E1870=""),"Skupaj:",IF(AND('[1]Vmesna vrtilna_SKLOP1'!C1870&lt;&gt;"",'[1]Vmesna vrtilna_SKLOP1'!D1870=""),'[1]Vmesna vrtilna_SKLOP1'!J1870,IF(F1870&lt;&gt;"",IF('[1]Vmesna vrtilna_SKLOP1'!J1870&lt;&gt;"",'[1]Vmesna vrtilna_SKLOP1'!J1870,""),"")))))</f>
        <v>43.25</v>
      </c>
      <c r="M1870" s="22">
        <f t="shared" si="58"/>
        <v>0</v>
      </c>
      <c r="N1870" s="22" t="str">
        <f>IF(IFERROR(VLOOKUP(B1870,'[1]Vmesna vrtilna_SKLOP1'!B:J,7,0),"")=0,"",IFERROR(VLOOKUP(B1870,'[1]Vmesna vrtilna_SKLOP1'!B:J,7,0),""))</f>
        <v/>
      </c>
      <c r="O1870" s="22"/>
    </row>
    <row r="1871" spans="2:15" ht="15" customHeight="1" x14ac:dyDescent="0.3">
      <c r="B1871" s="15" t="str">
        <f>IF(AND('[1]Vmesna vrtilna_SKLOP1'!B1871&lt;&gt;"",'[1]Vmesna vrtilna_SKLOP1'!C1871&lt;&gt;""),IF('[1]Vmesna vrtilna_SKLOP1'!B1871&lt;&gt;"",'[1]Vmesna vrtilna_SKLOP1'!B1871,""),"")</f>
        <v/>
      </c>
      <c r="C1871" s="16" t="str">
        <f>IF(OR(C1870="Posebna oblika",C1870="Kulturno zaščiten objekt",C1870="Kulturno zaščiten objekt, Posebna oblika"),"Glej zavihek POSEBNI POGOJI",IF(SUM(N1870:Q1870)=1,"Posebna oblika",IF(SUM(N1870:Q1870)=10,"Kulturno zaščiten objekt",IF(SUM(N1870:Q1870)=11,"Kulturno zaščiten objekt, Posebna oblika",IF(AND('[1]Vmesna vrtilna_SKLOP1'!C1871&lt;&gt;"",'[1]Vmesna vrtilna_SKLOP1'!D1871&lt;&gt;""),IF('[1]Vmesna vrtilna_SKLOP1'!C1871&lt;&gt;"",'[1]Vmesna vrtilna_SKLOP1'!C1871,""),"")))))</f>
        <v/>
      </c>
      <c r="D1871" s="17" t="str">
        <f>IF(IFERROR(VLOOKUP(B1871,'[1]Vmesna vrtilna_SKLOP1'!B:J,6,0),"")=0,"",IFERROR(VLOOKUP(B1871,'[1]Vmesna vrtilna_SKLOP1'!B:J,6,0),""))</f>
        <v/>
      </c>
      <c r="E1871" s="16" t="str">
        <f>IF(IF('[1]Vmesna vrtilna_SKLOP1'!E1871&lt;&gt;"",'[1]Vmesna vrtilna_SKLOP1'!D1871,"")=0,"",IF('[1]Vmesna vrtilna_SKLOP1'!E1871&lt;&gt;"",'[1]Vmesna vrtilna_SKLOP1'!D1871,""))</f>
        <v/>
      </c>
      <c r="F1871" s="18" t="str">
        <f>IF('[1]Vmesna vrtilna_SKLOP1'!E1871&lt;&gt;"",'[1]Vmesna vrtilna_SKLOP1'!E1871,"")</f>
        <v/>
      </c>
      <c r="G1871" s="15" t="str">
        <f>IF('[1]Vmesna vrtilna_SKLOP1'!E1871&lt;&gt;"",'[1]Vmesna vrtilna_SKLOP1'!F1871,"")</f>
        <v/>
      </c>
      <c r="H1871" s="19" t="str">
        <f>IF('[1]Vmesna vrtilna_SKLOP1'!F1871&lt;&gt;"",'[1]Vmesna vrtilna_SKLOP1'!I1871,"")</f>
        <v/>
      </c>
      <c r="I1871" s="20" t="str">
        <f>IF(I1870="Skupaj:","DDV (22%):",IF(I1870="DDV (22%):","Skupaj z DDV:",IF(AND('[1]Vmesna vrtilna_SKLOP1'!C1871&lt;&gt;"",'[1]Vmesna vrtilna_SKLOP1'!E1871=""),"Skupaj:","")))</f>
        <v/>
      </c>
      <c r="J1871" s="21" t="str">
        <f t="shared" si="59"/>
        <v/>
      </c>
      <c r="K1871" s="21" t="str">
        <f>IF(I1871="Skupaj z DDV:",SUM(K1869,K1870),IF(I1871="DDV (22%):",K1870*0.22,IF(AND('[1]Vmesna vrtilna_SKLOP1'!C1871&lt;&gt;"",'[1]Vmesna vrtilna_SKLOP1'!D1871=""),'[1]Vmesna vrtilna_SKLOP1'!J1871,IF(F1871&lt;&gt;"",IF('[1]Vmesna vrtilna_SKLOP1'!J1871&lt;&gt;"",'[1]Vmesna vrtilna_SKLOP1'!J1871,""),""))))</f>
        <v/>
      </c>
      <c r="L1871" s="22" t="str">
        <f>IF(I1870="Skupaj:","DDV (22%):",IF(I1870="DDV (22%):","Skupaj z DDV:",IF(AND('[1]Vmesna vrtilna_SKLOP1'!C1871&lt;&gt;"",'[1]Vmesna vrtilna_SKLOP1'!E1871=""),"Skupaj:",IF(AND('[1]Vmesna vrtilna_SKLOP1'!C1871&lt;&gt;"",'[1]Vmesna vrtilna_SKLOP1'!D1871=""),'[1]Vmesna vrtilna_SKLOP1'!J1871,IF(F1871&lt;&gt;"",IF('[1]Vmesna vrtilna_SKLOP1'!J1871&lt;&gt;"",'[1]Vmesna vrtilna_SKLOP1'!J1871,""),"")))))</f>
        <v/>
      </c>
      <c r="M1871" s="22">
        <f t="shared" si="58"/>
        <v>0</v>
      </c>
      <c r="N1871" s="22" t="str">
        <f>IF(IFERROR(VLOOKUP(B1871,'[1]Vmesna vrtilna_SKLOP1'!B:J,7,0),"")=0,"",IFERROR(VLOOKUP(B1871,'[1]Vmesna vrtilna_SKLOP1'!B:J,7,0),""))</f>
        <v/>
      </c>
      <c r="O1871" s="22"/>
    </row>
    <row r="1872" spans="2:15" ht="15" customHeight="1" x14ac:dyDescent="0.3">
      <c r="B1872" s="15" t="str">
        <f>IF(AND('[1]Vmesna vrtilna_SKLOP1'!B1872&lt;&gt;"",'[1]Vmesna vrtilna_SKLOP1'!C1872&lt;&gt;""),IF('[1]Vmesna vrtilna_SKLOP1'!B1872&lt;&gt;"",'[1]Vmesna vrtilna_SKLOP1'!B1872,""),"")</f>
        <v/>
      </c>
      <c r="C1872" s="16" t="str">
        <f>IF(OR(C1871="Posebna oblika",C1871="Kulturno zaščiten objekt",C1871="Kulturno zaščiten objekt, Posebna oblika"),"Glej zavihek POSEBNI POGOJI",IF(SUM(N1871:Q1871)=1,"Posebna oblika",IF(SUM(N1871:Q1871)=10,"Kulturno zaščiten objekt",IF(SUM(N1871:Q1871)=11,"Kulturno zaščiten objekt, Posebna oblika",IF(AND('[1]Vmesna vrtilna_SKLOP1'!C1872&lt;&gt;"",'[1]Vmesna vrtilna_SKLOP1'!D1872&lt;&gt;""),IF('[1]Vmesna vrtilna_SKLOP1'!C1872&lt;&gt;"",'[1]Vmesna vrtilna_SKLOP1'!C1872,""),"")))))</f>
        <v/>
      </c>
      <c r="D1872" s="17" t="str">
        <f>IF(IFERROR(VLOOKUP(B1872,'[1]Vmesna vrtilna_SKLOP1'!B:J,6,0),"")=0,"",IFERROR(VLOOKUP(B1872,'[1]Vmesna vrtilna_SKLOP1'!B:J,6,0),""))</f>
        <v/>
      </c>
      <c r="E1872" s="16" t="str">
        <f>IF(IF('[1]Vmesna vrtilna_SKLOP1'!E1872&lt;&gt;"",'[1]Vmesna vrtilna_SKLOP1'!D1872,"")=0,"",IF('[1]Vmesna vrtilna_SKLOP1'!E1872&lt;&gt;"",'[1]Vmesna vrtilna_SKLOP1'!D1872,""))</f>
        <v>Montaža</v>
      </c>
      <c r="F1872" s="18" t="str">
        <f>IF('[1]Vmesna vrtilna_SKLOP1'!E1872&lt;&gt;"",'[1]Vmesna vrtilna_SKLOP1'!E1872,"")</f>
        <v>RAL montaža oken z zidarskimi deli</v>
      </c>
      <c r="G1872" s="15" t="str">
        <f>IF('[1]Vmesna vrtilna_SKLOP1'!E1872&lt;&gt;"",'[1]Vmesna vrtilna_SKLOP1'!F1872,"")</f>
        <v>[m1]</v>
      </c>
      <c r="H1872" s="19">
        <f>IF('[1]Vmesna vrtilna_SKLOP1'!F1872&lt;&gt;"",'[1]Vmesna vrtilna_SKLOP1'!I1872,"")</f>
        <v>14.4</v>
      </c>
      <c r="I1872" s="20" t="str">
        <f>IF(I1871="Skupaj:","DDV (22%):",IF(I1871="DDV (22%):","Skupaj z DDV:",IF(AND('[1]Vmesna vrtilna_SKLOP1'!C1872&lt;&gt;"",'[1]Vmesna vrtilna_SKLOP1'!E1872=""),"Skupaj:","")))</f>
        <v/>
      </c>
      <c r="J1872" s="21">
        <f t="shared" si="59"/>
        <v>0</v>
      </c>
      <c r="K1872" s="21">
        <f>IF(I1872="Skupaj z DDV:",SUM(K1870,K1871),IF(I1872="DDV (22%):",K1871*0.22,IF(AND('[1]Vmesna vrtilna_SKLOP1'!C1872&lt;&gt;"",'[1]Vmesna vrtilna_SKLOP1'!D1872=""),'[1]Vmesna vrtilna_SKLOP1'!J1872,IF(F1872&lt;&gt;"",IF('[1]Vmesna vrtilna_SKLOP1'!J1872&lt;&gt;"",'[1]Vmesna vrtilna_SKLOP1'!J1872,""),""))))</f>
        <v>489.6</v>
      </c>
      <c r="L1872" s="22">
        <f>IF(I1871="Skupaj:","DDV (22%):",IF(I1871="DDV (22%):","Skupaj z DDV:",IF(AND('[1]Vmesna vrtilna_SKLOP1'!C1872&lt;&gt;"",'[1]Vmesna vrtilna_SKLOP1'!E1872=""),"Skupaj:",IF(AND('[1]Vmesna vrtilna_SKLOP1'!C1872&lt;&gt;"",'[1]Vmesna vrtilna_SKLOP1'!D1872=""),'[1]Vmesna vrtilna_SKLOP1'!J1872,IF(F1872&lt;&gt;"",IF('[1]Vmesna vrtilna_SKLOP1'!J1872&lt;&gt;"",'[1]Vmesna vrtilna_SKLOP1'!J1872,""),"")))))</f>
        <v>489.6</v>
      </c>
      <c r="M1872" s="22">
        <f t="shared" si="58"/>
        <v>0</v>
      </c>
      <c r="N1872" s="22" t="str">
        <f>IF(IFERROR(VLOOKUP(B1872,'[1]Vmesna vrtilna_SKLOP1'!B:J,7,0),"")=0,"",IFERROR(VLOOKUP(B1872,'[1]Vmesna vrtilna_SKLOP1'!B:J,7,0),""))</f>
        <v/>
      </c>
      <c r="O1872" s="22"/>
    </row>
    <row r="1873" spans="2:15" ht="15" customHeight="1" x14ac:dyDescent="0.3">
      <c r="B1873" s="15" t="str">
        <f>IF(AND('[1]Vmesna vrtilna_SKLOP1'!B1873&lt;&gt;"",'[1]Vmesna vrtilna_SKLOP1'!C1873&lt;&gt;""),IF('[1]Vmesna vrtilna_SKLOP1'!B1873&lt;&gt;"",'[1]Vmesna vrtilna_SKLOP1'!B1873,""),"")</f>
        <v/>
      </c>
      <c r="C1873" s="16" t="str">
        <f>IF(OR(C1872="Posebna oblika",C1872="Kulturno zaščiten objekt",C1872="Kulturno zaščiten objekt, Posebna oblika"),"Glej zavihek POSEBNI POGOJI",IF(SUM(N1872:Q1872)=1,"Posebna oblika",IF(SUM(N1872:Q1872)=10,"Kulturno zaščiten objekt",IF(SUM(N1872:Q1872)=11,"Kulturno zaščiten objekt, Posebna oblika",IF(AND('[1]Vmesna vrtilna_SKLOP1'!C1873&lt;&gt;"",'[1]Vmesna vrtilna_SKLOP1'!D1873&lt;&gt;""),IF('[1]Vmesna vrtilna_SKLOP1'!C1873&lt;&gt;"",'[1]Vmesna vrtilna_SKLOP1'!C1873,""),"")))))</f>
        <v/>
      </c>
      <c r="D1873" s="17" t="str">
        <f>IF(IFERROR(VLOOKUP(B1873,'[1]Vmesna vrtilna_SKLOP1'!B:J,6,0),"")=0,"",IFERROR(VLOOKUP(B1873,'[1]Vmesna vrtilna_SKLOP1'!B:J,6,0),""))</f>
        <v/>
      </c>
      <c r="E1873" s="16" t="str">
        <f>IF(IF('[1]Vmesna vrtilna_SKLOP1'!E1873&lt;&gt;"",'[1]Vmesna vrtilna_SKLOP1'!D1873,"")=0,"",IF('[1]Vmesna vrtilna_SKLOP1'!E1873&lt;&gt;"",'[1]Vmesna vrtilna_SKLOP1'!D1873,""))</f>
        <v/>
      </c>
      <c r="F1873" s="18" t="str">
        <f>IF('[1]Vmesna vrtilna_SKLOP1'!E1873&lt;&gt;"",'[1]Vmesna vrtilna_SKLOP1'!E1873,"")</f>
        <v>RAL montaža oken z zidarskimi deli ter dodatno zapiranje odprtine nad notr. rolo omarico</v>
      </c>
      <c r="G1873" s="15" t="str">
        <f>IF('[1]Vmesna vrtilna_SKLOP1'!E1873&lt;&gt;"",'[1]Vmesna vrtilna_SKLOP1'!F1873,"")</f>
        <v>[m1]</v>
      </c>
      <c r="H1873" s="19">
        <f>IF('[1]Vmesna vrtilna_SKLOP1'!F1873&lt;&gt;"",'[1]Vmesna vrtilna_SKLOP1'!I1873,"")</f>
        <v>18.600000000000001</v>
      </c>
      <c r="I1873" s="20" t="str">
        <f>IF(I1872="Skupaj:","DDV (22%):",IF(I1872="DDV (22%):","Skupaj z DDV:",IF(AND('[1]Vmesna vrtilna_SKLOP1'!C1873&lt;&gt;"",'[1]Vmesna vrtilna_SKLOP1'!E1873=""),"Skupaj:","")))</f>
        <v/>
      </c>
      <c r="J1873" s="21">
        <f t="shared" si="59"/>
        <v>0</v>
      </c>
      <c r="K1873" s="21">
        <f>IF(I1873="Skupaj z DDV:",SUM(K1871,K1872),IF(I1873="DDV (22%):",K1872*0.22,IF(AND('[1]Vmesna vrtilna_SKLOP1'!C1873&lt;&gt;"",'[1]Vmesna vrtilna_SKLOP1'!D1873=""),'[1]Vmesna vrtilna_SKLOP1'!J1873,IF(F1873&lt;&gt;"",IF('[1]Vmesna vrtilna_SKLOP1'!J1873&lt;&gt;"",'[1]Vmesna vrtilna_SKLOP1'!J1873,""),""))))</f>
        <v>683.40000000000009</v>
      </c>
      <c r="L1873" s="22">
        <f>IF(I1872="Skupaj:","DDV (22%):",IF(I1872="DDV (22%):","Skupaj z DDV:",IF(AND('[1]Vmesna vrtilna_SKLOP1'!C1873&lt;&gt;"",'[1]Vmesna vrtilna_SKLOP1'!E1873=""),"Skupaj:",IF(AND('[1]Vmesna vrtilna_SKLOP1'!C1873&lt;&gt;"",'[1]Vmesna vrtilna_SKLOP1'!D1873=""),'[1]Vmesna vrtilna_SKLOP1'!J1873,IF(F1873&lt;&gt;"",IF('[1]Vmesna vrtilna_SKLOP1'!J1873&lt;&gt;"",'[1]Vmesna vrtilna_SKLOP1'!J1873,""),"")))))</f>
        <v>683.40000000000009</v>
      </c>
      <c r="M1873" s="22">
        <f t="shared" si="58"/>
        <v>0</v>
      </c>
      <c r="N1873" s="22" t="str">
        <f>IF(IFERROR(VLOOKUP(B1873,'[1]Vmesna vrtilna_SKLOP1'!B:J,7,0),"")=0,"",IFERROR(VLOOKUP(B1873,'[1]Vmesna vrtilna_SKLOP1'!B:J,7,0),""))</f>
        <v/>
      </c>
      <c r="O1873" s="22"/>
    </row>
    <row r="1874" spans="2:15" ht="15" customHeight="1" x14ac:dyDescent="0.3">
      <c r="B1874" s="15" t="str">
        <f>IF(AND('[1]Vmesna vrtilna_SKLOP1'!B1874&lt;&gt;"",'[1]Vmesna vrtilna_SKLOP1'!C1874&lt;&gt;""),IF('[1]Vmesna vrtilna_SKLOP1'!B1874&lt;&gt;"",'[1]Vmesna vrtilna_SKLOP1'!B1874,""),"")</f>
        <v/>
      </c>
      <c r="C1874" s="16" t="str">
        <f>IF(OR(C1873="Posebna oblika",C1873="Kulturno zaščiten objekt",C1873="Kulturno zaščiten objekt, Posebna oblika"),"Glej zavihek POSEBNI POGOJI",IF(SUM(N1873:Q1873)=1,"Posebna oblika",IF(SUM(N1873:Q1873)=10,"Kulturno zaščiten objekt",IF(SUM(N1873:Q1873)=11,"Kulturno zaščiten objekt, Posebna oblika",IF(AND('[1]Vmesna vrtilna_SKLOP1'!C1874&lt;&gt;"",'[1]Vmesna vrtilna_SKLOP1'!D1874&lt;&gt;""),IF('[1]Vmesna vrtilna_SKLOP1'!C1874&lt;&gt;"",'[1]Vmesna vrtilna_SKLOP1'!C1874,""),"")))))</f>
        <v/>
      </c>
      <c r="D1874" s="17" t="str">
        <f>IF(IFERROR(VLOOKUP(B1874,'[1]Vmesna vrtilna_SKLOP1'!B:J,6,0),"")=0,"",IFERROR(VLOOKUP(B1874,'[1]Vmesna vrtilna_SKLOP1'!B:J,6,0),""))</f>
        <v/>
      </c>
      <c r="E1874" s="16" t="str">
        <f>IF(IF('[1]Vmesna vrtilna_SKLOP1'!E1874&lt;&gt;"",'[1]Vmesna vrtilna_SKLOP1'!D1874,"")=0,"",IF('[1]Vmesna vrtilna_SKLOP1'!E1874&lt;&gt;"",'[1]Vmesna vrtilna_SKLOP1'!D1874,""))</f>
        <v/>
      </c>
      <c r="F1874" s="18" t="str">
        <f>IF('[1]Vmesna vrtilna_SKLOP1'!E1874&lt;&gt;"",'[1]Vmesna vrtilna_SKLOP1'!E1874,"")</f>
        <v>Montaža police</v>
      </c>
      <c r="G1874" s="15" t="str">
        <f>IF('[1]Vmesna vrtilna_SKLOP1'!E1874&lt;&gt;"",'[1]Vmesna vrtilna_SKLOP1'!F1874,"")</f>
        <v>[kos]</v>
      </c>
      <c r="H1874" s="19">
        <f>IF('[1]Vmesna vrtilna_SKLOP1'!F1874&lt;&gt;"",'[1]Vmesna vrtilna_SKLOP1'!I1874,"")</f>
        <v>6</v>
      </c>
      <c r="I1874" s="20" t="str">
        <f>IF(I1873="Skupaj:","DDV (22%):",IF(I1873="DDV (22%):","Skupaj z DDV:",IF(AND('[1]Vmesna vrtilna_SKLOP1'!C1874&lt;&gt;"",'[1]Vmesna vrtilna_SKLOP1'!E1874=""),"Skupaj:","")))</f>
        <v/>
      </c>
      <c r="J1874" s="21">
        <f t="shared" si="59"/>
        <v>0</v>
      </c>
      <c r="K1874" s="21">
        <f>IF(I1874="Skupaj z DDV:",SUM(K1872,K1873),IF(I1874="DDV (22%):",K1873*0.22,IF(AND('[1]Vmesna vrtilna_SKLOP1'!C1874&lt;&gt;"",'[1]Vmesna vrtilna_SKLOP1'!D1874=""),'[1]Vmesna vrtilna_SKLOP1'!J1874,IF(F1874&lt;&gt;"",IF('[1]Vmesna vrtilna_SKLOP1'!J1874&lt;&gt;"",'[1]Vmesna vrtilna_SKLOP1'!J1874,""),""))))</f>
        <v>86.5</v>
      </c>
      <c r="L1874" s="22">
        <f>IF(I1873="Skupaj:","DDV (22%):",IF(I1873="DDV (22%):","Skupaj z DDV:",IF(AND('[1]Vmesna vrtilna_SKLOP1'!C1874&lt;&gt;"",'[1]Vmesna vrtilna_SKLOP1'!E1874=""),"Skupaj:",IF(AND('[1]Vmesna vrtilna_SKLOP1'!C1874&lt;&gt;"",'[1]Vmesna vrtilna_SKLOP1'!D1874=""),'[1]Vmesna vrtilna_SKLOP1'!J1874,IF(F1874&lt;&gt;"",IF('[1]Vmesna vrtilna_SKLOP1'!J1874&lt;&gt;"",'[1]Vmesna vrtilna_SKLOP1'!J1874,""),"")))))</f>
        <v>86.5</v>
      </c>
      <c r="M1874" s="22">
        <f t="shared" si="58"/>
        <v>0</v>
      </c>
      <c r="N1874" s="22" t="str">
        <f>IF(IFERROR(VLOOKUP(B1874,'[1]Vmesna vrtilna_SKLOP1'!B:J,7,0),"")=0,"",IFERROR(VLOOKUP(B1874,'[1]Vmesna vrtilna_SKLOP1'!B:J,7,0),""))</f>
        <v/>
      </c>
      <c r="O1874" s="22"/>
    </row>
    <row r="1875" spans="2:15" ht="15" customHeight="1" x14ac:dyDescent="0.3">
      <c r="B1875" s="15" t="str">
        <f>IF(AND('[1]Vmesna vrtilna_SKLOP1'!B1875&lt;&gt;"",'[1]Vmesna vrtilna_SKLOP1'!C1875&lt;&gt;""),IF('[1]Vmesna vrtilna_SKLOP1'!B1875&lt;&gt;"",'[1]Vmesna vrtilna_SKLOP1'!B1875,""),"")</f>
        <v/>
      </c>
      <c r="C1875" s="16" t="str">
        <f>IF(OR(C1874="Posebna oblika",C1874="Kulturno zaščiten objekt",C1874="Kulturno zaščiten objekt, Posebna oblika"),"Glej zavihek POSEBNI POGOJI",IF(SUM(N1874:Q1874)=1,"Posebna oblika",IF(SUM(N1874:Q1874)=10,"Kulturno zaščiten objekt",IF(SUM(N1874:Q1874)=11,"Kulturno zaščiten objekt, Posebna oblika",IF(AND('[1]Vmesna vrtilna_SKLOP1'!C1875&lt;&gt;"",'[1]Vmesna vrtilna_SKLOP1'!D1875&lt;&gt;""),IF('[1]Vmesna vrtilna_SKLOP1'!C1875&lt;&gt;"",'[1]Vmesna vrtilna_SKLOP1'!C1875,""),"")))))</f>
        <v/>
      </c>
      <c r="D1875" s="17" t="str">
        <f>IF(IFERROR(VLOOKUP(B1875,'[1]Vmesna vrtilna_SKLOP1'!B:J,6,0),"")=0,"",IFERROR(VLOOKUP(B1875,'[1]Vmesna vrtilna_SKLOP1'!B:J,6,0),""))</f>
        <v/>
      </c>
      <c r="E1875" s="16" t="str">
        <f>IF(IF('[1]Vmesna vrtilna_SKLOP1'!E1875&lt;&gt;"",'[1]Vmesna vrtilna_SKLOP1'!D1875,"")=0,"",IF('[1]Vmesna vrtilna_SKLOP1'!E1875&lt;&gt;"",'[1]Vmesna vrtilna_SKLOP1'!D1875,""))</f>
        <v/>
      </c>
      <c r="F1875" s="18" t="str">
        <f>IF('[1]Vmesna vrtilna_SKLOP1'!E1875&lt;&gt;"",'[1]Vmesna vrtilna_SKLOP1'!E1875,"")</f>
        <v/>
      </c>
      <c r="G1875" s="15" t="str">
        <f>IF('[1]Vmesna vrtilna_SKLOP1'!E1875&lt;&gt;"",'[1]Vmesna vrtilna_SKLOP1'!F1875,"")</f>
        <v/>
      </c>
      <c r="H1875" s="19" t="str">
        <f>IF('[1]Vmesna vrtilna_SKLOP1'!F1875&lt;&gt;"",'[1]Vmesna vrtilna_SKLOP1'!I1875,"")</f>
        <v/>
      </c>
      <c r="I1875" s="20" t="str">
        <f>IF(I1874="Skupaj:","DDV (22%):",IF(I1874="DDV (22%):","Skupaj z DDV:",IF(AND('[1]Vmesna vrtilna_SKLOP1'!C1875&lt;&gt;"",'[1]Vmesna vrtilna_SKLOP1'!E1875=""),"Skupaj:","")))</f>
        <v/>
      </c>
      <c r="J1875" s="21" t="str">
        <f t="shared" si="59"/>
        <v/>
      </c>
      <c r="K1875" s="21" t="str">
        <f>IF(I1875="Skupaj z DDV:",SUM(K1873,K1874),IF(I1875="DDV (22%):",K1874*0.22,IF(AND('[1]Vmesna vrtilna_SKLOP1'!C1875&lt;&gt;"",'[1]Vmesna vrtilna_SKLOP1'!D1875=""),'[1]Vmesna vrtilna_SKLOP1'!J1875,IF(F1875&lt;&gt;"",IF('[1]Vmesna vrtilna_SKLOP1'!J1875&lt;&gt;"",'[1]Vmesna vrtilna_SKLOP1'!J1875,""),""))))</f>
        <v/>
      </c>
      <c r="L1875" s="22" t="str">
        <f>IF(I1874="Skupaj:","DDV (22%):",IF(I1874="DDV (22%):","Skupaj z DDV:",IF(AND('[1]Vmesna vrtilna_SKLOP1'!C1875&lt;&gt;"",'[1]Vmesna vrtilna_SKLOP1'!E1875=""),"Skupaj:",IF(AND('[1]Vmesna vrtilna_SKLOP1'!C1875&lt;&gt;"",'[1]Vmesna vrtilna_SKLOP1'!D1875=""),'[1]Vmesna vrtilna_SKLOP1'!J1875,IF(F1875&lt;&gt;"",IF('[1]Vmesna vrtilna_SKLOP1'!J1875&lt;&gt;"",'[1]Vmesna vrtilna_SKLOP1'!J1875,""),"")))))</f>
        <v/>
      </c>
      <c r="M1875" s="22">
        <f t="shared" si="58"/>
        <v>0</v>
      </c>
      <c r="N1875" s="22" t="str">
        <f>IF(IFERROR(VLOOKUP(B1875,'[1]Vmesna vrtilna_SKLOP1'!B:J,7,0),"")=0,"",IFERROR(VLOOKUP(B1875,'[1]Vmesna vrtilna_SKLOP1'!B:J,7,0),""))</f>
        <v/>
      </c>
      <c r="O1875" s="22"/>
    </row>
    <row r="1876" spans="2:15" ht="15" customHeight="1" x14ac:dyDescent="0.3">
      <c r="B1876" s="15" t="str">
        <f>IF(AND('[1]Vmesna vrtilna_SKLOP1'!B1876&lt;&gt;"",'[1]Vmesna vrtilna_SKLOP1'!C1876&lt;&gt;""),IF('[1]Vmesna vrtilna_SKLOP1'!B1876&lt;&gt;"",'[1]Vmesna vrtilna_SKLOP1'!B1876,""),"")</f>
        <v/>
      </c>
      <c r="C1876" s="16" t="str">
        <f>IF(OR(C1875="Posebna oblika",C1875="Kulturno zaščiten objekt",C1875="Kulturno zaščiten objekt, Posebna oblika"),"Glej zavihek POSEBNI POGOJI",IF(SUM(N1875:Q1875)=1,"Posebna oblika",IF(SUM(N1875:Q1875)=10,"Kulturno zaščiten objekt",IF(SUM(N1875:Q1875)=11,"Kulturno zaščiten objekt, Posebna oblika",IF(AND('[1]Vmesna vrtilna_SKLOP1'!C1876&lt;&gt;"",'[1]Vmesna vrtilna_SKLOP1'!D1876&lt;&gt;""),IF('[1]Vmesna vrtilna_SKLOP1'!C1876&lt;&gt;"",'[1]Vmesna vrtilna_SKLOP1'!C1876,""),"")))))</f>
        <v/>
      </c>
      <c r="D1876" s="17" t="str">
        <f>IF(IFERROR(VLOOKUP(B1876,'[1]Vmesna vrtilna_SKLOP1'!B:J,6,0),"")=0,"",IFERROR(VLOOKUP(B1876,'[1]Vmesna vrtilna_SKLOP1'!B:J,6,0),""))</f>
        <v/>
      </c>
      <c r="E1876" s="16" t="str">
        <f>IF(IF('[1]Vmesna vrtilna_SKLOP1'!E1876&lt;&gt;"",'[1]Vmesna vrtilna_SKLOP1'!D1876,"")=0,"",IF('[1]Vmesna vrtilna_SKLOP1'!E1876&lt;&gt;"",'[1]Vmesna vrtilna_SKLOP1'!D1876,""))</f>
        <v>Odvoz na deponijo</v>
      </c>
      <c r="F1876" s="18" t="str">
        <f>IF('[1]Vmesna vrtilna_SKLOP1'!E1876&lt;&gt;"",'[1]Vmesna vrtilna_SKLOP1'!E1876,"")</f>
        <v>Odvoz na deponijo</v>
      </c>
      <c r="G1876" s="15" t="str">
        <f>IF('[1]Vmesna vrtilna_SKLOP1'!E1876&lt;&gt;"",'[1]Vmesna vrtilna_SKLOP1'!F1876,"")</f>
        <v>[m1]</v>
      </c>
      <c r="H1876" s="19">
        <f>IF('[1]Vmesna vrtilna_SKLOP1'!F1876&lt;&gt;"",'[1]Vmesna vrtilna_SKLOP1'!I1876,"")</f>
        <v>33</v>
      </c>
      <c r="I1876" s="20" t="str">
        <f>IF(I1875="Skupaj:","DDV (22%):",IF(I1875="DDV (22%):","Skupaj z DDV:",IF(AND('[1]Vmesna vrtilna_SKLOP1'!C1876&lt;&gt;"",'[1]Vmesna vrtilna_SKLOP1'!E1876=""),"Skupaj:","")))</f>
        <v/>
      </c>
      <c r="J1876" s="21">
        <f t="shared" si="59"/>
        <v>0</v>
      </c>
      <c r="K1876" s="21">
        <f>IF(I1876="Skupaj z DDV:",SUM(K1874,K1875),IF(I1876="DDV (22%):",K1875*0.22,IF(AND('[1]Vmesna vrtilna_SKLOP1'!C1876&lt;&gt;"",'[1]Vmesna vrtilna_SKLOP1'!D1876=""),'[1]Vmesna vrtilna_SKLOP1'!J1876,IF(F1876&lt;&gt;"",IF('[1]Vmesna vrtilna_SKLOP1'!J1876&lt;&gt;"",'[1]Vmesna vrtilna_SKLOP1'!J1876,""),""))))</f>
        <v>99.000000000000014</v>
      </c>
      <c r="L1876" s="22">
        <f>IF(I1875="Skupaj:","DDV (22%):",IF(I1875="DDV (22%):","Skupaj z DDV:",IF(AND('[1]Vmesna vrtilna_SKLOP1'!C1876&lt;&gt;"",'[1]Vmesna vrtilna_SKLOP1'!E1876=""),"Skupaj:",IF(AND('[1]Vmesna vrtilna_SKLOP1'!C1876&lt;&gt;"",'[1]Vmesna vrtilna_SKLOP1'!D1876=""),'[1]Vmesna vrtilna_SKLOP1'!J1876,IF(F1876&lt;&gt;"",IF('[1]Vmesna vrtilna_SKLOP1'!J1876&lt;&gt;"",'[1]Vmesna vrtilna_SKLOP1'!J1876,""),"")))))</f>
        <v>99.000000000000014</v>
      </c>
      <c r="M1876" s="22">
        <f t="shared" si="58"/>
        <v>0</v>
      </c>
      <c r="N1876" s="22" t="str">
        <f>IF(IFERROR(VLOOKUP(B1876,'[1]Vmesna vrtilna_SKLOP1'!B:J,7,0),"")=0,"",IFERROR(VLOOKUP(B1876,'[1]Vmesna vrtilna_SKLOP1'!B:J,7,0),""))</f>
        <v/>
      </c>
      <c r="O1876" s="22"/>
    </row>
    <row r="1877" spans="2:15" ht="15" customHeight="1" x14ac:dyDescent="0.3">
      <c r="B1877" s="15" t="str">
        <f>IF(AND('[1]Vmesna vrtilna_SKLOP1'!B1877&lt;&gt;"",'[1]Vmesna vrtilna_SKLOP1'!C1877&lt;&gt;""),IF('[1]Vmesna vrtilna_SKLOP1'!B1877&lt;&gt;"",'[1]Vmesna vrtilna_SKLOP1'!B1877,""),"")</f>
        <v/>
      </c>
      <c r="C1877" s="16" t="str">
        <f>IF(OR(C1876="Posebna oblika",C1876="Kulturno zaščiten objekt",C1876="Kulturno zaščiten objekt, Posebna oblika"),"Glej zavihek POSEBNI POGOJI",IF(SUM(N1876:Q1876)=1,"Posebna oblika",IF(SUM(N1876:Q1876)=10,"Kulturno zaščiten objekt",IF(SUM(N1876:Q1876)=11,"Kulturno zaščiten objekt, Posebna oblika",IF(AND('[1]Vmesna vrtilna_SKLOP1'!C1877&lt;&gt;"",'[1]Vmesna vrtilna_SKLOP1'!D1877&lt;&gt;""),IF('[1]Vmesna vrtilna_SKLOP1'!C1877&lt;&gt;"",'[1]Vmesna vrtilna_SKLOP1'!C1877,""),"")))))</f>
        <v/>
      </c>
      <c r="D1877" s="17" t="str">
        <f>IF(IFERROR(VLOOKUP(B1877,'[1]Vmesna vrtilna_SKLOP1'!B:J,6,0),"")=0,"",IFERROR(VLOOKUP(B1877,'[1]Vmesna vrtilna_SKLOP1'!B:J,6,0),""))</f>
        <v/>
      </c>
      <c r="E1877" s="16" t="str">
        <f>IF(IF('[1]Vmesna vrtilna_SKLOP1'!E1877&lt;&gt;"",'[1]Vmesna vrtilna_SKLOP1'!D1877,"")=0,"",IF('[1]Vmesna vrtilna_SKLOP1'!E1877&lt;&gt;"",'[1]Vmesna vrtilna_SKLOP1'!D1877,""))</f>
        <v/>
      </c>
      <c r="F1877" s="18" t="str">
        <f>IF('[1]Vmesna vrtilna_SKLOP1'!E1877&lt;&gt;"",'[1]Vmesna vrtilna_SKLOP1'!E1877,"")</f>
        <v/>
      </c>
      <c r="G1877" s="15" t="str">
        <f>IF('[1]Vmesna vrtilna_SKLOP1'!E1877&lt;&gt;"",'[1]Vmesna vrtilna_SKLOP1'!F1877,"")</f>
        <v/>
      </c>
      <c r="H1877" s="19" t="str">
        <f>IF('[1]Vmesna vrtilna_SKLOP1'!F1877&lt;&gt;"",'[1]Vmesna vrtilna_SKLOP1'!I1877,"")</f>
        <v/>
      </c>
      <c r="I1877" s="20" t="str">
        <f>IF(I1876="Skupaj:","DDV (22%):",IF(I1876="DDV (22%):","Skupaj z DDV:",IF(AND('[1]Vmesna vrtilna_SKLOP1'!C1877&lt;&gt;"",'[1]Vmesna vrtilna_SKLOP1'!E1877=""),"Skupaj:","")))</f>
        <v/>
      </c>
      <c r="J1877" s="21" t="str">
        <f t="shared" si="59"/>
        <v/>
      </c>
      <c r="K1877" s="21" t="str">
        <f>IF(I1877="Skupaj z DDV:",SUM(K1875,K1876),IF(I1877="DDV (22%):",K1876*0.22,IF(AND('[1]Vmesna vrtilna_SKLOP1'!C1877&lt;&gt;"",'[1]Vmesna vrtilna_SKLOP1'!D1877=""),'[1]Vmesna vrtilna_SKLOP1'!J1877,IF(F1877&lt;&gt;"",IF('[1]Vmesna vrtilna_SKLOP1'!J1877&lt;&gt;"",'[1]Vmesna vrtilna_SKLOP1'!J1877,""),""))))</f>
        <v/>
      </c>
      <c r="L1877" s="22" t="str">
        <f>IF(I1876="Skupaj:","DDV (22%):",IF(I1876="DDV (22%):","Skupaj z DDV:",IF(AND('[1]Vmesna vrtilna_SKLOP1'!C1877&lt;&gt;"",'[1]Vmesna vrtilna_SKLOP1'!E1877=""),"Skupaj:",IF(AND('[1]Vmesna vrtilna_SKLOP1'!C1877&lt;&gt;"",'[1]Vmesna vrtilna_SKLOP1'!D1877=""),'[1]Vmesna vrtilna_SKLOP1'!J1877,IF(F1877&lt;&gt;"",IF('[1]Vmesna vrtilna_SKLOP1'!J1877&lt;&gt;"",'[1]Vmesna vrtilna_SKLOP1'!J1877,""),"")))))</f>
        <v/>
      </c>
      <c r="M1877" s="22">
        <f t="shared" si="58"/>
        <v>0</v>
      </c>
      <c r="N1877" s="22" t="str">
        <f>IF(IFERROR(VLOOKUP(B1877,'[1]Vmesna vrtilna_SKLOP1'!B:J,7,0),"")=0,"",IFERROR(VLOOKUP(B1877,'[1]Vmesna vrtilna_SKLOP1'!B:J,7,0),""))</f>
        <v/>
      </c>
      <c r="O1877" s="22"/>
    </row>
    <row r="1878" spans="2:15" ht="15" customHeight="1" x14ac:dyDescent="0.3">
      <c r="B1878" s="15" t="str">
        <f>IF(AND('[1]Vmesna vrtilna_SKLOP1'!B1878&lt;&gt;"",'[1]Vmesna vrtilna_SKLOP1'!C1878&lt;&gt;""),IF('[1]Vmesna vrtilna_SKLOP1'!B1878&lt;&gt;"",'[1]Vmesna vrtilna_SKLOP1'!B1878,""),"")</f>
        <v/>
      </c>
      <c r="C1878" s="16" t="str">
        <f>IF(OR(C1877="Posebna oblika",C1877="Kulturno zaščiten objekt",C1877="Kulturno zaščiten objekt, Posebna oblika"),"Glej zavihek POSEBNI POGOJI",IF(SUM(N1877:Q1877)=1,"Posebna oblika",IF(SUM(N1877:Q1877)=10,"Kulturno zaščiten objekt",IF(SUM(N1877:Q1877)=11,"Kulturno zaščiten objekt, Posebna oblika",IF(AND('[1]Vmesna vrtilna_SKLOP1'!C1878&lt;&gt;"",'[1]Vmesna vrtilna_SKLOP1'!D1878&lt;&gt;""),IF('[1]Vmesna vrtilna_SKLOP1'!C1878&lt;&gt;"",'[1]Vmesna vrtilna_SKLOP1'!C1878,""),"")))))</f>
        <v/>
      </c>
      <c r="D1878" s="17" t="str">
        <f>IF(IFERROR(VLOOKUP(B1878,'[1]Vmesna vrtilna_SKLOP1'!B:J,6,0),"")=0,"",IFERROR(VLOOKUP(B1878,'[1]Vmesna vrtilna_SKLOP1'!B:J,6,0),""))</f>
        <v/>
      </c>
      <c r="E1878" s="16" t="str">
        <f>IF(IF('[1]Vmesna vrtilna_SKLOP1'!E1878&lt;&gt;"",'[1]Vmesna vrtilna_SKLOP1'!D1878,"")=0,"",IF('[1]Vmesna vrtilna_SKLOP1'!E1878&lt;&gt;"",'[1]Vmesna vrtilna_SKLOP1'!D1878,""))</f>
        <v>Obdelava širokih špalet</v>
      </c>
      <c r="F1878" s="18" t="str">
        <f>IF('[1]Vmesna vrtilna_SKLOP1'!E1878&lt;&gt;"",'[1]Vmesna vrtilna_SKLOP1'!E1878,"")</f>
        <v>Zidarska obdelava špalet</v>
      </c>
      <c r="G1878" s="15" t="str">
        <f>IF('[1]Vmesna vrtilna_SKLOP1'!E1878&lt;&gt;"",'[1]Vmesna vrtilna_SKLOP1'!F1878,"")</f>
        <v>[m1]</v>
      </c>
      <c r="H1878" s="19">
        <f>IF('[1]Vmesna vrtilna_SKLOP1'!F1878&lt;&gt;"",'[1]Vmesna vrtilna_SKLOP1'!I1878,"")</f>
        <v>13.3</v>
      </c>
      <c r="I1878" s="20" t="str">
        <f>IF(I1877="Skupaj:","DDV (22%):",IF(I1877="DDV (22%):","Skupaj z DDV:",IF(AND('[1]Vmesna vrtilna_SKLOP1'!C1878&lt;&gt;"",'[1]Vmesna vrtilna_SKLOP1'!E1878=""),"Skupaj:","")))</f>
        <v/>
      </c>
      <c r="J1878" s="21">
        <f t="shared" si="59"/>
        <v>0</v>
      </c>
      <c r="K1878" s="21">
        <f>IF(I1878="Skupaj z DDV:",SUM(K1876,K1877),IF(I1878="DDV (22%):",K1877*0.22,IF(AND('[1]Vmesna vrtilna_SKLOP1'!C1878&lt;&gt;"",'[1]Vmesna vrtilna_SKLOP1'!D1878=""),'[1]Vmesna vrtilna_SKLOP1'!J1878,IF(F1878&lt;&gt;"",IF('[1]Vmesna vrtilna_SKLOP1'!J1878&lt;&gt;"",'[1]Vmesna vrtilna_SKLOP1'!J1878,""),""))))</f>
        <v>715</v>
      </c>
      <c r="L1878" s="22">
        <f>IF(I1877="Skupaj:","DDV (22%):",IF(I1877="DDV (22%):","Skupaj z DDV:",IF(AND('[1]Vmesna vrtilna_SKLOP1'!C1878&lt;&gt;"",'[1]Vmesna vrtilna_SKLOP1'!E1878=""),"Skupaj:",IF(AND('[1]Vmesna vrtilna_SKLOP1'!C1878&lt;&gt;"",'[1]Vmesna vrtilna_SKLOP1'!D1878=""),'[1]Vmesna vrtilna_SKLOP1'!J1878,IF(F1878&lt;&gt;"",IF('[1]Vmesna vrtilna_SKLOP1'!J1878&lt;&gt;"",'[1]Vmesna vrtilna_SKLOP1'!J1878,""),"")))))</f>
        <v>715</v>
      </c>
      <c r="M1878" s="22">
        <f t="shared" si="58"/>
        <v>0</v>
      </c>
      <c r="N1878" s="22" t="str">
        <f>IF(IFERROR(VLOOKUP(B1878,'[1]Vmesna vrtilna_SKLOP1'!B:J,7,0),"")=0,"",IFERROR(VLOOKUP(B1878,'[1]Vmesna vrtilna_SKLOP1'!B:J,7,0),""))</f>
        <v/>
      </c>
      <c r="O1878" s="22"/>
    </row>
    <row r="1879" spans="2:15" ht="15" customHeight="1" x14ac:dyDescent="0.3">
      <c r="B1879" s="15" t="str">
        <f>IF(AND('[1]Vmesna vrtilna_SKLOP1'!B1879&lt;&gt;"",'[1]Vmesna vrtilna_SKLOP1'!C1879&lt;&gt;""),IF('[1]Vmesna vrtilna_SKLOP1'!B1879&lt;&gt;"",'[1]Vmesna vrtilna_SKLOP1'!B1879,""),"")</f>
        <v/>
      </c>
      <c r="C1879" s="16" t="str">
        <f>IF(OR(C1878="Posebna oblika",C1878="Kulturno zaščiten objekt",C1878="Kulturno zaščiten objekt, Posebna oblika"),"Glej zavihek POSEBNI POGOJI",IF(SUM(N1878:Q1878)=1,"Posebna oblika",IF(SUM(N1878:Q1878)=10,"Kulturno zaščiten objekt",IF(SUM(N1878:Q1878)=11,"Kulturno zaščiten objekt, Posebna oblika",IF(AND('[1]Vmesna vrtilna_SKLOP1'!C1879&lt;&gt;"",'[1]Vmesna vrtilna_SKLOP1'!D1879&lt;&gt;""),IF('[1]Vmesna vrtilna_SKLOP1'!C1879&lt;&gt;"",'[1]Vmesna vrtilna_SKLOP1'!C1879,""),"")))))</f>
        <v/>
      </c>
      <c r="D1879" s="17" t="str">
        <f>IF(IFERROR(VLOOKUP(B1879,'[1]Vmesna vrtilna_SKLOP1'!B:J,6,0),"")=0,"",IFERROR(VLOOKUP(B1879,'[1]Vmesna vrtilna_SKLOP1'!B:J,6,0),""))</f>
        <v/>
      </c>
      <c r="E1879" s="16" t="str">
        <f>IF(IF('[1]Vmesna vrtilna_SKLOP1'!E1879&lt;&gt;"",'[1]Vmesna vrtilna_SKLOP1'!D1879,"")=0,"",IF('[1]Vmesna vrtilna_SKLOP1'!E1879&lt;&gt;"",'[1]Vmesna vrtilna_SKLOP1'!D1879,""))</f>
        <v/>
      </c>
      <c r="F1879" s="18" t="str">
        <f>IF('[1]Vmesna vrtilna_SKLOP1'!E1879&lt;&gt;"",'[1]Vmesna vrtilna_SKLOP1'!E1879,"")</f>
        <v/>
      </c>
      <c r="G1879" s="15" t="str">
        <f>IF('[1]Vmesna vrtilna_SKLOP1'!E1879&lt;&gt;"",'[1]Vmesna vrtilna_SKLOP1'!F1879,"")</f>
        <v/>
      </c>
      <c r="H1879" s="19" t="str">
        <f>IF('[1]Vmesna vrtilna_SKLOP1'!F1879&lt;&gt;"",'[1]Vmesna vrtilna_SKLOP1'!I1879,"")</f>
        <v/>
      </c>
      <c r="I1879" s="20" t="str">
        <f>IF(I1878="Skupaj:","DDV (22%):",IF(I1878="DDV (22%):","Skupaj z DDV:",IF(AND('[1]Vmesna vrtilna_SKLOP1'!C1879&lt;&gt;"",'[1]Vmesna vrtilna_SKLOP1'!E1879=""),"Skupaj:","")))</f>
        <v/>
      </c>
      <c r="J1879" s="21" t="str">
        <f t="shared" si="59"/>
        <v/>
      </c>
      <c r="K1879" s="21" t="str">
        <f>IF(I1879="Skupaj z DDV:",SUM(K1877,K1878),IF(I1879="DDV (22%):",K1878*0.22,IF(AND('[1]Vmesna vrtilna_SKLOP1'!C1879&lt;&gt;"",'[1]Vmesna vrtilna_SKLOP1'!D1879=""),'[1]Vmesna vrtilna_SKLOP1'!J1879,IF(F1879&lt;&gt;"",IF('[1]Vmesna vrtilna_SKLOP1'!J1879&lt;&gt;"",'[1]Vmesna vrtilna_SKLOP1'!J1879,""),""))))</f>
        <v/>
      </c>
      <c r="L1879" s="22" t="str">
        <f>IF(I1878="Skupaj:","DDV (22%):",IF(I1878="DDV (22%):","Skupaj z DDV:",IF(AND('[1]Vmesna vrtilna_SKLOP1'!C1879&lt;&gt;"",'[1]Vmesna vrtilna_SKLOP1'!E1879=""),"Skupaj:",IF(AND('[1]Vmesna vrtilna_SKLOP1'!C1879&lt;&gt;"",'[1]Vmesna vrtilna_SKLOP1'!D1879=""),'[1]Vmesna vrtilna_SKLOP1'!J1879,IF(F1879&lt;&gt;"",IF('[1]Vmesna vrtilna_SKLOP1'!J1879&lt;&gt;"",'[1]Vmesna vrtilna_SKLOP1'!J1879,""),"")))))</f>
        <v/>
      </c>
      <c r="M1879" s="22">
        <f t="shared" si="58"/>
        <v>0</v>
      </c>
      <c r="N1879" s="22" t="str">
        <f>IF(IFERROR(VLOOKUP(B1879,'[1]Vmesna vrtilna_SKLOP1'!B:J,7,0),"")=0,"",IFERROR(VLOOKUP(B1879,'[1]Vmesna vrtilna_SKLOP1'!B:J,7,0),""))</f>
        <v/>
      </c>
      <c r="O1879" s="22"/>
    </row>
    <row r="1880" spans="2:15" ht="15" customHeight="1" x14ac:dyDescent="0.3">
      <c r="B1880" s="15" t="str">
        <f>IF(AND('[1]Vmesna vrtilna_SKLOP1'!B1880&lt;&gt;"",'[1]Vmesna vrtilna_SKLOP1'!C1880&lt;&gt;""),IF('[1]Vmesna vrtilna_SKLOP1'!B1880&lt;&gt;"",'[1]Vmesna vrtilna_SKLOP1'!B1880,""),"")</f>
        <v/>
      </c>
      <c r="C1880" s="16" t="str">
        <f>IF(OR(C1879="Posebna oblika",C1879="Kulturno zaščiten objekt",C1879="Kulturno zaščiten objekt, Posebna oblika"),"Glej zavihek POSEBNI POGOJI",IF(SUM(N1879:Q1879)=1,"Posebna oblika",IF(SUM(N1879:Q1879)=10,"Kulturno zaščiten objekt",IF(SUM(N1879:Q1879)=11,"Kulturno zaščiten objekt, Posebna oblika",IF(AND('[1]Vmesna vrtilna_SKLOP1'!C1880&lt;&gt;"",'[1]Vmesna vrtilna_SKLOP1'!D1880&lt;&gt;""),IF('[1]Vmesna vrtilna_SKLOP1'!C1880&lt;&gt;"",'[1]Vmesna vrtilna_SKLOP1'!C1880,""),"")))))</f>
        <v/>
      </c>
      <c r="D1880" s="17" t="str">
        <f>IF(IFERROR(VLOOKUP(B1880,'[1]Vmesna vrtilna_SKLOP1'!B:J,6,0),"")=0,"",IFERROR(VLOOKUP(B1880,'[1]Vmesna vrtilna_SKLOP1'!B:J,6,0),""))</f>
        <v/>
      </c>
      <c r="E1880" s="16" t="str">
        <f>IF(IF('[1]Vmesna vrtilna_SKLOP1'!E1880&lt;&gt;"",'[1]Vmesna vrtilna_SKLOP1'!D1880,"")=0,"",IF('[1]Vmesna vrtilna_SKLOP1'!E1880&lt;&gt;"",'[1]Vmesna vrtilna_SKLOP1'!D1880,""))</f>
        <v>Slikopleskarska dela</v>
      </c>
      <c r="F1880" s="18" t="str">
        <f>IF('[1]Vmesna vrtilna_SKLOP1'!E1880&lt;&gt;"",'[1]Vmesna vrtilna_SKLOP1'!E1880,"")</f>
        <v>Slikopleskarska dela na špaletah</v>
      </c>
      <c r="G1880" s="15" t="str">
        <f>IF('[1]Vmesna vrtilna_SKLOP1'!E1880&lt;&gt;"",'[1]Vmesna vrtilna_SKLOP1'!F1880,"")</f>
        <v>[m1]</v>
      </c>
      <c r="H1880" s="19">
        <f>IF('[1]Vmesna vrtilna_SKLOP1'!F1880&lt;&gt;"",'[1]Vmesna vrtilna_SKLOP1'!I1880,"")</f>
        <v>15.700000000000001</v>
      </c>
      <c r="I1880" s="20" t="str">
        <f>IF(I1879="Skupaj:","DDV (22%):",IF(I1879="DDV (22%):","Skupaj z DDV:",IF(AND('[1]Vmesna vrtilna_SKLOP1'!C1880&lt;&gt;"",'[1]Vmesna vrtilna_SKLOP1'!E1880=""),"Skupaj:","")))</f>
        <v/>
      </c>
      <c r="J1880" s="21">
        <f t="shared" si="59"/>
        <v>0</v>
      </c>
      <c r="K1880" s="21">
        <f>IF(I1880="Skupaj z DDV:",SUM(K1878,K1879),IF(I1880="DDV (22%):",K1879*0.22,IF(AND('[1]Vmesna vrtilna_SKLOP1'!C1880&lt;&gt;"",'[1]Vmesna vrtilna_SKLOP1'!D1880=""),'[1]Vmesna vrtilna_SKLOP1'!J1880,IF(F1880&lt;&gt;"",IF('[1]Vmesna vrtilna_SKLOP1'!J1880&lt;&gt;"",'[1]Vmesna vrtilna_SKLOP1'!J1880,""),""))))</f>
        <v>264</v>
      </c>
      <c r="L1880" s="22">
        <f>IF(I1879="Skupaj:","DDV (22%):",IF(I1879="DDV (22%):","Skupaj z DDV:",IF(AND('[1]Vmesna vrtilna_SKLOP1'!C1880&lt;&gt;"",'[1]Vmesna vrtilna_SKLOP1'!E1880=""),"Skupaj:",IF(AND('[1]Vmesna vrtilna_SKLOP1'!C1880&lt;&gt;"",'[1]Vmesna vrtilna_SKLOP1'!D1880=""),'[1]Vmesna vrtilna_SKLOP1'!J1880,IF(F1880&lt;&gt;"",IF('[1]Vmesna vrtilna_SKLOP1'!J1880&lt;&gt;"",'[1]Vmesna vrtilna_SKLOP1'!J1880,""),"")))))</f>
        <v>264</v>
      </c>
      <c r="M1880" s="22">
        <f t="shared" si="58"/>
        <v>0</v>
      </c>
      <c r="N1880" s="22" t="str">
        <f>IF(IFERROR(VLOOKUP(B1880,'[1]Vmesna vrtilna_SKLOP1'!B:J,7,0),"")=0,"",IFERROR(VLOOKUP(B1880,'[1]Vmesna vrtilna_SKLOP1'!B:J,7,0),""))</f>
        <v/>
      </c>
      <c r="O1880" s="22"/>
    </row>
    <row r="1881" spans="2:15" ht="15" customHeight="1" x14ac:dyDescent="0.3">
      <c r="B1881" s="15" t="str">
        <f>IF(AND('[1]Vmesna vrtilna_SKLOP1'!B1881&lt;&gt;"",'[1]Vmesna vrtilna_SKLOP1'!C1881&lt;&gt;""),IF('[1]Vmesna vrtilna_SKLOP1'!B1881&lt;&gt;"",'[1]Vmesna vrtilna_SKLOP1'!B1881,""),"")</f>
        <v/>
      </c>
      <c r="C1881" s="16" t="str">
        <f>IF(OR(C1880="Posebna oblika",C1880="Kulturno zaščiten objekt",C1880="Kulturno zaščiten objekt, Posebna oblika"),"Glej zavihek POSEBNI POGOJI",IF(SUM(N1880:Q1880)=1,"Posebna oblika",IF(SUM(N1880:Q1880)=10,"Kulturno zaščiten objekt",IF(SUM(N1880:Q1880)=11,"Kulturno zaščiten objekt, Posebna oblika",IF(AND('[1]Vmesna vrtilna_SKLOP1'!C1881&lt;&gt;"",'[1]Vmesna vrtilna_SKLOP1'!D1881&lt;&gt;""),IF('[1]Vmesna vrtilna_SKLOP1'!C1881&lt;&gt;"",'[1]Vmesna vrtilna_SKLOP1'!C1881,""),"")))))</f>
        <v/>
      </c>
      <c r="D1881" s="17" t="str">
        <f>IF(IFERROR(VLOOKUP(B1881,'[1]Vmesna vrtilna_SKLOP1'!B:J,6,0),"")=0,"",IFERROR(VLOOKUP(B1881,'[1]Vmesna vrtilna_SKLOP1'!B:J,6,0),""))</f>
        <v/>
      </c>
      <c r="E1881" s="16" t="str">
        <f>IF(IF('[1]Vmesna vrtilna_SKLOP1'!E1881&lt;&gt;"",'[1]Vmesna vrtilna_SKLOP1'!D1881,"")=0,"",IF('[1]Vmesna vrtilna_SKLOP1'!E1881&lt;&gt;"",'[1]Vmesna vrtilna_SKLOP1'!D1881,""))</f>
        <v/>
      </c>
      <c r="F1881" s="18" t="str">
        <f>IF('[1]Vmesna vrtilna_SKLOP1'!E1881&lt;&gt;"",'[1]Vmesna vrtilna_SKLOP1'!E1881,"")</f>
        <v/>
      </c>
      <c r="G1881" s="15" t="str">
        <f>IF('[1]Vmesna vrtilna_SKLOP1'!E1881&lt;&gt;"",'[1]Vmesna vrtilna_SKLOP1'!F1881,"")</f>
        <v/>
      </c>
      <c r="H1881" s="19" t="str">
        <f>IF('[1]Vmesna vrtilna_SKLOP1'!F1881&lt;&gt;"",'[1]Vmesna vrtilna_SKLOP1'!I1881,"")</f>
        <v/>
      </c>
      <c r="I1881" s="20" t="str">
        <f>IF(I1880="Skupaj:","DDV (22%):",IF(I1880="DDV (22%):","Skupaj z DDV:",IF(AND('[1]Vmesna vrtilna_SKLOP1'!C1881&lt;&gt;"",'[1]Vmesna vrtilna_SKLOP1'!E1881=""),"Skupaj:","")))</f>
        <v/>
      </c>
      <c r="J1881" s="21" t="str">
        <f t="shared" si="59"/>
        <v/>
      </c>
      <c r="K1881" s="21" t="str">
        <f>IF(I1881="Skupaj z DDV:",SUM(K1879,K1880),IF(I1881="DDV (22%):",K1880*0.22,IF(AND('[1]Vmesna vrtilna_SKLOP1'!C1881&lt;&gt;"",'[1]Vmesna vrtilna_SKLOP1'!D1881=""),'[1]Vmesna vrtilna_SKLOP1'!J1881,IF(F1881&lt;&gt;"",IF('[1]Vmesna vrtilna_SKLOP1'!J1881&lt;&gt;"",'[1]Vmesna vrtilna_SKLOP1'!J1881,""),""))))</f>
        <v/>
      </c>
      <c r="L1881" s="22" t="str">
        <f>IF(I1880="Skupaj:","DDV (22%):",IF(I1880="DDV (22%):","Skupaj z DDV:",IF(AND('[1]Vmesna vrtilna_SKLOP1'!C1881&lt;&gt;"",'[1]Vmesna vrtilna_SKLOP1'!E1881=""),"Skupaj:",IF(AND('[1]Vmesna vrtilna_SKLOP1'!C1881&lt;&gt;"",'[1]Vmesna vrtilna_SKLOP1'!D1881=""),'[1]Vmesna vrtilna_SKLOP1'!J1881,IF(F1881&lt;&gt;"",IF('[1]Vmesna vrtilna_SKLOP1'!J1881&lt;&gt;"",'[1]Vmesna vrtilna_SKLOP1'!J1881,""),"")))))</f>
        <v/>
      </c>
      <c r="M1881" s="22">
        <f t="shared" si="58"/>
        <v>0</v>
      </c>
      <c r="N1881" s="22" t="str">
        <f>IF(IFERROR(VLOOKUP(B1881,'[1]Vmesna vrtilna_SKLOP1'!B:J,7,0),"")=0,"",IFERROR(VLOOKUP(B1881,'[1]Vmesna vrtilna_SKLOP1'!B:J,7,0),""))</f>
        <v/>
      </c>
      <c r="O1881" s="22"/>
    </row>
    <row r="1882" spans="2:15" ht="15" customHeight="1" x14ac:dyDescent="0.3">
      <c r="B1882" s="15" t="str">
        <f>IF(AND('[1]Vmesna vrtilna_SKLOP1'!B1882&lt;&gt;"",'[1]Vmesna vrtilna_SKLOP1'!C1882&lt;&gt;""),IF('[1]Vmesna vrtilna_SKLOP1'!B1882&lt;&gt;"",'[1]Vmesna vrtilna_SKLOP1'!B1882,""),"")</f>
        <v/>
      </c>
      <c r="C1882" s="16" t="str">
        <f>IF(OR(C1881="Posebna oblika",C1881="Kulturno zaščiten objekt",C1881="Kulturno zaščiten objekt, Posebna oblika"),"Glej zavihek POSEBNI POGOJI",IF(SUM(N1881:Q1881)=1,"Posebna oblika",IF(SUM(N1881:Q1881)=10,"Kulturno zaščiten objekt",IF(SUM(N1881:Q1881)=11,"Kulturno zaščiten objekt, Posebna oblika",IF(AND('[1]Vmesna vrtilna_SKLOP1'!C1882&lt;&gt;"",'[1]Vmesna vrtilna_SKLOP1'!D1882&lt;&gt;""),IF('[1]Vmesna vrtilna_SKLOP1'!C1882&lt;&gt;"",'[1]Vmesna vrtilna_SKLOP1'!C1882,""),"")))))</f>
        <v/>
      </c>
      <c r="D1882" s="17" t="str">
        <f>IF(IFERROR(VLOOKUP(B1882,'[1]Vmesna vrtilna_SKLOP1'!B:J,6,0),"")=0,"",IFERROR(VLOOKUP(B1882,'[1]Vmesna vrtilna_SKLOP1'!B:J,6,0),""))</f>
        <v/>
      </c>
      <c r="E1882" s="16" t="str">
        <f>IF(IF('[1]Vmesna vrtilna_SKLOP1'!E1882&lt;&gt;"",'[1]Vmesna vrtilna_SKLOP1'!D1882,"")=0,"",IF('[1]Vmesna vrtilna_SKLOP1'!E1882&lt;&gt;"",'[1]Vmesna vrtilna_SKLOP1'!D1882,""))</f>
        <v/>
      </c>
      <c r="F1882" s="18" t="str">
        <f>IF('[1]Vmesna vrtilna_SKLOP1'!E1882&lt;&gt;"",'[1]Vmesna vrtilna_SKLOP1'!E1882,"")</f>
        <v/>
      </c>
      <c r="G1882" s="15" t="str">
        <f>IF('[1]Vmesna vrtilna_SKLOP1'!E1882&lt;&gt;"",'[1]Vmesna vrtilna_SKLOP1'!F1882,"")</f>
        <v/>
      </c>
      <c r="H1882" s="19" t="str">
        <f>IF('[1]Vmesna vrtilna_SKLOP1'!F1882&lt;&gt;"",'[1]Vmesna vrtilna_SKLOP1'!I1882,"")</f>
        <v/>
      </c>
      <c r="I1882" s="20" t="str">
        <f>IF(I1881="Skupaj:","DDV (22%):",IF(I1881="DDV (22%):","Skupaj z DDV:",IF(AND('[1]Vmesna vrtilna_SKLOP1'!C1882&lt;&gt;"",'[1]Vmesna vrtilna_SKLOP1'!E1882=""),"Skupaj:","")))</f>
        <v>Skupaj:</v>
      </c>
      <c r="J1882" s="21">
        <f t="shared" si="59"/>
        <v>0</v>
      </c>
      <c r="K1882" s="21">
        <f>IF(I1882="Skupaj z DDV:",SUM(K1880,K1881),IF(I1882="DDV (22%):",K1881*0.22,IF(AND('[1]Vmesna vrtilna_SKLOP1'!C1882&lt;&gt;"",'[1]Vmesna vrtilna_SKLOP1'!D1882=""),'[1]Vmesna vrtilna_SKLOP1'!J1882,IF(F1882&lt;&gt;"",IF('[1]Vmesna vrtilna_SKLOP1'!J1882&lt;&gt;"",'[1]Vmesna vrtilna_SKLOP1'!J1882,""),""))))</f>
        <v>9983.5804264647195</v>
      </c>
      <c r="L1882" s="22" t="str">
        <f>IF(I1881="Skupaj:","DDV (22%):",IF(I1881="DDV (22%):","Skupaj z DDV:",IF(AND('[1]Vmesna vrtilna_SKLOP1'!C1882&lt;&gt;"",'[1]Vmesna vrtilna_SKLOP1'!E1882=""),"Skupaj:",IF(AND('[1]Vmesna vrtilna_SKLOP1'!C1882&lt;&gt;"",'[1]Vmesna vrtilna_SKLOP1'!D1882=""),'[1]Vmesna vrtilna_SKLOP1'!J1882,IF(F1882&lt;&gt;"",IF('[1]Vmesna vrtilna_SKLOP1'!J1882&lt;&gt;"",'[1]Vmesna vrtilna_SKLOP1'!J1882,""),"")))))</f>
        <v>Skupaj:</v>
      </c>
      <c r="M1882" s="22">
        <f t="shared" si="58"/>
        <v>0</v>
      </c>
      <c r="N1882" s="22" t="str">
        <f>IF(IFERROR(VLOOKUP(B1882,'[1]Vmesna vrtilna_SKLOP1'!B:J,7,0),"")=0,"",IFERROR(VLOOKUP(B1882,'[1]Vmesna vrtilna_SKLOP1'!B:J,7,0),""))</f>
        <v/>
      </c>
      <c r="O1882" s="22"/>
    </row>
    <row r="1883" spans="2:15" ht="15" customHeight="1" x14ac:dyDescent="0.3">
      <c r="B1883" s="15" t="str">
        <f>IF(AND('[1]Vmesna vrtilna_SKLOP1'!B1883&lt;&gt;"",'[1]Vmesna vrtilna_SKLOP1'!C1883&lt;&gt;""),IF('[1]Vmesna vrtilna_SKLOP1'!B1883&lt;&gt;"",'[1]Vmesna vrtilna_SKLOP1'!B1883,""),"")</f>
        <v/>
      </c>
      <c r="C1883" s="16" t="str">
        <f>IF(OR(C1882="Posebna oblika",C1882="Kulturno zaščiten objekt",C1882="Kulturno zaščiten objekt, Posebna oblika"),"Glej zavihek POSEBNI POGOJI",IF(SUM(N1882:Q1882)=1,"Posebna oblika",IF(SUM(N1882:Q1882)=10,"Kulturno zaščiten objekt",IF(SUM(N1882:Q1882)=11,"Kulturno zaščiten objekt, Posebna oblika",IF(AND('[1]Vmesna vrtilna_SKLOP1'!C1883&lt;&gt;"",'[1]Vmesna vrtilna_SKLOP1'!D1883&lt;&gt;""),IF('[1]Vmesna vrtilna_SKLOP1'!C1883&lt;&gt;"",'[1]Vmesna vrtilna_SKLOP1'!C1883,""),"")))))</f>
        <v/>
      </c>
      <c r="D1883" s="17" t="str">
        <f>IF(IFERROR(VLOOKUP(B1883,'[1]Vmesna vrtilna_SKLOP1'!B:J,6,0),"")=0,"",IFERROR(VLOOKUP(B1883,'[1]Vmesna vrtilna_SKLOP1'!B:J,6,0),""))</f>
        <v/>
      </c>
      <c r="E1883" s="16" t="str">
        <f>IF(IF('[1]Vmesna vrtilna_SKLOP1'!E1883&lt;&gt;"",'[1]Vmesna vrtilna_SKLOP1'!D1883,"")=0,"",IF('[1]Vmesna vrtilna_SKLOP1'!E1883&lt;&gt;"",'[1]Vmesna vrtilna_SKLOP1'!D1883,""))</f>
        <v/>
      </c>
      <c r="F1883" s="18" t="str">
        <f>IF('[1]Vmesna vrtilna_SKLOP1'!E1883&lt;&gt;"",'[1]Vmesna vrtilna_SKLOP1'!E1883,"")</f>
        <v/>
      </c>
      <c r="G1883" s="15" t="str">
        <f>IF('[1]Vmesna vrtilna_SKLOP1'!E1883&lt;&gt;"",'[1]Vmesna vrtilna_SKLOP1'!F1883,"")</f>
        <v/>
      </c>
      <c r="H1883" s="19" t="str">
        <f>IF('[1]Vmesna vrtilna_SKLOP1'!F1883&lt;&gt;"",'[1]Vmesna vrtilna_SKLOP1'!I1883,"")</f>
        <v/>
      </c>
      <c r="I1883" s="20" t="str">
        <f>IF(I1882="Skupaj:","DDV (22%):",IF(I1882="DDV (22%):","Skupaj z DDV:",IF(AND('[1]Vmesna vrtilna_SKLOP1'!C1883&lt;&gt;"",'[1]Vmesna vrtilna_SKLOP1'!E1883=""),"Skupaj:","")))</f>
        <v>DDV (22%):</v>
      </c>
      <c r="J1883" s="21">
        <f t="shared" si="59"/>
        <v>0</v>
      </c>
      <c r="K1883" s="21">
        <f>IF(I1883="Skupaj z DDV:",SUM(K1881,K1882),IF(I1883="DDV (22%):",K1882*0.22,IF(AND('[1]Vmesna vrtilna_SKLOP1'!C1883&lt;&gt;"",'[1]Vmesna vrtilna_SKLOP1'!D1883=""),'[1]Vmesna vrtilna_SKLOP1'!J1883,IF(F1883&lt;&gt;"",IF('[1]Vmesna vrtilna_SKLOP1'!J1883&lt;&gt;"",'[1]Vmesna vrtilna_SKLOP1'!J1883,""),""))))</f>
        <v>2196.3876938222384</v>
      </c>
      <c r="L1883" s="22" t="str">
        <f>IF(I1882="Skupaj:","DDV (22%):",IF(I1882="DDV (22%):","Skupaj z DDV:",IF(AND('[1]Vmesna vrtilna_SKLOP1'!C1883&lt;&gt;"",'[1]Vmesna vrtilna_SKLOP1'!E1883=""),"Skupaj:",IF(AND('[1]Vmesna vrtilna_SKLOP1'!C1883&lt;&gt;"",'[1]Vmesna vrtilna_SKLOP1'!D1883=""),'[1]Vmesna vrtilna_SKLOP1'!J1883,IF(F1883&lt;&gt;"",IF('[1]Vmesna vrtilna_SKLOP1'!J1883&lt;&gt;"",'[1]Vmesna vrtilna_SKLOP1'!J1883,""),"")))))</f>
        <v>DDV (22%):</v>
      </c>
      <c r="M1883" s="22">
        <f t="shared" si="58"/>
        <v>0</v>
      </c>
      <c r="N1883" s="22" t="str">
        <f>IF(IFERROR(VLOOKUP(B1883,'[1]Vmesna vrtilna_SKLOP1'!B:J,7,0),"")=0,"",IFERROR(VLOOKUP(B1883,'[1]Vmesna vrtilna_SKLOP1'!B:J,7,0),""))</f>
        <v/>
      </c>
      <c r="O1883" s="22"/>
    </row>
    <row r="1884" spans="2:15" ht="15" customHeight="1" x14ac:dyDescent="0.3">
      <c r="B1884" s="15" t="str">
        <f>IF(AND('[1]Vmesna vrtilna_SKLOP1'!B1884&lt;&gt;"",'[1]Vmesna vrtilna_SKLOP1'!C1884&lt;&gt;""),IF('[1]Vmesna vrtilna_SKLOP1'!B1884&lt;&gt;"",'[1]Vmesna vrtilna_SKLOP1'!B1884,""),"")</f>
        <v/>
      </c>
      <c r="C1884" s="16" t="str">
        <f>IF(OR(C1883="Posebna oblika",C1883="Kulturno zaščiten objekt",C1883="Kulturno zaščiten objekt, Posebna oblika"),"Glej zavihek POSEBNI POGOJI",IF(SUM(N1883:Q1883)=1,"Posebna oblika",IF(SUM(N1883:Q1883)=10,"Kulturno zaščiten objekt",IF(SUM(N1883:Q1883)=11,"Kulturno zaščiten objekt, Posebna oblika",IF(AND('[1]Vmesna vrtilna_SKLOP1'!C1884&lt;&gt;"",'[1]Vmesna vrtilna_SKLOP1'!D1884&lt;&gt;""),IF('[1]Vmesna vrtilna_SKLOP1'!C1884&lt;&gt;"",'[1]Vmesna vrtilna_SKLOP1'!C1884,""),"")))))</f>
        <v/>
      </c>
      <c r="D1884" s="17" t="str">
        <f>IF(IFERROR(VLOOKUP(B1884,'[1]Vmesna vrtilna_SKLOP1'!B:J,6,0),"")=0,"",IFERROR(VLOOKUP(B1884,'[1]Vmesna vrtilna_SKLOP1'!B:J,6,0),""))</f>
        <v/>
      </c>
      <c r="E1884" s="16" t="str">
        <f>IF(IF('[1]Vmesna vrtilna_SKLOP1'!E1884&lt;&gt;"",'[1]Vmesna vrtilna_SKLOP1'!D1884,"")=0,"",IF('[1]Vmesna vrtilna_SKLOP1'!E1884&lt;&gt;"",'[1]Vmesna vrtilna_SKLOP1'!D1884,""))</f>
        <v/>
      </c>
      <c r="F1884" s="18" t="str">
        <f>IF('[1]Vmesna vrtilna_SKLOP1'!E1884&lt;&gt;"",'[1]Vmesna vrtilna_SKLOP1'!E1884,"")</f>
        <v/>
      </c>
      <c r="G1884" s="15" t="str">
        <f>IF('[1]Vmesna vrtilna_SKLOP1'!E1884&lt;&gt;"",'[1]Vmesna vrtilna_SKLOP1'!F1884,"")</f>
        <v/>
      </c>
      <c r="H1884" s="19" t="str">
        <f>IF('[1]Vmesna vrtilna_SKLOP1'!F1884&lt;&gt;"",'[1]Vmesna vrtilna_SKLOP1'!I1884,"")</f>
        <v/>
      </c>
      <c r="I1884" s="20" t="str">
        <f>IF(I1883="Skupaj:","DDV (22%):",IF(I1883="DDV (22%):","Skupaj z DDV:",IF(AND('[1]Vmesna vrtilna_SKLOP1'!C1884&lt;&gt;"",'[1]Vmesna vrtilna_SKLOP1'!E1884=""),"Skupaj:","")))</f>
        <v>Skupaj z DDV:</v>
      </c>
      <c r="J1884" s="21">
        <f t="shared" si="59"/>
        <v>0</v>
      </c>
      <c r="K1884" s="21">
        <f>IF(I1884="Skupaj z DDV:",SUM(K1882,K1883),IF(I1884="DDV (22%):",K1883*0.22,IF(AND('[1]Vmesna vrtilna_SKLOP1'!C1884&lt;&gt;"",'[1]Vmesna vrtilna_SKLOP1'!D1884=""),'[1]Vmesna vrtilna_SKLOP1'!J1884,IF(F1884&lt;&gt;"",IF('[1]Vmesna vrtilna_SKLOP1'!J1884&lt;&gt;"",'[1]Vmesna vrtilna_SKLOP1'!J1884,""),""))))</f>
        <v>12179.968120286958</v>
      </c>
      <c r="L1884" s="22" t="str">
        <f>IF(I1883="Skupaj:","DDV (22%):",IF(I1883="DDV (22%):","Skupaj z DDV:",IF(AND('[1]Vmesna vrtilna_SKLOP1'!C1884&lt;&gt;"",'[1]Vmesna vrtilna_SKLOP1'!E1884=""),"Skupaj:",IF(AND('[1]Vmesna vrtilna_SKLOP1'!C1884&lt;&gt;"",'[1]Vmesna vrtilna_SKLOP1'!D1884=""),'[1]Vmesna vrtilna_SKLOP1'!J1884,IF(F1884&lt;&gt;"",IF('[1]Vmesna vrtilna_SKLOP1'!J1884&lt;&gt;"",'[1]Vmesna vrtilna_SKLOP1'!J1884,""),"")))))</f>
        <v>Skupaj z DDV:</v>
      </c>
      <c r="M1884" s="22">
        <f t="shared" si="58"/>
        <v>0</v>
      </c>
      <c r="N1884" s="22" t="str">
        <f>IF(IFERROR(VLOOKUP(B1884,'[1]Vmesna vrtilna_SKLOP1'!B:J,7,0),"")=0,"",IFERROR(VLOOKUP(B1884,'[1]Vmesna vrtilna_SKLOP1'!B:J,7,0),""))</f>
        <v/>
      </c>
      <c r="O1884" s="22"/>
    </row>
    <row r="1885" spans="2:15" ht="15" customHeight="1" x14ac:dyDescent="0.3">
      <c r="B1885" s="15">
        <f>IF(AND('[1]Vmesna vrtilna_SKLOP1'!B1885&lt;&gt;"",'[1]Vmesna vrtilna_SKLOP1'!C1885&lt;&gt;""),IF('[1]Vmesna vrtilna_SKLOP1'!B1885&lt;&gt;"",'[1]Vmesna vrtilna_SKLOP1'!B1885,""),"")</f>
        <v>59</v>
      </c>
      <c r="C1885" s="16" t="str">
        <f>IF(OR(C1884="Posebna oblika",C1884="Kulturno zaščiten objekt",C1884="Kulturno zaščiten objekt, Posebna oblika"),"Glej zavihek POSEBNI POGOJI",IF(SUM(N1884:Q1884)=1,"Posebna oblika",IF(SUM(N1884:Q1884)=10,"Kulturno zaščiten objekt",IF(SUM(N1884:Q1884)=11,"Kulturno zaščiten objekt, Posebna oblika",IF(AND('[1]Vmesna vrtilna_SKLOP1'!C1885&lt;&gt;"",'[1]Vmesna vrtilna_SKLOP1'!D1885&lt;&gt;""),IF('[1]Vmesna vrtilna_SKLOP1'!C1885&lt;&gt;"",'[1]Vmesna vrtilna_SKLOP1'!C1885,""),"")))))</f>
        <v>Kresniški Vrh 29</v>
      </c>
      <c r="D1885" s="17">
        <f>IF(IFERROR(VLOOKUP(B1885,'[1]Vmesna vrtilna_SKLOP1'!B:J,6,0),"")=0,"",IFERROR(VLOOKUP(B1885,'[1]Vmesna vrtilna_SKLOP1'!B:J,6,0),""))</f>
        <v>1</v>
      </c>
      <c r="E1885" s="16" t="str">
        <f>IF(IF('[1]Vmesna vrtilna_SKLOP1'!E1885&lt;&gt;"",'[1]Vmesna vrtilna_SKLOP1'!D1885,"")=0,"",IF('[1]Vmesna vrtilna_SKLOP1'!E1885&lt;&gt;"",'[1]Vmesna vrtilna_SKLOP1'!D1885,""))</f>
        <v>Okna/Vrata</v>
      </c>
      <c r="F1885" s="18" t="str">
        <f>IF('[1]Vmesna vrtilna_SKLOP1'!E1885&lt;&gt;"",'[1]Vmesna vrtilna_SKLOP1'!E1885,"")</f>
        <v>Strešno okno (tip: O9); dim. ŠxV: 0,7x1,35m; Material: Les ; steklo 6/16Ar/4; Rw,st.=36 (Rw,st.+Ctr ≥ 31 dB)</v>
      </c>
      <c r="G1885" s="15" t="str">
        <f>IF('[1]Vmesna vrtilna_SKLOP1'!E1885&lt;&gt;"",'[1]Vmesna vrtilna_SKLOP1'!F1885,"")</f>
        <v>[kos]</v>
      </c>
      <c r="H1885" s="19">
        <f>IF('[1]Vmesna vrtilna_SKLOP1'!F1885&lt;&gt;"",'[1]Vmesna vrtilna_SKLOP1'!I1885,"")</f>
        <v>1</v>
      </c>
      <c r="I1885" s="20" t="str">
        <f>IF(I1884="Skupaj:","DDV (22%):",IF(I1884="DDV (22%):","Skupaj z DDV:",IF(AND('[1]Vmesna vrtilna_SKLOP1'!C1885&lt;&gt;"",'[1]Vmesna vrtilna_SKLOP1'!E1885=""),"Skupaj:","")))</f>
        <v/>
      </c>
      <c r="J1885" s="21">
        <f t="shared" si="59"/>
        <v>0</v>
      </c>
      <c r="K1885" s="21">
        <f>IF(I1885="Skupaj z DDV:",SUM(K1883,K1884),IF(I1885="DDV (22%):",K1884*0.22,IF(AND('[1]Vmesna vrtilna_SKLOP1'!C1885&lt;&gt;"",'[1]Vmesna vrtilna_SKLOP1'!D1885=""),'[1]Vmesna vrtilna_SKLOP1'!J1885,IF(F1885&lt;&gt;"",IF('[1]Vmesna vrtilna_SKLOP1'!J1885&lt;&gt;"",'[1]Vmesna vrtilna_SKLOP1'!J1885,""),""))))</f>
        <v>647.24153282500004</v>
      </c>
      <c r="L1885" s="22">
        <f>IF(I1884="Skupaj:","DDV (22%):",IF(I1884="DDV (22%):","Skupaj z DDV:",IF(AND('[1]Vmesna vrtilna_SKLOP1'!C1885&lt;&gt;"",'[1]Vmesna vrtilna_SKLOP1'!E1885=""),"Skupaj:",IF(AND('[1]Vmesna vrtilna_SKLOP1'!C1885&lt;&gt;"",'[1]Vmesna vrtilna_SKLOP1'!D1885=""),'[1]Vmesna vrtilna_SKLOP1'!J1885,IF(F1885&lt;&gt;"",IF('[1]Vmesna vrtilna_SKLOP1'!J1885&lt;&gt;"",'[1]Vmesna vrtilna_SKLOP1'!J1885,""),"")))))</f>
        <v>647.24153282500004</v>
      </c>
      <c r="M1885" s="22">
        <f t="shared" si="58"/>
        <v>0</v>
      </c>
      <c r="N1885" s="22" t="str">
        <f>IF(IFERROR(VLOOKUP(B1885,'[1]Vmesna vrtilna_SKLOP1'!B:J,7,0),"")=0,"",IFERROR(VLOOKUP(B1885,'[1]Vmesna vrtilna_SKLOP1'!B:J,7,0),""))</f>
        <v>Aprojekt</v>
      </c>
      <c r="O1885" s="22"/>
    </row>
    <row r="1886" spans="2:15" ht="15" customHeight="1" x14ac:dyDescent="0.3">
      <c r="B1886" s="15" t="str">
        <f>IF(AND('[1]Vmesna vrtilna_SKLOP1'!B1886&lt;&gt;"",'[1]Vmesna vrtilna_SKLOP1'!C1886&lt;&gt;""),IF('[1]Vmesna vrtilna_SKLOP1'!B1886&lt;&gt;"",'[1]Vmesna vrtilna_SKLOP1'!B1886,""),"")</f>
        <v/>
      </c>
      <c r="C1886" s="16" t="str">
        <f>IF(OR(C1885="Posebna oblika",C1885="Kulturno zaščiten objekt",C1885="Kulturno zaščiten objekt, Posebna oblika"),"Glej zavihek POSEBNI POGOJI",IF(SUM(N1885:Q1885)=1,"Posebna oblika",IF(SUM(N1885:Q1885)=10,"Kulturno zaščiten objekt",IF(SUM(N1885:Q1885)=11,"Kulturno zaščiten objekt, Posebna oblika",IF(AND('[1]Vmesna vrtilna_SKLOP1'!C1886&lt;&gt;"",'[1]Vmesna vrtilna_SKLOP1'!D1886&lt;&gt;""),IF('[1]Vmesna vrtilna_SKLOP1'!C1886&lt;&gt;"",'[1]Vmesna vrtilna_SKLOP1'!C1886,""),"")))))</f>
        <v/>
      </c>
      <c r="D1886" s="17" t="str">
        <f>IF(IFERROR(VLOOKUP(B1886,'[1]Vmesna vrtilna_SKLOP1'!B:J,6,0),"")=0,"",IFERROR(VLOOKUP(B1886,'[1]Vmesna vrtilna_SKLOP1'!B:J,6,0),""))</f>
        <v/>
      </c>
      <c r="E1886" s="16" t="str">
        <f>IF(IF('[1]Vmesna vrtilna_SKLOP1'!E1886&lt;&gt;"",'[1]Vmesna vrtilna_SKLOP1'!D1886,"")=0,"",IF('[1]Vmesna vrtilna_SKLOP1'!E1886&lt;&gt;"",'[1]Vmesna vrtilna_SKLOP1'!D1886,""))</f>
        <v/>
      </c>
      <c r="F1886" s="18" t="str">
        <f>IF('[1]Vmesna vrtilna_SKLOP1'!E1886&lt;&gt;"",'[1]Vmesna vrtilna_SKLOP1'!E1886,"")</f>
        <v>Enokrilno okno (tip: O1); dim. ŠxV: 1,2x1,25m; Material: Les ; steklo 10/20Ar/4; Rw,st.=39 (Rw,st.+Ctr ≥ 33 dB)</v>
      </c>
      <c r="G1886" s="15" t="str">
        <f>IF('[1]Vmesna vrtilna_SKLOP1'!E1886&lt;&gt;"",'[1]Vmesna vrtilna_SKLOP1'!F1886,"")</f>
        <v>[kos]</v>
      </c>
      <c r="H1886" s="19">
        <f>IF('[1]Vmesna vrtilna_SKLOP1'!F1886&lt;&gt;"",'[1]Vmesna vrtilna_SKLOP1'!I1886,"")</f>
        <v>1</v>
      </c>
      <c r="I1886" s="20" t="str">
        <f>IF(I1885="Skupaj:","DDV (22%):",IF(I1885="DDV (22%):","Skupaj z DDV:",IF(AND('[1]Vmesna vrtilna_SKLOP1'!C1886&lt;&gt;"",'[1]Vmesna vrtilna_SKLOP1'!E1886=""),"Skupaj:","")))</f>
        <v/>
      </c>
      <c r="J1886" s="21">
        <f t="shared" si="59"/>
        <v>0</v>
      </c>
      <c r="K1886" s="21">
        <f>IF(I1886="Skupaj z DDV:",SUM(K1884,K1885),IF(I1886="DDV (22%):",K1885*0.22,IF(AND('[1]Vmesna vrtilna_SKLOP1'!C1886&lt;&gt;"",'[1]Vmesna vrtilna_SKLOP1'!D1886=""),'[1]Vmesna vrtilna_SKLOP1'!J1886,IF(F1886&lt;&gt;"",IF('[1]Vmesna vrtilna_SKLOP1'!J1886&lt;&gt;"",'[1]Vmesna vrtilna_SKLOP1'!J1886,""),""))))</f>
        <v>637.53078750000009</v>
      </c>
      <c r="L1886" s="22">
        <f>IF(I1885="Skupaj:","DDV (22%):",IF(I1885="DDV (22%):","Skupaj z DDV:",IF(AND('[1]Vmesna vrtilna_SKLOP1'!C1886&lt;&gt;"",'[1]Vmesna vrtilna_SKLOP1'!E1886=""),"Skupaj:",IF(AND('[1]Vmesna vrtilna_SKLOP1'!C1886&lt;&gt;"",'[1]Vmesna vrtilna_SKLOP1'!D1886=""),'[1]Vmesna vrtilna_SKLOP1'!J1886,IF(F1886&lt;&gt;"",IF('[1]Vmesna vrtilna_SKLOP1'!J1886&lt;&gt;"",'[1]Vmesna vrtilna_SKLOP1'!J1886,""),"")))))</f>
        <v>637.53078750000009</v>
      </c>
      <c r="M1886" s="22">
        <f t="shared" si="58"/>
        <v>0</v>
      </c>
      <c r="N1886" s="22" t="str">
        <f>IF(IFERROR(VLOOKUP(B1886,'[1]Vmesna vrtilna_SKLOP1'!B:J,7,0),"")=0,"",IFERROR(VLOOKUP(B1886,'[1]Vmesna vrtilna_SKLOP1'!B:J,7,0),""))</f>
        <v/>
      </c>
      <c r="O1886" s="22"/>
    </row>
    <row r="1887" spans="2:15" ht="15" customHeight="1" x14ac:dyDescent="0.3">
      <c r="B1887" s="15" t="str">
        <f>IF(AND('[1]Vmesna vrtilna_SKLOP1'!B1887&lt;&gt;"",'[1]Vmesna vrtilna_SKLOP1'!C1887&lt;&gt;""),IF('[1]Vmesna vrtilna_SKLOP1'!B1887&lt;&gt;"",'[1]Vmesna vrtilna_SKLOP1'!B1887,""),"")</f>
        <v/>
      </c>
      <c r="C1887" s="16" t="str">
        <f>IF(OR(C1886="Posebna oblika",C1886="Kulturno zaščiten objekt",C1886="Kulturno zaščiten objekt, Posebna oblika"),"Glej zavihek POSEBNI POGOJI",IF(SUM(N1886:Q1886)=1,"Posebna oblika",IF(SUM(N1886:Q1886)=10,"Kulturno zaščiten objekt",IF(SUM(N1886:Q1886)=11,"Kulturno zaščiten objekt, Posebna oblika",IF(AND('[1]Vmesna vrtilna_SKLOP1'!C1887&lt;&gt;"",'[1]Vmesna vrtilna_SKLOP1'!D1887&lt;&gt;""),IF('[1]Vmesna vrtilna_SKLOP1'!C1887&lt;&gt;"",'[1]Vmesna vrtilna_SKLOP1'!C1887,""),"")))))</f>
        <v/>
      </c>
      <c r="D1887" s="17" t="str">
        <f>IF(IFERROR(VLOOKUP(B1887,'[1]Vmesna vrtilna_SKLOP1'!B:J,6,0),"")=0,"",IFERROR(VLOOKUP(B1887,'[1]Vmesna vrtilna_SKLOP1'!B:J,6,0),""))</f>
        <v/>
      </c>
      <c r="E1887" s="16" t="str">
        <f>IF(IF('[1]Vmesna vrtilna_SKLOP1'!E1887&lt;&gt;"",'[1]Vmesna vrtilna_SKLOP1'!D1887,"")=0,"",IF('[1]Vmesna vrtilna_SKLOP1'!E1887&lt;&gt;"",'[1]Vmesna vrtilna_SKLOP1'!D1887,""))</f>
        <v/>
      </c>
      <c r="F1887" s="18" t="str">
        <f>IF('[1]Vmesna vrtilna_SKLOP1'!E1887&lt;&gt;"",'[1]Vmesna vrtilna_SKLOP1'!E1887,"")</f>
        <v>Enokrilna vrata (tip: V1); dim. ŠxV: 0,85x2,1m; Material: Les ; steklo 10/20Ar/4; Rw,st.=39 (Rw,st.+Ctr ≥ 33 dB)</v>
      </c>
      <c r="G1887" s="15" t="str">
        <f>IF('[1]Vmesna vrtilna_SKLOP1'!E1887&lt;&gt;"",'[1]Vmesna vrtilna_SKLOP1'!F1887,"")</f>
        <v>[kos]</v>
      </c>
      <c r="H1887" s="19">
        <f>IF('[1]Vmesna vrtilna_SKLOP1'!F1887&lt;&gt;"",'[1]Vmesna vrtilna_SKLOP1'!I1887,"")</f>
        <v>1</v>
      </c>
      <c r="I1887" s="20" t="str">
        <f>IF(I1886="Skupaj:","DDV (22%):",IF(I1886="DDV (22%):","Skupaj z DDV:",IF(AND('[1]Vmesna vrtilna_SKLOP1'!C1887&lt;&gt;"",'[1]Vmesna vrtilna_SKLOP1'!E1887=""),"Skupaj:","")))</f>
        <v/>
      </c>
      <c r="J1887" s="21">
        <f t="shared" si="59"/>
        <v>0</v>
      </c>
      <c r="K1887" s="21">
        <f>IF(I1887="Skupaj z DDV:",SUM(K1885,K1886),IF(I1887="DDV (22%):",K1886*0.22,IF(AND('[1]Vmesna vrtilna_SKLOP1'!C1887&lt;&gt;"",'[1]Vmesna vrtilna_SKLOP1'!D1887=""),'[1]Vmesna vrtilna_SKLOP1'!J1887,IF(F1887&lt;&gt;"",IF('[1]Vmesna vrtilna_SKLOP1'!J1887&lt;&gt;"",'[1]Vmesna vrtilna_SKLOP1'!J1887,""),""))))</f>
        <v>724.70026948249995</v>
      </c>
      <c r="L1887" s="22">
        <f>IF(I1886="Skupaj:","DDV (22%):",IF(I1886="DDV (22%):","Skupaj z DDV:",IF(AND('[1]Vmesna vrtilna_SKLOP1'!C1887&lt;&gt;"",'[1]Vmesna vrtilna_SKLOP1'!E1887=""),"Skupaj:",IF(AND('[1]Vmesna vrtilna_SKLOP1'!C1887&lt;&gt;"",'[1]Vmesna vrtilna_SKLOP1'!D1887=""),'[1]Vmesna vrtilna_SKLOP1'!J1887,IF(F1887&lt;&gt;"",IF('[1]Vmesna vrtilna_SKLOP1'!J1887&lt;&gt;"",'[1]Vmesna vrtilna_SKLOP1'!J1887,""),"")))))</f>
        <v>724.70026948249995</v>
      </c>
      <c r="M1887" s="22">
        <f t="shared" si="58"/>
        <v>0</v>
      </c>
      <c r="N1887" s="22" t="str">
        <f>IF(IFERROR(VLOOKUP(B1887,'[1]Vmesna vrtilna_SKLOP1'!B:J,7,0),"")=0,"",IFERROR(VLOOKUP(B1887,'[1]Vmesna vrtilna_SKLOP1'!B:J,7,0),""))</f>
        <v/>
      </c>
      <c r="O1887" s="22"/>
    </row>
    <row r="1888" spans="2:15" ht="15" customHeight="1" x14ac:dyDescent="0.3">
      <c r="B1888" s="15" t="str">
        <f>IF(AND('[1]Vmesna vrtilna_SKLOP1'!B1888&lt;&gt;"",'[1]Vmesna vrtilna_SKLOP1'!C1888&lt;&gt;""),IF('[1]Vmesna vrtilna_SKLOP1'!B1888&lt;&gt;"",'[1]Vmesna vrtilna_SKLOP1'!B1888,""),"")</f>
        <v/>
      </c>
      <c r="C1888" s="16" t="str">
        <f>IF(OR(C1887="Posebna oblika",C1887="Kulturno zaščiten objekt",C1887="Kulturno zaščiten objekt, Posebna oblika"),"Glej zavihek POSEBNI POGOJI",IF(SUM(N1887:Q1887)=1,"Posebna oblika",IF(SUM(N1887:Q1887)=10,"Kulturno zaščiten objekt",IF(SUM(N1887:Q1887)=11,"Kulturno zaščiten objekt, Posebna oblika",IF(AND('[1]Vmesna vrtilna_SKLOP1'!C1888&lt;&gt;"",'[1]Vmesna vrtilna_SKLOP1'!D1888&lt;&gt;""),IF('[1]Vmesna vrtilna_SKLOP1'!C1888&lt;&gt;"",'[1]Vmesna vrtilna_SKLOP1'!C1888,""),"")))))</f>
        <v/>
      </c>
      <c r="D1888" s="17" t="str">
        <f>IF(IFERROR(VLOOKUP(B1888,'[1]Vmesna vrtilna_SKLOP1'!B:J,6,0),"")=0,"",IFERROR(VLOOKUP(B1888,'[1]Vmesna vrtilna_SKLOP1'!B:J,6,0),""))</f>
        <v/>
      </c>
      <c r="E1888" s="16" t="str">
        <f>IF(IF('[1]Vmesna vrtilna_SKLOP1'!E1888&lt;&gt;"",'[1]Vmesna vrtilna_SKLOP1'!D1888,"")=0,"",IF('[1]Vmesna vrtilna_SKLOP1'!E1888&lt;&gt;"",'[1]Vmesna vrtilna_SKLOP1'!D1888,""))</f>
        <v/>
      </c>
      <c r="F1888" s="18" t="str">
        <f>IF('[1]Vmesna vrtilna_SKLOP1'!E1888&lt;&gt;"",'[1]Vmesna vrtilna_SKLOP1'!E1888,"")</f>
        <v>Enokrilno okno (tip: O1); dim. ŠxV: 1,2x1,25m; Material: Les ; steklo 66.2/16Ar/44.2; Rw,st.=46 (Rw,st.+Ctr ≥ 41 dB)</v>
      </c>
      <c r="G1888" s="15" t="str">
        <f>IF('[1]Vmesna vrtilna_SKLOP1'!E1888&lt;&gt;"",'[1]Vmesna vrtilna_SKLOP1'!F1888,"")</f>
        <v>[kos]</v>
      </c>
      <c r="H1888" s="19">
        <f>IF('[1]Vmesna vrtilna_SKLOP1'!F1888&lt;&gt;"",'[1]Vmesna vrtilna_SKLOP1'!I1888,"")</f>
        <v>1</v>
      </c>
      <c r="I1888" s="20" t="str">
        <f>IF(I1887="Skupaj:","DDV (22%):",IF(I1887="DDV (22%):","Skupaj z DDV:",IF(AND('[1]Vmesna vrtilna_SKLOP1'!C1888&lt;&gt;"",'[1]Vmesna vrtilna_SKLOP1'!E1888=""),"Skupaj:","")))</f>
        <v/>
      </c>
      <c r="J1888" s="21">
        <f t="shared" si="59"/>
        <v>0</v>
      </c>
      <c r="K1888" s="21">
        <f>IF(I1888="Skupaj z DDV:",SUM(K1886,K1887),IF(I1888="DDV (22%):",K1887*0.22,IF(AND('[1]Vmesna vrtilna_SKLOP1'!C1888&lt;&gt;"",'[1]Vmesna vrtilna_SKLOP1'!D1888=""),'[1]Vmesna vrtilna_SKLOP1'!J1888,IF(F1888&lt;&gt;"",IF('[1]Vmesna vrtilna_SKLOP1'!J1888&lt;&gt;"",'[1]Vmesna vrtilna_SKLOP1'!J1888,""),""))))</f>
        <v>759.6307875</v>
      </c>
      <c r="L1888" s="22">
        <f>IF(I1887="Skupaj:","DDV (22%):",IF(I1887="DDV (22%):","Skupaj z DDV:",IF(AND('[1]Vmesna vrtilna_SKLOP1'!C1888&lt;&gt;"",'[1]Vmesna vrtilna_SKLOP1'!E1888=""),"Skupaj:",IF(AND('[1]Vmesna vrtilna_SKLOP1'!C1888&lt;&gt;"",'[1]Vmesna vrtilna_SKLOP1'!D1888=""),'[1]Vmesna vrtilna_SKLOP1'!J1888,IF(F1888&lt;&gt;"",IF('[1]Vmesna vrtilna_SKLOP1'!J1888&lt;&gt;"",'[1]Vmesna vrtilna_SKLOP1'!J1888,""),"")))))</f>
        <v>759.6307875</v>
      </c>
      <c r="M1888" s="22">
        <f t="shared" si="58"/>
        <v>0</v>
      </c>
      <c r="N1888" s="22" t="str">
        <f>IF(IFERROR(VLOOKUP(B1888,'[1]Vmesna vrtilna_SKLOP1'!B:J,7,0),"")=0,"",IFERROR(VLOOKUP(B1888,'[1]Vmesna vrtilna_SKLOP1'!B:J,7,0),""))</f>
        <v/>
      </c>
      <c r="O1888" s="22"/>
    </row>
    <row r="1889" spans="2:15" ht="15" customHeight="1" x14ac:dyDescent="0.3">
      <c r="B1889" s="15" t="str">
        <f>IF(AND('[1]Vmesna vrtilna_SKLOP1'!B1889&lt;&gt;"",'[1]Vmesna vrtilna_SKLOP1'!C1889&lt;&gt;""),IF('[1]Vmesna vrtilna_SKLOP1'!B1889&lt;&gt;"",'[1]Vmesna vrtilna_SKLOP1'!B1889,""),"")</f>
        <v/>
      </c>
      <c r="C1889" s="16" t="str">
        <f>IF(OR(C1888="Posebna oblika",C1888="Kulturno zaščiten objekt",C1888="Kulturno zaščiten objekt, Posebna oblika"),"Glej zavihek POSEBNI POGOJI",IF(SUM(N1888:Q1888)=1,"Posebna oblika",IF(SUM(N1888:Q1888)=10,"Kulturno zaščiten objekt",IF(SUM(N1888:Q1888)=11,"Kulturno zaščiten objekt, Posebna oblika",IF(AND('[1]Vmesna vrtilna_SKLOP1'!C1889&lt;&gt;"",'[1]Vmesna vrtilna_SKLOP1'!D1889&lt;&gt;""),IF('[1]Vmesna vrtilna_SKLOP1'!C1889&lt;&gt;"",'[1]Vmesna vrtilna_SKLOP1'!C1889,""),"")))))</f>
        <v/>
      </c>
      <c r="D1889" s="17" t="str">
        <f>IF(IFERROR(VLOOKUP(B1889,'[1]Vmesna vrtilna_SKLOP1'!B:J,6,0),"")=0,"",IFERROR(VLOOKUP(B1889,'[1]Vmesna vrtilna_SKLOP1'!B:J,6,0),""))</f>
        <v/>
      </c>
      <c r="E1889" s="16" t="str">
        <f>IF(IF('[1]Vmesna vrtilna_SKLOP1'!E1889&lt;&gt;"",'[1]Vmesna vrtilna_SKLOP1'!D1889,"")=0,"",IF('[1]Vmesna vrtilna_SKLOP1'!E1889&lt;&gt;"",'[1]Vmesna vrtilna_SKLOP1'!D1889,""))</f>
        <v/>
      </c>
      <c r="F1889" s="18" t="str">
        <f>IF('[1]Vmesna vrtilna_SKLOP1'!E1889&lt;&gt;"",'[1]Vmesna vrtilna_SKLOP1'!E1889,"")</f>
        <v>Enokrilna vrata (tip: V1); dim. ŠxV: 0,85x2,1m; Material: Les ; steklo 66.2/16Ar/44.2; Rw,st.=46 (Rw,st.+Ctr ≥ 41 dB)</v>
      </c>
      <c r="G1889" s="15" t="str">
        <f>IF('[1]Vmesna vrtilna_SKLOP1'!E1889&lt;&gt;"",'[1]Vmesna vrtilna_SKLOP1'!F1889,"")</f>
        <v>[kos]</v>
      </c>
      <c r="H1889" s="19">
        <f>IF('[1]Vmesna vrtilna_SKLOP1'!F1889&lt;&gt;"",'[1]Vmesna vrtilna_SKLOP1'!I1889,"")</f>
        <v>1</v>
      </c>
      <c r="I1889" s="20" t="str">
        <f>IF(I1888="Skupaj:","DDV (22%):",IF(I1888="DDV (22%):","Skupaj z DDV:",IF(AND('[1]Vmesna vrtilna_SKLOP1'!C1889&lt;&gt;"",'[1]Vmesna vrtilna_SKLOP1'!E1889=""),"Skupaj:","")))</f>
        <v/>
      </c>
      <c r="J1889" s="21">
        <f t="shared" si="59"/>
        <v>0</v>
      </c>
      <c r="K1889" s="21">
        <f>IF(I1889="Skupaj z DDV:",SUM(K1887,K1888),IF(I1889="DDV (22%):",K1888*0.22,IF(AND('[1]Vmesna vrtilna_SKLOP1'!C1889&lt;&gt;"",'[1]Vmesna vrtilna_SKLOP1'!D1889=""),'[1]Vmesna vrtilna_SKLOP1'!J1889,IF(F1889&lt;&gt;"",IF('[1]Vmesna vrtilna_SKLOP1'!J1889&lt;&gt;"",'[1]Vmesna vrtilna_SKLOP1'!J1889,""),""))))</f>
        <v>869.99926948249993</v>
      </c>
      <c r="L1889" s="22">
        <f>IF(I1888="Skupaj:","DDV (22%):",IF(I1888="DDV (22%):","Skupaj z DDV:",IF(AND('[1]Vmesna vrtilna_SKLOP1'!C1889&lt;&gt;"",'[1]Vmesna vrtilna_SKLOP1'!E1889=""),"Skupaj:",IF(AND('[1]Vmesna vrtilna_SKLOP1'!C1889&lt;&gt;"",'[1]Vmesna vrtilna_SKLOP1'!D1889=""),'[1]Vmesna vrtilna_SKLOP1'!J1889,IF(F1889&lt;&gt;"",IF('[1]Vmesna vrtilna_SKLOP1'!J1889&lt;&gt;"",'[1]Vmesna vrtilna_SKLOP1'!J1889,""),"")))))</f>
        <v>869.99926948249993</v>
      </c>
      <c r="M1889" s="22">
        <f t="shared" si="58"/>
        <v>0</v>
      </c>
      <c r="N1889" s="22" t="str">
        <f>IF(IFERROR(VLOOKUP(B1889,'[1]Vmesna vrtilna_SKLOP1'!B:J,7,0),"")=0,"",IFERROR(VLOOKUP(B1889,'[1]Vmesna vrtilna_SKLOP1'!B:J,7,0),""))</f>
        <v/>
      </c>
      <c r="O1889" s="22"/>
    </row>
    <row r="1890" spans="2:15" ht="15" customHeight="1" x14ac:dyDescent="0.3">
      <c r="B1890" s="15" t="str">
        <f>IF(AND('[1]Vmesna vrtilna_SKLOP1'!B1890&lt;&gt;"",'[1]Vmesna vrtilna_SKLOP1'!C1890&lt;&gt;""),IF('[1]Vmesna vrtilna_SKLOP1'!B1890&lt;&gt;"",'[1]Vmesna vrtilna_SKLOP1'!B1890,""),"")</f>
        <v/>
      </c>
      <c r="C1890" s="16" t="str">
        <f>IF(OR(C1889="Posebna oblika",C1889="Kulturno zaščiten objekt",C1889="Kulturno zaščiten objekt, Posebna oblika"),"Glej zavihek POSEBNI POGOJI",IF(SUM(N1889:Q1889)=1,"Posebna oblika",IF(SUM(N1889:Q1889)=10,"Kulturno zaščiten objekt",IF(SUM(N1889:Q1889)=11,"Kulturno zaščiten objekt, Posebna oblika",IF(AND('[1]Vmesna vrtilna_SKLOP1'!C1890&lt;&gt;"",'[1]Vmesna vrtilna_SKLOP1'!D1890&lt;&gt;""),IF('[1]Vmesna vrtilna_SKLOP1'!C1890&lt;&gt;"",'[1]Vmesna vrtilna_SKLOP1'!C1890,""),"")))))</f>
        <v/>
      </c>
      <c r="D1890" s="17" t="str">
        <f>IF(IFERROR(VLOOKUP(B1890,'[1]Vmesna vrtilna_SKLOP1'!B:J,6,0),"")=0,"",IFERROR(VLOOKUP(B1890,'[1]Vmesna vrtilna_SKLOP1'!B:J,6,0),""))</f>
        <v/>
      </c>
      <c r="E1890" s="16" t="str">
        <f>IF(IF('[1]Vmesna vrtilna_SKLOP1'!E1890&lt;&gt;"",'[1]Vmesna vrtilna_SKLOP1'!D1890,"")=0,"",IF('[1]Vmesna vrtilna_SKLOP1'!E1890&lt;&gt;"",'[1]Vmesna vrtilna_SKLOP1'!D1890,""))</f>
        <v/>
      </c>
      <c r="F1890" s="18" t="str">
        <f>IF('[1]Vmesna vrtilna_SKLOP1'!E1890&lt;&gt;"",'[1]Vmesna vrtilna_SKLOP1'!E1890,"")</f>
        <v>Enokrilno okno (tip: O1); dim. ŠxV: 1,4x1,25m; Material: Les ; steklo 6/16Ar/4; Rw,st.=36 (Rw,st.+Ctr ≥ 31 dB)</v>
      </c>
      <c r="G1890" s="15" t="str">
        <f>IF('[1]Vmesna vrtilna_SKLOP1'!E1890&lt;&gt;"",'[1]Vmesna vrtilna_SKLOP1'!F1890,"")</f>
        <v>[kos]</v>
      </c>
      <c r="H1890" s="19">
        <f>IF('[1]Vmesna vrtilna_SKLOP1'!F1890&lt;&gt;"",'[1]Vmesna vrtilna_SKLOP1'!I1890,"")</f>
        <v>1</v>
      </c>
      <c r="I1890" s="20" t="str">
        <f>IF(I1889="Skupaj:","DDV (22%):",IF(I1889="DDV (22%):","Skupaj z DDV:",IF(AND('[1]Vmesna vrtilna_SKLOP1'!C1890&lt;&gt;"",'[1]Vmesna vrtilna_SKLOP1'!E1890=""),"Skupaj:","")))</f>
        <v/>
      </c>
      <c r="J1890" s="21">
        <f t="shared" si="59"/>
        <v>0</v>
      </c>
      <c r="K1890" s="21">
        <f>IF(I1890="Skupaj z DDV:",SUM(K1888,K1889),IF(I1890="DDV (22%):",K1889*0.22,IF(AND('[1]Vmesna vrtilna_SKLOP1'!C1890&lt;&gt;"",'[1]Vmesna vrtilna_SKLOP1'!D1890=""),'[1]Vmesna vrtilna_SKLOP1'!J1890,IF(F1890&lt;&gt;"",IF('[1]Vmesna vrtilna_SKLOP1'!J1890&lt;&gt;"",'[1]Vmesna vrtilna_SKLOP1'!J1890,""),""))))</f>
        <v>627.387884375</v>
      </c>
      <c r="L1890" s="22">
        <f>IF(I1889="Skupaj:","DDV (22%):",IF(I1889="DDV (22%):","Skupaj z DDV:",IF(AND('[1]Vmesna vrtilna_SKLOP1'!C1890&lt;&gt;"",'[1]Vmesna vrtilna_SKLOP1'!E1890=""),"Skupaj:",IF(AND('[1]Vmesna vrtilna_SKLOP1'!C1890&lt;&gt;"",'[1]Vmesna vrtilna_SKLOP1'!D1890=""),'[1]Vmesna vrtilna_SKLOP1'!J1890,IF(F1890&lt;&gt;"",IF('[1]Vmesna vrtilna_SKLOP1'!J1890&lt;&gt;"",'[1]Vmesna vrtilna_SKLOP1'!J1890,""),"")))))</f>
        <v>627.387884375</v>
      </c>
      <c r="M1890" s="22">
        <f t="shared" si="58"/>
        <v>0</v>
      </c>
      <c r="N1890" s="22" t="str">
        <f>IF(IFERROR(VLOOKUP(B1890,'[1]Vmesna vrtilna_SKLOP1'!B:J,7,0),"")=0,"",IFERROR(VLOOKUP(B1890,'[1]Vmesna vrtilna_SKLOP1'!B:J,7,0),""))</f>
        <v/>
      </c>
      <c r="O1890" s="22"/>
    </row>
    <row r="1891" spans="2:15" ht="15" customHeight="1" x14ac:dyDescent="0.3">
      <c r="B1891" s="15" t="str">
        <f>IF(AND('[1]Vmesna vrtilna_SKLOP1'!B1891&lt;&gt;"",'[1]Vmesna vrtilna_SKLOP1'!C1891&lt;&gt;""),IF('[1]Vmesna vrtilna_SKLOP1'!B1891&lt;&gt;"",'[1]Vmesna vrtilna_SKLOP1'!B1891,""),"")</f>
        <v/>
      </c>
      <c r="C1891" s="16" t="str">
        <f>IF(OR(C1890="Posebna oblika",C1890="Kulturno zaščiten objekt",C1890="Kulturno zaščiten objekt, Posebna oblika"),"Glej zavihek POSEBNI POGOJI",IF(SUM(N1890:Q1890)=1,"Posebna oblika",IF(SUM(N1890:Q1890)=10,"Kulturno zaščiten objekt",IF(SUM(N1890:Q1890)=11,"Kulturno zaščiten objekt, Posebna oblika",IF(AND('[1]Vmesna vrtilna_SKLOP1'!C1891&lt;&gt;"",'[1]Vmesna vrtilna_SKLOP1'!D1891&lt;&gt;""),IF('[1]Vmesna vrtilna_SKLOP1'!C1891&lt;&gt;"",'[1]Vmesna vrtilna_SKLOP1'!C1891,""),"")))))</f>
        <v/>
      </c>
      <c r="D1891" s="17" t="str">
        <f>IF(IFERROR(VLOOKUP(B1891,'[1]Vmesna vrtilna_SKLOP1'!B:J,6,0),"")=0,"",IFERROR(VLOOKUP(B1891,'[1]Vmesna vrtilna_SKLOP1'!B:J,6,0),""))</f>
        <v/>
      </c>
      <c r="E1891" s="16" t="str">
        <f>IF(IF('[1]Vmesna vrtilna_SKLOP1'!E1891&lt;&gt;"",'[1]Vmesna vrtilna_SKLOP1'!D1891,"")=0,"",IF('[1]Vmesna vrtilna_SKLOP1'!E1891&lt;&gt;"",'[1]Vmesna vrtilna_SKLOP1'!D1891,""))</f>
        <v/>
      </c>
      <c r="F1891" s="18" t="str">
        <f>IF('[1]Vmesna vrtilna_SKLOP1'!E1891&lt;&gt;"",'[1]Vmesna vrtilna_SKLOP1'!E1891,"")</f>
        <v>Dvokrilno okno (tip: O3); dim. ŠxV: 1,85x1,25m; Material: Les ; steklo 10/20Ar/4; Rw,st.=39 (Rw,st.+Ctr ≥ 33 dB)</v>
      </c>
      <c r="G1891" s="15" t="str">
        <f>IF('[1]Vmesna vrtilna_SKLOP1'!E1891&lt;&gt;"",'[1]Vmesna vrtilna_SKLOP1'!F1891,"")</f>
        <v>[kos]</v>
      </c>
      <c r="H1891" s="19">
        <f>IF('[1]Vmesna vrtilna_SKLOP1'!F1891&lt;&gt;"",'[1]Vmesna vrtilna_SKLOP1'!I1891,"")</f>
        <v>1</v>
      </c>
      <c r="I1891" s="20" t="str">
        <f>IF(I1890="Skupaj:","DDV (22%):",IF(I1890="DDV (22%):","Skupaj z DDV:",IF(AND('[1]Vmesna vrtilna_SKLOP1'!C1891&lt;&gt;"",'[1]Vmesna vrtilna_SKLOP1'!E1891=""),"Skupaj:","")))</f>
        <v/>
      </c>
      <c r="J1891" s="21">
        <f t="shared" si="59"/>
        <v>0</v>
      </c>
      <c r="K1891" s="21">
        <f>IF(I1891="Skupaj z DDV:",SUM(K1889,K1890),IF(I1891="DDV (22%):",K1890*0.22,IF(AND('[1]Vmesna vrtilna_SKLOP1'!C1891&lt;&gt;"",'[1]Vmesna vrtilna_SKLOP1'!D1891=""),'[1]Vmesna vrtilna_SKLOP1'!J1891,IF(F1891&lt;&gt;"",IF('[1]Vmesna vrtilna_SKLOP1'!J1891&lt;&gt;"",'[1]Vmesna vrtilna_SKLOP1'!J1891,""),""))))</f>
        <v>1008.2081272851563</v>
      </c>
      <c r="L1891" s="22">
        <f>IF(I1890="Skupaj:","DDV (22%):",IF(I1890="DDV (22%):","Skupaj z DDV:",IF(AND('[1]Vmesna vrtilna_SKLOP1'!C1891&lt;&gt;"",'[1]Vmesna vrtilna_SKLOP1'!E1891=""),"Skupaj:",IF(AND('[1]Vmesna vrtilna_SKLOP1'!C1891&lt;&gt;"",'[1]Vmesna vrtilna_SKLOP1'!D1891=""),'[1]Vmesna vrtilna_SKLOP1'!J1891,IF(F1891&lt;&gt;"",IF('[1]Vmesna vrtilna_SKLOP1'!J1891&lt;&gt;"",'[1]Vmesna vrtilna_SKLOP1'!J1891,""),"")))))</f>
        <v>1008.2081272851563</v>
      </c>
      <c r="M1891" s="22">
        <f t="shared" si="58"/>
        <v>0</v>
      </c>
      <c r="N1891" s="22" t="str">
        <f>IF(IFERROR(VLOOKUP(B1891,'[1]Vmesna vrtilna_SKLOP1'!B:J,7,0),"")=0,"",IFERROR(VLOOKUP(B1891,'[1]Vmesna vrtilna_SKLOP1'!B:J,7,0),""))</f>
        <v/>
      </c>
      <c r="O1891" s="22"/>
    </row>
    <row r="1892" spans="2:15" ht="15" customHeight="1" x14ac:dyDescent="0.3">
      <c r="B1892" s="15" t="str">
        <f>IF(AND('[1]Vmesna vrtilna_SKLOP1'!B1892&lt;&gt;"",'[1]Vmesna vrtilna_SKLOP1'!C1892&lt;&gt;""),IF('[1]Vmesna vrtilna_SKLOP1'!B1892&lt;&gt;"",'[1]Vmesna vrtilna_SKLOP1'!B1892,""),"")</f>
        <v/>
      </c>
      <c r="C1892" s="16" t="str">
        <f>IF(OR(C1891="Posebna oblika",C1891="Kulturno zaščiten objekt",C1891="Kulturno zaščiten objekt, Posebna oblika"),"Glej zavihek POSEBNI POGOJI",IF(SUM(N1891:Q1891)=1,"Posebna oblika",IF(SUM(N1891:Q1891)=10,"Kulturno zaščiten objekt",IF(SUM(N1891:Q1891)=11,"Kulturno zaščiten objekt, Posebna oblika",IF(AND('[1]Vmesna vrtilna_SKLOP1'!C1892&lt;&gt;"",'[1]Vmesna vrtilna_SKLOP1'!D1892&lt;&gt;""),IF('[1]Vmesna vrtilna_SKLOP1'!C1892&lt;&gt;"",'[1]Vmesna vrtilna_SKLOP1'!C1892,""),"")))))</f>
        <v/>
      </c>
      <c r="D1892" s="17" t="str">
        <f>IF(IFERROR(VLOOKUP(B1892,'[1]Vmesna vrtilna_SKLOP1'!B:J,6,0),"")=0,"",IFERROR(VLOOKUP(B1892,'[1]Vmesna vrtilna_SKLOP1'!B:J,6,0),""))</f>
        <v/>
      </c>
      <c r="E1892" s="16" t="str">
        <f>IF(IF('[1]Vmesna vrtilna_SKLOP1'!E1892&lt;&gt;"",'[1]Vmesna vrtilna_SKLOP1'!D1892,"")=0,"",IF('[1]Vmesna vrtilna_SKLOP1'!E1892&lt;&gt;"",'[1]Vmesna vrtilna_SKLOP1'!D1892,""))</f>
        <v/>
      </c>
      <c r="F1892" s="18" t="str">
        <f>IF('[1]Vmesna vrtilna_SKLOP1'!E1892&lt;&gt;"",'[1]Vmesna vrtilna_SKLOP1'!E1892,"")</f>
        <v>Dvokrilno okno (tip: O3); dim. ŠxV: 1,85x1,25m; Material: Les ; steklo 8/16Ar/66.2; Rw,st.=43 (Rw,st.+Ctr ≥ 37 dB)</v>
      </c>
      <c r="G1892" s="15" t="str">
        <f>IF('[1]Vmesna vrtilna_SKLOP1'!E1892&lt;&gt;"",'[1]Vmesna vrtilna_SKLOP1'!F1892,"")</f>
        <v>[kos]</v>
      </c>
      <c r="H1892" s="19">
        <f>IF('[1]Vmesna vrtilna_SKLOP1'!F1892&lt;&gt;"",'[1]Vmesna vrtilna_SKLOP1'!I1892,"")</f>
        <v>1</v>
      </c>
      <c r="I1892" s="20" t="str">
        <f>IF(I1891="Skupaj:","DDV (22%):",IF(I1891="DDV (22%):","Skupaj z DDV:",IF(AND('[1]Vmesna vrtilna_SKLOP1'!C1892&lt;&gt;"",'[1]Vmesna vrtilna_SKLOP1'!E1892=""),"Skupaj:","")))</f>
        <v/>
      </c>
      <c r="J1892" s="21">
        <f t="shared" si="59"/>
        <v>0</v>
      </c>
      <c r="K1892" s="21">
        <f>IF(I1892="Skupaj z DDV:",SUM(K1890,K1891),IF(I1892="DDV (22%):",K1891*0.22,IF(AND('[1]Vmesna vrtilna_SKLOP1'!C1892&lt;&gt;"",'[1]Vmesna vrtilna_SKLOP1'!D1892=""),'[1]Vmesna vrtilna_SKLOP1'!J1892,IF(F1892&lt;&gt;"",IF('[1]Vmesna vrtilna_SKLOP1'!J1892&lt;&gt;"",'[1]Vmesna vrtilna_SKLOP1'!J1892,""),""))))</f>
        <v>1148.3918772851562</v>
      </c>
      <c r="L1892" s="22">
        <f>IF(I1891="Skupaj:","DDV (22%):",IF(I1891="DDV (22%):","Skupaj z DDV:",IF(AND('[1]Vmesna vrtilna_SKLOP1'!C1892&lt;&gt;"",'[1]Vmesna vrtilna_SKLOP1'!E1892=""),"Skupaj:",IF(AND('[1]Vmesna vrtilna_SKLOP1'!C1892&lt;&gt;"",'[1]Vmesna vrtilna_SKLOP1'!D1892=""),'[1]Vmesna vrtilna_SKLOP1'!J1892,IF(F1892&lt;&gt;"",IF('[1]Vmesna vrtilna_SKLOP1'!J1892&lt;&gt;"",'[1]Vmesna vrtilna_SKLOP1'!J1892,""),"")))))</f>
        <v>1148.3918772851562</v>
      </c>
      <c r="M1892" s="22">
        <f t="shared" si="58"/>
        <v>0</v>
      </c>
      <c r="N1892" s="22" t="str">
        <f>IF(IFERROR(VLOOKUP(B1892,'[1]Vmesna vrtilna_SKLOP1'!B:J,7,0),"")=0,"",IFERROR(VLOOKUP(B1892,'[1]Vmesna vrtilna_SKLOP1'!B:J,7,0),""))</f>
        <v/>
      </c>
      <c r="O1892" s="22"/>
    </row>
    <row r="1893" spans="2:15" ht="15" customHeight="1" x14ac:dyDescent="0.3">
      <c r="B1893" s="15" t="str">
        <f>IF(AND('[1]Vmesna vrtilna_SKLOP1'!B1893&lt;&gt;"",'[1]Vmesna vrtilna_SKLOP1'!C1893&lt;&gt;""),IF('[1]Vmesna vrtilna_SKLOP1'!B1893&lt;&gt;"",'[1]Vmesna vrtilna_SKLOP1'!B1893,""),"")</f>
        <v/>
      </c>
      <c r="C1893" s="16" t="str">
        <f>IF(OR(C1892="Posebna oblika",C1892="Kulturno zaščiten objekt",C1892="Kulturno zaščiten objekt, Posebna oblika"),"Glej zavihek POSEBNI POGOJI",IF(SUM(N1892:Q1892)=1,"Posebna oblika",IF(SUM(N1892:Q1892)=10,"Kulturno zaščiten objekt",IF(SUM(N1892:Q1892)=11,"Kulturno zaščiten objekt, Posebna oblika",IF(AND('[1]Vmesna vrtilna_SKLOP1'!C1893&lt;&gt;"",'[1]Vmesna vrtilna_SKLOP1'!D1893&lt;&gt;""),IF('[1]Vmesna vrtilna_SKLOP1'!C1893&lt;&gt;"",'[1]Vmesna vrtilna_SKLOP1'!C1893,""),"")))))</f>
        <v/>
      </c>
      <c r="D1893" s="17" t="str">
        <f>IF(IFERROR(VLOOKUP(B1893,'[1]Vmesna vrtilna_SKLOP1'!B:J,6,0),"")=0,"",IFERROR(VLOOKUP(B1893,'[1]Vmesna vrtilna_SKLOP1'!B:J,6,0),""))</f>
        <v/>
      </c>
      <c r="E1893" s="16" t="str">
        <f>IF(IF('[1]Vmesna vrtilna_SKLOP1'!E1893&lt;&gt;"",'[1]Vmesna vrtilna_SKLOP1'!D1893,"")=0,"",IF('[1]Vmesna vrtilna_SKLOP1'!E1893&lt;&gt;"",'[1]Vmesna vrtilna_SKLOP1'!D1893,""))</f>
        <v/>
      </c>
      <c r="F1893" s="18" t="str">
        <f>IF('[1]Vmesna vrtilna_SKLOP1'!E1893&lt;&gt;"",'[1]Vmesna vrtilna_SKLOP1'!E1893,"")</f>
        <v>Dvokrilno okno (tip: O3); dim. ŠxV: 1,85x1,25m; Material: Les ; steklo 10/16Ar/44.2; Rw,st.=44 (Rw,st.+Ctr ≥ 39 dB)</v>
      </c>
      <c r="G1893" s="15" t="str">
        <f>IF('[1]Vmesna vrtilna_SKLOP1'!E1893&lt;&gt;"",'[1]Vmesna vrtilna_SKLOP1'!F1893,"")</f>
        <v>[kos]</v>
      </c>
      <c r="H1893" s="19">
        <f>IF('[1]Vmesna vrtilna_SKLOP1'!F1893&lt;&gt;"",'[1]Vmesna vrtilna_SKLOP1'!I1893,"")</f>
        <v>1</v>
      </c>
      <c r="I1893" s="20" t="str">
        <f>IF(I1892="Skupaj:","DDV (22%):",IF(I1892="DDV (22%):","Skupaj z DDV:",IF(AND('[1]Vmesna vrtilna_SKLOP1'!C1893&lt;&gt;"",'[1]Vmesna vrtilna_SKLOP1'!E1893=""),"Skupaj:","")))</f>
        <v/>
      </c>
      <c r="J1893" s="21">
        <f t="shared" si="59"/>
        <v>0</v>
      </c>
      <c r="K1893" s="21">
        <f>IF(I1893="Skupaj z DDV:",SUM(K1891,K1892),IF(I1893="DDV (22%):",K1892*0.22,IF(AND('[1]Vmesna vrtilna_SKLOP1'!C1893&lt;&gt;"",'[1]Vmesna vrtilna_SKLOP1'!D1893=""),'[1]Vmesna vrtilna_SKLOP1'!J1893,IF(F1893&lt;&gt;"",IF('[1]Vmesna vrtilna_SKLOP1'!J1893&lt;&gt;"",'[1]Vmesna vrtilna_SKLOP1'!J1893,""),""))))</f>
        <v>1108.5706272851562</v>
      </c>
      <c r="L1893" s="22">
        <f>IF(I1892="Skupaj:","DDV (22%):",IF(I1892="DDV (22%):","Skupaj z DDV:",IF(AND('[1]Vmesna vrtilna_SKLOP1'!C1893&lt;&gt;"",'[1]Vmesna vrtilna_SKLOP1'!E1893=""),"Skupaj:",IF(AND('[1]Vmesna vrtilna_SKLOP1'!C1893&lt;&gt;"",'[1]Vmesna vrtilna_SKLOP1'!D1893=""),'[1]Vmesna vrtilna_SKLOP1'!J1893,IF(F1893&lt;&gt;"",IF('[1]Vmesna vrtilna_SKLOP1'!J1893&lt;&gt;"",'[1]Vmesna vrtilna_SKLOP1'!J1893,""),"")))))</f>
        <v>1108.5706272851562</v>
      </c>
      <c r="M1893" s="22">
        <f t="shared" si="58"/>
        <v>0</v>
      </c>
      <c r="N1893" s="22" t="str">
        <f>IF(IFERROR(VLOOKUP(B1893,'[1]Vmesna vrtilna_SKLOP1'!B:J,7,0),"")=0,"",IFERROR(VLOOKUP(B1893,'[1]Vmesna vrtilna_SKLOP1'!B:J,7,0),""))</f>
        <v/>
      </c>
      <c r="O1893" s="22"/>
    </row>
    <row r="1894" spans="2:15" ht="15" customHeight="1" x14ac:dyDescent="0.3">
      <c r="B1894" s="15" t="str">
        <f>IF(AND('[1]Vmesna vrtilna_SKLOP1'!B1894&lt;&gt;"",'[1]Vmesna vrtilna_SKLOP1'!C1894&lt;&gt;""),IF('[1]Vmesna vrtilna_SKLOP1'!B1894&lt;&gt;"",'[1]Vmesna vrtilna_SKLOP1'!B1894,""),"")</f>
        <v/>
      </c>
      <c r="C1894" s="16" t="str">
        <f>IF(OR(C1893="Posebna oblika",C1893="Kulturno zaščiten objekt",C1893="Kulturno zaščiten objekt, Posebna oblika"),"Glej zavihek POSEBNI POGOJI",IF(SUM(N1893:Q1893)=1,"Posebna oblika",IF(SUM(N1893:Q1893)=10,"Kulturno zaščiten objekt",IF(SUM(N1893:Q1893)=11,"Kulturno zaščiten objekt, Posebna oblika",IF(AND('[1]Vmesna vrtilna_SKLOP1'!C1894&lt;&gt;"",'[1]Vmesna vrtilna_SKLOP1'!D1894&lt;&gt;""),IF('[1]Vmesna vrtilna_SKLOP1'!C1894&lt;&gt;"",'[1]Vmesna vrtilna_SKLOP1'!C1894,""),"")))))</f>
        <v/>
      </c>
      <c r="D1894" s="17" t="str">
        <f>IF(IFERROR(VLOOKUP(B1894,'[1]Vmesna vrtilna_SKLOP1'!B:J,6,0),"")=0,"",IFERROR(VLOOKUP(B1894,'[1]Vmesna vrtilna_SKLOP1'!B:J,6,0),""))</f>
        <v/>
      </c>
      <c r="E1894" s="16" t="str">
        <f>IF(IF('[1]Vmesna vrtilna_SKLOP1'!E1894&lt;&gt;"",'[1]Vmesna vrtilna_SKLOP1'!D1894,"")=0,"",IF('[1]Vmesna vrtilna_SKLOP1'!E1894&lt;&gt;"",'[1]Vmesna vrtilna_SKLOP1'!D1894,""))</f>
        <v/>
      </c>
      <c r="F1894" s="18" t="str">
        <f>IF('[1]Vmesna vrtilna_SKLOP1'!E1894&lt;&gt;"",'[1]Vmesna vrtilna_SKLOP1'!E1894,"")</f>
        <v>Enokrilno okno (tip: O1); dim. ŠxV: 1,4x1,25m; Material: Les ; steklo 10/16Ar/6; Rw,st.=40 (Rw,st.+Ctr ≥ 35 dB)</v>
      </c>
      <c r="G1894" s="15" t="str">
        <f>IF('[1]Vmesna vrtilna_SKLOP1'!E1894&lt;&gt;"",'[1]Vmesna vrtilna_SKLOP1'!F1894,"")</f>
        <v>[kos]</v>
      </c>
      <c r="H1894" s="19">
        <f>IF('[1]Vmesna vrtilna_SKLOP1'!F1894&lt;&gt;"",'[1]Vmesna vrtilna_SKLOP1'!I1894,"")</f>
        <v>1</v>
      </c>
      <c r="I1894" s="20" t="str">
        <f>IF(I1893="Skupaj:","DDV (22%):",IF(I1893="DDV (22%):","Skupaj z DDV:",IF(AND('[1]Vmesna vrtilna_SKLOP1'!C1894&lt;&gt;"",'[1]Vmesna vrtilna_SKLOP1'!E1894=""),"Skupaj:","")))</f>
        <v/>
      </c>
      <c r="J1894" s="21">
        <f t="shared" si="59"/>
        <v>0</v>
      </c>
      <c r="K1894" s="21">
        <f>IF(I1894="Skupaj z DDV:",SUM(K1892,K1893),IF(I1894="DDV (22%):",K1893*0.22,IF(AND('[1]Vmesna vrtilna_SKLOP1'!C1894&lt;&gt;"",'[1]Vmesna vrtilna_SKLOP1'!D1894=""),'[1]Vmesna vrtilna_SKLOP1'!J1894,IF(F1894&lt;&gt;"",IF('[1]Vmesna vrtilna_SKLOP1'!J1894&lt;&gt;"",'[1]Vmesna vrtilna_SKLOP1'!J1894,""),""))))</f>
        <v>692.17288437499997</v>
      </c>
      <c r="L1894" s="22">
        <f>IF(I1893="Skupaj:","DDV (22%):",IF(I1893="DDV (22%):","Skupaj z DDV:",IF(AND('[1]Vmesna vrtilna_SKLOP1'!C1894&lt;&gt;"",'[1]Vmesna vrtilna_SKLOP1'!E1894=""),"Skupaj:",IF(AND('[1]Vmesna vrtilna_SKLOP1'!C1894&lt;&gt;"",'[1]Vmesna vrtilna_SKLOP1'!D1894=""),'[1]Vmesna vrtilna_SKLOP1'!J1894,IF(F1894&lt;&gt;"",IF('[1]Vmesna vrtilna_SKLOP1'!J1894&lt;&gt;"",'[1]Vmesna vrtilna_SKLOP1'!J1894,""),"")))))</f>
        <v>692.17288437499997</v>
      </c>
      <c r="M1894" s="22">
        <f t="shared" si="58"/>
        <v>0</v>
      </c>
      <c r="N1894" s="22" t="str">
        <f>IF(IFERROR(VLOOKUP(B1894,'[1]Vmesna vrtilna_SKLOP1'!B:J,7,0),"")=0,"",IFERROR(VLOOKUP(B1894,'[1]Vmesna vrtilna_SKLOP1'!B:J,7,0),""))</f>
        <v/>
      </c>
      <c r="O1894" s="22"/>
    </row>
    <row r="1895" spans="2:15" ht="15" customHeight="1" x14ac:dyDescent="0.3">
      <c r="B1895" s="15" t="str">
        <f>IF(AND('[1]Vmesna vrtilna_SKLOP1'!B1895&lt;&gt;"",'[1]Vmesna vrtilna_SKLOP1'!C1895&lt;&gt;""),IF('[1]Vmesna vrtilna_SKLOP1'!B1895&lt;&gt;"",'[1]Vmesna vrtilna_SKLOP1'!B1895,""),"")</f>
        <v/>
      </c>
      <c r="C1895" s="16" t="str">
        <f>IF(OR(C1894="Posebna oblika",C1894="Kulturno zaščiten objekt",C1894="Kulturno zaščiten objekt, Posebna oblika"),"Glej zavihek POSEBNI POGOJI",IF(SUM(N1894:Q1894)=1,"Posebna oblika",IF(SUM(N1894:Q1894)=10,"Kulturno zaščiten objekt",IF(SUM(N1894:Q1894)=11,"Kulturno zaščiten objekt, Posebna oblika",IF(AND('[1]Vmesna vrtilna_SKLOP1'!C1895&lt;&gt;"",'[1]Vmesna vrtilna_SKLOP1'!D1895&lt;&gt;""),IF('[1]Vmesna vrtilna_SKLOP1'!C1895&lt;&gt;"",'[1]Vmesna vrtilna_SKLOP1'!C1895,""),"")))))</f>
        <v/>
      </c>
      <c r="D1895" s="17" t="str">
        <f>IF(IFERROR(VLOOKUP(B1895,'[1]Vmesna vrtilna_SKLOP1'!B:J,6,0),"")=0,"",IFERROR(VLOOKUP(B1895,'[1]Vmesna vrtilna_SKLOP1'!B:J,6,0),""))</f>
        <v/>
      </c>
      <c r="E1895" s="16" t="str">
        <f>IF(IF('[1]Vmesna vrtilna_SKLOP1'!E1895&lt;&gt;"",'[1]Vmesna vrtilna_SKLOP1'!D1895,"")=0,"",IF('[1]Vmesna vrtilna_SKLOP1'!E1895&lt;&gt;"",'[1]Vmesna vrtilna_SKLOP1'!D1895,""))</f>
        <v/>
      </c>
      <c r="F1895" s="18" t="str">
        <f>IF('[1]Vmesna vrtilna_SKLOP1'!E1895&lt;&gt;"",'[1]Vmesna vrtilna_SKLOP1'!E1895,"")</f>
        <v/>
      </c>
      <c r="G1895" s="15" t="str">
        <f>IF('[1]Vmesna vrtilna_SKLOP1'!E1895&lt;&gt;"",'[1]Vmesna vrtilna_SKLOP1'!F1895,"")</f>
        <v/>
      </c>
      <c r="H1895" s="19" t="str">
        <f>IF('[1]Vmesna vrtilna_SKLOP1'!F1895&lt;&gt;"",'[1]Vmesna vrtilna_SKLOP1'!I1895,"")</f>
        <v/>
      </c>
      <c r="I1895" s="20" t="str">
        <f>IF(I1894="Skupaj:","DDV (22%):",IF(I1894="DDV (22%):","Skupaj z DDV:",IF(AND('[1]Vmesna vrtilna_SKLOP1'!C1895&lt;&gt;"",'[1]Vmesna vrtilna_SKLOP1'!E1895=""),"Skupaj:","")))</f>
        <v/>
      </c>
      <c r="J1895" s="21" t="str">
        <f t="shared" si="59"/>
        <v/>
      </c>
      <c r="K1895" s="21" t="str">
        <f>IF(I1895="Skupaj z DDV:",SUM(K1893,K1894),IF(I1895="DDV (22%):",K1894*0.22,IF(AND('[1]Vmesna vrtilna_SKLOP1'!C1895&lt;&gt;"",'[1]Vmesna vrtilna_SKLOP1'!D1895=""),'[1]Vmesna vrtilna_SKLOP1'!J1895,IF(F1895&lt;&gt;"",IF('[1]Vmesna vrtilna_SKLOP1'!J1895&lt;&gt;"",'[1]Vmesna vrtilna_SKLOP1'!J1895,""),""))))</f>
        <v/>
      </c>
      <c r="L1895" s="22" t="str">
        <f>IF(I1894="Skupaj:","DDV (22%):",IF(I1894="DDV (22%):","Skupaj z DDV:",IF(AND('[1]Vmesna vrtilna_SKLOP1'!C1895&lt;&gt;"",'[1]Vmesna vrtilna_SKLOP1'!E1895=""),"Skupaj:",IF(AND('[1]Vmesna vrtilna_SKLOP1'!C1895&lt;&gt;"",'[1]Vmesna vrtilna_SKLOP1'!D1895=""),'[1]Vmesna vrtilna_SKLOP1'!J1895,IF(F1895&lt;&gt;"",IF('[1]Vmesna vrtilna_SKLOP1'!J1895&lt;&gt;"",'[1]Vmesna vrtilna_SKLOP1'!J1895,""),"")))))</f>
        <v/>
      </c>
      <c r="M1895" s="22">
        <f t="shared" si="58"/>
        <v>0</v>
      </c>
      <c r="N1895" s="22" t="str">
        <f>IF(IFERROR(VLOOKUP(B1895,'[1]Vmesna vrtilna_SKLOP1'!B:J,7,0),"")=0,"",IFERROR(VLOOKUP(B1895,'[1]Vmesna vrtilna_SKLOP1'!B:J,7,0),""))</f>
        <v/>
      </c>
      <c r="O1895" s="22"/>
    </row>
    <row r="1896" spans="2:15" ht="15" customHeight="1" x14ac:dyDescent="0.3">
      <c r="B1896" s="15" t="str">
        <f>IF(AND('[1]Vmesna vrtilna_SKLOP1'!B1896&lt;&gt;"",'[1]Vmesna vrtilna_SKLOP1'!C1896&lt;&gt;""),IF('[1]Vmesna vrtilna_SKLOP1'!B1896&lt;&gt;"",'[1]Vmesna vrtilna_SKLOP1'!B1896,""),"")</f>
        <v/>
      </c>
      <c r="C1896" s="16" t="str">
        <f>IF(OR(C1895="Posebna oblika",C1895="Kulturno zaščiten objekt",C1895="Kulturno zaščiten objekt, Posebna oblika"),"Glej zavihek POSEBNI POGOJI",IF(SUM(N1895:Q1895)=1,"Posebna oblika",IF(SUM(N1895:Q1895)=10,"Kulturno zaščiten objekt",IF(SUM(N1895:Q1895)=11,"Kulturno zaščiten objekt, Posebna oblika",IF(AND('[1]Vmesna vrtilna_SKLOP1'!C1896&lt;&gt;"",'[1]Vmesna vrtilna_SKLOP1'!D1896&lt;&gt;""),IF('[1]Vmesna vrtilna_SKLOP1'!C1896&lt;&gt;"",'[1]Vmesna vrtilna_SKLOP1'!C1896,""),"")))))</f>
        <v/>
      </c>
      <c r="D1896" s="17" t="str">
        <f>IF(IFERROR(VLOOKUP(B1896,'[1]Vmesna vrtilna_SKLOP1'!B:J,6,0),"")=0,"",IFERROR(VLOOKUP(B1896,'[1]Vmesna vrtilna_SKLOP1'!B:J,6,0),""))</f>
        <v/>
      </c>
      <c r="E1896" s="16" t="str">
        <f>IF(IF('[1]Vmesna vrtilna_SKLOP1'!E1896&lt;&gt;"",'[1]Vmesna vrtilna_SKLOP1'!D1896,"")=0,"",IF('[1]Vmesna vrtilna_SKLOP1'!E1896&lt;&gt;"",'[1]Vmesna vrtilna_SKLOP1'!D1896,""))</f>
        <v>Senčila</v>
      </c>
      <c r="F1896" s="18" t="str">
        <f>IF('[1]Vmesna vrtilna_SKLOP1'!E1896&lt;&gt;"",'[1]Vmesna vrtilna_SKLOP1'!E1896,"")</f>
        <v>Notranje žaluzije - kovinske, Dim. ŠxV: 1,2x1,25m</v>
      </c>
      <c r="G1896" s="15" t="str">
        <f>IF('[1]Vmesna vrtilna_SKLOP1'!E1896&lt;&gt;"",'[1]Vmesna vrtilna_SKLOP1'!F1896,"")</f>
        <v>[kos]</v>
      </c>
      <c r="H1896" s="19">
        <f>IF('[1]Vmesna vrtilna_SKLOP1'!F1896&lt;&gt;"",'[1]Vmesna vrtilna_SKLOP1'!I1896,"")</f>
        <v>2</v>
      </c>
      <c r="I1896" s="20" t="str">
        <f>IF(I1895="Skupaj:","DDV (22%):",IF(I1895="DDV (22%):","Skupaj z DDV:",IF(AND('[1]Vmesna vrtilna_SKLOP1'!C1896&lt;&gt;"",'[1]Vmesna vrtilna_SKLOP1'!E1896=""),"Skupaj:","")))</f>
        <v/>
      </c>
      <c r="J1896" s="21">
        <f t="shared" si="59"/>
        <v>0</v>
      </c>
      <c r="K1896" s="21">
        <f>IF(I1896="Skupaj z DDV:",SUM(K1894,K1895),IF(I1896="DDV (22%):",K1895*0.22,IF(AND('[1]Vmesna vrtilna_SKLOP1'!C1896&lt;&gt;"",'[1]Vmesna vrtilna_SKLOP1'!D1896=""),'[1]Vmesna vrtilna_SKLOP1'!J1896,IF(F1896&lt;&gt;"",IF('[1]Vmesna vrtilna_SKLOP1'!J1896&lt;&gt;"",'[1]Vmesna vrtilna_SKLOP1'!J1896,""),""))))</f>
        <v>135</v>
      </c>
      <c r="L1896" s="22">
        <f>IF(I1895="Skupaj:","DDV (22%):",IF(I1895="DDV (22%):","Skupaj z DDV:",IF(AND('[1]Vmesna vrtilna_SKLOP1'!C1896&lt;&gt;"",'[1]Vmesna vrtilna_SKLOP1'!E1896=""),"Skupaj:",IF(AND('[1]Vmesna vrtilna_SKLOP1'!C1896&lt;&gt;"",'[1]Vmesna vrtilna_SKLOP1'!D1896=""),'[1]Vmesna vrtilna_SKLOP1'!J1896,IF(F1896&lt;&gt;"",IF('[1]Vmesna vrtilna_SKLOP1'!J1896&lt;&gt;"",'[1]Vmesna vrtilna_SKLOP1'!J1896,""),"")))))</f>
        <v>135</v>
      </c>
      <c r="M1896" s="22">
        <f t="shared" si="58"/>
        <v>0</v>
      </c>
      <c r="N1896" s="22" t="str">
        <f>IF(IFERROR(VLOOKUP(B1896,'[1]Vmesna vrtilna_SKLOP1'!B:J,7,0),"")=0,"",IFERROR(VLOOKUP(B1896,'[1]Vmesna vrtilna_SKLOP1'!B:J,7,0),""))</f>
        <v/>
      </c>
      <c r="O1896" s="22"/>
    </row>
    <row r="1897" spans="2:15" ht="15" customHeight="1" x14ac:dyDescent="0.3">
      <c r="B1897" s="15" t="str">
        <f>IF(AND('[1]Vmesna vrtilna_SKLOP1'!B1897&lt;&gt;"",'[1]Vmesna vrtilna_SKLOP1'!C1897&lt;&gt;""),IF('[1]Vmesna vrtilna_SKLOP1'!B1897&lt;&gt;"",'[1]Vmesna vrtilna_SKLOP1'!B1897,""),"")</f>
        <v/>
      </c>
      <c r="C1897" s="16" t="str">
        <f>IF(OR(C1896="Posebna oblika",C1896="Kulturno zaščiten objekt",C1896="Kulturno zaščiten objekt, Posebna oblika"),"Glej zavihek POSEBNI POGOJI",IF(SUM(N1896:Q1896)=1,"Posebna oblika",IF(SUM(N1896:Q1896)=10,"Kulturno zaščiten objekt",IF(SUM(N1896:Q1896)=11,"Kulturno zaščiten objekt, Posebna oblika",IF(AND('[1]Vmesna vrtilna_SKLOP1'!C1897&lt;&gt;"",'[1]Vmesna vrtilna_SKLOP1'!D1897&lt;&gt;""),IF('[1]Vmesna vrtilna_SKLOP1'!C1897&lt;&gt;"",'[1]Vmesna vrtilna_SKLOP1'!C1897,""),"")))))</f>
        <v/>
      </c>
      <c r="D1897" s="17" t="str">
        <f>IF(IFERROR(VLOOKUP(B1897,'[1]Vmesna vrtilna_SKLOP1'!B:J,6,0),"")=0,"",IFERROR(VLOOKUP(B1897,'[1]Vmesna vrtilna_SKLOP1'!B:J,6,0),""))</f>
        <v/>
      </c>
      <c r="E1897" s="16" t="str">
        <f>IF(IF('[1]Vmesna vrtilna_SKLOP1'!E1897&lt;&gt;"",'[1]Vmesna vrtilna_SKLOP1'!D1897,"")=0,"",IF('[1]Vmesna vrtilna_SKLOP1'!E1897&lt;&gt;"",'[1]Vmesna vrtilna_SKLOP1'!D1897,""))</f>
        <v/>
      </c>
      <c r="F1897" s="18" t="str">
        <f>IF('[1]Vmesna vrtilna_SKLOP1'!E1897&lt;&gt;"",'[1]Vmesna vrtilna_SKLOP1'!E1897,"")</f>
        <v>Notranje žaluzije - kovinske, Dim. ŠxV: 0,85x2,1m</v>
      </c>
      <c r="G1897" s="15" t="str">
        <f>IF('[1]Vmesna vrtilna_SKLOP1'!E1897&lt;&gt;"",'[1]Vmesna vrtilna_SKLOP1'!F1897,"")</f>
        <v>[kos]</v>
      </c>
      <c r="H1897" s="19">
        <f>IF('[1]Vmesna vrtilna_SKLOP1'!F1897&lt;&gt;"",'[1]Vmesna vrtilna_SKLOP1'!I1897,"")</f>
        <v>2</v>
      </c>
      <c r="I1897" s="20" t="str">
        <f>IF(I1896="Skupaj:","DDV (22%):",IF(I1896="DDV (22%):","Skupaj z DDV:",IF(AND('[1]Vmesna vrtilna_SKLOP1'!C1897&lt;&gt;"",'[1]Vmesna vrtilna_SKLOP1'!E1897=""),"Skupaj:","")))</f>
        <v/>
      </c>
      <c r="J1897" s="21">
        <f t="shared" si="59"/>
        <v>0</v>
      </c>
      <c r="K1897" s="21">
        <f>IF(I1897="Skupaj z DDV:",SUM(K1895,K1896),IF(I1897="DDV (22%):",K1896*0.22,IF(AND('[1]Vmesna vrtilna_SKLOP1'!C1897&lt;&gt;"",'[1]Vmesna vrtilna_SKLOP1'!D1897=""),'[1]Vmesna vrtilna_SKLOP1'!J1897,IF(F1897&lt;&gt;"",IF('[1]Vmesna vrtilna_SKLOP1'!J1897&lt;&gt;"",'[1]Vmesna vrtilna_SKLOP1'!J1897,""),""))))</f>
        <v>160.65</v>
      </c>
      <c r="L1897" s="22">
        <f>IF(I1896="Skupaj:","DDV (22%):",IF(I1896="DDV (22%):","Skupaj z DDV:",IF(AND('[1]Vmesna vrtilna_SKLOP1'!C1897&lt;&gt;"",'[1]Vmesna vrtilna_SKLOP1'!E1897=""),"Skupaj:",IF(AND('[1]Vmesna vrtilna_SKLOP1'!C1897&lt;&gt;"",'[1]Vmesna vrtilna_SKLOP1'!D1897=""),'[1]Vmesna vrtilna_SKLOP1'!J1897,IF(F1897&lt;&gt;"",IF('[1]Vmesna vrtilna_SKLOP1'!J1897&lt;&gt;"",'[1]Vmesna vrtilna_SKLOP1'!J1897,""),"")))))</f>
        <v>160.65</v>
      </c>
      <c r="M1897" s="22">
        <f t="shared" si="58"/>
        <v>0</v>
      </c>
      <c r="N1897" s="22" t="str">
        <f>IF(IFERROR(VLOOKUP(B1897,'[1]Vmesna vrtilna_SKLOP1'!B:J,7,0),"")=0,"",IFERROR(VLOOKUP(B1897,'[1]Vmesna vrtilna_SKLOP1'!B:J,7,0),""))</f>
        <v/>
      </c>
      <c r="O1897" s="22"/>
    </row>
    <row r="1898" spans="2:15" ht="15" customHeight="1" x14ac:dyDescent="0.3">
      <c r="B1898" s="15" t="str">
        <f>IF(AND('[1]Vmesna vrtilna_SKLOP1'!B1898&lt;&gt;"",'[1]Vmesna vrtilna_SKLOP1'!C1898&lt;&gt;""),IF('[1]Vmesna vrtilna_SKLOP1'!B1898&lt;&gt;"",'[1]Vmesna vrtilna_SKLOP1'!B1898,""),"")</f>
        <v/>
      </c>
      <c r="C1898" s="16" t="str">
        <f>IF(OR(C1897="Posebna oblika",C1897="Kulturno zaščiten objekt",C1897="Kulturno zaščiten objekt, Posebna oblika"),"Glej zavihek POSEBNI POGOJI",IF(SUM(N1897:Q1897)=1,"Posebna oblika",IF(SUM(N1897:Q1897)=10,"Kulturno zaščiten objekt",IF(SUM(N1897:Q1897)=11,"Kulturno zaščiten objekt, Posebna oblika",IF(AND('[1]Vmesna vrtilna_SKLOP1'!C1898&lt;&gt;"",'[1]Vmesna vrtilna_SKLOP1'!D1898&lt;&gt;""),IF('[1]Vmesna vrtilna_SKLOP1'!C1898&lt;&gt;"",'[1]Vmesna vrtilna_SKLOP1'!C1898,""),"")))))</f>
        <v/>
      </c>
      <c r="D1898" s="17" t="str">
        <f>IF(IFERROR(VLOOKUP(B1898,'[1]Vmesna vrtilna_SKLOP1'!B:J,6,0),"")=0,"",IFERROR(VLOOKUP(B1898,'[1]Vmesna vrtilna_SKLOP1'!B:J,6,0),""))</f>
        <v/>
      </c>
      <c r="E1898" s="16" t="str">
        <f>IF(IF('[1]Vmesna vrtilna_SKLOP1'!E1898&lt;&gt;"",'[1]Vmesna vrtilna_SKLOP1'!D1898,"")=0,"",IF('[1]Vmesna vrtilna_SKLOP1'!E1898&lt;&gt;"",'[1]Vmesna vrtilna_SKLOP1'!D1898,""))</f>
        <v/>
      </c>
      <c r="F1898" s="18" t="str">
        <f>IF('[1]Vmesna vrtilna_SKLOP1'!E1898&lt;&gt;"",'[1]Vmesna vrtilna_SKLOP1'!E1898,"")</f>
        <v>Screen rolo, Dim. ŠxV: 0,7x1,35m</v>
      </c>
      <c r="G1898" s="15" t="str">
        <f>IF('[1]Vmesna vrtilna_SKLOP1'!E1898&lt;&gt;"",'[1]Vmesna vrtilna_SKLOP1'!F1898,"")</f>
        <v>[kos]</v>
      </c>
      <c r="H1898" s="19">
        <f>IF('[1]Vmesna vrtilna_SKLOP1'!F1898&lt;&gt;"",'[1]Vmesna vrtilna_SKLOP1'!I1898,"")</f>
        <v>1</v>
      </c>
      <c r="I1898" s="20" t="str">
        <f>IF(I1897="Skupaj:","DDV (22%):",IF(I1897="DDV (22%):","Skupaj z DDV:",IF(AND('[1]Vmesna vrtilna_SKLOP1'!C1898&lt;&gt;"",'[1]Vmesna vrtilna_SKLOP1'!E1898=""),"Skupaj:","")))</f>
        <v/>
      </c>
      <c r="J1898" s="21">
        <f t="shared" si="59"/>
        <v>0</v>
      </c>
      <c r="K1898" s="21">
        <f>IF(I1898="Skupaj z DDV:",SUM(K1896,K1897),IF(I1898="DDV (22%):",K1897*0.22,IF(AND('[1]Vmesna vrtilna_SKLOP1'!C1898&lt;&gt;"",'[1]Vmesna vrtilna_SKLOP1'!D1898=""),'[1]Vmesna vrtilna_SKLOP1'!J1898,IF(F1898&lt;&gt;"",IF('[1]Vmesna vrtilna_SKLOP1'!J1898&lt;&gt;"",'[1]Vmesna vrtilna_SKLOP1'!J1898,""),""))))</f>
        <v>141.75</v>
      </c>
      <c r="L1898" s="22">
        <f>IF(I1897="Skupaj:","DDV (22%):",IF(I1897="DDV (22%):","Skupaj z DDV:",IF(AND('[1]Vmesna vrtilna_SKLOP1'!C1898&lt;&gt;"",'[1]Vmesna vrtilna_SKLOP1'!E1898=""),"Skupaj:",IF(AND('[1]Vmesna vrtilna_SKLOP1'!C1898&lt;&gt;"",'[1]Vmesna vrtilna_SKLOP1'!D1898=""),'[1]Vmesna vrtilna_SKLOP1'!J1898,IF(F1898&lt;&gt;"",IF('[1]Vmesna vrtilna_SKLOP1'!J1898&lt;&gt;"",'[1]Vmesna vrtilna_SKLOP1'!J1898,""),"")))))</f>
        <v>141.75</v>
      </c>
      <c r="M1898" s="22">
        <f t="shared" si="58"/>
        <v>0</v>
      </c>
      <c r="N1898" s="22" t="str">
        <f>IF(IFERROR(VLOOKUP(B1898,'[1]Vmesna vrtilna_SKLOP1'!B:J,7,0),"")=0,"",IFERROR(VLOOKUP(B1898,'[1]Vmesna vrtilna_SKLOP1'!B:J,7,0),""))</f>
        <v/>
      </c>
      <c r="O1898" s="22"/>
    </row>
    <row r="1899" spans="2:15" ht="15" customHeight="1" x14ac:dyDescent="0.3">
      <c r="B1899" s="15" t="str">
        <f>IF(AND('[1]Vmesna vrtilna_SKLOP1'!B1899&lt;&gt;"",'[1]Vmesna vrtilna_SKLOP1'!C1899&lt;&gt;""),IF('[1]Vmesna vrtilna_SKLOP1'!B1899&lt;&gt;"",'[1]Vmesna vrtilna_SKLOP1'!B1899,""),"")</f>
        <v/>
      </c>
      <c r="C1899" s="16" t="str">
        <f>IF(OR(C1898="Posebna oblika",C1898="Kulturno zaščiten objekt",C1898="Kulturno zaščiten objekt, Posebna oblika"),"Glej zavihek POSEBNI POGOJI",IF(SUM(N1898:Q1898)=1,"Posebna oblika",IF(SUM(N1898:Q1898)=10,"Kulturno zaščiten objekt",IF(SUM(N1898:Q1898)=11,"Kulturno zaščiten objekt, Posebna oblika",IF(AND('[1]Vmesna vrtilna_SKLOP1'!C1899&lt;&gt;"",'[1]Vmesna vrtilna_SKLOP1'!D1899&lt;&gt;""),IF('[1]Vmesna vrtilna_SKLOP1'!C1899&lt;&gt;"",'[1]Vmesna vrtilna_SKLOP1'!C1899,""),"")))))</f>
        <v/>
      </c>
      <c r="D1899" s="17" t="str">
        <f>IF(IFERROR(VLOOKUP(B1899,'[1]Vmesna vrtilna_SKLOP1'!B:J,6,0),"")=0,"",IFERROR(VLOOKUP(B1899,'[1]Vmesna vrtilna_SKLOP1'!B:J,6,0),""))</f>
        <v/>
      </c>
      <c r="E1899" s="16" t="str">
        <f>IF(IF('[1]Vmesna vrtilna_SKLOP1'!E1899&lt;&gt;"",'[1]Vmesna vrtilna_SKLOP1'!D1899,"")=0,"",IF('[1]Vmesna vrtilna_SKLOP1'!E1899&lt;&gt;"",'[1]Vmesna vrtilna_SKLOP1'!D1899,""))</f>
        <v/>
      </c>
      <c r="F1899" s="18" t="str">
        <f>IF('[1]Vmesna vrtilna_SKLOP1'!E1899&lt;&gt;"",'[1]Vmesna vrtilna_SKLOP1'!E1899,"")</f>
        <v>Notranja rolo omarica, ALU lamele, Dim. ŠxV: 1,4x1,25m</v>
      </c>
      <c r="G1899" s="15" t="str">
        <f>IF('[1]Vmesna vrtilna_SKLOP1'!E1899&lt;&gt;"",'[1]Vmesna vrtilna_SKLOP1'!F1899,"")</f>
        <v>[kos]</v>
      </c>
      <c r="H1899" s="19">
        <f>IF('[1]Vmesna vrtilna_SKLOP1'!F1899&lt;&gt;"",'[1]Vmesna vrtilna_SKLOP1'!I1899,"")</f>
        <v>2</v>
      </c>
      <c r="I1899" s="20" t="str">
        <f>IF(I1898="Skupaj:","DDV (22%):",IF(I1898="DDV (22%):","Skupaj z DDV:",IF(AND('[1]Vmesna vrtilna_SKLOP1'!C1899&lt;&gt;"",'[1]Vmesna vrtilna_SKLOP1'!E1899=""),"Skupaj:","")))</f>
        <v/>
      </c>
      <c r="J1899" s="21">
        <f t="shared" si="59"/>
        <v>0</v>
      </c>
      <c r="K1899" s="21">
        <f>IF(I1899="Skupaj z DDV:",SUM(K1897,K1898),IF(I1899="DDV (22%):",K1898*0.22,IF(AND('[1]Vmesna vrtilna_SKLOP1'!C1899&lt;&gt;"",'[1]Vmesna vrtilna_SKLOP1'!D1899=""),'[1]Vmesna vrtilna_SKLOP1'!J1899,IF(F1899&lt;&gt;"",IF('[1]Vmesna vrtilna_SKLOP1'!J1899&lt;&gt;"",'[1]Vmesna vrtilna_SKLOP1'!J1899,""),""))))</f>
        <v>640.07999023999992</v>
      </c>
      <c r="L1899" s="22">
        <f>IF(I1898="Skupaj:","DDV (22%):",IF(I1898="DDV (22%):","Skupaj z DDV:",IF(AND('[1]Vmesna vrtilna_SKLOP1'!C1899&lt;&gt;"",'[1]Vmesna vrtilna_SKLOP1'!E1899=""),"Skupaj:",IF(AND('[1]Vmesna vrtilna_SKLOP1'!C1899&lt;&gt;"",'[1]Vmesna vrtilna_SKLOP1'!D1899=""),'[1]Vmesna vrtilna_SKLOP1'!J1899,IF(F1899&lt;&gt;"",IF('[1]Vmesna vrtilna_SKLOP1'!J1899&lt;&gt;"",'[1]Vmesna vrtilna_SKLOP1'!J1899,""),"")))))</f>
        <v>640.07999023999992</v>
      </c>
      <c r="M1899" s="22">
        <f t="shared" si="58"/>
        <v>0</v>
      </c>
      <c r="N1899" s="22" t="str">
        <f>IF(IFERROR(VLOOKUP(B1899,'[1]Vmesna vrtilna_SKLOP1'!B:J,7,0),"")=0,"",IFERROR(VLOOKUP(B1899,'[1]Vmesna vrtilna_SKLOP1'!B:J,7,0),""))</f>
        <v/>
      </c>
      <c r="O1899" s="22"/>
    </row>
    <row r="1900" spans="2:15" ht="15" customHeight="1" x14ac:dyDescent="0.3">
      <c r="B1900" s="15" t="str">
        <f>IF(AND('[1]Vmesna vrtilna_SKLOP1'!B1900&lt;&gt;"",'[1]Vmesna vrtilna_SKLOP1'!C1900&lt;&gt;""),IF('[1]Vmesna vrtilna_SKLOP1'!B1900&lt;&gt;"",'[1]Vmesna vrtilna_SKLOP1'!B1900,""),"")</f>
        <v/>
      </c>
      <c r="C1900" s="16" t="str">
        <f>IF(OR(C1899="Posebna oblika",C1899="Kulturno zaščiten objekt",C1899="Kulturno zaščiten objekt, Posebna oblika"),"Glej zavihek POSEBNI POGOJI",IF(SUM(N1899:Q1899)=1,"Posebna oblika",IF(SUM(N1899:Q1899)=10,"Kulturno zaščiten objekt",IF(SUM(N1899:Q1899)=11,"Kulturno zaščiten objekt, Posebna oblika",IF(AND('[1]Vmesna vrtilna_SKLOP1'!C1900&lt;&gt;"",'[1]Vmesna vrtilna_SKLOP1'!D1900&lt;&gt;""),IF('[1]Vmesna vrtilna_SKLOP1'!C1900&lt;&gt;"",'[1]Vmesna vrtilna_SKLOP1'!C1900,""),"")))))</f>
        <v/>
      </c>
      <c r="D1900" s="17" t="str">
        <f>IF(IFERROR(VLOOKUP(B1900,'[1]Vmesna vrtilna_SKLOP1'!B:J,6,0),"")=0,"",IFERROR(VLOOKUP(B1900,'[1]Vmesna vrtilna_SKLOP1'!B:J,6,0),""))</f>
        <v/>
      </c>
      <c r="E1900" s="16" t="str">
        <f>IF(IF('[1]Vmesna vrtilna_SKLOP1'!E1900&lt;&gt;"",'[1]Vmesna vrtilna_SKLOP1'!D1900,"")=0,"",IF('[1]Vmesna vrtilna_SKLOP1'!E1900&lt;&gt;"",'[1]Vmesna vrtilna_SKLOP1'!D1900,""))</f>
        <v/>
      </c>
      <c r="F1900" s="18" t="str">
        <f>IF('[1]Vmesna vrtilna_SKLOP1'!E1900&lt;&gt;"",'[1]Vmesna vrtilna_SKLOP1'!E1900,"")</f>
        <v>Notranja rolo omarica, ALU lamele, Dim. ŠxV: 1,85x1,25m</v>
      </c>
      <c r="G1900" s="15" t="str">
        <f>IF('[1]Vmesna vrtilna_SKLOP1'!E1900&lt;&gt;"",'[1]Vmesna vrtilna_SKLOP1'!F1900,"")</f>
        <v>[kos]</v>
      </c>
      <c r="H1900" s="19">
        <f>IF('[1]Vmesna vrtilna_SKLOP1'!F1900&lt;&gt;"",'[1]Vmesna vrtilna_SKLOP1'!I1900,"")</f>
        <v>3</v>
      </c>
      <c r="I1900" s="20" t="str">
        <f>IF(I1899="Skupaj:","DDV (22%):",IF(I1899="DDV (22%):","Skupaj z DDV:",IF(AND('[1]Vmesna vrtilna_SKLOP1'!C1900&lt;&gt;"",'[1]Vmesna vrtilna_SKLOP1'!E1900=""),"Skupaj:","")))</f>
        <v/>
      </c>
      <c r="J1900" s="21">
        <f t="shared" si="59"/>
        <v>0</v>
      </c>
      <c r="K1900" s="21">
        <f>IF(I1900="Skupaj z DDV:",SUM(K1898,K1899),IF(I1900="DDV (22%):",K1899*0.22,IF(AND('[1]Vmesna vrtilna_SKLOP1'!C1900&lt;&gt;"",'[1]Vmesna vrtilna_SKLOP1'!D1900=""),'[1]Vmesna vrtilna_SKLOP1'!J1900,IF(F1900&lt;&gt;"",IF('[1]Vmesna vrtilna_SKLOP1'!J1900&lt;&gt;"",'[1]Vmesna vrtilna_SKLOP1'!J1900,""),""))))</f>
        <v>1109.1008168849999</v>
      </c>
      <c r="L1900" s="22">
        <f>IF(I1899="Skupaj:","DDV (22%):",IF(I1899="DDV (22%):","Skupaj z DDV:",IF(AND('[1]Vmesna vrtilna_SKLOP1'!C1900&lt;&gt;"",'[1]Vmesna vrtilna_SKLOP1'!E1900=""),"Skupaj:",IF(AND('[1]Vmesna vrtilna_SKLOP1'!C1900&lt;&gt;"",'[1]Vmesna vrtilna_SKLOP1'!D1900=""),'[1]Vmesna vrtilna_SKLOP1'!J1900,IF(F1900&lt;&gt;"",IF('[1]Vmesna vrtilna_SKLOP1'!J1900&lt;&gt;"",'[1]Vmesna vrtilna_SKLOP1'!J1900,""),"")))))</f>
        <v>1109.1008168849999</v>
      </c>
      <c r="M1900" s="22">
        <f t="shared" si="58"/>
        <v>0</v>
      </c>
      <c r="N1900" s="22" t="str">
        <f>IF(IFERROR(VLOOKUP(B1900,'[1]Vmesna vrtilna_SKLOP1'!B:J,7,0),"")=0,"",IFERROR(VLOOKUP(B1900,'[1]Vmesna vrtilna_SKLOP1'!B:J,7,0),""))</f>
        <v/>
      </c>
      <c r="O1900" s="22"/>
    </row>
    <row r="1901" spans="2:15" ht="15" customHeight="1" x14ac:dyDescent="0.3">
      <c r="B1901" s="15" t="str">
        <f>IF(AND('[1]Vmesna vrtilna_SKLOP1'!B1901&lt;&gt;"",'[1]Vmesna vrtilna_SKLOP1'!C1901&lt;&gt;""),IF('[1]Vmesna vrtilna_SKLOP1'!B1901&lt;&gt;"",'[1]Vmesna vrtilna_SKLOP1'!B1901,""),"")</f>
        <v/>
      </c>
      <c r="C1901" s="16" t="str">
        <f>IF(OR(C1900="Posebna oblika",C1900="Kulturno zaščiten objekt",C1900="Kulturno zaščiten objekt, Posebna oblika"),"Glej zavihek POSEBNI POGOJI",IF(SUM(N1900:Q1900)=1,"Posebna oblika",IF(SUM(N1900:Q1900)=10,"Kulturno zaščiten objekt",IF(SUM(N1900:Q1900)=11,"Kulturno zaščiten objekt, Posebna oblika",IF(AND('[1]Vmesna vrtilna_SKLOP1'!C1901&lt;&gt;"",'[1]Vmesna vrtilna_SKLOP1'!D1901&lt;&gt;""),IF('[1]Vmesna vrtilna_SKLOP1'!C1901&lt;&gt;"",'[1]Vmesna vrtilna_SKLOP1'!C1901,""),"")))))</f>
        <v/>
      </c>
      <c r="D1901" s="17" t="str">
        <f>IF(IFERROR(VLOOKUP(B1901,'[1]Vmesna vrtilna_SKLOP1'!B:J,6,0),"")=0,"",IFERROR(VLOOKUP(B1901,'[1]Vmesna vrtilna_SKLOP1'!B:J,6,0),""))</f>
        <v/>
      </c>
      <c r="E1901" s="16" t="str">
        <f>IF(IF('[1]Vmesna vrtilna_SKLOP1'!E1901&lt;&gt;"",'[1]Vmesna vrtilna_SKLOP1'!D1901,"")=0,"",IF('[1]Vmesna vrtilna_SKLOP1'!E1901&lt;&gt;"",'[1]Vmesna vrtilna_SKLOP1'!D1901,""))</f>
        <v/>
      </c>
      <c r="F1901" s="18" t="str">
        <f>IF('[1]Vmesna vrtilna_SKLOP1'!E1901&lt;&gt;"",'[1]Vmesna vrtilna_SKLOP1'!E1901,"")</f>
        <v/>
      </c>
      <c r="G1901" s="15" t="str">
        <f>IF('[1]Vmesna vrtilna_SKLOP1'!E1901&lt;&gt;"",'[1]Vmesna vrtilna_SKLOP1'!F1901,"")</f>
        <v/>
      </c>
      <c r="H1901" s="19" t="str">
        <f>IF('[1]Vmesna vrtilna_SKLOP1'!F1901&lt;&gt;"",'[1]Vmesna vrtilna_SKLOP1'!I1901,"")</f>
        <v/>
      </c>
      <c r="I1901" s="20" t="str">
        <f>IF(I1900="Skupaj:","DDV (22%):",IF(I1900="DDV (22%):","Skupaj z DDV:",IF(AND('[1]Vmesna vrtilna_SKLOP1'!C1901&lt;&gt;"",'[1]Vmesna vrtilna_SKLOP1'!E1901=""),"Skupaj:","")))</f>
        <v/>
      </c>
      <c r="J1901" s="21" t="str">
        <f t="shared" si="59"/>
        <v/>
      </c>
      <c r="K1901" s="21" t="str">
        <f>IF(I1901="Skupaj z DDV:",SUM(K1899,K1900),IF(I1901="DDV (22%):",K1900*0.22,IF(AND('[1]Vmesna vrtilna_SKLOP1'!C1901&lt;&gt;"",'[1]Vmesna vrtilna_SKLOP1'!D1901=""),'[1]Vmesna vrtilna_SKLOP1'!J1901,IF(F1901&lt;&gt;"",IF('[1]Vmesna vrtilna_SKLOP1'!J1901&lt;&gt;"",'[1]Vmesna vrtilna_SKLOP1'!J1901,""),""))))</f>
        <v/>
      </c>
      <c r="L1901" s="22" t="str">
        <f>IF(I1900="Skupaj:","DDV (22%):",IF(I1900="DDV (22%):","Skupaj z DDV:",IF(AND('[1]Vmesna vrtilna_SKLOP1'!C1901&lt;&gt;"",'[1]Vmesna vrtilna_SKLOP1'!E1901=""),"Skupaj:",IF(AND('[1]Vmesna vrtilna_SKLOP1'!C1901&lt;&gt;"",'[1]Vmesna vrtilna_SKLOP1'!D1901=""),'[1]Vmesna vrtilna_SKLOP1'!J1901,IF(F1901&lt;&gt;"",IF('[1]Vmesna vrtilna_SKLOP1'!J1901&lt;&gt;"",'[1]Vmesna vrtilna_SKLOP1'!J1901,""),"")))))</f>
        <v/>
      </c>
      <c r="M1901" s="22">
        <f t="shared" si="58"/>
        <v>0</v>
      </c>
      <c r="N1901" s="22" t="str">
        <f>IF(IFERROR(VLOOKUP(B1901,'[1]Vmesna vrtilna_SKLOP1'!B:J,7,0),"")=0,"",IFERROR(VLOOKUP(B1901,'[1]Vmesna vrtilna_SKLOP1'!B:J,7,0),""))</f>
        <v/>
      </c>
      <c r="O1901" s="22"/>
    </row>
    <row r="1902" spans="2:15" ht="15" customHeight="1" x14ac:dyDescent="0.3">
      <c r="B1902" s="15" t="str">
        <f>IF(AND('[1]Vmesna vrtilna_SKLOP1'!B1902&lt;&gt;"",'[1]Vmesna vrtilna_SKLOP1'!C1902&lt;&gt;""),IF('[1]Vmesna vrtilna_SKLOP1'!B1902&lt;&gt;"",'[1]Vmesna vrtilna_SKLOP1'!B1902,""),"")</f>
        <v/>
      </c>
      <c r="C1902" s="16" t="str">
        <f>IF(OR(C1901="Posebna oblika",C1901="Kulturno zaščiten objekt",C1901="Kulturno zaščiten objekt, Posebna oblika"),"Glej zavihek POSEBNI POGOJI",IF(SUM(N1901:Q1901)=1,"Posebna oblika",IF(SUM(N1901:Q1901)=10,"Kulturno zaščiten objekt",IF(SUM(N1901:Q1901)=11,"Kulturno zaščiten objekt, Posebna oblika",IF(AND('[1]Vmesna vrtilna_SKLOP1'!C1902&lt;&gt;"",'[1]Vmesna vrtilna_SKLOP1'!D1902&lt;&gt;""),IF('[1]Vmesna vrtilna_SKLOP1'!C1902&lt;&gt;"",'[1]Vmesna vrtilna_SKLOP1'!C1902,""),"")))))</f>
        <v/>
      </c>
      <c r="D1902" s="17" t="str">
        <f>IF(IFERROR(VLOOKUP(B1902,'[1]Vmesna vrtilna_SKLOP1'!B:J,6,0),"")=0,"",IFERROR(VLOOKUP(B1902,'[1]Vmesna vrtilna_SKLOP1'!B:J,6,0),""))</f>
        <v/>
      </c>
      <c r="E1902" s="16" t="str">
        <f>IF(IF('[1]Vmesna vrtilna_SKLOP1'!E1902&lt;&gt;"",'[1]Vmesna vrtilna_SKLOP1'!D1902,"")=0,"",IF('[1]Vmesna vrtilna_SKLOP1'!E1902&lt;&gt;"",'[1]Vmesna vrtilna_SKLOP1'!D1902,""))</f>
        <v>Notranje police</v>
      </c>
      <c r="F1902" s="18" t="str">
        <f>IF('[1]Vmesna vrtilna_SKLOP1'!E1902&lt;&gt;"",'[1]Vmesna vrtilna_SKLOP1'!E1902,"")</f>
        <v>Notranja polica, mat. Marmor, dim. ŠxG:1,4x0,2m</v>
      </c>
      <c r="G1902" s="15" t="str">
        <f>IF('[1]Vmesna vrtilna_SKLOP1'!E1902&lt;&gt;"",'[1]Vmesna vrtilna_SKLOP1'!F1902,"")</f>
        <v>[kos]</v>
      </c>
      <c r="H1902" s="19">
        <f>IF('[1]Vmesna vrtilna_SKLOP1'!F1902&lt;&gt;"",'[1]Vmesna vrtilna_SKLOP1'!I1902,"")</f>
        <v>1</v>
      </c>
      <c r="I1902" s="20" t="str">
        <f>IF(I1901="Skupaj:","DDV (22%):",IF(I1901="DDV (22%):","Skupaj z DDV:",IF(AND('[1]Vmesna vrtilna_SKLOP1'!C1902&lt;&gt;"",'[1]Vmesna vrtilna_SKLOP1'!E1902=""),"Skupaj:","")))</f>
        <v/>
      </c>
      <c r="J1902" s="21">
        <f t="shared" si="59"/>
        <v>0</v>
      </c>
      <c r="K1902" s="21">
        <f>IF(I1902="Skupaj z DDV:",SUM(K1900,K1901),IF(I1902="DDV (22%):",K1901*0.22,IF(AND('[1]Vmesna vrtilna_SKLOP1'!C1902&lt;&gt;"",'[1]Vmesna vrtilna_SKLOP1'!D1902=""),'[1]Vmesna vrtilna_SKLOP1'!J1902,IF(F1902&lt;&gt;"",IF('[1]Vmesna vrtilna_SKLOP1'!J1902&lt;&gt;"",'[1]Vmesna vrtilna_SKLOP1'!J1902,""),""))))</f>
        <v>76.109999999999985</v>
      </c>
      <c r="L1902" s="22">
        <f>IF(I1901="Skupaj:","DDV (22%):",IF(I1901="DDV (22%):","Skupaj z DDV:",IF(AND('[1]Vmesna vrtilna_SKLOP1'!C1902&lt;&gt;"",'[1]Vmesna vrtilna_SKLOP1'!E1902=""),"Skupaj:",IF(AND('[1]Vmesna vrtilna_SKLOP1'!C1902&lt;&gt;"",'[1]Vmesna vrtilna_SKLOP1'!D1902=""),'[1]Vmesna vrtilna_SKLOP1'!J1902,IF(F1902&lt;&gt;"",IF('[1]Vmesna vrtilna_SKLOP1'!J1902&lt;&gt;"",'[1]Vmesna vrtilna_SKLOP1'!J1902,""),"")))))</f>
        <v>76.109999999999985</v>
      </c>
      <c r="M1902" s="22">
        <f t="shared" si="58"/>
        <v>0</v>
      </c>
      <c r="N1902" s="22" t="str">
        <f>IF(IFERROR(VLOOKUP(B1902,'[1]Vmesna vrtilna_SKLOP1'!B:J,7,0),"")=0,"",IFERROR(VLOOKUP(B1902,'[1]Vmesna vrtilna_SKLOP1'!B:J,7,0),""))</f>
        <v/>
      </c>
      <c r="O1902" s="22"/>
    </row>
    <row r="1903" spans="2:15" ht="15" customHeight="1" x14ac:dyDescent="0.3">
      <c r="B1903" s="15" t="str">
        <f>IF(AND('[1]Vmesna vrtilna_SKLOP1'!B1903&lt;&gt;"",'[1]Vmesna vrtilna_SKLOP1'!C1903&lt;&gt;""),IF('[1]Vmesna vrtilna_SKLOP1'!B1903&lt;&gt;"",'[1]Vmesna vrtilna_SKLOP1'!B1903,""),"")</f>
        <v/>
      </c>
      <c r="C1903" s="16" t="str">
        <f>IF(OR(C1902="Posebna oblika",C1902="Kulturno zaščiten objekt",C1902="Kulturno zaščiten objekt, Posebna oblika"),"Glej zavihek POSEBNI POGOJI",IF(SUM(N1902:Q1902)=1,"Posebna oblika",IF(SUM(N1902:Q1902)=10,"Kulturno zaščiten objekt",IF(SUM(N1902:Q1902)=11,"Kulturno zaščiten objekt, Posebna oblika",IF(AND('[1]Vmesna vrtilna_SKLOP1'!C1903&lt;&gt;"",'[1]Vmesna vrtilna_SKLOP1'!D1903&lt;&gt;""),IF('[1]Vmesna vrtilna_SKLOP1'!C1903&lt;&gt;"",'[1]Vmesna vrtilna_SKLOP1'!C1903,""),"")))))</f>
        <v/>
      </c>
      <c r="D1903" s="17" t="str">
        <f>IF(IFERROR(VLOOKUP(B1903,'[1]Vmesna vrtilna_SKLOP1'!B:J,6,0),"")=0,"",IFERROR(VLOOKUP(B1903,'[1]Vmesna vrtilna_SKLOP1'!B:J,6,0),""))</f>
        <v/>
      </c>
      <c r="E1903" s="16" t="str">
        <f>IF(IF('[1]Vmesna vrtilna_SKLOP1'!E1903&lt;&gt;"",'[1]Vmesna vrtilna_SKLOP1'!D1903,"")=0,"",IF('[1]Vmesna vrtilna_SKLOP1'!E1903&lt;&gt;"",'[1]Vmesna vrtilna_SKLOP1'!D1903,""))</f>
        <v/>
      </c>
      <c r="F1903" s="18" t="str">
        <f>IF('[1]Vmesna vrtilna_SKLOP1'!E1903&lt;&gt;"",'[1]Vmesna vrtilna_SKLOP1'!E1903,"")</f>
        <v>Notranja polica, mat. Marmor, dim. ŠxG:1,2x0,2m</v>
      </c>
      <c r="G1903" s="15" t="str">
        <f>IF('[1]Vmesna vrtilna_SKLOP1'!E1903&lt;&gt;"",'[1]Vmesna vrtilna_SKLOP1'!F1903,"")</f>
        <v>[kos]</v>
      </c>
      <c r="H1903" s="19">
        <f>IF('[1]Vmesna vrtilna_SKLOP1'!F1903&lt;&gt;"",'[1]Vmesna vrtilna_SKLOP1'!I1903,"")</f>
        <v>2</v>
      </c>
      <c r="I1903" s="20" t="str">
        <f>IF(I1902="Skupaj:","DDV (22%):",IF(I1902="DDV (22%):","Skupaj z DDV:",IF(AND('[1]Vmesna vrtilna_SKLOP1'!C1903&lt;&gt;"",'[1]Vmesna vrtilna_SKLOP1'!E1903=""),"Skupaj:","")))</f>
        <v/>
      </c>
      <c r="J1903" s="21">
        <f t="shared" si="59"/>
        <v>0</v>
      </c>
      <c r="K1903" s="21">
        <f>IF(I1903="Skupaj z DDV:",SUM(K1901,K1902),IF(I1903="DDV (22%):",K1902*0.22,IF(AND('[1]Vmesna vrtilna_SKLOP1'!C1903&lt;&gt;"",'[1]Vmesna vrtilna_SKLOP1'!D1903=""),'[1]Vmesna vrtilna_SKLOP1'!J1903,IF(F1903&lt;&gt;"",IF('[1]Vmesna vrtilna_SKLOP1'!J1903&lt;&gt;"",'[1]Vmesna vrtilna_SKLOP1'!J1903,""),""))))</f>
        <v>132.94</v>
      </c>
      <c r="L1903" s="22">
        <f>IF(I1902="Skupaj:","DDV (22%):",IF(I1902="DDV (22%):","Skupaj z DDV:",IF(AND('[1]Vmesna vrtilna_SKLOP1'!C1903&lt;&gt;"",'[1]Vmesna vrtilna_SKLOP1'!E1903=""),"Skupaj:",IF(AND('[1]Vmesna vrtilna_SKLOP1'!C1903&lt;&gt;"",'[1]Vmesna vrtilna_SKLOP1'!D1903=""),'[1]Vmesna vrtilna_SKLOP1'!J1903,IF(F1903&lt;&gt;"",IF('[1]Vmesna vrtilna_SKLOP1'!J1903&lt;&gt;"",'[1]Vmesna vrtilna_SKLOP1'!J1903,""),"")))))</f>
        <v>132.94</v>
      </c>
      <c r="M1903" s="22">
        <f t="shared" si="58"/>
        <v>0</v>
      </c>
      <c r="N1903" s="22" t="str">
        <f>IF(IFERROR(VLOOKUP(B1903,'[1]Vmesna vrtilna_SKLOP1'!B:J,7,0),"")=0,"",IFERROR(VLOOKUP(B1903,'[1]Vmesna vrtilna_SKLOP1'!B:J,7,0),""))</f>
        <v/>
      </c>
      <c r="O1903" s="22"/>
    </row>
    <row r="1904" spans="2:15" ht="15" customHeight="1" x14ac:dyDescent="0.3">
      <c r="B1904" s="15" t="str">
        <f>IF(AND('[1]Vmesna vrtilna_SKLOP1'!B1904&lt;&gt;"",'[1]Vmesna vrtilna_SKLOP1'!C1904&lt;&gt;""),IF('[1]Vmesna vrtilna_SKLOP1'!B1904&lt;&gt;"",'[1]Vmesna vrtilna_SKLOP1'!B1904,""),"")</f>
        <v/>
      </c>
      <c r="C1904" s="16" t="str">
        <f>IF(OR(C1903="Posebna oblika",C1903="Kulturno zaščiten objekt",C1903="Kulturno zaščiten objekt, Posebna oblika"),"Glej zavihek POSEBNI POGOJI",IF(SUM(N1903:Q1903)=1,"Posebna oblika",IF(SUM(N1903:Q1903)=10,"Kulturno zaščiten objekt",IF(SUM(N1903:Q1903)=11,"Kulturno zaščiten objekt, Posebna oblika",IF(AND('[1]Vmesna vrtilna_SKLOP1'!C1904&lt;&gt;"",'[1]Vmesna vrtilna_SKLOP1'!D1904&lt;&gt;""),IF('[1]Vmesna vrtilna_SKLOP1'!C1904&lt;&gt;"",'[1]Vmesna vrtilna_SKLOP1'!C1904,""),"")))))</f>
        <v/>
      </c>
      <c r="D1904" s="17" t="str">
        <f>IF(IFERROR(VLOOKUP(B1904,'[1]Vmesna vrtilna_SKLOP1'!B:J,6,0),"")=0,"",IFERROR(VLOOKUP(B1904,'[1]Vmesna vrtilna_SKLOP1'!B:J,6,0),""))</f>
        <v/>
      </c>
      <c r="E1904" s="16" t="str">
        <f>IF(IF('[1]Vmesna vrtilna_SKLOP1'!E1904&lt;&gt;"",'[1]Vmesna vrtilna_SKLOP1'!D1904,"")=0,"",IF('[1]Vmesna vrtilna_SKLOP1'!E1904&lt;&gt;"",'[1]Vmesna vrtilna_SKLOP1'!D1904,""))</f>
        <v/>
      </c>
      <c r="F1904" s="18" t="str">
        <f>IF('[1]Vmesna vrtilna_SKLOP1'!E1904&lt;&gt;"",'[1]Vmesna vrtilna_SKLOP1'!E1904,"")</f>
        <v>Notranja polica, mat. Marmor, dim. ŠxG:1,4x0,4m</v>
      </c>
      <c r="G1904" s="15" t="str">
        <f>IF('[1]Vmesna vrtilna_SKLOP1'!E1904&lt;&gt;"",'[1]Vmesna vrtilna_SKLOP1'!F1904,"")</f>
        <v>[kos]</v>
      </c>
      <c r="H1904" s="19">
        <f>IF('[1]Vmesna vrtilna_SKLOP1'!F1904&lt;&gt;"",'[1]Vmesna vrtilna_SKLOP1'!I1904,"")</f>
        <v>1</v>
      </c>
      <c r="I1904" s="20" t="str">
        <f>IF(I1903="Skupaj:","DDV (22%):",IF(I1903="DDV (22%):","Skupaj z DDV:",IF(AND('[1]Vmesna vrtilna_SKLOP1'!C1904&lt;&gt;"",'[1]Vmesna vrtilna_SKLOP1'!E1904=""),"Skupaj:","")))</f>
        <v/>
      </c>
      <c r="J1904" s="21">
        <f t="shared" si="59"/>
        <v>0</v>
      </c>
      <c r="K1904" s="21">
        <f>IF(I1904="Skupaj z DDV:",SUM(K1902,K1903),IF(I1904="DDV (22%):",K1903*0.22,IF(AND('[1]Vmesna vrtilna_SKLOP1'!C1904&lt;&gt;"",'[1]Vmesna vrtilna_SKLOP1'!D1904=""),'[1]Vmesna vrtilna_SKLOP1'!J1904,IF(F1904&lt;&gt;"",IF('[1]Vmesna vrtilna_SKLOP1'!J1904&lt;&gt;"",'[1]Vmesna vrtilna_SKLOP1'!J1904,""),""))))</f>
        <v>152.54999999999998</v>
      </c>
      <c r="L1904" s="22">
        <f>IF(I1903="Skupaj:","DDV (22%):",IF(I1903="DDV (22%):","Skupaj z DDV:",IF(AND('[1]Vmesna vrtilna_SKLOP1'!C1904&lt;&gt;"",'[1]Vmesna vrtilna_SKLOP1'!E1904=""),"Skupaj:",IF(AND('[1]Vmesna vrtilna_SKLOP1'!C1904&lt;&gt;"",'[1]Vmesna vrtilna_SKLOP1'!D1904=""),'[1]Vmesna vrtilna_SKLOP1'!J1904,IF(F1904&lt;&gt;"",IF('[1]Vmesna vrtilna_SKLOP1'!J1904&lt;&gt;"",'[1]Vmesna vrtilna_SKLOP1'!J1904,""),"")))))</f>
        <v>152.54999999999998</v>
      </c>
      <c r="M1904" s="22">
        <f t="shared" si="58"/>
        <v>0</v>
      </c>
      <c r="N1904" s="22" t="str">
        <f>IF(IFERROR(VLOOKUP(B1904,'[1]Vmesna vrtilna_SKLOP1'!B:J,7,0),"")=0,"",IFERROR(VLOOKUP(B1904,'[1]Vmesna vrtilna_SKLOP1'!B:J,7,0),""))</f>
        <v/>
      </c>
      <c r="O1904" s="22"/>
    </row>
    <row r="1905" spans="2:15" ht="15" customHeight="1" x14ac:dyDescent="0.3">
      <c r="B1905" s="15" t="str">
        <f>IF(AND('[1]Vmesna vrtilna_SKLOP1'!B1905&lt;&gt;"",'[1]Vmesna vrtilna_SKLOP1'!C1905&lt;&gt;""),IF('[1]Vmesna vrtilna_SKLOP1'!B1905&lt;&gt;"",'[1]Vmesna vrtilna_SKLOP1'!B1905,""),"")</f>
        <v/>
      </c>
      <c r="C1905" s="16" t="str">
        <f>IF(OR(C1904="Posebna oblika",C1904="Kulturno zaščiten objekt",C1904="Kulturno zaščiten objekt, Posebna oblika"),"Glej zavihek POSEBNI POGOJI",IF(SUM(N1904:Q1904)=1,"Posebna oblika",IF(SUM(N1904:Q1904)=10,"Kulturno zaščiten objekt",IF(SUM(N1904:Q1904)=11,"Kulturno zaščiten objekt, Posebna oblika",IF(AND('[1]Vmesna vrtilna_SKLOP1'!C1905&lt;&gt;"",'[1]Vmesna vrtilna_SKLOP1'!D1905&lt;&gt;""),IF('[1]Vmesna vrtilna_SKLOP1'!C1905&lt;&gt;"",'[1]Vmesna vrtilna_SKLOP1'!C1905,""),"")))))</f>
        <v/>
      </c>
      <c r="D1905" s="17" t="str">
        <f>IF(IFERROR(VLOOKUP(B1905,'[1]Vmesna vrtilna_SKLOP1'!B:J,6,0),"")=0,"",IFERROR(VLOOKUP(B1905,'[1]Vmesna vrtilna_SKLOP1'!B:J,6,0),""))</f>
        <v/>
      </c>
      <c r="E1905" s="16" t="str">
        <f>IF(IF('[1]Vmesna vrtilna_SKLOP1'!E1905&lt;&gt;"",'[1]Vmesna vrtilna_SKLOP1'!D1905,"")=0,"",IF('[1]Vmesna vrtilna_SKLOP1'!E1905&lt;&gt;"",'[1]Vmesna vrtilna_SKLOP1'!D1905,""))</f>
        <v/>
      </c>
      <c r="F1905" s="18" t="str">
        <f>IF('[1]Vmesna vrtilna_SKLOP1'!E1905&lt;&gt;"",'[1]Vmesna vrtilna_SKLOP1'!E1905,"")</f>
        <v>Notranja polica, mat. Marmor, dim. ŠxG:1,85x0,4m</v>
      </c>
      <c r="G1905" s="15" t="str">
        <f>IF('[1]Vmesna vrtilna_SKLOP1'!E1905&lt;&gt;"",'[1]Vmesna vrtilna_SKLOP1'!F1905,"")</f>
        <v>[kos]</v>
      </c>
      <c r="H1905" s="19">
        <f>IF('[1]Vmesna vrtilna_SKLOP1'!F1905&lt;&gt;"",'[1]Vmesna vrtilna_SKLOP1'!I1905,"")</f>
        <v>3</v>
      </c>
      <c r="I1905" s="20" t="str">
        <f>IF(I1904="Skupaj:","DDV (22%):",IF(I1904="DDV (22%):","Skupaj z DDV:",IF(AND('[1]Vmesna vrtilna_SKLOP1'!C1905&lt;&gt;"",'[1]Vmesna vrtilna_SKLOP1'!E1905=""),"Skupaj:","")))</f>
        <v/>
      </c>
      <c r="J1905" s="21">
        <f t="shared" si="59"/>
        <v>0</v>
      </c>
      <c r="K1905" s="21">
        <f>IF(I1905="Skupaj z DDV:",SUM(K1903,K1904),IF(I1905="DDV (22%):",K1904*0.22,IF(AND('[1]Vmesna vrtilna_SKLOP1'!C1905&lt;&gt;"",'[1]Vmesna vrtilna_SKLOP1'!D1905=""),'[1]Vmesna vrtilna_SKLOP1'!J1905,IF(F1905&lt;&gt;"",IF('[1]Vmesna vrtilna_SKLOP1'!J1905&lt;&gt;"",'[1]Vmesna vrtilna_SKLOP1'!J1905,""),""))))</f>
        <v>629.91000000000008</v>
      </c>
      <c r="L1905" s="22">
        <f>IF(I1904="Skupaj:","DDV (22%):",IF(I1904="DDV (22%):","Skupaj z DDV:",IF(AND('[1]Vmesna vrtilna_SKLOP1'!C1905&lt;&gt;"",'[1]Vmesna vrtilna_SKLOP1'!E1905=""),"Skupaj:",IF(AND('[1]Vmesna vrtilna_SKLOP1'!C1905&lt;&gt;"",'[1]Vmesna vrtilna_SKLOP1'!D1905=""),'[1]Vmesna vrtilna_SKLOP1'!J1905,IF(F1905&lt;&gt;"",IF('[1]Vmesna vrtilna_SKLOP1'!J1905&lt;&gt;"",'[1]Vmesna vrtilna_SKLOP1'!J1905,""),"")))))</f>
        <v>629.91000000000008</v>
      </c>
      <c r="M1905" s="22">
        <f t="shared" si="58"/>
        <v>0</v>
      </c>
      <c r="N1905" s="22" t="str">
        <f>IF(IFERROR(VLOOKUP(B1905,'[1]Vmesna vrtilna_SKLOP1'!B:J,7,0),"")=0,"",IFERROR(VLOOKUP(B1905,'[1]Vmesna vrtilna_SKLOP1'!B:J,7,0),""))</f>
        <v/>
      </c>
      <c r="O1905" s="22"/>
    </row>
    <row r="1906" spans="2:15" ht="15" customHeight="1" x14ac:dyDescent="0.3">
      <c r="B1906" s="15" t="str">
        <f>IF(AND('[1]Vmesna vrtilna_SKLOP1'!B1906&lt;&gt;"",'[1]Vmesna vrtilna_SKLOP1'!C1906&lt;&gt;""),IF('[1]Vmesna vrtilna_SKLOP1'!B1906&lt;&gt;"",'[1]Vmesna vrtilna_SKLOP1'!B1906,""),"")</f>
        <v/>
      </c>
      <c r="C1906" s="16" t="str">
        <f>IF(OR(C1905="Posebna oblika",C1905="Kulturno zaščiten objekt",C1905="Kulturno zaščiten objekt, Posebna oblika"),"Glej zavihek POSEBNI POGOJI",IF(SUM(N1905:Q1905)=1,"Posebna oblika",IF(SUM(N1905:Q1905)=10,"Kulturno zaščiten objekt",IF(SUM(N1905:Q1905)=11,"Kulturno zaščiten objekt, Posebna oblika",IF(AND('[1]Vmesna vrtilna_SKLOP1'!C1906&lt;&gt;"",'[1]Vmesna vrtilna_SKLOP1'!D1906&lt;&gt;""),IF('[1]Vmesna vrtilna_SKLOP1'!C1906&lt;&gt;"",'[1]Vmesna vrtilna_SKLOP1'!C1906,""),"")))))</f>
        <v/>
      </c>
      <c r="D1906" s="17" t="str">
        <f>IF(IFERROR(VLOOKUP(B1906,'[1]Vmesna vrtilna_SKLOP1'!B:J,6,0),"")=0,"",IFERROR(VLOOKUP(B1906,'[1]Vmesna vrtilna_SKLOP1'!B:J,6,0),""))</f>
        <v/>
      </c>
      <c r="E1906" s="16" t="str">
        <f>IF(IF('[1]Vmesna vrtilna_SKLOP1'!E1906&lt;&gt;"",'[1]Vmesna vrtilna_SKLOP1'!D1906,"")=0,"",IF('[1]Vmesna vrtilna_SKLOP1'!E1906&lt;&gt;"",'[1]Vmesna vrtilna_SKLOP1'!D1906,""))</f>
        <v/>
      </c>
      <c r="F1906" s="18" t="str">
        <f>IF('[1]Vmesna vrtilna_SKLOP1'!E1906&lt;&gt;"",'[1]Vmesna vrtilna_SKLOP1'!E1906,"")</f>
        <v/>
      </c>
      <c r="G1906" s="15" t="str">
        <f>IF('[1]Vmesna vrtilna_SKLOP1'!E1906&lt;&gt;"",'[1]Vmesna vrtilna_SKLOP1'!F1906,"")</f>
        <v/>
      </c>
      <c r="H1906" s="19" t="str">
        <f>IF('[1]Vmesna vrtilna_SKLOP1'!F1906&lt;&gt;"",'[1]Vmesna vrtilna_SKLOP1'!I1906,"")</f>
        <v/>
      </c>
      <c r="I1906" s="20" t="str">
        <f>IF(I1905="Skupaj:","DDV (22%):",IF(I1905="DDV (22%):","Skupaj z DDV:",IF(AND('[1]Vmesna vrtilna_SKLOP1'!C1906&lt;&gt;"",'[1]Vmesna vrtilna_SKLOP1'!E1906=""),"Skupaj:","")))</f>
        <v/>
      </c>
      <c r="J1906" s="21" t="str">
        <f t="shared" si="59"/>
        <v/>
      </c>
      <c r="K1906" s="21" t="str">
        <f>IF(I1906="Skupaj z DDV:",SUM(K1904,K1905),IF(I1906="DDV (22%):",K1905*0.22,IF(AND('[1]Vmesna vrtilna_SKLOP1'!C1906&lt;&gt;"",'[1]Vmesna vrtilna_SKLOP1'!D1906=""),'[1]Vmesna vrtilna_SKLOP1'!J1906,IF(F1906&lt;&gt;"",IF('[1]Vmesna vrtilna_SKLOP1'!J1906&lt;&gt;"",'[1]Vmesna vrtilna_SKLOP1'!J1906,""),""))))</f>
        <v/>
      </c>
      <c r="L1906" s="22" t="str">
        <f>IF(I1905="Skupaj:","DDV (22%):",IF(I1905="DDV (22%):","Skupaj z DDV:",IF(AND('[1]Vmesna vrtilna_SKLOP1'!C1906&lt;&gt;"",'[1]Vmesna vrtilna_SKLOP1'!E1906=""),"Skupaj:",IF(AND('[1]Vmesna vrtilna_SKLOP1'!C1906&lt;&gt;"",'[1]Vmesna vrtilna_SKLOP1'!D1906=""),'[1]Vmesna vrtilna_SKLOP1'!J1906,IF(F1906&lt;&gt;"",IF('[1]Vmesna vrtilna_SKLOP1'!J1906&lt;&gt;"",'[1]Vmesna vrtilna_SKLOP1'!J1906,""),"")))))</f>
        <v/>
      </c>
      <c r="M1906" s="22">
        <f t="shared" si="58"/>
        <v>0</v>
      </c>
      <c r="N1906" s="22" t="str">
        <f>IF(IFERROR(VLOOKUP(B1906,'[1]Vmesna vrtilna_SKLOP1'!B:J,7,0),"")=0,"",IFERROR(VLOOKUP(B1906,'[1]Vmesna vrtilna_SKLOP1'!B:J,7,0),""))</f>
        <v/>
      </c>
      <c r="O1906" s="22"/>
    </row>
    <row r="1907" spans="2:15" ht="15" customHeight="1" x14ac:dyDescent="0.3">
      <c r="B1907" s="15" t="str">
        <f>IF(AND('[1]Vmesna vrtilna_SKLOP1'!B1907&lt;&gt;"",'[1]Vmesna vrtilna_SKLOP1'!C1907&lt;&gt;""),IF('[1]Vmesna vrtilna_SKLOP1'!B1907&lt;&gt;"",'[1]Vmesna vrtilna_SKLOP1'!B1907,""),"")</f>
        <v/>
      </c>
      <c r="C1907" s="16" t="str">
        <f>IF(OR(C1906="Posebna oblika",C1906="Kulturno zaščiten objekt",C1906="Kulturno zaščiten objekt, Posebna oblika"),"Glej zavihek POSEBNI POGOJI",IF(SUM(N1906:Q1906)=1,"Posebna oblika",IF(SUM(N1906:Q1906)=10,"Kulturno zaščiten objekt",IF(SUM(N1906:Q1906)=11,"Kulturno zaščiten objekt, Posebna oblika",IF(AND('[1]Vmesna vrtilna_SKLOP1'!C1907&lt;&gt;"",'[1]Vmesna vrtilna_SKLOP1'!D1907&lt;&gt;""),IF('[1]Vmesna vrtilna_SKLOP1'!C1907&lt;&gt;"",'[1]Vmesna vrtilna_SKLOP1'!C1907,""),"")))))</f>
        <v/>
      </c>
      <c r="D1907" s="17" t="str">
        <f>IF(IFERROR(VLOOKUP(B1907,'[1]Vmesna vrtilna_SKLOP1'!B:J,6,0),"")=0,"",IFERROR(VLOOKUP(B1907,'[1]Vmesna vrtilna_SKLOP1'!B:J,6,0),""))</f>
        <v/>
      </c>
      <c r="E1907" s="16" t="str">
        <f>IF(IF('[1]Vmesna vrtilna_SKLOP1'!E1907&lt;&gt;"",'[1]Vmesna vrtilna_SKLOP1'!D1907,"")=0,"",IF('[1]Vmesna vrtilna_SKLOP1'!E1907&lt;&gt;"",'[1]Vmesna vrtilna_SKLOP1'!D1907,""))</f>
        <v>Demontaža</v>
      </c>
      <c r="F1907" s="18" t="str">
        <f>IF('[1]Vmesna vrtilna_SKLOP1'!E1907&lt;&gt;"",'[1]Vmesna vrtilna_SKLOP1'!E1907,"")</f>
        <v>Demontaža oken</v>
      </c>
      <c r="G1907" s="15" t="str">
        <f>IF('[1]Vmesna vrtilna_SKLOP1'!E1907&lt;&gt;"",'[1]Vmesna vrtilna_SKLOP1'!F1907,"")</f>
        <v>[m1]</v>
      </c>
      <c r="H1907" s="19">
        <f>IF('[1]Vmesna vrtilna_SKLOP1'!F1907&lt;&gt;"",'[1]Vmesna vrtilna_SKLOP1'!I1907,"")</f>
        <v>43.1</v>
      </c>
      <c r="I1907" s="20" t="str">
        <f>IF(I1906="Skupaj:","DDV (22%):",IF(I1906="DDV (22%):","Skupaj z DDV:",IF(AND('[1]Vmesna vrtilna_SKLOP1'!C1907&lt;&gt;"",'[1]Vmesna vrtilna_SKLOP1'!E1907=""),"Skupaj:","")))</f>
        <v/>
      </c>
      <c r="J1907" s="21">
        <f t="shared" si="59"/>
        <v>0</v>
      </c>
      <c r="K1907" s="21">
        <f>IF(I1907="Skupaj z DDV:",SUM(K1905,K1906),IF(I1907="DDV (22%):",K1906*0.22,IF(AND('[1]Vmesna vrtilna_SKLOP1'!C1907&lt;&gt;"",'[1]Vmesna vrtilna_SKLOP1'!D1907=""),'[1]Vmesna vrtilna_SKLOP1'!J1907,IF(F1907&lt;&gt;"",IF('[1]Vmesna vrtilna_SKLOP1'!J1907&lt;&gt;"",'[1]Vmesna vrtilna_SKLOP1'!J1907,""),""))))</f>
        <v>318</v>
      </c>
      <c r="L1907" s="22">
        <f>IF(I1906="Skupaj:","DDV (22%):",IF(I1906="DDV (22%):","Skupaj z DDV:",IF(AND('[1]Vmesna vrtilna_SKLOP1'!C1907&lt;&gt;"",'[1]Vmesna vrtilna_SKLOP1'!E1907=""),"Skupaj:",IF(AND('[1]Vmesna vrtilna_SKLOP1'!C1907&lt;&gt;"",'[1]Vmesna vrtilna_SKLOP1'!D1907=""),'[1]Vmesna vrtilna_SKLOP1'!J1907,IF(F1907&lt;&gt;"",IF('[1]Vmesna vrtilna_SKLOP1'!J1907&lt;&gt;"",'[1]Vmesna vrtilna_SKLOP1'!J1907,""),"")))))</f>
        <v>318</v>
      </c>
      <c r="M1907" s="22">
        <f t="shared" si="58"/>
        <v>0</v>
      </c>
      <c r="N1907" s="22" t="str">
        <f>IF(IFERROR(VLOOKUP(B1907,'[1]Vmesna vrtilna_SKLOP1'!B:J,7,0),"")=0,"",IFERROR(VLOOKUP(B1907,'[1]Vmesna vrtilna_SKLOP1'!B:J,7,0),""))</f>
        <v/>
      </c>
      <c r="O1907" s="22"/>
    </row>
    <row r="1908" spans="2:15" ht="15" customHeight="1" x14ac:dyDescent="0.3">
      <c r="B1908" s="15" t="str">
        <f>IF(AND('[1]Vmesna vrtilna_SKLOP1'!B1908&lt;&gt;"",'[1]Vmesna vrtilna_SKLOP1'!C1908&lt;&gt;""),IF('[1]Vmesna vrtilna_SKLOP1'!B1908&lt;&gt;"",'[1]Vmesna vrtilna_SKLOP1'!B1908,""),"")</f>
        <v/>
      </c>
      <c r="C1908" s="16" t="str">
        <f>IF(OR(C1907="Posebna oblika",C1907="Kulturno zaščiten objekt",C1907="Kulturno zaščiten objekt, Posebna oblika"),"Glej zavihek POSEBNI POGOJI",IF(SUM(N1907:Q1907)=1,"Posebna oblika",IF(SUM(N1907:Q1907)=10,"Kulturno zaščiten objekt",IF(SUM(N1907:Q1907)=11,"Kulturno zaščiten objekt, Posebna oblika",IF(AND('[1]Vmesna vrtilna_SKLOP1'!C1908&lt;&gt;"",'[1]Vmesna vrtilna_SKLOP1'!D1908&lt;&gt;""),IF('[1]Vmesna vrtilna_SKLOP1'!C1908&lt;&gt;"",'[1]Vmesna vrtilna_SKLOP1'!C1908,""),"")))))</f>
        <v/>
      </c>
      <c r="D1908" s="17" t="str">
        <f>IF(IFERROR(VLOOKUP(B1908,'[1]Vmesna vrtilna_SKLOP1'!B:J,6,0),"")=0,"",IFERROR(VLOOKUP(B1908,'[1]Vmesna vrtilna_SKLOP1'!B:J,6,0),""))</f>
        <v/>
      </c>
      <c r="E1908" s="16" t="str">
        <f>IF(IF('[1]Vmesna vrtilna_SKLOP1'!E1908&lt;&gt;"",'[1]Vmesna vrtilna_SKLOP1'!D1908,"")=0,"",IF('[1]Vmesna vrtilna_SKLOP1'!E1908&lt;&gt;"",'[1]Vmesna vrtilna_SKLOP1'!D1908,""))</f>
        <v/>
      </c>
      <c r="F1908" s="18" t="str">
        <f>IF('[1]Vmesna vrtilna_SKLOP1'!E1908&lt;&gt;"",'[1]Vmesna vrtilna_SKLOP1'!E1908,"")</f>
        <v>Demontaža vrat</v>
      </c>
      <c r="G1908" s="15" t="str">
        <f>IF('[1]Vmesna vrtilna_SKLOP1'!E1908&lt;&gt;"",'[1]Vmesna vrtilna_SKLOP1'!F1908,"")</f>
        <v>[m1]</v>
      </c>
      <c r="H1908" s="19">
        <f>IF('[1]Vmesna vrtilna_SKLOP1'!F1908&lt;&gt;"",'[1]Vmesna vrtilna_SKLOP1'!I1908,"")</f>
        <v>11.8</v>
      </c>
      <c r="I1908" s="20" t="str">
        <f>IF(I1907="Skupaj:","DDV (22%):",IF(I1907="DDV (22%):","Skupaj z DDV:",IF(AND('[1]Vmesna vrtilna_SKLOP1'!C1908&lt;&gt;"",'[1]Vmesna vrtilna_SKLOP1'!E1908=""),"Skupaj:","")))</f>
        <v/>
      </c>
      <c r="J1908" s="21">
        <f t="shared" si="59"/>
        <v>0</v>
      </c>
      <c r="K1908" s="21">
        <f>IF(I1908="Skupaj z DDV:",SUM(K1906,K1907),IF(I1908="DDV (22%):",K1907*0.22,IF(AND('[1]Vmesna vrtilna_SKLOP1'!C1908&lt;&gt;"",'[1]Vmesna vrtilna_SKLOP1'!D1908=""),'[1]Vmesna vrtilna_SKLOP1'!J1908,IF(F1908&lt;&gt;"",IF('[1]Vmesna vrtilna_SKLOP1'!J1908&lt;&gt;"",'[1]Vmesna vrtilna_SKLOP1'!J1908,""),""))))</f>
        <v>82.600000000000009</v>
      </c>
      <c r="L1908" s="22">
        <f>IF(I1907="Skupaj:","DDV (22%):",IF(I1907="DDV (22%):","Skupaj z DDV:",IF(AND('[1]Vmesna vrtilna_SKLOP1'!C1908&lt;&gt;"",'[1]Vmesna vrtilna_SKLOP1'!E1908=""),"Skupaj:",IF(AND('[1]Vmesna vrtilna_SKLOP1'!C1908&lt;&gt;"",'[1]Vmesna vrtilna_SKLOP1'!D1908=""),'[1]Vmesna vrtilna_SKLOP1'!J1908,IF(F1908&lt;&gt;"",IF('[1]Vmesna vrtilna_SKLOP1'!J1908&lt;&gt;"",'[1]Vmesna vrtilna_SKLOP1'!J1908,""),"")))))</f>
        <v>82.600000000000009</v>
      </c>
      <c r="M1908" s="22">
        <f t="shared" si="58"/>
        <v>0</v>
      </c>
      <c r="N1908" s="22" t="str">
        <f>IF(IFERROR(VLOOKUP(B1908,'[1]Vmesna vrtilna_SKLOP1'!B:J,7,0),"")=0,"",IFERROR(VLOOKUP(B1908,'[1]Vmesna vrtilna_SKLOP1'!B:J,7,0),""))</f>
        <v/>
      </c>
      <c r="O1908" s="22"/>
    </row>
    <row r="1909" spans="2:15" ht="15" customHeight="1" x14ac:dyDescent="0.3">
      <c r="B1909" s="15" t="str">
        <f>IF(AND('[1]Vmesna vrtilna_SKLOP1'!B1909&lt;&gt;"",'[1]Vmesna vrtilna_SKLOP1'!C1909&lt;&gt;""),IF('[1]Vmesna vrtilna_SKLOP1'!B1909&lt;&gt;"",'[1]Vmesna vrtilna_SKLOP1'!B1909,""),"")</f>
        <v/>
      </c>
      <c r="C1909" s="16" t="str">
        <f>IF(OR(C1908="Posebna oblika",C1908="Kulturno zaščiten objekt",C1908="Kulturno zaščiten objekt, Posebna oblika"),"Glej zavihek POSEBNI POGOJI",IF(SUM(N1908:Q1908)=1,"Posebna oblika",IF(SUM(N1908:Q1908)=10,"Kulturno zaščiten objekt",IF(SUM(N1908:Q1908)=11,"Kulturno zaščiten objekt, Posebna oblika",IF(AND('[1]Vmesna vrtilna_SKLOP1'!C1909&lt;&gt;"",'[1]Vmesna vrtilna_SKLOP1'!D1909&lt;&gt;""),IF('[1]Vmesna vrtilna_SKLOP1'!C1909&lt;&gt;"",'[1]Vmesna vrtilna_SKLOP1'!C1909,""),"")))))</f>
        <v/>
      </c>
      <c r="D1909" s="17" t="str">
        <f>IF(IFERROR(VLOOKUP(B1909,'[1]Vmesna vrtilna_SKLOP1'!B:J,6,0),"")=0,"",IFERROR(VLOOKUP(B1909,'[1]Vmesna vrtilna_SKLOP1'!B:J,6,0),""))</f>
        <v/>
      </c>
      <c r="E1909" s="16" t="str">
        <f>IF(IF('[1]Vmesna vrtilna_SKLOP1'!E1909&lt;&gt;"",'[1]Vmesna vrtilna_SKLOP1'!D1909,"")=0,"",IF('[1]Vmesna vrtilna_SKLOP1'!E1909&lt;&gt;"",'[1]Vmesna vrtilna_SKLOP1'!D1909,""))</f>
        <v/>
      </c>
      <c r="F1909" s="18" t="str">
        <f>IF('[1]Vmesna vrtilna_SKLOP1'!E1909&lt;&gt;"",'[1]Vmesna vrtilna_SKLOP1'!E1909,"")</f>
        <v>Demontaža police</v>
      </c>
      <c r="G1909" s="15" t="str">
        <f>IF('[1]Vmesna vrtilna_SKLOP1'!E1909&lt;&gt;"",'[1]Vmesna vrtilna_SKLOP1'!F1909,"")</f>
        <v>[kos]</v>
      </c>
      <c r="H1909" s="19">
        <f>IF('[1]Vmesna vrtilna_SKLOP1'!F1909&lt;&gt;"",'[1]Vmesna vrtilna_SKLOP1'!I1909,"")</f>
        <v>7</v>
      </c>
      <c r="I1909" s="20" t="str">
        <f>IF(I1908="Skupaj:","DDV (22%):",IF(I1908="DDV (22%):","Skupaj z DDV:",IF(AND('[1]Vmesna vrtilna_SKLOP1'!C1909&lt;&gt;"",'[1]Vmesna vrtilna_SKLOP1'!E1909=""),"Skupaj:","")))</f>
        <v/>
      </c>
      <c r="J1909" s="21">
        <f t="shared" si="59"/>
        <v>0</v>
      </c>
      <c r="K1909" s="21">
        <f>IF(I1909="Skupaj z DDV:",SUM(K1907,K1908),IF(I1909="DDV (22%):",K1908*0.22,IF(AND('[1]Vmesna vrtilna_SKLOP1'!C1909&lt;&gt;"",'[1]Vmesna vrtilna_SKLOP1'!D1909=""),'[1]Vmesna vrtilna_SKLOP1'!J1909,IF(F1909&lt;&gt;"",IF('[1]Vmesna vrtilna_SKLOP1'!J1909&lt;&gt;"",'[1]Vmesna vrtilna_SKLOP1'!J1909,""),""))))</f>
        <v>53.75</v>
      </c>
      <c r="L1909" s="22">
        <f>IF(I1908="Skupaj:","DDV (22%):",IF(I1908="DDV (22%):","Skupaj z DDV:",IF(AND('[1]Vmesna vrtilna_SKLOP1'!C1909&lt;&gt;"",'[1]Vmesna vrtilna_SKLOP1'!E1909=""),"Skupaj:",IF(AND('[1]Vmesna vrtilna_SKLOP1'!C1909&lt;&gt;"",'[1]Vmesna vrtilna_SKLOP1'!D1909=""),'[1]Vmesna vrtilna_SKLOP1'!J1909,IF(F1909&lt;&gt;"",IF('[1]Vmesna vrtilna_SKLOP1'!J1909&lt;&gt;"",'[1]Vmesna vrtilna_SKLOP1'!J1909,""),"")))))</f>
        <v>53.75</v>
      </c>
      <c r="M1909" s="22">
        <f t="shared" si="58"/>
        <v>0</v>
      </c>
      <c r="N1909" s="22" t="str">
        <f>IF(IFERROR(VLOOKUP(B1909,'[1]Vmesna vrtilna_SKLOP1'!B:J,7,0),"")=0,"",IFERROR(VLOOKUP(B1909,'[1]Vmesna vrtilna_SKLOP1'!B:J,7,0),""))</f>
        <v/>
      </c>
      <c r="O1909" s="22"/>
    </row>
    <row r="1910" spans="2:15" ht="15" customHeight="1" x14ac:dyDescent="0.3">
      <c r="B1910" s="15" t="str">
        <f>IF(AND('[1]Vmesna vrtilna_SKLOP1'!B1910&lt;&gt;"",'[1]Vmesna vrtilna_SKLOP1'!C1910&lt;&gt;""),IF('[1]Vmesna vrtilna_SKLOP1'!B1910&lt;&gt;"",'[1]Vmesna vrtilna_SKLOP1'!B1910,""),"")</f>
        <v/>
      </c>
      <c r="C1910" s="16" t="str">
        <f>IF(OR(C1909="Posebna oblika",C1909="Kulturno zaščiten objekt",C1909="Kulturno zaščiten objekt, Posebna oblika"),"Glej zavihek POSEBNI POGOJI",IF(SUM(N1909:Q1909)=1,"Posebna oblika",IF(SUM(N1909:Q1909)=10,"Kulturno zaščiten objekt",IF(SUM(N1909:Q1909)=11,"Kulturno zaščiten objekt, Posebna oblika",IF(AND('[1]Vmesna vrtilna_SKLOP1'!C1910&lt;&gt;"",'[1]Vmesna vrtilna_SKLOP1'!D1910&lt;&gt;""),IF('[1]Vmesna vrtilna_SKLOP1'!C1910&lt;&gt;"",'[1]Vmesna vrtilna_SKLOP1'!C1910,""),"")))))</f>
        <v/>
      </c>
      <c r="D1910" s="17" t="str">
        <f>IF(IFERROR(VLOOKUP(B1910,'[1]Vmesna vrtilna_SKLOP1'!B:J,6,0),"")=0,"",IFERROR(VLOOKUP(B1910,'[1]Vmesna vrtilna_SKLOP1'!B:J,6,0),""))</f>
        <v/>
      </c>
      <c r="E1910" s="16" t="str">
        <f>IF(IF('[1]Vmesna vrtilna_SKLOP1'!E1910&lt;&gt;"",'[1]Vmesna vrtilna_SKLOP1'!D1910,"")=0,"",IF('[1]Vmesna vrtilna_SKLOP1'!E1910&lt;&gt;"",'[1]Vmesna vrtilna_SKLOP1'!D1910,""))</f>
        <v/>
      </c>
      <c r="F1910" s="18" t="str">
        <f>IF('[1]Vmesna vrtilna_SKLOP1'!E1910&lt;&gt;"",'[1]Vmesna vrtilna_SKLOP1'!E1910,"")</f>
        <v/>
      </c>
      <c r="G1910" s="15" t="str">
        <f>IF('[1]Vmesna vrtilna_SKLOP1'!E1910&lt;&gt;"",'[1]Vmesna vrtilna_SKLOP1'!F1910,"")</f>
        <v/>
      </c>
      <c r="H1910" s="19" t="str">
        <f>IF('[1]Vmesna vrtilna_SKLOP1'!F1910&lt;&gt;"",'[1]Vmesna vrtilna_SKLOP1'!I1910,"")</f>
        <v/>
      </c>
      <c r="I1910" s="20" t="str">
        <f>IF(I1909="Skupaj:","DDV (22%):",IF(I1909="DDV (22%):","Skupaj z DDV:",IF(AND('[1]Vmesna vrtilna_SKLOP1'!C1910&lt;&gt;"",'[1]Vmesna vrtilna_SKLOP1'!E1910=""),"Skupaj:","")))</f>
        <v/>
      </c>
      <c r="J1910" s="21" t="str">
        <f t="shared" si="59"/>
        <v/>
      </c>
      <c r="K1910" s="21" t="str">
        <f>IF(I1910="Skupaj z DDV:",SUM(K1908,K1909),IF(I1910="DDV (22%):",K1909*0.22,IF(AND('[1]Vmesna vrtilna_SKLOP1'!C1910&lt;&gt;"",'[1]Vmesna vrtilna_SKLOP1'!D1910=""),'[1]Vmesna vrtilna_SKLOP1'!J1910,IF(F1910&lt;&gt;"",IF('[1]Vmesna vrtilna_SKLOP1'!J1910&lt;&gt;"",'[1]Vmesna vrtilna_SKLOP1'!J1910,""),""))))</f>
        <v/>
      </c>
      <c r="L1910" s="22" t="str">
        <f>IF(I1909="Skupaj:","DDV (22%):",IF(I1909="DDV (22%):","Skupaj z DDV:",IF(AND('[1]Vmesna vrtilna_SKLOP1'!C1910&lt;&gt;"",'[1]Vmesna vrtilna_SKLOP1'!E1910=""),"Skupaj:",IF(AND('[1]Vmesna vrtilna_SKLOP1'!C1910&lt;&gt;"",'[1]Vmesna vrtilna_SKLOP1'!D1910=""),'[1]Vmesna vrtilna_SKLOP1'!J1910,IF(F1910&lt;&gt;"",IF('[1]Vmesna vrtilna_SKLOP1'!J1910&lt;&gt;"",'[1]Vmesna vrtilna_SKLOP1'!J1910,""),"")))))</f>
        <v/>
      </c>
      <c r="M1910" s="22">
        <f t="shared" si="58"/>
        <v>0</v>
      </c>
      <c r="N1910" s="22" t="str">
        <f>IF(IFERROR(VLOOKUP(B1910,'[1]Vmesna vrtilna_SKLOP1'!B:J,7,0),"")=0,"",IFERROR(VLOOKUP(B1910,'[1]Vmesna vrtilna_SKLOP1'!B:J,7,0),""))</f>
        <v/>
      </c>
      <c r="O1910" s="22"/>
    </row>
    <row r="1911" spans="2:15" ht="15" customHeight="1" x14ac:dyDescent="0.3">
      <c r="B1911" s="15" t="str">
        <f>IF(AND('[1]Vmesna vrtilna_SKLOP1'!B1911&lt;&gt;"",'[1]Vmesna vrtilna_SKLOP1'!C1911&lt;&gt;""),IF('[1]Vmesna vrtilna_SKLOP1'!B1911&lt;&gt;"",'[1]Vmesna vrtilna_SKLOP1'!B1911,""),"")</f>
        <v/>
      </c>
      <c r="C1911" s="16" t="str">
        <f>IF(OR(C1910="Posebna oblika",C1910="Kulturno zaščiten objekt",C1910="Kulturno zaščiten objekt, Posebna oblika"),"Glej zavihek POSEBNI POGOJI",IF(SUM(N1910:Q1910)=1,"Posebna oblika",IF(SUM(N1910:Q1910)=10,"Kulturno zaščiten objekt",IF(SUM(N1910:Q1910)=11,"Kulturno zaščiten objekt, Posebna oblika",IF(AND('[1]Vmesna vrtilna_SKLOP1'!C1911&lt;&gt;"",'[1]Vmesna vrtilna_SKLOP1'!D1911&lt;&gt;""),IF('[1]Vmesna vrtilna_SKLOP1'!C1911&lt;&gt;"",'[1]Vmesna vrtilna_SKLOP1'!C1911,""),"")))))</f>
        <v/>
      </c>
      <c r="D1911" s="17" t="str">
        <f>IF(IFERROR(VLOOKUP(B1911,'[1]Vmesna vrtilna_SKLOP1'!B:J,6,0),"")=0,"",IFERROR(VLOOKUP(B1911,'[1]Vmesna vrtilna_SKLOP1'!B:J,6,0),""))</f>
        <v/>
      </c>
      <c r="E1911" s="16" t="str">
        <f>IF(IF('[1]Vmesna vrtilna_SKLOP1'!E1911&lt;&gt;"",'[1]Vmesna vrtilna_SKLOP1'!D1911,"")=0,"",IF('[1]Vmesna vrtilna_SKLOP1'!E1911&lt;&gt;"",'[1]Vmesna vrtilna_SKLOP1'!D1911,""))</f>
        <v>Montaža</v>
      </c>
      <c r="F1911" s="18" t="str">
        <f>IF('[1]Vmesna vrtilna_SKLOP1'!E1911&lt;&gt;"",'[1]Vmesna vrtilna_SKLOP1'!E1911,"")</f>
        <v>RAL montaža oken z zidarskimi deli</v>
      </c>
      <c r="G1911" s="15" t="str">
        <f>IF('[1]Vmesna vrtilna_SKLOP1'!E1911&lt;&gt;"",'[1]Vmesna vrtilna_SKLOP1'!F1911,"")</f>
        <v>[m1]</v>
      </c>
      <c r="H1911" s="19">
        <f>IF('[1]Vmesna vrtilna_SKLOP1'!F1911&lt;&gt;"",'[1]Vmesna vrtilna_SKLOP1'!I1911,"")</f>
        <v>13.9</v>
      </c>
      <c r="I1911" s="20" t="str">
        <f>IF(I1910="Skupaj:","DDV (22%):",IF(I1910="DDV (22%):","Skupaj z DDV:",IF(AND('[1]Vmesna vrtilna_SKLOP1'!C1911&lt;&gt;"",'[1]Vmesna vrtilna_SKLOP1'!E1911=""),"Skupaj:","")))</f>
        <v/>
      </c>
      <c r="J1911" s="21">
        <f t="shared" si="59"/>
        <v>0</v>
      </c>
      <c r="K1911" s="21">
        <f>IF(I1911="Skupaj z DDV:",SUM(K1909,K1910),IF(I1911="DDV (22%):",K1910*0.22,IF(AND('[1]Vmesna vrtilna_SKLOP1'!C1911&lt;&gt;"",'[1]Vmesna vrtilna_SKLOP1'!D1911=""),'[1]Vmesna vrtilna_SKLOP1'!J1911,IF(F1911&lt;&gt;"",IF('[1]Vmesna vrtilna_SKLOP1'!J1911&lt;&gt;"",'[1]Vmesna vrtilna_SKLOP1'!J1911,""),""))))</f>
        <v>472.6</v>
      </c>
      <c r="L1911" s="22">
        <f>IF(I1910="Skupaj:","DDV (22%):",IF(I1910="DDV (22%):","Skupaj z DDV:",IF(AND('[1]Vmesna vrtilna_SKLOP1'!C1911&lt;&gt;"",'[1]Vmesna vrtilna_SKLOP1'!E1911=""),"Skupaj:",IF(AND('[1]Vmesna vrtilna_SKLOP1'!C1911&lt;&gt;"",'[1]Vmesna vrtilna_SKLOP1'!D1911=""),'[1]Vmesna vrtilna_SKLOP1'!J1911,IF(F1911&lt;&gt;"",IF('[1]Vmesna vrtilna_SKLOP1'!J1911&lt;&gt;"",'[1]Vmesna vrtilna_SKLOP1'!J1911,""),"")))))</f>
        <v>472.6</v>
      </c>
      <c r="M1911" s="22">
        <f t="shared" si="58"/>
        <v>0</v>
      </c>
      <c r="N1911" s="22" t="str">
        <f>IF(IFERROR(VLOOKUP(B1911,'[1]Vmesna vrtilna_SKLOP1'!B:J,7,0),"")=0,"",IFERROR(VLOOKUP(B1911,'[1]Vmesna vrtilna_SKLOP1'!B:J,7,0),""))</f>
        <v/>
      </c>
      <c r="O1911" s="22"/>
    </row>
    <row r="1912" spans="2:15" ht="15" customHeight="1" x14ac:dyDescent="0.3">
      <c r="B1912" s="15" t="str">
        <f>IF(AND('[1]Vmesna vrtilna_SKLOP1'!B1912&lt;&gt;"",'[1]Vmesna vrtilna_SKLOP1'!C1912&lt;&gt;""),IF('[1]Vmesna vrtilna_SKLOP1'!B1912&lt;&gt;"",'[1]Vmesna vrtilna_SKLOP1'!B1912,""),"")</f>
        <v/>
      </c>
      <c r="C1912" s="16" t="str">
        <f>IF(OR(C1911="Posebna oblika",C1911="Kulturno zaščiten objekt",C1911="Kulturno zaščiten objekt, Posebna oblika"),"Glej zavihek POSEBNI POGOJI",IF(SUM(N1911:Q1911)=1,"Posebna oblika",IF(SUM(N1911:Q1911)=10,"Kulturno zaščiten objekt",IF(SUM(N1911:Q1911)=11,"Kulturno zaščiten objekt, Posebna oblika",IF(AND('[1]Vmesna vrtilna_SKLOP1'!C1912&lt;&gt;"",'[1]Vmesna vrtilna_SKLOP1'!D1912&lt;&gt;""),IF('[1]Vmesna vrtilna_SKLOP1'!C1912&lt;&gt;"",'[1]Vmesna vrtilna_SKLOP1'!C1912,""),"")))))</f>
        <v/>
      </c>
      <c r="D1912" s="17" t="str">
        <f>IF(IFERROR(VLOOKUP(B1912,'[1]Vmesna vrtilna_SKLOP1'!B:J,6,0),"")=0,"",IFERROR(VLOOKUP(B1912,'[1]Vmesna vrtilna_SKLOP1'!B:J,6,0),""))</f>
        <v/>
      </c>
      <c r="E1912" s="16" t="str">
        <f>IF(IF('[1]Vmesna vrtilna_SKLOP1'!E1912&lt;&gt;"",'[1]Vmesna vrtilna_SKLOP1'!D1912,"")=0,"",IF('[1]Vmesna vrtilna_SKLOP1'!E1912&lt;&gt;"",'[1]Vmesna vrtilna_SKLOP1'!D1912,""))</f>
        <v/>
      </c>
      <c r="F1912" s="18" t="str">
        <f>IF('[1]Vmesna vrtilna_SKLOP1'!E1912&lt;&gt;"",'[1]Vmesna vrtilna_SKLOP1'!E1912,"")</f>
        <v>RAL montaža oken z zidarskimi deli ter dodatno zapiranje odprtine nad notr. rolo omarico</v>
      </c>
      <c r="G1912" s="15" t="str">
        <f>IF('[1]Vmesna vrtilna_SKLOP1'!E1912&lt;&gt;"",'[1]Vmesna vrtilna_SKLOP1'!F1912,"")</f>
        <v>[m1]</v>
      </c>
      <c r="H1912" s="19">
        <f>IF('[1]Vmesna vrtilna_SKLOP1'!F1912&lt;&gt;"",'[1]Vmesna vrtilna_SKLOP1'!I1912,"")</f>
        <v>29.2</v>
      </c>
      <c r="I1912" s="20" t="str">
        <f>IF(I1911="Skupaj:","DDV (22%):",IF(I1911="DDV (22%):","Skupaj z DDV:",IF(AND('[1]Vmesna vrtilna_SKLOP1'!C1912&lt;&gt;"",'[1]Vmesna vrtilna_SKLOP1'!E1912=""),"Skupaj:","")))</f>
        <v/>
      </c>
      <c r="J1912" s="21">
        <f t="shared" si="59"/>
        <v>0</v>
      </c>
      <c r="K1912" s="21">
        <f>IF(I1912="Skupaj z DDV:",SUM(K1910,K1911),IF(I1912="DDV (22%):",K1911*0.22,IF(AND('[1]Vmesna vrtilna_SKLOP1'!C1912&lt;&gt;"",'[1]Vmesna vrtilna_SKLOP1'!D1912=""),'[1]Vmesna vrtilna_SKLOP1'!J1912,IF(F1912&lt;&gt;"",IF('[1]Vmesna vrtilna_SKLOP1'!J1912&lt;&gt;"",'[1]Vmesna vrtilna_SKLOP1'!J1912,""),""))))</f>
        <v>1094.8000000000002</v>
      </c>
      <c r="L1912" s="22">
        <f>IF(I1911="Skupaj:","DDV (22%):",IF(I1911="DDV (22%):","Skupaj z DDV:",IF(AND('[1]Vmesna vrtilna_SKLOP1'!C1912&lt;&gt;"",'[1]Vmesna vrtilna_SKLOP1'!E1912=""),"Skupaj:",IF(AND('[1]Vmesna vrtilna_SKLOP1'!C1912&lt;&gt;"",'[1]Vmesna vrtilna_SKLOP1'!D1912=""),'[1]Vmesna vrtilna_SKLOP1'!J1912,IF(F1912&lt;&gt;"",IF('[1]Vmesna vrtilna_SKLOP1'!J1912&lt;&gt;"",'[1]Vmesna vrtilna_SKLOP1'!J1912,""),"")))))</f>
        <v>1094.8000000000002</v>
      </c>
      <c r="M1912" s="22">
        <f t="shared" si="58"/>
        <v>0</v>
      </c>
      <c r="N1912" s="22" t="str">
        <f>IF(IFERROR(VLOOKUP(B1912,'[1]Vmesna vrtilna_SKLOP1'!B:J,7,0),"")=0,"",IFERROR(VLOOKUP(B1912,'[1]Vmesna vrtilna_SKLOP1'!B:J,7,0),""))</f>
        <v/>
      </c>
      <c r="O1912" s="22"/>
    </row>
    <row r="1913" spans="2:15" ht="15" customHeight="1" x14ac:dyDescent="0.3">
      <c r="B1913" s="15" t="str">
        <f>IF(AND('[1]Vmesna vrtilna_SKLOP1'!B1913&lt;&gt;"",'[1]Vmesna vrtilna_SKLOP1'!C1913&lt;&gt;""),IF('[1]Vmesna vrtilna_SKLOP1'!B1913&lt;&gt;"",'[1]Vmesna vrtilna_SKLOP1'!B1913,""),"")</f>
        <v/>
      </c>
      <c r="C1913" s="16" t="str">
        <f>IF(OR(C1912="Posebna oblika",C1912="Kulturno zaščiten objekt",C1912="Kulturno zaščiten objekt, Posebna oblika"),"Glej zavihek POSEBNI POGOJI",IF(SUM(N1912:Q1912)=1,"Posebna oblika",IF(SUM(N1912:Q1912)=10,"Kulturno zaščiten objekt",IF(SUM(N1912:Q1912)=11,"Kulturno zaščiten objekt, Posebna oblika",IF(AND('[1]Vmesna vrtilna_SKLOP1'!C1913&lt;&gt;"",'[1]Vmesna vrtilna_SKLOP1'!D1913&lt;&gt;""),IF('[1]Vmesna vrtilna_SKLOP1'!C1913&lt;&gt;"",'[1]Vmesna vrtilna_SKLOP1'!C1913,""),"")))))</f>
        <v/>
      </c>
      <c r="D1913" s="17" t="str">
        <f>IF(IFERROR(VLOOKUP(B1913,'[1]Vmesna vrtilna_SKLOP1'!B:J,6,0),"")=0,"",IFERROR(VLOOKUP(B1913,'[1]Vmesna vrtilna_SKLOP1'!B:J,6,0),""))</f>
        <v/>
      </c>
      <c r="E1913" s="16" t="str">
        <f>IF(IF('[1]Vmesna vrtilna_SKLOP1'!E1913&lt;&gt;"",'[1]Vmesna vrtilna_SKLOP1'!D1913,"")=0,"",IF('[1]Vmesna vrtilna_SKLOP1'!E1913&lt;&gt;"",'[1]Vmesna vrtilna_SKLOP1'!D1913,""))</f>
        <v/>
      </c>
      <c r="F1913" s="18" t="str">
        <f>IF('[1]Vmesna vrtilna_SKLOP1'!E1913&lt;&gt;"",'[1]Vmesna vrtilna_SKLOP1'!E1913,"")</f>
        <v>RAL montaža vrat z zidarskimi deli</v>
      </c>
      <c r="G1913" s="15" t="str">
        <f>IF('[1]Vmesna vrtilna_SKLOP1'!E1913&lt;&gt;"",'[1]Vmesna vrtilna_SKLOP1'!F1913,"")</f>
        <v>[m1]</v>
      </c>
      <c r="H1913" s="19">
        <f>IF('[1]Vmesna vrtilna_SKLOP1'!F1913&lt;&gt;"",'[1]Vmesna vrtilna_SKLOP1'!I1913,"")</f>
        <v>11.8</v>
      </c>
      <c r="I1913" s="20" t="str">
        <f>IF(I1912="Skupaj:","DDV (22%):",IF(I1912="DDV (22%):","Skupaj z DDV:",IF(AND('[1]Vmesna vrtilna_SKLOP1'!C1913&lt;&gt;"",'[1]Vmesna vrtilna_SKLOP1'!E1913=""),"Skupaj:","")))</f>
        <v/>
      </c>
      <c r="J1913" s="21">
        <f t="shared" si="59"/>
        <v>0</v>
      </c>
      <c r="K1913" s="21">
        <f>IF(I1913="Skupaj z DDV:",SUM(K1911,K1912),IF(I1913="DDV (22%):",K1912*0.22,IF(AND('[1]Vmesna vrtilna_SKLOP1'!C1913&lt;&gt;"",'[1]Vmesna vrtilna_SKLOP1'!D1913=""),'[1]Vmesna vrtilna_SKLOP1'!J1913,IF(F1913&lt;&gt;"",IF('[1]Vmesna vrtilna_SKLOP1'!J1913&lt;&gt;"",'[1]Vmesna vrtilna_SKLOP1'!J1913,""),""))))</f>
        <v>401.20000000000005</v>
      </c>
      <c r="L1913" s="22">
        <f>IF(I1912="Skupaj:","DDV (22%):",IF(I1912="DDV (22%):","Skupaj z DDV:",IF(AND('[1]Vmesna vrtilna_SKLOP1'!C1913&lt;&gt;"",'[1]Vmesna vrtilna_SKLOP1'!E1913=""),"Skupaj:",IF(AND('[1]Vmesna vrtilna_SKLOP1'!C1913&lt;&gt;"",'[1]Vmesna vrtilna_SKLOP1'!D1913=""),'[1]Vmesna vrtilna_SKLOP1'!J1913,IF(F1913&lt;&gt;"",IF('[1]Vmesna vrtilna_SKLOP1'!J1913&lt;&gt;"",'[1]Vmesna vrtilna_SKLOP1'!J1913,""),"")))))</f>
        <v>401.20000000000005</v>
      </c>
      <c r="M1913" s="22">
        <f t="shared" si="58"/>
        <v>0</v>
      </c>
      <c r="N1913" s="22" t="str">
        <f>IF(IFERROR(VLOOKUP(B1913,'[1]Vmesna vrtilna_SKLOP1'!B:J,7,0),"")=0,"",IFERROR(VLOOKUP(B1913,'[1]Vmesna vrtilna_SKLOP1'!B:J,7,0),""))</f>
        <v/>
      </c>
      <c r="O1913" s="22"/>
    </row>
    <row r="1914" spans="2:15" ht="15" customHeight="1" x14ac:dyDescent="0.3">
      <c r="B1914" s="15" t="str">
        <f>IF(AND('[1]Vmesna vrtilna_SKLOP1'!B1914&lt;&gt;"",'[1]Vmesna vrtilna_SKLOP1'!C1914&lt;&gt;""),IF('[1]Vmesna vrtilna_SKLOP1'!B1914&lt;&gt;"",'[1]Vmesna vrtilna_SKLOP1'!B1914,""),"")</f>
        <v/>
      </c>
      <c r="C1914" s="16" t="str">
        <f>IF(OR(C1913="Posebna oblika",C1913="Kulturno zaščiten objekt",C1913="Kulturno zaščiten objekt, Posebna oblika"),"Glej zavihek POSEBNI POGOJI",IF(SUM(N1913:Q1913)=1,"Posebna oblika",IF(SUM(N1913:Q1913)=10,"Kulturno zaščiten objekt",IF(SUM(N1913:Q1913)=11,"Kulturno zaščiten objekt, Posebna oblika",IF(AND('[1]Vmesna vrtilna_SKLOP1'!C1914&lt;&gt;"",'[1]Vmesna vrtilna_SKLOP1'!D1914&lt;&gt;""),IF('[1]Vmesna vrtilna_SKLOP1'!C1914&lt;&gt;"",'[1]Vmesna vrtilna_SKLOP1'!C1914,""),"")))))</f>
        <v/>
      </c>
      <c r="D1914" s="17" t="str">
        <f>IF(IFERROR(VLOOKUP(B1914,'[1]Vmesna vrtilna_SKLOP1'!B:J,6,0),"")=0,"",IFERROR(VLOOKUP(B1914,'[1]Vmesna vrtilna_SKLOP1'!B:J,6,0),""))</f>
        <v/>
      </c>
      <c r="E1914" s="16" t="str">
        <f>IF(IF('[1]Vmesna vrtilna_SKLOP1'!E1914&lt;&gt;"",'[1]Vmesna vrtilna_SKLOP1'!D1914,"")=0,"",IF('[1]Vmesna vrtilna_SKLOP1'!E1914&lt;&gt;"",'[1]Vmesna vrtilna_SKLOP1'!D1914,""))</f>
        <v/>
      </c>
      <c r="F1914" s="18" t="str">
        <f>IF('[1]Vmesna vrtilna_SKLOP1'!E1914&lt;&gt;"",'[1]Vmesna vrtilna_SKLOP1'!E1914,"")</f>
        <v>Montaža police</v>
      </c>
      <c r="G1914" s="15" t="str">
        <f>IF('[1]Vmesna vrtilna_SKLOP1'!E1914&lt;&gt;"",'[1]Vmesna vrtilna_SKLOP1'!F1914,"")</f>
        <v>[kos]</v>
      </c>
      <c r="H1914" s="19">
        <f>IF('[1]Vmesna vrtilna_SKLOP1'!F1914&lt;&gt;"",'[1]Vmesna vrtilna_SKLOP1'!I1914,"")</f>
        <v>7</v>
      </c>
      <c r="I1914" s="20" t="str">
        <f>IF(I1913="Skupaj:","DDV (22%):",IF(I1913="DDV (22%):","Skupaj z DDV:",IF(AND('[1]Vmesna vrtilna_SKLOP1'!C1914&lt;&gt;"",'[1]Vmesna vrtilna_SKLOP1'!E1914=""),"Skupaj:","")))</f>
        <v/>
      </c>
      <c r="J1914" s="21">
        <f t="shared" si="59"/>
        <v>0</v>
      </c>
      <c r="K1914" s="21">
        <f>IF(I1914="Skupaj z DDV:",SUM(K1912,K1913),IF(I1914="DDV (22%):",K1913*0.22,IF(AND('[1]Vmesna vrtilna_SKLOP1'!C1914&lt;&gt;"",'[1]Vmesna vrtilna_SKLOP1'!D1914=""),'[1]Vmesna vrtilna_SKLOP1'!J1914,IF(F1914&lt;&gt;"",IF('[1]Vmesna vrtilna_SKLOP1'!J1914&lt;&gt;"",'[1]Vmesna vrtilna_SKLOP1'!J1914,""),""))))</f>
        <v>107.5</v>
      </c>
      <c r="L1914" s="22">
        <f>IF(I1913="Skupaj:","DDV (22%):",IF(I1913="DDV (22%):","Skupaj z DDV:",IF(AND('[1]Vmesna vrtilna_SKLOP1'!C1914&lt;&gt;"",'[1]Vmesna vrtilna_SKLOP1'!E1914=""),"Skupaj:",IF(AND('[1]Vmesna vrtilna_SKLOP1'!C1914&lt;&gt;"",'[1]Vmesna vrtilna_SKLOP1'!D1914=""),'[1]Vmesna vrtilna_SKLOP1'!J1914,IF(F1914&lt;&gt;"",IF('[1]Vmesna vrtilna_SKLOP1'!J1914&lt;&gt;"",'[1]Vmesna vrtilna_SKLOP1'!J1914,""),"")))))</f>
        <v>107.5</v>
      </c>
      <c r="M1914" s="22">
        <f t="shared" si="58"/>
        <v>0</v>
      </c>
      <c r="N1914" s="22" t="str">
        <f>IF(IFERROR(VLOOKUP(B1914,'[1]Vmesna vrtilna_SKLOP1'!B:J,7,0),"")=0,"",IFERROR(VLOOKUP(B1914,'[1]Vmesna vrtilna_SKLOP1'!B:J,7,0),""))</f>
        <v/>
      </c>
      <c r="O1914" s="22"/>
    </row>
    <row r="1915" spans="2:15" ht="15" customHeight="1" x14ac:dyDescent="0.3">
      <c r="B1915" s="15" t="str">
        <f>IF(AND('[1]Vmesna vrtilna_SKLOP1'!B1915&lt;&gt;"",'[1]Vmesna vrtilna_SKLOP1'!C1915&lt;&gt;""),IF('[1]Vmesna vrtilna_SKLOP1'!B1915&lt;&gt;"",'[1]Vmesna vrtilna_SKLOP1'!B1915,""),"")</f>
        <v/>
      </c>
      <c r="C1915" s="16" t="str">
        <f>IF(OR(C1914="Posebna oblika",C1914="Kulturno zaščiten objekt",C1914="Kulturno zaščiten objekt, Posebna oblika"),"Glej zavihek POSEBNI POGOJI",IF(SUM(N1914:Q1914)=1,"Posebna oblika",IF(SUM(N1914:Q1914)=10,"Kulturno zaščiten objekt",IF(SUM(N1914:Q1914)=11,"Kulturno zaščiten objekt, Posebna oblika",IF(AND('[1]Vmesna vrtilna_SKLOP1'!C1915&lt;&gt;"",'[1]Vmesna vrtilna_SKLOP1'!D1915&lt;&gt;""),IF('[1]Vmesna vrtilna_SKLOP1'!C1915&lt;&gt;"",'[1]Vmesna vrtilna_SKLOP1'!C1915,""),"")))))</f>
        <v/>
      </c>
      <c r="D1915" s="17" t="str">
        <f>IF(IFERROR(VLOOKUP(B1915,'[1]Vmesna vrtilna_SKLOP1'!B:J,6,0),"")=0,"",IFERROR(VLOOKUP(B1915,'[1]Vmesna vrtilna_SKLOP1'!B:J,6,0),""))</f>
        <v/>
      </c>
      <c r="E1915" s="16" t="str">
        <f>IF(IF('[1]Vmesna vrtilna_SKLOP1'!E1915&lt;&gt;"",'[1]Vmesna vrtilna_SKLOP1'!D1915,"")=0,"",IF('[1]Vmesna vrtilna_SKLOP1'!E1915&lt;&gt;"",'[1]Vmesna vrtilna_SKLOP1'!D1915,""))</f>
        <v/>
      </c>
      <c r="F1915" s="18" t="str">
        <f>IF('[1]Vmesna vrtilna_SKLOP1'!E1915&lt;&gt;"",'[1]Vmesna vrtilna_SKLOP1'!E1915,"")</f>
        <v/>
      </c>
      <c r="G1915" s="15" t="str">
        <f>IF('[1]Vmesna vrtilna_SKLOP1'!E1915&lt;&gt;"",'[1]Vmesna vrtilna_SKLOP1'!F1915,"")</f>
        <v/>
      </c>
      <c r="H1915" s="19" t="str">
        <f>IF('[1]Vmesna vrtilna_SKLOP1'!F1915&lt;&gt;"",'[1]Vmesna vrtilna_SKLOP1'!I1915,"")</f>
        <v/>
      </c>
      <c r="I1915" s="20" t="str">
        <f>IF(I1914="Skupaj:","DDV (22%):",IF(I1914="DDV (22%):","Skupaj z DDV:",IF(AND('[1]Vmesna vrtilna_SKLOP1'!C1915&lt;&gt;"",'[1]Vmesna vrtilna_SKLOP1'!E1915=""),"Skupaj:","")))</f>
        <v/>
      </c>
      <c r="J1915" s="21" t="str">
        <f t="shared" si="59"/>
        <v/>
      </c>
      <c r="K1915" s="21" t="str">
        <f>IF(I1915="Skupaj z DDV:",SUM(K1913,K1914),IF(I1915="DDV (22%):",K1914*0.22,IF(AND('[1]Vmesna vrtilna_SKLOP1'!C1915&lt;&gt;"",'[1]Vmesna vrtilna_SKLOP1'!D1915=""),'[1]Vmesna vrtilna_SKLOP1'!J1915,IF(F1915&lt;&gt;"",IF('[1]Vmesna vrtilna_SKLOP1'!J1915&lt;&gt;"",'[1]Vmesna vrtilna_SKLOP1'!J1915,""),""))))</f>
        <v/>
      </c>
      <c r="L1915" s="22" t="str">
        <f>IF(I1914="Skupaj:","DDV (22%):",IF(I1914="DDV (22%):","Skupaj z DDV:",IF(AND('[1]Vmesna vrtilna_SKLOP1'!C1915&lt;&gt;"",'[1]Vmesna vrtilna_SKLOP1'!E1915=""),"Skupaj:",IF(AND('[1]Vmesna vrtilna_SKLOP1'!C1915&lt;&gt;"",'[1]Vmesna vrtilna_SKLOP1'!D1915=""),'[1]Vmesna vrtilna_SKLOP1'!J1915,IF(F1915&lt;&gt;"",IF('[1]Vmesna vrtilna_SKLOP1'!J1915&lt;&gt;"",'[1]Vmesna vrtilna_SKLOP1'!J1915,""),"")))))</f>
        <v/>
      </c>
      <c r="M1915" s="22">
        <f t="shared" si="58"/>
        <v>0</v>
      </c>
      <c r="N1915" s="22" t="str">
        <f>IF(IFERROR(VLOOKUP(B1915,'[1]Vmesna vrtilna_SKLOP1'!B:J,7,0),"")=0,"",IFERROR(VLOOKUP(B1915,'[1]Vmesna vrtilna_SKLOP1'!B:J,7,0),""))</f>
        <v/>
      </c>
      <c r="O1915" s="22"/>
    </row>
    <row r="1916" spans="2:15" ht="15" customHeight="1" x14ac:dyDescent="0.3">
      <c r="B1916" s="15" t="str">
        <f>IF(AND('[1]Vmesna vrtilna_SKLOP1'!B1916&lt;&gt;"",'[1]Vmesna vrtilna_SKLOP1'!C1916&lt;&gt;""),IF('[1]Vmesna vrtilna_SKLOP1'!B1916&lt;&gt;"",'[1]Vmesna vrtilna_SKLOP1'!B1916,""),"")</f>
        <v/>
      </c>
      <c r="C1916" s="16" t="str">
        <f>IF(OR(C1915="Posebna oblika",C1915="Kulturno zaščiten objekt",C1915="Kulturno zaščiten objekt, Posebna oblika"),"Glej zavihek POSEBNI POGOJI",IF(SUM(N1915:Q1915)=1,"Posebna oblika",IF(SUM(N1915:Q1915)=10,"Kulturno zaščiten objekt",IF(SUM(N1915:Q1915)=11,"Kulturno zaščiten objekt, Posebna oblika",IF(AND('[1]Vmesna vrtilna_SKLOP1'!C1916&lt;&gt;"",'[1]Vmesna vrtilna_SKLOP1'!D1916&lt;&gt;""),IF('[1]Vmesna vrtilna_SKLOP1'!C1916&lt;&gt;"",'[1]Vmesna vrtilna_SKLOP1'!C1916,""),"")))))</f>
        <v/>
      </c>
      <c r="D1916" s="17" t="str">
        <f>IF(IFERROR(VLOOKUP(B1916,'[1]Vmesna vrtilna_SKLOP1'!B:J,6,0),"")=0,"",IFERROR(VLOOKUP(B1916,'[1]Vmesna vrtilna_SKLOP1'!B:J,6,0),""))</f>
        <v/>
      </c>
      <c r="E1916" s="16" t="str">
        <f>IF(IF('[1]Vmesna vrtilna_SKLOP1'!E1916&lt;&gt;"",'[1]Vmesna vrtilna_SKLOP1'!D1916,"")=0,"",IF('[1]Vmesna vrtilna_SKLOP1'!E1916&lt;&gt;"",'[1]Vmesna vrtilna_SKLOP1'!D1916,""))</f>
        <v>Odvoz na deponijo</v>
      </c>
      <c r="F1916" s="18" t="str">
        <f>IF('[1]Vmesna vrtilna_SKLOP1'!E1916&lt;&gt;"",'[1]Vmesna vrtilna_SKLOP1'!E1916,"")</f>
        <v>Odvoz na deponijo</v>
      </c>
      <c r="G1916" s="15" t="str">
        <f>IF('[1]Vmesna vrtilna_SKLOP1'!E1916&lt;&gt;"",'[1]Vmesna vrtilna_SKLOP1'!F1916,"")</f>
        <v>[m1]</v>
      </c>
      <c r="H1916" s="19">
        <f>IF('[1]Vmesna vrtilna_SKLOP1'!F1916&lt;&gt;"",'[1]Vmesna vrtilna_SKLOP1'!I1916,"")</f>
        <v>54.900000000000013</v>
      </c>
      <c r="I1916" s="20" t="str">
        <f>IF(I1915="Skupaj:","DDV (22%):",IF(I1915="DDV (22%):","Skupaj z DDV:",IF(AND('[1]Vmesna vrtilna_SKLOP1'!C1916&lt;&gt;"",'[1]Vmesna vrtilna_SKLOP1'!E1916=""),"Skupaj:","")))</f>
        <v/>
      </c>
      <c r="J1916" s="21">
        <f t="shared" si="59"/>
        <v>0</v>
      </c>
      <c r="K1916" s="21">
        <f>IF(I1916="Skupaj z DDV:",SUM(K1914,K1915),IF(I1916="DDV (22%):",K1915*0.22,IF(AND('[1]Vmesna vrtilna_SKLOP1'!C1916&lt;&gt;"",'[1]Vmesna vrtilna_SKLOP1'!D1916=""),'[1]Vmesna vrtilna_SKLOP1'!J1916,IF(F1916&lt;&gt;"",IF('[1]Vmesna vrtilna_SKLOP1'!J1916&lt;&gt;"",'[1]Vmesna vrtilna_SKLOP1'!J1916,""),""))))</f>
        <v>164.7</v>
      </c>
      <c r="L1916" s="22">
        <f>IF(I1915="Skupaj:","DDV (22%):",IF(I1915="DDV (22%):","Skupaj z DDV:",IF(AND('[1]Vmesna vrtilna_SKLOP1'!C1916&lt;&gt;"",'[1]Vmesna vrtilna_SKLOP1'!E1916=""),"Skupaj:",IF(AND('[1]Vmesna vrtilna_SKLOP1'!C1916&lt;&gt;"",'[1]Vmesna vrtilna_SKLOP1'!D1916=""),'[1]Vmesna vrtilna_SKLOP1'!J1916,IF(F1916&lt;&gt;"",IF('[1]Vmesna vrtilna_SKLOP1'!J1916&lt;&gt;"",'[1]Vmesna vrtilna_SKLOP1'!J1916,""),"")))))</f>
        <v>164.7</v>
      </c>
      <c r="M1916" s="22">
        <f t="shared" si="58"/>
        <v>0</v>
      </c>
      <c r="N1916" s="22" t="str">
        <f>IF(IFERROR(VLOOKUP(B1916,'[1]Vmesna vrtilna_SKLOP1'!B:J,7,0),"")=0,"",IFERROR(VLOOKUP(B1916,'[1]Vmesna vrtilna_SKLOP1'!B:J,7,0),""))</f>
        <v/>
      </c>
      <c r="O1916" s="22"/>
    </row>
    <row r="1917" spans="2:15" ht="15" customHeight="1" x14ac:dyDescent="0.3">
      <c r="B1917" s="15" t="str">
        <f>IF(AND('[1]Vmesna vrtilna_SKLOP1'!B1917&lt;&gt;"",'[1]Vmesna vrtilna_SKLOP1'!C1917&lt;&gt;""),IF('[1]Vmesna vrtilna_SKLOP1'!B1917&lt;&gt;"",'[1]Vmesna vrtilna_SKLOP1'!B1917,""),"")</f>
        <v/>
      </c>
      <c r="C1917" s="16" t="str">
        <f>IF(OR(C1916="Posebna oblika",C1916="Kulturno zaščiten objekt",C1916="Kulturno zaščiten objekt, Posebna oblika"),"Glej zavihek POSEBNI POGOJI",IF(SUM(N1916:Q1916)=1,"Posebna oblika",IF(SUM(N1916:Q1916)=10,"Kulturno zaščiten objekt",IF(SUM(N1916:Q1916)=11,"Kulturno zaščiten objekt, Posebna oblika",IF(AND('[1]Vmesna vrtilna_SKLOP1'!C1917&lt;&gt;"",'[1]Vmesna vrtilna_SKLOP1'!D1917&lt;&gt;""),IF('[1]Vmesna vrtilna_SKLOP1'!C1917&lt;&gt;"",'[1]Vmesna vrtilna_SKLOP1'!C1917,""),"")))))</f>
        <v/>
      </c>
      <c r="D1917" s="17" t="str">
        <f>IF(IFERROR(VLOOKUP(B1917,'[1]Vmesna vrtilna_SKLOP1'!B:J,6,0),"")=0,"",IFERROR(VLOOKUP(B1917,'[1]Vmesna vrtilna_SKLOP1'!B:J,6,0),""))</f>
        <v/>
      </c>
      <c r="E1917" s="16" t="str">
        <f>IF(IF('[1]Vmesna vrtilna_SKLOP1'!E1917&lt;&gt;"",'[1]Vmesna vrtilna_SKLOP1'!D1917,"")=0,"",IF('[1]Vmesna vrtilna_SKLOP1'!E1917&lt;&gt;"",'[1]Vmesna vrtilna_SKLOP1'!D1917,""))</f>
        <v/>
      </c>
      <c r="F1917" s="18" t="str">
        <f>IF('[1]Vmesna vrtilna_SKLOP1'!E1917&lt;&gt;"",'[1]Vmesna vrtilna_SKLOP1'!E1917,"")</f>
        <v/>
      </c>
      <c r="G1917" s="15" t="str">
        <f>IF('[1]Vmesna vrtilna_SKLOP1'!E1917&lt;&gt;"",'[1]Vmesna vrtilna_SKLOP1'!F1917,"")</f>
        <v/>
      </c>
      <c r="H1917" s="19" t="str">
        <f>IF('[1]Vmesna vrtilna_SKLOP1'!F1917&lt;&gt;"",'[1]Vmesna vrtilna_SKLOP1'!I1917,"")</f>
        <v/>
      </c>
      <c r="I1917" s="20" t="str">
        <f>IF(I1916="Skupaj:","DDV (22%):",IF(I1916="DDV (22%):","Skupaj z DDV:",IF(AND('[1]Vmesna vrtilna_SKLOP1'!C1917&lt;&gt;"",'[1]Vmesna vrtilna_SKLOP1'!E1917=""),"Skupaj:","")))</f>
        <v/>
      </c>
      <c r="J1917" s="21" t="str">
        <f t="shared" si="59"/>
        <v/>
      </c>
      <c r="K1917" s="21" t="str">
        <f>IF(I1917="Skupaj z DDV:",SUM(K1915,K1916),IF(I1917="DDV (22%):",K1916*0.22,IF(AND('[1]Vmesna vrtilna_SKLOP1'!C1917&lt;&gt;"",'[1]Vmesna vrtilna_SKLOP1'!D1917=""),'[1]Vmesna vrtilna_SKLOP1'!J1917,IF(F1917&lt;&gt;"",IF('[1]Vmesna vrtilna_SKLOP1'!J1917&lt;&gt;"",'[1]Vmesna vrtilna_SKLOP1'!J1917,""),""))))</f>
        <v/>
      </c>
      <c r="L1917" s="22" t="str">
        <f>IF(I1916="Skupaj:","DDV (22%):",IF(I1916="DDV (22%):","Skupaj z DDV:",IF(AND('[1]Vmesna vrtilna_SKLOP1'!C1917&lt;&gt;"",'[1]Vmesna vrtilna_SKLOP1'!E1917=""),"Skupaj:",IF(AND('[1]Vmesna vrtilna_SKLOP1'!C1917&lt;&gt;"",'[1]Vmesna vrtilna_SKLOP1'!D1917=""),'[1]Vmesna vrtilna_SKLOP1'!J1917,IF(F1917&lt;&gt;"",IF('[1]Vmesna vrtilna_SKLOP1'!J1917&lt;&gt;"",'[1]Vmesna vrtilna_SKLOP1'!J1917,""),"")))))</f>
        <v/>
      </c>
      <c r="M1917" s="22">
        <f t="shared" si="58"/>
        <v>0</v>
      </c>
      <c r="N1917" s="22" t="str">
        <f>IF(IFERROR(VLOOKUP(B1917,'[1]Vmesna vrtilna_SKLOP1'!B:J,7,0),"")=0,"",IFERROR(VLOOKUP(B1917,'[1]Vmesna vrtilna_SKLOP1'!B:J,7,0),""))</f>
        <v/>
      </c>
      <c r="O1917" s="22"/>
    </row>
    <row r="1918" spans="2:15" ht="15" customHeight="1" x14ac:dyDescent="0.3">
      <c r="B1918" s="15" t="str">
        <f>IF(AND('[1]Vmesna vrtilna_SKLOP1'!B1918&lt;&gt;"",'[1]Vmesna vrtilna_SKLOP1'!C1918&lt;&gt;""),IF('[1]Vmesna vrtilna_SKLOP1'!B1918&lt;&gt;"",'[1]Vmesna vrtilna_SKLOP1'!B1918,""),"")</f>
        <v/>
      </c>
      <c r="C1918" s="16" t="str">
        <f>IF(OR(C1917="Posebna oblika",C1917="Kulturno zaščiten objekt",C1917="Kulturno zaščiten objekt, Posebna oblika"),"Glej zavihek POSEBNI POGOJI",IF(SUM(N1917:Q1917)=1,"Posebna oblika",IF(SUM(N1917:Q1917)=10,"Kulturno zaščiten objekt",IF(SUM(N1917:Q1917)=11,"Kulturno zaščiten objekt, Posebna oblika",IF(AND('[1]Vmesna vrtilna_SKLOP1'!C1918&lt;&gt;"",'[1]Vmesna vrtilna_SKLOP1'!D1918&lt;&gt;""),IF('[1]Vmesna vrtilna_SKLOP1'!C1918&lt;&gt;"",'[1]Vmesna vrtilna_SKLOP1'!C1918,""),"")))))</f>
        <v/>
      </c>
      <c r="D1918" s="17" t="str">
        <f>IF(IFERROR(VLOOKUP(B1918,'[1]Vmesna vrtilna_SKLOP1'!B:J,6,0),"")=0,"",IFERROR(VLOOKUP(B1918,'[1]Vmesna vrtilna_SKLOP1'!B:J,6,0),""))</f>
        <v/>
      </c>
      <c r="E1918" s="16" t="str">
        <f>IF(IF('[1]Vmesna vrtilna_SKLOP1'!E1918&lt;&gt;"",'[1]Vmesna vrtilna_SKLOP1'!D1918,"")=0,"",IF('[1]Vmesna vrtilna_SKLOP1'!E1918&lt;&gt;"",'[1]Vmesna vrtilna_SKLOP1'!D1918,""))</f>
        <v>Slikopleskarska dela</v>
      </c>
      <c r="F1918" s="18" t="str">
        <f>IF('[1]Vmesna vrtilna_SKLOP1'!E1918&lt;&gt;"",'[1]Vmesna vrtilna_SKLOP1'!E1918,"")</f>
        <v>Slikopleskarska dela na špaletah</v>
      </c>
      <c r="G1918" s="15" t="str">
        <f>IF('[1]Vmesna vrtilna_SKLOP1'!E1918&lt;&gt;"",'[1]Vmesna vrtilna_SKLOP1'!F1918,"")</f>
        <v>[m1]</v>
      </c>
      <c r="H1918" s="19">
        <f>IF('[1]Vmesna vrtilna_SKLOP1'!F1918&lt;&gt;"",'[1]Vmesna vrtilna_SKLOP1'!I1918,"")</f>
        <v>28.6</v>
      </c>
      <c r="I1918" s="20" t="str">
        <f>IF(I1917="Skupaj:","DDV (22%):",IF(I1917="DDV (22%):","Skupaj z DDV:",IF(AND('[1]Vmesna vrtilna_SKLOP1'!C1918&lt;&gt;"",'[1]Vmesna vrtilna_SKLOP1'!E1918=""),"Skupaj:","")))</f>
        <v/>
      </c>
      <c r="J1918" s="21">
        <f t="shared" si="59"/>
        <v>0</v>
      </c>
      <c r="K1918" s="21">
        <f>IF(I1918="Skupaj z DDV:",SUM(K1916,K1917),IF(I1918="DDV (22%):",K1917*0.22,IF(AND('[1]Vmesna vrtilna_SKLOP1'!C1918&lt;&gt;"",'[1]Vmesna vrtilna_SKLOP1'!D1918=""),'[1]Vmesna vrtilna_SKLOP1'!J1918,IF(F1918&lt;&gt;"",IF('[1]Vmesna vrtilna_SKLOP1'!J1918&lt;&gt;"",'[1]Vmesna vrtilna_SKLOP1'!J1918,""),""))))</f>
        <v>439.2000000000001</v>
      </c>
      <c r="L1918" s="22">
        <f>IF(I1917="Skupaj:","DDV (22%):",IF(I1917="DDV (22%):","Skupaj z DDV:",IF(AND('[1]Vmesna vrtilna_SKLOP1'!C1918&lt;&gt;"",'[1]Vmesna vrtilna_SKLOP1'!E1918=""),"Skupaj:",IF(AND('[1]Vmesna vrtilna_SKLOP1'!C1918&lt;&gt;"",'[1]Vmesna vrtilna_SKLOP1'!D1918=""),'[1]Vmesna vrtilna_SKLOP1'!J1918,IF(F1918&lt;&gt;"",IF('[1]Vmesna vrtilna_SKLOP1'!J1918&lt;&gt;"",'[1]Vmesna vrtilna_SKLOP1'!J1918,""),"")))))</f>
        <v>439.2000000000001</v>
      </c>
      <c r="M1918" s="22">
        <f t="shared" si="58"/>
        <v>0</v>
      </c>
      <c r="N1918" s="22" t="str">
        <f>IF(IFERROR(VLOOKUP(B1918,'[1]Vmesna vrtilna_SKLOP1'!B:J,7,0),"")=0,"",IFERROR(VLOOKUP(B1918,'[1]Vmesna vrtilna_SKLOP1'!B:J,7,0),""))</f>
        <v/>
      </c>
      <c r="O1918" s="22"/>
    </row>
    <row r="1919" spans="2:15" ht="15" customHeight="1" x14ac:dyDescent="0.3">
      <c r="B1919" s="15" t="str">
        <f>IF(AND('[1]Vmesna vrtilna_SKLOP1'!B1919&lt;&gt;"",'[1]Vmesna vrtilna_SKLOP1'!C1919&lt;&gt;""),IF('[1]Vmesna vrtilna_SKLOP1'!B1919&lt;&gt;"",'[1]Vmesna vrtilna_SKLOP1'!B1919,""),"")</f>
        <v/>
      </c>
      <c r="C1919" s="16" t="str">
        <f>IF(OR(C1918="Posebna oblika",C1918="Kulturno zaščiten objekt",C1918="Kulturno zaščiten objekt, Posebna oblika"),"Glej zavihek POSEBNI POGOJI",IF(SUM(N1918:Q1918)=1,"Posebna oblika",IF(SUM(N1918:Q1918)=10,"Kulturno zaščiten objekt",IF(SUM(N1918:Q1918)=11,"Kulturno zaščiten objekt, Posebna oblika",IF(AND('[1]Vmesna vrtilna_SKLOP1'!C1919&lt;&gt;"",'[1]Vmesna vrtilna_SKLOP1'!D1919&lt;&gt;""),IF('[1]Vmesna vrtilna_SKLOP1'!C1919&lt;&gt;"",'[1]Vmesna vrtilna_SKLOP1'!C1919,""),"")))))</f>
        <v/>
      </c>
      <c r="D1919" s="17" t="str">
        <f>IF(IFERROR(VLOOKUP(B1919,'[1]Vmesna vrtilna_SKLOP1'!B:J,6,0),"")=0,"",IFERROR(VLOOKUP(B1919,'[1]Vmesna vrtilna_SKLOP1'!B:J,6,0),""))</f>
        <v/>
      </c>
      <c r="E1919" s="16" t="str">
        <f>IF(IF('[1]Vmesna vrtilna_SKLOP1'!E1919&lt;&gt;"",'[1]Vmesna vrtilna_SKLOP1'!D1919,"")=0,"",IF('[1]Vmesna vrtilna_SKLOP1'!E1919&lt;&gt;"",'[1]Vmesna vrtilna_SKLOP1'!D1919,""))</f>
        <v/>
      </c>
      <c r="F1919" s="18" t="str">
        <f>IF('[1]Vmesna vrtilna_SKLOP1'!E1919&lt;&gt;"",'[1]Vmesna vrtilna_SKLOP1'!E1919,"")</f>
        <v/>
      </c>
      <c r="G1919" s="15" t="str">
        <f>IF('[1]Vmesna vrtilna_SKLOP1'!E1919&lt;&gt;"",'[1]Vmesna vrtilna_SKLOP1'!F1919,"")</f>
        <v/>
      </c>
      <c r="H1919" s="19" t="str">
        <f>IF('[1]Vmesna vrtilna_SKLOP1'!F1919&lt;&gt;"",'[1]Vmesna vrtilna_SKLOP1'!I1919,"")</f>
        <v/>
      </c>
      <c r="I1919" s="20" t="str">
        <f>IF(I1918="Skupaj:","DDV (22%):",IF(I1918="DDV (22%):","Skupaj z DDV:",IF(AND('[1]Vmesna vrtilna_SKLOP1'!C1919&lt;&gt;"",'[1]Vmesna vrtilna_SKLOP1'!E1919=""),"Skupaj:","")))</f>
        <v/>
      </c>
      <c r="J1919" s="21" t="str">
        <f t="shared" si="59"/>
        <v/>
      </c>
      <c r="K1919" s="21" t="str">
        <f>IF(I1919="Skupaj z DDV:",SUM(K1917,K1918),IF(I1919="DDV (22%):",K1918*0.22,IF(AND('[1]Vmesna vrtilna_SKLOP1'!C1919&lt;&gt;"",'[1]Vmesna vrtilna_SKLOP1'!D1919=""),'[1]Vmesna vrtilna_SKLOP1'!J1919,IF(F1919&lt;&gt;"",IF('[1]Vmesna vrtilna_SKLOP1'!J1919&lt;&gt;"",'[1]Vmesna vrtilna_SKLOP1'!J1919,""),""))))</f>
        <v/>
      </c>
      <c r="L1919" s="22" t="str">
        <f>IF(I1918="Skupaj:","DDV (22%):",IF(I1918="DDV (22%):","Skupaj z DDV:",IF(AND('[1]Vmesna vrtilna_SKLOP1'!C1919&lt;&gt;"",'[1]Vmesna vrtilna_SKLOP1'!E1919=""),"Skupaj:",IF(AND('[1]Vmesna vrtilna_SKLOP1'!C1919&lt;&gt;"",'[1]Vmesna vrtilna_SKLOP1'!D1919=""),'[1]Vmesna vrtilna_SKLOP1'!J1919,IF(F1919&lt;&gt;"",IF('[1]Vmesna vrtilna_SKLOP1'!J1919&lt;&gt;"",'[1]Vmesna vrtilna_SKLOP1'!J1919,""),"")))))</f>
        <v/>
      </c>
      <c r="M1919" s="22">
        <f t="shared" si="58"/>
        <v>0</v>
      </c>
      <c r="N1919" s="22" t="str">
        <f>IF(IFERROR(VLOOKUP(B1919,'[1]Vmesna vrtilna_SKLOP1'!B:J,7,0),"")=0,"",IFERROR(VLOOKUP(B1919,'[1]Vmesna vrtilna_SKLOP1'!B:J,7,0),""))</f>
        <v/>
      </c>
      <c r="O1919" s="22"/>
    </row>
    <row r="1920" spans="2:15" ht="15" customHeight="1" x14ac:dyDescent="0.3">
      <c r="B1920" s="15" t="str">
        <f>IF(AND('[1]Vmesna vrtilna_SKLOP1'!B1920&lt;&gt;"",'[1]Vmesna vrtilna_SKLOP1'!C1920&lt;&gt;""),IF('[1]Vmesna vrtilna_SKLOP1'!B1920&lt;&gt;"",'[1]Vmesna vrtilna_SKLOP1'!B1920,""),"")</f>
        <v/>
      </c>
      <c r="C1920" s="16" t="str">
        <f>IF(OR(C1919="Posebna oblika",C1919="Kulturno zaščiten objekt",C1919="Kulturno zaščiten objekt, Posebna oblika"),"Glej zavihek POSEBNI POGOJI",IF(SUM(N1919:Q1919)=1,"Posebna oblika",IF(SUM(N1919:Q1919)=10,"Kulturno zaščiten objekt",IF(SUM(N1919:Q1919)=11,"Kulturno zaščiten objekt, Posebna oblika",IF(AND('[1]Vmesna vrtilna_SKLOP1'!C1920&lt;&gt;"",'[1]Vmesna vrtilna_SKLOP1'!D1920&lt;&gt;""),IF('[1]Vmesna vrtilna_SKLOP1'!C1920&lt;&gt;"",'[1]Vmesna vrtilna_SKLOP1'!C1920,""),"")))))</f>
        <v/>
      </c>
      <c r="D1920" s="17" t="str">
        <f>IF(IFERROR(VLOOKUP(B1920,'[1]Vmesna vrtilna_SKLOP1'!B:J,6,0),"")=0,"",IFERROR(VLOOKUP(B1920,'[1]Vmesna vrtilna_SKLOP1'!B:J,6,0),""))</f>
        <v/>
      </c>
      <c r="E1920" s="16" t="str">
        <f>IF(IF('[1]Vmesna vrtilna_SKLOP1'!E1920&lt;&gt;"",'[1]Vmesna vrtilna_SKLOP1'!D1920,"")=0,"",IF('[1]Vmesna vrtilna_SKLOP1'!E1920&lt;&gt;"",'[1]Vmesna vrtilna_SKLOP1'!D1920,""))</f>
        <v/>
      </c>
      <c r="F1920" s="18" t="str">
        <f>IF('[1]Vmesna vrtilna_SKLOP1'!E1920&lt;&gt;"",'[1]Vmesna vrtilna_SKLOP1'!E1920,"")</f>
        <v/>
      </c>
      <c r="G1920" s="15" t="str">
        <f>IF('[1]Vmesna vrtilna_SKLOP1'!E1920&lt;&gt;"",'[1]Vmesna vrtilna_SKLOP1'!F1920,"")</f>
        <v/>
      </c>
      <c r="H1920" s="19" t="str">
        <f>IF('[1]Vmesna vrtilna_SKLOP1'!F1920&lt;&gt;"",'[1]Vmesna vrtilna_SKLOP1'!I1920,"")</f>
        <v/>
      </c>
      <c r="I1920" s="20" t="str">
        <f>IF(I1919="Skupaj:","DDV (22%):",IF(I1919="DDV (22%):","Skupaj z DDV:",IF(AND('[1]Vmesna vrtilna_SKLOP1'!C1920&lt;&gt;"",'[1]Vmesna vrtilna_SKLOP1'!E1920=""),"Skupaj:","")))</f>
        <v>Skupaj:</v>
      </c>
      <c r="J1920" s="21">
        <f t="shared" si="59"/>
        <v>0</v>
      </c>
      <c r="K1920" s="21">
        <f>IF(I1920="Skupaj z DDV:",SUM(K1918,K1919),IF(I1920="DDV (22%):",K1919*0.22,IF(AND('[1]Vmesna vrtilna_SKLOP1'!C1920&lt;&gt;"",'[1]Vmesna vrtilna_SKLOP1'!D1920=""),'[1]Vmesna vrtilna_SKLOP1'!J1920,IF(F1920&lt;&gt;"",IF('[1]Vmesna vrtilna_SKLOP1'!J1920&lt;&gt;"",'[1]Vmesna vrtilna_SKLOP1'!J1920,""),""))))</f>
        <v>14536.274854520474</v>
      </c>
      <c r="L1920" s="22" t="str">
        <f>IF(I1919="Skupaj:","DDV (22%):",IF(I1919="DDV (22%):","Skupaj z DDV:",IF(AND('[1]Vmesna vrtilna_SKLOP1'!C1920&lt;&gt;"",'[1]Vmesna vrtilna_SKLOP1'!E1920=""),"Skupaj:",IF(AND('[1]Vmesna vrtilna_SKLOP1'!C1920&lt;&gt;"",'[1]Vmesna vrtilna_SKLOP1'!D1920=""),'[1]Vmesna vrtilna_SKLOP1'!J1920,IF(F1920&lt;&gt;"",IF('[1]Vmesna vrtilna_SKLOP1'!J1920&lt;&gt;"",'[1]Vmesna vrtilna_SKLOP1'!J1920,""),"")))))</f>
        <v>Skupaj:</v>
      </c>
      <c r="M1920" s="22">
        <f t="shared" si="58"/>
        <v>0</v>
      </c>
      <c r="N1920" s="22" t="str">
        <f>IF(IFERROR(VLOOKUP(B1920,'[1]Vmesna vrtilna_SKLOP1'!B:J,7,0),"")=0,"",IFERROR(VLOOKUP(B1920,'[1]Vmesna vrtilna_SKLOP1'!B:J,7,0),""))</f>
        <v/>
      </c>
      <c r="O1920" s="22"/>
    </row>
    <row r="1921" spans="2:15" ht="15" customHeight="1" x14ac:dyDescent="0.3">
      <c r="B1921" s="15" t="str">
        <f>IF(AND('[1]Vmesna vrtilna_SKLOP1'!B1921&lt;&gt;"",'[1]Vmesna vrtilna_SKLOP1'!C1921&lt;&gt;""),IF('[1]Vmesna vrtilna_SKLOP1'!B1921&lt;&gt;"",'[1]Vmesna vrtilna_SKLOP1'!B1921,""),"")</f>
        <v/>
      </c>
      <c r="C1921" s="16" t="str">
        <f>IF(OR(C1920="Posebna oblika",C1920="Kulturno zaščiten objekt",C1920="Kulturno zaščiten objekt, Posebna oblika"),"Glej zavihek POSEBNI POGOJI",IF(SUM(N1920:Q1920)=1,"Posebna oblika",IF(SUM(N1920:Q1920)=10,"Kulturno zaščiten objekt",IF(SUM(N1920:Q1920)=11,"Kulturno zaščiten objekt, Posebna oblika",IF(AND('[1]Vmesna vrtilna_SKLOP1'!C1921&lt;&gt;"",'[1]Vmesna vrtilna_SKLOP1'!D1921&lt;&gt;""),IF('[1]Vmesna vrtilna_SKLOP1'!C1921&lt;&gt;"",'[1]Vmesna vrtilna_SKLOP1'!C1921,""),"")))))</f>
        <v/>
      </c>
      <c r="D1921" s="17" t="str">
        <f>IF(IFERROR(VLOOKUP(B1921,'[1]Vmesna vrtilna_SKLOP1'!B:J,6,0),"")=0,"",IFERROR(VLOOKUP(B1921,'[1]Vmesna vrtilna_SKLOP1'!B:J,6,0),""))</f>
        <v/>
      </c>
      <c r="E1921" s="16" t="str">
        <f>IF(IF('[1]Vmesna vrtilna_SKLOP1'!E1921&lt;&gt;"",'[1]Vmesna vrtilna_SKLOP1'!D1921,"")=0,"",IF('[1]Vmesna vrtilna_SKLOP1'!E1921&lt;&gt;"",'[1]Vmesna vrtilna_SKLOP1'!D1921,""))</f>
        <v/>
      </c>
      <c r="F1921" s="18" t="str">
        <f>IF('[1]Vmesna vrtilna_SKLOP1'!E1921&lt;&gt;"",'[1]Vmesna vrtilna_SKLOP1'!E1921,"")</f>
        <v/>
      </c>
      <c r="G1921" s="15" t="str">
        <f>IF('[1]Vmesna vrtilna_SKLOP1'!E1921&lt;&gt;"",'[1]Vmesna vrtilna_SKLOP1'!F1921,"")</f>
        <v/>
      </c>
      <c r="H1921" s="19" t="str">
        <f>IF('[1]Vmesna vrtilna_SKLOP1'!F1921&lt;&gt;"",'[1]Vmesna vrtilna_SKLOP1'!I1921,"")</f>
        <v/>
      </c>
      <c r="I1921" s="20" t="str">
        <f>IF(I1920="Skupaj:","DDV (22%):",IF(I1920="DDV (22%):","Skupaj z DDV:",IF(AND('[1]Vmesna vrtilna_SKLOP1'!C1921&lt;&gt;"",'[1]Vmesna vrtilna_SKLOP1'!E1921=""),"Skupaj:","")))</f>
        <v>DDV (22%):</v>
      </c>
      <c r="J1921" s="21">
        <f t="shared" si="59"/>
        <v>0</v>
      </c>
      <c r="K1921" s="21">
        <f>IF(I1921="Skupaj z DDV:",SUM(K1919,K1920),IF(I1921="DDV (22%):",K1920*0.22,IF(AND('[1]Vmesna vrtilna_SKLOP1'!C1921&lt;&gt;"",'[1]Vmesna vrtilna_SKLOP1'!D1921=""),'[1]Vmesna vrtilna_SKLOP1'!J1921,IF(F1921&lt;&gt;"",IF('[1]Vmesna vrtilna_SKLOP1'!J1921&lt;&gt;"",'[1]Vmesna vrtilna_SKLOP1'!J1921,""),""))))</f>
        <v>3197.9804679945041</v>
      </c>
      <c r="L1921" s="22" t="str">
        <f>IF(I1920="Skupaj:","DDV (22%):",IF(I1920="DDV (22%):","Skupaj z DDV:",IF(AND('[1]Vmesna vrtilna_SKLOP1'!C1921&lt;&gt;"",'[1]Vmesna vrtilna_SKLOP1'!E1921=""),"Skupaj:",IF(AND('[1]Vmesna vrtilna_SKLOP1'!C1921&lt;&gt;"",'[1]Vmesna vrtilna_SKLOP1'!D1921=""),'[1]Vmesna vrtilna_SKLOP1'!J1921,IF(F1921&lt;&gt;"",IF('[1]Vmesna vrtilna_SKLOP1'!J1921&lt;&gt;"",'[1]Vmesna vrtilna_SKLOP1'!J1921,""),"")))))</f>
        <v>DDV (22%):</v>
      </c>
      <c r="M1921" s="22">
        <f t="shared" si="58"/>
        <v>0</v>
      </c>
      <c r="N1921" s="22" t="str">
        <f>IF(IFERROR(VLOOKUP(B1921,'[1]Vmesna vrtilna_SKLOP1'!B:J,7,0),"")=0,"",IFERROR(VLOOKUP(B1921,'[1]Vmesna vrtilna_SKLOP1'!B:J,7,0),""))</f>
        <v/>
      </c>
      <c r="O1921" s="22"/>
    </row>
    <row r="1922" spans="2:15" ht="15" customHeight="1" x14ac:dyDescent="0.3">
      <c r="B1922" s="15" t="str">
        <f>IF(AND('[1]Vmesna vrtilna_SKLOP1'!B1922&lt;&gt;"",'[1]Vmesna vrtilna_SKLOP1'!C1922&lt;&gt;""),IF('[1]Vmesna vrtilna_SKLOP1'!B1922&lt;&gt;"",'[1]Vmesna vrtilna_SKLOP1'!B1922,""),"")</f>
        <v/>
      </c>
      <c r="C1922" s="16" t="str">
        <f>IF(OR(C1921="Posebna oblika",C1921="Kulturno zaščiten objekt",C1921="Kulturno zaščiten objekt, Posebna oblika"),"Glej zavihek POSEBNI POGOJI",IF(SUM(N1921:Q1921)=1,"Posebna oblika",IF(SUM(N1921:Q1921)=10,"Kulturno zaščiten objekt",IF(SUM(N1921:Q1921)=11,"Kulturno zaščiten objekt, Posebna oblika",IF(AND('[1]Vmesna vrtilna_SKLOP1'!C1922&lt;&gt;"",'[1]Vmesna vrtilna_SKLOP1'!D1922&lt;&gt;""),IF('[1]Vmesna vrtilna_SKLOP1'!C1922&lt;&gt;"",'[1]Vmesna vrtilna_SKLOP1'!C1922,""),"")))))</f>
        <v/>
      </c>
      <c r="D1922" s="17" t="str">
        <f>IF(IFERROR(VLOOKUP(B1922,'[1]Vmesna vrtilna_SKLOP1'!B:J,6,0),"")=0,"",IFERROR(VLOOKUP(B1922,'[1]Vmesna vrtilna_SKLOP1'!B:J,6,0),""))</f>
        <v/>
      </c>
      <c r="E1922" s="16" t="str">
        <f>IF(IF('[1]Vmesna vrtilna_SKLOP1'!E1922&lt;&gt;"",'[1]Vmesna vrtilna_SKLOP1'!D1922,"")=0,"",IF('[1]Vmesna vrtilna_SKLOP1'!E1922&lt;&gt;"",'[1]Vmesna vrtilna_SKLOP1'!D1922,""))</f>
        <v/>
      </c>
      <c r="F1922" s="18" t="str">
        <f>IF('[1]Vmesna vrtilna_SKLOP1'!E1922&lt;&gt;"",'[1]Vmesna vrtilna_SKLOP1'!E1922,"")</f>
        <v/>
      </c>
      <c r="G1922" s="15" t="str">
        <f>IF('[1]Vmesna vrtilna_SKLOP1'!E1922&lt;&gt;"",'[1]Vmesna vrtilna_SKLOP1'!F1922,"")</f>
        <v/>
      </c>
      <c r="H1922" s="19" t="str">
        <f>IF('[1]Vmesna vrtilna_SKLOP1'!F1922&lt;&gt;"",'[1]Vmesna vrtilna_SKLOP1'!I1922,"")</f>
        <v/>
      </c>
      <c r="I1922" s="20" t="str">
        <f>IF(I1921="Skupaj:","DDV (22%):",IF(I1921="DDV (22%):","Skupaj z DDV:",IF(AND('[1]Vmesna vrtilna_SKLOP1'!C1922&lt;&gt;"",'[1]Vmesna vrtilna_SKLOP1'!E1922=""),"Skupaj:","")))</f>
        <v>Skupaj z DDV:</v>
      </c>
      <c r="J1922" s="21">
        <f t="shared" si="59"/>
        <v>0</v>
      </c>
      <c r="K1922" s="21">
        <f>IF(I1922="Skupaj z DDV:",SUM(K1920,K1921),IF(I1922="DDV (22%):",K1921*0.22,IF(AND('[1]Vmesna vrtilna_SKLOP1'!C1922&lt;&gt;"",'[1]Vmesna vrtilna_SKLOP1'!D1922=""),'[1]Vmesna vrtilna_SKLOP1'!J1922,IF(F1922&lt;&gt;"",IF('[1]Vmesna vrtilna_SKLOP1'!J1922&lt;&gt;"",'[1]Vmesna vrtilna_SKLOP1'!J1922,""),""))))</f>
        <v>17734.255322514979</v>
      </c>
      <c r="L1922" s="22" t="str">
        <f>IF(I1921="Skupaj:","DDV (22%):",IF(I1921="DDV (22%):","Skupaj z DDV:",IF(AND('[1]Vmesna vrtilna_SKLOP1'!C1922&lt;&gt;"",'[1]Vmesna vrtilna_SKLOP1'!E1922=""),"Skupaj:",IF(AND('[1]Vmesna vrtilna_SKLOP1'!C1922&lt;&gt;"",'[1]Vmesna vrtilna_SKLOP1'!D1922=""),'[1]Vmesna vrtilna_SKLOP1'!J1922,IF(F1922&lt;&gt;"",IF('[1]Vmesna vrtilna_SKLOP1'!J1922&lt;&gt;"",'[1]Vmesna vrtilna_SKLOP1'!J1922,""),"")))))</f>
        <v>Skupaj z DDV:</v>
      </c>
      <c r="M1922" s="22">
        <f t="shared" si="58"/>
        <v>0</v>
      </c>
      <c r="N1922" s="22" t="str">
        <f>IF(IFERROR(VLOOKUP(B1922,'[1]Vmesna vrtilna_SKLOP1'!B:J,7,0),"")=0,"",IFERROR(VLOOKUP(B1922,'[1]Vmesna vrtilna_SKLOP1'!B:J,7,0),""))</f>
        <v/>
      </c>
      <c r="O1922" s="22"/>
    </row>
    <row r="1923" spans="2:15" ht="15" customHeight="1" x14ac:dyDescent="0.3">
      <c r="B1923" s="15">
        <f>IF(AND('[1]Vmesna vrtilna_SKLOP1'!B1923&lt;&gt;"",'[1]Vmesna vrtilna_SKLOP1'!C1923&lt;&gt;""),IF('[1]Vmesna vrtilna_SKLOP1'!B1923&lt;&gt;"",'[1]Vmesna vrtilna_SKLOP1'!B1923,""),"")</f>
        <v>60</v>
      </c>
      <c r="C1923" s="16" t="str">
        <f>IF(OR(C1922="Posebna oblika",C1922="Kulturno zaščiten objekt",C1922="Kulturno zaščiten objekt, Posebna oblika"),"Glej zavihek POSEBNI POGOJI",IF(SUM(N1922:Q1922)=1,"Posebna oblika",IF(SUM(N1922:Q1922)=10,"Kulturno zaščiten objekt",IF(SUM(N1922:Q1922)=11,"Kulturno zaščiten objekt, Posebna oblika",IF(AND('[1]Vmesna vrtilna_SKLOP1'!C1923&lt;&gt;"",'[1]Vmesna vrtilna_SKLOP1'!D1923&lt;&gt;""),IF('[1]Vmesna vrtilna_SKLOP1'!C1923&lt;&gt;"",'[1]Vmesna vrtilna_SKLOP1'!C1923,""),"")))))</f>
        <v>Kresniški Vrh 38</v>
      </c>
      <c r="D1923" s="17">
        <f>IF(IFERROR(VLOOKUP(B1923,'[1]Vmesna vrtilna_SKLOP1'!B:J,6,0),"")=0,"",IFERROR(VLOOKUP(B1923,'[1]Vmesna vrtilna_SKLOP1'!B:J,6,0),""))</f>
        <v>1</v>
      </c>
      <c r="E1923" s="16" t="str">
        <f>IF(IF('[1]Vmesna vrtilna_SKLOP1'!E1923&lt;&gt;"",'[1]Vmesna vrtilna_SKLOP1'!D1923,"")=0,"",IF('[1]Vmesna vrtilna_SKLOP1'!E1923&lt;&gt;"",'[1]Vmesna vrtilna_SKLOP1'!D1923,""))</f>
        <v>Okna/Vrata</v>
      </c>
      <c r="F1923" s="18" t="str">
        <f>IF('[1]Vmesna vrtilna_SKLOP1'!E1923&lt;&gt;"",'[1]Vmesna vrtilna_SKLOP1'!E1923,"")</f>
        <v>Enokrilno okno (tip: O1); dim. ŠxV: 1,4x1,2m; Material: Les ; steklo 6/16Ar/4; Rw,st.=36 (Rw,st.+Ctr ≥ 31 dB)</v>
      </c>
      <c r="G1923" s="15" t="str">
        <f>IF('[1]Vmesna vrtilna_SKLOP1'!E1923&lt;&gt;"",'[1]Vmesna vrtilna_SKLOP1'!F1923,"")</f>
        <v>[kos]</v>
      </c>
      <c r="H1923" s="19">
        <f>IF('[1]Vmesna vrtilna_SKLOP1'!F1923&lt;&gt;"",'[1]Vmesna vrtilna_SKLOP1'!I1923,"")</f>
        <v>3</v>
      </c>
      <c r="I1923" s="20" t="str">
        <f>IF(I1922="Skupaj:","DDV (22%):",IF(I1922="DDV (22%):","Skupaj z DDV:",IF(AND('[1]Vmesna vrtilna_SKLOP1'!C1923&lt;&gt;"",'[1]Vmesna vrtilna_SKLOP1'!E1923=""),"Skupaj:","")))</f>
        <v/>
      </c>
      <c r="J1923" s="21">
        <f t="shared" si="59"/>
        <v>0</v>
      </c>
      <c r="K1923" s="21">
        <f>IF(I1923="Skupaj z DDV:",SUM(K1921,K1922),IF(I1923="DDV (22%):",K1922*0.22,IF(AND('[1]Vmesna vrtilna_SKLOP1'!C1923&lt;&gt;"",'[1]Vmesna vrtilna_SKLOP1'!D1923=""),'[1]Vmesna vrtilna_SKLOP1'!J1923,IF(F1923&lt;&gt;"",IF('[1]Vmesna vrtilna_SKLOP1'!J1923&lt;&gt;"",'[1]Vmesna vrtilna_SKLOP1'!J1923,""),""))))</f>
        <v>1845.3575851199998</v>
      </c>
      <c r="L1923" s="22">
        <f>IF(I1922="Skupaj:","DDV (22%):",IF(I1922="DDV (22%):","Skupaj z DDV:",IF(AND('[1]Vmesna vrtilna_SKLOP1'!C1923&lt;&gt;"",'[1]Vmesna vrtilna_SKLOP1'!E1923=""),"Skupaj:",IF(AND('[1]Vmesna vrtilna_SKLOP1'!C1923&lt;&gt;"",'[1]Vmesna vrtilna_SKLOP1'!D1923=""),'[1]Vmesna vrtilna_SKLOP1'!J1923,IF(F1923&lt;&gt;"",IF('[1]Vmesna vrtilna_SKLOP1'!J1923&lt;&gt;"",'[1]Vmesna vrtilna_SKLOP1'!J1923,""),"")))))</f>
        <v>1845.3575851199998</v>
      </c>
      <c r="M1923" s="22">
        <f t="shared" ref="M1923:M1986" si="60">IF(AND(B1923&gt;0,B1923&lt;100000),J1923,IF(OR(I1923="Skupaj:",I1923="DDV (22%):",I1923="Skupaj z DDV:"),M1922,SUM(M1922,J1923)))</f>
        <v>0</v>
      </c>
      <c r="N1923" s="22" t="str">
        <f>IF(IFERROR(VLOOKUP(B1923,'[1]Vmesna vrtilna_SKLOP1'!B:J,7,0),"")=0,"",IFERROR(VLOOKUP(B1923,'[1]Vmesna vrtilna_SKLOP1'!B:J,7,0),""))</f>
        <v>Aprojekt</v>
      </c>
      <c r="O1923" s="22"/>
    </row>
    <row r="1924" spans="2:15" ht="15" customHeight="1" x14ac:dyDescent="0.3">
      <c r="B1924" s="15" t="str">
        <f>IF(AND('[1]Vmesna vrtilna_SKLOP1'!B1924&lt;&gt;"",'[1]Vmesna vrtilna_SKLOP1'!C1924&lt;&gt;""),IF('[1]Vmesna vrtilna_SKLOP1'!B1924&lt;&gt;"",'[1]Vmesna vrtilna_SKLOP1'!B1924,""),"")</f>
        <v/>
      </c>
      <c r="C1924" s="16" t="str">
        <f>IF(OR(C1923="Posebna oblika",C1923="Kulturno zaščiten objekt",C1923="Kulturno zaščiten objekt, Posebna oblika"),"Glej zavihek POSEBNI POGOJI",IF(SUM(N1923:Q1923)=1,"Posebna oblika",IF(SUM(N1923:Q1923)=10,"Kulturno zaščiten objekt",IF(SUM(N1923:Q1923)=11,"Kulturno zaščiten objekt, Posebna oblika",IF(AND('[1]Vmesna vrtilna_SKLOP1'!C1924&lt;&gt;"",'[1]Vmesna vrtilna_SKLOP1'!D1924&lt;&gt;""),IF('[1]Vmesna vrtilna_SKLOP1'!C1924&lt;&gt;"",'[1]Vmesna vrtilna_SKLOP1'!C1924,""),"")))))</f>
        <v/>
      </c>
      <c r="D1924" s="17" t="str">
        <f>IF(IFERROR(VLOOKUP(B1924,'[1]Vmesna vrtilna_SKLOP1'!B:J,6,0),"")=0,"",IFERROR(VLOOKUP(B1924,'[1]Vmesna vrtilna_SKLOP1'!B:J,6,0),""))</f>
        <v/>
      </c>
      <c r="E1924" s="16" t="str">
        <f>IF(IF('[1]Vmesna vrtilna_SKLOP1'!E1924&lt;&gt;"",'[1]Vmesna vrtilna_SKLOP1'!D1924,"")=0,"",IF('[1]Vmesna vrtilna_SKLOP1'!E1924&lt;&gt;"",'[1]Vmesna vrtilna_SKLOP1'!D1924,""))</f>
        <v/>
      </c>
      <c r="F1924" s="18" t="str">
        <f>IF('[1]Vmesna vrtilna_SKLOP1'!E1924&lt;&gt;"",'[1]Vmesna vrtilna_SKLOP1'!E1924,"")</f>
        <v>Enokrilna vrata (tip: V1); dim. ŠxV: 0,8x2,2m; Material: Les ; steklo 8/16Ar/4; Rw,st.=37 (Rw,st.+Ctr ≥ 32 dB)</v>
      </c>
      <c r="G1924" s="15" t="str">
        <f>IF('[1]Vmesna vrtilna_SKLOP1'!E1924&lt;&gt;"",'[1]Vmesna vrtilna_SKLOP1'!F1924,"")</f>
        <v>[kos]</v>
      </c>
      <c r="H1924" s="19">
        <f>IF('[1]Vmesna vrtilna_SKLOP1'!F1924&lt;&gt;"",'[1]Vmesna vrtilna_SKLOP1'!I1924,"")</f>
        <v>1</v>
      </c>
      <c r="I1924" s="20" t="str">
        <f>IF(I1923="Skupaj:","DDV (22%):",IF(I1923="DDV (22%):","Skupaj z DDV:",IF(AND('[1]Vmesna vrtilna_SKLOP1'!C1924&lt;&gt;"",'[1]Vmesna vrtilna_SKLOP1'!E1924=""),"Skupaj:","")))</f>
        <v/>
      </c>
      <c r="J1924" s="21">
        <f t="shared" ref="J1924:J1987" si="61">IFERROR(IF(I1924="Skupaj:",M1924,IF(I1924="Skupaj z DDV:",SUM(J1922,J1923),IF(I1924="DDV (22%):",J1923*0.22,IF(F1924&lt;&gt;"",H1924*I1924,"")))),0)</f>
        <v>0</v>
      </c>
      <c r="K1924" s="21">
        <f>IF(I1924="Skupaj z DDV:",SUM(K1922,K1923),IF(I1924="DDV (22%):",K1923*0.22,IF(AND('[1]Vmesna vrtilna_SKLOP1'!C1924&lt;&gt;"",'[1]Vmesna vrtilna_SKLOP1'!D1924=""),'[1]Vmesna vrtilna_SKLOP1'!J1924,IF(F1924&lt;&gt;"",IF('[1]Vmesna vrtilna_SKLOP1'!J1924&lt;&gt;"",'[1]Vmesna vrtilna_SKLOP1'!J1924,""),""))))</f>
        <v>671.05710431999989</v>
      </c>
      <c r="L1924" s="22">
        <f>IF(I1923="Skupaj:","DDV (22%):",IF(I1923="DDV (22%):","Skupaj z DDV:",IF(AND('[1]Vmesna vrtilna_SKLOP1'!C1924&lt;&gt;"",'[1]Vmesna vrtilna_SKLOP1'!E1924=""),"Skupaj:",IF(AND('[1]Vmesna vrtilna_SKLOP1'!C1924&lt;&gt;"",'[1]Vmesna vrtilna_SKLOP1'!D1924=""),'[1]Vmesna vrtilna_SKLOP1'!J1924,IF(F1924&lt;&gt;"",IF('[1]Vmesna vrtilna_SKLOP1'!J1924&lt;&gt;"",'[1]Vmesna vrtilna_SKLOP1'!J1924,""),"")))))</f>
        <v>671.05710431999989</v>
      </c>
      <c r="M1924" s="22">
        <f t="shared" si="60"/>
        <v>0</v>
      </c>
      <c r="N1924" s="22" t="str">
        <f>IF(IFERROR(VLOOKUP(B1924,'[1]Vmesna vrtilna_SKLOP1'!B:J,7,0),"")=0,"",IFERROR(VLOOKUP(B1924,'[1]Vmesna vrtilna_SKLOP1'!B:J,7,0),""))</f>
        <v/>
      </c>
      <c r="O1924" s="22"/>
    </row>
    <row r="1925" spans="2:15" ht="15" customHeight="1" x14ac:dyDescent="0.3">
      <c r="B1925" s="15" t="str">
        <f>IF(AND('[1]Vmesna vrtilna_SKLOP1'!B1925&lt;&gt;"",'[1]Vmesna vrtilna_SKLOP1'!C1925&lt;&gt;""),IF('[1]Vmesna vrtilna_SKLOP1'!B1925&lt;&gt;"",'[1]Vmesna vrtilna_SKLOP1'!B1925,""),"")</f>
        <v/>
      </c>
      <c r="C1925" s="16" t="str">
        <f>IF(OR(C1924="Posebna oblika",C1924="Kulturno zaščiten objekt",C1924="Kulturno zaščiten objekt, Posebna oblika"),"Glej zavihek POSEBNI POGOJI",IF(SUM(N1924:Q1924)=1,"Posebna oblika",IF(SUM(N1924:Q1924)=10,"Kulturno zaščiten objekt",IF(SUM(N1924:Q1924)=11,"Kulturno zaščiten objekt, Posebna oblika",IF(AND('[1]Vmesna vrtilna_SKLOP1'!C1925&lt;&gt;"",'[1]Vmesna vrtilna_SKLOP1'!D1925&lt;&gt;""),IF('[1]Vmesna vrtilna_SKLOP1'!C1925&lt;&gt;"",'[1]Vmesna vrtilna_SKLOP1'!C1925,""),"")))))</f>
        <v/>
      </c>
      <c r="D1925" s="17" t="str">
        <f>IF(IFERROR(VLOOKUP(B1925,'[1]Vmesna vrtilna_SKLOP1'!B:J,6,0),"")=0,"",IFERROR(VLOOKUP(B1925,'[1]Vmesna vrtilna_SKLOP1'!B:J,6,0),""))</f>
        <v/>
      </c>
      <c r="E1925" s="16" t="str">
        <f>IF(IF('[1]Vmesna vrtilna_SKLOP1'!E1925&lt;&gt;"",'[1]Vmesna vrtilna_SKLOP1'!D1925,"")=0,"",IF('[1]Vmesna vrtilna_SKLOP1'!E1925&lt;&gt;"",'[1]Vmesna vrtilna_SKLOP1'!D1925,""))</f>
        <v/>
      </c>
      <c r="F1925" s="18" t="str">
        <f>IF('[1]Vmesna vrtilna_SKLOP1'!E1925&lt;&gt;"",'[1]Vmesna vrtilna_SKLOP1'!E1925,"")</f>
        <v>Enokrilno okno (tip: O1); dim. ŠxV: 1x1,2m; Material: Les ; steklo 8/16Ar/4; Rw,st.=37 (Rw,st.+Ctr ≥ 32 dB)</v>
      </c>
      <c r="G1925" s="15" t="str">
        <f>IF('[1]Vmesna vrtilna_SKLOP1'!E1925&lt;&gt;"",'[1]Vmesna vrtilna_SKLOP1'!F1925,"")</f>
        <v>[kos]</v>
      </c>
      <c r="H1925" s="19">
        <f>IF('[1]Vmesna vrtilna_SKLOP1'!F1925&lt;&gt;"",'[1]Vmesna vrtilna_SKLOP1'!I1925,"")</f>
        <v>1</v>
      </c>
      <c r="I1925" s="20" t="str">
        <f>IF(I1924="Skupaj:","DDV (22%):",IF(I1924="DDV (22%):","Skupaj z DDV:",IF(AND('[1]Vmesna vrtilna_SKLOP1'!C1925&lt;&gt;"",'[1]Vmesna vrtilna_SKLOP1'!E1925=""),"Skupaj:","")))</f>
        <v/>
      </c>
      <c r="J1925" s="21">
        <f t="shared" si="61"/>
        <v>0</v>
      </c>
      <c r="K1925" s="21">
        <f>IF(I1925="Skupaj z DDV:",SUM(K1923,K1924),IF(I1925="DDV (22%):",K1924*0.22,IF(AND('[1]Vmesna vrtilna_SKLOP1'!C1925&lt;&gt;"",'[1]Vmesna vrtilna_SKLOP1'!D1925=""),'[1]Vmesna vrtilna_SKLOP1'!J1925,IF(F1925&lt;&gt;"",IF('[1]Vmesna vrtilna_SKLOP1'!J1925&lt;&gt;"",'[1]Vmesna vrtilna_SKLOP1'!J1925,""),""))))</f>
        <v>533.17832399999998</v>
      </c>
      <c r="L1925" s="22">
        <f>IF(I1924="Skupaj:","DDV (22%):",IF(I1924="DDV (22%):","Skupaj z DDV:",IF(AND('[1]Vmesna vrtilna_SKLOP1'!C1925&lt;&gt;"",'[1]Vmesna vrtilna_SKLOP1'!E1925=""),"Skupaj:",IF(AND('[1]Vmesna vrtilna_SKLOP1'!C1925&lt;&gt;"",'[1]Vmesna vrtilna_SKLOP1'!D1925=""),'[1]Vmesna vrtilna_SKLOP1'!J1925,IF(F1925&lt;&gt;"",IF('[1]Vmesna vrtilna_SKLOP1'!J1925&lt;&gt;"",'[1]Vmesna vrtilna_SKLOP1'!J1925,""),"")))))</f>
        <v>533.17832399999998</v>
      </c>
      <c r="M1925" s="22">
        <f t="shared" si="60"/>
        <v>0</v>
      </c>
      <c r="N1925" s="22" t="str">
        <f>IF(IFERROR(VLOOKUP(B1925,'[1]Vmesna vrtilna_SKLOP1'!B:J,7,0),"")=0,"",IFERROR(VLOOKUP(B1925,'[1]Vmesna vrtilna_SKLOP1'!B:J,7,0),""))</f>
        <v/>
      </c>
      <c r="O1925" s="22"/>
    </row>
    <row r="1926" spans="2:15" ht="15" customHeight="1" x14ac:dyDescent="0.3">
      <c r="B1926" s="15" t="str">
        <f>IF(AND('[1]Vmesna vrtilna_SKLOP1'!B1926&lt;&gt;"",'[1]Vmesna vrtilna_SKLOP1'!C1926&lt;&gt;""),IF('[1]Vmesna vrtilna_SKLOP1'!B1926&lt;&gt;"",'[1]Vmesna vrtilna_SKLOP1'!B1926,""),"")</f>
        <v/>
      </c>
      <c r="C1926" s="16" t="str">
        <f>IF(OR(C1925="Posebna oblika",C1925="Kulturno zaščiten objekt",C1925="Kulturno zaščiten objekt, Posebna oblika"),"Glej zavihek POSEBNI POGOJI",IF(SUM(N1925:Q1925)=1,"Posebna oblika",IF(SUM(N1925:Q1925)=10,"Kulturno zaščiten objekt",IF(SUM(N1925:Q1925)=11,"Kulturno zaščiten objekt, Posebna oblika",IF(AND('[1]Vmesna vrtilna_SKLOP1'!C1926&lt;&gt;"",'[1]Vmesna vrtilna_SKLOP1'!D1926&lt;&gt;""),IF('[1]Vmesna vrtilna_SKLOP1'!C1926&lt;&gt;"",'[1]Vmesna vrtilna_SKLOP1'!C1926,""),"")))))</f>
        <v/>
      </c>
      <c r="D1926" s="17" t="str">
        <f>IF(IFERROR(VLOOKUP(B1926,'[1]Vmesna vrtilna_SKLOP1'!B:J,6,0),"")=0,"",IFERROR(VLOOKUP(B1926,'[1]Vmesna vrtilna_SKLOP1'!B:J,6,0),""))</f>
        <v/>
      </c>
      <c r="E1926" s="16" t="str">
        <f>IF(IF('[1]Vmesna vrtilna_SKLOP1'!E1926&lt;&gt;"",'[1]Vmesna vrtilna_SKLOP1'!D1926,"")=0,"",IF('[1]Vmesna vrtilna_SKLOP1'!E1926&lt;&gt;"",'[1]Vmesna vrtilna_SKLOP1'!D1926,""))</f>
        <v/>
      </c>
      <c r="F1926" s="18" t="str">
        <f>IF('[1]Vmesna vrtilna_SKLOP1'!E1926&lt;&gt;"",'[1]Vmesna vrtilna_SKLOP1'!E1926,"")</f>
        <v>Strešno okno (tip: O9); dim. ŠxV: 0,75x1,2m; Material: Les ; steklo 6/16Ar/4; Rw,st.=36 (Rw,st.+Ctr ≥ 31 dB)</v>
      </c>
      <c r="G1926" s="15" t="str">
        <f>IF('[1]Vmesna vrtilna_SKLOP1'!E1926&lt;&gt;"",'[1]Vmesna vrtilna_SKLOP1'!F1926,"")</f>
        <v>[kos]</v>
      </c>
      <c r="H1926" s="19">
        <f>IF('[1]Vmesna vrtilna_SKLOP1'!F1926&lt;&gt;"",'[1]Vmesna vrtilna_SKLOP1'!I1926,"")</f>
        <v>2</v>
      </c>
      <c r="I1926" s="20" t="str">
        <f>IF(I1925="Skupaj:","DDV (22%):",IF(I1925="DDV (22%):","Skupaj z DDV:",IF(AND('[1]Vmesna vrtilna_SKLOP1'!C1926&lt;&gt;"",'[1]Vmesna vrtilna_SKLOP1'!E1926=""),"Skupaj:","")))</f>
        <v/>
      </c>
      <c r="J1926" s="21">
        <f t="shared" si="61"/>
        <v>0</v>
      </c>
      <c r="K1926" s="21">
        <f>IF(I1926="Skupaj z DDV:",SUM(K1924,K1925),IF(I1926="DDV (22%):",K1925*0.22,IF(AND('[1]Vmesna vrtilna_SKLOP1'!C1926&lt;&gt;"",'[1]Vmesna vrtilna_SKLOP1'!D1926=""),'[1]Vmesna vrtilna_SKLOP1'!J1926,IF(F1926&lt;&gt;"",IF('[1]Vmesna vrtilna_SKLOP1'!J1926&lt;&gt;"",'[1]Vmesna vrtilna_SKLOP1'!J1926,""),""))))</f>
        <v>1274.9618599999999</v>
      </c>
      <c r="L1926" s="22">
        <f>IF(I1925="Skupaj:","DDV (22%):",IF(I1925="DDV (22%):","Skupaj z DDV:",IF(AND('[1]Vmesna vrtilna_SKLOP1'!C1926&lt;&gt;"",'[1]Vmesna vrtilna_SKLOP1'!E1926=""),"Skupaj:",IF(AND('[1]Vmesna vrtilna_SKLOP1'!C1926&lt;&gt;"",'[1]Vmesna vrtilna_SKLOP1'!D1926=""),'[1]Vmesna vrtilna_SKLOP1'!J1926,IF(F1926&lt;&gt;"",IF('[1]Vmesna vrtilna_SKLOP1'!J1926&lt;&gt;"",'[1]Vmesna vrtilna_SKLOP1'!J1926,""),"")))))</f>
        <v>1274.9618599999999</v>
      </c>
      <c r="M1926" s="22">
        <f t="shared" si="60"/>
        <v>0</v>
      </c>
      <c r="N1926" s="22" t="str">
        <f>IF(IFERROR(VLOOKUP(B1926,'[1]Vmesna vrtilna_SKLOP1'!B:J,7,0),"")=0,"",IFERROR(VLOOKUP(B1926,'[1]Vmesna vrtilna_SKLOP1'!B:J,7,0),""))</f>
        <v/>
      </c>
      <c r="O1926" s="22"/>
    </row>
    <row r="1927" spans="2:15" ht="15" customHeight="1" x14ac:dyDescent="0.3">
      <c r="B1927" s="15" t="str">
        <f>IF(AND('[1]Vmesna vrtilna_SKLOP1'!B1927&lt;&gt;"",'[1]Vmesna vrtilna_SKLOP1'!C1927&lt;&gt;""),IF('[1]Vmesna vrtilna_SKLOP1'!B1927&lt;&gt;"",'[1]Vmesna vrtilna_SKLOP1'!B1927,""),"")</f>
        <v/>
      </c>
      <c r="C1927" s="16" t="str">
        <f>IF(OR(C1926="Posebna oblika",C1926="Kulturno zaščiten objekt",C1926="Kulturno zaščiten objekt, Posebna oblika"),"Glej zavihek POSEBNI POGOJI",IF(SUM(N1926:Q1926)=1,"Posebna oblika",IF(SUM(N1926:Q1926)=10,"Kulturno zaščiten objekt",IF(SUM(N1926:Q1926)=11,"Kulturno zaščiten objekt, Posebna oblika",IF(AND('[1]Vmesna vrtilna_SKLOP1'!C1927&lt;&gt;"",'[1]Vmesna vrtilna_SKLOP1'!D1927&lt;&gt;""),IF('[1]Vmesna vrtilna_SKLOP1'!C1927&lt;&gt;"",'[1]Vmesna vrtilna_SKLOP1'!C1927,""),"")))))</f>
        <v/>
      </c>
      <c r="D1927" s="17" t="str">
        <f>IF(IFERROR(VLOOKUP(B1927,'[1]Vmesna vrtilna_SKLOP1'!B:J,6,0),"")=0,"",IFERROR(VLOOKUP(B1927,'[1]Vmesna vrtilna_SKLOP1'!B:J,6,0),""))</f>
        <v/>
      </c>
      <c r="E1927" s="16" t="str">
        <f>IF(IF('[1]Vmesna vrtilna_SKLOP1'!E1927&lt;&gt;"",'[1]Vmesna vrtilna_SKLOP1'!D1927,"")=0,"",IF('[1]Vmesna vrtilna_SKLOP1'!E1927&lt;&gt;"",'[1]Vmesna vrtilna_SKLOP1'!D1927,""))</f>
        <v/>
      </c>
      <c r="F1927" s="18" t="str">
        <f>IF('[1]Vmesna vrtilna_SKLOP1'!E1927&lt;&gt;"",'[1]Vmesna vrtilna_SKLOP1'!E1927,"")</f>
        <v>Strešno okno (tip: O9); dim. ŠxV: 0,75x1m; Material: Les ; steklo 6/16Ar/4; Rw,st.=36 (Rw,st.+Ctr ≥ 31 dB)</v>
      </c>
      <c r="G1927" s="15" t="str">
        <f>IF('[1]Vmesna vrtilna_SKLOP1'!E1927&lt;&gt;"",'[1]Vmesna vrtilna_SKLOP1'!F1927,"")</f>
        <v>[kos]</v>
      </c>
      <c r="H1927" s="19">
        <f>IF('[1]Vmesna vrtilna_SKLOP1'!F1927&lt;&gt;"",'[1]Vmesna vrtilna_SKLOP1'!I1927,"")</f>
        <v>1</v>
      </c>
      <c r="I1927" s="20" t="str">
        <f>IF(I1926="Skupaj:","DDV (22%):",IF(I1926="DDV (22%):","Skupaj z DDV:",IF(AND('[1]Vmesna vrtilna_SKLOP1'!C1927&lt;&gt;"",'[1]Vmesna vrtilna_SKLOP1'!E1927=""),"Skupaj:","")))</f>
        <v/>
      </c>
      <c r="J1927" s="21">
        <f t="shared" si="61"/>
        <v>0</v>
      </c>
      <c r="K1927" s="21">
        <f>IF(I1927="Skupaj z DDV:",SUM(K1925,K1926),IF(I1927="DDV (22%):",K1926*0.22,IF(AND('[1]Vmesna vrtilna_SKLOP1'!C1927&lt;&gt;"",'[1]Vmesna vrtilna_SKLOP1'!D1927=""),'[1]Vmesna vrtilna_SKLOP1'!J1927,IF(F1927&lt;&gt;"",IF('[1]Vmesna vrtilna_SKLOP1'!J1927&lt;&gt;"",'[1]Vmesna vrtilna_SKLOP1'!J1927,""),""))))</f>
        <v>602.08356249999997</v>
      </c>
      <c r="L1927" s="22">
        <f>IF(I1926="Skupaj:","DDV (22%):",IF(I1926="DDV (22%):","Skupaj z DDV:",IF(AND('[1]Vmesna vrtilna_SKLOP1'!C1927&lt;&gt;"",'[1]Vmesna vrtilna_SKLOP1'!E1927=""),"Skupaj:",IF(AND('[1]Vmesna vrtilna_SKLOP1'!C1927&lt;&gt;"",'[1]Vmesna vrtilna_SKLOP1'!D1927=""),'[1]Vmesna vrtilna_SKLOP1'!J1927,IF(F1927&lt;&gt;"",IF('[1]Vmesna vrtilna_SKLOP1'!J1927&lt;&gt;"",'[1]Vmesna vrtilna_SKLOP1'!J1927,""),"")))))</f>
        <v>602.08356249999997</v>
      </c>
      <c r="M1927" s="22">
        <f t="shared" si="60"/>
        <v>0</v>
      </c>
      <c r="N1927" s="22" t="str">
        <f>IF(IFERROR(VLOOKUP(B1927,'[1]Vmesna vrtilna_SKLOP1'!B:J,7,0),"")=0,"",IFERROR(VLOOKUP(B1927,'[1]Vmesna vrtilna_SKLOP1'!B:J,7,0),""))</f>
        <v/>
      </c>
      <c r="O1927" s="22"/>
    </row>
    <row r="1928" spans="2:15" ht="15" customHeight="1" x14ac:dyDescent="0.3">
      <c r="B1928" s="15" t="str">
        <f>IF(AND('[1]Vmesna vrtilna_SKLOP1'!B1928&lt;&gt;"",'[1]Vmesna vrtilna_SKLOP1'!C1928&lt;&gt;""),IF('[1]Vmesna vrtilna_SKLOP1'!B1928&lt;&gt;"",'[1]Vmesna vrtilna_SKLOP1'!B1928,""),"")</f>
        <v/>
      </c>
      <c r="C1928" s="16" t="str">
        <f>IF(OR(C1927="Posebna oblika",C1927="Kulturno zaščiten objekt",C1927="Kulturno zaščiten objekt, Posebna oblika"),"Glej zavihek POSEBNI POGOJI",IF(SUM(N1927:Q1927)=1,"Posebna oblika",IF(SUM(N1927:Q1927)=10,"Kulturno zaščiten objekt",IF(SUM(N1927:Q1927)=11,"Kulturno zaščiten objekt, Posebna oblika",IF(AND('[1]Vmesna vrtilna_SKLOP1'!C1928&lt;&gt;"",'[1]Vmesna vrtilna_SKLOP1'!D1928&lt;&gt;""),IF('[1]Vmesna vrtilna_SKLOP1'!C1928&lt;&gt;"",'[1]Vmesna vrtilna_SKLOP1'!C1928,""),"")))))</f>
        <v/>
      </c>
      <c r="D1928" s="17" t="str">
        <f>IF(IFERROR(VLOOKUP(B1928,'[1]Vmesna vrtilna_SKLOP1'!B:J,6,0),"")=0,"",IFERROR(VLOOKUP(B1928,'[1]Vmesna vrtilna_SKLOP1'!B:J,6,0),""))</f>
        <v/>
      </c>
      <c r="E1928" s="16" t="str">
        <f>IF(IF('[1]Vmesna vrtilna_SKLOP1'!E1928&lt;&gt;"",'[1]Vmesna vrtilna_SKLOP1'!D1928,"")=0,"",IF('[1]Vmesna vrtilna_SKLOP1'!E1928&lt;&gt;"",'[1]Vmesna vrtilna_SKLOP1'!D1928,""))</f>
        <v/>
      </c>
      <c r="F1928" s="18" t="str">
        <f>IF('[1]Vmesna vrtilna_SKLOP1'!E1928&lt;&gt;"",'[1]Vmesna vrtilna_SKLOP1'!E1928,"")</f>
        <v>Enokrilno okno (tip: O1); dim. ŠxV: 1,2x1,2m; Material: Les ; steklo 6/16Ar/4; Rw,st.=36 (Rw,st.+Ctr ≥ 31 dB)</v>
      </c>
      <c r="G1928" s="15" t="str">
        <f>IF('[1]Vmesna vrtilna_SKLOP1'!E1928&lt;&gt;"",'[1]Vmesna vrtilna_SKLOP1'!F1928,"")</f>
        <v>[kos]</v>
      </c>
      <c r="H1928" s="19">
        <f>IF('[1]Vmesna vrtilna_SKLOP1'!F1928&lt;&gt;"",'[1]Vmesna vrtilna_SKLOP1'!I1928,"")</f>
        <v>1</v>
      </c>
      <c r="I1928" s="20" t="str">
        <f>IF(I1927="Skupaj:","DDV (22%):",IF(I1927="DDV (22%):","Skupaj z DDV:",IF(AND('[1]Vmesna vrtilna_SKLOP1'!C1928&lt;&gt;"",'[1]Vmesna vrtilna_SKLOP1'!E1928=""),"Skupaj:","")))</f>
        <v/>
      </c>
      <c r="J1928" s="21">
        <f t="shared" si="61"/>
        <v>0</v>
      </c>
      <c r="K1928" s="21">
        <f>IF(I1928="Skupaj z DDV:",SUM(K1926,K1927),IF(I1928="DDV (22%):",K1927*0.22,IF(AND('[1]Vmesna vrtilna_SKLOP1'!C1928&lt;&gt;"",'[1]Vmesna vrtilna_SKLOP1'!D1928=""),'[1]Vmesna vrtilna_SKLOP1'!J1928,IF(F1928&lt;&gt;"",IF('[1]Vmesna vrtilna_SKLOP1'!J1928&lt;&gt;"",'[1]Vmesna vrtilna_SKLOP1'!J1928,""),""))))</f>
        <v>570.45880655999986</v>
      </c>
      <c r="L1928" s="22">
        <f>IF(I1927="Skupaj:","DDV (22%):",IF(I1927="DDV (22%):","Skupaj z DDV:",IF(AND('[1]Vmesna vrtilna_SKLOP1'!C1928&lt;&gt;"",'[1]Vmesna vrtilna_SKLOP1'!E1928=""),"Skupaj:",IF(AND('[1]Vmesna vrtilna_SKLOP1'!C1928&lt;&gt;"",'[1]Vmesna vrtilna_SKLOP1'!D1928=""),'[1]Vmesna vrtilna_SKLOP1'!J1928,IF(F1928&lt;&gt;"",IF('[1]Vmesna vrtilna_SKLOP1'!J1928&lt;&gt;"",'[1]Vmesna vrtilna_SKLOP1'!J1928,""),"")))))</f>
        <v>570.45880655999986</v>
      </c>
      <c r="M1928" s="22">
        <f t="shared" si="60"/>
        <v>0</v>
      </c>
      <c r="N1928" s="22" t="str">
        <f>IF(IFERROR(VLOOKUP(B1928,'[1]Vmesna vrtilna_SKLOP1'!B:J,7,0),"")=0,"",IFERROR(VLOOKUP(B1928,'[1]Vmesna vrtilna_SKLOP1'!B:J,7,0),""))</f>
        <v/>
      </c>
      <c r="O1928" s="22"/>
    </row>
    <row r="1929" spans="2:15" ht="15" customHeight="1" x14ac:dyDescent="0.3">
      <c r="B1929" s="15" t="str">
        <f>IF(AND('[1]Vmesna vrtilna_SKLOP1'!B1929&lt;&gt;"",'[1]Vmesna vrtilna_SKLOP1'!C1929&lt;&gt;""),IF('[1]Vmesna vrtilna_SKLOP1'!B1929&lt;&gt;"",'[1]Vmesna vrtilna_SKLOP1'!B1929,""),"")</f>
        <v/>
      </c>
      <c r="C1929" s="16" t="str">
        <f>IF(OR(C1928="Posebna oblika",C1928="Kulturno zaščiten objekt",C1928="Kulturno zaščiten objekt, Posebna oblika"),"Glej zavihek POSEBNI POGOJI",IF(SUM(N1928:Q1928)=1,"Posebna oblika",IF(SUM(N1928:Q1928)=10,"Kulturno zaščiten objekt",IF(SUM(N1928:Q1928)=11,"Kulturno zaščiten objekt, Posebna oblika",IF(AND('[1]Vmesna vrtilna_SKLOP1'!C1929&lt;&gt;"",'[1]Vmesna vrtilna_SKLOP1'!D1929&lt;&gt;""),IF('[1]Vmesna vrtilna_SKLOP1'!C1929&lt;&gt;"",'[1]Vmesna vrtilna_SKLOP1'!C1929,""),"")))))</f>
        <v/>
      </c>
      <c r="D1929" s="17" t="str">
        <f>IF(IFERROR(VLOOKUP(B1929,'[1]Vmesna vrtilna_SKLOP1'!B:J,6,0),"")=0,"",IFERROR(VLOOKUP(B1929,'[1]Vmesna vrtilna_SKLOP1'!B:J,6,0),""))</f>
        <v/>
      </c>
      <c r="E1929" s="16" t="str">
        <f>IF(IF('[1]Vmesna vrtilna_SKLOP1'!E1929&lt;&gt;"",'[1]Vmesna vrtilna_SKLOP1'!D1929,"")=0,"",IF('[1]Vmesna vrtilna_SKLOP1'!E1929&lt;&gt;"",'[1]Vmesna vrtilna_SKLOP1'!D1929,""))</f>
        <v/>
      </c>
      <c r="F1929" s="18" t="str">
        <f>IF('[1]Vmesna vrtilna_SKLOP1'!E1929&lt;&gt;"",'[1]Vmesna vrtilna_SKLOP1'!E1929,"")</f>
        <v/>
      </c>
      <c r="G1929" s="15" t="str">
        <f>IF('[1]Vmesna vrtilna_SKLOP1'!E1929&lt;&gt;"",'[1]Vmesna vrtilna_SKLOP1'!F1929,"")</f>
        <v/>
      </c>
      <c r="H1929" s="19" t="str">
        <f>IF('[1]Vmesna vrtilna_SKLOP1'!F1929&lt;&gt;"",'[1]Vmesna vrtilna_SKLOP1'!I1929,"")</f>
        <v/>
      </c>
      <c r="I1929" s="20" t="str">
        <f>IF(I1928="Skupaj:","DDV (22%):",IF(I1928="DDV (22%):","Skupaj z DDV:",IF(AND('[1]Vmesna vrtilna_SKLOP1'!C1929&lt;&gt;"",'[1]Vmesna vrtilna_SKLOP1'!E1929=""),"Skupaj:","")))</f>
        <v/>
      </c>
      <c r="J1929" s="21" t="str">
        <f t="shared" si="61"/>
        <v/>
      </c>
      <c r="K1929" s="21" t="str">
        <f>IF(I1929="Skupaj z DDV:",SUM(K1927,K1928),IF(I1929="DDV (22%):",K1928*0.22,IF(AND('[1]Vmesna vrtilna_SKLOP1'!C1929&lt;&gt;"",'[1]Vmesna vrtilna_SKLOP1'!D1929=""),'[1]Vmesna vrtilna_SKLOP1'!J1929,IF(F1929&lt;&gt;"",IF('[1]Vmesna vrtilna_SKLOP1'!J1929&lt;&gt;"",'[1]Vmesna vrtilna_SKLOP1'!J1929,""),""))))</f>
        <v/>
      </c>
      <c r="L1929" s="22" t="str">
        <f>IF(I1928="Skupaj:","DDV (22%):",IF(I1928="DDV (22%):","Skupaj z DDV:",IF(AND('[1]Vmesna vrtilna_SKLOP1'!C1929&lt;&gt;"",'[1]Vmesna vrtilna_SKLOP1'!E1929=""),"Skupaj:",IF(AND('[1]Vmesna vrtilna_SKLOP1'!C1929&lt;&gt;"",'[1]Vmesna vrtilna_SKLOP1'!D1929=""),'[1]Vmesna vrtilna_SKLOP1'!J1929,IF(F1929&lt;&gt;"",IF('[1]Vmesna vrtilna_SKLOP1'!J1929&lt;&gt;"",'[1]Vmesna vrtilna_SKLOP1'!J1929,""),"")))))</f>
        <v/>
      </c>
      <c r="M1929" s="22">
        <f t="shared" si="60"/>
        <v>0</v>
      </c>
      <c r="N1929" s="22" t="str">
        <f>IF(IFERROR(VLOOKUP(B1929,'[1]Vmesna vrtilna_SKLOP1'!B:J,7,0),"")=0,"",IFERROR(VLOOKUP(B1929,'[1]Vmesna vrtilna_SKLOP1'!B:J,7,0),""))</f>
        <v/>
      </c>
      <c r="O1929" s="22"/>
    </row>
    <row r="1930" spans="2:15" ht="15" customHeight="1" x14ac:dyDescent="0.3">
      <c r="B1930" s="15" t="str">
        <f>IF(AND('[1]Vmesna vrtilna_SKLOP1'!B1930&lt;&gt;"",'[1]Vmesna vrtilna_SKLOP1'!C1930&lt;&gt;""),IF('[1]Vmesna vrtilna_SKLOP1'!B1930&lt;&gt;"",'[1]Vmesna vrtilna_SKLOP1'!B1930,""),"")</f>
        <v/>
      </c>
      <c r="C1930" s="16" t="str">
        <f>IF(OR(C1929="Posebna oblika",C1929="Kulturno zaščiten objekt",C1929="Kulturno zaščiten objekt, Posebna oblika"),"Glej zavihek POSEBNI POGOJI",IF(SUM(N1929:Q1929)=1,"Posebna oblika",IF(SUM(N1929:Q1929)=10,"Kulturno zaščiten objekt",IF(SUM(N1929:Q1929)=11,"Kulturno zaščiten objekt, Posebna oblika",IF(AND('[1]Vmesna vrtilna_SKLOP1'!C1930&lt;&gt;"",'[1]Vmesna vrtilna_SKLOP1'!D1930&lt;&gt;""),IF('[1]Vmesna vrtilna_SKLOP1'!C1930&lt;&gt;"",'[1]Vmesna vrtilna_SKLOP1'!C1930,""),"")))))</f>
        <v/>
      </c>
      <c r="D1930" s="17" t="str">
        <f>IF(IFERROR(VLOOKUP(B1930,'[1]Vmesna vrtilna_SKLOP1'!B:J,6,0),"")=0,"",IFERROR(VLOOKUP(B1930,'[1]Vmesna vrtilna_SKLOP1'!B:J,6,0),""))</f>
        <v/>
      </c>
      <c r="E1930" s="16" t="str">
        <f>IF(IF('[1]Vmesna vrtilna_SKLOP1'!E1930&lt;&gt;"",'[1]Vmesna vrtilna_SKLOP1'!D1930,"")=0,"",IF('[1]Vmesna vrtilna_SKLOP1'!E1930&lt;&gt;"",'[1]Vmesna vrtilna_SKLOP1'!D1930,""))</f>
        <v>Senčila</v>
      </c>
      <c r="F1930" s="18" t="str">
        <f>IF('[1]Vmesna vrtilna_SKLOP1'!E1930&lt;&gt;"",'[1]Vmesna vrtilna_SKLOP1'!E1930,"")</f>
        <v>Zunanji rolo - nadometni, ALU lamele, Dim. ŠxV: 1x1,2m</v>
      </c>
      <c r="G1930" s="15" t="str">
        <f>IF('[1]Vmesna vrtilna_SKLOP1'!E1930&lt;&gt;"",'[1]Vmesna vrtilna_SKLOP1'!F1930,"")</f>
        <v>[kos]</v>
      </c>
      <c r="H1930" s="19">
        <f>IF('[1]Vmesna vrtilna_SKLOP1'!F1930&lt;&gt;"",'[1]Vmesna vrtilna_SKLOP1'!I1930,"")</f>
        <v>1</v>
      </c>
      <c r="I1930" s="20" t="str">
        <f>IF(I1929="Skupaj:","DDV (22%):",IF(I1929="DDV (22%):","Skupaj z DDV:",IF(AND('[1]Vmesna vrtilna_SKLOP1'!C1930&lt;&gt;"",'[1]Vmesna vrtilna_SKLOP1'!E1930=""),"Skupaj:","")))</f>
        <v/>
      </c>
      <c r="J1930" s="21">
        <f t="shared" si="61"/>
        <v>0</v>
      </c>
      <c r="K1930" s="21">
        <f>IF(I1930="Skupaj z DDV:",SUM(K1928,K1929),IF(I1930="DDV (22%):",K1929*0.22,IF(AND('[1]Vmesna vrtilna_SKLOP1'!C1930&lt;&gt;"",'[1]Vmesna vrtilna_SKLOP1'!D1930=""),'[1]Vmesna vrtilna_SKLOP1'!J1930,IF(F1930&lt;&gt;"",IF('[1]Vmesna vrtilna_SKLOP1'!J1930&lt;&gt;"",'[1]Vmesna vrtilna_SKLOP1'!J1930,""),""))))</f>
        <v>130.64176799999998</v>
      </c>
      <c r="L1930" s="22">
        <f>IF(I1929="Skupaj:","DDV (22%):",IF(I1929="DDV (22%):","Skupaj z DDV:",IF(AND('[1]Vmesna vrtilna_SKLOP1'!C1930&lt;&gt;"",'[1]Vmesna vrtilna_SKLOP1'!E1930=""),"Skupaj:",IF(AND('[1]Vmesna vrtilna_SKLOP1'!C1930&lt;&gt;"",'[1]Vmesna vrtilna_SKLOP1'!D1930=""),'[1]Vmesna vrtilna_SKLOP1'!J1930,IF(F1930&lt;&gt;"",IF('[1]Vmesna vrtilna_SKLOP1'!J1930&lt;&gt;"",'[1]Vmesna vrtilna_SKLOP1'!J1930,""),"")))))</f>
        <v>130.64176799999998</v>
      </c>
      <c r="M1930" s="22">
        <f t="shared" si="60"/>
        <v>0</v>
      </c>
      <c r="N1930" s="22" t="str">
        <f>IF(IFERROR(VLOOKUP(B1930,'[1]Vmesna vrtilna_SKLOP1'!B:J,7,0),"")=0,"",IFERROR(VLOOKUP(B1930,'[1]Vmesna vrtilna_SKLOP1'!B:J,7,0),""))</f>
        <v/>
      </c>
      <c r="O1930" s="22"/>
    </row>
    <row r="1931" spans="2:15" ht="15" customHeight="1" x14ac:dyDescent="0.3">
      <c r="B1931" s="15" t="str">
        <f>IF(AND('[1]Vmesna vrtilna_SKLOP1'!B1931&lt;&gt;"",'[1]Vmesna vrtilna_SKLOP1'!C1931&lt;&gt;""),IF('[1]Vmesna vrtilna_SKLOP1'!B1931&lt;&gt;"",'[1]Vmesna vrtilna_SKLOP1'!B1931,""),"")</f>
        <v/>
      </c>
      <c r="C1931" s="16" t="str">
        <f>IF(OR(C1930="Posebna oblika",C1930="Kulturno zaščiten objekt",C1930="Kulturno zaščiten objekt, Posebna oblika"),"Glej zavihek POSEBNI POGOJI",IF(SUM(N1930:Q1930)=1,"Posebna oblika",IF(SUM(N1930:Q1930)=10,"Kulturno zaščiten objekt",IF(SUM(N1930:Q1930)=11,"Kulturno zaščiten objekt, Posebna oblika",IF(AND('[1]Vmesna vrtilna_SKLOP1'!C1931&lt;&gt;"",'[1]Vmesna vrtilna_SKLOP1'!D1931&lt;&gt;""),IF('[1]Vmesna vrtilna_SKLOP1'!C1931&lt;&gt;"",'[1]Vmesna vrtilna_SKLOP1'!C1931,""),"")))))</f>
        <v/>
      </c>
      <c r="D1931" s="17" t="str">
        <f>IF(IFERROR(VLOOKUP(B1931,'[1]Vmesna vrtilna_SKLOP1'!B:J,6,0),"")=0,"",IFERROR(VLOOKUP(B1931,'[1]Vmesna vrtilna_SKLOP1'!B:J,6,0),""))</f>
        <v/>
      </c>
      <c r="E1931" s="16" t="str">
        <f>IF(IF('[1]Vmesna vrtilna_SKLOP1'!E1931&lt;&gt;"",'[1]Vmesna vrtilna_SKLOP1'!D1931,"")=0,"",IF('[1]Vmesna vrtilna_SKLOP1'!E1931&lt;&gt;"",'[1]Vmesna vrtilna_SKLOP1'!D1931,""))</f>
        <v/>
      </c>
      <c r="F1931" s="18" t="str">
        <f>IF('[1]Vmesna vrtilna_SKLOP1'!E1931&lt;&gt;"",'[1]Vmesna vrtilna_SKLOP1'!E1931,"")</f>
        <v>Zunanji rolo - nadometni, ALU lamele, Dim. ŠxV: 1,4x1,2m</v>
      </c>
      <c r="G1931" s="15" t="str">
        <f>IF('[1]Vmesna vrtilna_SKLOP1'!E1931&lt;&gt;"",'[1]Vmesna vrtilna_SKLOP1'!F1931,"")</f>
        <v>[kos]</v>
      </c>
      <c r="H1931" s="19">
        <f>IF('[1]Vmesna vrtilna_SKLOP1'!F1931&lt;&gt;"",'[1]Vmesna vrtilna_SKLOP1'!I1931,"")</f>
        <v>3</v>
      </c>
      <c r="I1931" s="20" t="str">
        <f>IF(I1930="Skupaj:","DDV (22%):",IF(I1930="DDV (22%):","Skupaj z DDV:",IF(AND('[1]Vmesna vrtilna_SKLOP1'!C1931&lt;&gt;"",'[1]Vmesna vrtilna_SKLOP1'!E1931=""),"Skupaj:","")))</f>
        <v/>
      </c>
      <c r="J1931" s="21">
        <f t="shared" si="61"/>
        <v>0</v>
      </c>
      <c r="K1931" s="21">
        <f>IF(I1931="Skupaj z DDV:",SUM(K1929,K1930),IF(I1931="DDV (22%):",K1930*0.22,IF(AND('[1]Vmesna vrtilna_SKLOP1'!C1931&lt;&gt;"",'[1]Vmesna vrtilna_SKLOP1'!D1931=""),'[1]Vmesna vrtilna_SKLOP1'!J1931,IF(F1931&lt;&gt;"",IF('[1]Vmesna vrtilna_SKLOP1'!J1931&lt;&gt;"",'[1]Vmesna vrtilna_SKLOP1'!J1931,""),""))))</f>
        <v>480.55260383999996</v>
      </c>
      <c r="L1931" s="22">
        <f>IF(I1930="Skupaj:","DDV (22%):",IF(I1930="DDV (22%):","Skupaj z DDV:",IF(AND('[1]Vmesna vrtilna_SKLOP1'!C1931&lt;&gt;"",'[1]Vmesna vrtilna_SKLOP1'!E1931=""),"Skupaj:",IF(AND('[1]Vmesna vrtilna_SKLOP1'!C1931&lt;&gt;"",'[1]Vmesna vrtilna_SKLOP1'!D1931=""),'[1]Vmesna vrtilna_SKLOP1'!J1931,IF(F1931&lt;&gt;"",IF('[1]Vmesna vrtilna_SKLOP1'!J1931&lt;&gt;"",'[1]Vmesna vrtilna_SKLOP1'!J1931,""),"")))))</f>
        <v>480.55260383999996</v>
      </c>
      <c r="M1931" s="22">
        <f t="shared" si="60"/>
        <v>0</v>
      </c>
      <c r="N1931" s="22" t="str">
        <f>IF(IFERROR(VLOOKUP(B1931,'[1]Vmesna vrtilna_SKLOP1'!B:J,7,0),"")=0,"",IFERROR(VLOOKUP(B1931,'[1]Vmesna vrtilna_SKLOP1'!B:J,7,0),""))</f>
        <v/>
      </c>
      <c r="O1931" s="22"/>
    </row>
    <row r="1932" spans="2:15" ht="15" customHeight="1" x14ac:dyDescent="0.3">
      <c r="B1932" s="15" t="str">
        <f>IF(AND('[1]Vmesna vrtilna_SKLOP1'!B1932&lt;&gt;"",'[1]Vmesna vrtilna_SKLOP1'!C1932&lt;&gt;""),IF('[1]Vmesna vrtilna_SKLOP1'!B1932&lt;&gt;"",'[1]Vmesna vrtilna_SKLOP1'!B1932,""),"")</f>
        <v/>
      </c>
      <c r="C1932" s="16" t="str">
        <f>IF(OR(C1931="Posebna oblika",C1931="Kulturno zaščiten objekt",C1931="Kulturno zaščiten objekt, Posebna oblika"),"Glej zavihek POSEBNI POGOJI",IF(SUM(N1931:Q1931)=1,"Posebna oblika",IF(SUM(N1931:Q1931)=10,"Kulturno zaščiten objekt",IF(SUM(N1931:Q1931)=11,"Kulturno zaščiten objekt, Posebna oblika",IF(AND('[1]Vmesna vrtilna_SKLOP1'!C1932&lt;&gt;"",'[1]Vmesna vrtilna_SKLOP1'!D1932&lt;&gt;""),IF('[1]Vmesna vrtilna_SKLOP1'!C1932&lt;&gt;"",'[1]Vmesna vrtilna_SKLOP1'!C1932,""),"")))))</f>
        <v/>
      </c>
      <c r="D1932" s="17" t="str">
        <f>IF(IFERROR(VLOOKUP(B1932,'[1]Vmesna vrtilna_SKLOP1'!B:J,6,0),"")=0,"",IFERROR(VLOOKUP(B1932,'[1]Vmesna vrtilna_SKLOP1'!B:J,6,0),""))</f>
        <v/>
      </c>
      <c r="E1932" s="16" t="str">
        <f>IF(IF('[1]Vmesna vrtilna_SKLOP1'!E1932&lt;&gt;"",'[1]Vmesna vrtilna_SKLOP1'!D1932,"")=0,"",IF('[1]Vmesna vrtilna_SKLOP1'!E1932&lt;&gt;"",'[1]Vmesna vrtilna_SKLOP1'!D1932,""))</f>
        <v/>
      </c>
      <c r="F1932" s="18" t="str">
        <f>IF('[1]Vmesna vrtilna_SKLOP1'!E1932&lt;&gt;"",'[1]Vmesna vrtilna_SKLOP1'!E1932,"")</f>
        <v>Zunanji rolo - nadometni, ALU lamele, Dim. ŠxV: 0,8x2,2m</v>
      </c>
      <c r="G1932" s="15" t="str">
        <f>IF('[1]Vmesna vrtilna_SKLOP1'!E1932&lt;&gt;"",'[1]Vmesna vrtilna_SKLOP1'!F1932,"")</f>
        <v>[kos]</v>
      </c>
      <c r="H1932" s="19">
        <f>IF('[1]Vmesna vrtilna_SKLOP1'!F1932&lt;&gt;"",'[1]Vmesna vrtilna_SKLOP1'!I1932,"")</f>
        <v>1</v>
      </c>
      <c r="I1932" s="20" t="str">
        <f>IF(I1931="Skupaj:","DDV (22%):",IF(I1931="DDV (22%):","Skupaj z DDV:",IF(AND('[1]Vmesna vrtilna_SKLOP1'!C1932&lt;&gt;"",'[1]Vmesna vrtilna_SKLOP1'!E1932=""),"Skupaj:","")))</f>
        <v/>
      </c>
      <c r="J1932" s="21">
        <f t="shared" si="61"/>
        <v>0</v>
      </c>
      <c r="K1932" s="21">
        <f>IF(I1932="Skupaj z DDV:",SUM(K1930,K1931),IF(I1932="DDV (22%):",K1931*0.22,IF(AND('[1]Vmesna vrtilna_SKLOP1'!C1932&lt;&gt;"",'[1]Vmesna vrtilna_SKLOP1'!D1932=""),'[1]Vmesna vrtilna_SKLOP1'!J1932,IF(F1932&lt;&gt;"",IF('[1]Vmesna vrtilna_SKLOP1'!J1932&lt;&gt;"",'[1]Vmesna vrtilna_SKLOP1'!J1932,""),""))))</f>
        <v>165.18610272000001</v>
      </c>
      <c r="L1932" s="22">
        <f>IF(I1931="Skupaj:","DDV (22%):",IF(I1931="DDV (22%):","Skupaj z DDV:",IF(AND('[1]Vmesna vrtilna_SKLOP1'!C1932&lt;&gt;"",'[1]Vmesna vrtilna_SKLOP1'!E1932=""),"Skupaj:",IF(AND('[1]Vmesna vrtilna_SKLOP1'!C1932&lt;&gt;"",'[1]Vmesna vrtilna_SKLOP1'!D1932=""),'[1]Vmesna vrtilna_SKLOP1'!J1932,IF(F1932&lt;&gt;"",IF('[1]Vmesna vrtilna_SKLOP1'!J1932&lt;&gt;"",'[1]Vmesna vrtilna_SKLOP1'!J1932,""),"")))))</f>
        <v>165.18610272000001</v>
      </c>
      <c r="M1932" s="22">
        <f t="shared" si="60"/>
        <v>0</v>
      </c>
      <c r="N1932" s="22" t="str">
        <f>IF(IFERROR(VLOOKUP(B1932,'[1]Vmesna vrtilna_SKLOP1'!B:J,7,0),"")=0,"",IFERROR(VLOOKUP(B1932,'[1]Vmesna vrtilna_SKLOP1'!B:J,7,0),""))</f>
        <v/>
      </c>
      <c r="O1932" s="22"/>
    </row>
    <row r="1933" spans="2:15" ht="15" customHeight="1" x14ac:dyDescent="0.3">
      <c r="B1933" s="15" t="str">
        <f>IF(AND('[1]Vmesna vrtilna_SKLOP1'!B1933&lt;&gt;"",'[1]Vmesna vrtilna_SKLOP1'!C1933&lt;&gt;""),IF('[1]Vmesna vrtilna_SKLOP1'!B1933&lt;&gt;"",'[1]Vmesna vrtilna_SKLOP1'!B1933,""),"")</f>
        <v/>
      </c>
      <c r="C1933" s="16" t="str">
        <f>IF(OR(C1932="Posebna oblika",C1932="Kulturno zaščiten objekt",C1932="Kulturno zaščiten objekt, Posebna oblika"),"Glej zavihek POSEBNI POGOJI",IF(SUM(N1932:Q1932)=1,"Posebna oblika",IF(SUM(N1932:Q1932)=10,"Kulturno zaščiten objekt",IF(SUM(N1932:Q1932)=11,"Kulturno zaščiten objekt, Posebna oblika",IF(AND('[1]Vmesna vrtilna_SKLOP1'!C1933&lt;&gt;"",'[1]Vmesna vrtilna_SKLOP1'!D1933&lt;&gt;""),IF('[1]Vmesna vrtilna_SKLOP1'!C1933&lt;&gt;"",'[1]Vmesna vrtilna_SKLOP1'!C1933,""),"")))))</f>
        <v/>
      </c>
      <c r="D1933" s="17" t="str">
        <f>IF(IFERROR(VLOOKUP(B1933,'[1]Vmesna vrtilna_SKLOP1'!B:J,6,0),"")=0,"",IFERROR(VLOOKUP(B1933,'[1]Vmesna vrtilna_SKLOP1'!B:J,6,0),""))</f>
        <v/>
      </c>
      <c r="E1933" s="16" t="str">
        <f>IF(IF('[1]Vmesna vrtilna_SKLOP1'!E1933&lt;&gt;"",'[1]Vmesna vrtilna_SKLOP1'!D1933,"")=0,"",IF('[1]Vmesna vrtilna_SKLOP1'!E1933&lt;&gt;"",'[1]Vmesna vrtilna_SKLOP1'!D1933,""))</f>
        <v/>
      </c>
      <c r="F1933" s="18" t="str">
        <f>IF('[1]Vmesna vrtilna_SKLOP1'!E1933&lt;&gt;"",'[1]Vmesna vrtilna_SKLOP1'!E1933,"")</f>
        <v>Screen rolo in Rolo - Plise, Dim. ŠxV: 0,75x1,2m</v>
      </c>
      <c r="G1933" s="15" t="str">
        <f>IF('[1]Vmesna vrtilna_SKLOP1'!E1933&lt;&gt;"",'[1]Vmesna vrtilna_SKLOP1'!F1933,"")</f>
        <v>[kos]</v>
      </c>
      <c r="H1933" s="19">
        <f>IF('[1]Vmesna vrtilna_SKLOP1'!F1933&lt;&gt;"",'[1]Vmesna vrtilna_SKLOP1'!I1933,"")</f>
        <v>2</v>
      </c>
      <c r="I1933" s="20" t="str">
        <f>IF(I1932="Skupaj:","DDV (22%):",IF(I1932="DDV (22%):","Skupaj z DDV:",IF(AND('[1]Vmesna vrtilna_SKLOP1'!C1933&lt;&gt;"",'[1]Vmesna vrtilna_SKLOP1'!E1933=""),"Skupaj:","")))</f>
        <v/>
      </c>
      <c r="J1933" s="21">
        <f t="shared" si="61"/>
        <v>0</v>
      </c>
      <c r="K1933" s="21">
        <f>IF(I1933="Skupaj z DDV:",SUM(K1931,K1932),IF(I1933="DDV (22%):",K1932*0.22,IF(AND('[1]Vmesna vrtilna_SKLOP1'!C1933&lt;&gt;"",'[1]Vmesna vrtilna_SKLOP1'!D1933=""),'[1]Vmesna vrtilna_SKLOP1'!J1933,IF(F1933&lt;&gt;"",IF('[1]Vmesna vrtilna_SKLOP1'!J1933&lt;&gt;"",'[1]Vmesna vrtilna_SKLOP1'!J1933,""),""))))</f>
        <v>486</v>
      </c>
      <c r="L1933" s="22">
        <f>IF(I1932="Skupaj:","DDV (22%):",IF(I1932="DDV (22%):","Skupaj z DDV:",IF(AND('[1]Vmesna vrtilna_SKLOP1'!C1933&lt;&gt;"",'[1]Vmesna vrtilna_SKLOP1'!E1933=""),"Skupaj:",IF(AND('[1]Vmesna vrtilna_SKLOP1'!C1933&lt;&gt;"",'[1]Vmesna vrtilna_SKLOP1'!D1933=""),'[1]Vmesna vrtilna_SKLOP1'!J1933,IF(F1933&lt;&gt;"",IF('[1]Vmesna vrtilna_SKLOP1'!J1933&lt;&gt;"",'[1]Vmesna vrtilna_SKLOP1'!J1933,""),"")))))</f>
        <v>486</v>
      </c>
      <c r="M1933" s="22">
        <f t="shared" si="60"/>
        <v>0</v>
      </c>
      <c r="N1933" s="22" t="str">
        <f>IF(IFERROR(VLOOKUP(B1933,'[1]Vmesna vrtilna_SKLOP1'!B:J,7,0),"")=0,"",IFERROR(VLOOKUP(B1933,'[1]Vmesna vrtilna_SKLOP1'!B:J,7,0),""))</f>
        <v/>
      </c>
      <c r="O1933" s="22"/>
    </row>
    <row r="1934" spans="2:15" ht="15" customHeight="1" x14ac:dyDescent="0.3">
      <c r="B1934" s="15" t="str">
        <f>IF(AND('[1]Vmesna vrtilna_SKLOP1'!B1934&lt;&gt;"",'[1]Vmesna vrtilna_SKLOP1'!C1934&lt;&gt;""),IF('[1]Vmesna vrtilna_SKLOP1'!B1934&lt;&gt;"",'[1]Vmesna vrtilna_SKLOP1'!B1934,""),"")</f>
        <v/>
      </c>
      <c r="C1934" s="16" t="str">
        <f>IF(OR(C1933="Posebna oblika",C1933="Kulturno zaščiten objekt",C1933="Kulturno zaščiten objekt, Posebna oblika"),"Glej zavihek POSEBNI POGOJI",IF(SUM(N1933:Q1933)=1,"Posebna oblika",IF(SUM(N1933:Q1933)=10,"Kulturno zaščiten objekt",IF(SUM(N1933:Q1933)=11,"Kulturno zaščiten objekt, Posebna oblika",IF(AND('[1]Vmesna vrtilna_SKLOP1'!C1934&lt;&gt;"",'[1]Vmesna vrtilna_SKLOP1'!D1934&lt;&gt;""),IF('[1]Vmesna vrtilna_SKLOP1'!C1934&lt;&gt;"",'[1]Vmesna vrtilna_SKLOP1'!C1934,""),"")))))</f>
        <v/>
      </c>
      <c r="D1934" s="17" t="str">
        <f>IF(IFERROR(VLOOKUP(B1934,'[1]Vmesna vrtilna_SKLOP1'!B:J,6,0),"")=0,"",IFERROR(VLOOKUP(B1934,'[1]Vmesna vrtilna_SKLOP1'!B:J,6,0),""))</f>
        <v/>
      </c>
      <c r="E1934" s="16" t="str">
        <f>IF(IF('[1]Vmesna vrtilna_SKLOP1'!E1934&lt;&gt;"",'[1]Vmesna vrtilna_SKLOP1'!D1934,"")=0,"",IF('[1]Vmesna vrtilna_SKLOP1'!E1934&lt;&gt;"",'[1]Vmesna vrtilna_SKLOP1'!D1934,""))</f>
        <v/>
      </c>
      <c r="F1934" s="18" t="str">
        <f>IF('[1]Vmesna vrtilna_SKLOP1'!E1934&lt;&gt;"",'[1]Vmesna vrtilna_SKLOP1'!E1934,"")</f>
        <v>Screen rolo in Rolo - Plise, Dim. ŠxV: 0,75x1m</v>
      </c>
      <c r="G1934" s="15" t="str">
        <f>IF('[1]Vmesna vrtilna_SKLOP1'!E1934&lt;&gt;"",'[1]Vmesna vrtilna_SKLOP1'!F1934,"")</f>
        <v>[kos]</v>
      </c>
      <c r="H1934" s="19">
        <f>IF('[1]Vmesna vrtilna_SKLOP1'!F1934&lt;&gt;"",'[1]Vmesna vrtilna_SKLOP1'!I1934,"")</f>
        <v>1</v>
      </c>
      <c r="I1934" s="20" t="str">
        <f>IF(I1933="Skupaj:","DDV (22%):",IF(I1933="DDV (22%):","Skupaj z DDV:",IF(AND('[1]Vmesna vrtilna_SKLOP1'!C1934&lt;&gt;"",'[1]Vmesna vrtilna_SKLOP1'!E1934=""),"Skupaj:","")))</f>
        <v/>
      </c>
      <c r="J1934" s="21">
        <f t="shared" si="61"/>
        <v>0</v>
      </c>
      <c r="K1934" s="21">
        <f>IF(I1934="Skupaj z DDV:",SUM(K1932,K1933),IF(I1934="DDV (22%):",K1933*0.22,IF(AND('[1]Vmesna vrtilna_SKLOP1'!C1934&lt;&gt;"",'[1]Vmesna vrtilna_SKLOP1'!D1934=""),'[1]Vmesna vrtilna_SKLOP1'!J1934,IF(F1934&lt;&gt;"",IF('[1]Vmesna vrtilna_SKLOP1'!J1934&lt;&gt;"",'[1]Vmesna vrtilna_SKLOP1'!J1934,""),""))))</f>
        <v>202.5</v>
      </c>
      <c r="L1934" s="22">
        <f>IF(I1933="Skupaj:","DDV (22%):",IF(I1933="DDV (22%):","Skupaj z DDV:",IF(AND('[1]Vmesna vrtilna_SKLOP1'!C1934&lt;&gt;"",'[1]Vmesna vrtilna_SKLOP1'!E1934=""),"Skupaj:",IF(AND('[1]Vmesna vrtilna_SKLOP1'!C1934&lt;&gt;"",'[1]Vmesna vrtilna_SKLOP1'!D1934=""),'[1]Vmesna vrtilna_SKLOP1'!J1934,IF(F1934&lt;&gt;"",IF('[1]Vmesna vrtilna_SKLOP1'!J1934&lt;&gt;"",'[1]Vmesna vrtilna_SKLOP1'!J1934,""),"")))))</f>
        <v>202.5</v>
      </c>
      <c r="M1934" s="22">
        <f t="shared" si="60"/>
        <v>0</v>
      </c>
      <c r="N1934" s="22" t="str">
        <f>IF(IFERROR(VLOOKUP(B1934,'[1]Vmesna vrtilna_SKLOP1'!B:J,7,0),"")=0,"",IFERROR(VLOOKUP(B1934,'[1]Vmesna vrtilna_SKLOP1'!B:J,7,0),""))</f>
        <v/>
      </c>
      <c r="O1934" s="22"/>
    </row>
    <row r="1935" spans="2:15" ht="15" customHeight="1" x14ac:dyDescent="0.3">
      <c r="B1935" s="15" t="str">
        <f>IF(AND('[1]Vmesna vrtilna_SKLOP1'!B1935&lt;&gt;"",'[1]Vmesna vrtilna_SKLOP1'!C1935&lt;&gt;""),IF('[1]Vmesna vrtilna_SKLOP1'!B1935&lt;&gt;"",'[1]Vmesna vrtilna_SKLOP1'!B1935,""),"")</f>
        <v/>
      </c>
      <c r="C1935" s="16" t="str">
        <f>IF(OR(C1934="Posebna oblika",C1934="Kulturno zaščiten objekt",C1934="Kulturno zaščiten objekt, Posebna oblika"),"Glej zavihek POSEBNI POGOJI",IF(SUM(N1934:Q1934)=1,"Posebna oblika",IF(SUM(N1934:Q1934)=10,"Kulturno zaščiten objekt",IF(SUM(N1934:Q1934)=11,"Kulturno zaščiten objekt, Posebna oblika",IF(AND('[1]Vmesna vrtilna_SKLOP1'!C1935&lt;&gt;"",'[1]Vmesna vrtilna_SKLOP1'!D1935&lt;&gt;""),IF('[1]Vmesna vrtilna_SKLOP1'!C1935&lt;&gt;"",'[1]Vmesna vrtilna_SKLOP1'!C1935,""),"")))))</f>
        <v/>
      </c>
      <c r="D1935" s="17" t="str">
        <f>IF(IFERROR(VLOOKUP(B1935,'[1]Vmesna vrtilna_SKLOP1'!B:J,6,0),"")=0,"",IFERROR(VLOOKUP(B1935,'[1]Vmesna vrtilna_SKLOP1'!B:J,6,0),""))</f>
        <v/>
      </c>
      <c r="E1935" s="16" t="str">
        <f>IF(IF('[1]Vmesna vrtilna_SKLOP1'!E1935&lt;&gt;"",'[1]Vmesna vrtilna_SKLOP1'!D1935,"")=0,"",IF('[1]Vmesna vrtilna_SKLOP1'!E1935&lt;&gt;"",'[1]Vmesna vrtilna_SKLOP1'!D1935,""))</f>
        <v/>
      </c>
      <c r="F1935" s="18" t="str">
        <f>IF('[1]Vmesna vrtilna_SKLOP1'!E1935&lt;&gt;"",'[1]Vmesna vrtilna_SKLOP1'!E1935,"")</f>
        <v>Zunanji rolo - nadometni, ALU lamele, Dim. ŠxV: 1,2x1,2m</v>
      </c>
      <c r="G1935" s="15" t="str">
        <f>IF('[1]Vmesna vrtilna_SKLOP1'!E1935&lt;&gt;"",'[1]Vmesna vrtilna_SKLOP1'!F1935,"")</f>
        <v>[kos]</v>
      </c>
      <c r="H1935" s="19">
        <f>IF('[1]Vmesna vrtilna_SKLOP1'!F1935&lt;&gt;"",'[1]Vmesna vrtilna_SKLOP1'!I1935,"")</f>
        <v>1</v>
      </c>
      <c r="I1935" s="20" t="str">
        <f>IF(I1934="Skupaj:","DDV (22%):",IF(I1934="DDV (22%):","Skupaj z DDV:",IF(AND('[1]Vmesna vrtilna_SKLOP1'!C1935&lt;&gt;"",'[1]Vmesna vrtilna_SKLOP1'!E1935=""),"Skupaj:","")))</f>
        <v/>
      </c>
      <c r="J1935" s="21">
        <f t="shared" si="61"/>
        <v>0</v>
      </c>
      <c r="K1935" s="21">
        <f>IF(I1935="Skupaj z DDV:",SUM(K1933,K1934),IF(I1935="DDV (22%):",K1934*0.22,IF(AND('[1]Vmesna vrtilna_SKLOP1'!C1935&lt;&gt;"",'[1]Vmesna vrtilna_SKLOP1'!D1935=""),'[1]Vmesna vrtilna_SKLOP1'!J1935,IF(F1935&lt;&gt;"",IF('[1]Vmesna vrtilna_SKLOP1'!J1935&lt;&gt;"",'[1]Vmesna vrtilna_SKLOP1'!J1935,""),""))))</f>
        <v>145.31248991999999</v>
      </c>
      <c r="L1935" s="22">
        <f>IF(I1934="Skupaj:","DDV (22%):",IF(I1934="DDV (22%):","Skupaj z DDV:",IF(AND('[1]Vmesna vrtilna_SKLOP1'!C1935&lt;&gt;"",'[1]Vmesna vrtilna_SKLOP1'!E1935=""),"Skupaj:",IF(AND('[1]Vmesna vrtilna_SKLOP1'!C1935&lt;&gt;"",'[1]Vmesna vrtilna_SKLOP1'!D1935=""),'[1]Vmesna vrtilna_SKLOP1'!J1935,IF(F1935&lt;&gt;"",IF('[1]Vmesna vrtilna_SKLOP1'!J1935&lt;&gt;"",'[1]Vmesna vrtilna_SKLOP1'!J1935,""),"")))))</f>
        <v>145.31248991999999</v>
      </c>
      <c r="M1935" s="22">
        <f t="shared" si="60"/>
        <v>0</v>
      </c>
      <c r="N1935" s="22" t="str">
        <f>IF(IFERROR(VLOOKUP(B1935,'[1]Vmesna vrtilna_SKLOP1'!B:J,7,0),"")=0,"",IFERROR(VLOOKUP(B1935,'[1]Vmesna vrtilna_SKLOP1'!B:J,7,0),""))</f>
        <v/>
      </c>
      <c r="O1935" s="22"/>
    </row>
    <row r="1936" spans="2:15" ht="15" customHeight="1" x14ac:dyDescent="0.3">
      <c r="B1936" s="15" t="str">
        <f>IF(AND('[1]Vmesna vrtilna_SKLOP1'!B1936&lt;&gt;"",'[1]Vmesna vrtilna_SKLOP1'!C1936&lt;&gt;""),IF('[1]Vmesna vrtilna_SKLOP1'!B1936&lt;&gt;"",'[1]Vmesna vrtilna_SKLOP1'!B1936,""),"")</f>
        <v/>
      </c>
      <c r="C1936" s="16" t="str">
        <f>IF(OR(C1935="Posebna oblika",C1935="Kulturno zaščiten objekt",C1935="Kulturno zaščiten objekt, Posebna oblika"),"Glej zavihek POSEBNI POGOJI",IF(SUM(N1935:Q1935)=1,"Posebna oblika",IF(SUM(N1935:Q1935)=10,"Kulturno zaščiten objekt",IF(SUM(N1935:Q1935)=11,"Kulturno zaščiten objekt, Posebna oblika",IF(AND('[1]Vmesna vrtilna_SKLOP1'!C1936&lt;&gt;"",'[1]Vmesna vrtilna_SKLOP1'!D1936&lt;&gt;""),IF('[1]Vmesna vrtilna_SKLOP1'!C1936&lt;&gt;"",'[1]Vmesna vrtilna_SKLOP1'!C1936,""),"")))))</f>
        <v/>
      </c>
      <c r="D1936" s="17" t="str">
        <f>IF(IFERROR(VLOOKUP(B1936,'[1]Vmesna vrtilna_SKLOP1'!B:J,6,0),"")=0,"",IFERROR(VLOOKUP(B1936,'[1]Vmesna vrtilna_SKLOP1'!B:J,6,0),""))</f>
        <v/>
      </c>
      <c r="E1936" s="16" t="str">
        <f>IF(IF('[1]Vmesna vrtilna_SKLOP1'!E1936&lt;&gt;"",'[1]Vmesna vrtilna_SKLOP1'!D1936,"")=0,"",IF('[1]Vmesna vrtilna_SKLOP1'!E1936&lt;&gt;"",'[1]Vmesna vrtilna_SKLOP1'!D1936,""))</f>
        <v/>
      </c>
      <c r="F1936" s="18" t="str">
        <f>IF('[1]Vmesna vrtilna_SKLOP1'!E1936&lt;&gt;"",'[1]Vmesna vrtilna_SKLOP1'!E1936,"")</f>
        <v/>
      </c>
      <c r="G1936" s="15" t="str">
        <f>IF('[1]Vmesna vrtilna_SKLOP1'!E1936&lt;&gt;"",'[1]Vmesna vrtilna_SKLOP1'!F1936,"")</f>
        <v/>
      </c>
      <c r="H1936" s="19" t="str">
        <f>IF('[1]Vmesna vrtilna_SKLOP1'!F1936&lt;&gt;"",'[1]Vmesna vrtilna_SKLOP1'!I1936,"")</f>
        <v/>
      </c>
      <c r="I1936" s="20" t="str">
        <f>IF(I1935="Skupaj:","DDV (22%):",IF(I1935="DDV (22%):","Skupaj z DDV:",IF(AND('[1]Vmesna vrtilna_SKLOP1'!C1936&lt;&gt;"",'[1]Vmesna vrtilna_SKLOP1'!E1936=""),"Skupaj:","")))</f>
        <v/>
      </c>
      <c r="J1936" s="21" t="str">
        <f t="shared" si="61"/>
        <v/>
      </c>
      <c r="K1936" s="21" t="str">
        <f>IF(I1936="Skupaj z DDV:",SUM(K1934,K1935),IF(I1936="DDV (22%):",K1935*0.22,IF(AND('[1]Vmesna vrtilna_SKLOP1'!C1936&lt;&gt;"",'[1]Vmesna vrtilna_SKLOP1'!D1936=""),'[1]Vmesna vrtilna_SKLOP1'!J1936,IF(F1936&lt;&gt;"",IF('[1]Vmesna vrtilna_SKLOP1'!J1936&lt;&gt;"",'[1]Vmesna vrtilna_SKLOP1'!J1936,""),""))))</f>
        <v/>
      </c>
      <c r="L1936" s="22" t="str">
        <f>IF(I1935="Skupaj:","DDV (22%):",IF(I1935="DDV (22%):","Skupaj z DDV:",IF(AND('[1]Vmesna vrtilna_SKLOP1'!C1936&lt;&gt;"",'[1]Vmesna vrtilna_SKLOP1'!E1936=""),"Skupaj:",IF(AND('[1]Vmesna vrtilna_SKLOP1'!C1936&lt;&gt;"",'[1]Vmesna vrtilna_SKLOP1'!D1936=""),'[1]Vmesna vrtilna_SKLOP1'!J1936,IF(F1936&lt;&gt;"",IF('[1]Vmesna vrtilna_SKLOP1'!J1936&lt;&gt;"",'[1]Vmesna vrtilna_SKLOP1'!J1936,""),"")))))</f>
        <v/>
      </c>
      <c r="M1936" s="22">
        <f t="shared" si="60"/>
        <v>0</v>
      </c>
      <c r="N1936" s="22" t="str">
        <f>IF(IFERROR(VLOOKUP(B1936,'[1]Vmesna vrtilna_SKLOP1'!B:J,7,0),"")=0,"",IFERROR(VLOOKUP(B1936,'[1]Vmesna vrtilna_SKLOP1'!B:J,7,0),""))</f>
        <v/>
      </c>
      <c r="O1936" s="22"/>
    </row>
    <row r="1937" spans="2:15" ht="15" customHeight="1" x14ac:dyDescent="0.3">
      <c r="B1937" s="15" t="str">
        <f>IF(AND('[1]Vmesna vrtilna_SKLOP1'!B1937&lt;&gt;"",'[1]Vmesna vrtilna_SKLOP1'!C1937&lt;&gt;""),IF('[1]Vmesna vrtilna_SKLOP1'!B1937&lt;&gt;"",'[1]Vmesna vrtilna_SKLOP1'!B1937,""),"")</f>
        <v/>
      </c>
      <c r="C1937" s="16" t="str">
        <f>IF(OR(C1936="Posebna oblika",C1936="Kulturno zaščiten objekt",C1936="Kulturno zaščiten objekt, Posebna oblika"),"Glej zavihek POSEBNI POGOJI",IF(SUM(N1936:Q1936)=1,"Posebna oblika",IF(SUM(N1936:Q1936)=10,"Kulturno zaščiten objekt",IF(SUM(N1936:Q1936)=11,"Kulturno zaščiten objekt, Posebna oblika",IF(AND('[1]Vmesna vrtilna_SKLOP1'!C1937&lt;&gt;"",'[1]Vmesna vrtilna_SKLOP1'!D1937&lt;&gt;""),IF('[1]Vmesna vrtilna_SKLOP1'!C1937&lt;&gt;"",'[1]Vmesna vrtilna_SKLOP1'!C1937,""),"")))))</f>
        <v/>
      </c>
      <c r="D1937" s="17" t="str">
        <f>IF(IFERROR(VLOOKUP(B1937,'[1]Vmesna vrtilna_SKLOP1'!B:J,6,0),"")=0,"",IFERROR(VLOOKUP(B1937,'[1]Vmesna vrtilna_SKLOP1'!B:J,6,0),""))</f>
        <v/>
      </c>
      <c r="E1937" s="16" t="str">
        <f>IF(IF('[1]Vmesna vrtilna_SKLOP1'!E1937&lt;&gt;"",'[1]Vmesna vrtilna_SKLOP1'!D1937,"")=0,"",IF('[1]Vmesna vrtilna_SKLOP1'!E1937&lt;&gt;"",'[1]Vmesna vrtilna_SKLOP1'!D1937,""))</f>
        <v>Notranje police</v>
      </c>
      <c r="F1937" s="18" t="str">
        <f>IF('[1]Vmesna vrtilna_SKLOP1'!E1937&lt;&gt;"",'[1]Vmesna vrtilna_SKLOP1'!E1937,"")</f>
        <v>Notranja polica, mat. Granit, dim. ŠxG:1,4x0,25m</v>
      </c>
      <c r="G1937" s="15" t="str">
        <f>IF('[1]Vmesna vrtilna_SKLOP1'!E1937&lt;&gt;"",'[1]Vmesna vrtilna_SKLOP1'!F1937,"")</f>
        <v>[kos]</v>
      </c>
      <c r="H1937" s="19">
        <f>IF('[1]Vmesna vrtilna_SKLOP1'!F1937&lt;&gt;"",'[1]Vmesna vrtilna_SKLOP1'!I1937,"")</f>
        <v>3</v>
      </c>
      <c r="I1937" s="20" t="str">
        <f>IF(I1936="Skupaj:","DDV (22%):",IF(I1936="DDV (22%):","Skupaj z DDV:",IF(AND('[1]Vmesna vrtilna_SKLOP1'!C1937&lt;&gt;"",'[1]Vmesna vrtilna_SKLOP1'!E1937=""),"Skupaj:","")))</f>
        <v/>
      </c>
      <c r="J1937" s="21">
        <f t="shared" si="61"/>
        <v>0</v>
      </c>
      <c r="K1937" s="21">
        <f>IF(I1937="Skupaj z DDV:",SUM(K1935,K1936),IF(I1937="DDV (22%):",K1936*0.22,IF(AND('[1]Vmesna vrtilna_SKLOP1'!C1937&lt;&gt;"",'[1]Vmesna vrtilna_SKLOP1'!D1937=""),'[1]Vmesna vrtilna_SKLOP1'!J1937,IF(F1937&lt;&gt;"",IF('[1]Vmesna vrtilna_SKLOP1'!J1937&lt;&gt;"",'[1]Vmesna vrtilna_SKLOP1'!J1937,""),""))))</f>
        <v>208.5</v>
      </c>
      <c r="L1937" s="22">
        <f>IF(I1936="Skupaj:","DDV (22%):",IF(I1936="DDV (22%):","Skupaj z DDV:",IF(AND('[1]Vmesna vrtilna_SKLOP1'!C1937&lt;&gt;"",'[1]Vmesna vrtilna_SKLOP1'!E1937=""),"Skupaj:",IF(AND('[1]Vmesna vrtilna_SKLOP1'!C1937&lt;&gt;"",'[1]Vmesna vrtilna_SKLOP1'!D1937=""),'[1]Vmesna vrtilna_SKLOP1'!J1937,IF(F1937&lt;&gt;"",IF('[1]Vmesna vrtilna_SKLOP1'!J1937&lt;&gt;"",'[1]Vmesna vrtilna_SKLOP1'!J1937,""),"")))))</f>
        <v>208.5</v>
      </c>
      <c r="M1937" s="22">
        <f t="shared" si="60"/>
        <v>0</v>
      </c>
      <c r="N1937" s="22" t="str">
        <f>IF(IFERROR(VLOOKUP(B1937,'[1]Vmesna vrtilna_SKLOP1'!B:J,7,0),"")=0,"",IFERROR(VLOOKUP(B1937,'[1]Vmesna vrtilna_SKLOP1'!B:J,7,0),""))</f>
        <v/>
      </c>
      <c r="O1937" s="22"/>
    </row>
    <row r="1938" spans="2:15" ht="15" customHeight="1" x14ac:dyDescent="0.3">
      <c r="B1938" s="15" t="str">
        <f>IF(AND('[1]Vmesna vrtilna_SKLOP1'!B1938&lt;&gt;"",'[1]Vmesna vrtilna_SKLOP1'!C1938&lt;&gt;""),IF('[1]Vmesna vrtilna_SKLOP1'!B1938&lt;&gt;"",'[1]Vmesna vrtilna_SKLOP1'!B1938,""),"")</f>
        <v/>
      </c>
      <c r="C1938" s="16" t="str">
        <f>IF(OR(C1937="Posebna oblika",C1937="Kulturno zaščiten objekt",C1937="Kulturno zaščiten objekt, Posebna oblika"),"Glej zavihek POSEBNI POGOJI",IF(SUM(N1937:Q1937)=1,"Posebna oblika",IF(SUM(N1937:Q1937)=10,"Kulturno zaščiten objekt",IF(SUM(N1937:Q1937)=11,"Kulturno zaščiten objekt, Posebna oblika",IF(AND('[1]Vmesna vrtilna_SKLOP1'!C1938&lt;&gt;"",'[1]Vmesna vrtilna_SKLOP1'!D1938&lt;&gt;""),IF('[1]Vmesna vrtilna_SKLOP1'!C1938&lt;&gt;"",'[1]Vmesna vrtilna_SKLOP1'!C1938,""),"")))))</f>
        <v/>
      </c>
      <c r="D1938" s="17" t="str">
        <f>IF(IFERROR(VLOOKUP(B1938,'[1]Vmesna vrtilna_SKLOP1'!B:J,6,0),"")=0,"",IFERROR(VLOOKUP(B1938,'[1]Vmesna vrtilna_SKLOP1'!B:J,6,0),""))</f>
        <v/>
      </c>
      <c r="E1938" s="16" t="str">
        <f>IF(IF('[1]Vmesna vrtilna_SKLOP1'!E1938&lt;&gt;"",'[1]Vmesna vrtilna_SKLOP1'!D1938,"")=0,"",IF('[1]Vmesna vrtilna_SKLOP1'!E1938&lt;&gt;"",'[1]Vmesna vrtilna_SKLOP1'!D1938,""))</f>
        <v/>
      </c>
      <c r="F1938" s="18" t="str">
        <f>IF('[1]Vmesna vrtilna_SKLOP1'!E1938&lt;&gt;"",'[1]Vmesna vrtilna_SKLOP1'!E1938,"")</f>
        <v>Notranja polica, mat. Granit, dim. ŠxG:1x0,22m</v>
      </c>
      <c r="G1938" s="15" t="str">
        <f>IF('[1]Vmesna vrtilna_SKLOP1'!E1938&lt;&gt;"",'[1]Vmesna vrtilna_SKLOP1'!F1938,"")</f>
        <v>[kos]</v>
      </c>
      <c r="H1938" s="19">
        <f>IF('[1]Vmesna vrtilna_SKLOP1'!F1938&lt;&gt;"",'[1]Vmesna vrtilna_SKLOP1'!I1938,"")</f>
        <v>1</v>
      </c>
      <c r="I1938" s="20" t="str">
        <f>IF(I1937="Skupaj:","DDV (22%):",IF(I1937="DDV (22%):","Skupaj z DDV:",IF(AND('[1]Vmesna vrtilna_SKLOP1'!C1938&lt;&gt;"",'[1]Vmesna vrtilna_SKLOP1'!E1938=""),"Skupaj:","")))</f>
        <v/>
      </c>
      <c r="J1938" s="21">
        <f t="shared" si="61"/>
        <v>0</v>
      </c>
      <c r="K1938" s="21">
        <f>IF(I1938="Skupaj z DDV:",SUM(K1936,K1937),IF(I1938="DDV (22%):",K1937*0.22,IF(AND('[1]Vmesna vrtilna_SKLOP1'!C1938&lt;&gt;"",'[1]Vmesna vrtilna_SKLOP1'!D1938=""),'[1]Vmesna vrtilna_SKLOP1'!J1938,IF(F1938&lt;&gt;"",IF('[1]Vmesna vrtilna_SKLOP1'!J1938&lt;&gt;"",'[1]Vmesna vrtilna_SKLOP1'!J1938,""),""))))</f>
        <v>44.54</v>
      </c>
      <c r="L1938" s="22">
        <f>IF(I1937="Skupaj:","DDV (22%):",IF(I1937="DDV (22%):","Skupaj z DDV:",IF(AND('[1]Vmesna vrtilna_SKLOP1'!C1938&lt;&gt;"",'[1]Vmesna vrtilna_SKLOP1'!E1938=""),"Skupaj:",IF(AND('[1]Vmesna vrtilna_SKLOP1'!C1938&lt;&gt;"",'[1]Vmesna vrtilna_SKLOP1'!D1938=""),'[1]Vmesna vrtilna_SKLOP1'!J1938,IF(F1938&lt;&gt;"",IF('[1]Vmesna vrtilna_SKLOP1'!J1938&lt;&gt;"",'[1]Vmesna vrtilna_SKLOP1'!J1938,""),"")))))</f>
        <v>44.54</v>
      </c>
      <c r="M1938" s="22">
        <f t="shared" si="60"/>
        <v>0</v>
      </c>
      <c r="N1938" s="22" t="str">
        <f>IF(IFERROR(VLOOKUP(B1938,'[1]Vmesna vrtilna_SKLOP1'!B:J,7,0),"")=0,"",IFERROR(VLOOKUP(B1938,'[1]Vmesna vrtilna_SKLOP1'!B:J,7,0),""))</f>
        <v/>
      </c>
      <c r="O1938" s="22"/>
    </row>
    <row r="1939" spans="2:15" ht="15" customHeight="1" x14ac:dyDescent="0.3">
      <c r="B1939" s="15" t="str">
        <f>IF(AND('[1]Vmesna vrtilna_SKLOP1'!B1939&lt;&gt;"",'[1]Vmesna vrtilna_SKLOP1'!C1939&lt;&gt;""),IF('[1]Vmesna vrtilna_SKLOP1'!B1939&lt;&gt;"",'[1]Vmesna vrtilna_SKLOP1'!B1939,""),"")</f>
        <v/>
      </c>
      <c r="C1939" s="16" t="str">
        <f>IF(OR(C1938="Posebna oblika",C1938="Kulturno zaščiten objekt",C1938="Kulturno zaščiten objekt, Posebna oblika"),"Glej zavihek POSEBNI POGOJI",IF(SUM(N1938:Q1938)=1,"Posebna oblika",IF(SUM(N1938:Q1938)=10,"Kulturno zaščiten objekt",IF(SUM(N1938:Q1938)=11,"Kulturno zaščiten objekt, Posebna oblika",IF(AND('[1]Vmesna vrtilna_SKLOP1'!C1939&lt;&gt;"",'[1]Vmesna vrtilna_SKLOP1'!D1939&lt;&gt;""),IF('[1]Vmesna vrtilna_SKLOP1'!C1939&lt;&gt;"",'[1]Vmesna vrtilna_SKLOP1'!C1939,""),"")))))</f>
        <v/>
      </c>
      <c r="D1939" s="17" t="str">
        <f>IF(IFERROR(VLOOKUP(B1939,'[1]Vmesna vrtilna_SKLOP1'!B:J,6,0),"")=0,"",IFERROR(VLOOKUP(B1939,'[1]Vmesna vrtilna_SKLOP1'!B:J,6,0),""))</f>
        <v/>
      </c>
      <c r="E1939" s="16" t="str">
        <f>IF(IF('[1]Vmesna vrtilna_SKLOP1'!E1939&lt;&gt;"",'[1]Vmesna vrtilna_SKLOP1'!D1939,"")=0,"",IF('[1]Vmesna vrtilna_SKLOP1'!E1939&lt;&gt;"",'[1]Vmesna vrtilna_SKLOP1'!D1939,""))</f>
        <v/>
      </c>
      <c r="F1939" s="18" t="str">
        <f>IF('[1]Vmesna vrtilna_SKLOP1'!E1939&lt;&gt;"",'[1]Vmesna vrtilna_SKLOP1'!E1939,"")</f>
        <v>Notranja polica, mat. Granit, dim. ŠxG:1,2x0,22m</v>
      </c>
      <c r="G1939" s="15" t="str">
        <f>IF('[1]Vmesna vrtilna_SKLOP1'!E1939&lt;&gt;"",'[1]Vmesna vrtilna_SKLOP1'!F1939,"")</f>
        <v>[kos]</v>
      </c>
      <c r="H1939" s="19">
        <f>IF('[1]Vmesna vrtilna_SKLOP1'!F1939&lt;&gt;"",'[1]Vmesna vrtilna_SKLOP1'!I1939,"")</f>
        <v>1</v>
      </c>
      <c r="I1939" s="20" t="str">
        <f>IF(I1938="Skupaj:","DDV (22%):",IF(I1938="DDV (22%):","Skupaj z DDV:",IF(AND('[1]Vmesna vrtilna_SKLOP1'!C1939&lt;&gt;"",'[1]Vmesna vrtilna_SKLOP1'!E1939=""),"Skupaj:","")))</f>
        <v/>
      </c>
      <c r="J1939" s="21">
        <f t="shared" si="61"/>
        <v>0</v>
      </c>
      <c r="K1939" s="21">
        <f>IF(I1939="Skupaj z DDV:",SUM(K1937,K1938),IF(I1939="DDV (22%):",K1938*0.22,IF(AND('[1]Vmesna vrtilna_SKLOP1'!C1939&lt;&gt;"",'[1]Vmesna vrtilna_SKLOP1'!D1939=""),'[1]Vmesna vrtilna_SKLOP1'!J1939,IF(F1939&lt;&gt;"",IF('[1]Vmesna vrtilna_SKLOP1'!J1939&lt;&gt;"",'[1]Vmesna vrtilna_SKLOP1'!J1939,""),""))))</f>
        <v>52.231200000000001</v>
      </c>
      <c r="L1939" s="22">
        <f>IF(I1938="Skupaj:","DDV (22%):",IF(I1938="DDV (22%):","Skupaj z DDV:",IF(AND('[1]Vmesna vrtilna_SKLOP1'!C1939&lt;&gt;"",'[1]Vmesna vrtilna_SKLOP1'!E1939=""),"Skupaj:",IF(AND('[1]Vmesna vrtilna_SKLOP1'!C1939&lt;&gt;"",'[1]Vmesna vrtilna_SKLOP1'!D1939=""),'[1]Vmesna vrtilna_SKLOP1'!J1939,IF(F1939&lt;&gt;"",IF('[1]Vmesna vrtilna_SKLOP1'!J1939&lt;&gt;"",'[1]Vmesna vrtilna_SKLOP1'!J1939,""),"")))))</f>
        <v>52.231200000000001</v>
      </c>
      <c r="M1939" s="22">
        <f t="shared" si="60"/>
        <v>0</v>
      </c>
      <c r="N1939" s="22" t="str">
        <f>IF(IFERROR(VLOOKUP(B1939,'[1]Vmesna vrtilna_SKLOP1'!B:J,7,0),"")=0,"",IFERROR(VLOOKUP(B1939,'[1]Vmesna vrtilna_SKLOP1'!B:J,7,0),""))</f>
        <v/>
      </c>
      <c r="O1939" s="22"/>
    </row>
    <row r="1940" spans="2:15" ht="15" customHeight="1" x14ac:dyDescent="0.3">
      <c r="B1940" s="15" t="str">
        <f>IF(AND('[1]Vmesna vrtilna_SKLOP1'!B1940&lt;&gt;"",'[1]Vmesna vrtilna_SKLOP1'!C1940&lt;&gt;""),IF('[1]Vmesna vrtilna_SKLOP1'!B1940&lt;&gt;"",'[1]Vmesna vrtilna_SKLOP1'!B1940,""),"")</f>
        <v/>
      </c>
      <c r="C1940" s="16" t="str">
        <f>IF(OR(C1939="Posebna oblika",C1939="Kulturno zaščiten objekt",C1939="Kulturno zaščiten objekt, Posebna oblika"),"Glej zavihek POSEBNI POGOJI",IF(SUM(N1939:Q1939)=1,"Posebna oblika",IF(SUM(N1939:Q1939)=10,"Kulturno zaščiten objekt",IF(SUM(N1939:Q1939)=11,"Kulturno zaščiten objekt, Posebna oblika",IF(AND('[1]Vmesna vrtilna_SKLOP1'!C1940&lt;&gt;"",'[1]Vmesna vrtilna_SKLOP1'!D1940&lt;&gt;""),IF('[1]Vmesna vrtilna_SKLOP1'!C1940&lt;&gt;"",'[1]Vmesna vrtilna_SKLOP1'!C1940,""),"")))))</f>
        <v/>
      </c>
      <c r="D1940" s="17" t="str">
        <f>IF(IFERROR(VLOOKUP(B1940,'[1]Vmesna vrtilna_SKLOP1'!B:J,6,0),"")=0,"",IFERROR(VLOOKUP(B1940,'[1]Vmesna vrtilna_SKLOP1'!B:J,6,0),""))</f>
        <v/>
      </c>
      <c r="E1940" s="16" t="str">
        <f>IF(IF('[1]Vmesna vrtilna_SKLOP1'!E1940&lt;&gt;"",'[1]Vmesna vrtilna_SKLOP1'!D1940,"")=0,"",IF('[1]Vmesna vrtilna_SKLOP1'!E1940&lt;&gt;"",'[1]Vmesna vrtilna_SKLOP1'!D1940,""))</f>
        <v/>
      </c>
      <c r="F1940" s="18" t="str">
        <f>IF('[1]Vmesna vrtilna_SKLOP1'!E1940&lt;&gt;"",'[1]Vmesna vrtilna_SKLOP1'!E1940,"")</f>
        <v/>
      </c>
      <c r="G1940" s="15" t="str">
        <f>IF('[1]Vmesna vrtilna_SKLOP1'!E1940&lt;&gt;"",'[1]Vmesna vrtilna_SKLOP1'!F1940,"")</f>
        <v/>
      </c>
      <c r="H1940" s="19" t="str">
        <f>IF('[1]Vmesna vrtilna_SKLOP1'!F1940&lt;&gt;"",'[1]Vmesna vrtilna_SKLOP1'!I1940,"")</f>
        <v/>
      </c>
      <c r="I1940" s="20" t="str">
        <f>IF(I1939="Skupaj:","DDV (22%):",IF(I1939="DDV (22%):","Skupaj z DDV:",IF(AND('[1]Vmesna vrtilna_SKLOP1'!C1940&lt;&gt;"",'[1]Vmesna vrtilna_SKLOP1'!E1940=""),"Skupaj:","")))</f>
        <v/>
      </c>
      <c r="J1940" s="21" t="str">
        <f t="shared" si="61"/>
        <v/>
      </c>
      <c r="K1940" s="21" t="str">
        <f>IF(I1940="Skupaj z DDV:",SUM(K1938,K1939),IF(I1940="DDV (22%):",K1939*0.22,IF(AND('[1]Vmesna vrtilna_SKLOP1'!C1940&lt;&gt;"",'[1]Vmesna vrtilna_SKLOP1'!D1940=""),'[1]Vmesna vrtilna_SKLOP1'!J1940,IF(F1940&lt;&gt;"",IF('[1]Vmesna vrtilna_SKLOP1'!J1940&lt;&gt;"",'[1]Vmesna vrtilna_SKLOP1'!J1940,""),""))))</f>
        <v/>
      </c>
      <c r="L1940" s="22" t="str">
        <f>IF(I1939="Skupaj:","DDV (22%):",IF(I1939="DDV (22%):","Skupaj z DDV:",IF(AND('[1]Vmesna vrtilna_SKLOP1'!C1940&lt;&gt;"",'[1]Vmesna vrtilna_SKLOP1'!E1940=""),"Skupaj:",IF(AND('[1]Vmesna vrtilna_SKLOP1'!C1940&lt;&gt;"",'[1]Vmesna vrtilna_SKLOP1'!D1940=""),'[1]Vmesna vrtilna_SKLOP1'!J1940,IF(F1940&lt;&gt;"",IF('[1]Vmesna vrtilna_SKLOP1'!J1940&lt;&gt;"",'[1]Vmesna vrtilna_SKLOP1'!J1940,""),"")))))</f>
        <v/>
      </c>
      <c r="M1940" s="22">
        <f t="shared" si="60"/>
        <v>0</v>
      </c>
      <c r="N1940" s="22" t="str">
        <f>IF(IFERROR(VLOOKUP(B1940,'[1]Vmesna vrtilna_SKLOP1'!B:J,7,0),"")=0,"",IFERROR(VLOOKUP(B1940,'[1]Vmesna vrtilna_SKLOP1'!B:J,7,0),""))</f>
        <v/>
      </c>
      <c r="O1940" s="22"/>
    </row>
    <row r="1941" spans="2:15" ht="15" customHeight="1" x14ac:dyDescent="0.3">
      <c r="B1941" s="15" t="str">
        <f>IF(AND('[1]Vmesna vrtilna_SKLOP1'!B1941&lt;&gt;"",'[1]Vmesna vrtilna_SKLOP1'!C1941&lt;&gt;""),IF('[1]Vmesna vrtilna_SKLOP1'!B1941&lt;&gt;"",'[1]Vmesna vrtilna_SKLOP1'!B1941,""),"")</f>
        <v/>
      </c>
      <c r="C1941" s="16" t="str">
        <f>IF(OR(C1940="Posebna oblika",C1940="Kulturno zaščiten objekt",C1940="Kulturno zaščiten objekt, Posebna oblika"),"Glej zavihek POSEBNI POGOJI",IF(SUM(N1940:Q1940)=1,"Posebna oblika",IF(SUM(N1940:Q1940)=10,"Kulturno zaščiten objekt",IF(SUM(N1940:Q1940)=11,"Kulturno zaščiten objekt, Posebna oblika",IF(AND('[1]Vmesna vrtilna_SKLOP1'!C1941&lt;&gt;"",'[1]Vmesna vrtilna_SKLOP1'!D1941&lt;&gt;""),IF('[1]Vmesna vrtilna_SKLOP1'!C1941&lt;&gt;"",'[1]Vmesna vrtilna_SKLOP1'!C1941,""),"")))))</f>
        <v/>
      </c>
      <c r="D1941" s="17" t="str">
        <f>IF(IFERROR(VLOOKUP(B1941,'[1]Vmesna vrtilna_SKLOP1'!B:J,6,0),"")=0,"",IFERROR(VLOOKUP(B1941,'[1]Vmesna vrtilna_SKLOP1'!B:J,6,0),""))</f>
        <v/>
      </c>
      <c r="E1941" s="16" t="str">
        <f>IF(IF('[1]Vmesna vrtilna_SKLOP1'!E1941&lt;&gt;"",'[1]Vmesna vrtilna_SKLOP1'!D1941,"")=0,"",IF('[1]Vmesna vrtilna_SKLOP1'!E1941&lt;&gt;"",'[1]Vmesna vrtilna_SKLOP1'!D1941,""))</f>
        <v>Demontaža</v>
      </c>
      <c r="F1941" s="18" t="str">
        <f>IF('[1]Vmesna vrtilna_SKLOP1'!E1941&lt;&gt;"",'[1]Vmesna vrtilna_SKLOP1'!E1941,"")</f>
        <v>Demontaža oken</v>
      </c>
      <c r="G1941" s="15" t="str">
        <f>IF('[1]Vmesna vrtilna_SKLOP1'!E1941&lt;&gt;"",'[1]Vmesna vrtilna_SKLOP1'!F1941,"")</f>
        <v>[m1]</v>
      </c>
      <c r="H1941" s="19">
        <f>IF('[1]Vmesna vrtilna_SKLOP1'!F1941&lt;&gt;"",'[1]Vmesna vrtilna_SKLOP1'!I1941,"")</f>
        <v>36.099999999999994</v>
      </c>
      <c r="I1941" s="20" t="str">
        <f>IF(I1940="Skupaj:","DDV (22%):",IF(I1940="DDV (22%):","Skupaj z DDV:",IF(AND('[1]Vmesna vrtilna_SKLOP1'!C1941&lt;&gt;"",'[1]Vmesna vrtilna_SKLOP1'!E1941=""),"Skupaj:","")))</f>
        <v/>
      </c>
      <c r="J1941" s="21">
        <f t="shared" si="61"/>
        <v>0</v>
      </c>
      <c r="K1941" s="21">
        <f>IF(I1941="Skupaj z DDV:",SUM(K1939,K1940),IF(I1941="DDV (22%):",K1940*0.22,IF(AND('[1]Vmesna vrtilna_SKLOP1'!C1941&lt;&gt;"",'[1]Vmesna vrtilna_SKLOP1'!D1941=""),'[1]Vmesna vrtilna_SKLOP1'!J1941,IF(F1941&lt;&gt;"",IF('[1]Vmesna vrtilna_SKLOP1'!J1941&lt;&gt;"",'[1]Vmesna vrtilna_SKLOP1'!J1941,""),""))))</f>
        <v>308.59999999999997</v>
      </c>
      <c r="L1941" s="22">
        <f>IF(I1940="Skupaj:","DDV (22%):",IF(I1940="DDV (22%):","Skupaj z DDV:",IF(AND('[1]Vmesna vrtilna_SKLOP1'!C1941&lt;&gt;"",'[1]Vmesna vrtilna_SKLOP1'!E1941=""),"Skupaj:",IF(AND('[1]Vmesna vrtilna_SKLOP1'!C1941&lt;&gt;"",'[1]Vmesna vrtilna_SKLOP1'!D1941=""),'[1]Vmesna vrtilna_SKLOP1'!J1941,IF(F1941&lt;&gt;"",IF('[1]Vmesna vrtilna_SKLOP1'!J1941&lt;&gt;"",'[1]Vmesna vrtilna_SKLOP1'!J1941,""),"")))))</f>
        <v>308.59999999999997</v>
      </c>
      <c r="M1941" s="22">
        <f t="shared" si="60"/>
        <v>0</v>
      </c>
      <c r="N1941" s="22" t="str">
        <f>IF(IFERROR(VLOOKUP(B1941,'[1]Vmesna vrtilna_SKLOP1'!B:J,7,0),"")=0,"",IFERROR(VLOOKUP(B1941,'[1]Vmesna vrtilna_SKLOP1'!B:J,7,0),""))</f>
        <v/>
      </c>
      <c r="O1941" s="22"/>
    </row>
    <row r="1942" spans="2:15" ht="15" customHeight="1" x14ac:dyDescent="0.3">
      <c r="B1942" s="15" t="str">
        <f>IF(AND('[1]Vmesna vrtilna_SKLOP1'!B1942&lt;&gt;"",'[1]Vmesna vrtilna_SKLOP1'!C1942&lt;&gt;""),IF('[1]Vmesna vrtilna_SKLOP1'!B1942&lt;&gt;"",'[1]Vmesna vrtilna_SKLOP1'!B1942,""),"")</f>
        <v/>
      </c>
      <c r="C1942" s="16" t="str">
        <f>IF(OR(C1941="Posebna oblika",C1941="Kulturno zaščiten objekt",C1941="Kulturno zaščiten objekt, Posebna oblika"),"Glej zavihek POSEBNI POGOJI",IF(SUM(N1941:Q1941)=1,"Posebna oblika",IF(SUM(N1941:Q1941)=10,"Kulturno zaščiten objekt",IF(SUM(N1941:Q1941)=11,"Kulturno zaščiten objekt, Posebna oblika",IF(AND('[1]Vmesna vrtilna_SKLOP1'!C1942&lt;&gt;"",'[1]Vmesna vrtilna_SKLOP1'!D1942&lt;&gt;""),IF('[1]Vmesna vrtilna_SKLOP1'!C1942&lt;&gt;"",'[1]Vmesna vrtilna_SKLOP1'!C1942,""),"")))))</f>
        <v/>
      </c>
      <c r="D1942" s="17" t="str">
        <f>IF(IFERROR(VLOOKUP(B1942,'[1]Vmesna vrtilna_SKLOP1'!B:J,6,0),"")=0,"",IFERROR(VLOOKUP(B1942,'[1]Vmesna vrtilna_SKLOP1'!B:J,6,0),""))</f>
        <v/>
      </c>
      <c r="E1942" s="16" t="str">
        <f>IF(IF('[1]Vmesna vrtilna_SKLOP1'!E1942&lt;&gt;"",'[1]Vmesna vrtilna_SKLOP1'!D1942,"")=0,"",IF('[1]Vmesna vrtilna_SKLOP1'!E1942&lt;&gt;"",'[1]Vmesna vrtilna_SKLOP1'!D1942,""))</f>
        <v/>
      </c>
      <c r="F1942" s="18" t="str">
        <f>IF('[1]Vmesna vrtilna_SKLOP1'!E1942&lt;&gt;"",'[1]Vmesna vrtilna_SKLOP1'!E1942,"")</f>
        <v>Demontaža vrat</v>
      </c>
      <c r="G1942" s="15" t="str">
        <f>IF('[1]Vmesna vrtilna_SKLOP1'!E1942&lt;&gt;"",'[1]Vmesna vrtilna_SKLOP1'!F1942,"")</f>
        <v>[m1]</v>
      </c>
      <c r="H1942" s="19">
        <f>IF('[1]Vmesna vrtilna_SKLOP1'!F1942&lt;&gt;"",'[1]Vmesna vrtilna_SKLOP1'!I1942,"")</f>
        <v>6</v>
      </c>
      <c r="I1942" s="20" t="str">
        <f>IF(I1941="Skupaj:","DDV (22%):",IF(I1941="DDV (22%):","Skupaj z DDV:",IF(AND('[1]Vmesna vrtilna_SKLOP1'!C1942&lt;&gt;"",'[1]Vmesna vrtilna_SKLOP1'!E1942=""),"Skupaj:","")))</f>
        <v/>
      </c>
      <c r="J1942" s="21">
        <f t="shared" si="61"/>
        <v>0</v>
      </c>
      <c r="K1942" s="21">
        <f>IF(I1942="Skupaj z DDV:",SUM(K1940,K1941),IF(I1942="DDV (22%):",K1941*0.22,IF(AND('[1]Vmesna vrtilna_SKLOP1'!C1942&lt;&gt;"",'[1]Vmesna vrtilna_SKLOP1'!D1942=""),'[1]Vmesna vrtilna_SKLOP1'!J1942,IF(F1942&lt;&gt;"",IF('[1]Vmesna vrtilna_SKLOP1'!J1942&lt;&gt;"",'[1]Vmesna vrtilna_SKLOP1'!J1942,""),""))))</f>
        <v>42</v>
      </c>
      <c r="L1942" s="22">
        <f>IF(I1941="Skupaj:","DDV (22%):",IF(I1941="DDV (22%):","Skupaj z DDV:",IF(AND('[1]Vmesna vrtilna_SKLOP1'!C1942&lt;&gt;"",'[1]Vmesna vrtilna_SKLOP1'!E1942=""),"Skupaj:",IF(AND('[1]Vmesna vrtilna_SKLOP1'!C1942&lt;&gt;"",'[1]Vmesna vrtilna_SKLOP1'!D1942=""),'[1]Vmesna vrtilna_SKLOP1'!J1942,IF(F1942&lt;&gt;"",IF('[1]Vmesna vrtilna_SKLOP1'!J1942&lt;&gt;"",'[1]Vmesna vrtilna_SKLOP1'!J1942,""),"")))))</f>
        <v>42</v>
      </c>
      <c r="M1942" s="22">
        <f t="shared" si="60"/>
        <v>0</v>
      </c>
      <c r="N1942" s="22" t="str">
        <f>IF(IFERROR(VLOOKUP(B1942,'[1]Vmesna vrtilna_SKLOP1'!B:J,7,0),"")=0,"",IFERROR(VLOOKUP(B1942,'[1]Vmesna vrtilna_SKLOP1'!B:J,7,0),""))</f>
        <v/>
      </c>
      <c r="O1942" s="22"/>
    </row>
    <row r="1943" spans="2:15" ht="15" customHeight="1" x14ac:dyDescent="0.3">
      <c r="B1943" s="15" t="str">
        <f>IF(AND('[1]Vmesna vrtilna_SKLOP1'!B1943&lt;&gt;"",'[1]Vmesna vrtilna_SKLOP1'!C1943&lt;&gt;""),IF('[1]Vmesna vrtilna_SKLOP1'!B1943&lt;&gt;"",'[1]Vmesna vrtilna_SKLOP1'!B1943,""),"")</f>
        <v/>
      </c>
      <c r="C1943" s="16" t="str">
        <f>IF(OR(C1942="Posebna oblika",C1942="Kulturno zaščiten objekt",C1942="Kulturno zaščiten objekt, Posebna oblika"),"Glej zavihek POSEBNI POGOJI",IF(SUM(N1942:Q1942)=1,"Posebna oblika",IF(SUM(N1942:Q1942)=10,"Kulturno zaščiten objekt",IF(SUM(N1942:Q1942)=11,"Kulturno zaščiten objekt, Posebna oblika",IF(AND('[1]Vmesna vrtilna_SKLOP1'!C1943&lt;&gt;"",'[1]Vmesna vrtilna_SKLOP1'!D1943&lt;&gt;""),IF('[1]Vmesna vrtilna_SKLOP1'!C1943&lt;&gt;"",'[1]Vmesna vrtilna_SKLOP1'!C1943,""),"")))))</f>
        <v/>
      </c>
      <c r="D1943" s="17" t="str">
        <f>IF(IFERROR(VLOOKUP(B1943,'[1]Vmesna vrtilna_SKLOP1'!B:J,6,0),"")=0,"",IFERROR(VLOOKUP(B1943,'[1]Vmesna vrtilna_SKLOP1'!B:J,6,0),""))</f>
        <v/>
      </c>
      <c r="E1943" s="16" t="str">
        <f>IF(IF('[1]Vmesna vrtilna_SKLOP1'!E1943&lt;&gt;"",'[1]Vmesna vrtilna_SKLOP1'!D1943,"")=0,"",IF('[1]Vmesna vrtilna_SKLOP1'!E1943&lt;&gt;"",'[1]Vmesna vrtilna_SKLOP1'!D1943,""))</f>
        <v/>
      </c>
      <c r="F1943" s="18" t="str">
        <f>IF('[1]Vmesna vrtilna_SKLOP1'!E1943&lt;&gt;"",'[1]Vmesna vrtilna_SKLOP1'!E1943,"")</f>
        <v>Demontaža police</v>
      </c>
      <c r="G1943" s="15" t="str">
        <f>IF('[1]Vmesna vrtilna_SKLOP1'!E1943&lt;&gt;"",'[1]Vmesna vrtilna_SKLOP1'!F1943,"")</f>
        <v>[kos]</v>
      </c>
      <c r="H1943" s="19">
        <f>IF('[1]Vmesna vrtilna_SKLOP1'!F1943&lt;&gt;"",'[1]Vmesna vrtilna_SKLOP1'!I1943,"")</f>
        <v>5</v>
      </c>
      <c r="I1943" s="20" t="str">
        <f>IF(I1942="Skupaj:","DDV (22%):",IF(I1942="DDV (22%):","Skupaj z DDV:",IF(AND('[1]Vmesna vrtilna_SKLOP1'!C1943&lt;&gt;"",'[1]Vmesna vrtilna_SKLOP1'!E1943=""),"Skupaj:","")))</f>
        <v/>
      </c>
      <c r="J1943" s="21">
        <f t="shared" si="61"/>
        <v>0</v>
      </c>
      <c r="K1943" s="21">
        <f>IF(I1943="Skupaj z DDV:",SUM(K1941,K1942),IF(I1943="DDV (22%):",K1942*0.22,IF(AND('[1]Vmesna vrtilna_SKLOP1'!C1943&lt;&gt;"",'[1]Vmesna vrtilna_SKLOP1'!D1943=""),'[1]Vmesna vrtilna_SKLOP1'!J1943,IF(F1943&lt;&gt;"",IF('[1]Vmesna vrtilna_SKLOP1'!J1943&lt;&gt;"",'[1]Vmesna vrtilna_SKLOP1'!J1943,""),""))))</f>
        <v>32</v>
      </c>
      <c r="L1943" s="22">
        <f>IF(I1942="Skupaj:","DDV (22%):",IF(I1942="DDV (22%):","Skupaj z DDV:",IF(AND('[1]Vmesna vrtilna_SKLOP1'!C1943&lt;&gt;"",'[1]Vmesna vrtilna_SKLOP1'!E1943=""),"Skupaj:",IF(AND('[1]Vmesna vrtilna_SKLOP1'!C1943&lt;&gt;"",'[1]Vmesna vrtilna_SKLOP1'!D1943=""),'[1]Vmesna vrtilna_SKLOP1'!J1943,IF(F1943&lt;&gt;"",IF('[1]Vmesna vrtilna_SKLOP1'!J1943&lt;&gt;"",'[1]Vmesna vrtilna_SKLOP1'!J1943,""),"")))))</f>
        <v>32</v>
      </c>
      <c r="M1943" s="22">
        <f t="shared" si="60"/>
        <v>0</v>
      </c>
      <c r="N1943" s="22" t="str">
        <f>IF(IFERROR(VLOOKUP(B1943,'[1]Vmesna vrtilna_SKLOP1'!B:J,7,0),"")=0,"",IFERROR(VLOOKUP(B1943,'[1]Vmesna vrtilna_SKLOP1'!B:J,7,0),""))</f>
        <v/>
      </c>
      <c r="O1943" s="22"/>
    </row>
    <row r="1944" spans="2:15" ht="15" customHeight="1" x14ac:dyDescent="0.3">
      <c r="B1944" s="15" t="str">
        <f>IF(AND('[1]Vmesna vrtilna_SKLOP1'!B1944&lt;&gt;"",'[1]Vmesna vrtilna_SKLOP1'!C1944&lt;&gt;""),IF('[1]Vmesna vrtilna_SKLOP1'!B1944&lt;&gt;"",'[1]Vmesna vrtilna_SKLOP1'!B1944,""),"")</f>
        <v/>
      </c>
      <c r="C1944" s="16" t="str">
        <f>IF(OR(C1943="Posebna oblika",C1943="Kulturno zaščiten objekt",C1943="Kulturno zaščiten objekt, Posebna oblika"),"Glej zavihek POSEBNI POGOJI",IF(SUM(N1943:Q1943)=1,"Posebna oblika",IF(SUM(N1943:Q1943)=10,"Kulturno zaščiten objekt",IF(SUM(N1943:Q1943)=11,"Kulturno zaščiten objekt, Posebna oblika",IF(AND('[1]Vmesna vrtilna_SKLOP1'!C1944&lt;&gt;"",'[1]Vmesna vrtilna_SKLOP1'!D1944&lt;&gt;""),IF('[1]Vmesna vrtilna_SKLOP1'!C1944&lt;&gt;"",'[1]Vmesna vrtilna_SKLOP1'!C1944,""),"")))))</f>
        <v/>
      </c>
      <c r="D1944" s="17" t="str">
        <f>IF(IFERROR(VLOOKUP(B1944,'[1]Vmesna vrtilna_SKLOP1'!B:J,6,0),"")=0,"",IFERROR(VLOOKUP(B1944,'[1]Vmesna vrtilna_SKLOP1'!B:J,6,0),""))</f>
        <v/>
      </c>
      <c r="E1944" s="16" t="str">
        <f>IF(IF('[1]Vmesna vrtilna_SKLOP1'!E1944&lt;&gt;"",'[1]Vmesna vrtilna_SKLOP1'!D1944,"")=0,"",IF('[1]Vmesna vrtilna_SKLOP1'!E1944&lt;&gt;"",'[1]Vmesna vrtilna_SKLOP1'!D1944,""))</f>
        <v/>
      </c>
      <c r="F1944" s="18" t="str">
        <f>IF('[1]Vmesna vrtilna_SKLOP1'!E1944&lt;&gt;"",'[1]Vmesna vrtilna_SKLOP1'!E1944,"")</f>
        <v/>
      </c>
      <c r="G1944" s="15" t="str">
        <f>IF('[1]Vmesna vrtilna_SKLOP1'!E1944&lt;&gt;"",'[1]Vmesna vrtilna_SKLOP1'!F1944,"")</f>
        <v/>
      </c>
      <c r="H1944" s="19" t="str">
        <f>IF('[1]Vmesna vrtilna_SKLOP1'!F1944&lt;&gt;"",'[1]Vmesna vrtilna_SKLOP1'!I1944,"")</f>
        <v/>
      </c>
      <c r="I1944" s="20" t="str">
        <f>IF(I1943="Skupaj:","DDV (22%):",IF(I1943="DDV (22%):","Skupaj z DDV:",IF(AND('[1]Vmesna vrtilna_SKLOP1'!C1944&lt;&gt;"",'[1]Vmesna vrtilna_SKLOP1'!E1944=""),"Skupaj:","")))</f>
        <v/>
      </c>
      <c r="J1944" s="21" t="str">
        <f t="shared" si="61"/>
        <v/>
      </c>
      <c r="K1944" s="21" t="str">
        <f>IF(I1944="Skupaj z DDV:",SUM(K1942,K1943),IF(I1944="DDV (22%):",K1943*0.22,IF(AND('[1]Vmesna vrtilna_SKLOP1'!C1944&lt;&gt;"",'[1]Vmesna vrtilna_SKLOP1'!D1944=""),'[1]Vmesna vrtilna_SKLOP1'!J1944,IF(F1944&lt;&gt;"",IF('[1]Vmesna vrtilna_SKLOP1'!J1944&lt;&gt;"",'[1]Vmesna vrtilna_SKLOP1'!J1944,""),""))))</f>
        <v/>
      </c>
      <c r="L1944" s="22" t="str">
        <f>IF(I1943="Skupaj:","DDV (22%):",IF(I1943="DDV (22%):","Skupaj z DDV:",IF(AND('[1]Vmesna vrtilna_SKLOP1'!C1944&lt;&gt;"",'[1]Vmesna vrtilna_SKLOP1'!E1944=""),"Skupaj:",IF(AND('[1]Vmesna vrtilna_SKLOP1'!C1944&lt;&gt;"",'[1]Vmesna vrtilna_SKLOP1'!D1944=""),'[1]Vmesna vrtilna_SKLOP1'!J1944,IF(F1944&lt;&gt;"",IF('[1]Vmesna vrtilna_SKLOP1'!J1944&lt;&gt;"",'[1]Vmesna vrtilna_SKLOP1'!J1944,""),"")))))</f>
        <v/>
      </c>
      <c r="M1944" s="22">
        <f t="shared" si="60"/>
        <v>0</v>
      </c>
      <c r="N1944" s="22" t="str">
        <f>IF(IFERROR(VLOOKUP(B1944,'[1]Vmesna vrtilna_SKLOP1'!B:J,7,0),"")=0,"",IFERROR(VLOOKUP(B1944,'[1]Vmesna vrtilna_SKLOP1'!B:J,7,0),""))</f>
        <v/>
      </c>
      <c r="O1944" s="22"/>
    </row>
    <row r="1945" spans="2:15" ht="15" customHeight="1" x14ac:dyDescent="0.3">
      <c r="B1945" s="15" t="str">
        <f>IF(AND('[1]Vmesna vrtilna_SKLOP1'!B1945&lt;&gt;"",'[1]Vmesna vrtilna_SKLOP1'!C1945&lt;&gt;""),IF('[1]Vmesna vrtilna_SKLOP1'!B1945&lt;&gt;"",'[1]Vmesna vrtilna_SKLOP1'!B1945,""),"")</f>
        <v/>
      </c>
      <c r="C1945" s="16" t="str">
        <f>IF(OR(C1944="Posebna oblika",C1944="Kulturno zaščiten objekt",C1944="Kulturno zaščiten objekt, Posebna oblika"),"Glej zavihek POSEBNI POGOJI",IF(SUM(N1944:Q1944)=1,"Posebna oblika",IF(SUM(N1944:Q1944)=10,"Kulturno zaščiten objekt",IF(SUM(N1944:Q1944)=11,"Kulturno zaščiten objekt, Posebna oblika",IF(AND('[1]Vmesna vrtilna_SKLOP1'!C1945&lt;&gt;"",'[1]Vmesna vrtilna_SKLOP1'!D1945&lt;&gt;""),IF('[1]Vmesna vrtilna_SKLOP1'!C1945&lt;&gt;"",'[1]Vmesna vrtilna_SKLOP1'!C1945,""),"")))))</f>
        <v/>
      </c>
      <c r="D1945" s="17" t="str">
        <f>IF(IFERROR(VLOOKUP(B1945,'[1]Vmesna vrtilna_SKLOP1'!B:J,6,0),"")=0,"",IFERROR(VLOOKUP(B1945,'[1]Vmesna vrtilna_SKLOP1'!B:J,6,0),""))</f>
        <v/>
      </c>
      <c r="E1945" s="16" t="str">
        <f>IF(IF('[1]Vmesna vrtilna_SKLOP1'!E1945&lt;&gt;"",'[1]Vmesna vrtilna_SKLOP1'!D1945,"")=0,"",IF('[1]Vmesna vrtilna_SKLOP1'!E1945&lt;&gt;"",'[1]Vmesna vrtilna_SKLOP1'!D1945,""))</f>
        <v>Montaža</v>
      </c>
      <c r="F1945" s="18" t="str">
        <f>IF('[1]Vmesna vrtilna_SKLOP1'!E1945&lt;&gt;"",'[1]Vmesna vrtilna_SKLOP1'!E1945,"")</f>
        <v>RAL montaža oken z zidarskimi deli</v>
      </c>
      <c r="G1945" s="15" t="str">
        <f>IF('[1]Vmesna vrtilna_SKLOP1'!E1945&lt;&gt;"",'[1]Vmesna vrtilna_SKLOP1'!F1945,"")</f>
        <v>[m1]</v>
      </c>
      <c r="H1945" s="19">
        <f>IF('[1]Vmesna vrtilna_SKLOP1'!F1945&lt;&gt;"",'[1]Vmesna vrtilna_SKLOP1'!I1945,"")</f>
        <v>36.099999999999994</v>
      </c>
      <c r="I1945" s="20" t="str">
        <f>IF(I1944="Skupaj:","DDV (22%):",IF(I1944="DDV (22%):","Skupaj z DDV:",IF(AND('[1]Vmesna vrtilna_SKLOP1'!C1945&lt;&gt;"",'[1]Vmesna vrtilna_SKLOP1'!E1945=""),"Skupaj:","")))</f>
        <v/>
      </c>
      <c r="J1945" s="21">
        <f t="shared" si="61"/>
        <v>0</v>
      </c>
      <c r="K1945" s="21">
        <f>IF(I1945="Skupaj z DDV:",SUM(K1943,K1944),IF(I1945="DDV (22%):",K1944*0.22,IF(AND('[1]Vmesna vrtilna_SKLOP1'!C1945&lt;&gt;"",'[1]Vmesna vrtilna_SKLOP1'!D1945=""),'[1]Vmesna vrtilna_SKLOP1'!J1945,IF(F1945&lt;&gt;"",IF('[1]Vmesna vrtilna_SKLOP1'!J1945&lt;&gt;"",'[1]Vmesna vrtilna_SKLOP1'!J1945,""),""))))</f>
        <v>1227.3999999999999</v>
      </c>
      <c r="L1945" s="22">
        <f>IF(I1944="Skupaj:","DDV (22%):",IF(I1944="DDV (22%):","Skupaj z DDV:",IF(AND('[1]Vmesna vrtilna_SKLOP1'!C1945&lt;&gt;"",'[1]Vmesna vrtilna_SKLOP1'!E1945=""),"Skupaj:",IF(AND('[1]Vmesna vrtilna_SKLOP1'!C1945&lt;&gt;"",'[1]Vmesna vrtilna_SKLOP1'!D1945=""),'[1]Vmesna vrtilna_SKLOP1'!J1945,IF(F1945&lt;&gt;"",IF('[1]Vmesna vrtilna_SKLOP1'!J1945&lt;&gt;"",'[1]Vmesna vrtilna_SKLOP1'!J1945,""),"")))))</f>
        <v>1227.3999999999999</v>
      </c>
      <c r="M1945" s="22">
        <f t="shared" si="60"/>
        <v>0</v>
      </c>
      <c r="N1945" s="22" t="str">
        <f>IF(IFERROR(VLOOKUP(B1945,'[1]Vmesna vrtilna_SKLOP1'!B:J,7,0),"")=0,"",IFERROR(VLOOKUP(B1945,'[1]Vmesna vrtilna_SKLOP1'!B:J,7,0),""))</f>
        <v/>
      </c>
      <c r="O1945" s="22"/>
    </row>
    <row r="1946" spans="2:15" ht="15" customHeight="1" x14ac:dyDescent="0.3">
      <c r="B1946" s="15" t="str">
        <f>IF(AND('[1]Vmesna vrtilna_SKLOP1'!B1946&lt;&gt;"",'[1]Vmesna vrtilna_SKLOP1'!C1946&lt;&gt;""),IF('[1]Vmesna vrtilna_SKLOP1'!B1946&lt;&gt;"",'[1]Vmesna vrtilna_SKLOP1'!B1946,""),"")</f>
        <v/>
      </c>
      <c r="C1946" s="16" t="str">
        <f>IF(OR(C1945="Posebna oblika",C1945="Kulturno zaščiten objekt",C1945="Kulturno zaščiten objekt, Posebna oblika"),"Glej zavihek POSEBNI POGOJI",IF(SUM(N1945:Q1945)=1,"Posebna oblika",IF(SUM(N1945:Q1945)=10,"Kulturno zaščiten objekt",IF(SUM(N1945:Q1945)=11,"Kulturno zaščiten objekt, Posebna oblika",IF(AND('[1]Vmesna vrtilna_SKLOP1'!C1946&lt;&gt;"",'[1]Vmesna vrtilna_SKLOP1'!D1946&lt;&gt;""),IF('[1]Vmesna vrtilna_SKLOP1'!C1946&lt;&gt;"",'[1]Vmesna vrtilna_SKLOP1'!C1946,""),"")))))</f>
        <v/>
      </c>
      <c r="D1946" s="17" t="str">
        <f>IF(IFERROR(VLOOKUP(B1946,'[1]Vmesna vrtilna_SKLOP1'!B:J,6,0),"")=0,"",IFERROR(VLOOKUP(B1946,'[1]Vmesna vrtilna_SKLOP1'!B:J,6,0),""))</f>
        <v/>
      </c>
      <c r="E1946" s="16" t="str">
        <f>IF(IF('[1]Vmesna vrtilna_SKLOP1'!E1946&lt;&gt;"",'[1]Vmesna vrtilna_SKLOP1'!D1946,"")=0,"",IF('[1]Vmesna vrtilna_SKLOP1'!E1946&lt;&gt;"",'[1]Vmesna vrtilna_SKLOP1'!D1946,""))</f>
        <v/>
      </c>
      <c r="F1946" s="18" t="str">
        <f>IF('[1]Vmesna vrtilna_SKLOP1'!E1946&lt;&gt;"",'[1]Vmesna vrtilna_SKLOP1'!E1946,"")</f>
        <v>RAL montaža vrat z zidarskimi deli</v>
      </c>
      <c r="G1946" s="15" t="str">
        <f>IF('[1]Vmesna vrtilna_SKLOP1'!E1946&lt;&gt;"",'[1]Vmesna vrtilna_SKLOP1'!F1946,"")</f>
        <v>[m1]</v>
      </c>
      <c r="H1946" s="19">
        <f>IF('[1]Vmesna vrtilna_SKLOP1'!F1946&lt;&gt;"",'[1]Vmesna vrtilna_SKLOP1'!I1946,"")</f>
        <v>6</v>
      </c>
      <c r="I1946" s="20" t="str">
        <f>IF(I1945="Skupaj:","DDV (22%):",IF(I1945="DDV (22%):","Skupaj z DDV:",IF(AND('[1]Vmesna vrtilna_SKLOP1'!C1946&lt;&gt;"",'[1]Vmesna vrtilna_SKLOP1'!E1946=""),"Skupaj:","")))</f>
        <v/>
      </c>
      <c r="J1946" s="21">
        <f t="shared" si="61"/>
        <v>0</v>
      </c>
      <c r="K1946" s="21">
        <f>IF(I1946="Skupaj z DDV:",SUM(K1944,K1945),IF(I1946="DDV (22%):",K1945*0.22,IF(AND('[1]Vmesna vrtilna_SKLOP1'!C1946&lt;&gt;"",'[1]Vmesna vrtilna_SKLOP1'!D1946=""),'[1]Vmesna vrtilna_SKLOP1'!J1946,IF(F1946&lt;&gt;"",IF('[1]Vmesna vrtilna_SKLOP1'!J1946&lt;&gt;"",'[1]Vmesna vrtilna_SKLOP1'!J1946,""),""))))</f>
        <v>204</v>
      </c>
      <c r="L1946" s="22">
        <f>IF(I1945="Skupaj:","DDV (22%):",IF(I1945="DDV (22%):","Skupaj z DDV:",IF(AND('[1]Vmesna vrtilna_SKLOP1'!C1946&lt;&gt;"",'[1]Vmesna vrtilna_SKLOP1'!E1946=""),"Skupaj:",IF(AND('[1]Vmesna vrtilna_SKLOP1'!C1946&lt;&gt;"",'[1]Vmesna vrtilna_SKLOP1'!D1946=""),'[1]Vmesna vrtilna_SKLOP1'!J1946,IF(F1946&lt;&gt;"",IF('[1]Vmesna vrtilna_SKLOP1'!J1946&lt;&gt;"",'[1]Vmesna vrtilna_SKLOP1'!J1946,""),"")))))</f>
        <v>204</v>
      </c>
      <c r="M1946" s="22">
        <f t="shared" si="60"/>
        <v>0</v>
      </c>
      <c r="N1946" s="22" t="str">
        <f>IF(IFERROR(VLOOKUP(B1946,'[1]Vmesna vrtilna_SKLOP1'!B:J,7,0),"")=0,"",IFERROR(VLOOKUP(B1946,'[1]Vmesna vrtilna_SKLOP1'!B:J,7,0),""))</f>
        <v/>
      </c>
      <c r="O1946" s="22"/>
    </row>
    <row r="1947" spans="2:15" ht="15" customHeight="1" x14ac:dyDescent="0.3">
      <c r="B1947" s="15" t="str">
        <f>IF(AND('[1]Vmesna vrtilna_SKLOP1'!B1947&lt;&gt;"",'[1]Vmesna vrtilna_SKLOP1'!C1947&lt;&gt;""),IF('[1]Vmesna vrtilna_SKLOP1'!B1947&lt;&gt;"",'[1]Vmesna vrtilna_SKLOP1'!B1947,""),"")</f>
        <v/>
      </c>
      <c r="C1947" s="16" t="str">
        <f>IF(OR(C1946="Posebna oblika",C1946="Kulturno zaščiten objekt",C1946="Kulturno zaščiten objekt, Posebna oblika"),"Glej zavihek POSEBNI POGOJI",IF(SUM(N1946:Q1946)=1,"Posebna oblika",IF(SUM(N1946:Q1946)=10,"Kulturno zaščiten objekt",IF(SUM(N1946:Q1946)=11,"Kulturno zaščiten objekt, Posebna oblika",IF(AND('[1]Vmesna vrtilna_SKLOP1'!C1947&lt;&gt;"",'[1]Vmesna vrtilna_SKLOP1'!D1947&lt;&gt;""),IF('[1]Vmesna vrtilna_SKLOP1'!C1947&lt;&gt;"",'[1]Vmesna vrtilna_SKLOP1'!C1947,""),"")))))</f>
        <v/>
      </c>
      <c r="D1947" s="17" t="str">
        <f>IF(IFERROR(VLOOKUP(B1947,'[1]Vmesna vrtilna_SKLOP1'!B:J,6,0),"")=0,"",IFERROR(VLOOKUP(B1947,'[1]Vmesna vrtilna_SKLOP1'!B:J,6,0),""))</f>
        <v/>
      </c>
      <c r="E1947" s="16" t="str">
        <f>IF(IF('[1]Vmesna vrtilna_SKLOP1'!E1947&lt;&gt;"",'[1]Vmesna vrtilna_SKLOP1'!D1947,"")=0,"",IF('[1]Vmesna vrtilna_SKLOP1'!E1947&lt;&gt;"",'[1]Vmesna vrtilna_SKLOP1'!D1947,""))</f>
        <v/>
      </c>
      <c r="F1947" s="18" t="str">
        <f>IF('[1]Vmesna vrtilna_SKLOP1'!E1947&lt;&gt;"",'[1]Vmesna vrtilna_SKLOP1'!E1947,"")</f>
        <v>Montaža police</v>
      </c>
      <c r="G1947" s="15" t="str">
        <f>IF('[1]Vmesna vrtilna_SKLOP1'!E1947&lt;&gt;"",'[1]Vmesna vrtilna_SKLOP1'!F1947,"")</f>
        <v>[kos]</v>
      </c>
      <c r="H1947" s="19">
        <f>IF('[1]Vmesna vrtilna_SKLOP1'!F1947&lt;&gt;"",'[1]Vmesna vrtilna_SKLOP1'!I1947,"")</f>
        <v>5</v>
      </c>
      <c r="I1947" s="20" t="str">
        <f>IF(I1946="Skupaj:","DDV (22%):",IF(I1946="DDV (22%):","Skupaj z DDV:",IF(AND('[1]Vmesna vrtilna_SKLOP1'!C1947&lt;&gt;"",'[1]Vmesna vrtilna_SKLOP1'!E1947=""),"Skupaj:","")))</f>
        <v/>
      </c>
      <c r="J1947" s="21">
        <f t="shared" si="61"/>
        <v>0</v>
      </c>
      <c r="K1947" s="21">
        <f>IF(I1947="Skupaj z DDV:",SUM(K1945,K1946),IF(I1947="DDV (22%):",K1946*0.22,IF(AND('[1]Vmesna vrtilna_SKLOP1'!C1947&lt;&gt;"",'[1]Vmesna vrtilna_SKLOP1'!D1947=""),'[1]Vmesna vrtilna_SKLOP1'!J1947,IF(F1947&lt;&gt;"",IF('[1]Vmesna vrtilna_SKLOP1'!J1947&lt;&gt;"",'[1]Vmesna vrtilna_SKLOP1'!J1947,""),""))))</f>
        <v>64</v>
      </c>
      <c r="L1947" s="22">
        <f>IF(I1946="Skupaj:","DDV (22%):",IF(I1946="DDV (22%):","Skupaj z DDV:",IF(AND('[1]Vmesna vrtilna_SKLOP1'!C1947&lt;&gt;"",'[1]Vmesna vrtilna_SKLOP1'!E1947=""),"Skupaj:",IF(AND('[1]Vmesna vrtilna_SKLOP1'!C1947&lt;&gt;"",'[1]Vmesna vrtilna_SKLOP1'!D1947=""),'[1]Vmesna vrtilna_SKLOP1'!J1947,IF(F1947&lt;&gt;"",IF('[1]Vmesna vrtilna_SKLOP1'!J1947&lt;&gt;"",'[1]Vmesna vrtilna_SKLOP1'!J1947,""),"")))))</f>
        <v>64</v>
      </c>
      <c r="M1947" s="22">
        <f t="shared" si="60"/>
        <v>0</v>
      </c>
      <c r="N1947" s="22" t="str">
        <f>IF(IFERROR(VLOOKUP(B1947,'[1]Vmesna vrtilna_SKLOP1'!B:J,7,0),"")=0,"",IFERROR(VLOOKUP(B1947,'[1]Vmesna vrtilna_SKLOP1'!B:J,7,0),""))</f>
        <v/>
      </c>
      <c r="O1947" s="22"/>
    </row>
    <row r="1948" spans="2:15" ht="15" customHeight="1" x14ac:dyDescent="0.3">
      <c r="B1948" s="15" t="str">
        <f>IF(AND('[1]Vmesna vrtilna_SKLOP1'!B1948&lt;&gt;"",'[1]Vmesna vrtilna_SKLOP1'!C1948&lt;&gt;""),IF('[1]Vmesna vrtilna_SKLOP1'!B1948&lt;&gt;"",'[1]Vmesna vrtilna_SKLOP1'!B1948,""),"")</f>
        <v/>
      </c>
      <c r="C1948" s="16" t="str">
        <f>IF(OR(C1947="Posebna oblika",C1947="Kulturno zaščiten objekt",C1947="Kulturno zaščiten objekt, Posebna oblika"),"Glej zavihek POSEBNI POGOJI",IF(SUM(N1947:Q1947)=1,"Posebna oblika",IF(SUM(N1947:Q1947)=10,"Kulturno zaščiten objekt",IF(SUM(N1947:Q1947)=11,"Kulturno zaščiten objekt, Posebna oblika",IF(AND('[1]Vmesna vrtilna_SKLOP1'!C1948&lt;&gt;"",'[1]Vmesna vrtilna_SKLOP1'!D1948&lt;&gt;""),IF('[1]Vmesna vrtilna_SKLOP1'!C1948&lt;&gt;"",'[1]Vmesna vrtilna_SKLOP1'!C1948,""),"")))))</f>
        <v/>
      </c>
      <c r="D1948" s="17" t="str">
        <f>IF(IFERROR(VLOOKUP(B1948,'[1]Vmesna vrtilna_SKLOP1'!B:J,6,0),"")=0,"",IFERROR(VLOOKUP(B1948,'[1]Vmesna vrtilna_SKLOP1'!B:J,6,0),""))</f>
        <v/>
      </c>
      <c r="E1948" s="16" t="str">
        <f>IF(IF('[1]Vmesna vrtilna_SKLOP1'!E1948&lt;&gt;"",'[1]Vmesna vrtilna_SKLOP1'!D1948,"")=0,"",IF('[1]Vmesna vrtilna_SKLOP1'!E1948&lt;&gt;"",'[1]Vmesna vrtilna_SKLOP1'!D1948,""))</f>
        <v/>
      </c>
      <c r="F1948" s="18" t="str">
        <f>IF('[1]Vmesna vrtilna_SKLOP1'!E1948&lt;&gt;"",'[1]Vmesna vrtilna_SKLOP1'!E1948,"")</f>
        <v/>
      </c>
      <c r="G1948" s="15" t="str">
        <f>IF('[1]Vmesna vrtilna_SKLOP1'!E1948&lt;&gt;"",'[1]Vmesna vrtilna_SKLOP1'!F1948,"")</f>
        <v/>
      </c>
      <c r="H1948" s="19" t="str">
        <f>IF('[1]Vmesna vrtilna_SKLOP1'!F1948&lt;&gt;"",'[1]Vmesna vrtilna_SKLOP1'!I1948,"")</f>
        <v/>
      </c>
      <c r="I1948" s="20" t="str">
        <f>IF(I1947="Skupaj:","DDV (22%):",IF(I1947="DDV (22%):","Skupaj z DDV:",IF(AND('[1]Vmesna vrtilna_SKLOP1'!C1948&lt;&gt;"",'[1]Vmesna vrtilna_SKLOP1'!E1948=""),"Skupaj:","")))</f>
        <v/>
      </c>
      <c r="J1948" s="21" t="str">
        <f t="shared" si="61"/>
        <v/>
      </c>
      <c r="K1948" s="21" t="str">
        <f>IF(I1948="Skupaj z DDV:",SUM(K1946,K1947),IF(I1948="DDV (22%):",K1947*0.22,IF(AND('[1]Vmesna vrtilna_SKLOP1'!C1948&lt;&gt;"",'[1]Vmesna vrtilna_SKLOP1'!D1948=""),'[1]Vmesna vrtilna_SKLOP1'!J1948,IF(F1948&lt;&gt;"",IF('[1]Vmesna vrtilna_SKLOP1'!J1948&lt;&gt;"",'[1]Vmesna vrtilna_SKLOP1'!J1948,""),""))))</f>
        <v/>
      </c>
      <c r="L1948" s="22" t="str">
        <f>IF(I1947="Skupaj:","DDV (22%):",IF(I1947="DDV (22%):","Skupaj z DDV:",IF(AND('[1]Vmesna vrtilna_SKLOP1'!C1948&lt;&gt;"",'[1]Vmesna vrtilna_SKLOP1'!E1948=""),"Skupaj:",IF(AND('[1]Vmesna vrtilna_SKLOP1'!C1948&lt;&gt;"",'[1]Vmesna vrtilna_SKLOP1'!D1948=""),'[1]Vmesna vrtilna_SKLOP1'!J1948,IF(F1948&lt;&gt;"",IF('[1]Vmesna vrtilna_SKLOP1'!J1948&lt;&gt;"",'[1]Vmesna vrtilna_SKLOP1'!J1948,""),"")))))</f>
        <v/>
      </c>
      <c r="M1948" s="22">
        <f t="shared" si="60"/>
        <v>0</v>
      </c>
      <c r="N1948" s="22" t="str">
        <f>IF(IFERROR(VLOOKUP(B1948,'[1]Vmesna vrtilna_SKLOP1'!B:J,7,0),"")=0,"",IFERROR(VLOOKUP(B1948,'[1]Vmesna vrtilna_SKLOP1'!B:J,7,0),""))</f>
        <v/>
      </c>
      <c r="O1948" s="22"/>
    </row>
    <row r="1949" spans="2:15" ht="15" customHeight="1" x14ac:dyDescent="0.3">
      <c r="B1949" s="15" t="str">
        <f>IF(AND('[1]Vmesna vrtilna_SKLOP1'!B1949&lt;&gt;"",'[1]Vmesna vrtilna_SKLOP1'!C1949&lt;&gt;""),IF('[1]Vmesna vrtilna_SKLOP1'!B1949&lt;&gt;"",'[1]Vmesna vrtilna_SKLOP1'!B1949,""),"")</f>
        <v/>
      </c>
      <c r="C1949" s="16" t="str">
        <f>IF(OR(C1948="Posebna oblika",C1948="Kulturno zaščiten objekt",C1948="Kulturno zaščiten objekt, Posebna oblika"),"Glej zavihek POSEBNI POGOJI",IF(SUM(N1948:Q1948)=1,"Posebna oblika",IF(SUM(N1948:Q1948)=10,"Kulturno zaščiten objekt",IF(SUM(N1948:Q1948)=11,"Kulturno zaščiten objekt, Posebna oblika",IF(AND('[1]Vmesna vrtilna_SKLOP1'!C1949&lt;&gt;"",'[1]Vmesna vrtilna_SKLOP1'!D1949&lt;&gt;""),IF('[1]Vmesna vrtilna_SKLOP1'!C1949&lt;&gt;"",'[1]Vmesna vrtilna_SKLOP1'!C1949,""),"")))))</f>
        <v/>
      </c>
      <c r="D1949" s="17" t="str">
        <f>IF(IFERROR(VLOOKUP(B1949,'[1]Vmesna vrtilna_SKLOP1'!B:J,6,0),"")=0,"",IFERROR(VLOOKUP(B1949,'[1]Vmesna vrtilna_SKLOP1'!B:J,6,0),""))</f>
        <v/>
      </c>
      <c r="E1949" s="16" t="str">
        <f>IF(IF('[1]Vmesna vrtilna_SKLOP1'!E1949&lt;&gt;"",'[1]Vmesna vrtilna_SKLOP1'!D1949,"")=0,"",IF('[1]Vmesna vrtilna_SKLOP1'!E1949&lt;&gt;"",'[1]Vmesna vrtilna_SKLOP1'!D1949,""))</f>
        <v>Odvoz na deponijo</v>
      </c>
      <c r="F1949" s="18" t="str">
        <f>IF('[1]Vmesna vrtilna_SKLOP1'!E1949&lt;&gt;"",'[1]Vmesna vrtilna_SKLOP1'!E1949,"")</f>
        <v>Odvoz na deponijo</v>
      </c>
      <c r="G1949" s="15" t="str">
        <f>IF('[1]Vmesna vrtilna_SKLOP1'!E1949&lt;&gt;"",'[1]Vmesna vrtilna_SKLOP1'!F1949,"")</f>
        <v>[m1]</v>
      </c>
      <c r="H1949" s="19">
        <f>IF('[1]Vmesna vrtilna_SKLOP1'!F1949&lt;&gt;"",'[1]Vmesna vrtilna_SKLOP1'!I1949,"")</f>
        <v>42.099999999999994</v>
      </c>
      <c r="I1949" s="20" t="str">
        <f>IF(I1948="Skupaj:","DDV (22%):",IF(I1948="DDV (22%):","Skupaj z DDV:",IF(AND('[1]Vmesna vrtilna_SKLOP1'!C1949&lt;&gt;"",'[1]Vmesna vrtilna_SKLOP1'!E1949=""),"Skupaj:","")))</f>
        <v/>
      </c>
      <c r="J1949" s="21">
        <f t="shared" si="61"/>
        <v>0</v>
      </c>
      <c r="K1949" s="21">
        <f>IF(I1949="Skupaj z DDV:",SUM(K1947,K1948),IF(I1949="DDV (22%):",K1948*0.22,IF(AND('[1]Vmesna vrtilna_SKLOP1'!C1949&lt;&gt;"",'[1]Vmesna vrtilna_SKLOP1'!D1949=""),'[1]Vmesna vrtilna_SKLOP1'!J1949,IF(F1949&lt;&gt;"",IF('[1]Vmesna vrtilna_SKLOP1'!J1949&lt;&gt;"",'[1]Vmesna vrtilna_SKLOP1'!J1949,""),""))))</f>
        <v>126.3</v>
      </c>
      <c r="L1949" s="22">
        <f>IF(I1948="Skupaj:","DDV (22%):",IF(I1948="DDV (22%):","Skupaj z DDV:",IF(AND('[1]Vmesna vrtilna_SKLOP1'!C1949&lt;&gt;"",'[1]Vmesna vrtilna_SKLOP1'!E1949=""),"Skupaj:",IF(AND('[1]Vmesna vrtilna_SKLOP1'!C1949&lt;&gt;"",'[1]Vmesna vrtilna_SKLOP1'!D1949=""),'[1]Vmesna vrtilna_SKLOP1'!J1949,IF(F1949&lt;&gt;"",IF('[1]Vmesna vrtilna_SKLOP1'!J1949&lt;&gt;"",'[1]Vmesna vrtilna_SKLOP1'!J1949,""),"")))))</f>
        <v>126.3</v>
      </c>
      <c r="M1949" s="22">
        <f t="shared" si="60"/>
        <v>0</v>
      </c>
      <c r="N1949" s="22" t="str">
        <f>IF(IFERROR(VLOOKUP(B1949,'[1]Vmesna vrtilna_SKLOP1'!B:J,7,0),"")=0,"",IFERROR(VLOOKUP(B1949,'[1]Vmesna vrtilna_SKLOP1'!B:J,7,0),""))</f>
        <v/>
      </c>
      <c r="O1949" s="22"/>
    </row>
    <row r="1950" spans="2:15" ht="15" customHeight="1" x14ac:dyDescent="0.3">
      <c r="B1950" s="15" t="str">
        <f>IF(AND('[1]Vmesna vrtilna_SKLOP1'!B1950&lt;&gt;"",'[1]Vmesna vrtilna_SKLOP1'!C1950&lt;&gt;""),IF('[1]Vmesna vrtilna_SKLOP1'!B1950&lt;&gt;"",'[1]Vmesna vrtilna_SKLOP1'!B1950,""),"")</f>
        <v/>
      </c>
      <c r="C1950" s="16" t="str">
        <f>IF(OR(C1949="Posebna oblika",C1949="Kulturno zaščiten objekt",C1949="Kulturno zaščiten objekt, Posebna oblika"),"Glej zavihek POSEBNI POGOJI",IF(SUM(N1949:Q1949)=1,"Posebna oblika",IF(SUM(N1949:Q1949)=10,"Kulturno zaščiten objekt",IF(SUM(N1949:Q1949)=11,"Kulturno zaščiten objekt, Posebna oblika",IF(AND('[1]Vmesna vrtilna_SKLOP1'!C1950&lt;&gt;"",'[1]Vmesna vrtilna_SKLOP1'!D1950&lt;&gt;""),IF('[1]Vmesna vrtilna_SKLOP1'!C1950&lt;&gt;"",'[1]Vmesna vrtilna_SKLOP1'!C1950,""),"")))))</f>
        <v/>
      </c>
      <c r="D1950" s="17" t="str">
        <f>IF(IFERROR(VLOOKUP(B1950,'[1]Vmesna vrtilna_SKLOP1'!B:J,6,0),"")=0,"",IFERROR(VLOOKUP(B1950,'[1]Vmesna vrtilna_SKLOP1'!B:J,6,0),""))</f>
        <v/>
      </c>
      <c r="E1950" s="16" t="str">
        <f>IF(IF('[1]Vmesna vrtilna_SKLOP1'!E1950&lt;&gt;"",'[1]Vmesna vrtilna_SKLOP1'!D1950,"")=0,"",IF('[1]Vmesna vrtilna_SKLOP1'!E1950&lt;&gt;"",'[1]Vmesna vrtilna_SKLOP1'!D1950,""))</f>
        <v/>
      </c>
      <c r="F1950" s="18" t="str">
        <f>IF('[1]Vmesna vrtilna_SKLOP1'!E1950&lt;&gt;"",'[1]Vmesna vrtilna_SKLOP1'!E1950,"")</f>
        <v/>
      </c>
      <c r="G1950" s="15" t="str">
        <f>IF('[1]Vmesna vrtilna_SKLOP1'!E1950&lt;&gt;"",'[1]Vmesna vrtilna_SKLOP1'!F1950,"")</f>
        <v/>
      </c>
      <c r="H1950" s="19" t="str">
        <f>IF('[1]Vmesna vrtilna_SKLOP1'!F1950&lt;&gt;"",'[1]Vmesna vrtilna_SKLOP1'!I1950,"")</f>
        <v/>
      </c>
      <c r="I1950" s="20" t="str">
        <f>IF(I1949="Skupaj:","DDV (22%):",IF(I1949="DDV (22%):","Skupaj z DDV:",IF(AND('[1]Vmesna vrtilna_SKLOP1'!C1950&lt;&gt;"",'[1]Vmesna vrtilna_SKLOP1'!E1950=""),"Skupaj:","")))</f>
        <v/>
      </c>
      <c r="J1950" s="21" t="str">
        <f t="shared" si="61"/>
        <v/>
      </c>
      <c r="K1950" s="21" t="str">
        <f>IF(I1950="Skupaj z DDV:",SUM(K1948,K1949),IF(I1950="DDV (22%):",K1949*0.22,IF(AND('[1]Vmesna vrtilna_SKLOP1'!C1950&lt;&gt;"",'[1]Vmesna vrtilna_SKLOP1'!D1950=""),'[1]Vmesna vrtilna_SKLOP1'!J1950,IF(F1950&lt;&gt;"",IF('[1]Vmesna vrtilna_SKLOP1'!J1950&lt;&gt;"",'[1]Vmesna vrtilna_SKLOP1'!J1950,""),""))))</f>
        <v/>
      </c>
      <c r="L1950" s="22" t="str">
        <f>IF(I1949="Skupaj:","DDV (22%):",IF(I1949="DDV (22%):","Skupaj z DDV:",IF(AND('[1]Vmesna vrtilna_SKLOP1'!C1950&lt;&gt;"",'[1]Vmesna vrtilna_SKLOP1'!E1950=""),"Skupaj:",IF(AND('[1]Vmesna vrtilna_SKLOP1'!C1950&lt;&gt;"",'[1]Vmesna vrtilna_SKLOP1'!D1950=""),'[1]Vmesna vrtilna_SKLOP1'!J1950,IF(F1950&lt;&gt;"",IF('[1]Vmesna vrtilna_SKLOP1'!J1950&lt;&gt;"",'[1]Vmesna vrtilna_SKLOP1'!J1950,""),"")))))</f>
        <v/>
      </c>
      <c r="M1950" s="22">
        <f t="shared" si="60"/>
        <v>0</v>
      </c>
      <c r="N1950" s="22" t="str">
        <f>IF(IFERROR(VLOOKUP(B1950,'[1]Vmesna vrtilna_SKLOP1'!B:J,7,0),"")=0,"",IFERROR(VLOOKUP(B1950,'[1]Vmesna vrtilna_SKLOP1'!B:J,7,0),""))</f>
        <v/>
      </c>
      <c r="O1950" s="22"/>
    </row>
    <row r="1951" spans="2:15" ht="15" customHeight="1" x14ac:dyDescent="0.3">
      <c r="B1951" s="15" t="str">
        <f>IF(AND('[1]Vmesna vrtilna_SKLOP1'!B1951&lt;&gt;"",'[1]Vmesna vrtilna_SKLOP1'!C1951&lt;&gt;""),IF('[1]Vmesna vrtilna_SKLOP1'!B1951&lt;&gt;"",'[1]Vmesna vrtilna_SKLOP1'!B1951,""),"")</f>
        <v/>
      </c>
      <c r="C1951" s="16" t="str">
        <f>IF(OR(C1950="Posebna oblika",C1950="Kulturno zaščiten objekt",C1950="Kulturno zaščiten objekt, Posebna oblika"),"Glej zavihek POSEBNI POGOJI",IF(SUM(N1950:Q1950)=1,"Posebna oblika",IF(SUM(N1950:Q1950)=10,"Kulturno zaščiten objekt",IF(SUM(N1950:Q1950)=11,"Kulturno zaščiten objekt, Posebna oblika",IF(AND('[1]Vmesna vrtilna_SKLOP1'!C1951&lt;&gt;"",'[1]Vmesna vrtilna_SKLOP1'!D1951&lt;&gt;""),IF('[1]Vmesna vrtilna_SKLOP1'!C1951&lt;&gt;"",'[1]Vmesna vrtilna_SKLOP1'!C1951,""),"")))))</f>
        <v/>
      </c>
      <c r="D1951" s="17" t="str">
        <f>IF(IFERROR(VLOOKUP(B1951,'[1]Vmesna vrtilna_SKLOP1'!B:J,6,0),"")=0,"",IFERROR(VLOOKUP(B1951,'[1]Vmesna vrtilna_SKLOP1'!B:J,6,0),""))</f>
        <v/>
      </c>
      <c r="E1951" s="16" t="str">
        <f>IF(IF('[1]Vmesna vrtilna_SKLOP1'!E1951&lt;&gt;"",'[1]Vmesna vrtilna_SKLOP1'!D1951,"")=0,"",IF('[1]Vmesna vrtilna_SKLOP1'!E1951&lt;&gt;"",'[1]Vmesna vrtilna_SKLOP1'!D1951,""))</f>
        <v>Komarniki</v>
      </c>
      <c r="F1951" s="18" t="str">
        <f>IF('[1]Vmesna vrtilna_SKLOP1'!E1951&lt;&gt;"",'[1]Vmesna vrtilna_SKLOP1'!E1951,"")</f>
        <v>Komarnik-rolo, Dim. ŠxV: 1,4x1,2m</v>
      </c>
      <c r="G1951" s="15" t="str">
        <f>IF('[1]Vmesna vrtilna_SKLOP1'!E1951&lt;&gt;"",'[1]Vmesna vrtilna_SKLOP1'!F1951,"")</f>
        <v>[kos]</v>
      </c>
      <c r="H1951" s="19">
        <f>IF('[1]Vmesna vrtilna_SKLOP1'!F1951&lt;&gt;"",'[1]Vmesna vrtilna_SKLOP1'!I1951,"")</f>
        <v>3</v>
      </c>
      <c r="I1951" s="20" t="str">
        <f>IF(I1950="Skupaj:","DDV (22%):",IF(I1950="DDV (22%):","Skupaj z DDV:",IF(AND('[1]Vmesna vrtilna_SKLOP1'!C1951&lt;&gt;"",'[1]Vmesna vrtilna_SKLOP1'!E1951=""),"Skupaj:","")))</f>
        <v/>
      </c>
      <c r="J1951" s="21">
        <f t="shared" si="61"/>
        <v>0</v>
      </c>
      <c r="K1951" s="21">
        <f>IF(I1951="Skupaj z DDV:",SUM(K1949,K1950),IF(I1951="DDV (22%):",K1950*0.22,IF(AND('[1]Vmesna vrtilna_SKLOP1'!C1951&lt;&gt;"",'[1]Vmesna vrtilna_SKLOP1'!D1951=""),'[1]Vmesna vrtilna_SKLOP1'!J1951,IF(F1951&lt;&gt;"",IF('[1]Vmesna vrtilna_SKLOP1'!J1951&lt;&gt;"",'[1]Vmesna vrtilna_SKLOP1'!J1951,""),""))))</f>
        <v>655.20000000000005</v>
      </c>
      <c r="L1951" s="22">
        <f>IF(I1950="Skupaj:","DDV (22%):",IF(I1950="DDV (22%):","Skupaj z DDV:",IF(AND('[1]Vmesna vrtilna_SKLOP1'!C1951&lt;&gt;"",'[1]Vmesna vrtilna_SKLOP1'!E1951=""),"Skupaj:",IF(AND('[1]Vmesna vrtilna_SKLOP1'!C1951&lt;&gt;"",'[1]Vmesna vrtilna_SKLOP1'!D1951=""),'[1]Vmesna vrtilna_SKLOP1'!J1951,IF(F1951&lt;&gt;"",IF('[1]Vmesna vrtilna_SKLOP1'!J1951&lt;&gt;"",'[1]Vmesna vrtilna_SKLOP1'!J1951,""),"")))))</f>
        <v>655.20000000000005</v>
      </c>
      <c r="M1951" s="22">
        <f t="shared" si="60"/>
        <v>0</v>
      </c>
      <c r="N1951" s="22" t="str">
        <f>IF(IFERROR(VLOOKUP(B1951,'[1]Vmesna vrtilna_SKLOP1'!B:J,7,0),"")=0,"",IFERROR(VLOOKUP(B1951,'[1]Vmesna vrtilna_SKLOP1'!B:J,7,0),""))</f>
        <v/>
      </c>
      <c r="O1951" s="22"/>
    </row>
    <row r="1952" spans="2:15" ht="15" customHeight="1" x14ac:dyDescent="0.3">
      <c r="B1952" s="15" t="str">
        <f>IF(AND('[1]Vmesna vrtilna_SKLOP1'!B1952&lt;&gt;"",'[1]Vmesna vrtilna_SKLOP1'!C1952&lt;&gt;""),IF('[1]Vmesna vrtilna_SKLOP1'!B1952&lt;&gt;"",'[1]Vmesna vrtilna_SKLOP1'!B1952,""),"")</f>
        <v/>
      </c>
      <c r="C1952" s="16" t="str">
        <f>IF(OR(C1951="Posebna oblika",C1951="Kulturno zaščiten objekt",C1951="Kulturno zaščiten objekt, Posebna oblika"),"Glej zavihek POSEBNI POGOJI",IF(SUM(N1951:Q1951)=1,"Posebna oblika",IF(SUM(N1951:Q1951)=10,"Kulturno zaščiten objekt",IF(SUM(N1951:Q1951)=11,"Kulturno zaščiten objekt, Posebna oblika",IF(AND('[1]Vmesna vrtilna_SKLOP1'!C1952&lt;&gt;"",'[1]Vmesna vrtilna_SKLOP1'!D1952&lt;&gt;""),IF('[1]Vmesna vrtilna_SKLOP1'!C1952&lt;&gt;"",'[1]Vmesna vrtilna_SKLOP1'!C1952,""),"")))))</f>
        <v/>
      </c>
      <c r="D1952" s="17" t="str">
        <f>IF(IFERROR(VLOOKUP(B1952,'[1]Vmesna vrtilna_SKLOP1'!B:J,6,0),"")=0,"",IFERROR(VLOOKUP(B1952,'[1]Vmesna vrtilna_SKLOP1'!B:J,6,0),""))</f>
        <v/>
      </c>
      <c r="E1952" s="16" t="str">
        <f>IF(IF('[1]Vmesna vrtilna_SKLOP1'!E1952&lt;&gt;"",'[1]Vmesna vrtilna_SKLOP1'!D1952,"")=0,"",IF('[1]Vmesna vrtilna_SKLOP1'!E1952&lt;&gt;"",'[1]Vmesna vrtilna_SKLOP1'!D1952,""))</f>
        <v/>
      </c>
      <c r="F1952" s="18" t="str">
        <f>IF('[1]Vmesna vrtilna_SKLOP1'!E1952&lt;&gt;"",'[1]Vmesna vrtilna_SKLOP1'!E1952,"")</f>
        <v>Komarnik-rolo, Dim. ŠxV: 1x1,2m</v>
      </c>
      <c r="G1952" s="15" t="str">
        <f>IF('[1]Vmesna vrtilna_SKLOP1'!E1952&lt;&gt;"",'[1]Vmesna vrtilna_SKLOP1'!F1952,"")</f>
        <v>[kos]</v>
      </c>
      <c r="H1952" s="19">
        <f>IF('[1]Vmesna vrtilna_SKLOP1'!F1952&lt;&gt;"",'[1]Vmesna vrtilna_SKLOP1'!I1952,"")</f>
        <v>1</v>
      </c>
      <c r="I1952" s="20" t="str">
        <f>IF(I1951="Skupaj:","DDV (22%):",IF(I1951="DDV (22%):","Skupaj z DDV:",IF(AND('[1]Vmesna vrtilna_SKLOP1'!C1952&lt;&gt;"",'[1]Vmesna vrtilna_SKLOP1'!E1952=""),"Skupaj:","")))</f>
        <v/>
      </c>
      <c r="J1952" s="21">
        <f t="shared" si="61"/>
        <v>0</v>
      </c>
      <c r="K1952" s="21">
        <f>IF(I1952="Skupaj z DDV:",SUM(K1950,K1951),IF(I1952="DDV (22%):",K1951*0.22,IF(AND('[1]Vmesna vrtilna_SKLOP1'!C1952&lt;&gt;"",'[1]Vmesna vrtilna_SKLOP1'!D1952=""),'[1]Vmesna vrtilna_SKLOP1'!J1952,IF(F1952&lt;&gt;"",IF('[1]Vmesna vrtilna_SKLOP1'!J1952&lt;&gt;"",'[1]Vmesna vrtilna_SKLOP1'!J1952,""),""))))</f>
        <v>156</v>
      </c>
      <c r="L1952" s="22">
        <f>IF(I1951="Skupaj:","DDV (22%):",IF(I1951="DDV (22%):","Skupaj z DDV:",IF(AND('[1]Vmesna vrtilna_SKLOP1'!C1952&lt;&gt;"",'[1]Vmesna vrtilna_SKLOP1'!E1952=""),"Skupaj:",IF(AND('[1]Vmesna vrtilna_SKLOP1'!C1952&lt;&gt;"",'[1]Vmesna vrtilna_SKLOP1'!D1952=""),'[1]Vmesna vrtilna_SKLOP1'!J1952,IF(F1952&lt;&gt;"",IF('[1]Vmesna vrtilna_SKLOP1'!J1952&lt;&gt;"",'[1]Vmesna vrtilna_SKLOP1'!J1952,""),"")))))</f>
        <v>156</v>
      </c>
      <c r="M1952" s="22">
        <f t="shared" si="60"/>
        <v>0</v>
      </c>
      <c r="N1952" s="22" t="str">
        <f>IF(IFERROR(VLOOKUP(B1952,'[1]Vmesna vrtilna_SKLOP1'!B:J,7,0),"")=0,"",IFERROR(VLOOKUP(B1952,'[1]Vmesna vrtilna_SKLOP1'!B:J,7,0),""))</f>
        <v/>
      </c>
      <c r="O1952" s="22"/>
    </row>
    <row r="1953" spans="2:15" ht="15" customHeight="1" x14ac:dyDescent="0.3">
      <c r="B1953" s="15" t="str">
        <f>IF(AND('[1]Vmesna vrtilna_SKLOP1'!B1953&lt;&gt;"",'[1]Vmesna vrtilna_SKLOP1'!C1953&lt;&gt;""),IF('[1]Vmesna vrtilna_SKLOP1'!B1953&lt;&gt;"",'[1]Vmesna vrtilna_SKLOP1'!B1953,""),"")</f>
        <v/>
      </c>
      <c r="C1953" s="16" t="str">
        <f>IF(OR(C1952="Posebna oblika",C1952="Kulturno zaščiten objekt",C1952="Kulturno zaščiten objekt, Posebna oblika"),"Glej zavihek POSEBNI POGOJI",IF(SUM(N1952:Q1952)=1,"Posebna oblika",IF(SUM(N1952:Q1952)=10,"Kulturno zaščiten objekt",IF(SUM(N1952:Q1952)=11,"Kulturno zaščiten objekt, Posebna oblika",IF(AND('[1]Vmesna vrtilna_SKLOP1'!C1953&lt;&gt;"",'[1]Vmesna vrtilna_SKLOP1'!D1953&lt;&gt;""),IF('[1]Vmesna vrtilna_SKLOP1'!C1953&lt;&gt;"",'[1]Vmesna vrtilna_SKLOP1'!C1953,""),"")))))</f>
        <v/>
      </c>
      <c r="D1953" s="17" t="str">
        <f>IF(IFERROR(VLOOKUP(B1953,'[1]Vmesna vrtilna_SKLOP1'!B:J,6,0),"")=0,"",IFERROR(VLOOKUP(B1953,'[1]Vmesna vrtilna_SKLOP1'!B:J,6,0),""))</f>
        <v/>
      </c>
      <c r="E1953" s="16" t="str">
        <f>IF(IF('[1]Vmesna vrtilna_SKLOP1'!E1953&lt;&gt;"",'[1]Vmesna vrtilna_SKLOP1'!D1953,"")=0,"",IF('[1]Vmesna vrtilna_SKLOP1'!E1953&lt;&gt;"",'[1]Vmesna vrtilna_SKLOP1'!D1953,""))</f>
        <v/>
      </c>
      <c r="F1953" s="18" t="str">
        <f>IF('[1]Vmesna vrtilna_SKLOP1'!E1953&lt;&gt;"",'[1]Vmesna vrtilna_SKLOP1'!E1953,"")</f>
        <v>Komarnik-rolo, Dim. ŠxV: 1,2x1,2m</v>
      </c>
      <c r="G1953" s="15" t="str">
        <f>IF('[1]Vmesna vrtilna_SKLOP1'!E1953&lt;&gt;"",'[1]Vmesna vrtilna_SKLOP1'!F1953,"")</f>
        <v>[kos]</v>
      </c>
      <c r="H1953" s="19">
        <f>IF('[1]Vmesna vrtilna_SKLOP1'!F1953&lt;&gt;"",'[1]Vmesna vrtilna_SKLOP1'!I1953,"")</f>
        <v>1</v>
      </c>
      <c r="I1953" s="20" t="str">
        <f>IF(I1952="Skupaj:","DDV (22%):",IF(I1952="DDV (22%):","Skupaj z DDV:",IF(AND('[1]Vmesna vrtilna_SKLOP1'!C1953&lt;&gt;"",'[1]Vmesna vrtilna_SKLOP1'!E1953=""),"Skupaj:","")))</f>
        <v/>
      </c>
      <c r="J1953" s="21">
        <f t="shared" si="61"/>
        <v>0</v>
      </c>
      <c r="K1953" s="21">
        <f>IF(I1953="Skupaj z DDV:",SUM(K1951,K1952),IF(I1953="DDV (22%):",K1952*0.22,IF(AND('[1]Vmesna vrtilna_SKLOP1'!C1953&lt;&gt;"",'[1]Vmesna vrtilna_SKLOP1'!D1953=""),'[1]Vmesna vrtilna_SKLOP1'!J1953,IF(F1953&lt;&gt;"",IF('[1]Vmesna vrtilna_SKLOP1'!J1953&lt;&gt;"",'[1]Vmesna vrtilna_SKLOP1'!J1953,""),""))))</f>
        <v>187.2</v>
      </c>
      <c r="L1953" s="22">
        <f>IF(I1952="Skupaj:","DDV (22%):",IF(I1952="DDV (22%):","Skupaj z DDV:",IF(AND('[1]Vmesna vrtilna_SKLOP1'!C1953&lt;&gt;"",'[1]Vmesna vrtilna_SKLOP1'!E1953=""),"Skupaj:",IF(AND('[1]Vmesna vrtilna_SKLOP1'!C1953&lt;&gt;"",'[1]Vmesna vrtilna_SKLOP1'!D1953=""),'[1]Vmesna vrtilna_SKLOP1'!J1953,IF(F1953&lt;&gt;"",IF('[1]Vmesna vrtilna_SKLOP1'!J1953&lt;&gt;"",'[1]Vmesna vrtilna_SKLOP1'!J1953,""),"")))))</f>
        <v>187.2</v>
      </c>
      <c r="M1953" s="22">
        <f t="shared" si="60"/>
        <v>0</v>
      </c>
      <c r="N1953" s="22" t="str">
        <f>IF(IFERROR(VLOOKUP(B1953,'[1]Vmesna vrtilna_SKLOP1'!B:J,7,0),"")=0,"",IFERROR(VLOOKUP(B1953,'[1]Vmesna vrtilna_SKLOP1'!B:J,7,0),""))</f>
        <v/>
      </c>
      <c r="O1953" s="22"/>
    </row>
    <row r="1954" spans="2:15" ht="15" customHeight="1" x14ac:dyDescent="0.3">
      <c r="B1954" s="15" t="str">
        <f>IF(AND('[1]Vmesna vrtilna_SKLOP1'!B1954&lt;&gt;"",'[1]Vmesna vrtilna_SKLOP1'!C1954&lt;&gt;""),IF('[1]Vmesna vrtilna_SKLOP1'!B1954&lt;&gt;"",'[1]Vmesna vrtilna_SKLOP1'!B1954,""),"")</f>
        <v/>
      </c>
      <c r="C1954" s="16" t="str">
        <f>IF(OR(C1953="Posebna oblika",C1953="Kulturno zaščiten objekt",C1953="Kulturno zaščiten objekt, Posebna oblika"),"Glej zavihek POSEBNI POGOJI",IF(SUM(N1953:Q1953)=1,"Posebna oblika",IF(SUM(N1953:Q1953)=10,"Kulturno zaščiten objekt",IF(SUM(N1953:Q1953)=11,"Kulturno zaščiten objekt, Posebna oblika",IF(AND('[1]Vmesna vrtilna_SKLOP1'!C1954&lt;&gt;"",'[1]Vmesna vrtilna_SKLOP1'!D1954&lt;&gt;""),IF('[1]Vmesna vrtilna_SKLOP1'!C1954&lt;&gt;"",'[1]Vmesna vrtilna_SKLOP1'!C1954,""),"")))))</f>
        <v/>
      </c>
      <c r="D1954" s="17" t="str">
        <f>IF(IFERROR(VLOOKUP(B1954,'[1]Vmesna vrtilna_SKLOP1'!B:J,6,0),"")=0,"",IFERROR(VLOOKUP(B1954,'[1]Vmesna vrtilna_SKLOP1'!B:J,6,0),""))</f>
        <v/>
      </c>
      <c r="E1954" s="16" t="str">
        <f>IF(IF('[1]Vmesna vrtilna_SKLOP1'!E1954&lt;&gt;"",'[1]Vmesna vrtilna_SKLOP1'!D1954,"")=0,"",IF('[1]Vmesna vrtilna_SKLOP1'!E1954&lt;&gt;"",'[1]Vmesna vrtilna_SKLOP1'!D1954,""))</f>
        <v/>
      </c>
      <c r="F1954" s="18" t="str">
        <f>IF('[1]Vmesna vrtilna_SKLOP1'!E1954&lt;&gt;"",'[1]Vmesna vrtilna_SKLOP1'!E1954,"")</f>
        <v/>
      </c>
      <c r="G1954" s="15" t="str">
        <f>IF('[1]Vmesna vrtilna_SKLOP1'!E1954&lt;&gt;"",'[1]Vmesna vrtilna_SKLOP1'!F1954,"")</f>
        <v/>
      </c>
      <c r="H1954" s="19" t="str">
        <f>IF('[1]Vmesna vrtilna_SKLOP1'!F1954&lt;&gt;"",'[1]Vmesna vrtilna_SKLOP1'!I1954,"")</f>
        <v/>
      </c>
      <c r="I1954" s="20" t="str">
        <f>IF(I1953="Skupaj:","DDV (22%):",IF(I1953="DDV (22%):","Skupaj z DDV:",IF(AND('[1]Vmesna vrtilna_SKLOP1'!C1954&lt;&gt;"",'[1]Vmesna vrtilna_SKLOP1'!E1954=""),"Skupaj:","")))</f>
        <v/>
      </c>
      <c r="J1954" s="21" t="str">
        <f t="shared" si="61"/>
        <v/>
      </c>
      <c r="K1954" s="21" t="str">
        <f>IF(I1954="Skupaj z DDV:",SUM(K1952,K1953),IF(I1954="DDV (22%):",K1953*0.22,IF(AND('[1]Vmesna vrtilna_SKLOP1'!C1954&lt;&gt;"",'[1]Vmesna vrtilna_SKLOP1'!D1954=""),'[1]Vmesna vrtilna_SKLOP1'!J1954,IF(F1954&lt;&gt;"",IF('[1]Vmesna vrtilna_SKLOP1'!J1954&lt;&gt;"",'[1]Vmesna vrtilna_SKLOP1'!J1954,""),""))))</f>
        <v/>
      </c>
      <c r="L1954" s="22" t="str">
        <f>IF(I1953="Skupaj:","DDV (22%):",IF(I1953="DDV (22%):","Skupaj z DDV:",IF(AND('[1]Vmesna vrtilna_SKLOP1'!C1954&lt;&gt;"",'[1]Vmesna vrtilna_SKLOP1'!E1954=""),"Skupaj:",IF(AND('[1]Vmesna vrtilna_SKLOP1'!C1954&lt;&gt;"",'[1]Vmesna vrtilna_SKLOP1'!D1954=""),'[1]Vmesna vrtilna_SKLOP1'!J1954,IF(F1954&lt;&gt;"",IF('[1]Vmesna vrtilna_SKLOP1'!J1954&lt;&gt;"",'[1]Vmesna vrtilna_SKLOP1'!J1954,""),"")))))</f>
        <v/>
      </c>
      <c r="M1954" s="22">
        <f t="shared" si="60"/>
        <v>0</v>
      </c>
      <c r="N1954" s="22" t="str">
        <f>IF(IFERROR(VLOOKUP(B1954,'[1]Vmesna vrtilna_SKLOP1'!B:J,7,0),"")=0,"",IFERROR(VLOOKUP(B1954,'[1]Vmesna vrtilna_SKLOP1'!B:J,7,0),""))</f>
        <v/>
      </c>
      <c r="O1954" s="22"/>
    </row>
    <row r="1955" spans="2:15" ht="15" customHeight="1" x14ac:dyDescent="0.3">
      <c r="B1955" s="15" t="str">
        <f>IF(AND('[1]Vmesna vrtilna_SKLOP1'!B1955&lt;&gt;"",'[1]Vmesna vrtilna_SKLOP1'!C1955&lt;&gt;""),IF('[1]Vmesna vrtilna_SKLOP1'!B1955&lt;&gt;"",'[1]Vmesna vrtilna_SKLOP1'!B1955,""),"")</f>
        <v/>
      </c>
      <c r="C1955" s="16" t="str">
        <f>IF(OR(C1954="Posebna oblika",C1954="Kulturno zaščiten objekt",C1954="Kulturno zaščiten objekt, Posebna oblika"),"Glej zavihek POSEBNI POGOJI",IF(SUM(N1954:Q1954)=1,"Posebna oblika",IF(SUM(N1954:Q1954)=10,"Kulturno zaščiten objekt",IF(SUM(N1954:Q1954)=11,"Kulturno zaščiten objekt, Posebna oblika",IF(AND('[1]Vmesna vrtilna_SKLOP1'!C1955&lt;&gt;"",'[1]Vmesna vrtilna_SKLOP1'!D1955&lt;&gt;""),IF('[1]Vmesna vrtilna_SKLOP1'!C1955&lt;&gt;"",'[1]Vmesna vrtilna_SKLOP1'!C1955,""),"")))))</f>
        <v/>
      </c>
      <c r="D1955" s="17" t="str">
        <f>IF(IFERROR(VLOOKUP(B1955,'[1]Vmesna vrtilna_SKLOP1'!B:J,6,0),"")=0,"",IFERROR(VLOOKUP(B1955,'[1]Vmesna vrtilna_SKLOP1'!B:J,6,0),""))</f>
        <v/>
      </c>
      <c r="E1955" s="16" t="str">
        <f>IF(IF('[1]Vmesna vrtilna_SKLOP1'!E1955&lt;&gt;"",'[1]Vmesna vrtilna_SKLOP1'!D1955,"")=0,"",IF('[1]Vmesna vrtilna_SKLOP1'!E1955&lt;&gt;"",'[1]Vmesna vrtilna_SKLOP1'!D1955,""))</f>
        <v>Obdelava širokih špalet</v>
      </c>
      <c r="F1955" s="18" t="str">
        <f>IF('[1]Vmesna vrtilna_SKLOP1'!E1955&lt;&gt;"",'[1]Vmesna vrtilna_SKLOP1'!E1955,"")</f>
        <v>Zidarska obdelava špalet</v>
      </c>
      <c r="G1955" s="15" t="str">
        <f>IF('[1]Vmesna vrtilna_SKLOP1'!E1955&lt;&gt;"",'[1]Vmesna vrtilna_SKLOP1'!F1955,"")</f>
        <v>[m1]</v>
      </c>
      <c r="H1955" s="19">
        <f>IF('[1]Vmesna vrtilna_SKLOP1'!F1955&lt;&gt;"",'[1]Vmesna vrtilna_SKLOP1'!I1955,"")</f>
        <v>7.1999999999999993</v>
      </c>
      <c r="I1955" s="20" t="str">
        <f>IF(I1954="Skupaj:","DDV (22%):",IF(I1954="DDV (22%):","Skupaj z DDV:",IF(AND('[1]Vmesna vrtilna_SKLOP1'!C1955&lt;&gt;"",'[1]Vmesna vrtilna_SKLOP1'!E1955=""),"Skupaj:","")))</f>
        <v/>
      </c>
      <c r="J1955" s="21">
        <f t="shared" si="61"/>
        <v>0</v>
      </c>
      <c r="K1955" s="21">
        <f>IF(I1955="Skupaj z DDV:",SUM(K1953,K1954),IF(I1955="DDV (22%):",K1954*0.22,IF(AND('[1]Vmesna vrtilna_SKLOP1'!C1955&lt;&gt;"",'[1]Vmesna vrtilna_SKLOP1'!D1955=""),'[1]Vmesna vrtilna_SKLOP1'!J1955,IF(F1955&lt;&gt;"",IF('[1]Vmesna vrtilna_SKLOP1'!J1955&lt;&gt;"",'[1]Vmesna vrtilna_SKLOP1'!J1955,""),""))))</f>
        <v>389.99999999999989</v>
      </c>
      <c r="L1955" s="22">
        <f>IF(I1954="Skupaj:","DDV (22%):",IF(I1954="DDV (22%):","Skupaj z DDV:",IF(AND('[1]Vmesna vrtilna_SKLOP1'!C1955&lt;&gt;"",'[1]Vmesna vrtilna_SKLOP1'!E1955=""),"Skupaj:",IF(AND('[1]Vmesna vrtilna_SKLOP1'!C1955&lt;&gt;"",'[1]Vmesna vrtilna_SKLOP1'!D1955=""),'[1]Vmesna vrtilna_SKLOP1'!J1955,IF(F1955&lt;&gt;"",IF('[1]Vmesna vrtilna_SKLOP1'!J1955&lt;&gt;"",'[1]Vmesna vrtilna_SKLOP1'!J1955,""),"")))))</f>
        <v>389.99999999999989</v>
      </c>
      <c r="M1955" s="22">
        <f t="shared" si="60"/>
        <v>0</v>
      </c>
      <c r="N1955" s="22" t="str">
        <f>IF(IFERROR(VLOOKUP(B1955,'[1]Vmesna vrtilna_SKLOP1'!B:J,7,0),"")=0,"",IFERROR(VLOOKUP(B1955,'[1]Vmesna vrtilna_SKLOP1'!B:J,7,0),""))</f>
        <v/>
      </c>
      <c r="O1955" s="22"/>
    </row>
    <row r="1956" spans="2:15" ht="15" customHeight="1" x14ac:dyDescent="0.3">
      <c r="B1956" s="15" t="str">
        <f>IF(AND('[1]Vmesna vrtilna_SKLOP1'!B1956&lt;&gt;"",'[1]Vmesna vrtilna_SKLOP1'!C1956&lt;&gt;""),IF('[1]Vmesna vrtilna_SKLOP1'!B1956&lt;&gt;"",'[1]Vmesna vrtilna_SKLOP1'!B1956,""),"")</f>
        <v/>
      </c>
      <c r="C1956" s="16" t="str">
        <f>IF(OR(C1955="Posebna oblika",C1955="Kulturno zaščiten objekt",C1955="Kulturno zaščiten objekt, Posebna oblika"),"Glej zavihek POSEBNI POGOJI",IF(SUM(N1955:Q1955)=1,"Posebna oblika",IF(SUM(N1955:Q1955)=10,"Kulturno zaščiten objekt",IF(SUM(N1955:Q1955)=11,"Kulturno zaščiten objekt, Posebna oblika",IF(AND('[1]Vmesna vrtilna_SKLOP1'!C1956&lt;&gt;"",'[1]Vmesna vrtilna_SKLOP1'!D1956&lt;&gt;""),IF('[1]Vmesna vrtilna_SKLOP1'!C1956&lt;&gt;"",'[1]Vmesna vrtilna_SKLOP1'!C1956,""),"")))))</f>
        <v/>
      </c>
      <c r="D1956" s="17" t="str">
        <f>IF(IFERROR(VLOOKUP(B1956,'[1]Vmesna vrtilna_SKLOP1'!B:J,6,0),"")=0,"",IFERROR(VLOOKUP(B1956,'[1]Vmesna vrtilna_SKLOP1'!B:J,6,0),""))</f>
        <v/>
      </c>
      <c r="E1956" s="16" t="str">
        <f>IF(IF('[1]Vmesna vrtilna_SKLOP1'!E1956&lt;&gt;"",'[1]Vmesna vrtilna_SKLOP1'!D1956,"")=0,"",IF('[1]Vmesna vrtilna_SKLOP1'!E1956&lt;&gt;"",'[1]Vmesna vrtilna_SKLOP1'!D1956,""))</f>
        <v/>
      </c>
      <c r="F1956" s="18" t="str">
        <f>IF('[1]Vmesna vrtilna_SKLOP1'!E1956&lt;&gt;"",'[1]Vmesna vrtilna_SKLOP1'!E1956,"")</f>
        <v/>
      </c>
      <c r="G1956" s="15" t="str">
        <f>IF('[1]Vmesna vrtilna_SKLOP1'!E1956&lt;&gt;"",'[1]Vmesna vrtilna_SKLOP1'!F1956,"")</f>
        <v/>
      </c>
      <c r="H1956" s="19" t="str">
        <f>IF('[1]Vmesna vrtilna_SKLOP1'!F1956&lt;&gt;"",'[1]Vmesna vrtilna_SKLOP1'!I1956,"")</f>
        <v/>
      </c>
      <c r="I1956" s="20" t="str">
        <f>IF(I1955="Skupaj:","DDV (22%):",IF(I1955="DDV (22%):","Skupaj z DDV:",IF(AND('[1]Vmesna vrtilna_SKLOP1'!C1956&lt;&gt;"",'[1]Vmesna vrtilna_SKLOP1'!E1956=""),"Skupaj:","")))</f>
        <v/>
      </c>
      <c r="J1956" s="21" t="str">
        <f t="shared" si="61"/>
        <v/>
      </c>
      <c r="K1956" s="21" t="str">
        <f>IF(I1956="Skupaj z DDV:",SUM(K1954,K1955),IF(I1956="DDV (22%):",K1955*0.22,IF(AND('[1]Vmesna vrtilna_SKLOP1'!C1956&lt;&gt;"",'[1]Vmesna vrtilna_SKLOP1'!D1956=""),'[1]Vmesna vrtilna_SKLOP1'!J1956,IF(F1956&lt;&gt;"",IF('[1]Vmesna vrtilna_SKLOP1'!J1956&lt;&gt;"",'[1]Vmesna vrtilna_SKLOP1'!J1956,""),""))))</f>
        <v/>
      </c>
      <c r="L1956" s="22" t="str">
        <f>IF(I1955="Skupaj:","DDV (22%):",IF(I1955="DDV (22%):","Skupaj z DDV:",IF(AND('[1]Vmesna vrtilna_SKLOP1'!C1956&lt;&gt;"",'[1]Vmesna vrtilna_SKLOP1'!E1956=""),"Skupaj:",IF(AND('[1]Vmesna vrtilna_SKLOP1'!C1956&lt;&gt;"",'[1]Vmesna vrtilna_SKLOP1'!D1956=""),'[1]Vmesna vrtilna_SKLOP1'!J1956,IF(F1956&lt;&gt;"",IF('[1]Vmesna vrtilna_SKLOP1'!J1956&lt;&gt;"",'[1]Vmesna vrtilna_SKLOP1'!J1956,""),"")))))</f>
        <v/>
      </c>
      <c r="M1956" s="22">
        <f t="shared" si="60"/>
        <v>0</v>
      </c>
      <c r="N1956" s="22" t="str">
        <f>IF(IFERROR(VLOOKUP(B1956,'[1]Vmesna vrtilna_SKLOP1'!B:J,7,0),"")=0,"",IFERROR(VLOOKUP(B1956,'[1]Vmesna vrtilna_SKLOP1'!B:J,7,0),""))</f>
        <v/>
      </c>
      <c r="O1956" s="22"/>
    </row>
    <row r="1957" spans="2:15" ht="15" customHeight="1" x14ac:dyDescent="0.3">
      <c r="B1957" s="15" t="str">
        <f>IF(AND('[1]Vmesna vrtilna_SKLOP1'!B1957&lt;&gt;"",'[1]Vmesna vrtilna_SKLOP1'!C1957&lt;&gt;""),IF('[1]Vmesna vrtilna_SKLOP1'!B1957&lt;&gt;"",'[1]Vmesna vrtilna_SKLOP1'!B1957,""),"")</f>
        <v/>
      </c>
      <c r="C1957" s="16" t="str">
        <f>IF(OR(C1956="Posebna oblika",C1956="Kulturno zaščiten objekt",C1956="Kulturno zaščiten objekt, Posebna oblika"),"Glej zavihek POSEBNI POGOJI",IF(SUM(N1956:Q1956)=1,"Posebna oblika",IF(SUM(N1956:Q1956)=10,"Kulturno zaščiten objekt",IF(SUM(N1956:Q1956)=11,"Kulturno zaščiten objekt, Posebna oblika",IF(AND('[1]Vmesna vrtilna_SKLOP1'!C1957&lt;&gt;"",'[1]Vmesna vrtilna_SKLOP1'!D1957&lt;&gt;""),IF('[1]Vmesna vrtilna_SKLOP1'!C1957&lt;&gt;"",'[1]Vmesna vrtilna_SKLOP1'!C1957,""),"")))))</f>
        <v/>
      </c>
      <c r="D1957" s="17" t="str">
        <f>IF(IFERROR(VLOOKUP(B1957,'[1]Vmesna vrtilna_SKLOP1'!B:J,6,0),"")=0,"",IFERROR(VLOOKUP(B1957,'[1]Vmesna vrtilna_SKLOP1'!B:J,6,0),""))</f>
        <v/>
      </c>
      <c r="E1957" s="16" t="str">
        <f>IF(IF('[1]Vmesna vrtilna_SKLOP1'!E1957&lt;&gt;"",'[1]Vmesna vrtilna_SKLOP1'!D1957,"")=0,"",IF('[1]Vmesna vrtilna_SKLOP1'!E1957&lt;&gt;"",'[1]Vmesna vrtilna_SKLOP1'!D1957,""))</f>
        <v>Slikopleskarska dela</v>
      </c>
      <c r="F1957" s="18" t="str">
        <f>IF('[1]Vmesna vrtilna_SKLOP1'!E1957&lt;&gt;"",'[1]Vmesna vrtilna_SKLOP1'!E1957,"")</f>
        <v>Slikopleskarska dela na špaletah</v>
      </c>
      <c r="G1957" s="15" t="str">
        <f>IF('[1]Vmesna vrtilna_SKLOP1'!E1957&lt;&gt;"",'[1]Vmesna vrtilna_SKLOP1'!F1957,"")</f>
        <v>[m1]</v>
      </c>
      <c r="H1957" s="19">
        <f>IF('[1]Vmesna vrtilna_SKLOP1'!F1957&lt;&gt;"",'[1]Vmesna vrtilna_SKLOP1'!I1957,"")</f>
        <v>23.199999999999996</v>
      </c>
      <c r="I1957" s="20" t="str">
        <f>IF(I1956="Skupaj:","DDV (22%):",IF(I1956="DDV (22%):","Skupaj z DDV:",IF(AND('[1]Vmesna vrtilna_SKLOP1'!C1957&lt;&gt;"",'[1]Vmesna vrtilna_SKLOP1'!E1957=""),"Skupaj:","")))</f>
        <v/>
      </c>
      <c r="J1957" s="21">
        <f t="shared" si="61"/>
        <v>0</v>
      </c>
      <c r="K1957" s="21">
        <f>IF(I1957="Skupaj z DDV:",SUM(K1955,K1956),IF(I1957="DDV (22%):",K1956*0.22,IF(AND('[1]Vmesna vrtilna_SKLOP1'!C1957&lt;&gt;"",'[1]Vmesna vrtilna_SKLOP1'!D1957=""),'[1]Vmesna vrtilna_SKLOP1'!J1957,IF(F1957&lt;&gt;"",IF('[1]Vmesna vrtilna_SKLOP1'!J1957&lt;&gt;"",'[1]Vmesna vrtilna_SKLOP1'!J1957,""),""))))</f>
        <v>336.79999999999995</v>
      </c>
      <c r="L1957" s="22">
        <f>IF(I1956="Skupaj:","DDV (22%):",IF(I1956="DDV (22%):","Skupaj z DDV:",IF(AND('[1]Vmesna vrtilna_SKLOP1'!C1957&lt;&gt;"",'[1]Vmesna vrtilna_SKLOP1'!E1957=""),"Skupaj:",IF(AND('[1]Vmesna vrtilna_SKLOP1'!C1957&lt;&gt;"",'[1]Vmesna vrtilna_SKLOP1'!D1957=""),'[1]Vmesna vrtilna_SKLOP1'!J1957,IF(F1957&lt;&gt;"",IF('[1]Vmesna vrtilna_SKLOP1'!J1957&lt;&gt;"",'[1]Vmesna vrtilna_SKLOP1'!J1957,""),"")))))</f>
        <v>336.79999999999995</v>
      </c>
      <c r="M1957" s="22">
        <f t="shared" si="60"/>
        <v>0</v>
      </c>
      <c r="N1957" s="22" t="str">
        <f>IF(IFERROR(VLOOKUP(B1957,'[1]Vmesna vrtilna_SKLOP1'!B:J,7,0),"")=0,"",IFERROR(VLOOKUP(B1957,'[1]Vmesna vrtilna_SKLOP1'!B:J,7,0),""))</f>
        <v/>
      </c>
      <c r="O1957" s="22"/>
    </row>
    <row r="1958" spans="2:15" ht="15" customHeight="1" x14ac:dyDescent="0.3">
      <c r="B1958" s="15" t="str">
        <f>IF(AND('[1]Vmesna vrtilna_SKLOP1'!B1958&lt;&gt;"",'[1]Vmesna vrtilna_SKLOP1'!C1958&lt;&gt;""),IF('[1]Vmesna vrtilna_SKLOP1'!B1958&lt;&gt;"",'[1]Vmesna vrtilna_SKLOP1'!B1958,""),"")</f>
        <v/>
      </c>
      <c r="C1958" s="16" t="str">
        <f>IF(OR(C1957="Posebna oblika",C1957="Kulturno zaščiten objekt",C1957="Kulturno zaščiten objekt, Posebna oblika"),"Glej zavihek POSEBNI POGOJI",IF(SUM(N1957:Q1957)=1,"Posebna oblika",IF(SUM(N1957:Q1957)=10,"Kulturno zaščiten objekt",IF(SUM(N1957:Q1957)=11,"Kulturno zaščiten objekt, Posebna oblika",IF(AND('[1]Vmesna vrtilna_SKLOP1'!C1958&lt;&gt;"",'[1]Vmesna vrtilna_SKLOP1'!D1958&lt;&gt;""),IF('[1]Vmesna vrtilna_SKLOP1'!C1958&lt;&gt;"",'[1]Vmesna vrtilna_SKLOP1'!C1958,""),"")))))</f>
        <v/>
      </c>
      <c r="D1958" s="17" t="str">
        <f>IF(IFERROR(VLOOKUP(B1958,'[1]Vmesna vrtilna_SKLOP1'!B:J,6,0),"")=0,"",IFERROR(VLOOKUP(B1958,'[1]Vmesna vrtilna_SKLOP1'!B:J,6,0),""))</f>
        <v/>
      </c>
      <c r="E1958" s="16" t="str">
        <f>IF(IF('[1]Vmesna vrtilna_SKLOP1'!E1958&lt;&gt;"",'[1]Vmesna vrtilna_SKLOP1'!D1958,"")=0,"",IF('[1]Vmesna vrtilna_SKLOP1'!E1958&lt;&gt;"",'[1]Vmesna vrtilna_SKLOP1'!D1958,""))</f>
        <v/>
      </c>
      <c r="F1958" s="18" t="str">
        <f>IF('[1]Vmesna vrtilna_SKLOP1'!E1958&lt;&gt;"",'[1]Vmesna vrtilna_SKLOP1'!E1958,"")</f>
        <v/>
      </c>
      <c r="G1958" s="15" t="str">
        <f>IF('[1]Vmesna vrtilna_SKLOP1'!E1958&lt;&gt;"",'[1]Vmesna vrtilna_SKLOP1'!F1958,"")</f>
        <v/>
      </c>
      <c r="H1958" s="19" t="str">
        <f>IF('[1]Vmesna vrtilna_SKLOP1'!F1958&lt;&gt;"",'[1]Vmesna vrtilna_SKLOP1'!I1958,"")</f>
        <v/>
      </c>
      <c r="I1958" s="20" t="str">
        <f>IF(I1957="Skupaj:","DDV (22%):",IF(I1957="DDV (22%):","Skupaj z DDV:",IF(AND('[1]Vmesna vrtilna_SKLOP1'!C1958&lt;&gt;"",'[1]Vmesna vrtilna_SKLOP1'!E1958=""),"Skupaj:","")))</f>
        <v/>
      </c>
      <c r="J1958" s="21" t="str">
        <f t="shared" si="61"/>
        <v/>
      </c>
      <c r="K1958" s="21" t="str">
        <f>IF(I1958="Skupaj z DDV:",SUM(K1956,K1957),IF(I1958="DDV (22%):",K1957*0.22,IF(AND('[1]Vmesna vrtilna_SKLOP1'!C1958&lt;&gt;"",'[1]Vmesna vrtilna_SKLOP1'!D1958=""),'[1]Vmesna vrtilna_SKLOP1'!J1958,IF(F1958&lt;&gt;"",IF('[1]Vmesna vrtilna_SKLOP1'!J1958&lt;&gt;"",'[1]Vmesna vrtilna_SKLOP1'!J1958,""),""))))</f>
        <v/>
      </c>
      <c r="L1958" s="22" t="str">
        <f>IF(I1957="Skupaj:","DDV (22%):",IF(I1957="DDV (22%):","Skupaj z DDV:",IF(AND('[1]Vmesna vrtilna_SKLOP1'!C1958&lt;&gt;"",'[1]Vmesna vrtilna_SKLOP1'!E1958=""),"Skupaj:",IF(AND('[1]Vmesna vrtilna_SKLOP1'!C1958&lt;&gt;"",'[1]Vmesna vrtilna_SKLOP1'!D1958=""),'[1]Vmesna vrtilna_SKLOP1'!J1958,IF(F1958&lt;&gt;"",IF('[1]Vmesna vrtilna_SKLOP1'!J1958&lt;&gt;"",'[1]Vmesna vrtilna_SKLOP1'!J1958,""),"")))))</f>
        <v/>
      </c>
      <c r="M1958" s="22">
        <f t="shared" si="60"/>
        <v>0</v>
      </c>
      <c r="N1958" s="22" t="str">
        <f>IF(IFERROR(VLOOKUP(B1958,'[1]Vmesna vrtilna_SKLOP1'!B:J,7,0),"")=0,"",IFERROR(VLOOKUP(B1958,'[1]Vmesna vrtilna_SKLOP1'!B:J,7,0),""))</f>
        <v/>
      </c>
      <c r="O1958" s="22"/>
    </row>
    <row r="1959" spans="2:15" ht="15" customHeight="1" x14ac:dyDescent="0.3">
      <c r="B1959" s="15" t="str">
        <f>IF(AND('[1]Vmesna vrtilna_SKLOP1'!B1959&lt;&gt;"",'[1]Vmesna vrtilna_SKLOP1'!C1959&lt;&gt;""),IF('[1]Vmesna vrtilna_SKLOP1'!B1959&lt;&gt;"",'[1]Vmesna vrtilna_SKLOP1'!B1959,""),"")</f>
        <v/>
      </c>
      <c r="C1959" s="16" t="str">
        <f>IF(OR(C1958="Posebna oblika",C1958="Kulturno zaščiten objekt",C1958="Kulturno zaščiten objekt, Posebna oblika"),"Glej zavihek POSEBNI POGOJI",IF(SUM(N1958:Q1958)=1,"Posebna oblika",IF(SUM(N1958:Q1958)=10,"Kulturno zaščiten objekt",IF(SUM(N1958:Q1958)=11,"Kulturno zaščiten objekt, Posebna oblika",IF(AND('[1]Vmesna vrtilna_SKLOP1'!C1959&lt;&gt;"",'[1]Vmesna vrtilna_SKLOP1'!D1959&lt;&gt;""),IF('[1]Vmesna vrtilna_SKLOP1'!C1959&lt;&gt;"",'[1]Vmesna vrtilna_SKLOP1'!C1959,""),"")))))</f>
        <v/>
      </c>
      <c r="D1959" s="17" t="str">
        <f>IF(IFERROR(VLOOKUP(B1959,'[1]Vmesna vrtilna_SKLOP1'!B:J,6,0),"")=0,"",IFERROR(VLOOKUP(B1959,'[1]Vmesna vrtilna_SKLOP1'!B:J,6,0),""))</f>
        <v/>
      </c>
      <c r="E1959" s="16" t="str">
        <f>IF(IF('[1]Vmesna vrtilna_SKLOP1'!E1959&lt;&gt;"",'[1]Vmesna vrtilna_SKLOP1'!D1959,"")=0,"",IF('[1]Vmesna vrtilna_SKLOP1'!E1959&lt;&gt;"",'[1]Vmesna vrtilna_SKLOP1'!D1959,""))</f>
        <v/>
      </c>
      <c r="F1959" s="18" t="str">
        <f>IF('[1]Vmesna vrtilna_SKLOP1'!E1959&lt;&gt;"",'[1]Vmesna vrtilna_SKLOP1'!E1959,"")</f>
        <v/>
      </c>
      <c r="G1959" s="15" t="str">
        <f>IF('[1]Vmesna vrtilna_SKLOP1'!E1959&lt;&gt;"",'[1]Vmesna vrtilna_SKLOP1'!F1959,"")</f>
        <v/>
      </c>
      <c r="H1959" s="19" t="str">
        <f>IF('[1]Vmesna vrtilna_SKLOP1'!F1959&lt;&gt;"",'[1]Vmesna vrtilna_SKLOP1'!I1959,"")</f>
        <v/>
      </c>
      <c r="I1959" s="20" t="str">
        <f>IF(I1958="Skupaj:","DDV (22%):",IF(I1958="DDV (22%):","Skupaj z DDV:",IF(AND('[1]Vmesna vrtilna_SKLOP1'!C1959&lt;&gt;"",'[1]Vmesna vrtilna_SKLOP1'!E1959=""),"Skupaj:","")))</f>
        <v>Skupaj:</v>
      </c>
      <c r="J1959" s="21">
        <f t="shared" si="61"/>
        <v>0</v>
      </c>
      <c r="K1959" s="21">
        <f>IF(I1959="Skupaj z DDV:",SUM(K1957,K1958),IF(I1959="DDV (22%):",K1958*0.22,IF(AND('[1]Vmesna vrtilna_SKLOP1'!C1959&lt;&gt;"",'[1]Vmesna vrtilna_SKLOP1'!D1959=""),'[1]Vmesna vrtilna_SKLOP1'!J1959,IF(F1959&lt;&gt;"",IF('[1]Vmesna vrtilna_SKLOP1'!J1959&lt;&gt;"",'[1]Vmesna vrtilna_SKLOP1'!J1959,""),""))))</f>
        <v>11142.061406980001</v>
      </c>
      <c r="L1959" s="22" t="str">
        <f>IF(I1958="Skupaj:","DDV (22%):",IF(I1958="DDV (22%):","Skupaj z DDV:",IF(AND('[1]Vmesna vrtilna_SKLOP1'!C1959&lt;&gt;"",'[1]Vmesna vrtilna_SKLOP1'!E1959=""),"Skupaj:",IF(AND('[1]Vmesna vrtilna_SKLOP1'!C1959&lt;&gt;"",'[1]Vmesna vrtilna_SKLOP1'!D1959=""),'[1]Vmesna vrtilna_SKLOP1'!J1959,IF(F1959&lt;&gt;"",IF('[1]Vmesna vrtilna_SKLOP1'!J1959&lt;&gt;"",'[1]Vmesna vrtilna_SKLOP1'!J1959,""),"")))))</f>
        <v>Skupaj:</v>
      </c>
      <c r="M1959" s="22">
        <f t="shared" si="60"/>
        <v>0</v>
      </c>
      <c r="N1959" s="22" t="str">
        <f>IF(IFERROR(VLOOKUP(B1959,'[1]Vmesna vrtilna_SKLOP1'!B:J,7,0),"")=0,"",IFERROR(VLOOKUP(B1959,'[1]Vmesna vrtilna_SKLOP1'!B:J,7,0),""))</f>
        <v/>
      </c>
      <c r="O1959" s="22"/>
    </row>
    <row r="1960" spans="2:15" ht="15" customHeight="1" x14ac:dyDescent="0.3">
      <c r="B1960" s="15" t="str">
        <f>IF(AND('[1]Vmesna vrtilna_SKLOP1'!B1960&lt;&gt;"",'[1]Vmesna vrtilna_SKLOP1'!C1960&lt;&gt;""),IF('[1]Vmesna vrtilna_SKLOP1'!B1960&lt;&gt;"",'[1]Vmesna vrtilna_SKLOP1'!B1960,""),"")</f>
        <v/>
      </c>
      <c r="C1960" s="16" t="str">
        <f>IF(OR(C1959="Posebna oblika",C1959="Kulturno zaščiten objekt",C1959="Kulturno zaščiten objekt, Posebna oblika"),"Glej zavihek POSEBNI POGOJI",IF(SUM(N1959:Q1959)=1,"Posebna oblika",IF(SUM(N1959:Q1959)=10,"Kulturno zaščiten objekt",IF(SUM(N1959:Q1959)=11,"Kulturno zaščiten objekt, Posebna oblika",IF(AND('[1]Vmesna vrtilna_SKLOP1'!C1960&lt;&gt;"",'[1]Vmesna vrtilna_SKLOP1'!D1960&lt;&gt;""),IF('[1]Vmesna vrtilna_SKLOP1'!C1960&lt;&gt;"",'[1]Vmesna vrtilna_SKLOP1'!C1960,""),"")))))</f>
        <v/>
      </c>
      <c r="D1960" s="17" t="str">
        <f>IF(IFERROR(VLOOKUP(B1960,'[1]Vmesna vrtilna_SKLOP1'!B:J,6,0),"")=0,"",IFERROR(VLOOKUP(B1960,'[1]Vmesna vrtilna_SKLOP1'!B:J,6,0),""))</f>
        <v/>
      </c>
      <c r="E1960" s="16" t="str">
        <f>IF(IF('[1]Vmesna vrtilna_SKLOP1'!E1960&lt;&gt;"",'[1]Vmesna vrtilna_SKLOP1'!D1960,"")=0,"",IF('[1]Vmesna vrtilna_SKLOP1'!E1960&lt;&gt;"",'[1]Vmesna vrtilna_SKLOP1'!D1960,""))</f>
        <v/>
      </c>
      <c r="F1960" s="18" t="str">
        <f>IF('[1]Vmesna vrtilna_SKLOP1'!E1960&lt;&gt;"",'[1]Vmesna vrtilna_SKLOP1'!E1960,"")</f>
        <v/>
      </c>
      <c r="G1960" s="15" t="str">
        <f>IF('[1]Vmesna vrtilna_SKLOP1'!E1960&lt;&gt;"",'[1]Vmesna vrtilna_SKLOP1'!F1960,"")</f>
        <v/>
      </c>
      <c r="H1960" s="19" t="str">
        <f>IF('[1]Vmesna vrtilna_SKLOP1'!F1960&lt;&gt;"",'[1]Vmesna vrtilna_SKLOP1'!I1960,"")</f>
        <v/>
      </c>
      <c r="I1960" s="20" t="str">
        <f>IF(I1959="Skupaj:","DDV (22%):",IF(I1959="DDV (22%):","Skupaj z DDV:",IF(AND('[1]Vmesna vrtilna_SKLOP1'!C1960&lt;&gt;"",'[1]Vmesna vrtilna_SKLOP1'!E1960=""),"Skupaj:","")))</f>
        <v>DDV (22%):</v>
      </c>
      <c r="J1960" s="21">
        <f t="shared" si="61"/>
        <v>0</v>
      </c>
      <c r="K1960" s="21">
        <f>IF(I1960="Skupaj z DDV:",SUM(K1958,K1959),IF(I1960="DDV (22%):",K1959*0.22,IF(AND('[1]Vmesna vrtilna_SKLOP1'!C1960&lt;&gt;"",'[1]Vmesna vrtilna_SKLOP1'!D1960=""),'[1]Vmesna vrtilna_SKLOP1'!J1960,IF(F1960&lt;&gt;"",IF('[1]Vmesna vrtilna_SKLOP1'!J1960&lt;&gt;"",'[1]Vmesna vrtilna_SKLOP1'!J1960,""),""))))</f>
        <v>2451.2535095356002</v>
      </c>
      <c r="L1960" s="22" t="str">
        <f>IF(I1959="Skupaj:","DDV (22%):",IF(I1959="DDV (22%):","Skupaj z DDV:",IF(AND('[1]Vmesna vrtilna_SKLOP1'!C1960&lt;&gt;"",'[1]Vmesna vrtilna_SKLOP1'!E1960=""),"Skupaj:",IF(AND('[1]Vmesna vrtilna_SKLOP1'!C1960&lt;&gt;"",'[1]Vmesna vrtilna_SKLOP1'!D1960=""),'[1]Vmesna vrtilna_SKLOP1'!J1960,IF(F1960&lt;&gt;"",IF('[1]Vmesna vrtilna_SKLOP1'!J1960&lt;&gt;"",'[1]Vmesna vrtilna_SKLOP1'!J1960,""),"")))))</f>
        <v>DDV (22%):</v>
      </c>
      <c r="M1960" s="22">
        <f t="shared" si="60"/>
        <v>0</v>
      </c>
      <c r="N1960" s="22" t="str">
        <f>IF(IFERROR(VLOOKUP(B1960,'[1]Vmesna vrtilna_SKLOP1'!B:J,7,0),"")=0,"",IFERROR(VLOOKUP(B1960,'[1]Vmesna vrtilna_SKLOP1'!B:J,7,0),""))</f>
        <v/>
      </c>
      <c r="O1960" s="22"/>
    </row>
    <row r="1961" spans="2:15" ht="15" customHeight="1" x14ac:dyDescent="0.3">
      <c r="B1961" s="15" t="str">
        <f>IF(AND('[1]Vmesna vrtilna_SKLOP1'!B1961&lt;&gt;"",'[1]Vmesna vrtilna_SKLOP1'!C1961&lt;&gt;""),IF('[1]Vmesna vrtilna_SKLOP1'!B1961&lt;&gt;"",'[1]Vmesna vrtilna_SKLOP1'!B1961,""),"")</f>
        <v/>
      </c>
      <c r="C1961" s="16" t="str">
        <f>IF(OR(C1960="Posebna oblika",C1960="Kulturno zaščiten objekt",C1960="Kulturno zaščiten objekt, Posebna oblika"),"Glej zavihek POSEBNI POGOJI",IF(SUM(N1960:Q1960)=1,"Posebna oblika",IF(SUM(N1960:Q1960)=10,"Kulturno zaščiten objekt",IF(SUM(N1960:Q1960)=11,"Kulturno zaščiten objekt, Posebna oblika",IF(AND('[1]Vmesna vrtilna_SKLOP1'!C1961&lt;&gt;"",'[1]Vmesna vrtilna_SKLOP1'!D1961&lt;&gt;""),IF('[1]Vmesna vrtilna_SKLOP1'!C1961&lt;&gt;"",'[1]Vmesna vrtilna_SKLOP1'!C1961,""),"")))))</f>
        <v/>
      </c>
      <c r="D1961" s="17" t="str">
        <f>IF(IFERROR(VLOOKUP(B1961,'[1]Vmesna vrtilna_SKLOP1'!B:J,6,0),"")=0,"",IFERROR(VLOOKUP(B1961,'[1]Vmesna vrtilna_SKLOP1'!B:J,6,0),""))</f>
        <v/>
      </c>
      <c r="E1961" s="16" t="str">
        <f>IF(IF('[1]Vmesna vrtilna_SKLOP1'!E1961&lt;&gt;"",'[1]Vmesna vrtilna_SKLOP1'!D1961,"")=0,"",IF('[1]Vmesna vrtilna_SKLOP1'!E1961&lt;&gt;"",'[1]Vmesna vrtilna_SKLOP1'!D1961,""))</f>
        <v/>
      </c>
      <c r="F1961" s="18" t="str">
        <f>IF('[1]Vmesna vrtilna_SKLOP1'!E1961&lt;&gt;"",'[1]Vmesna vrtilna_SKLOP1'!E1961,"")</f>
        <v/>
      </c>
      <c r="G1961" s="15" t="str">
        <f>IF('[1]Vmesna vrtilna_SKLOP1'!E1961&lt;&gt;"",'[1]Vmesna vrtilna_SKLOP1'!F1961,"")</f>
        <v/>
      </c>
      <c r="H1961" s="19" t="str">
        <f>IF('[1]Vmesna vrtilna_SKLOP1'!F1961&lt;&gt;"",'[1]Vmesna vrtilna_SKLOP1'!I1961,"")</f>
        <v/>
      </c>
      <c r="I1961" s="20" t="str">
        <f>IF(I1960="Skupaj:","DDV (22%):",IF(I1960="DDV (22%):","Skupaj z DDV:",IF(AND('[1]Vmesna vrtilna_SKLOP1'!C1961&lt;&gt;"",'[1]Vmesna vrtilna_SKLOP1'!E1961=""),"Skupaj:","")))</f>
        <v>Skupaj z DDV:</v>
      </c>
      <c r="J1961" s="21">
        <f t="shared" si="61"/>
        <v>0</v>
      </c>
      <c r="K1961" s="21">
        <f>IF(I1961="Skupaj z DDV:",SUM(K1959,K1960),IF(I1961="DDV (22%):",K1960*0.22,IF(AND('[1]Vmesna vrtilna_SKLOP1'!C1961&lt;&gt;"",'[1]Vmesna vrtilna_SKLOP1'!D1961=""),'[1]Vmesna vrtilna_SKLOP1'!J1961,IF(F1961&lt;&gt;"",IF('[1]Vmesna vrtilna_SKLOP1'!J1961&lt;&gt;"",'[1]Vmesna vrtilna_SKLOP1'!J1961,""),""))))</f>
        <v>13593.314916515601</v>
      </c>
      <c r="L1961" s="22" t="str">
        <f>IF(I1960="Skupaj:","DDV (22%):",IF(I1960="DDV (22%):","Skupaj z DDV:",IF(AND('[1]Vmesna vrtilna_SKLOP1'!C1961&lt;&gt;"",'[1]Vmesna vrtilna_SKLOP1'!E1961=""),"Skupaj:",IF(AND('[1]Vmesna vrtilna_SKLOP1'!C1961&lt;&gt;"",'[1]Vmesna vrtilna_SKLOP1'!D1961=""),'[1]Vmesna vrtilna_SKLOP1'!J1961,IF(F1961&lt;&gt;"",IF('[1]Vmesna vrtilna_SKLOP1'!J1961&lt;&gt;"",'[1]Vmesna vrtilna_SKLOP1'!J1961,""),"")))))</f>
        <v>Skupaj z DDV:</v>
      </c>
      <c r="M1961" s="22">
        <f t="shared" si="60"/>
        <v>0</v>
      </c>
      <c r="N1961" s="22" t="str">
        <f>IF(IFERROR(VLOOKUP(B1961,'[1]Vmesna vrtilna_SKLOP1'!B:J,7,0),"")=0,"",IFERROR(VLOOKUP(B1961,'[1]Vmesna vrtilna_SKLOP1'!B:J,7,0),""))</f>
        <v/>
      </c>
      <c r="O1961" s="22"/>
    </row>
    <row r="1962" spans="2:15" ht="15" customHeight="1" x14ac:dyDescent="0.3">
      <c r="B1962" s="15">
        <f>IF(AND('[1]Vmesna vrtilna_SKLOP1'!B1962&lt;&gt;"",'[1]Vmesna vrtilna_SKLOP1'!C1962&lt;&gt;""),IF('[1]Vmesna vrtilna_SKLOP1'!B1962&lt;&gt;"",'[1]Vmesna vrtilna_SKLOP1'!B1962,""),"")</f>
        <v>61</v>
      </c>
      <c r="C1962" s="16" t="str">
        <f>IF(OR(C1961="Posebna oblika",C1961="Kulturno zaščiten objekt",C1961="Kulturno zaščiten objekt, Posebna oblika"),"Glej zavihek POSEBNI POGOJI",IF(SUM(N1961:Q1961)=1,"Posebna oblika",IF(SUM(N1961:Q1961)=10,"Kulturno zaščiten objekt",IF(SUM(N1961:Q1961)=11,"Kulturno zaščiten objekt, Posebna oblika",IF(AND('[1]Vmesna vrtilna_SKLOP1'!C1962&lt;&gt;"",'[1]Vmesna vrtilna_SKLOP1'!D1962&lt;&gt;""),IF('[1]Vmesna vrtilna_SKLOP1'!C1962&lt;&gt;"",'[1]Vmesna vrtilna_SKLOP1'!C1962,""),"")))))</f>
        <v>Kresniški Vrh 36</v>
      </c>
      <c r="D1962" s="17">
        <f>IF(IFERROR(VLOOKUP(B1962,'[1]Vmesna vrtilna_SKLOP1'!B:J,6,0),"")=0,"",IFERROR(VLOOKUP(B1962,'[1]Vmesna vrtilna_SKLOP1'!B:J,6,0),""))</f>
        <v>1</v>
      </c>
      <c r="E1962" s="16" t="str">
        <f>IF(IF('[1]Vmesna vrtilna_SKLOP1'!E1962&lt;&gt;"",'[1]Vmesna vrtilna_SKLOP1'!D1962,"")=0,"",IF('[1]Vmesna vrtilna_SKLOP1'!E1962&lt;&gt;"",'[1]Vmesna vrtilna_SKLOP1'!D1962,""))</f>
        <v>Okna/Vrata</v>
      </c>
      <c r="F1962" s="18" t="str">
        <f>IF('[1]Vmesna vrtilna_SKLOP1'!E1962&lt;&gt;"",'[1]Vmesna vrtilna_SKLOP1'!E1962,"")</f>
        <v>Dvokrilno okno (tip: O3); dim. ŠxV: 1,4x1,4m; Material: Les ; steklo 10/16Ar/44.2; Rw,st.=44 (Rw,st.+Ctr ≥ 39 dB)</v>
      </c>
      <c r="G1962" s="15" t="str">
        <f>IF('[1]Vmesna vrtilna_SKLOP1'!E1962&lt;&gt;"",'[1]Vmesna vrtilna_SKLOP1'!F1962,"")</f>
        <v>[kos]</v>
      </c>
      <c r="H1962" s="19">
        <f>IF('[1]Vmesna vrtilna_SKLOP1'!F1962&lt;&gt;"",'[1]Vmesna vrtilna_SKLOP1'!I1962,"")</f>
        <v>2</v>
      </c>
      <c r="I1962" s="20" t="str">
        <f>IF(I1961="Skupaj:","DDV (22%):",IF(I1961="DDV (22%):","Skupaj z DDV:",IF(AND('[1]Vmesna vrtilna_SKLOP1'!C1962&lt;&gt;"",'[1]Vmesna vrtilna_SKLOP1'!E1962=""),"Skupaj:","")))</f>
        <v/>
      </c>
      <c r="J1962" s="21">
        <f t="shared" si="61"/>
        <v>0</v>
      </c>
      <c r="K1962" s="21">
        <f>IF(I1962="Skupaj z DDV:",SUM(K1960,K1961),IF(I1962="DDV (22%):",K1961*0.22,IF(AND('[1]Vmesna vrtilna_SKLOP1'!C1962&lt;&gt;"",'[1]Vmesna vrtilna_SKLOP1'!D1962=""),'[1]Vmesna vrtilna_SKLOP1'!J1962,IF(F1962&lt;&gt;"",IF('[1]Vmesna vrtilna_SKLOP1'!J1962&lt;&gt;"",'[1]Vmesna vrtilna_SKLOP1'!J1962,""),""))))</f>
        <v>2023.9981653280001</v>
      </c>
      <c r="L1962" s="22">
        <f>IF(I1961="Skupaj:","DDV (22%):",IF(I1961="DDV (22%):","Skupaj z DDV:",IF(AND('[1]Vmesna vrtilna_SKLOP1'!C1962&lt;&gt;"",'[1]Vmesna vrtilna_SKLOP1'!E1962=""),"Skupaj:",IF(AND('[1]Vmesna vrtilna_SKLOP1'!C1962&lt;&gt;"",'[1]Vmesna vrtilna_SKLOP1'!D1962=""),'[1]Vmesna vrtilna_SKLOP1'!J1962,IF(F1962&lt;&gt;"",IF('[1]Vmesna vrtilna_SKLOP1'!J1962&lt;&gt;"",'[1]Vmesna vrtilna_SKLOP1'!J1962,""),"")))))</f>
        <v>2023.9981653280001</v>
      </c>
      <c r="M1962" s="22">
        <f t="shared" si="60"/>
        <v>0</v>
      </c>
      <c r="N1962" s="22" t="str">
        <f>IF(IFERROR(VLOOKUP(B1962,'[1]Vmesna vrtilna_SKLOP1'!B:J,7,0),"")=0,"",IFERROR(VLOOKUP(B1962,'[1]Vmesna vrtilna_SKLOP1'!B:J,7,0),""))</f>
        <v>Aprojekt</v>
      </c>
      <c r="O1962" s="22"/>
    </row>
    <row r="1963" spans="2:15" ht="15" customHeight="1" x14ac:dyDescent="0.3">
      <c r="B1963" s="15" t="str">
        <f>IF(AND('[1]Vmesna vrtilna_SKLOP1'!B1963&lt;&gt;"",'[1]Vmesna vrtilna_SKLOP1'!C1963&lt;&gt;""),IF('[1]Vmesna vrtilna_SKLOP1'!B1963&lt;&gt;"",'[1]Vmesna vrtilna_SKLOP1'!B1963,""),"")</f>
        <v/>
      </c>
      <c r="C1963" s="16" t="str">
        <f>IF(OR(C1962="Posebna oblika",C1962="Kulturno zaščiten objekt",C1962="Kulturno zaščiten objekt, Posebna oblika"),"Glej zavihek POSEBNI POGOJI",IF(SUM(N1962:Q1962)=1,"Posebna oblika",IF(SUM(N1962:Q1962)=10,"Kulturno zaščiten objekt",IF(SUM(N1962:Q1962)=11,"Kulturno zaščiten objekt, Posebna oblika",IF(AND('[1]Vmesna vrtilna_SKLOP1'!C1963&lt;&gt;"",'[1]Vmesna vrtilna_SKLOP1'!D1963&lt;&gt;""),IF('[1]Vmesna vrtilna_SKLOP1'!C1963&lt;&gt;"",'[1]Vmesna vrtilna_SKLOP1'!C1963,""),"")))))</f>
        <v/>
      </c>
      <c r="D1963" s="17" t="str">
        <f>IF(IFERROR(VLOOKUP(B1963,'[1]Vmesna vrtilna_SKLOP1'!B:J,6,0),"")=0,"",IFERROR(VLOOKUP(B1963,'[1]Vmesna vrtilna_SKLOP1'!B:J,6,0),""))</f>
        <v/>
      </c>
      <c r="E1963" s="16" t="str">
        <f>IF(IF('[1]Vmesna vrtilna_SKLOP1'!E1963&lt;&gt;"",'[1]Vmesna vrtilna_SKLOP1'!D1963,"")=0,"",IF('[1]Vmesna vrtilna_SKLOP1'!E1963&lt;&gt;"",'[1]Vmesna vrtilna_SKLOP1'!D1963,""))</f>
        <v/>
      </c>
      <c r="F1963" s="18" t="str">
        <f>IF('[1]Vmesna vrtilna_SKLOP1'!E1963&lt;&gt;"",'[1]Vmesna vrtilna_SKLOP1'!E1963,"")</f>
        <v>Dvokrilno okno (tip: O3); dim. ŠxV: 1,4x1,4m; Material: Les ; steklo 6/16Ar/4; Rw,st.=36 (Rw,st.+Ctr ≥ 31 dB)</v>
      </c>
      <c r="G1963" s="15" t="str">
        <f>IF('[1]Vmesna vrtilna_SKLOP1'!E1963&lt;&gt;"",'[1]Vmesna vrtilna_SKLOP1'!F1963,"")</f>
        <v>[kos]</v>
      </c>
      <c r="H1963" s="19">
        <f>IF('[1]Vmesna vrtilna_SKLOP1'!F1963&lt;&gt;"",'[1]Vmesna vrtilna_SKLOP1'!I1963,"")</f>
        <v>1</v>
      </c>
      <c r="I1963" s="20" t="str">
        <f>IF(I1962="Skupaj:","DDV (22%):",IF(I1962="DDV (22%):","Skupaj z DDV:",IF(AND('[1]Vmesna vrtilna_SKLOP1'!C1963&lt;&gt;"",'[1]Vmesna vrtilna_SKLOP1'!E1963=""),"Skupaj:","")))</f>
        <v/>
      </c>
      <c r="J1963" s="21">
        <f t="shared" si="61"/>
        <v>0</v>
      </c>
      <c r="K1963" s="21">
        <f>IF(I1963="Skupaj z DDV:",SUM(K1961,K1962),IF(I1963="DDV (22%):",K1962*0.22,IF(AND('[1]Vmesna vrtilna_SKLOP1'!C1963&lt;&gt;"",'[1]Vmesna vrtilna_SKLOP1'!D1963=""),'[1]Vmesna vrtilna_SKLOP1'!J1963,IF(F1963&lt;&gt;"",IF('[1]Vmesna vrtilna_SKLOP1'!J1963&lt;&gt;"",'[1]Vmesna vrtilna_SKLOP1'!J1963,""),""))))</f>
        <v>854.37588266400007</v>
      </c>
      <c r="L1963" s="22">
        <f>IF(I1962="Skupaj:","DDV (22%):",IF(I1962="DDV (22%):","Skupaj z DDV:",IF(AND('[1]Vmesna vrtilna_SKLOP1'!C1963&lt;&gt;"",'[1]Vmesna vrtilna_SKLOP1'!E1963=""),"Skupaj:",IF(AND('[1]Vmesna vrtilna_SKLOP1'!C1963&lt;&gt;"",'[1]Vmesna vrtilna_SKLOP1'!D1963=""),'[1]Vmesna vrtilna_SKLOP1'!J1963,IF(F1963&lt;&gt;"",IF('[1]Vmesna vrtilna_SKLOP1'!J1963&lt;&gt;"",'[1]Vmesna vrtilna_SKLOP1'!J1963,""),"")))))</f>
        <v>854.37588266400007</v>
      </c>
      <c r="M1963" s="22">
        <f t="shared" si="60"/>
        <v>0</v>
      </c>
      <c r="N1963" s="22" t="str">
        <f>IF(IFERROR(VLOOKUP(B1963,'[1]Vmesna vrtilna_SKLOP1'!B:J,7,0),"")=0,"",IFERROR(VLOOKUP(B1963,'[1]Vmesna vrtilna_SKLOP1'!B:J,7,0),""))</f>
        <v/>
      </c>
      <c r="O1963" s="22"/>
    </row>
    <row r="1964" spans="2:15" ht="15" customHeight="1" x14ac:dyDescent="0.3">
      <c r="B1964" s="15" t="str">
        <f>IF(AND('[1]Vmesna vrtilna_SKLOP1'!B1964&lt;&gt;"",'[1]Vmesna vrtilna_SKLOP1'!C1964&lt;&gt;""),IF('[1]Vmesna vrtilna_SKLOP1'!B1964&lt;&gt;"",'[1]Vmesna vrtilna_SKLOP1'!B1964,""),"")</f>
        <v/>
      </c>
      <c r="C1964" s="16" t="str">
        <f>IF(OR(C1963="Posebna oblika",C1963="Kulturno zaščiten objekt",C1963="Kulturno zaščiten objekt, Posebna oblika"),"Glej zavihek POSEBNI POGOJI",IF(SUM(N1963:Q1963)=1,"Posebna oblika",IF(SUM(N1963:Q1963)=10,"Kulturno zaščiten objekt",IF(SUM(N1963:Q1963)=11,"Kulturno zaščiten objekt, Posebna oblika",IF(AND('[1]Vmesna vrtilna_SKLOP1'!C1964&lt;&gt;"",'[1]Vmesna vrtilna_SKLOP1'!D1964&lt;&gt;""),IF('[1]Vmesna vrtilna_SKLOP1'!C1964&lt;&gt;"",'[1]Vmesna vrtilna_SKLOP1'!C1964,""),"")))))</f>
        <v/>
      </c>
      <c r="D1964" s="17" t="str">
        <f>IF(IFERROR(VLOOKUP(B1964,'[1]Vmesna vrtilna_SKLOP1'!B:J,6,0),"")=0,"",IFERROR(VLOOKUP(B1964,'[1]Vmesna vrtilna_SKLOP1'!B:J,6,0),""))</f>
        <v/>
      </c>
      <c r="E1964" s="16" t="str">
        <f>IF(IF('[1]Vmesna vrtilna_SKLOP1'!E1964&lt;&gt;"",'[1]Vmesna vrtilna_SKLOP1'!D1964,"")=0,"",IF('[1]Vmesna vrtilna_SKLOP1'!E1964&lt;&gt;"",'[1]Vmesna vrtilna_SKLOP1'!D1964,""))</f>
        <v/>
      </c>
      <c r="F1964" s="18" t="str">
        <f>IF('[1]Vmesna vrtilna_SKLOP1'!E1964&lt;&gt;"",'[1]Vmesna vrtilna_SKLOP1'!E1964,"")</f>
        <v>Enokrilna vrata (tip: V1); dim. ŠxV: 0,8x2,2m; Material: Les ; steklo 8/16Ar/44.2; Rw,st.=42 (Rw,st.+Ctr ≥ 34 dB)</v>
      </c>
      <c r="G1964" s="15" t="str">
        <f>IF('[1]Vmesna vrtilna_SKLOP1'!E1964&lt;&gt;"",'[1]Vmesna vrtilna_SKLOP1'!F1964,"")</f>
        <v>[kos]</v>
      </c>
      <c r="H1964" s="19">
        <f>IF('[1]Vmesna vrtilna_SKLOP1'!F1964&lt;&gt;"",'[1]Vmesna vrtilna_SKLOP1'!I1964,"")</f>
        <v>1</v>
      </c>
      <c r="I1964" s="20" t="str">
        <f>IF(I1963="Skupaj:","DDV (22%):",IF(I1963="DDV (22%):","Skupaj z DDV:",IF(AND('[1]Vmesna vrtilna_SKLOP1'!C1964&lt;&gt;"",'[1]Vmesna vrtilna_SKLOP1'!E1964=""),"Skupaj:","")))</f>
        <v/>
      </c>
      <c r="J1964" s="21">
        <f t="shared" si="61"/>
        <v>0</v>
      </c>
      <c r="K1964" s="21">
        <f>IF(I1964="Skupaj z DDV:",SUM(K1962,K1963),IF(I1964="DDV (22%):",K1963*0.22,IF(AND('[1]Vmesna vrtilna_SKLOP1'!C1964&lt;&gt;"",'[1]Vmesna vrtilna_SKLOP1'!D1964=""),'[1]Vmesna vrtilna_SKLOP1'!J1964,IF(F1964&lt;&gt;"",IF('[1]Vmesna vrtilna_SKLOP1'!J1964&lt;&gt;"",'[1]Vmesna vrtilna_SKLOP1'!J1964,""),""))))</f>
        <v>785.31630431999997</v>
      </c>
      <c r="L1964" s="22">
        <f>IF(I1963="Skupaj:","DDV (22%):",IF(I1963="DDV (22%):","Skupaj z DDV:",IF(AND('[1]Vmesna vrtilna_SKLOP1'!C1964&lt;&gt;"",'[1]Vmesna vrtilna_SKLOP1'!E1964=""),"Skupaj:",IF(AND('[1]Vmesna vrtilna_SKLOP1'!C1964&lt;&gt;"",'[1]Vmesna vrtilna_SKLOP1'!D1964=""),'[1]Vmesna vrtilna_SKLOP1'!J1964,IF(F1964&lt;&gt;"",IF('[1]Vmesna vrtilna_SKLOP1'!J1964&lt;&gt;"",'[1]Vmesna vrtilna_SKLOP1'!J1964,""),"")))))</f>
        <v>785.31630431999997</v>
      </c>
      <c r="M1964" s="22">
        <f t="shared" si="60"/>
        <v>0</v>
      </c>
      <c r="N1964" s="22" t="str">
        <f>IF(IFERROR(VLOOKUP(B1964,'[1]Vmesna vrtilna_SKLOP1'!B:J,7,0),"")=0,"",IFERROR(VLOOKUP(B1964,'[1]Vmesna vrtilna_SKLOP1'!B:J,7,0),""))</f>
        <v/>
      </c>
      <c r="O1964" s="22"/>
    </row>
    <row r="1965" spans="2:15" ht="15" customHeight="1" x14ac:dyDescent="0.3">
      <c r="B1965" s="15" t="str">
        <f>IF(AND('[1]Vmesna vrtilna_SKLOP1'!B1965&lt;&gt;"",'[1]Vmesna vrtilna_SKLOP1'!C1965&lt;&gt;""),IF('[1]Vmesna vrtilna_SKLOP1'!B1965&lt;&gt;"",'[1]Vmesna vrtilna_SKLOP1'!B1965,""),"")</f>
        <v/>
      </c>
      <c r="C1965" s="16" t="str">
        <f>IF(OR(C1964="Posebna oblika",C1964="Kulturno zaščiten objekt",C1964="Kulturno zaščiten objekt, Posebna oblika"),"Glej zavihek POSEBNI POGOJI",IF(SUM(N1964:Q1964)=1,"Posebna oblika",IF(SUM(N1964:Q1964)=10,"Kulturno zaščiten objekt",IF(SUM(N1964:Q1964)=11,"Kulturno zaščiten objekt, Posebna oblika",IF(AND('[1]Vmesna vrtilna_SKLOP1'!C1965&lt;&gt;"",'[1]Vmesna vrtilna_SKLOP1'!D1965&lt;&gt;""),IF('[1]Vmesna vrtilna_SKLOP1'!C1965&lt;&gt;"",'[1]Vmesna vrtilna_SKLOP1'!C1965,""),"")))))</f>
        <v/>
      </c>
      <c r="D1965" s="17" t="str">
        <f>IF(IFERROR(VLOOKUP(B1965,'[1]Vmesna vrtilna_SKLOP1'!B:J,6,0),"")=0,"",IFERROR(VLOOKUP(B1965,'[1]Vmesna vrtilna_SKLOP1'!B:J,6,0),""))</f>
        <v/>
      </c>
      <c r="E1965" s="16" t="str">
        <f>IF(IF('[1]Vmesna vrtilna_SKLOP1'!E1965&lt;&gt;"",'[1]Vmesna vrtilna_SKLOP1'!D1965,"")=0,"",IF('[1]Vmesna vrtilna_SKLOP1'!E1965&lt;&gt;"",'[1]Vmesna vrtilna_SKLOP1'!D1965,""))</f>
        <v/>
      </c>
      <c r="F1965" s="18" t="str">
        <f>IF('[1]Vmesna vrtilna_SKLOP1'!E1965&lt;&gt;"",'[1]Vmesna vrtilna_SKLOP1'!E1965,"")</f>
        <v>Enokrilno okno (tip: O1); dim. ŠxV: 1x1,4m; Material: Les ; steklo 8/16Ar/44.2; Rw,st.=42 (Rw,st.+Ctr ≥ 34 dB)</v>
      </c>
      <c r="G1965" s="15" t="str">
        <f>IF('[1]Vmesna vrtilna_SKLOP1'!E1965&lt;&gt;"",'[1]Vmesna vrtilna_SKLOP1'!F1965,"")</f>
        <v>[kos]</v>
      </c>
      <c r="H1965" s="19">
        <f>IF('[1]Vmesna vrtilna_SKLOP1'!F1965&lt;&gt;"",'[1]Vmesna vrtilna_SKLOP1'!I1965,"")</f>
        <v>1</v>
      </c>
      <c r="I1965" s="20" t="str">
        <f>IF(I1964="Skupaj:","DDV (22%):",IF(I1964="DDV (22%):","Skupaj z DDV:",IF(AND('[1]Vmesna vrtilna_SKLOP1'!C1965&lt;&gt;"",'[1]Vmesna vrtilna_SKLOP1'!E1965=""),"Skupaj:","")))</f>
        <v/>
      </c>
      <c r="J1965" s="21">
        <f t="shared" si="61"/>
        <v>0</v>
      </c>
      <c r="K1965" s="21">
        <f>IF(I1965="Skupaj z DDV:",SUM(K1963,K1964),IF(I1965="DDV (22%):",K1964*0.22,IF(AND('[1]Vmesna vrtilna_SKLOP1'!C1965&lt;&gt;"",'[1]Vmesna vrtilna_SKLOP1'!D1965=""),'[1]Vmesna vrtilna_SKLOP1'!J1965,IF(F1965&lt;&gt;"",IF('[1]Vmesna vrtilna_SKLOP1'!J1965&lt;&gt;"",'[1]Vmesna vrtilna_SKLOP1'!J1965,""),""))))</f>
        <v>666.81256599999995</v>
      </c>
      <c r="L1965" s="22">
        <f>IF(I1964="Skupaj:","DDV (22%):",IF(I1964="DDV (22%):","Skupaj z DDV:",IF(AND('[1]Vmesna vrtilna_SKLOP1'!C1965&lt;&gt;"",'[1]Vmesna vrtilna_SKLOP1'!E1965=""),"Skupaj:",IF(AND('[1]Vmesna vrtilna_SKLOP1'!C1965&lt;&gt;"",'[1]Vmesna vrtilna_SKLOP1'!D1965=""),'[1]Vmesna vrtilna_SKLOP1'!J1965,IF(F1965&lt;&gt;"",IF('[1]Vmesna vrtilna_SKLOP1'!J1965&lt;&gt;"",'[1]Vmesna vrtilna_SKLOP1'!J1965,""),"")))))</f>
        <v>666.81256599999995</v>
      </c>
      <c r="M1965" s="22">
        <f t="shared" si="60"/>
        <v>0</v>
      </c>
      <c r="N1965" s="22" t="str">
        <f>IF(IFERROR(VLOOKUP(B1965,'[1]Vmesna vrtilna_SKLOP1'!B:J,7,0),"")=0,"",IFERROR(VLOOKUP(B1965,'[1]Vmesna vrtilna_SKLOP1'!B:J,7,0),""))</f>
        <v/>
      </c>
      <c r="O1965" s="22"/>
    </row>
    <row r="1966" spans="2:15" ht="15" customHeight="1" x14ac:dyDescent="0.3">
      <c r="B1966" s="15" t="str">
        <f>IF(AND('[1]Vmesna vrtilna_SKLOP1'!B1966&lt;&gt;"",'[1]Vmesna vrtilna_SKLOP1'!C1966&lt;&gt;""),IF('[1]Vmesna vrtilna_SKLOP1'!B1966&lt;&gt;"",'[1]Vmesna vrtilna_SKLOP1'!B1966,""),"")</f>
        <v/>
      </c>
      <c r="C1966" s="16" t="str">
        <f>IF(OR(C1965="Posebna oblika",C1965="Kulturno zaščiten objekt",C1965="Kulturno zaščiten objekt, Posebna oblika"),"Glej zavihek POSEBNI POGOJI",IF(SUM(N1965:Q1965)=1,"Posebna oblika",IF(SUM(N1965:Q1965)=10,"Kulturno zaščiten objekt",IF(SUM(N1965:Q1965)=11,"Kulturno zaščiten objekt, Posebna oblika",IF(AND('[1]Vmesna vrtilna_SKLOP1'!C1966&lt;&gt;"",'[1]Vmesna vrtilna_SKLOP1'!D1966&lt;&gt;""),IF('[1]Vmesna vrtilna_SKLOP1'!C1966&lt;&gt;"",'[1]Vmesna vrtilna_SKLOP1'!C1966,""),"")))))</f>
        <v/>
      </c>
      <c r="D1966" s="17" t="str">
        <f>IF(IFERROR(VLOOKUP(B1966,'[1]Vmesna vrtilna_SKLOP1'!B:J,6,0),"")=0,"",IFERROR(VLOOKUP(B1966,'[1]Vmesna vrtilna_SKLOP1'!B:J,6,0),""))</f>
        <v/>
      </c>
      <c r="E1966" s="16" t="str">
        <f>IF(IF('[1]Vmesna vrtilna_SKLOP1'!E1966&lt;&gt;"",'[1]Vmesna vrtilna_SKLOP1'!D1966,"")=0,"",IF('[1]Vmesna vrtilna_SKLOP1'!E1966&lt;&gt;"",'[1]Vmesna vrtilna_SKLOP1'!D1966,""))</f>
        <v/>
      </c>
      <c r="F1966" s="18" t="str">
        <f>IF('[1]Vmesna vrtilna_SKLOP1'!E1966&lt;&gt;"",'[1]Vmesna vrtilna_SKLOP1'!E1966,"")</f>
        <v>Dvokrilno okno (tip: O3); dim. ŠxV: 1,4x1,4m; Material: Les ; steklo 10/16Ar/6; Rw,st.=40 (Rw,st.+Ctr ≥ 35 dB)</v>
      </c>
      <c r="G1966" s="15" t="str">
        <f>IF('[1]Vmesna vrtilna_SKLOP1'!E1966&lt;&gt;"",'[1]Vmesna vrtilna_SKLOP1'!F1966,"")</f>
        <v>[kos]</v>
      </c>
      <c r="H1966" s="19">
        <f>IF('[1]Vmesna vrtilna_SKLOP1'!F1966&lt;&gt;"",'[1]Vmesna vrtilna_SKLOP1'!I1966,"")</f>
        <v>1</v>
      </c>
      <c r="I1966" s="20" t="str">
        <f>IF(I1965="Skupaj:","DDV (22%):",IF(I1965="DDV (22%):","Skupaj z DDV:",IF(AND('[1]Vmesna vrtilna_SKLOP1'!C1966&lt;&gt;"",'[1]Vmesna vrtilna_SKLOP1'!E1966=""),"Skupaj:","")))</f>
        <v/>
      </c>
      <c r="J1966" s="21">
        <f t="shared" si="61"/>
        <v>0</v>
      </c>
      <c r="K1966" s="21">
        <f>IF(I1966="Skupaj z DDV:",SUM(K1964,K1965),IF(I1966="DDV (22%):",K1965*0.22,IF(AND('[1]Vmesna vrtilna_SKLOP1'!C1966&lt;&gt;"",'[1]Vmesna vrtilna_SKLOP1'!D1966=""),'[1]Vmesna vrtilna_SKLOP1'!J1966,IF(F1966&lt;&gt;"",IF('[1]Vmesna vrtilna_SKLOP1'!J1966&lt;&gt;"",'[1]Vmesna vrtilna_SKLOP1'!J1966,""),""))))</f>
        <v>926.93508266399999</v>
      </c>
      <c r="L1966" s="22">
        <f>IF(I1965="Skupaj:","DDV (22%):",IF(I1965="DDV (22%):","Skupaj z DDV:",IF(AND('[1]Vmesna vrtilna_SKLOP1'!C1966&lt;&gt;"",'[1]Vmesna vrtilna_SKLOP1'!E1966=""),"Skupaj:",IF(AND('[1]Vmesna vrtilna_SKLOP1'!C1966&lt;&gt;"",'[1]Vmesna vrtilna_SKLOP1'!D1966=""),'[1]Vmesna vrtilna_SKLOP1'!J1966,IF(F1966&lt;&gt;"",IF('[1]Vmesna vrtilna_SKLOP1'!J1966&lt;&gt;"",'[1]Vmesna vrtilna_SKLOP1'!J1966,""),"")))))</f>
        <v>926.93508266399999</v>
      </c>
      <c r="M1966" s="22">
        <f t="shared" si="60"/>
        <v>0</v>
      </c>
      <c r="N1966" s="22" t="str">
        <f>IF(IFERROR(VLOOKUP(B1966,'[1]Vmesna vrtilna_SKLOP1'!B:J,7,0),"")=0,"",IFERROR(VLOOKUP(B1966,'[1]Vmesna vrtilna_SKLOP1'!B:J,7,0),""))</f>
        <v/>
      </c>
      <c r="O1966" s="22"/>
    </row>
    <row r="1967" spans="2:15" ht="15" customHeight="1" x14ac:dyDescent="0.3">
      <c r="B1967" s="15" t="str">
        <f>IF(AND('[1]Vmesna vrtilna_SKLOP1'!B1967&lt;&gt;"",'[1]Vmesna vrtilna_SKLOP1'!C1967&lt;&gt;""),IF('[1]Vmesna vrtilna_SKLOP1'!B1967&lt;&gt;"",'[1]Vmesna vrtilna_SKLOP1'!B1967,""),"")</f>
        <v/>
      </c>
      <c r="C1967" s="16" t="str">
        <f>IF(OR(C1966="Posebna oblika",C1966="Kulturno zaščiten objekt",C1966="Kulturno zaščiten objekt, Posebna oblika"),"Glej zavihek POSEBNI POGOJI",IF(SUM(N1966:Q1966)=1,"Posebna oblika",IF(SUM(N1966:Q1966)=10,"Kulturno zaščiten objekt",IF(SUM(N1966:Q1966)=11,"Kulturno zaščiten objekt, Posebna oblika",IF(AND('[1]Vmesna vrtilna_SKLOP1'!C1967&lt;&gt;"",'[1]Vmesna vrtilna_SKLOP1'!D1967&lt;&gt;""),IF('[1]Vmesna vrtilna_SKLOP1'!C1967&lt;&gt;"",'[1]Vmesna vrtilna_SKLOP1'!C1967,""),"")))))</f>
        <v/>
      </c>
      <c r="D1967" s="17" t="str">
        <f>IF(IFERROR(VLOOKUP(B1967,'[1]Vmesna vrtilna_SKLOP1'!B:J,6,0),"")=0,"",IFERROR(VLOOKUP(B1967,'[1]Vmesna vrtilna_SKLOP1'!B:J,6,0),""))</f>
        <v/>
      </c>
      <c r="E1967" s="16" t="str">
        <f>IF(IF('[1]Vmesna vrtilna_SKLOP1'!E1967&lt;&gt;"",'[1]Vmesna vrtilna_SKLOP1'!D1967,"")=0,"",IF('[1]Vmesna vrtilna_SKLOP1'!E1967&lt;&gt;"",'[1]Vmesna vrtilna_SKLOP1'!D1967,""))</f>
        <v/>
      </c>
      <c r="F1967" s="18" t="str">
        <f>IF('[1]Vmesna vrtilna_SKLOP1'!E1967&lt;&gt;"",'[1]Vmesna vrtilna_SKLOP1'!E1967,"")</f>
        <v/>
      </c>
      <c r="G1967" s="15" t="str">
        <f>IF('[1]Vmesna vrtilna_SKLOP1'!E1967&lt;&gt;"",'[1]Vmesna vrtilna_SKLOP1'!F1967,"")</f>
        <v/>
      </c>
      <c r="H1967" s="19" t="str">
        <f>IF('[1]Vmesna vrtilna_SKLOP1'!F1967&lt;&gt;"",'[1]Vmesna vrtilna_SKLOP1'!I1967,"")</f>
        <v/>
      </c>
      <c r="I1967" s="20" t="str">
        <f>IF(I1966="Skupaj:","DDV (22%):",IF(I1966="DDV (22%):","Skupaj z DDV:",IF(AND('[1]Vmesna vrtilna_SKLOP1'!C1967&lt;&gt;"",'[1]Vmesna vrtilna_SKLOP1'!E1967=""),"Skupaj:","")))</f>
        <v/>
      </c>
      <c r="J1967" s="21" t="str">
        <f t="shared" si="61"/>
        <v/>
      </c>
      <c r="K1967" s="21" t="str">
        <f>IF(I1967="Skupaj z DDV:",SUM(K1965,K1966),IF(I1967="DDV (22%):",K1966*0.22,IF(AND('[1]Vmesna vrtilna_SKLOP1'!C1967&lt;&gt;"",'[1]Vmesna vrtilna_SKLOP1'!D1967=""),'[1]Vmesna vrtilna_SKLOP1'!J1967,IF(F1967&lt;&gt;"",IF('[1]Vmesna vrtilna_SKLOP1'!J1967&lt;&gt;"",'[1]Vmesna vrtilna_SKLOP1'!J1967,""),""))))</f>
        <v/>
      </c>
      <c r="L1967" s="22" t="str">
        <f>IF(I1966="Skupaj:","DDV (22%):",IF(I1966="DDV (22%):","Skupaj z DDV:",IF(AND('[1]Vmesna vrtilna_SKLOP1'!C1967&lt;&gt;"",'[1]Vmesna vrtilna_SKLOP1'!E1967=""),"Skupaj:",IF(AND('[1]Vmesna vrtilna_SKLOP1'!C1967&lt;&gt;"",'[1]Vmesna vrtilna_SKLOP1'!D1967=""),'[1]Vmesna vrtilna_SKLOP1'!J1967,IF(F1967&lt;&gt;"",IF('[1]Vmesna vrtilna_SKLOP1'!J1967&lt;&gt;"",'[1]Vmesna vrtilna_SKLOP1'!J1967,""),"")))))</f>
        <v/>
      </c>
      <c r="M1967" s="22">
        <f t="shared" si="60"/>
        <v>0</v>
      </c>
      <c r="N1967" s="22" t="str">
        <f>IF(IFERROR(VLOOKUP(B1967,'[1]Vmesna vrtilna_SKLOP1'!B:J,7,0),"")=0,"",IFERROR(VLOOKUP(B1967,'[1]Vmesna vrtilna_SKLOP1'!B:J,7,0),""))</f>
        <v/>
      </c>
      <c r="O1967" s="22"/>
    </row>
    <row r="1968" spans="2:15" ht="15" customHeight="1" x14ac:dyDescent="0.3">
      <c r="B1968" s="15" t="str">
        <f>IF(AND('[1]Vmesna vrtilna_SKLOP1'!B1968&lt;&gt;"",'[1]Vmesna vrtilna_SKLOP1'!C1968&lt;&gt;""),IF('[1]Vmesna vrtilna_SKLOP1'!B1968&lt;&gt;"",'[1]Vmesna vrtilna_SKLOP1'!B1968,""),"")</f>
        <v/>
      </c>
      <c r="C1968" s="16" t="str">
        <f>IF(OR(C1967="Posebna oblika",C1967="Kulturno zaščiten objekt",C1967="Kulturno zaščiten objekt, Posebna oblika"),"Glej zavihek POSEBNI POGOJI",IF(SUM(N1967:Q1967)=1,"Posebna oblika",IF(SUM(N1967:Q1967)=10,"Kulturno zaščiten objekt",IF(SUM(N1967:Q1967)=11,"Kulturno zaščiten objekt, Posebna oblika",IF(AND('[1]Vmesna vrtilna_SKLOP1'!C1968&lt;&gt;"",'[1]Vmesna vrtilna_SKLOP1'!D1968&lt;&gt;""),IF('[1]Vmesna vrtilna_SKLOP1'!C1968&lt;&gt;"",'[1]Vmesna vrtilna_SKLOP1'!C1968,""),"")))))</f>
        <v/>
      </c>
      <c r="D1968" s="17" t="str">
        <f>IF(IFERROR(VLOOKUP(B1968,'[1]Vmesna vrtilna_SKLOP1'!B:J,6,0),"")=0,"",IFERROR(VLOOKUP(B1968,'[1]Vmesna vrtilna_SKLOP1'!B:J,6,0),""))</f>
        <v/>
      </c>
      <c r="E1968" s="16" t="str">
        <f>IF(IF('[1]Vmesna vrtilna_SKLOP1'!E1968&lt;&gt;"",'[1]Vmesna vrtilna_SKLOP1'!D1968,"")=0,"",IF('[1]Vmesna vrtilna_SKLOP1'!E1968&lt;&gt;"",'[1]Vmesna vrtilna_SKLOP1'!D1968,""))</f>
        <v>Senčila</v>
      </c>
      <c r="F1968" s="18" t="str">
        <f>IF('[1]Vmesna vrtilna_SKLOP1'!E1968&lt;&gt;"",'[1]Vmesna vrtilna_SKLOP1'!E1968,"")</f>
        <v>Zunanji rolo - nadometni, ALU lamele, Dim. ŠxV: 1,4x1,4m</v>
      </c>
      <c r="G1968" s="15" t="str">
        <f>IF('[1]Vmesna vrtilna_SKLOP1'!E1968&lt;&gt;"",'[1]Vmesna vrtilna_SKLOP1'!F1968,"")</f>
        <v>[kos]</v>
      </c>
      <c r="H1968" s="19">
        <f>IF('[1]Vmesna vrtilna_SKLOP1'!F1968&lt;&gt;"",'[1]Vmesna vrtilna_SKLOP1'!I1968,"")</f>
        <v>4</v>
      </c>
      <c r="I1968" s="20" t="str">
        <f>IF(I1967="Skupaj:","DDV (22%):",IF(I1967="DDV (22%):","Skupaj z DDV:",IF(AND('[1]Vmesna vrtilna_SKLOP1'!C1968&lt;&gt;"",'[1]Vmesna vrtilna_SKLOP1'!E1968=""),"Skupaj:","")))</f>
        <v/>
      </c>
      <c r="J1968" s="21">
        <f t="shared" si="61"/>
        <v>0</v>
      </c>
      <c r="K1968" s="21">
        <f>IF(I1968="Skupaj z DDV:",SUM(K1966,K1967),IF(I1968="DDV (22%):",K1967*0.22,IF(AND('[1]Vmesna vrtilna_SKLOP1'!C1968&lt;&gt;"",'[1]Vmesna vrtilna_SKLOP1'!D1968=""),'[1]Vmesna vrtilna_SKLOP1'!J1968,IF(F1968&lt;&gt;"",IF('[1]Vmesna vrtilna_SKLOP1'!J1968&lt;&gt;"",'[1]Vmesna vrtilna_SKLOP1'!J1968,""),""))))</f>
        <v>711.15423807999991</v>
      </c>
      <c r="L1968" s="22">
        <f>IF(I1967="Skupaj:","DDV (22%):",IF(I1967="DDV (22%):","Skupaj z DDV:",IF(AND('[1]Vmesna vrtilna_SKLOP1'!C1968&lt;&gt;"",'[1]Vmesna vrtilna_SKLOP1'!E1968=""),"Skupaj:",IF(AND('[1]Vmesna vrtilna_SKLOP1'!C1968&lt;&gt;"",'[1]Vmesna vrtilna_SKLOP1'!D1968=""),'[1]Vmesna vrtilna_SKLOP1'!J1968,IF(F1968&lt;&gt;"",IF('[1]Vmesna vrtilna_SKLOP1'!J1968&lt;&gt;"",'[1]Vmesna vrtilna_SKLOP1'!J1968,""),"")))))</f>
        <v>711.15423807999991</v>
      </c>
      <c r="M1968" s="22">
        <f t="shared" si="60"/>
        <v>0</v>
      </c>
      <c r="N1968" s="22" t="str">
        <f>IF(IFERROR(VLOOKUP(B1968,'[1]Vmesna vrtilna_SKLOP1'!B:J,7,0),"")=0,"",IFERROR(VLOOKUP(B1968,'[1]Vmesna vrtilna_SKLOP1'!B:J,7,0),""))</f>
        <v/>
      </c>
      <c r="O1968" s="22"/>
    </row>
    <row r="1969" spans="2:15" ht="15" customHeight="1" x14ac:dyDescent="0.3">
      <c r="B1969" s="15" t="str">
        <f>IF(AND('[1]Vmesna vrtilna_SKLOP1'!B1969&lt;&gt;"",'[1]Vmesna vrtilna_SKLOP1'!C1969&lt;&gt;""),IF('[1]Vmesna vrtilna_SKLOP1'!B1969&lt;&gt;"",'[1]Vmesna vrtilna_SKLOP1'!B1969,""),"")</f>
        <v/>
      </c>
      <c r="C1969" s="16" t="str">
        <f>IF(OR(C1968="Posebna oblika",C1968="Kulturno zaščiten objekt",C1968="Kulturno zaščiten objekt, Posebna oblika"),"Glej zavihek POSEBNI POGOJI",IF(SUM(N1968:Q1968)=1,"Posebna oblika",IF(SUM(N1968:Q1968)=10,"Kulturno zaščiten objekt",IF(SUM(N1968:Q1968)=11,"Kulturno zaščiten objekt, Posebna oblika",IF(AND('[1]Vmesna vrtilna_SKLOP1'!C1969&lt;&gt;"",'[1]Vmesna vrtilna_SKLOP1'!D1969&lt;&gt;""),IF('[1]Vmesna vrtilna_SKLOP1'!C1969&lt;&gt;"",'[1]Vmesna vrtilna_SKLOP1'!C1969,""),"")))))</f>
        <v/>
      </c>
      <c r="D1969" s="17" t="str">
        <f>IF(IFERROR(VLOOKUP(B1969,'[1]Vmesna vrtilna_SKLOP1'!B:J,6,0),"")=0,"",IFERROR(VLOOKUP(B1969,'[1]Vmesna vrtilna_SKLOP1'!B:J,6,0),""))</f>
        <v/>
      </c>
      <c r="E1969" s="16" t="str">
        <f>IF(IF('[1]Vmesna vrtilna_SKLOP1'!E1969&lt;&gt;"",'[1]Vmesna vrtilna_SKLOP1'!D1969,"")=0,"",IF('[1]Vmesna vrtilna_SKLOP1'!E1969&lt;&gt;"",'[1]Vmesna vrtilna_SKLOP1'!D1969,""))</f>
        <v/>
      </c>
      <c r="F1969" s="18" t="str">
        <f>IF('[1]Vmesna vrtilna_SKLOP1'!E1969&lt;&gt;"",'[1]Vmesna vrtilna_SKLOP1'!E1969,"")</f>
        <v>Zunanji rolo - nadometni, ALU lamele, Dim. ŠxV: 0,8x2,2m</v>
      </c>
      <c r="G1969" s="15" t="str">
        <f>IF('[1]Vmesna vrtilna_SKLOP1'!E1969&lt;&gt;"",'[1]Vmesna vrtilna_SKLOP1'!F1969,"")</f>
        <v>[kos]</v>
      </c>
      <c r="H1969" s="19">
        <f>IF('[1]Vmesna vrtilna_SKLOP1'!F1969&lt;&gt;"",'[1]Vmesna vrtilna_SKLOP1'!I1969,"")</f>
        <v>1</v>
      </c>
      <c r="I1969" s="20" t="str">
        <f>IF(I1968="Skupaj:","DDV (22%):",IF(I1968="DDV (22%):","Skupaj z DDV:",IF(AND('[1]Vmesna vrtilna_SKLOP1'!C1969&lt;&gt;"",'[1]Vmesna vrtilna_SKLOP1'!E1969=""),"Skupaj:","")))</f>
        <v/>
      </c>
      <c r="J1969" s="21">
        <f t="shared" si="61"/>
        <v>0</v>
      </c>
      <c r="K1969" s="21">
        <f>IF(I1969="Skupaj z DDV:",SUM(K1967,K1968),IF(I1969="DDV (22%):",K1968*0.22,IF(AND('[1]Vmesna vrtilna_SKLOP1'!C1969&lt;&gt;"",'[1]Vmesna vrtilna_SKLOP1'!D1969=""),'[1]Vmesna vrtilna_SKLOP1'!J1969,IF(F1969&lt;&gt;"",IF('[1]Vmesna vrtilna_SKLOP1'!J1969&lt;&gt;"",'[1]Vmesna vrtilna_SKLOP1'!J1969,""),""))))</f>
        <v>165.18610272000001</v>
      </c>
      <c r="L1969" s="22">
        <f>IF(I1968="Skupaj:","DDV (22%):",IF(I1968="DDV (22%):","Skupaj z DDV:",IF(AND('[1]Vmesna vrtilna_SKLOP1'!C1969&lt;&gt;"",'[1]Vmesna vrtilna_SKLOP1'!E1969=""),"Skupaj:",IF(AND('[1]Vmesna vrtilna_SKLOP1'!C1969&lt;&gt;"",'[1]Vmesna vrtilna_SKLOP1'!D1969=""),'[1]Vmesna vrtilna_SKLOP1'!J1969,IF(F1969&lt;&gt;"",IF('[1]Vmesna vrtilna_SKLOP1'!J1969&lt;&gt;"",'[1]Vmesna vrtilna_SKLOP1'!J1969,""),"")))))</f>
        <v>165.18610272000001</v>
      </c>
      <c r="M1969" s="22">
        <f t="shared" si="60"/>
        <v>0</v>
      </c>
      <c r="N1969" s="22" t="str">
        <f>IF(IFERROR(VLOOKUP(B1969,'[1]Vmesna vrtilna_SKLOP1'!B:J,7,0),"")=0,"",IFERROR(VLOOKUP(B1969,'[1]Vmesna vrtilna_SKLOP1'!B:J,7,0),""))</f>
        <v/>
      </c>
      <c r="O1969" s="22"/>
    </row>
    <row r="1970" spans="2:15" ht="15" customHeight="1" x14ac:dyDescent="0.3">
      <c r="B1970" s="15" t="str">
        <f>IF(AND('[1]Vmesna vrtilna_SKLOP1'!B1970&lt;&gt;"",'[1]Vmesna vrtilna_SKLOP1'!C1970&lt;&gt;""),IF('[1]Vmesna vrtilna_SKLOP1'!B1970&lt;&gt;"",'[1]Vmesna vrtilna_SKLOP1'!B1970,""),"")</f>
        <v/>
      </c>
      <c r="C1970" s="16" t="str">
        <f>IF(OR(C1969="Posebna oblika",C1969="Kulturno zaščiten objekt",C1969="Kulturno zaščiten objekt, Posebna oblika"),"Glej zavihek POSEBNI POGOJI",IF(SUM(N1969:Q1969)=1,"Posebna oblika",IF(SUM(N1969:Q1969)=10,"Kulturno zaščiten objekt",IF(SUM(N1969:Q1969)=11,"Kulturno zaščiten objekt, Posebna oblika",IF(AND('[1]Vmesna vrtilna_SKLOP1'!C1970&lt;&gt;"",'[1]Vmesna vrtilna_SKLOP1'!D1970&lt;&gt;""),IF('[1]Vmesna vrtilna_SKLOP1'!C1970&lt;&gt;"",'[1]Vmesna vrtilna_SKLOP1'!C1970,""),"")))))</f>
        <v/>
      </c>
      <c r="D1970" s="17" t="str">
        <f>IF(IFERROR(VLOOKUP(B1970,'[1]Vmesna vrtilna_SKLOP1'!B:J,6,0),"")=0,"",IFERROR(VLOOKUP(B1970,'[1]Vmesna vrtilna_SKLOP1'!B:J,6,0),""))</f>
        <v/>
      </c>
      <c r="E1970" s="16" t="str">
        <f>IF(IF('[1]Vmesna vrtilna_SKLOP1'!E1970&lt;&gt;"",'[1]Vmesna vrtilna_SKLOP1'!D1970,"")=0,"",IF('[1]Vmesna vrtilna_SKLOP1'!E1970&lt;&gt;"",'[1]Vmesna vrtilna_SKLOP1'!D1970,""))</f>
        <v/>
      </c>
      <c r="F1970" s="18" t="str">
        <f>IF('[1]Vmesna vrtilna_SKLOP1'!E1970&lt;&gt;"",'[1]Vmesna vrtilna_SKLOP1'!E1970,"")</f>
        <v>Zunanji rolo - nadometni, ALU lamele, Dim. ŠxV: 1x1,4m</v>
      </c>
      <c r="G1970" s="15" t="str">
        <f>IF('[1]Vmesna vrtilna_SKLOP1'!E1970&lt;&gt;"",'[1]Vmesna vrtilna_SKLOP1'!F1970,"")</f>
        <v>[kos]</v>
      </c>
      <c r="H1970" s="19">
        <f>IF('[1]Vmesna vrtilna_SKLOP1'!F1970&lt;&gt;"",'[1]Vmesna vrtilna_SKLOP1'!I1970,"")</f>
        <v>1</v>
      </c>
      <c r="I1970" s="20" t="str">
        <f>IF(I1969="Skupaj:","DDV (22%):",IF(I1969="DDV (22%):","Skupaj z DDV:",IF(AND('[1]Vmesna vrtilna_SKLOP1'!C1970&lt;&gt;"",'[1]Vmesna vrtilna_SKLOP1'!E1970=""),"Skupaj:","")))</f>
        <v/>
      </c>
      <c r="J1970" s="21">
        <f t="shared" si="61"/>
        <v>0</v>
      </c>
      <c r="K1970" s="21">
        <f>IF(I1970="Skupaj z DDV:",SUM(K1968,K1969),IF(I1970="DDV (22%):",K1969*0.22,IF(AND('[1]Vmesna vrtilna_SKLOP1'!C1970&lt;&gt;"",'[1]Vmesna vrtilna_SKLOP1'!D1970=""),'[1]Vmesna vrtilna_SKLOP1'!J1970,IF(F1970&lt;&gt;"",IF('[1]Vmesna vrtilna_SKLOP1'!J1970&lt;&gt;"",'[1]Vmesna vrtilna_SKLOP1'!J1970,""),""))))</f>
        <v>142.85341199999999</v>
      </c>
      <c r="L1970" s="22">
        <f>IF(I1969="Skupaj:","DDV (22%):",IF(I1969="DDV (22%):","Skupaj z DDV:",IF(AND('[1]Vmesna vrtilna_SKLOP1'!C1970&lt;&gt;"",'[1]Vmesna vrtilna_SKLOP1'!E1970=""),"Skupaj:",IF(AND('[1]Vmesna vrtilna_SKLOP1'!C1970&lt;&gt;"",'[1]Vmesna vrtilna_SKLOP1'!D1970=""),'[1]Vmesna vrtilna_SKLOP1'!J1970,IF(F1970&lt;&gt;"",IF('[1]Vmesna vrtilna_SKLOP1'!J1970&lt;&gt;"",'[1]Vmesna vrtilna_SKLOP1'!J1970,""),"")))))</f>
        <v>142.85341199999999</v>
      </c>
      <c r="M1970" s="22">
        <f t="shared" si="60"/>
        <v>0</v>
      </c>
      <c r="N1970" s="22" t="str">
        <f>IF(IFERROR(VLOOKUP(B1970,'[1]Vmesna vrtilna_SKLOP1'!B:J,7,0),"")=0,"",IFERROR(VLOOKUP(B1970,'[1]Vmesna vrtilna_SKLOP1'!B:J,7,0),""))</f>
        <v/>
      </c>
      <c r="O1970" s="22"/>
    </row>
    <row r="1971" spans="2:15" ht="15" customHeight="1" x14ac:dyDescent="0.3">
      <c r="B1971" s="15" t="str">
        <f>IF(AND('[1]Vmesna vrtilna_SKLOP1'!B1971&lt;&gt;"",'[1]Vmesna vrtilna_SKLOP1'!C1971&lt;&gt;""),IF('[1]Vmesna vrtilna_SKLOP1'!B1971&lt;&gt;"",'[1]Vmesna vrtilna_SKLOP1'!B1971,""),"")</f>
        <v/>
      </c>
      <c r="C1971" s="16" t="str">
        <f>IF(OR(C1970="Posebna oblika",C1970="Kulturno zaščiten objekt",C1970="Kulturno zaščiten objekt, Posebna oblika"),"Glej zavihek POSEBNI POGOJI",IF(SUM(N1970:Q1970)=1,"Posebna oblika",IF(SUM(N1970:Q1970)=10,"Kulturno zaščiten objekt",IF(SUM(N1970:Q1970)=11,"Kulturno zaščiten objekt, Posebna oblika",IF(AND('[1]Vmesna vrtilna_SKLOP1'!C1971&lt;&gt;"",'[1]Vmesna vrtilna_SKLOP1'!D1971&lt;&gt;""),IF('[1]Vmesna vrtilna_SKLOP1'!C1971&lt;&gt;"",'[1]Vmesna vrtilna_SKLOP1'!C1971,""),"")))))</f>
        <v/>
      </c>
      <c r="D1971" s="17" t="str">
        <f>IF(IFERROR(VLOOKUP(B1971,'[1]Vmesna vrtilna_SKLOP1'!B:J,6,0),"")=0,"",IFERROR(VLOOKUP(B1971,'[1]Vmesna vrtilna_SKLOP1'!B:J,6,0),""))</f>
        <v/>
      </c>
      <c r="E1971" s="16" t="str">
        <f>IF(IF('[1]Vmesna vrtilna_SKLOP1'!E1971&lt;&gt;"",'[1]Vmesna vrtilna_SKLOP1'!D1971,"")=0,"",IF('[1]Vmesna vrtilna_SKLOP1'!E1971&lt;&gt;"",'[1]Vmesna vrtilna_SKLOP1'!D1971,""))</f>
        <v/>
      </c>
      <c r="F1971" s="18" t="str">
        <f>IF('[1]Vmesna vrtilna_SKLOP1'!E1971&lt;&gt;"",'[1]Vmesna vrtilna_SKLOP1'!E1971,"")</f>
        <v/>
      </c>
      <c r="G1971" s="15" t="str">
        <f>IF('[1]Vmesna vrtilna_SKLOP1'!E1971&lt;&gt;"",'[1]Vmesna vrtilna_SKLOP1'!F1971,"")</f>
        <v/>
      </c>
      <c r="H1971" s="19" t="str">
        <f>IF('[1]Vmesna vrtilna_SKLOP1'!F1971&lt;&gt;"",'[1]Vmesna vrtilna_SKLOP1'!I1971,"")</f>
        <v/>
      </c>
      <c r="I1971" s="20" t="str">
        <f>IF(I1970="Skupaj:","DDV (22%):",IF(I1970="DDV (22%):","Skupaj z DDV:",IF(AND('[1]Vmesna vrtilna_SKLOP1'!C1971&lt;&gt;"",'[1]Vmesna vrtilna_SKLOP1'!E1971=""),"Skupaj:","")))</f>
        <v/>
      </c>
      <c r="J1971" s="21" t="str">
        <f t="shared" si="61"/>
        <v/>
      </c>
      <c r="K1971" s="21" t="str">
        <f>IF(I1971="Skupaj z DDV:",SUM(K1969,K1970),IF(I1971="DDV (22%):",K1970*0.22,IF(AND('[1]Vmesna vrtilna_SKLOP1'!C1971&lt;&gt;"",'[1]Vmesna vrtilna_SKLOP1'!D1971=""),'[1]Vmesna vrtilna_SKLOP1'!J1971,IF(F1971&lt;&gt;"",IF('[1]Vmesna vrtilna_SKLOP1'!J1971&lt;&gt;"",'[1]Vmesna vrtilna_SKLOP1'!J1971,""),""))))</f>
        <v/>
      </c>
      <c r="L1971" s="22" t="str">
        <f>IF(I1970="Skupaj:","DDV (22%):",IF(I1970="DDV (22%):","Skupaj z DDV:",IF(AND('[1]Vmesna vrtilna_SKLOP1'!C1971&lt;&gt;"",'[1]Vmesna vrtilna_SKLOP1'!E1971=""),"Skupaj:",IF(AND('[1]Vmesna vrtilna_SKLOP1'!C1971&lt;&gt;"",'[1]Vmesna vrtilna_SKLOP1'!D1971=""),'[1]Vmesna vrtilna_SKLOP1'!J1971,IF(F1971&lt;&gt;"",IF('[1]Vmesna vrtilna_SKLOP1'!J1971&lt;&gt;"",'[1]Vmesna vrtilna_SKLOP1'!J1971,""),"")))))</f>
        <v/>
      </c>
      <c r="M1971" s="22">
        <f t="shared" si="60"/>
        <v>0</v>
      </c>
      <c r="N1971" s="22" t="str">
        <f>IF(IFERROR(VLOOKUP(B1971,'[1]Vmesna vrtilna_SKLOP1'!B:J,7,0),"")=0,"",IFERROR(VLOOKUP(B1971,'[1]Vmesna vrtilna_SKLOP1'!B:J,7,0),""))</f>
        <v/>
      </c>
      <c r="O1971" s="22"/>
    </row>
    <row r="1972" spans="2:15" ht="15" customHeight="1" x14ac:dyDescent="0.3">
      <c r="B1972" s="15" t="str">
        <f>IF(AND('[1]Vmesna vrtilna_SKLOP1'!B1972&lt;&gt;"",'[1]Vmesna vrtilna_SKLOP1'!C1972&lt;&gt;""),IF('[1]Vmesna vrtilna_SKLOP1'!B1972&lt;&gt;"",'[1]Vmesna vrtilna_SKLOP1'!B1972,""),"")</f>
        <v/>
      </c>
      <c r="C1972" s="16" t="str">
        <f>IF(OR(C1971="Posebna oblika",C1971="Kulturno zaščiten objekt",C1971="Kulturno zaščiten objekt, Posebna oblika"),"Glej zavihek POSEBNI POGOJI",IF(SUM(N1971:Q1971)=1,"Posebna oblika",IF(SUM(N1971:Q1971)=10,"Kulturno zaščiten objekt",IF(SUM(N1971:Q1971)=11,"Kulturno zaščiten objekt, Posebna oblika",IF(AND('[1]Vmesna vrtilna_SKLOP1'!C1972&lt;&gt;"",'[1]Vmesna vrtilna_SKLOP1'!D1972&lt;&gt;""),IF('[1]Vmesna vrtilna_SKLOP1'!C1972&lt;&gt;"",'[1]Vmesna vrtilna_SKLOP1'!C1972,""),"")))))</f>
        <v/>
      </c>
      <c r="D1972" s="17" t="str">
        <f>IF(IFERROR(VLOOKUP(B1972,'[1]Vmesna vrtilna_SKLOP1'!B:J,6,0),"")=0,"",IFERROR(VLOOKUP(B1972,'[1]Vmesna vrtilna_SKLOP1'!B:J,6,0),""))</f>
        <v/>
      </c>
      <c r="E1972" s="16" t="str">
        <f>IF(IF('[1]Vmesna vrtilna_SKLOP1'!E1972&lt;&gt;"",'[1]Vmesna vrtilna_SKLOP1'!D1972,"")=0,"",IF('[1]Vmesna vrtilna_SKLOP1'!E1972&lt;&gt;"",'[1]Vmesna vrtilna_SKLOP1'!D1972,""))</f>
        <v>Notranje police</v>
      </c>
      <c r="F1972" s="18" t="str">
        <f>IF('[1]Vmesna vrtilna_SKLOP1'!E1972&lt;&gt;"",'[1]Vmesna vrtilna_SKLOP1'!E1972,"")</f>
        <v>Notranja polica, mat. Granit, dim. ŠxG:1,4x0,25m</v>
      </c>
      <c r="G1972" s="15" t="str">
        <f>IF('[1]Vmesna vrtilna_SKLOP1'!E1972&lt;&gt;"",'[1]Vmesna vrtilna_SKLOP1'!F1972,"")</f>
        <v>[kos]</v>
      </c>
      <c r="H1972" s="19">
        <f>IF('[1]Vmesna vrtilna_SKLOP1'!F1972&lt;&gt;"",'[1]Vmesna vrtilna_SKLOP1'!I1972,"")</f>
        <v>4</v>
      </c>
      <c r="I1972" s="20" t="str">
        <f>IF(I1971="Skupaj:","DDV (22%):",IF(I1971="DDV (22%):","Skupaj z DDV:",IF(AND('[1]Vmesna vrtilna_SKLOP1'!C1972&lt;&gt;"",'[1]Vmesna vrtilna_SKLOP1'!E1972=""),"Skupaj:","")))</f>
        <v/>
      </c>
      <c r="J1972" s="21">
        <f t="shared" si="61"/>
        <v>0</v>
      </c>
      <c r="K1972" s="21">
        <f>IF(I1972="Skupaj z DDV:",SUM(K1970,K1971),IF(I1972="DDV (22%):",K1971*0.22,IF(AND('[1]Vmesna vrtilna_SKLOP1'!C1972&lt;&gt;"",'[1]Vmesna vrtilna_SKLOP1'!D1972=""),'[1]Vmesna vrtilna_SKLOP1'!J1972,IF(F1972&lt;&gt;"",IF('[1]Vmesna vrtilna_SKLOP1'!J1972&lt;&gt;"",'[1]Vmesna vrtilna_SKLOP1'!J1972,""),""))))</f>
        <v>278</v>
      </c>
      <c r="L1972" s="22">
        <f>IF(I1971="Skupaj:","DDV (22%):",IF(I1971="DDV (22%):","Skupaj z DDV:",IF(AND('[1]Vmesna vrtilna_SKLOP1'!C1972&lt;&gt;"",'[1]Vmesna vrtilna_SKLOP1'!E1972=""),"Skupaj:",IF(AND('[1]Vmesna vrtilna_SKLOP1'!C1972&lt;&gt;"",'[1]Vmesna vrtilna_SKLOP1'!D1972=""),'[1]Vmesna vrtilna_SKLOP1'!J1972,IF(F1972&lt;&gt;"",IF('[1]Vmesna vrtilna_SKLOP1'!J1972&lt;&gt;"",'[1]Vmesna vrtilna_SKLOP1'!J1972,""),"")))))</f>
        <v>278</v>
      </c>
      <c r="M1972" s="22">
        <f t="shared" si="60"/>
        <v>0</v>
      </c>
      <c r="N1972" s="22" t="str">
        <f>IF(IFERROR(VLOOKUP(B1972,'[1]Vmesna vrtilna_SKLOP1'!B:J,7,0),"")=0,"",IFERROR(VLOOKUP(B1972,'[1]Vmesna vrtilna_SKLOP1'!B:J,7,0),""))</f>
        <v/>
      </c>
      <c r="O1972" s="22"/>
    </row>
    <row r="1973" spans="2:15" ht="15" customHeight="1" x14ac:dyDescent="0.3">
      <c r="B1973" s="15" t="str">
        <f>IF(AND('[1]Vmesna vrtilna_SKLOP1'!B1973&lt;&gt;"",'[1]Vmesna vrtilna_SKLOP1'!C1973&lt;&gt;""),IF('[1]Vmesna vrtilna_SKLOP1'!B1973&lt;&gt;"",'[1]Vmesna vrtilna_SKLOP1'!B1973,""),"")</f>
        <v/>
      </c>
      <c r="C1973" s="16" t="str">
        <f>IF(OR(C1972="Posebna oblika",C1972="Kulturno zaščiten objekt",C1972="Kulturno zaščiten objekt, Posebna oblika"),"Glej zavihek POSEBNI POGOJI",IF(SUM(N1972:Q1972)=1,"Posebna oblika",IF(SUM(N1972:Q1972)=10,"Kulturno zaščiten objekt",IF(SUM(N1972:Q1972)=11,"Kulturno zaščiten objekt, Posebna oblika",IF(AND('[1]Vmesna vrtilna_SKLOP1'!C1973&lt;&gt;"",'[1]Vmesna vrtilna_SKLOP1'!D1973&lt;&gt;""),IF('[1]Vmesna vrtilna_SKLOP1'!C1973&lt;&gt;"",'[1]Vmesna vrtilna_SKLOP1'!C1973,""),"")))))</f>
        <v/>
      </c>
      <c r="D1973" s="17" t="str">
        <f>IF(IFERROR(VLOOKUP(B1973,'[1]Vmesna vrtilna_SKLOP1'!B:J,6,0),"")=0,"",IFERROR(VLOOKUP(B1973,'[1]Vmesna vrtilna_SKLOP1'!B:J,6,0),""))</f>
        <v/>
      </c>
      <c r="E1973" s="16" t="str">
        <f>IF(IF('[1]Vmesna vrtilna_SKLOP1'!E1973&lt;&gt;"",'[1]Vmesna vrtilna_SKLOP1'!D1973,"")=0,"",IF('[1]Vmesna vrtilna_SKLOP1'!E1973&lt;&gt;"",'[1]Vmesna vrtilna_SKLOP1'!D1973,""))</f>
        <v/>
      </c>
      <c r="F1973" s="18" t="str">
        <f>IF('[1]Vmesna vrtilna_SKLOP1'!E1973&lt;&gt;"",'[1]Vmesna vrtilna_SKLOP1'!E1973,"")</f>
        <v>Notranja polica, mat. Granit, dim. ŠxG:1x0,25m</v>
      </c>
      <c r="G1973" s="15" t="str">
        <f>IF('[1]Vmesna vrtilna_SKLOP1'!E1973&lt;&gt;"",'[1]Vmesna vrtilna_SKLOP1'!F1973,"")</f>
        <v>[kos]</v>
      </c>
      <c r="H1973" s="19">
        <f>IF('[1]Vmesna vrtilna_SKLOP1'!F1973&lt;&gt;"",'[1]Vmesna vrtilna_SKLOP1'!I1973,"")</f>
        <v>1</v>
      </c>
      <c r="I1973" s="20" t="str">
        <f>IF(I1972="Skupaj:","DDV (22%):",IF(I1972="DDV (22%):","Skupaj z DDV:",IF(AND('[1]Vmesna vrtilna_SKLOP1'!C1973&lt;&gt;"",'[1]Vmesna vrtilna_SKLOP1'!E1973=""),"Skupaj:","")))</f>
        <v/>
      </c>
      <c r="J1973" s="21">
        <f t="shared" si="61"/>
        <v>0</v>
      </c>
      <c r="K1973" s="21">
        <f>IF(I1973="Skupaj z DDV:",SUM(K1971,K1972),IF(I1973="DDV (22%):",K1972*0.22,IF(AND('[1]Vmesna vrtilna_SKLOP1'!C1973&lt;&gt;"",'[1]Vmesna vrtilna_SKLOP1'!D1973=""),'[1]Vmesna vrtilna_SKLOP1'!J1973,IF(F1973&lt;&gt;"",IF('[1]Vmesna vrtilna_SKLOP1'!J1973&lt;&gt;"",'[1]Vmesna vrtilna_SKLOP1'!J1973,""),""))))</f>
        <v>49.7</v>
      </c>
      <c r="L1973" s="22">
        <f>IF(I1972="Skupaj:","DDV (22%):",IF(I1972="DDV (22%):","Skupaj z DDV:",IF(AND('[1]Vmesna vrtilna_SKLOP1'!C1973&lt;&gt;"",'[1]Vmesna vrtilna_SKLOP1'!E1973=""),"Skupaj:",IF(AND('[1]Vmesna vrtilna_SKLOP1'!C1973&lt;&gt;"",'[1]Vmesna vrtilna_SKLOP1'!D1973=""),'[1]Vmesna vrtilna_SKLOP1'!J1973,IF(F1973&lt;&gt;"",IF('[1]Vmesna vrtilna_SKLOP1'!J1973&lt;&gt;"",'[1]Vmesna vrtilna_SKLOP1'!J1973,""),"")))))</f>
        <v>49.7</v>
      </c>
      <c r="M1973" s="22">
        <f t="shared" si="60"/>
        <v>0</v>
      </c>
      <c r="N1973" s="22" t="str">
        <f>IF(IFERROR(VLOOKUP(B1973,'[1]Vmesna vrtilna_SKLOP1'!B:J,7,0),"")=0,"",IFERROR(VLOOKUP(B1973,'[1]Vmesna vrtilna_SKLOP1'!B:J,7,0),""))</f>
        <v/>
      </c>
      <c r="O1973" s="22"/>
    </row>
    <row r="1974" spans="2:15" ht="15" customHeight="1" x14ac:dyDescent="0.3">
      <c r="B1974" s="15" t="str">
        <f>IF(AND('[1]Vmesna vrtilna_SKLOP1'!B1974&lt;&gt;"",'[1]Vmesna vrtilna_SKLOP1'!C1974&lt;&gt;""),IF('[1]Vmesna vrtilna_SKLOP1'!B1974&lt;&gt;"",'[1]Vmesna vrtilna_SKLOP1'!B1974,""),"")</f>
        <v/>
      </c>
      <c r="C1974" s="16" t="str">
        <f>IF(OR(C1973="Posebna oblika",C1973="Kulturno zaščiten objekt",C1973="Kulturno zaščiten objekt, Posebna oblika"),"Glej zavihek POSEBNI POGOJI",IF(SUM(N1973:Q1973)=1,"Posebna oblika",IF(SUM(N1973:Q1973)=10,"Kulturno zaščiten objekt",IF(SUM(N1973:Q1973)=11,"Kulturno zaščiten objekt, Posebna oblika",IF(AND('[1]Vmesna vrtilna_SKLOP1'!C1974&lt;&gt;"",'[1]Vmesna vrtilna_SKLOP1'!D1974&lt;&gt;""),IF('[1]Vmesna vrtilna_SKLOP1'!C1974&lt;&gt;"",'[1]Vmesna vrtilna_SKLOP1'!C1974,""),"")))))</f>
        <v/>
      </c>
      <c r="D1974" s="17" t="str">
        <f>IF(IFERROR(VLOOKUP(B1974,'[1]Vmesna vrtilna_SKLOP1'!B:J,6,0),"")=0,"",IFERROR(VLOOKUP(B1974,'[1]Vmesna vrtilna_SKLOP1'!B:J,6,0),""))</f>
        <v/>
      </c>
      <c r="E1974" s="16" t="str">
        <f>IF(IF('[1]Vmesna vrtilna_SKLOP1'!E1974&lt;&gt;"",'[1]Vmesna vrtilna_SKLOP1'!D1974,"")=0,"",IF('[1]Vmesna vrtilna_SKLOP1'!E1974&lt;&gt;"",'[1]Vmesna vrtilna_SKLOP1'!D1974,""))</f>
        <v/>
      </c>
      <c r="F1974" s="18" t="str">
        <f>IF('[1]Vmesna vrtilna_SKLOP1'!E1974&lt;&gt;"",'[1]Vmesna vrtilna_SKLOP1'!E1974,"")</f>
        <v/>
      </c>
      <c r="G1974" s="15" t="str">
        <f>IF('[1]Vmesna vrtilna_SKLOP1'!E1974&lt;&gt;"",'[1]Vmesna vrtilna_SKLOP1'!F1974,"")</f>
        <v/>
      </c>
      <c r="H1974" s="19" t="str">
        <f>IF('[1]Vmesna vrtilna_SKLOP1'!F1974&lt;&gt;"",'[1]Vmesna vrtilna_SKLOP1'!I1974,"")</f>
        <v/>
      </c>
      <c r="I1974" s="20" t="str">
        <f>IF(I1973="Skupaj:","DDV (22%):",IF(I1973="DDV (22%):","Skupaj z DDV:",IF(AND('[1]Vmesna vrtilna_SKLOP1'!C1974&lt;&gt;"",'[1]Vmesna vrtilna_SKLOP1'!E1974=""),"Skupaj:","")))</f>
        <v/>
      </c>
      <c r="J1974" s="21" t="str">
        <f t="shared" si="61"/>
        <v/>
      </c>
      <c r="K1974" s="21" t="str">
        <f>IF(I1974="Skupaj z DDV:",SUM(K1972,K1973),IF(I1974="DDV (22%):",K1973*0.22,IF(AND('[1]Vmesna vrtilna_SKLOP1'!C1974&lt;&gt;"",'[1]Vmesna vrtilna_SKLOP1'!D1974=""),'[1]Vmesna vrtilna_SKLOP1'!J1974,IF(F1974&lt;&gt;"",IF('[1]Vmesna vrtilna_SKLOP1'!J1974&lt;&gt;"",'[1]Vmesna vrtilna_SKLOP1'!J1974,""),""))))</f>
        <v/>
      </c>
      <c r="L1974" s="22" t="str">
        <f>IF(I1973="Skupaj:","DDV (22%):",IF(I1973="DDV (22%):","Skupaj z DDV:",IF(AND('[1]Vmesna vrtilna_SKLOP1'!C1974&lt;&gt;"",'[1]Vmesna vrtilna_SKLOP1'!E1974=""),"Skupaj:",IF(AND('[1]Vmesna vrtilna_SKLOP1'!C1974&lt;&gt;"",'[1]Vmesna vrtilna_SKLOP1'!D1974=""),'[1]Vmesna vrtilna_SKLOP1'!J1974,IF(F1974&lt;&gt;"",IF('[1]Vmesna vrtilna_SKLOP1'!J1974&lt;&gt;"",'[1]Vmesna vrtilna_SKLOP1'!J1974,""),"")))))</f>
        <v/>
      </c>
      <c r="M1974" s="22">
        <f t="shared" si="60"/>
        <v>0</v>
      </c>
      <c r="N1974" s="22" t="str">
        <f>IF(IFERROR(VLOOKUP(B1974,'[1]Vmesna vrtilna_SKLOP1'!B:J,7,0),"")=0,"",IFERROR(VLOOKUP(B1974,'[1]Vmesna vrtilna_SKLOP1'!B:J,7,0),""))</f>
        <v/>
      </c>
      <c r="O1974" s="22"/>
    </row>
    <row r="1975" spans="2:15" ht="15" customHeight="1" x14ac:dyDescent="0.3">
      <c r="B1975" s="15" t="str">
        <f>IF(AND('[1]Vmesna vrtilna_SKLOP1'!B1975&lt;&gt;"",'[1]Vmesna vrtilna_SKLOP1'!C1975&lt;&gt;""),IF('[1]Vmesna vrtilna_SKLOP1'!B1975&lt;&gt;"",'[1]Vmesna vrtilna_SKLOP1'!B1975,""),"")</f>
        <v/>
      </c>
      <c r="C1975" s="16" t="str">
        <f>IF(OR(C1974="Posebna oblika",C1974="Kulturno zaščiten objekt",C1974="Kulturno zaščiten objekt, Posebna oblika"),"Glej zavihek POSEBNI POGOJI",IF(SUM(N1974:Q1974)=1,"Posebna oblika",IF(SUM(N1974:Q1974)=10,"Kulturno zaščiten objekt",IF(SUM(N1974:Q1974)=11,"Kulturno zaščiten objekt, Posebna oblika",IF(AND('[1]Vmesna vrtilna_SKLOP1'!C1975&lt;&gt;"",'[1]Vmesna vrtilna_SKLOP1'!D1975&lt;&gt;""),IF('[1]Vmesna vrtilna_SKLOP1'!C1975&lt;&gt;"",'[1]Vmesna vrtilna_SKLOP1'!C1975,""),"")))))</f>
        <v/>
      </c>
      <c r="D1975" s="17" t="str">
        <f>IF(IFERROR(VLOOKUP(B1975,'[1]Vmesna vrtilna_SKLOP1'!B:J,6,0),"")=0,"",IFERROR(VLOOKUP(B1975,'[1]Vmesna vrtilna_SKLOP1'!B:J,6,0),""))</f>
        <v/>
      </c>
      <c r="E1975" s="16" t="str">
        <f>IF(IF('[1]Vmesna vrtilna_SKLOP1'!E1975&lt;&gt;"",'[1]Vmesna vrtilna_SKLOP1'!D1975,"")=0,"",IF('[1]Vmesna vrtilna_SKLOP1'!E1975&lt;&gt;"",'[1]Vmesna vrtilna_SKLOP1'!D1975,""))</f>
        <v>Demontaža</v>
      </c>
      <c r="F1975" s="18" t="str">
        <f>IF('[1]Vmesna vrtilna_SKLOP1'!E1975&lt;&gt;"",'[1]Vmesna vrtilna_SKLOP1'!E1975,"")</f>
        <v>Demontaža oken</v>
      </c>
      <c r="G1975" s="15" t="str">
        <f>IF('[1]Vmesna vrtilna_SKLOP1'!E1975&lt;&gt;"",'[1]Vmesna vrtilna_SKLOP1'!F1975,"")</f>
        <v>[m1]</v>
      </c>
      <c r="H1975" s="19">
        <f>IF('[1]Vmesna vrtilna_SKLOP1'!F1975&lt;&gt;"",'[1]Vmesna vrtilna_SKLOP1'!I1975,"")</f>
        <v>27.199999999999996</v>
      </c>
      <c r="I1975" s="20" t="str">
        <f>IF(I1974="Skupaj:","DDV (22%):",IF(I1974="DDV (22%):","Skupaj z DDV:",IF(AND('[1]Vmesna vrtilna_SKLOP1'!C1975&lt;&gt;"",'[1]Vmesna vrtilna_SKLOP1'!E1975=""),"Skupaj:","")))</f>
        <v/>
      </c>
      <c r="J1975" s="21">
        <f t="shared" si="61"/>
        <v>0</v>
      </c>
      <c r="K1975" s="21">
        <f>IF(I1975="Skupaj z DDV:",SUM(K1973,K1974),IF(I1975="DDV (22%):",K1974*0.22,IF(AND('[1]Vmesna vrtilna_SKLOP1'!C1975&lt;&gt;"",'[1]Vmesna vrtilna_SKLOP1'!D1975=""),'[1]Vmesna vrtilna_SKLOP1'!J1975,IF(F1975&lt;&gt;"",IF('[1]Vmesna vrtilna_SKLOP1'!J1975&lt;&gt;"",'[1]Vmesna vrtilna_SKLOP1'!J1975,""),""))))</f>
        <v>190.39999999999998</v>
      </c>
      <c r="L1975" s="22">
        <f>IF(I1974="Skupaj:","DDV (22%):",IF(I1974="DDV (22%):","Skupaj z DDV:",IF(AND('[1]Vmesna vrtilna_SKLOP1'!C1975&lt;&gt;"",'[1]Vmesna vrtilna_SKLOP1'!E1975=""),"Skupaj:",IF(AND('[1]Vmesna vrtilna_SKLOP1'!C1975&lt;&gt;"",'[1]Vmesna vrtilna_SKLOP1'!D1975=""),'[1]Vmesna vrtilna_SKLOP1'!J1975,IF(F1975&lt;&gt;"",IF('[1]Vmesna vrtilna_SKLOP1'!J1975&lt;&gt;"",'[1]Vmesna vrtilna_SKLOP1'!J1975,""),"")))))</f>
        <v>190.39999999999998</v>
      </c>
      <c r="M1975" s="22">
        <f t="shared" si="60"/>
        <v>0</v>
      </c>
      <c r="N1975" s="22" t="str">
        <f>IF(IFERROR(VLOOKUP(B1975,'[1]Vmesna vrtilna_SKLOP1'!B:J,7,0),"")=0,"",IFERROR(VLOOKUP(B1975,'[1]Vmesna vrtilna_SKLOP1'!B:J,7,0),""))</f>
        <v/>
      </c>
      <c r="O1975" s="22"/>
    </row>
    <row r="1976" spans="2:15" ht="15" customHeight="1" x14ac:dyDescent="0.3">
      <c r="B1976" s="15" t="str">
        <f>IF(AND('[1]Vmesna vrtilna_SKLOP1'!B1976&lt;&gt;"",'[1]Vmesna vrtilna_SKLOP1'!C1976&lt;&gt;""),IF('[1]Vmesna vrtilna_SKLOP1'!B1976&lt;&gt;"",'[1]Vmesna vrtilna_SKLOP1'!B1976,""),"")</f>
        <v/>
      </c>
      <c r="C1976" s="16" t="str">
        <f>IF(OR(C1975="Posebna oblika",C1975="Kulturno zaščiten objekt",C1975="Kulturno zaščiten objekt, Posebna oblika"),"Glej zavihek POSEBNI POGOJI",IF(SUM(N1975:Q1975)=1,"Posebna oblika",IF(SUM(N1975:Q1975)=10,"Kulturno zaščiten objekt",IF(SUM(N1975:Q1975)=11,"Kulturno zaščiten objekt, Posebna oblika",IF(AND('[1]Vmesna vrtilna_SKLOP1'!C1976&lt;&gt;"",'[1]Vmesna vrtilna_SKLOP1'!D1976&lt;&gt;""),IF('[1]Vmesna vrtilna_SKLOP1'!C1976&lt;&gt;"",'[1]Vmesna vrtilna_SKLOP1'!C1976,""),"")))))</f>
        <v/>
      </c>
      <c r="D1976" s="17" t="str">
        <f>IF(IFERROR(VLOOKUP(B1976,'[1]Vmesna vrtilna_SKLOP1'!B:J,6,0),"")=0,"",IFERROR(VLOOKUP(B1976,'[1]Vmesna vrtilna_SKLOP1'!B:J,6,0),""))</f>
        <v/>
      </c>
      <c r="E1976" s="16" t="str">
        <f>IF(IF('[1]Vmesna vrtilna_SKLOP1'!E1976&lt;&gt;"",'[1]Vmesna vrtilna_SKLOP1'!D1976,"")=0,"",IF('[1]Vmesna vrtilna_SKLOP1'!E1976&lt;&gt;"",'[1]Vmesna vrtilna_SKLOP1'!D1976,""))</f>
        <v/>
      </c>
      <c r="F1976" s="18" t="str">
        <f>IF('[1]Vmesna vrtilna_SKLOP1'!E1976&lt;&gt;"",'[1]Vmesna vrtilna_SKLOP1'!E1976,"")</f>
        <v>Demontaža vrat</v>
      </c>
      <c r="G1976" s="15" t="str">
        <f>IF('[1]Vmesna vrtilna_SKLOP1'!E1976&lt;&gt;"",'[1]Vmesna vrtilna_SKLOP1'!F1976,"")</f>
        <v>[m1]</v>
      </c>
      <c r="H1976" s="19">
        <f>IF('[1]Vmesna vrtilna_SKLOP1'!F1976&lt;&gt;"",'[1]Vmesna vrtilna_SKLOP1'!I1976,"")</f>
        <v>6</v>
      </c>
      <c r="I1976" s="20" t="str">
        <f>IF(I1975="Skupaj:","DDV (22%):",IF(I1975="DDV (22%):","Skupaj z DDV:",IF(AND('[1]Vmesna vrtilna_SKLOP1'!C1976&lt;&gt;"",'[1]Vmesna vrtilna_SKLOP1'!E1976=""),"Skupaj:","")))</f>
        <v/>
      </c>
      <c r="J1976" s="21">
        <f t="shared" si="61"/>
        <v>0</v>
      </c>
      <c r="K1976" s="21">
        <f>IF(I1976="Skupaj z DDV:",SUM(K1974,K1975),IF(I1976="DDV (22%):",K1975*0.22,IF(AND('[1]Vmesna vrtilna_SKLOP1'!C1976&lt;&gt;"",'[1]Vmesna vrtilna_SKLOP1'!D1976=""),'[1]Vmesna vrtilna_SKLOP1'!J1976,IF(F1976&lt;&gt;"",IF('[1]Vmesna vrtilna_SKLOP1'!J1976&lt;&gt;"",'[1]Vmesna vrtilna_SKLOP1'!J1976,""),""))))</f>
        <v>42</v>
      </c>
      <c r="L1976" s="22">
        <f>IF(I1975="Skupaj:","DDV (22%):",IF(I1975="DDV (22%):","Skupaj z DDV:",IF(AND('[1]Vmesna vrtilna_SKLOP1'!C1976&lt;&gt;"",'[1]Vmesna vrtilna_SKLOP1'!E1976=""),"Skupaj:",IF(AND('[1]Vmesna vrtilna_SKLOP1'!C1976&lt;&gt;"",'[1]Vmesna vrtilna_SKLOP1'!D1976=""),'[1]Vmesna vrtilna_SKLOP1'!J1976,IF(F1976&lt;&gt;"",IF('[1]Vmesna vrtilna_SKLOP1'!J1976&lt;&gt;"",'[1]Vmesna vrtilna_SKLOP1'!J1976,""),"")))))</f>
        <v>42</v>
      </c>
      <c r="M1976" s="22">
        <f t="shared" si="60"/>
        <v>0</v>
      </c>
      <c r="N1976" s="22" t="str">
        <f>IF(IFERROR(VLOOKUP(B1976,'[1]Vmesna vrtilna_SKLOP1'!B:J,7,0),"")=0,"",IFERROR(VLOOKUP(B1976,'[1]Vmesna vrtilna_SKLOP1'!B:J,7,0),""))</f>
        <v/>
      </c>
      <c r="O1976" s="22"/>
    </row>
    <row r="1977" spans="2:15" ht="15" customHeight="1" x14ac:dyDescent="0.3">
      <c r="B1977" s="15" t="str">
        <f>IF(AND('[1]Vmesna vrtilna_SKLOP1'!B1977&lt;&gt;"",'[1]Vmesna vrtilna_SKLOP1'!C1977&lt;&gt;""),IF('[1]Vmesna vrtilna_SKLOP1'!B1977&lt;&gt;"",'[1]Vmesna vrtilna_SKLOP1'!B1977,""),"")</f>
        <v/>
      </c>
      <c r="C1977" s="16" t="str">
        <f>IF(OR(C1976="Posebna oblika",C1976="Kulturno zaščiten objekt",C1976="Kulturno zaščiten objekt, Posebna oblika"),"Glej zavihek POSEBNI POGOJI",IF(SUM(N1976:Q1976)=1,"Posebna oblika",IF(SUM(N1976:Q1976)=10,"Kulturno zaščiten objekt",IF(SUM(N1976:Q1976)=11,"Kulturno zaščiten objekt, Posebna oblika",IF(AND('[1]Vmesna vrtilna_SKLOP1'!C1977&lt;&gt;"",'[1]Vmesna vrtilna_SKLOP1'!D1977&lt;&gt;""),IF('[1]Vmesna vrtilna_SKLOP1'!C1977&lt;&gt;"",'[1]Vmesna vrtilna_SKLOP1'!C1977,""),"")))))</f>
        <v/>
      </c>
      <c r="D1977" s="17" t="str">
        <f>IF(IFERROR(VLOOKUP(B1977,'[1]Vmesna vrtilna_SKLOP1'!B:J,6,0),"")=0,"",IFERROR(VLOOKUP(B1977,'[1]Vmesna vrtilna_SKLOP1'!B:J,6,0),""))</f>
        <v/>
      </c>
      <c r="E1977" s="16" t="str">
        <f>IF(IF('[1]Vmesna vrtilna_SKLOP1'!E1977&lt;&gt;"",'[1]Vmesna vrtilna_SKLOP1'!D1977,"")=0,"",IF('[1]Vmesna vrtilna_SKLOP1'!E1977&lt;&gt;"",'[1]Vmesna vrtilna_SKLOP1'!D1977,""))</f>
        <v/>
      </c>
      <c r="F1977" s="18" t="str">
        <f>IF('[1]Vmesna vrtilna_SKLOP1'!E1977&lt;&gt;"",'[1]Vmesna vrtilna_SKLOP1'!E1977,"")</f>
        <v>Demontaža police</v>
      </c>
      <c r="G1977" s="15" t="str">
        <f>IF('[1]Vmesna vrtilna_SKLOP1'!E1977&lt;&gt;"",'[1]Vmesna vrtilna_SKLOP1'!F1977,"")</f>
        <v>[kos]</v>
      </c>
      <c r="H1977" s="19">
        <f>IF('[1]Vmesna vrtilna_SKLOP1'!F1977&lt;&gt;"",'[1]Vmesna vrtilna_SKLOP1'!I1977,"")</f>
        <v>5</v>
      </c>
      <c r="I1977" s="20" t="str">
        <f>IF(I1976="Skupaj:","DDV (22%):",IF(I1976="DDV (22%):","Skupaj z DDV:",IF(AND('[1]Vmesna vrtilna_SKLOP1'!C1977&lt;&gt;"",'[1]Vmesna vrtilna_SKLOP1'!E1977=""),"Skupaj:","")))</f>
        <v/>
      </c>
      <c r="J1977" s="21">
        <f t="shared" si="61"/>
        <v>0</v>
      </c>
      <c r="K1977" s="21">
        <f>IF(I1977="Skupaj z DDV:",SUM(K1975,K1976),IF(I1977="DDV (22%):",K1976*0.22,IF(AND('[1]Vmesna vrtilna_SKLOP1'!C1977&lt;&gt;"",'[1]Vmesna vrtilna_SKLOP1'!D1977=""),'[1]Vmesna vrtilna_SKLOP1'!J1977,IF(F1977&lt;&gt;"",IF('[1]Vmesna vrtilna_SKLOP1'!J1977&lt;&gt;"",'[1]Vmesna vrtilna_SKLOP1'!J1977,""),""))))</f>
        <v>33</v>
      </c>
      <c r="L1977" s="22">
        <f>IF(I1976="Skupaj:","DDV (22%):",IF(I1976="DDV (22%):","Skupaj z DDV:",IF(AND('[1]Vmesna vrtilna_SKLOP1'!C1977&lt;&gt;"",'[1]Vmesna vrtilna_SKLOP1'!E1977=""),"Skupaj:",IF(AND('[1]Vmesna vrtilna_SKLOP1'!C1977&lt;&gt;"",'[1]Vmesna vrtilna_SKLOP1'!D1977=""),'[1]Vmesna vrtilna_SKLOP1'!J1977,IF(F1977&lt;&gt;"",IF('[1]Vmesna vrtilna_SKLOP1'!J1977&lt;&gt;"",'[1]Vmesna vrtilna_SKLOP1'!J1977,""),"")))))</f>
        <v>33</v>
      </c>
      <c r="M1977" s="22">
        <f t="shared" si="60"/>
        <v>0</v>
      </c>
      <c r="N1977" s="22" t="str">
        <f>IF(IFERROR(VLOOKUP(B1977,'[1]Vmesna vrtilna_SKLOP1'!B:J,7,0),"")=0,"",IFERROR(VLOOKUP(B1977,'[1]Vmesna vrtilna_SKLOP1'!B:J,7,0),""))</f>
        <v/>
      </c>
      <c r="O1977" s="22"/>
    </row>
    <row r="1978" spans="2:15" ht="15" customHeight="1" x14ac:dyDescent="0.3">
      <c r="B1978" s="15" t="str">
        <f>IF(AND('[1]Vmesna vrtilna_SKLOP1'!B1978&lt;&gt;"",'[1]Vmesna vrtilna_SKLOP1'!C1978&lt;&gt;""),IF('[1]Vmesna vrtilna_SKLOP1'!B1978&lt;&gt;"",'[1]Vmesna vrtilna_SKLOP1'!B1978,""),"")</f>
        <v/>
      </c>
      <c r="C1978" s="16" t="str">
        <f>IF(OR(C1977="Posebna oblika",C1977="Kulturno zaščiten objekt",C1977="Kulturno zaščiten objekt, Posebna oblika"),"Glej zavihek POSEBNI POGOJI",IF(SUM(N1977:Q1977)=1,"Posebna oblika",IF(SUM(N1977:Q1977)=10,"Kulturno zaščiten objekt",IF(SUM(N1977:Q1977)=11,"Kulturno zaščiten objekt, Posebna oblika",IF(AND('[1]Vmesna vrtilna_SKLOP1'!C1978&lt;&gt;"",'[1]Vmesna vrtilna_SKLOP1'!D1978&lt;&gt;""),IF('[1]Vmesna vrtilna_SKLOP1'!C1978&lt;&gt;"",'[1]Vmesna vrtilna_SKLOP1'!C1978,""),"")))))</f>
        <v/>
      </c>
      <c r="D1978" s="17" t="str">
        <f>IF(IFERROR(VLOOKUP(B1978,'[1]Vmesna vrtilna_SKLOP1'!B:J,6,0),"")=0,"",IFERROR(VLOOKUP(B1978,'[1]Vmesna vrtilna_SKLOP1'!B:J,6,0),""))</f>
        <v/>
      </c>
      <c r="E1978" s="16" t="str">
        <f>IF(IF('[1]Vmesna vrtilna_SKLOP1'!E1978&lt;&gt;"",'[1]Vmesna vrtilna_SKLOP1'!D1978,"")=0,"",IF('[1]Vmesna vrtilna_SKLOP1'!E1978&lt;&gt;"",'[1]Vmesna vrtilna_SKLOP1'!D1978,""))</f>
        <v/>
      </c>
      <c r="F1978" s="18" t="str">
        <f>IF('[1]Vmesna vrtilna_SKLOP1'!E1978&lt;&gt;"",'[1]Vmesna vrtilna_SKLOP1'!E1978,"")</f>
        <v/>
      </c>
      <c r="G1978" s="15" t="str">
        <f>IF('[1]Vmesna vrtilna_SKLOP1'!E1978&lt;&gt;"",'[1]Vmesna vrtilna_SKLOP1'!F1978,"")</f>
        <v/>
      </c>
      <c r="H1978" s="19" t="str">
        <f>IF('[1]Vmesna vrtilna_SKLOP1'!F1978&lt;&gt;"",'[1]Vmesna vrtilna_SKLOP1'!I1978,"")</f>
        <v/>
      </c>
      <c r="I1978" s="20" t="str">
        <f>IF(I1977="Skupaj:","DDV (22%):",IF(I1977="DDV (22%):","Skupaj z DDV:",IF(AND('[1]Vmesna vrtilna_SKLOP1'!C1978&lt;&gt;"",'[1]Vmesna vrtilna_SKLOP1'!E1978=""),"Skupaj:","")))</f>
        <v/>
      </c>
      <c r="J1978" s="21" t="str">
        <f t="shared" si="61"/>
        <v/>
      </c>
      <c r="K1978" s="21" t="str">
        <f>IF(I1978="Skupaj z DDV:",SUM(K1976,K1977),IF(I1978="DDV (22%):",K1977*0.22,IF(AND('[1]Vmesna vrtilna_SKLOP1'!C1978&lt;&gt;"",'[1]Vmesna vrtilna_SKLOP1'!D1978=""),'[1]Vmesna vrtilna_SKLOP1'!J1978,IF(F1978&lt;&gt;"",IF('[1]Vmesna vrtilna_SKLOP1'!J1978&lt;&gt;"",'[1]Vmesna vrtilna_SKLOP1'!J1978,""),""))))</f>
        <v/>
      </c>
      <c r="L1978" s="22" t="str">
        <f>IF(I1977="Skupaj:","DDV (22%):",IF(I1977="DDV (22%):","Skupaj z DDV:",IF(AND('[1]Vmesna vrtilna_SKLOP1'!C1978&lt;&gt;"",'[1]Vmesna vrtilna_SKLOP1'!E1978=""),"Skupaj:",IF(AND('[1]Vmesna vrtilna_SKLOP1'!C1978&lt;&gt;"",'[1]Vmesna vrtilna_SKLOP1'!D1978=""),'[1]Vmesna vrtilna_SKLOP1'!J1978,IF(F1978&lt;&gt;"",IF('[1]Vmesna vrtilna_SKLOP1'!J1978&lt;&gt;"",'[1]Vmesna vrtilna_SKLOP1'!J1978,""),"")))))</f>
        <v/>
      </c>
      <c r="M1978" s="22">
        <f t="shared" si="60"/>
        <v>0</v>
      </c>
      <c r="N1978" s="22" t="str">
        <f>IF(IFERROR(VLOOKUP(B1978,'[1]Vmesna vrtilna_SKLOP1'!B:J,7,0),"")=0,"",IFERROR(VLOOKUP(B1978,'[1]Vmesna vrtilna_SKLOP1'!B:J,7,0),""))</f>
        <v/>
      </c>
      <c r="O1978" s="22"/>
    </row>
    <row r="1979" spans="2:15" ht="15" customHeight="1" x14ac:dyDescent="0.3">
      <c r="B1979" s="15" t="str">
        <f>IF(AND('[1]Vmesna vrtilna_SKLOP1'!B1979&lt;&gt;"",'[1]Vmesna vrtilna_SKLOP1'!C1979&lt;&gt;""),IF('[1]Vmesna vrtilna_SKLOP1'!B1979&lt;&gt;"",'[1]Vmesna vrtilna_SKLOP1'!B1979,""),"")</f>
        <v/>
      </c>
      <c r="C1979" s="16" t="str">
        <f>IF(OR(C1978="Posebna oblika",C1978="Kulturno zaščiten objekt",C1978="Kulturno zaščiten objekt, Posebna oblika"),"Glej zavihek POSEBNI POGOJI",IF(SUM(N1978:Q1978)=1,"Posebna oblika",IF(SUM(N1978:Q1978)=10,"Kulturno zaščiten objekt",IF(SUM(N1978:Q1978)=11,"Kulturno zaščiten objekt, Posebna oblika",IF(AND('[1]Vmesna vrtilna_SKLOP1'!C1979&lt;&gt;"",'[1]Vmesna vrtilna_SKLOP1'!D1979&lt;&gt;""),IF('[1]Vmesna vrtilna_SKLOP1'!C1979&lt;&gt;"",'[1]Vmesna vrtilna_SKLOP1'!C1979,""),"")))))</f>
        <v/>
      </c>
      <c r="D1979" s="17" t="str">
        <f>IF(IFERROR(VLOOKUP(B1979,'[1]Vmesna vrtilna_SKLOP1'!B:J,6,0),"")=0,"",IFERROR(VLOOKUP(B1979,'[1]Vmesna vrtilna_SKLOP1'!B:J,6,0),""))</f>
        <v/>
      </c>
      <c r="E1979" s="16" t="str">
        <f>IF(IF('[1]Vmesna vrtilna_SKLOP1'!E1979&lt;&gt;"",'[1]Vmesna vrtilna_SKLOP1'!D1979,"")=0,"",IF('[1]Vmesna vrtilna_SKLOP1'!E1979&lt;&gt;"",'[1]Vmesna vrtilna_SKLOP1'!D1979,""))</f>
        <v>Montaža</v>
      </c>
      <c r="F1979" s="18" t="str">
        <f>IF('[1]Vmesna vrtilna_SKLOP1'!E1979&lt;&gt;"",'[1]Vmesna vrtilna_SKLOP1'!E1979,"")</f>
        <v>RAL montaža oken z zidarskimi deli</v>
      </c>
      <c r="G1979" s="15" t="str">
        <f>IF('[1]Vmesna vrtilna_SKLOP1'!E1979&lt;&gt;"",'[1]Vmesna vrtilna_SKLOP1'!F1979,"")</f>
        <v>[m1]</v>
      </c>
      <c r="H1979" s="19">
        <f>IF('[1]Vmesna vrtilna_SKLOP1'!F1979&lt;&gt;"",'[1]Vmesna vrtilna_SKLOP1'!I1979,"")</f>
        <v>27.199999999999996</v>
      </c>
      <c r="I1979" s="20" t="str">
        <f>IF(I1978="Skupaj:","DDV (22%):",IF(I1978="DDV (22%):","Skupaj z DDV:",IF(AND('[1]Vmesna vrtilna_SKLOP1'!C1979&lt;&gt;"",'[1]Vmesna vrtilna_SKLOP1'!E1979=""),"Skupaj:","")))</f>
        <v/>
      </c>
      <c r="J1979" s="21">
        <f t="shared" si="61"/>
        <v>0</v>
      </c>
      <c r="K1979" s="21">
        <f>IF(I1979="Skupaj z DDV:",SUM(K1977,K1978),IF(I1979="DDV (22%):",K1978*0.22,IF(AND('[1]Vmesna vrtilna_SKLOP1'!C1979&lt;&gt;"",'[1]Vmesna vrtilna_SKLOP1'!D1979=""),'[1]Vmesna vrtilna_SKLOP1'!J1979,IF(F1979&lt;&gt;"",IF('[1]Vmesna vrtilna_SKLOP1'!J1979&lt;&gt;"",'[1]Vmesna vrtilna_SKLOP1'!J1979,""),""))))</f>
        <v>924.79999999999984</v>
      </c>
      <c r="L1979" s="22">
        <f>IF(I1978="Skupaj:","DDV (22%):",IF(I1978="DDV (22%):","Skupaj z DDV:",IF(AND('[1]Vmesna vrtilna_SKLOP1'!C1979&lt;&gt;"",'[1]Vmesna vrtilna_SKLOP1'!E1979=""),"Skupaj:",IF(AND('[1]Vmesna vrtilna_SKLOP1'!C1979&lt;&gt;"",'[1]Vmesna vrtilna_SKLOP1'!D1979=""),'[1]Vmesna vrtilna_SKLOP1'!J1979,IF(F1979&lt;&gt;"",IF('[1]Vmesna vrtilna_SKLOP1'!J1979&lt;&gt;"",'[1]Vmesna vrtilna_SKLOP1'!J1979,""),"")))))</f>
        <v>924.79999999999984</v>
      </c>
      <c r="M1979" s="22">
        <f t="shared" si="60"/>
        <v>0</v>
      </c>
      <c r="N1979" s="22" t="str">
        <f>IF(IFERROR(VLOOKUP(B1979,'[1]Vmesna vrtilna_SKLOP1'!B:J,7,0),"")=0,"",IFERROR(VLOOKUP(B1979,'[1]Vmesna vrtilna_SKLOP1'!B:J,7,0),""))</f>
        <v/>
      </c>
      <c r="O1979" s="22"/>
    </row>
    <row r="1980" spans="2:15" ht="15" customHeight="1" x14ac:dyDescent="0.3">
      <c r="B1980" s="15" t="str">
        <f>IF(AND('[1]Vmesna vrtilna_SKLOP1'!B1980&lt;&gt;"",'[1]Vmesna vrtilna_SKLOP1'!C1980&lt;&gt;""),IF('[1]Vmesna vrtilna_SKLOP1'!B1980&lt;&gt;"",'[1]Vmesna vrtilna_SKLOP1'!B1980,""),"")</f>
        <v/>
      </c>
      <c r="C1980" s="16" t="str">
        <f>IF(OR(C1979="Posebna oblika",C1979="Kulturno zaščiten objekt",C1979="Kulturno zaščiten objekt, Posebna oblika"),"Glej zavihek POSEBNI POGOJI",IF(SUM(N1979:Q1979)=1,"Posebna oblika",IF(SUM(N1979:Q1979)=10,"Kulturno zaščiten objekt",IF(SUM(N1979:Q1979)=11,"Kulturno zaščiten objekt, Posebna oblika",IF(AND('[1]Vmesna vrtilna_SKLOP1'!C1980&lt;&gt;"",'[1]Vmesna vrtilna_SKLOP1'!D1980&lt;&gt;""),IF('[1]Vmesna vrtilna_SKLOP1'!C1980&lt;&gt;"",'[1]Vmesna vrtilna_SKLOP1'!C1980,""),"")))))</f>
        <v/>
      </c>
      <c r="D1980" s="17" t="str">
        <f>IF(IFERROR(VLOOKUP(B1980,'[1]Vmesna vrtilna_SKLOP1'!B:J,6,0),"")=0,"",IFERROR(VLOOKUP(B1980,'[1]Vmesna vrtilna_SKLOP1'!B:J,6,0),""))</f>
        <v/>
      </c>
      <c r="E1980" s="16" t="str">
        <f>IF(IF('[1]Vmesna vrtilna_SKLOP1'!E1980&lt;&gt;"",'[1]Vmesna vrtilna_SKLOP1'!D1980,"")=0,"",IF('[1]Vmesna vrtilna_SKLOP1'!E1980&lt;&gt;"",'[1]Vmesna vrtilna_SKLOP1'!D1980,""))</f>
        <v/>
      </c>
      <c r="F1980" s="18" t="str">
        <f>IF('[1]Vmesna vrtilna_SKLOP1'!E1980&lt;&gt;"",'[1]Vmesna vrtilna_SKLOP1'!E1980,"")</f>
        <v>RAL montaža vrat z zidarskimi deli</v>
      </c>
      <c r="G1980" s="15" t="str">
        <f>IF('[1]Vmesna vrtilna_SKLOP1'!E1980&lt;&gt;"",'[1]Vmesna vrtilna_SKLOP1'!F1980,"")</f>
        <v>[m1]</v>
      </c>
      <c r="H1980" s="19">
        <f>IF('[1]Vmesna vrtilna_SKLOP1'!F1980&lt;&gt;"",'[1]Vmesna vrtilna_SKLOP1'!I1980,"")</f>
        <v>6</v>
      </c>
      <c r="I1980" s="20" t="str">
        <f>IF(I1979="Skupaj:","DDV (22%):",IF(I1979="DDV (22%):","Skupaj z DDV:",IF(AND('[1]Vmesna vrtilna_SKLOP1'!C1980&lt;&gt;"",'[1]Vmesna vrtilna_SKLOP1'!E1980=""),"Skupaj:","")))</f>
        <v/>
      </c>
      <c r="J1980" s="21">
        <f t="shared" si="61"/>
        <v>0</v>
      </c>
      <c r="K1980" s="21">
        <f>IF(I1980="Skupaj z DDV:",SUM(K1978,K1979),IF(I1980="DDV (22%):",K1979*0.22,IF(AND('[1]Vmesna vrtilna_SKLOP1'!C1980&lt;&gt;"",'[1]Vmesna vrtilna_SKLOP1'!D1980=""),'[1]Vmesna vrtilna_SKLOP1'!J1980,IF(F1980&lt;&gt;"",IF('[1]Vmesna vrtilna_SKLOP1'!J1980&lt;&gt;"",'[1]Vmesna vrtilna_SKLOP1'!J1980,""),""))))</f>
        <v>204</v>
      </c>
      <c r="L1980" s="22">
        <f>IF(I1979="Skupaj:","DDV (22%):",IF(I1979="DDV (22%):","Skupaj z DDV:",IF(AND('[1]Vmesna vrtilna_SKLOP1'!C1980&lt;&gt;"",'[1]Vmesna vrtilna_SKLOP1'!E1980=""),"Skupaj:",IF(AND('[1]Vmesna vrtilna_SKLOP1'!C1980&lt;&gt;"",'[1]Vmesna vrtilna_SKLOP1'!D1980=""),'[1]Vmesna vrtilna_SKLOP1'!J1980,IF(F1980&lt;&gt;"",IF('[1]Vmesna vrtilna_SKLOP1'!J1980&lt;&gt;"",'[1]Vmesna vrtilna_SKLOP1'!J1980,""),"")))))</f>
        <v>204</v>
      </c>
      <c r="M1980" s="22">
        <f t="shared" si="60"/>
        <v>0</v>
      </c>
      <c r="N1980" s="22" t="str">
        <f>IF(IFERROR(VLOOKUP(B1980,'[1]Vmesna vrtilna_SKLOP1'!B:J,7,0),"")=0,"",IFERROR(VLOOKUP(B1980,'[1]Vmesna vrtilna_SKLOP1'!B:J,7,0),""))</f>
        <v/>
      </c>
      <c r="O1980" s="22"/>
    </row>
    <row r="1981" spans="2:15" ht="15" customHeight="1" x14ac:dyDescent="0.3">
      <c r="B1981" s="15" t="str">
        <f>IF(AND('[1]Vmesna vrtilna_SKLOP1'!B1981&lt;&gt;"",'[1]Vmesna vrtilna_SKLOP1'!C1981&lt;&gt;""),IF('[1]Vmesna vrtilna_SKLOP1'!B1981&lt;&gt;"",'[1]Vmesna vrtilna_SKLOP1'!B1981,""),"")</f>
        <v/>
      </c>
      <c r="C1981" s="16" t="str">
        <f>IF(OR(C1980="Posebna oblika",C1980="Kulturno zaščiten objekt",C1980="Kulturno zaščiten objekt, Posebna oblika"),"Glej zavihek POSEBNI POGOJI",IF(SUM(N1980:Q1980)=1,"Posebna oblika",IF(SUM(N1980:Q1980)=10,"Kulturno zaščiten objekt",IF(SUM(N1980:Q1980)=11,"Kulturno zaščiten objekt, Posebna oblika",IF(AND('[1]Vmesna vrtilna_SKLOP1'!C1981&lt;&gt;"",'[1]Vmesna vrtilna_SKLOP1'!D1981&lt;&gt;""),IF('[1]Vmesna vrtilna_SKLOP1'!C1981&lt;&gt;"",'[1]Vmesna vrtilna_SKLOP1'!C1981,""),"")))))</f>
        <v/>
      </c>
      <c r="D1981" s="17" t="str">
        <f>IF(IFERROR(VLOOKUP(B1981,'[1]Vmesna vrtilna_SKLOP1'!B:J,6,0),"")=0,"",IFERROR(VLOOKUP(B1981,'[1]Vmesna vrtilna_SKLOP1'!B:J,6,0),""))</f>
        <v/>
      </c>
      <c r="E1981" s="16" t="str">
        <f>IF(IF('[1]Vmesna vrtilna_SKLOP1'!E1981&lt;&gt;"",'[1]Vmesna vrtilna_SKLOP1'!D1981,"")=0,"",IF('[1]Vmesna vrtilna_SKLOP1'!E1981&lt;&gt;"",'[1]Vmesna vrtilna_SKLOP1'!D1981,""))</f>
        <v/>
      </c>
      <c r="F1981" s="18" t="str">
        <f>IF('[1]Vmesna vrtilna_SKLOP1'!E1981&lt;&gt;"",'[1]Vmesna vrtilna_SKLOP1'!E1981,"")</f>
        <v>Montaža police</v>
      </c>
      <c r="G1981" s="15" t="str">
        <f>IF('[1]Vmesna vrtilna_SKLOP1'!E1981&lt;&gt;"",'[1]Vmesna vrtilna_SKLOP1'!F1981,"")</f>
        <v>[kos]</v>
      </c>
      <c r="H1981" s="19">
        <f>IF('[1]Vmesna vrtilna_SKLOP1'!F1981&lt;&gt;"",'[1]Vmesna vrtilna_SKLOP1'!I1981,"")</f>
        <v>5</v>
      </c>
      <c r="I1981" s="20" t="str">
        <f>IF(I1980="Skupaj:","DDV (22%):",IF(I1980="DDV (22%):","Skupaj z DDV:",IF(AND('[1]Vmesna vrtilna_SKLOP1'!C1981&lt;&gt;"",'[1]Vmesna vrtilna_SKLOP1'!E1981=""),"Skupaj:","")))</f>
        <v/>
      </c>
      <c r="J1981" s="21">
        <f t="shared" si="61"/>
        <v>0</v>
      </c>
      <c r="K1981" s="21">
        <f>IF(I1981="Skupaj z DDV:",SUM(K1979,K1980),IF(I1981="DDV (22%):",K1980*0.22,IF(AND('[1]Vmesna vrtilna_SKLOP1'!C1981&lt;&gt;"",'[1]Vmesna vrtilna_SKLOP1'!D1981=""),'[1]Vmesna vrtilna_SKLOP1'!J1981,IF(F1981&lt;&gt;"",IF('[1]Vmesna vrtilna_SKLOP1'!J1981&lt;&gt;"",'[1]Vmesna vrtilna_SKLOP1'!J1981,""),""))))</f>
        <v>66</v>
      </c>
      <c r="L1981" s="22">
        <f>IF(I1980="Skupaj:","DDV (22%):",IF(I1980="DDV (22%):","Skupaj z DDV:",IF(AND('[1]Vmesna vrtilna_SKLOP1'!C1981&lt;&gt;"",'[1]Vmesna vrtilna_SKLOP1'!E1981=""),"Skupaj:",IF(AND('[1]Vmesna vrtilna_SKLOP1'!C1981&lt;&gt;"",'[1]Vmesna vrtilna_SKLOP1'!D1981=""),'[1]Vmesna vrtilna_SKLOP1'!J1981,IF(F1981&lt;&gt;"",IF('[1]Vmesna vrtilna_SKLOP1'!J1981&lt;&gt;"",'[1]Vmesna vrtilna_SKLOP1'!J1981,""),"")))))</f>
        <v>66</v>
      </c>
      <c r="M1981" s="22">
        <f t="shared" si="60"/>
        <v>0</v>
      </c>
      <c r="N1981" s="22" t="str">
        <f>IF(IFERROR(VLOOKUP(B1981,'[1]Vmesna vrtilna_SKLOP1'!B:J,7,0),"")=0,"",IFERROR(VLOOKUP(B1981,'[1]Vmesna vrtilna_SKLOP1'!B:J,7,0),""))</f>
        <v/>
      </c>
      <c r="O1981" s="22"/>
    </row>
    <row r="1982" spans="2:15" ht="15" customHeight="1" x14ac:dyDescent="0.3">
      <c r="B1982" s="15" t="str">
        <f>IF(AND('[1]Vmesna vrtilna_SKLOP1'!B1982&lt;&gt;"",'[1]Vmesna vrtilna_SKLOP1'!C1982&lt;&gt;""),IF('[1]Vmesna vrtilna_SKLOP1'!B1982&lt;&gt;"",'[1]Vmesna vrtilna_SKLOP1'!B1982,""),"")</f>
        <v/>
      </c>
      <c r="C1982" s="16" t="str">
        <f>IF(OR(C1981="Posebna oblika",C1981="Kulturno zaščiten objekt",C1981="Kulturno zaščiten objekt, Posebna oblika"),"Glej zavihek POSEBNI POGOJI",IF(SUM(N1981:Q1981)=1,"Posebna oblika",IF(SUM(N1981:Q1981)=10,"Kulturno zaščiten objekt",IF(SUM(N1981:Q1981)=11,"Kulturno zaščiten objekt, Posebna oblika",IF(AND('[1]Vmesna vrtilna_SKLOP1'!C1982&lt;&gt;"",'[1]Vmesna vrtilna_SKLOP1'!D1982&lt;&gt;""),IF('[1]Vmesna vrtilna_SKLOP1'!C1982&lt;&gt;"",'[1]Vmesna vrtilna_SKLOP1'!C1982,""),"")))))</f>
        <v/>
      </c>
      <c r="D1982" s="17" t="str">
        <f>IF(IFERROR(VLOOKUP(B1982,'[1]Vmesna vrtilna_SKLOP1'!B:J,6,0),"")=0,"",IFERROR(VLOOKUP(B1982,'[1]Vmesna vrtilna_SKLOP1'!B:J,6,0),""))</f>
        <v/>
      </c>
      <c r="E1982" s="16" t="str">
        <f>IF(IF('[1]Vmesna vrtilna_SKLOP1'!E1982&lt;&gt;"",'[1]Vmesna vrtilna_SKLOP1'!D1982,"")=0,"",IF('[1]Vmesna vrtilna_SKLOP1'!E1982&lt;&gt;"",'[1]Vmesna vrtilna_SKLOP1'!D1982,""))</f>
        <v/>
      </c>
      <c r="F1982" s="18" t="str">
        <f>IF('[1]Vmesna vrtilna_SKLOP1'!E1982&lt;&gt;"",'[1]Vmesna vrtilna_SKLOP1'!E1982,"")</f>
        <v/>
      </c>
      <c r="G1982" s="15" t="str">
        <f>IF('[1]Vmesna vrtilna_SKLOP1'!E1982&lt;&gt;"",'[1]Vmesna vrtilna_SKLOP1'!F1982,"")</f>
        <v/>
      </c>
      <c r="H1982" s="19" t="str">
        <f>IF('[1]Vmesna vrtilna_SKLOP1'!F1982&lt;&gt;"",'[1]Vmesna vrtilna_SKLOP1'!I1982,"")</f>
        <v/>
      </c>
      <c r="I1982" s="20" t="str">
        <f>IF(I1981="Skupaj:","DDV (22%):",IF(I1981="DDV (22%):","Skupaj z DDV:",IF(AND('[1]Vmesna vrtilna_SKLOP1'!C1982&lt;&gt;"",'[1]Vmesna vrtilna_SKLOP1'!E1982=""),"Skupaj:","")))</f>
        <v/>
      </c>
      <c r="J1982" s="21" t="str">
        <f t="shared" si="61"/>
        <v/>
      </c>
      <c r="K1982" s="21" t="str">
        <f>IF(I1982="Skupaj z DDV:",SUM(K1980,K1981),IF(I1982="DDV (22%):",K1981*0.22,IF(AND('[1]Vmesna vrtilna_SKLOP1'!C1982&lt;&gt;"",'[1]Vmesna vrtilna_SKLOP1'!D1982=""),'[1]Vmesna vrtilna_SKLOP1'!J1982,IF(F1982&lt;&gt;"",IF('[1]Vmesna vrtilna_SKLOP1'!J1982&lt;&gt;"",'[1]Vmesna vrtilna_SKLOP1'!J1982,""),""))))</f>
        <v/>
      </c>
      <c r="L1982" s="22" t="str">
        <f>IF(I1981="Skupaj:","DDV (22%):",IF(I1981="DDV (22%):","Skupaj z DDV:",IF(AND('[1]Vmesna vrtilna_SKLOP1'!C1982&lt;&gt;"",'[1]Vmesna vrtilna_SKLOP1'!E1982=""),"Skupaj:",IF(AND('[1]Vmesna vrtilna_SKLOP1'!C1982&lt;&gt;"",'[1]Vmesna vrtilna_SKLOP1'!D1982=""),'[1]Vmesna vrtilna_SKLOP1'!J1982,IF(F1982&lt;&gt;"",IF('[1]Vmesna vrtilna_SKLOP1'!J1982&lt;&gt;"",'[1]Vmesna vrtilna_SKLOP1'!J1982,""),"")))))</f>
        <v/>
      </c>
      <c r="M1982" s="22">
        <f t="shared" si="60"/>
        <v>0</v>
      </c>
      <c r="N1982" s="22" t="str">
        <f>IF(IFERROR(VLOOKUP(B1982,'[1]Vmesna vrtilna_SKLOP1'!B:J,7,0),"")=0,"",IFERROR(VLOOKUP(B1982,'[1]Vmesna vrtilna_SKLOP1'!B:J,7,0),""))</f>
        <v/>
      </c>
      <c r="O1982" s="22"/>
    </row>
    <row r="1983" spans="2:15" ht="15" customHeight="1" x14ac:dyDescent="0.3">
      <c r="B1983" s="15" t="str">
        <f>IF(AND('[1]Vmesna vrtilna_SKLOP1'!B1983&lt;&gt;"",'[1]Vmesna vrtilna_SKLOP1'!C1983&lt;&gt;""),IF('[1]Vmesna vrtilna_SKLOP1'!B1983&lt;&gt;"",'[1]Vmesna vrtilna_SKLOP1'!B1983,""),"")</f>
        <v/>
      </c>
      <c r="C1983" s="16" t="str">
        <f>IF(OR(C1982="Posebna oblika",C1982="Kulturno zaščiten objekt",C1982="Kulturno zaščiten objekt, Posebna oblika"),"Glej zavihek POSEBNI POGOJI",IF(SUM(N1982:Q1982)=1,"Posebna oblika",IF(SUM(N1982:Q1982)=10,"Kulturno zaščiten objekt",IF(SUM(N1982:Q1982)=11,"Kulturno zaščiten objekt, Posebna oblika",IF(AND('[1]Vmesna vrtilna_SKLOP1'!C1983&lt;&gt;"",'[1]Vmesna vrtilna_SKLOP1'!D1983&lt;&gt;""),IF('[1]Vmesna vrtilna_SKLOP1'!C1983&lt;&gt;"",'[1]Vmesna vrtilna_SKLOP1'!C1983,""),"")))))</f>
        <v/>
      </c>
      <c r="D1983" s="17" t="str">
        <f>IF(IFERROR(VLOOKUP(B1983,'[1]Vmesna vrtilna_SKLOP1'!B:J,6,0),"")=0,"",IFERROR(VLOOKUP(B1983,'[1]Vmesna vrtilna_SKLOP1'!B:J,6,0),""))</f>
        <v/>
      </c>
      <c r="E1983" s="16" t="str">
        <f>IF(IF('[1]Vmesna vrtilna_SKLOP1'!E1983&lt;&gt;"",'[1]Vmesna vrtilna_SKLOP1'!D1983,"")=0,"",IF('[1]Vmesna vrtilna_SKLOP1'!E1983&lt;&gt;"",'[1]Vmesna vrtilna_SKLOP1'!D1983,""))</f>
        <v>Odvoz na deponijo</v>
      </c>
      <c r="F1983" s="18" t="str">
        <f>IF('[1]Vmesna vrtilna_SKLOP1'!E1983&lt;&gt;"",'[1]Vmesna vrtilna_SKLOP1'!E1983,"")</f>
        <v>Odvoz na deponijo</v>
      </c>
      <c r="G1983" s="15" t="str">
        <f>IF('[1]Vmesna vrtilna_SKLOP1'!E1983&lt;&gt;"",'[1]Vmesna vrtilna_SKLOP1'!F1983,"")</f>
        <v>[m1]</v>
      </c>
      <c r="H1983" s="19">
        <f>IF('[1]Vmesna vrtilna_SKLOP1'!F1983&lt;&gt;"",'[1]Vmesna vrtilna_SKLOP1'!I1983,"")</f>
        <v>33.199999999999996</v>
      </c>
      <c r="I1983" s="20" t="str">
        <f>IF(I1982="Skupaj:","DDV (22%):",IF(I1982="DDV (22%):","Skupaj z DDV:",IF(AND('[1]Vmesna vrtilna_SKLOP1'!C1983&lt;&gt;"",'[1]Vmesna vrtilna_SKLOP1'!E1983=""),"Skupaj:","")))</f>
        <v/>
      </c>
      <c r="J1983" s="21">
        <f t="shared" si="61"/>
        <v>0</v>
      </c>
      <c r="K1983" s="21">
        <f>IF(I1983="Skupaj z DDV:",SUM(K1981,K1982),IF(I1983="DDV (22%):",K1982*0.22,IF(AND('[1]Vmesna vrtilna_SKLOP1'!C1983&lt;&gt;"",'[1]Vmesna vrtilna_SKLOP1'!D1983=""),'[1]Vmesna vrtilna_SKLOP1'!J1983,IF(F1983&lt;&gt;"",IF('[1]Vmesna vrtilna_SKLOP1'!J1983&lt;&gt;"",'[1]Vmesna vrtilna_SKLOP1'!J1983,""),""))))</f>
        <v>99.59999999999998</v>
      </c>
      <c r="L1983" s="22">
        <f>IF(I1982="Skupaj:","DDV (22%):",IF(I1982="DDV (22%):","Skupaj z DDV:",IF(AND('[1]Vmesna vrtilna_SKLOP1'!C1983&lt;&gt;"",'[1]Vmesna vrtilna_SKLOP1'!E1983=""),"Skupaj:",IF(AND('[1]Vmesna vrtilna_SKLOP1'!C1983&lt;&gt;"",'[1]Vmesna vrtilna_SKLOP1'!D1983=""),'[1]Vmesna vrtilna_SKLOP1'!J1983,IF(F1983&lt;&gt;"",IF('[1]Vmesna vrtilna_SKLOP1'!J1983&lt;&gt;"",'[1]Vmesna vrtilna_SKLOP1'!J1983,""),"")))))</f>
        <v>99.59999999999998</v>
      </c>
      <c r="M1983" s="22">
        <f t="shared" si="60"/>
        <v>0</v>
      </c>
      <c r="N1983" s="22" t="str">
        <f>IF(IFERROR(VLOOKUP(B1983,'[1]Vmesna vrtilna_SKLOP1'!B:J,7,0),"")=0,"",IFERROR(VLOOKUP(B1983,'[1]Vmesna vrtilna_SKLOP1'!B:J,7,0),""))</f>
        <v/>
      </c>
      <c r="O1983" s="22"/>
    </row>
    <row r="1984" spans="2:15" ht="15" customHeight="1" x14ac:dyDescent="0.3">
      <c r="B1984" s="15" t="str">
        <f>IF(AND('[1]Vmesna vrtilna_SKLOP1'!B1984&lt;&gt;"",'[1]Vmesna vrtilna_SKLOP1'!C1984&lt;&gt;""),IF('[1]Vmesna vrtilna_SKLOP1'!B1984&lt;&gt;"",'[1]Vmesna vrtilna_SKLOP1'!B1984,""),"")</f>
        <v/>
      </c>
      <c r="C1984" s="16" t="str">
        <f>IF(OR(C1983="Posebna oblika",C1983="Kulturno zaščiten objekt",C1983="Kulturno zaščiten objekt, Posebna oblika"),"Glej zavihek POSEBNI POGOJI",IF(SUM(N1983:Q1983)=1,"Posebna oblika",IF(SUM(N1983:Q1983)=10,"Kulturno zaščiten objekt",IF(SUM(N1983:Q1983)=11,"Kulturno zaščiten objekt, Posebna oblika",IF(AND('[1]Vmesna vrtilna_SKLOP1'!C1984&lt;&gt;"",'[1]Vmesna vrtilna_SKLOP1'!D1984&lt;&gt;""),IF('[1]Vmesna vrtilna_SKLOP1'!C1984&lt;&gt;"",'[1]Vmesna vrtilna_SKLOP1'!C1984,""),"")))))</f>
        <v/>
      </c>
      <c r="D1984" s="17" t="str">
        <f>IF(IFERROR(VLOOKUP(B1984,'[1]Vmesna vrtilna_SKLOP1'!B:J,6,0),"")=0,"",IFERROR(VLOOKUP(B1984,'[1]Vmesna vrtilna_SKLOP1'!B:J,6,0),""))</f>
        <v/>
      </c>
      <c r="E1984" s="16" t="str">
        <f>IF(IF('[1]Vmesna vrtilna_SKLOP1'!E1984&lt;&gt;"",'[1]Vmesna vrtilna_SKLOP1'!D1984,"")=0,"",IF('[1]Vmesna vrtilna_SKLOP1'!E1984&lt;&gt;"",'[1]Vmesna vrtilna_SKLOP1'!D1984,""))</f>
        <v/>
      </c>
      <c r="F1984" s="18" t="str">
        <f>IF('[1]Vmesna vrtilna_SKLOP1'!E1984&lt;&gt;"",'[1]Vmesna vrtilna_SKLOP1'!E1984,"")</f>
        <v/>
      </c>
      <c r="G1984" s="15" t="str">
        <f>IF('[1]Vmesna vrtilna_SKLOP1'!E1984&lt;&gt;"",'[1]Vmesna vrtilna_SKLOP1'!F1984,"")</f>
        <v/>
      </c>
      <c r="H1984" s="19" t="str">
        <f>IF('[1]Vmesna vrtilna_SKLOP1'!F1984&lt;&gt;"",'[1]Vmesna vrtilna_SKLOP1'!I1984,"")</f>
        <v/>
      </c>
      <c r="I1984" s="20" t="str">
        <f>IF(I1983="Skupaj:","DDV (22%):",IF(I1983="DDV (22%):","Skupaj z DDV:",IF(AND('[1]Vmesna vrtilna_SKLOP1'!C1984&lt;&gt;"",'[1]Vmesna vrtilna_SKLOP1'!E1984=""),"Skupaj:","")))</f>
        <v/>
      </c>
      <c r="J1984" s="21" t="str">
        <f t="shared" si="61"/>
        <v/>
      </c>
      <c r="K1984" s="21" t="str">
        <f>IF(I1984="Skupaj z DDV:",SUM(K1982,K1983),IF(I1984="DDV (22%):",K1983*0.22,IF(AND('[1]Vmesna vrtilna_SKLOP1'!C1984&lt;&gt;"",'[1]Vmesna vrtilna_SKLOP1'!D1984=""),'[1]Vmesna vrtilna_SKLOP1'!J1984,IF(F1984&lt;&gt;"",IF('[1]Vmesna vrtilna_SKLOP1'!J1984&lt;&gt;"",'[1]Vmesna vrtilna_SKLOP1'!J1984,""),""))))</f>
        <v/>
      </c>
      <c r="L1984" s="22" t="str">
        <f>IF(I1983="Skupaj:","DDV (22%):",IF(I1983="DDV (22%):","Skupaj z DDV:",IF(AND('[1]Vmesna vrtilna_SKLOP1'!C1984&lt;&gt;"",'[1]Vmesna vrtilna_SKLOP1'!E1984=""),"Skupaj:",IF(AND('[1]Vmesna vrtilna_SKLOP1'!C1984&lt;&gt;"",'[1]Vmesna vrtilna_SKLOP1'!D1984=""),'[1]Vmesna vrtilna_SKLOP1'!J1984,IF(F1984&lt;&gt;"",IF('[1]Vmesna vrtilna_SKLOP1'!J1984&lt;&gt;"",'[1]Vmesna vrtilna_SKLOP1'!J1984,""),"")))))</f>
        <v/>
      </c>
      <c r="M1984" s="22">
        <f t="shared" si="60"/>
        <v>0</v>
      </c>
      <c r="N1984" s="22" t="str">
        <f>IF(IFERROR(VLOOKUP(B1984,'[1]Vmesna vrtilna_SKLOP1'!B:J,7,0),"")=0,"",IFERROR(VLOOKUP(B1984,'[1]Vmesna vrtilna_SKLOP1'!B:J,7,0),""))</f>
        <v/>
      </c>
      <c r="O1984" s="22"/>
    </row>
    <row r="1985" spans="2:15" ht="15" customHeight="1" x14ac:dyDescent="0.3">
      <c r="B1985" s="15" t="str">
        <f>IF(AND('[1]Vmesna vrtilna_SKLOP1'!B1985&lt;&gt;"",'[1]Vmesna vrtilna_SKLOP1'!C1985&lt;&gt;""),IF('[1]Vmesna vrtilna_SKLOP1'!B1985&lt;&gt;"",'[1]Vmesna vrtilna_SKLOP1'!B1985,""),"")</f>
        <v/>
      </c>
      <c r="C1985" s="16" t="str">
        <f>IF(OR(C1984="Posebna oblika",C1984="Kulturno zaščiten objekt",C1984="Kulturno zaščiten objekt, Posebna oblika"),"Glej zavihek POSEBNI POGOJI",IF(SUM(N1984:Q1984)=1,"Posebna oblika",IF(SUM(N1984:Q1984)=10,"Kulturno zaščiten objekt",IF(SUM(N1984:Q1984)=11,"Kulturno zaščiten objekt, Posebna oblika",IF(AND('[1]Vmesna vrtilna_SKLOP1'!C1985&lt;&gt;"",'[1]Vmesna vrtilna_SKLOP1'!D1985&lt;&gt;""),IF('[1]Vmesna vrtilna_SKLOP1'!C1985&lt;&gt;"",'[1]Vmesna vrtilna_SKLOP1'!C1985,""),"")))))</f>
        <v/>
      </c>
      <c r="D1985" s="17" t="str">
        <f>IF(IFERROR(VLOOKUP(B1985,'[1]Vmesna vrtilna_SKLOP1'!B:J,6,0),"")=0,"",IFERROR(VLOOKUP(B1985,'[1]Vmesna vrtilna_SKLOP1'!B:J,6,0),""))</f>
        <v/>
      </c>
      <c r="E1985" s="16" t="str">
        <f>IF(IF('[1]Vmesna vrtilna_SKLOP1'!E1985&lt;&gt;"",'[1]Vmesna vrtilna_SKLOP1'!D1985,"")=0,"",IF('[1]Vmesna vrtilna_SKLOP1'!E1985&lt;&gt;"",'[1]Vmesna vrtilna_SKLOP1'!D1985,""))</f>
        <v>Obdelava širokih špalet</v>
      </c>
      <c r="F1985" s="18" t="str">
        <f>IF('[1]Vmesna vrtilna_SKLOP1'!E1985&lt;&gt;"",'[1]Vmesna vrtilna_SKLOP1'!E1985,"")</f>
        <v>Zidarska obdelava špalet</v>
      </c>
      <c r="G1985" s="15" t="str">
        <f>IF('[1]Vmesna vrtilna_SKLOP1'!E1985&lt;&gt;"",'[1]Vmesna vrtilna_SKLOP1'!F1985,"")</f>
        <v>[m1]</v>
      </c>
      <c r="H1985" s="19">
        <f>IF('[1]Vmesna vrtilna_SKLOP1'!F1985&lt;&gt;"",'[1]Vmesna vrtilna_SKLOP1'!I1985,"")</f>
        <v>18.399999999999999</v>
      </c>
      <c r="I1985" s="20" t="str">
        <f>IF(I1984="Skupaj:","DDV (22%):",IF(I1984="DDV (22%):","Skupaj z DDV:",IF(AND('[1]Vmesna vrtilna_SKLOP1'!C1985&lt;&gt;"",'[1]Vmesna vrtilna_SKLOP1'!E1985=""),"Skupaj:","")))</f>
        <v/>
      </c>
      <c r="J1985" s="21">
        <f t="shared" si="61"/>
        <v>0</v>
      </c>
      <c r="K1985" s="21">
        <f>IF(I1985="Skupaj z DDV:",SUM(K1983,K1984),IF(I1985="DDV (22%):",K1984*0.22,IF(AND('[1]Vmesna vrtilna_SKLOP1'!C1985&lt;&gt;"",'[1]Vmesna vrtilna_SKLOP1'!D1985=""),'[1]Vmesna vrtilna_SKLOP1'!J1985,IF(F1985&lt;&gt;"",IF('[1]Vmesna vrtilna_SKLOP1'!J1985&lt;&gt;"",'[1]Vmesna vrtilna_SKLOP1'!J1985,""),""))))</f>
        <v>830</v>
      </c>
      <c r="L1985" s="22">
        <f>IF(I1984="Skupaj:","DDV (22%):",IF(I1984="DDV (22%):","Skupaj z DDV:",IF(AND('[1]Vmesna vrtilna_SKLOP1'!C1985&lt;&gt;"",'[1]Vmesna vrtilna_SKLOP1'!E1985=""),"Skupaj:",IF(AND('[1]Vmesna vrtilna_SKLOP1'!C1985&lt;&gt;"",'[1]Vmesna vrtilna_SKLOP1'!D1985=""),'[1]Vmesna vrtilna_SKLOP1'!J1985,IF(F1985&lt;&gt;"",IF('[1]Vmesna vrtilna_SKLOP1'!J1985&lt;&gt;"",'[1]Vmesna vrtilna_SKLOP1'!J1985,""),"")))))</f>
        <v>830</v>
      </c>
      <c r="M1985" s="22">
        <f t="shared" si="60"/>
        <v>0</v>
      </c>
      <c r="N1985" s="22" t="str">
        <f>IF(IFERROR(VLOOKUP(B1985,'[1]Vmesna vrtilna_SKLOP1'!B:J,7,0),"")=0,"",IFERROR(VLOOKUP(B1985,'[1]Vmesna vrtilna_SKLOP1'!B:J,7,0),""))</f>
        <v/>
      </c>
      <c r="O1985" s="22"/>
    </row>
    <row r="1986" spans="2:15" ht="15" customHeight="1" x14ac:dyDescent="0.3">
      <c r="B1986" s="15" t="str">
        <f>IF(AND('[1]Vmesna vrtilna_SKLOP1'!B1986&lt;&gt;"",'[1]Vmesna vrtilna_SKLOP1'!C1986&lt;&gt;""),IF('[1]Vmesna vrtilna_SKLOP1'!B1986&lt;&gt;"",'[1]Vmesna vrtilna_SKLOP1'!B1986,""),"")</f>
        <v/>
      </c>
      <c r="C1986" s="16" t="str">
        <f>IF(OR(C1985="Posebna oblika",C1985="Kulturno zaščiten objekt",C1985="Kulturno zaščiten objekt, Posebna oblika"),"Glej zavihek POSEBNI POGOJI",IF(SUM(N1985:Q1985)=1,"Posebna oblika",IF(SUM(N1985:Q1985)=10,"Kulturno zaščiten objekt",IF(SUM(N1985:Q1985)=11,"Kulturno zaščiten objekt, Posebna oblika",IF(AND('[1]Vmesna vrtilna_SKLOP1'!C1986&lt;&gt;"",'[1]Vmesna vrtilna_SKLOP1'!D1986&lt;&gt;""),IF('[1]Vmesna vrtilna_SKLOP1'!C1986&lt;&gt;"",'[1]Vmesna vrtilna_SKLOP1'!C1986,""),"")))))</f>
        <v/>
      </c>
      <c r="D1986" s="17" t="str">
        <f>IF(IFERROR(VLOOKUP(B1986,'[1]Vmesna vrtilna_SKLOP1'!B:J,6,0),"")=0,"",IFERROR(VLOOKUP(B1986,'[1]Vmesna vrtilna_SKLOP1'!B:J,6,0),""))</f>
        <v/>
      </c>
      <c r="E1986" s="16" t="str">
        <f>IF(IF('[1]Vmesna vrtilna_SKLOP1'!E1986&lt;&gt;"",'[1]Vmesna vrtilna_SKLOP1'!D1986,"")=0,"",IF('[1]Vmesna vrtilna_SKLOP1'!E1986&lt;&gt;"",'[1]Vmesna vrtilna_SKLOP1'!D1986,""))</f>
        <v/>
      </c>
      <c r="F1986" s="18" t="str">
        <f>IF('[1]Vmesna vrtilna_SKLOP1'!E1986&lt;&gt;"",'[1]Vmesna vrtilna_SKLOP1'!E1986,"")</f>
        <v/>
      </c>
      <c r="G1986" s="15" t="str">
        <f>IF('[1]Vmesna vrtilna_SKLOP1'!E1986&lt;&gt;"",'[1]Vmesna vrtilna_SKLOP1'!F1986,"")</f>
        <v/>
      </c>
      <c r="H1986" s="19" t="str">
        <f>IF('[1]Vmesna vrtilna_SKLOP1'!F1986&lt;&gt;"",'[1]Vmesna vrtilna_SKLOP1'!I1986,"")</f>
        <v/>
      </c>
      <c r="I1986" s="20"/>
      <c r="J1986" s="21" t="str">
        <f t="shared" si="61"/>
        <v/>
      </c>
      <c r="K1986" s="21" t="str">
        <f>IF(I1986="Skupaj z DDV:",SUM(K1984,K1985),IF(I1986="DDV (22%):",K1985*0.22,IF(AND('[1]Vmesna vrtilna_SKLOP1'!C1986&lt;&gt;"",'[1]Vmesna vrtilna_SKLOP1'!D1986=""),'[1]Vmesna vrtilna_SKLOP1'!J1986,IF(F1986&lt;&gt;"",IF('[1]Vmesna vrtilna_SKLOP1'!J1986&lt;&gt;"",'[1]Vmesna vrtilna_SKLOP1'!J1986,""),""))))</f>
        <v/>
      </c>
      <c r="L1986" s="22" t="str">
        <f>IF(I1985="Skupaj:","DDV (22%):",IF(I1985="DDV (22%):","Skupaj z DDV:",IF(AND('[1]Vmesna vrtilna_SKLOP1'!C1986&lt;&gt;"",'[1]Vmesna vrtilna_SKLOP1'!E1986=""),"Skupaj:",IF(AND('[1]Vmesna vrtilna_SKLOP1'!C1986&lt;&gt;"",'[1]Vmesna vrtilna_SKLOP1'!D1986=""),'[1]Vmesna vrtilna_SKLOP1'!J1986,IF(F1986&lt;&gt;"",IF('[1]Vmesna vrtilna_SKLOP1'!J1986&lt;&gt;"",'[1]Vmesna vrtilna_SKLOP1'!J1986,""),"")))))</f>
        <v/>
      </c>
      <c r="M1986" s="22">
        <f t="shared" si="60"/>
        <v>0</v>
      </c>
      <c r="N1986" s="22" t="str">
        <f>IF(IFERROR(VLOOKUP(B1986,'[1]Vmesna vrtilna_SKLOP1'!B:J,7,0),"")=0,"",IFERROR(VLOOKUP(B1986,'[1]Vmesna vrtilna_SKLOP1'!B:J,7,0),""))</f>
        <v/>
      </c>
      <c r="O1986" s="22"/>
    </row>
    <row r="1987" spans="2:15" ht="15" customHeight="1" x14ac:dyDescent="0.3">
      <c r="B1987" s="15" t="str">
        <f>IF(AND('[1]Vmesna vrtilna_SKLOP1'!B1987&lt;&gt;"",'[1]Vmesna vrtilna_SKLOP1'!C1987&lt;&gt;""),IF('[1]Vmesna vrtilna_SKLOP1'!B1987&lt;&gt;"",'[1]Vmesna vrtilna_SKLOP1'!B1987,""),"")</f>
        <v/>
      </c>
      <c r="C1987" s="16" t="str">
        <f>IF(OR(C1986="Posebna oblika",C1986="Kulturno zaščiten objekt",C1986="Kulturno zaščiten objekt, Posebna oblika"),"Glej zavihek POSEBNI POGOJI",IF(SUM(N1986:Q1986)=1,"Posebna oblika",IF(SUM(N1986:Q1986)=10,"Kulturno zaščiten objekt",IF(SUM(N1986:Q1986)=11,"Kulturno zaščiten objekt, Posebna oblika",IF(AND('[1]Vmesna vrtilna_SKLOP1'!C1987&lt;&gt;"",'[1]Vmesna vrtilna_SKLOP1'!D1987&lt;&gt;""),IF('[1]Vmesna vrtilna_SKLOP1'!C1987&lt;&gt;"",'[1]Vmesna vrtilna_SKLOP1'!C1987,""),"")))))</f>
        <v/>
      </c>
      <c r="D1987" s="17" t="str">
        <f>IF(IFERROR(VLOOKUP(B1987,'[1]Vmesna vrtilna_SKLOP1'!B:J,6,0),"")=0,"",IFERROR(VLOOKUP(B1987,'[1]Vmesna vrtilna_SKLOP1'!B:J,6,0),""))</f>
        <v/>
      </c>
      <c r="E1987" s="16" t="str">
        <f>IF(IF('[1]Vmesna vrtilna_SKLOP1'!E1987&lt;&gt;"",'[1]Vmesna vrtilna_SKLOP1'!D1987,"")=0,"",IF('[1]Vmesna vrtilna_SKLOP1'!E1987&lt;&gt;"",'[1]Vmesna vrtilna_SKLOP1'!D1987,""))</f>
        <v>Slikopleskarska dela</v>
      </c>
      <c r="F1987" s="18" t="str">
        <f>IF('[1]Vmesna vrtilna_SKLOP1'!E1987&lt;&gt;"",'[1]Vmesna vrtilna_SKLOP1'!E1987,"")</f>
        <v>Slikopleskarska dela na špaletah</v>
      </c>
      <c r="G1987" s="15" t="str">
        <f>IF('[1]Vmesna vrtilna_SKLOP1'!E1987&lt;&gt;"",'[1]Vmesna vrtilna_SKLOP1'!F1987,"")</f>
        <v>[m1]</v>
      </c>
      <c r="H1987" s="19">
        <f>IF('[1]Vmesna vrtilna_SKLOP1'!F1987&lt;&gt;"",'[1]Vmesna vrtilna_SKLOP1'!I1987,"")</f>
        <v>18.399999999999999</v>
      </c>
      <c r="I1987" s="20" t="str">
        <f>IF(I1986="Skupaj:","DDV (22%):",IF(I1986="DDV (22%):","Skupaj z DDV:",IF(AND('[1]Vmesna vrtilna_SKLOP1'!C1987&lt;&gt;"",'[1]Vmesna vrtilna_SKLOP1'!E1987=""),"Skupaj:","")))</f>
        <v/>
      </c>
      <c r="J1987" s="21">
        <f t="shared" si="61"/>
        <v>0</v>
      </c>
      <c r="K1987" s="21">
        <f>IF(I1987="Skupaj z DDV:",SUM(K1985,K1986),IF(I1987="DDV (22%):",K1986*0.22,IF(AND('[1]Vmesna vrtilna_SKLOP1'!C1987&lt;&gt;"",'[1]Vmesna vrtilna_SKLOP1'!D1987=""),'[1]Vmesna vrtilna_SKLOP1'!J1987,IF(F1987&lt;&gt;"",IF('[1]Vmesna vrtilna_SKLOP1'!J1987&lt;&gt;"",'[1]Vmesna vrtilna_SKLOP1'!J1987,""),""))))</f>
        <v>265.59999999999997</v>
      </c>
      <c r="L1987" s="22">
        <f>IF(I1986="Skupaj:","DDV (22%):",IF(I1986="DDV (22%):","Skupaj z DDV:",IF(AND('[1]Vmesna vrtilna_SKLOP1'!C1987&lt;&gt;"",'[1]Vmesna vrtilna_SKLOP1'!E1987=""),"Skupaj:",IF(AND('[1]Vmesna vrtilna_SKLOP1'!C1987&lt;&gt;"",'[1]Vmesna vrtilna_SKLOP1'!D1987=""),'[1]Vmesna vrtilna_SKLOP1'!J1987,IF(F1987&lt;&gt;"",IF('[1]Vmesna vrtilna_SKLOP1'!J1987&lt;&gt;"",'[1]Vmesna vrtilna_SKLOP1'!J1987,""),"")))))</f>
        <v>265.59999999999997</v>
      </c>
      <c r="M1987" s="22">
        <f t="shared" ref="M1987:M2050" si="62">IF(AND(B1987&gt;0,B1987&lt;100000),J1987,IF(OR(I1987="Skupaj:",I1987="DDV (22%):",I1987="Skupaj z DDV:"),M1986,SUM(M1986,J1987)))</f>
        <v>0</v>
      </c>
      <c r="N1987" s="22" t="str">
        <f>IF(IFERROR(VLOOKUP(B1987,'[1]Vmesna vrtilna_SKLOP1'!B:J,7,0),"")=0,"",IFERROR(VLOOKUP(B1987,'[1]Vmesna vrtilna_SKLOP1'!B:J,7,0),""))</f>
        <v/>
      </c>
      <c r="O1987" s="22"/>
    </row>
    <row r="1988" spans="2:15" ht="15" customHeight="1" x14ac:dyDescent="0.3">
      <c r="B1988" s="15" t="str">
        <f>IF(AND('[1]Vmesna vrtilna_SKLOP1'!B1988&lt;&gt;"",'[1]Vmesna vrtilna_SKLOP1'!C1988&lt;&gt;""),IF('[1]Vmesna vrtilna_SKLOP1'!B1988&lt;&gt;"",'[1]Vmesna vrtilna_SKLOP1'!B1988,""),"")</f>
        <v/>
      </c>
      <c r="C1988" s="16" t="str">
        <f>IF(OR(C1987="Posebna oblika",C1987="Kulturno zaščiten objekt",C1987="Kulturno zaščiten objekt, Posebna oblika"),"Glej zavihek POSEBNI POGOJI",IF(SUM(N1987:Q1987)=1,"Posebna oblika",IF(SUM(N1987:Q1987)=10,"Kulturno zaščiten objekt",IF(SUM(N1987:Q1987)=11,"Kulturno zaščiten objekt, Posebna oblika",IF(AND('[1]Vmesna vrtilna_SKLOP1'!C1988&lt;&gt;"",'[1]Vmesna vrtilna_SKLOP1'!D1988&lt;&gt;""),IF('[1]Vmesna vrtilna_SKLOP1'!C1988&lt;&gt;"",'[1]Vmesna vrtilna_SKLOP1'!C1988,""),"")))))</f>
        <v/>
      </c>
      <c r="D1988" s="17" t="str">
        <f>IF(IFERROR(VLOOKUP(B1988,'[1]Vmesna vrtilna_SKLOP1'!B:J,6,0),"")=0,"",IFERROR(VLOOKUP(B1988,'[1]Vmesna vrtilna_SKLOP1'!B:J,6,0),""))</f>
        <v/>
      </c>
      <c r="E1988" s="16" t="str">
        <f>IF(IF('[1]Vmesna vrtilna_SKLOP1'!E1988&lt;&gt;"",'[1]Vmesna vrtilna_SKLOP1'!D1988,"")=0,"",IF('[1]Vmesna vrtilna_SKLOP1'!E1988&lt;&gt;"",'[1]Vmesna vrtilna_SKLOP1'!D1988,""))</f>
        <v/>
      </c>
      <c r="F1988" s="18" t="str">
        <f>IF('[1]Vmesna vrtilna_SKLOP1'!E1988&lt;&gt;"",'[1]Vmesna vrtilna_SKLOP1'!E1988,"")</f>
        <v/>
      </c>
      <c r="G1988" s="15" t="str">
        <f>IF('[1]Vmesna vrtilna_SKLOP1'!E1988&lt;&gt;"",'[1]Vmesna vrtilna_SKLOP1'!F1988,"")</f>
        <v/>
      </c>
      <c r="H1988" s="19" t="str">
        <f>IF('[1]Vmesna vrtilna_SKLOP1'!F1988&lt;&gt;"",'[1]Vmesna vrtilna_SKLOP1'!I1988,"")</f>
        <v/>
      </c>
      <c r="I1988" s="20" t="str">
        <f>IF(I1987="Skupaj:","DDV (22%):",IF(I1987="DDV (22%):","Skupaj z DDV:",IF(AND('[1]Vmesna vrtilna_SKLOP1'!C1988&lt;&gt;"",'[1]Vmesna vrtilna_SKLOP1'!E1988=""),"Skupaj:","")))</f>
        <v/>
      </c>
      <c r="J1988" s="21" t="str">
        <f t="shared" ref="J1988:J2051" si="63">IFERROR(IF(I1988="Skupaj:",M1988,IF(I1988="Skupaj z DDV:",SUM(J1986,J1987),IF(I1988="DDV (22%):",J1987*0.22,IF(F1988&lt;&gt;"",H1988*I1988,"")))),0)</f>
        <v/>
      </c>
      <c r="K1988" s="21" t="str">
        <f>IF(I1988="Skupaj z DDV:",SUM(K1986,K1987),IF(I1988="DDV (22%):",K1987*0.22,IF(AND('[1]Vmesna vrtilna_SKLOP1'!C1988&lt;&gt;"",'[1]Vmesna vrtilna_SKLOP1'!D1988=""),'[1]Vmesna vrtilna_SKLOP1'!J1988,IF(F1988&lt;&gt;"",IF('[1]Vmesna vrtilna_SKLOP1'!J1988&lt;&gt;"",'[1]Vmesna vrtilna_SKLOP1'!J1988,""),""))))</f>
        <v/>
      </c>
      <c r="L1988" s="22" t="str">
        <f>IF(I1987="Skupaj:","DDV (22%):",IF(I1987="DDV (22%):","Skupaj z DDV:",IF(AND('[1]Vmesna vrtilna_SKLOP1'!C1988&lt;&gt;"",'[1]Vmesna vrtilna_SKLOP1'!E1988=""),"Skupaj:",IF(AND('[1]Vmesna vrtilna_SKLOP1'!C1988&lt;&gt;"",'[1]Vmesna vrtilna_SKLOP1'!D1988=""),'[1]Vmesna vrtilna_SKLOP1'!J1988,IF(F1988&lt;&gt;"",IF('[1]Vmesna vrtilna_SKLOP1'!J1988&lt;&gt;"",'[1]Vmesna vrtilna_SKLOP1'!J1988,""),"")))))</f>
        <v/>
      </c>
      <c r="M1988" s="22">
        <f t="shared" si="62"/>
        <v>0</v>
      </c>
      <c r="N1988" s="22" t="str">
        <f>IF(IFERROR(VLOOKUP(B1988,'[1]Vmesna vrtilna_SKLOP1'!B:J,7,0),"")=0,"",IFERROR(VLOOKUP(B1988,'[1]Vmesna vrtilna_SKLOP1'!B:J,7,0),""))</f>
        <v/>
      </c>
      <c r="O1988" s="22"/>
    </row>
    <row r="1989" spans="2:15" ht="15" customHeight="1" x14ac:dyDescent="0.3">
      <c r="B1989" s="15" t="str">
        <f>IF(AND('[1]Vmesna vrtilna_SKLOP1'!B1989&lt;&gt;"",'[1]Vmesna vrtilna_SKLOP1'!C1989&lt;&gt;""),IF('[1]Vmesna vrtilna_SKLOP1'!B1989&lt;&gt;"",'[1]Vmesna vrtilna_SKLOP1'!B1989,""),"")</f>
        <v/>
      </c>
      <c r="C1989" s="16" t="str">
        <f>IF(OR(C1988="Posebna oblika",C1988="Kulturno zaščiten objekt",C1988="Kulturno zaščiten objekt, Posebna oblika"),"Glej zavihek POSEBNI POGOJI",IF(SUM(N1988:Q1988)=1,"Posebna oblika",IF(SUM(N1988:Q1988)=10,"Kulturno zaščiten objekt",IF(SUM(N1988:Q1988)=11,"Kulturno zaščiten objekt, Posebna oblika",IF(AND('[1]Vmesna vrtilna_SKLOP1'!C1989&lt;&gt;"",'[1]Vmesna vrtilna_SKLOP1'!D1989&lt;&gt;""),IF('[1]Vmesna vrtilna_SKLOP1'!C1989&lt;&gt;"",'[1]Vmesna vrtilna_SKLOP1'!C1989,""),"")))))</f>
        <v/>
      </c>
      <c r="D1989" s="17" t="str">
        <f>IF(IFERROR(VLOOKUP(B1989,'[1]Vmesna vrtilna_SKLOP1'!B:J,6,0),"")=0,"",IFERROR(VLOOKUP(B1989,'[1]Vmesna vrtilna_SKLOP1'!B:J,6,0),""))</f>
        <v/>
      </c>
      <c r="E1989" s="16" t="str">
        <f>IF(IF('[1]Vmesna vrtilna_SKLOP1'!E1989&lt;&gt;"",'[1]Vmesna vrtilna_SKLOP1'!D1989,"")=0,"",IF('[1]Vmesna vrtilna_SKLOP1'!E1989&lt;&gt;"",'[1]Vmesna vrtilna_SKLOP1'!D1989,""))</f>
        <v/>
      </c>
      <c r="F1989" s="18" t="str">
        <f>IF('[1]Vmesna vrtilna_SKLOP1'!E1989&lt;&gt;"",'[1]Vmesna vrtilna_SKLOP1'!E1989,"")</f>
        <v/>
      </c>
      <c r="G1989" s="15" t="str">
        <f>IF('[1]Vmesna vrtilna_SKLOP1'!E1989&lt;&gt;"",'[1]Vmesna vrtilna_SKLOP1'!F1989,"")</f>
        <v/>
      </c>
      <c r="H1989" s="19" t="str">
        <f>IF('[1]Vmesna vrtilna_SKLOP1'!F1989&lt;&gt;"",'[1]Vmesna vrtilna_SKLOP1'!I1989,"")</f>
        <v/>
      </c>
      <c r="I1989" s="20" t="str">
        <f>IF(I1988="Skupaj:","DDV (22%):",IF(I1988="DDV (22%):","Skupaj z DDV:",IF(AND('[1]Vmesna vrtilna_SKLOP1'!C1989&lt;&gt;"",'[1]Vmesna vrtilna_SKLOP1'!E1989=""),"Skupaj:","")))</f>
        <v>Skupaj:</v>
      </c>
      <c r="J1989" s="21">
        <f t="shared" si="63"/>
        <v>0</v>
      </c>
      <c r="K1989" s="21">
        <f>IF(I1989="Skupaj z DDV:",SUM(K1987,K1988),IF(I1989="DDV (22%):",K1988*0.22,IF(AND('[1]Vmesna vrtilna_SKLOP1'!C1989&lt;&gt;"",'[1]Vmesna vrtilna_SKLOP1'!D1989=""),'[1]Vmesna vrtilna_SKLOP1'!J1989,IF(F1989&lt;&gt;"",IF('[1]Vmesna vrtilna_SKLOP1'!J1989&lt;&gt;"",'[1]Vmesna vrtilna_SKLOP1'!J1989,""),""))))</f>
        <v>9259.7317537760009</v>
      </c>
      <c r="L1989" s="22" t="str">
        <f>IF(I1988="Skupaj:","DDV (22%):",IF(I1988="DDV (22%):","Skupaj z DDV:",IF(AND('[1]Vmesna vrtilna_SKLOP1'!C1989&lt;&gt;"",'[1]Vmesna vrtilna_SKLOP1'!E1989=""),"Skupaj:",IF(AND('[1]Vmesna vrtilna_SKLOP1'!C1989&lt;&gt;"",'[1]Vmesna vrtilna_SKLOP1'!D1989=""),'[1]Vmesna vrtilna_SKLOP1'!J1989,IF(F1989&lt;&gt;"",IF('[1]Vmesna vrtilna_SKLOP1'!J1989&lt;&gt;"",'[1]Vmesna vrtilna_SKLOP1'!J1989,""),"")))))</f>
        <v>Skupaj:</v>
      </c>
      <c r="M1989" s="22">
        <f t="shared" si="62"/>
        <v>0</v>
      </c>
      <c r="N1989" s="22" t="str">
        <f>IF(IFERROR(VLOOKUP(B1989,'[1]Vmesna vrtilna_SKLOP1'!B:J,7,0),"")=0,"",IFERROR(VLOOKUP(B1989,'[1]Vmesna vrtilna_SKLOP1'!B:J,7,0),""))</f>
        <v/>
      </c>
      <c r="O1989" s="22"/>
    </row>
    <row r="1990" spans="2:15" ht="15" customHeight="1" x14ac:dyDescent="0.3">
      <c r="B1990" s="15" t="str">
        <f>IF(AND('[1]Vmesna vrtilna_SKLOP1'!B1990&lt;&gt;"",'[1]Vmesna vrtilna_SKLOP1'!C1990&lt;&gt;""),IF('[1]Vmesna vrtilna_SKLOP1'!B1990&lt;&gt;"",'[1]Vmesna vrtilna_SKLOP1'!B1990,""),"")</f>
        <v/>
      </c>
      <c r="C1990" s="16" t="str">
        <f>IF(OR(C1989="Posebna oblika",C1989="Kulturno zaščiten objekt",C1989="Kulturno zaščiten objekt, Posebna oblika"),"Glej zavihek POSEBNI POGOJI",IF(SUM(N1989:Q1989)=1,"Posebna oblika",IF(SUM(N1989:Q1989)=10,"Kulturno zaščiten objekt",IF(SUM(N1989:Q1989)=11,"Kulturno zaščiten objekt, Posebna oblika",IF(AND('[1]Vmesna vrtilna_SKLOP1'!C1990&lt;&gt;"",'[1]Vmesna vrtilna_SKLOP1'!D1990&lt;&gt;""),IF('[1]Vmesna vrtilna_SKLOP1'!C1990&lt;&gt;"",'[1]Vmesna vrtilna_SKLOP1'!C1990,""),"")))))</f>
        <v/>
      </c>
      <c r="D1990" s="17" t="str">
        <f>IF(IFERROR(VLOOKUP(B1990,'[1]Vmesna vrtilna_SKLOP1'!B:J,6,0),"")=0,"",IFERROR(VLOOKUP(B1990,'[1]Vmesna vrtilna_SKLOP1'!B:J,6,0),""))</f>
        <v/>
      </c>
      <c r="E1990" s="16" t="str">
        <f>IF(IF('[1]Vmesna vrtilna_SKLOP1'!E1990&lt;&gt;"",'[1]Vmesna vrtilna_SKLOP1'!D1990,"")=0,"",IF('[1]Vmesna vrtilna_SKLOP1'!E1990&lt;&gt;"",'[1]Vmesna vrtilna_SKLOP1'!D1990,""))</f>
        <v/>
      </c>
      <c r="F1990" s="18" t="str">
        <f>IF('[1]Vmesna vrtilna_SKLOP1'!E1990&lt;&gt;"",'[1]Vmesna vrtilna_SKLOP1'!E1990,"")</f>
        <v/>
      </c>
      <c r="G1990" s="15" t="str">
        <f>IF('[1]Vmesna vrtilna_SKLOP1'!E1990&lt;&gt;"",'[1]Vmesna vrtilna_SKLOP1'!F1990,"")</f>
        <v/>
      </c>
      <c r="H1990" s="19" t="str">
        <f>IF('[1]Vmesna vrtilna_SKLOP1'!F1990&lt;&gt;"",'[1]Vmesna vrtilna_SKLOP1'!I1990,"")</f>
        <v/>
      </c>
      <c r="I1990" s="20" t="str">
        <f>IF(I1989="Skupaj:","DDV (22%):",IF(I1989="DDV (22%):","Skupaj z DDV:",IF(AND('[1]Vmesna vrtilna_SKLOP1'!C1990&lt;&gt;"",'[1]Vmesna vrtilna_SKLOP1'!E1990=""),"Skupaj:","")))</f>
        <v>DDV (22%):</v>
      </c>
      <c r="J1990" s="21">
        <f t="shared" si="63"/>
        <v>0</v>
      </c>
      <c r="K1990" s="21">
        <f>IF(I1990="Skupaj z DDV:",SUM(K1988,K1989),IF(I1990="DDV (22%):",K1989*0.22,IF(AND('[1]Vmesna vrtilna_SKLOP1'!C1990&lt;&gt;"",'[1]Vmesna vrtilna_SKLOP1'!D1990=""),'[1]Vmesna vrtilna_SKLOP1'!J1990,IF(F1990&lt;&gt;"",IF('[1]Vmesna vrtilna_SKLOP1'!J1990&lt;&gt;"",'[1]Vmesna vrtilna_SKLOP1'!J1990,""),""))))</f>
        <v>2037.1409858307202</v>
      </c>
      <c r="L1990" s="22" t="str">
        <f>IF(I1989="Skupaj:","DDV (22%):",IF(I1989="DDV (22%):","Skupaj z DDV:",IF(AND('[1]Vmesna vrtilna_SKLOP1'!C1990&lt;&gt;"",'[1]Vmesna vrtilna_SKLOP1'!E1990=""),"Skupaj:",IF(AND('[1]Vmesna vrtilna_SKLOP1'!C1990&lt;&gt;"",'[1]Vmesna vrtilna_SKLOP1'!D1990=""),'[1]Vmesna vrtilna_SKLOP1'!J1990,IF(F1990&lt;&gt;"",IF('[1]Vmesna vrtilna_SKLOP1'!J1990&lt;&gt;"",'[1]Vmesna vrtilna_SKLOP1'!J1990,""),"")))))</f>
        <v>DDV (22%):</v>
      </c>
      <c r="M1990" s="22">
        <f t="shared" si="62"/>
        <v>0</v>
      </c>
      <c r="N1990" s="22" t="str">
        <f>IF(IFERROR(VLOOKUP(B1990,'[1]Vmesna vrtilna_SKLOP1'!B:J,7,0),"")=0,"",IFERROR(VLOOKUP(B1990,'[1]Vmesna vrtilna_SKLOP1'!B:J,7,0),""))</f>
        <v/>
      </c>
      <c r="O1990" s="22"/>
    </row>
    <row r="1991" spans="2:15" ht="15" customHeight="1" x14ac:dyDescent="0.3">
      <c r="B1991" s="15" t="str">
        <f>IF(AND('[1]Vmesna vrtilna_SKLOP1'!B1991&lt;&gt;"",'[1]Vmesna vrtilna_SKLOP1'!C1991&lt;&gt;""),IF('[1]Vmesna vrtilna_SKLOP1'!B1991&lt;&gt;"",'[1]Vmesna vrtilna_SKLOP1'!B1991,""),"")</f>
        <v/>
      </c>
      <c r="C1991" s="16" t="str">
        <f>IF(OR(C1990="Posebna oblika",C1990="Kulturno zaščiten objekt",C1990="Kulturno zaščiten objekt, Posebna oblika"),"Glej zavihek POSEBNI POGOJI",IF(SUM(N1990:Q1990)=1,"Posebna oblika",IF(SUM(N1990:Q1990)=10,"Kulturno zaščiten objekt",IF(SUM(N1990:Q1990)=11,"Kulturno zaščiten objekt, Posebna oblika",IF(AND('[1]Vmesna vrtilna_SKLOP1'!C1991&lt;&gt;"",'[1]Vmesna vrtilna_SKLOP1'!D1991&lt;&gt;""),IF('[1]Vmesna vrtilna_SKLOP1'!C1991&lt;&gt;"",'[1]Vmesna vrtilna_SKLOP1'!C1991,""),"")))))</f>
        <v/>
      </c>
      <c r="D1991" s="17" t="str">
        <f>IF(IFERROR(VLOOKUP(B1991,'[1]Vmesna vrtilna_SKLOP1'!B:J,6,0),"")=0,"",IFERROR(VLOOKUP(B1991,'[1]Vmesna vrtilna_SKLOP1'!B:J,6,0),""))</f>
        <v/>
      </c>
      <c r="E1991" s="16" t="str">
        <f>IF(IF('[1]Vmesna vrtilna_SKLOP1'!E1991&lt;&gt;"",'[1]Vmesna vrtilna_SKLOP1'!D1991,"")=0,"",IF('[1]Vmesna vrtilna_SKLOP1'!E1991&lt;&gt;"",'[1]Vmesna vrtilna_SKLOP1'!D1991,""))</f>
        <v/>
      </c>
      <c r="F1991" s="18" t="str">
        <f>IF('[1]Vmesna vrtilna_SKLOP1'!E1991&lt;&gt;"",'[1]Vmesna vrtilna_SKLOP1'!E1991,"")</f>
        <v/>
      </c>
      <c r="G1991" s="15" t="str">
        <f>IF('[1]Vmesna vrtilna_SKLOP1'!E1991&lt;&gt;"",'[1]Vmesna vrtilna_SKLOP1'!F1991,"")</f>
        <v/>
      </c>
      <c r="H1991" s="19" t="str">
        <f>IF('[1]Vmesna vrtilna_SKLOP1'!F1991&lt;&gt;"",'[1]Vmesna vrtilna_SKLOP1'!I1991,"")</f>
        <v/>
      </c>
      <c r="I1991" s="20" t="str">
        <f>IF(I1990="Skupaj:","DDV (22%):",IF(I1990="DDV (22%):","Skupaj z DDV:",IF(AND('[1]Vmesna vrtilna_SKLOP1'!C1991&lt;&gt;"",'[1]Vmesna vrtilna_SKLOP1'!E1991=""),"Skupaj:","")))</f>
        <v>Skupaj z DDV:</v>
      </c>
      <c r="J1991" s="21">
        <f t="shared" si="63"/>
        <v>0</v>
      </c>
      <c r="K1991" s="21">
        <f>IF(I1991="Skupaj z DDV:",SUM(K1989,K1990),IF(I1991="DDV (22%):",K1990*0.22,IF(AND('[1]Vmesna vrtilna_SKLOP1'!C1991&lt;&gt;"",'[1]Vmesna vrtilna_SKLOP1'!D1991=""),'[1]Vmesna vrtilna_SKLOP1'!J1991,IF(F1991&lt;&gt;"",IF('[1]Vmesna vrtilna_SKLOP1'!J1991&lt;&gt;"",'[1]Vmesna vrtilna_SKLOP1'!J1991,""),""))))</f>
        <v>11296.872739606721</v>
      </c>
      <c r="L1991" s="22" t="str">
        <f>IF(I1990="Skupaj:","DDV (22%):",IF(I1990="DDV (22%):","Skupaj z DDV:",IF(AND('[1]Vmesna vrtilna_SKLOP1'!C1991&lt;&gt;"",'[1]Vmesna vrtilna_SKLOP1'!E1991=""),"Skupaj:",IF(AND('[1]Vmesna vrtilna_SKLOP1'!C1991&lt;&gt;"",'[1]Vmesna vrtilna_SKLOP1'!D1991=""),'[1]Vmesna vrtilna_SKLOP1'!J1991,IF(F1991&lt;&gt;"",IF('[1]Vmesna vrtilna_SKLOP1'!J1991&lt;&gt;"",'[1]Vmesna vrtilna_SKLOP1'!J1991,""),"")))))</f>
        <v>Skupaj z DDV:</v>
      </c>
      <c r="M1991" s="22">
        <f t="shared" si="62"/>
        <v>0</v>
      </c>
      <c r="N1991" s="22" t="str">
        <f>IF(IFERROR(VLOOKUP(B1991,'[1]Vmesna vrtilna_SKLOP1'!B:J,7,0),"")=0,"",IFERROR(VLOOKUP(B1991,'[1]Vmesna vrtilna_SKLOP1'!B:J,7,0),""))</f>
        <v/>
      </c>
      <c r="O1991" s="22"/>
    </row>
    <row r="1992" spans="2:15" ht="15" customHeight="1" x14ac:dyDescent="0.3">
      <c r="B1992" s="15">
        <f>IF(AND('[1]Vmesna vrtilna_SKLOP1'!B1992&lt;&gt;"",'[1]Vmesna vrtilna_SKLOP1'!C1992&lt;&gt;""),IF('[1]Vmesna vrtilna_SKLOP1'!B1992&lt;&gt;"",'[1]Vmesna vrtilna_SKLOP1'!B1992,""),"")</f>
        <v>62</v>
      </c>
      <c r="C1992" s="16" t="str">
        <f>IF(OR(C1991="Posebna oblika",C1991="Kulturno zaščiten objekt",C1991="Kulturno zaščiten objekt, Posebna oblika"),"Glej zavihek POSEBNI POGOJI",IF(SUM(N1991:Q1991)=1,"Posebna oblika",IF(SUM(N1991:Q1991)=10,"Kulturno zaščiten objekt",IF(SUM(N1991:Q1991)=11,"Kulturno zaščiten objekt, Posebna oblika",IF(AND('[1]Vmesna vrtilna_SKLOP1'!C1992&lt;&gt;"",'[1]Vmesna vrtilna_SKLOP1'!D1992&lt;&gt;""),IF('[1]Vmesna vrtilna_SKLOP1'!C1992&lt;&gt;"",'[1]Vmesna vrtilna_SKLOP1'!C1992,""),"")))))</f>
        <v>Kresniški Vrh 31</v>
      </c>
      <c r="D1992" s="17">
        <f>IF(IFERROR(VLOOKUP(B1992,'[1]Vmesna vrtilna_SKLOP1'!B:J,6,0),"")=0,"",IFERROR(VLOOKUP(B1992,'[1]Vmesna vrtilna_SKLOP1'!B:J,6,0),""))</f>
        <v>1</v>
      </c>
      <c r="E1992" s="16" t="str">
        <f>IF(IF('[1]Vmesna vrtilna_SKLOP1'!E1992&lt;&gt;"",'[1]Vmesna vrtilna_SKLOP1'!D1992,"")=0,"",IF('[1]Vmesna vrtilna_SKLOP1'!E1992&lt;&gt;"",'[1]Vmesna vrtilna_SKLOP1'!D1992,""))</f>
        <v>Okna/Vrata</v>
      </c>
      <c r="F1992" s="18" t="str">
        <f>IF('[1]Vmesna vrtilna_SKLOP1'!E1992&lt;&gt;"",'[1]Vmesna vrtilna_SKLOP1'!E1992,"")</f>
        <v>Enokrilno okno (tip: O1); dim. ŠxV: 0,76x1,4m; Material: PVC ; steklo 6/16Ar/4; Rw,st.=36 (Rw,st.+Ctr ≥ 31 dB)</v>
      </c>
      <c r="G1992" s="15" t="str">
        <f>IF('[1]Vmesna vrtilna_SKLOP1'!E1992&lt;&gt;"",'[1]Vmesna vrtilna_SKLOP1'!F1992,"")</f>
        <v>[kos]</v>
      </c>
      <c r="H1992" s="19">
        <f>IF('[1]Vmesna vrtilna_SKLOP1'!F1992&lt;&gt;"",'[1]Vmesna vrtilna_SKLOP1'!I1992,"")</f>
        <v>1</v>
      </c>
      <c r="I1992" s="20" t="str">
        <f>IF(I1991="Skupaj:","DDV (22%):",IF(I1991="DDV (22%):","Skupaj z DDV:",IF(AND('[1]Vmesna vrtilna_SKLOP1'!C1992&lt;&gt;"",'[1]Vmesna vrtilna_SKLOP1'!E1992=""),"Skupaj:","")))</f>
        <v/>
      </c>
      <c r="J1992" s="21">
        <f t="shared" si="63"/>
        <v>0</v>
      </c>
      <c r="K1992" s="21">
        <f>IF(I1992="Skupaj z DDV:",SUM(K1990,K1991),IF(I1992="DDV (22%):",K1991*0.22,IF(AND('[1]Vmesna vrtilna_SKLOP1'!C1992&lt;&gt;"",'[1]Vmesna vrtilna_SKLOP1'!D1992=""),'[1]Vmesna vrtilna_SKLOP1'!J1992,IF(F1992&lt;&gt;"",IF('[1]Vmesna vrtilna_SKLOP1'!J1992&lt;&gt;"",'[1]Vmesna vrtilna_SKLOP1'!J1992,""),""))))</f>
        <v>235.685749824</v>
      </c>
      <c r="L1992" s="22">
        <f>IF(I1991="Skupaj:","DDV (22%):",IF(I1991="DDV (22%):","Skupaj z DDV:",IF(AND('[1]Vmesna vrtilna_SKLOP1'!C1992&lt;&gt;"",'[1]Vmesna vrtilna_SKLOP1'!E1992=""),"Skupaj:",IF(AND('[1]Vmesna vrtilna_SKLOP1'!C1992&lt;&gt;"",'[1]Vmesna vrtilna_SKLOP1'!D1992=""),'[1]Vmesna vrtilna_SKLOP1'!J1992,IF(F1992&lt;&gt;"",IF('[1]Vmesna vrtilna_SKLOP1'!J1992&lt;&gt;"",'[1]Vmesna vrtilna_SKLOP1'!J1992,""),"")))))</f>
        <v>235.685749824</v>
      </c>
      <c r="M1992" s="22">
        <f t="shared" si="62"/>
        <v>0</v>
      </c>
      <c r="N1992" s="22" t="str">
        <f>IF(IFERROR(VLOOKUP(B1992,'[1]Vmesna vrtilna_SKLOP1'!B:J,7,0),"")=0,"",IFERROR(VLOOKUP(B1992,'[1]Vmesna vrtilna_SKLOP1'!B:J,7,0),""))</f>
        <v>Aprojekt</v>
      </c>
      <c r="O1992" s="22"/>
    </row>
    <row r="1993" spans="2:15" ht="15" customHeight="1" x14ac:dyDescent="0.3">
      <c r="B1993" s="15" t="str">
        <f>IF(AND('[1]Vmesna vrtilna_SKLOP1'!B1993&lt;&gt;"",'[1]Vmesna vrtilna_SKLOP1'!C1993&lt;&gt;""),IF('[1]Vmesna vrtilna_SKLOP1'!B1993&lt;&gt;"",'[1]Vmesna vrtilna_SKLOP1'!B1993,""),"")</f>
        <v/>
      </c>
      <c r="C1993" s="16" t="str">
        <f>IF(OR(C1992="Posebna oblika",C1992="Kulturno zaščiten objekt",C1992="Kulturno zaščiten objekt, Posebna oblika"),"Glej zavihek POSEBNI POGOJI",IF(SUM(N1992:Q1992)=1,"Posebna oblika",IF(SUM(N1992:Q1992)=10,"Kulturno zaščiten objekt",IF(SUM(N1992:Q1992)=11,"Kulturno zaščiten objekt, Posebna oblika",IF(AND('[1]Vmesna vrtilna_SKLOP1'!C1993&lt;&gt;"",'[1]Vmesna vrtilna_SKLOP1'!D1993&lt;&gt;""),IF('[1]Vmesna vrtilna_SKLOP1'!C1993&lt;&gt;"",'[1]Vmesna vrtilna_SKLOP1'!C1993,""),"")))))</f>
        <v/>
      </c>
      <c r="D1993" s="17" t="str">
        <f>IF(IFERROR(VLOOKUP(B1993,'[1]Vmesna vrtilna_SKLOP1'!B:J,6,0),"")=0,"",IFERROR(VLOOKUP(B1993,'[1]Vmesna vrtilna_SKLOP1'!B:J,6,0),""))</f>
        <v/>
      </c>
      <c r="E1993" s="16" t="str">
        <f>IF(IF('[1]Vmesna vrtilna_SKLOP1'!E1993&lt;&gt;"",'[1]Vmesna vrtilna_SKLOP1'!D1993,"")=0,"",IF('[1]Vmesna vrtilna_SKLOP1'!E1993&lt;&gt;"",'[1]Vmesna vrtilna_SKLOP1'!D1993,""))</f>
        <v/>
      </c>
      <c r="F1993" s="18" t="str">
        <f>IF('[1]Vmesna vrtilna_SKLOP1'!E1993&lt;&gt;"",'[1]Vmesna vrtilna_SKLOP1'!E1993,"")</f>
        <v>Enokrilno okno (tip: O1); dim. ŠxV: 1,2x1,4m; Material: PVC, profil&gt;80mm ; steklo 10/16Ar/44.2; Rw,st.=44 (Rw,st.+Ctr ≥ 39 dB)</v>
      </c>
      <c r="G1993" s="15" t="str">
        <f>IF('[1]Vmesna vrtilna_SKLOP1'!E1993&lt;&gt;"",'[1]Vmesna vrtilna_SKLOP1'!F1993,"")</f>
        <v>[kos]</v>
      </c>
      <c r="H1993" s="19">
        <f>IF('[1]Vmesna vrtilna_SKLOP1'!F1993&lt;&gt;"",'[1]Vmesna vrtilna_SKLOP1'!I1993,"")</f>
        <v>1</v>
      </c>
      <c r="I1993" s="20" t="str">
        <f>IF(I1992="Skupaj:","DDV (22%):",IF(I1992="DDV (22%):","Skupaj z DDV:",IF(AND('[1]Vmesna vrtilna_SKLOP1'!C1993&lt;&gt;"",'[1]Vmesna vrtilna_SKLOP1'!E1993=""),"Skupaj:","")))</f>
        <v/>
      </c>
      <c r="J1993" s="21">
        <f t="shared" si="63"/>
        <v>0</v>
      </c>
      <c r="K1993" s="21">
        <f>IF(I1993="Skupaj z DDV:",SUM(K1991,K1992),IF(I1993="DDV (22%):",K1992*0.22,IF(AND('[1]Vmesna vrtilna_SKLOP1'!C1993&lt;&gt;"",'[1]Vmesna vrtilna_SKLOP1'!D1993=""),'[1]Vmesna vrtilna_SKLOP1'!J1993,IF(F1993&lt;&gt;"",IF('[1]Vmesna vrtilna_SKLOP1'!J1993&lt;&gt;"",'[1]Vmesna vrtilna_SKLOP1'!J1993,""),""))))</f>
        <v>487.11315072000002</v>
      </c>
      <c r="L1993" s="22">
        <f>IF(I1992="Skupaj:","DDV (22%):",IF(I1992="DDV (22%):","Skupaj z DDV:",IF(AND('[1]Vmesna vrtilna_SKLOP1'!C1993&lt;&gt;"",'[1]Vmesna vrtilna_SKLOP1'!E1993=""),"Skupaj:",IF(AND('[1]Vmesna vrtilna_SKLOP1'!C1993&lt;&gt;"",'[1]Vmesna vrtilna_SKLOP1'!D1993=""),'[1]Vmesna vrtilna_SKLOP1'!J1993,IF(F1993&lt;&gt;"",IF('[1]Vmesna vrtilna_SKLOP1'!J1993&lt;&gt;"",'[1]Vmesna vrtilna_SKLOP1'!J1993,""),"")))))</f>
        <v>487.11315072000002</v>
      </c>
      <c r="M1993" s="22">
        <f t="shared" si="62"/>
        <v>0</v>
      </c>
      <c r="N1993" s="22" t="str">
        <f>IF(IFERROR(VLOOKUP(B1993,'[1]Vmesna vrtilna_SKLOP1'!B:J,7,0),"")=0,"",IFERROR(VLOOKUP(B1993,'[1]Vmesna vrtilna_SKLOP1'!B:J,7,0),""))</f>
        <v/>
      </c>
      <c r="O1993" s="22"/>
    </row>
    <row r="1994" spans="2:15" ht="15" customHeight="1" x14ac:dyDescent="0.3">
      <c r="B1994" s="15" t="str">
        <f>IF(AND('[1]Vmesna vrtilna_SKLOP1'!B1994&lt;&gt;"",'[1]Vmesna vrtilna_SKLOP1'!C1994&lt;&gt;""),IF('[1]Vmesna vrtilna_SKLOP1'!B1994&lt;&gt;"",'[1]Vmesna vrtilna_SKLOP1'!B1994,""),"")</f>
        <v/>
      </c>
      <c r="C1994" s="16" t="str">
        <f>IF(OR(C1993="Posebna oblika",C1993="Kulturno zaščiten objekt",C1993="Kulturno zaščiten objekt, Posebna oblika"),"Glej zavihek POSEBNI POGOJI",IF(SUM(N1993:Q1993)=1,"Posebna oblika",IF(SUM(N1993:Q1993)=10,"Kulturno zaščiten objekt",IF(SUM(N1993:Q1993)=11,"Kulturno zaščiten objekt, Posebna oblika",IF(AND('[1]Vmesna vrtilna_SKLOP1'!C1994&lt;&gt;"",'[1]Vmesna vrtilna_SKLOP1'!D1994&lt;&gt;""),IF('[1]Vmesna vrtilna_SKLOP1'!C1994&lt;&gt;"",'[1]Vmesna vrtilna_SKLOP1'!C1994,""),"")))))</f>
        <v/>
      </c>
      <c r="D1994" s="17" t="str">
        <f>IF(IFERROR(VLOOKUP(B1994,'[1]Vmesna vrtilna_SKLOP1'!B:J,6,0),"")=0,"",IFERROR(VLOOKUP(B1994,'[1]Vmesna vrtilna_SKLOP1'!B:J,6,0),""))</f>
        <v/>
      </c>
      <c r="E1994" s="16" t="str">
        <f>IF(IF('[1]Vmesna vrtilna_SKLOP1'!E1994&lt;&gt;"",'[1]Vmesna vrtilna_SKLOP1'!D1994,"")=0,"",IF('[1]Vmesna vrtilna_SKLOP1'!E1994&lt;&gt;"",'[1]Vmesna vrtilna_SKLOP1'!D1994,""))</f>
        <v/>
      </c>
      <c r="F1994" s="18" t="str">
        <f>IF('[1]Vmesna vrtilna_SKLOP1'!E1994&lt;&gt;"",'[1]Vmesna vrtilna_SKLOP1'!E1994,"")</f>
        <v>Dvokrilna vrata (tip: V2); dim. ŠxV: 1,4x2,05m; Material: PVC, profil&gt;80mm ; steklo 66.2/16Ar/44.2; Rw,st.=46 (Rw,st.+Ctr ≥ 41 dB)</v>
      </c>
      <c r="G1994" s="15" t="str">
        <f>IF('[1]Vmesna vrtilna_SKLOP1'!E1994&lt;&gt;"",'[1]Vmesna vrtilna_SKLOP1'!F1994,"")</f>
        <v>[kos]</v>
      </c>
      <c r="H1994" s="19">
        <f>IF('[1]Vmesna vrtilna_SKLOP1'!F1994&lt;&gt;"",'[1]Vmesna vrtilna_SKLOP1'!I1994,"")</f>
        <v>1</v>
      </c>
      <c r="I1994" s="20" t="str">
        <f>IF(I1993="Skupaj:","DDV (22%):",IF(I1993="DDV (22%):","Skupaj z DDV:",IF(AND('[1]Vmesna vrtilna_SKLOP1'!C1994&lt;&gt;"",'[1]Vmesna vrtilna_SKLOP1'!E1994=""),"Skupaj:","")))</f>
        <v/>
      </c>
      <c r="J1994" s="21">
        <f t="shared" si="63"/>
        <v>0</v>
      </c>
      <c r="K1994" s="21">
        <f>IF(I1994="Skupaj z DDV:",SUM(K1992,K1993),IF(I1994="DDV (22%):",K1993*0.22,IF(AND('[1]Vmesna vrtilna_SKLOP1'!C1994&lt;&gt;"",'[1]Vmesna vrtilna_SKLOP1'!D1994=""),'[1]Vmesna vrtilna_SKLOP1'!J1994,IF(F1994&lt;&gt;"",IF('[1]Vmesna vrtilna_SKLOP1'!J1994&lt;&gt;"",'[1]Vmesna vrtilna_SKLOP1'!J1994,""),""))))</f>
        <v>948.49666256</v>
      </c>
      <c r="L1994" s="22">
        <f>IF(I1993="Skupaj:","DDV (22%):",IF(I1993="DDV (22%):","Skupaj z DDV:",IF(AND('[1]Vmesna vrtilna_SKLOP1'!C1994&lt;&gt;"",'[1]Vmesna vrtilna_SKLOP1'!E1994=""),"Skupaj:",IF(AND('[1]Vmesna vrtilna_SKLOP1'!C1994&lt;&gt;"",'[1]Vmesna vrtilna_SKLOP1'!D1994=""),'[1]Vmesna vrtilna_SKLOP1'!J1994,IF(F1994&lt;&gt;"",IF('[1]Vmesna vrtilna_SKLOP1'!J1994&lt;&gt;"",'[1]Vmesna vrtilna_SKLOP1'!J1994,""),"")))))</f>
        <v>948.49666256</v>
      </c>
      <c r="M1994" s="22">
        <f t="shared" si="62"/>
        <v>0</v>
      </c>
      <c r="N1994" s="22" t="str">
        <f>IF(IFERROR(VLOOKUP(B1994,'[1]Vmesna vrtilna_SKLOP1'!B:J,7,0),"")=0,"",IFERROR(VLOOKUP(B1994,'[1]Vmesna vrtilna_SKLOP1'!B:J,7,0),""))</f>
        <v/>
      </c>
      <c r="O1994" s="22"/>
    </row>
    <row r="1995" spans="2:15" ht="15" customHeight="1" x14ac:dyDescent="0.3">
      <c r="B1995" s="15" t="str">
        <f>IF(AND('[1]Vmesna vrtilna_SKLOP1'!B1995&lt;&gt;"",'[1]Vmesna vrtilna_SKLOP1'!C1995&lt;&gt;""),IF('[1]Vmesna vrtilna_SKLOP1'!B1995&lt;&gt;"",'[1]Vmesna vrtilna_SKLOP1'!B1995,""),"")</f>
        <v/>
      </c>
      <c r="C1995" s="16" t="str">
        <f>IF(OR(C1994="Posebna oblika",C1994="Kulturno zaščiten objekt",C1994="Kulturno zaščiten objekt, Posebna oblika"),"Glej zavihek POSEBNI POGOJI",IF(SUM(N1994:Q1994)=1,"Posebna oblika",IF(SUM(N1994:Q1994)=10,"Kulturno zaščiten objekt",IF(SUM(N1994:Q1994)=11,"Kulturno zaščiten objekt, Posebna oblika",IF(AND('[1]Vmesna vrtilna_SKLOP1'!C1995&lt;&gt;"",'[1]Vmesna vrtilna_SKLOP1'!D1995&lt;&gt;""),IF('[1]Vmesna vrtilna_SKLOP1'!C1995&lt;&gt;"",'[1]Vmesna vrtilna_SKLOP1'!C1995,""),"")))))</f>
        <v/>
      </c>
      <c r="D1995" s="17" t="str">
        <f>IF(IFERROR(VLOOKUP(B1995,'[1]Vmesna vrtilna_SKLOP1'!B:J,6,0),"")=0,"",IFERROR(VLOOKUP(B1995,'[1]Vmesna vrtilna_SKLOP1'!B:J,6,0),""))</f>
        <v/>
      </c>
      <c r="E1995" s="16" t="str">
        <f>IF(IF('[1]Vmesna vrtilna_SKLOP1'!E1995&lt;&gt;"",'[1]Vmesna vrtilna_SKLOP1'!D1995,"")=0,"",IF('[1]Vmesna vrtilna_SKLOP1'!E1995&lt;&gt;"",'[1]Vmesna vrtilna_SKLOP1'!D1995,""))</f>
        <v/>
      </c>
      <c r="F1995" s="18" t="str">
        <f>IF('[1]Vmesna vrtilna_SKLOP1'!E1995&lt;&gt;"",'[1]Vmesna vrtilna_SKLOP1'!E1995,"")</f>
        <v>Enokrilno okno (tip: O1); dim. ŠxV: 1,2x1,4m; Material: PVC, profil&gt;80mm ; steklo 66.2/16Ar/44.2; Rw,st.=46 (Rw,st.+Ctr ≥ 41 dB)</v>
      </c>
      <c r="G1995" s="15" t="str">
        <f>IF('[1]Vmesna vrtilna_SKLOP1'!E1995&lt;&gt;"",'[1]Vmesna vrtilna_SKLOP1'!F1995,"")</f>
        <v>[kos]</v>
      </c>
      <c r="H1995" s="19">
        <f>IF('[1]Vmesna vrtilna_SKLOP1'!F1995&lt;&gt;"",'[1]Vmesna vrtilna_SKLOP1'!I1995,"")</f>
        <v>2</v>
      </c>
      <c r="I1995" s="20" t="str">
        <f>IF(I1994="Skupaj:","DDV (22%):",IF(I1994="DDV (22%):","Skupaj z DDV:",IF(AND('[1]Vmesna vrtilna_SKLOP1'!C1995&lt;&gt;"",'[1]Vmesna vrtilna_SKLOP1'!E1995=""),"Skupaj:","")))</f>
        <v/>
      </c>
      <c r="J1995" s="21">
        <f t="shared" si="63"/>
        <v>0</v>
      </c>
      <c r="K1995" s="21">
        <f>IF(I1995="Skupaj z DDV:",SUM(K1993,K1994),IF(I1995="DDV (22%):",K1994*0.22,IF(AND('[1]Vmesna vrtilna_SKLOP1'!C1995&lt;&gt;"",'[1]Vmesna vrtilna_SKLOP1'!D1995=""),'[1]Vmesna vrtilna_SKLOP1'!J1995,IF(F1995&lt;&gt;"",IF('[1]Vmesna vrtilna_SKLOP1'!J1995&lt;&gt;"",'[1]Vmesna vrtilna_SKLOP1'!J1995,""),""))))</f>
        <v>1101.9063014399999</v>
      </c>
      <c r="L1995" s="22">
        <f>IF(I1994="Skupaj:","DDV (22%):",IF(I1994="DDV (22%):","Skupaj z DDV:",IF(AND('[1]Vmesna vrtilna_SKLOP1'!C1995&lt;&gt;"",'[1]Vmesna vrtilna_SKLOP1'!E1995=""),"Skupaj:",IF(AND('[1]Vmesna vrtilna_SKLOP1'!C1995&lt;&gt;"",'[1]Vmesna vrtilna_SKLOP1'!D1995=""),'[1]Vmesna vrtilna_SKLOP1'!J1995,IF(F1995&lt;&gt;"",IF('[1]Vmesna vrtilna_SKLOP1'!J1995&lt;&gt;"",'[1]Vmesna vrtilna_SKLOP1'!J1995,""),"")))))</f>
        <v>1101.9063014399999</v>
      </c>
      <c r="M1995" s="22">
        <f t="shared" si="62"/>
        <v>0</v>
      </c>
      <c r="N1995" s="22" t="str">
        <f>IF(IFERROR(VLOOKUP(B1995,'[1]Vmesna vrtilna_SKLOP1'!B:J,7,0),"")=0,"",IFERROR(VLOOKUP(B1995,'[1]Vmesna vrtilna_SKLOP1'!B:J,7,0),""))</f>
        <v/>
      </c>
      <c r="O1995" s="22"/>
    </row>
    <row r="1996" spans="2:15" ht="15" customHeight="1" x14ac:dyDescent="0.3">
      <c r="B1996" s="15" t="str">
        <f>IF(AND('[1]Vmesna vrtilna_SKLOP1'!B1996&lt;&gt;"",'[1]Vmesna vrtilna_SKLOP1'!C1996&lt;&gt;""),IF('[1]Vmesna vrtilna_SKLOP1'!B1996&lt;&gt;"",'[1]Vmesna vrtilna_SKLOP1'!B1996,""),"")</f>
        <v/>
      </c>
      <c r="C1996" s="16" t="str">
        <f>IF(OR(C1995="Posebna oblika",C1995="Kulturno zaščiten objekt",C1995="Kulturno zaščiten objekt, Posebna oblika"),"Glej zavihek POSEBNI POGOJI",IF(SUM(N1995:Q1995)=1,"Posebna oblika",IF(SUM(N1995:Q1995)=10,"Kulturno zaščiten objekt",IF(SUM(N1995:Q1995)=11,"Kulturno zaščiten objekt, Posebna oblika",IF(AND('[1]Vmesna vrtilna_SKLOP1'!C1996&lt;&gt;"",'[1]Vmesna vrtilna_SKLOP1'!D1996&lt;&gt;""),IF('[1]Vmesna vrtilna_SKLOP1'!C1996&lt;&gt;"",'[1]Vmesna vrtilna_SKLOP1'!C1996,""),"")))))</f>
        <v/>
      </c>
      <c r="D1996" s="17" t="str">
        <f>IF(IFERROR(VLOOKUP(B1996,'[1]Vmesna vrtilna_SKLOP1'!B:J,6,0),"")=0,"",IFERROR(VLOOKUP(B1996,'[1]Vmesna vrtilna_SKLOP1'!B:J,6,0),""))</f>
        <v/>
      </c>
      <c r="E1996" s="16" t="str">
        <f>IF(IF('[1]Vmesna vrtilna_SKLOP1'!E1996&lt;&gt;"",'[1]Vmesna vrtilna_SKLOP1'!D1996,"")=0,"",IF('[1]Vmesna vrtilna_SKLOP1'!E1996&lt;&gt;"",'[1]Vmesna vrtilna_SKLOP1'!D1996,""))</f>
        <v/>
      </c>
      <c r="F1996" s="18" t="str">
        <f>IF('[1]Vmesna vrtilna_SKLOP1'!E1996&lt;&gt;"",'[1]Vmesna vrtilna_SKLOP1'!E1996,"")</f>
        <v/>
      </c>
      <c r="G1996" s="15" t="str">
        <f>IF('[1]Vmesna vrtilna_SKLOP1'!E1996&lt;&gt;"",'[1]Vmesna vrtilna_SKLOP1'!F1996,"")</f>
        <v/>
      </c>
      <c r="H1996" s="19" t="str">
        <f>IF('[1]Vmesna vrtilna_SKLOP1'!F1996&lt;&gt;"",'[1]Vmesna vrtilna_SKLOP1'!I1996,"")</f>
        <v/>
      </c>
      <c r="I1996" s="20" t="str">
        <f>IF(I1995="Skupaj:","DDV (22%):",IF(I1995="DDV (22%):","Skupaj z DDV:",IF(AND('[1]Vmesna vrtilna_SKLOP1'!C1996&lt;&gt;"",'[1]Vmesna vrtilna_SKLOP1'!E1996=""),"Skupaj:","")))</f>
        <v/>
      </c>
      <c r="J1996" s="21" t="str">
        <f t="shared" si="63"/>
        <v/>
      </c>
      <c r="K1996" s="21" t="str">
        <f>IF(I1996="Skupaj z DDV:",SUM(K1994,K1995),IF(I1996="DDV (22%):",K1995*0.22,IF(AND('[1]Vmesna vrtilna_SKLOP1'!C1996&lt;&gt;"",'[1]Vmesna vrtilna_SKLOP1'!D1996=""),'[1]Vmesna vrtilna_SKLOP1'!J1996,IF(F1996&lt;&gt;"",IF('[1]Vmesna vrtilna_SKLOP1'!J1996&lt;&gt;"",'[1]Vmesna vrtilna_SKLOP1'!J1996,""),""))))</f>
        <v/>
      </c>
      <c r="L1996" s="22" t="str">
        <f>IF(I1995="Skupaj:","DDV (22%):",IF(I1995="DDV (22%):","Skupaj z DDV:",IF(AND('[1]Vmesna vrtilna_SKLOP1'!C1996&lt;&gt;"",'[1]Vmesna vrtilna_SKLOP1'!E1996=""),"Skupaj:",IF(AND('[1]Vmesna vrtilna_SKLOP1'!C1996&lt;&gt;"",'[1]Vmesna vrtilna_SKLOP1'!D1996=""),'[1]Vmesna vrtilna_SKLOP1'!J1996,IF(F1996&lt;&gt;"",IF('[1]Vmesna vrtilna_SKLOP1'!J1996&lt;&gt;"",'[1]Vmesna vrtilna_SKLOP1'!J1996,""),"")))))</f>
        <v/>
      </c>
      <c r="M1996" s="22">
        <f t="shared" si="62"/>
        <v>0</v>
      </c>
      <c r="N1996" s="22" t="str">
        <f>IF(IFERROR(VLOOKUP(B1996,'[1]Vmesna vrtilna_SKLOP1'!B:J,7,0),"")=0,"",IFERROR(VLOOKUP(B1996,'[1]Vmesna vrtilna_SKLOP1'!B:J,7,0),""))</f>
        <v/>
      </c>
      <c r="O1996" s="22"/>
    </row>
    <row r="1997" spans="2:15" ht="15" customHeight="1" x14ac:dyDescent="0.3">
      <c r="B1997" s="15" t="str">
        <f>IF(AND('[1]Vmesna vrtilna_SKLOP1'!B1997&lt;&gt;"",'[1]Vmesna vrtilna_SKLOP1'!C1997&lt;&gt;""),IF('[1]Vmesna vrtilna_SKLOP1'!B1997&lt;&gt;"",'[1]Vmesna vrtilna_SKLOP1'!B1997,""),"")</f>
        <v/>
      </c>
      <c r="C1997" s="16" t="str">
        <f>IF(OR(C1996="Posebna oblika",C1996="Kulturno zaščiten objekt",C1996="Kulturno zaščiten objekt, Posebna oblika"),"Glej zavihek POSEBNI POGOJI",IF(SUM(N1996:Q1996)=1,"Posebna oblika",IF(SUM(N1996:Q1996)=10,"Kulturno zaščiten objekt",IF(SUM(N1996:Q1996)=11,"Kulturno zaščiten objekt, Posebna oblika",IF(AND('[1]Vmesna vrtilna_SKLOP1'!C1997&lt;&gt;"",'[1]Vmesna vrtilna_SKLOP1'!D1997&lt;&gt;""),IF('[1]Vmesna vrtilna_SKLOP1'!C1997&lt;&gt;"",'[1]Vmesna vrtilna_SKLOP1'!C1997,""),"")))))</f>
        <v/>
      </c>
      <c r="D1997" s="17" t="str">
        <f>IF(IFERROR(VLOOKUP(B1997,'[1]Vmesna vrtilna_SKLOP1'!B:J,6,0),"")=0,"",IFERROR(VLOOKUP(B1997,'[1]Vmesna vrtilna_SKLOP1'!B:J,6,0),""))</f>
        <v/>
      </c>
      <c r="E1997" s="16" t="str">
        <f>IF(IF('[1]Vmesna vrtilna_SKLOP1'!E1997&lt;&gt;"",'[1]Vmesna vrtilna_SKLOP1'!D1997,"")=0,"",IF('[1]Vmesna vrtilna_SKLOP1'!E1997&lt;&gt;"",'[1]Vmesna vrtilna_SKLOP1'!D1997,""))</f>
        <v>Senčila</v>
      </c>
      <c r="F1997" s="18" t="str">
        <f>IF('[1]Vmesna vrtilna_SKLOP1'!E1997&lt;&gt;"",'[1]Vmesna vrtilna_SKLOP1'!E1997,"")</f>
        <v>Zunanji rolo - nadometni, ALU lamele, Dim. ŠxV: 0,76x1,4m</v>
      </c>
      <c r="G1997" s="15" t="str">
        <f>IF('[1]Vmesna vrtilna_SKLOP1'!E1997&lt;&gt;"",'[1]Vmesna vrtilna_SKLOP1'!F1997,"")</f>
        <v>[kos]</v>
      </c>
      <c r="H1997" s="19">
        <f>IF('[1]Vmesna vrtilna_SKLOP1'!F1997&lt;&gt;"",'[1]Vmesna vrtilna_SKLOP1'!I1997,"")</f>
        <v>1</v>
      </c>
      <c r="I1997" s="20" t="str">
        <f>IF(I1996="Skupaj:","DDV (22%):",IF(I1996="DDV (22%):","Skupaj z DDV:",IF(AND('[1]Vmesna vrtilna_SKLOP1'!C1997&lt;&gt;"",'[1]Vmesna vrtilna_SKLOP1'!E1997=""),"Skupaj:","")))</f>
        <v/>
      </c>
      <c r="J1997" s="21">
        <f t="shared" si="63"/>
        <v>0</v>
      </c>
      <c r="K1997" s="21">
        <f>IF(I1997="Skupaj z DDV:",SUM(K1995,K1996),IF(I1997="DDV (22%):",K1996*0.22,IF(AND('[1]Vmesna vrtilna_SKLOP1'!C1997&lt;&gt;"",'[1]Vmesna vrtilna_SKLOP1'!D1997=""),'[1]Vmesna vrtilna_SKLOP1'!J1997,IF(F1997&lt;&gt;"",IF('[1]Vmesna vrtilna_SKLOP1'!J1997&lt;&gt;"",'[1]Vmesna vrtilna_SKLOP1'!J1997,""),""))))</f>
        <v>122.41757589119999</v>
      </c>
      <c r="L1997" s="22">
        <f>IF(I1996="Skupaj:","DDV (22%):",IF(I1996="DDV (22%):","Skupaj z DDV:",IF(AND('[1]Vmesna vrtilna_SKLOP1'!C1997&lt;&gt;"",'[1]Vmesna vrtilna_SKLOP1'!E1997=""),"Skupaj:",IF(AND('[1]Vmesna vrtilna_SKLOP1'!C1997&lt;&gt;"",'[1]Vmesna vrtilna_SKLOP1'!D1997=""),'[1]Vmesna vrtilna_SKLOP1'!J1997,IF(F1997&lt;&gt;"",IF('[1]Vmesna vrtilna_SKLOP1'!J1997&lt;&gt;"",'[1]Vmesna vrtilna_SKLOP1'!J1997,""),"")))))</f>
        <v>122.41757589119999</v>
      </c>
      <c r="M1997" s="22">
        <f t="shared" si="62"/>
        <v>0</v>
      </c>
      <c r="N1997" s="22" t="str">
        <f>IF(IFERROR(VLOOKUP(B1997,'[1]Vmesna vrtilna_SKLOP1'!B:J,7,0),"")=0,"",IFERROR(VLOOKUP(B1997,'[1]Vmesna vrtilna_SKLOP1'!B:J,7,0),""))</f>
        <v/>
      </c>
      <c r="O1997" s="22"/>
    </row>
    <row r="1998" spans="2:15" ht="15" customHeight="1" x14ac:dyDescent="0.3">
      <c r="B1998" s="15" t="str">
        <f>IF(AND('[1]Vmesna vrtilna_SKLOP1'!B1998&lt;&gt;"",'[1]Vmesna vrtilna_SKLOP1'!C1998&lt;&gt;""),IF('[1]Vmesna vrtilna_SKLOP1'!B1998&lt;&gt;"",'[1]Vmesna vrtilna_SKLOP1'!B1998,""),"")</f>
        <v/>
      </c>
      <c r="C1998" s="16" t="str">
        <f>IF(OR(C1997="Posebna oblika",C1997="Kulturno zaščiten objekt",C1997="Kulturno zaščiten objekt, Posebna oblika"),"Glej zavihek POSEBNI POGOJI",IF(SUM(N1997:Q1997)=1,"Posebna oblika",IF(SUM(N1997:Q1997)=10,"Kulturno zaščiten objekt",IF(SUM(N1997:Q1997)=11,"Kulturno zaščiten objekt, Posebna oblika",IF(AND('[1]Vmesna vrtilna_SKLOP1'!C1998&lt;&gt;"",'[1]Vmesna vrtilna_SKLOP1'!D1998&lt;&gt;""),IF('[1]Vmesna vrtilna_SKLOP1'!C1998&lt;&gt;"",'[1]Vmesna vrtilna_SKLOP1'!C1998,""),"")))))</f>
        <v/>
      </c>
      <c r="D1998" s="17" t="str">
        <f>IF(IFERROR(VLOOKUP(B1998,'[1]Vmesna vrtilna_SKLOP1'!B:J,6,0),"")=0,"",IFERROR(VLOOKUP(B1998,'[1]Vmesna vrtilna_SKLOP1'!B:J,6,0),""))</f>
        <v/>
      </c>
      <c r="E1998" s="16" t="str">
        <f>IF(IF('[1]Vmesna vrtilna_SKLOP1'!E1998&lt;&gt;"",'[1]Vmesna vrtilna_SKLOP1'!D1998,"")=0,"",IF('[1]Vmesna vrtilna_SKLOP1'!E1998&lt;&gt;"",'[1]Vmesna vrtilna_SKLOP1'!D1998,""))</f>
        <v/>
      </c>
      <c r="F1998" s="18" t="str">
        <f>IF('[1]Vmesna vrtilna_SKLOP1'!E1998&lt;&gt;"",'[1]Vmesna vrtilna_SKLOP1'!E1998,"")</f>
        <v>Zunanji rolo - nadometni, ALU lamele, Dim. ŠxV: 1,2x1,4m</v>
      </c>
      <c r="G1998" s="15" t="str">
        <f>IF('[1]Vmesna vrtilna_SKLOP1'!E1998&lt;&gt;"",'[1]Vmesna vrtilna_SKLOP1'!F1998,"")</f>
        <v>[kos]</v>
      </c>
      <c r="H1998" s="19">
        <f>IF('[1]Vmesna vrtilna_SKLOP1'!F1998&lt;&gt;"",'[1]Vmesna vrtilna_SKLOP1'!I1998,"")</f>
        <v>3</v>
      </c>
      <c r="I1998" s="20" t="str">
        <f>IF(I1997="Skupaj:","DDV (22%):",IF(I1997="DDV (22%):","Skupaj z DDV:",IF(AND('[1]Vmesna vrtilna_SKLOP1'!C1998&lt;&gt;"",'[1]Vmesna vrtilna_SKLOP1'!E1998=""),"Skupaj:","")))</f>
        <v/>
      </c>
      <c r="J1998" s="21">
        <f t="shared" si="63"/>
        <v>0</v>
      </c>
      <c r="K1998" s="21">
        <f>IF(I1998="Skupaj z DDV:",SUM(K1996,K1997),IF(I1998="DDV (22%):",K1997*0.22,IF(AND('[1]Vmesna vrtilna_SKLOP1'!C1998&lt;&gt;"",'[1]Vmesna vrtilna_SKLOP1'!D1998=""),'[1]Vmesna vrtilna_SKLOP1'!J1998,IF(F1998&lt;&gt;"",IF('[1]Vmesna vrtilna_SKLOP1'!J1998&lt;&gt;"",'[1]Vmesna vrtilna_SKLOP1'!J1998,""),""))))</f>
        <v>480.55260383999996</v>
      </c>
      <c r="L1998" s="22">
        <f>IF(I1997="Skupaj:","DDV (22%):",IF(I1997="DDV (22%):","Skupaj z DDV:",IF(AND('[1]Vmesna vrtilna_SKLOP1'!C1998&lt;&gt;"",'[1]Vmesna vrtilna_SKLOP1'!E1998=""),"Skupaj:",IF(AND('[1]Vmesna vrtilna_SKLOP1'!C1998&lt;&gt;"",'[1]Vmesna vrtilna_SKLOP1'!D1998=""),'[1]Vmesna vrtilna_SKLOP1'!J1998,IF(F1998&lt;&gt;"",IF('[1]Vmesna vrtilna_SKLOP1'!J1998&lt;&gt;"",'[1]Vmesna vrtilna_SKLOP1'!J1998,""),"")))))</f>
        <v>480.55260383999996</v>
      </c>
      <c r="M1998" s="22">
        <f t="shared" si="62"/>
        <v>0</v>
      </c>
      <c r="N1998" s="22" t="str">
        <f>IF(IFERROR(VLOOKUP(B1998,'[1]Vmesna vrtilna_SKLOP1'!B:J,7,0),"")=0,"",IFERROR(VLOOKUP(B1998,'[1]Vmesna vrtilna_SKLOP1'!B:J,7,0),""))</f>
        <v/>
      </c>
      <c r="O1998" s="22"/>
    </row>
    <row r="1999" spans="2:15" ht="15" customHeight="1" x14ac:dyDescent="0.3">
      <c r="B1999" s="15" t="str">
        <f>IF(AND('[1]Vmesna vrtilna_SKLOP1'!B1999&lt;&gt;"",'[1]Vmesna vrtilna_SKLOP1'!C1999&lt;&gt;""),IF('[1]Vmesna vrtilna_SKLOP1'!B1999&lt;&gt;"",'[1]Vmesna vrtilna_SKLOP1'!B1999,""),"")</f>
        <v/>
      </c>
      <c r="C1999" s="16" t="str">
        <f>IF(OR(C1998="Posebna oblika",C1998="Kulturno zaščiten objekt",C1998="Kulturno zaščiten objekt, Posebna oblika"),"Glej zavihek POSEBNI POGOJI",IF(SUM(N1998:Q1998)=1,"Posebna oblika",IF(SUM(N1998:Q1998)=10,"Kulturno zaščiten objekt",IF(SUM(N1998:Q1998)=11,"Kulturno zaščiten objekt, Posebna oblika",IF(AND('[1]Vmesna vrtilna_SKLOP1'!C1999&lt;&gt;"",'[1]Vmesna vrtilna_SKLOP1'!D1999&lt;&gt;""),IF('[1]Vmesna vrtilna_SKLOP1'!C1999&lt;&gt;"",'[1]Vmesna vrtilna_SKLOP1'!C1999,""),"")))))</f>
        <v/>
      </c>
      <c r="D1999" s="17" t="str">
        <f>IF(IFERROR(VLOOKUP(B1999,'[1]Vmesna vrtilna_SKLOP1'!B:J,6,0),"")=0,"",IFERROR(VLOOKUP(B1999,'[1]Vmesna vrtilna_SKLOP1'!B:J,6,0),""))</f>
        <v/>
      </c>
      <c r="E1999" s="16" t="str">
        <f>IF(IF('[1]Vmesna vrtilna_SKLOP1'!E1999&lt;&gt;"",'[1]Vmesna vrtilna_SKLOP1'!D1999,"")=0,"",IF('[1]Vmesna vrtilna_SKLOP1'!E1999&lt;&gt;"",'[1]Vmesna vrtilna_SKLOP1'!D1999,""))</f>
        <v/>
      </c>
      <c r="F1999" s="18" t="str">
        <f>IF('[1]Vmesna vrtilna_SKLOP1'!E1999&lt;&gt;"",'[1]Vmesna vrtilna_SKLOP1'!E1999,"")</f>
        <v>Zunanji rolo - nadometni, ALU lamele, Dim. ŠxV: 1,4x2,05m</v>
      </c>
      <c r="G1999" s="15" t="str">
        <f>IF('[1]Vmesna vrtilna_SKLOP1'!E1999&lt;&gt;"",'[1]Vmesna vrtilna_SKLOP1'!F1999,"")</f>
        <v>[kos]</v>
      </c>
      <c r="H1999" s="19">
        <f>IF('[1]Vmesna vrtilna_SKLOP1'!F1999&lt;&gt;"",'[1]Vmesna vrtilna_SKLOP1'!I1999,"")</f>
        <v>1</v>
      </c>
      <c r="I1999" s="20" t="str">
        <f>IF(I1998="Skupaj:","DDV (22%):",IF(I1998="DDV (22%):","Skupaj z DDV:",IF(AND('[1]Vmesna vrtilna_SKLOP1'!C1999&lt;&gt;"",'[1]Vmesna vrtilna_SKLOP1'!E1999=""),"Skupaj:","")))</f>
        <v/>
      </c>
      <c r="J1999" s="21">
        <f t="shared" si="63"/>
        <v>0</v>
      </c>
      <c r="K1999" s="21">
        <f>IF(I1999="Skupaj z DDV:",SUM(K1997,K1998),IF(I1999="DDV (22%):",K1998*0.22,IF(AND('[1]Vmesna vrtilna_SKLOP1'!C1999&lt;&gt;"",'[1]Vmesna vrtilna_SKLOP1'!D1999=""),'[1]Vmesna vrtilna_SKLOP1'!J1999,IF(F1999&lt;&gt;"",IF('[1]Vmesna vrtilna_SKLOP1'!J1999&lt;&gt;"",'[1]Vmesna vrtilna_SKLOP1'!J1999,""),""))))</f>
        <v>236.89205942999996</v>
      </c>
      <c r="L1999" s="22">
        <f>IF(I1998="Skupaj:","DDV (22%):",IF(I1998="DDV (22%):","Skupaj z DDV:",IF(AND('[1]Vmesna vrtilna_SKLOP1'!C1999&lt;&gt;"",'[1]Vmesna vrtilna_SKLOP1'!E1999=""),"Skupaj:",IF(AND('[1]Vmesna vrtilna_SKLOP1'!C1999&lt;&gt;"",'[1]Vmesna vrtilna_SKLOP1'!D1999=""),'[1]Vmesna vrtilna_SKLOP1'!J1999,IF(F1999&lt;&gt;"",IF('[1]Vmesna vrtilna_SKLOP1'!J1999&lt;&gt;"",'[1]Vmesna vrtilna_SKLOP1'!J1999,""),"")))))</f>
        <v>236.89205942999996</v>
      </c>
      <c r="M1999" s="22">
        <f t="shared" si="62"/>
        <v>0</v>
      </c>
      <c r="N1999" s="22" t="str">
        <f>IF(IFERROR(VLOOKUP(B1999,'[1]Vmesna vrtilna_SKLOP1'!B:J,7,0),"")=0,"",IFERROR(VLOOKUP(B1999,'[1]Vmesna vrtilna_SKLOP1'!B:J,7,0),""))</f>
        <v/>
      </c>
      <c r="O1999" s="22"/>
    </row>
    <row r="2000" spans="2:15" ht="15" customHeight="1" x14ac:dyDescent="0.3">
      <c r="B2000" s="15" t="str">
        <f>IF(AND('[1]Vmesna vrtilna_SKLOP1'!B2000&lt;&gt;"",'[1]Vmesna vrtilna_SKLOP1'!C2000&lt;&gt;""),IF('[1]Vmesna vrtilna_SKLOP1'!B2000&lt;&gt;"",'[1]Vmesna vrtilna_SKLOP1'!B2000,""),"")</f>
        <v/>
      </c>
      <c r="C2000" s="16" t="str">
        <f>IF(OR(C1999="Posebna oblika",C1999="Kulturno zaščiten objekt",C1999="Kulturno zaščiten objekt, Posebna oblika"),"Glej zavihek POSEBNI POGOJI",IF(SUM(N1999:Q1999)=1,"Posebna oblika",IF(SUM(N1999:Q1999)=10,"Kulturno zaščiten objekt",IF(SUM(N1999:Q1999)=11,"Kulturno zaščiten objekt, Posebna oblika",IF(AND('[1]Vmesna vrtilna_SKLOP1'!C2000&lt;&gt;"",'[1]Vmesna vrtilna_SKLOP1'!D2000&lt;&gt;""),IF('[1]Vmesna vrtilna_SKLOP1'!C2000&lt;&gt;"",'[1]Vmesna vrtilna_SKLOP1'!C2000,""),"")))))</f>
        <v/>
      </c>
      <c r="D2000" s="17" t="str">
        <f>IF(IFERROR(VLOOKUP(B2000,'[1]Vmesna vrtilna_SKLOP1'!B:J,6,0),"")=0,"",IFERROR(VLOOKUP(B2000,'[1]Vmesna vrtilna_SKLOP1'!B:J,6,0),""))</f>
        <v/>
      </c>
      <c r="E2000" s="16" t="str">
        <f>IF(IF('[1]Vmesna vrtilna_SKLOP1'!E2000&lt;&gt;"",'[1]Vmesna vrtilna_SKLOP1'!D2000,"")=0,"",IF('[1]Vmesna vrtilna_SKLOP1'!E2000&lt;&gt;"",'[1]Vmesna vrtilna_SKLOP1'!D2000,""))</f>
        <v/>
      </c>
      <c r="F2000" s="18" t="str">
        <f>IF('[1]Vmesna vrtilna_SKLOP1'!E2000&lt;&gt;"",'[1]Vmesna vrtilna_SKLOP1'!E2000,"")</f>
        <v/>
      </c>
      <c r="G2000" s="15" t="str">
        <f>IF('[1]Vmesna vrtilna_SKLOP1'!E2000&lt;&gt;"",'[1]Vmesna vrtilna_SKLOP1'!F2000,"")</f>
        <v/>
      </c>
      <c r="H2000" s="19" t="str">
        <f>IF('[1]Vmesna vrtilna_SKLOP1'!F2000&lt;&gt;"",'[1]Vmesna vrtilna_SKLOP1'!I2000,"")</f>
        <v/>
      </c>
      <c r="I2000" s="20" t="str">
        <f>IF(I1999="Skupaj:","DDV (22%):",IF(I1999="DDV (22%):","Skupaj z DDV:",IF(AND('[1]Vmesna vrtilna_SKLOP1'!C2000&lt;&gt;"",'[1]Vmesna vrtilna_SKLOP1'!E2000=""),"Skupaj:","")))</f>
        <v/>
      </c>
      <c r="J2000" s="21" t="str">
        <f t="shared" si="63"/>
        <v/>
      </c>
      <c r="K2000" s="21" t="str">
        <f>IF(I2000="Skupaj z DDV:",SUM(K1998,K1999),IF(I2000="DDV (22%):",K1999*0.22,IF(AND('[1]Vmesna vrtilna_SKLOP1'!C2000&lt;&gt;"",'[1]Vmesna vrtilna_SKLOP1'!D2000=""),'[1]Vmesna vrtilna_SKLOP1'!J2000,IF(F2000&lt;&gt;"",IF('[1]Vmesna vrtilna_SKLOP1'!J2000&lt;&gt;"",'[1]Vmesna vrtilna_SKLOP1'!J2000,""),""))))</f>
        <v/>
      </c>
      <c r="L2000" s="22" t="str">
        <f>IF(I1999="Skupaj:","DDV (22%):",IF(I1999="DDV (22%):","Skupaj z DDV:",IF(AND('[1]Vmesna vrtilna_SKLOP1'!C2000&lt;&gt;"",'[1]Vmesna vrtilna_SKLOP1'!E2000=""),"Skupaj:",IF(AND('[1]Vmesna vrtilna_SKLOP1'!C2000&lt;&gt;"",'[1]Vmesna vrtilna_SKLOP1'!D2000=""),'[1]Vmesna vrtilna_SKLOP1'!J2000,IF(F2000&lt;&gt;"",IF('[1]Vmesna vrtilna_SKLOP1'!J2000&lt;&gt;"",'[1]Vmesna vrtilna_SKLOP1'!J2000,""),"")))))</f>
        <v/>
      </c>
      <c r="M2000" s="22">
        <f t="shared" si="62"/>
        <v>0</v>
      </c>
      <c r="N2000" s="22" t="str">
        <f>IF(IFERROR(VLOOKUP(B2000,'[1]Vmesna vrtilna_SKLOP1'!B:J,7,0),"")=0,"",IFERROR(VLOOKUP(B2000,'[1]Vmesna vrtilna_SKLOP1'!B:J,7,0),""))</f>
        <v/>
      </c>
      <c r="O2000" s="22"/>
    </row>
    <row r="2001" spans="2:15" ht="15" customHeight="1" x14ac:dyDescent="0.3">
      <c r="B2001" s="15" t="str">
        <f>IF(AND('[1]Vmesna vrtilna_SKLOP1'!B2001&lt;&gt;"",'[1]Vmesna vrtilna_SKLOP1'!C2001&lt;&gt;""),IF('[1]Vmesna vrtilna_SKLOP1'!B2001&lt;&gt;"",'[1]Vmesna vrtilna_SKLOP1'!B2001,""),"")</f>
        <v/>
      </c>
      <c r="C2001" s="16" t="str">
        <f>IF(OR(C2000="Posebna oblika",C2000="Kulturno zaščiten objekt",C2000="Kulturno zaščiten objekt, Posebna oblika"),"Glej zavihek POSEBNI POGOJI",IF(SUM(N2000:Q2000)=1,"Posebna oblika",IF(SUM(N2000:Q2000)=10,"Kulturno zaščiten objekt",IF(SUM(N2000:Q2000)=11,"Kulturno zaščiten objekt, Posebna oblika",IF(AND('[1]Vmesna vrtilna_SKLOP1'!C2001&lt;&gt;"",'[1]Vmesna vrtilna_SKLOP1'!D2001&lt;&gt;""),IF('[1]Vmesna vrtilna_SKLOP1'!C2001&lt;&gt;"",'[1]Vmesna vrtilna_SKLOP1'!C2001,""),"")))))</f>
        <v/>
      </c>
      <c r="D2001" s="17" t="str">
        <f>IF(IFERROR(VLOOKUP(B2001,'[1]Vmesna vrtilna_SKLOP1'!B:J,6,0),"")=0,"",IFERROR(VLOOKUP(B2001,'[1]Vmesna vrtilna_SKLOP1'!B:J,6,0),""))</f>
        <v/>
      </c>
      <c r="E2001" s="16" t="str">
        <f>IF(IF('[1]Vmesna vrtilna_SKLOP1'!E2001&lt;&gt;"",'[1]Vmesna vrtilna_SKLOP1'!D2001,"")=0,"",IF('[1]Vmesna vrtilna_SKLOP1'!E2001&lt;&gt;"",'[1]Vmesna vrtilna_SKLOP1'!D2001,""))</f>
        <v>Notranje police</v>
      </c>
      <c r="F2001" s="18" t="str">
        <f>IF('[1]Vmesna vrtilna_SKLOP1'!E2001&lt;&gt;"",'[1]Vmesna vrtilna_SKLOP1'!E2001,"")</f>
        <v>Notranja polica, mat. Granit, dim. ŠxG:0,76x0,25m</v>
      </c>
      <c r="G2001" s="15" t="str">
        <f>IF('[1]Vmesna vrtilna_SKLOP1'!E2001&lt;&gt;"",'[1]Vmesna vrtilna_SKLOP1'!F2001,"")</f>
        <v>[kos]</v>
      </c>
      <c r="H2001" s="19">
        <f>IF('[1]Vmesna vrtilna_SKLOP1'!F2001&lt;&gt;"",'[1]Vmesna vrtilna_SKLOP1'!I2001,"")</f>
        <v>1</v>
      </c>
      <c r="I2001" s="20" t="str">
        <f>IF(I2000="Skupaj:","DDV (22%):",IF(I2000="DDV (22%):","Skupaj z DDV:",IF(AND('[1]Vmesna vrtilna_SKLOP1'!C2001&lt;&gt;"",'[1]Vmesna vrtilna_SKLOP1'!E2001=""),"Skupaj:","")))</f>
        <v/>
      </c>
      <c r="J2001" s="21">
        <f t="shared" si="63"/>
        <v>0</v>
      </c>
      <c r="K2001" s="21">
        <f>IF(I2001="Skupaj z DDV:",SUM(K1999,K2000),IF(I2001="DDV (22%):",K2000*0.22,IF(AND('[1]Vmesna vrtilna_SKLOP1'!C2001&lt;&gt;"",'[1]Vmesna vrtilna_SKLOP1'!D2001=""),'[1]Vmesna vrtilna_SKLOP1'!J2001,IF(F2001&lt;&gt;"",IF('[1]Vmesna vrtilna_SKLOP1'!J2001&lt;&gt;"",'[1]Vmesna vrtilna_SKLOP1'!J2001,""),""))))</f>
        <v>39.739999999999995</v>
      </c>
      <c r="L2001" s="22">
        <f>IF(I2000="Skupaj:","DDV (22%):",IF(I2000="DDV (22%):","Skupaj z DDV:",IF(AND('[1]Vmesna vrtilna_SKLOP1'!C2001&lt;&gt;"",'[1]Vmesna vrtilna_SKLOP1'!E2001=""),"Skupaj:",IF(AND('[1]Vmesna vrtilna_SKLOP1'!C2001&lt;&gt;"",'[1]Vmesna vrtilna_SKLOP1'!D2001=""),'[1]Vmesna vrtilna_SKLOP1'!J2001,IF(F2001&lt;&gt;"",IF('[1]Vmesna vrtilna_SKLOP1'!J2001&lt;&gt;"",'[1]Vmesna vrtilna_SKLOP1'!J2001,""),"")))))</f>
        <v>39.739999999999995</v>
      </c>
      <c r="M2001" s="22">
        <f t="shared" si="62"/>
        <v>0</v>
      </c>
      <c r="N2001" s="22" t="str">
        <f>IF(IFERROR(VLOOKUP(B2001,'[1]Vmesna vrtilna_SKLOP1'!B:J,7,0),"")=0,"",IFERROR(VLOOKUP(B2001,'[1]Vmesna vrtilna_SKLOP1'!B:J,7,0),""))</f>
        <v/>
      </c>
      <c r="O2001" s="22"/>
    </row>
    <row r="2002" spans="2:15" ht="15" customHeight="1" x14ac:dyDescent="0.3">
      <c r="B2002" s="15" t="str">
        <f>IF(AND('[1]Vmesna vrtilna_SKLOP1'!B2002&lt;&gt;"",'[1]Vmesna vrtilna_SKLOP1'!C2002&lt;&gt;""),IF('[1]Vmesna vrtilna_SKLOP1'!B2002&lt;&gt;"",'[1]Vmesna vrtilna_SKLOP1'!B2002,""),"")</f>
        <v/>
      </c>
      <c r="C2002" s="16" t="str">
        <f>IF(OR(C2001="Posebna oblika",C2001="Kulturno zaščiten objekt",C2001="Kulturno zaščiten objekt, Posebna oblika"),"Glej zavihek POSEBNI POGOJI",IF(SUM(N2001:Q2001)=1,"Posebna oblika",IF(SUM(N2001:Q2001)=10,"Kulturno zaščiten objekt",IF(SUM(N2001:Q2001)=11,"Kulturno zaščiten objekt, Posebna oblika",IF(AND('[1]Vmesna vrtilna_SKLOP1'!C2002&lt;&gt;"",'[1]Vmesna vrtilna_SKLOP1'!D2002&lt;&gt;""),IF('[1]Vmesna vrtilna_SKLOP1'!C2002&lt;&gt;"",'[1]Vmesna vrtilna_SKLOP1'!C2002,""),"")))))</f>
        <v/>
      </c>
      <c r="D2002" s="17" t="str">
        <f>IF(IFERROR(VLOOKUP(B2002,'[1]Vmesna vrtilna_SKLOP1'!B:J,6,0),"")=0,"",IFERROR(VLOOKUP(B2002,'[1]Vmesna vrtilna_SKLOP1'!B:J,6,0),""))</f>
        <v/>
      </c>
      <c r="E2002" s="16" t="str">
        <f>IF(IF('[1]Vmesna vrtilna_SKLOP1'!E2002&lt;&gt;"",'[1]Vmesna vrtilna_SKLOP1'!D2002,"")=0,"",IF('[1]Vmesna vrtilna_SKLOP1'!E2002&lt;&gt;"",'[1]Vmesna vrtilna_SKLOP1'!D2002,""))</f>
        <v/>
      </c>
      <c r="F2002" s="18" t="str">
        <f>IF('[1]Vmesna vrtilna_SKLOP1'!E2002&lt;&gt;"",'[1]Vmesna vrtilna_SKLOP1'!E2002,"")</f>
        <v>Notranja polica, mat. Granit, dim. ŠxG:1,2x0,25m</v>
      </c>
      <c r="G2002" s="15" t="str">
        <f>IF('[1]Vmesna vrtilna_SKLOP1'!E2002&lt;&gt;"",'[1]Vmesna vrtilna_SKLOP1'!F2002,"")</f>
        <v>[kos]</v>
      </c>
      <c r="H2002" s="19">
        <f>IF('[1]Vmesna vrtilna_SKLOP1'!F2002&lt;&gt;"",'[1]Vmesna vrtilna_SKLOP1'!I2002,"")</f>
        <v>2</v>
      </c>
      <c r="I2002" s="20" t="str">
        <f>IF(I2001="Skupaj:","DDV (22%):",IF(I2001="DDV (22%):","Skupaj z DDV:",IF(AND('[1]Vmesna vrtilna_SKLOP1'!C2002&lt;&gt;"",'[1]Vmesna vrtilna_SKLOP1'!E2002=""),"Skupaj:","")))</f>
        <v/>
      </c>
      <c r="J2002" s="21">
        <f t="shared" si="63"/>
        <v>0</v>
      </c>
      <c r="K2002" s="21">
        <f>IF(I2002="Skupaj z DDV:",SUM(K2000,K2001),IF(I2002="DDV (22%):",K2001*0.22,IF(AND('[1]Vmesna vrtilna_SKLOP1'!C2002&lt;&gt;"",'[1]Vmesna vrtilna_SKLOP1'!D2002=""),'[1]Vmesna vrtilna_SKLOP1'!J2002,IF(F2002&lt;&gt;"",IF('[1]Vmesna vrtilna_SKLOP1'!J2002&lt;&gt;"",'[1]Vmesna vrtilna_SKLOP1'!J2002,""),""))))</f>
        <v>118.19999999999999</v>
      </c>
      <c r="L2002" s="22">
        <f>IF(I2001="Skupaj:","DDV (22%):",IF(I2001="DDV (22%):","Skupaj z DDV:",IF(AND('[1]Vmesna vrtilna_SKLOP1'!C2002&lt;&gt;"",'[1]Vmesna vrtilna_SKLOP1'!E2002=""),"Skupaj:",IF(AND('[1]Vmesna vrtilna_SKLOP1'!C2002&lt;&gt;"",'[1]Vmesna vrtilna_SKLOP1'!D2002=""),'[1]Vmesna vrtilna_SKLOP1'!J2002,IF(F2002&lt;&gt;"",IF('[1]Vmesna vrtilna_SKLOP1'!J2002&lt;&gt;"",'[1]Vmesna vrtilna_SKLOP1'!J2002,""),"")))))</f>
        <v>118.19999999999999</v>
      </c>
      <c r="M2002" s="22">
        <f t="shared" si="62"/>
        <v>0</v>
      </c>
      <c r="N2002" s="22" t="str">
        <f>IF(IFERROR(VLOOKUP(B2002,'[1]Vmesna vrtilna_SKLOP1'!B:J,7,0),"")=0,"",IFERROR(VLOOKUP(B2002,'[1]Vmesna vrtilna_SKLOP1'!B:J,7,0),""))</f>
        <v/>
      </c>
      <c r="O2002" s="22"/>
    </row>
    <row r="2003" spans="2:15" ht="15" customHeight="1" x14ac:dyDescent="0.3">
      <c r="B2003" s="15" t="str">
        <f>IF(AND('[1]Vmesna vrtilna_SKLOP1'!B2003&lt;&gt;"",'[1]Vmesna vrtilna_SKLOP1'!C2003&lt;&gt;""),IF('[1]Vmesna vrtilna_SKLOP1'!B2003&lt;&gt;"",'[1]Vmesna vrtilna_SKLOP1'!B2003,""),"")</f>
        <v/>
      </c>
      <c r="C2003" s="16" t="str">
        <f>IF(OR(C2002="Posebna oblika",C2002="Kulturno zaščiten objekt",C2002="Kulturno zaščiten objekt, Posebna oblika"),"Glej zavihek POSEBNI POGOJI",IF(SUM(N2002:Q2002)=1,"Posebna oblika",IF(SUM(N2002:Q2002)=10,"Kulturno zaščiten objekt",IF(SUM(N2002:Q2002)=11,"Kulturno zaščiten objekt, Posebna oblika",IF(AND('[1]Vmesna vrtilna_SKLOP1'!C2003&lt;&gt;"",'[1]Vmesna vrtilna_SKLOP1'!D2003&lt;&gt;""),IF('[1]Vmesna vrtilna_SKLOP1'!C2003&lt;&gt;"",'[1]Vmesna vrtilna_SKLOP1'!C2003,""),"")))))</f>
        <v/>
      </c>
      <c r="D2003" s="17" t="str">
        <f>IF(IFERROR(VLOOKUP(B2003,'[1]Vmesna vrtilna_SKLOP1'!B:J,6,0),"")=0,"",IFERROR(VLOOKUP(B2003,'[1]Vmesna vrtilna_SKLOP1'!B:J,6,0),""))</f>
        <v/>
      </c>
      <c r="E2003" s="16" t="str">
        <f>IF(IF('[1]Vmesna vrtilna_SKLOP1'!E2003&lt;&gt;"",'[1]Vmesna vrtilna_SKLOP1'!D2003,"")=0,"",IF('[1]Vmesna vrtilna_SKLOP1'!E2003&lt;&gt;"",'[1]Vmesna vrtilna_SKLOP1'!D2003,""))</f>
        <v/>
      </c>
      <c r="F2003" s="18" t="str">
        <f>IF('[1]Vmesna vrtilna_SKLOP1'!E2003&lt;&gt;"",'[1]Vmesna vrtilna_SKLOP1'!E2003,"")</f>
        <v>Notranja polica, mat. , dim. ŠxG:1,2xm</v>
      </c>
      <c r="G2003" s="15" t="str">
        <f>IF('[1]Vmesna vrtilna_SKLOP1'!E2003&lt;&gt;"",'[1]Vmesna vrtilna_SKLOP1'!F2003,"")</f>
        <v>[kos]</v>
      </c>
      <c r="H2003" s="19">
        <f>IF('[1]Vmesna vrtilna_SKLOP1'!F2003&lt;&gt;"",'[1]Vmesna vrtilna_SKLOP1'!I2003,"")</f>
        <v>1</v>
      </c>
      <c r="I2003" s="20" t="str">
        <f>IF(I2002="Skupaj:","DDV (22%):",IF(I2002="DDV (22%):","Skupaj z DDV:",IF(AND('[1]Vmesna vrtilna_SKLOP1'!C2003&lt;&gt;"",'[1]Vmesna vrtilna_SKLOP1'!E2003=""),"Skupaj:","")))</f>
        <v/>
      </c>
      <c r="J2003" s="21">
        <f t="shared" si="63"/>
        <v>0</v>
      </c>
      <c r="K2003" s="21">
        <f>IF(I2003="Skupaj z DDV:",SUM(K2001,K2002),IF(I2003="DDV (22%):",K2002*0.22,IF(AND('[1]Vmesna vrtilna_SKLOP1'!C2003&lt;&gt;"",'[1]Vmesna vrtilna_SKLOP1'!D2003=""),'[1]Vmesna vrtilna_SKLOP1'!J2003,IF(F2003&lt;&gt;"",IF('[1]Vmesna vrtilna_SKLOP1'!J2003&lt;&gt;"",'[1]Vmesna vrtilna_SKLOP1'!J2003,""),""))))</f>
        <v>0</v>
      </c>
      <c r="L2003" s="22">
        <f>IF(I2002="Skupaj:","DDV (22%):",IF(I2002="DDV (22%):","Skupaj z DDV:",IF(AND('[1]Vmesna vrtilna_SKLOP1'!C2003&lt;&gt;"",'[1]Vmesna vrtilna_SKLOP1'!E2003=""),"Skupaj:",IF(AND('[1]Vmesna vrtilna_SKLOP1'!C2003&lt;&gt;"",'[1]Vmesna vrtilna_SKLOP1'!D2003=""),'[1]Vmesna vrtilna_SKLOP1'!J2003,IF(F2003&lt;&gt;"",IF('[1]Vmesna vrtilna_SKLOP1'!J2003&lt;&gt;"",'[1]Vmesna vrtilna_SKLOP1'!J2003,""),"")))))</f>
        <v>0</v>
      </c>
      <c r="M2003" s="22">
        <f t="shared" si="62"/>
        <v>0</v>
      </c>
      <c r="N2003" s="22" t="str">
        <f>IF(IFERROR(VLOOKUP(B2003,'[1]Vmesna vrtilna_SKLOP1'!B:J,7,0),"")=0,"",IFERROR(VLOOKUP(B2003,'[1]Vmesna vrtilna_SKLOP1'!B:J,7,0),""))</f>
        <v/>
      </c>
      <c r="O2003" s="22"/>
    </row>
    <row r="2004" spans="2:15" ht="15" customHeight="1" x14ac:dyDescent="0.3">
      <c r="B2004" s="15" t="str">
        <f>IF(AND('[1]Vmesna vrtilna_SKLOP1'!B2004&lt;&gt;"",'[1]Vmesna vrtilna_SKLOP1'!C2004&lt;&gt;""),IF('[1]Vmesna vrtilna_SKLOP1'!B2004&lt;&gt;"",'[1]Vmesna vrtilna_SKLOP1'!B2004,""),"")</f>
        <v/>
      </c>
      <c r="C2004" s="16" t="str">
        <f>IF(OR(C2003="Posebna oblika",C2003="Kulturno zaščiten objekt",C2003="Kulturno zaščiten objekt, Posebna oblika"),"Glej zavihek POSEBNI POGOJI",IF(SUM(N2003:Q2003)=1,"Posebna oblika",IF(SUM(N2003:Q2003)=10,"Kulturno zaščiten objekt",IF(SUM(N2003:Q2003)=11,"Kulturno zaščiten objekt, Posebna oblika",IF(AND('[1]Vmesna vrtilna_SKLOP1'!C2004&lt;&gt;"",'[1]Vmesna vrtilna_SKLOP1'!D2004&lt;&gt;""),IF('[1]Vmesna vrtilna_SKLOP1'!C2004&lt;&gt;"",'[1]Vmesna vrtilna_SKLOP1'!C2004,""),"")))))</f>
        <v/>
      </c>
      <c r="D2004" s="17" t="str">
        <f>IF(IFERROR(VLOOKUP(B2004,'[1]Vmesna vrtilna_SKLOP1'!B:J,6,0),"")=0,"",IFERROR(VLOOKUP(B2004,'[1]Vmesna vrtilna_SKLOP1'!B:J,6,0),""))</f>
        <v/>
      </c>
      <c r="E2004" s="16" t="str">
        <f>IF(IF('[1]Vmesna vrtilna_SKLOP1'!E2004&lt;&gt;"",'[1]Vmesna vrtilna_SKLOP1'!D2004,"")=0,"",IF('[1]Vmesna vrtilna_SKLOP1'!E2004&lt;&gt;"",'[1]Vmesna vrtilna_SKLOP1'!D2004,""))</f>
        <v/>
      </c>
      <c r="F2004" s="18" t="str">
        <f>IF('[1]Vmesna vrtilna_SKLOP1'!E2004&lt;&gt;"",'[1]Vmesna vrtilna_SKLOP1'!E2004,"")</f>
        <v/>
      </c>
      <c r="G2004" s="15" t="str">
        <f>IF('[1]Vmesna vrtilna_SKLOP1'!E2004&lt;&gt;"",'[1]Vmesna vrtilna_SKLOP1'!F2004,"")</f>
        <v/>
      </c>
      <c r="H2004" s="19" t="str">
        <f>IF('[1]Vmesna vrtilna_SKLOP1'!F2004&lt;&gt;"",'[1]Vmesna vrtilna_SKLOP1'!I2004,"")</f>
        <v/>
      </c>
      <c r="I2004" s="20" t="str">
        <f>IF(I2003="Skupaj:","DDV (22%):",IF(I2003="DDV (22%):","Skupaj z DDV:",IF(AND('[1]Vmesna vrtilna_SKLOP1'!C2004&lt;&gt;"",'[1]Vmesna vrtilna_SKLOP1'!E2004=""),"Skupaj:","")))</f>
        <v/>
      </c>
      <c r="J2004" s="21" t="str">
        <f t="shared" si="63"/>
        <v/>
      </c>
      <c r="K2004" s="21" t="str">
        <f>IF(I2004="Skupaj z DDV:",SUM(K2002,K2003),IF(I2004="DDV (22%):",K2003*0.22,IF(AND('[1]Vmesna vrtilna_SKLOP1'!C2004&lt;&gt;"",'[1]Vmesna vrtilna_SKLOP1'!D2004=""),'[1]Vmesna vrtilna_SKLOP1'!J2004,IF(F2004&lt;&gt;"",IF('[1]Vmesna vrtilna_SKLOP1'!J2004&lt;&gt;"",'[1]Vmesna vrtilna_SKLOP1'!J2004,""),""))))</f>
        <v/>
      </c>
      <c r="L2004" s="22" t="str">
        <f>IF(I2003="Skupaj:","DDV (22%):",IF(I2003="DDV (22%):","Skupaj z DDV:",IF(AND('[1]Vmesna vrtilna_SKLOP1'!C2004&lt;&gt;"",'[1]Vmesna vrtilna_SKLOP1'!E2004=""),"Skupaj:",IF(AND('[1]Vmesna vrtilna_SKLOP1'!C2004&lt;&gt;"",'[1]Vmesna vrtilna_SKLOP1'!D2004=""),'[1]Vmesna vrtilna_SKLOP1'!J2004,IF(F2004&lt;&gt;"",IF('[1]Vmesna vrtilna_SKLOP1'!J2004&lt;&gt;"",'[1]Vmesna vrtilna_SKLOP1'!J2004,""),"")))))</f>
        <v/>
      </c>
      <c r="M2004" s="22">
        <f t="shared" si="62"/>
        <v>0</v>
      </c>
      <c r="N2004" s="22" t="str">
        <f>IF(IFERROR(VLOOKUP(B2004,'[1]Vmesna vrtilna_SKLOP1'!B:J,7,0),"")=0,"",IFERROR(VLOOKUP(B2004,'[1]Vmesna vrtilna_SKLOP1'!B:J,7,0),""))</f>
        <v/>
      </c>
      <c r="O2004" s="22"/>
    </row>
    <row r="2005" spans="2:15" ht="15" customHeight="1" x14ac:dyDescent="0.3">
      <c r="B2005" s="15" t="str">
        <f>IF(AND('[1]Vmesna vrtilna_SKLOP1'!B2005&lt;&gt;"",'[1]Vmesna vrtilna_SKLOP1'!C2005&lt;&gt;""),IF('[1]Vmesna vrtilna_SKLOP1'!B2005&lt;&gt;"",'[1]Vmesna vrtilna_SKLOP1'!B2005,""),"")</f>
        <v/>
      </c>
      <c r="C2005" s="16" t="str">
        <f>IF(OR(C2004="Posebna oblika",C2004="Kulturno zaščiten objekt",C2004="Kulturno zaščiten objekt, Posebna oblika"),"Glej zavihek POSEBNI POGOJI",IF(SUM(N2004:Q2004)=1,"Posebna oblika",IF(SUM(N2004:Q2004)=10,"Kulturno zaščiten objekt",IF(SUM(N2004:Q2004)=11,"Kulturno zaščiten objekt, Posebna oblika",IF(AND('[1]Vmesna vrtilna_SKLOP1'!C2005&lt;&gt;"",'[1]Vmesna vrtilna_SKLOP1'!D2005&lt;&gt;""),IF('[1]Vmesna vrtilna_SKLOP1'!C2005&lt;&gt;"",'[1]Vmesna vrtilna_SKLOP1'!C2005,""),"")))))</f>
        <v/>
      </c>
      <c r="D2005" s="17" t="str">
        <f>IF(IFERROR(VLOOKUP(B2005,'[1]Vmesna vrtilna_SKLOP1'!B:J,6,0),"")=0,"",IFERROR(VLOOKUP(B2005,'[1]Vmesna vrtilna_SKLOP1'!B:J,6,0),""))</f>
        <v/>
      </c>
      <c r="E2005" s="16" t="str">
        <f>IF(IF('[1]Vmesna vrtilna_SKLOP1'!E2005&lt;&gt;"",'[1]Vmesna vrtilna_SKLOP1'!D2005,"")=0,"",IF('[1]Vmesna vrtilna_SKLOP1'!E2005&lt;&gt;"",'[1]Vmesna vrtilna_SKLOP1'!D2005,""))</f>
        <v>Demontaža</v>
      </c>
      <c r="F2005" s="18" t="str">
        <f>IF('[1]Vmesna vrtilna_SKLOP1'!E2005&lt;&gt;"",'[1]Vmesna vrtilna_SKLOP1'!E2005,"")</f>
        <v>Demontaža oken</v>
      </c>
      <c r="G2005" s="15" t="str">
        <f>IF('[1]Vmesna vrtilna_SKLOP1'!E2005&lt;&gt;"",'[1]Vmesna vrtilna_SKLOP1'!F2005,"")</f>
        <v>[m1]</v>
      </c>
      <c r="H2005" s="19">
        <f>IF('[1]Vmesna vrtilna_SKLOP1'!F2005&lt;&gt;"",'[1]Vmesna vrtilna_SKLOP1'!I2005,"")</f>
        <v>19.919999999999998</v>
      </c>
      <c r="I2005" s="20" t="str">
        <f>IF(I2004="Skupaj:","DDV (22%):",IF(I2004="DDV (22%):","Skupaj z DDV:",IF(AND('[1]Vmesna vrtilna_SKLOP1'!C2005&lt;&gt;"",'[1]Vmesna vrtilna_SKLOP1'!E2005=""),"Skupaj:","")))</f>
        <v/>
      </c>
      <c r="J2005" s="21">
        <f t="shared" si="63"/>
        <v>0</v>
      </c>
      <c r="K2005" s="21">
        <f>IF(I2005="Skupaj z DDV:",SUM(K2003,K2004),IF(I2005="DDV (22%):",K2004*0.22,IF(AND('[1]Vmesna vrtilna_SKLOP1'!C2005&lt;&gt;"",'[1]Vmesna vrtilna_SKLOP1'!D2005=""),'[1]Vmesna vrtilna_SKLOP1'!J2005,IF(F2005&lt;&gt;"",IF('[1]Vmesna vrtilna_SKLOP1'!J2005&lt;&gt;"",'[1]Vmesna vrtilna_SKLOP1'!J2005,""),""))))</f>
        <v>139.43999999999997</v>
      </c>
      <c r="L2005" s="22">
        <f>IF(I2004="Skupaj:","DDV (22%):",IF(I2004="DDV (22%):","Skupaj z DDV:",IF(AND('[1]Vmesna vrtilna_SKLOP1'!C2005&lt;&gt;"",'[1]Vmesna vrtilna_SKLOP1'!E2005=""),"Skupaj:",IF(AND('[1]Vmesna vrtilna_SKLOP1'!C2005&lt;&gt;"",'[1]Vmesna vrtilna_SKLOP1'!D2005=""),'[1]Vmesna vrtilna_SKLOP1'!J2005,IF(F2005&lt;&gt;"",IF('[1]Vmesna vrtilna_SKLOP1'!J2005&lt;&gt;"",'[1]Vmesna vrtilna_SKLOP1'!J2005,""),"")))))</f>
        <v>139.43999999999997</v>
      </c>
      <c r="M2005" s="22">
        <f t="shared" si="62"/>
        <v>0</v>
      </c>
      <c r="N2005" s="22" t="str">
        <f>IF(IFERROR(VLOOKUP(B2005,'[1]Vmesna vrtilna_SKLOP1'!B:J,7,0),"")=0,"",IFERROR(VLOOKUP(B2005,'[1]Vmesna vrtilna_SKLOP1'!B:J,7,0),""))</f>
        <v/>
      </c>
      <c r="O2005" s="22"/>
    </row>
    <row r="2006" spans="2:15" ht="15" customHeight="1" x14ac:dyDescent="0.3">
      <c r="B2006" s="15" t="str">
        <f>IF(AND('[1]Vmesna vrtilna_SKLOP1'!B2006&lt;&gt;"",'[1]Vmesna vrtilna_SKLOP1'!C2006&lt;&gt;""),IF('[1]Vmesna vrtilna_SKLOP1'!B2006&lt;&gt;"",'[1]Vmesna vrtilna_SKLOP1'!B2006,""),"")</f>
        <v/>
      </c>
      <c r="C2006" s="16" t="str">
        <f>IF(OR(C2005="Posebna oblika",C2005="Kulturno zaščiten objekt",C2005="Kulturno zaščiten objekt, Posebna oblika"),"Glej zavihek POSEBNI POGOJI",IF(SUM(N2005:Q2005)=1,"Posebna oblika",IF(SUM(N2005:Q2005)=10,"Kulturno zaščiten objekt",IF(SUM(N2005:Q2005)=11,"Kulturno zaščiten objekt, Posebna oblika",IF(AND('[1]Vmesna vrtilna_SKLOP1'!C2006&lt;&gt;"",'[1]Vmesna vrtilna_SKLOP1'!D2006&lt;&gt;""),IF('[1]Vmesna vrtilna_SKLOP1'!C2006&lt;&gt;"",'[1]Vmesna vrtilna_SKLOP1'!C2006,""),"")))))</f>
        <v/>
      </c>
      <c r="D2006" s="17" t="str">
        <f>IF(IFERROR(VLOOKUP(B2006,'[1]Vmesna vrtilna_SKLOP1'!B:J,6,0),"")=0,"",IFERROR(VLOOKUP(B2006,'[1]Vmesna vrtilna_SKLOP1'!B:J,6,0),""))</f>
        <v/>
      </c>
      <c r="E2006" s="16" t="str">
        <f>IF(IF('[1]Vmesna vrtilna_SKLOP1'!E2006&lt;&gt;"",'[1]Vmesna vrtilna_SKLOP1'!D2006,"")=0,"",IF('[1]Vmesna vrtilna_SKLOP1'!E2006&lt;&gt;"",'[1]Vmesna vrtilna_SKLOP1'!D2006,""))</f>
        <v/>
      </c>
      <c r="F2006" s="18" t="str">
        <f>IF('[1]Vmesna vrtilna_SKLOP1'!E2006&lt;&gt;"",'[1]Vmesna vrtilna_SKLOP1'!E2006,"")</f>
        <v>Demontaža vrat</v>
      </c>
      <c r="G2006" s="15" t="str">
        <f>IF('[1]Vmesna vrtilna_SKLOP1'!E2006&lt;&gt;"",'[1]Vmesna vrtilna_SKLOP1'!F2006,"")</f>
        <v>[m1]</v>
      </c>
      <c r="H2006" s="19">
        <f>IF('[1]Vmesna vrtilna_SKLOP1'!F2006&lt;&gt;"",'[1]Vmesna vrtilna_SKLOP1'!I2006,"")</f>
        <v>6.8999999999999995</v>
      </c>
      <c r="I2006" s="20" t="str">
        <f>IF(I2005="Skupaj:","DDV (22%):",IF(I2005="DDV (22%):","Skupaj z DDV:",IF(AND('[1]Vmesna vrtilna_SKLOP1'!C2006&lt;&gt;"",'[1]Vmesna vrtilna_SKLOP1'!E2006=""),"Skupaj:","")))</f>
        <v/>
      </c>
      <c r="J2006" s="21">
        <f t="shared" si="63"/>
        <v>0</v>
      </c>
      <c r="K2006" s="21">
        <f>IF(I2006="Skupaj z DDV:",SUM(K2004,K2005),IF(I2006="DDV (22%):",K2005*0.22,IF(AND('[1]Vmesna vrtilna_SKLOP1'!C2006&lt;&gt;"",'[1]Vmesna vrtilna_SKLOP1'!D2006=""),'[1]Vmesna vrtilna_SKLOP1'!J2006,IF(F2006&lt;&gt;"",IF('[1]Vmesna vrtilna_SKLOP1'!J2006&lt;&gt;"",'[1]Vmesna vrtilna_SKLOP1'!J2006,""),""))))</f>
        <v>48.3</v>
      </c>
      <c r="L2006" s="22">
        <f>IF(I2005="Skupaj:","DDV (22%):",IF(I2005="DDV (22%):","Skupaj z DDV:",IF(AND('[1]Vmesna vrtilna_SKLOP1'!C2006&lt;&gt;"",'[1]Vmesna vrtilna_SKLOP1'!E2006=""),"Skupaj:",IF(AND('[1]Vmesna vrtilna_SKLOP1'!C2006&lt;&gt;"",'[1]Vmesna vrtilna_SKLOP1'!D2006=""),'[1]Vmesna vrtilna_SKLOP1'!J2006,IF(F2006&lt;&gt;"",IF('[1]Vmesna vrtilna_SKLOP1'!J2006&lt;&gt;"",'[1]Vmesna vrtilna_SKLOP1'!J2006,""),"")))))</f>
        <v>48.3</v>
      </c>
      <c r="M2006" s="22">
        <f t="shared" si="62"/>
        <v>0</v>
      </c>
      <c r="N2006" s="22" t="str">
        <f>IF(IFERROR(VLOOKUP(B2006,'[1]Vmesna vrtilna_SKLOP1'!B:J,7,0),"")=0,"",IFERROR(VLOOKUP(B2006,'[1]Vmesna vrtilna_SKLOP1'!B:J,7,0),""))</f>
        <v/>
      </c>
      <c r="O2006" s="22"/>
    </row>
    <row r="2007" spans="2:15" ht="15" customHeight="1" x14ac:dyDescent="0.3">
      <c r="B2007" s="15" t="str">
        <f>IF(AND('[1]Vmesna vrtilna_SKLOP1'!B2007&lt;&gt;"",'[1]Vmesna vrtilna_SKLOP1'!C2007&lt;&gt;""),IF('[1]Vmesna vrtilna_SKLOP1'!B2007&lt;&gt;"",'[1]Vmesna vrtilna_SKLOP1'!B2007,""),"")</f>
        <v/>
      </c>
      <c r="C2007" s="16" t="str">
        <f>IF(OR(C2006="Posebna oblika",C2006="Kulturno zaščiten objekt",C2006="Kulturno zaščiten objekt, Posebna oblika"),"Glej zavihek POSEBNI POGOJI",IF(SUM(N2006:Q2006)=1,"Posebna oblika",IF(SUM(N2006:Q2006)=10,"Kulturno zaščiten objekt",IF(SUM(N2006:Q2006)=11,"Kulturno zaščiten objekt, Posebna oblika",IF(AND('[1]Vmesna vrtilna_SKLOP1'!C2007&lt;&gt;"",'[1]Vmesna vrtilna_SKLOP1'!D2007&lt;&gt;""),IF('[1]Vmesna vrtilna_SKLOP1'!C2007&lt;&gt;"",'[1]Vmesna vrtilna_SKLOP1'!C2007,""),"")))))</f>
        <v/>
      </c>
      <c r="D2007" s="17" t="str">
        <f>IF(IFERROR(VLOOKUP(B2007,'[1]Vmesna vrtilna_SKLOP1'!B:J,6,0),"")=0,"",IFERROR(VLOOKUP(B2007,'[1]Vmesna vrtilna_SKLOP1'!B:J,6,0),""))</f>
        <v/>
      </c>
      <c r="E2007" s="16" t="str">
        <f>IF(IF('[1]Vmesna vrtilna_SKLOP1'!E2007&lt;&gt;"",'[1]Vmesna vrtilna_SKLOP1'!D2007,"")=0,"",IF('[1]Vmesna vrtilna_SKLOP1'!E2007&lt;&gt;"",'[1]Vmesna vrtilna_SKLOP1'!D2007,""))</f>
        <v/>
      </c>
      <c r="F2007" s="18" t="str">
        <f>IF('[1]Vmesna vrtilna_SKLOP1'!E2007&lt;&gt;"",'[1]Vmesna vrtilna_SKLOP1'!E2007,"")</f>
        <v>Demontaža police</v>
      </c>
      <c r="G2007" s="15" t="str">
        <f>IF('[1]Vmesna vrtilna_SKLOP1'!E2007&lt;&gt;"",'[1]Vmesna vrtilna_SKLOP1'!F2007,"")</f>
        <v>[kos]</v>
      </c>
      <c r="H2007" s="19">
        <f>IF('[1]Vmesna vrtilna_SKLOP1'!F2007&lt;&gt;"",'[1]Vmesna vrtilna_SKLOP1'!I2007,"")</f>
        <v>4</v>
      </c>
      <c r="I2007" s="20" t="str">
        <f>IF(I2006="Skupaj:","DDV (22%):",IF(I2006="DDV (22%):","Skupaj z DDV:",IF(AND('[1]Vmesna vrtilna_SKLOP1'!C2007&lt;&gt;"",'[1]Vmesna vrtilna_SKLOP1'!E2007=""),"Skupaj:","")))</f>
        <v/>
      </c>
      <c r="J2007" s="21">
        <f t="shared" si="63"/>
        <v>0</v>
      </c>
      <c r="K2007" s="21">
        <f>IF(I2007="Skupaj z DDV:",SUM(K2005,K2006),IF(I2007="DDV (22%):",K2006*0.22,IF(AND('[1]Vmesna vrtilna_SKLOP1'!C2007&lt;&gt;"",'[1]Vmesna vrtilna_SKLOP1'!D2007=""),'[1]Vmesna vrtilna_SKLOP1'!J2007,IF(F2007&lt;&gt;"",IF('[1]Vmesna vrtilna_SKLOP1'!J2007&lt;&gt;"",'[1]Vmesna vrtilna_SKLOP1'!J2007,""),""))))</f>
        <v>21.8</v>
      </c>
      <c r="L2007" s="22">
        <f>IF(I2006="Skupaj:","DDV (22%):",IF(I2006="DDV (22%):","Skupaj z DDV:",IF(AND('[1]Vmesna vrtilna_SKLOP1'!C2007&lt;&gt;"",'[1]Vmesna vrtilna_SKLOP1'!E2007=""),"Skupaj:",IF(AND('[1]Vmesna vrtilna_SKLOP1'!C2007&lt;&gt;"",'[1]Vmesna vrtilna_SKLOP1'!D2007=""),'[1]Vmesna vrtilna_SKLOP1'!J2007,IF(F2007&lt;&gt;"",IF('[1]Vmesna vrtilna_SKLOP1'!J2007&lt;&gt;"",'[1]Vmesna vrtilna_SKLOP1'!J2007,""),"")))))</f>
        <v>21.8</v>
      </c>
      <c r="M2007" s="22">
        <f t="shared" si="62"/>
        <v>0</v>
      </c>
      <c r="N2007" s="22" t="str">
        <f>IF(IFERROR(VLOOKUP(B2007,'[1]Vmesna vrtilna_SKLOP1'!B:J,7,0),"")=0,"",IFERROR(VLOOKUP(B2007,'[1]Vmesna vrtilna_SKLOP1'!B:J,7,0),""))</f>
        <v/>
      </c>
      <c r="O2007" s="22"/>
    </row>
    <row r="2008" spans="2:15" ht="15" customHeight="1" x14ac:dyDescent="0.3">
      <c r="B2008" s="15" t="str">
        <f>IF(AND('[1]Vmesna vrtilna_SKLOP1'!B2008&lt;&gt;"",'[1]Vmesna vrtilna_SKLOP1'!C2008&lt;&gt;""),IF('[1]Vmesna vrtilna_SKLOP1'!B2008&lt;&gt;"",'[1]Vmesna vrtilna_SKLOP1'!B2008,""),"")</f>
        <v/>
      </c>
      <c r="C2008" s="16" t="str">
        <f>IF(OR(C2007="Posebna oblika",C2007="Kulturno zaščiten objekt",C2007="Kulturno zaščiten objekt, Posebna oblika"),"Glej zavihek POSEBNI POGOJI",IF(SUM(N2007:Q2007)=1,"Posebna oblika",IF(SUM(N2007:Q2007)=10,"Kulturno zaščiten objekt",IF(SUM(N2007:Q2007)=11,"Kulturno zaščiten objekt, Posebna oblika",IF(AND('[1]Vmesna vrtilna_SKLOP1'!C2008&lt;&gt;"",'[1]Vmesna vrtilna_SKLOP1'!D2008&lt;&gt;""),IF('[1]Vmesna vrtilna_SKLOP1'!C2008&lt;&gt;"",'[1]Vmesna vrtilna_SKLOP1'!C2008,""),"")))))</f>
        <v/>
      </c>
      <c r="D2008" s="17" t="str">
        <f>IF(IFERROR(VLOOKUP(B2008,'[1]Vmesna vrtilna_SKLOP1'!B:J,6,0),"")=0,"",IFERROR(VLOOKUP(B2008,'[1]Vmesna vrtilna_SKLOP1'!B:J,6,0),""))</f>
        <v/>
      </c>
      <c r="E2008" s="16" t="str">
        <f>IF(IF('[1]Vmesna vrtilna_SKLOP1'!E2008&lt;&gt;"",'[1]Vmesna vrtilna_SKLOP1'!D2008,"")=0,"",IF('[1]Vmesna vrtilna_SKLOP1'!E2008&lt;&gt;"",'[1]Vmesna vrtilna_SKLOP1'!D2008,""))</f>
        <v/>
      </c>
      <c r="F2008" s="18" t="str">
        <f>IF('[1]Vmesna vrtilna_SKLOP1'!E2008&lt;&gt;"",'[1]Vmesna vrtilna_SKLOP1'!E2008,"")</f>
        <v/>
      </c>
      <c r="G2008" s="15" t="str">
        <f>IF('[1]Vmesna vrtilna_SKLOP1'!E2008&lt;&gt;"",'[1]Vmesna vrtilna_SKLOP1'!F2008,"")</f>
        <v/>
      </c>
      <c r="H2008" s="19" t="str">
        <f>IF('[1]Vmesna vrtilna_SKLOP1'!F2008&lt;&gt;"",'[1]Vmesna vrtilna_SKLOP1'!I2008,"")</f>
        <v/>
      </c>
      <c r="I2008" s="20" t="str">
        <f>IF(I2007="Skupaj:","DDV (22%):",IF(I2007="DDV (22%):","Skupaj z DDV:",IF(AND('[1]Vmesna vrtilna_SKLOP1'!C2008&lt;&gt;"",'[1]Vmesna vrtilna_SKLOP1'!E2008=""),"Skupaj:","")))</f>
        <v/>
      </c>
      <c r="J2008" s="21" t="str">
        <f t="shared" si="63"/>
        <v/>
      </c>
      <c r="K2008" s="21" t="str">
        <f>IF(I2008="Skupaj z DDV:",SUM(K2006,K2007),IF(I2008="DDV (22%):",K2007*0.22,IF(AND('[1]Vmesna vrtilna_SKLOP1'!C2008&lt;&gt;"",'[1]Vmesna vrtilna_SKLOP1'!D2008=""),'[1]Vmesna vrtilna_SKLOP1'!J2008,IF(F2008&lt;&gt;"",IF('[1]Vmesna vrtilna_SKLOP1'!J2008&lt;&gt;"",'[1]Vmesna vrtilna_SKLOP1'!J2008,""),""))))</f>
        <v/>
      </c>
      <c r="L2008" s="22" t="str">
        <f>IF(I2007="Skupaj:","DDV (22%):",IF(I2007="DDV (22%):","Skupaj z DDV:",IF(AND('[1]Vmesna vrtilna_SKLOP1'!C2008&lt;&gt;"",'[1]Vmesna vrtilna_SKLOP1'!E2008=""),"Skupaj:",IF(AND('[1]Vmesna vrtilna_SKLOP1'!C2008&lt;&gt;"",'[1]Vmesna vrtilna_SKLOP1'!D2008=""),'[1]Vmesna vrtilna_SKLOP1'!J2008,IF(F2008&lt;&gt;"",IF('[1]Vmesna vrtilna_SKLOP1'!J2008&lt;&gt;"",'[1]Vmesna vrtilna_SKLOP1'!J2008,""),"")))))</f>
        <v/>
      </c>
      <c r="M2008" s="22">
        <f t="shared" si="62"/>
        <v>0</v>
      </c>
      <c r="N2008" s="22" t="str">
        <f>IF(IFERROR(VLOOKUP(B2008,'[1]Vmesna vrtilna_SKLOP1'!B:J,7,0),"")=0,"",IFERROR(VLOOKUP(B2008,'[1]Vmesna vrtilna_SKLOP1'!B:J,7,0),""))</f>
        <v/>
      </c>
      <c r="O2008" s="22"/>
    </row>
    <row r="2009" spans="2:15" ht="15" customHeight="1" x14ac:dyDescent="0.3">
      <c r="B2009" s="15" t="str">
        <f>IF(AND('[1]Vmesna vrtilna_SKLOP1'!B2009&lt;&gt;"",'[1]Vmesna vrtilna_SKLOP1'!C2009&lt;&gt;""),IF('[1]Vmesna vrtilna_SKLOP1'!B2009&lt;&gt;"",'[1]Vmesna vrtilna_SKLOP1'!B2009,""),"")</f>
        <v/>
      </c>
      <c r="C2009" s="16" t="str">
        <f>IF(OR(C2008="Posebna oblika",C2008="Kulturno zaščiten objekt",C2008="Kulturno zaščiten objekt, Posebna oblika"),"Glej zavihek POSEBNI POGOJI",IF(SUM(N2008:Q2008)=1,"Posebna oblika",IF(SUM(N2008:Q2008)=10,"Kulturno zaščiten objekt",IF(SUM(N2008:Q2008)=11,"Kulturno zaščiten objekt, Posebna oblika",IF(AND('[1]Vmesna vrtilna_SKLOP1'!C2009&lt;&gt;"",'[1]Vmesna vrtilna_SKLOP1'!D2009&lt;&gt;""),IF('[1]Vmesna vrtilna_SKLOP1'!C2009&lt;&gt;"",'[1]Vmesna vrtilna_SKLOP1'!C2009,""),"")))))</f>
        <v/>
      </c>
      <c r="D2009" s="17" t="str">
        <f>IF(IFERROR(VLOOKUP(B2009,'[1]Vmesna vrtilna_SKLOP1'!B:J,6,0),"")=0,"",IFERROR(VLOOKUP(B2009,'[1]Vmesna vrtilna_SKLOP1'!B:J,6,0),""))</f>
        <v/>
      </c>
      <c r="E2009" s="16" t="str">
        <f>IF(IF('[1]Vmesna vrtilna_SKLOP1'!E2009&lt;&gt;"",'[1]Vmesna vrtilna_SKLOP1'!D2009,"")=0,"",IF('[1]Vmesna vrtilna_SKLOP1'!E2009&lt;&gt;"",'[1]Vmesna vrtilna_SKLOP1'!D2009,""))</f>
        <v>Montaža</v>
      </c>
      <c r="F2009" s="18" t="str">
        <f>IF('[1]Vmesna vrtilna_SKLOP1'!E2009&lt;&gt;"",'[1]Vmesna vrtilna_SKLOP1'!E2009,"")</f>
        <v>RAL montaža oken z zidarskimi deli</v>
      </c>
      <c r="G2009" s="15" t="str">
        <f>IF('[1]Vmesna vrtilna_SKLOP1'!E2009&lt;&gt;"",'[1]Vmesna vrtilna_SKLOP1'!F2009,"")</f>
        <v>[m1]</v>
      </c>
      <c r="H2009" s="19">
        <f>IF('[1]Vmesna vrtilna_SKLOP1'!F2009&lt;&gt;"",'[1]Vmesna vrtilna_SKLOP1'!I2009,"")</f>
        <v>19.919999999999998</v>
      </c>
      <c r="I2009" s="20" t="str">
        <f>IF(I2008="Skupaj:","DDV (22%):",IF(I2008="DDV (22%):","Skupaj z DDV:",IF(AND('[1]Vmesna vrtilna_SKLOP1'!C2009&lt;&gt;"",'[1]Vmesna vrtilna_SKLOP1'!E2009=""),"Skupaj:","")))</f>
        <v/>
      </c>
      <c r="J2009" s="21">
        <f t="shared" si="63"/>
        <v>0</v>
      </c>
      <c r="K2009" s="21">
        <f>IF(I2009="Skupaj z DDV:",SUM(K2007,K2008),IF(I2009="DDV (22%):",K2008*0.22,IF(AND('[1]Vmesna vrtilna_SKLOP1'!C2009&lt;&gt;"",'[1]Vmesna vrtilna_SKLOP1'!D2009=""),'[1]Vmesna vrtilna_SKLOP1'!J2009,IF(F2009&lt;&gt;"",IF('[1]Vmesna vrtilna_SKLOP1'!J2009&lt;&gt;"",'[1]Vmesna vrtilna_SKLOP1'!J2009,""),""))))</f>
        <v>677.27999999999986</v>
      </c>
      <c r="L2009" s="22">
        <f>IF(I2008="Skupaj:","DDV (22%):",IF(I2008="DDV (22%):","Skupaj z DDV:",IF(AND('[1]Vmesna vrtilna_SKLOP1'!C2009&lt;&gt;"",'[1]Vmesna vrtilna_SKLOP1'!E2009=""),"Skupaj:",IF(AND('[1]Vmesna vrtilna_SKLOP1'!C2009&lt;&gt;"",'[1]Vmesna vrtilna_SKLOP1'!D2009=""),'[1]Vmesna vrtilna_SKLOP1'!J2009,IF(F2009&lt;&gt;"",IF('[1]Vmesna vrtilna_SKLOP1'!J2009&lt;&gt;"",'[1]Vmesna vrtilna_SKLOP1'!J2009,""),"")))))</f>
        <v>677.27999999999986</v>
      </c>
      <c r="M2009" s="22">
        <f t="shared" si="62"/>
        <v>0</v>
      </c>
      <c r="N2009" s="22" t="str">
        <f>IF(IFERROR(VLOOKUP(B2009,'[1]Vmesna vrtilna_SKLOP1'!B:J,7,0),"")=0,"",IFERROR(VLOOKUP(B2009,'[1]Vmesna vrtilna_SKLOP1'!B:J,7,0),""))</f>
        <v/>
      </c>
      <c r="O2009" s="22"/>
    </row>
    <row r="2010" spans="2:15" ht="15" customHeight="1" x14ac:dyDescent="0.3">
      <c r="B2010" s="15" t="str">
        <f>IF(AND('[1]Vmesna vrtilna_SKLOP1'!B2010&lt;&gt;"",'[1]Vmesna vrtilna_SKLOP1'!C2010&lt;&gt;""),IF('[1]Vmesna vrtilna_SKLOP1'!B2010&lt;&gt;"",'[1]Vmesna vrtilna_SKLOP1'!B2010,""),"")</f>
        <v/>
      </c>
      <c r="C2010" s="16" t="str">
        <f>IF(OR(C2009="Posebna oblika",C2009="Kulturno zaščiten objekt",C2009="Kulturno zaščiten objekt, Posebna oblika"),"Glej zavihek POSEBNI POGOJI",IF(SUM(N2009:Q2009)=1,"Posebna oblika",IF(SUM(N2009:Q2009)=10,"Kulturno zaščiten objekt",IF(SUM(N2009:Q2009)=11,"Kulturno zaščiten objekt, Posebna oblika",IF(AND('[1]Vmesna vrtilna_SKLOP1'!C2010&lt;&gt;"",'[1]Vmesna vrtilna_SKLOP1'!D2010&lt;&gt;""),IF('[1]Vmesna vrtilna_SKLOP1'!C2010&lt;&gt;"",'[1]Vmesna vrtilna_SKLOP1'!C2010,""),"")))))</f>
        <v/>
      </c>
      <c r="D2010" s="17" t="str">
        <f>IF(IFERROR(VLOOKUP(B2010,'[1]Vmesna vrtilna_SKLOP1'!B:J,6,0),"")=0,"",IFERROR(VLOOKUP(B2010,'[1]Vmesna vrtilna_SKLOP1'!B:J,6,0),""))</f>
        <v/>
      </c>
      <c r="E2010" s="16" t="str">
        <f>IF(IF('[1]Vmesna vrtilna_SKLOP1'!E2010&lt;&gt;"",'[1]Vmesna vrtilna_SKLOP1'!D2010,"")=0,"",IF('[1]Vmesna vrtilna_SKLOP1'!E2010&lt;&gt;"",'[1]Vmesna vrtilna_SKLOP1'!D2010,""))</f>
        <v/>
      </c>
      <c r="F2010" s="18" t="str">
        <f>IF('[1]Vmesna vrtilna_SKLOP1'!E2010&lt;&gt;"",'[1]Vmesna vrtilna_SKLOP1'!E2010,"")</f>
        <v>RAL montaža vrat z zidarskimi deli</v>
      </c>
      <c r="G2010" s="15" t="str">
        <f>IF('[1]Vmesna vrtilna_SKLOP1'!E2010&lt;&gt;"",'[1]Vmesna vrtilna_SKLOP1'!F2010,"")</f>
        <v>[m1]</v>
      </c>
      <c r="H2010" s="19">
        <f>IF('[1]Vmesna vrtilna_SKLOP1'!F2010&lt;&gt;"",'[1]Vmesna vrtilna_SKLOP1'!I2010,"")</f>
        <v>6.8999999999999995</v>
      </c>
      <c r="I2010" s="20" t="str">
        <f>IF(I2009="Skupaj:","DDV (22%):",IF(I2009="DDV (22%):","Skupaj z DDV:",IF(AND('[1]Vmesna vrtilna_SKLOP1'!C2010&lt;&gt;"",'[1]Vmesna vrtilna_SKLOP1'!E2010=""),"Skupaj:","")))</f>
        <v/>
      </c>
      <c r="J2010" s="21">
        <f t="shared" si="63"/>
        <v>0</v>
      </c>
      <c r="K2010" s="21">
        <f>IF(I2010="Skupaj z DDV:",SUM(K2008,K2009),IF(I2010="DDV (22%):",K2009*0.22,IF(AND('[1]Vmesna vrtilna_SKLOP1'!C2010&lt;&gt;"",'[1]Vmesna vrtilna_SKLOP1'!D2010=""),'[1]Vmesna vrtilna_SKLOP1'!J2010,IF(F2010&lt;&gt;"",IF('[1]Vmesna vrtilna_SKLOP1'!J2010&lt;&gt;"",'[1]Vmesna vrtilna_SKLOP1'!J2010,""),""))))</f>
        <v>234.6</v>
      </c>
      <c r="L2010" s="22">
        <f>IF(I2009="Skupaj:","DDV (22%):",IF(I2009="DDV (22%):","Skupaj z DDV:",IF(AND('[1]Vmesna vrtilna_SKLOP1'!C2010&lt;&gt;"",'[1]Vmesna vrtilna_SKLOP1'!E2010=""),"Skupaj:",IF(AND('[1]Vmesna vrtilna_SKLOP1'!C2010&lt;&gt;"",'[1]Vmesna vrtilna_SKLOP1'!D2010=""),'[1]Vmesna vrtilna_SKLOP1'!J2010,IF(F2010&lt;&gt;"",IF('[1]Vmesna vrtilna_SKLOP1'!J2010&lt;&gt;"",'[1]Vmesna vrtilna_SKLOP1'!J2010,""),"")))))</f>
        <v>234.6</v>
      </c>
      <c r="M2010" s="22">
        <f t="shared" si="62"/>
        <v>0</v>
      </c>
      <c r="N2010" s="22" t="str">
        <f>IF(IFERROR(VLOOKUP(B2010,'[1]Vmesna vrtilna_SKLOP1'!B:J,7,0),"")=0,"",IFERROR(VLOOKUP(B2010,'[1]Vmesna vrtilna_SKLOP1'!B:J,7,0),""))</f>
        <v/>
      </c>
      <c r="O2010" s="22"/>
    </row>
    <row r="2011" spans="2:15" ht="15" customHeight="1" x14ac:dyDescent="0.3">
      <c r="B2011" s="15" t="str">
        <f>IF(AND('[1]Vmesna vrtilna_SKLOP1'!B2011&lt;&gt;"",'[1]Vmesna vrtilna_SKLOP1'!C2011&lt;&gt;""),IF('[1]Vmesna vrtilna_SKLOP1'!B2011&lt;&gt;"",'[1]Vmesna vrtilna_SKLOP1'!B2011,""),"")</f>
        <v/>
      </c>
      <c r="C2011" s="16" t="str">
        <f>IF(OR(C2010="Posebna oblika",C2010="Kulturno zaščiten objekt",C2010="Kulturno zaščiten objekt, Posebna oblika"),"Glej zavihek POSEBNI POGOJI",IF(SUM(N2010:Q2010)=1,"Posebna oblika",IF(SUM(N2010:Q2010)=10,"Kulturno zaščiten objekt",IF(SUM(N2010:Q2010)=11,"Kulturno zaščiten objekt, Posebna oblika",IF(AND('[1]Vmesna vrtilna_SKLOP1'!C2011&lt;&gt;"",'[1]Vmesna vrtilna_SKLOP1'!D2011&lt;&gt;""),IF('[1]Vmesna vrtilna_SKLOP1'!C2011&lt;&gt;"",'[1]Vmesna vrtilna_SKLOP1'!C2011,""),"")))))</f>
        <v/>
      </c>
      <c r="D2011" s="17" t="str">
        <f>IF(IFERROR(VLOOKUP(B2011,'[1]Vmesna vrtilna_SKLOP1'!B:J,6,0),"")=0,"",IFERROR(VLOOKUP(B2011,'[1]Vmesna vrtilna_SKLOP1'!B:J,6,0),""))</f>
        <v/>
      </c>
      <c r="E2011" s="16" t="str">
        <f>IF(IF('[1]Vmesna vrtilna_SKLOP1'!E2011&lt;&gt;"",'[1]Vmesna vrtilna_SKLOP1'!D2011,"")=0,"",IF('[1]Vmesna vrtilna_SKLOP1'!E2011&lt;&gt;"",'[1]Vmesna vrtilna_SKLOP1'!D2011,""))</f>
        <v/>
      </c>
      <c r="F2011" s="18" t="str">
        <f>IF('[1]Vmesna vrtilna_SKLOP1'!E2011&lt;&gt;"",'[1]Vmesna vrtilna_SKLOP1'!E2011,"")</f>
        <v>Montaža police</v>
      </c>
      <c r="G2011" s="15" t="str">
        <f>IF('[1]Vmesna vrtilna_SKLOP1'!E2011&lt;&gt;"",'[1]Vmesna vrtilna_SKLOP1'!F2011,"")</f>
        <v>[kos]</v>
      </c>
      <c r="H2011" s="19">
        <f>IF('[1]Vmesna vrtilna_SKLOP1'!F2011&lt;&gt;"",'[1]Vmesna vrtilna_SKLOP1'!I2011,"")</f>
        <v>4</v>
      </c>
      <c r="I2011" s="20" t="str">
        <f>IF(I2010="Skupaj:","DDV (22%):",IF(I2010="DDV (22%):","Skupaj z DDV:",IF(AND('[1]Vmesna vrtilna_SKLOP1'!C2011&lt;&gt;"",'[1]Vmesna vrtilna_SKLOP1'!E2011=""),"Skupaj:","")))</f>
        <v/>
      </c>
      <c r="J2011" s="21">
        <f t="shared" si="63"/>
        <v>0</v>
      </c>
      <c r="K2011" s="21">
        <f>IF(I2011="Skupaj z DDV:",SUM(K2009,K2010),IF(I2011="DDV (22%):",K2010*0.22,IF(AND('[1]Vmesna vrtilna_SKLOP1'!C2011&lt;&gt;"",'[1]Vmesna vrtilna_SKLOP1'!D2011=""),'[1]Vmesna vrtilna_SKLOP1'!J2011,IF(F2011&lt;&gt;"",IF('[1]Vmesna vrtilna_SKLOP1'!J2011&lt;&gt;"",'[1]Vmesna vrtilna_SKLOP1'!J2011,""),""))))</f>
        <v>43.6</v>
      </c>
      <c r="L2011" s="22">
        <f>IF(I2010="Skupaj:","DDV (22%):",IF(I2010="DDV (22%):","Skupaj z DDV:",IF(AND('[1]Vmesna vrtilna_SKLOP1'!C2011&lt;&gt;"",'[1]Vmesna vrtilna_SKLOP1'!E2011=""),"Skupaj:",IF(AND('[1]Vmesna vrtilna_SKLOP1'!C2011&lt;&gt;"",'[1]Vmesna vrtilna_SKLOP1'!D2011=""),'[1]Vmesna vrtilna_SKLOP1'!J2011,IF(F2011&lt;&gt;"",IF('[1]Vmesna vrtilna_SKLOP1'!J2011&lt;&gt;"",'[1]Vmesna vrtilna_SKLOP1'!J2011,""),"")))))</f>
        <v>43.6</v>
      </c>
      <c r="M2011" s="22">
        <f t="shared" si="62"/>
        <v>0</v>
      </c>
      <c r="N2011" s="22" t="str">
        <f>IF(IFERROR(VLOOKUP(B2011,'[1]Vmesna vrtilna_SKLOP1'!B:J,7,0),"")=0,"",IFERROR(VLOOKUP(B2011,'[1]Vmesna vrtilna_SKLOP1'!B:J,7,0),""))</f>
        <v/>
      </c>
      <c r="O2011" s="22"/>
    </row>
    <row r="2012" spans="2:15" ht="15" customHeight="1" x14ac:dyDescent="0.3">
      <c r="B2012" s="15" t="str">
        <f>IF(AND('[1]Vmesna vrtilna_SKLOP1'!B2012&lt;&gt;"",'[1]Vmesna vrtilna_SKLOP1'!C2012&lt;&gt;""),IF('[1]Vmesna vrtilna_SKLOP1'!B2012&lt;&gt;"",'[1]Vmesna vrtilna_SKLOP1'!B2012,""),"")</f>
        <v/>
      </c>
      <c r="C2012" s="16" t="str">
        <f>IF(OR(C2011="Posebna oblika",C2011="Kulturno zaščiten objekt",C2011="Kulturno zaščiten objekt, Posebna oblika"),"Glej zavihek POSEBNI POGOJI",IF(SUM(N2011:Q2011)=1,"Posebna oblika",IF(SUM(N2011:Q2011)=10,"Kulturno zaščiten objekt",IF(SUM(N2011:Q2011)=11,"Kulturno zaščiten objekt, Posebna oblika",IF(AND('[1]Vmesna vrtilna_SKLOP1'!C2012&lt;&gt;"",'[1]Vmesna vrtilna_SKLOP1'!D2012&lt;&gt;""),IF('[1]Vmesna vrtilna_SKLOP1'!C2012&lt;&gt;"",'[1]Vmesna vrtilna_SKLOP1'!C2012,""),"")))))</f>
        <v/>
      </c>
      <c r="D2012" s="17" t="str">
        <f>IF(IFERROR(VLOOKUP(B2012,'[1]Vmesna vrtilna_SKLOP1'!B:J,6,0),"")=0,"",IFERROR(VLOOKUP(B2012,'[1]Vmesna vrtilna_SKLOP1'!B:J,6,0),""))</f>
        <v/>
      </c>
      <c r="E2012" s="16" t="str">
        <f>IF(IF('[1]Vmesna vrtilna_SKLOP1'!E2012&lt;&gt;"",'[1]Vmesna vrtilna_SKLOP1'!D2012,"")=0,"",IF('[1]Vmesna vrtilna_SKLOP1'!E2012&lt;&gt;"",'[1]Vmesna vrtilna_SKLOP1'!D2012,""))</f>
        <v/>
      </c>
      <c r="F2012" s="18" t="str">
        <f>IF('[1]Vmesna vrtilna_SKLOP1'!E2012&lt;&gt;"",'[1]Vmesna vrtilna_SKLOP1'!E2012,"")</f>
        <v/>
      </c>
      <c r="G2012" s="15" t="str">
        <f>IF('[1]Vmesna vrtilna_SKLOP1'!E2012&lt;&gt;"",'[1]Vmesna vrtilna_SKLOP1'!F2012,"")</f>
        <v/>
      </c>
      <c r="H2012" s="19" t="str">
        <f>IF('[1]Vmesna vrtilna_SKLOP1'!F2012&lt;&gt;"",'[1]Vmesna vrtilna_SKLOP1'!I2012,"")</f>
        <v/>
      </c>
      <c r="I2012" s="20" t="str">
        <f>IF(I2011="Skupaj:","DDV (22%):",IF(I2011="DDV (22%):","Skupaj z DDV:",IF(AND('[1]Vmesna vrtilna_SKLOP1'!C2012&lt;&gt;"",'[1]Vmesna vrtilna_SKLOP1'!E2012=""),"Skupaj:","")))</f>
        <v/>
      </c>
      <c r="J2012" s="21" t="str">
        <f t="shared" si="63"/>
        <v/>
      </c>
      <c r="K2012" s="21" t="str">
        <f>IF(I2012="Skupaj z DDV:",SUM(K2010,K2011),IF(I2012="DDV (22%):",K2011*0.22,IF(AND('[1]Vmesna vrtilna_SKLOP1'!C2012&lt;&gt;"",'[1]Vmesna vrtilna_SKLOP1'!D2012=""),'[1]Vmesna vrtilna_SKLOP1'!J2012,IF(F2012&lt;&gt;"",IF('[1]Vmesna vrtilna_SKLOP1'!J2012&lt;&gt;"",'[1]Vmesna vrtilna_SKLOP1'!J2012,""),""))))</f>
        <v/>
      </c>
      <c r="L2012" s="22" t="str">
        <f>IF(I2011="Skupaj:","DDV (22%):",IF(I2011="DDV (22%):","Skupaj z DDV:",IF(AND('[1]Vmesna vrtilna_SKLOP1'!C2012&lt;&gt;"",'[1]Vmesna vrtilna_SKLOP1'!E2012=""),"Skupaj:",IF(AND('[1]Vmesna vrtilna_SKLOP1'!C2012&lt;&gt;"",'[1]Vmesna vrtilna_SKLOP1'!D2012=""),'[1]Vmesna vrtilna_SKLOP1'!J2012,IF(F2012&lt;&gt;"",IF('[1]Vmesna vrtilna_SKLOP1'!J2012&lt;&gt;"",'[1]Vmesna vrtilna_SKLOP1'!J2012,""),"")))))</f>
        <v/>
      </c>
      <c r="M2012" s="22">
        <f t="shared" si="62"/>
        <v>0</v>
      </c>
      <c r="N2012" s="22" t="str">
        <f>IF(IFERROR(VLOOKUP(B2012,'[1]Vmesna vrtilna_SKLOP1'!B:J,7,0),"")=0,"",IFERROR(VLOOKUP(B2012,'[1]Vmesna vrtilna_SKLOP1'!B:J,7,0),""))</f>
        <v/>
      </c>
      <c r="O2012" s="22"/>
    </row>
    <row r="2013" spans="2:15" ht="15" customHeight="1" x14ac:dyDescent="0.3">
      <c r="B2013" s="15" t="str">
        <f>IF(AND('[1]Vmesna vrtilna_SKLOP1'!B2013&lt;&gt;"",'[1]Vmesna vrtilna_SKLOP1'!C2013&lt;&gt;""),IF('[1]Vmesna vrtilna_SKLOP1'!B2013&lt;&gt;"",'[1]Vmesna vrtilna_SKLOP1'!B2013,""),"")</f>
        <v/>
      </c>
      <c r="C2013" s="16" t="str">
        <f>IF(OR(C2012="Posebna oblika",C2012="Kulturno zaščiten objekt",C2012="Kulturno zaščiten objekt, Posebna oblika"),"Glej zavihek POSEBNI POGOJI",IF(SUM(N2012:Q2012)=1,"Posebna oblika",IF(SUM(N2012:Q2012)=10,"Kulturno zaščiten objekt",IF(SUM(N2012:Q2012)=11,"Kulturno zaščiten objekt, Posebna oblika",IF(AND('[1]Vmesna vrtilna_SKLOP1'!C2013&lt;&gt;"",'[1]Vmesna vrtilna_SKLOP1'!D2013&lt;&gt;""),IF('[1]Vmesna vrtilna_SKLOP1'!C2013&lt;&gt;"",'[1]Vmesna vrtilna_SKLOP1'!C2013,""),"")))))</f>
        <v/>
      </c>
      <c r="D2013" s="17" t="str">
        <f>IF(IFERROR(VLOOKUP(B2013,'[1]Vmesna vrtilna_SKLOP1'!B:J,6,0),"")=0,"",IFERROR(VLOOKUP(B2013,'[1]Vmesna vrtilna_SKLOP1'!B:J,6,0),""))</f>
        <v/>
      </c>
      <c r="E2013" s="16" t="str">
        <f>IF(IF('[1]Vmesna vrtilna_SKLOP1'!E2013&lt;&gt;"",'[1]Vmesna vrtilna_SKLOP1'!D2013,"")=0,"",IF('[1]Vmesna vrtilna_SKLOP1'!E2013&lt;&gt;"",'[1]Vmesna vrtilna_SKLOP1'!D2013,""))</f>
        <v>Odvoz na deponijo</v>
      </c>
      <c r="F2013" s="18" t="str">
        <f>IF('[1]Vmesna vrtilna_SKLOP1'!E2013&lt;&gt;"",'[1]Vmesna vrtilna_SKLOP1'!E2013,"")</f>
        <v>Odvoz na deponijo</v>
      </c>
      <c r="G2013" s="15" t="str">
        <f>IF('[1]Vmesna vrtilna_SKLOP1'!E2013&lt;&gt;"",'[1]Vmesna vrtilna_SKLOP1'!F2013,"")</f>
        <v>[m1]</v>
      </c>
      <c r="H2013" s="19">
        <f>IF('[1]Vmesna vrtilna_SKLOP1'!F2013&lt;&gt;"",'[1]Vmesna vrtilna_SKLOP1'!I2013,"")</f>
        <v>26.819999999999997</v>
      </c>
      <c r="I2013" s="20" t="str">
        <f>IF(I2012="Skupaj:","DDV (22%):",IF(I2012="DDV (22%):","Skupaj z DDV:",IF(AND('[1]Vmesna vrtilna_SKLOP1'!C2013&lt;&gt;"",'[1]Vmesna vrtilna_SKLOP1'!E2013=""),"Skupaj:","")))</f>
        <v/>
      </c>
      <c r="J2013" s="21">
        <f t="shared" si="63"/>
        <v>0</v>
      </c>
      <c r="K2013" s="21">
        <f>IF(I2013="Skupaj z DDV:",SUM(K2011,K2012),IF(I2013="DDV (22%):",K2012*0.22,IF(AND('[1]Vmesna vrtilna_SKLOP1'!C2013&lt;&gt;"",'[1]Vmesna vrtilna_SKLOP1'!D2013=""),'[1]Vmesna vrtilna_SKLOP1'!J2013,IF(F2013&lt;&gt;"",IF('[1]Vmesna vrtilna_SKLOP1'!J2013&lt;&gt;"",'[1]Vmesna vrtilna_SKLOP1'!J2013,""),""))))</f>
        <v>80.459999999999994</v>
      </c>
      <c r="L2013" s="22">
        <f>IF(I2012="Skupaj:","DDV (22%):",IF(I2012="DDV (22%):","Skupaj z DDV:",IF(AND('[1]Vmesna vrtilna_SKLOP1'!C2013&lt;&gt;"",'[1]Vmesna vrtilna_SKLOP1'!E2013=""),"Skupaj:",IF(AND('[1]Vmesna vrtilna_SKLOP1'!C2013&lt;&gt;"",'[1]Vmesna vrtilna_SKLOP1'!D2013=""),'[1]Vmesna vrtilna_SKLOP1'!J2013,IF(F2013&lt;&gt;"",IF('[1]Vmesna vrtilna_SKLOP1'!J2013&lt;&gt;"",'[1]Vmesna vrtilna_SKLOP1'!J2013,""),"")))))</f>
        <v>80.459999999999994</v>
      </c>
      <c r="M2013" s="22">
        <f t="shared" si="62"/>
        <v>0</v>
      </c>
      <c r="N2013" s="22" t="str">
        <f>IF(IFERROR(VLOOKUP(B2013,'[1]Vmesna vrtilna_SKLOP1'!B:J,7,0),"")=0,"",IFERROR(VLOOKUP(B2013,'[1]Vmesna vrtilna_SKLOP1'!B:J,7,0),""))</f>
        <v/>
      </c>
      <c r="O2013" s="22"/>
    </row>
    <row r="2014" spans="2:15" ht="15" customHeight="1" x14ac:dyDescent="0.3">
      <c r="B2014" s="15" t="str">
        <f>IF(AND('[1]Vmesna vrtilna_SKLOP1'!B2014&lt;&gt;"",'[1]Vmesna vrtilna_SKLOP1'!C2014&lt;&gt;""),IF('[1]Vmesna vrtilna_SKLOP1'!B2014&lt;&gt;"",'[1]Vmesna vrtilna_SKLOP1'!B2014,""),"")</f>
        <v/>
      </c>
      <c r="C2014" s="16" t="str">
        <f>IF(OR(C2013="Posebna oblika",C2013="Kulturno zaščiten objekt",C2013="Kulturno zaščiten objekt, Posebna oblika"),"Glej zavihek POSEBNI POGOJI",IF(SUM(N2013:Q2013)=1,"Posebna oblika",IF(SUM(N2013:Q2013)=10,"Kulturno zaščiten objekt",IF(SUM(N2013:Q2013)=11,"Kulturno zaščiten objekt, Posebna oblika",IF(AND('[1]Vmesna vrtilna_SKLOP1'!C2014&lt;&gt;"",'[1]Vmesna vrtilna_SKLOP1'!D2014&lt;&gt;""),IF('[1]Vmesna vrtilna_SKLOP1'!C2014&lt;&gt;"",'[1]Vmesna vrtilna_SKLOP1'!C2014,""),"")))))</f>
        <v/>
      </c>
      <c r="D2014" s="17" t="str">
        <f>IF(IFERROR(VLOOKUP(B2014,'[1]Vmesna vrtilna_SKLOP1'!B:J,6,0),"")=0,"",IFERROR(VLOOKUP(B2014,'[1]Vmesna vrtilna_SKLOP1'!B:J,6,0),""))</f>
        <v/>
      </c>
      <c r="E2014" s="16" t="str">
        <f>IF(IF('[1]Vmesna vrtilna_SKLOP1'!E2014&lt;&gt;"",'[1]Vmesna vrtilna_SKLOP1'!D2014,"")=0,"",IF('[1]Vmesna vrtilna_SKLOP1'!E2014&lt;&gt;"",'[1]Vmesna vrtilna_SKLOP1'!D2014,""))</f>
        <v/>
      </c>
      <c r="F2014" s="18" t="str">
        <f>IF('[1]Vmesna vrtilna_SKLOP1'!E2014&lt;&gt;"",'[1]Vmesna vrtilna_SKLOP1'!E2014,"")</f>
        <v/>
      </c>
      <c r="G2014" s="15" t="str">
        <f>IF('[1]Vmesna vrtilna_SKLOP1'!E2014&lt;&gt;"",'[1]Vmesna vrtilna_SKLOP1'!F2014,"")</f>
        <v/>
      </c>
      <c r="H2014" s="19" t="str">
        <f>IF('[1]Vmesna vrtilna_SKLOP1'!F2014&lt;&gt;"",'[1]Vmesna vrtilna_SKLOP1'!I2014,"")</f>
        <v/>
      </c>
      <c r="I2014" s="20" t="str">
        <f>IF(I2013="Skupaj:","DDV (22%):",IF(I2013="DDV (22%):","Skupaj z DDV:",IF(AND('[1]Vmesna vrtilna_SKLOP1'!C2014&lt;&gt;"",'[1]Vmesna vrtilna_SKLOP1'!E2014=""),"Skupaj:","")))</f>
        <v/>
      </c>
      <c r="J2014" s="21" t="str">
        <f t="shared" si="63"/>
        <v/>
      </c>
      <c r="K2014" s="21" t="str">
        <f>IF(I2014="Skupaj z DDV:",SUM(K2012,K2013),IF(I2014="DDV (22%):",K2013*0.22,IF(AND('[1]Vmesna vrtilna_SKLOP1'!C2014&lt;&gt;"",'[1]Vmesna vrtilna_SKLOP1'!D2014=""),'[1]Vmesna vrtilna_SKLOP1'!J2014,IF(F2014&lt;&gt;"",IF('[1]Vmesna vrtilna_SKLOP1'!J2014&lt;&gt;"",'[1]Vmesna vrtilna_SKLOP1'!J2014,""),""))))</f>
        <v/>
      </c>
      <c r="L2014" s="22" t="str">
        <f>IF(I2013="Skupaj:","DDV (22%):",IF(I2013="DDV (22%):","Skupaj z DDV:",IF(AND('[1]Vmesna vrtilna_SKLOP1'!C2014&lt;&gt;"",'[1]Vmesna vrtilna_SKLOP1'!E2014=""),"Skupaj:",IF(AND('[1]Vmesna vrtilna_SKLOP1'!C2014&lt;&gt;"",'[1]Vmesna vrtilna_SKLOP1'!D2014=""),'[1]Vmesna vrtilna_SKLOP1'!J2014,IF(F2014&lt;&gt;"",IF('[1]Vmesna vrtilna_SKLOP1'!J2014&lt;&gt;"",'[1]Vmesna vrtilna_SKLOP1'!J2014,""),"")))))</f>
        <v/>
      </c>
      <c r="M2014" s="22">
        <f t="shared" si="62"/>
        <v>0</v>
      </c>
      <c r="N2014" s="22" t="str">
        <f>IF(IFERROR(VLOOKUP(B2014,'[1]Vmesna vrtilna_SKLOP1'!B:J,7,0),"")=0,"",IFERROR(VLOOKUP(B2014,'[1]Vmesna vrtilna_SKLOP1'!B:J,7,0),""))</f>
        <v/>
      </c>
      <c r="O2014" s="22"/>
    </row>
    <row r="2015" spans="2:15" ht="15" customHeight="1" x14ac:dyDescent="0.3">
      <c r="B2015" s="15" t="str">
        <f>IF(AND('[1]Vmesna vrtilna_SKLOP1'!B2015&lt;&gt;"",'[1]Vmesna vrtilna_SKLOP1'!C2015&lt;&gt;""),IF('[1]Vmesna vrtilna_SKLOP1'!B2015&lt;&gt;"",'[1]Vmesna vrtilna_SKLOP1'!B2015,""),"")</f>
        <v/>
      </c>
      <c r="C2015" s="16" t="str">
        <f>IF(OR(C2014="Posebna oblika",C2014="Kulturno zaščiten objekt",C2014="Kulturno zaščiten objekt, Posebna oblika"),"Glej zavihek POSEBNI POGOJI",IF(SUM(N2014:Q2014)=1,"Posebna oblika",IF(SUM(N2014:Q2014)=10,"Kulturno zaščiten objekt",IF(SUM(N2014:Q2014)=11,"Kulturno zaščiten objekt, Posebna oblika",IF(AND('[1]Vmesna vrtilna_SKLOP1'!C2015&lt;&gt;"",'[1]Vmesna vrtilna_SKLOP1'!D2015&lt;&gt;""),IF('[1]Vmesna vrtilna_SKLOP1'!C2015&lt;&gt;"",'[1]Vmesna vrtilna_SKLOP1'!C2015,""),"")))))</f>
        <v/>
      </c>
      <c r="D2015" s="17" t="str">
        <f>IF(IFERROR(VLOOKUP(B2015,'[1]Vmesna vrtilna_SKLOP1'!B:J,6,0),"")=0,"",IFERROR(VLOOKUP(B2015,'[1]Vmesna vrtilna_SKLOP1'!B:J,6,0),""))</f>
        <v/>
      </c>
      <c r="E2015" s="16" t="str">
        <f>IF(IF('[1]Vmesna vrtilna_SKLOP1'!E2015&lt;&gt;"",'[1]Vmesna vrtilna_SKLOP1'!D2015,"")=0,"",IF('[1]Vmesna vrtilna_SKLOP1'!E2015&lt;&gt;"",'[1]Vmesna vrtilna_SKLOP1'!D2015,""))</f>
        <v>Slikopleskarska dela</v>
      </c>
      <c r="F2015" s="18" t="str">
        <f>IF('[1]Vmesna vrtilna_SKLOP1'!E2015&lt;&gt;"",'[1]Vmesna vrtilna_SKLOP1'!E2015,"")</f>
        <v>Slikopleskarska dela na špaletah</v>
      </c>
      <c r="G2015" s="15" t="str">
        <f>IF('[1]Vmesna vrtilna_SKLOP1'!E2015&lt;&gt;"",'[1]Vmesna vrtilna_SKLOP1'!F2015,"")</f>
        <v>[m1]</v>
      </c>
      <c r="H2015" s="19">
        <f>IF('[1]Vmesna vrtilna_SKLOP1'!F2015&lt;&gt;"",'[1]Vmesna vrtilna_SKLOP1'!I2015,"")</f>
        <v>15.299999999999997</v>
      </c>
      <c r="I2015" s="20" t="str">
        <f>IF(I2014="Skupaj:","DDV (22%):",IF(I2014="DDV (22%):","Skupaj z DDV:",IF(AND('[1]Vmesna vrtilna_SKLOP1'!C2015&lt;&gt;"",'[1]Vmesna vrtilna_SKLOP1'!E2015=""),"Skupaj:","")))</f>
        <v/>
      </c>
      <c r="J2015" s="21">
        <f t="shared" si="63"/>
        <v>0</v>
      </c>
      <c r="K2015" s="21">
        <f>IF(I2015="Skupaj z DDV:",SUM(K2013,K2014),IF(I2015="DDV (22%):",K2014*0.22,IF(AND('[1]Vmesna vrtilna_SKLOP1'!C2015&lt;&gt;"",'[1]Vmesna vrtilna_SKLOP1'!D2015=""),'[1]Vmesna vrtilna_SKLOP1'!J2015,IF(F2015&lt;&gt;"",IF('[1]Vmesna vrtilna_SKLOP1'!J2015&lt;&gt;"",'[1]Vmesna vrtilna_SKLOP1'!J2015,""),""))))</f>
        <v>214.55999999999997</v>
      </c>
      <c r="L2015" s="22">
        <f>IF(I2014="Skupaj:","DDV (22%):",IF(I2014="DDV (22%):","Skupaj z DDV:",IF(AND('[1]Vmesna vrtilna_SKLOP1'!C2015&lt;&gt;"",'[1]Vmesna vrtilna_SKLOP1'!E2015=""),"Skupaj:",IF(AND('[1]Vmesna vrtilna_SKLOP1'!C2015&lt;&gt;"",'[1]Vmesna vrtilna_SKLOP1'!D2015=""),'[1]Vmesna vrtilna_SKLOP1'!J2015,IF(F2015&lt;&gt;"",IF('[1]Vmesna vrtilna_SKLOP1'!J2015&lt;&gt;"",'[1]Vmesna vrtilna_SKLOP1'!J2015,""),"")))))</f>
        <v>214.55999999999997</v>
      </c>
      <c r="M2015" s="22">
        <f t="shared" si="62"/>
        <v>0</v>
      </c>
      <c r="N2015" s="22" t="str">
        <f>IF(IFERROR(VLOOKUP(B2015,'[1]Vmesna vrtilna_SKLOP1'!B:J,7,0),"")=0,"",IFERROR(VLOOKUP(B2015,'[1]Vmesna vrtilna_SKLOP1'!B:J,7,0),""))</f>
        <v/>
      </c>
      <c r="O2015" s="22"/>
    </row>
    <row r="2016" spans="2:15" ht="15" customHeight="1" x14ac:dyDescent="0.3">
      <c r="B2016" s="15" t="str">
        <f>IF(AND('[1]Vmesna vrtilna_SKLOP1'!B2016&lt;&gt;"",'[1]Vmesna vrtilna_SKLOP1'!C2016&lt;&gt;""),IF('[1]Vmesna vrtilna_SKLOP1'!B2016&lt;&gt;"",'[1]Vmesna vrtilna_SKLOP1'!B2016,""),"")</f>
        <v/>
      </c>
      <c r="C2016" s="16" t="str">
        <f>IF(OR(C2015="Posebna oblika",C2015="Kulturno zaščiten objekt",C2015="Kulturno zaščiten objekt, Posebna oblika"),"Glej zavihek POSEBNI POGOJI",IF(SUM(N2015:Q2015)=1,"Posebna oblika",IF(SUM(N2015:Q2015)=10,"Kulturno zaščiten objekt",IF(SUM(N2015:Q2015)=11,"Kulturno zaščiten objekt, Posebna oblika",IF(AND('[1]Vmesna vrtilna_SKLOP1'!C2016&lt;&gt;"",'[1]Vmesna vrtilna_SKLOP1'!D2016&lt;&gt;""),IF('[1]Vmesna vrtilna_SKLOP1'!C2016&lt;&gt;"",'[1]Vmesna vrtilna_SKLOP1'!C2016,""),"")))))</f>
        <v/>
      </c>
      <c r="D2016" s="17" t="str">
        <f>IF(IFERROR(VLOOKUP(B2016,'[1]Vmesna vrtilna_SKLOP1'!B:J,6,0),"")=0,"",IFERROR(VLOOKUP(B2016,'[1]Vmesna vrtilna_SKLOP1'!B:J,6,0),""))</f>
        <v/>
      </c>
      <c r="E2016" s="16" t="str">
        <f>IF(IF('[1]Vmesna vrtilna_SKLOP1'!E2016&lt;&gt;"",'[1]Vmesna vrtilna_SKLOP1'!D2016,"")=0,"",IF('[1]Vmesna vrtilna_SKLOP1'!E2016&lt;&gt;"",'[1]Vmesna vrtilna_SKLOP1'!D2016,""))</f>
        <v/>
      </c>
      <c r="F2016" s="18" t="str">
        <f>IF('[1]Vmesna vrtilna_SKLOP1'!E2016&lt;&gt;"",'[1]Vmesna vrtilna_SKLOP1'!E2016,"")</f>
        <v/>
      </c>
      <c r="G2016" s="15" t="str">
        <f>IF('[1]Vmesna vrtilna_SKLOP1'!E2016&lt;&gt;"",'[1]Vmesna vrtilna_SKLOP1'!F2016,"")</f>
        <v/>
      </c>
      <c r="H2016" s="19" t="str">
        <f>IF('[1]Vmesna vrtilna_SKLOP1'!F2016&lt;&gt;"",'[1]Vmesna vrtilna_SKLOP1'!I2016,"")</f>
        <v/>
      </c>
      <c r="I2016" s="20" t="str">
        <f>IF(I2015="Skupaj:","DDV (22%):",IF(I2015="DDV (22%):","Skupaj z DDV:",IF(AND('[1]Vmesna vrtilna_SKLOP1'!C2016&lt;&gt;"",'[1]Vmesna vrtilna_SKLOP1'!E2016=""),"Skupaj:","")))</f>
        <v/>
      </c>
      <c r="J2016" s="21" t="str">
        <f t="shared" si="63"/>
        <v/>
      </c>
      <c r="K2016" s="21" t="str">
        <f>IF(I2016="Skupaj z DDV:",SUM(K2014,K2015),IF(I2016="DDV (22%):",K2015*0.22,IF(AND('[1]Vmesna vrtilna_SKLOP1'!C2016&lt;&gt;"",'[1]Vmesna vrtilna_SKLOP1'!D2016=""),'[1]Vmesna vrtilna_SKLOP1'!J2016,IF(F2016&lt;&gt;"",IF('[1]Vmesna vrtilna_SKLOP1'!J2016&lt;&gt;"",'[1]Vmesna vrtilna_SKLOP1'!J2016,""),""))))</f>
        <v/>
      </c>
      <c r="L2016" s="22" t="str">
        <f>IF(I2015="Skupaj:","DDV (22%):",IF(I2015="DDV (22%):","Skupaj z DDV:",IF(AND('[1]Vmesna vrtilna_SKLOP1'!C2016&lt;&gt;"",'[1]Vmesna vrtilna_SKLOP1'!E2016=""),"Skupaj:",IF(AND('[1]Vmesna vrtilna_SKLOP1'!C2016&lt;&gt;"",'[1]Vmesna vrtilna_SKLOP1'!D2016=""),'[1]Vmesna vrtilna_SKLOP1'!J2016,IF(F2016&lt;&gt;"",IF('[1]Vmesna vrtilna_SKLOP1'!J2016&lt;&gt;"",'[1]Vmesna vrtilna_SKLOP1'!J2016,""),"")))))</f>
        <v/>
      </c>
      <c r="M2016" s="22">
        <f t="shared" si="62"/>
        <v>0</v>
      </c>
      <c r="N2016" s="22" t="str">
        <f>IF(IFERROR(VLOOKUP(B2016,'[1]Vmesna vrtilna_SKLOP1'!B:J,7,0),"")=0,"",IFERROR(VLOOKUP(B2016,'[1]Vmesna vrtilna_SKLOP1'!B:J,7,0),""))</f>
        <v/>
      </c>
      <c r="O2016" s="22"/>
    </row>
    <row r="2017" spans="2:15" ht="15" customHeight="1" x14ac:dyDescent="0.3">
      <c r="B2017" s="15" t="str">
        <f>IF(AND('[1]Vmesna vrtilna_SKLOP1'!B2017&lt;&gt;"",'[1]Vmesna vrtilna_SKLOP1'!C2017&lt;&gt;""),IF('[1]Vmesna vrtilna_SKLOP1'!B2017&lt;&gt;"",'[1]Vmesna vrtilna_SKLOP1'!B2017,""),"")</f>
        <v/>
      </c>
      <c r="C2017" s="16" t="str">
        <f>IF(OR(C2016="Posebna oblika",C2016="Kulturno zaščiten objekt",C2016="Kulturno zaščiten objekt, Posebna oblika"),"Glej zavihek POSEBNI POGOJI",IF(SUM(N2016:Q2016)=1,"Posebna oblika",IF(SUM(N2016:Q2016)=10,"Kulturno zaščiten objekt",IF(SUM(N2016:Q2016)=11,"Kulturno zaščiten objekt, Posebna oblika",IF(AND('[1]Vmesna vrtilna_SKLOP1'!C2017&lt;&gt;"",'[1]Vmesna vrtilna_SKLOP1'!D2017&lt;&gt;""),IF('[1]Vmesna vrtilna_SKLOP1'!C2017&lt;&gt;"",'[1]Vmesna vrtilna_SKLOP1'!C2017,""),"")))))</f>
        <v/>
      </c>
      <c r="D2017" s="17" t="str">
        <f>IF(IFERROR(VLOOKUP(B2017,'[1]Vmesna vrtilna_SKLOP1'!B:J,6,0),"")=0,"",IFERROR(VLOOKUP(B2017,'[1]Vmesna vrtilna_SKLOP1'!B:J,6,0),""))</f>
        <v/>
      </c>
      <c r="E2017" s="16" t="str">
        <f>IF(IF('[1]Vmesna vrtilna_SKLOP1'!E2017&lt;&gt;"",'[1]Vmesna vrtilna_SKLOP1'!D2017,"")=0,"",IF('[1]Vmesna vrtilna_SKLOP1'!E2017&lt;&gt;"",'[1]Vmesna vrtilna_SKLOP1'!D2017,""))</f>
        <v/>
      </c>
      <c r="F2017" s="18" t="str">
        <f>IF('[1]Vmesna vrtilna_SKLOP1'!E2017&lt;&gt;"",'[1]Vmesna vrtilna_SKLOP1'!E2017,"")</f>
        <v/>
      </c>
      <c r="G2017" s="15" t="str">
        <f>IF('[1]Vmesna vrtilna_SKLOP1'!E2017&lt;&gt;"",'[1]Vmesna vrtilna_SKLOP1'!F2017,"")</f>
        <v/>
      </c>
      <c r="H2017" s="19" t="str">
        <f>IF('[1]Vmesna vrtilna_SKLOP1'!F2017&lt;&gt;"",'[1]Vmesna vrtilna_SKLOP1'!I2017,"")</f>
        <v/>
      </c>
      <c r="I2017" s="20" t="str">
        <f>IF(I2016="Skupaj:","DDV (22%):",IF(I2016="DDV (22%):","Skupaj z DDV:",IF(AND('[1]Vmesna vrtilna_SKLOP1'!C2017&lt;&gt;"",'[1]Vmesna vrtilna_SKLOP1'!E2017=""),"Skupaj:","")))</f>
        <v>Skupaj:</v>
      </c>
      <c r="J2017" s="21">
        <f t="shared" si="63"/>
        <v>0</v>
      </c>
      <c r="K2017" s="21">
        <f>IF(I2017="Skupaj z DDV:",SUM(K2015,K2016),IF(I2017="DDV (22%):",K2016*0.22,IF(AND('[1]Vmesna vrtilna_SKLOP1'!C2017&lt;&gt;"",'[1]Vmesna vrtilna_SKLOP1'!D2017=""),'[1]Vmesna vrtilna_SKLOP1'!J2017,IF(F2017&lt;&gt;"",IF('[1]Vmesna vrtilna_SKLOP1'!J2017&lt;&gt;"",'[1]Vmesna vrtilna_SKLOP1'!J2017,""),""))))</f>
        <v>5231.0441037052005</v>
      </c>
      <c r="L2017" s="22" t="str">
        <f>IF(I2016="Skupaj:","DDV (22%):",IF(I2016="DDV (22%):","Skupaj z DDV:",IF(AND('[1]Vmesna vrtilna_SKLOP1'!C2017&lt;&gt;"",'[1]Vmesna vrtilna_SKLOP1'!E2017=""),"Skupaj:",IF(AND('[1]Vmesna vrtilna_SKLOP1'!C2017&lt;&gt;"",'[1]Vmesna vrtilna_SKLOP1'!D2017=""),'[1]Vmesna vrtilna_SKLOP1'!J2017,IF(F2017&lt;&gt;"",IF('[1]Vmesna vrtilna_SKLOP1'!J2017&lt;&gt;"",'[1]Vmesna vrtilna_SKLOP1'!J2017,""),"")))))</f>
        <v>Skupaj:</v>
      </c>
      <c r="M2017" s="22">
        <f t="shared" si="62"/>
        <v>0</v>
      </c>
      <c r="N2017" s="22" t="str">
        <f>IF(IFERROR(VLOOKUP(B2017,'[1]Vmesna vrtilna_SKLOP1'!B:J,7,0),"")=0,"",IFERROR(VLOOKUP(B2017,'[1]Vmesna vrtilna_SKLOP1'!B:J,7,0),""))</f>
        <v/>
      </c>
      <c r="O2017" s="22"/>
    </row>
    <row r="2018" spans="2:15" ht="15" customHeight="1" x14ac:dyDescent="0.3">
      <c r="B2018" s="15" t="str">
        <f>IF(AND('[1]Vmesna vrtilna_SKLOP1'!B2018&lt;&gt;"",'[1]Vmesna vrtilna_SKLOP1'!C2018&lt;&gt;""),IF('[1]Vmesna vrtilna_SKLOP1'!B2018&lt;&gt;"",'[1]Vmesna vrtilna_SKLOP1'!B2018,""),"")</f>
        <v/>
      </c>
      <c r="C2018" s="16" t="str">
        <f>IF(OR(C2017="Posebna oblika",C2017="Kulturno zaščiten objekt",C2017="Kulturno zaščiten objekt, Posebna oblika"),"Glej zavihek POSEBNI POGOJI",IF(SUM(N2017:Q2017)=1,"Posebna oblika",IF(SUM(N2017:Q2017)=10,"Kulturno zaščiten objekt",IF(SUM(N2017:Q2017)=11,"Kulturno zaščiten objekt, Posebna oblika",IF(AND('[1]Vmesna vrtilna_SKLOP1'!C2018&lt;&gt;"",'[1]Vmesna vrtilna_SKLOP1'!D2018&lt;&gt;""),IF('[1]Vmesna vrtilna_SKLOP1'!C2018&lt;&gt;"",'[1]Vmesna vrtilna_SKLOP1'!C2018,""),"")))))</f>
        <v/>
      </c>
      <c r="D2018" s="17" t="str">
        <f>IF(IFERROR(VLOOKUP(B2018,'[1]Vmesna vrtilna_SKLOP1'!B:J,6,0),"")=0,"",IFERROR(VLOOKUP(B2018,'[1]Vmesna vrtilna_SKLOP1'!B:J,6,0),""))</f>
        <v/>
      </c>
      <c r="E2018" s="16" t="str">
        <f>IF(IF('[1]Vmesna vrtilna_SKLOP1'!E2018&lt;&gt;"",'[1]Vmesna vrtilna_SKLOP1'!D2018,"")=0,"",IF('[1]Vmesna vrtilna_SKLOP1'!E2018&lt;&gt;"",'[1]Vmesna vrtilna_SKLOP1'!D2018,""))</f>
        <v/>
      </c>
      <c r="F2018" s="18" t="str">
        <f>IF('[1]Vmesna vrtilna_SKLOP1'!E2018&lt;&gt;"",'[1]Vmesna vrtilna_SKLOP1'!E2018,"")</f>
        <v/>
      </c>
      <c r="G2018" s="15" t="str">
        <f>IF('[1]Vmesna vrtilna_SKLOP1'!E2018&lt;&gt;"",'[1]Vmesna vrtilna_SKLOP1'!F2018,"")</f>
        <v/>
      </c>
      <c r="H2018" s="19" t="str">
        <f>IF('[1]Vmesna vrtilna_SKLOP1'!F2018&lt;&gt;"",'[1]Vmesna vrtilna_SKLOP1'!I2018,"")</f>
        <v/>
      </c>
      <c r="I2018" s="20" t="str">
        <f>IF(I2017="Skupaj:","DDV (22%):",IF(I2017="DDV (22%):","Skupaj z DDV:",IF(AND('[1]Vmesna vrtilna_SKLOP1'!C2018&lt;&gt;"",'[1]Vmesna vrtilna_SKLOP1'!E2018=""),"Skupaj:","")))</f>
        <v>DDV (22%):</v>
      </c>
      <c r="J2018" s="21">
        <f t="shared" si="63"/>
        <v>0</v>
      </c>
      <c r="K2018" s="21">
        <f>IF(I2018="Skupaj z DDV:",SUM(K2016,K2017),IF(I2018="DDV (22%):",K2017*0.22,IF(AND('[1]Vmesna vrtilna_SKLOP1'!C2018&lt;&gt;"",'[1]Vmesna vrtilna_SKLOP1'!D2018=""),'[1]Vmesna vrtilna_SKLOP1'!J2018,IF(F2018&lt;&gt;"",IF('[1]Vmesna vrtilna_SKLOP1'!J2018&lt;&gt;"",'[1]Vmesna vrtilna_SKLOP1'!J2018,""),""))))</f>
        <v>1150.8297028151442</v>
      </c>
      <c r="L2018" s="22" t="str">
        <f>IF(I2017="Skupaj:","DDV (22%):",IF(I2017="DDV (22%):","Skupaj z DDV:",IF(AND('[1]Vmesna vrtilna_SKLOP1'!C2018&lt;&gt;"",'[1]Vmesna vrtilna_SKLOP1'!E2018=""),"Skupaj:",IF(AND('[1]Vmesna vrtilna_SKLOP1'!C2018&lt;&gt;"",'[1]Vmesna vrtilna_SKLOP1'!D2018=""),'[1]Vmesna vrtilna_SKLOP1'!J2018,IF(F2018&lt;&gt;"",IF('[1]Vmesna vrtilna_SKLOP1'!J2018&lt;&gt;"",'[1]Vmesna vrtilna_SKLOP1'!J2018,""),"")))))</f>
        <v>DDV (22%):</v>
      </c>
      <c r="M2018" s="22">
        <f t="shared" si="62"/>
        <v>0</v>
      </c>
      <c r="N2018" s="22" t="str">
        <f>IF(IFERROR(VLOOKUP(B2018,'[1]Vmesna vrtilna_SKLOP1'!B:J,7,0),"")=0,"",IFERROR(VLOOKUP(B2018,'[1]Vmesna vrtilna_SKLOP1'!B:J,7,0),""))</f>
        <v/>
      </c>
      <c r="O2018" s="22"/>
    </row>
    <row r="2019" spans="2:15" ht="15" customHeight="1" x14ac:dyDescent="0.3">
      <c r="B2019" s="15" t="str">
        <f>IF(AND('[1]Vmesna vrtilna_SKLOP1'!B2019&lt;&gt;"",'[1]Vmesna vrtilna_SKLOP1'!C2019&lt;&gt;""),IF('[1]Vmesna vrtilna_SKLOP1'!B2019&lt;&gt;"",'[1]Vmesna vrtilna_SKLOP1'!B2019,""),"")</f>
        <v/>
      </c>
      <c r="C2019" s="16" t="str">
        <f>IF(OR(C2018="Posebna oblika",C2018="Kulturno zaščiten objekt",C2018="Kulturno zaščiten objekt, Posebna oblika"),"Glej zavihek POSEBNI POGOJI",IF(SUM(N2018:Q2018)=1,"Posebna oblika",IF(SUM(N2018:Q2018)=10,"Kulturno zaščiten objekt",IF(SUM(N2018:Q2018)=11,"Kulturno zaščiten objekt, Posebna oblika",IF(AND('[1]Vmesna vrtilna_SKLOP1'!C2019&lt;&gt;"",'[1]Vmesna vrtilna_SKLOP1'!D2019&lt;&gt;""),IF('[1]Vmesna vrtilna_SKLOP1'!C2019&lt;&gt;"",'[1]Vmesna vrtilna_SKLOP1'!C2019,""),"")))))</f>
        <v/>
      </c>
      <c r="D2019" s="17" t="str">
        <f>IF(IFERROR(VLOOKUP(B2019,'[1]Vmesna vrtilna_SKLOP1'!B:J,6,0),"")=0,"",IFERROR(VLOOKUP(B2019,'[1]Vmesna vrtilna_SKLOP1'!B:J,6,0),""))</f>
        <v/>
      </c>
      <c r="E2019" s="16" t="str">
        <f>IF(IF('[1]Vmesna vrtilna_SKLOP1'!E2019&lt;&gt;"",'[1]Vmesna vrtilna_SKLOP1'!D2019,"")=0,"",IF('[1]Vmesna vrtilna_SKLOP1'!E2019&lt;&gt;"",'[1]Vmesna vrtilna_SKLOP1'!D2019,""))</f>
        <v/>
      </c>
      <c r="F2019" s="18" t="str">
        <f>IF('[1]Vmesna vrtilna_SKLOP1'!E2019&lt;&gt;"",'[1]Vmesna vrtilna_SKLOP1'!E2019,"")</f>
        <v/>
      </c>
      <c r="G2019" s="15" t="str">
        <f>IF('[1]Vmesna vrtilna_SKLOP1'!E2019&lt;&gt;"",'[1]Vmesna vrtilna_SKLOP1'!F2019,"")</f>
        <v/>
      </c>
      <c r="H2019" s="19" t="str">
        <f>IF('[1]Vmesna vrtilna_SKLOP1'!F2019&lt;&gt;"",'[1]Vmesna vrtilna_SKLOP1'!I2019,"")</f>
        <v/>
      </c>
      <c r="I2019" s="20" t="str">
        <f>IF(I2018="Skupaj:","DDV (22%):",IF(I2018="DDV (22%):","Skupaj z DDV:",IF(AND('[1]Vmesna vrtilna_SKLOP1'!C2019&lt;&gt;"",'[1]Vmesna vrtilna_SKLOP1'!E2019=""),"Skupaj:","")))</f>
        <v>Skupaj z DDV:</v>
      </c>
      <c r="J2019" s="21">
        <f t="shared" si="63"/>
        <v>0</v>
      </c>
      <c r="K2019" s="21">
        <f>IF(I2019="Skupaj z DDV:",SUM(K2017,K2018),IF(I2019="DDV (22%):",K2018*0.22,IF(AND('[1]Vmesna vrtilna_SKLOP1'!C2019&lt;&gt;"",'[1]Vmesna vrtilna_SKLOP1'!D2019=""),'[1]Vmesna vrtilna_SKLOP1'!J2019,IF(F2019&lt;&gt;"",IF('[1]Vmesna vrtilna_SKLOP1'!J2019&lt;&gt;"",'[1]Vmesna vrtilna_SKLOP1'!J2019,""),""))))</f>
        <v>6381.8738065203452</v>
      </c>
      <c r="L2019" s="22" t="str">
        <f>IF(I2018="Skupaj:","DDV (22%):",IF(I2018="DDV (22%):","Skupaj z DDV:",IF(AND('[1]Vmesna vrtilna_SKLOP1'!C2019&lt;&gt;"",'[1]Vmesna vrtilna_SKLOP1'!E2019=""),"Skupaj:",IF(AND('[1]Vmesna vrtilna_SKLOP1'!C2019&lt;&gt;"",'[1]Vmesna vrtilna_SKLOP1'!D2019=""),'[1]Vmesna vrtilna_SKLOP1'!J2019,IF(F2019&lt;&gt;"",IF('[1]Vmesna vrtilna_SKLOP1'!J2019&lt;&gt;"",'[1]Vmesna vrtilna_SKLOP1'!J2019,""),"")))))</f>
        <v>Skupaj z DDV:</v>
      </c>
      <c r="M2019" s="22">
        <f t="shared" si="62"/>
        <v>0</v>
      </c>
      <c r="N2019" s="22" t="str">
        <f>IF(IFERROR(VLOOKUP(B2019,'[1]Vmesna vrtilna_SKLOP1'!B:J,7,0),"")=0,"",IFERROR(VLOOKUP(B2019,'[1]Vmesna vrtilna_SKLOP1'!B:J,7,0),""))</f>
        <v/>
      </c>
      <c r="O2019" s="22"/>
    </row>
    <row r="2020" spans="2:15" ht="15" customHeight="1" x14ac:dyDescent="0.3">
      <c r="B2020" s="15">
        <f>IF(AND('[1]Vmesna vrtilna_SKLOP1'!B2020&lt;&gt;"",'[1]Vmesna vrtilna_SKLOP1'!C2020&lt;&gt;""),IF('[1]Vmesna vrtilna_SKLOP1'!B2020&lt;&gt;"",'[1]Vmesna vrtilna_SKLOP1'!B2020,""),"")</f>
        <v>63</v>
      </c>
      <c r="C2020" s="16" t="str">
        <f>IF(OR(C2019="Posebna oblika",C2019="Kulturno zaščiten objekt",C2019="Kulturno zaščiten objekt, Posebna oblika"),"Glej zavihek POSEBNI POGOJI",IF(SUM(N2019:Q2019)=1,"Posebna oblika",IF(SUM(N2019:Q2019)=10,"Kulturno zaščiten objekt",IF(SUM(N2019:Q2019)=11,"Kulturno zaščiten objekt, Posebna oblika",IF(AND('[1]Vmesna vrtilna_SKLOP1'!C2020&lt;&gt;"",'[1]Vmesna vrtilna_SKLOP1'!D2020&lt;&gt;""),IF('[1]Vmesna vrtilna_SKLOP1'!C2020&lt;&gt;"",'[1]Vmesna vrtilna_SKLOP1'!C2020,""),"")))))</f>
        <v>Kresniški Vrh 30</v>
      </c>
      <c r="D2020" s="17">
        <f>IF(IFERROR(VLOOKUP(B2020,'[1]Vmesna vrtilna_SKLOP1'!B:J,6,0),"")=0,"",IFERROR(VLOOKUP(B2020,'[1]Vmesna vrtilna_SKLOP1'!B:J,6,0),""))</f>
        <v>1</v>
      </c>
      <c r="E2020" s="16" t="str">
        <f>IF(IF('[1]Vmesna vrtilna_SKLOP1'!E2020&lt;&gt;"",'[1]Vmesna vrtilna_SKLOP1'!D2020,"")=0,"",IF('[1]Vmesna vrtilna_SKLOP1'!E2020&lt;&gt;"",'[1]Vmesna vrtilna_SKLOP1'!D2020,""))</f>
        <v>Okna/Vrata</v>
      </c>
      <c r="F2020" s="18" t="str">
        <f>IF('[1]Vmesna vrtilna_SKLOP1'!E2020&lt;&gt;"",'[1]Vmesna vrtilna_SKLOP1'!E2020,"")</f>
        <v>Dvokrilno okno (tip: O3); dim. ŠxV: 1,85x0,85m; Material: PVC ; steklo 6/16Ar/4; Rw,st.=36 (Rw,st.+Ctr ≥ 31 dB)</v>
      </c>
      <c r="G2020" s="15" t="str">
        <f>IF('[1]Vmesna vrtilna_SKLOP1'!E2020&lt;&gt;"",'[1]Vmesna vrtilna_SKLOP1'!F2020,"")</f>
        <v>[kos]</v>
      </c>
      <c r="H2020" s="19">
        <f>IF('[1]Vmesna vrtilna_SKLOP1'!F2020&lt;&gt;"",'[1]Vmesna vrtilna_SKLOP1'!I2020,"")</f>
        <v>2</v>
      </c>
      <c r="I2020" s="20" t="str">
        <f>IF(I2019="Skupaj:","DDV (22%):",IF(I2019="DDV (22%):","Skupaj z DDV:",IF(AND('[1]Vmesna vrtilna_SKLOP1'!C2020&lt;&gt;"",'[1]Vmesna vrtilna_SKLOP1'!E2020=""),"Skupaj:","")))</f>
        <v/>
      </c>
      <c r="J2020" s="21">
        <f t="shared" si="63"/>
        <v>0</v>
      </c>
      <c r="K2020" s="21">
        <f>IF(I2020="Skupaj z DDV:",SUM(K2018,K2019),IF(I2020="DDV (22%):",K2019*0.22,IF(AND('[1]Vmesna vrtilna_SKLOP1'!C2020&lt;&gt;"",'[1]Vmesna vrtilna_SKLOP1'!D2020=""),'[1]Vmesna vrtilna_SKLOP1'!J2020,IF(F2020&lt;&gt;"",IF('[1]Vmesna vrtilna_SKLOP1'!J2020&lt;&gt;"",'[1]Vmesna vrtilna_SKLOP1'!J2020,""),""))))</f>
        <v>746.09762183875011</v>
      </c>
      <c r="L2020" s="22">
        <f>IF(I2019="Skupaj:","DDV (22%):",IF(I2019="DDV (22%):","Skupaj z DDV:",IF(AND('[1]Vmesna vrtilna_SKLOP1'!C2020&lt;&gt;"",'[1]Vmesna vrtilna_SKLOP1'!E2020=""),"Skupaj:",IF(AND('[1]Vmesna vrtilna_SKLOP1'!C2020&lt;&gt;"",'[1]Vmesna vrtilna_SKLOP1'!D2020=""),'[1]Vmesna vrtilna_SKLOP1'!J2020,IF(F2020&lt;&gt;"",IF('[1]Vmesna vrtilna_SKLOP1'!J2020&lt;&gt;"",'[1]Vmesna vrtilna_SKLOP1'!J2020,""),"")))))</f>
        <v>746.09762183875011</v>
      </c>
      <c r="M2020" s="22">
        <f t="shared" si="62"/>
        <v>0</v>
      </c>
      <c r="N2020" s="22" t="str">
        <f>IF(IFERROR(VLOOKUP(B2020,'[1]Vmesna vrtilna_SKLOP1'!B:J,7,0),"")=0,"",IFERROR(VLOOKUP(B2020,'[1]Vmesna vrtilna_SKLOP1'!B:J,7,0),""))</f>
        <v>Aprojekt</v>
      </c>
      <c r="O2020" s="22"/>
    </row>
    <row r="2021" spans="2:15" ht="15" customHeight="1" x14ac:dyDescent="0.3">
      <c r="B2021" s="15" t="str">
        <f>IF(AND('[1]Vmesna vrtilna_SKLOP1'!B2021&lt;&gt;"",'[1]Vmesna vrtilna_SKLOP1'!C2021&lt;&gt;""),IF('[1]Vmesna vrtilna_SKLOP1'!B2021&lt;&gt;"",'[1]Vmesna vrtilna_SKLOP1'!B2021,""),"")</f>
        <v/>
      </c>
      <c r="C2021" s="16" t="str">
        <f>IF(OR(C2020="Posebna oblika",C2020="Kulturno zaščiten objekt",C2020="Kulturno zaščiten objekt, Posebna oblika"),"Glej zavihek POSEBNI POGOJI",IF(SUM(N2020:Q2020)=1,"Posebna oblika",IF(SUM(N2020:Q2020)=10,"Kulturno zaščiten objekt",IF(SUM(N2020:Q2020)=11,"Kulturno zaščiten objekt, Posebna oblika",IF(AND('[1]Vmesna vrtilna_SKLOP1'!C2021&lt;&gt;"",'[1]Vmesna vrtilna_SKLOP1'!D2021&lt;&gt;""),IF('[1]Vmesna vrtilna_SKLOP1'!C2021&lt;&gt;"",'[1]Vmesna vrtilna_SKLOP1'!C2021,""),"")))))</f>
        <v/>
      </c>
      <c r="D2021" s="17" t="str">
        <f>IF(IFERROR(VLOOKUP(B2021,'[1]Vmesna vrtilna_SKLOP1'!B:J,6,0),"")=0,"",IFERROR(VLOOKUP(B2021,'[1]Vmesna vrtilna_SKLOP1'!B:J,6,0),""))</f>
        <v/>
      </c>
      <c r="E2021" s="16" t="str">
        <f>IF(IF('[1]Vmesna vrtilna_SKLOP1'!E2021&lt;&gt;"",'[1]Vmesna vrtilna_SKLOP1'!D2021,"")=0,"",IF('[1]Vmesna vrtilna_SKLOP1'!E2021&lt;&gt;"",'[1]Vmesna vrtilna_SKLOP1'!D2021,""))</f>
        <v/>
      </c>
      <c r="F2021" s="18" t="str">
        <f>IF('[1]Vmesna vrtilna_SKLOP1'!E2021&lt;&gt;"",'[1]Vmesna vrtilna_SKLOP1'!E2021,"")</f>
        <v>Dvokrilno okno (tip: O3); dim. ŠxV: 1,75x1,35m; Material: PVC, profil&gt;80mm ; steklo 10/16Ar/4; Rw,st.=38 (Rw,st.+Ctr ≥ 32 dB)</v>
      </c>
      <c r="G2021" s="15" t="str">
        <f>IF('[1]Vmesna vrtilna_SKLOP1'!E2021&lt;&gt;"",'[1]Vmesna vrtilna_SKLOP1'!F2021,"")</f>
        <v>[kos]</v>
      </c>
      <c r="H2021" s="19">
        <f>IF('[1]Vmesna vrtilna_SKLOP1'!F2021&lt;&gt;"",'[1]Vmesna vrtilna_SKLOP1'!I2021,"")</f>
        <v>1</v>
      </c>
      <c r="I2021" s="20" t="str">
        <f>IF(I2020="Skupaj:","DDV (22%):",IF(I2020="DDV (22%):","Skupaj z DDV:",IF(AND('[1]Vmesna vrtilna_SKLOP1'!C2021&lt;&gt;"",'[1]Vmesna vrtilna_SKLOP1'!E2021=""),"Skupaj:","")))</f>
        <v/>
      </c>
      <c r="J2021" s="21">
        <f t="shared" si="63"/>
        <v>0</v>
      </c>
      <c r="K2021" s="21">
        <f>IF(I2021="Skupaj z DDV:",SUM(K2019,K2020),IF(I2021="DDV (22%):",K2020*0.22,IF(AND('[1]Vmesna vrtilna_SKLOP1'!C2021&lt;&gt;"",'[1]Vmesna vrtilna_SKLOP1'!D2021=""),'[1]Vmesna vrtilna_SKLOP1'!J2021,IF(F2021&lt;&gt;"",IF('[1]Vmesna vrtilna_SKLOP1'!J2021&lt;&gt;"",'[1]Vmesna vrtilna_SKLOP1'!J2021,""),""))))</f>
        <v>571.97266408125006</v>
      </c>
      <c r="L2021" s="22">
        <f>IF(I2020="Skupaj:","DDV (22%):",IF(I2020="DDV (22%):","Skupaj z DDV:",IF(AND('[1]Vmesna vrtilna_SKLOP1'!C2021&lt;&gt;"",'[1]Vmesna vrtilna_SKLOP1'!E2021=""),"Skupaj:",IF(AND('[1]Vmesna vrtilna_SKLOP1'!C2021&lt;&gt;"",'[1]Vmesna vrtilna_SKLOP1'!D2021=""),'[1]Vmesna vrtilna_SKLOP1'!J2021,IF(F2021&lt;&gt;"",IF('[1]Vmesna vrtilna_SKLOP1'!J2021&lt;&gt;"",'[1]Vmesna vrtilna_SKLOP1'!J2021,""),"")))))</f>
        <v>571.97266408125006</v>
      </c>
      <c r="M2021" s="22">
        <f t="shared" si="62"/>
        <v>0</v>
      </c>
      <c r="N2021" s="22" t="str">
        <f>IF(IFERROR(VLOOKUP(B2021,'[1]Vmesna vrtilna_SKLOP1'!B:J,7,0),"")=0,"",IFERROR(VLOOKUP(B2021,'[1]Vmesna vrtilna_SKLOP1'!B:J,7,0),""))</f>
        <v/>
      </c>
      <c r="O2021" s="22"/>
    </row>
    <row r="2022" spans="2:15" ht="15" customHeight="1" x14ac:dyDescent="0.3">
      <c r="B2022" s="15" t="str">
        <f>IF(AND('[1]Vmesna vrtilna_SKLOP1'!B2022&lt;&gt;"",'[1]Vmesna vrtilna_SKLOP1'!C2022&lt;&gt;""),IF('[1]Vmesna vrtilna_SKLOP1'!B2022&lt;&gt;"",'[1]Vmesna vrtilna_SKLOP1'!B2022,""),"")</f>
        <v/>
      </c>
      <c r="C2022" s="16" t="str">
        <f>IF(OR(C2021="Posebna oblika",C2021="Kulturno zaščiten objekt",C2021="Kulturno zaščiten objekt, Posebna oblika"),"Glej zavihek POSEBNI POGOJI",IF(SUM(N2021:Q2021)=1,"Posebna oblika",IF(SUM(N2021:Q2021)=10,"Kulturno zaščiten objekt",IF(SUM(N2021:Q2021)=11,"Kulturno zaščiten objekt, Posebna oblika",IF(AND('[1]Vmesna vrtilna_SKLOP1'!C2022&lt;&gt;"",'[1]Vmesna vrtilna_SKLOP1'!D2022&lt;&gt;""),IF('[1]Vmesna vrtilna_SKLOP1'!C2022&lt;&gt;"",'[1]Vmesna vrtilna_SKLOP1'!C2022,""),"")))))</f>
        <v/>
      </c>
      <c r="D2022" s="17" t="str">
        <f>IF(IFERROR(VLOOKUP(B2022,'[1]Vmesna vrtilna_SKLOP1'!B:J,6,0),"")=0,"",IFERROR(VLOOKUP(B2022,'[1]Vmesna vrtilna_SKLOP1'!B:J,6,0),""))</f>
        <v/>
      </c>
      <c r="E2022" s="16" t="str">
        <f>IF(IF('[1]Vmesna vrtilna_SKLOP1'!E2022&lt;&gt;"",'[1]Vmesna vrtilna_SKLOP1'!D2022,"")=0,"",IF('[1]Vmesna vrtilna_SKLOP1'!E2022&lt;&gt;"",'[1]Vmesna vrtilna_SKLOP1'!D2022,""))</f>
        <v/>
      </c>
      <c r="F2022" s="18" t="str">
        <f>IF('[1]Vmesna vrtilna_SKLOP1'!E2022&lt;&gt;"",'[1]Vmesna vrtilna_SKLOP1'!E2022,"")</f>
        <v>Dvokrilno okno (tip: O3); dim. ŠxV: 1,75x1,35m; Material: PVC, profil&gt;80mm ; steklo 10/20Ar/4; Rw,st.=39 (Rw,st.+Ctr ≥ 33 dB)</v>
      </c>
      <c r="G2022" s="15" t="str">
        <f>IF('[1]Vmesna vrtilna_SKLOP1'!E2022&lt;&gt;"",'[1]Vmesna vrtilna_SKLOP1'!F2022,"")</f>
        <v>[kos]</v>
      </c>
      <c r="H2022" s="19">
        <f>IF('[1]Vmesna vrtilna_SKLOP1'!F2022&lt;&gt;"",'[1]Vmesna vrtilna_SKLOP1'!I2022,"")</f>
        <v>1</v>
      </c>
      <c r="I2022" s="20" t="str">
        <f>IF(I2021="Skupaj:","DDV (22%):",IF(I2021="DDV (22%):","Skupaj z DDV:",IF(AND('[1]Vmesna vrtilna_SKLOP1'!C2022&lt;&gt;"",'[1]Vmesna vrtilna_SKLOP1'!E2022=""),"Skupaj:","")))</f>
        <v/>
      </c>
      <c r="J2022" s="21">
        <f t="shared" si="63"/>
        <v>0</v>
      </c>
      <c r="K2022" s="21">
        <f>IF(I2022="Skupaj z DDV:",SUM(K2020,K2021),IF(I2022="DDV (22%):",K2021*0.22,IF(AND('[1]Vmesna vrtilna_SKLOP1'!C2022&lt;&gt;"",'[1]Vmesna vrtilna_SKLOP1'!D2022=""),'[1]Vmesna vrtilna_SKLOP1'!J2022,IF(F2022&lt;&gt;"",IF('[1]Vmesna vrtilna_SKLOP1'!J2022&lt;&gt;"",'[1]Vmesna vrtilna_SKLOP1'!J2022,""),""))))</f>
        <v>620.07316408125007</v>
      </c>
      <c r="L2022" s="22">
        <f>IF(I2021="Skupaj:","DDV (22%):",IF(I2021="DDV (22%):","Skupaj z DDV:",IF(AND('[1]Vmesna vrtilna_SKLOP1'!C2022&lt;&gt;"",'[1]Vmesna vrtilna_SKLOP1'!E2022=""),"Skupaj:",IF(AND('[1]Vmesna vrtilna_SKLOP1'!C2022&lt;&gt;"",'[1]Vmesna vrtilna_SKLOP1'!D2022=""),'[1]Vmesna vrtilna_SKLOP1'!J2022,IF(F2022&lt;&gt;"",IF('[1]Vmesna vrtilna_SKLOP1'!J2022&lt;&gt;"",'[1]Vmesna vrtilna_SKLOP1'!J2022,""),"")))))</f>
        <v>620.07316408125007</v>
      </c>
      <c r="M2022" s="22">
        <f t="shared" si="62"/>
        <v>0</v>
      </c>
      <c r="N2022" s="22" t="str">
        <f>IF(IFERROR(VLOOKUP(B2022,'[1]Vmesna vrtilna_SKLOP1'!B:J,7,0),"")=0,"",IFERROR(VLOOKUP(B2022,'[1]Vmesna vrtilna_SKLOP1'!B:J,7,0),""))</f>
        <v/>
      </c>
      <c r="O2022" s="22"/>
    </row>
    <row r="2023" spans="2:15" ht="15" customHeight="1" x14ac:dyDescent="0.3">
      <c r="B2023" s="15" t="str">
        <f>IF(AND('[1]Vmesna vrtilna_SKLOP1'!B2023&lt;&gt;"",'[1]Vmesna vrtilna_SKLOP1'!C2023&lt;&gt;""),IF('[1]Vmesna vrtilna_SKLOP1'!B2023&lt;&gt;"",'[1]Vmesna vrtilna_SKLOP1'!B2023,""),"")</f>
        <v/>
      </c>
      <c r="C2023" s="16" t="str">
        <f>IF(OR(C2022="Posebna oblika",C2022="Kulturno zaščiten objekt",C2022="Kulturno zaščiten objekt, Posebna oblika"),"Glej zavihek POSEBNI POGOJI",IF(SUM(N2022:Q2022)=1,"Posebna oblika",IF(SUM(N2022:Q2022)=10,"Kulturno zaščiten objekt",IF(SUM(N2022:Q2022)=11,"Kulturno zaščiten objekt, Posebna oblika",IF(AND('[1]Vmesna vrtilna_SKLOP1'!C2023&lt;&gt;"",'[1]Vmesna vrtilna_SKLOP1'!D2023&lt;&gt;""),IF('[1]Vmesna vrtilna_SKLOP1'!C2023&lt;&gt;"",'[1]Vmesna vrtilna_SKLOP1'!C2023,""),"")))))</f>
        <v/>
      </c>
      <c r="D2023" s="17" t="str">
        <f>IF(IFERROR(VLOOKUP(B2023,'[1]Vmesna vrtilna_SKLOP1'!B:J,6,0),"")=0,"",IFERROR(VLOOKUP(B2023,'[1]Vmesna vrtilna_SKLOP1'!B:J,6,0),""))</f>
        <v/>
      </c>
      <c r="E2023" s="16" t="str">
        <f>IF(IF('[1]Vmesna vrtilna_SKLOP1'!E2023&lt;&gt;"",'[1]Vmesna vrtilna_SKLOP1'!D2023,"")=0,"",IF('[1]Vmesna vrtilna_SKLOP1'!E2023&lt;&gt;"",'[1]Vmesna vrtilna_SKLOP1'!D2023,""))</f>
        <v/>
      </c>
      <c r="F2023" s="18" t="str">
        <f>IF('[1]Vmesna vrtilna_SKLOP1'!E2023&lt;&gt;"",'[1]Vmesna vrtilna_SKLOP1'!E2023,"")</f>
        <v>Vhodna vrata (tip: VH); dim. ŠxV: 1,3x2,05m; Material: PVC, profil&gt;80mm; Rw,krilo=39 dBA</v>
      </c>
      <c r="G2023" s="15" t="str">
        <f>IF('[1]Vmesna vrtilna_SKLOP1'!E2023&lt;&gt;"",'[1]Vmesna vrtilna_SKLOP1'!F2023,"")</f>
        <v>[kos]</v>
      </c>
      <c r="H2023" s="19">
        <f>IF('[1]Vmesna vrtilna_SKLOP1'!F2023&lt;&gt;"",'[1]Vmesna vrtilna_SKLOP1'!I2023,"")</f>
        <v>1</v>
      </c>
      <c r="I2023" s="20" t="str">
        <f>IF(I2022="Skupaj:","DDV (22%):",IF(I2022="DDV (22%):","Skupaj z DDV:",IF(AND('[1]Vmesna vrtilna_SKLOP1'!C2023&lt;&gt;"",'[1]Vmesna vrtilna_SKLOP1'!E2023=""),"Skupaj:","")))</f>
        <v/>
      </c>
      <c r="J2023" s="21">
        <f t="shared" si="63"/>
        <v>0</v>
      </c>
      <c r="K2023" s="21">
        <f>IF(I2023="Skupaj z DDV:",SUM(K2021,K2022),IF(I2023="DDV (22%):",K2022*0.22,IF(AND('[1]Vmesna vrtilna_SKLOP1'!C2023&lt;&gt;"",'[1]Vmesna vrtilna_SKLOP1'!D2023=""),'[1]Vmesna vrtilna_SKLOP1'!J2023,IF(F2023&lt;&gt;"",IF('[1]Vmesna vrtilna_SKLOP1'!J2023&lt;&gt;"",'[1]Vmesna vrtilna_SKLOP1'!J2023,""),""))))</f>
        <v>1560</v>
      </c>
      <c r="L2023" s="22">
        <f>IF(I2022="Skupaj:","DDV (22%):",IF(I2022="DDV (22%):","Skupaj z DDV:",IF(AND('[1]Vmesna vrtilna_SKLOP1'!C2023&lt;&gt;"",'[1]Vmesna vrtilna_SKLOP1'!E2023=""),"Skupaj:",IF(AND('[1]Vmesna vrtilna_SKLOP1'!C2023&lt;&gt;"",'[1]Vmesna vrtilna_SKLOP1'!D2023=""),'[1]Vmesna vrtilna_SKLOP1'!J2023,IF(F2023&lt;&gt;"",IF('[1]Vmesna vrtilna_SKLOP1'!J2023&lt;&gt;"",'[1]Vmesna vrtilna_SKLOP1'!J2023,""),"")))))</f>
        <v>1560</v>
      </c>
      <c r="M2023" s="22">
        <f t="shared" si="62"/>
        <v>0</v>
      </c>
      <c r="N2023" s="22" t="str">
        <f>IF(IFERROR(VLOOKUP(B2023,'[1]Vmesna vrtilna_SKLOP1'!B:J,7,0),"")=0,"",IFERROR(VLOOKUP(B2023,'[1]Vmesna vrtilna_SKLOP1'!B:J,7,0),""))</f>
        <v/>
      </c>
      <c r="O2023" s="22"/>
    </row>
    <row r="2024" spans="2:15" ht="15" customHeight="1" x14ac:dyDescent="0.3">
      <c r="B2024" s="15" t="str">
        <f>IF(AND('[1]Vmesna vrtilna_SKLOP1'!B2024&lt;&gt;"",'[1]Vmesna vrtilna_SKLOP1'!C2024&lt;&gt;""),IF('[1]Vmesna vrtilna_SKLOP1'!B2024&lt;&gt;"",'[1]Vmesna vrtilna_SKLOP1'!B2024,""),"")</f>
        <v/>
      </c>
      <c r="C2024" s="16" t="str">
        <f>IF(OR(C2023="Posebna oblika",C2023="Kulturno zaščiten objekt",C2023="Kulturno zaščiten objekt, Posebna oblika"),"Glej zavihek POSEBNI POGOJI",IF(SUM(N2023:Q2023)=1,"Posebna oblika",IF(SUM(N2023:Q2023)=10,"Kulturno zaščiten objekt",IF(SUM(N2023:Q2023)=11,"Kulturno zaščiten objekt, Posebna oblika",IF(AND('[1]Vmesna vrtilna_SKLOP1'!C2024&lt;&gt;"",'[1]Vmesna vrtilna_SKLOP1'!D2024&lt;&gt;""),IF('[1]Vmesna vrtilna_SKLOP1'!C2024&lt;&gt;"",'[1]Vmesna vrtilna_SKLOP1'!C2024,""),"")))))</f>
        <v/>
      </c>
      <c r="D2024" s="17" t="str">
        <f>IF(IFERROR(VLOOKUP(B2024,'[1]Vmesna vrtilna_SKLOP1'!B:J,6,0),"")=0,"",IFERROR(VLOOKUP(B2024,'[1]Vmesna vrtilna_SKLOP1'!B:J,6,0),""))</f>
        <v/>
      </c>
      <c r="E2024" s="16" t="str">
        <f>IF(IF('[1]Vmesna vrtilna_SKLOP1'!E2024&lt;&gt;"",'[1]Vmesna vrtilna_SKLOP1'!D2024,"")=0,"",IF('[1]Vmesna vrtilna_SKLOP1'!E2024&lt;&gt;"",'[1]Vmesna vrtilna_SKLOP1'!D2024,""))</f>
        <v/>
      </c>
      <c r="F2024" s="18" t="str">
        <f>IF('[1]Vmesna vrtilna_SKLOP1'!E2024&lt;&gt;"",'[1]Vmesna vrtilna_SKLOP1'!E2024,"")</f>
        <v/>
      </c>
      <c r="G2024" s="15" t="str">
        <f>IF('[1]Vmesna vrtilna_SKLOP1'!E2024&lt;&gt;"",'[1]Vmesna vrtilna_SKLOP1'!F2024,"")</f>
        <v/>
      </c>
      <c r="H2024" s="19" t="str">
        <f>IF('[1]Vmesna vrtilna_SKLOP1'!F2024&lt;&gt;"",'[1]Vmesna vrtilna_SKLOP1'!I2024,"")</f>
        <v/>
      </c>
      <c r="I2024" s="20" t="str">
        <f>IF(I2023="Skupaj:","DDV (22%):",IF(I2023="DDV (22%):","Skupaj z DDV:",IF(AND('[1]Vmesna vrtilna_SKLOP1'!C2024&lt;&gt;"",'[1]Vmesna vrtilna_SKLOP1'!E2024=""),"Skupaj:","")))</f>
        <v/>
      </c>
      <c r="J2024" s="21" t="str">
        <f t="shared" si="63"/>
        <v/>
      </c>
      <c r="K2024" s="21" t="str">
        <f>IF(I2024="Skupaj z DDV:",SUM(K2022,K2023),IF(I2024="DDV (22%):",K2023*0.22,IF(AND('[1]Vmesna vrtilna_SKLOP1'!C2024&lt;&gt;"",'[1]Vmesna vrtilna_SKLOP1'!D2024=""),'[1]Vmesna vrtilna_SKLOP1'!J2024,IF(F2024&lt;&gt;"",IF('[1]Vmesna vrtilna_SKLOP1'!J2024&lt;&gt;"",'[1]Vmesna vrtilna_SKLOP1'!J2024,""),""))))</f>
        <v/>
      </c>
      <c r="L2024" s="22" t="str">
        <f>IF(I2023="Skupaj:","DDV (22%):",IF(I2023="DDV (22%):","Skupaj z DDV:",IF(AND('[1]Vmesna vrtilna_SKLOP1'!C2024&lt;&gt;"",'[1]Vmesna vrtilna_SKLOP1'!E2024=""),"Skupaj:",IF(AND('[1]Vmesna vrtilna_SKLOP1'!C2024&lt;&gt;"",'[1]Vmesna vrtilna_SKLOP1'!D2024=""),'[1]Vmesna vrtilna_SKLOP1'!J2024,IF(F2024&lt;&gt;"",IF('[1]Vmesna vrtilna_SKLOP1'!J2024&lt;&gt;"",'[1]Vmesna vrtilna_SKLOP1'!J2024,""),"")))))</f>
        <v/>
      </c>
      <c r="M2024" s="22">
        <f t="shared" si="62"/>
        <v>0</v>
      </c>
      <c r="N2024" s="22" t="str">
        <f>IF(IFERROR(VLOOKUP(B2024,'[1]Vmesna vrtilna_SKLOP1'!B:J,7,0),"")=0,"",IFERROR(VLOOKUP(B2024,'[1]Vmesna vrtilna_SKLOP1'!B:J,7,0),""))</f>
        <v/>
      </c>
      <c r="O2024" s="22"/>
    </row>
    <row r="2025" spans="2:15" ht="15" customHeight="1" x14ac:dyDescent="0.3">
      <c r="B2025" s="15" t="str">
        <f>IF(AND('[1]Vmesna vrtilna_SKLOP1'!B2025&lt;&gt;"",'[1]Vmesna vrtilna_SKLOP1'!C2025&lt;&gt;""),IF('[1]Vmesna vrtilna_SKLOP1'!B2025&lt;&gt;"",'[1]Vmesna vrtilna_SKLOP1'!B2025,""),"")</f>
        <v/>
      </c>
      <c r="C2025" s="16" t="str">
        <f>IF(OR(C2024="Posebna oblika",C2024="Kulturno zaščiten objekt",C2024="Kulturno zaščiten objekt, Posebna oblika"),"Glej zavihek POSEBNI POGOJI",IF(SUM(N2024:Q2024)=1,"Posebna oblika",IF(SUM(N2024:Q2024)=10,"Kulturno zaščiten objekt",IF(SUM(N2024:Q2024)=11,"Kulturno zaščiten objekt, Posebna oblika",IF(AND('[1]Vmesna vrtilna_SKLOP1'!C2025&lt;&gt;"",'[1]Vmesna vrtilna_SKLOP1'!D2025&lt;&gt;""),IF('[1]Vmesna vrtilna_SKLOP1'!C2025&lt;&gt;"",'[1]Vmesna vrtilna_SKLOP1'!C2025,""),"")))))</f>
        <v/>
      </c>
      <c r="D2025" s="17" t="str">
        <f>IF(IFERROR(VLOOKUP(B2025,'[1]Vmesna vrtilna_SKLOP1'!B:J,6,0),"")=0,"",IFERROR(VLOOKUP(B2025,'[1]Vmesna vrtilna_SKLOP1'!B:J,6,0),""))</f>
        <v/>
      </c>
      <c r="E2025" s="16" t="str">
        <f>IF(IF('[1]Vmesna vrtilna_SKLOP1'!E2025&lt;&gt;"",'[1]Vmesna vrtilna_SKLOP1'!D2025,"")=0,"",IF('[1]Vmesna vrtilna_SKLOP1'!E2025&lt;&gt;"",'[1]Vmesna vrtilna_SKLOP1'!D2025,""))</f>
        <v>Senčila</v>
      </c>
      <c r="F2025" s="18" t="str">
        <f>IF('[1]Vmesna vrtilna_SKLOP1'!E2025&lt;&gt;"",'[1]Vmesna vrtilna_SKLOP1'!E2025,"")</f>
        <v>Notranja rolo omarica, ALU lamele, Dim. ŠxV: 1,75x1,35m</v>
      </c>
      <c r="G2025" s="15" t="str">
        <f>IF('[1]Vmesna vrtilna_SKLOP1'!E2025&lt;&gt;"",'[1]Vmesna vrtilna_SKLOP1'!F2025,"")</f>
        <v>[kos]</v>
      </c>
      <c r="H2025" s="19">
        <f>IF('[1]Vmesna vrtilna_SKLOP1'!F2025&lt;&gt;"",'[1]Vmesna vrtilna_SKLOP1'!I2025,"")</f>
        <v>2</v>
      </c>
      <c r="I2025" s="20" t="str">
        <f>IF(I2024="Skupaj:","DDV (22%):",IF(I2024="DDV (22%):","Skupaj z DDV:",IF(AND('[1]Vmesna vrtilna_SKLOP1'!C2025&lt;&gt;"",'[1]Vmesna vrtilna_SKLOP1'!E2025=""),"Skupaj:","")))</f>
        <v/>
      </c>
      <c r="J2025" s="21">
        <f t="shared" si="63"/>
        <v>0</v>
      </c>
      <c r="K2025" s="21">
        <f>IF(I2025="Skupaj z DDV:",SUM(K2023,K2024),IF(I2025="DDV (22%):",K2024*0.22,IF(AND('[1]Vmesna vrtilna_SKLOP1'!C2025&lt;&gt;"",'[1]Vmesna vrtilna_SKLOP1'!D2025=""),'[1]Vmesna vrtilna_SKLOP1'!J2025,IF(F2025&lt;&gt;"",IF('[1]Vmesna vrtilna_SKLOP1'!J2025&lt;&gt;"",'[1]Vmesna vrtilna_SKLOP1'!J2025,""),""))))</f>
        <v>717.10718474999999</v>
      </c>
      <c r="L2025" s="22">
        <f>IF(I2024="Skupaj:","DDV (22%):",IF(I2024="DDV (22%):","Skupaj z DDV:",IF(AND('[1]Vmesna vrtilna_SKLOP1'!C2025&lt;&gt;"",'[1]Vmesna vrtilna_SKLOP1'!E2025=""),"Skupaj:",IF(AND('[1]Vmesna vrtilna_SKLOP1'!C2025&lt;&gt;"",'[1]Vmesna vrtilna_SKLOP1'!D2025=""),'[1]Vmesna vrtilna_SKLOP1'!J2025,IF(F2025&lt;&gt;"",IF('[1]Vmesna vrtilna_SKLOP1'!J2025&lt;&gt;"",'[1]Vmesna vrtilna_SKLOP1'!J2025,""),"")))))</f>
        <v>717.10718474999999</v>
      </c>
      <c r="M2025" s="22">
        <f t="shared" si="62"/>
        <v>0</v>
      </c>
      <c r="N2025" s="22" t="str">
        <f>IF(IFERROR(VLOOKUP(B2025,'[1]Vmesna vrtilna_SKLOP1'!B:J,7,0),"")=0,"",IFERROR(VLOOKUP(B2025,'[1]Vmesna vrtilna_SKLOP1'!B:J,7,0),""))</f>
        <v/>
      </c>
      <c r="O2025" s="22"/>
    </row>
    <row r="2026" spans="2:15" ht="15" customHeight="1" x14ac:dyDescent="0.3">
      <c r="B2026" s="15" t="str">
        <f>IF(AND('[1]Vmesna vrtilna_SKLOP1'!B2026&lt;&gt;"",'[1]Vmesna vrtilna_SKLOP1'!C2026&lt;&gt;""),IF('[1]Vmesna vrtilna_SKLOP1'!B2026&lt;&gt;"",'[1]Vmesna vrtilna_SKLOP1'!B2026,""),"")</f>
        <v/>
      </c>
      <c r="C2026" s="16" t="str">
        <f>IF(OR(C2025="Posebna oblika",C2025="Kulturno zaščiten objekt",C2025="Kulturno zaščiten objekt, Posebna oblika"),"Glej zavihek POSEBNI POGOJI",IF(SUM(N2025:Q2025)=1,"Posebna oblika",IF(SUM(N2025:Q2025)=10,"Kulturno zaščiten objekt",IF(SUM(N2025:Q2025)=11,"Kulturno zaščiten objekt, Posebna oblika",IF(AND('[1]Vmesna vrtilna_SKLOP1'!C2026&lt;&gt;"",'[1]Vmesna vrtilna_SKLOP1'!D2026&lt;&gt;""),IF('[1]Vmesna vrtilna_SKLOP1'!C2026&lt;&gt;"",'[1]Vmesna vrtilna_SKLOP1'!C2026,""),"")))))</f>
        <v/>
      </c>
      <c r="D2026" s="17" t="str">
        <f>IF(IFERROR(VLOOKUP(B2026,'[1]Vmesna vrtilna_SKLOP1'!B:J,6,0),"")=0,"",IFERROR(VLOOKUP(B2026,'[1]Vmesna vrtilna_SKLOP1'!B:J,6,0),""))</f>
        <v/>
      </c>
      <c r="E2026" s="16" t="str">
        <f>IF(IF('[1]Vmesna vrtilna_SKLOP1'!E2026&lt;&gt;"",'[1]Vmesna vrtilna_SKLOP1'!D2026,"")=0,"",IF('[1]Vmesna vrtilna_SKLOP1'!E2026&lt;&gt;"",'[1]Vmesna vrtilna_SKLOP1'!D2026,""))</f>
        <v/>
      </c>
      <c r="F2026" s="18" t="str">
        <f>IF('[1]Vmesna vrtilna_SKLOP1'!E2026&lt;&gt;"",'[1]Vmesna vrtilna_SKLOP1'!E2026,"")</f>
        <v/>
      </c>
      <c r="G2026" s="15" t="str">
        <f>IF('[1]Vmesna vrtilna_SKLOP1'!E2026&lt;&gt;"",'[1]Vmesna vrtilna_SKLOP1'!F2026,"")</f>
        <v/>
      </c>
      <c r="H2026" s="19" t="str">
        <f>IF('[1]Vmesna vrtilna_SKLOP1'!F2026&lt;&gt;"",'[1]Vmesna vrtilna_SKLOP1'!I2026,"")</f>
        <v/>
      </c>
      <c r="I2026" s="20" t="str">
        <f>IF(I2025="Skupaj:","DDV (22%):",IF(I2025="DDV (22%):","Skupaj z DDV:",IF(AND('[1]Vmesna vrtilna_SKLOP1'!C2026&lt;&gt;"",'[1]Vmesna vrtilna_SKLOP1'!E2026=""),"Skupaj:","")))</f>
        <v/>
      </c>
      <c r="J2026" s="21" t="str">
        <f t="shared" si="63"/>
        <v/>
      </c>
      <c r="K2026" s="21" t="str">
        <f>IF(I2026="Skupaj z DDV:",SUM(K2024,K2025),IF(I2026="DDV (22%):",K2025*0.22,IF(AND('[1]Vmesna vrtilna_SKLOP1'!C2026&lt;&gt;"",'[1]Vmesna vrtilna_SKLOP1'!D2026=""),'[1]Vmesna vrtilna_SKLOP1'!J2026,IF(F2026&lt;&gt;"",IF('[1]Vmesna vrtilna_SKLOP1'!J2026&lt;&gt;"",'[1]Vmesna vrtilna_SKLOP1'!J2026,""),""))))</f>
        <v/>
      </c>
      <c r="L2026" s="22" t="str">
        <f>IF(I2025="Skupaj:","DDV (22%):",IF(I2025="DDV (22%):","Skupaj z DDV:",IF(AND('[1]Vmesna vrtilna_SKLOP1'!C2026&lt;&gt;"",'[1]Vmesna vrtilna_SKLOP1'!E2026=""),"Skupaj:",IF(AND('[1]Vmesna vrtilna_SKLOP1'!C2026&lt;&gt;"",'[1]Vmesna vrtilna_SKLOP1'!D2026=""),'[1]Vmesna vrtilna_SKLOP1'!J2026,IF(F2026&lt;&gt;"",IF('[1]Vmesna vrtilna_SKLOP1'!J2026&lt;&gt;"",'[1]Vmesna vrtilna_SKLOP1'!J2026,""),"")))))</f>
        <v/>
      </c>
      <c r="M2026" s="22">
        <f t="shared" si="62"/>
        <v>0</v>
      </c>
      <c r="N2026" s="22" t="str">
        <f>IF(IFERROR(VLOOKUP(B2026,'[1]Vmesna vrtilna_SKLOP1'!B:J,7,0),"")=0,"",IFERROR(VLOOKUP(B2026,'[1]Vmesna vrtilna_SKLOP1'!B:J,7,0),""))</f>
        <v/>
      </c>
      <c r="O2026" s="22"/>
    </row>
    <row r="2027" spans="2:15" ht="15" customHeight="1" x14ac:dyDescent="0.3">
      <c r="B2027" s="15" t="str">
        <f>IF(AND('[1]Vmesna vrtilna_SKLOP1'!B2027&lt;&gt;"",'[1]Vmesna vrtilna_SKLOP1'!C2027&lt;&gt;""),IF('[1]Vmesna vrtilna_SKLOP1'!B2027&lt;&gt;"",'[1]Vmesna vrtilna_SKLOP1'!B2027,""),"")</f>
        <v/>
      </c>
      <c r="C2027" s="16" t="str">
        <f>IF(OR(C2026="Posebna oblika",C2026="Kulturno zaščiten objekt",C2026="Kulturno zaščiten objekt, Posebna oblika"),"Glej zavihek POSEBNI POGOJI",IF(SUM(N2026:Q2026)=1,"Posebna oblika",IF(SUM(N2026:Q2026)=10,"Kulturno zaščiten objekt",IF(SUM(N2026:Q2026)=11,"Kulturno zaščiten objekt, Posebna oblika",IF(AND('[1]Vmesna vrtilna_SKLOP1'!C2027&lt;&gt;"",'[1]Vmesna vrtilna_SKLOP1'!D2027&lt;&gt;""),IF('[1]Vmesna vrtilna_SKLOP1'!C2027&lt;&gt;"",'[1]Vmesna vrtilna_SKLOP1'!C2027,""),"")))))</f>
        <v/>
      </c>
      <c r="D2027" s="17" t="str">
        <f>IF(IFERROR(VLOOKUP(B2027,'[1]Vmesna vrtilna_SKLOP1'!B:J,6,0),"")=0,"",IFERROR(VLOOKUP(B2027,'[1]Vmesna vrtilna_SKLOP1'!B:J,6,0),""))</f>
        <v/>
      </c>
      <c r="E2027" s="16" t="str">
        <f>IF(IF('[1]Vmesna vrtilna_SKLOP1'!E2027&lt;&gt;"",'[1]Vmesna vrtilna_SKLOP1'!D2027,"")=0,"",IF('[1]Vmesna vrtilna_SKLOP1'!E2027&lt;&gt;"",'[1]Vmesna vrtilna_SKLOP1'!D2027,""))</f>
        <v>Notranje police</v>
      </c>
      <c r="F2027" s="18" t="str">
        <f>IF('[1]Vmesna vrtilna_SKLOP1'!E2027&lt;&gt;"",'[1]Vmesna vrtilna_SKLOP1'!E2027,"")</f>
        <v>Notranja polica, mat. Topalit, dim. ŠxG:1,85x0,25m</v>
      </c>
      <c r="G2027" s="15" t="str">
        <f>IF('[1]Vmesna vrtilna_SKLOP1'!E2027&lt;&gt;"",'[1]Vmesna vrtilna_SKLOP1'!F2027,"")</f>
        <v>[kos]</v>
      </c>
      <c r="H2027" s="19">
        <f>IF('[1]Vmesna vrtilna_SKLOP1'!F2027&lt;&gt;"",'[1]Vmesna vrtilna_SKLOP1'!I2027,"")</f>
        <v>2</v>
      </c>
      <c r="I2027" s="20" t="str">
        <f>IF(I2026="Skupaj:","DDV (22%):",IF(I2026="DDV (22%):","Skupaj z DDV:",IF(AND('[1]Vmesna vrtilna_SKLOP1'!C2027&lt;&gt;"",'[1]Vmesna vrtilna_SKLOP1'!E2027=""),"Skupaj:","")))</f>
        <v/>
      </c>
      <c r="J2027" s="21">
        <f t="shared" si="63"/>
        <v>0</v>
      </c>
      <c r="K2027" s="21">
        <f>IF(I2027="Skupaj z DDV:",SUM(K2025,K2026),IF(I2027="DDV (22%):",K2026*0.22,IF(AND('[1]Vmesna vrtilna_SKLOP1'!C2027&lt;&gt;"",'[1]Vmesna vrtilna_SKLOP1'!D2027=""),'[1]Vmesna vrtilna_SKLOP1'!J2027,IF(F2027&lt;&gt;"",IF('[1]Vmesna vrtilna_SKLOP1'!J2027&lt;&gt;"",'[1]Vmesna vrtilna_SKLOP1'!J2027,""),""))))</f>
        <v>132.91250000000002</v>
      </c>
      <c r="L2027" s="22">
        <f>IF(I2026="Skupaj:","DDV (22%):",IF(I2026="DDV (22%):","Skupaj z DDV:",IF(AND('[1]Vmesna vrtilna_SKLOP1'!C2027&lt;&gt;"",'[1]Vmesna vrtilna_SKLOP1'!E2027=""),"Skupaj:",IF(AND('[1]Vmesna vrtilna_SKLOP1'!C2027&lt;&gt;"",'[1]Vmesna vrtilna_SKLOP1'!D2027=""),'[1]Vmesna vrtilna_SKLOP1'!J2027,IF(F2027&lt;&gt;"",IF('[1]Vmesna vrtilna_SKLOP1'!J2027&lt;&gt;"",'[1]Vmesna vrtilna_SKLOP1'!J2027,""),"")))))</f>
        <v>132.91250000000002</v>
      </c>
      <c r="M2027" s="22">
        <f t="shared" si="62"/>
        <v>0</v>
      </c>
      <c r="N2027" s="22" t="str">
        <f>IF(IFERROR(VLOOKUP(B2027,'[1]Vmesna vrtilna_SKLOP1'!B:J,7,0),"")=0,"",IFERROR(VLOOKUP(B2027,'[1]Vmesna vrtilna_SKLOP1'!B:J,7,0),""))</f>
        <v/>
      </c>
      <c r="O2027" s="22"/>
    </row>
    <row r="2028" spans="2:15" ht="15" customHeight="1" x14ac:dyDescent="0.3">
      <c r="B2028" s="15" t="str">
        <f>IF(AND('[1]Vmesna vrtilna_SKLOP1'!B2028&lt;&gt;"",'[1]Vmesna vrtilna_SKLOP1'!C2028&lt;&gt;""),IF('[1]Vmesna vrtilna_SKLOP1'!B2028&lt;&gt;"",'[1]Vmesna vrtilna_SKLOP1'!B2028,""),"")</f>
        <v/>
      </c>
      <c r="C2028" s="16" t="str">
        <f>IF(OR(C2027="Posebna oblika",C2027="Kulturno zaščiten objekt",C2027="Kulturno zaščiten objekt, Posebna oblika"),"Glej zavihek POSEBNI POGOJI",IF(SUM(N2027:Q2027)=1,"Posebna oblika",IF(SUM(N2027:Q2027)=10,"Kulturno zaščiten objekt",IF(SUM(N2027:Q2027)=11,"Kulturno zaščiten objekt, Posebna oblika",IF(AND('[1]Vmesna vrtilna_SKLOP1'!C2028&lt;&gt;"",'[1]Vmesna vrtilna_SKLOP1'!D2028&lt;&gt;""),IF('[1]Vmesna vrtilna_SKLOP1'!C2028&lt;&gt;"",'[1]Vmesna vrtilna_SKLOP1'!C2028,""),"")))))</f>
        <v/>
      </c>
      <c r="D2028" s="17" t="str">
        <f>IF(IFERROR(VLOOKUP(B2028,'[1]Vmesna vrtilna_SKLOP1'!B:J,6,0),"")=0,"",IFERROR(VLOOKUP(B2028,'[1]Vmesna vrtilna_SKLOP1'!B:J,6,0),""))</f>
        <v/>
      </c>
      <c r="E2028" s="16" t="str">
        <f>IF(IF('[1]Vmesna vrtilna_SKLOP1'!E2028&lt;&gt;"",'[1]Vmesna vrtilna_SKLOP1'!D2028,"")=0,"",IF('[1]Vmesna vrtilna_SKLOP1'!E2028&lt;&gt;"",'[1]Vmesna vrtilna_SKLOP1'!D2028,""))</f>
        <v/>
      </c>
      <c r="F2028" s="18" t="str">
        <f>IF('[1]Vmesna vrtilna_SKLOP1'!E2028&lt;&gt;"",'[1]Vmesna vrtilna_SKLOP1'!E2028,"")</f>
        <v>Notranja polica, mat. Topalit, dim. ŠxG:1,75x0,25m</v>
      </c>
      <c r="G2028" s="15" t="str">
        <f>IF('[1]Vmesna vrtilna_SKLOP1'!E2028&lt;&gt;"",'[1]Vmesna vrtilna_SKLOP1'!F2028,"")</f>
        <v>[kos]</v>
      </c>
      <c r="H2028" s="19">
        <f>IF('[1]Vmesna vrtilna_SKLOP1'!F2028&lt;&gt;"",'[1]Vmesna vrtilna_SKLOP1'!I2028,"")</f>
        <v>2</v>
      </c>
      <c r="I2028" s="20" t="str">
        <f>IF(I2027="Skupaj:","DDV (22%):",IF(I2027="DDV (22%):","Skupaj z DDV:",IF(AND('[1]Vmesna vrtilna_SKLOP1'!C2028&lt;&gt;"",'[1]Vmesna vrtilna_SKLOP1'!E2028=""),"Skupaj:","")))</f>
        <v/>
      </c>
      <c r="J2028" s="21">
        <f t="shared" si="63"/>
        <v>0</v>
      </c>
      <c r="K2028" s="21">
        <f>IF(I2028="Skupaj z DDV:",SUM(K2026,K2027),IF(I2028="DDV (22%):",K2027*0.22,IF(AND('[1]Vmesna vrtilna_SKLOP1'!C2028&lt;&gt;"",'[1]Vmesna vrtilna_SKLOP1'!D2028=""),'[1]Vmesna vrtilna_SKLOP1'!J2028,IF(F2028&lt;&gt;"",IF('[1]Vmesna vrtilna_SKLOP1'!J2028&lt;&gt;"",'[1]Vmesna vrtilna_SKLOP1'!J2028,""),""))))</f>
        <v>123.6125</v>
      </c>
      <c r="L2028" s="22">
        <f>IF(I2027="Skupaj:","DDV (22%):",IF(I2027="DDV (22%):","Skupaj z DDV:",IF(AND('[1]Vmesna vrtilna_SKLOP1'!C2028&lt;&gt;"",'[1]Vmesna vrtilna_SKLOP1'!E2028=""),"Skupaj:",IF(AND('[1]Vmesna vrtilna_SKLOP1'!C2028&lt;&gt;"",'[1]Vmesna vrtilna_SKLOP1'!D2028=""),'[1]Vmesna vrtilna_SKLOP1'!J2028,IF(F2028&lt;&gt;"",IF('[1]Vmesna vrtilna_SKLOP1'!J2028&lt;&gt;"",'[1]Vmesna vrtilna_SKLOP1'!J2028,""),"")))))</f>
        <v>123.6125</v>
      </c>
      <c r="M2028" s="22">
        <f t="shared" si="62"/>
        <v>0</v>
      </c>
      <c r="N2028" s="22" t="str">
        <f>IF(IFERROR(VLOOKUP(B2028,'[1]Vmesna vrtilna_SKLOP1'!B:J,7,0),"")=0,"",IFERROR(VLOOKUP(B2028,'[1]Vmesna vrtilna_SKLOP1'!B:J,7,0),""))</f>
        <v/>
      </c>
      <c r="O2028" s="22"/>
    </row>
    <row r="2029" spans="2:15" ht="15" customHeight="1" x14ac:dyDescent="0.3">
      <c r="B2029" s="15" t="str">
        <f>IF(AND('[1]Vmesna vrtilna_SKLOP1'!B2029&lt;&gt;"",'[1]Vmesna vrtilna_SKLOP1'!C2029&lt;&gt;""),IF('[1]Vmesna vrtilna_SKLOP1'!B2029&lt;&gt;"",'[1]Vmesna vrtilna_SKLOP1'!B2029,""),"")</f>
        <v/>
      </c>
      <c r="C2029" s="16" t="str">
        <f>IF(OR(C2028="Posebna oblika",C2028="Kulturno zaščiten objekt",C2028="Kulturno zaščiten objekt, Posebna oblika"),"Glej zavihek POSEBNI POGOJI",IF(SUM(N2028:Q2028)=1,"Posebna oblika",IF(SUM(N2028:Q2028)=10,"Kulturno zaščiten objekt",IF(SUM(N2028:Q2028)=11,"Kulturno zaščiten objekt, Posebna oblika",IF(AND('[1]Vmesna vrtilna_SKLOP1'!C2029&lt;&gt;"",'[1]Vmesna vrtilna_SKLOP1'!D2029&lt;&gt;""),IF('[1]Vmesna vrtilna_SKLOP1'!C2029&lt;&gt;"",'[1]Vmesna vrtilna_SKLOP1'!C2029,""),"")))))</f>
        <v/>
      </c>
      <c r="D2029" s="17" t="str">
        <f>IF(IFERROR(VLOOKUP(B2029,'[1]Vmesna vrtilna_SKLOP1'!B:J,6,0),"")=0,"",IFERROR(VLOOKUP(B2029,'[1]Vmesna vrtilna_SKLOP1'!B:J,6,0),""))</f>
        <v/>
      </c>
      <c r="E2029" s="16" t="str">
        <f>IF(IF('[1]Vmesna vrtilna_SKLOP1'!E2029&lt;&gt;"",'[1]Vmesna vrtilna_SKLOP1'!D2029,"")=0,"",IF('[1]Vmesna vrtilna_SKLOP1'!E2029&lt;&gt;"",'[1]Vmesna vrtilna_SKLOP1'!D2029,""))</f>
        <v/>
      </c>
      <c r="F2029" s="18" t="str">
        <f>IF('[1]Vmesna vrtilna_SKLOP1'!E2029&lt;&gt;"",'[1]Vmesna vrtilna_SKLOP1'!E2029,"")</f>
        <v/>
      </c>
      <c r="G2029" s="15" t="str">
        <f>IF('[1]Vmesna vrtilna_SKLOP1'!E2029&lt;&gt;"",'[1]Vmesna vrtilna_SKLOP1'!F2029,"")</f>
        <v/>
      </c>
      <c r="H2029" s="19" t="str">
        <f>IF('[1]Vmesna vrtilna_SKLOP1'!F2029&lt;&gt;"",'[1]Vmesna vrtilna_SKLOP1'!I2029,"")</f>
        <v/>
      </c>
      <c r="I2029" s="20" t="str">
        <f>IF(I2028="Skupaj:","DDV (22%):",IF(I2028="DDV (22%):","Skupaj z DDV:",IF(AND('[1]Vmesna vrtilna_SKLOP1'!C2029&lt;&gt;"",'[1]Vmesna vrtilna_SKLOP1'!E2029=""),"Skupaj:","")))</f>
        <v/>
      </c>
      <c r="J2029" s="21" t="str">
        <f t="shared" si="63"/>
        <v/>
      </c>
      <c r="K2029" s="21" t="str">
        <f>IF(I2029="Skupaj z DDV:",SUM(K2027,K2028),IF(I2029="DDV (22%):",K2028*0.22,IF(AND('[1]Vmesna vrtilna_SKLOP1'!C2029&lt;&gt;"",'[1]Vmesna vrtilna_SKLOP1'!D2029=""),'[1]Vmesna vrtilna_SKLOP1'!J2029,IF(F2029&lt;&gt;"",IF('[1]Vmesna vrtilna_SKLOP1'!J2029&lt;&gt;"",'[1]Vmesna vrtilna_SKLOP1'!J2029,""),""))))</f>
        <v/>
      </c>
      <c r="L2029" s="22" t="str">
        <f>IF(I2028="Skupaj:","DDV (22%):",IF(I2028="DDV (22%):","Skupaj z DDV:",IF(AND('[1]Vmesna vrtilna_SKLOP1'!C2029&lt;&gt;"",'[1]Vmesna vrtilna_SKLOP1'!E2029=""),"Skupaj:",IF(AND('[1]Vmesna vrtilna_SKLOP1'!C2029&lt;&gt;"",'[1]Vmesna vrtilna_SKLOP1'!D2029=""),'[1]Vmesna vrtilna_SKLOP1'!J2029,IF(F2029&lt;&gt;"",IF('[1]Vmesna vrtilna_SKLOP1'!J2029&lt;&gt;"",'[1]Vmesna vrtilna_SKLOP1'!J2029,""),"")))))</f>
        <v/>
      </c>
      <c r="M2029" s="22">
        <f t="shared" si="62"/>
        <v>0</v>
      </c>
      <c r="N2029" s="22" t="str">
        <f>IF(IFERROR(VLOOKUP(B2029,'[1]Vmesna vrtilna_SKLOP1'!B:J,7,0),"")=0,"",IFERROR(VLOOKUP(B2029,'[1]Vmesna vrtilna_SKLOP1'!B:J,7,0),""))</f>
        <v/>
      </c>
      <c r="O2029" s="22"/>
    </row>
    <row r="2030" spans="2:15" ht="15" customHeight="1" x14ac:dyDescent="0.3">
      <c r="B2030" s="15" t="str">
        <f>IF(AND('[1]Vmesna vrtilna_SKLOP1'!B2030&lt;&gt;"",'[1]Vmesna vrtilna_SKLOP1'!C2030&lt;&gt;""),IF('[1]Vmesna vrtilna_SKLOP1'!B2030&lt;&gt;"",'[1]Vmesna vrtilna_SKLOP1'!B2030,""),"")</f>
        <v/>
      </c>
      <c r="C2030" s="16" t="str">
        <f>IF(OR(C2029="Posebna oblika",C2029="Kulturno zaščiten objekt",C2029="Kulturno zaščiten objekt, Posebna oblika"),"Glej zavihek POSEBNI POGOJI",IF(SUM(N2029:Q2029)=1,"Posebna oblika",IF(SUM(N2029:Q2029)=10,"Kulturno zaščiten objekt",IF(SUM(N2029:Q2029)=11,"Kulturno zaščiten objekt, Posebna oblika",IF(AND('[1]Vmesna vrtilna_SKLOP1'!C2030&lt;&gt;"",'[1]Vmesna vrtilna_SKLOP1'!D2030&lt;&gt;""),IF('[1]Vmesna vrtilna_SKLOP1'!C2030&lt;&gt;"",'[1]Vmesna vrtilna_SKLOP1'!C2030,""),"")))))</f>
        <v/>
      </c>
      <c r="D2030" s="17" t="str">
        <f>IF(IFERROR(VLOOKUP(B2030,'[1]Vmesna vrtilna_SKLOP1'!B:J,6,0),"")=0,"",IFERROR(VLOOKUP(B2030,'[1]Vmesna vrtilna_SKLOP1'!B:J,6,0),""))</f>
        <v/>
      </c>
      <c r="E2030" s="16" t="str">
        <f>IF(IF('[1]Vmesna vrtilna_SKLOP1'!E2030&lt;&gt;"",'[1]Vmesna vrtilna_SKLOP1'!D2030,"")=0,"",IF('[1]Vmesna vrtilna_SKLOP1'!E2030&lt;&gt;"",'[1]Vmesna vrtilna_SKLOP1'!D2030,""))</f>
        <v>Demontaža</v>
      </c>
      <c r="F2030" s="18" t="str">
        <f>IF('[1]Vmesna vrtilna_SKLOP1'!E2030&lt;&gt;"",'[1]Vmesna vrtilna_SKLOP1'!E2030,"")</f>
        <v>Demontaža oken</v>
      </c>
      <c r="G2030" s="15" t="str">
        <f>IF('[1]Vmesna vrtilna_SKLOP1'!E2030&lt;&gt;"",'[1]Vmesna vrtilna_SKLOP1'!F2030,"")</f>
        <v>[m1]</v>
      </c>
      <c r="H2030" s="19">
        <f>IF('[1]Vmesna vrtilna_SKLOP1'!F2030&lt;&gt;"",'[1]Vmesna vrtilna_SKLOP1'!I2030,"")</f>
        <v>23.2</v>
      </c>
      <c r="I2030" s="20" t="str">
        <f>IF(I2029="Skupaj:","DDV (22%):",IF(I2029="DDV (22%):","Skupaj z DDV:",IF(AND('[1]Vmesna vrtilna_SKLOP1'!C2030&lt;&gt;"",'[1]Vmesna vrtilna_SKLOP1'!E2030=""),"Skupaj:","")))</f>
        <v/>
      </c>
      <c r="J2030" s="21">
        <f t="shared" si="63"/>
        <v>0</v>
      </c>
      <c r="K2030" s="21">
        <f>IF(I2030="Skupaj z DDV:",SUM(K2028,K2029),IF(I2030="DDV (22%):",K2029*0.22,IF(AND('[1]Vmesna vrtilna_SKLOP1'!C2030&lt;&gt;"",'[1]Vmesna vrtilna_SKLOP1'!D2030=""),'[1]Vmesna vrtilna_SKLOP1'!J2030,IF(F2030&lt;&gt;"",IF('[1]Vmesna vrtilna_SKLOP1'!J2030&lt;&gt;"",'[1]Vmesna vrtilna_SKLOP1'!J2030,""),""))))</f>
        <v>162.4</v>
      </c>
      <c r="L2030" s="22">
        <f>IF(I2029="Skupaj:","DDV (22%):",IF(I2029="DDV (22%):","Skupaj z DDV:",IF(AND('[1]Vmesna vrtilna_SKLOP1'!C2030&lt;&gt;"",'[1]Vmesna vrtilna_SKLOP1'!E2030=""),"Skupaj:",IF(AND('[1]Vmesna vrtilna_SKLOP1'!C2030&lt;&gt;"",'[1]Vmesna vrtilna_SKLOP1'!D2030=""),'[1]Vmesna vrtilna_SKLOP1'!J2030,IF(F2030&lt;&gt;"",IF('[1]Vmesna vrtilna_SKLOP1'!J2030&lt;&gt;"",'[1]Vmesna vrtilna_SKLOP1'!J2030,""),"")))))</f>
        <v>162.4</v>
      </c>
      <c r="M2030" s="22">
        <f t="shared" si="62"/>
        <v>0</v>
      </c>
      <c r="N2030" s="22" t="str">
        <f>IF(IFERROR(VLOOKUP(B2030,'[1]Vmesna vrtilna_SKLOP1'!B:J,7,0),"")=0,"",IFERROR(VLOOKUP(B2030,'[1]Vmesna vrtilna_SKLOP1'!B:J,7,0),""))</f>
        <v/>
      </c>
      <c r="O2030" s="22"/>
    </row>
    <row r="2031" spans="2:15" ht="15" customHeight="1" x14ac:dyDescent="0.3">
      <c r="B2031" s="15" t="str">
        <f>IF(AND('[1]Vmesna vrtilna_SKLOP1'!B2031&lt;&gt;"",'[1]Vmesna vrtilna_SKLOP1'!C2031&lt;&gt;""),IF('[1]Vmesna vrtilna_SKLOP1'!B2031&lt;&gt;"",'[1]Vmesna vrtilna_SKLOP1'!B2031,""),"")</f>
        <v/>
      </c>
      <c r="C2031" s="16" t="str">
        <f>IF(OR(C2030="Posebna oblika",C2030="Kulturno zaščiten objekt",C2030="Kulturno zaščiten objekt, Posebna oblika"),"Glej zavihek POSEBNI POGOJI",IF(SUM(N2030:Q2030)=1,"Posebna oblika",IF(SUM(N2030:Q2030)=10,"Kulturno zaščiten objekt",IF(SUM(N2030:Q2030)=11,"Kulturno zaščiten objekt, Posebna oblika",IF(AND('[1]Vmesna vrtilna_SKLOP1'!C2031&lt;&gt;"",'[1]Vmesna vrtilna_SKLOP1'!D2031&lt;&gt;""),IF('[1]Vmesna vrtilna_SKLOP1'!C2031&lt;&gt;"",'[1]Vmesna vrtilna_SKLOP1'!C2031,""),"")))))</f>
        <v/>
      </c>
      <c r="D2031" s="17" t="str">
        <f>IF(IFERROR(VLOOKUP(B2031,'[1]Vmesna vrtilna_SKLOP1'!B:J,6,0),"")=0,"",IFERROR(VLOOKUP(B2031,'[1]Vmesna vrtilna_SKLOP1'!B:J,6,0),""))</f>
        <v/>
      </c>
      <c r="E2031" s="16" t="str">
        <f>IF(IF('[1]Vmesna vrtilna_SKLOP1'!E2031&lt;&gt;"",'[1]Vmesna vrtilna_SKLOP1'!D2031,"")=0,"",IF('[1]Vmesna vrtilna_SKLOP1'!E2031&lt;&gt;"",'[1]Vmesna vrtilna_SKLOP1'!D2031,""))</f>
        <v/>
      </c>
      <c r="F2031" s="18" t="str">
        <f>IF('[1]Vmesna vrtilna_SKLOP1'!E2031&lt;&gt;"",'[1]Vmesna vrtilna_SKLOP1'!E2031,"")</f>
        <v>Demontaža police</v>
      </c>
      <c r="G2031" s="15" t="str">
        <f>IF('[1]Vmesna vrtilna_SKLOP1'!E2031&lt;&gt;"",'[1]Vmesna vrtilna_SKLOP1'!F2031,"")</f>
        <v>[kos]</v>
      </c>
      <c r="H2031" s="19">
        <f>IF('[1]Vmesna vrtilna_SKLOP1'!F2031&lt;&gt;"",'[1]Vmesna vrtilna_SKLOP1'!I2031,"")</f>
        <v>4</v>
      </c>
      <c r="I2031" s="20" t="str">
        <f>IF(I2030="Skupaj:","DDV (22%):",IF(I2030="DDV (22%):","Skupaj z DDV:",IF(AND('[1]Vmesna vrtilna_SKLOP1'!C2031&lt;&gt;"",'[1]Vmesna vrtilna_SKLOP1'!E2031=""),"Skupaj:","")))</f>
        <v/>
      </c>
      <c r="J2031" s="21">
        <f t="shared" si="63"/>
        <v>0</v>
      </c>
      <c r="K2031" s="21">
        <f>IF(I2031="Skupaj z DDV:",SUM(K2029,K2030),IF(I2031="DDV (22%):",K2030*0.22,IF(AND('[1]Vmesna vrtilna_SKLOP1'!C2031&lt;&gt;"",'[1]Vmesna vrtilna_SKLOP1'!D2031=""),'[1]Vmesna vrtilna_SKLOP1'!J2031,IF(F2031&lt;&gt;"",IF('[1]Vmesna vrtilna_SKLOP1'!J2031&lt;&gt;"",'[1]Vmesna vrtilna_SKLOP1'!J2031,""),""))))</f>
        <v>36</v>
      </c>
      <c r="L2031" s="22">
        <f>IF(I2030="Skupaj:","DDV (22%):",IF(I2030="DDV (22%):","Skupaj z DDV:",IF(AND('[1]Vmesna vrtilna_SKLOP1'!C2031&lt;&gt;"",'[1]Vmesna vrtilna_SKLOP1'!E2031=""),"Skupaj:",IF(AND('[1]Vmesna vrtilna_SKLOP1'!C2031&lt;&gt;"",'[1]Vmesna vrtilna_SKLOP1'!D2031=""),'[1]Vmesna vrtilna_SKLOP1'!J2031,IF(F2031&lt;&gt;"",IF('[1]Vmesna vrtilna_SKLOP1'!J2031&lt;&gt;"",'[1]Vmesna vrtilna_SKLOP1'!J2031,""),"")))))</f>
        <v>36</v>
      </c>
      <c r="M2031" s="22">
        <f t="shared" si="62"/>
        <v>0</v>
      </c>
      <c r="N2031" s="22" t="str">
        <f>IF(IFERROR(VLOOKUP(B2031,'[1]Vmesna vrtilna_SKLOP1'!B:J,7,0),"")=0,"",IFERROR(VLOOKUP(B2031,'[1]Vmesna vrtilna_SKLOP1'!B:J,7,0),""))</f>
        <v/>
      </c>
      <c r="O2031" s="22"/>
    </row>
    <row r="2032" spans="2:15" ht="15" customHeight="1" x14ac:dyDescent="0.3">
      <c r="B2032" s="15" t="str">
        <f>IF(AND('[1]Vmesna vrtilna_SKLOP1'!B2032&lt;&gt;"",'[1]Vmesna vrtilna_SKLOP1'!C2032&lt;&gt;""),IF('[1]Vmesna vrtilna_SKLOP1'!B2032&lt;&gt;"",'[1]Vmesna vrtilna_SKLOP1'!B2032,""),"")</f>
        <v/>
      </c>
      <c r="C2032" s="16" t="str">
        <f>IF(OR(C2031="Posebna oblika",C2031="Kulturno zaščiten objekt",C2031="Kulturno zaščiten objekt, Posebna oblika"),"Glej zavihek POSEBNI POGOJI",IF(SUM(N2031:Q2031)=1,"Posebna oblika",IF(SUM(N2031:Q2031)=10,"Kulturno zaščiten objekt",IF(SUM(N2031:Q2031)=11,"Kulturno zaščiten objekt, Posebna oblika",IF(AND('[1]Vmesna vrtilna_SKLOP1'!C2032&lt;&gt;"",'[1]Vmesna vrtilna_SKLOP1'!D2032&lt;&gt;""),IF('[1]Vmesna vrtilna_SKLOP1'!C2032&lt;&gt;"",'[1]Vmesna vrtilna_SKLOP1'!C2032,""),"")))))</f>
        <v/>
      </c>
      <c r="D2032" s="17" t="str">
        <f>IF(IFERROR(VLOOKUP(B2032,'[1]Vmesna vrtilna_SKLOP1'!B:J,6,0),"")=0,"",IFERROR(VLOOKUP(B2032,'[1]Vmesna vrtilna_SKLOP1'!B:J,6,0),""))</f>
        <v/>
      </c>
      <c r="E2032" s="16" t="str">
        <f>IF(IF('[1]Vmesna vrtilna_SKLOP1'!E2032&lt;&gt;"",'[1]Vmesna vrtilna_SKLOP1'!D2032,"")=0,"",IF('[1]Vmesna vrtilna_SKLOP1'!E2032&lt;&gt;"",'[1]Vmesna vrtilna_SKLOP1'!D2032,""))</f>
        <v/>
      </c>
      <c r="F2032" s="18" t="str">
        <f>IF('[1]Vmesna vrtilna_SKLOP1'!E2032&lt;&gt;"",'[1]Vmesna vrtilna_SKLOP1'!E2032,"")</f>
        <v>FALSE</v>
      </c>
      <c r="G2032" s="15" t="str">
        <f>IF('[1]Vmesna vrtilna_SKLOP1'!E2032&lt;&gt;"",'[1]Vmesna vrtilna_SKLOP1'!F2032,"")</f>
        <v>[m1]</v>
      </c>
      <c r="H2032" s="19">
        <f>IF('[1]Vmesna vrtilna_SKLOP1'!F2032&lt;&gt;"",'[1]Vmesna vrtilna_SKLOP1'!I2032,"")</f>
        <v>6.6999999999999993</v>
      </c>
      <c r="I2032" s="20" t="str">
        <f>IF(I2031="Skupaj:","DDV (22%):",IF(I2031="DDV (22%):","Skupaj z DDV:",IF(AND('[1]Vmesna vrtilna_SKLOP1'!C2032&lt;&gt;"",'[1]Vmesna vrtilna_SKLOP1'!E2032=""),"Skupaj:","")))</f>
        <v/>
      </c>
      <c r="J2032" s="21">
        <f t="shared" si="63"/>
        <v>0</v>
      </c>
      <c r="K2032" s="21">
        <f>IF(I2032="Skupaj z DDV:",SUM(K2030,K2031),IF(I2032="DDV (22%):",K2031*0.22,IF(AND('[1]Vmesna vrtilna_SKLOP1'!C2032&lt;&gt;"",'[1]Vmesna vrtilna_SKLOP1'!D2032=""),'[1]Vmesna vrtilna_SKLOP1'!J2032,IF(F2032&lt;&gt;"",IF('[1]Vmesna vrtilna_SKLOP1'!J2032&lt;&gt;"",'[1]Vmesna vrtilna_SKLOP1'!J2032,""),""))))</f>
        <v>46.899999999999991</v>
      </c>
      <c r="L2032" s="22">
        <f>IF(I2031="Skupaj:","DDV (22%):",IF(I2031="DDV (22%):","Skupaj z DDV:",IF(AND('[1]Vmesna vrtilna_SKLOP1'!C2032&lt;&gt;"",'[1]Vmesna vrtilna_SKLOP1'!E2032=""),"Skupaj:",IF(AND('[1]Vmesna vrtilna_SKLOP1'!C2032&lt;&gt;"",'[1]Vmesna vrtilna_SKLOP1'!D2032=""),'[1]Vmesna vrtilna_SKLOP1'!J2032,IF(F2032&lt;&gt;"",IF('[1]Vmesna vrtilna_SKLOP1'!J2032&lt;&gt;"",'[1]Vmesna vrtilna_SKLOP1'!J2032,""),"")))))</f>
        <v>46.899999999999991</v>
      </c>
      <c r="M2032" s="22">
        <f t="shared" si="62"/>
        <v>0</v>
      </c>
      <c r="N2032" s="22" t="str">
        <f>IF(IFERROR(VLOOKUP(B2032,'[1]Vmesna vrtilna_SKLOP1'!B:J,7,0),"")=0,"",IFERROR(VLOOKUP(B2032,'[1]Vmesna vrtilna_SKLOP1'!B:J,7,0),""))</f>
        <v/>
      </c>
      <c r="O2032" s="22"/>
    </row>
    <row r="2033" spans="2:15" ht="15" customHeight="1" x14ac:dyDescent="0.3">
      <c r="B2033" s="15" t="str">
        <f>IF(AND('[1]Vmesna vrtilna_SKLOP1'!B2033&lt;&gt;"",'[1]Vmesna vrtilna_SKLOP1'!C2033&lt;&gt;""),IF('[1]Vmesna vrtilna_SKLOP1'!B2033&lt;&gt;"",'[1]Vmesna vrtilna_SKLOP1'!B2033,""),"")</f>
        <v/>
      </c>
      <c r="C2033" s="16" t="str">
        <f>IF(OR(C2032="Posebna oblika",C2032="Kulturno zaščiten objekt",C2032="Kulturno zaščiten objekt, Posebna oblika"),"Glej zavihek POSEBNI POGOJI",IF(SUM(N2032:Q2032)=1,"Posebna oblika",IF(SUM(N2032:Q2032)=10,"Kulturno zaščiten objekt",IF(SUM(N2032:Q2032)=11,"Kulturno zaščiten objekt, Posebna oblika",IF(AND('[1]Vmesna vrtilna_SKLOP1'!C2033&lt;&gt;"",'[1]Vmesna vrtilna_SKLOP1'!D2033&lt;&gt;""),IF('[1]Vmesna vrtilna_SKLOP1'!C2033&lt;&gt;"",'[1]Vmesna vrtilna_SKLOP1'!C2033,""),"")))))</f>
        <v/>
      </c>
      <c r="D2033" s="17" t="str">
        <f>IF(IFERROR(VLOOKUP(B2033,'[1]Vmesna vrtilna_SKLOP1'!B:J,6,0),"")=0,"",IFERROR(VLOOKUP(B2033,'[1]Vmesna vrtilna_SKLOP1'!B:J,6,0),""))</f>
        <v/>
      </c>
      <c r="E2033" s="16" t="str">
        <f>IF(IF('[1]Vmesna vrtilna_SKLOP1'!E2033&lt;&gt;"",'[1]Vmesna vrtilna_SKLOP1'!D2033,"")=0,"",IF('[1]Vmesna vrtilna_SKLOP1'!E2033&lt;&gt;"",'[1]Vmesna vrtilna_SKLOP1'!D2033,""))</f>
        <v/>
      </c>
      <c r="F2033" s="18" t="str">
        <f>IF('[1]Vmesna vrtilna_SKLOP1'!E2033&lt;&gt;"",'[1]Vmesna vrtilna_SKLOP1'!E2033,"")</f>
        <v/>
      </c>
      <c r="G2033" s="15" t="str">
        <f>IF('[1]Vmesna vrtilna_SKLOP1'!E2033&lt;&gt;"",'[1]Vmesna vrtilna_SKLOP1'!F2033,"")</f>
        <v/>
      </c>
      <c r="H2033" s="19" t="str">
        <f>IF('[1]Vmesna vrtilna_SKLOP1'!F2033&lt;&gt;"",'[1]Vmesna vrtilna_SKLOP1'!I2033,"")</f>
        <v/>
      </c>
      <c r="I2033" s="20" t="str">
        <f>IF(I2032="Skupaj:","DDV (22%):",IF(I2032="DDV (22%):","Skupaj z DDV:",IF(AND('[1]Vmesna vrtilna_SKLOP1'!C2033&lt;&gt;"",'[1]Vmesna vrtilna_SKLOP1'!E2033=""),"Skupaj:","")))</f>
        <v/>
      </c>
      <c r="J2033" s="21" t="str">
        <f t="shared" si="63"/>
        <v/>
      </c>
      <c r="K2033" s="21" t="str">
        <f>IF(I2033="Skupaj z DDV:",SUM(K2031,K2032),IF(I2033="DDV (22%):",K2032*0.22,IF(AND('[1]Vmesna vrtilna_SKLOP1'!C2033&lt;&gt;"",'[1]Vmesna vrtilna_SKLOP1'!D2033=""),'[1]Vmesna vrtilna_SKLOP1'!J2033,IF(F2033&lt;&gt;"",IF('[1]Vmesna vrtilna_SKLOP1'!J2033&lt;&gt;"",'[1]Vmesna vrtilna_SKLOP1'!J2033,""),""))))</f>
        <v/>
      </c>
      <c r="L2033" s="22" t="str">
        <f>IF(I2032="Skupaj:","DDV (22%):",IF(I2032="DDV (22%):","Skupaj z DDV:",IF(AND('[1]Vmesna vrtilna_SKLOP1'!C2033&lt;&gt;"",'[1]Vmesna vrtilna_SKLOP1'!E2033=""),"Skupaj:",IF(AND('[1]Vmesna vrtilna_SKLOP1'!C2033&lt;&gt;"",'[1]Vmesna vrtilna_SKLOP1'!D2033=""),'[1]Vmesna vrtilna_SKLOP1'!J2033,IF(F2033&lt;&gt;"",IF('[1]Vmesna vrtilna_SKLOP1'!J2033&lt;&gt;"",'[1]Vmesna vrtilna_SKLOP1'!J2033,""),"")))))</f>
        <v/>
      </c>
      <c r="M2033" s="22">
        <f t="shared" si="62"/>
        <v>0</v>
      </c>
      <c r="N2033" s="22" t="str">
        <f>IF(IFERROR(VLOOKUP(B2033,'[1]Vmesna vrtilna_SKLOP1'!B:J,7,0),"")=0,"",IFERROR(VLOOKUP(B2033,'[1]Vmesna vrtilna_SKLOP1'!B:J,7,0),""))</f>
        <v/>
      </c>
      <c r="O2033" s="22"/>
    </row>
    <row r="2034" spans="2:15" ht="15" customHeight="1" x14ac:dyDescent="0.3">
      <c r="B2034" s="15" t="str">
        <f>IF(AND('[1]Vmesna vrtilna_SKLOP1'!B2034&lt;&gt;"",'[1]Vmesna vrtilna_SKLOP1'!C2034&lt;&gt;""),IF('[1]Vmesna vrtilna_SKLOP1'!B2034&lt;&gt;"",'[1]Vmesna vrtilna_SKLOP1'!B2034,""),"")</f>
        <v/>
      </c>
      <c r="C2034" s="16" t="str">
        <f>IF(OR(C2033="Posebna oblika",C2033="Kulturno zaščiten objekt",C2033="Kulturno zaščiten objekt, Posebna oblika"),"Glej zavihek POSEBNI POGOJI",IF(SUM(N2033:Q2033)=1,"Posebna oblika",IF(SUM(N2033:Q2033)=10,"Kulturno zaščiten objekt",IF(SUM(N2033:Q2033)=11,"Kulturno zaščiten objekt, Posebna oblika",IF(AND('[1]Vmesna vrtilna_SKLOP1'!C2034&lt;&gt;"",'[1]Vmesna vrtilna_SKLOP1'!D2034&lt;&gt;""),IF('[1]Vmesna vrtilna_SKLOP1'!C2034&lt;&gt;"",'[1]Vmesna vrtilna_SKLOP1'!C2034,""),"")))))</f>
        <v/>
      </c>
      <c r="D2034" s="17" t="str">
        <f>IF(IFERROR(VLOOKUP(B2034,'[1]Vmesna vrtilna_SKLOP1'!B:J,6,0),"")=0,"",IFERROR(VLOOKUP(B2034,'[1]Vmesna vrtilna_SKLOP1'!B:J,6,0),""))</f>
        <v/>
      </c>
      <c r="E2034" s="16" t="str">
        <f>IF(IF('[1]Vmesna vrtilna_SKLOP1'!E2034&lt;&gt;"",'[1]Vmesna vrtilna_SKLOP1'!D2034,"")=0,"",IF('[1]Vmesna vrtilna_SKLOP1'!E2034&lt;&gt;"",'[1]Vmesna vrtilna_SKLOP1'!D2034,""))</f>
        <v/>
      </c>
      <c r="F2034" s="18" t="str">
        <f>IF('[1]Vmesna vrtilna_SKLOP1'!E2034&lt;&gt;"",'[1]Vmesna vrtilna_SKLOP1'!E2034,"")</f>
        <v/>
      </c>
      <c r="G2034" s="15" t="str">
        <f>IF('[1]Vmesna vrtilna_SKLOP1'!E2034&lt;&gt;"",'[1]Vmesna vrtilna_SKLOP1'!F2034,"")</f>
        <v/>
      </c>
      <c r="H2034" s="19">
        <f>IF('[1]Vmesna vrtilna_SKLOP1'!F2034&lt;&gt;"",'[1]Vmesna vrtilna_SKLOP1'!I2034,"")</f>
        <v>6.6999999999999993</v>
      </c>
      <c r="I2034" s="20" t="str">
        <f>IF(I2033="Skupaj:","DDV (22%):",IF(I2033="DDV (22%):","Skupaj z DDV:",IF(AND('[1]Vmesna vrtilna_SKLOP1'!C2034&lt;&gt;"",'[1]Vmesna vrtilna_SKLOP1'!E2034=""),"Skupaj:","")))</f>
        <v/>
      </c>
      <c r="J2034" s="21" t="str">
        <f t="shared" si="63"/>
        <v/>
      </c>
      <c r="K2034" s="21" t="str">
        <f>IF(I2034="Skupaj z DDV:",SUM(K2032,K2033),IF(I2034="DDV (22%):",K2033*0.22,IF(AND('[1]Vmesna vrtilna_SKLOP1'!C2034&lt;&gt;"",'[1]Vmesna vrtilna_SKLOP1'!D2034=""),'[1]Vmesna vrtilna_SKLOP1'!J2034,IF(F2034&lt;&gt;"",IF('[1]Vmesna vrtilna_SKLOP1'!J2034&lt;&gt;"",'[1]Vmesna vrtilna_SKLOP1'!J2034,""),""))))</f>
        <v/>
      </c>
      <c r="L2034" s="22" t="str">
        <f>IF(I2033="Skupaj:","DDV (22%):",IF(I2033="DDV (22%):","Skupaj z DDV:",IF(AND('[1]Vmesna vrtilna_SKLOP1'!C2034&lt;&gt;"",'[1]Vmesna vrtilna_SKLOP1'!E2034=""),"Skupaj:",IF(AND('[1]Vmesna vrtilna_SKLOP1'!C2034&lt;&gt;"",'[1]Vmesna vrtilna_SKLOP1'!D2034=""),'[1]Vmesna vrtilna_SKLOP1'!J2034,IF(F2034&lt;&gt;"",IF('[1]Vmesna vrtilna_SKLOP1'!J2034&lt;&gt;"",'[1]Vmesna vrtilna_SKLOP1'!J2034,""),"")))))</f>
        <v/>
      </c>
      <c r="M2034" s="22">
        <f t="shared" si="62"/>
        <v>0</v>
      </c>
      <c r="N2034" s="22" t="str">
        <f>IF(IFERROR(VLOOKUP(B2034,'[1]Vmesna vrtilna_SKLOP1'!B:J,7,0),"")=0,"",IFERROR(VLOOKUP(B2034,'[1]Vmesna vrtilna_SKLOP1'!B:J,7,0),""))</f>
        <v/>
      </c>
      <c r="O2034" s="22"/>
    </row>
    <row r="2035" spans="2:15" ht="15" customHeight="1" x14ac:dyDescent="0.3">
      <c r="B2035" s="15" t="str">
        <f>IF(AND('[1]Vmesna vrtilna_SKLOP1'!B2035&lt;&gt;"",'[1]Vmesna vrtilna_SKLOP1'!C2035&lt;&gt;""),IF('[1]Vmesna vrtilna_SKLOP1'!B2035&lt;&gt;"",'[1]Vmesna vrtilna_SKLOP1'!B2035,""),"")</f>
        <v/>
      </c>
      <c r="C2035" s="16" t="str">
        <f>IF(OR(C2034="Posebna oblika",C2034="Kulturno zaščiten objekt",C2034="Kulturno zaščiten objekt, Posebna oblika"),"Glej zavihek POSEBNI POGOJI",IF(SUM(N2034:Q2034)=1,"Posebna oblika",IF(SUM(N2034:Q2034)=10,"Kulturno zaščiten objekt",IF(SUM(N2034:Q2034)=11,"Kulturno zaščiten objekt, Posebna oblika",IF(AND('[1]Vmesna vrtilna_SKLOP1'!C2035&lt;&gt;"",'[1]Vmesna vrtilna_SKLOP1'!D2035&lt;&gt;""),IF('[1]Vmesna vrtilna_SKLOP1'!C2035&lt;&gt;"",'[1]Vmesna vrtilna_SKLOP1'!C2035,""),"")))))</f>
        <v/>
      </c>
      <c r="D2035" s="17" t="str">
        <f>IF(IFERROR(VLOOKUP(B2035,'[1]Vmesna vrtilna_SKLOP1'!B:J,6,0),"")=0,"",IFERROR(VLOOKUP(B2035,'[1]Vmesna vrtilna_SKLOP1'!B:J,6,0),""))</f>
        <v/>
      </c>
      <c r="E2035" s="16" t="str">
        <f>IF(IF('[1]Vmesna vrtilna_SKLOP1'!E2035&lt;&gt;"",'[1]Vmesna vrtilna_SKLOP1'!D2035,"")=0,"",IF('[1]Vmesna vrtilna_SKLOP1'!E2035&lt;&gt;"",'[1]Vmesna vrtilna_SKLOP1'!D2035,""))</f>
        <v/>
      </c>
      <c r="F2035" s="18" t="str">
        <f>IF('[1]Vmesna vrtilna_SKLOP1'!E2035&lt;&gt;"",'[1]Vmesna vrtilna_SKLOP1'!E2035,"")</f>
        <v>RAL montaža oken z zidarskimi deli</v>
      </c>
      <c r="G2035" s="15" t="str">
        <f>IF('[1]Vmesna vrtilna_SKLOP1'!E2035&lt;&gt;"",'[1]Vmesna vrtilna_SKLOP1'!F2035,"")</f>
        <v>[m1]</v>
      </c>
      <c r="H2035" s="19">
        <f>IF('[1]Vmesna vrtilna_SKLOP1'!F2035&lt;&gt;"",'[1]Vmesna vrtilna_SKLOP1'!I2035,"")</f>
        <v>10.8</v>
      </c>
      <c r="I2035" s="20" t="str">
        <f>IF(I2034="Skupaj:","DDV (22%):",IF(I2034="DDV (22%):","Skupaj z DDV:",IF(AND('[1]Vmesna vrtilna_SKLOP1'!C2035&lt;&gt;"",'[1]Vmesna vrtilna_SKLOP1'!E2035=""),"Skupaj:","")))</f>
        <v/>
      </c>
      <c r="J2035" s="21">
        <f t="shared" si="63"/>
        <v>0</v>
      </c>
      <c r="K2035" s="21">
        <f>IF(I2035="Skupaj z DDV:",SUM(K2033,K2034),IF(I2035="DDV (22%):",K2034*0.22,IF(AND('[1]Vmesna vrtilna_SKLOP1'!C2035&lt;&gt;"",'[1]Vmesna vrtilna_SKLOP1'!D2035=""),'[1]Vmesna vrtilna_SKLOP1'!J2035,IF(F2035&lt;&gt;"",IF('[1]Vmesna vrtilna_SKLOP1'!J2035&lt;&gt;"",'[1]Vmesna vrtilna_SKLOP1'!J2035,""),""))))</f>
        <v>367.20000000000005</v>
      </c>
      <c r="L2035" s="22">
        <f>IF(I2034="Skupaj:","DDV (22%):",IF(I2034="DDV (22%):","Skupaj z DDV:",IF(AND('[1]Vmesna vrtilna_SKLOP1'!C2035&lt;&gt;"",'[1]Vmesna vrtilna_SKLOP1'!E2035=""),"Skupaj:",IF(AND('[1]Vmesna vrtilna_SKLOP1'!C2035&lt;&gt;"",'[1]Vmesna vrtilna_SKLOP1'!D2035=""),'[1]Vmesna vrtilna_SKLOP1'!J2035,IF(F2035&lt;&gt;"",IF('[1]Vmesna vrtilna_SKLOP1'!J2035&lt;&gt;"",'[1]Vmesna vrtilna_SKLOP1'!J2035,""),"")))))</f>
        <v>367.20000000000005</v>
      </c>
      <c r="M2035" s="22">
        <f t="shared" si="62"/>
        <v>0</v>
      </c>
      <c r="N2035" s="22" t="str">
        <f>IF(IFERROR(VLOOKUP(B2035,'[1]Vmesna vrtilna_SKLOP1'!B:J,7,0),"")=0,"",IFERROR(VLOOKUP(B2035,'[1]Vmesna vrtilna_SKLOP1'!B:J,7,0),""))</f>
        <v/>
      </c>
      <c r="O2035" s="22"/>
    </row>
    <row r="2036" spans="2:15" ht="15" customHeight="1" x14ac:dyDescent="0.3">
      <c r="B2036" s="15" t="str">
        <f>IF(AND('[1]Vmesna vrtilna_SKLOP1'!B2036&lt;&gt;"",'[1]Vmesna vrtilna_SKLOP1'!C2036&lt;&gt;""),IF('[1]Vmesna vrtilna_SKLOP1'!B2036&lt;&gt;"",'[1]Vmesna vrtilna_SKLOP1'!B2036,""),"")</f>
        <v/>
      </c>
      <c r="C2036" s="16" t="str">
        <f>IF(OR(C2035="Posebna oblika",C2035="Kulturno zaščiten objekt",C2035="Kulturno zaščiten objekt, Posebna oblika"),"Glej zavihek POSEBNI POGOJI",IF(SUM(N2035:Q2035)=1,"Posebna oblika",IF(SUM(N2035:Q2035)=10,"Kulturno zaščiten objekt",IF(SUM(N2035:Q2035)=11,"Kulturno zaščiten objekt, Posebna oblika",IF(AND('[1]Vmesna vrtilna_SKLOP1'!C2036&lt;&gt;"",'[1]Vmesna vrtilna_SKLOP1'!D2036&lt;&gt;""),IF('[1]Vmesna vrtilna_SKLOP1'!C2036&lt;&gt;"",'[1]Vmesna vrtilna_SKLOP1'!C2036,""),"")))))</f>
        <v/>
      </c>
      <c r="D2036" s="17" t="str">
        <f>IF(IFERROR(VLOOKUP(B2036,'[1]Vmesna vrtilna_SKLOP1'!B:J,6,0),"")=0,"",IFERROR(VLOOKUP(B2036,'[1]Vmesna vrtilna_SKLOP1'!B:J,6,0),""))</f>
        <v/>
      </c>
      <c r="E2036" s="16" t="str">
        <f>IF(IF('[1]Vmesna vrtilna_SKLOP1'!E2036&lt;&gt;"",'[1]Vmesna vrtilna_SKLOP1'!D2036,"")=0,"",IF('[1]Vmesna vrtilna_SKLOP1'!E2036&lt;&gt;"",'[1]Vmesna vrtilna_SKLOP1'!D2036,""))</f>
        <v/>
      </c>
      <c r="F2036" s="18" t="str">
        <f>IF('[1]Vmesna vrtilna_SKLOP1'!E2036&lt;&gt;"",'[1]Vmesna vrtilna_SKLOP1'!E2036,"")</f>
        <v>RAL montaža oken z zidarskimi deli ter dodatno zapiranje odprtine nad notr. rolo omarico</v>
      </c>
      <c r="G2036" s="15" t="str">
        <f>IF('[1]Vmesna vrtilna_SKLOP1'!E2036&lt;&gt;"",'[1]Vmesna vrtilna_SKLOP1'!F2036,"")</f>
        <v>[m1]</v>
      </c>
      <c r="H2036" s="19">
        <f>IF('[1]Vmesna vrtilna_SKLOP1'!F2036&lt;&gt;"",'[1]Vmesna vrtilna_SKLOP1'!I2036,"")</f>
        <v>12.4</v>
      </c>
      <c r="I2036" s="20" t="str">
        <f>IF(I2035="Skupaj:","DDV (22%):",IF(I2035="DDV (22%):","Skupaj z DDV:",IF(AND('[1]Vmesna vrtilna_SKLOP1'!C2036&lt;&gt;"",'[1]Vmesna vrtilna_SKLOP1'!E2036=""),"Skupaj:","")))</f>
        <v/>
      </c>
      <c r="J2036" s="21">
        <f t="shared" si="63"/>
        <v>0</v>
      </c>
      <c r="K2036" s="21">
        <f>IF(I2036="Skupaj z DDV:",SUM(K2034,K2035),IF(I2036="DDV (22%):",K2035*0.22,IF(AND('[1]Vmesna vrtilna_SKLOP1'!C2036&lt;&gt;"",'[1]Vmesna vrtilna_SKLOP1'!D2036=""),'[1]Vmesna vrtilna_SKLOP1'!J2036,IF(F2036&lt;&gt;"",IF('[1]Vmesna vrtilna_SKLOP1'!J2036&lt;&gt;"",'[1]Vmesna vrtilna_SKLOP1'!J2036,""),""))))</f>
        <v>448.79999999999995</v>
      </c>
      <c r="L2036" s="22">
        <f>IF(I2035="Skupaj:","DDV (22%):",IF(I2035="DDV (22%):","Skupaj z DDV:",IF(AND('[1]Vmesna vrtilna_SKLOP1'!C2036&lt;&gt;"",'[1]Vmesna vrtilna_SKLOP1'!E2036=""),"Skupaj:",IF(AND('[1]Vmesna vrtilna_SKLOP1'!C2036&lt;&gt;"",'[1]Vmesna vrtilna_SKLOP1'!D2036=""),'[1]Vmesna vrtilna_SKLOP1'!J2036,IF(F2036&lt;&gt;"",IF('[1]Vmesna vrtilna_SKLOP1'!J2036&lt;&gt;"",'[1]Vmesna vrtilna_SKLOP1'!J2036,""),"")))))</f>
        <v>448.79999999999995</v>
      </c>
      <c r="M2036" s="22">
        <f t="shared" si="62"/>
        <v>0</v>
      </c>
      <c r="N2036" s="22" t="str">
        <f>IF(IFERROR(VLOOKUP(B2036,'[1]Vmesna vrtilna_SKLOP1'!B:J,7,0),"")=0,"",IFERROR(VLOOKUP(B2036,'[1]Vmesna vrtilna_SKLOP1'!B:J,7,0),""))</f>
        <v/>
      </c>
      <c r="O2036" s="22"/>
    </row>
    <row r="2037" spans="2:15" ht="15" customHeight="1" x14ac:dyDescent="0.3">
      <c r="B2037" s="15" t="str">
        <f>IF(AND('[1]Vmesna vrtilna_SKLOP1'!B2037&lt;&gt;"",'[1]Vmesna vrtilna_SKLOP1'!C2037&lt;&gt;""),IF('[1]Vmesna vrtilna_SKLOP1'!B2037&lt;&gt;"",'[1]Vmesna vrtilna_SKLOP1'!B2037,""),"")</f>
        <v/>
      </c>
      <c r="C2037" s="16" t="str">
        <f>IF(OR(C2036="Posebna oblika",C2036="Kulturno zaščiten objekt",C2036="Kulturno zaščiten objekt, Posebna oblika"),"Glej zavihek POSEBNI POGOJI",IF(SUM(N2036:Q2036)=1,"Posebna oblika",IF(SUM(N2036:Q2036)=10,"Kulturno zaščiten objekt",IF(SUM(N2036:Q2036)=11,"Kulturno zaščiten objekt, Posebna oblika",IF(AND('[1]Vmesna vrtilna_SKLOP1'!C2037&lt;&gt;"",'[1]Vmesna vrtilna_SKLOP1'!D2037&lt;&gt;""),IF('[1]Vmesna vrtilna_SKLOP1'!C2037&lt;&gt;"",'[1]Vmesna vrtilna_SKLOP1'!C2037,""),"")))))</f>
        <v/>
      </c>
      <c r="D2037" s="17" t="str">
        <f>IF(IFERROR(VLOOKUP(B2037,'[1]Vmesna vrtilna_SKLOP1'!B:J,6,0),"")=0,"",IFERROR(VLOOKUP(B2037,'[1]Vmesna vrtilna_SKLOP1'!B:J,6,0),""))</f>
        <v/>
      </c>
      <c r="E2037" s="16" t="str">
        <f>IF(IF('[1]Vmesna vrtilna_SKLOP1'!E2037&lt;&gt;"",'[1]Vmesna vrtilna_SKLOP1'!D2037,"")=0,"",IF('[1]Vmesna vrtilna_SKLOP1'!E2037&lt;&gt;"",'[1]Vmesna vrtilna_SKLOP1'!D2037,""))</f>
        <v/>
      </c>
      <c r="F2037" s="18" t="str">
        <f>IF('[1]Vmesna vrtilna_SKLOP1'!E2037&lt;&gt;"",'[1]Vmesna vrtilna_SKLOP1'!E2037,"")</f>
        <v>Montaža police</v>
      </c>
      <c r="G2037" s="15" t="str">
        <f>IF('[1]Vmesna vrtilna_SKLOP1'!E2037&lt;&gt;"",'[1]Vmesna vrtilna_SKLOP1'!F2037,"")</f>
        <v>[kos]</v>
      </c>
      <c r="H2037" s="19">
        <f>IF('[1]Vmesna vrtilna_SKLOP1'!F2037&lt;&gt;"",'[1]Vmesna vrtilna_SKLOP1'!I2037,"")</f>
        <v>4</v>
      </c>
      <c r="I2037" s="20" t="str">
        <f>IF(I2036="Skupaj:","DDV (22%):",IF(I2036="DDV (22%):","Skupaj z DDV:",IF(AND('[1]Vmesna vrtilna_SKLOP1'!C2037&lt;&gt;"",'[1]Vmesna vrtilna_SKLOP1'!E2037=""),"Skupaj:","")))</f>
        <v/>
      </c>
      <c r="J2037" s="21">
        <f t="shared" si="63"/>
        <v>0</v>
      </c>
      <c r="K2037" s="21">
        <f>IF(I2037="Skupaj z DDV:",SUM(K2035,K2036),IF(I2037="DDV (22%):",K2036*0.22,IF(AND('[1]Vmesna vrtilna_SKLOP1'!C2037&lt;&gt;"",'[1]Vmesna vrtilna_SKLOP1'!D2037=""),'[1]Vmesna vrtilna_SKLOP1'!J2037,IF(F2037&lt;&gt;"",IF('[1]Vmesna vrtilna_SKLOP1'!J2037&lt;&gt;"",'[1]Vmesna vrtilna_SKLOP1'!J2037,""),""))))</f>
        <v>72</v>
      </c>
      <c r="L2037" s="22">
        <f>IF(I2036="Skupaj:","DDV (22%):",IF(I2036="DDV (22%):","Skupaj z DDV:",IF(AND('[1]Vmesna vrtilna_SKLOP1'!C2037&lt;&gt;"",'[1]Vmesna vrtilna_SKLOP1'!E2037=""),"Skupaj:",IF(AND('[1]Vmesna vrtilna_SKLOP1'!C2037&lt;&gt;"",'[1]Vmesna vrtilna_SKLOP1'!D2037=""),'[1]Vmesna vrtilna_SKLOP1'!J2037,IF(F2037&lt;&gt;"",IF('[1]Vmesna vrtilna_SKLOP1'!J2037&lt;&gt;"",'[1]Vmesna vrtilna_SKLOP1'!J2037,""),"")))))</f>
        <v>72</v>
      </c>
      <c r="M2037" s="22">
        <f t="shared" si="62"/>
        <v>0</v>
      </c>
      <c r="N2037" s="22" t="str">
        <f>IF(IFERROR(VLOOKUP(B2037,'[1]Vmesna vrtilna_SKLOP1'!B:J,7,0),"")=0,"",IFERROR(VLOOKUP(B2037,'[1]Vmesna vrtilna_SKLOP1'!B:J,7,0),""))</f>
        <v/>
      </c>
      <c r="O2037" s="22"/>
    </row>
    <row r="2038" spans="2:15" ht="15" customHeight="1" x14ac:dyDescent="0.3">
      <c r="B2038" s="15" t="str">
        <f>IF(AND('[1]Vmesna vrtilna_SKLOP1'!B2038&lt;&gt;"",'[1]Vmesna vrtilna_SKLOP1'!C2038&lt;&gt;""),IF('[1]Vmesna vrtilna_SKLOP1'!B2038&lt;&gt;"",'[1]Vmesna vrtilna_SKLOP1'!B2038,""),"")</f>
        <v/>
      </c>
      <c r="C2038" s="16" t="str">
        <f>IF(OR(C2037="Posebna oblika",C2037="Kulturno zaščiten objekt",C2037="Kulturno zaščiten objekt, Posebna oblika"),"Glej zavihek POSEBNI POGOJI",IF(SUM(N2037:Q2037)=1,"Posebna oblika",IF(SUM(N2037:Q2037)=10,"Kulturno zaščiten objekt",IF(SUM(N2037:Q2037)=11,"Kulturno zaščiten objekt, Posebna oblika",IF(AND('[1]Vmesna vrtilna_SKLOP1'!C2038&lt;&gt;"",'[1]Vmesna vrtilna_SKLOP1'!D2038&lt;&gt;""),IF('[1]Vmesna vrtilna_SKLOP1'!C2038&lt;&gt;"",'[1]Vmesna vrtilna_SKLOP1'!C2038,""),"")))))</f>
        <v/>
      </c>
      <c r="D2038" s="17" t="str">
        <f>IF(IFERROR(VLOOKUP(B2038,'[1]Vmesna vrtilna_SKLOP1'!B:J,6,0),"")=0,"",IFERROR(VLOOKUP(B2038,'[1]Vmesna vrtilna_SKLOP1'!B:J,6,0),""))</f>
        <v/>
      </c>
      <c r="E2038" s="16" t="str">
        <f>IF(IF('[1]Vmesna vrtilna_SKLOP1'!E2038&lt;&gt;"",'[1]Vmesna vrtilna_SKLOP1'!D2038,"")=0,"",IF('[1]Vmesna vrtilna_SKLOP1'!E2038&lt;&gt;"",'[1]Vmesna vrtilna_SKLOP1'!D2038,""))</f>
        <v/>
      </c>
      <c r="F2038" s="18" t="str">
        <f>IF('[1]Vmesna vrtilna_SKLOP1'!E2038&lt;&gt;"",'[1]Vmesna vrtilna_SKLOP1'!E2038,"")</f>
        <v/>
      </c>
      <c r="G2038" s="15" t="str">
        <f>IF('[1]Vmesna vrtilna_SKLOP1'!E2038&lt;&gt;"",'[1]Vmesna vrtilna_SKLOP1'!F2038,"")</f>
        <v/>
      </c>
      <c r="H2038" s="19" t="str">
        <f>IF('[1]Vmesna vrtilna_SKLOP1'!F2038&lt;&gt;"",'[1]Vmesna vrtilna_SKLOP1'!I2038,"")</f>
        <v/>
      </c>
      <c r="I2038" s="20" t="str">
        <f>IF(I2037="Skupaj:","DDV (22%):",IF(I2037="DDV (22%):","Skupaj z DDV:",IF(AND('[1]Vmesna vrtilna_SKLOP1'!C2038&lt;&gt;"",'[1]Vmesna vrtilna_SKLOP1'!E2038=""),"Skupaj:","")))</f>
        <v/>
      </c>
      <c r="J2038" s="21" t="str">
        <f t="shared" si="63"/>
        <v/>
      </c>
      <c r="K2038" s="21" t="str">
        <f>IF(I2038="Skupaj z DDV:",SUM(K2036,K2037),IF(I2038="DDV (22%):",K2037*0.22,IF(AND('[1]Vmesna vrtilna_SKLOP1'!C2038&lt;&gt;"",'[1]Vmesna vrtilna_SKLOP1'!D2038=""),'[1]Vmesna vrtilna_SKLOP1'!J2038,IF(F2038&lt;&gt;"",IF('[1]Vmesna vrtilna_SKLOP1'!J2038&lt;&gt;"",'[1]Vmesna vrtilna_SKLOP1'!J2038,""),""))))</f>
        <v/>
      </c>
      <c r="L2038" s="22" t="str">
        <f>IF(I2037="Skupaj:","DDV (22%):",IF(I2037="DDV (22%):","Skupaj z DDV:",IF(AND('[1]Vmesna vrtilna_SKLOP1'!C2038&lt;&gt;"",'[1]Vmesna vrtilna_SKLOP1'!E2038=""),"Skupaj:",IF(AND('[1]Vmesna vrtilna_SKLOP1'!C2038&lt;&gt;"",'[1]Vmesna vrtilna_SKLOP1'!D2038=""),'[1]Vmesna vrtilna_SKLOP1'!J2038,IF(F2038&lt;&gt;"",IF('[1]Vmesna vrtilna_SKLOP1'!J2038&lt;&gt;"",'[1]Vmesna vrtilna_SKLOP1'!J2038,""),"")))))</f>
        <v/>
      </c>
      <c r="M2038" s="22">
        <f t="shared" si="62"/>
        <v>0</v>
      </c>
      <c r="N2038" s="22" t="str">
        <f>IF(IFERROR(VLOOKUP(B2038,'[1]Vmesna vrtilna_SKLOP1'!B:J,7,0),"")=0,"",IFERROR(VLOOKUP(B2038,'[1]Vmesna vrtilna_SKLOP1'!B:J,7,0),""))</f>
        <v/>
      </c>
      <c r="O2038" s="22"/>
    </row>
    <row r="2039" spans="2:15" ht="15" customHeight="1" x14ac:dyDescent="0.3">
      <c r="B2039" s="15" t="str">
        <f>IF(AND('[1]Vmesna vrtilna_SKLOP1'!B2039&lt;&gt;"",'[1]Vmesna vrtilna_SKLOP1'!C2039&lt;&gt;""),IF('[1]Vmesna vrtilna_SKLOP1'!B2039&lt;&gt;"",'[1]Vmesna vrtilna_SKLOP1'!B2039,""),"")</f>
        <v/>
      </c>
      <c r="C2039" s="16" t="str">
        <f>IF(OR(C2038="Posebna oblika",C2038="Kulturno zaščiten objekt",C2038="Kulturno zaščiten objekt, Posebna oblika"),"Glej zavihek POSEBNI POGOJI",IF(SUM(N2038:Q2038)=1,"Posebna oblika",IF(SUM(N2038:Q2038)=10,"Kulturno zaščiten objekt",IF(SUM(N2038:Q2038)=11,"Kulturno zaščiten objekt, Posebna oblika",IF(AND('[1]Vmesna vrtilna_SKLOP1'!C2039&lt;&gt;"",'[1]Vmesna vrtilna_SKLOP1'!D2039&lt;&gt;""),IF('[1]Vmesna vrtilna_SKLOP1'!C2039&lt;&gt;"",'[1]Vmesna vrtilna_SKLOP1'!C2039,""),"")))))</f>
        <v/>
      </c>
      <c r="D2039" s="17" t="str">
        <f>IF(IFERROR(VLOOKUP(B2039,'[1]Vmesna vrtilna_SKLOP1'!B:J,6,0),"")=0,"",IFERROR(VLOOKUP(B2039,'[1]Vmesna vrtilna_SKLOP1'!B:J,6,0),""))</f>
        <v/>
      </c>
      <c r="E2039" s="16" t="str">
        <f>IF(IF('[1]Vmesna vrtilna_SKLOP1'!E2039&lt;&gt;"",'[1]Vmesna vrtilna_SKLOP1'!D2039,"")=0,"",IF('[1]Vmesna vrtilna_SKLOP1'!E2039&lt;&gt;"",'[1]Vmesna vrtilna_SKLOP1'!D2039,""))</f>
        <v>Odvoz na deponijo</v>
      </c>
      <c r="F2039" s="18" t="str">
        <f>IF('[1]Vmesna vrtilna_SKLOP1'!E2039&lt;&gt;"",'[1]Vmesna vrtilna_SKLOP1'!E2039,"")</f>
        <v>Odvoz na deponijo</v>
      </c>
      <c r="G2039" s="15" t="str">
        <f>IF('[1]Vmesna vrtilna_SKLOP1'!E2039&lt;&gt;"",'[1]Vmesna vrtilna_SKLOP1'!F2039,"")</f>
        <v>[m1]</v>
      </c>
      <c r="H2039" s="19">
        <f>IF('[1]Vmesna vrtilna_SKLOP1'!F2039&lt;&gt;"",'[1]Vmesna vrtilna_SKLOP1'!I2039,"")</f>
        <v>29.9</v>
      </c>
      <c r="I2039" s="20" t="str">
        <f>IF(I2038="Skupaj:","DDV (22%):",IF(I2038="DDV (22%):","Skupaj z DDV:",IF(AND('[1]Vmesna vrtilna_SKLOP1'!C2039&lt;&gt;"",'[1]Vmesna vrtilna_SKLOP1'!E2039=""),"Skupaj:","")))</f>
        <v/>
      </c>
      <c r="J2039" s="21">
        <f t="shared" si="63"/>
        <v>0</v>
      </c>
      <c r="K2039" s="21">
        <f>IF(I2039="Skupaj z DDV:",SUM(K2037,K2038),IF(I2039="DDV (22%):",K2038*0.22,IF(AND('[1]Vmesna vrtilna_SKLOP1'!C2039&lt;&gt;"",'[1]Vmesna vrtilna_SKLOP1'!D2039=""),'[1]Vmesna vrtilna_SKLOP1'!J2039,IF(F2039&lt;&gt;"",IF('[1]Vmesna vrtilna_SKLOP1'!J2039&lt;&gt;"",'[1]Vmesna vrtilna_SKLOP1'!J2039,""),""))))</f>
        <v>89.699999999999989</v>
      </c>
      <c r="L2039" s="22">
        <f>IF(I2038="Skupaj:","DDV (22%):",IF(I2038="DDV (22%):","Skupaj z DDV:",IF(AND('[1]Vmesna vrtilna_SKLOP1'!C2039&lt;&gt;"",'[1]Vmesna vrtilna_SKLOP1'!E2039=""),"Skupaj:",IF(AND('[1]Vmesna vrtilna_SKLOP1'!C2039&lt;&gt;"",'[1]Vmesna vrtilna_SKLOP1'!D2039=""),'[1]Vmesna vrtilna_SKLOP1'!J2039,IF(F2039&lt;&gt;"",IF('[1]Vmesna vrtilna_SKLOP1'!J2039&lt;&gt;"",'[1]Vmesna vrtilna_SKLOP1'!J2039,""),"")))))</f>
        <v>89.699999999999989</v>
      </c>
      <c r="M2039" s="22">
        <f t="shared" si="62"/>
        <v>0</v>
      </c>
      <c r="N2039" s="22" t="str">
        <f>IF(IFERROR(VLOOKUP(B2039,'[1]Vmesna vrtilna_SKLOP1'!B:J,7,0),"")=0,"",IFERROR(VLOOKUP(B2039,'[1]Vmesna vrtilna_SKLOP1'!B:J,7,0),""))</f>
        <v/>
      </c>
      <c r="O2039" s="22"/>
    </row>
    <row r="2040" spans="2:15" ht="15" customHeight="1" x14ac:dyDescent="0.3">
      <c r="B2040" s="15" t="str">
        <f>IF(AND('[1]Vmesna vrtilna_SKLOP1'!B2040&lt;&gt;"",'[1]Vmesna vrtilna_SKLOP1'!C2040&lt;&gt;""),IF('[1]Vmesna vrtilna_SKLOP1'!B2040&lt;&gt;"",'[1]Vmesna vrtilna_SKLOP1'!B2040,""),"")</f>
        <v/>
      </c>
      <c r="C2040" s="16" t="str">
        <f>IF(OR(C2039="Posebna oblika",C2039="Kulturno zaščiten objekt",C2039="Kulturno zaščiten objekt, Posebna oblika"),"Glej zavihek POSEBNI POGOJI",IF(SUM(N2039:Q2039)=1,"Posebna oblika",IF(SUM(N2039:Q2039)=10,"Kulturno zaščiten objekt",IF(SUM(N2039:Q2039)=11,"Kulturno zaščiten objekt, Posebna oblika",IF(AND('[1]Vmesna vrtilna_SKLOP1'!C2040&lt;&gt;"",'[1]Vmesna vrtilna_SKLOP1'!D2040&lt;&gt;""),IF('[1]Vmesna vrtilna_SKLOP1'!C2040&lt;&gt;"",'[1]Vmesna vrtilna_SKLOP1'!C2040,""),"")))))</f>
        <v/>
      </c>
      <c r="D2040" s="17" t="str">
        <f>IF(IFERROR(VLOOKUP(B2040,'[1]Vmesna vrtilna_SKLOP1'!B:J,6,0),"")=0,"",IFERROR(VLOOKUP(B2040,'[1]Vmesna vrtilna_SKLOP1'!B:J,6,0),""))</f>
        <v/>
      </c>
      <c r="E2040" s="16" t="str">
        <f>IF(IF('[1]Vmesna vrtilna_SKLOP1'!E2040&lt;&gt;"",'[1]Vmesna vrtilna_SKLOP1'!D2040,"")=0,"",IF('[1]Vmesna vrtilna_SKLOP1'!E2040&lt;&gt;"",'[1]Vmesna vrtilna_SKLOP1'!D2040,""))</f>
        <v/>
      </c>
      <c r="F2040" s="18" t="str">
        <f>IF('[1]Vmesna vrtilna_SKLOP1'!E2040&lt;&gt;"",'[1]Vmesna vrtilna_SKLOP1'!E2040,"")</f>
        <v/>
      </c>
      <c r="G2040" s="15" t="str">
        <f>IF('[1]Vmesna vrtilna_SKLOP1'!E2040&lt;&gt;"",'[1]Vmesna vrtilna_SKLOP1'!F2040,"")</f>
        <v/>
      </c>
      <c r="H2040" s="19" t="str">
        <f>IF('[1]Vmesna vrtilna_SKLOP1'!F2040&lt;&gt;"",'[1]Vmesna vrtilna_SKLOP1'!I2040,"")</f>
        <v/>
      </c>
      <c r="I2040" s="20" t="str">
        <f>IF(I2039="Skupaj:","DDV (22%):",IF(I2039="DDV (22%):","Skupaj z DDV:",IF(AND('[1]Vmesna vrtilna_SKLOP1'!C2040&lt;&gt;"",'[1]Vmesna vrtilna_SKLOP1'!E2040=""),"Skupaj:","")))</f>
        <v/>
      </c>
      <c r="J2040" s="21" t="str">
        <f t="shared" si="63"/>
        <v/>
      </c>
      <c r="K2040" s="21" t="str">
        <f>IF(I2040="Skupaj z DDV:",SUM(K2038,K2039),IF(I2040="DDV (22%):",K2039*0.22,IF(AND('[1]Vmesna vrtilna_SKLOP1'!C2040&lt;&gt;"",'[1]Vmesna vrtilna_SKLOP1'!D2040=""),'[1]Vmesna vrtilna_SKLOP1'!J2040,IF(F2040&lt;&gt;"",IF('[1]Vmesna vrtilna_SKLOP1'!J2040&lt;&gt;"",'[1]Vmesna vrtilna_SKLOP1'!J2040,""),""))))</f>
        <v/>
      </c>
      <c r="L2040" s="22" t="str">
        <f>IF(I2039="Skupaj:","DDV (22%):",IF(I2039="DDV (22%):","Skupaj z DDV:",IF(AND('[1]Vmesna vrtilna_SKLOP1'!C2040&lt;&gt;"",'[1]Vmesna vrtilna_SKLOP1'!E2040=""),"Skupaj:",IF(AND('[1]Vmesna vrtilna_SKLOP1'!C2040&lt;&gt;"",'[1]Vmesna vrtilna_SKLOP1'!D2040=""),'[1]Vmesna vrtilna_SKLOP1'!J2040,IF(F2040&lt;&gt;"",IF('[1]Vmesna vrtilna_SKLOP1'!J2040&lt;&gt;"",'[1]Vmesna vrtilna_SKLOP1'!J2040,""),"")))))</f>
        <v/>
      </c>
      <c r="M2040" s="22">
        <f t="shared" si="62"/>
        <v>0</v>
      </c>
      <c r="N2040" s="22" t="str">
        <f>IF(IFERROR(VLOOKUP(B2040,'[1]Vmesna vrtilna_SKLOP1'!B:J,7,0),"")=0,"",IFERROR(VLOOKUP(B2040,'[1]Vmesna vrtilna_SKLOP1'!B:J,7,0),""))</f>
        <v/>
      </c>
      <c r="O2040" s="22"/>
    </row>
    <row r="2041" spans="2:15" ht="15" customHeight="1" x14ac:dyDescent="0.3">
      <c r="B2041" s="15" t="str">
        <f>IF(AND('[1]Vmesna vrtilna_SKLOP1'!B2041&lt;&gt;"",'[1]Vmesna vrtilna_SKLOP1'!C2041&lt;&gt;""),IF('[1]Vmesna vrtilna_SKLOP1'!B2041&lt;&gt;"",'[1]Vmesna vrtilna_SKLOP1'!B2041,""),"")</f>
        <v/>
      </c>
      <c r="C2041" s="16" t="str">
        <f>IF(OR(C2040="Posebna oblika",C2040="Kulturno zaščiten objekt",C2040="Kulturno zaščiten objekt, Posebna oblika"),"Glej zavihek POSEBNI POGOJI",IF(SUM(N2040:Q2040)=1,"Posebna oblika",IF(SUM(N2040:Q2040)=10,"Kulturno zaščiten objekt",IF(SUM(N2040:Q2040)=11,"Kulturno zaščiten objekt, Posebna oblika",IF(AND('[1]Vmesna vrtilna_SKLOP1'!C2041&lt;&gt;"",'[1]Vmesna vrtilna_SKLOP1'!D2041&lt;&gt;""),IF('[1]Vmesna vrtilna_SKLOP1'!C2041&lt;&gt;"",'[1]Vmesna vrtilna_SKLOP1'!C2041,""),"")))))</f>
        <v/>
      </c>
      <c r="D2041" s="17" t="str">
        <f>IF(IFERROR(VLOOKUP(B2041,'[1]Vmesna vrtilna_SKLOP1'!B:J,6,0),"")=0,"",IFERROR(VLOOKUP(B2041,'[1]Vmesna vrtilna_SKLOP1'!B:J,6,0),""))</f>
        <v/>
      </c>
      <c r="E2041" s="16" t="str">
        <f>IF(IF('[1]Vmesna vrtilna_SKLOP1'!E2041&lt;&gt;"",'[1]Vmesna vrtilna_SKLOP1'!D2041,"")=0,"",IF('[1]Vmesna vrtilna_SKLOP1'!E2041&lt;&gt;"",'[1]Vmesna vrtilna_SKLOP1'!D2041,""))</f>
        <v>Obdelava širokih špalet</v>
      </c>
      <c r="F2041" s="18" t="str">
        <f>IF('[1]Vmesna vrtilna_SKLOP1'!E2041&lt;&gt;"",'[1]Vmesna vrtilna_SKLOP1'!E2041,"")</f>
        <v>Zidarska obdelava špalet</v>
      </c>
      <c r="G2041" s="15" t="str">
        <f>IF('[1]Vmesna vrtilna_SKLOP1'!E2041&lt;&gt;"",'[1]Vmesna vrtilna_SKLOP1'!F2041,"")</f>
        <v>[m1]</v>
      </c>
      <c r="H2041" s="19">
        <f>IF('[1]Vmesna vrtilna_SKLOP1'!F2041&lt;&gt;"",'[1]Vmesna vrtilna_SKLOP1'!I2041,"")</f>
        <v>3.4</v>
      </c>
      <c r="I2041" s="20" t="str">
        <f>IF(I2040="Skupaj:","DDV (22%):",IF(I2040="DDV (22%):","Skupaj z DDV:",IF(AND('[1]Vmesna vrtilna_SKLOP1'!C2041&lt;&gt;"",'[1]Vmesna vrtilna_SKLOP1'!E2041=""),"Skupaj:","")))</f>
        <v/>
      </c>
      <c r="J2041" s="21">
        <f t="shared" si="63"/>
        <v>0</v>
      </c>
      <c r="K2041" s="21">
        <f>IF(I2041="Skupaj z DDV:",SUM(K2039,K2040),IF(I2041="DDV (22%):",K2040*0.22,IF(AND('[1]Vmesna vrtilna_SKLOP1'!C2041&lt;&gt;"",'[1]Vmesna vrtilna_SKLOP1'!D2041=""),'[1]Vmesna vrtilna_SKLOP1'!J2041,IF(F2041&lt;&gt;"",IF('[1]Vmesna vrtilna_SKLOP1'!J2041&lt;&gt;"",'[1]Vmesna vrtilna_SKLOP1'!J2041,""),""))))</f>
        <v>270</v>
      </c>
      <c r="L2041" s="22">
        <f>IF(I2040="Skupaj:","DDV (22%):",IF(I2040="DDV (22%):","Skupaj z DDV:",IF(AND('[1]Vmesna vrtilna_SKLOP1'!C2041&lt;&gt;"",'[1]Vmesna vrtilna_SKLOP1'!E2041=""),"Skupaj:",IF(AND('[1]Vmesna vrtilna_SKLOP1'!C2041&lt;&gt;"",'[1]Vmesna vrtilna_SKLOP1'!D2041=""),'[1]Vmesna vrtilna_SKLOP1'!J2041,IF(F2041&lt;&gt;"",IF('[1]Vmesna vrtilna_SKLOP1'!J2041&lt;&gt;"",'[1]Vmesna vrtilna_SKLOP1'!J2041,""),"")))))</f>
        <v>270</v>
      </c>
      <c r="M2041" s="22">
        <f t="shared" si="62"/>
        <v>0</v>
      </c>
      <c r="N2041" s="22" t="str">
        <f>IF(IFERROR(VLOOKUP(B2041,'[1]Vmesna vrtilna_SKLOP1'!B:J,7,0),"")=0,"",IFERROR(VLOOKUP(B2041,'[1]Vmesna vrtilna_SKLOP1'!B:J,7,0),""))</f>
        <v/>
      </c>
      <c r="O2041" s="22"/>
    </row>
    <row r="2042" spans="2:15" ht="15" customHeight="1" x14ac:dyDescent="0.3">
      <c r="B2042" s="15" t="str">
        <f>IF(AND('[1]Vmesna vrtilna_SKLOP1'!B2042&lt;&gt;"",'[1]Vmesna vrtilna_SKLOP1'!C2042&lt;&gt;""),IF('[1]Vmesna vrtilna_SKLOP1'!B2042&lt;&gt;"",'[1]Vmesna vrtilna_SKLOP1'!B2042,""),"")</f>
        <v/>
      </c>
      <c r="C2042" s="16" t="str">
        <f>IF(OR(C2041="Posebna oblika",C2041="Kulturno zaščiten objekt",C2041="Kulturno zaščiten objekt, Posebna oblika"),"Glej zavihek POSEBNI POGOJI",IF(SUM(N2041:Q2041)=1,"Posebna oblika",IF(SUM(N2041:Q2041)=10,"Kulturno zaščiten objekt",IF(SUM(N2041:Q2041)=11,"Kulturno zaščiten objekt, Posebna oblika",IF(AND('[1]Vmesna vrtilna_SKLOP1'!C2042&lt;&gt;"",'[1]Vmesna vrtilna_SKLOP1'!D2042&lt;&gt;""),IF('[1]Vmesna vrtilna_SKLOP1'!C2042&lt;&gt;"",'[1]Vmesna vrtilna_SKLOP1'!C2042,""),"")))))</f>
        <v/>
      </c>
      <c r="D2042" s="17" t="str">
        <f>IF(IFERROR(VLOOKUP(B2042,'[1]Vmesna vrtilna_SKLOP1'!B:J,6,0),"")=0,"",IFERROR(VLOOKUP(B2042,'[1]Vmesna vrtilna_SKLOP1'!B:J,6,0),""))</f>
        <v/>
      </c>
      <c r="E2042" s="16" t="str">
        <f>IF(IF('[1]Vmesna vrtilna_SKLOP1'!E2042&lt;&gt;"",'[1]Vmesna vrtilna_SKLOP1'!D2042,"")=0,"",IF('[1]Vmesna vrtilna_SKLOP1'!E2042&lt;&gt;"",'[1]Vmesna vrtilna_SKLOP1'!D2042,""))</f>
        <v/>
      </c>
      <c r="F2042" s="18" t="str">
        <f>IF('[1]Vmesna vrtilna_SKLOP1'!E2042&lt;&gt;"",'[1]Vmesna vrtilna_SKLOP1'!E2042,"")</f>
        <v/>
      </c>
      <c r="G2042" s="15" t="str">
        <f>IF('[1]Vmesna vrtilna_SKLOP1'!E2042&lt;&gt;"",'[1]Vmesna vrtilna_SKLOP1'!F2042,"")</f>
        <v/>
      </c>
      <c r="H2042" s="19" t="str">
        <f>IF('[1]Vmesna vrtilna_SKLOP1'!F2042&lt;&gt;"",'[1]Vmesna vrtilna_SKLOP1'!I2042,"")</f>
        <v/>
      </c>
      <c r="I2042" s="20" t="str">
        <f>IF(I2041="Skupaj:","DDV (22%):",IF(I2041="DDV (22%):","Skupaj z DDV:",IF(AND('[1]Vmesna vrtilna_SKLOP1'!C2042&lt;&gt;"",'[1]Vmesna vrtilna_SKLOP1'!E2042=""),"Skupaj:","")))</f>
        <v/>
      </c>
      <c r="J2042" s="21" t="str">
        <f t="shared" si="63"/>
        <v/>
      </c>
      <c r="K2042" s="21" t="str">
        <f>IF(I2042="Skupaj z DDV:",SUM(K2040,K2041),IF(I2042="DDV (22%):",K2041*0.22,IF(AND('[1]Vmesna vrtilna_SKLOP1'!C2042&lt;&gt;"",'[1]Vmesna vrtilna_SKLOP1'!D2042=""),'[1]Vmesna vrtilna_SKLOP1'!J2042,IF(F2042&lt;&gt;"",IF('[1]Vmesna vrtilna_SKLOP1'!J2042&lt;&gt;"",'[1]Vmesna vrtilna_SKLOP1'!J2042,""),""))))</f>
        <v/>
      </c>
      <c r="L2042" s="22" t="str">
        <f>IF(I2041="Skupaj:","DDV (22%):",IF(I2041="DDV (22%):","Skupaj z DDV:",IF(AND('[1]Vmesna vrtilna_SKLOP1'!C2042&lt;&gt;"",'[1]Vmesna vrtilna_SKLOP1'!E2042=""),"Skupaj:",IF(AND('[1]Vmesna vrtilna_SKLOP1'!C2042&lt;&gt;"",'[1]Vmesna vrtilna_SKLOP1'!D2042=""),'[1]Vmesna vrtilna_SKLOP1'!J2042,IF(F2042&lt;&gt;"",IF('[1]Vmesna vrtilna_SKLOP1'!J2042&lt;&gt;"",'[1]Vmesna vrtilna_SKLOP1'!J2042,""),"")))))</f>
        <v/>
      </c>
      <c r="M2042" s="22">
        <f t="shared" si="62"/>
        <v>0</v>
      </c>
      <c r="N2042" s="22" t="str">
        <f>IF(IFERROR(VLOOKUP(B2042,'[1]Vmesna vrtilna_SKLOP1'!B:J,7,0),"")=0,"",IFERROR(VLOOKUP(B2042,'[1]Vmesna vrtilna_SKLOP1'!B:J,7,0),""))</f>
        <v/>
      </c>
      <c r="O2042" s="22"/>
    </row>
    <row r="2043" spans="2:15" ht="15" customHeight="1" x14ac:dyDescent="0.3">
      <c r="B2043" s="15" t="str">
        <f>IF(AND('[1]Vmesna vrtilna_SKLOP1'!B2043&lt;&gt;"",'[1]Vmesna vrtilna_SKLOP1'!C2043&lt;&gt;""),IF('[1]Vmesna vrtilna_SKLOP1'!B2043&lt;&gt;"",'[1]Vmesna vrtilna_SKLOP1'!B2043,""),"")</f>
        <v/>
      </c>
      <c r="C2043" s="16" t="str">
        <f>IF(OR(C2042="Posebna oblika",C2042="Kulturno zaščiten objekt",C2042="Kulturno zaščiten objekt, Posebna oblika"),"Glej zavihek POSEBNI POGOJI",IF(SUM(N2042:Q2042)=1,"Posebna oblika",IF(SUM(N2042:Q2042)=10,"Kulturno zaščiten objekt",IF(SUM(N2042:Q2042)=11,"Kulturno zaščiten objekt, Posebna oblika",IF(AND('[1]Vmesna vrtilna_SKLOP1'!C2043&lt;&gt;"",'[1]Vmesna vrtilna_SKLOP1'!D2043&lt;&gt;""),IF('[1]Vmesna vrtilna_SKLOP1'!C2043&lt;&gt;"",'[1]Vmesna vrtilna_SKLOP1'!C2043,""),"")))))</f>
        <v/>
      </c>
      <c r="D2043" s="17" t="str">
        <f>IF(IFERROR(VLOOKUP(B2043,'[1]Vmesna vrtilna_SKLOP1'!B:J,6,0),"")=0,"",IFERROR(VLOOKUP(B2043,'[1]Vmesna vrtilna_SKLOP1'!B:J,6,0),""))</f>
        <v/>
      </c>
      <c r="E2043" s="16" t="str">
        <f>IF(IF('[1]Vmesna vrtilna_SKLOP1'!E2043&lt;&gt;"",'[1]Vmesna vrtilna_SKLOP1'!D2043,"")=0,"",IF('[1]Vmesna vrtilna_SKLOP1'!E2043&lt;&gt;"",'[1]Vmesna vrtilna_SKLOP1'!D2043,""))</f>
        <v>Slikopleskarska dela</v>
      </c>
      <c r="F2043" s="18" t="str">
        <f>IF('[1]Vmesna vrtilna_SKLOP1'!E2043&lt;&gt;"",'[1]Vmesna vrtilna_SKLOP1'!E2043,"")</f>
        <v>Slikopleskarska dela na špaletah</v>
      </c>
      <c r="G2043" s="15" t="str">
        <f>IF('[1]Vmesna vrtilna_SKLOP1'!E2043&lt;&gt;"",'[1]Vmesna vrtilna_SKLOP1'!F2043,"")</f>
        <v>[m1]</v>
      </c>
      <c r="H2043" s="19">
        <f>IF('[1]Vmesna vrtilna_SKLOP1'!F2043&lt;&gt;"",'[1]Vmesna vrtilna_SKLOP1'!I2043,"")</f>
        <v>8.8000000000000007</v>
      </c>
      <c r="I2043" s="20" t="str">
        <f>IF(I2042="Skupaj:","DDV (22%):",IF(I2042="DDV (22%):","Skupaj z DDV:",IF(AND('[1]Vmesna vrtilna_SKLOP1'!C2043&lt;&gt;"",'[1]Vmesna vrtilna_SKLOP1'!E2043=""),"Skupaj:","")))</f>
        <v/>
      </c>
      <c r="J2043" s="21">
        <f t="shared" si="63"/>
        <v>0</v>
      </c>
      <c r="K2043" s="21">
        <f>IF(I2043="Skupaj z DDV:",SUM(K2041,K2042),IF(I2043="DDV (22%):",K2042*0.22,IF(AND('[1]Vmesna vrtilna_SKLOP1'!C2043&lt;&gt;"",'[1]Vmesna vrtilna_SKLOP1'!D2043=""),'[1]Vmesna vrtilna_SKLOP1'!J2043,IF(F2043&lt;&gt;"",IF('[1]Vmesna vrtilna_SKLOP1'!J2043&lt;&gt;"",'[1]Vmesna vrtilna_SKLOP1'!J2043,""),""))))</f>
        <v>185.6</v>
      </c>
      <c r="L2043" s="22">
        <f>IF(I2042="Skupaj:","DDV (22%):",IF(I2042="DDV (22%):","Skupaj z DDV:",IF(AND('[1]Vmesna vrtilna_SKLOP1'!C2043&lt;&gt;"",'[1]Vmesna vrtilna_SKLOP1'!E2043=""),"Skupaj:",IF(AND('[1]Vmesna vrtilna_SKLOP1'!C2043&lt;&gt;"",'[1]Vmesna vrtilna_SKLOP1'!D2043=""),'[1]Vmesna vrtilna_SKLOP1'!J2043,IF(F2043&lt;&gt;"",IF('[1]Vmesna vrtilna_SKLOP1'!J2043&lt;&gt;"",'[1]Vmesna vrtilna_SKLOP1'!J2043,""),"")))))</f>
        <v>185.6</v>
      </c>
      <c r="M2043" s="22">
        <f t="shared" si="62"/>
        <v>0</v>
      </c>
      <c r="N2043" s="22" t="str">
        <f>IF(IFERROR(VLOOKUP(B2043,'[1]Vmesna vrtilna_SKLOP1'!B:J,7,0),"")=0,"",IFERROR(VLOOKUP(B2043,'[1]Vmesna vrtilna_SKLOP1'!B:J,7,0),""))</f>
        <v/>
      </c>
      <c r="O2043" s="22"/>
    </row>
    <row r="2044" spans="2:15" ht="15" customHeight="1" x14ac:dyDescent="0.3">
      <c r="B2044" s="15" t="str">
        <f>IF(AND('[1]Vmesna vrtilna_SKLOP1'!B2044&lt;&gt;"",'[1]Vmesna vrtilna_SKLOP1'!C2044&lt;&gt;""),IF('[1]Vmesna vrtilna_SKLOP1'!B2044&lt;&gt;"",'[1]Vmesna vrtilna_SKLOP1'!B2044,""),"")</f>
        <v/>
      </c>
      <c r="C2044" s="16" t="str">
        <f>IF(OR(C2043="Posebna oblika",C2043="Kulturno zaščiten objekt",C2043="Kulturno zaščiten objekt, Posebna oblika"),"Glej zavihek POSEBNI POGOJI",IF(SUM(N2043:Q2043)=1,"Posebna oblika",IF(SUM(N2043:Q2043)=10,"Kulturno zaščiten objekt",IF(SUM(N2043:Q2043)=11,"Kulturno zaščiten objekt, Posebna oblika",IF(AND('[1]Vmesna vrtilna_SKLOP1'!C2044&lt;&gt;"",'[1]Vmesna vrtilna_SKLOP1'!D2044&lt;&gt;""),IF('[1]Vmesna vrtilna_SKLOP1'!C2044&lt;&gt;"",'[1]Vmesna vrtilna_SKLOP1'!C2044,""),"")))))</f>
        <v/>
      </c>
      <c r="D2044" s="17" t="str">
        <f>IF(IFERROR(VLOOKUP(B2044,'[1]Vmesna vrtilna_SKLOP1'!B:J,6,0),"")=0,"",IFERROR(VLOOKUP(B2044,'[1]Vmesna vrtilna_SKLOP1'!B:J,6,0),""))</f>
        <v/>
      </c>
      <c r="E2044" s="16" t="str">
        <f>IF(IF('[1]Vmesna vrtilna_SKLOP1'!E2044&lt;&gt;"",'[1]Vmesna vrtilna_SKLOP1'!D2044,"")=0,"",IF('[1]Vmesna vrtilna_SKLOP1'!E2044&lt;&gt;"",'[1]Vmesna vrtilna_SKLOP1'!D2044,""))</f>
        <v/>
      </c>
      <c r="F2044" s="18" t="str">
        <f>IF('[1]Vmesna vrtilna_SKLOP1'!E2044&lt;&gt;"",'[1]Vmesna vrtilna_SKLOP1'!E2044,"")</f>
        <v/>
      </c>
      <c r="G2044" s="15" t="str">
        <f>IF('[1]Vmesna vrtilna_SKLOP1'!E2044&lt;&gt;"",'[1]Vmesna vrtilna_SKLOP1'!F2044,"")</f>
        <v/>
      </c>
      <c r="H2044" s="19" t="str">
        <f>IF('[1]Vmesna vrtilna_SKLOP1'!F2044&lt;&gt;"",'[1]Vmesna vrtilna_SKLOP1'!I2044,"")</f>
        <v/>
      </c>
      <c r="I2044" s="20" t="str">
        <f>IF(I2043="Skupaj:","DDV (22%):",IF(I2043="DDV (22%):","Skupaj z DDV:",IF(AND('[1]Vmesna vrtilna_SKLOP1'!C2044&lt;&gt;"",'[1]Vmesna vrtilna_SKLOP1'!E2044=""),"Skupaj:","")))</f>
        <v/>
      </c>
      <c r="J2044" s="21" t="str">
        <f t="shared" si="63"/>
        <v/>
      </c>
      <c r="K2044" s="21" t="str">
        <f>IF(I2044="Skupaj z DDV:",SUM(K2042,K2043),IF(I2044="DDV (22%):",K2043*0.22,IF(AND('[1]Vmesna vrtilna_SKLOP1'!C2044&lt;&gt;"",'[1]Vmesna vrtilna_SKLOP1'!D2044=""),'[1]Vmesna vrtilna_SKLOP1'!J2044,IF(F2044&lt;&gt;"",IF('[1]Vmesna vrtilna_SKLOP1'!J2044&lt;&gt;"",'[1]Vmesna vrtilna_SKLOP1'!J2044,""),""))))</f>
        <v/>
      </c>
      <c r="L2044" s="22" t="str">
        <f>IF(I2043="Skupaj:","DDV (22%):",IF(I2043="DDV (22%):","Skupaj z DDV:",IF(AND('[1]Vmesna vrtilna_SKLOP1'!C2044&lt;&gt;"",'[1]Vmesna vrtilna_SKLOP1'!E2044=""),"Skupaj:",IF(AND('[1]Vmesna vrtilna_SKLOP1'!C2044&lt;&gt;"",'[1]Vmesna vrtilna_SKLOP1'!D2044=""),'[1]Vmesna vrtilna_SKLOP1'!J2044,IF(F2044&lt;&gt;"",IF('[1]Vmesna vrtilna_SKLOP1'!J2044&lt;&gt;"",'[1]Vmesna vrtilna_SKLOP1'!J2044,""),"")))))</f>
        <v/>
      </c>
      <c r="M2044" s="22">
        <f t="shared" si="62"/>
        <v>0</v>
      </c>
      <c r="N2044" s="22" t="str">
        <f>IF(IFERROR(VLOOKUP(B2044,'[1]Vmesna vrtilna_SKLOP1'!B:J,7,0),"")=0,"",IFERROR(VLOOKUP(B2044,'[1]Vmesna vrtilna_SKLOP1'!B:J,7,0),""))</f>
        <v/>
      </c>
      <c r="O2044" s="22"/>
    </row>
    <row r="2045" spans="2:15" ht="15" customHeight="1" x14ac:dyDescent="0.3">
      <c r="B2045" s="15" t="str">
        <f>IF(AND('[1]Vmesna vrtilna_SKLOP1'!B2045&lt;&gt;"",'[1]Vmesna vrtilna_SKLOP1'!C2045&lt;&gt;""),IF('[1]Vmesna vrtilna_SKLOP1'!B2045&lt;&gt;"",'[1]Vmesna vrtilna_SKLOP1'!B2045,""),"")</f>
        <v/>
      </c>
      <c r="C2045" s="16" t="str">
        <f>IF(OR(C2044="Posebna oblika",C2044="Kulturno zaščiten objekt",C2044="Kulturno zaščiten objekt, Posebna oblika"),"Glej zavihek POSEBNI POGOJI",IF(SUM(N2044:Q2044)=1,"Posebna oblika",IF(SUM(N2044:Q2044)=10,"Kulturno zaščiten objekt",IF(SUM(N2044:Q2044)=11,"Kulturno zaščiten objekt, Posebna oblika",IF(AND('[1]Vmesna vrtilna_SKLOP1'!C2045&lt;&gt;"",'[1]Vmesna vrtilna_SKLOP1'!D2045&lt;&gt;""),IF('[1]Vmesna vrtilna_SKLOP1'!C2045&lt;&gt;"",'[1]Vmesna vrtilna_SKLOP1'!C2045,""),"")))))</f>
        <v/>
      </c>
      <c r="D2045" s="17" t="str">
        <f>IF(IFERROR(VLOOKUP(B2045,'[1]Vmesna vrtilna_SKLOP1'!B:J,6,0),"")=0,"",IFERROR(VLOOKUP(B2045,'[1]Vmesna vrtilna_SKLOP1'!B:J,6,0),""))</f>
        <v/>
      </c>
      <c r="E2045" s="16" t="str">
        <f>IF(IF('[1]Vmesna vrtilna_SKLOP1'!E2045&lt;&gt;"",'[1]Vmesna vrtilna_SKLOP1'!D2045,"")=0,"",IF('[1]Vmesna vrtilna_SKLOP1'!E2045&lt;&gt;"",'[1]Vmesna vrtilna_SKLOP1'!D2045,""))</f>
        <v/>
      </c>
      <c r="F2045" s="18" t="str">
        <f>IF('[1]Vmesna vrtilna_SKLOP1'!E2045&lt;&gt;"",'[1]Vmesna vrtilna_SKLOP1'!E2045,"")</f>
        <v/>
      </c>
      <c r="G2045" s="15" t="str">
        <f>IF('[1]Vmesna vrtilna_SKLOP1'!E2045&lt;&gt;"",'[1]Vmesna vrtilna_SKLOP1'!F2045,"")</f>
        <v/>
      </c>
      <c r="H2045" s="19" t="str">
        <f>IF('[1]Vmesna vrtilna_SKLOP1'!F2045&lt;&gt;"",'[1]Vmesna vrtilna_SKLOP1'!I2045,"")</f>
        <v/>
      </c>
      <c r="I2045" s="20" t="str">
        <f>IF(I2044="Skupaj:","DDV (22%):",IF(I2044="DDV (22%):","Skupaj z DDV:",IF(AND('[1]Vmesna vrtilna_SKLOP1'!C2045&lt;&gt;"",'[1]Vmesna vrtilna_SKLOP1'!E2045=""),"Skupaj:","")))</f>
        <v>Skupaj:</v>
      </c>
      <c r="J2045" s="21">
        <f t="shared" si="63"/>
        <v>0</v>
      </c>
      <c r="K2045" s="21">
        <f>IF(I2045="Skupaj z DDV:",SUM(K2043,K2044),IF(I2045="DDV (22%):",K2044*0.22,IF(AND('[1]Vmesna vrtilna_SKLOP1'!C2045&lt;&gt;"",'[1]Vmesna vrtilna_SKLOP1'!D2045=""),'[1]Vmesna vrtilna_SKLOP1'!J2045,IF(F2045&lt;&gt;"",IF('[1]Vmesna vrtilna_SKLOP1'!J2045&lt;&gt;"",'[1]Vmesna vrtilna_SKLOP1'!J2045,""),""))))</f>
        <v>6378.1756347512501</v>
      </c>
      <c r="L2045" s="22" t="str">
        <f>IF(I2044="Skupaj:","DDV (22%):",IF(I2044="DDV (22%):","Skupaj z DDV:",IF(AND('[1]Vmesna vrtilna_SKLOP1'!C2045&lt;&gt;"",'[1]Vmesna vrtilna_SKLOP1'!E2045=""),"Skupaj:",IF(AND('[1]Vmesna vrtilna_SKLOP1'!C2045&lt;&gt;"",'[1]Vmesna vrtilna_SKLOP1'!D2045=""),'[1]Vmesna vrtilna_SKLOP1'!J2045,IF(F2045&lt;&gt;"",IF('[1]Vmesna vrtilna_SKLOP1'!J2045&lt;&gt;"",'[1]Vmesna vrtilna_SKLOP1'!J2045,""),"")))))</f>
        <v>Skupaj:</v>
      </c>
      <c r="M2045" s="22">
        <f t="shared" si="62"/>
        <v>0</v>
      </c>
      <c r="N2045" s="22" t="str">
        <f>IF(IFERROR(VLOOKUP(B2045,'[1]Vmesna vrtilna_SKLOP1'!B:J,7,0),"")=0,"",IFERROR(VLOOKUP(B2045,'[1]Vmesna vrtilna_SKLOP1'!B:J,7,0),""))</f>
        <v/>
      </c>
      <c r="O2045" s="22"/>
    </row>
    <row r="2046" spans="2:15" ht="15" customHeight="1" x14ac:dyDescent="0.3">
      <c r="B2046" s="15" t="str">
        <f>IF(AND('[1]Vmesna vrtilna_SKLOP1'!B2046&lt;&gt;"",'[1]Vmesna vrtilna_SKLOP1'!C2046&lt;&gt;""),IF('[1]Vmesna vrtilna_SKLOP1'!B2046&lt;&gt;"",'[1]Vmesna vrtilna_SKLOP1'!B2046,""),"")</f>
        <v/>
      </c>
      <c r="C2046" s="16" t="str">
        <f>IF(OR(C2045="Posebna oblika",C2045="Kulturno zaščiten objekt",C2045="Kulturno zaščiten objekt, Posebna oblika"),"Glej zavihek POSEBNI POGOJI",IF(SUM(N2045:Q2045)=1,"Posebna oblika",IF(SUM(N2045:Q2045)=10,"Kulturno zaščiten objekt",IF(SUM(N2045:Q2045)=11,"Kulturno zaščiten objekt, Posebna oblika",IF(AND('[1]Vmesna vrtilna_SKLOP1'!C2046&lt;&gt;"",'[1]Vmesna vrtilna_SKLOP1'!D2046&lt;&gt;""),IF('[1]Vmesna vrtilna_SKLOP1'!C2046&lt;&gt;"",'[1]Vmesna vrtilna_SKLOP1'!C2046,""),"")))))</f>
        <v/>
      </c>
      <c r="D2046" s="17" t="str">
        <f>IF(IFERROR(VLOOKUP(B2046,'[1]Vmesna vrtilna_SKLOP1'!B:J,6,0),"")=0,"",IFERROR(VLOOKUP(B2046,'[1]Vmesna vrtilna_SKLOP1'!B:J,6,0),""))</f>
        <v/>
      </c>
      <c r="E2046" s="16" t="str">
        <f>IF(IF('[1]Vmesna vrtilna_SKLOP1'!E2046&lt;&gt;"",'[1]Vmesna vrtilna_SKLOP1'!D2046,"")=0,"",IF('[1]Vmesna vrtilna_SKLOP1'!E2046&lt;&gt;"",'[1]Vmesna vrtilna_SKLOP1'!D2046,""))</f>
        <v/>
      </c>
      <c r="F2046" s="18" t="str">
        <f>IF('[1]Vmesna vrtilna_SKLOP1'!E2046&lt;&gt;"",'[1]Vmesna vrtilna_SKLOP1'!E2046,"")</f>
        <v/>
      </c>
      <c r="G2046" s="15" t="str">
        <f>IF('[1]Vmesna vrtilna_SKLOP1'!E2046&lt;&gt;"",'[1]Vmesna vrtilna_SKLOP1'!F2046,"")</f>
        <v/>
      </c>
      <c r="H2046" s="19" t="str">
        <f>IF('[1]Vmesna vrtilna_SKLOP1'!F2046&lt;&gt;"",'[1]Vmesna vrtilna_SKLOP1'!I2046,"")</f>
        <v/>
      </c>
      <c r="I2046" s="20" t="str">
        <f>IF(I2045="Skupaj:","DDV (22%):",IF(I2045="DDV (22%):","Skupaj z DDV:",IF(AND('[1]Vmesna vrtilna_SKLOP1'!C2046&lt;&gt;"",'[1]Vmesna vrtilna_SKLOP1'!E2046=""),"Skupaj:","")))</f>
        <v>DDV (22%):</v>
      </c>
      <c r="J2046" s="21">
        <f t="shared" si="63"/>
        <v>0</v>
      </c>
      <c r="K2046" s="21">
        <f>IF(I2046="Skupaj z DDV:",SUM(K2044,K2045),IF(I2046="DDV (22%):",K2045*0.22,IF(AND('[1]Vmesna vrtilna_SKLOP1'!C2046&lt;&gt;"",'[1]Vmesna vrtilna_SKLOP1'!D2046=""),'[1]Vmesna vrtilna_SKLOP1'!J2046,IF(F2046&lt;&gt;"",IF('[1]Vmesna vrtilna_SKLOP1'!J2046&lt;&gt;"",'[1]Vmesna vrtilna_SKLOP1'!J2046,""),""))))</f>
        <v>1403.1986396452751</v>
      </c>
      <c r="L2046" s="22" t="str">
        <f>IF(I2045="Skupaj:","DDV (22%):",IF(I2045="DDV (22%):","Skupaj z DDV:",IF(AND('[1]Vmesna vrtilna_SKLOP1'!C2046&lt;&gt;"",'[1]Vmesna vrtilna_SKLOP1'!E2046=""),"Skupaj:",IF(AND('[1]Vmesna vrtilna_SKLOP1'!C2046&lt;&gt;"",'[1]Vmesna vrtilna_SKLOP1'!D2046=""),'[1]Vmesna vrtilna_SKLOP1'!J2046,IF(F2046&lt;&gt;"",IF('[1]Vmesna vrtilna_SKLOP1'!J2046&lt;&gt;"",'[1]Vmesna vrtilna_SKLOP1'!J2046,""),"")))))</f>
        <v>DDV (22%):</v>
      </c>
      <c r="M2046" s="22">
        <f t="shared" si="62"/>
        <v>0</v>
      </c>
      <c r="N2046" s="22" t="str">
        <f>IF(IFERROR(VLOOKUP(B2046,'[1]Vmesna vrtilna_SKLOP1'!B:J,7,0),"")=0,"",IFERROR(VLOOKUP(B2046,'[1]Vmesna vrtilna_SKLOP1'!B:J,7,0),""))</f>
        <v/>
      </c>
      <c r="O2046" s="22"/>
    </row>
    <row r="2047" spans="2:15" ht="15" customHeight="1" x14ac:dyDescent="0.3">
      <c r="B2047" s="15" t="str">
        <f>IF(AND('[1]Vmesna vrtilna_SKLOP1'!B2047&lt;&gt;"",'[1]Vmesna vrtilna_SKLOP1'!C2047&lt;&gt;""),IF('[1]Vmesna vrtilna_SKLOP1'!B2047&lt;&gt;"",'[1]Vmesna vrtilna_SKLOP1'!B2047,""),"")</f>
        <v/>
      </c>
      <c r="C2047" s="16" t="str">
        <f>IF(OR(C2046="Posebna oblika",C2046="Kulturno zaščiten objekt",C2046="Kulturno zaščiten objekt, Posebna oblika"),"Glej zavihek POSEBNI POGOJI",IF(SUM(N2046:Q2046)=1,"Posebna oblika",IF(SUM(N2046:Q2046)=10,"Kulturno zaščiten objekt",IF(SUM(N2046:Q2046)=11,"Kulturno zaščiten objekt, Posebna oblika",IF(AND('[1]Vmesna vrtilna_SKLOP1'!C2047&lt;&gt;"",'[1]Vmesna vrtilna_SKLOP1'!D2047&lt;&gt;""),IF('[1]Vmesna vrtilna_SKLOP1'!C2047&lt;&gt;"",'[1]Vmesna vrtilna_SKLOP1'!C2047,""),"")))))</f>
        <v/>
      </c>
      <c r="D2047" s="17" t="str">
        <f>IF(IFERROR(VLOOKUP(B2047,'[1]Vmesna vrtilna_SKLOP1'!B:J,6,0),"")=0,"",IFERROR(VLOOKUP(B2047,'[1]Vmesna vrtilna_SKLOP1'!B:J,6,0),""))</f>
        <v/>
      </c>
      <c r="E2047" s="16" t="str">
        <f>IF(IF('[1]Vmesna vrtilna_SKLOP1'!E2047&lt;&gt;"",'[1]Vmesna vrtilna_SKLOP1'!D2047,"")=0,"",IF('[1]Vmesna vrtilna_SKLOP1'!E2047&lt;&gt;"",'[1]Vmesna vrtilna_SKLOP1'!D2047,""))</f>
        <v/>
      </c>
      <c r="F2047" s="18" t="str">
        <f>IF('[1]Vmesna vrtilna_SKLOP1'!E2047&lt;&gt;"",'[1]Vmesna vrtilna_SKLOP1'!E2047,"")</f>
        <v/>
      </c>
      <c r="G2047" s="15" t="str">
        <f>IF('[1]Vmesna vrtilna_SKLOP1'!E2047&lt;&gt;"",'[1]Vmesna vrtilna_SKLOP1'!F2047,"")</f>
        <v/>
      </c>
      <c r="H2047" s="19" t="str">
        <f>IF('[1]Vmesna vrtilna_SKLOP1'!F2047&lt;&gt;"",'[1]Vmesna vrtilna_SKLOP1'!I2047,"")</f>
        <v/>
      </c>
      <c r="I2047" s="20" t="str">
        <f>IF(I2046="Skupaj:","DDV (22%):",IF(I2046="DDV (22%):","Skupaj z DDV:",IF(AND('[1]Vmesna vrtilna_SKLOP1'!C2047&lt;&gt;"",'[1]Vmesna vrtilna_SKLOP1'!E2047=""),"Skupaj:","")))</f>
        <v>Skupaj z DDV:</v>
      </c>
      <c r="J2047" s="21">
        <f t="shared" si="63"/>
        <v>0</v>
      </c>
      <c r="K2047" s="21">
        <f>IF(I2047="Skupaj z DDV:",SUM(K2045,K2046),IF(I2047="DDV (22%):",K2046*0.22,IF(AND('[1]Vmesna vrtilna_SKLOP1'!C2047&lt;&gt;"",'[1]Vmesna vrtilna_SKLOP1'!D2047=""),'[1]Vmesna vrtilna_SKLOP1'!J2047,IF(F2047&lt;&gt;"",IF('[1]Vmesna vrtilna_SKLOP1'!J2047&lt;&gt;"",'[1]Vmesna vrtilna_SKLOP1'!J2047,""),""))))</f>
        <v>7781.3742743965249</v>
      </c>
      <c r="L2047" s="22" t="str">
        <f>IF(I2046="Skupaj:","DDV (22%):",IF(I2046="DDV (22%):","Skupaj z DDV:",IF(AND('[1]Vmesna vrtilna_SKLOP1'!C2047&lt;&gt;"",'[1]Vmesna vrtilna_SKLOP1'!E2047=""),"Skupaj:",IF(AND('[1]Vmesna vrtilna_SKLOP1'!C2047&lt;&gt;"",'[1]Vmesna vrtilna_SKLOP1'!D2047=""),'[1]Vmesna vrtilna_SKLOP1'!J2047,IF(F2047&lt;&gt;"",IF('[1]Vmesna vrtilna_SKLOP1'!J2047&lt;&gt;"",'[1]Vmesna vrtilna_SKLOP1'!J2047,""),"")))))</f>
        <v>Skupaj z DDV:</v>
      </c>
      <c r="M2047" s="22">
        <f t="shared" si="62"/>
        <v>0</v>
      </c>
      <c r="N2047" s="22" t="str">
        <f>IF(IFERROR(VLOOKUP(B2047,'[1]Vmesna vrtilna_SKLOP1'!B:J,7,0),"")=0,"",IFERROR(VLOOKUP(B2047,'[1]Vmesna vrtilna_SKLOP1'!B:J,7,0),""))</f>
        <v/>
      </c>
      <c r="O2047" s="22"/>
    </row>
    <row r="2048" spans="2:15" ht="15" customHeight="1" x14ac:dyDescent="0.3">
      <c r="B2048" s="15">
        <f>IF(AND('[1]Vmesna vrtilna_SKLOP1'!B2048&lt;&gt;"",'[1]Vmesna vrtilna_SKLOP1'!C2048&lt;&gt;""),IF('[1]Vmesna vrtilna_SKLOP1'!B2048&lt;&gt;"",'[1]Vmesna vrtilna_SKLOP1'!B2048,""),"")</f>
        <v>64</v>
      </c>
      <c r="C2048" s="16" t="str">
        <f>IF(OR(C2047="Posebna oblika",C2047="Kulturno zaščiten objekt",C2047="Kulturno zaščiten objekt, Posebna oblika"),"Glej zavihek POSEBNI POGOJI",IF(SUM(N2047:Q2047)=1,"Posebna oblika",IF(SUM(N2047:Q2047)=10,"Kulturno zaščiten objekt",IF(SUM(N2047:Q2047)=11,"Kulturno zaščiten objekt, Posebna oblika",IF(AND('[1]Vmesna vrtilna_SKLOP1'!C2048&lt;&gt;"",'[1]Vmesna vrtilna_SKLOP1'!D2048&lt;&gt;""),IF('[1]Vmesna vrtilna_SKLOP1'!C2048&lt;&gt;"",'[1]Vmesna vrtilna_SKLOP1'!C2048,""),"")))))</f>
        <v>Kresniški Vrh 39A</v>
      </c>
      <c r="D2048" s="17">
        <f>IF(IFERROR(VLOOKUP(B2048,'[1]Vmesna vrtilna_SKLOP1'!B:J,6,0),"")=0,"",IFERROR(VLOOKUP(B2048,'[1]Vmesna vrtilna_SKLOP1'!B:J,6,0),""))</f>
        <v>1</v>
      </c>
      <c r="E2048" s="16" t="str">
        <f>IF(IF('[1]Vmesna vrtilna_SKLOP1'!E2048&lt;&gt;"",'[1]Vmesna vrtilna_SKLOP1'!D2048,"")=0,"",IF('[1]Vmesna vrtilna_SKLOP1'!E2048&lt;&gt;"",'[1]Vmesna vrtilna_SKLOP1'!D2048,""))</f>
        <v>Okna/Vrata</v>
      </c>
      <c r="F2048" s="18" t="str">
        <f>IF('[1]Vmesna vrtilna_SKLOP1'!E2048&lt;&gt;"",'[1]Vmesna vrtilna_SKLOP1'!E2048,"")</f>
        <v>Enokrilno okno (tip: O1); dim. ŠxV: 1,4x1,4m; Material: Les ; steklo 6/16Ar/4; Rw,st.=36 (Rw,st.+Ctr ≥ 31 dB)</v>
      </c>
      <c r="G2048" s="15" t="str">
        <f>IF('[1]Vmesna vrtilna_SKLOP1'!E2048&lt;&gt;"",'[1]Vmesna vrtilna_SKLOP1'!F2048,"")</f>
        <v>[kos]</v>
      </c>
      <c r="H2048" s="19">
        <f>IF('[1]Vmesna vrtilna_SKLOP1'!F2048&lt;&gt;"",'[1]Vmesna vrtilna_SKLOP1'!I2048,"")</f>
        <v>1</v>
      </c>
      <c r="I2048" s="20" t="str">
        <f>IF(I2047="Skupaj:","DDV (22%):",IF(I2047="DDV (22%):","Skupaj z DDV:",IF(AND('[1]Vmesna vrtilna_SKLOP1'!C2048&lt;&gt;"",'[1]Vmesna vrtilna_SKLOP1'!E2048=""),"Skupaj:","")))</f>
        <v/>
      </c>
      <c r="J2048" s="21">
        <f t="shared" si="63"/>
        <v>0</v>
      </c>
      <c r="K2048" s="21">
        <f>IF(I2048="Skupaj z DDV:",SUM(K2046,K2047),IF(I2048="DDV (22%):",K2047*0.22,IF(AND('[1]Vmesna vrtilna_SKLOP1'!C2048&lt;&gt;"",'[1]Vmesna vrtilna_SKLOP1'!D2048=""),'[1]Vmesna vrtilna_SKLOP1'!J2048,IF(F2048&lt;&gt;"",IF('[1]Vmesna vrtilna_SKLOP1'!J2048&lt;&gt;"",'[1]Vmesna vrtilna_SKLOP1'!J2048,""),""))))</f>
        <v>662.14202936000015</v>
      </c>
      <c r="L2048" s="22">
        <f>IF(I2047="Skupaj:","DDV (22%):",IF(I2047="DDV (22%):","Skupaj z DDV:",IF(AND('[1]Vmesna vrtilna_SKLOP1'!C2048&lt;&gt;"",'[1]Vmesna vrtilna_SKLOP1'!E2048=""),"Skupaj:",IF(AND('[1]Vmesna vrtilna_SKLOP1'!C2048&lt;&gt;"",'[1]Vmesna vrtilna_SKLOP1'!D2048=""),'[1]Vmesna vrtilna_SKLOP1'!J2048,IF(F2048&lt;&gt;"",IF('[1]Vmesna vrtilna_SKLOP1'!J2048&lt;&gt;"",'[1]Vmesna vrtilna_SKLOP1'!J2048,""),"")))))</f>
        <v>662.14202936000015</v>
      </c>
      <c r="M2048" s="22">
        <f t="shared" si="62"/>
        <v>0</v>
      </c>
      <c r="N2048" s="22" t="str">
        <f>IF(IFERROR(VLOOKUP(B2048,'[1]Vmesna vrtilna_SKLOP1'!B:J,7,0),"")=0,"",IFERROR(VLOOKUP(B2048,'[1]Vmesna vrtilna_SKLOP1'!B:J,7,0),""))</f>
        <v>Aprojekt</v>
      </c>
      <c r="O2048" s="22"/>
    </row>
    <row r="2049" spans="2:15" ht="15" customHeight="1" x14ac:dyDescent="0.3">
      <c r="B2049" s="15" t="str">
        <f>IF(AND('[1]Vmesna vrtilna_SKLOP1'!B2049&lt;&gt;"",'[1]Vmesna vrtilna_SKLOP1'!C2049&lt;&gt;""),IF('[1]Vmesna vrtilna_SKLOP1'!B2049&lt;&gt;"",'[1]Vmesna vrtilna_SKLOP1'!B2049,""),"")</f>
        <v/>
      </c>
      <c r="C2049" s="16" t="str">
        <f>IF(OR(C2048="Posebna oblika",C2048="Kulturno zaščiten objekt",C2048="Kulturno zaščiten objekt, Posebna oblika"),"Glej zavihek POSEBNI POGOJI",IF(SUM(N2048:Q2048)=1,"Posebna oblika",IF(SUM(N2048:Q2048)=10,"Kulturno zaščiten objekt",IF(SUM(N2048:Q2048)=11,"Kulturno zaščiten objekt, Posebna oblika",IF(AND('[1]Vmesna vrtilna_SKLOP1'!C2049&lt;&gt;"",'[1]Vmesna vrtilna_SKLOP1'!D2049&lt;&gt;""),IF('[1]Vmesna vrtilna_SKLOP1'!C2049&lt;&gt;"",'[1]Vmesna vrtilna_SKLOP1'!C2049,""),"")))))</f>
        <v/>
      </c>
      <c r="D2049" s="17" t="str">
        <f>IF(IFERROR(VLOOKUP(B2049,'[1]Vmesna vrtilna_SKLOP1'!B:J,6,0),"")=0,"",IFERROR(VLOOKUP(B2049,'[1]Vmesna vrtilna_SKLOP1'!B:J,6,0),""))</f>
        <v/>
      </c>
      <c r="E2049" s="16" t="str">
        <f>IF(IF('[1]Vmesna vrtilna_SKLOP1'!E2049&lt;&gt;"",'[1]Vmesna vrtilna_SKLOP1'!D2049,"")=0,"",IF('[1]Vmesna vrtilna_SKLOP1'!E2049&lt;&gt;"",'[1]Vmesna vrtilna_SKLOP1'!D2049,""))</f>
        <v/>
      </c>
      <c r="F2049" s="18" t="str">
        <f>IF('[1]Vmesna vrtilna_SKLOP1'!E2049&lt;&gt;"",'[1]Vmesna vrtilna_SKLOP1'!E2049,"")</f>
        <v>Enokrilno okno (tip: O1); dim. ŠxV: 1x1,2m; Material: Les ; steklo 6/16Ar/4; Rw,st.=36 (Rw,st.+Ctr ≥ 31 dB)</v>
      </c>
      <c r="G2049" s="15" t="str">
        <f>IF('[1]Vmesna vrtilna_SKLOP1'!E2049&lt;&gt;"",'[1]Vmesna vrtilna_SKLOP1'!F2049,"")</f>
        <v>[kos]</v>
      </c>
      <c r="H2049" s="19">
        <f>IF('[1]Vmesna vrtilna_SKLOP1'!F2049&lt;&gt;"",'[1]Vmesna vrtilna_SKLOP1'!I2049,"")</f>
        <v>2</v>
      </c>
      <c r="I2049" s="20" t="str">
        <f>IF(I2048="Skupaj:","DDV (22%):",IF(I2048="DDV (22%):","Skupaj z DDV:",IF(AND('[1]Vmesna vrtilna_SKLOP1'!C2049&lt;&gt;"",'[1]Vmesna vrtilna_SKLOP1'!E2049=""),"Skupaj:","")))</f>
        <v/>
      </c>
      <c r="J2049" s="21">
        <f t="shared" si="63"/>
        <v>0</v>
      </c>
      <c r="K2049" s="21">
        <f>IF(I2049="Skupaj z DDV:",SUM(K2047,K2048),IF(I2049="DDV (22%):",K2048*0.22,IF(AND('[1]Vmesna vrtilna_SKLOP1'!C2049&lt;&gt;"",'[1]Vmesna vrtilna_SKLOP1'!D2049=""),'[1]Vmesna vrtilna_SKLOP1'!J2049,IF(F2049&lt;&gt;"",IF('[1]Vmesna vrtilna_SKLOP1'!J2049&lt;&gt;"",'[1]Vmesna vrtilna_SKLOP1'!J2049,""),""))))</f>
        <v>1043.556648</v>
      </c>
      <c r="L2049" s="22">
        <f>IF(I2048="Skupaj:","DDV (22%):",IF(I2048="DDV (22%):","Skupaj z DDV:",IF(AND('[1]Vmesna vrtilna_SKLOP1'!C2049&lt;&gt;"",'[1]Vmesna vrtilna_SKLOP1'!E2049=""),"Skupaj:",IF(AND('[1]Vmesna vrtilna_SKLOP1'!C2049&lt;&gt;"",'[1]Vmesna vrtilna_SKLOP1'!D2049=""),'[1]Vmesna vrtilna_SKLOP1'!J2049,IF(F2049&lt;&gt;"",IF('[1]Vmesna vrtilna_SKLOP1'!J2049&lt;&gt;"",'[1]Vmesna vrtilna_SKLOP1'!J2049,""),"")))))</f>
        <v>1043.556648</v>
      </c>
      <c r="M2049" s="22">
        <f t="shared" si="62"/>
        <v>0</v>
      </c>
      <c r="N2049" s="22" t="str">
        <f>IF(IFERROR(VLOOKUP(B2049,'[1]Vmesna vrtilna_SKLOP1'!B:J,7,0),"")=0,"",IFERROR(VLOOKUP(B2049,'[1]Vmesna vrtilna_SKLOP1'!B:J,7,0),""))</f>
        <v/>
      </c>
      <c r="O2049" s="22"/>
    </row>
    <row r="2050" spans="2:15" ht="15" customHeight="1" x14ac:dyDescent="0.3">
      <c r="B2050" s="15" t="str">
        <f>IF(AND('[1]Vmesna vrtilna_SKLOP1'!B2050&lt;&gt;"",'[1]Vmesna vrtilna_SKLOP1'!C2050&lt;&gt;""),IF('[1]Vmesna vrtilna_SKLOP1'!B2050&lt;&gt;"",'[1]Vmesna vrtilna_SKLOP1'!B2050,""),"")</f>
        <v/>
      </c>
      <c r="C2050" s="16" t="str">
        <f>IF(OR(C2049="Posebna oblika",C2049="Kulturno zaščiten objekt",C2049="Kulturno zaščiten objekt, Posebna oblika"),"Glej zavihek POSEBNI POGOJI",IF(SUM(N2049:Q2049)=1,"Posebna oblika",IF(SUM(N2049:Q2049)=10,"Kulturno zaščiten objekt",IF(SUM(N2049:Q2049)=11,"Kulturno zaščiten objekt, Posebna oblika",IF(AND('[1]Vmesna vrtilna_SKLOP1'!C2050&lt;&gt;"",'[1]Vmesna vrtilna_SKLOP1'!D2050&lt;&gt;""),IF('[1]Vmesna vrtilna_SKLOP1'!C2050&lt;&gt;"",'[1]Vmesna vrtilna_SKLOP1'!C2050,""),"")))))</f>
        <v/>
      </c>
      <c r="D2050" s="17" t="str">
        <f>IF(IFERROR(VLOOKUP(B2050,'[1]Vmesna vrtilna_SKLOP1'!B:J,6,0),"")=0,"",IFERROR(VLOOKUP(B2050,'[1]Vmesna vrtilna_SKLOP1'!B:J,6,0),""))</f>
        <v/>
      </c>
      <c r="E2050" s="16" t="str">
        <f>IF(IF('[1]Vmesna vrtilna_SKLOP1'!E2050&lt;&gt;"",'[1]Vmesna vrtilna_SKLOP1'!D2050,"")=0,"",IF('[1]Vmesna vrtilna_SKLOP1'!E2050&lt;&gt;"",'[1]Vmesna vrtilna_SKLOP1'!D2050,""))</f>
        <v/>
      </c>
      <c r="F2050" s="18" t="str">
        <f>IF('[1]Vmesna vrtilna_SKLOP1'!E2050&lt;&gt;"",'[1]Vmesna vrtilna_SKLOP1'!E2050,"")</f>
        <v>Enokrilno okno (tip: O1); dim. ŠxV: 1x1,15m; Material: Les ; steklo 6/16Ar/4; Rw,st.=36 (Rw,st.+Ctr ≥ 31 dB)</v>
      </c>
      <c r="G2050" s="15" t="str">
        <f>IF('[1]Vmesna vrtilna_SKLOP1'!E2050&lt;&gt;"",'[1]Vmesna vrtilna_SKLOP1'!F2050,"")</f>
        <v>[kos]</v>
      </c>
      <c r="H2050" s="19">
        <f>IF('[1]Vmesna vrtilna_SKLOP1'!F2050&lt;&gt;"",'[1]Vmesna vrtilna_SKLOP1'!I2050,"")</f>
        <v>1</v>
      </c>
      <c r="I2050" s="20" t="str">
        <f>IF(I2049="Skupaj:","DDV (22%):",IF(I2049="DDV (22%):","Skupaj z DDV:",IF(AND('[1]Vmesna vrtilna_SKLOP1'!C2050&lt;&gt;"",'[1]Vmesna vrtilna_SKLOP1'!E2050=""),"Skupaj:","")))</f>
        <v/>
      </c>
      <c r="J2050" s="21">
        <f t="shared" si="63"/>
        <v>0</v>
      </c>
      <c r="K2050" s="21">
        <f>IF(I2050="Skupaj z DDV:",SUM(K2048,K2049),IF(I2050="DDV (22%):",K2049*0.22,IF(AND('[1]Vmesna vrtilna_SKLOP1'!C2050&lt;&gt;"",'[1]Vmesna vrtilna_SKLOP1'!D2050=""),'[1]Vmesna vrtilna_SKLOP1'!J2050,IF(F2050&lt;&gt;"",IF('[1]Vmesna vrtilna_SKLOP1'!J2050&lt;&gt;"",'[1]Vmesna vrtilna_SKLOP1'!J2050,""),""))))</f>
        <v>511.13055537499991</v>
      </c>
      <c r="L2050" s="22">
        <f>IF(I2049="Skupaj:","DDV (22%):",IF(I2049="DDV (22%):","Skupaj z DDV:",IF(AND('[1]Vmesna vrtilna_SKLOP1'!C2050&lt;&gt;"",'[1]Vmesna vrtilna_SKLOP1'!E2050=""),"Skupaj:",IF(AND('[1]Vmesna vrtilna_SKLOP1'!C2050&lt;&gt;"",'[1]Vmesna vrtilna_SKLOP1'!D2050=""),'[1]Vmesna vrtilna_SKLOP1'!J2050,IF(F2050&lt;&gt;"",IF('[1]Vmesna vrtilna_SKLOP1'!J2050&lt;&gt;"",'[1]Vmesna vrtilna_SKLOP1'!J2050,""),"")))))</f>
        <v>511.13055537499991</v>
      </c>
      <c r="M2050" s="22">
        <f t="shared" si="62"/>
        <v>0</v>
      </c>
      <c r="N2050" s="22" t="str">
        <f>IF(IFERROR(VLOOKUP(B2050,'[1]Vmesna vrtilna_SKLOP1'!B:J,7,0),"")=0,"",IFERROR(VLOOKUP(B2050,'[1]Vmesna vrtilna_SKLOP1'!B:J,7,0),""))</f>
        <v/>
      </c>
      <c r="O2050" s="22"/>
    </row>
    <row r="2051" spans="2:15" ht="15" customHeight="1" x14ac:dyDescent="0.3">
      <c r="B2051" s="15" t="str">
        <f>IF(AND('[1]Vmesna vrtilna_SKLOP1'!B2051&lt;&gt;"",'[1]Vmesna vrtilna_SKLOP1'!C2051&lt;&gt;""),IF('[1]Vmesna vrtilna_SKLOP1'!B2051&lt;&gt;"",'[1]Vmesna vrtilna_SKLOP1'!B2051,""),"")</f>
        <v/>
      </c>
      <c r="C2051" s="16" t="str">
        <f>IF(OR(C2050="Posebna oblika",C2050="Kulturno zaščiten objekt",C2050="Kulturno zaščiten objekt, Posebna oblika"),"Glej zavihek POSEBNI POGOJI",IF(SUM(N2050:Q2050)=1,"Posebna oblika",IF(SUM(N2050:Q2050)=10,"Kulturno zaščiten objekt",IF(SUM(N2050:Q2050)=11,"Kulturno zaščiten objekt, Posebna oblika",IF(AND('[1]Vmesna vrtilna_SKLOP1'!C2051&lt;&gt;"",'[1]Vmesna vrtilna_SKLOP1'!D2051&lt;&gt;""),IF('[1]Vmesna vrtilna_SKLOP1'!C2051&lt;&gt;"",'[1]Vmesna vrtilna_SKLOP1'!C2051,""),"")))))</f>
        <v/>
      </c>
      <c r="D2051" s="17" t="str">
        <f>IF(IFERROR(VLOOKUP(B2051,'[1]Vmesna vrtilna_SKLOP1'!B:J,6,0),"")=0,"",IFERROR(VLOOKUP(B2051,'[1]Vmesna vrtilna_SKLOP1'!B:J,6,0),""))</f>
        <v/>
      </c>
      <c r="E2051" s="16" t="str">
        <f>IF(IF('[1]Vmesna vrtilna_SKLOP1'!E2051&lt;&gt;"",'[1]Vmesna vrtilna_SKLOP1'!D2051,"")=0,"",IF('[1]Vmesna vrtilna_SKLOP1'!E2051&lt;&gt;"",'[1]Vmesna vrtilna_SKLOP1'!D2051,""))</f>
        <v/>
      </c>
      <c r="F2051" s="18" t="str">
        <f>IF('[1]Vmesna vrtilna_SKLOP1'!E2051&lt;&gt;"",'[1]Vmesna vrtilna_SKLOP1'!E2051,"")</f>
        <v>Enokrilna vrata (tip: V1); dim. ŠxV: 0,8x2,1m; Material: Les ; steklo 6/16Ar/4; Rw,st.=36 (Rw,st.+Ctr ≥ 31 dB)</v>
      </c>
      <c r="G2051" s="15" t="str">
        <f>IF('[1]Vmesna vrtilna_SKLOP1'!E2051&lt;&gt;"",'[1]Vmesna vrtilna_SKLOP1'!F2051,"")</f>
        <v>[kos]</v>
      </c>
      <c r="H2051" s="19">
        <f>IF('[1]Vmesna vrtilna_SKLOP1'!F2051&lt;&gt;"",'[1]Vmesna vrtilna_SKLOP1'!I2051,"")</f>
        <v>1</v>
      </c>
      <c r="I2051" s="20" t="str">
        <f>IF(I2050="Skupaj:","DDV (22%):",IF(I2050="DDV (22%):","Skupaj z DDV:",IF(AND('[1]Vmesna vrtilna_SKLOP1'!C2051&lt;&gt;"",'[1]Vmesna vrtilna_SKLOP1'!E2051=""),"Skupaj:","")))</f>
        <v/>
      </c>
      <c r="J2051" s="21">
        <f t="shared" si="63"/>
        <v>0</v>
      </c>
      <c r="K2051" s="21">
        <f>IF(I2051="Skupaj z DDV:",SUM(K2049,K2050),IF(I2051="DDV (22%):",K2050*0.22,IF(AND('[1]Vmesna vrtilna_SKLOP1'!C2051&lt;&gt;"",'[1]Vmesna vrtilna_SKLOP1'!D2051=""),'[1]Vmesna vrtilna_SKLOP1'!J2051,IF(F2051&lt;&gt;"",IF('[1]Vmesna vrtilna_SKLOP1'!J2051&lt;&gt;"",'[1]Vmesna vrtilna_SKLOP1'!J2051,""),""))))</f>
        <v>641.27972767999995</v>
      </c>
      <c r="L2051" s="22">
        <f>IF(I2050="Skupaj:","DDV (22%):",IF(I2050="DDV (22%):","Skupaj z DDV:",IF(AND('[1]Vmesna vrtilna_SKLOP1'!C2051&lt;&gt;"",'[1]Vmesna vrtilna_SKLOP1'!E2051=""),"Skupaj:",IF(AND('[1]Vmesna vrtilna_SKLOP1'!C2051&lt;&gt;"",'[1]Vmesna vrtilna_SKLOP1'!D2051=""),'[1]Vmesna vrtilna_SKLOP1'!J2051,IF(F2051&lt;&gt;"",IF('[1]Vmesna vrtilna_SKLOP1'!J2051&lt;&gt;"",'[1]Vmesna vrtilna_SKLOP1'!J2051,""),"")))))</f>
        <v>641.27972767999995</v>
      </c>
      <c r="M2051" s="22">
        <f t="shared" ref="M2051:M2114" si="64">IF(AND(B2051&gt;0,B2051&lt;100000),J2051,IF(OR(I2051="Skupaj:",I2051="DDV (22%):",I2051="Skupaj z DDV:"),M2050,SUM(M2050,J2051)))</f>
        <v>0</v>
      </c>
      <c r="N2051" s="22" t="str">
        <f>IF(IFERROR(VLOOKUP(B2051,'[1]Vmesna vrtilna_SKLOP1'!B:J,7,0),"")=0,"",IFERROR(VLOOKUP(B2051,'[1]Vmesna vrtilna_SKLOP1'!B:J,7,0),""))</f>
        <v/>
      </c>
      <c r="O2051" s="22"/>
    </row>
    <row r="2052" spans="2:15" ht="15" customHeight="1" x14ac:dyDescent="0.3">
      <c r="B2052" s="15" t="str">
        <f>IF(AND('[1]Vmesna vrtilna_SKLOP1'!B2052&lt;&gt;"",'[1]Vmesna vrtilna_SKLOP1'!C2052&lt;&gt;""),IF('[1]Vmesna vrtilna_SKLOP1'!B2052&lt;&gt;"",'[1]Vmesna vrtilna_SKLOP1'!B2052,""),"")</f>
        <v/>
      </c>
      <c r="C2052" s="16" t="str">
        <f>IF(OR(C2051="Posebna oblika",C2051="Kulturno zaščiten objekt",C2051="Kulturno zaščiten objekt, Posebna oblika"),"Glej zavihek POSEBNI POGOJI",IF(SUM(N2051:Q2051)=1,"Posebna oblika",IF(SUM(N2051:Q2051)=10,"Kulturno zaščiten objekt",IF(SUM(N2051:Q2051)=11,"Kulturno zaščiten objekt, Posebna oblika",IF(AND('[1]Vmesna vrtilna_SKLOP1'!C2052&lt;&gt;"",'[1]Vmesna vrtilna_SKLOP1'!D2052&lt;&gt;""),IF('[1]Vmesna vrtilna_SKLOP1'!C2052&lt;&gt;"",'[1]Vmesna vrtilna_SKLOP1'!C2052,""),"")))))</f>
        <v/>
      </c>
      <c r="D2052" s="17" t="str">
        <f>IF(IFERROR(VLOOKUP(B2052,'[1]Vmesna vrtilna_SKLOP1'!B:J,6,0),"")=0,"",IFERROR(VLOOKUP(B2052,'[1]Vmesna vrtilna_SKLOP1'!B:J,6,0),""))</f>
        <v/>
      </c>
      <c r="E2052" s="16" t="str">
        <f>IF(IF('[1]Vmesna vrtilna_SKLOP1'!E2052&lt;&gt;"",'[1]Vmesna vrtilna_SKLOP1'!D2052,"")=0,"",IF('[1]Vmesna vrtilna_SKLOP1'!E2052&lt;&gt;"",'[1]Vmesna vrtilna_SKLOP1'!D2052,""))</f>
        <v/>
      </c>
      <c r="F2052" s="18" t="str">
        <f>IF('[1]Vmesna vrtilna_SKLOP1'!E2052&lt;&gt;"",'[1]Vmesna vrtilna_SKLOP1'!E2052,"")</f>
        <v>Enokrilno okno (tip: O1); dim. ŠxV: 1,2x1,2m; Material: Les ; steklo 6/16Ar/4; Rw,st.=36 (Rw,st.+Ctr ≥ 31 dB)</v>
      </c>
      <c r="G2052" s="15" t="str">
        <f>IF('[1]Vmesna vrtilna_SKLOP1'!E2052&lt;&gt;"",'[1]Vmesna vrtilna_SKLOP1'!F2052,"")</f>
        <v>[kos]</v>
      </c>
      <c r="H2052" s="19">
        <f>IF('[1]Vmesna vrtilna_SKLOP1'!F2052&lt;&gt;"",'[1]Vmesna vrtilna_SKLOP1'!I2052,"")</f>
        <v>1</v>
      </c>
      <c r="I2052" s="20" t="str">
        <f>IF(I2051="Skupaj:","DDV (22%):",IF(I2051="DDV (22%):","Skupaj z DDV:",IF(AND('[1]Vmesna vrtilna_SKLOP1'!C2052&lt;&gt;"",'[1]Vmesna vrtilna_SKLOP1'!E2052=""),"Skupaj:","")))</f>
        <v/>
      </c>
      <c r="J2052" s="21">
        <f t="shared" ref="J2052:J2115" si="65">IFERROR(IF(I2052="Skupaj:",M2052,IF(I2052="Skupaj z DDV:",SUM(J2050,J2051),IF(I2052="DDV (22%):",J2051*0.22,IF(F2052&lt;&gt;"",H2052*I2052,"")))),0)</f>
        <v>0</v>
      </c>
      <c r="K2052" s="21">
        <f>IF(I2052="Skupaj z DDV:",SUM(K2050,K2051),IF(I2052="DDV (22%):",K2051*0.22,IF(AND('[1]Vmesna vrtilna_SKLOP1'!C2052&lt;&gt;"",'[1]Vmesna vrtilna_SKLOP1'!D2052=""),'[1]Vmesna vrtilna_SKLOP1'!J2052,IF(F2052&lt;&gt;"",IF('[1]Vmesna vrtilna_SKLOP1'!J2052&lt;&gt;"",'[1]Vmesna vrtilna_SKLOP1'!J2052,""),""))))</f>
        <v>570.45880655999986</v>
      </c>
      <c r="L2052" s="22">
        <f>IF(I2051="Skupaj:","DDV (22%):",IF(I2051="DDV (22%):","Skupaj z DDV:",IF(AND('[1]Vmesna vrtilna_SKLOP1'!C2052&lt;&gt;"",'[1]Vmesna vrtilna_SKLOP1'!E2052=""),"Skupaj:",IF(AND('[1]Vmesna vrtilna_SKLOP1'!C2052&lt;&gt;"",'[1]Vmesna vrtilna_SKLOP1'!D2052=""),'[1]Vmesna vrtilna_SKLOP1'!J2052,IF(F2052&lt;&gt;"",IF('[1]Vmesna vrtilna_SKLOP1'!J2052&lt;&gt;"",'[1]Vmesna vrtilna_SKLOP1'!J2052,""),"")))))</f>
        <v>570.45880655999986</v>
      </c>
      <c r="M2052" s="22">
        <f t="shared" si="64"/>
        <v>0</v>
      </c>
      <c r="N2052" s="22" t="str">
        <f>IF(IFERROR(VLOOKUP(B2052,'[1]Vmesna vrtilna_SKLOP1'!B:J,7,0),"")=0,"",IFERROR(VLOOKUP(B2052,'[1]Vmesna vrtilna_SKLOP1'!B:J,7,0),""))</f>
        <v/>
      </c>
      <c r="O2052" s="22"/>
    </row>
    <row r="2053" spans="2:15" ht="15" customHeight="1" x14ac:dyDescent="0.3">
      <c r="B2053" s="15" t="str">
        <f>IF(AND('[1]Vmesna vrtilna_SKLOP1'!B2053&lt;&gt;"",'[1]Vmesna vrtilna_SKLOP1'!C2053&lt;&gt;""),IF('[1]Vmesna vrtilna_SKLOP1'!B2053&lt;&gt;"",'[1]Vmesna vrtilna_SKLOP1'!B2053,""),"")</f>
        <v/>
      </c>
      <c r="C2053" s="16" t="str">
        <f>IF(OR(C2052="Posebna oblika",C2052="Kulturno zaščiten objekt",C2052="Kulturno zaščiten objekt, Posebna oblika"),"Glej zavihek POSEBNI POGOJI",IF(SUM(N2052:Q2052)=1,"Posebna oblika",IF(SUM(N2052:Q2052)=10,"Kulturno zaščiten objekt",IF(SUM(N2052:Q2052)=11,"Kulturno zaščiten objekt, Posebna oblika",IF(AND('[1]Vmesna vrtilna_SKLOP1'!C2053&lt;&gt;"",'[1]Vmesna vrtilna_SKLOP1'!D2053&lt;&gt;""),IF('[1]Vmesna vrtilna_SKLOP1'!C2053&lt;&gt;"",'[1]Vmesna vrtilna_SKLOP1'!C2053,""),"")))))</f>
        <v/>
      </c>
      <c r="D2053" s="17" t="str">
        <f>IF(IFERROR(VLOOKUP(B2053,'[1]Vmesna vrtilna_SKLOP1'!B:J,6,0),"")=0,"",IFERROR(VLOOKUP(B2053,'[1]Vmesna vrtilna_SKLOP1'!B:J,6,0),""))</f>
        <v/>
      </c>
      <c r="E2053" s="16" t="str">
        <f>IF(IF('[1]Vmesna vrtilna_SKLOP1'!E2053&lt;&gt;"",'[1]Vmesna vrtilna_SKLOP1'!D2053,"")=0,"",IF('[1]Vmesna vrtilna_SKLOP1'!E2053&lt;&gt;"",'[1]Vmesna vrtilna_SKLOP1'!D2053,""))</f>
        <v/>
      </c>
      <c r="F2053" s="18" t="str">
        <f>IF('[1]Vmesna vrtilna_SKLOP1'!E2053&lt;&gt;"",'[1]Vmesna vrtilna_SKLOP1'!E2053,"")</f>
        <v>Enokrilno okno (tip: O1); dim. ŠxV: 1,2x0,85m; Material: Les ; steklo 6/16Ar/4; Rw,st.=36 (Rw,st.+Ctr ≥ 31 dB)</v>
      </c>
      <c r="G2053" s="15" t="str">
        <f>IF('[1]Vmesna vrtilna_SKLOP1'!E2053&lt;&gt;"",'[1]Vmesna vrtilna_SKLOP1'!F2053,"")</f>
        <v>[kos]</v>
      </c>
      <c r="H2053" s="19">
        <f>IF('[1]Vmesna vrtilna_SKLOP1'!F2053&lt;&gt;"",'[1]Vmesna vrtilna_SKLOP1'!I2053,"")</f>
        <v>1</v>
      </c>
      <c r="I2053" s="20" t="str">
        <f>IF(I2052="Skupaj:","DDV (22%):",IF(I2052="DDV (22%):","Skupaj z DDV:",IF(AND('[1]Vmesna vrtilna_SKLOP1'!C2053&lt;&gt;"",'[1]Vmesna vrtilna_SKLOP1'!E2053=""),"Skupaj:","")))</f>
        <v/>
      </c>
      <c r="J2053" s="21">
        <f t="shared" si="65"/>
        <v>0</v>
      </c>
      <c r="K2053" s="21">
        <f>IF(I2053="Skupaj z DDV:",SUM(K2051,K2052),IF(I2053="DDV (22%):",K2052*0.22,IF(AND('[1]Vmesna vrtilna_SKLOP1'!C2053&lt;&gt;"",'[1]Vmesna vrtilna_SKLOP1'!D2053=""),'[1]Vmesna vrtilna_SKLOP1'!J2053,IF(F2053&lt;&gt;"",IF('[1]Vmesna vrtilna_SKLOP1'!J2053&lt;&gt;"",'[1]Vmesna vrtilna_SKLOP1'!J2053,""),""))))</f>
        <v>482.62977533999998</v>
      </c>
      <c r="L2053" s="22">
        <f>IF(I2052="Skupaj:","DDV (22%):",IF(I2052="DDV (22%):","Skupaj z DDV:",IF(AND('[1]Vmesna vrtilna_SKLOP1'!C2053&lt;&gt;"",'[1]Vmesna vrtilna_SKLOP1'!E2053=""),"Skupaj:",IF(AND('[1]Vmesna vrtilna_SKLOP1'!C2053&lt;&gt;"",'[1]Vmesna vrtilna_SKLOP1'!D2053=""),'[1]Vmesna vrtilna_SKLOP1'!J2053,IF(F2053&lt;&gt;"",IF('[1]Vmesna vrtilna_SKLOP1'!J2053&lt;&gt;"",'[1]Vmesna vrtilna_SKLOP1'!J2053,""),"")))))</f>
        <v>482.62977533999998</v>
      </c>
      <c r="M2053" s="22">
        <f t="shared" si="64"/>
        <v>0</v>
      </c>
      <c r="N2053" s="22" t="str">
        <f>IF(IFERROR(VLOOKUP(B2053,'[1]Vmesna vrtilna_SKLOP1'!B:J,7,0),"")=0,"",IFERROR(VLOOKUP(B2053,'[1]Vmesna vrtilna_SKLOP1'!B:J,7,0),""))</f>
        <v/>
      </c>
      <c r="O2053" s="22"/>
    </row>
    <row r="2054" spans="2:15" ht="15" customHeight="1" x14ac:dyDescent="0.3">
      <c r="B2054" s="15" t="str">
        <f>IF(AND('[1]Vmesna vrtilna_SKLOP1'!B2054&lt;&gt;"",'[1]Vmesna vrtilna_SKLOP1'!C2054&lt;&gt;""),IF('[1]Vmesna vrtilna_SKLOP1'!B2054&lt;&gt;"",'[1]Vmesna vrtilna_SKLOP1'!B2054,""),"")</f>
        <v/>
      </c>
      <c r="C2054" s="16" t="str">
        <f>IF(OR(C2053="Posebna oblika",C2053="Kulturno zaščiten objekt",C2053="Kulturno zaščiten objekt, Posebna oblika"),"Glej zavihek POSEBNI POGOJI",IF(SUM(N2053:Q2053)=1,"Posebna oblika",IF(SUM(N2053:Q2053)=10,"Kulturno zaščiten objekt",IF(SUM(N2053:Q2053)=11,"Kulturno zaščiten objekt, Posebna oblika",IF(AND('[1]Vmesna vrtilna_SKLOP1'!C2054&lt;&gt;"",'[1]Vmesna vrtilna_SKLOP1'!D2054&lt;&gt;""),IF('[1]Vmesna vrtilna_SKLOP1'!C2054&lt;&gt;"",'[1]Vmesna vrtilna_SKLOP1'!C2054,""),"")))))</f>
        <v/>
      </c>
      <c r="D2054" s="17" t="str">
        <f>IF(IFERROR(VLOOKUP(B2054,'[1]Vmesna vrtilna_SKLOP1'!B:J,6,0),"")=0,"",IFERROR(VLOOKUP(B2054,'[1]Vmesna vrtilna_SKLOP1'!B:J,6,0),""))</f>
        <v/>
      </c>
      <c r="E2054" s="16" t="str">
        <f>IF(IF('[1]Vmesna vrtilna_SKLOP1'!E2054&lt;&gt;"",'[1]Vmesna vrtilna_SKLOP1'!D2054,"")=0,"",IF('[1]Vmesna vrtilna_SKLOP1'!E2054&lt;&gt;"",'[1]Vmesna vrtilna_SKLOP1'!D2054,""))</f>
        <v/>
      </c>
      <c r="F2054" s="18" t="str">
        <f>IF('[1]Vmesna vrtilna_SKLOP1'!E2054&lt;&gt;"",'[1]Vmesna vrtilna_SKLOP1'!E2054,"")</f>
        <v>Enokrilna vrata (tip: V1); dim. ŠxV: 0,85x2,2m; Material: Les ; steklo 6/16Ar/4; Rw,st.=36 (Rw,st.+Ctr ≥ 31 dB)</v>
      </c>
      <c r="G2054" s="15" t="str">
        <f>IF('[1]Vmesna vrtilna_SKLOP1'!E2054&lt;&gt;"",'[1]Vmesna vrtilna_SKLOP1'!F2054,"")</f>
        <v>[kos]</v>
      </c>
      <c r="H2054" s="19">
        <f>IF('[1]Vmesna vrtilna_SKLOP1'!F2054&lt;&gt;"",'[1]Vmesna vrtilna_SKLOP1'!I2054,"")</f>
        <v>1</v>
      </c>
      <c r="I2054" s="20" t="str">
        <f>IF(I2053="Skupaj:","DDV (22%):",IF(I2053="DDV (22%):","Skupaj z DDV:",IF(AND('[1]Vmesna vrtilna_SKLOP1'!C2054&lt;&gt;"",'[1]Vmesna vrtilna_SKLOP1'!E2054=""),"Skupaj:","")))</f>
        <v/>
      </c>
      <c r="J2054" s="21">
        <f t="shared" si="65"/>
        <v>0</v>
      </c>
      <c r="K2054" s="21">
        <f>IF(I2054="Skupaj z DDV:",SUM(K2052,K2053),IF(I2054="DDV (22%):",K2053*0.22,IF(AND('[1]Vmesna vrtilna_SKLOP1'!C2054&lt;&gt;"",'[1]Vmesna vrtilna_SKLOP1'!D2054=""),'[1]Vmesna vrtilna_SKLOP1'!J2054,IF(F2054&lt;&gt;"",IF('[1]Vmesna vrtilna_SKLOP1'!J2054&lt;&gt;"",'[1]Vmesna vrtilna_SKLOP1'!J2054,""),""))))</f>
        <v>673.89958033000005</v>
      </c>
      <c r="L2054" s="22">
        <f>IF(I2053="Skupaj:","DDV (22%):",IF(I2053="DDV (22%):","Skupaj z DDV:",IF(AND('[1]Vmesna vrtilna_SKLOP1'!C2054&lt;&gt;"",'[1]Vmesna vrtilna_SKLOP1'!E2054=""),"Skupaj:",IF(AND('[1]Vmesna vrtilna_SKLOP1'!C2054&lt;&gt;"",'[1]Vmesna vrtilna_SKLOP1'!D2054=""),'[1]Vmesna vrtilna_SKLOP1'!J2054,IF(F2054&lt;&gt;"",IF('[1]Vmesna vrtilna_SKLOP1'!J2054&lt;&gt;"",'[1]Vmesna vrtilna_SKLOP1'!J2054,""),"")))))</f>
        <v>673.89958033000005</v>
      </c>
      <c r="M2054" s="22">
        <f t="shared" si="64"/>
        <v>0</v>
      </c>
      <c r="N2054" s="22" t="str">
        <f>IF(IFERROR(VLOOKUP(B2054,'[1]Vmesna vrtilna_SKLOP1'!B:J,7,0),"")=0,"",IFERROR(VLOOKUP(B2054,'[1]Vmesna vrtilna_SKLOP1'!B:J,7,0),""))</f>
        <v/>
      </c>
      <c r="O2054" s="22"/>
    </row>
    <row r="2055" spans="2:15" ht="15" customHeight="1" x14ac:dyDescent="0.3">
      <c r="B2055" s="15" t="str">
        <f>IF(AND('[1]Vmesna vrtilna_SKLOP1'!B2055&lt;&gt;"",'[1]Vmesna vrtilna_SKLOP1'!C2055&lt;&gt;""),IF('[1]Vmesna vrtilna_SKLOP1'!B2055&lt;&gt;"",'[1]Vmesna vrtilna_SKLOP1'!B2055,""),"")</f>
        <v/>
      </c>
      <c r="C2055" s="16" t="str">
        <f>IF(OR(C2054="Posebna oblika",C2054="Kulturno zaščiten objekt",C2054="Kulturno zaščiten objekt, Posebna oblika"),"Glej zavihek POSEBNI POGOJI",IF(SUM(N2054:Q2054)=1,"Posebna oblika",IF(SUM(N2054:Q2054)=10,"Kulturno zaščiten objekt",IF(SUM(N2054:Q2054)=11,"Kulturno zaščiten objekt, Posebna oblika",IF(AND('[1]Vmesna vrtilna_SKLOP1'!C2055&lt;&gt;"",'[1]Vmesna vrtilna_SKLOP1'!D2055&lt;&gt;""),IF('[1]Vmesna vrtilna_SKLOP1'!C2055&lt;&gt;"",'[1]Vmesna vrtilna_SKLOP1'!C2055,""),"")))))</f>
        <v/>
      </c>
      <c r="D2055" s="17" t="str">
        <f>IF(IFERROR(VLOOKUP(B2055,'[1]Vmesna vrtilna_SKLOP1'!B:J,6,0),"")=0,"",IFERROR(VLOOKUP(B2055,'[1]Vmesna vrtilna_SKLOP1'!B:J,6,0),""))</f>
        <v/>
      </c>
      <c r="E2055" s="16" t="str">
        <f>IF(IF('[1]Vmesna vrtilna_SKLOP1'!E2055&lt;&gt;"",'[1]Vmesna vrtilna_SKLOP1'!D2055,"")=0,"",IF('[1]Vmesna vrtilna_SKLOP1'!E2055&lt;&gt;"",'[1]Vmesna vrtilna_SKLOP1'!D2055,""))</f>
        <v/>
      </c>
      <c r="F2055" s="18" t="str">
        <f>IF('[1]Vmesna vrtilna_SKLOP1'!E2055&lt;&gt;"",'[1]Vmesna vrtilna_SKLOP1'!E2055,"")</f>
        <v>Dvokrilno okno (tip: O3); dim. ŠxV: 1,8x1,4m; Material: Les ; steklo 6/16Ar/4; Rw,st.=36 (Rw,st.+Ctr ≥ 31 dB)</v>
      </c>
      <c r="G2055" s="15" t="str">
        <f>IF('[1]Vmesna vrtilna_SKLOP1'!E2055&lt;&gt;"",'[1]Vmesna vrtilna_SKLOP1'!F2055,"")</f>
        <v>[kos]</v>
      </c>
      <c r="H2055" s="19">
        <f>IF('[1]Vmesna vrtilna_SKLOP1'!F2055&lt;&gt;"",'[1]Vmesna vrtilna_SKLOP1'!I2055,"")</f>
        <v>2</v>
      </c>
      <c r="I2055" s="20" t="str">
        <f>IF(I2054="Skupaj:","DDV (22%):",IF(I2054="DDV (22%):","Skupaj z DDV:",IF(AND('[1]Vmesna vrtilna_SKLOP1'!C2055&lt;&gt;"",'[1]Vmesna vrtilna_SKLOP1'!E2055=""),"Skupaj:","")))</f>
        <v/>
      </c>
      <c r="J2055" s="21">
        <f t="shared" si="65"/>
        <v>0</v>
      </c>
      <c r="K2055" s="21">
        <f>IF(I2055="Skupaj z DDV:",SUM(K2053,K2054),IF(I2055="DDV (22%):",K2054*0.22,IF(AND('[1]Vmesna vrtilna_SKLOP1'!C2055&lt;&gt;"",'[1]Vmesna vrtilna_SKLOP1'!D2055=""),'[1]Vmesna vrtilna_SKLOP1'!J2055,IF(F2055&lt;&gt;"",IF('[1]Vmesna vrtilna_SKLOP1'!J2055&lt;&gt;"",'[1]Vmesna vrtilna_SKLOP1'!J2055,""),""))))</f>
        <v>1926.749326032</v>
      </c>
      <c r="L2055" s="22">
        <f>IF(I2054="Skupaj:","DDV (22%):",IF(I2054="DDV (22%):","Skupaj z DDV:",IF(AND('[1]Vmesna vrtilna_SKLOP1'!C2055&lt;&gt;"",'[1]Vmesna vrtilna_SKLOP1'!E2055=""),"Skupaj:",IF(AND('[1]Vmesna vrtilna_SKLOP1'!C2055&lt;&gt;"",'[1]Vmesna vrtilna_SKLOP1'!D2055=""),'[1]Vmesna vrtilna_SKLOP1'!J2055,IF(F2055&lt;&gt;"",IF('[1]Vmesna vrtilna_SKLOP1'!J2055&lt;&gt;"",'[1]Vmesna vrtilna_SKLOP1'!J2055,""),"")))))</f>
        <v>1926.749326032</v>
      </c>
      <c r="M2055" s="22">
        <f t="shared" si="64"/>
        <v>0</v>
      </c>
      <c r="N2055" s="22" t="str">
        <f>IF(IFERROR(VLOOKUP(B2055,'[1]Vmesna vrtilna_SKLOP1'!B:J,7,0),"")=0,"",IFERROR(VLOOKUP(B2055,'[1]Vmesna vrtilna_SKLOP1'!B:J,7,0),""))</f>
        <v/>
      </c>
      <c r="O2055" s="22"/>
    </row>
    <row r="2056" spans="2:15" ht="15" customHeight="1" x14ac:dyDescent="0.3">
      <c r="B2056" s="15" t="str">
        <f>IF(AND('[1]Vmesna vrtilna_SKLOP1'!B2056&lt;&gt;"",'[1]Vmesna vrtilna_SKLOP1'!C2056&lt;&gt;""),IF('[1]Vmesna vrtilna_SKLOP1'!B2056&lt;&gt;"",'[1]Vmesna vrtilna_SKLOP1'!B2056,""),"")</f>
        <v/>
      </c>
      <c r="C2056" s="16" t="str">
        <f>IF(OR(C2055="Posebna oblika",C2055="Kulturno zaščiten objekt",C2055="Kulturno zaščiten objekt, Posebna oblika"),"Glej zavihek POSEBNI POGOJI",IF(SUM(N2055:Q2055)=1,"Posebna oblika",IF(SUM(N2055:Q2055)=10,"Kulturno zaščiten objekt",IF(SUM(N2055:Q2055)=11,"Kulturno zaščiten objekt, Posebna oblika",IF(AND('[1]Vmesna vrtilna_SKLOP1'!C2056&lt;&gt;"",'[1]Vmesna vrtilna_SKLOP1'!D2056&lt;&gt;""),IF('[1]Vmesna vrtilna_SKLOP1'!C2056&lt;&gt;"",'[1]Vmesna vrtilna_SKLOP1'!C2056,""),"")))))</f>
        <v/>
      </c>
      <c r="D2056" s="17" t="str">
        <f>IF(IFERROR(VLOOKUP(B2056,'[1]Vmesna vrtilna_SKLOP1'!B:J,6,0),"")=0,"",IFERROR(VLOOKUP(B2056,'[1]Vmesna vrtilna_SKLOP1'!B:J,6,0),""))</f>
        <v/>
      </c>
      <c r="E2056" s="16" t="str">
        <f>IF(IF('[1]Vmesna vrtilna_SKLOP1'!E2056&lt;&gt;"",'[1]Vmesna vrtilna_SKLOP1'!D2056,"")=0,"",IF('[1]Vmesna vrtilna_SKLOP1'!E2056&lt;&gt;"",'[1]Vmesna vrtilna_SKLOP1'!D2056,""))</f>
        <v/>
      </c>
      <c r="F2056" s="18" t="str">
        <f>IF('[1]Vmesna vrtilna_SKLOP1'!E2056&lt;&gt;"",'[1]Vmesna vrtilna_SKLOP1'!E2056,"")</f>
        <v>Enokrilno okno (tip: O1); dim. ŠxV: 1x0,85m; Material: Les ; steklo 6/16Ar/4; Rw,st.=36 (Rw,st.+Ctr ≥ 31 dB)</v>
      </c>
      <c r="G2056" s="15" t="str">
        <f>IF('[1]Vmesna vrtilna_SKLOP1'!E2056&lt;&gt;"",'[1]Vmesna vrtilna_SKLOP1'!F2056,"")</f>
        <v>[kos]</v>
      </c>
      <c r="H2056" s="19">
        <f>IF('[1]Vmesna vrtilna_SKLOP1'!F2056&lt;&gt;"",'[1]Vmesna vrtilna_SKLOP1'!I2056,"")</f>
        <v>2</v>
      </c>
      <c r="I2056" s="20" t="str">
        <f>IF(I2055="Skupaj:","DDV (22%):",IF(I2055="DDV (22%):","Skupaj z DDV:",IF(AND('[1]Vmesna vrtilna_SKLOP1'!C2056&lt;&gt;"",'[1]Vmesna vrtilna_SKLOP1'!E2056=""),"Skupaj:","")))</f>
        <v/>
      </c>
      <c r="J2056" s="21">
        <f t="shared" si="65"/>
        <v>0</v>
      </c>
      <c r="K2056" s="21">
        <f>IF(I2056="Skupaj z DDV:",SUM(K2054,K2055),IF(I2056="DDV (22%):",K2055*0.22,IF(AND('[1]Vmesna vrtilna_SKLOP1'!C2056&lt;&gt;"",'[1]Vmesna vrtilna_SKLOP1'!D2056=""),'[1]Vmesna vrtilna_SKLOP1'!J2056,IF(F2056&lt;&gt;"",IF('[1]Vmesna vrtilna_SKLOP1'!J2056&lt;&gt;"",'[1]Vmesna vrtilna_SKLOP1'!J2056,""),""))))</f>
        <v>887.15959075000001</v>
      </c>
      <c r="L2056" s="22">
        <f>IF(I2055="Skupaj:","DDV (22%):",IF(I2055="DDV (22%):","Skupaj z DDV:",IF(AND('[1]Vmesna vrtilna_SKLOP1'!C2056&lt;&gt;"",'[1]Vmesna vrtilna_SKLOP1'!E2056=""),"Skupaj:",IF(AND('[1]Vmesna vrtilna_SKLOP1'!C2056&lt;&gt;"",'[1]Vmesna vrtilna_SKLOP1'!D2056=""),'[1]Vmesna vrtilna_SKLOP1'!J2056,IF(F2056&lt;&gt;"",IF('[1]Vmesna vrtilna_SKLOP1'!J2056&lt;&gt;"",'[1]Vmesna vrtilna_SKLOP1'!J2056,""),"")))))</f>
        <v>887.15959075000001</v>
      </c>
      <c r="M2056" s="22">
        <f t="shared" si="64"/>
        <v>0</v>
      </c>
      <c r="N2056" s="22" t="str">
        <f>IF(IFERROR(VLOOKUP(B2056,'[1]Vmesna vrtilna_SKLOP1'!B:J,7,0),"")=0,"",IFERROR(VLOOKUP(B2056,'[1]Vmesna vrtilna_SKLOP1'!B:J,7,0),""))</f>
        <v/>
      </c>
      <c r="O2056" s="22"/>
    </row>
    <row r="2057" spans="2:15" ht="15" customHeight="1" x14ac:dyDescent="0.3">
      <c r="B2057" s="15" t="str">
        <f>IF(AND('[1]Vmesna vrtilna_SKLOP1'!B2057&lt;&gt;"",'[1]Vmesna vrtilna_SKLOP1'!C2057&lt;&gt;""),IF('[1]Vmesna vrtilna_SKLOP1'!B2057&lt;&gt;"",'[1]Vmesna vrtilna_SKLOP1'!B2057,""),"")</f>
        <v/>
      </c>
      <c r="C2057" s="16" t="str">
        <f>IF(OR(C2056="Posebna oblika",C2056="Kulturno zaščiten objekt",C2056="Kulturno zaščiten objekt, Posebna oblika"),"Glej zavihek POSEBNI POGOJI",IF(SUM(N2056:Q2056)=1,"Posebna oblika",IF(SUM(N2056:Q2056)=10,"Kulturno zaščiten objekt",IF(SUM(N2056:Q2056)=11,"Kulturno zaščiten objekt, Posebna oblika",IF(AND('[1]Vmesna vrtilna_SKLOP1'!C2057&lt;&gt;"",'[1]Vmesna vrtilna_SKLOP1'!D2057&lt;&gt;""),IF('[1]Vmesna vrtilna_SKLOP1'!C2057&lt;&gt;"",'[1]Vmesna vrtilna_SKLOP1'!C2057,""),"")))))</f>
        <v/>
      </c>
      <c r="D2057" s="17" t="str">
        <f>IF(IFERROR(VLOOKUP(B2057,'[1]Vmesna vrtilna_SKLOP1'!B:J,6,0),"")=0,"",IFERROR(VLOOKUP(B2057,'[1]Vmesna vrtilna_SKLOP1'!B:J,6,0),""))</f>
        <v/>
      </c>
      <c r="E2057" s="16" t="str">
        <f>IF(IF('[1]Vmesna vrtilna_SKLOP1'!E2057&lt;&gt;"",'[1]Vmesna vrtilna_SKLOP1'!D2057,"")=0,"",IF('[1]Vmesna vrtilna_SKLOP1'!E2057&lt;&gt;"",'[1]Vmesna vrtilna_SKLOP1'!D2057,""))</f>
        <v/>
      </c>
      <c r="F2057" s="18" t="str">
        <f>IF('[1]Vmesna vrtilna_SKLOP1'!E2057&lt;&gt;"",'[1]Vmesna vrtilna_SKLOP1'!E2057,"")</f>
        <v>Vhodna vrata (tip: VH); dim. ŠxV: 1,05x2,1m; Material: Les; Rw,krilo=39 dBA</v>
      </c>
      <c r="G2057" s="15" t="str">
        <f>IF('[1]Vmesna vrtilna_SKLOP1'!E2057&lt;&gt;"",'[1]Vmesna vrtilna_SKLOP1'!F2057,"")</f>
        <v>[kos]</v>
      </c>
      <c r="H2057" s="19">
        <f>IF('[1]Vmesna vrtilna_SKLOP1'!F2057&lt;&gt;"",'[1]Vmesna vrtilna_SKLOP1'!I2057,"")</f>
        <v>1</v>
      </c>
      <c r="I2057" s="20" t="str">
        <f>IF(I2056="Skupaj:","DDV (22%):",IF(I2056="DDV (22%):","Skupaj z DDV:",IF(AND('[1]Vmesna vrtilna_SKLOP1'!C2057&lt;&gt;"",'[1]Vmesna vrtilna_SKLOP1'!E2057=""),"Skupaj:","")))</f>
        <v/>
      </c>
      <c r="J2057" s="21">
        <f t="shared" si="65"/>
        <v>0</v>
      </c>
      <c r="K2057" s="21">
        <f>IF(I2057="Skupaj z DDV:",SUM(K2055,K2056),IF(I2057="DDV (22%):",K2056*0.22,IF(AND('[1]Vmesna vrtilna_SKLOP1'!C2057&lt;&gt;"",'[1]Vmesna vrtilna_SKLOP1'!D2057=""),'[1]Vmesna vrtilna_SKLOP1'!J2057,IF(F2057&lt;&gt;"",IF('[1]Vmesna vrtilna_SKLOP1'!J2057&lt;&gt;"",'[1]Vmesna vrtilna_SKLOP1'!J2057,""),""))))</f>
        <v>2990</v>
      </c>
      <c r="L2057" s="22">
        <f>IF(I2056="Skupaj:","DDV (22%):",IF(I2056="DDV (22%):","Skupaj z DDV:",IF(AND('[1]Vmesna vrtilna_SKLOP1'!C2057&lt;&gt;"",'[1]Vmesna vrtilna_SKLOP1'!E2057=""),"Skupaj:",IF(AND('[1]Vmesna vrtilna_SKLOP1'!C2057&lt;&gt;"",'[1]Vmesna vrtilna_SKLOP1'!D2057=""),'[1]Vmesna vrtilna_SKLOP1'!J2057,IF(F2057&lt;&gt;"",IF('[1]Vmesna vrtilna_SKLOP1'!J2057&lt;&gt;"",'[1]Vmesna vrtilna_SKLOP1'!J2057,""),"")))))</f>
        <v>2990</v>
      </c>
      <c r="M2057" s="22">
        <f t="shared" si="64"/>
        <v>0</v>
      </c>
      <c r="N2057" s="22" t="str">
        <f>IF(IFERROR(VLOOKUP(B2057,'[1]Vmesna vrtilna_SKLOP1'!B:J,7,0),"")=0,"",IFERROR(VLOOKUP(B2057,'[1]Vmesna vrtilna_SKLOP1'!B:J,7,0),""))</f>
        <v/>
      </c>
      <c r="O2057" s="22"/>
    </row>
    <row r="2058" spans="2:15" ht="15" customHeight="1" x14ac:dyDescent="0.3">
      <c r="B2058" s="15" t="str">
        <f>IF(AND('[1]Vmesna vrtilna_SKLOP1'!B2058&lt;&gt;"",'[1]Vmesna vrtilna_SKLOP1'!C2058&lt;&gt;""),IF('[1]Vmesna vrtilna_SKLOP1'!B2058&lt;&gt;"",'[1]Vmesna vrtilna_SKLOP1'!B2058,""),"")</f>
        <v/>
      </c>
      <c r="C2058" s="16" t="str">
        <f>IF(OR(C2057="Posebna oblika",C2057="Kulturno zaščiten objekt",C2057="Kulturno zaščiten objekt, Posebna oblika"),"Glej zavihek POSEBNI POGOJI",IF(SUM(N2057:Q2057)=1,"Posebna oblika",IF(SUM(N2057:Q2057)=10,"Kulturno zaščiten objekt",IF(SUM(N2057:Q2057)=11,"Kulturno zaščiten objekt, Posebna oblika",IF(AND('[1]Vmesna vrtilna_SKLOP1'!C2058&lt;&gt;"",'[1]Vmesna vrtilna_SKLOP1'!D2058&lt;&gt;""),IF('[1]Vmesna vrtilna_SKLOP1'!C2058&lt;&gt;"",'[1]Vmesna vrtilna_SKLOP1'!C2058,""),"")))))</f>
        <v/>
      </c>
      <c r="D2058" s="17" t="str">
        <f>IF(IFERROR(VLOOKUP(B2058,'[1]Vmesna vrtilna_SKLOP1'!B:J,6,0),"")=0,"",IFERROR(VLOOKUP(B2058,'[1]Vmesna vrtilna_SKLOP1'!B:J,6,0),""))</f>
        <v/>
      </c>
      <c r="E2058" s="16" t="str">
        <f>IF(IF('[1]Vmesna vrtilna_SKLOP1'!E2058&lt;&gt;"",'[1]Vmesna vrtilna_SKLOP1'!D2058,"")=0,"",IF('[1]Vmesna vrtilna_SKLOP1'!E2058&lt;&gt;"",'[1]Vmesna vrtilna_SKLOP1'!D2058,""))</f>
        <v/>
      </c>
      <c r="F2058" s="18" t="str">
        <f>IF('[1]Vmesna vrtilna_SKLOP1'!E2058&lt;&gt;"",'[1]Vmesna vrtilna_SKLOP1'!E2058,"")</f>
        <v/>
      </c>
      <c r="G2058" s="15" t="str">
        <f>IF('[1]Vmesna vrtilna_SKLOP1'!E2058&lt;&gt;"",'[1]Vmesna vrtilna_SKLOP1'!F2058,"")</f>
        <v/>
      </c>
      <c r="H2058" s="19" t="str">
        <f>IF('[1]Vmesna vrtilna_SKLOP1'!F2058&lt;&gt;"",'[1]Vmesna vrtilna_SKLOP1'!I2058,"")</f>
        <v/>
      </c>
      <c r="I2058" s="20" t="str">
        <f>IF(I2057="Skupaj:","DDV (22%):",IF(I2057="DDV (22%):","Skupaj z DDV:",IF(AND('[1]Vmesna vrtilna_SKLOP1'!C2058&lt;&gt;"",'[1]Vmesna vrtilna_SKLOP1'!E2058=""),"Skupaj:","")))</f>
        <v/>
      </c>
      <c r="J2058" s="21" t="str">
        <f t="shared" si="65"/>
        <v/>
      </c>
      <c r="K2058" s="21" t="str">
        <f>IF(I2058="Skupaj z DDV:",SUM(K2056,K2057),IF(I2058="DDV (22%):",K2057*0.22,IF(AND('[1]Vmesna vrtilna_SKLOP1'!C2058&lt;&gt;"",'[1]Vmesna vrtilna_SKLOP1'!D2058=""),'[1]Vmesna vrtilna_SKLOP1'!J2058,IF(F2058&lt;&gt;"",IF('[1]Vmesna vrtilna_SKLOP1'!J2058&lt;&gt;"",'[1]Vmesna vrtilna_SKLOP1'!J2058,""),""))))</f>
        <v/>
      </c>
      <c r="L2058" s="22" t="str">
        <f>IF(I2057="Skupaj:","DDV (22%):",IF(I2057="DDV (22%):","Skupaj z DDV:",IF(AND('[1]Vmesna vrtilna_SKLOP1'!C2058&lt;&gt;"",'[1]Vmesna vrtilna_SKLOP1'!E2058=""),"Skupaj:",IF(AND('[1]Vmesna vrtilna_SKLOP1'!C2058&lt;&gt;"",'[1]Vmesna vrtilna_SKLOP1'!D2058=""),'[1]Vmesna vrtilna_SKLOP1'!J2058,IF(F2058&lt;&gt;"",IF('[1]Vmesna vrtilna_SKLOP1'!J2058&lt;&gt;"",'[1]Vmesna vrtilna_SKLOP1'!J2058,""),"")))))</f>
        <v/>
      </c>
      <c r="M2058" s="22">
        <f t="shared" si="64"/>
        <v>0</v>
      </c>
      <c r="N2058" s="22" t="str">
        <f>IF(IFERROR(VLOOKUP(B2058,'[1]Vmesna vrtilna_SKLOP1'!B:J,7,0),"")=0,"",IFERROR(VLOOKUP(B2058,'[1]Vmesna vrtilna_SKLOP1'!B:J,7,0),""))</f>
        <v/>
      </c>
      <c r="O2058" s="22"/>
    </row>
    <row r="2059" spans="2:15" ht="15" customHeight="1" x14ac:dyDescent="0.3">
      <c r="B2059" s="15" t="str">
        <f>IF(AND('[1]Vmesna vrtilna_SKLOP1'!B2059&lt;&gt;"",'[1]Vmesna vrtilna_SKLOP1'!C2059&lt;&gt;""),IF('[1]Vmesna vrtilna_SKLOP1'!B2059&lt;&gt;"",'[1]Vmesna vrtilna_SKLOP1'!B2059,""),"")</f>
        <v/>
      </c>
      <c r="C2059" s="16" t="str">
        <f>IF(OR(C2058="Posebna oblika",C2058="Kulturno zaščiten objekt",C2058="Kulturno zaščiten objekt, Posebna oblika"),"Glej zavihek POSEBNI POGOJI",IF(SUM(N2058:Q2058)=1,"Posebna oblika",IF(SUM(N2058:Q2058)=10,"Kulturno zaščiten objekt",IF(SUM(N2058:Q2058)=11,"Kulturno zaščiten objekt, Posebna oblika",IF(AND('[1]Vmesna vrtilna_SKLOP1'!C2059&lt;&gt;"",'[1]Vmesna vrtilna_SKLOP1'!D2059&lt;&gt;""),IF('[1]Vmesna vrtilna_SKLOP1'!C2059&lt;&gt;"",'[1]Vmesna vrtilna_SKLOP1'!C2059,""),"")))))</f>
        <v/>
      </c>
      <c r="D2059" s="17" t="str">
        <f>IF(IFERROR(VLOOKUP(B2059,'[1]Vmesna vrtilna_SKLOP1'!B:J,6,0),"")=0,"",IFERROR(VLOOKUP(B2059,'[1]Vmesna vrtilna_SKLOP1'!B:J,6,0),""))</f>
        <v/>
      </c>
      <c r="E2059" s="16" t="str">
        <f>IF(IF('[1]Vmesna vrtilna_SKLOP1'!E2059&lt;&gt;"",'[1]Vmesna vrtilna_SKLOP1'!D2059,"")=0,"",IF('[1]Vmesna vrtilna_SKLOP1'!E2059&lt;&gt;"",'[1]Vmesna vrtilna_SKLOP1'!D2059,""))</f>
        <v>Senčila</v>
      </c>
      <c r="F2059" s="18" t="str">
        <f>IF('[1]Vmesna vrtilna_SKLOP1'!E2059&lt;&gt;"",'[1]Vmesna vrtilna_SKLOP1'!E2059,"")</f>
        <v>Notranja rolo omarica, ALU lamele, Dim. ŠxV: 1x1,2m</v>
      </c>
      <c r="G2059" s="15" t="str">
        <f>IF('[1]Vmesna vrtilna_SKLOP1'!E2059&lt;&gt;"",'[1]Vmesna vrtilna_SKLOP1'!F2059,"")</f>
        <v>[kos]</v>
      </c>
      <c r="H2059" s="19">
        <f>IF('[1]Vmesna vrtilna_SKLOP1'!F2059&lt;&gt;"",'[1]Vmesna vrtilna_SKLOP1'!I2059,"")</f>
        <v>2</v>
      </c>
      <c r="I2059" s="20" t="str">
        <f>IF(I2058="Skupaj:","DDV (22%):",IF(I2058="DDV (22%):","Skupaj z DDV:",IF(AND('[1]Vmesna vrtilna_SKLOP1'!C2059&lt;&gt;"",'[1]Vmesna vrtilna_SKLOP1'!E2059=""),"Skupaj:","")))</f>
        <v/>
      </c>
      <c r="J2059" s="21">
        <f t="shared" si="65"/>
        <v>0</v>
      </c>
      <c r="K2059" s="21">
        <f>IF(I2059="Skupaj z DDV:",SUM(K2057,K2058),IF(I2059="DDV (22%):",K2058*0.22,IF(AND('[1]Vmesna vrtilna_SKLOP1'!C2059&lt;&gt;"",'[1]Vmesna vrtilna_SKLOP1'!D2059=""),'[1]Vmesna vrtilna_SKLOP1'!J2059,IF(F2059&lt;&gt;"",IF('[1]Vmesna vrtilna_SKLOP1'!J2059&lt;&gt;"",'[1]Vmesna vrtilna_SKLOP1'!J2059,""),""))))</f>
        <v>547.09559999999999</v>
      </c>
      <c r="L2059" s="22">
        <f>IF(I2058="Skupaj:","DDV (22%):",IF(I2058="DDV (22%):","Skupaj z DDV:",IF(AND('[1]Vmesna vrtilna_SKLOP1'!C2059&lt;&gt;"",'[1]Vmesna vrtilna_SKLOP1'!E2059=""),"Skupaj:",IF(AND('[1]Vmesna vrtilna_SKLOP1'!C2059&lt;&gt;"",'[1]Vmesna vrtilna_SKLOP1'!D2059=""),'[1]Vmesna vrtilna_SKLOP1'!J2059,IF(F2059&lt;&gt;"",IF('[1]Vmesna vrtilna_SKLOP1'!J2059&lt;&gt;"",'[1]Vmesna vrtilna_SKLOP1'!J2059,""),"")))))</f>
        <v>547.09559999999999</v>
      </c>
      <c r="M2059" s="22">
        <f t="shared" si="64"/>
        <v>0</v>
      </c>
      <c r="N2059" s="22" t="str">
        <f>IF(IFERROR(VLOOKUP(B2059,'[1]Vmesna vrtilna_SKLOP1'!B:J,7,0),"")=0,"",IFERROR(VLOOKUP(B2059,'[1]Vmesna vrtilna_SKLOP1'!B:J,7,0),""))</f>
        <v/>
      </c>
      <c r="O2059" s="22"/>
    </row>
    <row r="2060" spans="2:15" ht="15" customHeight="1" x14ac:dyDescent="0.3">
      <c r="B2060" s="15" t="str">
        <f>IF(AND('[1]Vmesna vrtilna_SKLOP1'!B2060&lt;&gt;"",'[1]Vmesna vrtilna_SKLOP1'!C2060&lt;&gt;""),IF('[1]Vmesna vrtilna_SKLOP1'!B2060&lt;&gt;"",'[1]Vmesna vrtilna_SKLOP1'!B2060,""),"")</f>
        <v/>
      </c>
      <c r="C2060" s="16" t="str">
        <f>IF(OR(C2059="Posebna oblika",C2059="Kulturno zaščiten objekt",C2059="Kulturno zaščiten objekt, Posebna oblika"),"Glej zavihek POSEBNI POGOJI",IF(SUM(N2059:Q2059)=1,"Posebna oblika",IF(SUM(N2059:Q2059)=10,"Kulturno zaščiten objekt",IF(SUM(N2059:Q2059)=11,"Kulturno zaščiten objekt, Posebna oblika",IF(AND('[1]Vmesna vrtilna_SKLOP1'!C2060&lt;&gt;"",'[1]Vmesna vrtilna_SKLOP1'!D2060&lt;&gt;""),IF('[1]Vmesna vrtilna_SKLOP1'!C2060&lt;&gt;"",'[1]Vmesna vrtilna_SKLOP1'!C2060,""),"")))))</f>
        <v/>
      </c>
      <c r="D2060" s="17" t="str">
        <f>IF(IFERROR(VLOOKUP(B2060,'[1]Vmesna vrtilna_SKLOP1'!B:J,6,0),"")=0,"",IFERROR(VLOOKUP(B2060,'[1]Vmesna vrtilna_SKLOP1'!B:J,6,0),""))</f>
        <v/>
      </c>
      <c r="E2060" s="16" t="str">
        <f>IF(IF('[1]Vmesna vrtilna_SKLOP1'!E2060&lt;&gt;"",'[1]Vmesna vrtilna_SKLOP1'!D2060,"")=0,"",IF('[1]Vmesna vrtilna_SKLOP1'!E2060&lt;&gt;"",'[1]Vmesna vrtilna_SKLOP1'!D2060,""))</f>
        <v/>
      </c>
      <c r="F2060" s="18" t="str">
        <f>IF('[1]Vmesna vrtilna_SKLOP1'!E2060&lt;&gt;"",'[1]Vmesna vrtilna_SKLOP1'!E2060,"")</f>
        <v>Notranja rolo omarica, ALU lamele, Dim. ŠxV: 0,85x2,2m</v>
      </c>
      <c r="G2060" s="15" t="str">
        <f>IF('[1]Vmesna vrtilna_SKLOP1'!E2060&lt;&gt;"",'[1]Vmesna vrtilna_SKLOP1'!F2060,"")</f>
        <v>[kos]</v>
      </c>
      <c r="H2060" s="19">
        <f>IF('[1]Vmesna vrtilna_SKLOP1'!F2060&lt;&gt;"",'[1]Vmesna vrtilna_SKLOP1'!I2060,"")</f>
        <v>1</v>
      </c>
      <c r="I2060" s="20" t="str">
        <f>IF(I2059="Skupaj:","DDV (22%):",IF(I2059="DDV (22%):","Skupaj z DDV:",IF(AND('[1]Vmesna vrtilna_SKLOP1'!C2060&lt;&gt;"",'[1]Vmesna vrtilna_SKLOP1'!E2060=""),"Skupaj:","")))</f>
        <v/>
      </c>
      <c r="J2060" s="21">
        <f t="shared" si="65"/>
        <v>0</v>
      </c>
      <c r="K2060" s="21">
        <f>IF(I2060="Skupaj z DDV:",SUM(K2058,K2059),IF(I2060="DDV (22%):",K2059*0.22,IF(AND('[1]Vmesna vrtilna_SKLOP1'!C2060&lt;&gt;"",'[1]Vmesna vrtilna_SKLOP1'!D2060=""),'[1]Vmesna vrtilna_SKLOP1'!J2060,IF(F2060&lt;&gt;"",IF('[1]Vmesna vrtilna_SKLOP1'!J2060&lt;&gt;"",'[1]Vmesna vrtilna_SKLOP1'!J2060,""),""))))</f>
        <v>316.88023750000002</v>
      </c>
      <c r="L2060" s="22">
        <f>IF(I2059="Skupaj:","DDV (22%):",IF(I2059="DDV (22%):","Skupaj z DDV:",IF(AND('[1]Vmesna vrtilna_SKLOP1'!C2060&lt;&gt;"",'[1]Vmesna vrtilna_SKLOP1'!E2060=""),"Skupaj:",IF(AND('[1]Vmesna vrtilna_SKLOP1'!C2060&lt;&gt;"",'[1]Vmesna vrtilna_SKLOP1'!D2060=""),'[1]Vmesna vrtilna_SKLOP1'!J2060,IF(F2060&lt;&gt;"",IF('[1]Vmesna vrtilna_SKLOP1'!J2060&lt;&gt;"",'[1]Vmesna vrtilna_SKLOP1'!J2060,""),"")))))</f>
        <v>316.88023750000002</v>
      </c>
      <c r="M2060" s="22">
        <f t="shared" si="64"/>
        <v>0</v>
      </c>
      <c r="N2060" s="22" t="str">
        <f>IF(IFERROR(VLOOKUP(B2060,'[1]Vmesna vrtilna_SKLOP1'!B:J,7,0),"")=0,"",IFERROR(VLOOKUP(B2060,'[1]Vmesna vrtilna_SKLOP1'!B:J,7,0),""))</f>
        <v/>
      </c>
      <c r="O2060" s="22"/>
    </row>
    <row r="2061" spans="2:15" ht="15" customHeight="1" x14ac:dyDescent="0.3">
      <c r="B2061" s="15" t="str">
        <f>IF(AND('[1]Vmesna vrtilna_SKLOP1'!B2061&lt;&gt;"",'[1]Vmesna vrtilna_SKLOP1'!C2061&lt;&gt;""),IF('[1]Vmesna vrtilna_SKLOP1'!B2061&lt;&gt;"",'[1]Vmesna vrtilna_SKLOP1'!B2061,""),"")</f>
        <v/>
      </c>
      <c r="C2061" s="16" t="str">
        <f>IF(OR(C2060="Posebna oblika",C2060="Kulturno zaščiten objekt",C2060="Kulturno zaščiten objekt, Posebna oblika"),"Glej zavihek POSEBNI POGOJI",IF(SUM(N2060:Q2060)=1,"Posebna oblika",IF(SUM(N2060:Q2060)=10,"Kulturno zaščiten objekt",IF(SUM(N2060:Q2060)=11,"Kulturno zaščiten objekt, Posebna oblika",IF(AND('[1]Vmesna vrtilna_SKLOP1'!C2061&lt;&gt;"",'[1]Vmesna vrtilna_SKLOP1'!D2061&lt;&gt;""),IF('[1]Vmesna vrtilna_SKLOP1'!C2061&lt;&gt;"",'[1]Vmesna vrtilna_SKLOP1'!C2061,""),"")))))</f>
        <v/>
      </c>
      <c r="D2061" s="17" t="str">
        <f>IF(IFERROR(VLOOKUP(B2061,'[1]Vmesna vrtilna_SKLOP1'!B:J,6,0),"")=0,"",IFERROR(VLOOKUP(B2061,'[1]Vmesna vrtilna_SKLOP1'!B:J,6,0),""))</f>
        <v/>
      </c>
      <c r="E2061" s="16" t="str">
        <f>IF(IF('[1]Vmesna vrtilna_SKLOP1'!E2061&lt;&gt;"",'[1]Vmesna vrtilna_SKLOP1'!D2061,"")=0,"",IF('[1]Vmesna vrtilna_SKLOP1'!E2061&lt;&gt;"",'[1]Vmesna vrtilna_SKLOP1'!D2061,""))</f>
        <v/>
      </c>
      <c r="F2061" s="18" t="str">
        <f>IF('[1]Vmesna vrtilna_SKLOP1'!E2061&lt;&gt;"",'[1]Vmesna vrtilna_SKLOP1'!E2061,"")</f>
        <v>Notranja rolo omarica, ALU lamele, Dim. ŠxV: 1,4x1,4m</v>
      </c>
      <c r="G2061" s="15" t="str">
        <f>IF('[1]Vmesna vrtilna_SKLOP1'!E2061&lt;&gt;"",'[1]Vmesna vrtilna_SKLOP1'!F2061,"")</f>
        <v>[kos]</v>
      </c>
      <c r="H2061" s="19">
        <f>IF('[1]Vmesna vrtilna_SKLOP1'!F2061&lt;&gt;"",'[1]Vmesna vrtilna_SKLOP1'!I2061,"")</f>
        <v>1</v>
      </c>
      <c r="I2061" s="20" t="str">
        <f>IF(I2060="Skupaj:","DDV (22%):",IF(I2060="DDV (22%):","Skupaj z DDV:",IF(AND('[1]Vmesna vrtilna_SKLOP1'!C2061&lt;&gt;"",'[1]Vmesna vrtilna_SKLOP1'!E2061=""),"Skupaj:","")))</f>
        <v/>
      </c>
      <c r="J2061" s="21">
        <f t="shared" si="65"/>
        <v>0</v>
      </c>
      <c r="K2061" s="21">
        <f>IF(I2061="Skupaj z DDV:",SUM(K2059,K2060),IF(I2061="DDV (22%):",K2060*0.22,IF(AND('[1]Vmesna vrtilna_SKLOP1'!C2061&lt;&gt;"",'[1]Vmesna vrtilna_SKLOP1'!D2061=""),'[1]Vmesna vrtilna_SKLOP1'!J2061,IF(F2061&lt;&gt;"",IF('[1]Vmesna vrtilna_SKLOP1'!J2061&lt;&gt;"",'[1]Vmesna vrtilna_SKLOP1'!J2061,""),""))))</f>
        <v>334.85625951999998</v>
      </c>
      <c r="L2061" s="22">
        <f>IF(I2060="Skupaj:","DDV (22%):",IF(I2060="DDV (22%):","Skupaj z DDV:",IF(AND('[1]Vmesna vrtilna_SKLOP1'!C2061&lt;&gt;"",'[1]Vmesna vrtilna_SKLOP1'!E2061=""),"Skupaj:",IF(AND('[1]Vmesna vrtilna_SKLOP1'!C2061&lt;&gt;"",'[1]Vmesna vrtilna_SKLOP1'!D2061=""),'[1]Vmesna vrtilna_SKLOP1'!J2061,IF(F2061&lt;&gt;"",IF('[1]Vmesna vrtilna_SKLOP1'!J2061&lt;&gt;"",'[1]Vmesna vrtilna_SKLOP1'!J2061,""),"")))))</f>
        <v>334.85625951999998</v>
      </c>
      <c r="M2061" s="22">
        <f t="shared" si="64"/>
        <v>0</v>
      </c>
      <c r="N2061" s="22" t="str">
        <f>IF(IFERROR(VLOOKUP(B2061,'[1]Vmesna vrtilna_SKLOP1'!B:J,7,0),"")=0,"",IFERROR(VLOOKUP(B2061,'[1]Vmesna vrtilna_SKLOP1'!B:J,7,0),""))</f>
        <v/>
      </c>
      <c r="O2061" s="22"/>
    </row>
    <row r="2062" spans="2:15" ht="15" customHeight="1" x14ac:dyDescent="0.3">
      <c r="B2062" s="15" t="str">
        <f>IF(AND('[1]Vmesna vrtilna_SKLOP1'!B2062&lt;&gt;"",'[1]Vmesna vrtilna_SKLOP1'!C2062&lt;&gt;""),IF('[1]Vmesna vrtilna_SKLOP1'!B2062&lt;&gt;"",'[1]Vmesna vrtilna_SKLOP1'!B2062,""),"")</f>
        <v/>
      </c>
      <c r="C2062" s="16" t="str">
        <f>IF(OR(C2061="Posebna oblika",C2061="Kulturno zaščiten objekt",C2061="Kulturno zaščiten objekt, Posebna oblika"),"Glej zavihek POSEBNI POGOJI",IF(SUM(N2061:Q2061)=1,"Posebna oblika",IF(SUM(N2061:Q2061)=10,"Kulturno zaščiten objekt",IF(SUM(N2061:Q2061)=11,"Kulturno zaščiten objekt, Posebna oblika",IF(AND('[1]Vmesna vrtilna_SKLOP1'!C2062&lt;&gt;"",'[1]Vmesna vrtilna_SKLOP1'!D2062&lt;&gt;""),IF('[1]Vmesna vrtilna_SKLOP1'!C2062&lt;&gt;"",'[1]Vmesna vrtilna_SKLOP1'!C2062,""),"")))))</f>
        <v/>
      </c>
      <c r="D2062" s="17" t="str">
        <f>IF(IFERROR(VLOOKUP(B2062,'[1]Vmesna vrtilna_SKLOP1'!B:J,6,0),"")=0,"",IFERROR(VLOOKUP(B2062,'[1]Vmesna vrtilna_SKLOP1'!B:J,6,0),""))</f>
        <v/>
      </c>
      <c r="E2062" s="16" t="str">
        <f>IF(IF('[1]Vmesna vrtilna_SKLOP1'!E2062&lt;&gt;"",'[1]Vmesna vrtilna_SKLOP1'!D2062,"")=0,"",IF('[1]Vmesna vrtilna_SKLOP1'!E2062&lt;&gt;"",'[1]Vmesna vrtilna_SKLOP1'!D2062,""))</f>
        <v/>
      </c>
      <c r="F2062" s="18" t="str">
        <f>IF('[1]Vmesna vrtilna_SKLOP1'!E2062&lt;&gt;"",'[1]Vmesna vrtilna_SKLOP1'!E2062,"")</f>
        <v>Notranja rolo omarica, ALU lamele, Dim. ŠxV: 1,8x1,4m</v>
      </c>
      <c r="G2062" s="15" t="str">
        <f>IF('[1]Vmesna vrtilna_SKLOP1'!E2062&lt;&gt;"",'[1]Vmesna vrtilna_SKLOP1'!F2062,"")</f>
        <v>[kos]</v>
      </c>
      <c r="H2062" s="19">
        <f>IF('[1]Vmesna vrtilna_SKLOP1'!F2062&lt;&gt;"",'[1]Vmesna vrtilna_SKLOP1'!I2062,"")</f>
        <v>2</v>
      </c>
      <c r="I2062" s="20" t="str">
        <f>IF(I2061="Skupaj:","DDV (22%):",IF(I2061="DDV (22%):","Skupaj z DDV:",IF(AND('[1]Vmesna vrtilna_SKLOP1'!C2062&lt;&gt;"",'[1]Vmesna vrtilna_SKLOP1'!E2062=""),"Skupaj:","")))</f>
        <v/>
      </c>
      <c r="J2062" s="21">
        <f t="shared" si="65"/>
        <v>0</v>
      </c>
      <c r="K2062" s="21">
        <f>IF(I2062="Skupaj z DDV:",SUM(K2060,K2061),IF(I2062="DDV (22%):",K2061*0.22,IF(AND('[1]Vmesna vrtilna_SKLOP1'!C2062&lt;&gt;"",'[1]Vmesna vrtilna_SKLOP1'!D2062=""),'[1]Vmesna vrtilna_SKLOP1'!J2062,IF(F2062&lt;&gt;"",IF('[1]Vmesna vrtilna_SKLOP1'!J2062&lt;&gt;"",'[1]Vmesna vrtilna_SKLOP1'!J2062,""),""))))</f>
        <v>767.26416575999997</v>
      </c>
      <c r="L2062" s="22">
        <f>IF(I2061="Skupaj:","DDV (22%):",IF(I2061="DDV (22%):","Skupaj z DDV:",IF(AND('[1]Vmesna vrtilna_SKLOP1'!C2062&lt;&gt;"",'[1]Vmesna vrtilna_SKLOP1'!E2062=""),"Skupaj:",IF(AND('[1]Vmesna vrtilna_SKLOP1'!C2062&lt;&gt;"",'[1]Vmesna vrtilna_SKLOP1'!D2062=""),'[1]Vmesna vrtilna_SKLOP1'!J2062,IF(F2062&lt;&gt;"",IF('[1]Vmesna vrtilna_SKLOP1'!J2062&lt;&gt;"",'[1]Vmesna vrtilna_SKLOP1'!J2062,""),"")))))</f>
        <v>767.26416575999997</v>
      </c>
      <c r="M2062" s="22">
        <f t="shared" si="64"/>
        <v>0</v>
      </c>
      <c r="N2062" s="22" t="str">
        <f>IF(IFERROR(VLOOKUP(B2062,'[1]Vmesna vrtilna_SKLOP1'!B:J,7,0),"")=0,"",IFERROR(VLOOKUP(B2062,'[1]Vmesna vrtilna_SKLOP1'!B:J,7,0),""))</f>
        <v/>
      </c>
      <c r="O2062" s="22"/>
    </row>
    <row r="2063" spans="2:15" ht="15" customHeight="1" x14ac:dyDescent="0.3">
      <c r="B2063" s="15" t="str">
        <f>IF(AND('[1]Vmesna vrtilna_SKLOP1'!B2063&lt;&gt;"",'[1]Vmesna vrtilna_SKLOP1'!C2063&lt;&gt;""),IF('[1]Vmesna vrtilna_SKLOP1'!B2063&lt;&gt;"",'[1]Vmesna vrtilna_SKLOP1'!B2063,""),"")</f>
        <v/>
      </c>
      <c r="C2063" s="16" t="str">
        <f>IF(OR(C2062="Posebna oblika",C2062="Kulturno zaščiten objekt",C2062="Kulturno zaščiten objekt, Posebna oblika"),"Glej zavihek POSEBNI POGOJI",IF(SUM(N2062:Q2062)=1,"Posebna oblika",IF(SUM(N2062:Q2062)=10,"Kulturno zaščiten objekt",IF(SUM(N2062:Q2062)=11,"Kulturno zaščiten objekt, Posebna oblika",IF(AND('[1]Vmesna vrtilna_SKLOP1'!C2063&lt;&gt;"",'[1]Vmesna vrtilna_SKLOP1'!D2063&lt;&gt;""),IF('[1]Vmesna vrtilna_SKLOP1'!C2063&lt;&gt;"",'[1]Vmesna vrtilna_SKLOP1'!C2063,""),"")))))</f>
        <v/>
      </c>
      <c r="D2063" s="17" t="str">
        <f>IF(IFERROR(VLOOKUP(B2063,'[1]Vmesna vrtilna_SKLOP1'!B:J,6,0),"")=0,"",IFERROR(VLOOKUP(B2063,'[1]Vmesna vrtilna_SKLOP1'!B:J,6,0),""))</f>
        <v/>
      </c>
      <c r="E2063" s="16" t="str">
        <f>IF(IF('[1]Vmesna vrtilna_SKLOP1'!E2063&lt;&gt;"",'[1]Vmesna vrtilna_SKLOP1'!D2063,"")=0,"",IF('[1]Vmesna vrtilna_SKLOP1'!E2063&lt;&gt;"",'[1]Vmesna vrtilna_SKLOP1'!D2063,""))</f>
        <v/>
      </c>
      <c r="F2063" s="18" t="str">
        <f>IF('[1]Vmesna vrtilna_SKLOP1'!E2063&lt;&gt;"",'[1]Vmesna vrtilna_SKLOP1'!E2063,"")</f>
        <v>Notranja rolo omarica, ALU lamele, Dim. ŠxV: 1x1,15m</v>
      </c>
      <c r="G2063" s="15" t="str">
        <f>IF('[1]Vmesna vrtilna_SKLOP1'!E2063&lt;&gt;"",'[1]Vmesna vrtilna_SKLOP1'!F2063,"")</f>
        <v>[kos]</v>
      </c>
      <c r="H2063" s="19">
        <f>IF('[1]Vmesna vrtilna_SKLOP1'!F2063&lt;&gt;"",'[1]Vmesna vrtilna_SKLOP1'!I2063,"")</f>
        <v>1</v>
      </c>
      <c r="I2063" s="20" t="str">
        <f>IF(I2062="Skupaj:","DDV (22%):",IF(I2062="DDV (22%):","Skupaj z DDV:",IF(AND('[1]Vmesna vrtilna_SKLOP1'!C2063&lt;&gt;"",'[1]Vmesna vrtilna_SKLOP1'!E2063=""),"Skupaj:","")))</f>
        <v/>
      </c>
      <c r="J2063" s="21">
        <f t="shared" si="65"/>
        <v>0</v>
      </c>
      <c r="K2063" s="21">
        <f>IF(I2063="Skupaj z DDV:",SUM(K2061,K2062),IF(I2063="DDV (22%):",K2062*0.22,IF(AND('[1]Vmesna vrtilna_SKLOP1'!C2063&lt;&gt;"",'[1]Vmesna vrtilna_SKLOP1'!D2063=""),'[1]Vmesna vrtilna_SKLOP1'!J2063,IF(F2063&lt;&gt;"",IF('[1]Vmesna vrtilna_SKLOP1'!J2063&lt;&gt;"",'[1]Vmesna vrtilna_SKLOP1'!J2063,""),""))))</f>
        <v>270.12578199999996</v>
      </c>
      <c r="L2063" s="22">
        <f>IF(I2062="Skupaj:","DDV (22%):",IF(I2062="DDV (22%):","Skupaj z DDV:",IF(AND('[1]Vmesna vrtilna_SKLOP1'!C2063&lt;&gt;"",'[1]Vmesna vrtilna_SKLOP1'!E2063=""),"Skupaj:",IF(AND('[1]Vmesna vrtilna_SKLOP1'!C2063&lt;&gt;"",'[1]Vmesna vrtilna_SKLOP1'!D2063=""),'[1]Vmesna vrtilna_SKLOP1'!J2063,IF(F2063&lt;&gt;"",IF('[1]Vmesna vrtilna_SKLOP1'!J2063&lt;&gt;"",'[1]Vmesna vrtilna_SKLOP1'!J2063,""),"")))))</f>
        <v>270.12578199999996</v>
      </c>
      <c r="M2063" s="22">
        <f t="shared" si="64"/>
        <v>0</v>
      </c>
      <c r="N2063" s="22" t="str">
        <f>IF(IFERROR(VLOOKUP(B2063,'[1]Vmesna vrtilna_SKLOP1'!B:J,7,0),"")=0,"",IFERROR(VLOOKUP(B2063,'[1]Vmesna vrtilna_SKLOP1'!B:J,7,0),""))</f>
        <v/>
      </c>
      <c r="O2063" s="22"/>
    </row>
    <row r="2064" spans="2:15" ht="15" customHeight="1" x14ac:dyDescent="0.3">
      <c r="B2064" s="15" t="str">
        <f>IF(AND('[1]Vmesna vrtilna_SKLOP1'!B2064&lt;&gt;"",'[1]Vmesna vrtilna_SKLOP1'!C2064&lt;&gt;""),IF('[1]Vmesna vrtilna_SKLOP1'!B2064&lt;&gt;"",'[1]Vmesna vrtilna_SKLOP1'!B2064,""),"")</f>
        <v/>
      </c>
      <c r="C2064" s="16" t="str">
        <f>IF(OR(C2063="Posebna oblika",C2063="Kulturno zaščiten objekt",C2063="Kulturno zaščiten objekt, Posebna oblika"),"Glej zavihek POSEBNI POGOJI",IF(SUM(N2063:Q2063)=1,"Posebna oblika",IF(SUM(N2063:Q2063)=10,"Kulturno zaščiten objekt",IF(SUM(N2063:Q2063)=11,"Kulturno zaščiten objekt, Posebna oblika",IF(AND('[1]Vmesna vrtilna_SKLOP1'!C2064&lt;&gt;"",'[1]Vmesna vrtilna_SKLOP1'!D2064&lt;&gt;""),IF('[1]Vmesna vrtilna_SKLOP1'!C2064&lt;&gt;"",'[1]Vmesna vrtilna_SKLOP1'!C2064,""),"")))))</f>
        <v/>
      </c>
      <c r="D2064" s="17" t="str">
        <f>IF(IFERROR(VLOOKUP(B2064,'[1]Vmesna vrtilna_SKLOP1'!B:J,6,0),"")=0,"",IFERROR(VLOOKUP(B2064,'[1]Vmesna vrtilna_SKLOP1'!B:J,6,0),""))</f>
        <v/>
      </c>
      <c r="E2064" s="16" t="str">
        <f>IF(IF('[1]Vmesna vrtilna_SKLOP1'!E2064&lt;&gt;"",'[1]Vmesna vrtilna_SKLOP1'!D2064,"")=0,"",IF('[1]Vmesna vrtilna_SKLOP1'!E2064&lt;&gt;"",'[1]Vmesna vrtilna_SKLOP1'!D2064,""))</f>
        <v/>
      </c>
      <c r="F2064" s="18" t="str">
        <f>IF('[1]Vmesna vrtilna_SKLOP1'!E2064&lt;&gt;"",'[1]Vmesna vrtilna_SKLOP1'!E2064,"")</f>
        <v/>
      </c>
      <c r="G2064" s="15" t="str">
        <f>IF('[1]Vmesna vrtilna_SKLOP1'!E2064&lt;&gt;"",'[1]Vmesna vrtilna_SKLOP1'!F2064,"")</f>
        <v/>
      </c>
      <c r="H2064" s="19" t="str">
        <f>IF('[1]Vmesna vrtilna_SKLOP1'!F2064&lt;&gt;"",'[1]Vmesna vrtilna_SKLOP1'!I2064,"")</f>
        <v/>
      </c>
      <c r="I2064" s="20" t="str">
        <f>IF(I2063="Skupaj:","DDV (22%):",IF(I2063="DDV (22%):","Skupaj z DDV:",IF(AND('[1]Vmesna vrtilna_SKLOP1'!C2064&lt;&gt;"",'[1]Vmesna vrtilna_SKLOP1'!E2064=""),"Skupaj:","")))</f>
        <v/>
      </c>
      <c r="J2064" s="21" t="str">
        <f t="shared" si="65"/>
        <v/>
      </c>
      <c r="K2064" s="21" t="str">
        <f>IF(I2064="Skupaj z DDV:",SUM(K2062,K2063),IF(I2064="DDV (22%):",K2063*0.22,IF(AND('[1]Vmesna vrtilna_SKLOP1'!C2064&lt;&gt;"",'[1]Vmesna vrtilna_SKLOP1'!D2064=""),'[1]Vmesna vrtilna_SKLOP1'!J2064,IF(F2064&lt;&gt;"",IF('[1]Vmesna vrtilna_SKLOP1'!J2064&lt;&gt;"",'[1]Vmesna vrtilna_SKLOP1'!J2064,""),""))))</f>
        <v/>
      </c>
      <c r="L2064" s="22" t="str">
        <f>IF(I2063="Skupaj:","DDV (22%):",IF(I2063="DDV (22%):","Skupaj z DDV:",IF(AND('[1]Vmesna vrtilna_SKLOP1'!C2064&lt;&gt;"",'[1]Vmesna vrtilna_SKLOP1'!E2064=""),"Skupaj:",IF(AND('[1]Vmesna vrtilna_SKLOP1'!C2064&lt;&gt;"",'[1]Vmesna vrtilna_SKLOP1'!D2064=""),'[1]Vmesna vrtilna_SKLOP1'!J2064,IF(F2064&lt;&gt;"",IF('[1]Vmesna vrtilna_SKLOP1'!J2064&lt;&gt;"",'[1]Vmesna vrtilna_SKLOP1'!J2064,""),"")))))</f>
        <v/>
      </c>
      <c r="M2064" s="22">
        <f t="shared" si="64"/>
        <v>0</v>
      </c>
      <c r="N2064" s="22" t="str">
        <f>IF(IFERROR(VLOOKUP(B2064,'[1]Vmesna vrtilna_SKLOP1'!B:J,7,0),"")=0,"",IFERROR(VLOOKUP(B2064,'[1]Vmesna vrtilna_SKLOP1'!B:J,7,0),""))</f>
        <v/>
      </c>
      <c r="O2064" s="22"/>
    </row>
    <row r="2065" spans="2:15" ht="15" customHeight="1" x14ac:dyDescent="0.3">
      <c r="B2065" s="15" t="str">
        <f>IF(AND('[1]Vmesna vrtilna_SKLOP1'!B2065&lt;&gt;"",'[1]Vmesna vrtilna_SKLOP1'!C2065&lt;&gt;""),IF('[1]Vmesna vrtilna_SKLOP1'!B2065&lt;&gt;"",'[1]Vmesna vrtilna_SKLOP1'!B2065,""),"")</f>
        <v/>
      </c>
      <c r="C2065" s="16" t="str">
        <f>IF(OR(C2064="Posebna oblika",C2064="Kulturno zaščiten objekt",C2064="Kulturno zaščiten objekt, Posebna oblika"),"Glej zavihek POSEBNI POGOJI",IF(SUM(N2064:Q2064)=1,"Posebna oblika",IF(SUM(N2064:Q2064)=10,"Kulturno zaščiten objekt",IF(SUM(N2064:Q2064)=11,"Kulturno zaščiten objekt, Posebna oblika",IF(AND('[1]Vmesna vrtilna_SKLOP1'!C2065&lt;&gt;"",'[1]Vmesna vrtilna_SKLOP1'!D2065&lt;&gt;""),IF('[1]Vmesna vrtilna_SKLOP1'!C2065&lt;&gt;"",'[1]Vmesna vrtilna_SKLOP1'!C2065,""),"")))))</f>
        <v/>
      </c>
      <c r="D2065" s="17" t="str">
        <f>IF(IFERROR(VLOOKUP(B2065,'[1]Vmesna vrtilna_SKLOP1'!B:J,6,0),"")=0,"",IFERROR(VLOOKUP(B2065,'[1]Vmesna vrtilna_SKLOP1'!B:J,6,0),""))</f>
        <v/>
      </c>
      <c r="E2065" s="16" t="str">
        <f>IF(IF('[1]Vmesna vrtilna_SKLOP1'!E2065&lt;&gt;"",'[1]Vmesna vrtilna_SKLOP1'!D2065,"")=0,"",IF('[1]Vmesna vrtilna_SKLOP1'!E2065&lt;&gt;"",'[1]Vmesna vrtilna_SKLOP1'!D2065,""))</f>
        <v>Notranje police</v>
      </c>
      <c r="F2065" s="18" t="str">
        <f>IF('[1]Vmesna vrtilna_SKLOP1'!E2065&lt;&gt;"",'[1]Vmesna vrtilna_SKLOP1'!E2065,"")</f>
        <v>Notranja polica, mat. Granit, dim. ŠxG:1,2x0,23m</v>
      </c>
      <c r="G2065" s="15" t="str">
        <f>IF('[1]Vmesna vrtilna_SKLOP1'!E2065&lt;&gt;"",'[1]Vmesna vrtilna_SKLOP1'!F2065,"")</f>
        <v>[kos]</v>
      </c>
      <c r="H2065" s="19">
        <f>IF('[1]Vmesna vrtilna_SKLOP1'!F2065&lt;&gt;"",'[1]Vmesna vrtilna_SKLOP1'!I2065,"")</f>
        <v>1</v>
      </c>
      <c r="I2065" s="20" t="str">
        <f>IF(I2064="Skupaj:","DDV (22%):",IF(I2064="DDV (22%):","Skupaj z DDV:",IF(AND('[1]Vmesna vrtilna_SKLOP1'!C2065&lt;&gt;"",'[1]Vmesna vrtilna_SKLOP1'!E2065=""),"Skupaj:","")))</f>
        <v/>
      </c>
      <c r="J2065" s="21">
        <f t="shared" si="65"/>
        <v>0</v>
      </c>
      <c r="K2065" s="21">
        <f>IF(I2065="Skupaj z DDV:",SUM(K2063,K2064),IF(I2065="DDV (22%):",K2064*0.22,IF(AND('[1]Vmesna vrtilna_SKLOP1'!C2065&lt;&gt;"",'[1]Vmesna vrtilna_SKLOP1'!D2065=""),'[1]Vmesna vrtilna_SKLOP1'!J2065,IF(F2065&lt;&gt;"",IF('[1]Vmesna vrtilna_SKLOP1'!J2065&lt;&gt;"",'[1]Vmesna vrtilna_SKLOP1'!J2065,""),""))))</f>
        <v>54.463200000000001</v>
      </c>
      <c r="L2065" s="22">
        <f>IF(I2064="Skupaj:","DDV (22%):",IF(I2064="DDV (22%):","Skupaj z DDV:",IF(AND('[1]Vmesna vrtilna_SKLOP1'!C2065&lt;&gt;"",'[1]Vmesna vrtilna_SKLOP1'!E2065=""),"Skupaj:",IF(AND('[1]Vmesna vrtilna_SKLOP1'!C2065&lt;&gt;"",'[1]Vmesna vrtilna_SKLOP1'!D2065=""),'[1]Vmesna vrtilna_SKLOP1'!J2065,IF(F2065&lt;&gt;"",IF('[1]Vmesna vrtilna_SKLOP1'!J2065&lt;&gt;"",'[1]Vmesna vrtilna_SKLOP1'!J2065,""),"")))))</f>
        <v>54.463200000000001</v>
      </c>
      <c r="M2065" s="22">
        <f t="shared" si="64"/>
        <v>0</v>
      </c>
      <c r="N2065" s="22" t="str">
        <f>IF(IFERROR(VLOOKUP(B2065,'[1]Vmesna vrtilna_SKLOP1'!B:J,7,0),"")=0,"",IFERROR(VLOOKUP(B2065,'[1]Vmesna vrtilna_SKLOP1'!B:J,7,0),""))</f>
        <v/>
      </c>
      <c r="O2065" s="22"/>
    </row>
    <row r="2066" spans="2:15" ht="15" customHeight="1" x14ac:dyDescent="0.3">
      <c r="B2066" s="15" t="str">
        <f>IF(AND('[1]Vmesna vrtilna_SKLOP1'!B2066&lt;&gt;"",'[1]Vmesna vrtilna_SKLOP1'!C2066&lt;&gt;""),IF('[1]Vmesna vrtilna_SKLOP1'!B2066&lt;&gt;"",'[1]Vmesna vrtilna_SKLOP1'!B2066,""),"")</f>
        <v/>
      </c>
      <c r="C2066" s="16" t="str">
        <f>IF(OR(C2065="Posebna oblika",C2065="Kulturno zaščiten objekt",C2065="Kulturno zaščiten objekt, Posebna oblika"),"Glej zavihek POSEBNI POGOJI",IF(SUM(N2065:Q2065)=1,"Posebna oblika",IF(SUM(N2065:Q2065)=10,"Kulturno zaščiten objekt",IF(SUM(N2065:Q2065)=11,"Kulturno zaščiten objekt, Posebna oblika",IF(AND('[1]Vmesna vrtilna_SKLOP1'!C2066&lt;&gt;"",'[1]Vmesna vrtilna_SKLOP1'!D2066&lt;&gt;""),IF('[1]Vmesna vrtilna_SKLOP1'!C2066&lt;&gt;"",'[1]Vmesna vrtilna_SKLOP1'!C2066,""),"")))))</f>
        <v/>
      </c>
      <c r="D2066" s="17" t="str">
        <f>IF(IFERROR(VLOOKUP(B2066,'[1]Vmesna vrtilna_SKLOP1'!B:J,6,0),"")=0,"",IFERROR(VLOOKUP(B2066,'[1]Vmesna vrtilna_SKLOP1'!B:J,6,0),""))</f>
        <v/>
      </c>
      <c r="E2066" s="16" t="str">
        <f>IF(IF('[1]Vmesna vrtilna_SKLOP1'!E2066&lt;&gt;"",'[1]Vmesna vrtilna_SKLOP1'!D2066,"")=0,"",IF('[1]Vmesna vrtilna_SKLOP1'!E2066&lt;&gt;"",'[1]Vmesna vrtilna_SKLOP1'!D2066,""))</f>
        <v/>
      </c>
      <c r="F2066" s="18" t="str">
        <f>IF('[1]Vmesna vrtilna_SKLOP1'!E2066&lt;&gt;"",'[1]Vmesna vrtilna_SKLOP1'!E2066,"")</f>
        <v>Notranja polica, mat. Topalit, dim. ŠxG:1x0,23m</v>
      </c>
      <c r="G2066" s="15" t="str">
        <f>IF('[1]Vmesna vrtilna_SKLOP1'!E2066&lt;&gt;"",'[1]Vmesna vrtilna_SKLOP1'!F2066,"")</f>
        <v>[kos]</v>
      </c>
      <c r="H2066" s="19">
        <f>IF('[1]Vmesna vrtilna_SKLOP1'!F2066&lt;&gt;"",'[1]Vmesna vrtilna_SKLOP1'!I2066,"")</f>
        <v>5</v>
      </c>
      <c r="I2066" s="20" t="str">
        <f>IF(I2065="Skupaj:","DDV (22%):",IF(I2065="DDV (22%):","Skupaj z DDV:",IF(AND('[1]Vmesna vrtilna_SKLOP1'!C2066&lt;&gt;"",'[1]Vmesna vrtilna_SKLOP1'!E2066=""),"Skupaj:","")))</f>
        <v/>
      </c>
      <c r="J2066" s="21">
        <f t="shared" si="65"/>
        <v>0</v>
      </c>
      <c r="K2066" s="21">
        <f>IF(I2066="Skupaj z DDV:",SUM(K2064,K2065),IF(I2066="DDV (22%):",K2065*0.22,IF(AND('[1]Vmesna vrtilna_SKLOP1'!C2066&lt;&gt;"",'[1]Vmesna vrtilna_SKLOP1'!D2066=""),'[1]Vmesna vrtilna_SKLOP1'!J2066,IF(F2066&lt;&gt;"",IF('[1]Vmesna vrtilna_SKLOP1'!J2066&lt;&gt;"",'[1]Vmesna vrtilna_SKLOP1'!J2066,""),""))))</f>
        <v>164.3</v>
      </c>
      <c r="L2066" s="22">
        <f>IF(I2065="Skupaj:","DDV (22%):",IF(I2065="DDV (22%):","Skupaj z DDV:",IF(AND('[1]Vmesna vrtilna_SKLOP1'!C2066&lt;&gt;"",'[1]Vmesna vrtilna_SKLOP1'!E2066=""),"Skupaj:",IF(AND('[1]Vmesna vrtilna_SKLOP1'!C2066&lt;&gt;"",'[1]Vmesna vrtilna_SKLOP1'!D2066=""),'[1]Vmesna vrtilna_SKLOP1'!J2066,IF(F2066&lt;&gt;"",IF('[1]Vmesna vrtilna_SKLOP1'!J2066&lt;&gt;"",'[1]Vmesna vrtilna_SKLOP1'!J2066,""),"")))))</f>
        <v>164.3</v>
      </c>
      <c r="M2066" s="22">
        <f t="shared" si="64"/>
        <v>0</v>
      </c>
      <c r="N2066" s="22" t="str">
        <f>IF(IFERROR(VLOOKUP(B2066,'[1]Vmesna vrtilna_SKLOP1'!B:J,7,0),"")=0,"",IFERROR(VLOOKUP(B2066,'[1]Vmesna vrtilna_SKLOP1'!B:J,7,0),""))</f>
        <v/>
      </c>
      <c r="O2066" s="22"/>
    </row>
    <row r="2067" spans="2:15" ht="15" customHeight="1" x14ac:dyDescent="0.3">
      <c r="B2067" s="15" t="str">
        <f>IF(AND('[1]Vmesna vrtilna_SKLOP1'!B2067&lt;&gt;"",'[1]Vmesna vrtilna_SKLOP1'!C2067&lt;&gt;""),IF('[1]Vmesna vrtilna_SKLOP1'!B2067&lt;&gt;"",'[1]Vmesna vrtilna_SKLOP1'!B2067,""),"")</f>
        <v/>
      </c>
      <c r="C2067" s="16" t="str">
        <f>IF(OR(C2066="Posebna oblika",C2066="Kulturno zaščiten objekt",C2066="Kulturno zaščiten objekt, Posebna oblika"),"Glej zavihek POSEBNI POGOJI",IF(SUM(N2066:Q2066)=1,"Posebna oblika",IF(SUM(N2066:Q2066)=10,"Kulturno zaščiten objekt",IF(SUM(N2066:Q2066)=11,"Kulturno zaščiten objekt, Posebna oblika",IF(AND('[1]Vmesna vrtilna_SKLOP1'!C2067&lt;&gt;"",'[1]Vmesna vrtilna_SKLOP1'!D2067&lt;&gt;""),IF('[1]Vmesna vrtilna_SKLOP1'!C2067&lt;&gt;"",'[1]Vmesna vrtilna_SKLOP1'!C2067,""),"")))))</f>
        <v/>
      </c>
      <c r="D2067" s="17" t="str">
        <f>IF(IFERROR(VLOOKUP(B2067,'[1]Vmesna vrtilna_SKLOP1'!B:J,6,0),"")=0,"",IFERROR(VLOOKUP(B2067,'[1]Vmesna vrtilna_SKLOP1'!B:J,6,0),""))</f>
        <v/>
      </c>
      <c r="E2067" s="16" t="str">
        <f>IF(IF('[1]Vmesna vrtilna_SKLOP1'!E2067&lt;&gt;"",'[1]Vmesna vrtilna_SKLOP1'!D2067,"")=0,"",IF('[1]Vmesna vrtilna_SKLOP1'!E2067&lt;&gt;"",'[1]Vmesna vrtilna_SKLOP1'!D2067,""))</f>
        <v/>
      </c>
      <c r="F2067" s="18" t="str">
        <f>IF('[1]Vmesna vrtilna_SKLOP1'!E2067&lt;&gt;"",'[1]Vmesna vrtilna_SKLOP1'!E2067,"")</f>
        <v>Notranja polica, mat. Topalit, dim. ŠxG:1,4x0,23m</v>
      </c>
      <c r="G2067" s="15" t="str">
        <f>IF('[1]Vmesna vrtilna_SKLOP1'!E2067&lt;&gt;"",'[1]Vmesna vrtilna_SKLOP1'!F2067,"")</f>
        <v>[kos]</v>
      </c>
      <c r="H2067" s="19">
        <f>IF('[1]Vmesna vrtilna_SKLOP1'!F2067&lt;&gt;"",'[1]Vmesna vrtilna_SKLOP1'!I2067,"")</f>
        <v>1</v>
      </c>
      <c r="I2067" s="20" t="str">
        <f>IF(I2066="Skupaj:","DDV (22%):",IF(I2066="DDV (22%):","Skupaj z DDV:",IF(AND('[1]Vmesna vrtilna_SKLOP1'!C2067&lt;&gt;"",'[1]Vmesna vrtilna_SKLOP1'!E2067=""),"Skupaj:","")))</f>
        <v/>
      </c>
      <c r="J2067" s="21">
        <f t="shared" si="65"/>
        <v>0</v>
      </c>
      <c r="K2067" s="21">
        <f>IF(I2067="Skupaj z DDV:",SUM(K2065,K2066),IF(I2067="DDV (22%):",K2066*0.22,IF(AND('[1]Vmesna vrtilna_SKLOP1'!C2067&lt;&gt;"",'[1]Vmesna vrtilna_SKLOP1'!D2067=""),'[1]Vmesna vrtilna_SKLOP1'!J2067,IF(F2067&lt;&gt;"",IF('[1]Vmesna vrtilna_SKLOP1'!J2067&lt;&gt;"",'[1]Vmesna vrtilna_SKLOP1'!J2067,""),""))))</f>
        <v>43.568799999999996</v>
      </c>
      <c r="L2067" s="22">
        <f>IF(I2066="Skupaj:","DDV (22%):",IF(I2066="DDV (22%):","Skupaj z DDV:",IF(AND('[1]Vmesna vrtilna_SKLOP1'!C2067&lt;&gt;"",'[1]Vmesna vrtilna_SKLOP1'!E2067=""),"Skupaj:",IF(AND('[1]Vmesna vrtilna_SKLOP1'!C2067&lt;&gt;"",'[1]Vmesna vrtilna_SKLOP1'!D2067=""),'[1]Vmesna vrtilna_SKLOP1'!J2067,IF(F2067&lt;&gt;"",IF('[1]Vmesna vrtilna_SKLOP1'!J2067&lt;&gt;"",'[1]Vmesna vrtilna_SKLOP1'!J2067,""),"")))))</f>
        <v>43.568799999999996</v>
      </c>
      <c r="M2067" s="22">
        <f t="shared" si="64"/>
        <v>0</v>
      </c>
      <c r="N2067" s="22" t="str">
        <f>IF(IFERROR(VLOOKUP(B2067,'[1]Vmesna vrtilna_SKLOP1'!B:J,7,0),"")=0,"",IFERROR(VLOOKUP(B2067,'[1]Vmesna vrtilna_SKLOP1'!B:J,7,0),""))</f>
        <v/>
      </c>
      <c r="O2067" s="22"/>
    </row>
    <row r="2068" spans="2:15" ht="15" customHeight="1" x14ac:dyDescent="0.3">
      <c r="B2068" s="15" t="str">
        <f>IF(AND('[1]Vmesna vrtilna_SKLOP1'!B2068&lt;&gt;"",'[1]Vmesna vrtilna_SKLOP1'!C2068&lt;&gt;""),IF('[1]Vmesna vrtilna_SKLOP1'!B2068&lt;&gt;"",'[1]Vmesna vrtilna_SKLOP1'!B2068,""),"")</f>
        <v/>
      </c>
      <c r="C2068" s="16" t="str">
        <f>IF(OR(C2067="Posebna oblika",C2067="Kulturno zaščiten objekt",C2067="Kulturno zaščiten objekt, Posebna oblika"),"Glej zavihek POSEBNI POGOJI",IF(SUM(N2067:Q2067)=1,"Posebna oblika",IF(SUM(N2067:Q2067)=10,"Kulturno zaščiten objekt",IF(SUM(N2067:Q2067)=11,"Kulturno zaščiten objekt, Posebna oblika",IF(AND('[1]Vmesna vrtilna_SKLOP1'!C2068&lt;&gt;"",'[1]Vmesna vrtilna_SKLOP1'!D2068&lt;&gt;""),IF('[1]Vmesna vrtilna_SKLOP1'!C2068&lt;&gt;"",'[1]Vmesna vrtilna_SKLOP1'!C2068,""),"")))))</f>
        <v/>
      </c>
      <c r="D2068" s="17" t="str">
        <f>IF(IFERROR(VLOOKUP(B2068,'[1]Vmesna vrtilna_SKLOP1'!B:J,6,0),"")=0,"",IFERROR(VLOOKUP(B2068,'[1]Vmesna vrtilna_SKLOP1'!B:J,6,0),""))</f>
        <v/>
      </c>
      <c r="E2068" s="16" t="str">
        <f>IF(IF('[1]Vmesna vrtilna_SKLOP1'!E2068&lt;&gt;"",'[1]Vmesna vrtilna_SKLOP1'!D2068,"")=0,"",IF('[1]Vmesna vrtilna_SKLOP1'!E2068&lt;&gt;"",'[1]Vmesna vrtilna_SKLOP1'!D2068,""))</f>
        <v/>
      </c>
      <c r="F2068" s="18" t="str">
        <f>IF('[1]Vmesna vrtilna_SKLOP1'!E2068&lt;&gt;"",'[1]Vmesna vrtilna_SKLOP1'!E2068,"")</f>
        <v>Notranja polica, mat. Topalit, dim. ŠxG:1,8x0,23m</v>
      </c>
      <c r="G2068" s="15" t="str">
        <f>IF('[1]Vmesna vrtilna_SKLOP1'!E2068&lt;&gt;"",'[1]Vmesna vrtilna_SKLOP1'!F2068,"")</f>
        <v>[kos]</v>
      </c>
      <c r="H2068" s="19">
        <f>IF('[1]Vmesna vrtilna_SKLOP1'!F2068&lt;&gt;"",'[1]Vmesna vrtilna_SKLOP1'!I2068,"")</f>
        <v>2</v>
      </c>
      <c r="I2068" s="20" t="str">
        <f>IF(I2067="Skupaj:","DDV (22%):",IF(I2067="DDV (22%):","Skupaj z DDV:",IF(AND('[1]Vmesna vrtilna_SKLOP1'!C2068&lt;&gt;"",'[1]Vmesna vrtilna_SKLOP1'!E2068=""),"Skupaj:","")))</f>
        <v/>
      </c>
      <c r="J2068" s="21">
        <f t="shared" si="65"/>
        <v>0</v>
      </c>
      <c r="K2068" s="21">
        <f>IF(I2068="Skupaj z DDV:",SUM(K2066,K2067),IF(I2068="DDV (22%):",K2067*0.22,IF(AND('[1]Vmesna vrtilna_SKLOP1'!C2068&lt;&gt;"",'[1]Vmesna vrtilna_SKLOP1'!D2068=""),'[1]Vmesna vrtilna_SKLOP1'!J2068,IF(F2068&lt;&gt;"",IF('[1]Vmesna vrtilna_SKLOP1'!J2068&lt;&gt;"",'[1]Vmesna vrtilna_SKLOP1'!J2068,""),""))))</f>
        <v>115.32640000000001</v>
      </c>
      <c r="L2068" s="22">
        <f>IF(I2067="Skupaj:","DDV (22%):",IF(I2067="DDV (22%):","Skupaj z DDV:",IF(AND('[1]Vmesna vrtilna_SKLOP1'!C2068&lt;&gt;"",'[1]Vmesna vrtilna_SKLOP1'!E2068=""),"Skupaj:",IF(AND('[1]Vmesna vrtilna_SKLOP1'!C2068&lt;&gt;"",'[1]Vmesna vrtilna_SKLOP1'!D2068=""),'[1]Vmesna vrtilna_SKLOP1'!J2068,IF(F2068&lt;&gt;"",IF('[1]Vmesna vrtilna_SKLOP1'!J2068&lt;&gt;"",'[1]Vmesna vrtilna_SKLOP1'!J2068,""),"")))))</f>
        <v>115.32640000000001</v>
      </c>
      <c r="M2068" s="22">
        <f t="shared" si="64"/>
        <v>0</v>
      </c>
      <c r="N2068" s="22" t="str">
        <f>IF(IFERROR(VLOOKUP(B2068,'[1]Vmesna vrtilna_SKLOP1'!B:J,7,0),"")=0,"",IFERROR(VLOOKUP(B2068,'[1]Vmesna vrtilna_SKLOP1'!B:J,7,0),""))</f>
        <v/>
      </c>
      <c r="O2068" s="22"/>
    </row>
    <row r="2069" spans="2:15" ht="15" customHeight="1" x14ac:dyDescent="0.3">
      <c r="B2069" s="15" t="str">
        <f>IF(AND('[1]Vmesna vrtilna_SKLOP1'!B2069&lt;&gt;"",'[1]Vmesna vrtilna_SKLOP1'!C2069&lt;&gt;""),IF('[1]Vmesna vrtilna_SKLOP1'!B2069&lt;&gt;"",'[1]Vmesna vrtilna_SKLOP1'!B2069,""),"")</f>
        <v/>
      </c>
      <c r="C2069" s="16" t="str">
        <f>IF(OR(C2068="Posebna oblika",C2068="Kulturno zaščiten objekt",C2068="Kulturno zaščiten objekt, Posebna oblika"),"Glej zavihek POSEBNI POGOJI",IF(SUM(N2068:Q2068)=1,"Posebna oblika",IF(SUM(N2068:Q2068)=10,"Kulturno zaščiten objekt",IF(SUM(N2068:Q2068)=11,"Kulturno zaščiten objekt, Posebna oblika",IF(AND('[1]Vmesna vrtilna_SKLOP1'!C2069&lt;&gt;"",'[1]Vmesna vrtilna_SKLOP1'!D2069&lt;&gt;""),IF('[1]Vmesna vrtilna_SKLOP1'!C2069&lt;&gt;"",'[1]Vmesna vrtilna_SKLOP1'!C2069,""),"")))))</f>
        <v/>
      </c>
      <c r="D2069" s="17" t="str">
        <f>IF(IFERROR(VLOOKUP(B2069,'[1]Vmesna vrtilna_SKLOP1'!B:J,6,0),"")=0,"",IFERROR(VLOOKUP(B2069,'[1]Vmesna vrtilna_SKLOP1'!B:J,6,0),""))</f>
        <v/>
      </c>
      <c r="E2069" s="16" t="str">
        <f>IF(IF('[1]Vmesna vrtilna_SKLOP1'!E2069&lt;&gt;"",'[1]Vmesna vrtilna_SKLOP1'!D2069,"")=0,"",IF('[1]Vmesna vrtilna_SKLOP1'!E2069&lt;&gt;"",'[1]Vmesna vrtilna_SKLOP1'!D2069,""))</f>
        <v/>
      </c>
      <c r="F2069" s="18" t="str">
        <f>IF('[1]Vmesna vrtilna_SKLOP1'!E2069&lt;&gt;"",'[1]Vmesna vrtilna_SKLOP1'!E2069,"")</f>
        <v>Notranja polica, mat. Topalit, dim. ŠxG:1,2x0,23m</v>
      </c>
      <c r="G2069" s="15" t="str">
        <f>IF('[1]Vmesna vrtilna_SKLOP1'!E2069&lt;&gt;"",'[1]Vmesna vrtilna_SKLOP1'!F2069,"")</f>
        <v>[kos]</v>
      </c>
      <c r="H2069" s="19">
        <f>IF('[1]Vmesna vrtilna_SKLOP1'!F2069&lt;&gt;"",'[1]Vmesna vrtilna_SKLOP1'!I2069,"")</f>
        <v>1</v>
      </c>
      <c r="I2069" s="20" t="str">
        <f>IF(I2068="Skupaj:","DDV (22%):",IF(I2068="DDV (22%):","Skupaj z DDV:",IF(AND('[1]Vmesna vrtilna_SKLOP1'!C2069&lt;&gt;"",'[1]Vmesna vrtilna_SKLOP1'!E2069=""),"Skupaj:","")))</f>
        <v/>
      </c>
      <c r="J2069" s="21">
        <f t="shared" si="65"/>
        <v>0</v>
      </c>
      <c r="K2069" s="21">
        <f>IF(I2069="Skupaj z DDV:",SUM(K2067,K2068),IF(I2069="DDV (22%):",K2068*0.22,IF(AND('[1]Vmesna vrtilna_SKLOP1'!C2069&lt;&gt;"",'[1]Vmesna vrtilna_SKLOP1'!D2069=""),'[1]Vmesna vrtilna_SKLOP1'!J2069,IF(F2069&lt;&gt;"",IF('[1]Vmesna vrtilna_SKLOP1'!J2069&lt;&gt;"",'[1]Vmesna vrtilna_SKLOP1'!J2069,""),""))))</f>
        <v>37.791200000000003</v>
      </c>
      <c r="L2069" s="22">
        <f>IF(I2068="Skupaj:","DDV (22%):",IF(I2068="DDV (22%):","Skupaj z DDV:",IF(AND('[1]Vmesna vrtilna_SKLOP1'!C2069&lt;&gt;"",'[1]Vmesna vrtilna_SKLOP1'!E2069=""),"Skupaj:",IF(AND('[1]Vmesna vrtilna_SKLOP1'!C2069&lt;&gt;"",'[1]Vmesna vrtilna_SKLOP1'!D2069=""),'[1]Vmesna vrtilna_SKLOP1'!J2069,IF(F2069&lt;&gt;"",IF('[1]Vmesna vrtilna_SKLOP1'!J2069&lt;&gt;"",'[1]Vmesna vrtilna_SKLOP1'!J2069,""),"")))))</f>
        <v>37.791200000000003</v>
      </c>
      <c r="M2069" s="22">
        <f t="shared" si="64"/>
        <v>0</v>
      </c>
      <c r="N2069" s="22" t="str">
        <f>IF(IFERROR(VLOOKUP(B2069,'[1]Vmesna vrtilna_SKLOP1'!B:J,7,0),"")=0,"",IFERROR(VLOOKUP(B2069,'[1]Vmesna vrtilna_SKLOP1'!B:J,7,0),""))</f>
        <v/>
      </c>
      <c r="O2069" s="22"/>
    </row>
    <row r="2070" spans="2:15" ht="15" customHeight="1" x14ac:dyDescent="0.3">
      <c r="B2070" s="15" t="str">
        <f>IF(AND('[1]Vmesna vrtilna_SKLOP1'!B2070&lt;&gt;"",'[1]Vmesna vrtilna_SKLOP1'!C2070&lt;&gt;""),IF('[1]Vmesna vrtilna_SKLOP1'!B2070&lt;&gt;"",'[1]Vmesna vrtilna_SKLOP1'!B2070,""),"")</f>
        <v/>
      </c>
      <c r="C2070" s="16" t="str">
        <f>IF(OR(C2069="Posebna oblika",C2069="Kulturno zaščiten objekt",C2069="Kulturno zaščiten objekt, Posebna oblika"),"Glej zavihek POSEBNI POGOJI",IF(SUM(N2069:Q2069)=1,"Posebna oblika",IF(SUM(N2069:Q2069)=10,"Kulturno zaščiten objekt",IF(SUM(N2069:Q2069)=11,"Kulturno zaščiten objekt, Posebna oblika",IF(AND('[1]Vmesna vrtilna_SKLOP1'!C2070&lt;&gt;"",'[1]Vmesna vrtilna_SKLOP1'!D2070&lt;&gt;""),IF('[1]Vmesna vrtilna_SKLOP1'!C2070&lt;&gt;"",'[1]Vmesna vrtilna_SKLOP1'!C2070,""),"")))))</f>
        <v/>
      </c>
      <c r="D2070" s="17" t="str">
        <f>IF(IFERROR(VLOOKUP(B2070,'[1]Vmesna vrtilna_SKLOP1'!B:J,6,0),"")=0,"",IFERROR(VLOOKUP(B2070,'[1]Vmesna vrtilna_SKLOP1'!B:J,6,0),""))</f>
        <v/>
      </c>
      <c r="E2070" s="16" t="str">
        <f>IF(IF('[1]Vmesna vrtilna_SKLOP1'!E2070&lt;&gt;"",'[1]Vmesna vrtilna_SKLOP1'!D2070,"")=0,"",IF('[1]Vmesna vrtilna_SKLOP1'!E2070&lt;&gt;"",'[1]Vmesna vrtilna_SKLOP1'!D2070,""))</f>
        <v/>
      </c>
      <c r="F2070" s="18" t="str">
        <f>IF('[1]Vmesna vrtilna_SKLOP1'!E2070&lt;&gt;"",'[1]Vmesna vrtilna_SKLOP1'!E2070,"")</f>
        <v/>
      </c>
      <c r="G2070" s="15" t="str">
        <f>IF('[1]Vmesna vrtilna_SKLOP1'!E2070&lt;&gt;"",'[1]Vmesna vrtilna_SKLOP1'!F2070,"")</f>
        <v/>
      </c>
      <c r="H2070" s="19" t="str">
        <f>IF('[1]Vmesna vrtilna_SKLOP1'!F2070&lt;&gt;"",'[1]Vmesna vrtilna_SKLOP1'!I2070,"")</f>
        <v/>
      </c>
      <c r="I2070" s="20" t="str">
        <f>IF(I2069="Skupaj:","DDV (22%):",IF(I2069="DDV (22%):","Skupaj z DDV:",IF(AND('[1]Vmesna vrtilna_SKLOP1'!C2070&lt;&gt;"",'[1]Vmesna vrtilna_SKLOP1'!E2070=""),"Skupaj:","")))</f>
        <v/>
      </c>
      <c r="J2070" s="21" t="str">
        <f t="shared" si="65"/>
        <v/>
      </c>
      <c r="K2070" s="21" t="str">
        <f>IF(I2070="Skupaj z DDV:",SUM(K2068,K2069),IF(I2070="DDV (22%):",K2069*0.22,IF(AND('[1]Vmesna vrtilna_SKLOP1'!C2070&lt;&gt;"",'[1]Vmesna vrtilna_SKLOP1'!D2070=""),'[1]Vmesna vrtilna_SKLOP1'!J2070,IF(F2070&lt;&gt;"",IF('[1]Vmesna vrtilna_SKLOP1'!J2070&lt;&gt;"",'[1]Vmesna vrtilna_SKLOP1'!J2070,""),""))))</f>
        <v/>
      </c>
      <c r="L2070" s="22" t="str">
        <f>IF(I2069="Skupaj:","DDV (22%):",IF(I2069="DDV (22%):","Skupaj z DDV:",IF(AND('[1]Vmesna vrtilna_SKLOP1'!C2070&lt;&gt;"",'[1]Vmesna vrtilna_SKLOP1'!E2070=""),"Skupaj:",IF(AND('[1]Vmesna vrtilna_SKLOP1'!C2070&lt;&gt;"",'[1]Vmesna vrtilna_SKLOP1'!D2070=""),'[1]Vmesna vrtilna_SKLOP1'!J2070,IF(F2070&lt;&gt;"",IF('[1]Vmesna vrtilna_SKLOP1'!J2070&lt;&gt;"",'[1]Vmesna vrtilna_SKLOP1'!J2070,""),"")))))</f>
        <v/>
      </c>
      <c r="M2070" s="22">
        <f t="shared" si="64"/>
        <v>0</v>
      </c>
      <c r="N2070" s="22" t="str">
        <f>IF(IFERROR(VLOOKUP(B2070,'[1]Vmesna vrtilna_SKLOP1'!B:J,7,0),"")=0,"",IFERROR(VLOOKUP(B2070,'[1]Vmesna vrtilna_SKLOP1'!B:J,7,0),""))</f>
        <v/>
      </c>
      <c r="O2070" s="22"/>
    </row>
    <row r="2071" spans="2:15" ht="15" customHeight="1" x14ac:dyDescent="0.3">
      <c r="B2071" s="15" t="str">
        <f>IF(AND('[1]Vmesna vrtilna_SKLOP1'!B2071&lt;&gt;"",'[1]Vmesna vrtilna_SKLOP1'!C2071&lt;&gt;""),IF('[1]Vmesna vrtilna_SKLOP1'!B2071&lt;&gt;"",'[1]Vmesna vrtilna_SKLOP1'!B2071,""),"")</f>
        <v/>
      </c>
      <c r="C2071" s="16" t="str">
        <f>IF(OR(C2070="Posebna oblika",C2070="Kulturno zaščiten objekt",C2070="Kulturno zaščiten objekt, Posebna oblika"),"Glej zavihek POSEBNI POGOJI",IF(SUM(N2070:Q2070)=1,"Posebna oblika",IF(SUM(N2070:Q2070)=10,"Kulturno zaščiten objekt",IF(SUM(N2070:Q2070)=11,"Kulturno zaščiten objekt, Posebna oblika",IF(AND('[1]Vmesna vrtilna_SKLOP1'!C2071&lt;&gt;"",'[1]Vmesna vrtilna_SKLOP1'!D2071&lt;&gt;""),IF('[1]Vmesna vrtilna_SKLOP1'!C2071&lt;&gt;"",'[1]Vmesna vrtilna_SKLOP1'!C2071,""),"")))))</f>
        <v/>
      </c>
      <c r="D2071" s="17" t="str">
        <f>IF(IFERROR(VLOOKUP(B2071,'[1]Vmesna vrtilna_SKLOP1'!B:J,6,0),"")=0,"",IFERROR(VLOOKUP(B2071,'[1]Vmesna vrtilna_SKLOP1'!B:J,6,0),""))</f>
        <v/>
      </c>
      <c r="E2071" s="16" t="str">
        <f>IF(IF('[1]Vmesna vrtilna_SKLOP1'!E2071&lt;&gt;"",'[1]Vmesna vrtilna_SKLOP1'!D2071,"")=0,"",IF('[1]Vmesna vrtilna_SKLOP1'!E2071&lt;&gt;"",'[1]Vmesna vrtilna_SKLOP1'!D2071,""))</f>
        <v>Demontaža</v>
      </c>
      <c r="F2071" s="18" t="str">
        <f>IF('[1]Vmesna vrtilna_SKLOP1'!E2071&lt;&gt;"",'[1]Vmesna vrtilna_SKLOP1'!E2071,"")</f>
        <v>Demontaža oken</v>
      </c>
      <c r="G2071" s="15" t="str">
        <f>IF('[1]Vmesna vrtilna_SKLOP1'!E2071&lt;&gt;"",'[1]Vmesna vrtilna_SKLOP1'!F2071,"")</f>
        <v>[m1]</v>
      </c>
      <c r="H2071" s="19">
        <f>IF('[1]Vmesna vrtilna_SKLOP1'!F2071&lt;&gt;"",'[1]Vmesna vrtilna_SKLOP1'!I2071,"")</f>
        <v>47.8</v>
      </c>
      <c r="I2071" s="20" t="str">
        <f>IF(I2070="Skupaj:","DDV (22%):",IF(I2070="DDV (22%):","Skupaj z DDV:",IF(AND('[1]Vmesna vrtilna_SKLOP1'!C2071&lt;&gt;"",'[1]Vmesna vrtilna_SKLOP1'!E2071=""),"Skupaj:","")))</f>
        <v/>
      </c>
      <c r="J2071" s="21">
        <f t="shared" si="65"/>
        <v>0</v>
      </c>
      <c r="K2071" s="21">
        <f>IF(I2071="Skupaj z DDV:",SUM(K2069,K2070),IF(I2071="DDV (22%):",K2070*0.22,IF(AND('[1]Vmesna vrtilna_SKLOP1'!C2071&lt;&gt;"",'[1]Vmesna vrtilna_SKLOP1'!D2071=""),'[1]Vmesna vrtilna_SKLOP1'!J2071,IF(F2071&lt;&gt;"",IF('[1]Vmesna vrtilna_SKLOP1'!J2071&lt;&gt;"",'[1]Vmesna vrtilna_SKLOP1'!J2071,""),""))))</f>
        <v>334.6</v>
      </c>
      <c r="L2071" s="22">
        <f>IF(I2070="Skupaj:","DDV (22%):",IF(I2070="DDV (22%):","Skupaj z DDV:",IF(AND('[1]Vmesna vrtilna_SKLOP1'!C2071&lt;&gt;"",'[1]Vmesna vrtilna_SKLOP1'!E2071=""),"Skupaj:",IF(AND('[1]Vmesna vrtilna_SKLOP1'!C2071&lt;&gt;"",'[1]Vmesna vrtilna_SKLOP1'!D2071=""),'[1]Vmesna vrtilna_SKLOP1'!J2071,IF(F2071&lt;&gt;"",IF('[1]Vmesna vrtilna_SKLOP1'!J2071&lt;&gt;"",'[1]Vmesna vrtilna_SKLOP1'!J2071,""),"")))))</f>
        <v>334.6</v>
      </c>
      <c r="M2071" s="22">
        <f t="shared" si="64"/>
        <v>0</v>
      </c>
      <c r="N2071" s="22" t="str">
        <f>IF(IFERROR(VLOOKUP(B2071,'[1]Vmesna vrtilna_SKLOP1'!B:J,7,0),"")=0,"",IFERROR(VLOOKUP(B2071,'[1]Vmesna vrtilna_SKLOP1'!B:J,7,0),""))</f>
        <v/>
      </c>
      <c r="O2071" s="22"/>
    </row>
    <row r="2072" spans="2:15" ht="15" customHeight="1" x14ac:dyDescent="0.3">
      <c r="B2072" s="15" t="str">
        <f>IF(AND('[1]Vmesna vrtilna_SKLOP1'!B2072&lt;&gt;"",'[1]Vmesna vrtilna_SKLOP1'!C2072&lt;&gt;""),IF('[1]Vmesna vrtilna_SKLOP1'!B2072&lt;&gt;"",'[1]Vmesna vrtilna_SKLOP1'!B2072,""),"")</f>
        <v/>
      </c>
      <c r="C2072" s="16" t="str">
        <f>IF(OR(C2071="Posebna oblika",C2071="Kulturno zaščiten objekt",C2071="Kulturno zaščiten objekt, Posebna oblika"),"Glej zavihek POSEBNI POGOJI",IF(SUM(N2071:Q2071)=1,"Posebna oblika",IF(SUM(N2071:Q2071)=10,"Kulturno zaščiten objekt",IF(SUM(N2071:Q2071)=11,"Kulturno zaščiten objekt, Posebna oblika",IF(AND('[1]Vmesna vrtilna_SKLOP1'!C2072&lt;&gt;"",'[1]Vmesna vrtilna_SKLOP1'!D2072&lt;&gt;""),IF('[1]Vmesna vrtilna_SKLOP1'!C2072&lt;&gt;"",'[1]Vmesna vrtilna_SKLOP1'!C2072,""),"")))))</f>
        <v/>
      </c>
      <c r="D2072" s="17" t="str">
        <f>IF(IFERROR(VLOOKUP(B2072,'[1]Vmesna vrtilna_SKLOP1'!B:J,6,0),"")=0,"",IFERROR(VLOOKUP(B2072,'[1]Vmesna vrtilna_SKLOP1'!B:J,6,0),""))</f>
        <v/>
      </c>
      <c r="E2072" s="16" t="str">
        <f>IF(IF('[1]Vmesna vrtilna_SKLOP1'!E2072&lt;&gt;"",'[1]Vmesna vrtilna_SKLOP1'!D2072,"")=0,"",IF('[1]Vmesna vrtilna_SKLOP1'!E2072&lt;&gt;"",'[1]Vmesna vrtilna_SKLOP1'!D2072,""))</f>
        <v/>
      </c>
      <c r="F2072" s="18" t="str">
        <f>IF('[1]Vmesna vrtilna_SKLOP1'!E2072&lt;&gt;"",'[1]Vmesna vrtilna_SKLOP1'!E2072,"")</f>
        <v>Demontaža vrat</v>
      </c>
      <c r="G2072" s="15" t="str">
        <f>IF('[1]Vmesna vrtilna_SKLOP1'!E2072&lt;&gt;"",'[1]Vmesna vrtilna_SKLOP1'!F2072,"")</f>
        <v>[m1]</v>
      </c>
      <c r="H2072" s="19">
        <f>IF('[1]Vmesna vrtilna_SKLOP1'!F2072&lt;&gt;"",'[1]Vmesna vrtilna_SKLOP1'!I2072,"")</f>
        <v>11.900000000000002</v>
      </c>
      <c r="I2072" s="20" t="str">
        <f>IF(I2071="Skupaj:","DDV (22%):",IF(I2071="DDV (22%):","Skupaj z DDV:",IF(AND('[1]Vmesna vrtilna_SKLOP1'!C2072&lt;&gt;"",'[1]Vmesna vrtilna_SKLOP1'!E2072=""),"Skupaj:","")))</f>
        <v/>
      </c>
      <c r="J2072" s="21">
        <f t="shared" si="65"/>
        <v>0</v>
      </c>
      <c r="K2072" s="21">
        <f>IF(I2072="Skupaj z DDV:",SUM(K2070,K2071),IF(I2072="DDV (22%):",K2071*0.22,IF(AND('[1]Vmesna vrtilna_SKLOP1'!C2072&lt;&gt;"",'[1]Vmesna vrtilna_SKLOP1'!D2072=""),'[1]Vmesna vrtilna_SKLOP1'!J2072,IF(F2072&lt;&gt;"",IF('[1]Vmesna vrtilna_SKLOP1'!J2072&lt;&gt;"",'[1]Vmesna vrtilna_SKLOP1'!J2072,""),""))))</f>
        <v>83.300000000000011</v>
      </c>
      <c r="L2072" s="22">
        <f>IF(I2071="Skupaj:","DDV (22%):",IF(I2071="DDV (22%):","Skupaj z DDV:",IF(AND('[1]Vmesna vrtilna_SKLOP1'!C2072&lt;&gt;"",'[1]Vmesna vrtilna_SKLOP1'!E2072=""),"Skupaj:",IF(AND('[1]Vmesna vrtilna_SKLOP1'!C2072&lt;&gt;"",'[1]Vmesna vrtilna_SKLOP1'!D2072=""),'[1]Vmesna vrtilna_SKLOP1'!J2072,IF(F2072&lt;&gt;"",IF('[1]Vmesna vrtilna_SKLOP1'!J2072&lt;&gt;"",'[1]Vmesna vrtilna_SKLOP1'!J2072,""),"")))))</f>
        <v>83.300000000000011</v>
      </c>
      <c r="M2072" s="22">
        <f t="shared" si="64"/>
        <v>0</v>
      </c>
      <c r="N2072" s="22" t="str">
        <f>IF(IFERROR(VLOOKUP(B2072,'[1]Vmesna vrtilna_SKLOP1'!B:J,7,0),"")=0,"",IFERROR(VLOOKUP(B2072,'[1]Vmesna vrtilna_SKLOP1'!B:J,7,0),""))</f>
        <v/>
      </c>
      <c r="O2072" s="22"/>
    </row>
    <row r="2073" spans="2:15" ht="15" customHeight="1" x14ac:dyDescent="0.3">
      <c r="B2073" s="15" t="str">
        <f>IF(AND('[1]Vmesna vrtilna_SKLOP1'!B2073&lt;&gt;"",'[1]Vmesna vrtilna_SKLOP1'!C2073&lt;&gt;""),IF('[1]Vmesna vrtilna_SKLOP1'!B2073&lt;&gt;"",'[1]Vmesna vrtilna_SKLOP1'!B2073,""),"")</f>
        <v/>
      </c>
      <c r="C2073" s="16" t="str">
        <f>IF(OR(C2072="Posebna oblika",C2072="Kulturno zaščiten objekt",C2072="Kulturno zaščiten objekt, Posebna oblika"),"Glej zavihek POSEBNI POGOJI",IF(SUM(N2072:Q2072)=1,"Posebna oblika",IF(SUM(N2072:Q2072)=10,"Kulturno zaščiten objekt",IF(SUM(N2072:Q2072)=11,"Kulturno zaščiten objekt, Posebna oblika",IF(AND('[1]Vmesna vrtilna_SKLOP1'!C2073&lt;&gt;"",'[1]Vmesna vrtilna_SKLOP1'!D2073&lt;&gt;""),IF('[1]Vmesna vrtilna_SKLOP1'!C2073&lt;&gt;"",'[1]Vmesna vrtilna_SKLOP1'!C2073,""),"")))))</f>
        <v/>
      </c>
      <c r="D2073" s="17" t="str">
        <f>IF(IFERROR(VLOOKUP(B2073,'[1]Vmesna vrtilna_SKLOP1'!B:J,6,0),"")=0,"",IFERROR(VLOOKUP(B2073,'[1]Vmesna vrtilna_SKLOP1'!B:J,6,0),""))</f>
        <v/>
      </c>
      <c r="E2073" s="16" t="str">
        <f>IF(IF('[1]Vmesna vrtilna_SKLOP1'!E2073&lt;&gt;"",'[1]Vmesna vrtilna_SKLOP1'!D2073,"")=0,"",IF('[1]Vmesna vrtilna_SKLOP1'!E2073&lt;&gt;"",'[1]Vmesna vrtilna_SKLOP1'!D2073,""))</f>
        <v/>
      </c>
      <c r="F2073" s="18" t="str">
        <f>IF('[1]Vmesna vrtilna_SKLOP1'!E2073&lt;&gt;"",'[1]Vmesna vrtilna_SKLOP1'!E2073,"")</f>
        <v>Demontaža police</v>
      </c>
      <c r="G2073" s="15" t="str">
        <f>IF('[1]Vmesna vrtilna_SKLOP1'!E2073&lt;&gt;"",'[1]Vmesna vrtilna_SKLOP1'!F2073,"")</f>
        <v>[kos]</v>
      </c>
      <c r="H2073" s="19">
        <f>IF('[1]Vmesna vrtilna_SKLOP1'!F2073&lt;&gt;"",'[1]Vmesna vrtilna_SKLOP1'!I2073,"")</f>
        <v>10</v>
      </c>
      <c r="I2073" s="20" t="str">
        <f>IF(I2072="Skupaj:","DDV (22%):",IF(I2072="DDV (22%):","Skupaj z DDV:",IF(AND('[1]Vmesna vrtilna_SKLOP1'!C2073&lt;&gt;"",'[1]Vmesna vrtilna_SKLOP1'!E2073=""),"Skupaj:","")))</f>
        <v/>
      </c>
      <c r="J2073" s="21">
        <f t="shared" si="65"/>
        <v>0</v>
      </c>
      <c r="K2073" s="21">
        <f>IF(I2073="Skupaj z DDV:",SUM(K2071,K2072),IF(I2073="DDV (22%):",K2072*0.22,IF(AND('[1]Vmesna vrtilna_SKLOP1'!C2073&lt;&gt;"",'[1]Vmesna vrtilna_SKLOP1'!D2073=""),'[1]Vmesna vrtilna_SKLOP1'!J2073,IF(F2073&lt;&gt;"",IF('[1]Vmesna vrtilna_SKLOP1'!J2073&lt;&gt;"",'[1]Vmesna vrtilna_SKLOP1'!J2073,""),""))))</f>
        <v>62</v>
      </c>
      <c r="L2073" s="22">
        <f>IF(I2072="Skupaj:","DDV (22%):",IF(I2072="DDV (22%):","Skupaj z DDV:",IF(AND('[1]Vmesna vrtilna_SKLOP1'!C2073&lt;&gt;"",'[1]Vmesna vrtilna_SKLOP1'!E2073=""),"Skupaj:",IF(AND('[1]Vmesna vrtilna_SKLOP1'!C2073&lt;&gt;"",'[1]Vmesna vrtilna_SKLOP1'!D2073=""),'[1]Vmesna vrtilna_SKLOP1'!J2073,IF(F2073&lt;&gt;"",IF('[1]Vmesna vrtilna_SKLOP1'!J2073&lt;&gt;"",'[1]Vmesna vrtilna_SKLOP1'!J2073,""),"")))))</f>
        <v>62</v>
      </c>
      <c r="M2073" s="22">
        <f t="shared" si="64"/>
        <v>0</v>
      </c>
      <c r="N2073" s="22" t="str">
        <f>IF(IFERROR(VLOOKUP(B2073,'[1]Vmesna vrtilna_SKLOP1'!B:J,7,0),"")=0,"",IFERROR(VLOOKUP(B2073,'[1]Vmesna vrtilna_SKLOP1'!B:J,7,0),""))</f>
        <v/>
      </c>
      <c r="O2073" s="22"/>
    </row>
    <row r="2074" spans="2:15" ht="15" customHeight="1" x14ac:dyDescent="0.3">
      <c r="B2074" s="15" t="str">
        <f>IF(AND('[1]Vmesna vrtilna_SKLOP1'!B2074&lt;&gt;"",'[1]Vmesna vrtilna_SKLOP1'!C2074&lt;&gt;""),IF('[1]Vmesna vrtilna_SKLOP1'!B2074&lt;&gt;"",'[1]Vmesna vrtilna_SKLOP1'!B2074,""),"")</f>
        <v/>
      </c>
      <c r="C2074" s="16" t="str">
        <f>IF(OR(C2073="Posebna oblika",C2073="Kulturno zaščiten objekt",C2073="Kulturno zaščiten objekt, Posebna oblika"),"Glej zavihek POSEBNI POGOJI",IF(SUM(N2073:Q2073)=1,"Posebna oblika",IF(SUM(N2073:Q2073)=10,"Kulturno zaščiten objekt",IF(SUM(N2073:Q2073)=11,"Kulturno zaščiten objekt, Posebna oblika",IF(AND('[1]Vmesna vrtilna_SKLOP1'!C2074&lt;&gt;"",'[1]Vmesna vrtilna_SKLOP1'!D2074&lt;&gt;""),IF('[1]Vmesna vrtilna_SKLOP1'!C2074&lt;&gt;"",'[1]Vmesna vrtilna_SKLOP1'!C2074,""),"")))))</f>
        <v/>
      </c>
      <c r="D2074" s="17" t="str">
        <f>IF(IFERROR(VLOOKUP(B2074,'[1]Vmesna vrtilna_SKLOP1'!B:J,6,0),"")=0,"",IFERROR(VLOOKUP(B2074,'[1]Vmesna vrtilna_SKLOP1'!B:J,6,0),""))</f>
        <v/>
      </c>
      <c r="E2074" s="16" t="str">
        <f>IF(IF('[1]Vmesna vrtilna_SKLOP1'!E2074&lt;&gt;"",'[1]Vmesna vrtilna_SKLOP1'!D2074,"")=0,"",IF('[1]Vmesna vrtilna_SKLOP1'!E2074&lt;&gt;"",'[1]Vmesna vrtilna_SKLOP1'!D2074,""))</f>
        <v/>
      </c>
      <c r="F2074" s="18" t="str">
        <f>IF('[1]Vmesna vrtilna_SKLOP1'!E2074&lt;&gt;"",'[1]Vmesna vrtilna_SKLOP1'!E2074,"")</f>
        <v>FALSE</v>
      </c>
      <c r="G2074" s="15" t="str">
        <f>IF('[1]Vmesna vrtilna_SKLOP1'!E2074&lt;&gt;"",'[1]Vmesna vrtilna_SKLOP1'!F2074,"")</f>
        <v>[m1]</v>
      </c>
      <c r="H2074" s="19">
        <f>IF('[1]Vmesna vrtilna_SKLOP1'!F2074&lt;&gt;"",'[1]Vmesna vrtilna_SKLOP1'!I2074,"")</f>
        <v>6.3000000000000007</v>
      </c>
      <c r="I2074" s="20" t="str">
        <f>IF(I2073="Skupaj:","DDV (22%):",IF(I2073="DDV (22%):","Skupaj z DDV:",IF(AND('[1]Vmesna vrtilna_SKLOP1'!C2074&lt;&gt;"",'[1]Vmesna vrtilna_SKLOP1'!E2074=""),"Skupaj:","")))</f>
        <v/>
      </c>
      <c r="J2074" s="21">
        <f t="shared" si="65"/>
        <v>0</v>
      </c>
      <c r="K2074" s="21">
        <f>IF(I2074="Skupaj z DDV:",SUM(K2072,K2073),IF(I2074="DDV (22%):",K2073*0.22,IF(AND('[1]Vmesna vrtilna_SKLOP1'!C2074&lt;&gt;"",'[1]Vmesna vrtilna_SKLOP1'!D2074=""),'[1]Vmesna vrtilna_SKLOP1'!J2074,IF(F2074&lt;&gt;"",IF('[1]Vmesna vrtilna_SKLOP1'!J2074&lt;&gt;"",'[1]Vmesna vrtilna_SKLOP1'!J2074,""),""))))</f>
        <v>44.100000000000009</v>
      </c>
      <c r="L2074" s="22">
        <f>IF(I2073="Skupaj:","DDV (22%):",IF(I2073="DDV (22%):","Skupaj z DDV:",IF(AND('[1]Vmesna vrtilna_SKLOP1'!C2074&lt;&gt;"",'[1]Vmesna vrtilna_SKLOP1'!E2074=""),"Skupaj:",IF(AND('[1]Vmesna vrtilna_SKLOP1'!C2074&lt;&gt;"",'[1]Vmesna vrtilna_SKLOP1'!D2074=""),'[1]Vmesna vrtilna_SKLOP1'!J2074,IF(F2074&lt;&gt;"",IF('[1]Vmesna vrtilna_SKLOP1'!J2074&lt;&gt;"",'[1]Vmesna vrtilna_SKLOP1'!J2074,""),"")))))</f>
        <v>44.100000000000009</v>
      </c>
      <c r="M2074" s="22">
        <f t="shared" si="64"/>
        <v>0</v>
      </c>
      <c r="N2074" s="22" t="str">
        <f>IF(IFERROR(VLOOKUP(B2074,'[1]Vmesna vrtilna_SKLOP1'!B:J,7,0),"")=0,"",IFERROR(VLOOKUP(B2074,'[1]Vmesna vrtilna_SKLOP1'!B:J,7,0),""))</f>
        <v/>
      </c>
      <c r="O2074" s="22"/>
    </row>
    <row r="2075" spans="2:15" ht="15" customHeight="1" x14ac:dyDescent="0.3">
      <c r="B2075" s="15" t="str">
        <f>IF(AND('[1]Vmesna vrtilna_SKLOP1'!B2075&lt;&gt;"",'[1]Vmesna vrtilna_SKLOP1'!C2075&lt;&gt;""),IF('[1]Vmesna vrtilna_SKLOP1'!B2075&lt;&gt;"",'[1]Vmesna vrtilna_SKLOP1'!B2075,""),"")</f>
        <v/>
      </c>
      <c r="C2075" s="16" t="str">
        <f>IF(OR(C2074="Posebna oblika",C2074="Kulturno zaščiten objekt",C2074="Kulturno zaščiten objekt, Posebna oblika"),"Glej zavihek POSEBNI POGOJI",IF(SUM(N2074:Q2074)=1,"Posebna oblika",IF(SUM(N2074:Q2074)=10,"Kulturno zaščiten objekt",IF(SUM(N2074:Q2074)=11,"Kulturno zaščiten objekt, Posebna oblika",IF(AND('[1]Vmesna vrtilna_SKLOP1'!C2075&lt;&gt;"",'[1]Vmesna vrtilna_SKLOP1'!D2075&lt;&gt;""),IF('[1]Vmesna vrtilna_SKLOP1'!C2075&lt;&gt;"",'[1]Vmesna vrtilna_SKLOP1'!C2075,""),"")))))</f>
        <v/>
      </c>
      <c r="D2075" s="17" t="str">
        <f>IF(IFERROR(VLOOKUP(B2075,'[1]Vmesna vrtilna_SKLOP1'!B:J,6,0),"")=0,"",IFERROR(VLOOKUP(B2075,'[1]Vmesna vrtilna_SKLOP1'!B:J,6,0),""))</f>
        <v/>
      </c>
      <c r="E2075" s="16" t="str">
        <f>IF(IF('[1]Vmesna vrtilna_SKLOP1'!E2075&lt;&gt;"",'[1]Vmesna vrtilna_SKLOP1'!D2075,"")=0,"",IF('[1]Vmesna vrtilna_SKLOP1'!E2075&lt;&gt;"",'[1]Vmesna vrtilna_SKLOP1'!D2075,""))</f>
        <v/>
      </c>
      <c r="F2075" s="18" t="str">
        <f>IF('[1]Vmesna vrtilna_SKLOP1'!E2075&lt;&gt;"",'[1]Vmesna vrtilna_SKLOP1'!E2075,"")</f>
        <v/>
      </c>
      <c r="G2075" s="15" t="str">
        <f>IF('[1]Vmesna vrtilna_SKLOP1'!E2075&lt;&gt;"",'[1]Vmesna vrtilna_SKLOP1'!F2075,"")</f>
        <v/>
      </c>
      <c r="H2075" s="19" t="str">
        <f>IF('[1]Vmesna vrtilna_SKLOP1'!F2075&lt;&gt;"",'[1]Vmesna vrtilna_SKLOP1'!I2075,"")</f>
        <v/>
      </c>
      <c r="I2075" s="20" t="str">
        <f>IF(I2074="Skupaj:","DDV (22%):",IF(I2074="DDV (22%):","Skupaj z DDV:",IF(AND('[1]Vmesna vrtilna_SKLOP1'!C2075&lt;&gt;"",'[1]Vmesna vrtilna_SKLOP1'!E2075=""),"Skupaj:","")))</f>
        <v/>
      </c>
      <c r="J2075" s="21" t="str">
        <f t="shared" si="65"/>
        <v/>
      </c>
      <c r="K2075" s="21" t="str">
        <f>IF(I2075="Skupaj z DDV:",SUM(K2073,K2074),IF(I2075="DDV (22%):",K2074*0.22,IF(AND('[1]Vmesna vrtilna_SKLOP1'!C2075&lt;&gt;"",'[1]Vmesna vrtilna_SKLOP1'!D2075=""),'[1]Vmesna vrtilna_SKLOP1'!J2075,IF(F2075&lt;&gt;"",IF('[1]Vmesna vrtilna_SKLOP1'!J2075&lt;&gt;"",'[1]Vmesna vrtilna_SKLOP1'!J2075,""),""))))</f>
        <v/>
      </c>
      <c r="L2075" s="22" t="str">
        <f>IF(I2074="Skupaj:","DDV (22%):",IF(I2074="DDV (22%):","Skupaj z DDV:",IF(AND('[1]Vmesna vrtilna_SKLOP1'!C2075&lt;&gt;"",'[1]Vmesna vrtilna_SKLOP1'!E2075=""),"Skupaj:",IF(AND('[1]Vmesna vrtilna_SKLOP1'!C2075&lt;&gt;"",'[1]Vmesna vrtilna_SKLOP1'!D2075=""),'[1]Vmesna vrtilna_SKLOP1'!J2075,IF(F2075&lt;&gt;"",IF('[1]Vmesna vrtilna_SKLOP1'!J2075&lt;&gt;"",'[1]Vmesna vrtilna_SKLOP1'!J2075,""),"")))))</f>
        <v/>
      </c>
      <c r="M2075" s="22">
        <f t="shared" si="64"/>
        <v>0</v>
      </c>
      <c r="N2075" s="22" t="str">
        <f>IF(IFERROR(VLOOKUP(B2075,'[1]Vmesna vrtilna_SKLOP1'!B:J,7,0),"")=0,"",IFERROR(VLOOKUP(B2075,'[1]Vmesna vrtilna_SKLOP1'!B:J,7,0),""))</f>
        <v/>
      </c>
      <c r="O2075" s="22"/>
    </row>
    <row r="2076" spans="2:15" ht="15" customHeight="1" x14ac:dyDescent="0.3">
      <c r="B2076" s="15" t="str">
        <f>IF(AND('[1]Vmesna vrtilna_SKLOP1'!B2076&lt;&gt;"",'[1]Vmesna vrtilna_SKLOP1'!C2076&lt;&gt;""),IF('[1]Vmesna vrtilna_SKLOP1'!B2076&lt;&gt;"",'[1]Vmesna vrtilna_SKLOP1'!B2076,""),"")</f>
        <v/>
      </c>
      <c r="C2076" s="16" t="str">
        <f>IF(OR(C2075="Posebna oblika",C2075="Kulturno zaščiten objekt",C2075="Kulturno zaščiten objekt, Posebna oblika"),"Glej zavihek POSEBNI POGOJI",IF(SUM(N2075:Q2075)=1,"Posebna oblika",IF(SUM(N2075:Q2075)=10,"Kulturno zaščiten objekt",IF(SUM(N2075:Q2075)=11,"Kulturno zaščiten objekt, Posebna oblika",IF(AND('[1]Vmesna vrtilna_SKLOP1'!C2076&lt;&gt;"",'[1]Vmesna vrtilna_SKLOP1'!D2076&lt;&gt;""),IF('[1]Vmesna vrtilna_SKLOP1'!C2076&lt;&gt;"",'[1]Vmesna vrtilna_SKLOP1'!C2076,""),"")))))</f>
        <v/>
      </c>
      <c r="D2076" s="17" t="str">
        <f>IF(IFERROR(VLOOKUP(B2076,'[1]Vmesna vrtilna_SKLOP1'!B:J,6,0),"")=0,"",IFERROR(VLOOKUP(B2076,'[1]Vmesna vrtilna_SKLOP1'!B:J,6,0),""))</f>
        <v/>
      </c>
      <c r="E2076" s="16" t="str">
        <f>IF(IF('[1]Vmesna vrtilna_SKLOP1'!E2076&lt;&gt;"",'[1]Vmesna vrtilna_SKLOP1'!D2076,"")=0,"",IF('[1]Vmesna vrtilna_SKLOP1'!E2076&lt;&gt;"",'[1]Vmesna vrtilna_SKLOP1'!D2076,""))</f>
        <v/>
      </c>
      <c r="F2076" s="18" t="str">
        <f>IF('[1]Vmesna vrtilna_SKLOP1'!E2076&lt;&gt;"",'[1]Vmesna vrtilna_SKLOP1'!E2076,"")</f>
        <v/>
      </c>
      <c r="G2076" s="15" t="str">
        <f>IF('[1]Vmesna vrtilna_SKLOP1'!E2076&lt;&gt;"",'[1]Vmesna vrtilna_SKLOP1'!F2076,"")</f>
        <v/>
      </c>
      <c r="H2076" s="19">
        <f>IF('[1]Vmesna vrtilna_SKLOP1'!F2076&lt;&gt;"",'[1]Vmesna vrtilna_SKLOP1'!I2076,"")</f>
        <v>6.3000000000000007</v>
      </c>
      <c r="I2076" s="20" t="str">
        <f>IF(I2075="Skupaj:","DDV (22%):",IF(I2075="DDV (22%):","Skupaj z DDV:",IF(AND('[1]Vmesna vrtilna_SKLOP1'!C2076&lt;&gt;"",'[1]Vmesna vrtilna_SKLOP1'!E2076=""),"Skupaj:","")))</f>
        <v/>
      </c>
      <c r="J2076" s="21" t="str">
        <f t="shared" si="65"/>
        <v/>
      </c>
      <c r="K2076" s="21" t="str">
        <f>IF(I2076="Skupaj z DDV:",SUM(K2074,K2075),IF(I2076="DDV (22%):",K2075*0.22,IF(AND('[1]Vmesna vrtilna_SKLOP1'!C2076&lt;&gt;"",'[1]Vmesna vrtilna_SKLOP1'!D2076=""),'[1]Vmesna vrtilna_SKLOP1'!J2076,IF(F2076&lt;&gt;"",IF('[1]Vmesna vrtilna_SKLOP1'!J2076&lt;&gt;"",'[1]Vmesna vrtilna_SKLOP1'!J2076,""),""))))</f>
        <v/>
      </c>
      <c r="L2076" s="22" t="str">
        <f>IF(I2075="Skupaj:","DDV (22%):",IF(I2075="DDV (22%):","Skupaj z DDV:",IF(AND('[1]Vmesna vrtilna_SKLOP1'!C2076&lt;&gt;"",'[1]Vmesna vrtilna_SKLOP1'!E2076=""),"Skupaj:",IF(AND('[1]Vmesna vrtilna_SKLOP1'!C2076&lt;&gt;"",'[1]Vmesna vrtilna_SKLOP1'!D2076=""),'[1]Vmesna vrtilna_SKLOP1'!J2076,IF(F2076&lt;&gt;"",IF('[1]Vmesna vrtilna_SKLOP1'!J2076&lt;&gt;"",'[1]Vmesna vrtilna_SKLOP1'!J2076,""),"")))))</f>
        <v/>
      </c>
      <c r="M2076" s="22">
        <f t="shared" si="64"/>
        <v>0</v>
      </c>
      <c r="N2076" s="22" t="str">
        <f>IF(IFERROR(VLOOKUP(B2076,'[1]Vmesna vrtilna_SKLOP1'!B:J,7,0),"")=0,"",IFERROR(VLOOKUP(B2076,'[1]Vmesna vrtilna_SKLOP1'!B:J,7,0),""))</f>
        <v/>
      </c>
      <c r="O2076" s="22"/>
    </row>
    <row r="2077" spans="2:15" ht="15" customHeight="1" x14ac:dyDescent="0.3">
      <c r="B2077" s="15" t="str">
        <f>IF(AND('[1]Vmesna vrtilna_SKLOP1'!B2077&lt;&gt;"",'[1]Vmesna vrtilna_SKLOP1'!C2077&lt;&gt;""),IF('[1]Vmesna vrtilna_SKLOP1'!B2077&lt;&gt;"",'[1]Vmesna vrtilna_SKLOP1'!B2077,""),"")</f>
        <v/>
      </c>
      <c r="C2077" s="16" t="str">
        <f>IF(OR(C2076="Posebna oblika",C2076="Kulturno zaščiten objekt",C2076="Kulturno zaščiten objekt, Posebna oblika"),"Glej zavihek POSEBNI POGOJI",IF(SUM(N2076:Q2076)=1,"Posebna oblika",IF(SUM(N2076:Q2076)=10,"Kulturno zaščiten objekt",IF(SUM(N2076:Q2076)=11,"Kulturno zaščiten objekt, Posebna oblika",IF(AND('[1]Vmesna vrtilna_SKLOP1'!C2077&lt;&gt;"",'[1]Vmesna vrtilna_SKLOP1'!D2077&lt;&gt;""),IF('[1]Vmesna vrtilna_SKLOP1'!C2077&lt;&gt;"",'[1]Vmesna vrtilna_SKLOP1'!C2077,""),"")))))</f>
        <v/>
      </c>
      <c r="D2077" s="17" t="str">
        <f>IF(IFERROR(VLOOKUP(B2077,'[1]Vmesna vrtilna_SKLOP1'!B:J,6,0),"")=0,"",IFERROR(VLOOKUP(B2077,'[1]Vmesna vrtilna_SKLOP1'!B:J,6,0),""))</f>
        <v/>
      </c>
      <c r="E2077" s="16" t="str">
        <f>IF(IF('[1]Vmesna vrtilna_SKLOP1'!E2077&lt;&gt;"",'[1]Vmesna vrtilna_SKLOP1'!D2077,"")=0,"",IF('[1]Vmesna vrtilna_SKLOP1'!E2077&lt;&gt;"",'[1]Vmesna vrtilna_SKLOP1'!D2077,""))</f>
        <v/>
      </c>
      <c r="F2077" s="18" t="str">
        <f>IF('[1]Vmesna vrtilna_SKLOP1'!E2077&lt;&gt;"",'[1]Vmesna vrtilna_SKLOP1'!E2077,"")</f>
        <v>RAL montaža oken z zidarskimi deli</v>
      </c>
      <c r="G2077" s="15" t="str">
        <f>IF('[1]Vmesna vrtilna_SKLOP1'!E2077&lt;&gt;"",'[1]Vmesna vrtilna_SKLOP1'!F2077,"")</f>
        <v>[m1]</v>
      </c>
      <c r="H2077" s="19">
        <f>IF('[1]Vmesna vrtilna_SKLOP1'!F2077&lt;&gt;"",'[1]Vmesna vrtilna_SKLOP1'!I2077,"")</f>
        <v>16.3</v>
      </c>
      <c r="I2077" s="20" t="str">
        <f>IF(I2076="Skupaj:","DDV (22%):",IF(I2076="DDV (22%):","Skupaj z DDV:",IF(AND('[1]Vmesna vrtilna_SKLOP1'!C2077&lt;&gt;"",'[1]Vmesna vrtilna_SKLOP1'!E2077=""),"Skupaj:","")))</f>
        <v/>
      </c>
      <c r="J2077" s="21">
        <f t="shared" si="65"/>
        <v>0</v>
      </c>
      <c r="K2077" s="21">
        <f>IF(I2077="Skupaj z DDV:",SUM(K2075,K2076),IF(I2077="DDV (22%):",K2076*0.22,IF(AND('[1]Vmesna vrtilna_SKLOP1'!C2077&lt;&gt;"",'[1]Vmesna vrtilna_SKLOP1'!D2077=""),'[1]Vmesna vrtilna_SKLOP1'!J2077,IF(F2077&lt;&gt;"",IF('[1]Vmesna vrtilna_SKLOP1'!J2077&lt;&gt;"",'[1]Vmesna vrtilna_SKLOP1'!J2077,""),""))))</f>
        <v>554.20000000000005</v>
      </c>
      <c r="L2077" s="22">
        <f>IF(I2076="Skupaj:","DDV (22%):",IF(I2076="DDV (22%):","Skupaj z DDV:",IF(AND('[1]Vmesna vrtilna_SKLOP1'!C2077&lt;&gt;"",'[1]Vmesna vrtilna_SKLOP1'!E2077=""),"Skupaj:",IF(AND('[1]Vmesna vrtilna_SKLOP1'!C2077&lt;&gt;"",'[1]Vmesna vrtilna_SKLOP1'!D2077=""),'[1]Vmesna vrtilna_SKLOP1'!J2077,IF(F2077&lt;&gt;"",IF('[1]Vmesna vrtilna_SKLOP1'!J2077&lt;&gt;"",'[1]Vmesna vrtilna_SKLOP1'!J2077,""),"")))))</f>
        <v>554.20000000000005</v>
      </c>
      <c r="M2077" s="22">
        <f t="shared" si="64"/>
        <v>0</v>
      </c>
      <c r="N2077" s="22" t="str">
        <f>IF(IFERROR(VLOOKUP(B2077,'[1]Vmesna vrtilna_SKLOP1'!B:J,7,0),"")=0,"",IFERROR(VLOOKUP(B2077,'[1]Vmesna vrtilna_SKLOP1'!B:J,7,0),""))</f>
        <v/>
      </c>
      <c r="O2077" s="22"/>
    </row>
    <row r="2078" spans="2:15" ht="15" customHeight="1" x14ac:dyDescent="0.3">
      <c r="B2078" s="15" t="str">
        <f>IF(AND('[1]Vmesna vrtilna_SKLOP1'!B2078&lt;&gt;"",'[1]Vmesna vrtilna_SKLOP1'!C2078&lt;&gt;""),IF('[1]Vmesna vrtilna_SKLOP1'!B2078&lt;&gt;"",'[1]Vmesna vrtilna_SKLOP1'!B2078,""),"")</f>
        <v/>
      </c>
      <c r="C2078" s="16" t="str">
        <f>IF(OR(C2077="Posebna oblika",C2077="Kulturno zaščiten objekt",C2077="Kulturno zaščiten objekt, Posebna oblika"),"Glej zavihek POSEBNI POGOJI",IF(SUM(N2077:Q2077)=1,"Posebna oblika",IF(SUM(N2077:Q2077)=10,"Kulturno zaščiten objekt",IF(SUM(N2077:Q2077)=11,"Kulturno zaščiten objekt, Posebna oblika",IF(AND('[1]Vmesna vrtilna_SKLOP1'!C2078&lt;&gt;"",'[1]Vmesna vrtilna_SKLOP1'!D2078&lt;&gt;""),IF('[1]Vmesna vrtilna_SKLOP1'!C2078&lt;&gt;"",'[1]Vmesna vrtilna_SKLOP1'!C2078,""),"")))))</f>
        <v/>
      </c>
      <c r="D2078" s="17" t="str">
        <f>IF(IFERROR(VLOOKUP(B2078,'[1]Vmesna vrtilna_SKLOP1'!B:J,6,0),"")=0,"",IFERROR(VLOOKUP(B2078,'[1]Vmesna vrtilna_SKLOP1'!B:J,6,0),""))</f>
        <v/>
      </c>
      <c r="E2078" s="16" t="str">
        <f>IF(IF('[1]Vmesna vrtilna_SKLOP1'!E2078&lt;&gt;"",'[1]Vmesna vrtilna_SKLOP1'!D2078,"")=0,"",IF('[1]Vmesna vrtilna_SKLOP1'!E2078&lt;&gt;"",'[1]Vmesna vrtilna_SKLOP1'!D2078,""))</f>
        <v/>
      </c>
      <c r="F2078" s="18" t="str">
        <f>IF('[1]Vmesna vrtilna_SKLOP1'!E2078&lt;&gt;"",'[1]Vmesna vrtilna_SKLOP1'!E2078,"")</f>
        <v>RAL montaža oken z zidarskimi deli ter dodatno zapiranje odprtine nad notr. rolo omarico</v>
      </c>
      <c r="G2078" s="15" t="str">
        <f>IF('[1]Vmesna vrtilna_SKLOP1'!E2078&lt;&gt;"",'[1]Vmesna vrtilna_SKLOP1'!F2078,"")</f>
        <v>[m1]</v>
      </c>
      <c r="H2078" s="19">
        <f>IF('[1]Vmesna vrtilna_SKLOP1'!F2078&lt;&gt;"",'[1]Vmesna vrtilna_SKLOP1'!I2078,"")</f>
        <v>31.500000000000004</v>
      </c>
      <c r="I2078" s="20" t="str">
        <f>IF(I2077="Skupaj:","DDV (22%):",IF(I2077="DDV (22%):","Skupaj z DDV:",IF(AND('[1]Vmesna vrtilna_SKLOP1'!C2078&lt;&gt;"",'[1]Vmesna vrtilna_SKLOP1'!E2078=""),"Skupaj:","")))</f>
        <v/>
      </c>
      <c r="J2078" s="21">
        <f t="shared" si="65"/>
        <v>0</v>
      </c>
      <c r="K2078" s="21">
        <f>IF(I2078="Skupaj z DDV:",SUM(K2076,K2077),IF(I2078="DDV (22%):",K2077*0.22,IF(AND('[1]Vmesna vrtilna_SKLOP1'!C2078&lt;&gt;"",'[1]Vmesna vrtilna_SKLOP1'!D2078=""),'[1]Vmesna vrtilna_SKLOP1'!J2078,IF(F2078&lt;&gt;"",IF('[1]Vmesna vrtilna_SKLOP1'!J2078&lt;&gt;"",'[1]Vmesna vrtilna_SKLOP1'!J2078,""),""))))</f>
        <v>1193.4000000000001</v>
      </c>
      <c r="L2078" s="22">
        <f>IF(I2077="Skupaj:","DDV (22%):",IF(I2077="DDV (22%):","Skupaj z DDV:",IF(AND('[1]Vmesna vrtilna_SKLOP1'!C2078&lt;&gt;"",'[1]Vmesna vrtilna_SKLOP1'!E2078=""),"Skupaj:",IF(AND('[1]Vmesna vrtilna_SKLOP1'!C2078&lt;&gt;"",'[1]Vmesna vrtilna_SKLOP1'!D2078=""),'[1]Vmesna vrtilna_SKLOP1'!J2078,IF(F2078&lt;&gt;"",IF('[1]Vmesna vrtilna_SKLOP1'!J2078&lt;&gt;"",'[1]Vmesna vrtilna_SKLOP1'!J2078,""),"")))))</f>
        <v>1193.4000000000001</v>
      </c>
      <c r="M2078" s="22">
        <f t="shared" si="64"/>
        <v>0</v>
      </c>
      <c r="N2078" s="22" t="str">
        <f>IF(IFERROR(VLOOKUP(B2078,'[1]Vmesna vrtilna_SKLOP1'!B:J,7,0),"")=0,"",IFERROR(VLOOKUP(B2078,'[1]Vmesna vrtilna_SKLOP1'!B:J,7,0),""))</f>
        <v/>
      </c>
      <c r="O2078" s="22"/>
    </row>
    <row r="2079" spans="2:15" ht="15" customHeight="1" x14ac:dyDescent="0.3">
      <c r="B2079" s="15" t="str">
        <f>IF(AND('[1]Vmesna vrtilna_SKLOP1'!B2079&lt;&gt;"",'[1]Vmesna vrtilna_SKLOP1'!C2079&lt;&gt;""),IF('[1]Vmesna vrtilna_SKLOP1'!B2079&lt;&gt;"",'[1]Vmesna vrtilna_SKLOP1'!B2079,""),"")</f>
        <v/>
      </c>
      <c r="C2079" s="16" t="str">
        <f>IF(OR(C2078="Posebna oblika",C2078="Kulturno zaščiten objekt",C2078="Kulturno zaščiten objekt, Posebna oblika"),"Glej zavihek POSEBNI POGOJI",IF(SUM(N2078:Q2078)=1,"Posebna oblika",IF(SUM(N2078:Q2078)=10,"Kulturno zaščiten objekt",IF(SUM(N2078:Q2078)=11,"Kulturno zaščiten objekt, Posebna oblika",IF(AND('[1]Vmesna vrtilna_SKLOP1'!C2079&lt;&gt;"",'[1]Vmesna vrtilna_SKLOP1'!D2079&lt;&gt;""),IF('[1]Vmesna vrtilna_SKLOP1'!C2079&lt;&gt;"",'[1]Vmesna vrtilna_SKLOP1'!C2079,""),"")))))</f>
        <v/>
      </c>
      <c r="D2079" s="17" t="str">
        <f>IF(IFERROR(VLOOKUP(B2079,'[1]Vmesna vrtilna_SKLOP1'!B:J,6,0),"")=0,"",IFERROR(VLOOKUP(B2079,'[1]Vmesna vrtilna_SKLOP1'!B:J,6,0),""))</f>
        <v/>
      </c>
      <c r="E2079" s="16" t="str">
        <f>IF(IF('[1]Vmesna vrtilna_SKLOP1'!E2079&lt;&gt;"",'[1]Vmesna vrtilna_SKLOP1'!D2079,"")=0,"",IF('[1]Vmesna vrtilna_SKLOP1'!E2079&lt;&gt;"",'[1]Vmesna vrtilna_SKLOP1'!D2079,""))</f>
        <v/>
      </c>
      <c r="F2079" s="18" t="str">
        <f>IF('[1]Vmesna vrtilna_SKLOP1'!E2079&lt;&gt;"",'[1]Vmesna vrtilna_SKLOP1'!E2079,"")</f>
        <v>RAL montaža vrat z zidarskimi deli</v>
      </c>
      <c r="G2079" s="15" t="str">
        <f>IF('[1]Vmesna vrtilna_SKLOP1'!E2079&lt;&gt;"",'[1]Vmesna vrtilna_SKLOP1'!F2079,"")</f>
        <v>[m1]</v>
      </c>
      <c r="H2079" s="19">
        <f>IF('[1]Vmesna vrtilna_SKLOP1'!F2079&lt;&gt;"",'[1]Vmesna vrtilna_SKLOP1'!I2079,"")</f>
        <v>5.8000000000000007</v>
      </c>
      <c r="I2079" s="20" t="str">
        <f>IF(I2078="Skupaj:","DDV (22%):",IF(I2078="DDV (22%):","Skupaj z DDV:",IF(AND('[1]Vmesna vrtilna_SKLOP1'!C2079&lt;&gt;"",'[1]Vmesna vrtilna_SKLOP1'!E2079=""),"Skupaj:","")))</f>
        <v/>
      </c>
      <c r="J2079" s="21">
        <f t="shared" si="65"/>
        <v>0</v>
      </c>
      <c r="K2079" s="21">
        <f>IF(I2079="Skupaj z DDV:",SUM(K2077,K2078),IF(I2079="DDV (22%):",K2078*0.22,IF(AND('[1]Vmesna vrtilna_SKLOP1'!C2079&lt;&gt;"",'[1]Vmesna vrtilna_SKLOP1'!D2079=""),'[1]Vmesna vrtilna_SKLOP1'!J2079,IF(F2079&lt;&gt;"",IF('[1]Vmesna vrtilna_SKLOP1'!J2079&lt;&gt;"",'[1]Vmesna vrtilna_SKLOP1'!J2079,""),""))))</f>
        <v>197.20000000000002</v>
      </c>
      <c r="L2079" s="22">
        <f>IF(I2078="Skupaj:","DDV (22%):",IF(I2078="DDV (22%):","Skupaj z DDV:",IF(AND('[1]Vmesna vrtilna_SKLOP1'!C2079&lt;&gt;"",'[1]Vmesna vrtilna_SKLOP1'!E2079=""),"Skupaj:",IF(AND('[1]Vmesna vrtilna_SKLOP1'!C2079&lt;&gt;"",'[1]Vmesna vrtilna_SKLOP1'!D2079=""),'[1]Vmesna vrtilna_SKLOP1'!J2079,IF(F2079&lt;&gt;"",IF('[1]Vmesna vrtilna_SKLOP1'!J2079&lt;&gt;"",'[1]Vmesna vrtilna_SKLOP1'!J2079,""),"")))))</f>
        <v>197.20000000000002</v>
      </c>
      <c r="M2079" s="22">
        <f t="shared" si="64"/>
        <v>0</v>
      </c>
      <c r="N2079" s="22" t="str">
        <f>IF(IFERROR(VLOOKUP(B2079,'[1]Vmesna vrtilna_SKLOP1'!B:J,7,0),"")=0,"",IFERROR(VLOOKUP(B2079,'[1]Vmesna vrtilna_SKLOP1'!B:J,7,0),""))</f>
        <v/>
      </c>
      <c r="O2079" s="22"/>
    </row>
    <row r="2080" spans="2:15" ht="15" customHeight="1" x14ac:dyDescent="0.3">
      <c r="B2080" s="15" t="str">
        <f>IF(AND('[1]Vmesna vrtilna_SKLOP1'!B2080&lt;&gt;"",'[1]Vmesna vrtilna_SKLOP1'!C2080&lt;&gt;""),IF('[1]Vmesna vrtilna_SKLOP1'!B2080&lt;&gt;"",'[1]Vmesna vrtilna_SKLOP1'!B2080,""),"")</f>
        <v/>
      </c>
      <c r="C2080" s="16" t="str">
        <f>IF(OR(C2079="Posebna oblika",C2079="Kulturno zaščiten objekt",C2079="Kulturno zaščiten objekt, Posebna oblika"),"Glej zavihek POSEBNI POGOJI",IF(SUM(N2079:Q2079)=1,"Posebna oblika",IF(SUM(N2079:Q2079)=10,"Kulturno zaščiten objekt",IF(SUM(N2079:Q2079)=11,"Kulturno zaščiten objekt, Posebna oblika",IF(AND('[1]Vmesna vrtilna_SKLOP1'!C2080&lt;&gt;"",'[1]Vmesna vrtilna_SKLOP1'!D2080&lt;&gt;""),IF('[1]Vmesna vrtilna_SKLOP1'!C2080&lt;&gt;"",'[1]Vmesna vrtilna_SKLOP1'!C2080,""),"")))))</f>
        <v/>
      </c>
      <c r="D2080" s="17" t="str">
        <f>IF(IFERROR(VLOOKUP(B2080,'[1]Vmesna vrtilna_SKLOP1'!B:J,6,0),"")=0,"",IFERROR(VLOOKUP(B2080,'[1]Vmesna vrtilna_SKLOP1'!B:J,6,0),""))</f>
        <v/>
      </c>
      <c r="E2080" s="16" t="str">
        <f>IF(IF('[1]Vmesna vrtilna_SKLOP1'!E2080&lt;&gt;"",'[1]Vmesna vrtilna_SKLOP1'!D2080,"")=0,"",IF('[1]Vmesna vrtilna_SKLOP1'!E2080&lt;&gt;"",'[1]Vmesna vrtilna_SKLOP1'!D2080,""))</f>
        <v/>
      </c>
      <c r="F2080" s="18" t="str">
        <f>IF('[1]Vmesna vrtilna_SKLOP1'!E2080&lt;&gt;"",'[1]Vmesna vrtilna_SKLOP1'!E2080,"")</f>
        <v>Montaža police</v>
      </c>
      <c r="G2080" s="15" t="str">
        <f>IF('[1]Vmesna vrtilna_SKLOP1'!E2080&lt;&gt;"",'[1]Vmesna vrtilna_SKLOP1'!F2080,"")</f>
        <v>[kos]</v>
      </c>
      <c r="H2080" s="19">
        <f>IF('[1]Vmesna vrtilna_SKLOP1'!F2080&lt;&gt;"",'[1]Vmesna vrtilna_SKLOP1'!I2080,"")</f>
        <v>10</v>
      </c>
      <c r="I2080" s="20" t="str">
        <f>IF(I2079="Skupaj:","DDV (22%):",IF(I2079="DDV (22%):","Skupaj z DDV:",IF(AND('[1]Vmesna vrtilna_SKLOP1'!C2080&lt;&gt;"",'[1]Vmesna vrtilna_SKLOP1'!E2080=""),"Skupaj:","")))</f>
        <v/>
      </c>
      <c r="J2080" s="21">
        <f t="shared" si="65"/>
        <v>0</v>
      </c>
      <c r="K2080" s="21">
        <f>IF(I2080="Skupaj z DDV:",SUM(K2078,K2079),IF(I2080="DDV (22%):",K2079*0.22,IF(AND('[1]Vmesna vrtilna_SKLOP1'!C2080&lt;&gt;"",'[1]Vmesna vrtilna_SKLOP1'!D2080=""),'[1]Vmesna vrtilna_SKLOP1'!J2080,IF(F2080&lt;&gt;"",IF('[1]Vmesna vrtilna_SKLOP1'!J2080&lt;&gt;"",'[1]Vmesna vrtilna_SKLOP1'!J2080,""),""))))</f>
        <v>124</v>
      </c>
      <c r="L2080" s="22">
        <f>IF(I2079="Skupaj:","DDV (22%):",IF(I2079="DDV (22%):","Skupaj z DDV:",IF(AND('[1]Vmesna vrtilna_SKLOP1'!C2080&lt;&gt;"",'[1]Vmesna vrtilna_SKLOP1'!E2080=""),"Skupaj:",IF(AND('[1]Vmesna vrtilna_SKLOP1'!C2080&lt;&gt;"",'[1]Vmesna vrtilna_SKLOP1'!D2080=""),'[1]Vmesna vrtilna_SKLOP1'!J2080,IF(F2080&lt;&gt;"",IF('[1]Vmesna vrtilna_SKLOP1'!J2080&lt;&gt;"",'[1]Vmesna vrtilna_SKLOP1'!J2080,""),"")))))</f>
        <v>124</v>
      </c>
      <c r="M2080" s="22">
        <f t="shared" si="64"/>
        <v>0</v>
      </c>
      <c r="N2080" s="22" t="str">
        <f>IF(IFERROR(VLOOKUP(B2080,'[1]Vmesna vrtilna_SKLOP1'!B:J,7,0),"")=0,"",IFERROR(VLOOKUP(B2080,'[1]Vmesna vrtilna_SKLOP1'!B:J,7,0),""))</f>
        <v/>
      </c>
      <c r="O2080" s="22"/>
    </row>
    <row r="2081" spans="2:15" ht="15" customHeight="1" x14ac:dyDescent="0.3">
      <c r="B2081" s="15" t="str">
        <f>IF(AND('[1]Vmesna vrtilna_SKLOP1'!B2081&lt;&gt;"",'[1]Vmesna vrtilna_SKLOP1'!C2081&lt;&gt;""),IF('[1]Vmesna vrtilna_SKLOP1'!B2081&lt;&gt;"",'[1]Vmesna vrtilna_SKLOP1'!B2081,""),"")</f>
        <v/>
      </c>
      <c r="C2081" s="16" t="str">
        <f>IF(OR(C2080="Posebna oblika",C2080="Kulturno zaščiten objekt",C2080="Kulturno zaščiten objekt, Posebna oblika"),"Glej zavihek POSEBNI POGOJI",IF(SUM(N2080:Q2080)=1,"Posebna oblika",IF(SUM(N2080:Q2080)=10,"Kulturno zaščiten objekt",IF(SUM(N2080:Q2080)=11,"Kulturno zaščiten objekt, Posebna oblika",IF(AND('[1]Vmesna vrtilna_SKLOP1'!C2081&lt;&gt;"",'[1]Vmesna vrtilna_SKLOP1'!D2081&lt;&gt;""),IF('[1]Vmesna vrtilna_SKLOP1'!C2081&lt;&gt;"",'[1]Vmesna vrtilna_SKLOP1'!C2081,""),"")))))</f>
        <v/>
      </c>
      <c r="D2081" s="17" t="str">
        <f>IF(IFERROR(VLOOKUP(B2081,'[1]Vmesna vrtilna_SKLOP1'!B:J,6,0),"")=0,"",IFERROR(VLOOKUP(B2081,'[1]Vmesna vrtilna_SKLOP1'!B:J,6,0),""))</f>
        <v/>
      </c>
      <c r="E2081" s="16" t="str">
        <f>IF(IF('[1]Vmesna vrtilna_SKLOP1'!E2081&lt;&gt;"",'[1]Vmesna vrtilna_SKLOP1'!D2081,"")=0,"",IF('[1]Vmesna vrtilna_SKLOP1'!E2081&lt;&gt;"",'[1]Vmesna vrtilna_SKLOP1'!D2081,""))</f>
        <v/>
      </c>
      <c r="F2081" s="18" t="str">
        <f>IF('[1]Vmesna vrtilna_SKLOP1'!E2081&lt;&gt;"",'[1]Vmesna vrtilna_SKLOP1'!E2081,"")</f>
        <v>RAL montaža vrat z zidarskimi deli ter dodatno zapiranje odprtine nad notr. rolo omarico</v>
      </c>
      <c r="G2081" s="15" t="str">
        <f>IF('[1]Vmesna vrtilna_SKLOP1'!E2081&lt;&gt;"",'[1]Vmesna vrtilna_SKLOP1'!F2081,"")</f>
        <v>[m1]</v>
      </c>
      <c r="H2081" s="19">
        <f>IF('[1]Vmesna vrtilna_SKLOP1'!F2081&lt;&gt;"",'[1]Vmesna vrtilna_SKLOP1'!I2081,"")</f>
        <v>6.1000000000000005</v>
      </c>
      <c r="I2081" s="20" t="str">
        <f>IF(I2080="Skupaj:","DDV (22%):",IF(I2080="DDV (22%):","Skupaj z DDV:",IF(AND('[1]Vmesna vrtilna_SKLOP1'!C2081&lt;&gt;"",'[1]Vmesna vrtilna_SKLOP1'!E2081=""),"Skupaj:","")))</f>
        <v/>
      </c>
      <c r="J2081" s="21">
        <f t="shared" si="65"/>
        <v>0</v>
      </c>
      <c r="K2081" s="21">
        <f>IF(I2081="Skupaj z DDV:",SUM(K2079,K2080),IF(I2081="DDV (22%):",K2080*0.22,IF(AND('[1]Vmesna vrtilna_SKLOP1'!C2081&lt;&gt;"",'[1]Vmesna vrtilna_SKLOP1'!D2081=""),'[1]Vmesna vrtilna_SKLOP1'!J2081,IF(F2081&lt;&gt;"",IF('[1]Vmesna vrtilna_SKLOP1'!J2081&lt;&gt;"",'[1]Vmesna vrtilna_SKLOP1'!J2081,""),""))))</f>
        <v>227.8</v>
      </c>
      <c r="L2081" s="22">
        <f>IF(I2080="Skupaj:","DDV (22%):",IF(I2080="DDV (22%):","Skupaj z DDV:",IF(AND('[1]Vmesna vrtilna_SKLOP1'!C2081&lt;&gt;"",'[1]Vmesna vrtilna_SKLOP1'!E2081=""),"Skupaj:",IF(AND('[1]Vmesna vrtilna_SKLOP1'!C2081&lt;&gt;"",'[1]Vmesna vrtilna_SKLOP1'!D2081=""),'[1]Vmesna vrtilna_SKLOP1'!J2081,IF(F2081&lt;&gt;"",IF('[1]Vmesna vrtilna_SKLOP1'!J2081&lt;&gt;"",'[1]Vmesna vrtilna_SKLOP1'!J2081,""),"")))))</f>
        <v>227.8</v>
      </c>
      <c r="M2081" s="22">
        <f t="shared" si="64"/>
        <v>0</v>
      </c>
      <c r="N2081" s="22" t="str">
        <f>IF(IFERROR(VLOOKUP(B2081,'[1]Vmesna vrtilna_SKLOP1'!B:J,7,0),"")=0,"",IFERROR(VLOOKUP(B2081,'[1]Vmesna vrtilna_SKLOP1'!B:J,7,0),""))</f>
        <v/>
      </c>
      <c r="O2081" s="22"/>
    </row>
    <row r="2082" spans="2:15" ht="15" customHeight="1" x14ac:dyDescent="0.3">
      <c r="B2082" s="15" t="str">
        <f>IF(AND('[1]Vmesna vrtilna_SKLOP1'!B2082&lt;&gt;"",'[1]Vmesna vrtilna_SKLOP1'!C2082&lt;&gt;""),IF('[1]Vmesna vrtilna_SKLOP1'!B2082&lt;&gt;"",'[1]Vmesna vrtilna_SKLOP1'!B2082,""),"")</f>
        <v/>
      </c>
      <c r="C2082" s="16" t="str">
        <f>IF(OR(C2081="Posebna oblika",C2081="Kulturno zaščiten objekt",C2081="Kulturno zaščiten objekt, Posebna oblika"),"Glej zavihek POSEBNI POGOJI",IF(SUM(N2081:Q2081)=1,"Posebna oblika",IF(SUM(N2081:Q2081)=10,"Kulturno zaščiten objekt",IF(SUM(N2081:Q2081)=11,"Kulturno zaščiten objekt, Posebna oblika",IF(AND('[1]Vmesna vrtilna_SKLOP1'!C2082&lt;&gt;"",'[1]Vmesna vrtilna_SKLOP1'!D2082&lt;&gt;""),IF('[1]Vmesna vrtilna_SKLOP1'!C2082&lt;&gt;"",'[1]Vmesna vrtilna_SKLOP1'!C2082,""),"")))))</f>
        <v/>
      </c>
      <c r="D2082" s="17" t="str">
        <f>IF(IFERROR(VLOOKUP(B2082,'[1]Vmesna vrtilna_SKLOP1'!B:J,6,0),"")=0,"",IFERROR(VLOOKUP(B2082,'[1]Vmesna vrtilna_SKLOP1'!B:J,6,0),""))</f>
        <v/>
      </c>
      <c r="E2082" s="16" t="str">
        <f>IF(IF('[1]Vmesna vrtilna_SKLOP1'!E2082&lt;&gt;"",'[1]Vmesna vrtilna_SKLOP1'!D2082,"")=0,"",IF('[1]Vmesna vrtilna_SKLOP1'!E2082&lt;&gt;"",'[1]Vmesna vrtilna_SKLOP1'!D2082,""))</f>
        <v/>
      </c>
      <c r="F2082" s="18" t="str">
        <f>IF('[1]Vmesna vrtilna_SKLOP1'!E2082&lt;&gt;"",'[1]Vmesna vrtilna_SKLOP1'!E2082,"")</f>
        <v/>
      </c>
      <c r="G2082" s="15" t="str">
        <f>IF('[1]Vmesna vrtilna_SKLOP1'!E2082&lt;&gt;"",'[1]Vmesna vrtilna_SKLOP1'!F2082,"")</f>
        <v/>
      </c>
      <c r="H2082" s="19" t="str">
        <f>IF('[1]Vmesna vrtilna_SKLOP1'!F2082&lt;&gt;"",'[1]Vmesna vrtilna_SKLOP1'!I2082,"")</f>
        <v/>
      </c>
      <c r="I2082" s="20" t="str">
        <f>IF(I2081="Skupaj:","DDV (22%):",IF(I2081="DDV (22%):","Skupaj z DDV:",IF(AND('[1]Vmesna vrtilna_SKLOP1'!C2082&lt;&gt;"",'[1]Vmesna vrtilna_SKLOP1'!E2082=""),"Skupaj:","")))</f>
        <v/>
      </c>
      <c r="J2082" s="21" t="str">
        <f t="shared" si="65"/>
        <v/>
      </c>
      <c r="K2082" s="21" t="str">
        <f>IF(I2082="Skupaj z DDV:",SUM(K2080,K2081),IF(I2082="DDV (22%):",K2081*0.22,IF(AND('[1]Vmesna vrtilna_SKLOP1'!C2082&lt;&gt;"",'[1]Vmesna vrtilna_SKLOP1'!D2082=""),'[1]Vmesna vrtilna_SKLOP1'!J2082,IF(F2082&lt;&gt;"",IF('[1]Vmesna vrtilna_SKLOP1'!J2082&lt;&gt;"",'[1]Vmesna vrtilna_SKLOP1'!J2082,""),""))))</f>
        <v/>
      </c>
      <c r="L2082" s="22" t="str">
        <f>IF(I2081="Skupaj:","DDV (22%):",IF(I2081="DDV (22%):","Skupaj z DDV:",IF(AND('[1]Vmesna vrtilna_SKLOP1'!C2082&lt;&gt;"",'[1]Vmesna vrtilna_SKLOP1'!E2082=""),"Skupaj:",IF(AND('[1]Vmesna vrtilna_SKLOP1'!C2082&lt;&gt;"",'[1]Vmesna vrtilna_SKLOP1'!D2082=""),'[1]Vmesna vrtilna_SKLOP1'!J2082,IF(F2082&lt;&gt;"",IF('[1]Vmesna vrtilna_SKLOP1'!J2082&lt;&gt;"",'[1]Vmesna vrtilna_SKLOP1'!J2082,""),"")))))</f>
        <v/>
      </c>
      <c r="M2082" s="22">
        <f t="shared" si="64"/>
        <v>0</v>
      </c>
      <c r="N2082" s="22" t="str">
        <f>IF(IFERROR(VLOOKUP(B2082,'[1]Vmesna vrtilna_SKLOP1'!B:J,7,0),"")=0,"",IFERROR(VLOOKUP(B2082,'[1]Vmesna vrtilna_SKLOP1'!B:J,7,0),""))</f>
        <v/>
      </c>
      <c r="O2082" s="22"/>
    </row>
    <row r="2083" spans="2:15" ht="15" customHeight="1" x14ac:dyDescent="0.3">
      <c r="B2083" s="15" t="str">
        <f>IF(AND('[1]Vmesna vrtilna_SKLOP1'!B2083&lt;&gt;"",'[1]Vmesna vrtilna_SKLOP1'!C2083&lt;&gt;""),IF('[1]Vmesna vrtilna_SKLOP1'!B2083&lt;&gt;"",'[1]Vmesna vrtilna_SKLOP1'!B2083,""),"")</f>
        <v/>
      </c>
      <c r="C2083" s="16" t="str">
        <f>IF(OR(C2082="Posebna oblika",C2082="Kulturno zaščiten objekt",C2082="Kulturno zaščiten objekt, Posebna oblika"),"Glej zavihek POSEBNI POGOJI",IF(SUM(N2082:Q2082)=1,"Posebna oblika",IF(SUM(N2082:Q2082)=10,"Kulturno zaščiten objekt",IF(SUM(N2082:Q2082)=11,"Kulturno zaščiten objekt, Posebna oblika",IF(AND('[1]Vmesna vrtilna_SKLOP1'!C2083&lt;&gt;"",'[1]Vmesna vrtilna_SKLOP1'!D2083&lt;&gt;""),IF('[1]Vmesna vrtilna_SKLOP1'!C2083&lt;&gt;"",'[1]Vmesna vrtilna_SKLOP1'!C2083,""),"")))))</f>
        <v/>
      </c>
      <c r="D2083" s="17" t="str">
        <f>IF(IFERROR(VLOOKUP(B2083,'[1]Vmesna vrtilna_SKLOP1'!B:J,6,0),"")=0,"",IFERROR(VLOOKUP(B2083,'[1]Vmesna vrtilna_SKLOP1'!B:J,6,0),""))</f>
        <v/>
      </c>
      <c r="E2083" s="16" t="str">
        <f>IF(IF('[1]Vmesna vrtilna_SKLOP1'!E2083&lt;&gt;"",'[1]Vmesna vrtilna_SKLOP1'!D2083,"")=0,"",IF('[1]Vmesna vrtilna_SKLOP1'!E2083&lt;&gt;"",'[1]Vmesna vrtilna_SKLOP1'!D2083,""))</f>
        <v>Odvoz na deponijo</v>
      </c>
      <c r="F2083" s="18" t="str">
        <f>IF('[1]Vmesna vrtilna_SKLOP1'!E2083&lt;&gt;"",'[1]Vmesna vrtilna_SKLOP1'!E2083,"")</f>
        <v>Odvoz na deponijo</v>
      </c>
      <c r="G2083" s="15" t="str">
        <f>IF('[1]Vmesna vrtilna_SKLOP1'!E2083&lt;&gt;"",'[1]Vmesna vrtilna_SKLOP1'!F2083,"")</f>
        <v>[m1]</v>
      </c>
      <c r="H2083" s="19">
        <f>IF('[1]Vmesna vrtilna_SKLOP1'!F2083&lt;&gt;"",'[1]Vmesna vrtilna_SKLOP1'!I2083,"")</f>
        <v>66</v>
      </c>
      <c r="I2083" s="20" t="str">
        <f>IF(I2082="Skupaj:","DDV (22%):",IF(I2082="DDV (22%):","Skupaj z DDV:",IF(AND('[1]Vmesna vrtilna_SKLOP1'!C2083&lt;&gt;"",'[1]Vmesna vrtilna_SKLOP1'!E2083=""),"Skupaj:","")))</f>
        <v/>
      </c>
      <c r="J2083" s="21">
        <f t="shared" si="65"/>
        <v>0</v>
      </c>
      <c r="K2083" s="21">
        <f>IF(I2083="Skupaj z DDV:",SUM(K2081,K2082),IF(I2083="DDV (22%):",K2082*0.22,IF(AND('[1]Vmesna vrtilna_SKLOP1'!C2083&lt;&gt;"",'[1]Vmesna vrtilna_SKLOP1'!D2083=""),'[1]Vmesna vrtilna_SKLOP1'!J2083,IF(F2083&lt;&gt;"",IF('[1]Vmesna vrtilna_SKLOP1'!J2083&lt;&gt;"",'[1]Vmesna vrtilna_SKLOP1'!J2083,""),""))))</f>
        <v>198.00000000000003</v>
      </c>
      <c r="L2083" s="22">
        <f>IF(I2082="Skupaj:","DDV (22%):",IF(I2082="DDV (22%):","Skupaj z DDV:",IF(AND('[1]Vmesna vrtilna_SKLOP1'!C2083&lt;&gt;"",'[1]Vmesna vrtilna_SKLOP1'!E2083=""),"Skupaj:",IF(AND('[1]Vmesna vrtilna_SKLOP1'!C2083&lt;&gt;"",'[1]Vmesna vrtilna_SKLOP1'!D2083=""),'[1]Vmesna vrtilna_SKLOP1'!J2083,IF(F2083&lt;&gt;"",IF('[1]Vmesna vrtilna_SKLOP1'!J2083&lt;&gt;"",'[1]Vmesna vrtilna_SKLOP1'!J2083,""),"")))))</f>
        <v>198.00000000000003</v>
      </c>
      <c r="M2083" s="22">
        <f t="shared" si="64"/>
        <v>0</v>
      </c>
      <c r="N2083" s="22" t="str">
        <f>IF(IFERROR(VLOOKUP(B2083,'[1]Vmesna vrtilna_SKLOP1'!B:J,7,0),"")=0,"",IFERROR(VLOOKUP(B2083,'[1]Vmesna vrtilna_SKLOP1'!B:J,7,0),""))</f>
        <v/>
      </c>
      <c r="O2083" s="22"/>
    </row>
    <row r="2084" spans="2:15" ht="15" customHeight="1" x14ac:dyDescent="0.3">
      <c r="B2084" s="15" t="str">
        <f>IF(AND('[1]Vmesna vrtilna_SKLOP1'!B2084&lt;&gt;"",'[1]Vmesna vrtilna_SKLOP1'!C2084&lt;&gt;""),IF('[1]Vmesna vrtilna_SKLOP1'!B2084&lt;&gt;"",'[1]Vmesna vrtilna_SKLOP1'!B2084,""),"")</f>
        <v/>
      </c>
      <c r="C2084" s="16" t="str">
        <f>IF(OR(C2083="Posebna oblika",C2083="Kulturno zaščiten objekt",C2083="Kulturno zaščiten objekt, Posebna oblika"),"Glej zavihek POSEBNI POGOJI",IF(SUM(N2083:Q2083)=1,"Posebna oblika",IF(SUM(N2083:Q2083)=10,"Kulturno zaščiten objekt",IF(SUM(N2083:Q2083)=11,"Kulturno zaščiten objekt, Posebna oblika",IF(AND('[1]Vmesna vrtilna_SKLOP1'!C2084&lt;&gt;"",'[1]Vmesna vrtilna_SKLOP1'!D2084&lt;&gt;""),IF('[1]Vmesna vrtilna_SKLOP1'!C2084&lt;&gt;"",'[1]Vmesna vrtilna_SKLOP1'!C2084,""),"")))))</f>
        <v/>
      </c>
      <c r="D2084" s="17" t="str">
        <f>IF(IFERROR(VLOOKUP(B2084,'[1]Vmesna vrtilna_SKLOP1'!B:J,6,0),"")=0,"",IFERROR(VLOOKUP(B2084,'[1]Vmesna vrtilna_SKLOP1'!B:J,6,0),""))</f>
        <v/>
      </c>
      <c r="E2084" s="16" t="str">
        <f>IF(IF('[1]Vmesna vrtilna_SKLOP1'!E2084&lt;&gt;"",'[1]Vmesna vrtilna_SKLOP1'!D2084,"")=0,"",IF('[1]Vmesna vrtilna_SKLOP1'!E2084&lt;&gt;"",'[1]Vmesna vrtilna_SKLOP1'!D2084,""))</f>
        <v/>
      </c>
      <c r="F2084" s="18" t="str">
        <f>IF('[1]Vmesna vrtilna_SKLOP1'!E2084&lt;&gt;"",'[1]Vmesna vrtilna_SKLOP1'!E2084,"")</f>
        <v/>
      </c>
      <c r="G2084" s="15" t="str">
        <f>IF('[1]Vmesna vrtilna_SKLOP1'!E2084&lt;&gt;"",'[1]Vmesna vrtilna_SKLOP1'!F2084,"")</f>
        <v/>
      </c>
      <c r="H2084" s="19" t="str">
        <f>IF('[1]Vmesna vrtilna_SKLOP1'!F2084&lt;&gt;"",'[1]Vmesna vrtilna_SKLOP1'!I2084,"")</f>
        <v/>
      </c>
      <c r="I2084" s="20" t="str">
        <f>IF(I2083="Skupaj:","DDV (22%):",IF(I2083="DDV (22%):","Skupaj z DDV:",IF(AND('[1]Vmesna vrtilna_SKLOP1'!C2084&lt;&gt;"",'[1]Vmesna vrtilna_SKLOP1'!E2084=""),"Skupaj:","")))</f>
        <v/>
      </c>
      <c r="J2084" s="21" t="str">
        <f t="shared" si="65"/>
        <v/>
      </c>
      <c r="K2084" s="21" t="str">
        <f>IF(I2084="Skupaj z DDV:",SUM(K2082,K2083),IF(I2084="DDV (22%):",K2083*0.22,IF(AND('[1]Vmesna vrtilna_SKLOP1'!C2084&lt;&gt;"",'[1]Vmesna vrtilna_SKLOP1'!D2084=""),'[1]Vmesna vrtilna_SKLOP1'!J2084,IF(F2084&lt;&gt;"",IF('[1]Vmesna vrtilna_SKLOP1'!J2084&lt;&gt;"",'[1]Vmesna vrtilna_SKLOP1'!J2084,""),""))))</f>
        <v/>
      </c>
      <c r="L2084" s="22" t="str">
        <f>IF(I2083="Skupaj:","DDV (22%):",IF(I2083="DDV (22%):","Skupaj z DDV:",IF(AND('[1]Vmesna vrtilna_SKLOP1'!C2084&lt;&gt;"",'[1]Vmesna vrtilna_SKLOP1'!E2084=""),"Skupaj:",IF(AND('[1]Vmesna vrtilna_SKLOP1'!C2084&lt;&gt;"",'[1]Vmesna vrtilna_SKLOP1'!D2084=""),'[1]Vmesna vrtilna_SKLOP1'!J2084,IF(F2084&lt;&gt;"",IF('[1]Vmesna vrtilna_SKLOP1'!J2084&lt;&gt;"",'[1]Vmesna vrtilna_SKLOP1'!J2084,""),"")))))</f>
        <v/>
      </c>
      <c r="M2084" s="22">
        <f t="shared" si="64"/>
        <v>0</v>
      </c>
      <c r="N2084" s="22" t="str">
        <f>IF(IFERROR(VLOOKUP(B2084,'[1]Vmesna vrtilna_SKLOP1'!B:J,7,0),"")=0,"",IFERROR(VLOOKUP(B2084,'[1]Vmesna vrtilna_SKLOP1'!B:J,7,0),""))</f>
        <v/>
      </c>
      <c r="O2084" s="22"/>
    </row>
    <row r="2085" spans="2:15" ht="15" customHeight="1" x14ac:dyDescent="0.3">
      <c r="B2085" s="15" t="str">
        <f>IF(AND('[1]Vmesna vrtilna_SKLOP1'!B2085&lt;&gt;"",'[1]Vmesna vrtilna_SKLOP1'!C2085&lt;&gt;""),IF('[1]Vmesna vrtilna_SKLOP1'!B2085&lt;&gt;"",'[1]Vmesna vrtilna_SKLOP1'!B2085,""),"")</f>
        <v/>
      </c>
      <c r="C2085" s="16" t="str">
        <f>IF(OR(C2084="Posebna oblika",C2084="Kulturno zaščiten objekt",C2084="Kulturno zaščiten objekt, Posebna oblika"),"Glej zavihek POSEBNI POGOJI",IF(SUM(N2084:Q2084)=1,"Posebna oblika",IF(SUM(N2084:Q2084)=10,"Kulturno zaščiten objekt",IF(SUM(N2084:Q2084)=11,"Kulturno zaščiten objekt, Posebna oblika",IF(AND('[1]Vmesna vrtilna_SKLOP1'!C2085&lt;&gt;"",'[1]Vmesna vrtilna_SKLOP1'!D2085&lt;&gt;""),IF('[1]Vmesna vrtilna_SKLOP1'!C2085&lt;&gt;"",'[1]Vmesna vrtilna_SKLOP1'!C2085,""),"")))))</f>
        <v/>
      </c>
      <c r="D2085" s="17" t="str">
        <f>IF(IFERROR(VLOOKUP(B2085,'[1]Vmesna vrtilna_SKLOP1'!B:J,6,0),"")=0,"",IFERROR(VLOOKUP(B2085,'[1]Vmesna vrtilna_SKLOP1'!B:J,6,0),""))</f>
        <v/>
      </c>
      <c r="E2085" s="16" t="str">
        <f>IF(IF('[1]Vmesna vrtilna_SKLOP1'!E2085&lt;&gt;"",'[1]Vmesna vrtilna_SKLOP1'!D2085,"")=0,"",IF('[1]Vmesna vrtilna_SKLOP1'!E2085&lt;&gt;"",'[1]Vmesna vrtilna_SKLOP1'!D2085,""))</f>
        <v>Komarniki</v>
      </c>
      <c r="F2085" s="18" t="str">
        <f>IF('[1]Vmesna vrtilna_SKLOP1'!E2085&lt;&gt;"",'[1]Vmesna vrtilna_SKLOP1'!E2085,"")</f>
        <v>Komarnik-rolo, Dim. ŠxV: 1x1,15m</v>
      </c>
      <c r="G2085" s="15" t="str">
        <f>IF('[1]Vmesna vrtilna_SKLOP1'!E2085&lt;&gt;"",'[1]Vmesna vrtilna_SKLOP1'!F2085,"")</f>
        <v>[kos]</v>
      </c>
      <c r="H2085" s="19">
        <f>IF('[1]Vmesna vrtilna_SKLOP1'!F2085&lt;&gt;"",'[1]Vmesna vrtilna_SKLOP1'!I2085,"")</f>
        <v>1</v>
      </c>
      <c r="I2085" s="20" t="str">
        <f>IF(I2084="Skupaj:","DDV (22%):",IF(I2084="DDV (22%):","Skupaj z DDV:",IF(AND('[1]Vmesna vrtilna_SKLOP1'!C2085&lt;&gt;"",'[1]Vmesna vrtilna_SKLOP1'!E2085=""),"Skupaj:","")))</f>
        <v/>
      </c>
      <c r="J2085" s="21">
        <f t="shared" si="65"/>
        <v>0</v>
      </c>
      <c r="K2085" s="21">
        <f>IF(I2085="Skupaj z DDV:",SUM(K2083,K2084),IF(I2085="DDV (22%):",K2084*0.22,IF(AND('[1]Vmesna vrtilna_SKLOP1'!C2085&lt;&gt;"",'[1]Vmesna vrtilna_SKLOP1'!D2085=""),'[1]Vmesna vrtilna_SKLOP1'!J2085,IF(F2085&lt;&gt;"",IF('[1]Vmesna vrtilna_SKLOP1'!J2085&lt;&gt;"",'[1]Vmesna vrtilna_SKLOP1'!J2085,""),""))))</f>
        <v>188.5</v>
      </c>
      <c r="L2085" s="22">
        <f>IF(I2084="Skupaj:","DDV (22%):",IF(I2084="DDV (22%):","Skupaj z DDV:",IF(AND('[1]Vmesna vrtilna_SKLOP1'!C2085&lt;&gt;"",'[1]Vmesna vrtilna_SKLOP1'!E2085=""),"Skupaj:",IF(AND('[1]Vmesna vrtilna_SKLOP1'!C2085&lt;&gt;"",'[1]Vmesna vrtilna_SKLOP1'!D2085=""),'[1]Vmesna vrtilna_SKLOP1'!J2085,IF(F2085&lt;&gt;"",IF('[1]Vmesna vrtilna_SKLOP1'!J2085&lt;&gt;"",'[1]Vmesna vrtilna_SKLOP1'!J2085,""),"")))))</f>
        <v>188.5</v>
      </c>
      <c r="M2085" s="22">
        <f t="shared" si="64"/>
        <v>0</v>
      </c>
      <c r="N2085" s="22" t="str">
        <f>IF(IFERROR(VLOOKUP(B2085,'[1]Vmesna vrtilna_SKLOP1'!B:J,7,0),"")=0,"",IFERROR(VLOOKUP(B2085,'[1]Vmesna vrtilna_SKLOP1'!B:J,7,0),""))</f>
        <v/>
      </c>
      <c r="O2085" s="22"/>
    </row>
    <row r="2086" spans="2:15" ht="15" customHeight="1" x14ac:dyDescent="0.3">
      <c r="B2086" s="15" t="str">
        <f>IF(AND('[1]Vmesna vrtilna_SKLOP1'!B2086&lt;&gt;"",'[1]Vmesna vrtilna_SKLOP1'!C2086&lt;&gt;""),IF('[1]Vmesna vrtilna_SKLOP1'!B2086&lt;&gt;"",'[1]Vmesna vrtilna_SKLOP1'!B2086,""),"")</f>
        <v/>
      </c>
      <c r="C2086" s="16" t="str">
        <f>IF(OR(C2085="Posebna oblika",C2085="Kulturno zaščiten objekt",C2085="Kulturno zaščiten objekt, Posebna oblika"),"Glej zavihek POSEBNI POGOJI",IF(SUM(N2085:Q2085)=1,"Posebna oblika",IF(SUM(N2085:Q2085)=10,"Kulturno zaščiten objekt",IF(SUM(N2085:Q2085)=11,"Kulturno zaščiten objekt, Posebna oblika",IF(AND('[1]Vmesna vrtilna_SKLOP1'!C2086&lt;&gt;"",'[1]Vmesna vrtilna_SKLOP1'!D2086&lt;&gt;""),IF('[1]Vmesna vrtilna_SKLOP1'!C2086&lt;&gt;"",'[1]Vmesna vrtilna_SKLOP1'!C2086,""),"")))))</f>
        <v/>
      </c>
      <c r="D2086" s="17" t="str">
        <f>IF(IFERROR(VLOOKUP(B2086,'[1]Vmesna vrtilna_SKLOP1'!B:J,6,0),"")=0,"",IFERROR(VLOOKUP(B2086,'[1]Vmesna vrtilna_SKLOP1'!B:J,6,0),""))</f>
        <v/>
      </c>
      <c r="E2086" s="16" t="str">
        <f>IF(IF('[1]Vmesna vrtilna_SKLOP1'!E2086&lt;&gt;"",'[1]Vmesna vrtilna_SKLOP1'!D2086,"")=0,"",IF('[1]Vmesna vrtilna_SKLOP1'!E2086&lt;&gt;"",'[1]Vmesna vrtilna_SKLOP1'!D2086,""))</f>
        <v/>
      </c>
      <c r="F2086" s="18" t="str">
        <f>IF('[1]Vmesna vrtilna_SKLOP1'!E2086&lt;&gt;"",'[1]Vmesna vrtilna_SKLOP1'!E2086,"")</f>
        <v>Komarnik-rolo, Dim. ŠxV: 1x1,2m</v>
      </c>
      <c r="G2086" s="15" t="str">
        <f>IF('[1]Vmesna vrtilna_SKLOP1'!E2086&lt;&gt;"",'[1]Vmesna vrtilna_SKLOP1'!F2086,"")</f>
        <v>[kos]</v>
      </c>
      <c r="H2086" s="19">
        <f>IF('[1]Vmesna vrtilna_SKLOP1'!F2086&lt;&gt;"",'[1]Vmesna vrtilna_SKLOP1'!I2086,"")</f>
        <v>1</v>
      </c>
      <c r="I2086" s="20" t="str">
        <f>IF(I2085="Skupaj:","DDV (22%):",IF(I2085="DDV (22%):","Skupaj z DDV:",IF(AND('[1]Vmesna vrtilna_SKLOP1'!C2086&lt;&gt;"",'[1]Vmesna vrtilna_SKLOP1'!E2086=""),"Skupaj:","")))</f>
        <v/>
      </c>
      <c r="J2086" s="21">
        <f t="shared" si="65"/>
        <v>0</v>
      </c>
      <c r="K2086" s="21">
        <f>IF(I2086="Skupaj z DDV:",SUM(K2084,K2085),IF(I2086="DDV (22%):",K2085*0.22,IF(AND('[1]Vmesna vrtilna_SKLOP1'!C2086&lt;&gt;"",'[1]Vmesna vrtilna_SKLOP1'!D2086=""),'[1]Vmesna vrtilna_SKLOP1'!J2086,IF(F2086&lt;&gt;"",IF('[1]Vmesna vrtilna_SKLOP1'!J2086&lt;&gt;"",'[1]Vmesna vrtilna_SKLOP1'!J2086,""),""))))</f>
        <v>195</v>
      </c>
      <c r="L2086" s="22">
        <f>IF(I2085="Skupaj:","DDV (22%):",IF(I2085="DDV (22%):","Skupaj z DDV:",IF(AND('[1]Vmesna vrtilna_SKLOP1'!C2086&lt;&gt;"",'[1]Vmesna vrtilna_SKLOP1'!E2086=""),"Skupaj:",IF(AND('[1]Vmesna vrtilna_SKLOP1'!C2086&lt;&gt;"",'[1]Vmesna vrtilna_SKLOP1'!D2086=""),'[1]Vmesna vrtilna_SKLOP1'!J2086,IF(F2086&lt;&gt;"",IF('[1]Vmesna vrtilna_SKLOP1'!J2086&lt;&gt;"",'[1]Vmesna vrtilna_SKLOP1'!J2086,""),"")))))</f>
        <v>195</v>
      </c>
      <c r="M2086" s="22">
        <f t="shared" si="64"/>
        <v>0</v>
      </c>
      <c r="N2086" s="22" t="str">
        <f>IF(IFERROR(VLOOKUP(B2086,'[1]Vmesna vrtilna_SKLOP1'!B:J,7,0),"")=0,"",IFERROR(VLOOKUP(B2086,'[1]Vmesna vrtilna_SKLOP1'!B:J,7,0),""))</f>
        <v/>
      </c>
      <c r="O2086" s="22"/>
    </row>
    <row r="2087" spans="2:15" ht="15" customHeight="1" x14ac:dyDescent="0.3">
      <c r="B2087" s="15" t="str">
        <f>IF(AND('[1]Vmesna vrtilna_SKLOP1'!B2087&lt;&gt;"",'[1]Vmesna vrtilna_SKLOP1'!C2087&lt;&gt;""),IF('[1]Vmesna vrtilna_SKLOP1'!B2087&lt;&gt;"",'[1]Vmesna vrtilna_SKLOP1'!B2087,""),"")</f>
        <v/>
      </c>
      <c r="C2087" s="16" t="str">
        <f>IF(OR(C2086="Posebna oblika",C2086="Kulturno zaščiten objekt",C2086="Kulturno zaščiten objekt, Posebna oblika"),"Glej zavihek POSEBNI POGOJI",IF(SUM(N2086:Q2086)=1,"Posebna oblika",IF(SUM(N2086:Q2086)=10,"Kulturno zaščiten objekt",IF(SUM(N2086:Q2086)=11,"Kulturno zaščiten objekt, Posebna oblika",IF(AND('[1]Vmesna vrtilna_SKLOP1'!C2087&lt;&gt;"",'[1]Vmesna vrtilna_SKLOP1'!D2087&lt;&gt;""),IF('[1]Vmesna vrtilna_SKLOP1'!C2087&lt;&gt;"",'[1]Vmesna vrtilna_SKLOP1'!C2087,""),"")))))</f>
        <v/>
      </c>
      <c r="D2087" s="17" t="str">
        <f>IF(IFERROR(VLOOKUP(B2087,'[1]Vmesna vrtilna_SKLOP1'!B:J,6,0),"")=0,"",IFERROR(VLOOKUP(B2087,'[1]Vmesna vrtilna_SKLOP1'!B:J,6,0),""))</f>
        <v/>
      </c>
      <c r="E2087" s="16" t="str">
        <f>IF(IF('[1]Vmesna vrtilna_SKLOP1'!E2087&lt;&gt;"",'[1]Vmesna vrtilna_SKLOP1'!D2087,"")=0,"",IF('[1]Vmesna vrtilna_SKLOP1'!E2087&lt;&gt;"",'[1]Vmesna vrtilna_SKLOP1'!D2087,""))</f>
        <v/>
      </c>
      <c r="F2087" s="18" t="str">
        <f>IF('[1]Vmesna vrtilna_SKLOP1'!E2087&lt;&gt;"",'[1]Vmesna vrtilna_SKLOP1'!E2087,"")</f>
        <v>Komarnik-rolo, Dim. ŠxV: 1,2x1,2m</v>
      </c>
      <c r="G2087" s="15" t="str">
        <f>IF('[1]Vmesna vrtilna_SKLOP1'!E2087&lt;&gt;"",'[1]Vmesna vrtilna_SKLOP1'!F2087,"")</f>
        <v>[kos]</v>
      </c>
      <c r="H2087" s="19">
        <f>IF('[1]Vmesna vrtilna_SKLOP1'!F2087&lt;&gt;"",'[1]Vmesna vrtilna_SKLOP1'!I2087,"")</f>
        <v>1</v>
      </c>
      <c r="I2087" s="20" t="str">
        <f>IF(I2086="Skupaj:","DDV (22%):",IF(I2086="DDV (22%):","Skupaj z DDV:",IF(AND('[1]Vmesna vrtilna_SKLOP1'!C2087&lt;&gt;"",'[1]Vmesna vrtilna_SKLOP1'!E2087=""),"Skupaj:","")))</f>
        <v/>
      </c>
      <c r="J2087" s="21">
        <f t="shared" si="65"/>
        <v>0</v>
      </c>
      <c r="K2087" s="21">
        <f>IF(I2087="Skupaj z DDV:",SUM(K2085,K2086),IF(I2087="DDV (22%):",K2086*0.22,IF(AND('[1]Vmesna vrtilna_SKLOP1'!C2087&lt;&gt;"",'[1]Vmesna vrtilna_SKLOP1'!D2087=""),'[1]Vmesna vrtilna_SKLOP1'!J2087,IF(F2087&lt;&gt;"",IF('[1]Vmesna vrtilna_SKLOP1'!J2087&lt;&gt;"",'[1]Vmesna vrtilna_SKLOP1'!J2087,""),""))))</f>
        <v>187.2</v>
      </c>
      <c r="L2087" s="22">
        <f>IF(I2086="Skupaj:","DDV (22%):",IF(I2086="DDV (22%):","Skupaj z DDV:",IF(AND('[1]Vmesna vrtilna_SKLOP1'!C2087&lt;&gt;"",'[1]Vmesna vrtilna_SKLOP1'!E2087=""),"Skupaj:",IF(AND('[1]Vmesna vrtilna_SKLOP1'!C2087&lt;&gt;"",'[1]Vmesna vrtilna_SKLOP1'!D2087=""),'[1]Vmesna vrtilna_SKLOP1'!J2087,IF(F2087&lt;&gt;"",IF('[1]Vmesna vrtilna_SKLOP1'!J2087&lt;&gt;"",'[1]Vmesna vrtilna_SKLOP1'!J2087,""),"")))))</f>
        <v>187.2</v>
      </c>
      <c r="M2087" s="22">
        <f t="shared" si="64"/>
        <v>0</v>
      </c>
      <c r="N2087" s="22" t="str">
        <f>IF(IFERROR(VLOOKUP(B2087,'[1]Vmesna vrtilna_SKLOP1'!B:J,7,0),"")=0,"",IFERROR(VLOOKUP(B2087,'[1]Vmesna vrtilna_SKLOP1'!B:J,7,0),""))</f>
        <v/>
      </c>
      <c r="O2087" s="22"/>
    </row>
    <row r="2088" spans="2:15" ht="15" customHeight="1" x14ac:dyDescent="0.3">
      <c r="B2088" s="15" t="str">
        <f>IF(AND('[1]Vmesna vrtilna_SKLOP1'!B2088&lt;&gt;"",'[1]Vmesna vrtilna_SKLOP1'!C2088&lt;&gt;""),IF('[1]Vmesna vrtilna_SKLOP1'!B2088&lt;&gt;"",'[1]Vmesna vrtilna_SKLOP1'!B2088,""),"")</f>
        <v/>
      </c>
      <c r="C2088" s="16" t="str">
        <f>IF(OR(C2087="Posebna oblika",C2087="Kulturno zaščiten objekt",C2087="Kulturno zaščiten objekt, Posebna oblika"),"Glej zavihek POSEBNI POGOJI",IF(SUM(N2087:Q2087)=1,"Posebna oblika",IF(SUM(N2087:Q2087)=10,"Kulturno zaščiten objekt",IF(SUM(N2087:Q2087)=11,"Kulturno zaščiten objekt, Posebna oblika",IF(AND('[1]Vmesna vrtilna_SKLOP1'!C2088&lt;&gt;"",'[1]Vmesna vrtilna_SKLOP1'!D2088&lt;&gt;""),IF('[1]Vmesna vrtilna_SKLOP1'!C2088&lt;&gt;"",'[1]Vmesna vrtilna_SKLOP1'!C2088,""),"")))))</f>
        <v/>
      </c>
      <c r="D2088" s="17" t="str">
        <f>IF(IFERROR(VLOOKUP(B2088,'[1]Vmesna vrtilna_SKLOP1'!B:J,6,0),"")=0,"",IFERROR(VLOOKUP(B2088,'[1]Vmesna vrtilna_SKLOP1'!B:J,6,0),""))</f>
        <v/>
      </c>
      <c r="E2088" s="16" t="str">
        <f>IF(IF('[1]Vmesna vrtilna_SKLOP1'!E2088&lt;&gt;"",'[1]Vmesna vrtilna_SKLOP1'!D2088,"")=0,"",IF('[1]Vmesna vrtilna_SKLOP1'!E2088&lt;&gt;"",'[1]Vmesna vrtilna_SKLOP1'!D2088,""))</f>
        <v/>
      </c>
      <c r="F2088" s="18" t="str">
        <f>IF('[1]Vmesna vrtilna_SKLOP1'!E2088&lt;&gt;"",'[1]Vmesna vrtilna_SKLOP1'!E2088,"")</f>
        <v>Komarnik-rolo, Dim. ŠxV: 1,4x1,4m</v>
      </c>
      <c r="G2088" s="15" t="str">
        <f>IF('[1]Vmesna vrtilna_SKLOP1'!E2088&lt;&gt;"",'[1]Vmesna vrtilna_SKLOP1'!F2088,"")</f>
        <v>[kos]</v>
      </c>
      <c r="H2088" s="19">
        <f>IF('[1]Vmesna vrtilna_SKLOP1'!F2088&lt;&gt;"",'[1]Vmesna vrtilna_SKLOP1'!I2088,"")</f>
        <v>1</v>
      </c>
      <c r="I2088" s="20" t="str">
        <f>IF(I2087="Skupaj:","DDV (22%):",IF(I2087="DDV (22%):","Skupaj z DDV:",IF(AND('[1]Vmesna vrtilna_SKLOP1'!C2088&lt;&gt;"",'[1]Vmesna vrtilna_SKLOP1'!E2088=""),"Skupaj:","")))</f>
        <v/>
      </c>
      <c r="J2088" s="21">
        <f t="shared" si="65"/>
        <v>0</v>
      </c>
      <c r="K2088" s="21">
        <f>IF(I2088="Skupaj z DDV:",SUM(K2086,K2087),IF(I2088="DDV (22%):",K2087*0.22,IF(AND('[1]Vmesna vrtilna_SKLOP1'!C2088&lt;&gt;"",'[1]Vmesna vrtilna_SKLOP1'!D2088=""),'[1]Vmesna vrtilna_SKLOP1'!J2088,IF(F2088&lt;&gt;"",IF('[1]Vmesna vrtilna_SKLOP1'!J2088&lt;&gt;"",'[1]Vmesna vrtilna_SKLOP1'!J2088,""),""))))</f>
        <v>309.39999999999998</v>
      </c>
      <c r="L2088" s="22">
        <f>IF(I2087="Skupaj:","DDV (22%):",IF(I2087="DDV (22%):","Skupaj z DDV:",IF(AND('[1]Vmesna vrtilna_SKLOP1'!C2088&lt;&gt;"",'[1]Vmesna vrtilna_SKLOP1'!E2088=""),"Skupaj:",IF(AND('[1]Vmesna vrtilna_SKLOP1'!C2088&lt;&gt;"",'[1]Vmesna vrtilna_SKLOP1'!D2088=""),'[1]Vmesna vrtilna_SKLOP1'!J2088,IF(F2088&lt;&gt;"",IF('[1]Vmesna vrtilna_SKLOP1'!J2088&lt;&gt;"",'[1]Vmesna vrtilna_SKLOP1'!J2088,""),"")))))</f>
        <v>309.39999999999998</v>
      </c>
      <c r="M2088" s="22">
        <f t="shared" si="64"/>
        <v>0</v>
      </c>
      <c r="N2088" s="22" t="str">
        <f>IF(IFERROR(VLOOKUP(B2088,'[1]Vmesna vrtilna_SKLOP1'!B:J,7,0),"")=0,"",IFERROR(VLOOKUP(B2088,'[1]Vmesna vrtilna_SKLOP1'!B:J,7,0),""))</f>
        <v/>
      </c>
      <c r="O2088" s="22"/>
    </row>
    <row r="2089" spans="2:15" ht="15" customHeight="1" x14ac:dyDescent="0.3">
      <c r="B2089" s="15" t="str">
        <f>IF(AND('[1]Vmesna vrtilna_SKLOP1'!B2089&lt;&gt;"",'[1]Vmesna vrtilna_SKLOP1'!C2089&lt;&gt;""),IF('[1]Vmesna vrtilna_SKLOP1'!B2089&lt;&gt;"",'[1]Vmesna vrtilna_SKLOP1'!B2089,""),"")</f>
        <v/>
      </c>
      <c r="C2089" s="16" t="str">
        <f>IF(OR(C2088="Posebna oblika",C2088="Kulturno zaščiten objekt",C2088="Kulturno zaščiten objekt, Posebna oblika"),"Glej zavihek POSEBNI POGOJI",IF(SUM(N2088:Q2088)=1,"Posebna oblika",IF(SUM(N2088:Q2088)=10,"Kulturno zaščiten objekt",IF(SUM(N2088:Q2088)=11,"Kulturno zaščiten objekt, Posebna oblika",IF(AND('[1]Vmesna vrtilna_SKLOP1'!C2089&lt;&gt;"",'[1]Vmesna vrtilna_SKLOP1'!D2089&lt;&gt;""),IF('[1]Vmesna vrtilna_SKLOP1'!C2089&lt;&gt;"",'[1]Vmesna vrtilna_SKLOP1'!C2089,""),"")))))</f>
        <v/>
      </c>
      <c r="D2089" s="17" t="str">
        <f>IF(IFERROR(VLOOKUP(B2089,'[1]Vmesna vrtilna_SKLOP1'!B:J,6,0),"")=0,"",IFERROR(VLOOKUP(B2089,'[1]Vmesna vrtilna_SKLOP1'!B:J,6,0),""))</f>
        <v/>
      </c>
      <c r="E2089" s="16" t="str">
        <f>IF(IF('[1]Vmesna vrtilna_SKLOP1'!E2089&lt;&gt;"",'[1]Vmesna vrtilna_SKLOP1'!D2089,"")=0,"",IF('[1]Vmesna vrtilna_SKLOP1'!E2089&lt;&gt;"",'[1]Vmesna vrtilna_SKLOP1'!D2089,""))</f>
        <v/>
      </c>
      <c r="F2089" s="18" t="str">
        <f>IF('[1]Vmesna vrtilna_SKLOP1'!E2089&lt;&gt;"",'[1]Vmesna vrtilna_SKLOP1'!E2089,"")</f>
        <v>Komarnik-rolo, Dim. ŠxV: 1,8x1,4m</v>
      </c>
      <c r="G2089" s="15" t="str">
        <f>IF('[1]Vmesna vrtilna_SKLOP1'!E2089&lt;&gt;"",'[1]Vmesna vrtilna_SKLOP1'!F2089,"")</f>
        <v>[kos]</v>
      </c>
      <c r="H2089" s="19">
        <f>IF('[1]Vmesna vrtilna_SKLOP1'!F2089&lt;&gt;"",'[1]Vmesna vrtilna_SKLOP1'!I2089,"")</f>
        <v>1</v>
      </c>
      <c r="I2089" s="20" t="str">
        <f>IF(I2088="Skupaj:","DDV (22%):",IF(I2088="DDV (22%):","Skupaj z DDV:",IF(AND('[1]Vmesna vrtilna_SKLOP1'!C2089&lt;&gt;"",'[1]Vmesna vrtilna_SKLOP1'!E2089=""),"Skupaj:","")))</f>
        <v/>
      </c>
      <c r="J2089" s="21">
        <f t="shared" si="65"/>
        <v>0</v>
      </c>
      <c r="K2089" s="21">
        <f>IF(I2089="Skupaj z DDV:",SUM(K2087,K2088),IF(I2089="DDV (22%):",K2088*0.22,IF(AND('[1]Vmesna vrtilna_SKLOP1'!C2089&lt;&gt;"",'[1]Vmesna vrtilna_SKLOP1'!D2089=""),'[1]Vmesna vrtilna_SKLOP1'!J2089,IF(F2089&lt;&gt;"",IF('[1]Vmesna vrtilna_SKLOP1'!J2089&lt;&gt;"",'[1]Vmesna vrtilna_SKLOP1'!J2089,""),""))))</f>
        <v>397.8</v>
      </c>
      <c r="L2089" s="22">
        <f>IF(I2088="Skupaj:","DDV (22%):",IF(I2088="DDV (22%):","Skupaj z DDV:",IF(AND('[1]Vmesna vrtilna_SKLOP1'!C2089&lt;&gt;"",'[1]Vmesna vrtilna_SKLOP1'!E2089=""),"Skupaj:",IF(AND('[1]Vmesna vrtilna_SKLOP1'!C2089&lt;&gt;"",'[1]Vmesna vrtilna_SKLOP1'!D2089=""),'[1]Vmesna vrtilna_SKLOP1'!J2089,IF(F2089&lt;&gt;"",IF('[1]Vmesna vrtilna_SKLOP1'!J2089&lt;&gt;"",'[1]Vmesna vrtilna_SKLOP1'!J2089,""),"")))))</f>
        <v>397.8</v>
      </c>
      <c r="M2089" s="22">
        <f t="shared" si="64"/>
        <v>0</v>
      </c>
      <c r="N2089" s="22" t="str">
        <f>IF(IFERROR(VLOOKUP(B2089,'[1]Vmesna vrtilna_SKLOP1'!B:J,7,0),"")=0,"",IFERROR(VLOOKUP(B2089,'[1]Vmesna vrtilna_SKLOP1'!B:J,7,0),""))</f>
        <v/>
      </c>
      <c r="O2089" s="22"/>
    </row>
    <row r="2090" spans="2:15" ht="15" customHeight="1" x14ac:dyDescent="0.3">
      <c r="B2090" s="15" t="str">
        <f>IF(AND('[1]Vmesna vrtilna_SKLOP1'!B2090&lt;&gt;"",'[1]Vmesna vrtilna_SKLOP1'!C2090&lt;&gt;""),IF('[1]Vmesna vrtilna_SKLOP1'!B2090&lt;&gt;"",'[1]Vmesna vrtilna_SKLOP1'!B2090,""),"")</f>
        <v/>
      </c>
      <c r="C2090" s="16" t="str">
        <f>IF(OR(C2089="Posebna oblika",C2089="Kulturno zaščiten objekt",C2089="Kulturno zaščiten objekt, Posebna oblika"),"Glej zavihek POSEBNI POGOJI",IF(SUM(N2089:Q2089)=1,"Posebna oblika",IF(SUM(N2089:Q2089)=10,"Kulturno zaščiten objekt",IF(SUM(N2089:Q2089)=11,"Kulturno zaščiten objekt, Posebna oblika",IF(AND('[1]Vmesna vrtilna_SKLOP1'!C2090&lt;&gt;"",'[1]Vmesna vrtilna_SKLOP1'!D2090&lt;&gt;""),IF('[1]Vmesna vrtilna_SKLOP1'!C2090&lt;&gt;"",'[1]Vmesna vrtilna_SKLOP1'!C2090,""),"")))))</f>
        <v/>
      </c>
      <c r="D2090" s="17" t="str">
        <f>IF(IFERROR(VLOOKUP(B2090,'[1]Vmesna vrtilna_SKLOP1'!B:J,6,0),"")=0,"",IFERROR(VLOOKUP(B2090,'[1]Vmesna vrtilna_SKLOP1'!B:J,6,0),""))</f>
        <v/>
      </c>
      <c r="E2090" s="16" t="str">
        <f>IF(IF('[1]Vmesna vrtilna_SKLOP1'!E2090&lt;&gt;"",'[1]Vmesna vrtilna_SKLOP1'!D2090,"")=0,"",IF('[1]Vmesna vrtilna_SKLOP1'!E2090&lt;&gt;"",'[1]Vmesna vrtilna_SKLOP1'!D2090,""))</f>
        <v/>
      </c>
      <c r="F2090" s="18" t="str">
        <f>IF('[1]Vmesna vrtilna_SKLOP1'!E2090&lt;&gt;"",'[1]Vmesna vrtilna_SKLOP1'!E2090,"")</f>
        <v>Komarnik-rolo, Dim. ŠxV: 1x0,85m</v>
      </c>
      <c r="G2090" s="15" t="str">
        <f>IF('[1]Vmesna vrtilna_SKLOP1'!E2090&lt;&gt;"",'[1]Vmesna vrtilna_SKLOP1'!F2090,"")</f>
        <v>[kos]</v>
      </c>
      <c r="H2090" s="19">
        <f>IF('[1]Vmesna vrtilna_SKLOP1'!F2090&lt;&gt;"",'[1]Vmesna vrtilna_SKLOP1'!I2090,"")</f>
        <v>1</v>
      </c>
      <c r="I2090" s="20" t="str">
        <f>IF(I2089="Skupaj:","DDV (22%):",IF(I2089="DDV (22%):","Skupaj z DDV:",IF(AND('[1]Vmesna vrtilna_SKLOP1'!C2090&lt;&gt;"",'[1]Vmesna vrtilna_SKLOP1'!E2090=""),"Skupaj:","")))</f>
        <v/>
      </c>
      <c r="J2090" s="21">
        <f t="shared" si="65"/>
        <v>0</v>
      </c>
      <c r="K2090" s="21">
        <f>IF(I2090="Skupaj z DDV:",SUM(K2088,K2089),IF(I2090="DDV (22%):",K2089*0.22,IF(AND('[1]Vmesna vrtilna_SKLOP1'!C2090&lt;&gt;"",'[1]Vmesna vrtilna_SKLOP1'!D2090=""),'[1]Vmesna vrtilna_SKLOP1'!J2090,IF(F2090&lt;&gt;"",IF('[1]Vmesna vrtilna_SKLOP1'!J2090&lt;&gt;"",'[1]Vmesna vrtilna_SKLOP1'!J2090,""),""))))</f>
        <v>110.5</v>
      </c>
      <c r="L2090" s="22">
        <f>IF(I2089="Skupaj:","DDV (22%):",IF(I2089="DDV (22%):","Skupaj z DDV:",IF(AND('[1]Vmesna vrtilna_SKLOP1'!C2090&lt;&gt;"",'[1]Vmesna vrtilna_SKLOP1'!E2090=""),"Skupaj:",IF(AND('[1]Vmesna vrtilna_SKLOP1'!C2090&lt;&gt;"",'[1]Vmesna vrtilna_SKLOP1'!D2090=""),'[1]Vmesna vrtilna_SKLOP1'!J2090,IF(F2090&lt;&gt;"",IF('[1]Vmesna vrtilna_SKLOP1'!J2090&lt;&gt;"",'[1]Vmesna vrtilna_SKLOP1'!J2090,""),"")))))</f>
        <v>110.5</v>
      </c>
      <c r="M2090" s="22">
        <f t="shared" si="64"/>
        <v>0</v>
      </c>
      <c r="N2090" s="22" t="str">
        <f>IF(IFERROR(VLOOKUP(B2090,'[1]Vmesna vrtilna_SKLOP1'!B:J,7,0),"")=0,"",IFERROR(VLOOKUP(B2090,'[1]Vmesna vrtilna_SKLOP1'!B:J,7,0),""))</f>
        <v/>
      </c>
      <c r="O2090" s="22"/>
    </row>
    <row r="2091" spans="2:15" ht="15" customHeight="1" x14ac:dyDescent="0.3">
      <c r="B2091" s="15" t="str">
        <f>IF(AND('[1]Vmesna vrtilna_SKLOP1'!B2091&lt;&gt;"",'[1]Vmesna vrtilna_SKLOP1'!C2091&lt;&gt;""),IF('[1]Vmesna vrtilna_SKLOP1'!B2091&lt;&gt;"",'[1]Vmesna vrtilna_SKLOP1'!B2091,""),"")</f>
        <v/>
      </c>
      <c r="C2091" s="16" t="str">
        <f>IF(OR(C2090="Posebna oblika",C2090="Kulturno zaščiten objekt",C2090="Kulturno zaščiten objekt, Posebna oblika"),"Glej zavihek POSEBNI POGOJI",IF(SUM(N2090:Q2090)=1,"Posebna oblika",IF(SUM(N2090:Q2090)=10,"Kulturno zaščiten objekt",IF(SUM(N2090:Q2090)=11,"Kulturno zaščiten objekt, Posebna oblika",IF(AND('[1]Vmesna vrtilna_SKLOP1'!C2091&lt;&gt;"",'[1]Vmesna vrtilna_SKLOP1'!D2091&lt;&gt;""),IF('[1]Vmesna vrtilna_SKLOP1'!C2091&lt;&gt;"",'[1]Vmesna vrtilna_SKLOP1'!C2091,""),"")))))</f>
        <v/>
      </c>
      <c r="D2091" s="17" t="str">
        <f>IF(IFERROR(VLOOKUP(B2091,'[1]Vmesna vrtilna_SKLOP1'!B:J,6,0),"")=0,"",IFERROR(VLOOKUP(B2091,'[1]Vmesna vrtilna_SKLOP1'!B:J,6,0),""))</f>
        <v/>
      </c>
      <c r="E2091" s="16" t="str">
        <f>IF(IF('[1]Vmesna vrtilna_SKLOP1'!E2091&lt;&gt;"",'[1]Vmesna vrtilna_SKLOP1'!D2091,"")=0,"",IF('[1]Vmesna vrtilna_SKLOP1'!E2091&lt;&gt;"",'[1]Vmesna vrtilna_SKLOP1'!D2091,""))</f>
        <v/>
      </c>
      <c r="F2091" s="18" t="str">
        <f>IF('[1]Vmesna vrtilna_SKLOP1'!E2091&lt;&gt;"",'[1]Vmesna vrtilna_SKLOP1'!E2091,"")</f>
        <v/>
      </c>
      <c r="G2091" s="15" t="str">
        <f>IF('[1]Vmesna vrtilna_SKLOP1'!E2091&lt;&gt;"",'[1]Vmesna vrtilna_SKLOP1'!F2091,"")</f>
        <v/>
      </c>
      <c r="H2091" s="19" t="str">
        <f>IF('[1]Vmesna vrtilna_SKLOP1'!F2091&lt;&gt;"",'[1]Vmesna vrtilna_SKLOP1'!I2091,"")</f>
        <v/>
      </c>
      <c r="I2091" s="20" t="str">
        <f>IF(I2090="Skupaj:","DDV (22%):",IF(I2090="DDV (22%):","Skupaj z DDV:",IF(AND('[1]Vmesna vrtilna_SKLOP1'!C2091&lt;&gt;"",'[1]Vmesna vrtilna_SKLOP1'!E2091=""),"Skupaj:","")))</f>
        <v/>
      </c>
      <c r="J2091" s="21" t="str">
        <f t="shared" si="65"/>
        <v/>
      </c>
      <c r="K2091" s="21" t="str">
        <f>IF(I2091="Skupaj z DDV:",SUM(K2089,K2090),IF(I2091="DDV (22%):",K2090*0.22,IF(AND('[1]Vmesna vrtilna_SKLOP1'!C2091&lt;&gt;"",'[1]Vmesna vrtilna_SKLOP1'!D2091=""),'[1]Vmesna vrtilna_SKLOP1'!J2091,IF(F2091&lt;&gt;"",IF('[1]Vmesna vrtilna_SKLOP1'!J2091&lt;&gt;"",'[1]Vmesna vrtilna_SKLOP1'!J2091,""),""))))</f>
        <v/>
      </c>
      <c r="L2091" s="22" t="str">
        <f>IF(I2090="Skupaj:","DDV (22%):",IF(I2090="DDV (22%):","Skupaj z DDV:",IF(AND('[1]Vmesna vrtilna_SKLOP1'!C2091&lt;&gt;"",'[1]Vmesna vrtilna_SKLOP1'!E2091=""),"Skupaj:",IF(AND('[1]Vmesna vrtilna_SKLOP1'!C2091&lt;&gt;"",'[1]Vmesna vrtilna_SKLOP1'!D2091=""),'[1]Vmesna vrtilna_SKLOP1'!J2091,IF(F2091&lt;&gt;"",IF('[1]Vmesna vrtilna_SKLOP1'!J2091&lt;&gt;"",'[1]Vmesna vrtilna_SKLOP1'!J2091,""),"")))))</f>
        <v/>
      </c>
      <c r="M2091" s="22">
        <f t="shared" si="64"/>
        <v>0</v>
      </c>
      <c r="N2091" s="22" t="str">
        <f>IF(IFERROR(VLOOKUP(B2091,'[1]Vmesna vrtilna_SKLOP1'!B:J,7,0),"")=0,"",IFERROR(VLOOKUP(B2091,'[1]Vmesna vrtilna_SKLOP1'!B:J,7,0),""))</f>
        <v/>
      </c>
      <c r="O2091" s="22"/>
    </row>
    <row r="2092" spans="2:15" ht="15" customHeight="1" x14ac:dyDescent="0.3">
      <c r="B2092" s="15" t="str">
        <f>IF(AND('[1]Vmesna vrtilna_SKLOP1'!B2092&lt;&gt;"",'[1]Vmesna vrtilna_SKLOP1'!C2092&lt;&gt;""),IF('[1]Vmesna vrtilna_SKLOP1'!B2092&lt;&gt;"",'[1]Vmesna vrtilna_SKLOP1'!B2092,""),"")</f>
        <v/>
      </c>
      <c r="C2092" s="16" t="str">
        <f>IF(OR(C2091="Posebna oblika",C2091="Kulturno zaščiten objekt",C2091="Kulturno zaščiten objekt, Posebna oblika"),"Glej zavihek POSEBNI POGOJI",IF(SUM(N2091:Q2091)=1,"Posebna oblika",IF(SUM(N2091:Q2091)=10,"Kulturno zaščiten objekt",IF(SUM(N2091:Q2091)=11,"Kulturno zaščiten objekt, Posebna oblika",IF(AND('[1]Vmesna vrtilna_SKLOP1'!C2092&lt;&gt;"",'[1]Vmesna vrtilna_SKLOP1'!D2092&lt;&gt;""),IF('[1]Vmesna vrtilna_SKLOP1'!C2092&lt;&gt;"",'[1]Vmesna vrtilna_SKLOP1'!C2092,""),"")))))</f>
        <v/>
      </c>
      <c r="D2092" s="17" t="str">
        <f>IF(IFERROR(VLOOKUP(B2092,'[1]Vmesna vrtilna_SKLOP1'!B:J,6,0),"")=0,"",IFERROR(VLOOKUP(B2092,'[1]Vmesna vrtilna_SKLOP1'!B:J,6,0),""))</f>
        <v/>
      </c>
      <c r="E2092" s="16" t="str">
        <f>IF(IF('[1]Vmesna vrtilna_SKLOP1'!E2092&lt;&gt;"",'[1]Vmesna vrtilna_SKLOP1'!D2092,"")=0,"",IF('[1]Vmesna vrtilna_SKLOP1'!E2092&lt;&gt;"",'[1]Vmesna vrtilna_SKLOP1'!D2092,""))</f>
        <v>Obdelava širokih špalet</v>
      </c>
      <c r="F2092" s="18" t="str">
        <f>IF('[1]Vmesna vrtilna_SKLOP1'!E2092&lt;&gt;"",'[1]Vmesna vrtilna_SKLOP1'!E2092,"")</f>
        <v>Zidarska obdelava špalet</v>
      </c>
      <c r="G2092" s="15" t="str">
        <f>IF('[1]Vmesna vrtilna_SKLOP1'!E2092&lt;&gt;"",'[1]Vmesna vrtilna_SKLOP1'!F2092,"")</f>
        <v>[m1]</v>
      </c>
      <c r="H2092" s="19">
        <f>IF('[1]Vmesna vrtilna_SKLOP1'!F2092&lt;&gt;"",'[1]Vmesna vrtilna_SKLOP1'!I2092,"")</f>
        <v>29.9</v>
      </c>
      <c r="I2092" s="20" t="str">
        <f>IF(I2091="Skupaj:","DDV (22%):",IF(I2091="DDV (22%):","Skupaj z DDV:",IF(AND('[1]Vmesna vrtilna_SKLOP1'!C2092&lt;&gt;"",'[1]Vmesna vrtilna_SKLOP1'!E2092=""),"Skupaj:","")))</f>
        <v/>
      </c>
      <c r="J2092" s="21">
        <f t="shared" si="65"/>
        <v>0</v>
      </c>
      <c r="K2092" s="21">
        <f>IF(I2092="Skupaj z DDV:",SUM(K2090,K2091),IF(I2092="DDV (22%):",K2091*0.22,IF(AND('[1]Vmesna vrtilna_SKLOP1'!C2092&lt;&gt;"",'[1]Vmesna vrtilna_SKLOP1'!D2092=""),'[1]Vmesna vrtilna_SKLOP1'!J2092,IF(F2092&lt;&gt;"",IF('[1]Vmesna vrtilna_SKLOP1'!J2092&lt;&gt;"",'[1]Vmesna vrtilna_SKLOP1'!J2092,""),""))))</f>
        <v>1390</v>
      </c>
      <c r="L2092" s="22">
        <f>IF(I2091="Skupaj:","DDV (22%):",IF(I2091="DDV (22%):","Skupaj z DDV:",IF(AND('[1]Vmesna vrtilna_SKLOP1'!C2092&lt;&gt;"",'[1]Vmesna vrtilna_SKLOP1'!E2092=""),"Skupaj:",IF(AND('[1]Vmesna vrtilna_SKLOP1'!C2092&lt;&gt;"",'[1]Vmesna vrtilna_SKLOP1'!D2092=""),'[1]Vmesna vrtilna_SKLOP1'!J2092,IF(F2092&lt;&gt;"",IF('[1]Vmesna vrtilna_SKLOP1'!J2092&lt;&gt;"",'[1]Vmesna vrtilna_SKLOP1'!J2092,""),"")))))</f>
        <v>1390</v>
      </c>
      <c r="M2092" s="22">
        <f t="shared" si="64"/>
        <v>0</v>
      </c>
      <c r="N2092" s="22" t="str">
        <f>IF(IFERROR(VLOOKUP(B2092,'[1]Vmesna vrtilna_SKLOP1'!B:J,7,0),"")=0,"",IFERROR(VLOOKUP(B2092,'[1]Vmesna vrtilna_SKLOP1'!B:J,7,0),""))</f>
        <v/>
      </c>
      <c r="O2092" s="22"/>
    </row>
    <row r="2093" spans="2:15" ht="15" customHeight="1" x14ac:dyDescent="0.3">
      <c r="B2093" s="15" t="str">
        <f>IF(AND('[1]Vmesna vrtilna_SKLOP1'!B2093&lt;&gt;"",'[1]Vmesna vrtilna_SKLOP1'!C2093&lt;&gt;""),IF('[1]Vmesna vrtilna_SKLOP1'!B2093&lt;&gt;"",'[1]Vmesna vrtilna_SKLOP1'!B2093,""),"")</f>
        <v/>
      </c>
      <c r="C2093" s="16" t="str">
        <f>IF(OR(C2092="Posebna oblika",C2092="Kulturno zaščiten objekt",C2092="Kulturno zaščiten objekt, Posebna oblika"),"Glej zavihek POSEBNI POGOJI",IF(SUM(N2092:Q2092)=1,"Posebna oblika",IF(SUM(N2092:Q2092)=10,"Kulturno zaščiten objekt",IF(SUM(N2092:Q2092)=11,"Kulturno zaščiten objekt, Posebna oblika",IF(AND('[1]Vmesna vrtilna_SKLOP1'!C2093&lt;&gt;"",'[1]Vmesna vrtilna_SKLOP1'!D2093&lt;&gt;""),IF('[1]Vmesna vrtilna_SKLOP1'!C2093&lt;&gt;"",'[1]Vmesna vrtilna_SKLOP1'!C2093,""),"")))))</f>
        <v/>
      </c>
      <c r="D2093" s="17" t="str">
        <f>IF(IFERROR(VLOOKUP(B2093,'[1]Vmesna vrtilna_SKLOP1'!B:J,6,0),"")=0,"",IFERROR(VLOOKUP(B2093,'[1]Vmesna vrtilna_SKLOP1'!B:J,6,0),""))</f>
        <v/>
      </c>
      <c r="E2093" s="16" t="str">
        <f>IF(IF('[1]Vmesna vrtilna_SKLOP1'!E2093&lt;&gt;"",'[1]Vmesna vrtilna_SKLOP1'!D2093,"")=0,"",IF('[1]Vmesna vrtilna_SKLOP1'!E2093&lt;&gt;"",'[1]Vmesna vrtilna_SKLOP1'!D2093,""))</f>
        <v/>
      </c>
      <c r="F2093" s="18" t="str">
        <f>IF('[1]Vmesna vrtilna_SKLOP1'!E2093&lt;&gt;"",'[1]Vmesna vrtilna_SKLOP1'!E2093,"")</f>
        <v/>
      </c>
      <c r="G2093" s="15" t="str">
        <f>IF('[1]Vmesna vrtilna_SKLOP1'!E2093&lt;&gt;"",'[1]Vmesna vrtilna_SKLOP1'!F2093,"")</f>
        <v/>
      </c>
      <c r="H2093" s="19" t="str">
        <f>IF('[1]Vmesna vrtilna_SKLOP1'!F2093&lt;&gt;"",'[1]Vmesna vrtilna_SKLOP1'!I2093,"")</f>
        <v/>
      </c>
      <c r="I2093" s="20" t="str">
        <f>IF(I2092="Skupaj:","DDV (22%):",IF(I2092="DDV (22%):","Skupaj z DDV:",IF(AND('[1]Vmesna vrtilna_SKLOP1'!C2093&lt;&gt;"",'[1]Vmesna vrtilna_SKLOP1'!E2093=""),"Skupaj:","")))</f>
        <v/>
      </c>
      <c r="J2093" s="21" t="str">
        <f t="shared" si="65"/>
        <v/>
      </c>
      <c r="K2093" s="21" t="str">
        <f>IF(I2093="Skupaj z DDV:",SUM(K2091,K2092),IF(I2093="DDV (22%):",K2092*0.22,IF(AND('[1]Vmesna vrtilna_SKLOP1'!C2093&lt;&gt;"",'[1]Vmesna vrtilna_SKLOP1'!D2093=""),'[1]Vmesna vrtilna_SKLOP1'!J2093,IF(F2093&lt;&gt;"",IF('[1]Vmesna vrtilna_SKLOP1'!J2093&lt;&gt;"",'[1]Vmesna vrtilna_SKLOP1'!J2093,""),""))))</f>
        <v/>
      </c>
      <c r="L2093" s="22" t="str">
        <f>IF(I2092="Skupaj:","DDV (22%):",IF(I2092="DDV (22%):","Skupaj z DDV:",IF(AND('[1]Vmesna vrtilna_SKLOP1'!C2093&lt;&gt;"",'[1]Vmesna vrtilna_SKLOP1'!E2093=""),"Skupaj:",IF(AND('[1]Vmesna vrtilna_SKLOP1'!C2093&lt;&gt;"",'[1]Vmesna vrtilna_SKLOP1'!D2093=""),'[1]Vmesna vrtilna_SKLOP1'!J2093,IF(F2093&lt;&gt;"",IF('[1]Vmesna vrtilna_SKLOP1'!J2093&lt;&gt;"",'[1]Vmesna vrtilna_SKLOP1'!J2093,""),"")))))</f>
        <v/>
      </c>
      <c r="M2093" s="22">
        <f t="shared" si="64"/>
        <v>0</v>
      </c>
      <c r="N2093" s="22" t="str">
        <f>IF(IFERROR(VLOOKUP(B2093,'[1]Vmesna vrtilna_SKLOP1'!B:J,7,0),"")=0,"",IFERROR(VLOOKUP(B2093,'[1]Vmesna vrtilna_SKLOP1'!B:J,7,0),""))</f>
        <v/>
      </c>
      <c r="O2093" s="22"/>
    </row>
    <row r="2094" spans="2:15" ht="15" customHeight="1" x14ac:dyDescent="0.3">
      <c r="B2094" s="15" t="str">
        <f>IF(AND('[1]Vmesna vrtilna_SKLOP1'!B2094&lt;&gt;"",'[1]Vmesna vrtilna_SKLOP1'!C2094&lt;&gt;""),IF('[1]Vmesna vrtilna_SKLOP1'!B2094&lt;&gt;"",'[1]Vmesna vrtilna_SKLOP1'!B2094,""),"")</f>
        <v/>
      </c>
      <c r="C2094" s="16" t="str">
        <f>IF(OR(C2093="Posebna oblika",C2093="Kulturno zaščiten objekt",C2093="Kulturno zaščiten objekt, Posebna oblika"),"Glej zavihek POSEBNI POGOJI",IF(SUM(N2093:Q2093)=1,"Posebna oblika",IF(SUM(N2093:Q2093)=10,"Kulturno zaščiten objekt",IF(SUM(N2093:Q2093)=11,"Kulturno zaščiten objekt, Posebna oblika",IF(AND('[1]Vmesna vrtilna_SKLOP1'!C2094&lt;&gt;"",'[1]Vmesna vrtilna_SKLOP1'!D2094&lt;&gt;""),IF('[1]Vmesna vrtilna_SKLOP1'!C2094&lt;&gt;"",'[1]Vmesna vrtilna_SKLOP1'!C2094,""),"")))))</f>
        <v/>
      </c>
      <c r="D2094" s="17" t="str">
        <f>IF(IFERROR(VLOOKUP(B2094,'[1]Vmesna vrtilna_SKLOP1'!B:J,6,0),"")=0,"",IFERROR(VLOOKUP(B2094,'[1]Vmesna vrtilna_SKLOP1'!B:J,6,0),""))</f>
        <v/>
      </c>
      <c r="E2094" s="16" t="str">
        <f>IF(IF('[1]Vmesna vrtilna_SKLOP1'!E2094&lt;&gt;"",'[1]Vmesna vrtilna_SKLOP1'!D2094,"")=0,"",IF('[1]Vmesna vrtilna_SKLOP1'!E2094&lt;&gt;"",'[1]Vmesna vrtilna_SKLOP1'!D2094,""))</f>
        <v>Slikopleskarska dela</v>
      </c>
      <c r="F2094" s="18" t="str">
        <f>IF('[1]Vmesna vrtilna_SKLOP1'!E2094&lt;&gt;"",'[1]Vmesna vrtilna_SKLOP1'!E2094,"")</f>
        <v>Slikopleskarska dela na špaletah</v>
      </c>
      <c r="G2094" s="15" t="str">
        <f>IF('[1]Vmesna vrtilna_SKLOP1'!E2094&lt;&gt;"",'[1]Vmesna vrtilna_SKLOP1'!F2094,"")</f>
        <v>[m1]</v>
      </c>
      <c r="H2094" s="19">
        <f>IF('[1]Vmesna vrtilna_SKLOP1'!F2094&lt;&gt;"",'[1]Vmesna vrtilna_SKLOP1'!I2094,"")</f>
        <v>31.599999999999998</v>
      </c>
      <c r="I2094" s="20" t="str">
        <f>IF(I2093="Skupaj:","DDV (22%):",IF(I2093="DDV (22%):","Skupaj z DDV:",IF(AND('[1]Vmesna vrtilna_SKLOP1'!C2094&lt;&gt;"",'[1]Vmesna vrtilna_SKLOP1'!E2094=""),"Skupaj:","")))</f>
        <v/>
      </c>
      <c r="J2094" s="21">
        <f t="shared" si="65"/>
        <v>0</v>
      </c>
      <c r="K2094" s="21">
        <f>IF(I2094="Skupaj z DDV:",SUM(K2092,K2093),IF(I2094="DDV (22%):",K2093*0.22,IF(AND('[1]Vmesna vrtilna_SKLOP1'!C2094&lt;&gt;"",'[1]Vmesna vrtilna_SKLOP1'!D2094=""),'[1]Vmesna vrtilna_SKLOP1'!J2094,IF(F2094&lt;&gt;"",IF('[1]Vmesna vrtilna_SKLOP1'!J2094&lt;&gt;"",'[1]Vmesna vrtilna_SKLOP1'!J2094,""),""))))</f>
        <v>477.6</v>
      </c>
      <c r="L2094" s="22">
        <f>IF(I2093="Skupaj:","DDV (22%):",IF(I2093="DDV (22%):","Skupaj z DDV:",IF(AND('[1]Vmesna vrtilna_SKLOP1'!C2094&lt;&gt;"",'[1]Vmesna vrtilna_SKLOP1'!E2094=""),"Skupaj:",IF(AND('[1]Vmesna vrtilna_SKLOP1'!C2094&lt;&gt;"",'[1]Vmesna vrtilna_SKLOP1'!D2094=""),'[1]Vmesna vrtilna_SKLOP1'!J2094,IF(F2094&lt;&gt;"",IF('[1]Vmesna vrtilna_SKLOP1'!J2094&lt;&gt;"",'[1]Vmesna vrtilna_SKLOP1'!J2094,""),"")))))</f>
        <v>477.6</v>
      </c>
      <c r="M2094" s="22">
        <f t="shared" si="64"/>
        <v>0</v>
      </c>
      <c r="N2094" s="22" t="str">
        <f>IF(IFERROR(VLOOKUP(B2094,'[1]Vmesna vrtilna_SKLOP1'!B:J,7,0),"")=0,"",IFERROR(VLOOKUP(B2094,'[1]Vmesna vrtilna_SKLOP1'!B:J,7,0),""))</f>
        <v/>
      </c>
      <c r="O2094" s="22"/>
    </row>
    <row r="2095" spans="2:15" ht="15" customHeight="1" x14ac:dyDescent="0.3">
      <c r="B2095" s="15" t="str">
        <f>IF(AND('[1]Vmesna vrtilna_SKLOP1'!B2095&lt;&gt;"",'[1]Vmesna vrtilna_SKLOP1'!C2095&lt;&gt;""),IF('[1]Vmesna vrtilna_SKLOP1'!B2095&lt;&gt;"",'[1]Vmesna vrtilna_SKLOP1'!B2095,""),"")</f>
        <v/>
      </c>
      <c r="C2095" s="16" t="str">
        <f>IF(OR(C2094="Posebna oblika",C2094="Kulturno zaščiten objekt",C2094="Kulturno zaščiten objekt, Posebna oblika"),"Glej zavihek POSEBNI POGOJI",IF(SUM(N2094:Q2094)=1,"Posebna oblika",IF(SUM(N2094:Q2094)=10,"Kulturno zaščiten objekt",IF(SUM(N2094:Q2094)=11,"Kulturno zaščiten objekt, Posebna oblika",IF(AND('[1]Vmesna vrtilna_SKLOP1'!C2095&lt;&gt;"",'[1]Vmesna vrtilna_SKLOP1'!D2095&lt;&gt;""),IF('[1]Vmesna vrtilna_SKLOP1'!C2095&lt;&gt;"",'[1]Vmesna vrtilna_SKLOP1'!C2095,""),"")))))</f>
        <v/>
      </c>
      <c r="D2095" s="17" t="str">
        <f>IF(IFERROR(VLOOKUP(B2095,'[1]Vmesna vrtilna_SKLOP1'!B:J,6,0),"")=0,"",IFERROR(VLOOKUP(B2095,'[1]Vmesna vrtilna_SKLOP1'!B:J,6,0),""))</f>
        <v/>
      </c>
      <c r="E2095" s="16" t="str">
        <f>IF(IF('[1]Vmesna vrtilna_SKLOP1'!E2095&lt;&gt;"",'[1]Vmesna vrtilna_SKLOP1'!D2095,"")=0,"",IF('[1]Vmesna vrtilna_SKLOP1'!E2095&lt;&gt;"",'[1]Vmesna vrtilna_SKLOP1'!D2095,""))</f>
        <v/>
      </c>
      <c r="F2095" s="18" t="str">
        <f>IF('[1]Vmesna vrtilna_SKLOP1'!E2095&lt;&gt;"",'[1]Vmesna vrtilna_SKLOP1'!E2095,"")</f>
        <v/>
      </c>
      <c r="G2095" s="15" t="str">
        <f>IF('[1]Vmesna vrtilna_SKLOP1'!E2095&lt;&gt;"",'[1]Vmesna vrtilna_SKLOP1'!F2095,"")</f>
        <v/>
      </c>
      <c r="H2095" s="19" t="str">
        <f>IF('[1]Vmesna vrtilna_SKLOP1'!F2095&lt;&gt;"",'[1]Vmesna vrtilna_SKLOP1'!I2095,"")</f>
        <v/>
      </c>
      <c r="I2095" s="20" t="str">
        <f>IF(I2094="Skupaj:","DDV (22%):",IF(I2094="DDV (22%):","Skupaj z DDV:",IF(AND('[1]Vmesna vrtilna_SKLOP1'!C2095&lt;&gt;"",'[1]Vmesna vrtilna_SKLOP1'!E2095=""),"Skupaj:","")))</f>
        <v/>
      </c>
      <c r="J2095" s="21" t="str">
        <f t="shared" si="65"/>
        <v/>
      </c>
      <c r="K2095" s="21" t="str">
        <f>IF(I2095="Skupaj z DDV:",SUM(K2093,K2094),IF(I2095="DDV (22%):",K2094*0.22,IF(AND('[1]Vmesna vrtilna_SKLOP1'!C2095&lt;&gt;"",'[1]Vmesna vrtilna_SKLOP1'!D2095=""),'[1]Vmesna vrtilna_SKLOP1'!J2095,IF(F2095&lt;&gt;"",IF('[1]Vmesna vrtilna_SKLOP1'!J2095&lt;&gt;"",'[1]Vmesna vrtilna_SKLOP1'!J2095,""),""))))</f>
        <v/>
      </c>
      <c r="L2095" s="22" t="str">
        <f>IF(I2094="Skupaj:","DDV (22%):",IF(I2094="DDV (22%):","Skupaj z DDV:",IF(AND('[1]Vmesna vrtilna_SKLOP1'!C2095&lt;&gt;"",'[1]Vmesna vrtilna_SKLOP1'!E2095=""),"Skupaj:",IF(AND('[1]Vmesna vrtilna_SKLOP1'!C2095&lt;&gt;"",'[1]Vmesna vrtilna_SKLOP1'!D2095=""),'[1]Vmesna vrtilna_SKLOP1'!J2095,IF(F2095&lt;&gt;"",IF('[1]Vmesna vrtilna_SKLOP1'!J2095&lt;&gt;"",'[1]Vmesna vrtilna_SKLOP1'!J2095,""),"")))))</f>
        <v/>
      </c>
      <c r="M2095" s="22">
        <f t="shared" si="64"/>
        <v>0</v>
      </c>
      <c r="N2095" s="22" t="str">
        <f>IF(IFERROR(VLOOKUP(B2095,'[1]Vmesna vrtilna_SKLOP1'!B:J,7,0),"")=0,"",IFERROR(VLOOKUP(B2095,'[1]Vmesna vrtilna_SKLOP1'!B:J,7,0),""))</f>
        <v/>
      </c>
      <c r="O2095" s="22"/>
    </row>
    <row r="2096" spans="2:15" ht="15" customHeight="1" x14ac:dyDescent="0.3">
      <c r="B2096" s="15" t="str">
        <f>IF(AND('[1]Vmesna vrtilna_SKLOP1'!B2096&lt;&gt;"",'[1]Vmesna vrtilna_SKLOP1'!C2096&lt;&gt;""),IF('[1]Vmesna vrtilna_SKLOP1'!B2096&lt;&gt;"",'[1]Vmesna vrtilna_SKLOP1'!B2096,""),"")</f>
        <v/>
      </c>
      <c r="C2096" s="16" t="str">
        <f>IF(OR(C2095="Posebna oblika",C2095="Kulturno zaščiten objekt",C2095="Kulturno zaščiten objekt, Posebna oblika"),"Glej zavihek POSEBNI POGOJI",IF(SUM(N2095:Q2095)=1,"Posebna oblika",IF(SUM(N2095:Q2095)=10,"Kulturno zaščiten objekt",IF(SUM(N2095:Q2095)=11,"Kulturno zaščiten objekt, Posebna oblika",IF(AND('[1]Vmesna vrtilna_SKLOP1'!C2096&lt;&gt;"",'[1]Vmesna vrtilna_SKLOP1'!D2096&lt;&gt;""),IF('[1]Vmesna vrtilna_SKLOP1'!C2096&lt;&gt;"",'[1]Vmesna vrtilna_SKLOP1'!C2096,""),"")))))</f>
        <v/>
      </c>
      <c r="D2096" s="17" t="str">
        <f>IF(IFERROR(VLOOKUP(B2096,'[1]Vmesna vrtilna_SKLOP1'!B:J,6,0),"")=0,"",IFERROR(VLOOKUP(B2096,'[1]Vmesna vrtilna_SKLOP1'!B:J,6,0),""))</f>
        <v/>
      </c>
      <c r="E2096" s="16" t="str">
        <f>IF(IF('[1]Vmesna vrtilna_SKLOP1'!E2096&lt;&gt;"",'[1]Vmesna vrtilna_SKLOP1'!D2096,"")=0,"",IF('[1]Vmesna vrtilna_SKLOP1'!E2096&lt;&gt;"",'[1]Vmesna vrtilna_SKLOP1'!D2096,""))</f>
        <v/>
      </c>
      <c r="F2096" s="18" t="str">
        <f>IF('[1]Vmesna vrtilna_SKLOP1'!E2096&lt;&gt;"",'[1]Vmesna vrtilna_SKLOP1'!E2096,"")</f>
        <v/>
      </c>
      <c r="G2096" s="15" t="str">
        <f>IF('[1]Vmesna vrtilna_SKLOP1'!E2096&lt;&gt;"",'[1]Vmesna vrtilna_SKLOP1'!F2096,"")</f>
        <v/>
      </c>
      <c r="H2096" s="19" t="str">
        <f>IF('[1]Vmesna vrtilna_SKLOP1'!F2096&lt;&gt;"",'[1]Vmesna vrtilna_SKLOP1'!I2096,"")</f>
        <v/>
      </c>
      <c r="I2096" s="20" t="str">
        <f>IF(I2095="Skupaj:","DDV (22%):",IF(I2095="DDV (22%):","Skupaj z DDV:",IF(AND('[1]Vmesna vrtilna_SKLOP1'!C2096&lt;&gt;"",'[1]Vmesna vrtilna_SKLOP1'!E2096=""),"Skupaj:","")))</f>
        <v>Skupaj:</v>
      </c>
      <c r="J2096" s="21">
        <f t="shared" si="65"/>
        <v>0</v>
      </c>
      <c r="K2096" s="21">
        <f>IF(I2096="Skupaj z DDV:",SUM(K2094,K2095),IF(I2096="DDV (22%):",K2095*0.22,IF(AND('[1]Vmesna vrtilna_SKLOP1'!C2096&lt;&gt;"",'[1]Vmesna vrtilna_SKLOP1'!D2096=""),'[1]Vmesna vrtilna_SKLOP1'!J2096,IF(F2096&lt;&gt;"",IF('[1]Vmesna vrtilna_SKLOP1'!J2096&lt;&gt;"",'[1]Vmesna vrtilna_SKLOP1'!J2096,""),""))))</f>
        <v>19529.477684206999</v>
      </c>
      <c r="L2096" s="22" t="str">
        <f>IF(I2095="Skupaj:","DDV (22%):",IF(I2095="DDV (22%):","Skupaj z DDV:",IF(AND('[1]Vmesna vrtilna_SKLOP1'!C2096&lt;&gt;"",'[1]Vmesna vrtilna_SKLOP1'!E2096=""),"Skupaj:",IF(AND('[1]Vmesna vrtilna_SKLOP1'!C2096&lt;&gt;"",'[1]Vmesna vrtilna_SKLOP1'!D2096=""),'[1]Vmesna vrtilna_SKLOP1'!J2096,IF(F2096&lt;&gt;"",IF('[1]Vmesna vrtilna_SKLOP1'!J2096&lt;&gt;"",'[1]Vmesna vrtilna_SKLOP1'!J2096,""),"")))))</f>
        <v>Skupaj:</v>
      </c>
      <c r="M2096" s="22">
        <f t="shared" si="64"/>
        <v>0</v>
      </c>
      <c r="N2096" s="22" t="str">
        <f>IF(IFERROR(VLOOKUP(B2096,'[1]Vmesna vrtilna_SKLOP1'!B:J,7,0),"")=0,"",IFERROR(VLOOKUP(B2096,'[1]Vmesna vrtilna_SKLOP1'!B:J,7,0),""))</f>
        <v/>
      </c>
      <c r="O2096" s="22"/>
    </row>
    <row r="2097" spans="2:15" ht="15" customHeight="1" x14ac:dyDescent="0.3">
      <c r="B2097" s="15" t="str">
        <f>IF(AND('[1]Vmesna vrtilna_SKLOP1'!B2097&lt;&gt;"",'[1]Vmesna vrtilna_SKLOP1'!C2097&lt;&gt;""),IF('[1]Vmesna vrtilna_SKLOP1'!B2097&lt;&gt;"",'[1]Vmesna vrtilna_SKLOP1'!B2097,""),"")</f>
        <v/>
      </c>
      <c r="C2097" s="16" t="str">
        <f>IF(OR(C2096="Posebna oblika",C2096="Kulturno zaščiten objekt",C2096="Kulturno zaščiten objekt, Posebna oblika"),"Glej zavihek POSEBNI POGOJI",IF(SUM(N2096:Q2096)=1,"Posebna oblika",IF(SUM(N2096:Q2096)=10,"Kulturno zaščiten objekt",IF(SUM(N2096:Q2096)=11,"Kulturno zaščiten objekt, Posebna oblika",IF(AND('[1]Vmesna vrtilna_SKLOP1'!C2097&lt;&gt;"",'[1]Vmesna vrtilna_SKLOP1'!D2097&lt;&gt;""),IF('[1]Vmesna vrtilna_SKLOP1'!C2097&lt;&gt;"",'[1]Vmesna vrtilna_SKLOP1'!C2097,""),"")))))</f>
        <v/>
      </c>
      <c r="D2097" s="17" t="str">
        <f>IF(IFERROR(VLOOKUP(B2097,'[1]Vmesna vrtilna_SKLOP1'!B:J,6,0),"")=0,"",IFERROR(VLOOKUP(B2097,'[1]Vmesna vrtilna_SKLOP1'!B:J,6,0),""))</f>
        <v/>
      </c>
      <c r="E2097" s="16" t="str">
        <f>IF(IF('[1]Vmesna vrtilna_SKLOP1'!E2097&lt;&gt;"",'[1]Vmesna vrtilna_SKLOP1'!D2097,"")=0,"",IF('[1]Vmesna vrtilna_SKLOP1'!E2097&lt;&gt;"",'[1]Vmesna vrtilna_SKLOP1'!D2097,""))</f>
        <v/>
      </c>
      <c r="F2097" s="18" t="str">
        <f>IF('[1]Vmesna vrtilna_SKLOP1'!E2097&lt;&gt;"",'[1]Vmesna vrtilna_SKLOP1'!E2097,"")</f>
        <v/>
      </c>
      <c r="G2097" s="15" t="str">
        <f>IF('[1]Vmesna vrtilna_SKLOP1'!E2097&lt;&gt;"",'[1]Vmesna vrtilna_SKLOP1'!F2097,"")</f>
        <v/>
      </c>
      <c r="H2097" s="19" t="str">
        <f>IF('[1]Vmesna vrtilna_SKLOP1'!F2097&lt;&gt;"",'[1]Vmesna vrtilna_SKLOP1'!I2097,"")</f>
        <v/>
      </c>
      <c r="I2097" s="20" t="str">
        <f>IF(I2096="Skupaj:","DDV (22%):",IF(I2096="DDV (22%):","Skupaj z DDV:",IF(AND('[1]Vmesna vrtilna_SKLOP1'!C2097&lt;&gt;"",'[1]Vmesna vrtilna_SKLOP1'!E2097=""),"Skupaj:","")))</f>
        <v>DDV (22%):</v>
      </c>
      <c r="J2097" s="21">
        <f t="shared" si="65"/>
        <v>0</v>
      </c>
      <c r="K2097" s="21">
        <f>IF(I2097="Skupaj z DDV:",SUM(K2095,K2096),IF(I2097="DDV (22%):",K2096*0.22,IF(AND('[1]Vmesna vrtilna_SKLOP1'!C2097&lt;&gt;"",'[1]Vmesna vrtilna_SKLOP1'!D2097=""),'[1]Vmesna vrtilna_SKLOP1'!J2097,IF(F2097&lt;&gt;"",IF('[1]Vmesna vrtilna_SKLOP1'!J2097&lt;&gt;"",'[1]Vmesna vrtilna_SKLOP1'!J2097,""),""))))</f>
        <v>4296.4850905255398</v>
      </c>
      <c r="L2097" s="22" t="str">
        <f>IF(I2096="Skupaj:","DDV (22%):",IF(I2096="DDV (22%):","Skupaj z DDV:",IF(AND('[1]Vmesna vrtilna_SKLOP1'!C2097&lt;&gt;"",'[1]Vmesna vrtilna_SKLOP1'!E2097=""),"Skupaj:",IF(AND('[1]Vmesna vrtilna_SKLOP1'!C2097&lt;&gt;"",'[1]Vmesna vrtilna_SKLOP1'!D2097=""),'[1]Vmesna vrtilna_SKLOP1'!J2097,IF(F2097&lt;&gt;"",IF('[1]Vmesna vrtilna_SKLOP1'!J2097&lt;&gt;"",'[1]Vmesna vrtilna_SKLOP1'!J2097,""),"")))))</f>
        <v>DDV (22%):</v>
      </c>
      <c r="M2097" s="22">
        <f t="shared" si="64"/>
        <v>0</v>
      </c>
      <c r="N2097" s="22" t="str">
        <f>IF(IFERROR(VLOOKUP(B2097,'[1]Vmesna vrtilna_SKLOP1'!B:J,7,0),"")=0,"",IFERROR(VLOOKUP(B2097,'[1]Vmesna vrtilna_SKLOP1'!B:J,7,0),""))</f>
        <v/>
      </c>
      <c r="O2097" s="22"/>
    </row>
    <row r="2098" spans="2:15" ht="15" customHeight="1" x14ac:dyDescent="0.3">
      <c r="B2098" s="15" t="str">
        <f>IF(AND('[1]Vmesna vrtilna_SKLOP1'!B2098&lt;&gt;"",'[1]Vmesna vrtilna_SKLOP1'!C2098&lt;&gt;""),IF('[1]Vmesna vrtilna_SKLOP1'!B2098&lt;&gt;"",'[1]Vmesna vrtilna_SKLOP1'!B2098,""),"")</f>
        <v/>
      </c>
      <c r="C2098" s="16" t="str">
        <f>IF(OR(C2097="Posebna oblika",C2097="Kulturno zaščiten objekt",C2097="Kulturno zaščiten objekt, Posebna oblika"),"Glej zavihek POSEBNI POGOJI",IF(SUM(N2097:Q2097)=1,"Posebna oblika",IF(SUM(N2097:Q2097)=10,"Kulturno zaščiten objekt",IF(SUM(N2097:Q2097)=11,"Kulturno zaščiten objekt, Posebna oblika",IF(AND('[1]Vmesna vrtilna_SKLOP1'!C2098&lt;&gt;"",'[1]Vmesna vrtilna_SKLOP1'!D2098&lt;&gt;""),IF('[1]Vmesna vrtilna_SKLOP1'!C2098&lt;&gt;"",'[1]Vmesna vrtilna_SKLOP1'!C2098,""),"")))))</f>
        <v/>
      </c>
      <c r="D2098" s="17" t="str">
        <f>IF(IFERROR(VLOOKUP(B2098,'[1]Vmesna vrtilna_SKLOP1'!B:J,6,0),"")=0,"",IFERROR(VLOOKUP(B2098,'[1]Vmesna vrtilna_SKLOP1'!B:J,6,0),""))</f>
        <v/>
      </c>
      <c r="E2098" s="16" t="str">
        <f>IF(IF('[1]Vmesna vrtilna_SKLOP1'!E2098&lt;&gt;"",'[1]Vmesna vrtilna_SKLOP1'!D2098,"")=0,"",IF('[1]Vmesna vrtilna_SKLOP1'!E2098&lt;&gt;"",'[1]Vmesna vrtilna_SKLOP1'!D2098,""))</f>
        <v/>
      </c>
      <c r="F2098" s="18" t="str">
        <f>IF('[1]Vmesna vrtilna_SKLOP1'!E2098&lt;&gt;"",'[1]Vmesna vrtilna_SKLOP1'!E2098,"")</f>
        <v/>
      </c>
      <c r="G2098" s="15" t="str">
        <f>IF('[1]Vmesna vrtilna_SKLOP1'!E2098&lt;&gt;"",'[1]Vmesna vrtilna_SKLOP1'!F2098,"")</f>
        <v/>
      </c>
      <c r="H2098" s="19" t="str">
        <f>IF('[1]Vmesna vrtilna_SKLOP1'!F2098&lt;&gt;"",'[1]Vmesna vrtilna_SKLOP1'!I2098,"")</f>
        <v/>
      </c>
      <c r="I2098" s="20" t="str">
        <f>IF(I2097="Skupaj:","DDV (22%):",IF(I2097="DDV (22%):","Skupaj z DDV:",IF(AND('[1]Vmesna vrtilna_SKLOP1'!C2098&lt;&gt;"",'[1]Vmesna vrtilna_SKLOP1'!E2098=""),"Skupaj:","")))</f>
        <v>Skupaj z DDV:</v>
      </c>
      <c r="J2098" s="21">
        <f t="shared" si="65"/>
        <v>0</v>
      </c>
      <c r="K2098" s="21">
        <f>IF(I2098="Skupaj z DDV:",SUM(K2096,K2097),IF(I2098="DDV (22%):",K2097*0.22,IF(AND('[1]Vmesna vrtilna_SKLOP1'!C2098&lt;&gt;"",'[1]Vmesna vrtilna_SKLOP1'!D2098=""),'[1]Vmesna vrtilna_SKLOP1'!J2098,IF(F2098&lt;&gt;"",IF('[1]Vmesna vrtilna_SKLOP1'!J2098&lt;&gt;"",'[1]Vmesna vrtilna_SKLOP1'!J2098,""),""))))</f>
        <v>23825.962774732539</v>
      </c>
      <c r="L2098" s="22" t="str">
        <f>IF(I2097="Skupaj:","DDV (22%):",IF(I2097="DDV (22%):","Skupaj z DDV:",IF(AND('[1]Vmesna vrtilna_SKLOP1'!C2098&lt;&gt;"",'[1]Vmesna vrtilna_SKLOP1'!E2098=""),"Skupaj:",IF(AND('[1]Vmesna vrtilna_SKLOP1'!C2098&lt;&gt;"",'[1]Vmesna vrtilna_SKLOP1'!D2098=""),'[1]Vmesna vrtilna_SKLOP1'!J2098,IF(F2098&lt;&gt;"",IF('[1]Vmesna vrtilna_SKLOP1'!J2098&lt;&gt;"",'[1]Vmesna vrtilna_SKLOP1'!J2098,""),"")))))</f>
        <v>Skupaj z DDV:</v>
      </c>
      <c r="M2098" s="22">
        <f t="shared" si="64"/>
        <v>0</v>
      </c>
      <c r="N2098" s="22" t="str">
        <f>IF(IFERROR(VLOOKUP(B2098,'[1]Vmesna vrtilna_SKLOP1'!B:J,7,0),"")=0,"",IFERROR(VLOOKUP(B2098,'[1]Vmesna vrtilna_SKLOP1'!B:J,7,0),""))</f>
        <v/>
      </c>
      <c r="O2098" s="22"/>
    </row>
    <row r="2099" spans="2:15" ht="15" customHeight="1" x14ac:dyDescent="0.3">
      <c r="B2099" s="15">
        <f>IF(AND('[1]Vmesna vrtilna_SKLOP1'!B2099&lt;&gt;"",'[1]Vmesna vrtilna_SKLOP1'!C2099&lt;&gt;""),IF('[1]Vmesna vrtilna_SKLOP1'!B2099&lt;&gt;"",'[1]Vmesna vrtilna_SKLOP1'!B2099,""),"")</f>
        <v>65</v>
      </c>
      <c r="C2099" s="16" t="str">
        <f>IF(OR(C2098="Posebna oblika",C2098="Kulturno zaščiten objekt",C2098="Kulturno zaščiten objekt, Posebna oblika"),"Glej zavihek POSEBNI POGOJI",IF(SUM(N2098:Q2098)=1,"Posebna oblika",IF(SUM(N2098:Q2098)=10,"Kulturno zaščiten objekt",IF(SUM(N2098:Q2098)=11,"Kulturno zaščiten objekt, Posebna oblika",IF(AND('[1]Vmesna vrtilna_SKLOP1'!C2099&lt;&gt;"",'[1]Vmesna vrtilna_SKLOP1'!D2099&lt;&gt;""),IF('[1]Vmesna vrtilna_SKLOP1'!C2099&lt;&gt;"",'[1]Vmesna vrtilna_SKLOP1'!C2099,""),"")))))</f>
        <v>Kresniški Vrh 37</v>
      </c>
      <c r="D2099" s="17">
        <f>IF(IFERROR(VLOOKUP(B2099,'[1]Vmesna vrtilna_SKLOP1'!B:J,6,0),"")=0,"",IFERROR(VLOOKUP(B2099,'[1]Vmesna vrtilna_SKLOP1'!B:J,6,0),""))</f>
        <v>1</v>
      </c>
      <c r="E2099" s="16" t="str">
        <f>IF(IF('[1]Vmesna vrtilna_SKLOP1'!E2099&lt;&gt;"",'[1]Vmesna vrtilna_SKLOP1'!D2099,"")=0,"",IF('[1]Vmesna vrtilna_SKLOP1'!E2099&lt;&gt;"",'[1]Vmesna vrtilna_SKLOP1'!D2099,""))</f>
        <v>Okna/Vrata</v>
      </c>
      <c r="F2099" s="18" t="str">
        <f>IF('[1]Vmesna vrtilna_SKLOP1'!E2099&lt;&gt;"",'[1]Vmesna vrtilna_SKLOP1'!E2099,"")</f>
        <v>Enokrilno okno (tip: O1); dim. ŠxV: 1x1,35m; Material: Les ; steklo 6/16Ar/4; Rw,st.=36 (Rw,st.+Ctr ≥ 31 dB)</v>
      </c>
      <c r="G2099" s="15" t="str">
        <f>IF('[1]Vmesna vrtilna_SKLOP1'!E2099&lt;&gt;"",'[1]Vmesna vrtilna_SKLOP1'!F2099,"")</f>
        <v>[kos]</v>
      </c>
      <c r="H2099" s="19">
        <f>IF('[1]Vmesna vrtilna_SKLOP1'!F2099&lt;&gt;"",'[1]Vmesna vrtilna_SKLOP1'!I2099,"")</f>
        <v>2</v>
      </c>
      <c r="I2099" s="20" t="str">
        <f>IF(I2098="Skupaj:","DDV (22%):",IF(I2098="DDV (22%):","Skupaj z DDV:",IF(AND('[1]Vmesna vrtilna_SKLOP1'!C2099&lt;&gt;"",'[1]Vmesna vrtilna_SKLOP1'!E2099=""),"Skupaj:","")))</f>
        <v/>
      </c>
      <c r="J2099" s="21">
        <f t="shared" si="65"/>
        <v>0</v>
      </c>
      <c r="K2099" s="21">
        <f>IF(I2099="Skupaj z DDV:",SUM(K2097,K2098),IF(I2099="DDV (22%):",K2098*0.22,IF(AND('[1]Vmesna vrtilna_SKLOP1'!C2099&lt;&gt;"",'[1]Vmesna vrtilna_SKLOP1'!D2099=""),'[1]Vmesna vrtilna_SKLOP1'!J2099,IF(F2099&lt;&gt;"",IF('[1]Vmesna vrtilna_SKLOP1'!J2099&lt;&gt;"",'[1]Vmesna vrtilna_SKLOP1'!J2099,""),""))))</f>
        <v>1105.3494607499999</v>
      </c>
      <c r="L2099" s="22">
        <f>IF(I2098="Skupaj:","DDV (22%):",IF(I2098="DDV (22%):","Skupaj z DDV:",IF(AND('[1]Vmesna vrtilna_SKLOP1'!C2099&lt;&gt;"",'[1]Vmesna vrtilna_SKLOP1'!E2099=""),"Skupaj:",IF(AND('[1]Vmesna vrtilna_SKLOP1'!C2099&lt;&gt;"",'[1]Vmesna vrtilna_SKLOP1'!D2099=""),'[1]Vmesna vrtilna_SKLOP1'!J2099,IF(F2099&lt;&gt;"",IF('[1]Vmesna vrtilna_SKLOP1'!J2099&lt;&gt;"",'[1]Vmesna vrtilna_SKLOP1'!J2099,""),"")))))</f>
        <v>1105.3494607499999</v>
      </c>
      <c r="M2099" s="22">
        <f t="shared" si="64"/>
        <v>0</v>
      </c>
      <c r="N2099" s="22" t="str">
        <f>IF(IFERROR(VLOOKUP(B2099,'[1]Vmesna vrtilna_SKLOP1'!B:J,7,0),"")=0,"",IFERROR(VLOOKUP(B2099,'[1]Vmesna vrtilna_SKLOP1'!B:J,7,0),""))</f>
        <v>Aprojekt</v>
      </c>
      <c r="O2099" s="22"/>
    </row>
    <row r="2100" spans="2:15" ht="15" customHeight="1" x14ac:dyDescent="0.3">
      <c r="B2100" s="15" t="str">
        <f>IF(AND('[1]Vmesna vrtilna_SKLOP1'!B2100&lt;&gt;"",'[1]Vmesna vrtilna_SKLOP1'!C2100&lt;&gt;""),IF('[1]Vmesna vrtilna_SKLOP1'!B2100&lt;&gt;"",'[1]Vmesna vrtilna_SKLOP1'!B2100,""),"")</f>
        <v/>
      </c>
      <c r="C2100" s="16" t="str">
        <f>IF(OR(C2099="Posebna oblika",C2099="Kulturno zaščiten objekt",C2099="Kulturno zaščiten objekt, Posebna oblika"),"Glej zavihek POSEBNI POGOJI",IF(SUM(N2099:Q2099)=1,"Posebna oblika",IF(SUM(N2099:Q2099)=10,"Kulturno zaščiten objekt",IF(SUM(N2099:Q2099)=11,"Kulturno zaščiten objekt, Posebna oblika",IF(AND('[1]Vmesna vrtilna_SKLOP1'!C2100&lt;&gt;"",'[1]Vmesna vrtilna_SKLOP1'!D2100&lt;&gt;""),IF('[1]Vmesna vrtilna_SKLOP1'!C2100&lt;&gt;"",'[1]Vmesna vrtilna_SKLOP1'!C2100,""),"")))))</f>
        <v/>
      </c>
      <c r="D2100" s="17" t="str">
        <f>IF(IFERROR(VLOOKUP(B2100,'[1]Vmesna vrtilna_SKLOP1'!B:J,6,0),"")=0,"",IFERROR(VLOOKUP(B2100,'[1]Vmesna vrtilna_SKLOP1'!B:J,6,0),""))</f>
        <v/>
      </c>
      <c r="E2100" s="16" t="str">
        <f>IF(IF('[1]Vmesna vrtilna_SKLOP1'!E2100&lt;&gt;"",'[1]Vmesna vrtilna_SKLOP1'!D2100,"")=0,"",IF('[1]Vmesna vrtilna_SKLOP1'!E2100&lt;&gt;"",'[1]Vmesna vrtilna_SKLOP1'!D2100,""))</f>
        <v/>
      </c>
      <c r="F2100" s="18" t="str">
        <f>IF('[1]Vmesna vrtilna_SKLOP1'!E2100&lt;&gt;"",'[1]Vmesna vrtilna_SKLOP1'!E2100,"")</f>
        <v>Enokrilno okno (tip: O1); dim. ŠxV: 1,15x1,35m; Material: Les ; steklo 6/16Ar/4; Rw,st.=36 (Rw,st.+Ctr ≥ 31 dB)</v>
      </c>
      <c r="G2100" s="15" t="str">
        <f>IF('[1]Vmesna vrtilna_SKLOP1'!E2100&lt;&gt;"",'[1]Vmesna vrtilna_SKLOP1'!F2100,"")</f>
        <v>[kos]</v>
      </c>
      <c r="H2100" s="19">
        <f>IF('[1]Vmesna vrtilna_SKLOP1'!F2100&lt;&gt;"",'[1]Vmesna vrtilna_SKLOP1'!I2100,"")</f>
        <v>1</v>
      </c>
      <c r="I2100" s="20" t="str">
        <f>IF(I2099="Skupaj:","DDV (22%):",IF(I2099="DDV (22%):","Skupaj z DDV:",IF(AND('[1]Vmesna vrtilna_SKLOP1'!C2100&lt;&gt;"",'[1]Vmesna vrtilna_SKLOP1'!E2100=""),"Skupaj:","")))</f>
        <v/>
      </c>
      <c r="J2100" s="21">
        <f t="shared" si="65"/>
        <v>0</v>
      </c>
      <c r="K2100" s="21">
        <f>IF(I2100="Skupaj z DDV:",SUM(K2098,K2099),IF(I2100="DDV (22%):",K2099*0.22,IF(AND('[1]Vmesna vrtilna_SKLOP1'!C2100&lt;&gt;"",'[1]Vmesna vrtilna_SKLOP1'!D2100=""),'[1]Vmesna vrtilna_SKLOP1'!J2100,IF(F2100&lt;&gt;"",IF('[1]Vmesna vrtilna_SKLOP1'!J2100&lt;&gt;"",'[1]Vmesna vrtilna_SKLOP1'!J2100,""),""))))</f>
        <v>591.89391248343759</v>
      </c>
      <c r="L2100" s="22">
        <f>IF(I2099="Skupaj:","DDV (22%):",IF(I2099="DDV (22%):","Skupaj z DDV:",IF(AND('[1]Vmesna vrtilna_SKLOP1'!C2100&lt;&gt;"",'[1]Vmesna vrtilna_SKLOP1'!E2100=""),"Skupaj:",IF(AND('[1]Vmesna vrtilna_SKLOP1'!C2100&lt;&gt;"",'[1]Vmesna vrtilna_SKLOP1'!D2100=""),'[1]Vmesna vrtilna_SKLOP1'!J2100,IF(F2100&lt;&gt;"",IF('[1]Vmesna vrtilna_SKLOP1'!J2100&lt;&gt;"",'[1]Vmesna vrtilna_SKLOP1'!J2100,""),"")))))</f>
        <v>591.89391248343759</v>
      </c>
      <c r="M2100" s="22">
        <f t="shared" si="64"/>
        <v>0</v>
      </c>
      <c r="N2100" s="22" t="str">
        <f>IF(IFERROR(VLOOKUP(B2100,'[1]Vmesna vrtilna_SKLOP1'!B:J,7,0),"")=0,"",IFERROR(VLOOKUP(B2100,'[1]Vmesna vrtilna_SKLOP1'!B:J,7,0),""))</f>
        <v/>
      </c>
      <c r="O2100" s="22"/>
    </row>
    <row r="2101" spans="2:15" ht="15" customHeight="1" x14ac:dyDescent="0.3">
      <c r="B2101" s="15" t="str">
        <f>IF(AND('[1]Vmesna vrtilna_SKLOP1'!B2101&lt;&gt;"",'[1]Vmesna vrtilna_SKLOP1'!C2101&lt;&gt;""),IF('[1]Vmesna vrtilna_SKLOP1'!B2101&lt;&gt;"",'[1]Vmesna vrtilna_SKLOP1'!B2101,""),"")</f>
        <v/>
      </c>
      <c r="C2101" s="16" t="str">
        <f>IF(OR(C2100="Posebna oblika",C2100="Kulturno zaščiten objekt",C2100="Kulturno zaščiten objekt, Posebna oblika"),"Glej zavihek POSEBNI POGOJI",IF(SUM(N2100:Q2100)=1,"Posebna oblika",IF(SUM(N2100:Q2100)=10,"Kulturno zaščiten objekt",IF(SUM(N2100:Q2100)=11,"Kulturno zaščiten objekt, Posebna oblika",IF(AND('[1]Vmesna vrtilna_SKLOP1'!C2101&lt;&gt;"",'[1]Vmesna vrtilna_SKLOP1'!D2101&lt;&gt;""),IF('[1]Vmesna vrtilna_SKLOP1'!C2101&lt;&gt;"",'[1]Vmesna vrtilna_SKLOP1'!C2101,""),"")))))</f>
        <v/>
      </c>
      <c r="D2101" s="17" t="str">
        <f>IF(IFERROR(VLOOKUP(B2101,'[1]Vmesna vrtilna_SKLOP1'!B:J,6,0),"")=0,"",IFERROR(VLOOKUP(B2101,'[1]Vmesna vrtilna_SKLOP1'!B:J,6,0),""))</f>
        <v/>
      </c>
      <c r="E2101" s="16" t="str">
        <f>IF(IF('[1]Vmesna vrtilna_SKLOP1'!E2101&lt;&gt;"",'[1]Vmesna vrtilna_SKLOP1'!D2101,"")=0,"",IF('[1]Vmesna vrtilna_SKLOP1'!E2101&lt;&gt;"",'[1]Vmesna vrtilna_SKLOP1'!D2101,""))</f>
        <v/>
      </c>
      <c r="F2101" s="18" t="str">
        <f>IF('[1]Vmesna vrtilna_SKLOP1'!E2101&lt;&gt;"",'[1]Vmesna vrtilna_SKLOP1'!E2101,"")</f>
        <v>Dvokrilno okno (tip: O3); dim. ŠxV: 1,5x1,3m; Material: Les ; steklo 10/16Ar/6; Rw,st.=40 (Rw,st.+Ctr ≥ 35 dB)</v>
      </c>
      <c r="G2101" s="15" t="str">
        <f>IF('[1]Vmesna vrtilna_SKLOP1'!E2101&lt;&gt;"",'[1]Vmesna vrtilna_SKLOP1'!F2101,"")</f>
        <v>[kos]</v>
      </c>
      <c r="H2101" s="19">
        <f>IF('[1]Vmesna vrtilna_SKLOP1'!F2101&lt;&gt;"",'[1]Vmesna vrtilna_SKLOP1'!I2101,"")</f>
        <v>2</v>
      </c>
      <c r="I2101" s="20" t="str">
        <f>IF(I2100="Skupaj:","DDV (22%):",IF(I2100="DDV (22%):","Skupaj z DDV:",IF(AND('[1]Vmesna vrtilna_SKLOP1'!C2101&lt;&gt;"",'[1]Vmesna vrtilna_SKLOP1'!E2101=""),"Skupaj:","")))</f>
        <v/>
      </c>
      <c r="J2101" s="21">
        <f t="shared" si="65"/>
        <v>0</v>
      </c>
      <c r="K2101" s="21">
        <f>IF(I2101="Skupaj z DDV:",SUM(K2099,K2100),IF(I2101="DDV (22%):",K2100*0.22,IF(AND('[1]Vmesna vrtilna_SKLOP1'!C2101&lt;&gt;"",'[1]Vmesna vrtilna_SKLOP1'!D2101=""),'[1]Vmesna vrtilna_SKLOP1'!J2101,IF(F2101&lt;&gt;"",IF('[1]Vmesna vrtilna_SKLOP1'!J2101&lt;&gt;"",'[1]Vmesna vrtilna_SKLOP1'!J2101,""),""))))</f>
        <v>1849.2973223250003</v>
      </c>
      <c r="L2101" s="22">
        <f>IF(I2100="Skupaj:","DDV (22%):",IF(I2100="DDV (22%):","Skupaj z DDV:",IF(AND('[1]Vmesna vrtilna_SKLOP1'!C2101&lt;&gt;"",'[1]Vmesna vrtilna_SKLOP1'!E2101=""),"Skupaj:",IF(AND('[1]Vmesna vrtilna_SKLOP1'!C2101&lt;&gt;"",'[1]Vmesna vrtilna_SKLOP1'!D2101=""),'[1]Vmesna vrtilna_SKLOP1'!J2101,IF(F2101&lt;&gt;"",IF('[1]Vmesna vrtilna_SKLOP1'!J2101&lt;&gt;"",'[1]Vmesna vrtilna_SKLOP1'!J2101,""),"")))))</f>
        <v>1849.2973223250003</v>
      </c>
      <c r="M2101" s="22">
        <f t="shared" si="64"/>
        <v>0</v>
      </c>
      <c r="N2101" s="22" t="str">
        <f>IF(IFERROR(VLOOKUP(B2101,'[1]Vmesna vrtilna_SKLOP1'!B:J,7,0),"")=0,"",IFERROR(VLOOKUP(B2101,'[1]Vmesna vrtilna_SKLOP1'!B:J,7,0),""))</f>
        <v/>
      </c>
      <c r="O2101" s="22"/>
    </row>
    <row r="2102" spans="2:15" ht="15" customHeight="1" x14ac:dyDescent="0.3">
      <c r="B2102" s="15" t="str">
        <f>IF(AND('[1]Vmesna vrtilna_SKLOP1'!B2102&lt;&gt;"",'[1]Vmesna vrtilna_SKLOP1'!C2102&lt;&gt;""),IF('[1]Vmesna vrtilna_SKLOP1'!B2102&lt;&gt;"",'[1]Vmesna vrtilna_SKLOP1'!B2102,""),"")</f>
        <v/>
      </c>
      <c r="C2102" s="16" t="str">
        <f>IF(OR(C2101="Posebna oblika",C2101="Kulturno zaščiten objekt",C2101="Kulturno zaščiten objekt, Posebna oblika"),"Glej zavihek POSEBNI POGOJI",IF(SUM(N2101:Q2101)=1,"Posebna oblika",IF(SUM(N2101:Q2101)=10,"Kulturno zaščiten objekt",IF(SUM(N2101:Q2101)=11,"Kulturno zaščiten objekt, Posebna oblika",IF(AND('[1]Vmesna vrtilna_SKLOP1'!C2102&lt;&gt;"",'[1]Vmesna vrtilna_SKLOP1'!D2102&lt;&gt;""),IF('[1]Vmesna vrtilna_SKLOP1'!C2102&lt;&gt;"",'[1]Vmesna vrtilna_SKLOP1'!C2102,""),"")))))</f>
        <v/>
      </c>
      <c r="D2102" s="17" t="str">
        <f>IF(IFERROR(VLOOKUP(B2102,'[1]Vmesna vrtilna_SKLOP1'!B:J,6,0),"")=0,"",IFERROR(VLOOKUP(B2102,'[1]Vmesna vrtilna_SKLOP1'!B:J,6,0),""))</f>
        <v/>
      </c>
      <c r="E2102" s="16" t="str">
        <f>IF(IF('[1]Vmesna vrtilna_SKLOP1'!E2102&lt;&gt;"",'[1]Vmesna vrtilna_SKLOP1'!D2102,"")=0,"",IF('[1]Vmesna vrtilna_SKLOP1'!E2102&lt;&gt;"",'[1]Vmesna vrtilna_SKLOP1'!D2102,""))</f>
        <v/>
      </c>
      <c r="F2102" s="18" t="str">
        <f>IF('[1]Vmesna vrtilna_SKLOP1'!E2102&lt;&gt;"",'[1]Vmesna vrtilna_SKLOP1'!E2102,"")</f>
        <v>Enokrilno okno (tip: O1); dim. ŠxV: 1,3x1,4m; Material: Les ; steklo 6/16Ar/4; Rw,st.=36 (Rw,st.+Ctr ≥ 31 dB)</v>
      </c>
      <c r="G2102" s="15" t="str">
        <f>IF('[1]Vmesna vrtilna_SKLOP1'!E2102&lt;&gt;"",'[1]Vmesna vrtilna_SKLOP1'!F2102,"")</f>
        <v>[kos]</v>
      </c>
      <c r="H2102" s="19">
        <f>IF('[1]Vmesna vrtilna_SKLOP1'!F2102&lt;&gt;"",'[1]Vmesna vrtilna_SKLOP1'!I2102,"")</f>
        <v>1</v>
      </c>
      <c r="I2102" s="20" t="str">
        <f>IF(I2101="Skupaj:","DDV (22%):",IF(I2101="DDV (22%):","Skupaj z DDV:",IF(AND('[1]Vmesna vrtilna_SKLOP1'!C2102&lt;&gt;"",'[1]Vmesna vrtilna_SKLOP1'!E2102=""),"Skupaj:","")))</f>
        <v/>
      </c>
      <c r="J2102" s="21">
        <f t="shared" si="65"/>
        <v>0</v>
      </c>
      <c r="K2102" s="21">
        <f>IF(I2102="Skupaj z DDV:",SUM(K2100,K2101),IF(I2102="DDV (22%):",K2101*0.22,IF(AND('[1]Vmesna vrtilna_SKLOP1'!C2102&lt;&gt;"",'[1]Vmesna vrtilna_SKLOP1'!D2102=""),'[1]Vmesna vrtilna_SKLOP1'!J2102,IF(F2102&lt;&gt;"",IF('[1]Vmesna vrtilna_SKLOP1'!J2102&lt;&gt;"",'[1]Vmesna vrtilna_SKLOP1'!J2102,""),""))))</f>
        <v>639.31458653999994</v>
      </c>
      <c r="L2102" s="22">
        <f>IF(I2101="Skupaj:","DDV (22%):",IF(I2101="DDV (22%):","Skupaj z DDV:",IF(AND('[1]Vmesna vrtilna_SKLOP1'!C2102&lt;&gt;"",'[1]Vmesna vrtilna_SKLOP1'!E2102=""),"Skupaj:",IF(AND('[1]Vmesna vrtilna_SKLOP1'!C2102&lt;&gt;"",'[1]Vmesna vrtilna_SKLOP1'!D2102=""),'[1]Vmesna vrtilna_SKLOP1'!J2102,IF(F2102&lt;&gt;"",IF('[1]Vmesna vrtilna_SKLOP1'!J2102&lt;&gt;"",'[1]Vmesna vrtilna_SKLOP1'!J2102,""),"")))))</f>
        <v>639.31458653999994</v>
      </c>
      <c r="M2102" s="22">
        <f t="shared" si="64"/>
        <v>0</v>
      </c>
      <c r="N2102" s="22" t="str">
        <f>IF(IFERROR(VLOOKUP(B2102,'[1]Vmesna vrtilna_SKLOP1'!B:J,7,0),"")=0,"",IFERROR(VLOOKUP(B2102,'[1]Vmesna vrtilna_SKLOP1'!B:J,7,0),""))</f>
        <v/>
      </c>
      <c r="O2102" s="22"/>
    </row>
    <row r="2103" spans="2:15" ht="15" customHeight="1" x14ac:dyDescent="0.3">
      <c r="B2103" s="15" t="str">
        <f>IF(AND('[1]Vmesna vrtilna_SKLOP1'!B2103&lt;&gt;"",'[1]Vmesna vrtilna_SKLOP1'!C2103&lt;&gt;""),IF('[1]Vmesna vrtilna_SKLOP1'!B2103&lt;&gt;"",'[1]Vmesna vrtilna_SKLOP1'!B2103,""),"")</f>
        <v/>
      </c>
      <c r="C2103" s="16" t="str">
        <f>IF(OR(C2102="Posebna oblika",C2102="Kulturno zaščiten objekt",C2102="Kulturno zaščiten objekt, Posebna oblika"),"Glej zavihek POSEBNI POGOJI",IF(SUM(N2102:Q2102)=1,"Posebna oblika",IF(SUM(N2102:Q2102)=10,"Kulturno zaščiten objekt",IF(SUM(N2102:Q2102)=11,"Kulturno zaščiten objekt, Posebna oblika",IF(AND('[1]Vmesna vrtilna_SKLOP1'!C2103&lt;&gt;"",'[1]Vmesna vrtilna_SKLOP1'!D2103&lt;&gt;""),IF('[1]Vmesna vrtilna_SKLOP1'!C2103&lt;&gt;"",'[1]Vmesna vrtilna_SKLOP1'!C2103,""),"")))))</f>
        <v/>
      </c>
      <c r="D2103" s="17" t="str">
        <f>IF(IFERROR(VLOOKUP(B2103,'[1]Vmesna vrtilna_SKLOP1'!B:J,6,0),"")=0,"",IFERROR(VLOOKUP(B2103,'[1]Vmesna vrtilna_SKLOP1'!B:J,6,0),""))</f>
        <v/>
      </c>
      <c r="E2103" s="16" t="str">
        <f>IF(IF('[1]Vmesna vrtilna_SKLOP1'!E2103&lt;&gt;"",'[1]Vmesna vrtilna_SKLOP1'!D2103,"")=0,"",IF('[1]Vmesna vrtilna_SKLOP1'!E2103&lt;&gt;"",'[1]Vmesna vrtilna_SKLOP1'!D2103,""))</f>
        <v/>
      </c>
      <c r="F2103" s="18" t="str">
        <f>IF('[1]Vmesna vrtilna_SKLOP1'!E2103&lt;&gt;"",'[1]Vmesna vrtilna_SKLOP1'!E2103,"")</f>
        <v>Enokrilno okno (tip: O1); dim. ŠxV: 1,2x1,35m; Material: Les ; steklo 6/16Ar/4; Rw,st.=36 (Rw,st.+Ctr ≥ 31 dB)</v>
      </c>
      <c r="G2103" s="15" t="str">
        <f>IF('[1]Vmesna vrtilna_SKLOP1'!E2103&lt;&gt;"",'[1]Vmesna vrtilna_SKLOP1'!F2103,"")</f>
        <v>[kos]</v>
      </c>
      <c r="H2103" s="19">
        <f>IF('[1]Vmesna vrtilna_SKLOP1'!F2103&lt;&gt;"",'[1]Vmesna vrtilna_SKLOP1'!I2103,"")</f>
        <v>1</v>
      </c>
      <c r="I2103" s="20" t="str">
        <f>IF(I2102="Skupaj:","DDV (22%):",IF(I2102="DDV (22%):","Skupaj z DDV:",IF(AND('[1]Vmesna vrtilna_SKLOP1'!C2103&lt;&gt;"",'[1]Vmesna vrtilna_SKLOP1'!E2103=""),"Skupaj:","")))</f>
        <v/>
      </c>
      <c r="J2103" s="21">
        <f t="shared" si="65"/>
        <v>0</v>
      </c>
      <c r="K2103" s="21">
        <f>IF(I2103="Skupaj z DDV:",SUM(K2101,K2102),IF(I2103="DDV (22%):",K2102*0.22,IF(AND('[1]Vmesna vrtilna_SKLOP1'!C2103&lt;&gt;"",'[1]Vmesna vrtilna_SKLOP1'!D2103=""),'[1]Vmesna vrtilna_SKLOP1'!J2103,IF(F2103&lt;&gt;"",IF('[1]Vmesna vrtilna_SKLOP1'!J2103&lt;&gt;"",'[1]Vmesna vrtilna_SKLOP1'!J2103,""),""))))</f>
        <v>604.33098173999997</v>
      </c>
      <c r="L2103" s="22">
        <f>IF(I2102="Skupaj:","DDV (22%):",IF(I2102="DDV (22%):","Skupaj z DDV:",IF(AND('[1]Vmesna vrtilna_SKLOP1'!C2103&lt;&gt;"",'[1]Vmesna vrtilna_SKLOP1'!E2103=""),"Skupaj:",IF(AND('[1]Vmesna vrtilna_SKLOP1'!C2103&lt;&gt;"",'[1]Vmesna vrtilna_SKLOP1'!D2103=""),'[1]Vmesna vrtilna_SKLOP1'!J2103,IF(F2103&lt;&gt;"",IF('[1]Vmesna vrtilna_SKLOP1'!J2103&lt;&gt;"",'[1]Vmesna vrtilna_SKLOP1'!J2103,""),"")))))</f>
        <v>604.33098173999997</v>
      </c>
      <c r="M2103" s="22">
        <f t="shared" si="64"/>
        <v>0</v>
      </c>
      <c r="N2103" s="22" t="str">
        <f>IF(IFERROR(VLOOKUP(B2103,'[1]Vmesna vrtilna_SKLOP1'!B:J,7,0),"")=0,"",IFERROR(VLOOKUP(B2103,'[1]Vmesna vrtilna_SKLOP1'!B:J,7,0),""))</f>
        <v/>
      </c>
      <c r="O2103" s="22"/>
    </row>
    <row r="2104" spans="2:15" ht="15" customHeight="1" x14ac:dyDescent="0.3">
      <c r="B2104" s="15" t="str">
        <f>IF(AND('[1]Vmesna vrtilna_SKLOP1'!B2104&lt;&gt;"",'[1]Vmesna vrtilna_SKLOP1'!C2104&lt;&gt;""),IF('[1]Vmesna vrtilna_SKLOP1'!B2104&lt;&gt;"",'[1]Vmesna vrtilna_SKLOP1'!B2104,""),"")</f>
        <v/>
      </c>
      <c r="C2104" s="16" t="str">
        <f>IF(OR(C2103="Posebna oblika",C2103="Kulturno zaščiten objekt",C2103="Kulturno zaščiten objekt, Posebna oblika"),"Glej zavihek POSEBNI POGOJI",IF(SUM(N2103:Q2103)=1,"Posebna oblika",IF(SUM(N2103:Q2103)=10,"Kulturno zaščiten objekt",IF(SUM(N2103:Q2103)=11,"Kulturno zaščiten objekt, Posebna oblika",IF(AND('[1]Vmesna vrtilna_SKLOP1'!C2104&lt;&gt;"",'[1]Vmesna vrtilna_SKLOP1'!D2104&lt;&gt;""),IF('[1]Vmesna vrtilna_SKLOP1'!C2104&lt;&gt;"",'[1]Vmesna vrtilna_SKLOP1'!C2104,""),"")))))</f>
        <v/>
      </c>
      <c r="D2104" s="17" t="str">
        <f>IF(IFERROR(VLOOKUP(B2104,'[1]Vmesna vrtilna_SKLOP1'!B:J,6,0),"")=0,"",IFERROR(VLOOKUP(B2104,'[1]Vmesna vrtilna_SKLOP1'!B:J,6,0),""))</f>
        <v/>
      </c>
      <c r="E2104" s="16" t="str">
        <f>IF(IF('[1]Vmesna vrtilna_SKLOP1'!E2104&lt;&gt;"",'[1]Vmesna vrtilna_SKLOP1'!D2104,"")=0,"",IF('[1]Vmesna vrtilna_SKLOP1'!E2104&lt;&gt;"",'[1]Vmesna vrtilna_SKLOP1'!D2104,""))</f>
        <v/>
      </c>
      <c r="F2104" s="18" t="str">
        <f>IF('[1]Vmesna vrtilna_SKLOP1'!E2104&lt;&gt;"",'[1]Vmesna vrtilna_SKLOP1'!E2104,"")</f>
        <v>Enokrilno okno (tip: O1); dim. ŠxV: 1,2x1,35m; Material: Les ; steklo 10/16Ar/6; Rw,st.=40 (Rw,st.+Ctr ≥ 35 dB)</v>
      </c>
      <c r="G2104" s="15" t="str">
        <f>IF('[1]Vmesna vrtilna_SKLOP1'!E2104&lt;&gt;"",'[1]Vmesna vrtilna_SKLOP1'!F2104,"")</f>
        <v>[kos]</v>
      </c>
      <c r="H2104" s="19">
        <f>IF('[1]Vmesna vrtilna_SKLOP1'!F2104&lt;&gt;"",'[1]Vmesna vrtilna_SKLOP1'!I2104,"")</f>
        <v>1</v>
      </c>
      <c r="I2104" s="20" t="str">
        <f>IF(I2103="Skupaj:","DDV (22%):",IF(I2103="DDV (22%):","Skupaj z DDV:",IF(AND('[1]Vmesna vrtilna_SKLOP1'!C2104&lt;&gt;"",'[1]Vmesna vrtilna_SKLOP1'!E2104=""),"Skupaj:","")))</f>
        <v/>
      </c>
      <c r="J2104" s="21">
        <f t="shared" si="65"/>
        <v>0</v>
      </c>
      <c r="K2104" s="21">
        <f>IF(I2104="Skupaj z DDV:",SUM(K2102,K2103),IF(I2104="DDV (22%):",K2103*0.22,IF(AND('[1]Vmesna vrtilna_SKLOP1'!C2104&lt;&gt;"",'[1]Vmesna vrtilna_SKLOP1'!D2104=""),'[1]Vmesna vrtilna_SKLOP1'!J2104,IF(F2104&lt;&gt;"",IF('[1]Vmesna vrtilna_SKLOP1'!J2104&lt;&gt;"",'[1]Vmesna vrtilna_SKLOP1'!J2104,""),""))))</f>
        <v>664.30338173999996</v>
      </c>
      <c r="L2104" s="22">
        <f>IF(I2103="Skupaj:","DDV (22%):",IF(I2103="DDV (22%):","Skupaj z DDV:",IF(AND('[1]Vmesna vrtilna_SKLOP1'!C2104&lt;&gt;"",'[1]Vmesna vrtilna_SKLOP1'!E2104=""),"Skupaj:",IF(AND('[1]Vmesna vrtilna_SKLOP1'!C2104&lt;&gt;"",'[1]Vmesna vrtilna_SKLOP1'!D2104=""),'[1]Vmesna vrtilna_SKLOP1'!J2104,IF(F2104&lt;&gt;"",IF('[1]Vmesna vrtilna_SKLOP1'!J2104&lt;&gt;"",'[1]Vmesna vrtilna_SKLOP1'!J2104,""),"")))))</f>
        <v>664.30338173999996</v>
      </c>
      <c r="M2104" s="22">
        <f t="shared" si="64"/>
        <v>0</v>
      </c>
      <c r="N2104" s="22" t="str">
        <f>IF(IFERROR(VLOOKUP(B2104,'[1]Vmesna vrtilna_SKLOP1'!B:J,7,0),"")=0,"",IFERROR(VLOOKUP(B2104,'[1]Vmesna vrtilna_SKLOP1'!B:J,7,0),""))</f>
        <v/>
      </c>
      <c r="O2104" s="22"/>
    </row>
    <row r="2105" spans="2:15" ht="15" customHeight="1" x14ac:dyDescent="0.3">
      <c r="B2105" s="15" t="str">
        <f>IF(AND('[1]Vmesna vrtilna_SKLOP1'!B2105&lt;&gt;"",'[1]Vmesna vrtilna_SKLOP1'!C2105&lt;&gt;""),IF('[1]Vmesna vrtilna_SKLOP1'!B2105&lt;&gt;"",'[1]Vmesna vrtilna_SKLOP1'!B2105,""),"")</f>
        <v/>
      </c>
      <c r="C2105" s="16" t="str">
        <f>IF(OR(C2104="Posebna oblika",C2104="Kulturno zaščiten objekt",C2104="Kulturno zaščiten objekt, Posebna oblika"),"Glej zavihek POSEBNI POGOJI",IF(SUM(N2104:Q2104)=1,"Posebna oblika",IF(SUM(N2104:Q2104)=10,"Kulturno zaščiten objekt",IF(SUM(N2104:Q2104)=11,"Kulturno zaščiten objekt, Posebna oblika",IF(AND('[1]Vmesna vrtilna_SKLOP1'!C2105&lt;&gt;"",'[1]Vmesna vrtilna_SKLOP1'!D2105&lt;&gt;""),IF('[1]Vmesna vrtilna_SKLOP1'!C2105&lt;&gt;"",'[1]Vmesna vrtilna_SKLOP1'!C2105,""),"")))))</f>
        <v/>
      </c>
      <c r="D2105" s="17" t="str">
        <f>IF(IFERROR(VLOOKUP(B2105,'[1]Vmesna vrtilna_SKLOP1'!B:J,6,0),"")=0,"",IFERROR(VLOOKUP(B2105,'[1]Vmesna vrtilna_SKLOP1'!B:J,6,0),""))</f>
        <v/>
      </c>
      <c r="E2105" s="16" t="str">
        <f>IF(IF('[1]Vmesna vrtilna_SKLOP1'!E2105&lt;&gt;"",'[1]Vmesna vrtilna_SKLOP1'!D2105,"")=0,"",IF('[1]Vmesna vrtilna_SKLOP1'!E2105&lt;&gt;"",'[1]Vmesna vrtilna_SKLOP1'!D2105,""))</f>
        <v/>
      </c>
      <c r="F2105" s="18" t="str">
        <f>IF('[1]Vmesna vrtilna_SKLOP1'!E2105&lt;&gt;"",'[1]Vmesna vrtilna_SKLOP1'!E2105,"")</f>
        <v>Vhodna vrata (tip: VH); dim. ŠxV: 1,06x2,05m; Material: Les; Rw,krilo=39 dBA</v>
      </c>
      <c r="G2105" s="15" t="str">
        <f>IF('[1]Vmesna vrtilna_SKLOP1'!E2105&lt;&gt;"",'[1]Vmesna vrtilna_SKLOP1'!F2105,"")</f>
        <v>[kos]</v>
      </c>
      <c r="H2105" s="19">
        <f>IF('[1]Vmesna vrtilna_SKLOP1'!F2105&lt;&gt;"",'[1]Vmesna vrtilna_SKLOP1'!I2105,"")</f>
        <v>1</v>
      </c>
      <c r="I2105" s="20" t="str">
        <f>IF(I2104="Skupaj:","DDV (22%):",IF(I2104="DDV (22%):","Skupaj z DDV:",IF(AND('[1]Vmesna vrtilna_SKLOP1'!C2105&lt;&gt;"",'[1]Vmesna vrtilna_SKLOP1'!E2105=""),"Skupaj:","")))</f>
        <v/>
      </c>
      <c r="J2105" s="21">
        <f t="shared" si="65"/>
        <v>0</v>
      </c>
      <c r="K2105" s="21">
        <f>IF(I2105="Skupaj z DDV:",SUM(K2103,K2104),IF(I2105="DDV (22%):",K2104*0.22,IF(AND('[1]Vmesna vrtilna_SKLOP1'!C2105&lt;&gt;"",'[1]Vmesna vrtilna_SKLOP1'!D2105=""),'[1]Vmesna vrtilna_SKLOP1'!J2105,IF(F2105&lt;&gt;"",IF('[1]Vmesna vrtilna_SKLOP1'!J2105&lt;&gt;"",'[1]Vmesna vrtilna_SKLOP1'!J2105,""),""))))</f>
        <v>2990</v>
      </c>
      <c r="L2105" s="22">
        <f>IF(I2104="Skupaj:","DDV (22%):",IF(I2104="DDV (22%):","Skupaj z DDV:",IF(AND('[1]Vmesna vrtilna_SKLOP1'!C2105&lt;&gt;"",'[1]Vmesna vrtilna_SKLOP1'!E2105=""),"Skupaj:",IF(AND('[1]Vmesna vrtilna_SKLOP1'!C2105&lt;&gt;"",'[1]Vmesna vrtilna_SKLOP1'!D2105=""),'[1]Vmesna vrtilna_SKLOP1'!J2105,IF(F2105&lt;&gt;"",IF('[1]Vmesna vrtilna_SKLOP1'!J2105&lt;&gt;"",'[1]Vmesna vrtilna_SKLOP1'!J2105,""),"")))))</f>
        <v>2990</v>
      </c>
      <c r="M2105" s="22">
        <f t="shared" si="64"/>
        <v>0</v>
      </c>
      <c r="N2105" s="22" t="str">
        <f>IF(IFERROR(VLOOKUP(B2105,'[1]Vmesna vrtilna_SKLOP1'!B:J,7,0),"")=0,"",IFERROR(VLOOKUP(B2105,'[1]Vmesna vrtilna_SKLOP1'!B:J,7,0),""))</f>
        <v/>
      </c>
      <c r="O2105" s="22"/>
    </row>
    <row r="2106" spans="2:15" ht="15" customHeight="1" x14ac:dyDescent="0.3">
      <c r="B2106" s="15" t="str">
        <f>IF(AND('[1]Vmesna vrtilna_SKLOP1'!B2106&lt;&gt;"",'[1]Vmesna vrtilna_SKLOP1'!C2106&lt;&gt;""),IF('[1]Vmesna vrtilna_SKLOP1'!B2106&lt;&gt;"",'[1]Vmesna vrtilna_SKLOP1'!B2106,""),"")</f>
        <v/>
      </c>
      <c r="C2106" s="16" t="str">
        <f>IF(OR(C2105="Posebna oblika",C2105="Kulturno zaščiten objekt",C2105="Kulturno zaščiten objekt, Posebna oblika"),"Glej zavihek POSEBNI POGOJI",IF(SUM(N2105:Q2105)=1,"Posebna oblika",IF(SUM(N2105:Q2105)=10,"Kulturno zaščiten objekt",IF(SUM(N2105:Q2105)=11,"Kulturno zaščiten objekt, Posebna oblika",IF(AND('[1]Vmesna vrtilna_SKLOP1'!C2106&lt;&gt;"",'[1]Vmesna vrtilna_SKLOP1'!D2106&lt;&gt;""),IF('[1]Vmesna vrtilna_SKLOP1'!C2106&lt;&gt;"",'[1]Vmesna vrtilna_SKLOP1'!C2106,""),"")))))</f>
        <v/>
      </c>
      <c r="D2106" s="17" t="str">
        <f>IF(IFERROR(VLOOKUP(B2106,'[1]Vmesna vrtilna_SKLOP1'!B:J,6,0),"")=0,"",IFERROR(VLOOKUP(B2106,'[1]Vmesna vrtilna_SKLOP1'!B:J,6,0),""))</f>
        <v/>
      </c>
      <c r="E2106" s="16" t="str">
        <f>IF(IF('[1]Vmesna vrtilna_SKLOP1'!E2106&lt;&gt;"",'[1]Vmesna vrtilna_SKLOP1'!D2106,"")=0,"",IF('[1]Vmesna vrtilna_SKLOP1'!E2106&lt;&gt;"",'[1]Vmesna vrtilna_SKLOP1'!D2106,""))</f>
        <v/>
      </c>
      <c r="F2106" s="18" t="str">
        <f>IF('[1]Vmesna vrtilna_SKLOP1'!E2106&lt;&gt;"",'[1]Vmesna vrtilna_SKLOP1'!E2106,"")</f>
        <v/>
      </c>
      <c r="G2106" s="15" t="str">
        <f>IF('[1]Vmesna vrtilna_SKLOP1'!E2106&lt;&gt;"",'[1]Vmesna vrtilna_SKLOP1'!F2106,"")</f>
        <v/>
      </c>
      <c r="H2106" s="19" t="str">
        <f>IF('[1]Vmesna vrtilna_SKLOP1'!F2106&lt;&gt;"",'[1]Vmesna vrtilna_SKLOP1'!I2106,"")</f>
        <v/>
      </c>
      <c r="I2106" s="20" t="str">
        <f>IF(I2105="Skupaj:","DDV (22%):",IF(I2105="DDV (22%):","Skupaj z DDV:",IF(AND('[1]Vmesna vrtilna_SKLOP1'!C2106&lt;&gt;"",'[1]Vmesna vrtilna_SKLOP1'!E2106=""),"Skupaj:","")))</f>
        <v/>
      </c>
      <c r="J2106" s="21" t="str">
        <f t="shared" si="65"/>
        <v/>
      </c>
      <c r="K2106" s="21" t="str">
        <f>IF(I2106="Skupaj z DDV:",SUM(K2104,K2105),IF(I2106="DDV (22%):",K2105*0.22,IF(AND('[1]Vmesna vrtilna_SKLOP1'!C2106&lt;&gt;"",'[1]Vmesna vrtilna_SKLOP1'!D2106=""),'[1]Vmesna vrtilna_SKLOP1'!J2106,IF(F2106&lt;&gt;"",IF('[1]Vmesna vrtilna_SKLOP1'!J2106&lt;&gt;"",'[1]Vmesna vrtilna_SKLOP1'!J2106,""),""))))</f>
        <v/>
      </c>
      <c r="L2106" s="22" t="str">
        <f>IF(I2105="Skupaj:","DDV (22%):",IF(I2105="DDV (22%):","Skupaj z DDV:",IF(AND('[1]Vmesna vrtilna_SKLOP1'!C2106&lt;&gt;"",'[1]Vmesna vrtilna_SKLOP1'!E2106=""),"Skupaj:",IF(AND('[1]Vmesna vrtilna_SKLOP1'!C2106&lt;&gt;"",'[1]Vmesna vrtilna_SKLOP1'!D2106=""),'[1]Vmesna vrtilna_SKLOP1'!J2106,IF(F2106&lt;&gt;"",IF('[1]Vmesna vrtilna_SKLOP1'!J2106&lt;&gt;"",'[1]Vmesna vrtilna_SKLOP1'!J2106,""),"")))))</f>
        <v/>
      </c>
      <c r="M2106" s="22">
        <f t="shared" si="64"/>
        <v>0</v>
      </c>
      <c r="N2106" s="22" t="str">
        <f>IF(IFERROR(VLOOKUP(B2106,'[1]Vmesna vrtilna_SKLOP1'!B:J,7,0),"")=0,"",IFERROR(VLOOKUP(B2106,'[1]Vmesna vrtilna_SKLOP1'!B:J,7,0),""))</f>
        <v/>
      </c>
      <c r="O2106" s="22"/>
    </row>
    <row r="2107" spans="2:15" ht="15" customHeight="1" x14ac:dyDescent="0.3">
      <c r="B2107" s="15" t="str">
        <f>IF(AND('[1]Vmesna vrtilna_SKLOP1'!B2107&lt;&gt;"",'[1]Vmesna vrtilna_SKLOP1'!C2107&lt;&gt;""),IF('[1]Vmesna vrtilna_SKLOP1'!B2107&lt;&gt;"",'[1]Vmesna vrtilna_SKLOP1'!B2107,""),"")</f>
        <v/>
      </c>
      <c r="C2107" s="16" t="str">
        <f>IF(OR(C2106="Posebna oblika",C2106="Kulturno zaščiten objekt",C2106="Kulturno zaščiten objekt, Posebna oblika"),"Glej zavihek POSEBNI POGOJI",IF(SUM(N2106:Q2106)=1,"Posebna oblika",IF(SUM(N2106:Q2106)=10,"Kulturno zaščiten objekt",IF(SUM(N2106:Q2106)=11,"Kulturno zaščiten objekt, Posebna oblika",IF(AND('[1]Vmesna vrtilna_SKLOP1'!C2107&lt;&gt;"",'[1]Vmesna vrtilna_SKLOP1'!D2107&lt;&gt;""),IF('[1]Vmesna vrtilna_SKLOP1'!C2107&lt;&gt;"",'[1]Vmesna vrtilna_SKLOP1'!C2107,""),"")))))</f>
        <v/>
      </c>
      <c r="D2107" s="17" t="str">
        <f>IF(IFERROR(VLOOKUP(B2107,'[1]Vmesna vrtilna_SKLOP1'!B:J,6,0),"")=0,"",IFERROR(VLOOKUP(B2107,'[1]Vmesna vrtilna_SKLOP1'!B:J,6,0),""))</f>
        <v/>
      </c>
      <c r="E2107" s="16" t="str">
        <f>IF(IF('[1]Vmesna vrtilna_SKLOP1'!E2107&lt;&gt;"",'[1]Vmesna vrtilna_SKLOP1'!D2107,"")=0,"",IF('[1]Vmesna vrtilna_SKLOP1'!E2107&lt;&gt;"",'[1]Vmesna vrtilna_SKLOP1'!D2107,""))</f>
        <v>Senčila</v>
      </c>
      <c r="F2107" s="18" t="str">
        <f>IF('[1]Vmesna vrtilna_SKLOP1'!E2107&lt;&gt;"",'[1]Vmesna vrtilna_SKLOP1'!E2107,"")</f>
        <v>Notranje žaluzije - kovinske, Dim. ŠxV: 1x1,35m</v>
      </c>
      <c r="G2107" s="15" t="str">
        <f>IF('[1]Vmesna vrtilna_SKLOP1'!E2107&lt;&gt;"",'[1]Vmesna vrtilna_SKLOP1'!F2107,"")</f>
        <v>[kos]</v>
      </c>
      <c r="H2107" s="19">
        <f>IF('[1]Vmesna vrtilna_SKLOP1'!F2107&lt;&gt;"",'[1]Vmesna vrtilna_SKLOP1'!I2107,"")</f>
        <v>1</v>
      </c>
      <c r="I2107" s="20" t="str">
        <f>IF(I2106="Skupaj:","DDV (22%):",IF(I2106="DDV (22%):","Skupaj z DDV:",IF(AND('[1]Vmesna vrtilna_SKLOP1'!C2107&lt;&gt;"",'[1]Vmesna vrtilna_SKLOP1'!E2107=""),"Skupaj:","")))</f>
        <v/>
      </c>
      <c r="J2107" s="21">
        <f t="shared" si="65"/>
        <v>0</v>
      </c>
      <c r="K2107" s="21">
        <f>IF(I2107="Skupaj z DDV:",SUM(K2105,K2106),IF(I2107="DDV (22%):",K2106*0.22,IF(AND('[1]Vmesna vrtilna_SKLOP1'!C2107&lt;&gt;"",'[1]Vmesna vrtilna_SKLOP1'!D2107=""),'[1]Vmesna vrtilna_SKLOP1'!J2107,IF(F2107&lt;&gt;"",IF('[1]Vmesna vrtilna_SKLOP1'!J2107&lt;&gt;"",'[1]Vmesna vrtilna_SKLOP1'!J2107,""),""))))</f>
        <v>60.750000000000007</v>
      </c>
      <c r="L2107" s="22">
        <f>IF(I2106="Skupaj:","DDV (22%):",IF(I2106="DDV (22%):","Skupaj z DDV:",IF(AND('[1]Vmesna vrtilna_SKLOP1'!C2107&lt;&gt;"",'[1]Vmesna vrtilna_SKLOP1'!E2107=""),"Skupaj:",IF(AND('[1]Vmesna vrtilna_SKLOP1'!C2107&lt;&gt;"",'[1]Vmesna vrtilna_SKLOP1'!D2107=""),'[1]Vmesna vrtilna_SKLOP1'!J2107,IF(F2107&lt;&gt;"",IF('[1]Vmesna vrtilna_SKLOP1'!J2107&lt;&gt;"",'[1]Vmesna vrtilna_SKLOP1'!J2107,""),"")))))</f>
        <v>60.750000000000007</v>
      </c>
      <c r="M2107" s="22">
        <f t="shared" si="64"/>
        <v>0</v>
      </c>
      <c r="N2107" s="22" t="str">
        <f>IF(IFERROR(VLOOKUP(B2107,'[1]Vmesna vrtilna_SKLOP1'!B:J,7,0),"")=0,"",IFERROR(VLOOKUP(B2107,'[1]Vmesna vrtilna_SKLOP1'!B:J,7,0),""))</f>
        <v/>
      </c>
      <c r="O2107" s="22"/>
    </row>
    <row r="2108" spans="2:15" ht="15" customHeight="1" x14ac:dyDescent="0.3">
      <c r="B2108" s="15" t="str">
        <f>IF(AND('[1]Vmesna vrtilna_SKLOP1'!B2108&lt;&gt;"",'[1]Vmesna vrtilna_SKLOP1'!C2108&lt;&gt;""),IF('[1]Vmesna vrtilna_SKLOP1'!B2108&lt;&gt;"",'[1]Vmesna vrtilna_SKLOP1'!B2108,""),"")</f>
        <v/>
      </c>
      <c r="C2108" s="16" t="str">
        <f>IF(OR(C2107="Posebna oblika",C2107="Kulturno zaščiten objekt",C2107="Kulturno zaščiten objekt, Posebna oblika"),"Glej zavihek POSEBNI POGOJI",IF(SUM(N2107:Q2107)=1,"Posebna oblika",IF(SUM(N2107:Q2107)=10,"Kulturno zaščiten objekt",IF(SUM(N2107:Q2107)=11,"Kulturno zaščiten objekt, Posebna oblika",IF(AND('[1]Vmesna vrtilna_SKLOP1'!C2108&lt;&gt;"",'[1]Vmesna vrtilna_SKLOP1'!D2108&lt;&gt;""),IF('[1]Vmesna vrtilna_SKLOP1'!C2108&lt;&gt;"",'[1]Vmesna vrtilna_SKLOP1'!C2108,""),"")))))</f>
        <v/>
      </c>
      <c r="D2108" s="17" t="str">
        <f>IF(IFERROR(VLOOKUP(B2108,'[1]Vmesna vrtilna_SKLOP1'!B:J,6,0),"")=0,"",IFERROR(VLOOKUP(B2108,'[1]Vmesna vrtilna_SKLOP1'!B:J,6,0),""))</f>
        <v/>
      </c>
      <c r="E2108" s="16" t="str">
        <f>IF(IF('[1]Vmesna vrtilna_SKLOP1'!E2108&lt;&gt;"",'[1]Vmesna vrtilna_SKLOP1'!D2108,"")=0,"",IF('[1]Vmesna vrtilna_SKLOP1'!E2108&lt;&gt;"",'[1]Vmesna vrtilna_SKLOP1'!D2108,""))</f>
        <v/>
      </c>
      <c r="F2108" s="18" t="str">
        <f>IF('[1]Vmesna vrtilna_SKLOP1'!E2108&lt;&gt;"",'[1]Vmesna vrtilna_SKLOP1'!E2108,"")</f>
        <v>Notranje žaluzije - kovinske, Dim. ŠxV: 1,15x1,35m</v>
      </c>
      <c r="G2108" s="15" t="str">
        <f>IF('[1]Vmesna vrtilna_SKLOP1'!E2108&lt;&gt;"",'[1]Vmesna vrtilna_SKLOP1'!F2108,"")</f>
        <v>[kos]</v>
      </c>
      <c r="H2108" s="19">
        <f>IF('[1]Vmesna vrtilna_SKLOP1'!F2108&lt;&gt;"",'[1]Vmesna vrtilna_SKLOP1'!I2108,"")</f>
        <v>1</v>
      </c>
      <c r="I2108" s="20" t="str">
        <f>IF(I2107="Skupaj:","DDV (22%):",IF(I2107="DDV (22%):","Skupaj z DDV:",IF(AND('[1]Vmesna vrtilna_SKLOP1'!C2108&lt;&gt;"",'[1]Vmesna vrtilna_SKLOP1'!E2108=""),"Skupaj:","")))</f>
        <v/>
      </c>
      <c r="J2108" s="21">
        <f t="shared" si="65"/>
        <v>0</v>
      </c>
      <c r="K2108" s="21">
        <f>IF(I2108="Skupaj z DDV:",SUM(K2106,K2107),IF(I2108="DDV (22%):",K2107*0.22,IF(AND('[1]Vmesna vrtilna_SKLOP1'!C2108&lt;&gt;"",'[1]Vmesna vrtilna_SKLOP1'!D2108=""),'[1]Vmesna vrtilna_SKLOP1'!J2108,IF(F2108&lt;&gt;"",IF('[1]Vmesna vrtilna_SKLOP1'!J2108&lt;&gt;"",'[1]Vmesna vrtilna_SKLOP1'!J2108,""),""))))</f>
        <v>69.862499999999997</v>
      </c>
      <c r="L2108" s="22">
        <f>IF(I2107="Skupaj:","DDV (22%):",IF(I2107="DDV (22%):","Skupaj z DDV:",IF(AND('[1]Vmesna vrtilna_SKLOP1'!C2108&lt;&gt;"",'[1]Vmesna vrtilna_SKLOP1'!E2108=""),"Skupaj:",IF(AND('[1]Vmesna vrtilna_SKLOP1'!C2108&lt;&gt;"",'[1]Vmesna vrtilna_SKLOP1'!D2108=""),'[1]Vmesna vrtilna_SKLOP1'!J2108,IF(F2108&lt;&gt;"",IF('[1]Vmesna vrtilna_SKLOP1'!J2108&lt;&gt;"",'[1]Vmesna vrtilna_SKLOP1'!J2108,""),"")))))</f>
        <v>69.862499999999997</v>
      </c>
      <c r="M2108" s="22">
        <f t="shared" si="64"/>
        <v>0</v>
      </c>
      <c r="N2108" s="22" t="str">
        <f>IF(IFERROR(VLOOKUP(B2108,'[1]Vmesna vrtilna_SKLOP1'!B:J,7,0),"")=0,"",IFERROR(VLOOKUP(B2108,'[1]Vmesna vrtilna_SKLOP1'!B:J,7,0),""))</f>
        <v/>
      </c>
      <c r="O2108" s="22"/>
    </row>
    <row r="2109" spans="2:15" ht="15" customHeight="1" x14ac:dyDescent="0.3">
      <c r="B2109" s="15" t="str">
        <f>IF(AND('[1]Vmesna vrtilna_SKLOP1'!B2109&lt;&gt;"",'[1]Vmesna vrtilna_SKLOP1'!C2109&lt;&gt;""),IF('[1]Vmesna vrtilna_SKLOP1'!B2109&lt;&gt;"",'[1]Vmesna vrtilna_SKLOP1'!B2109,""),"")</f>
        <v/>
      </c>
      <c r="C2109" s="16" t="str">
        <f>IF(OR(C2108="Posebna oblika",C2108="Kulturno zaščiten objekt",C2108="Kulturno zaščiten objekt, Posebna oblika"),"Glej zavihek POSEBNI POGOJI",IF(SUM(N2108:Q2108)=1,"Posebna oblika",IF(SUM(N2108:Q2108)=10,"Kulturno zaščiten objekt",IF(SUM(N2108:Q2108)=11,"Kulturno zaščiten objekt, Posebna oblika",IF(AND('[1]Vmesna vrtilna_SKLOP1'!C2109&lt;&gt;"",'[1]Vmesna vrtilna_SKLOP1'!D2109&lt;&gt;""),IF('[1]Vmesna vrtilna_SKLOP1'!C2109&lt;&gt;"",'[1]Vmesna vrtilna_SKLOP1'!C2109,""),"")))))</f>
        <v/>
      </c>
      <c r="D2109" s="17" t="str">
        <f>IF(IFERROR(VLOOKUP(B2109,'[1]Vmesna vrtilna_SKLOP1'!B:J,6,0),"")=0,"",IFERROR(VLOOKUP(B2109,'[1]Vmesna vrtilna_SKLOP1'!B:J,6,0),""))</f>
        <v/>
      </c>
      <c r="E2109" s="16" t="str">
        <f>IF(IF('[1]Vmesna vrtilna_SKLOP1'!E2109&lt;&gt;"",'[1]Vmesna vrtilna_SKLOP1'!D2109,"")=0,"",IF('[1]Vmesna vrtilna_SKLOP1'!E2109&lt;&gt;"",'[1]Vmesna vrtilna_SKLOP1'!D2109,""))</f>
        <v/>
      </c>
      <c r="F2109" s="18" t="str">
        <f>IF('[1]Vmesna vrtilna_SKLOP1'!E2109&lt;&gt;"",'[1]Vmesna vrtilna_SKLOP1'!E2109,"")</f>
        <v>Notranje žaluzije - kovinske, Dim. ŠxV: 1,5x1,3m</v>
      </c>
      <c r="G2109" s="15" t="str">
        <f>IF('[1]Vmesna vrtilna_SKLOP1'!E2109&lt;&gt;"",'[1]Vmesna vrtilna_SKLOP1'!F2109,"")</f>
        <v>[kos]</v>
      </c>
      <c r="H2109" s="19">
        <f>IF('[1]Vmesna vrtilna_SKLOP1'!F2109&lt;&gt;"",'[1]Vmesna vrtilna_SKLOP1'!I2109,"")</f>
        <v>2</v>
      </c>
      <c r="I2109" s="20" t="str">
        <f>IF(I2108="Skupaj:","DDV (22%):",IF(I2108="DDV (22%):","Skupaj z DDV:",IF(AND('[1]Vmesna vrtilna_SKLOP1'!C2109&lt;&gt;"",'[1]Vmesna vrtilna_SKLOP1'!E2109=""),"Skupaj:","")))</f>
        <v/>
      </c>
      <c r="J2109" s="21">
        <f t="shared" si="65"/>
        <v>0</v>
      </c>
      <c r="K2109" s="21">
        <f>IF(I2109="Skupaj z DDV:",SUM(K2107,K2108),IF(I2109="DDV (22%):",K2108*0.22,IF(AND('[1]Vmesna vrtilna_SKLOP1'!C2109&lt;&gt;"",'[1]Vmesna vrtilna_SKLOP1'!D2109=""),'[1]Vmesna vrtilna_SKLOP1'!J2109,IF(F2109&lt;&gt;"",IF('[1]Vmesna vrtilna_SKLOP1'!J2109&lt;&gt;"",'[1]Vmesna vrtilna_SKLOP1'!J2109,""),""))))</f>
        <v>175.50000000000003</v>
      </c>
      <c r="L2109" s="22">
        <f>IF(I2108="Skupaj:","DDV (22%):",IF(I2108="DDV (22%):","Skupaj z DDV:",IF(AND('[1]Vmesna vrtilna_SKLOP1'!C2109&lt;&gt;"",'[1]Vmesna vrtilna_SKLOP1'!E2109=""),"Skupaj:",IF(AND('[1]Vmesna vrtilna_SKLOP1'!C2109&lt;&gt;"",'[1]Vmesna vrtilna_SKLOP1'!D2109=""),'[1]Vmesna vrtilna_SKLOP1'!J2109,IF(F2109&lt;&gt;"",IF('[1]Vmesna vrtilna_SKLOP1'!J2109&lt;&gt;"",'[1]Vmesna vrtilna_SKLOP1'!J2109,""),"")))))</f>
        <v>175.50000000000003</v>
      </c>
      <c r="M2109" s="22">
        <f t="shared" si="64"/>
        <v>0</v>
      </c>
      <c r="N2109" s="22" t="str">
        <f>IF(IFERROR(VLOOKUP(B2109,'[1]Vmesna vrtilna_SKLOP1'!B:J,7,0),"")=0,"",IFERROR(VLOOKUP(B2109,'[1]Vmesna vrtilna_SKLOP1'!B:J,7,0),""))</f>
        <v/>
      </c>
      <c r="O2109" s="22"/>
    </row>
    <row r="2110" spans="2:15" ht="15" customHeight="1" x14ac:dyDescent="0.3">
      <c r="B2110" s="15" t="str">
        <f>IF(AND('[1]Vmesna vrtilna_SKLOP1'!B2110&lt;&gt;"",'[1]Vmesna vrtilna_SKLOP1'!C2110&lt;&gt;""),IF('[1]Vmesna vrtilna_SKLOP1'!B2110&lt;&gt;"",'[1]Vmesna vrtilna_SKLOP1'!B2110,""),"")</f>
        <v/>
      </c>
      <c r="C2110" s="16" t="str">
        <f>IF(OR(C2109="Posebna oblika",C2109="Kulturno zaščiten objekt",C2109="Kulturno zaščiten objekt, Posebna oblika"),"Glej zavihek POSEBNI POGOJI",IF(SUM(N2109:Q2109)=1,"Posebna oblika",IF(SUM(N2109:Q2109)=10,"Kulturno zaščiten objekt",IF(SUM(N2109:Q2109)=11,"Kulturno zaščiten objekt, Posebna oblika",IF(AND('[1]Vmesna vrtilna_SKLOP1'!C2110&lt;&gt;"",'[1]Vmesna vrtilna_SKLOP1'!D2110&lt;&gt;""),IF('[1]Vmesna vrtilna_SKLOP1'!C2110&lt;&gt;"",'[1]Vmesna vrtilna_SKLOP1'!C2110,""),"")))))</f>
        <v/>
      </c>
      <c r="D2110" s="17" t="str">
        <f>IF(IFERROR(VLOOKUP(B2110,'[1]Vmesna vrtilna_SKLOP1'!B:J,6,0),"")=0,"",IFERROR(VLOOKUP(B2110,'[1]Vmesna vrtilna_SKLOP1'!B:J,6,0),""))</f>
        <v/>
      </c>
      <c r="E2110" s="16" t="str">
        <f>IF(IF('[1]Vmesna vrtilna_SKLOP1'!E2110&lt;&gt;"",'[1]Vmesna vrtilna_SKLOP1'!D2110,"")=0,"",IF('[1]Vmesna vrtilna_SKLOP1'!E2110&lt;&gt;"",'[1]Vmesna vrtilna_SKLOP1'!D2110,""))</f>
        <v/>
      </c>
      <c r="F2110" s="18" t="str">
        <f>IF('[1]Vmesna vrtilna_SKLOP1'!E2110&lt;&gt;"",'[1]Vmesna vrtilna_SKLOP1'!E2110,"")</f>
        <v>Notranja rolo omarica, ALU lamele, Dim. ŠxV: 1,3x1,4m</v>
      </c>
      <c r="G2110" s="15" t="str">
        <f>IF('[1]Vmesna vrtilna_SKLOP1'!E2110&lt;&gt;"",'[1]Vmesna vrtilna_SKLOP1'!F2110,"")</f>
        <v>[kos]</v>
      </c>
      <c r="H2110" s="19">
        <f>IF('[1]Vmesna vrtilna_SKLOP1'!F2110&lt;&gt;"",'[1]Vmesna vrtilna_SKLOP1'!I2110,"")</f>
        <v>1</v>
      </c>
      <c r="I2110" s="20" t="str">
        <f>IF(I2109="Skupaj:","DDV (22%):",IF(I2109="DDV (22%):","Skupaj z DDV:",IF(AND('[1]Vmesna vrtilna_SKLOP1'!C2110&lt;&gt;"",'[1]Vmesna vrtilna_SKLOP1'!E2110=""),"Skupaj:","")))</f>
        <v/>
      </c>
      <c r="J2110" s="21">
        <f t="shared" si="65"/>
        <v>0</v>
      </c>
      <c r="K2110" s="21">
        <f>IF(I2110="Skupaj z DDV:",SUM(K2108,K2109),IF(I2110="DDV (22%):",K2109*0.22,IF(AND('[1]Vmesna vrtilna_SKLOP1'!C2110&lt;&gt;"",'[1]Vmesna vrtilna_SKLOP1'!D2110=""),'[1]Vmesna vrtilna_SKLOP1'!J2110,IF(F2110&lt;&gt;"",IF('[1]Vmesna vrtilna_SKLOP1'!J2110&lt;&gt;"",'[1]Vmesna vrtilna_SKLOP1'!J2110,""),""))))</f>
        <v>313.72582911999996</v>
      </c>
      <c r="L2110" s="22">
        <f>IF(I2109="Skupaj:","DDV (22%):",IF(I2109="DDV (22%):","Skupaj z DDV:",IF(AND('[1]Vmesna vrtilna_SKLOP1'!C2110&lt;&gt;"",'[1]Vmesna vrtilna_SKLOP1'!E2110=""),"Skupaj:",IF(AND('[1]Vmesna vrtilna_SKLOP1'!C2110&lt;&gt;"",'[1]Vmesna vrtilna_SKLOP1'!D2110=""),'[1]Vmesna vrtilna_SKLOP1'!J2110,IF(F2110&lt;&gt;"",IF('[1]Vmesna vrtilna_SKLOP1'!J2110&lt;&gt;"",'[1]Vmesna vrtilna_SKLOP1'!J2110,""),"")))))</f>
        <v>313.72582911999996</v>
      </c>
      <c r="M2110" s="22">
        <f t="shared" si="64"/>
        <v>0</v>
      </c>
      <c r="N2110" s="22" t="str">
        <f>IF(IFERROR(VLOOKUP(B2110,'[1]Vmesna vrtilna_SKLOP1'!B:J,7,0),"")=0,"",IFERROR(VLOOKUP(B2110,'[1]Vmesna vrtilna_SKLOP1'!B:J,7,0),""))</f>
        <v/>
      </c>
      <c r="O2110" s="22"/>
    </row>
    <row r="2111" spans="2:15" ht="15" customHeight="1" x14ac:dyDescent="0.3">
      <c r="B2111" s="15" t="str">
        <f>IF(AND('[1]Vmesna vrtilna_SKLOP1'!B2111&lt;&gt;"",'[1]Vmesna vrtilna_SKLOP1'!C2111&lt;&gt;""),IF('[1]Vmesna vrtilna_SKLOP1'!B2111&lt;&gt;"",'[1]Vmesna vrtilna_SKLOP1'!B2111,""),"")</f>
        <v/>
      </c>
      <c r="C2111" s="16" t="str">
        <f>IF(OR(C2110="Posebna oblika",C2110="Kulturno zaščiten objekt",C2110="Kulturno zaščiten objekt, Posebna oblika"),"Glej zavihek POSEBNI POGOJI",IF(SUM(N2110:Q2110)=1,"Posebna oblika",IF(SUM(N2110:Q2110)=10,"Kulturno zaščiten objekt",IF(SUM(N2110:Q2110)=11,"Kulturno zaščiten objekt, Posebna oblika",IF(AND('[1]Vmesna vrtilna_SKLOP1'!C2111&lt;&gt;"",'[1]Vmesna vrtilna_SKLOP1'!D2111&lt;&gt;""),IF('[1]Vmesna vrtilna_SKLOP1'!C2111&lt;&gt;"",'[1]Vmesna vrtilna_SKLOP1'!C2111,""),"")))))</f>
        <v/>
      </c>
      <c r="D2111" s="17" t="str">
        <f>IF(IFERROR(VLOOKUP(B2111,'[1]Vmesna vrtilna_SKLOP1'!B:J,6,0),"")=0,"",IFERROR(VLOOKUP(B2111,'[1]Vmesna vrtilna_SKLOP1'!B:J,6,0),""))</f>
        <v/>
      </c>
      <c r="E2111" s="16" t="str">
        <f>IF(IF('[1]Vmesna vrtilna_SKLOP1'!E2111&lt;&gt;"",'[1]Vmesna vrtilna_SKLOP1'!D2111,"")=0,"",IF('[1]Vmesna vrtilna_SKLOP1'!E2111&lt;&gt;"",'[1]Vmesna vrtilna_SKLOP1'!D2111,""))</f>
        <v/>
      </c>
      <c r="F2111" s="18" t="str">
        <f>IF('[1]Vmesna vrtilna_SKLOP1'!E2111&lt;&gt;"",'[1]Vmesna vrtilna_SKLOP1'!E2111,"")</f>
        <v>Notranje žaluzije - kovinske, Dim. ŠxV: 1,2x1,35m</v>
      </c>
      <c r="G2111" s="15" t="str">
        <f>IF('[1]Vmesna vrtilna_SKLOP1'!E2111&lt;&gt;"",'[1]Vmesna vrtilna_SKLOP1'!F2111,"")</f>
        <v>[kos]</v>
      </c>
      <c r="H2111" s="19">
        <f>IF('[1]Vmesna vrtilna_SKLOP1'!F2111&lt;&gt;"",'[1]Vmesna vrtilna_SKLOP1'!I2111,"")</f>
        <v>2</v>
      </c>
      <c r="I2111" s="20" t="str">
        <f>IF(I2110="Skupaj:","DDV (22%):",IF(I2110="DDV (22%):","Skupaj z DDV:",IF(AND('[1]Vmesna vrtilna_SKLOP1'!C2111&lt;&gt;"",'[1]Vmesna vrtilna_SKLOP1'!E2111=""),"Skupaj:","")))</f>
        <v/>
      </c>
      <c r="J2111" s="21">
        <f t="shared" si="65"/>
        <v>0</v>
      </c>
      <c r="K2111" s="21">
        <f>IF(I2111="Skupaj z DDV:",SUM(K2109,K2110),IF(I2111="DDV (22%):",K2110*0.22,IF(AND('[1]Vmesna vrtilna_SKLOP1'!C2111&lt;&gt;"",'[1]Vmesna vrtilna_SKLOP1'!D2111=""),'[1]Vmesna vrtilna_SKLOP1'!J2111,IF(F2111&lt;&gt;"",IF('[1]Vmesna vrtilna_SKLOP1'!J2111&lt;&gt;"",'[1]Vmesna vrtilna_SKLOP1'!J2111,""),""))))</f>
        <v>145.80000000000001</v>
      </c>
      <c r="L2111" s="22">
        <f>IF(I2110="Skupaj:","DDV (22%):",IF(I2110="DDV (22%):","Skupaj z DDV:",IF(AND('[1]Vmesna vrtilna_SKLOP1'!C2111&lt;&gt;"",'[1]Vmesna vrtilna_SKLOP1'!E2111=""),"Skupaj:",IF(AND('[1]Vmesna vrtilna_SKLOP1'!C2111&lt;&gt;"",'[1]Vmesna vrtilna_SKLOP1'!D2111=""),'[1]Vmesna vrtilna_SKLOP1'!J2111,IF(F2111&lt;&gt;"",IF('[1]Vmesna vrtilna_SKLOP1'!J2111&lt;&gt;"",'[1]Vmesna vrtilna_SKLOP1'!J2111,""),"")))))</f>
        <v>145.80000000000001</v>
      </c>
      <c r="M2111" s="22">
        <f t="shared" si="64"/>
        <v>0</v>
      </c>
      <c r="N2111" s="22" t="str">
        <f>IF(IFERROR(VLOOKUP(B2111,'[1]Vmesna vrtilna_SKLOP1'!B:J,7,0),"")=0,"",IFERROR(VLOOKUP(B2111,'[1]Vmesna vrtilna_SKLOP1'!B:J,7,0),""))</f>
        <v/>
      </c>
      <c r="O2111" s="22"/>
    </row>
    <row r="2112" spans="2:15" ht="15" customHeight="1" x14ac:dyDescent="0.3">
      <c r="B2112" s="15" t="str">
        <f>IF(AND('[1]Vmesna vrtilna_SKLOP1'!B2112&lt;&gt;"",'[1]Vmesna vrtilna_SKLOP1'!C2112&lt;&gt;""),IF('[1]Vmesna vrtilna_SKLOP1'!B2112&lt;&gt;"",'[1]Vmesna vrtilna_SKLOP1'!B2112,""),"")</f>
        <v/>
      </c>
      <c r="C2112" s="16" t="str">
        <f>IF(OR(C2111="Posebna oblika",C2111="Kulturno zaščiten objekt",C2111="Kulturno zaščiten objekt, Posebna oblika"),"Glej zavihek POSEBNI POGOJI",IF(SUM(N2111:Q2111)=1,"Posebna oblika",IF(SUM(N2111:Q2111)=10,"Kulturno zaščiten objekt",IF(SUM(N2111:Q2111)=11,"Kulturno zaščiten objekt, Posebna oblika",IF(AND('[1]Vmesna vrtilna_SKLOP1'!C2112&lt;&gt;"",'[1]Vmesna vrtilna_SKLOP1'!D2112&lt;&gt;""),IF('[1]Vmesna vrtilna_SKLOP1'!C2112&lt;&gt;"",'[1]Vmesna vrtilna_SKLOP1'!C2112,""),"")))))</f>
        <v/>
      </c>
      <c r="D2112" s="17" t="str">
        <f>IF(IFERROR(VLOOKUP(B2112,'[1]Vmesna vrtilna_SKLOP1'!B:J,6,0),"")=0,"",IFERROR(VLOOKUP(B2112,'[1]Vmesna vrtilna_SKLOP1'!B:J,6,0),""))</f>
        <v/>
      </c>
      <c r="E2112" s="16" t="str">
        <f>IF(IF('[1]Vmesna vrtilna_SKLOP1'!E2112&lt;&gt;"",'[1]Vmesna vrtilna_SKLOP1'!D2112,"")=0,"",IF('[1]Vmesna vrtilna_SKLOP1'!E2112&lt;&gt;"",'[1]Vmesna vrtilna_SKLOP1'!D2112,""))</f>
        <v/>
      </c>
      <c r="F2112" s="18" t="str">
        <f>IF('[1]Vmesna vrtilna_SKLOP1'!E2112&lt;&gt;"",'[1]Vmesna vrtilna_SKLOP1'!E2112,"")</f>
        <v/>
      </c>
      <c r="G2112" s="15" t="str">
        <f>IF('[1]Vmesna vrtilna_SKLOP1'!E2112&lt;&gt;"",'[1]Vmesna vrtilna_SKLOP1'!F2112,"")</f>
        <v/>
      </c>
      <c r="H2112" s="19" t="str">
        <f>IF('[1]Vmesna vrtilna_SKLOP1'!F2112&lt;&gt;"",'[1]Vmesna vrtilna_SKLOP1'!I2112,"")</f>
        <v/>
      </c>
      <c r="I2112" s="20" t="str">
        <f>IF(I2111="Skupaj:","DDV (22%):",IF(I2111="DDV (22%):","Skupaj z DDV:",IF(AND('[1]Vmesna vrtilna_SKLOP1'!C2112&lt;&gt;"",'[1]Vmesna vrtilna_SKLOP1'!E2112=""),"Skupaj:","")))</f>
        <v/>
      </c>
      <c r="J2112" s="21" t="str">
        <f t="shared" si="65"/>
        <v/>
      </c>
      <c r="K2112" s="21" t="str">
        <f>IF(I2112="Skupaj z DDV:",SUM(K2110,K2111),IF(I2112="DDV (22%):",K2111*0.22,IF(AND('[1]Vmesna vrtilna_SKLOP1'!C2112&lt;&gt;"",'[1]Vmesna vrtilna_SKLOP1'!D2112=""),'[1]Vmesna vrtilna_SKLOP1'!J2112,IF(F2112&lt;&gt;"",IF('[1]Vmesna vrtilna_SKLOP1'!J2112&lt;&gt;"",'[1]Vmesna vrtilna_SKLOP1'!J2112,""),""))))</f>
        <v/>
      </c>
      <c r="L2112" s="22" t="str">
        <f>IF(I2111="Skupaj:","DDV (22%):",IF(I2111="DDV (22%):","Skupaj z DDV:",IF(AND('[1]Vmesna vrtilna_SKLOP1'!C2112&lt;&gt;"",'[1]Vmesna vrtilna_SKLOP1'!E2112=""),"Skupaj:",IF(AND('[1]Vmesna vrtilna_SKLOP1'!C2112&lt;&gt;"",'[1]Vmesna vrtilna_SKLOP1'!D2112=""),'[1]Vmesna vrtilna_SKLOP1'!J2112,IF(F2112&lt;&gt;"",IF('[1]Vmesna vrtilna_SKLOP1'!J2112&lt;&gt;"",'[1]Vmesna vrtilna_SKLOP1'!J2112,""),"")))))</f>
        <v/>
      </c>
      <c r="M2112" s="22">
        <f t="shared" si="64"/>
        <v>0</v>
      </c>
      <c r="N2112" s="22" t="str">
        <f>IF(IFERROR(VLOOKUP(B2112,'[1]Vmesna vrtilna_SKLOP1'!B:J,7,0),"")=0,"",IFERROR(VLOOKUP(B2112,'[1]Vmesna vrtilna_SKLOP1'!B:J,7,0),""))</f>
        <v/>
      </c>
      <c r="O2112" s="22"/>
    </row>
    <row r="2113" spans="2:15" ht="15" customHeight="1" x14ac:dyDescent="0.3">
      <c r="B2113" s="15" t="str">
        <f>IF(AND('[1]Vmesna vrtilna_SKLOP1'!B2113&lt;&gt;"",'[1]Vmesna vrtilna_SKLOP1'!C2113&lt;&gt;""),IF('[1]Vmesna vrtilna_SKLOP1'!B2113&lt;&gt;"",'[1]Vmesna vrtilna_SKLOP1'!B2113,""),"")</f>
        <v/>
      </c>
      <c r="C2113" s="16" t="str">
        <f>IF(OR(C2112="Posebna oblika",C2112="Kulturno zaščiten objekt",C2112="Kulturno zaščiten objekt, Posebna oblika"),"Glej zavihek POSEBNI POGOJI",IF(SUM(N2112:Q2112)=1,"Posebna oblika",IF(SUM(N2112:Q2112)=10,"Kulturno zaščiten objekt",IF(SUM(N2112:Q2112)=11,"Kulturno zaščiten objekt, Posebna oblika",IF(AND('[1]Vmesna vrtilna_SKLOP1'!C2113&lt;&gt;"",'[1]Vmesna vrtilna_SKLOP1'!D2113&lt;&gt;""),IF('[1]Vmesna vrtilna_SKLOP1'!C2113&lt;&gt;"",'[1]Vmesna vrtilna_SKLOP1'!C2113,""),"")))))</f>
        <v/>
      </c>
      <c r="D2113" s="17" t="str">
        <f>IF(IFERROR(VLOOKUP(B2113,'[1]Vmesna vrtilna_SKLOP1'!B:J,6,0),"")=0,"",IFERROR(VLOOKUP(B2113,'[1]Vmesna vrtilna_SKLOP1'!B:J,6,0),""))</f>
        <v/>
      </c>
      <c r="E2113" s="16" t="str">
        <f>IF(IF('[1]Vmesna vrtilna_SKLOP1'!E2113&lt;&gt;"",'[1]Vmesna vrtilna_SKLOP1'!D2113,"")=0,"",IF('[1]Vmesna vrtilna_SKLOP1'!E2113&lt;&gt;"",'[1]Vmesna vrtilna_SKLOP1'!D2113,""))</f>
        <v>Notranje police</v>
      </c>
      <c r="F2113" s="18" t="str">
        <f>IF('[1]Vmesna vrtilna_SKLOP1'!E2113&lt;&gt;"",'[1]Vmesna vrtilna_SKLOP1'!E2113,"")</f>
        <v>Notranja polica, mat. Marmor, dim. ŠxG:1x0,2m</v>
      </c>
      <c r="G2113" s="15" t="str">
        <f>IF('[1]Vmesna vrtilna_SKLOP1'!E2113&lt;&gt;"",'[1]Vmesna vrtilna_SKLOP1'!F2113,"")</f>
        <v>[kos]</v>
      </c>
      <c r="H2113" s="19">
        <f>IF('[1]Vmesna vrtilna_SKLOP1'!F2113&lt;&gt;"",'[1]Vmesna vrtilna_SKLOP1'!I2113,"")</f>
        <v>2</v>
      </c>
      <c r="I2113" s="20" t="str">
        <f>IF(I2112="Skupaj:","DDV (22%):",IF(I2112="DDV (22%):","Skupaj z DDV:",IF(AND('[1]Vmesna vrtilna_SKLOP1'!C2113&lt;&gt;"",'[1]Vmesna vrtilna_SKLOP1'!E2113=""),"Skupaj:","")))</f>
        <v/>
      </c>
      <c r="J2113" s="21">
        <f t="shared" si="65"/>
        <v>0</v>
      </c>
      <c r="K2113" s="21">
        <f>IF(I2113="Skupaj z DDV:",SUM(K2111,K2112),IF(I2113="DDV (22%):",K2112*0.22,IF(AND('[1]Vmesna vrtilna_SKLOP1'!C2113&lt;&gt;"",'[1]Vmesna vrtilna_SKLOP1'!D2113=""),'[1]Vmesna vrtilna_SKLOP1'!J2113,IF(F2113&lt;&gt;"",IF('[1]Vmesna vrtilna_SKLOP1'!J2113&lt;&gt;"",'[1]Vmesna vrtilna_SKLOP1'!J2113,""),""))))</f>
        <v>114.30000000000001</v>
      </c>
      <c r="L2113" s="22">
        <f>IF(I2112="Skupaj:","DDV (22%):",IF(I2112="DDV (22%):","Skupaj z DDV:",IF(AND('[1]Vmesna vrtilna_SKLOP1'!C2113&lt;&gt;"",'[1]Vmesna vrtilna_SKLOP1'!E2113=""),"Skupaj:",IF(AND('[1]Vmesna vrtilna_SKLOP1'!C2113&lt;&gt;"",'[1]Vmesna vrtilna_SKLOP1'!D2113=""),'[1]Vmesna vrtilna_SKLOP1'!J2113,IF(F2113&lt;&gt;"",IF('[1]Vmesna vrtilna_SKLOP1'!J2113&lt;&gt;"",'[1]Vmesna vrtilna_SKLOP1'!J2113,""),"")))))</f>
        <v>114.30000000000001</v>
      </c>
      <c r="M2113" s="22">
        <f t="shared" si="64"/>
        <v>0</v>
      </c>
      <c r="N2113" s="22" t="str">
        <f>IF(IFERROR(VLOOKUP(B2113,'[1]Vmesna vrtilna_SKLOP1'!B:J,7,0),"")=0,"",IFERROR(VLOOKUP(B2113,'[1]Vmesna vrtilna_SKLOP1'!B:J,7,0),""))</f>
        <v/>
      </c>
      <c r="O2113" s="22"/>
    </row>
    <row r="2114" spans="2:15" ht="15" customHeight="1" x14ac:dyDescent="0.3">
      <c r="B2114" s="15" t="str">
        <f>IF(AND('[1]Vmesna vrtilna_SKLOP1'!B2114&lt;&gt;"",'[1]Vmesna vrtilna_SKLOP1'!C2114&lt;&gt;""),IF('[1]Vmesna vrtilna_SKLOP1'!B2114&lt;&gt;"",'[1]Vmesna vrtilna_SKLOP1'!B2114,""),"")</f>
        <v/>
      </c>
      <c r="C2114" s="16" t="str">
        <f>IF(OR(C2113="Posebna oblika",C2113="Kulturno zaščiten objekt",C2113="Kulturno zaščiten objekt, Posebna oblika"),"Glej zavihek POSEBNI POGOJI",IF(SUM(N2113:Q2113)=1,"Posebna oblika",IF(SUM(N2113:Q2113)=10,"Kulturno zaščiten objekt",IF(SUM(N2113:Q2113)=11,"Kulturno zaščiten objekt, Posebna oblika",IF(AND('[1]Vmesna vrtilna_SKLOP1'!C2114&lt;&gt;"",'[1]Vmesna vrtilna_SKLOP1'!D2114&lt;&gt;""),IF('[1]Vmesna vrtilna_SKLOP1'!C2114&lt;&gt;"",'[1]Vmesna vrtilna_SKLOP1'!C2114,""),"")))))</f>
        <v/>
      </c>
      <c r="D2114" s="17" t="str">
        <f>IF(IFERROR(VLOOKUP(B2114,'[1]Vmesna vrtilna_SKLOP1'!B:J,6,0),"")=0,"",IFERROR(VLOOKUP(B2114,'[1]Vmesna vrtilna_SKLOP1'!B:J,6,0),""))</f>
        <v/>
      </c>
      <c r="E2114" s="16" t="str">
        <f>IF(IF('[1]Vmesna vrtilna_SKLOP1'!E2114&lt;&gt;"",'[1]Vmesna vrtilna_SKLOP1'!D2114,"")=0,"",IF('[1]Vmesna vrtilna_SKLOP1'!E2114&lt;&gt;"",'[1]Vmesna vrtilna_SKLOP1'!D2114,""))</f>
        <v/>
      </c>
      <c r="F2114" s="18" t="str">
        <f>IF('[1]Vmesna vrtilna_SKLOP1'!E2114&lt;&gt;"",'[1]Vmesna vrtilna_SKLOP1'!E2114,"")</f>
        <v>Notranja polica, mat. Marmor, dim. ŠxG:1,5x0,2m</v>
      </c>
      <c r="G2114" s="15" t="str">
        <f>IF('[1]Vmesna vrtilna_SKLOP1'!E2114&lt;&gt;"",'[1]Vmesna vrtilna_SKLOP1'!F2114,"")</f>
        <v>[kos]</v>
      </c>
      <c r="H2114" s="19">
        <f>IF('[1]Vmesna vrtilna_SKLOP1'!F2114&lt;&gt;"",'[1]Vmesna vrtilna_SKLOP1'!I2114,"")</f>
        <v>2</v>
      </c>
      <c r="I2114" s="20" t="str">
        <f>IF(I2113="Skupaj:","DDV (22%):",IF(I2113="DDV (22%):","Skupaj z DDV:",IF(AND('[1]Vmesna vrtilna_SKLOP1'!C2114&lt;&gt;"",'[1]Vmesna vrtilna_SKLOP1'!E2114=""),"Skupaj:","")))</f>
        <v/>
      </c>
      <c r="J2114" s="21">
        <f t="shared" si="65"/>
        <v>0</v>
      </c>
      <c r="K2114" s="21">
        <f>IF(I2114="Skupaj z DDV:",SUM(K2112,K2113),IF(I2114="DDV (22%):",K2113*0.22,IF(AND('[1]Vmesna vrtilna_SKLOP1'!C2114&lt;&gt;"",'[1]Vmesna vrtilna_SKLOP1'!D2114=""),'[1]Vmesna vrtilna_SKLOP1'!J2114,IF(F2114&lt;&gt;"",IF('[1]Vmesna vrtilna_SKLOP1'!J2114&lt;&gt;"",'[1]Vmesna vrtilna_SKLOP1'!J2114,""),""))))</f>
        <v>162.10000000000002</v>
      </c>
      <c r="L2114" s="22">
        <f>IF(I2113="Skupaj:","DDV (22%):",IF(I2113="DDV (22%):","Skupaj z DDV:",IF(AND('[1]Vmesna vrtilna_SKLOP1'!C2114&lt;&gt;"",'[1]Vmesna vrtilna_SKLOP1'!E2114=""),"Skupaj:",IF(AND('[1]Vmesna vrtilna_SKLOP1'!C2114&lt;&gt;"",'[1]Vmesna vrtilna_SKLOP1'!D2114=""),'[1]Vmesna vrtilna_SKLOP1'!J2114,IF(F2114&lt;&gt;"",IF('[1]Vmesna vrtilna_SKLOP1'!J2114&lt;&gt;"",'[1]Vmesna vrtilna_SKLOP1'!J2114,""),"")))))</f>
        <v>162.10000000000002</v>
      </c>
      <c r="M2114" s="22">
        <f t="shared" si="64"/>
        <v>0</v>
      </c>
      <c r="N2114" s="22" t="str">
        <f>IF(IFERROR(VLOOKUP(B2114,'[1]Vmesna vrtilna_SKLOP1'!B:J,7,0),"")=0,"",IFERROR(VLOOKUP(B2114,'[1]Vmesna vrtilna_SKLOP1'!B:J,7,0),""))</f>
        <v/>
      </c>
      <c r="O2114" s="22"/>
    </row>
    <row r="2115" spans="2:15" ht="15" customHeight="1" x14ac:dyDescent="0.3">
      <c r="B2115" s="15" t="str">
        <f>IF(AND('[1]Vmesna vrtilna_SKLOP1'!B2115&lt;&gt;"",'[1]Vmesna vrtilna_SKLOP1'!C2115&lt;&gt;""),IF('[1]Vmesna vrtilna_SKLOP1'!B2115&lt;&gt;"",'[1]Vmesna vrtilna_SKLOP1'!B2115,""),"")</f>
        <v/>
      </c>
      <c r="C2115" s="16" t="str">
        <f>IF(OR(C2114="Posebna oblika",C2114="Kulturno zaščiten objekt",C2114="Kulturno zaščiten objekt, Posebna oblika"),"Glej zavihek POSEBNI POGOJI",IF(SUM(N2114:Q2114)=1,"Posebna oblika",IF(SUM(N2114:Q2114)=10,"Kulturno zaščiten objekt",IF(SUM(N2114:Q2114)=11,"Kulturno zaščiten objekt, Posebna oblika",IF(AND('[1]Vmesna vrtilna_SKLOP1'!C2115&lt;&gt;"",'[1]Vmesna vrtilna_SKLOP1'!D2115&lt;&gt;""),IF('[1]Vmesna vrtilna_SKLOP1'!C2115&lt;&gt;"",'[1]Vmesna vrtilna_SKLOP1'!C2115,""),"")))))</f>
        <v/>
      </c>
      <c r="D2115" s="17" t="str">
        <f>IF(IFERROR(VLOOKUP(B2115,'[1]Vmesna vrtilna_SKLOP1'!B:J,6,0),"")=0,"",IFERROR(VLOOKUP(B2115,'[1]Vmesna vrtilna_SKLOP1'!B:J,6,0),""))</f>
        <v/>
      </c>
      <c r="E2115" s="16" t="str">
        <f>IF(IF('[1]Vmesna vrtilna_SKLOP1'!E2115&lt;&gt;"",'[1]Vmesna vrtilna_SKLOP1'!D2115,"")=0,"",IF('[1]Vmesna vrtilna_SKLOP1'!E2115&lt;&gt;"",'[1]Vmesna vrtilna_SKLOP1'!D2115,""))</f>
        <v/>
      </c>
      <c r="F2115" s="18" t="str">
        <f>IF('[1]Vmesna vrtilna_SKLOP1'!E2115&lt;&gt;"",'[1]Vmesna vrtilna_SKLOP1'!E2115,"")</f>
        <v>Notranja polica, mat. Marmor, dim. ŠxG:1,2x0,2m</v>
      </c>
      <c r="G2115" s="15" t="str">
        <f>IF('[1]Vmesna vrtilna_SKLOP1'!E2115&lt;&gt;"",'[1]Vmesna vrtilna_SKLOP1'!F2115,"")</f>
        <v>[kos]</v>
      </c>
      <c r="H2115" s="19">
        <f>IF('[1]Vmesna vrtilna_SKLOP1'!F2115&lt;&gt;"",'[1]Vmesna vrtilna_SKLOP1'!I2115,"")</f>
        <v>2</v>
      </c>
      <c r="I2115" s="20" t="str">
        <f>IF(I2114="Skupaj:","DDV (22%):",IF(I2114="DDV (22%):","Skupaj z DDV:",IF(AND('[1]Vmesna vrtilna_SKLOP1'!C2115&lt;&gt;"",'[1]Vmesna vrtilna_SKLOP1'!E2115=""),"Skupaj:","")))</f>
        <v/>
      </c>
      <c r="J2115" s="21">
        <f t="shared" si="65"/>
        <v>0</v>
      </c>
      <c r="K2115" s="21">
        <f>IF(I2115="Skupaj z DDV:",SUM(K2113,K2114),IF(I2115="DDV (22%):",K2114*0.22,IF(AND('[1]Vmesna vrtilna_SKLOP1'!C2115&lt;&gt;"",'[1]Vmesna vrtilna_SKLOP1'!D2115=""),'[1]Vmesna vrtilna_SKLOP1'!J2115,IF(F2115&lt;&gt;"",IF('[1]Vmesna vrtilna_SKLOP1'!J2115&lt;&gt;"",'[1]Vmesna vrtilna_SKLOP1'!J2115,""),""))))</f>
        <v>132.94</v>
      </c>
      <c r="L2115" s="22">
        <f>IF(I2114="Skupaj:","DDV (22%):",IF(I2114="DDV (22%):","Skupaj z DDV:",IF(AND('[1]Vmesna vrtilna_SKLOP1'!C2115&lt;&gt;"",'[1]Vmesna vrtilna_SKLOP1'!E2115=""),"Skupaj:",IF(AND('[1]Vmesna vrtilna_SKLOP1'!C2115&lt;&gt;"",'[1]Vmesna vrtilna_SKLOP1'!D2115=""),'[1]Vmesna vrtilna_SKLOP1'!J2115,IF(F2115&lt;&gt;"",IF('[1]Vmesna vrtilna_SKLOP1'!J2115&lt;&gt;"",'[1]Vmesna vrtilna_SKLOP1'!J2115,""),"")))))</f>
        <v>132.94</v>
      </c>
      <c r="M2115" s="22">
        <f t="shared" ref="M2115:M2178" si="66">IF(AND(B2115&gt;0,B2115&lt;100000),J2115,IF(OR(I2115="Skupaj:",I2115="DDV (22%):",I2115="Skupaj z DDV:"),M2114,SUM(M2114,J2115)))</f>
        <v>0</v>
      </c>
      <c r="N2115" s="22" t="str">
        <f>IF(IFERROR(VLOOKUP(B2115,'[1]Vmesna vrtilna_SKLOP1'!B:J,7,0),"")=0,"",IFERROR(VLOOKUP(B2115,'[1]Vmesna vrtilna_SKLOP1'!B:J,7,0),""))</f>
        <v/>
      </c>
      <c r="O2115" s="22"/>
    </row>
    <row r="2116" spans="2:15" ht="15" customHeight="1" x14ac:dyDescent="0.3">
      <c r="B2116" s="15" t="str">
        <f>IF(AND('[1]Vmesna vrtilna_SKLOP1'!B2116&lt;&gt;"",'[1]Vmesna vrtilna_SKLOP1'!C2116&lt;&gt;""),IF('[1]Vmesna vrtilna_SKLOP1'!B2116&lt;&gt;"",'[1]Vmesna vrtilna_SKLOP1'!B2116,""),"")</f>
        <v/>
      </c>
      <c r="C2116" s="16" t="str">
        <f>IF(OR(C2115="Posebna oblika",C2115="Kulturno zaščiten objekt",C2115="Kulturno zaščiten objekt, Posebna oblika"),"Glej zavihek POSEBNI POGOJI",IF(SUM(N2115:Q2115)=1,"Posebna oblika",IF(SUM(N2115:Q2115)=10,"Kulturno zaščiten objekt",IF(SUM(N2115:Q2115)=11,"Kulturno zaščiten objekt, Posebna oblika",IF(AND('[1]Vmesna vrtilna_SKLOP1'!C2116&lt;&gt;"",'[1]Vmesna vrtilna_SKLOP1'!D2116&lt;&gt;""),IF('[1]Vmesna vrtilna_SKLOP1'!C2116&lt;&gt;"",'[1]Vmesna vrtilna_SKLOP1'!C2116,""),"")))))</f>
        <v/>
      </c>
      <c r="D2116" s="17" t="str">
        <f>IF(IFERROR(VLOOKUP(B2116,'[1]Vmesna vrtilna_SKLOP1'!B:J,6,0),"")=0,"",IFERROR(VLOOKUP(B2116,'[1]Vmesna vrtilna_SKLOP1'!B:J,6,0),""))</f>
        <v/>
      </c>
      <c r="E2116" s="16" t="str">
        <f>IF(IF('[1]Vmesna vrtilna_SKLOP1'!E2116&lt;&gt;"",'[1]Vmesna vrtilna_SKLOP1'!D2116,"")=0,"",IF('[1]Vmesna vrtilna_SKLOP1'!E2116&lt;&gt;"",'[1]Vmesna vrtilna_SKLOP1'!D2116,""))</f>
        <v/>
      </c>
      <c r="F2116" s="18" t="str">
        <f>IF('[1]Vmesna vrtilna_SKLOP1'!E2116&lt;&gt;"",'[1]Vmesna vrtilna_SKLOP1'!E2116,"")</f>
        <v>Notranja polica, mat. Marmor, dim. ŠxG:1,15x0,2m</v>
      </c>
      <c r="G2116" s="15" t="str">
        <f>IF('[1]Vmesna vrtilna_SKLOP1'!E2116&lt;&gt;"",'[1]Vmesna vrtilna_SKLOP1'!F2116,"")</f>
        <v>[kos]</v>
      </c>
      <c r="H2116" s="19">
        <f>IF('[1]Vmesna vrtilna_SKLOP1'!F2116&lt;&gt;"",'[1]Vmesna vrtilna_SKLOP1'!I2116,"")</f>
        <v>1</v>
      </c>
      <c r="I2116" s="20" t="str">
        <f>IF(I2115="Skupaj:","DDV (22%):",IF(I2115="DDV (22%):","Skupaj z DDV:",IF(AND('[1]Vmesna vrtilna_SKLOP1'!C2116&lt;&gt;"",'[1]Vmesna vrtilna_SKLOP1'!E2116=""),"Skupaj:","")))</f>
        <v/>
      </c>
      <c r="J2116" s="21">
        <f t="shared" ref="J2116:J2179" si="67">IFERROR(IF(I2116="Skupaj:",M2116,IF(I2116="Skupaj z DDV:",SUM(J2114,J2115),IF(I2116="DDV (22%):",J2115*0.22,IF(F2116&lt;&gt;"",H2116*I2116,"")))),0)</f>
        <v>0</v>
      </c>
      <c r="K2116" s="21">
        <f>IF(I2116="Skupaj z DDV:",SUM(K2114,K2115),IF(I2116="DDV (22%):",K2115*0.22,IF(AND('[1]Vmesna vrtilna_SKLOP1'!C2116&lt;&gt;"",'[1]Vmesna vrtilna_SKLOP1'!D2116=""),'[1]Vmesna vrtilna_SKLOP1'!J2116,IF(F2116&lt;&gt;"",IF('[1]Vmesna vrtilna_SKLOP1'!J2116&lt;&gt;"",'[1]Vmesna vrtilna_SKLOP1'!J2116,""),""))))</f>
        <v>64.11</v>
      </c>
      <c r="L2116" s="22">
        <f>IF(I2115="Skupaj:","DDV (22%):",IF(I2115="DDV (22%):","Skupaj z DDV:",IF(AND('[1]Vmesna vrtilna_SKLOP1'!C2116&lt;&gt;"",'[1]Vmesna vrtilna_SKLOP1'!E2116=""),"Skupaj:",IF(AND('[1]Vmesna vrtilna_SKLOP1'!C2116&lt;&gt;"",'[1]Vmesna vrtilna_SKLOP1'!D2116=""),'[1]Vmesna vrtilna_SKLOP1'!J2116,IF(F2116&lt;&gt;"",IF('[1]Vmesna vrtilna_SKLOP1'!J2116&lt;&gt;"",'[1]Vmesna vrtilna_SKLOP1'!J2116,""),"")))))</f>
        <v>64.11</v>
      </c>
      <c r="M2116" s="22">
        <f t="shared" si="66"/>
        <v>0</v>
      </c>
      <c r="N2116" s="22" t="str">
        <f>IF(IFERROR(VLOOKUP(B2116,'[1]Vmesna vrtilna_SKLOP1'!B:J,7,0),"")=0,"",IFERROR(VLOOKUP(B2116,'[1]Vmesna vrtilna_SKLOP1'!B:J,7,0),""))</f>
        <v/>
      </c>
      <c r="O2116" s="22"/>
    </row>
    <row r="2117" spans="2:15" ht="15" customHeight="1" x14ac:dyDescent="0.3">
      <c r="B2117" s="15" t="str">
        <f>IF(AND('[1]Vmesna vrtilna_SKLOP1'!B2117&lt;&gt;"",'[1]Vmesna vrtilna_SKLOP1'!C2117&lt;&gt;""),IF('[1]Vmesna vrtilna_SKLOP1'!B2117&lt;&gt;"",'[1]Vmesna vrtilna_SKLOP1'!B2117,""),"")</f>
        <v/>
      </c>
      <c r="C2117" s="16" t="str">
        <f>IF(OR(C2116="Posebna oblika",C2116="Kulturno zaščiten objekt",C2116="Kulturno zaščiten objekt, Posebna oblika"),"Glej zavihek POSEBNI POGOJI",IF(SUM(N2116:Q2116)=1,"Posebna oblika",IF(SUM(N2116:Q2116)=10,"Kulturno zaščiten objekt",IF(SUM(N2116:Q2116)=11,"Kulturno zaščiten objekt, Posebna oblika",IF(AND('[1]Vmesna vrtilna_SKLOP1'!C2117&lt;&gt;"",'[1]Vmesna vrtilna_SKLOP1'!D2117&lt;&gt;""),IF('[1]Vmesna vrtilna_SKLOP1'!C2117&lt;&gt;"",'[1]Vmesna vrtilna_SKLOP1'!C2117,""),"")))))</f>
        <v/>
      </c>
      <c r="D2117" s="17" t="str">
        <f>IF(IFERROR(VLOOKUP(B2117,'[1]Vmesna vrtilna_SKLOP1'!B:J,6,0),"")=0,"",IFERROR(VLOOKUP(B2117,'[1]Vmesna vrtilna_SKLOP1'!B:J,6,0),""))</f>
        <v/>
      </c>
      <c r="E2117" s="16" t="str">
        <f>IF(IF('[1]Vmesna vrtilna_SKLOP1'!E2117&lt;&gt;"",'[1]Vmesna vrtilna_SKLOP1'!D2117,"")=0,"",IF('[1]Vmesna vrtilna_SKLOP1'!E2117&lt;&gt;"",'[1]Vmesna vrtilna_SKLOP1'!D2117,""))</f>
        <v/>
      </c>
      <c r="F2117" s="18" t="str">
        <f>IF('[1]Vmesna vrtilna_SKLOP1'!E2117&lt;&gt;"",'[1]Vmesna vrtilna_SKLOP1'!E2117,"")</f>
        <v>Notranja polica, mat. Marmor, dim. ŠxG:1,3x0,2m</v>
      </c>
      <c r="G2117" s="15" t="str">
        <f>IF('[1]Vmesna vrtilna_SKLOP1'!E2117&lt;&gt;"",'[1]Vmesna vrtilna_SKLOP1'!F2117,"")</f>
        <v>[kos]</v>
      </c>
      <c r="H2117" s="19">
        <f>IF('[1]Vmesna vrtilna_SKLOP1'!F2117&lt;&gt;"",'[1]Vmesna vrtilna_SKLOP1'!I2117,"")</f>
        <v>1</v>
      </c>
      <c r="I2117" s="20" t="str">
        <f>IF(I2116="Skupaj:","DDV (22%):",IF(I2116="DDV (22%):","Skupaj z DDV:",IF(AND('[1]Vmesna vrtilna_SKLOP1'!C2117&lt;&gt;"",'[1]Vmesna vrtilna_SKLOP1'!E2117=""),"Skupaj:","")))</f>
        <v/>
      </c>
      <c r="J2117" s="21">
        <f t="shared" si="67"/>
        <v>0</v>
      </c>
      <c r="K2117" s="21">
        <f>IF(I2117="Skupaj z DDV:",SUM(K2115,K2116),IF(I2117="DDV (22%):",K2116*0.22,IF(AND('[1]Vmesna vrtilna_SKLOP1'!C2117&lt;&gt;"",'[1]Vmesna vrtilna_SKLOP1'!D2117=""),'[1]Vmesna vrtilna_SKLOP1'!J2117,IF(F2117&lt;&gt;"",IF('[1]Vmesna vrtilna_SKLOP1'!J2117&lt;&gt;"",'[1]Vmesna vrtilna_SKLOP1'!J2117,""),""))))</f>
        <v>71.25</v>
      </c>
      <c r="L2117" s="22">
        <f>IF(I2116="Skupaj:","DDV (22%):",IF(I2116="DDV (22%):","Skupaj z DDV:",IF(AND('[1]Vmesna vrtilna_SKLOP1'!C2117&lt;&gt;"",'[1]Vmesna vrtilna_SKLOP1'!E2117=""),"Skupaj:",IF(AND('[1]Vmesna vrtilna_SKLOP1'!C2117&lt;&gt;"",'[1]Vmesna vrtilna_SKLOP1'!D2117=""),'[1]Vmesna vrtilna_SKLOP1'!J2117,IF(F2117&lt;&gt;"",IF('[1]Vmesna vrtilna_SKLOP1'!J2117&lt;&gt;"",'[1]Vmesna vrtilna_SKLOP1'!J2117,""),"")))))</f>
        <v>71.25</v>
      </c>
      <c r="M2117" s="22">
        <f t="shared" si="66"/>
        <v>0</v>
      </c>
      <c r="N2117" s="22" t="str">
        <f>IF(IFERROR(VLOOKUP(B2117,'[1]Vmesna vrtilna_SKLOP1'!B:J,7,0),"")=0,"",IFERROR(VLOOKUP(B2117,'[1]Vmesna vrtilna_SKLOP1'!B:J,7,0),""))</f>
        <v/>
      </c>
      <c r="O2117" s="22"/>
    </row>
    <row r="2118" spans="2:15" ht="15" customHeight="1" x14ac:dyDescent="0.3">
      <c r="B2118" s="15" t="str">
        <f>IF(AND('[1]Vmesna vrtilna_SKLOP1'!B2118&lt;&gt;"",'[1]Vmesna vrtilna_SKLOP1'!C2118&lt;&gt;""),IF('[1]Vmesna vrtilna_SKLOP1'!B2118&lt;&gt;"",'[1]Vmesna vrtilna_SKLOP1'!B2118,""),"")</f>
        <v/>
      </c>
      <c r="C2118" s="16" t="str">
        <f>IF(OR(C2117="Posebna oblika",C2117="Kulturno zaščiten objekt",C2117="Kulturno zaščiten objekt, Posebna oblika"),"Glej zavihek POSEBNI POGOJI",IF(SUM(N2117:Q2117)=1,"Posebna oblika",IF(SUM(N2117:Q2117)=10,"Kulturno zaščiten objekt",IF(SUM(N2117:Q2117)=11,"Kulturno zaščiten objekt, Posebna oblika",IF(AND('[1]Vmesna vrtilna_SKLOP1'!C2118&lt;&gt;"",'[1]Vmesna vrtilna_SKLOP1'!D2118&lt;&gt;""),IF('[1]Vmesna vrtilna_SKLOP1'!C2118&lt;&gt;"",'[1]Vmesna vrtilna_SKLOP1'!C2118,""),"")))))</f>
        <v/>
      </c>
      <c r="D2118" s="17" t="str">
        <f>IF(IFERROR(VLOOKUP(B2118,'[1]Vmesna vrtilna_SKLOP1'!B:J,6,0),"")=0,"",IFERROR(VLOOKUP(B2118,'[1]Vmesna vrtilna_SKLOP1'!B:J,6,0),""))</f>
        <v/>
      </c>
      <c r="E2118" s="16" t="str">
        <f>IF(IF('[1]Vmesna vrtilna_SKLOP1'!E2118&lt;&gt;"",'[1]Vmesna vrtilna_SKLOP1'!D2118,"")=0,"",IF('[1]Vmesna vrtilna_SKLOP1'!E2118&lt;&gt;"",'[1]Vmesna vrtilna_SKLOP1'!D2118,""))</f>
        <v/>
      </c>
      <c r="F2118" s="18" t="str">
        <f>IF('[1]Vmesna vrtilna_SKLOP1'!E2118&lt;&gt;"",'[1]Vmesna vrtilna_SKLOP1'!E2118,"")</f>
        <v/>
      </c>
      <c r="G2118" s="15" t="str">
        <f>IF('[1]Vmesna vrtilna_SKLOP1'!E2118&lt;&gt;"",'[1]Vmesna vrtilna_SKLOP1'!F2118,"")</f>
        <v/>
      </c>
      <c r="H2118" s="19" t="str">
        <f>IF('[1]Vmesna vrtilna_SKLOP1'!F2118&lt;&gt;"",'[1]Vmesna vrtilna_SKLOP1'!I2118,"")</f>
        <v/>
      </c>
      <c r="I2118" s="20" t="str">
        <f>IF(I2117="Skupaj:","DDV (22%):",IF(I2117="DDV (22%):","Skupaj z DDV:",IF(AND('[1]Vmesna vrtilna_SKLOP1'!C2118&lt;&gt;"",'[1]Vmesna vrtilna_SKLOP1'!E2118=""),"Skupaj:","")))</f>
        <v/>
      </c>
      <c r="J2118" s="21" t="str">
        <f t="shared" si="67"/>
        <v/>
      </c>
      <c r="K2118" s="21" t="str">
        <f>IF(I2118="Skupaj z DDV:",SUM(K2116,K2117),IF(I2118="DDV (22%):",K2117*0.22,IF(AND('[1]Vmesna vrtilna_SKLOP1'!C2118&lt;&gt;"",'[1]Vmesna vrtilna_SKLOP1'!D2118=""),'[1]Vmesna vrtilna_SKLOP1'!J2118,IF(F2118&lt;&gt;"",IF('[1]Vmesna vrtilna_SKLOP1'!J2118&lt;&gt;"",'[1]Vmesna vrtilna_SKLOP1'!J2118,""),""))))</f>
        <v/>
      </c>
      <c r="L2118" s="22" t="str">
        <f>IF(I2117="Skupaj:","DDV (22%):",IF(I2117="DDV (22%):","Skupaj z DDV:",IF(AND('[1]Vmesna vrtilna_SKLOP1'!C2118&lt;&gt;"",'[1]Vmesna vrtilna_SKLOP1'!E2118=""),"Skupaj:",IF(AND('[1]Vmesna vrtilna_SKLOP1'!C2118&lt;&gt;"",'[1]Vmesna vrtilna_SKLOP1'!D2118=""),'[1]Vmesna vrtilna_SKLOP1'!J2118,IF(F2118&lt;&gt;"",IF('[1]Vmesna vrtilna_SKLOP1'!J2118&lt;&gt;"",'[1]Vmesna vrtilna_SKLOP1'!J2118,""),"")))))</f>
        <v/>
      </c>
      <c r="M2118" s="22">
        <f t="shared" si="66"/>
        <v>0</v>
      </c>
      <c r="N2118" s="22" t="str">
        <f>IF(IFERROR(VLOOKUP(B2118,'[1]Vmesna vrtilna_SKLOP1'!B:J,7,0),"")=0,"",IFERROR(VLOOKUP(B2118,'[1]Vmesna vrtilna_SKLOP1'!B:J,7,0),""))</f>
        <v/>
      </c>
      <c r="O2118" s="22"/>
    </row>
    <row r="2119" spans="2:15" ht="15" customHeight="1" x14ac:dyDescent="0.3">
      <c r="B2119" s="15" t="str">
        <f>IF(AND('[1]Vmesna vrtilna_SKLOP1'!B2119&lt;&gt;"",'[1]Vmesna vrtilna_SKLOP1'!C2119&lt;&gt;""),IF('[1]Vmesna vrtilna_SKLOP1'!B2119&lt;&gt;"",'[1]Vmesna vrtilna_SKLOP1'!B2119,""),"")</f>
        <v/>
      </c>
      <c r="C2119" s="16" t="str">
        <f>IF(OR(C2118="Posebna oblika",C2118="Kulturno zaščiten objekt",C2118="Kulturno zaščiten objekt, Posebna oblika"),"Glej zavihek POSEBNI POGOJI",IF(SUM(N2118:Q2118)=1,"Posebna oblika",IF(SUM(N2118:Q2118)=10,"Kulturno zaščiten objekt",IF(SUM(N2118:Q2118)=11,"Kulturno zaščiten objekt, Posebna oblika",IF(AND('[1]Vmesna vrtilna_SKLOP1'!C2119&lt;&gt;"",'[1]Vmesna vrtilna_SKLOP1'!D2119&lt;&gt;""),IF('[1]Vmesna vrtilna_SKLOP1'!C2119&lt;&gt;"",'[1]Vmesna vrtilna_SKLOP1'!C2119,""),"")))))</f>
        <v/>
      </c>
      <c r="D2119" s="17" t="str">
        <f>IF(IFERROR(VLOOKUP(B2119,'[1]Vmesna vrtilna_SKLOP1'!B:J,6,0),"")=0,"",IFERROR(VLOOKUP(B2119,'[1]Vmesna vrtilna_SKLOP1'!B:J,6,0),""))</f>
        <v/>
      </c>
      <c r="E2119" s="16" t="str">
        <f>IF(IF('[1]Vmesna vrtilna_SKLOP1'!E2119&lt;&gt;"",'[1]Vmesna vrtilna_SKLOP1'!D2119,"")=0,"",IF('[1]Vmesna vrtilna_SKLOP1'!E2119&lt;&gt;"",'[1]Vmesna vrtilna_SKLOP1'!D2119,""))</f>
        <v>Demontaža</v>
      </c>
      <c r="F2119" s="18" t="str">
        <f>IF('[1]Vmesna vrtilna_SKLOP1'!E2119&lt;&gt;"",'[1]Vmesna vrtilna_SKLOP1'!E2119,"")</f>
        <v>Demontaža oken</v>
      </c>
      <c r="G2119" s="15" t="str">
        <f>IF('[1]Vmesna vrtilna_SKLOP1'!E2119&lt;&gt;"",'[1]Vmesna vrtilna_SKLOP1'!F2119,"")</f>
        <v>[m1]</v>
      </c>
      <c r="H2119" s="19">
        <f>IF('[1]Vmesna vrtilna_SKLOP1'!F2119&lt;&gt;"",'[1]Vmesna vrtilna_SKLOP1'!I2119,"")</f>
        <v>41.20000000000001</v>
      </c>
      <c r="I2119" s="20" t="str">
        <f>IF(I2118="Skupaj:","DDV (22%):",IF(I2118="DDV (22%):","Skupaj z DDV:",IF(AND('[1]Vmesna vrtilna_SKLOP1'!C2119&lt;&gt;"",'[1]Vmesna vrtilna_SKLOP1'!E2119=""),"Skupaj:","")))</f>
        <v/>
      </c>
      <c r="J2119" s="21">
        <f t="shared" si="67"/>
        <v>0</v>
      </c>
      <c r="K2119" s="21">
        <f>IF(I2119="Skupaj z DDV:",SUM(K2117,K2118),IF(I2119="DDV (22%):",K2118*0.22,IF(AND('[1]Vmesna vrtilna_SKLOP1'!C2119&lt;&gt;"",'[1]Vmesna vrtilna_SKLOP1'!D2119=""),'[1]Vmesna vrtilna_SKLOP1'!J2119,IF(F2119&lt;&gt;"",IF('[1]Vmesna vrtilna_SKLOP1'!J2119&lt;&gt;"",'[1]Vmesna vrtilna_SKLOP1'!J2119,""),""))))</f>
        <v>288.39999999999998</v>
      </c>
      <c r="L2119" s="22">
        <f>IF(I2118="Skupaj:","DDV (22%):",IF(I2118="DDV (22%):","Skupaj z DDV:",IF(AND('[1]Vmesna vrtilna_SKLOP1'!C2119&lt;&gt;"",'[1]Vmesna vrtilna_SKLOP1'!E2119=""),"Skupaj:",IF(AND('[1]Vmesna vrtilna_SKLOP1'!C2119&lt;&gt;"",'[1]Vmesna vrtilna_SKLOP1'!D2119=""),'[1]Vmesna vrtilna_SKLOP1'!J2119,IF(F2119&lt;&gt;"",IF('[1]Vmesna vrtilna_SKLOP1'!J2119&lt;&gt;"",'[1]Vmesna vrtilna_SKLOP1'!J2119,""),"")))))</f>
        <v>288.39999999999998</v>
      </c>
      <c r="M2119" s="22">
        <f t="shared" si="66"/>
        <v>0</v>
      </c>
      <c r="N2119" s="22" t="str">
        <f>IF(IFERROR(VLOOKUP(B2119,'[1]Vmesna vrtilna_SKLOP1'!B:J,7,0),"")=0,"",IFERROR(VLOOKUP(B2119,'[1]Vmesna vrtilna_SKLOP1'!B:J,7,0),""))</f>
        <v/>
      </c>
      <c r="O2119" s="22"/>
    </row>
    <row r="2120" spans="2:15" ht="15" customHeight="1" x14ac:dyDescent="0.3">
      <c r="B2120" s="15" t="str">
        <f>IF(AND('[1]Vmesna vrtilna_SKLOP1'!B2120&lt;&gt;"",'[1]Vmesna vrtilna_SKLOP1'!C2120&lt;&gt;""),IF('[1]Vmesna vrtilna_SKLOP1'!B2120&lt;&gt;"",'[1]Vmesna vrtilna_SKLOP1'!B2120,""),"")</f>
        <v/>
      </c>
      <c r="C2120" s="16" t="str">
        <f>IF(OR(C2119="Posebna oblika",C2119="Kulturno zaščiten objekt",C2119="Kulturno zaščiten objekt, Posebna oblika"),"Glej zavihek POSEBNI POGOJI",IF(SUM(N2119:Q2119)=1,"Posebna oblika",IF(SUM(N2119:Q2119)=10,"Kulturno zaščiten objekt",IF(SUM(N2119:Q2119)=11,"Kulturno zaščiten objekt, Posebna oblika",IF(AND('[1]Vmesna vrtilna_SKLOP1'!C2120&lt;&gt;"",'[1]Vmesna vrtilna_SKLOP1'!D2120&lt;&gt;""),IF('[1]Vmesna vrtilna_SKLOP1'!C2120&lt;&gt;"",'[1]Vmesna vrtilna_SKLOP1'!C2120,""),"")))))</f>
        <v/>
      </c>
      <c r="D2120" s="17" t="str">
        <f>IF(IFERROR(VLOOKUP(B2120,'[1]Vmesna vrtilna_SKLOP1'!B:J,6,0),"")=0,"",IFERROR(VLOOKUP(B2120,'[1]Vmesna vrtilna_SKLOP1'!B:J,6,0),""))</f>
        <v/>
      </c>
      <c r="E2120" s="16" t="str">
        <f>IF(IF('[1]Vmesna vrtilna_SKLOP1'!E2120&lt;&gt;"",'[1]Vmesna vrtilna_SKLOP1'!D2120,"")=0,"",IF('[1]Vmesna vrtilna_SKLOP1'!E2120&lt;&gt;"",'[1]Vmesna vrtilna_SKLOP1'!D2120,""))</f>
        <v/>
      </c>
      <c r="F2120" s="18" t="str">
        <f>IF('[1]Vmesna vrtilna_SKLOP1'!E2120&lt;&gt;"",'[1]Vmesna vrtilna_SKLOP1'!E2120,"")</f>
        <v>Demontaža police</v>
      </c>
      <c r="G2120" s="15" t="str">
        <f>IF('[1]Vmesna vrtilna_SKLOP1'!E2120&lt;&gt;"",'[1]Vmesna vrtilna_SKLOP1'!F2120,"")</f>
        <v>[kos]</v>
      </c>
      <c r="H2120" s="19">
        <f>IF('[1]Vmesna vrtilna_SKLOP1'!F2120&lt;&gt;"",'[1]Vmesna vrtilna_SKLOP1'!I2120,"")</f>
        <v>8</v>
      </c>
      <c r="I2120" s="20" t="str">
        <f>IF(I2119="Skupaj:","DDV (22%):",IF(I2119="DDV (22%):","Skupaj z DDV:",IF(AND('[1]Vmesna vrtilna_SKLOP1'!C2120&lt;&gt;"",'[1]Vmesna vrtilna_SKLOP1'!E2120=""),"Skupaj:","")))</f>
        <v/>
      </c>
      <c r="J2120" s="21">
        <f t="shared" si="67"/>
        <v>0</v>
      </c>
      <c r="K2120" s="21">
        <f>IF(I2120="Skupaj z DDV:",SUM(K2118,K2119),IF(I2120="DDV (22%):",K2119*0.22,IF(AND('[1]Vmesna vrtilna_SKLOP1'!C2120&lt;&gt;"",'[1]Vmesna vrtilna_SKLOP1'!D2120=""),'[1]Vmesna vrtilna_SKLOP1'!J2120,IF(F2120&lt;&gt;"",IF('[1]Vmesna vrtilna_SKLOP1'!J2120&lt;&gt;"",'[1]Vmesna vrtilna_SKLOP1'!J2120,""),""))))</f>
        <v>49.25</v>
      </c>
      <c r="L2120" s="22">
        <f>IF(I2119="Skupaj:","DDV (22%):",IF(I2119="DDV (22%):","Skupaj z DDV:",IF(AND('[1]Vmesna vrtilna_SKLOP1'!C2120&lt;&gt;"",'[1]Vmesna vrtilna_SKLOP1'!E2120=""),"Skupaj:",IF(AND('[1]Vmesna vrtilna_SKLOP1'!C2120&lt;&gt;"",'[1]Vmesna vrtilna_SKLOP1'!D2120=""),'[1]Vmesna vrtilna_SKLOP1'!J2120,IF(F2120&lt;&gt;"",IF('[1]Vmesna vrtilna_SKLOP1'!J2120&lt;&gt;"",'[1]Vmesna vrtilna_SKLOP1'!J2120,""),"")))))</f>
        <v>49.25</v>
      </c>
      <c r="M2120" s="22">
        <f t="shared" si="66"/>
        <v>0</v>
      </c>
      <c r="N2120" s="22" t="str">
        <f>IF(IFERROR(VLOOKUP(B2120,'[1]Vmesna vrtilna_SKLOP1'!B:J,7,0),"")=0,"",IFERROR(VLOOKUP(B2120,'[1]Vmesna vrtilna_SKLOP1'!B:J,7,0),""))</f>
        <v/>
      </c>
      <c r="O2120" s="22"/>
    </row>
    <row r="2121" spans="2:15" ht="15" customHeight="1" x14ac:dyDescent="0.3">
      <c r="B2121" s="15" t="str">
        <f>IF(AND('[1]Vmesna vrtilna_SKLOP1'!B2121&lt;&gt;"",'[1]Vmesna vrtilna_SKLOP1'!C2121&lt;&gt;""),IF('[1]Vmesna vrtilna_SKLOP1'!B2121&lt;&gt;"",'[1]Vmesna vrtilna_SKLOP1'!B2121,""),"")</f>
        <v/>
      </c>
      <c r="C2121" s="16" t="str">
        <f>IF(OR(C2120="Posebna oblika",C2120="Kulturno zaščiten objekt",C2120="Kulturno zaščiten objekt, Posebna oblika"),"Glej zavihek POSEBNI POGOJI",IF(SUM(N2120:Q2120)=1,"Posebna oblika",IF(SUM(N2120:Q2120)=10,"Kulturno zaščiten objekt",IF(SUM(N2120:Q2120)=11,"Kulturno zaščiten objekt, Posebna oblika",IF(AND('[1]Vmesna vrtilna_SKLOP1'!C2121&lt;&gt;"",'[1]Vmesna vrtilna_SKLOP1'!D2121&lt;&gt;""),IF('[1]Vmesna vrtilna_SKLOP1'!C2121&lt;&gt;"",'[1]Vmesna vrtilna_SKLOP1'!C2121,""),"")))))</f>
        <v/>
      </c>
      <c r="D2121" s="17" t="str">
        <f>IF(IFERROR(VLOOKUP(B2121,'[1]Vmesna vrtilna_SKLOP1'!B:J,6,0),"")=0,"",IFERROR(VLOOKUP(B2121,'[1]Vmesna vrtilna_SKLOP1'!B:J,6,0),""))</f>
        <v/>
      </c>
      <c r="E2121" s="16" t="str">
        <f>IF(IF('[1]Vmesna vrtilna_SKLOP1'!E2121&lt;&gt;"",'[1]Vmesna vrtilna_SKLOP1'!D2121,"")=0,"",IF('[1]Vmesna vrtilna_SKLOP1'!E2121&lt;&gt;"",'[1]Vmesna vrtilna_SKLOP1'!D2121,""))</f>
        <v/>
      </c>
      <c r="F2121" s="18" t="str">
        <f>IF('[1]Vmesna vrtilna_SKLOP1'!E2121&lt;&gt;"",'[1]Vmesna vrtilna_SKLOP1'!E2121,"")</f>
        <v>FALSE</v>
      </c>
      <c r="G2121" s="15" t="str">
        <f>IF('[1]Vmesna vrtilna_SKLOP1'!E2121&lt;&gt;"",'[1]Vmesna vrtilna_SKLOP1'!F2121,"")</f>
        <v>[m1]</v>
      </c>
      <c r="H2121" s="19">
        <f>IF('[1]Vmesna vrtilna_SKLOP1'!F2121&lt;&gt;"",'[1]Vmesna vrtilna_SKLOP1'!I2121,"")</f>
        <v>6.22</v>
      </c>
      <c r="I2121" s="20" t="str">
        <f>IF(I2120="Skupaj:","DDV (22%):",IF(I2120="DDV (22%):","Skupaj z DDV:",IF(AND('[1]Vmesna vrtilna_SKLOP1'!C2121&lt;&gt;"",'[1]Vmesna vrtilna_SKLOP1'!E2121=""),"Skupaj:","")))</f>
        <v/>
      </c>
      <c r="J2121" s="21">
        <f t="shared" si="67"/>
        <v>0</v>
      </c>
      <c r="K2121" s="21">
        <f>IF(I2121="Skupaj z DDV:",SUM(K2119,K2120),IF(I2121="DDV (22%):",K2120*0.22,IF(AND('[1]Vmesna vrtilna_SKLOP1'!C2121&lt;&gt;"",'[1]Vmesna vrtilna_SKLOP1'!D2121=""),'[1]Vmesna vrtilna_SKLOP1'!J2121,IF(F2121&lt;&gt;"",IF('[1]Vmesna vrtilna_SKLOP1'!J2121&lt;&gt;"",'[1]Vmesna vrtilna_SKLOP1'!J2121,""),""))))</f>
        <v>43.54</v>
      </c>
      <c r="L2121" s="22">
        <f>IF(I2120="Skupaj:","DDV (22%):",IF(I2120="DDV (22%):","Skupaj z DDV:",IF(AND('[1]Vmesna vrtilna_SKLOP1'!C2121&lt;&gt;"",'[1]Vmesna vrtilna_SKLOP1'!E2121=""),"Skupaj:",IF(AND('[1]Vmesna vrtilna_SKLOP1'!C2121&lt;&gt;"",'[1]Vmesna vrtilna_SKLOP1'!D2121=""),'[1]Vmesna vrtilna_SKLOP1'!J2121,IF(F2121&lt;&gt;"",IF('[1]Vmesna vrtilna_SKLOP1'!J2121&lt;&gt;"",'[1]Vmesna vrtilna_SKLOP1'!J2121,""),"")))))</f>
        <v>43.54</v>
      </c>
      <c r="M2121" s="22">
        <f t="shared" si="66"/>
        <v>0</v>
      </c>
      <c r="N2121" s="22" t="str">
        <f>IF(IFERROR(VLOOKUP(B2121,'[1]Vmesna vrtilna_SKLOP1'!B:J,7,0),"")=0,"",IFERROR(VLOOKUP(B2121,'[1]Vmesna vrtilna_SKLOP1'!B:J,7,0),""))</f>
        <v/>
      </c>
      <c r="O2121" s="22"/>
    </row>
    <row r="2122" spans="2:15" ht="15" customHeight="1" x14ac:dyDescent="0.3">
      <c r="B2122" s="15" t="str">
        <f>IF(AND('[1]Vmesna vrtilna_SKLOP1'!B2122&lt;&gt;"",'[1]Vmesna vrtilna_SKLOP1'!C2122&lt;&gt;""),IF('[1]Vmesna vrtilna_SKLOP1'!B2122&lt;&gt;"",'[1]Vmesna vrtilna_SKLOP1'!B2122,""),"")</f>
        <v/>
      </c>
      <c r="C2122" s="16" t="str">
        <f>IF(OR(C2121="Posebna oblika",C2121="Kulturno zaščiten objekt",C2121="Kulturno zaščiten objekt, Posebna oblika"),"Glej zavihek POSEBNI POGOJI",IF(SUM(N2121:Q2121)=1,"Posebna oblika",IF(SUM(N2121:Q2121)=10,"Kulturno zaščiten objekt",IF(SUM(N2121:Q2121)=11,"Kulturno zaščiten objekt, Posebna oblika",IF(AND('[1]Vmesna vrtilna_SKLOP1'!C2122&lt;&gt;"",'[1]Vmesna vrtilna_SKLOP1'!D2122&lt;&gt;""),IF('[1]Vmesna vrtilna_SKLOP1'!C2122&lt;&gt;"",'[1]Vmesna vrtilna_SKLOP1'!C2122,""),"")))))</f>
        <v/>
      </c>
      <c r="D2122" s="17" t="str">
        <f>IF(IFERROR(VLOOKUP(B2122,'[1]Vmesna vrtilna_SKLOP1'!B:J,6,0),"")=0,"",IFERROR(VLOOKUP(B2122,'[1]Vmesna vrtilna_SKLOP1'!B:J,6,0),""))</f>
        <v/>
      </c>
      <c r="E2122" s="16" t="str">
        <f>IF(IF('[1]Vmesna vrtilna_SKLOP1'!E2122&lt;&gt;"",'[1]Vmesna vrtilna_SKLOP1'!D2122,"")=0,"",IF('[1]Vmesna vrtilna_SKLOP1'!E2122&lt;&gt;"",'[1]Vmesna vrtilna_SKLOP1'!D2122,""))</f>
        <v/>
      </c>
      <c r="F2122" s="18" t="str">
        <f>IF('[1]Vmesna vrtilna_SKLOP1'!E2122&lt;&gt;"",'[1]Vmesna vrtilna_SKLOP1'!E2122,"")</f>
        <v/>
      </c>
      <c r="G2122" s="15" t="str">
        <f>IF('[1]Vmesna vrtilna_SKLOP1'!E2122&lt;&gt;"",'[1]Vmesna vrtilna_SKLOP1'!F2122,"")</f>
        <v/>
      </c>
      <c r="H2122" s="19" t="str">
        <f>IF('[1]Vmesna vrtilna_SKLOP1'!F2122&lt;&gt;"",'[1]Vmesna vrtilna_SKLOP1'!I2122,"")</f>
        <v/>
      </c>
      <c r="I2122" s="20" t="str">
        <f>IF(I2121="Skupaj:","DDV (22%):",IF(I2121="DDV (22%):","Skupaj z DDV:",IF(AND('[1]Vmesna vrtilna_SKLOP1'!C2122&lt;&gt;"",'[1]Vmesna vrtilna_SKLOP1'!E2122=""),"Skupaj:","")))</f>
        <v/>
      </c>
      <c r="J2122" s="21" t="str">
        <f t="shared" si="67"/>
        <v/>
      </c>
      <c r="K2122" s="21" t="str">
        <f>IF(I2122="Skupaj z DDV:",SUM(K2120,K2121),IF(I2122="DDV (22%):",K2121*0.22,IF(AND('[1]Vmesna vrtilna_SKLOP1'!C2122&lt;&gt;"",'[1]Vmesna vrtilna_SKLOP1'!D2122=""),'[1]Vmesna vrtilna_SKLOP1'!J2122,IF(F2122&lt;&gt;"",IF('[1]Vmesna vrtilna_SKLOP1'!J2122&lt;&gt;"",'[1]Vmesna vrtilna_SKLOP1'!J2122,""),""))))</f>
        <v/>
      </c>
      <c r="L2122" s="22" t="str">
        <f>IF(I2121="Skupaj:","DDV (22%):",IF(I2121="DDV (22%):","Skupaj z DDV:",IF(AND('[1]Vmesna vrtilna_SKLOP1'!C2122&lt;&gt;"",'[1]Vmesna vrtilna_SKLOP1'!E2122=""),"Skupaj:",IF(AND('[1]Vmesna vrtilna_SKLOP1'!C2122&lt;&gt;"",'[1]Vmesna vrtilna_SKLOP1'!D2122=""),'[1]Vmesna vrtilna_SKLOP1'!J2122,IF(F2122&lt;&gt;"",IF('[1]Vmesna vrtilna_SKLOP1'!J2122&lt;&gt;"",'[1]Vmesna vrtilna_SKLOP1'!J2122,""),"")))))</f>
        <v/>
      </c>
      <c r="M2122" s="22">
        <f t="shared" si="66"/>
        <v>0</v>
      </c>
      <c r="N2122" s="22" t="str">
        <f>IF(IFERROR(VLOOKUP(B2122,'[1]Vmesna vrtilna_SKLOP1'!B:J,7,0),"")=0,"",IFERROR(VLOOKUP(B2122,'[1]Vmesna vrtilna_SKLOP1'!B:J,7,0),""))</f>
        <v/>
      </c>
      <c r="O2122" s="22"/>
    </row>
    <row r="2123" spans="2:15" ht="15" customHeight="1" x14ac:dyDescent="0.3">
      <c r="B2123" s="15" t="str">
        <f>IF(AND('[1]Vmesna vrtilna_SKLOP1'!B2123&lt;&gt;"",'[1]Vmesna vrtilna_SKLOP1'!C2123&lt;&gt;""),IF('[1]Vmesna vrtilna_SKLOP1'!B2123&lt;&gt;"",'[1]Vmesna vrtilna_SKLOP1'!B2123,""),"")</f>
        <v/>
      </c>
      <c r="C2123" s="16" t="str">
        <f>IF(OR(C2122="Posebna oblika",C2122="Kulturno zaščiten objekt",C2122="Kulturno zaščiten objekt, Posebna oblika"),"Glej zavihek POSEBNI POGOJI",IF(SUM(N2122:Q2122)=1,"Posebna oblika",IF(SUM(N2122:Q2122)=10,"Kulturno zaščiten objekt",IF(SUM(N2122:Q2122)=11,"Kulturno zaščiten objekt, Posebna oblika",IF(AND('[1]Vmesna vrtilna_SKLOP1'!C2123&lt;&gt;"",'[1]Vmesna vrtilna_SKLOP1'!D2123&lt;&gt;""),IF('[1]Vmesna vrtilna_SKLOP1'!C2123&lt;&gt;"",'[1]Vmesna vrtilna_SKLOP1'!C2123,""),"")))))</f>
        <v/>
      </c>
      <c r="D2123" s="17" t="str">
        <f>IF(IFERROR(VLOOKUP(B2123,'[1]Vmesna vrtilna_SKLOP1'!B:J,6,0),"")=0,"",IFERROR(VLOOKUP(B2123,'[1]Vmesna vrtilna_SKLOP1'!B:J,6,0),""))</f>
        <v/>
      </c>
      <c r="E2123" s="16" t="str">
        <f>IF(IF('[1]Vmesna vrtilna_SKLOP1'!E2123&lt;&gt;"",'[1]Vmesna vrtilna_SKLOP1'!D2123,"")=0,"",IF('[1]Vmesna vrtilna_SKLOP1'!E2123&lt;&gt;"",'[1]Vmesna vrtilna_SKLOP1'!D2123,""))</f>
        <v/>
      </c>
      <c r="F2123" s="18" t="str">
        <f>IF('[1]Vmesna vrtilna_SKLOP1'!E2123&lt;&gt;"",'[1]Vmesna vrtilna_SKLOP1'!E2123,"")</f>
        <v/>
      </c>
      <c r="G2123" s="15" t="str">
        <f>IF('[1]Vmesna vrtilna_SKLOP1'!E2123&lt;&gt;"",'[1]Vmesna vrtilna_SKLOP1'!F2123,"")</f>
        <v/>
      </c>
      <c r="H2123" s="19">
        <f>IF('[1]Vmesna vrtilna_SKLOP1'!F2123&lt;&gt;"",'[1]Vmesna vrtilna_SKLOP1'!I2123,"")</f>
        <v>6.22</v>
      </c>
      <c r="I2123" s="20" t="str">
        <f>IF(I2122="Skupaj:","DDV (22%):",IF(I2122="DDV (22%):","Skupaj z DDV:",IF(AND('[1]Vmesna vrtilna_SKLOP1'!C2123&lt;&gt;"",'[1]Vmesna vrtilna_SKLOP1'!E2123=""),"Skupaj:","")))</f>
        <v/>
      </c>
      <c r="J2123" s="21" t="str">
        <f t="shared" si="67"/>
        <v/>
      </c>
      <c r="K2123" s="21" t="str">
        <f>IF(I2123="Skupaj z DDV:",SUM(K2121,K2122),IF(I2123="DDV (22%):",K2122*0.22,IF(AND('[1]Vmesna vrtilna_SKLOP1'!C2123&lt;&gt;"",'[1]Vmesna vrtilna_SKLOP1'!D2123=""),'[1]Vmesna vrtilna_SKLOP1'!J2123,IF(F2123&lt;&gt;"",IF('[1]Vmesna vrtilna_SKLOP1'!J2123&lt;&gt;"",'[1]Vmesna vrtilna_SKLOP1'!J2123,""),""))))</f>
        <v/>
      </c>
      <c r="L2123" s="22" t="str">
        <f>IF(I2122="Skupaj:","DDV (22%):",IF(I2122="DDV (22%):","Skupaj z DDV:",IF(AND('[1]Vmesna vrtilna_SKLOP1'!C2123&lt;&gt;"",'[1]Vmesna vrtilna_SKLOP1'!E2123=""),"Skupaj:",IF(AND('[1]Vmesna vrtilna_SKLOP1'!C2123&lt;&gt;"",'[1]Vmesna vrtilna_SKLOP1'!D2123=""),'[1]Vmesna vrtilna_SKLOP1'!J2123,IF(F2123&lt;&gt;"",IF('[1]Vmesna vrtilna_SKLOP1'!J2123&lt;&gt;"",'[1]Vmesna vrtilna_SKLOP1'!J2123,""),"")))))</f>
        <v/>
      </c>
      <c r="M2123" s="22">
        <f t="shared" si="66"/>
        <v>0</v>
      </c>
      <c r="N2123" s="22" t="str">
        <f>IF(IFERROR(VLOOKUP(B2123,'[1]Vmesna vrtilna_SKLOP1'!B:J,7,0),"")=0,"",IFERROR(VLOOKUP(B2123,'[1]Vmesna vrtilna_SKLOP1'!B:J,7,0),""))</f>
        <v/>
      </c>
      <c r="O2123" s="22"/>
    </row>
    <row r="2124" spans="2:15" ht="15" customHeight="1" x14ac:dyDescent="0.3">
      <c r="B2124" s="15" t="str">
        <f>IF(AND('[1]Vmesna vrtilna_SKLOP1'!B2124&lt;&gt;"",'[1]Vmesna vrtilna_SKLOP1'!C2124&lt;&gt;""),IF('[1]Vmesna vrtilna_SKLOP1'!B2124&lt;&gt;"",'[1]Vmesna vrtilna_SKLOP1'!B2124,""),"")</f>
        <v/>
      </c>
      <c r="C2124" s="16" t="str">
        <f>IF(OR(C2123="Posebna oblika",C2123="Kulturno zaščiten objekt",C2123="Kulturno zaščiten objekt, Posebna oblika"),"Glej zavihek POSEBNI POGOJI",IF(SUM(N2123:Q2123)=1,"Posebna oblika",IF(SUM(N2123:Q2123)=10,"Kulturno zaščiten objekt",IF(SUM(N2123:Q2123)=11,"Kulturno zaščiten objekt, Posebna oblika",IF(AND('[1]Vmesna vrtilna_SKLOP1'!C2124&lt;&gt;"",'[1]Vmesna vrtilna_SKLOP1'!D2124&lt;&gt;""),IF('[1]Vmesna vrtilna_SKLOP1'!C2124&lt;&gt;"",'[1]Vmesna vrtilna_SKLOP1'!C2124,""),"")))))</f>
        <v/>
      </c>
      <c r="D2124" s="17" t="str">
        <f>IF(IFERROR(VLOOKUP(B2124,'[1]Vmesna vrtilna_SKLOP1'!B:J,6,0),"")=0,"",IFERROR(VLOOKUP(B2124,'[1]Vmesna vrtilna_SKLOP1'!B:J,6,0),""))</f>
        <v/>
      </c>
      <c r="E2124" s="16" t="str">
        <f>IF(IF('[1]Vmesna vrtilna_SKLOP1'!E2124&lt;&gt;"",'[1]Vmesna vrtilna_SKLOP1'!D2124,"")=0,"",IF('[1]Vmesna vrtilna_SKLOP1'!E2124&lt;&gt;"",'[1]Vmesna vrtilna_SKLOP1'!D2124,""))</f>
        <v/>
      </c>
      <c r="F2124" s="18" t="str">
        <f>IF('[1]Vmesna vrtilna_SKLOP1'!E2124&lt;&gt;"",'[1]Vmesna vrtilna_SKLOP1'!E2124,"")</f>
        <v>RAL montaža oken z zidarskimi deli</v>
      </c>
      <c r="G2124" s="15" t="str">
        <f>IF('[1]Vmesna vrtilna_SKLOP1'!E2124&lt;&gt;"",'[1]Vmesna vrtilna_SKLOP1'!F2124,"")</f>
        <v>[m1]</v>
      </c>
      <c r="H2124" s="19">
        <f>IF('[1]Vmesna vrtilna_SKLOP1'!F2124&lt;&gt;"",'[1]Vmesna vrtilna_SKLOP1'!I2124,"")</f>
        <v>35.799999999999997</v>
      </c>
      <c r="I2124" s="20" t="str">
        <f>IF(I2123="Skupaj:","DDV (22%):",IF(I2123="DDV (22%):","Skupaj z DDV:",IF(AND('[1]Vmesna vrtilna_SKLOP1'!C2124&lt;&gt;"",'[1]Vmesna vrtilna_SKLOP1'!E2124=""),"Skupaj:","")))</f>
        <v/>
      </c>
      <c r="J2124" s="21">
        <f t="shared" si="67"/>
        <v>0</v>
      </c>
      <c r="K2124" s="21">
        <f>IF(I2124="Skupaj z DDV:",SUM(K2122,K2123),IF(I2124="DDV (22%):",K2123*0.22,IF(AND('[1]Vmesna vrtilna_SKLOP1'!C2124&lt;&gt;"",'[1]Vmesna vrtilna_SKLOP1'!D2124=""),'[1]Vmesna vrtilna_SKLOP1'!J2124,IF(F2124&lt;&gt;"",IF('[1]Vmesna vrtilna_SKLOP1'!J2124&lt;&gt;"",'[1]Vmesna vrtilna_SKLOP1'!J2124,""),""))))</f>
        <v>1217.1999999999998</v>
      </c>
      <c r="L2124" s="22">
        <f>IF(I2123="Skupaj:","DDV (22%):",IF(I2123="DDV (22%):","Skupaj z DDV:",IF(AND('[1]Vmesna vrtilna_SKLOP1'!C2124&lt;&gt;"",'[1]Vmesna vrtilna_SKLOP1'!E2124=""),"Skupaj:",IF(AND('[1]Vmesna vrtilna_SKLOP1'!C2124&lt;&gt;"",'[1]Vmesna vrtilna_SKLOP1'!D2124=""),'[1]Vmesna vrtilna_SKLOP1'!J2124,IF(F2124&lt;&gt;"",IF('[1]Vmesna vrtilna_SKLOP1'!J2124&lt;&gt;"",'[1]Vmesna vrtilna_SKLOP1'!J2124,""),"")))))</f>
        <v>1217.1999999999998</v>
      </c>
      <c r="M2124" s="22">
        <f t="shared" si="66"/>
        <v>0</v>
      </c>
      <c r="N2124" s="22" t="str">
        <f>IF(IFERROR(VLOOKUP(B2124,'[1]Vmesna vrtilna_SKLOP1'!B:J,7,0),"")=0,"",IFERROR(VLOOKUP(B2124,'[1]Vmesna vrtilna_SKLOP1'!B:J,7,0),""))</f>
        <v/>
      </c>
      <c r="O2124" s="22"/>
    </row>
    <row r="2125" spans="2:15" ht="15" customHeight="1" x14ac:dyDescent="0.3">
      <c r="B2125" s="15" t="str">
        <f>IF(AND('[1]Vmesna vrtilna_SKLOP1'!B2125&lt;&gt;"",'[1]Vmesna vrtilna_SKLOP1'!C2125&lt;&gt;""),IF('[1]Vmesna vrtilna_SKLOP1'!B2125&lt;&gt;"",'[1]Vmesna vrtilna_SKLOP1'!B2125,""),"")</f>
        <v/>
      </c>
      <c r="C2125" s="16" t="str">
        <f>IF(OR(C2124="Posebna oblika",C2124="Kulturno zaščiten objekt",C2124="Kulturno zaščiten objekt, Posebna oblika"),"Glej zavihek POSEBNI POGOJI",IF(SUM(N2124:Q2124)=1,"Posebna oblika",IF(SUM(N2124:Q2124)=10,"Kulturno zaščiten objekt",IF(SUM(N2124:Q2124)=11,"Kulturno zaščiten objekt, Posebna oblika",IF(AND('[1]Vmesna vrtilna_SKLOP1'!C2125&lt;&gt;"",'[1]Vmesna vrtilna_SKLOP1'!D2125&lt;&gt;""),IF('[1]Vmesna vrtilna_SKLOP1'!C2125&lt;&gt;"",'[1]Vmesna vrtilna_SKLOP1'!C2125,""),"")))))</f>
        <v/>
      </c>
      <c r="D2125" s="17" t="str">
        <f>IF(IFERROR(VLOOKUP(B2125,'[1]Vmesna vrtilna_SKLOP1'!B:J,6,0),"")=0,"",IFERROR(VLOOKUP(B2125,'[1]Vmesna vrtilna_SKLOP1'!B:J,6,0),""))</f>
        <v/>
      </c>
      <c r="E2125" s="16" t="str">
        <f>IF(IF('[1]Vmesna vrtilna_SKLOP1'!E2125&lt;&gt;"",'[1]Vmesna vrtilna_SKLOP1'!D2125,"")=0,"",IF('[1]Vmesna vrtilna_SKLOP1'!E2125&lt;&gt;"",'[1]Vmesna vrtilna_SKLOP1'!D2125,""))</f>
        <v/>
      </c>
      <c r="F2125" s="18" t="str">
        <f>IF('[1]Vmesna vrtilna_SKLOP1'!E2125&lt;&gt;"",'[1]Vmesna vrtilna_SKLOP1'!E2125,"")</f>
        <v>RAL montaža oken z zidarskimi deli ter dodatno zapiranje odprtine nad notr. rolo omarico</v>
      </c>
      <c r="G2125" s="15" t="str">
        <f>IF('[1]Vmesna vrtilna_SKLOP1'!E2125&lt;&gt;"",'[1]Vmesna vrtilna_SKLOP1'!F2125,"")</f>
        <v>[m1]</v>
      </c>
      <c r="H2125" s="19">
        <f>IF('[1]Vmesna vrtilna_SKLOP1'!F2125&lt;&gt;"",'[1]Vmesna vrtilna_SKLOP1'!I2125,"")</f>
        <v>5.4</v>
      </c>
      <c r="I2125" s="20" t="str">
        <f>IF(I2124="Skupaj:","DDV (22%):",IF(I2124="DDV (22%):","Skupaj z DDV:",IF(AND('[1]Vmesna vrtilna_SKLOP1'!C2125&lt;&gt;"",'[1]Vmesna vrtilna_SKLOP1'!E2125=""),"Skupaj:","")))</f>
        <v/>
      </c>
      <c r="J2125" s="21">
        <f t="shared" si="67"/>
        <v>0</v>
      </c>
      <c r="K2125" s="21">
        <f>IF(I2125="Skupaj z DDV:",SUM(K2123,K2124),IF(I2125="DDV (22%):",K2124*0.22,IF(AND('[1]Vmesna vrtilna_SKLOP1'!C2125&lt;&gt;"",'[1]Vmesna vrtilna_SKLOP1'!D2125=""),'[1]Vmesna vrtilna_SKLOP1'!J2125,IF(F2125&lt;&gt;"",IF('[1]Vmesna vrtilna_SKLOP1'!J2125&lt;&gt;"",'[1]Vmesna vrtilna_SKLOP1'!J2125,""),""))))</f>
        <v>197.2</v>
      </c>
      <c r="L2125" s="22">
        <f>IF(I2124="Skupaj:","DDV (22%):",IF(I2124="DDV (22%):","Skupaj z DDV:",IF(AND('[1]Vmesna vrtilna_SKLOP1'!C2125&lt;&gt;"",'[1]Vmesna vrtilna_SKLOP1'!E2125=""),"Skupaj:",IF(AND('[1]Vmesna vrtilna_SKLOP1'!C2125&lt;&gt;"",'[1]Vmesna vrtilna_SKLOP1'!D2125=""),'[1]Vmesna vrtilna_SKLOP1'!J2125,IF(F2125&lt;&gt;"",IF('[1]Vmesna vrtilna_SKLOP1'!J2125&lt;&gt;"",'[1]Vmesna vrtilna_SKLOP1'!J2125,""),"")))))</f>
        <v>197.2</v>
      </c>
      <c r="M2125" s="22">
        <f t="shared" si="66"/>
        <v>0</v>
      </c>
      <c r="N2125" s="22" t="str">
        <f>IF(IFERROR(VLOOKUP(B2125,'[1]Vmesna vrtilna_SKLOP1'!B:J,7,0),"")=0,"",IFERROR(VLOOKUP(B2125,'[1]Vmesna vrtilna_SKLOP1'!B:J,7,0),""))</f>
        <v/>
      </c>
      <c r="O2125" s="22"/>
    </row>
    <row r="2126" spans="2:15" ht="15" customHeight="1" x14ac:dyDescent="0.3">
      <c r="B2126" s="15" t="str">
        <f>IF(AND('[1]Vmesna vrtilna_SKLOP1'!B2126&lt;&gt;"",'[1]Vmesna vrtilna_SKLOP1'!C2126&lt;&gt;""),IF('[1]Vmesna vrtilna_SKLOP1'!B2126&lt;&gt;"",'[1]Vmesna vrtilna_SKLOP1'!B2126,""),"")</f>
        <v/>
      </c>
      <c r="C2126" s="16" t="str">
        <f>IF(OR(C2125="Posebna oblika",C2125="Kulturno zaščiten objekt",C2125="Kulturno zaščiten objekt, Posebna oblika"),"Glej zavihek POSEBNI POGOJI",IF(SUM(N2125:Q2125)=1,"Posebna oblika",IF(SUM(N2125:Q2125)=10,"Kulturno zaščiten objekt",IF(SUM(N2125:Q2125)=11,"Kulturno zaščiten objekt, Posebna oblika",IF(AND('[1]Vmesna vrtilna_SKLOP1'!C2126&lt;&gt;"",'[1]Vmesna vrtilna_SKLOP1'!D2126&lt;&gt;""),IF('[1]Vmesna vrtilna_SKLOP1'!C2126&lt;&gt;"",'[1]Vmesna vrtilna_SKLOP1'!C2126,""),"")))))</f>
        <v/>
      </c>
      <c r="D2126" s="17" t="str">
        <f>IF(IFERROR(VLOOKUP(B2126,'[1]Vmesna vrtilna_SKLOP1'!B:J,6,0),"")=0,"",IFERROR(VLOOKUP(B2126,'[1]Vmesna vrtilna_SKLOP1'!B:J,6,0),""))</f>
        <v/>
      </c>
      <c r="E2126" s="16" t="str">
        <f>IF(IF('[1]Vmesna vrtilna_SKLOP1'!E2126&lt;&gt;"",'[1]Vmesna vrtilna_SKLOP1'!D2126,"")=0,"",IF('[1]Vmesna vrtilna_SKLOP1'!E2126&lt;&gt;"",'[1]Vmesna vrtilna_SKLOP1'!D2126,""))</f>
        <v/>
      </c>
      <c r="F2126" s="18" t="str">
        <f>IF('[1]Vmesna vrtilna_SKLOP1'!E2126&lt;&gt;"",'[1]Vmesna vrtilna_SKLOP1'!E2126,"")</f>
        <v>Montaža police</v>
      </c>
      <c r="G2126" s="15" t="str">
        <f>IF('[1]Vmesna vrtilna_SKLOP1'!E2126&lt;&gt;"",'[1]Vmesna vrtilna_SKLOP1'!F2126,"")</f>
        <v>[kos]</v>
      </c>
      <c r="H2126" s="19">
        <f>IF('[1]Vmesna vrtilna_SKLOP1'!F2126&lt;&gt;"",'[1]Vmesna vrtilna_SKLOP1'!I2126,"")</f>
        <v>8</v>
      </c>
      <c r="I2126" s="20" t="str">
        <f>IF(I2125="Skupaj:","DDV (22%):",IF(I2125="DDV (22%):","Skupaj z DDV:",IF(AND('[1]Vmesna vrtilna_SKLOP1'!C2126&lt;&gt;"",'[1]Vmesna vrtilna_SKLOP1'!E2126=""),"Skupaj:","")))</f>
        <v/>
      </c>
      <c r="J2126" s="21">
        <f t="shared" si="67"/>
        <v>0</v>
      </c>
      <c r="K2126" s="21">
        <f>IF(I2126="Skupaj z DDV:",SUM(K2124,K2125),IF(I2126="DDV (22%):",K2125*0.22,IF(AND('[1]Vmesna vrtilna_SKLOP1'!C2126&lt;&gt;"",'[1]Vmesna vrtilna_SKLOP1'!D2126=""),'[1]Vmesna vrtilna_SKLOP1'!J2126,IF(F2126&lt;&gt;"",IF('[1]Vmesna vrtilna_SKLOP1'!J2126&lt;&gt;"",'[1]Vmesna vrtilna_SKLOP1'!J2126,""),""))))</f>
        <v>98.5</v>
      </c>
      <c r="L2126" s="22">
        <f>IF(I2125="Skupaj:","DDV (22%):",IF(I2125="DDV (22%):","Skupaj z DDV:",IF(AND('[1]Vmesna vrtilna_SKLOP1'!C2126&lt;&gt;"",'[1]Vmesna vrtilna_SKLOP1'!E2126=""),"Skupaj:",IF(AND('[1]Vmesna vrtilna_SKLOP1'!C2126&lt;&gt;"",'[1]Vmesna vrtilna_SKLOP1'!D2126=""),'[1]Vmesna vrtilna_SKLOP1'!J2126,IF(F2126&lt;&gt;"",IF('[1]Vmesna vrtilna_SKLOP1'!J2126&lt;&gt;"",'[1]Vmesna vrtilna_SKLOP1'!J2126,""),"")))))</f>
        <v>98.5</v>
      </c>
      <c r="M2126" s="22">
        <f t="shared" si="66"/>
        <v>0</v>
      </c>
      <c r="N2126" s="22" t="str">
        <f>IF(IFERROR(VLOOKUP(B2126,'[1]Vmesna vrtilna_SKLOP1'!B:J,7,0),"")=0,"",IFERROR(VLOOKUP(B2126,'[1]Vmesna vrtilna_SKLOP1'!B:J,7,0),""))</f>
        <v/>
      </c>
      <c r="O2126" s="22"/>
    </row>
    <row r="2127" spans="2:15" ht="15" customHeight="1" x14ac:dyDescent="0.3">
      <c r="B2127" s="15" t="str">
        <f>IF(AND('[1]Vmesna vrtilna_SKLOP1'!B2127&lt;&gt;"",'[1]Vmesna vrtilna_SKLOP1'!C2127&lt;&gt;""),IF('[1]Vmesna vrtilna_SKLOP1'!B2127&lt;&gt;"",'[1]Vmesna vrtilna_SKLOP1'!B2127,""),"")</f>
        <v/>
      </c>
      <c r="C2127" s="16" t="str">
        <f>IF(OR(C2126="Posebna oblika",C2126="Kulturno zaščiten objekt",C2126="Kulturno zaščiten objekt, Posebna oblika"),"Glej zavihek POSEBNI POGOJI",IF(SUM(N2126:Q2126)=1,"Posebna oblika",IF(SUM(N2126:Q2126)=10,"Kulturno zaščiten objekt",IF(SUM(N2126:Q2126)=11,"Kulturno zaščiten objekt, Posebna oblika",IF(AND('[1]Vmesna vrtilna_SKLOP1'!C2127&lt;&gt;"",'[1]Vmesna vrtilna_SKLOP1'!D2127&lt;&gt;""),IF('[1]Vmesna vrtilna_SKLOP1'!C2127&lt;&gt;"",'[1]Vmesna vrtilna_SKLOP1'!C2127,""),"")))))</f>
        <v/>
      </c>
      <c r="D2127" s="17" t="str">
        <f>IF(IFERROR(VLOOKUP(B2127,'[1]Vmesna vrtilna_SKLOP1'!B:J,6,0),"")=0,"",IFERROR(VLOOKUP(B2127,'[1]Vmesna vrtilna_SKLOP1'!B:J,6,0),""))</f>
        <v/>
      </c>
      <c r="E2127" s="16" t="str">
        <f>IF(IF('[1]Vmesna vrtilna_SKLOP1'!E2127&lt;&gt;"",'[1]Vmesna vrtilna_SKLOP1'!D2127,"")=0,"",IF('[1]Vmesna vrtilna_SKLOP1'!E2127&lt;&gt;"",'[1]Vmesna vrtilna_SKLOP1'!D2127,""))</f>
        <v/>
      </c>
      <c r="F2127" s="18" t="str">
        <f>IF('[1]Vmesna vrtilna_SKLOP1'!E2127&lt;&gt;"",'[1]Vmesna vrtilna_SKLOP1'!E2127,"")</f>
        <v/>
      </c>
      <c r="G2127" s="15" t="str">
        <f>IF('[1]Vmesna vrtilna_SKLOP1'!E2127&lt;&gt;"",'[1]Vmesna vrtilna_SKLOP1'!F2127,"")</f>
        <v/>
      </c>
      <c r="H2127" s="19" t="str">
        <f>IF('[1]Vmesna vrtilna_SKLOP1'!F2127&lt;&gt;"",'[1]Vmesna vrtilna_SKLOP1'!I2127,"")</f>
        <v/>
      </c>
      <c r="I2127" s="20" t="str">
        <f>IF(I2126="Skupaj:","DDV (22%):",IF(I2126="DDV (22%):","Skupaj z DDV:",IF(AND('[1]Vmesna vrtilna_SKLOP1'!C2127&lt;&gt;"",'[1]Vmesna vrtilna_SKLOP1'!E2127=""),"Skupaj:","")))</f>
        <v/>
      </c>
      <c r="J2127" s="21" t="str">
        <f t="shared" si="67"/>
        <v/>
      </c>
      <c r="K2127" s="21" t="str">
        <f>IF(I2127="Skupaj z DDV:",SUM(K2125,K2126),IF(I2127="DDV (22%):",K2126*0.22,IF(AND('[1]Vmesna vrtilna_SKLOP1'!C2127&lt;&gt;"",'[1]Vmesna vrtilna_SKLOP1'!D2127=""),'[1]Vmesna vrtilna_SKLOP1'!J2127,IF(F2127&lt;&gt;"",IF('[1]Vmesna vrtilna_SKLOP1'!J2127&lt;&gt;"",'[1]Vmesna vrtilna_SKLOP1'!J2127,""),""))))</f>
        <v/>
      </c>
      <c r="L2127" s="22" t="str">
        <f>IF(I2126="Skupaj:","DDV (22%):",IF(I2126="DDV (22%):","Skupaj z DDV:",IF(AND('[1]Vmesna vrtilna_SKLOP1'!C2127&lt;&gt;"",'[1]Vmesna vrtilna_SKLOP1'!E2127=""),"Skupaj:",IF(AND('[1]Vmesna vrtilna_SKLOP1'!C2127&lt;&gt;"",'[1]Vmesna vrtilna_SKLOP1'!D2127=""),'[1]Vmesna vrtilna_SKLOP1'!J2127,IF(F2127&lt;&gt;"",IF('[1]Vmesna vrtilna_SKLOP1'!J2127&lt;&gt;"",'[1]Vmesna vrtilna_SKLOP1'!J2127,""),"")))))</f>
        <v/>
      </c>
      <c r="M2127" s="22">
        <f t="shared" si="66"/>
        <v>0</v>
      </c>
      <c r="N2127" s="22" t="str">
        <f>IF(IFERROR(VLOOKUP(B2127,'[1]Vmesna vrtilna_SKLOP1'!B:J,7,0),"")=0,"",IFERROR(VLOOKUP(B2127,'[1]Vmesna vrtilna_SKLOP1'!B:J,7,0),""))</f>
        <v/>
      </c>
      <c r="O2127" s="22"/>
    </row>
    <row r="2128" spans="2:15" ht="15" customHeight="1" x14ac:dyDescent="0.3">
      <c r="B2128" s="15" t="str">
        <f>IF(AND('[1]Vmesna vrtilna_SKLOP1'!B2128&lt;&gt;"",'[1]Vmesna vrtilna_SKLOP1'!C2128&lt;&gt;""),IF('[1]Vmesna vrtilna_SKLOP1'!B2128&lt;&gt;"",'[1]Vmesna vrtilna_SKLOP1'!B2128,""),"")</f>
        <v/>
      </c>
      <c r="C2128" s="16" t="str">
        <f>IF(OR(C2127="Posebna oblika",C2127="Kulturno zaščiten objekt",C2127="Kulturno zaščiten objekt, Posebna oblika"),"Glej zavihek POSEBNI POGOJI",IF(SUM(N2127:Q2127)=1,"Posebna oblika",IF(SUM(N2127:Q2127)=10,"Kulturno zaščiten objekt",IF(SUM(N2127:Q2127)=11,"Kulturno zaščiten objekt, Posebna oblika",IF(AND('[1]Vmesna vrtilna_SKLOP1'!C2128&lt;&gt;"",'[1]Vmesna vrtilna_SKLOP1'!D2128&lt;&gt;""),IF('[1]Vmesna vrtilna_SKLOP1'!C2128&lt;&gt;"",'[1]Vmesna vrtilna_SKLOP1'!C2128,""),"")))))</f>
        <v/>
      </c>
      <c r="D2128" s="17" t="str">
        <f>IF(IFERROR(VLOOKUP(B2128,'[1]Vmesna vrtilna_SKLOP1'!B:J,6,0),"")=0,"",IFERROR(VLOOKUP(B2128,'[1]Vmesna vrtilna_SKLOP1'!B:J,6,0),""))</f>
        <v/>
      </c>
      <c r="E2128" s="16" t="str">
        <f>IF(IF('[1]Vmesna vrtilna_SKLOP1'!E2128&lt;&gt;"",'[1]Vmesna vrtilna_SKLOP1'!D2128,"")=0,"",IF('[1]Vmesna vrtilna_SKLOP1'!E2128&lt;&gt;"",'[1]Vmesna vrtilna_SKLOP1'!D2128,""))</f>
        <v>Odvoz na deponijo</v>
      </c>
      <c r="F2128" s="18" t="str">
        <f>IF('[1]Vmesna vrtilna_SKLOP1'!E2128&lt;&gt;"",'[1]Vmesna vrtilna_SKLOP1'!E2128,"")</f>
        <v>Odvoz na deponijo</v>
      </c>
      <c r="G2128" s="15" t="str">
        <f>IF('[1]Vmesna vrtilna_SKLOP1'!E2128&lt;&gt;"",'[1]Vmesna vrtilna_SKLOP1'!F2128,"")</f>
        <v>[m1]</v>
      </c>
      <c r="H2128" s="19">
        <f>IF('[1]Vmesna vrtilna_SKLOP1'!F2128&lt;&gt;"",'[1]Vmesna vrtilna_SKLOP1'!I2128,"")</f>
        <v>47.420000000000009</v>
      </c>
      <c r="I2128" s="20" t="str">
        <f>IF(I2127="Skupaj:","DDV (22%):",IF(I2127="DDV (22%):","Skupaj z DDV:",IF(AND('[1]Vmesna vrtilna_SKLOP1'!C2128&lt;&gt;"",'[1]Vmesna vrtilna_SKLOP1'!E2128=""),"Skupaj:","")))</f>
        <v/>
      </c>
      <c r="J2128" s="21">
        <f t="shared" si="67"/>
        <v>0</v>
      </c>
      <c r="K2128" s="21">
        <f>IF(I2128="Skupaj z DDV:",SUM(K2126,K2127),IF(I2128="DDV (22%):",K2127*0.22,IF(AND('[1]Vmesna vrtilna_SKLOP1'!C2128&lt;&gt;"",'[1]Vmesna vrtilna_SKLOP1'!D2128=""),'[1]Vmesna vrtilna_SKLOP1'!J2128,IF(F2128&lt;&gt;"",IF('[1]Vmesna vrtilna_SKLOP1'!J2128&lt;&gt;"",'[1]Vmesna vrtilna_SKLOP1'!J2128,""),""))))</f>
        <v>142.26</v>
      </c>
      <c r="L2128" s="22">
        <f>IF(I2127="Skupaj:","DDV (22%):",IF(I2127="DDV (22%):","Skupaj z DDV:",IF(AND('[1]Vmesna vrtilna_SKLOP1'!C2128&lt;&gt;"",'[1]Vmesna vrtilna_SKLOP1'!E2128=""),"Skupaj:",IF(AND('[1]Vmesna vrtilna_SKLOP1'!C2128&lt;&gt;"",'[1]Vmesna vrtilna_SKLOP1'!D2128=""),'[1]Vmesna vrtilna_SKLOP1'!J2128,IF(F2128&lt;&gt;"",IF('[1]Vmesna vrtilna_SKLOP1'!J2128&lt;&gt;"",'[1]Vmesna vrtilna_SKLOP1'!J2128,""),"")))))</f>
        <v>142.26</v>
      </c>
      <c r="M2128" s="22">
        <f t="shared" si="66"/>
        <v>0</v>
      </c>
      <c r="N2128" s="22" t="str">
        <f>IF(IFERROR(VLOOKUP(B2128,'[1]Vmesna vrtilna_SKLOP1'!B:J,7,0),"")=0,"",IFERROR(VLOOKUP(B2128,'[1]Vmesna vrtilna_SKLOP1'!B:J,7,0),""))</f>
        <v/>
      </c>
      <c r="O2128" s="22"/>
    </row>
    <row r="2129" spans="2:15" ht="15" customHeight="1" x14ac:dyDescent="0.3">
      <c r="B2129" s="15" t="str">
        <f>IF(AND('[1]Vmesna vrtilna_SKLOP1'!B2129&lt;&gt;"",'[1]Vmesna vrtilna_SKLOP1'!C2129&lt;&gt;""),IF('[1]Vmesna vrtilna_SKLOP1'!B2129&lt;&gt;"",'[1]Vmesna vrtilna_SKLOP1'!B2129,""),"")</f>
        <v/>
      </c>
      <c r="C2129" s="16" t="str">
        <f>IF(OR(C2128="Posebna oblika",C2128="Kulturno zaščiten objekt",C2128="Kulturno zaščiten objekt, Posebna oblika"),"Glej zavihek POSEBNI POGOJI",IF(SUM(N2128:Q2128)=1,"Posebna oblika",IF(SUM(N2128:Q2128)=10,"Kulturno zaščiten objekt",IF(SUM(N2128:Q2128)=11,"Kulturno zaščiten objekt, Posebna oblika",IF(AND('[1]Vmesna vrtilna_SKLOP1'!C2129&lt;&gt;"",'[1]Vmesna vrtilna_SKLOP1'!D2129&lt;&gt;""),IF('[1]Vmesna vrtilna_SKLOP1'!C2129&lt;&gt;"",'[1]Vmesna vrtilna_SKLOP1'!C2129,""),"")))))</f>
        <v/>
      </c>
      <c r="D2129" s="17" t="str">
        <f>IF(IFERROR(VLOOKUP(B2129,'[1]Vmesna vrtilna_SKLOP1'!B:J,6,0),"")=0,"",IFERROR(VLOOKUP(B2129,'[1]Vmesna vrtilna_SKLOP1'!B:J,6,0),""))</f>
        <v/>
      </c>
      <c r="E2129" s="16" t="str">
        <f>IF(IF('[1]Vmesna vrtilna_SKLOP1'!E2129&lt;&gt;"",'[1]Vmesna vrtilna_SKLOP1'!D2129,"")=0,"",IF('[1]Vmesna vrtilna_SKLOP1'!E2129&lt;&gt;"",'[1]Vmesna vrtilna_SKLOP1'!D2129,""))</f>
        <v/>
      </c>
      <c r="F2129" s="18" t="str">
        <f>IF('[1]Vmesna vrtilna_SKLOP1'!E2129&lt;&gt;"",'[1]Vmesna vrtilna_SKLOP1'!E2129,"")</f>
        <v/>
      </c>
      <c r="G2129" s="15" t="str">
        <f>IF('[1]Vmesna vrtilna_SKLOP1'!E2129&lt;&gt;"",'[1]Vmesna vrtilna_SKLOP1'!F2129,"")</f>
        <v/>
      </c>
      <c r="H2129" s="19" t="str">
        <f>IF('[1]Vmesna vrtilna_SKLOP1'!F2129&lt;&gt;"",'[1]Vmesna vrtilna_SKLOP1'!I2129,"")</f>
        <v/>
      </c>
      <c r="I2129" s="20" t="str">
        <f>IF(I2128="Skupaj:","DDV (22%):",IF(I2128="DDV (22%):","Skupaj z DDV:",IF(AND('[1]Vmesna vrtilna_SKLOP1'!C2129&lt;&gt;"",'[1]Vmesna vrtilna_SKLOP1'!E2129=""),"Skupaj:","")))</f>
        <v/>
      </c>
      <c r="J2129" s="21" t="str">
        <f t="shared" si="67"/>
        <v/>
      </c>
      <c r="K2129" s="21" t="str">
        <f>IF(I2129="Skupaj z DDV:",SUM(K2127,K2128),IF(I2129="DDV (22%):",K2128*0.22,IF(AND('[1]Vmesna vrtilna_SKLOP1'!C2129&lt;&gt;"",'[1]Vmesna vrtilna_SKLOP1'!D2129=""),'[1]Vmesna vrtilna_SKLOP1'!J2129,IF(F2129&lt;&gt;"",IF('[1]Vmesna vrtilna_SKLOP1'!J2129&lt;&gt;"",'[1]Vmesna vrtilna_SKLOP1'!J2129,""),""))))</f>
        <v/>
      </c>
      <c r="L2129" s="22" t="str">
        <f>IF(I2128="Skupaj:","DDV (22%):",IF(I2128="DDV (22%):","Skupaj z DDV:",IF(AND('[1]Vmesna vrtilna_SKLOP1'!C2129&lt;&gt;"",'[1]Vmesna vrtilna_SKLOP1'!E2129=""),"Skupaj:",IF(AND('[1]Vmesna vrtilna_SKLOP1'!C2129&lt;&gt;"",'[1]Vmesna vrtilna_SKLOP1'!D2129=""),'[1]Vmesna vrtilna_SKLOP1'!J2129,IF(F2129&lt;&gt;"",IF('[1]Vmesna vrtilna_SKLOP1'!J2129&lt;&gt;"",'[1]Vmesna vrtilna_SKLOP1'!J2129,""),"")))))</f>
        <v/>
      </c>
      <c r="M2129" s="22">
        <f t="shared" si="66"/>
        <v>0</v>
      </c>
      <c r="N2129" s="22" t="str">
        <f>IF(IFERROR(VLOOKUP(B2129,'[1]Vmesna vrtilna_SKLOP1'!B:J,7,0),"")=0,"",IFERROR(VLOOKUP(B2129,'[1]Vmesna vrtilna_SKLOP1'!B:J,7,0),""))</f>
        <v/>
      </c>
      <c r="O2129" s="22"/>
    </row>
    <row r="2130" spans="2:15" ht="15" customHeight="1" x14ac:dyDescent="0.3">
      <c r="B2130" s="15" t="str">
        <f>IF(AND('[1]Vmesna vrtilna_SKLOP1'!B2130&lt;&gt;"",'[1]Vmesna vrtilna_SKLOP1'!C2130&lt;&gt;""),IF('[1]Vmesna vrtilna_SKLOP1'!B2130&lt;&gt;"",'[1]Vmesna vrtilna_SKLOP1'!B2130,""),"")</f>
        <v/>
      </c>
      <c r="C2130" s="16" t="str">
        <f>IF(OR(C2129="Posebna oblika",C2129="Kulturno zaščiten objekt",C2129="Kulturno zaščiten objekt, Posebna oblika"),"Glej zavihek POSEBNI POGOJI",IF(SUM(N2129:Q2129)=1,"Posebna oblika",IF(SUM(N2129:Q2129)=10,"Kulturno zaščiten objekt",IF(SUM(N2129:Q2129)=11,"Kulturno zaščiten objekt, Posebna oblika",IF(AND('[1]Vmesna vrtilna_SKLOP1'!C2130&lt;&gt;"",'[1]Vmesna vrtilna_SKLOP1'!D2130&lt;&gt;""),IF('[1]Vmesna vrtilna_SKLOP1'!C2130&lt;&gt;"",'[1]Vmesna vrtilna_SKLOP1'!C2130,""),"")))))</f>
        <v/>
      </c>
      <c r="D2130" s="17" t="str">
        <f>IF(IFERROR(VLOOKUP(B2130,'[1]Vmesna vrtilna_SKLOP1'!B:J,6,0),"")=0,"",IFERROR(VLOOKUP(B2130,'[1]Vmesna vrtilna_SKLOP1'!B:J,6,0),""))</f>
        <v/>
      </c>
      <c r="E2130" s="16" t="str">
        <f>IF(IF('[1]Vmesna vrtilna_SKLOP1'!E2130&lt;&gt;"",'[1]Vmesna vrtilna_SKLOP1'!D2130,"")=0,"",IF('[1]Vmesna vrtilna_SKLOP1'!E2130&lt;&gt;"",'[1]Vmesna vrtilna_SKLOP1'!D2130,""))</f>
        <v>Slikopleskarska dela</v>
      </c>
      <c r="F2130" s="18" t="str">
        <f>IF('[1]Vmesna vrtilna_SKLOP1'!E2130&lt;&gt;"",'[1]Vmesna vrtilna_SKLOP1'!E2130,"")</f>
        <v>Slikopleskarska dela na špaletah</v>
      </c>
      <c r="G2130" s="15" t="str">
        <f>IF('[1]Vmesna vrtilna_SKLOP1'!E2130&lt;&gt;"",'[1]Vmesna vrtilna_SKLOP1'!F2130,"")</f>
        <v>[m1]</v>
      </c>
      <c r="H2130" s="19">
        <f>IF('[1]Vmesna vrtilna_SKLOP1'!F2130&lt;&gt;"",'[1]Vmesna vrtilna_SKLOP1'!I2130,"")</f>
        <v>21.499999999999996</v>
      </c>
      <c r="I2130" s="20" t="str">
        <f>IF(I2129="Skupaj:","DDV (22%):",IF(I2129="DDV (22%):","Skupaj z DDV:",IF(AND('[1]Vmesna vrtilna_SKLOP1'!C2130&lt;&gt;"",'[1]Vmesna vrtilna_SKLOP1'!E2130=""),"Skupaj:","")))</f>
        <v/>
      </c>
      <c r="J2130" s="21">
        <f t="shared" si="67"/>
        <v>0</v>
      </c>
      <c r="K2130" s="21">
        <f>IF(I2130="Skupaj z DDV:",SUM(K2128,K2129),IF(I2130="DDV (22%):",K2129*0.22,IF(AND('[1]Vmesna vrtilna_SKLOP1'!C2130&lt;&gt;"",'[1]Vmesna vrtilna_SKLOP1'!D2130=""),'[1]Vmesna vrtilna_SKLOP1'!J2130,IF(F2130&lt;&gt;"",IF('[1]Vmesna vrtilna_SKLOP1'!J2130&lt;&gt;"",'[1]Vmesna vrtilna_SKLOP1'!J2130,""),""))))</f>
        <v>329.60000000000008</v>
      </c>
      <c r="L2130" s="22">
        <f>IF(I2129="Skupaj:","DDV (22%):",IF(I2129="DDV (22%):","Skupaj z DDV:",IF(AND('[1]Vmesna vrtilna_SKLOP1'!C2130&lt;&gt;"",'[1]Vmesna vrtilna_SKLOP1'!E2130=""),"Skupaj:",IF(AND('[1]Vmesna vrtilna_SKLOP1'!C2130&lt;&gt;"",'[1]Vmesna vrtilna_SKLOP1'!D2130=""),'[1]Vmesna vrtilna_SKLOP1'!J2130,IF(F2130&lt;&gt;"",IF('[1]Vmesna vrtilna_SKLOP1'!J2130&lt;&gt;"",'[1]Vmesna vrtilna_SKLOP1'!J2130,""),"")))))</f>
        <v>329.60000000000008</v>
      </c>
      <c r="M2130" s="22">
        <f t="shared" si="66"/>
        <v>0</v>
      </c>
      <c r="N2130" s="22" t="str">
        <f>IF(IFERROR(VLOOKUP(B2130,'[1]Vmesna vrtilna_SKLOP1'!B:J,7,0),"")=0,"",IFERROR(VLOOKUP(B2130,'[1]Vmesna vrtilna_SKLOP1'!B:J,7,0),""))</f>
        <v/>
      </c>
      <c r="O2130" s="22"/>
    </row>
    <row r="2131" spans="2:15" ht="15" customHeight="1" x14ac:dyDescent="0.3">
      <c r="B2131" s="15" t="str">
        <f>IF(AND('[1]Vmesna vrtilna_SKLOP1'!B2131&lt;&gt;"",'[1]Vmesna vrtilna_SKLOP1'!C2131&lt;&gt;""),IF('[1]Vmesna vrtilna_SKLOP1'!B2131&lt;&gt;"",'[1]Vmesna vrtilna_SKLOP1'!B2131,""),"")</f>
        <v/>
      </c>
      <c r="C2131" s="16" t="str">
        <f>IF(OR(C2130="Posebna oblika",C2130="Kulturno zaščiten objekt",C2130="Kulturno zaščiten objekt, Posebna oblika"),"Glej zavihek POSEBNI POGOJI",IF(SUM(N2130:Q2130)=1,"Posebna oblika",IF(SUM(N2130:Q2130)=10,"Kulturno zaščiten objekt",IF(SUM(N2130:Q2130)=11,"Kulturno zaščiten objekt, Posebna oblika",IF(AND('[1]Vmesna vrtilna_SKLOP1'!C2131&lt;&gt;"",'[1]Vmesna vrtilna_SKLOP1'!D2131&lt;&gt;""),IF('[1]Vmesna vrtilna_SKLOP1'!C2131&lt;&gt;"",'[1]Vmesna vrtilna_SKLOP1'!C2131,""),"")))))</f>
        <v/>
      </c>
      <c r="D2131" s="17" t="str">
        <f>IF(IFERROR(VLOOKUP(B2131,'[1]Vmesna vrtilna_SKLOP1'!B:J,6,0),"")=0,"",IFERROR(VLOOKUP(B2131,'[1]Vmesna vrtilna_SKLOP1'!B:J,6,0),""))</f>
        <v/>
      </c>
      <c r="E2131" s="16" t="str">
        <f>IF(IF('[1]Vmesna vrtilna_SKLOP1'!E2131&lt;&gt;"",'[1]Vmesna vrtilna_SKLOP1'!D2131,"")=0,"",IF('[1]Vmesna vrtilna_SKLOP1'!E2131&lt;&gt;"",'[1]Vmesna vrtilna_SKLOP1'!D2131,""))</f>
        <v/>
      </c>
      <c r="F2131" s="18" t="str">
        <f>IF('[1]Vmesna vrtilna_SKLOP1'!E2131&lt;&gt;"",'[1]Vmesna vrtilna_SKLOP1'!E2131,"")</f>
        <v/>
      </c>
      <c r="G2131" s="15" t="str">
        <f>IF('[1]Vmesna vrtilna_SKLOP1'!E2131&lt;&gt;"",'[1]Vmesna vrtilna_SKLOP1'!F2131,"")</f>
        <v/>
      </c>
      <c r="H2131" s="19" t="str">
        <f>IF('[1]Vmesna vrtilna_SKLOP1'!F2131&lt;&gt;"",'[1]Vmesna vrtilna_SKLOP1'!I2131,"")</f>
        <v/>
      </c>
      <c r="I2131" s="20" t="str">
        <f>IF(I2130="Skupaj:","DDV (22%):",IF(I2130="DDV (22%):","Skupaj z DDV:",IF(AND('[1]Vmesna vrtilna_SKLOP1'!C2131&lt;&gt;"",'[1]Vmesna vrtilna_SKLOP1'!E2131=""),"Skupaj:","")))</f>
        <v/>
      </c>
      <c r="J2131" s="21" t="str">
        <f t="shared" si="67"/>
        <v/>
      </c>
      <c r="K2131" s="21" t="str">
        <f>IF(I2131="Skupaj z DDV:",SUM(K2129,K2130),IF(I2131="DDV (22%):",K2130*0.22,IF(AND('[1]Vmesna vrtilna_SKLOP1'!C2131&lt;&gt;"",'[1]Vmesna vrtilna_SKLOP1'!D2131=""),'[1]Vmesna vrtilna_SKLOP1'!J2131,IF(F2131&lt;&gt;"",IF('[1]Vmesna vrtilna_SKLOP1'!J2131&lt;&gt;"",'[1]Vmesna vrtilna_SKLOP1'!J2131,""),""))))</f>
        <v/>
      </c>
      <c r="L2131" s="22" t="str">
        <f>IF(I2130="Skupaj:","DDV (22%):",IF(I2130="DDV (22%):","Skupaj z DDV:",IF(AND('[1]Vmesna vrtilna_SKLOP1'!C2131&lt;&gt;"",'[1]Vmesna vrtilna_SKLOP1'!E2131=""),"Skupaj:",IF(AND('[1]Vmesna vrtilna_SKLOP1'!C2131&lt;&gt;"",'[1]Vmesna vrtilna_SKLOP1'!D2131=""),'[1]Vmesna vrtilna_SKLOP1'!J2131,IF(F2131&lt;&gt;"",IF('[1]Vmesna vrtilna_SKLOP1'!J2131&lt;&gt;"",'[1]Vmesna vrtilna_SKLOP1'!J2131,""),"")))))</f>
        <v/>
      </c>
      <c r="M2131" s="22">
        <f t="shared" si="66"/>
        <v>0</v>
      </c>
      <c r="N2131" s="22" t="str">
        <f>IF(IFERROR(VLOOKUP(B2131,'[1]Vmesna vrtilna_SKLOP1'!B:J,7,0),"")=0,"",IFERROR(VLOOKUP(B2131,'[1]Vmesna vrtilna_SKLOP1'!B:J,7,0),""))</f>
        <v/>
      </c>
      <c r="O2131" s="22"/>
    </row>
    <row r="2132" spans="2:15" ht="15" customHeight="1" x14ac:dyDescent="0.3">
      <c r="B2132" s="15" t="str">
        <f>IF(AND('[1]Vmesna vrtilna_SKLOP1'!B2132&lt;&gt;"",'[1]Vmesna vrtilna_SKLOP1'!C2132&lt;&gt;""),IF('[1]Vmesna vrtilna_SKLOP1'!B2132&lt;&gt;"",'[1]Vmesna vrtilna_SKLOP1'!B2132,""),"")</f>
        <v/>
      </c>
      <c r="C2132" s="16" t="str">
        <f>IF(OR(C2131="Posebna oblika",C2131="Kulturno zaščiten objekt",C2131="Kulturno zaščiten objekt, Posebna oblika"),"Glej zavihek POSEBNI POGOJI",IF(SUM(N2131:Q2131)=1,"Posebna oblika",IF(SUM(N2131:Q2131)=10,"Kulturno zaščiten objekt",IF(SUM(N2131:Q2131)=11,"Kulturno zaščiten objekt, Posebna oblika",IF(AND('[1]Vmesna vrtilna_SKLOP1'!C2132&lt;&gt;"",'[1]Vmesna vrtilna_SKLOP1'!D2132&lt;&gt;""),IF('[1]Vmesna vrtilna_SKLOP1'!C2132&lt;&gt;"",'[1]Vmesna vrtilna_SKLOP1'!C2132,""),"")))))</f>
        <v/>
      </c>
      <c r="D2132" s="17" t="str">
        <f>IF(IFERROR(VLOOKUP(B2132,'[1]Vmesna vrtilna_SKLOP1'!B:J,6,0),"")=0,"",IFERROR(VLOOKUP(B2132,'[1]Vmesna vrtilna_SKLOP1'!B:J,6,0),""))</f>
        <v/>
      </c>
      <c r="E2132" s="16" t="str">
        <f>IF(IF('[1]Vmesna vrtilna_SKLOP1'!E2132&lt;&gt;"",'[1]Vmesna vrtilna_SKLOP1'!D2132,"")=0,"",IF('[1]Vmesna vrtilna_SKLOP1'!E2132&lt;&gt;"",'[1]Vmesna vrtilna_SKLOP1'!D2132,""))</f>
        <v/>
      </c>
      <c r="F2132" s="18" t="str">
        <f>IF('[1]Vmesna vrtilna_SKLOP1'!E2132&lt;&gt;"",'[1]Vmesna vrtilna_SKLOP1'!E2132,"")</f>
        <v/>
      </c>
      <c r="G2132" s="15" t="str">
        <f>IF('[1]Vmesna vrtilna_SKLOP1'!E2132&lt;&gt;"",'[1]Vmesna vrtilna_SKLOP1'!F2132,"")</f>
        <v/>
      </c>
      <c r="H2132" s="19" t="str">
        <f>IF('[1]Vmesna vrtilna_SKLOP1'!F2132&lt;&gt;"",'[1]Vmesna vrtilna_SKLOP1'!I2132,"")</f>
        <v/>
      </c>
      <c r="I2132" s="20" t="str">
        <f>IF(I2131="Skupaj:","DDV (22%):",IF(I2131="DDV (22%):","Skupaj z DDV:",IF(AND('[1]Vmesna vrtilna_SKLOP1'!C2132&lt;&gt;"",'[1]Vmesna vrtilna_SKLOP1'!E2132=""),"Skupaj:","")))</f>
        <v>Skupaj:</v>
      </c>
      <c r="J2132" s="21">
        <f t="shared" si="67"/>
        <v>0</v>
      </c>
      <c r="K2132" s="21">
        <f>IF(I2132="Skupaj z DDV:",SUM(K2130,K2131),IF(I2132="DDV (22%):",K2131*0.22,IF(AND('[1]Vmesna vrtilna_SKLOP1'!C2132&lt;&gt;"",'[1]Vmesna vrtilna_SKLOP1'!D2132=""),'[1]Vmesna vrtilna_SKLOP1'!J2132,IF(F2132&lt;&gt;"",IF('[1]Vmesna vrtilna_SKLOP1'!J2132&lt;&gt;"",'[1]Vmesna vrtilna_SKLOP1'!J2132,""),""))))</f>
        <v>12332.257974698437</v>
      </c>
      <c r="L2132" s="22" t="str">
        <f>IF(I2131="Skupaj:","DDV (22%):",IF(I2131="DDV (22%):","Skupaj z DDV:",IF(AND('[1]Vmesna vrtilna_SKLOP1'!C2132&lt;&gt;"",'[1]Vmesna vrtilna_SKLOP1'!E2132=""),"Skupaj:",IF(AND('[1]Vmesna vrtilna_SKLOP1'!C2132&lt;&gt;"",'[1]Vmesna vrtilna_SKLOP1'!D2132=""),'[1]Vmesna vrtilna_SKLOP1'!J2132,IF(F2132&lt;&gt;"",IF('[1]Vmesna vrtilna_SKLOP1'!J2132&lt;&gt;"",'[1]Vmesna vrtilna_SKLOP1'!J2132,""),"")))))</f>
        <v>Skupaj:</v>
      </c>
      <c r="M2132" s="22">
        <f t="shared" si="66"/>
        <v>0</v>
      </c>
      <c r="N2132" s="22" t="str">
        <f>IF(IFERROR(VLOOKUP(B2132,'[1]Vmesna vrtilna_SKLOP1'!B:J,7,0),"")=0,"",IFERROR(VLOOKUP(B2132,'[1]Vmesna vrtilna_SKLOP1'!B:J,7,0),""))</f>
        <v/>
      </c>
      <c r="O2132" s="22"/>
    </row>
    <row r="2133" spans="2:15" ht="15" customHeight="1" x14ac:dyDescent="0.3">
      <c r="B2133" s="15" t="str">
        <f>IF(AND('[1]Vmesna vrtilna_SKLOP1'!B2133&lt;&gt;"",'[1]Vmesna vrtilna_SKLOP1'!C2133&lt;&gt;""),IF('[1]Vmesna vrtilna_SKLOP1'!B2133&lt;&gt;"",'[1]Vmesna vrtilna_SKLOP1'!B2133,""),"")</f>
        <v/>
      </c>
      <c r="C2133" s="16" t="str">
        <f>IF(OR(C2132="Posebna oblika",C2132="Kulturno zaščiten objekt",C2132="Kulturno zaščiten objekt, Posebna oblika"),"Glej zavihek POSEBNI POGOJI",IF(SUM(N2132:Q2132)=1,"Posebna oblika",IF(SUM(N2132:Q2132)=10,"Kulturno zaščiten objekt",IF(SUM(N2132:Q2132)=11,"Kulturno zaščiten objekt, Posebna oblika",IF(AND('[1]Vmesna vrtilna_SKLOP1'!C2133&lt;&gt;"",'[1]Vmesna vrtilna_SKLOP1'!D2133&lt;&gt;""),IF('[1]Vmesna vrtilna_SKLOP1'!C2133&lt;&gt;"",'[1]Vmesna vrtilna_SKLOP1'!C2133,""),"")))))</f>
        <v/>
      </c>
      <c r="D2133" s="17" t="str">
        <f>IF(IFERROR(VLOOKUP(B2133,'[1]Vmesna vrtilna_SKLOP1'!B:J,6,0),"")=0,"",IFERROR(VLOOKUP(B2133,'[1]Vmesna vrtilna_SKLOP1'!B:J,6,0),""))</f>
        <v/>
      </c>
      <c r="E2133" s="16" t="str">
        <f>IF(IF('[1]Vmesna vrtilna_SKLOP1'!E2133&lt;&gt;"",'[1]Vmesna vrtilna_SKLOP1'!D2133,"")=0,"",IF('[1]Vmesna vrtilna_SKLOP1'!E2133&lt;&gt;"",'[1]Vmesna vrtilna_SKLOP1'!D2133,""))</f>
        <v/>
      </c>
      <c r="F2133" s="18" t="str">
        <f>IF('[1]Vmesna vrtilna_SKLOP1'!E2133&lt;&gt;"",'[1]Vmesna vrtilna_SKLOP1'!E2133,"")</f>
        <v/>
      </c>
      <c r="G2133" s="15" t="str">
        <f>IF('[1]Vmesna vrtilna_SKLOP1'!E2133&lt;&gt;"",'[1]Vmesna vrtilna_SKLOP1'!F2133,"")</f>
        <v/>
      </c>
      <c r="H2133" s="19" t="str">
        <f>IF('[1]Vmesna vrtilna_SKLOP1'!F2133&lt;&gt;"",'[1]Vmesna vrtilna_SKLOP1'!I2133,"")</f>
        <v/>
      </c>
      <c r="I2133" s="20" t="str">
        <f>IF(I2132="Skupaj:","DDV (22%):",IF(I2132="DDV (22%):","Skupaj z DDV:",IF(AND('[1]Vmesna vrtilna_SKLOP1'!C2133&lt;&gt;"",'[1]Vmesna vrtilna_SKLOP1'!E2133=""),"Skupaj:","")))</f>
        <v>DDV (22%):</v>
      </c>
      <c r="J2133" s="21">
        <f t="shared" si="67"/>
        <v>0</v>
      </c>
      <c r="K2133" s="21">
        <f>IF(I2133="Skupaj z DDV:",SUM(K2131,K2132),IF(I2133="DDV (22%):",K2132*0.22,IF(AND('[1]Vmesna vrtilna_SKLOP1'!C2133&lt;&gt;"",'[1]Vmesna vrtilna_SKLOP1'!D2133=""),'[1]Vmesna vrtilna_SKLOP1'!J2133,IF(F2133&lt;&gt;"",IF('[1]Vmesna vrtilna_SKLOP1'!J2133&lt;&gt;"",'[1]Vmesna vrtilna_SKLOP1'!J2133,""),""))))</f>
        <v>2713.0967544336563</v>
      </c>
      <c r="L2133" s="22" t="str">
        <f>IF(I2132="Skupaj:","DDV (22%):",IF(I2132="DDV (22%):","Skupaj z DDV:",IF(AND('[1]Vmesna vrtilna_SKLOP1'!C2133&lt;&gt;"",'[1]Vmesna vrtilna_SKLOP1'!E2133=""),"Skupaj:",IF(AND('[1]Vmesna vrtilna_SKLOP1'!C2133&lt;&gt;"",'[1]Vmesna vrtilna_SKLOP1'!D2133=""),'[1]Vmesna vrtilna_SKLOP1'!J2133,IF(F2133&lt;&gt;"",IF('[1]Vmesna vrtilna_SKLOP1'!J2133&lt;&gt;"",'[1]Vmesna vrtilna_SKLOP1'!J2133,""),"")))))</f>
        <v>DDV (22%):</v>
      </c>
      <c r="M2133" s="22">
        <f t="shared" si="66"/>
        <v>0</v>
      </c>
      <c r="N2133" s="22" t="str">
        <f>IF(IFERROR(VLOOKUP(B2133,'[1]Vmesna vrtilna_SKLOP1'!B:J,7,0),"")=0,"",IFERROR(VLOOKUP(B2133,'[1]Vmesna vrtilna_SKLOP1'!B:J,7,0),""))</f>
        <v/>
      </c>
      <c r="O2133" s="22"/>
    </row>
    <row r="2134" spans="2:15" ht="15" customHeight="1" x14ac:dyDescent="0.3">
      <c r="B2134" s="15" t="str">
        <f>IF(AND('[1]Vmesna vrtilna_SKLOP1'!B2134&lt;&gt;"",'[1]Vmesna vrtilna_SKLOP1'!C2134&lt;&gt;""),IF('[1]Vmesna vrtilna_SKLOP1'!B2134&lt;&gt;"",'[1]Vmesna vrtilna_SKLOP1'!B2134,""),"")</f>
        <v/>
      </c>
      <c r="C2134" s="16" t="str">
        <f>IF(OR(C2133="Posebna oblika",C2133="Kulturno zaščiten objekt",C2133="Kulturno zaščiten objekt, Posebna oblika"),"Glej zavihek POSEBNI POGOJI",IF(SUM(N2133:Q2133)=1,"Posebna oblika",IF(SUM(N2133:Q2133)=10,"Kulturno zaščiten objekt",IF(SUM(N2133:Q2133)=11,"Kulturno zaščiten objekt, Posebna oblika",IF(AND('[1]Vmesna vrtilna_SKLOP1'!C2134&lt;&gt;"",'[1]Vmesna vrtilna_SKLOP1'!D2134&lt;&gt;""),IF('[1]Vmesna vrtilna_SKLOP1'!C2134&lt;&gt;"",'[1]Vmesna vrtilna_SKLOP1'!C2134,""),"")))))</f>
        <v/>
      </c>
      <c r="D2134" s="17" t="str">
        <f>IF(IFERROR(VLOOKUP(B2134,'[1]Vmesna vrtilna_SKLOP1'!B:J,6,0),"")=0,"",IFERROR(VLOOKUP(B2134,'[1]Vmesna vrtilna_SKLOP1'!B:J,6,0),""))</f>
        <v/>
      </c>
      <c r="E2134" s="16" t="str">
        <f>IF(IF('[1]Vmesna vrtilna_SKLOP1'!E2134&lt;&gt;"",'[1]Vmesna vrtilna_SKLOP1'!D2134,"")=0,"",IF('[1]Vmesna vrtilna_SKLOP1'!E2134&lt;&gt;"",'[1]Vmesna vrtilna_SKLOP1'!D2134,""))</f>
        <v/>
      </c>
      <c r="F2134" s="18" t="str">
        <f>IF('[1]Vmesna vrtilna_SKLOP1'!E2134&lt;&gt;"",'[1]Vmesna vrtilna_SKLOP1'!E2134,"")</f>
        <v/>
      </c>
      <c r="G2134" s="15" t="str">
        <f>IF('[1]Vmesna vrtilna_SKLOP1'!E2134&lt;&gt;"",'[1]Vmesna vrtilna_SKLOP1'!F2134,"")</f>
        <v/>
      </c>
      <c r="H2134" s="19" t="str">
        <f>IF('[1]Vmesna vrtilna_SKLOP1'!F2134&lt;&gt;"",'[1]Vmesna vrtilna_SKLOP1'!I2134,"")</f>
        <v/>
      </c>
      <c r="I2134" s="20" t="str">
        <f>IF(I2133="Skupaj:","DDV (22%):",IF(I2133="DDV (22%):","Skupaj z DDV:",IF(AND('[1]Vmesna vrtilna_SKLOP1'!C2134&lt;&gt;"",'[1]Vmesna vrtilna_SKLOP1'!E2134=""),"Skupaj:","")))</f>
        <v>Skupaj z DDV:</v>
      </c>
      <c r="J2134" s="21">
        <f t="shared" si="67"/>
        <v>0</v>
      </c>
      <c r="K2134" s="21">
        <f>IF(I2134="Skupaj z DDV:",SUM(K2132,K2133),IF(I2134="DDV (22%):",K2133*0.22,IF(AND('[1]Vmesna vrtilna_SKLOP1'!C2134&lt;&gt;"",'[1]Vmesna vrtilna_SKLOP1'!D2134=""),'[1]Vmesna vrtilna_SKLOP1'!J2134,IF(F2134&lt;&gt;"",IF('[1]Vmesna vrtilna_SKLOP1'!J2134&lt;&gt;"",'[1]Vmesna vrtilna_SKLOP1'!J2134,""),""))))</f>
        <v>15045.354729132094</v>
      </c>
      <c r="L2134" s="22" t="str">
        <f>IF(I2133="Skupaj:","DDV (22%):",IF(I2133="DDV (22%):","Skupaj z DDV:",IF(AND('[1]Vmesna vrtilna_SKLOP1'!C2134&lt;&gt;"",'[1]Vmesna vrtilna_SKLOP1'!E2134=""),"Skupaj:",IF(AND('[1]Vmesna vrtilna_SKLOP1'!C2134&lt;&gt;"",'[1]Vmesna vrtilna_SKLOP1'!D2134=""),'[1]Vmesna vrtilna_SKLOP1'!J2134,IF(F2134&lt;&gt;"",IF('[1]Vmesna vrtilna_SKLOP1'!J2134&lt;&gt;"",'[1]Vmesna vrtilna_SKLOP1'!J2134,""),"")))))</f>
        <v>Skupaj z DDV:</v>
      </c>
      <c r="M2134" s="22">
        <f t="shared" si="66"/>
        <v>0</v>
      </c>
      <c r="N2134" s="22" t="str">
        <f>IF(IFERROR(VLOOKUP(B2134,'[1]Vmesna vrtilna_SKLOP1'!B:J,7,0),"")=0,"",IFERROR(VLOOKUP(B2134,'[1]Vmesna vrtilna_SKLOP1'!B:J,7,0),""))</f>
        <v/>
      </c>
      <c r="O2134" s="22"/>
    </row>
    <row r="2135" spans="2:15" ht="15" customHeight="1" x14ac:dyDescent="0.3">
      <c r="B2135" s="15">
        <f>IF(AND('[1]Vmesna vrtilna_SKLOP1'!B2135&lt;&gt;"",'[1]Vmesna vrtilna_SKLOP1'!C2135&lt;&gt;""),IF('[1]Vmesna vrtilna_SKLOP1'!B2135&lt;&gt;"",'[1]Vmesna vrtilna_SKLOP1'!B2135,""),"")</f>
        <v>66</v>
      </c>
      <c r="C2135" s="16" t="str">
        <f>IF(OR(C2134="Posebna oblika",C2134="Kulturno zaščiten objekt",C2134="Kulturno zaščiten objekt, Posebna oblika"),"Glej zavihek POSEBNI POGOJI",IF(SUM(N2134:Q2134)=1,"Posebna oblika",IF(SUM(N2134:Q2134)=10,"Kulturno zaščiten objekt",IF(SUM(N2134:Q2134)=11,"Kulturno zaščiten objekt, Posebna oblika",IF(AND('[1]Vmesna vrtilna_SKLOP1'!C2135&lt;&gt;"",'[1]Vmesna vrtilna_SKLOP1'!D2135&lt;&gt;""),IF('[1]Vmesna vrtilna_SKLOP1'!C2135&lt;&gt;"",'[1]Vmesna vrtilna_SKLOP1'!C2135,""),"")))))</f>
        <v>Kresniški Vrh 32</v>
      </c>
      <c r="D2135" s="17">
        <f>IF(IFERROR(VLOOKUP(B2135,'[1]Vmesna vrtilna_SKLOP1'!B:J,6,0),"")=0,"",IFERROR(VLOOKUP(B2135,'[1]Vmesna vrtilna_SKLOP1'!B:J,6,0),""))</f>
        <v>1</v>
      </c>
      <c r="E2135" s="16" t="str">
        <f>IF(IF('[1]Vmesna vrtilna_SKLOP1'!E2135&lt;&gt;"",'[1]Vmesna vrtilna_SKLOP1'!D2135,"")=0,"",IF('[1]Vmesna vrtilna_SKLOP1'!E2135&lt;&gt;"",'[1]Vmesna vrtilna_SKLOP1'!D2135,""))</f>
        <v>Okna/Vrata</v>
      </c>
      <c r="F2135" s="18" t="str">
        <f>IF('[1]Vmesna vrtilna_SKLOP1'!E2135&lt;&gt;"",'[1]Vmesna vrtilna_SKLOP1'!E2135,"")</f>
        <v>Enokrilno okno (tip: O1); dim. ŠxV: 1,4x1,4m; Material: Les ; steklo 6/16Ar/4; Rw,st.=36 (Rw,st.+Ctr ≥ 31 dB)</v>
      </c>
      <c r="G2135" s="15" t="str">
        <f>IF('[1]Vmesna vrtilna_SKLOP1'!E2135&lt;&gt;"",'[1]Vmesna vrtilna_SKLOP1'!F2135,"")</f>
        <v>[kos]</v>
      </c>
      <c r="H2135" s="19">
        <f>IF('[1]Vmesna vrtilna_SKLOP1'!F2135&lt;&gt;"",'[1]Vmesna vrtilna_SKLOP1'!I2135,"")</f>
        <v>1</v>
      </c>
      <c r="I2135" s="20" t="str">
        <f>IF(I2134="Skupaj:","DDV (22%):",IF(I2134="DDV (22%):","Skupaj z DDV:",IF(AND('[1]Vmesna vrtilna_SKLOP1'!C2135&lt;&gt;"",'[1]Vmesna vrtilna_SKLOP1'!E2135=""),"Skupaj:","")))</f>
        <v/>
      </c>
      <c r="J2135" s="21">
        <f t="shared" si="67"/>
        <v>0</v>
      </c>
      <c r="K2135" s="21">
        <f>IF(I2135="Skupaj z DDV:",SUM(K2133,K2134),IF(I2135="DDV (22%):",K2134*0.22,IF(AND('[1]Vmesna vrtilna_SKLOP1'!C2135&lt;&gt;"",'[1]Vmesna vrtilna_SKLOP1'!D2135=""),'[1]Vmesna vrtilna_SKLOP1'!J2135,IF(F2135&lt;&gt;"",IF('[1]Vmesna vrtilna_SKLOP1'!J2135&lt;&gt;"",'[1]Vmesna vrtilna_SKLOP1'!J2135,""),""))))</f>
        <v>662.14202936000015</v>
      </c>
      <c r="L2135" s="22">
        <f>IF(I2134="Skupaj:","DDV (22%):",IF(I2134="DDV (22%):","Skupaj z DDV:",IF(AND('[1]Vmesna vrtilna_SKLOP1'!C2135&lt;&gt;"",'[1]Vmesna vrtilna_SKLOP1'!E2135=""),"Skupaj:",IF(AND('[1]Vmesna vrtilna_SKLOP1'!C2135&lt;&gt;"",'[1]Vmesna vrtilna_SKLOP1'!D2135=""),'[1]Vmesna vrtilna_SKLOP1'!J2135,IF(F2135&lt;&gt;"",IF('[1]Vmesna vrtilna_SKLOP1'!J2135&lt;&gt;"",'[1]Vmesna vrtilna_SKLOP1'!J2135,""),"")))))</f>
        <v>662.14202936000015</v>
      </c>
      <c r="M2135" s="22">
        <f t="shared" si="66"/>
        <v>0</v>
      </c>
      <c r="N2135" s="22" t="str">
        <f>IF(IFERROR(VLOOKUP(B2135,'[1]Vmesna vrtilna_SKLOP1'!B:J,7,0),"")=0,"",IFERROR(VLOOKUP(B2135,'[1]Vmesna vrtilna_SKLOP1'!B:J,7,0),""))</f>
        <v>Aprojekt</v>
      </c>
      <c r="O2135" s="22"/>
    </row>
    <row r="2136" spans="2:15" ht="15" customHeight="1" x14ac:dyDescent="0.3">
      <c r="B2136" s="15" t="str">
        <f>IF(AND('[1]Vmesna vrtilna_SKLOP1'!B2136&lt;&gt;"",'[1]Vmesna vrtilna_SKLOP1'!C2136&lt;&gt;""),IF('[1]Vmesna vrtilna_SKLOP1'!B2136&lt;&gt;"",'[1]Vmesna vrtilna_SKLOP1'!B2136,""),"")</f>
        <v/>
      </c>
      <c r="C2136" s="16" t="str">
        <f>IF(OR(C2135="Posebna oblika",C2135="Kulturno zaščiten objekt",C2135="Kulturno zaščiten objekt, Posebna oblika"),"Glej zavihek POSEBNI POGOJI",IF(SUM(N2135:Q2135)=1,"Posebna oblika",IF(SUM(N2135:Q2135)=10,"Kulturno zaščiten objekt",IF(SUM(N2135:Q2135)=11,"Kulturno zaščiten objekt, Posebna oblika",IF(AND('[1]Vmesna vrtilna_SKLOP1'!C2136&lt;&gt;"",'[1]Vmesna vrtilna_SKLOP1'!D2136&lt;&gt;""),IF('[1]Vmesna vrtilna_SKLOP1'!C2136&lt;&gt;"",'[1]Vmesna vrtilna_SKLOP1'!C2136,""),"")))))</f>
        <v/>
      </c>
      <c r="D2136" s="17" t="str">
        <f>IF(IFERROR(VLOOKUP(B2136,'[1]Vmesna vrtilna_SKLOP1'!B:J,6,0),"")=0,"",IFERROR(VLOOKUP(B2136,'[1]Vmesna vrtilna_SKLOP1'!B:J,6,0),""))</f>
        <v/>
      </c>
      <c r="E2136" s="16" t="str">
        <f>IF(IF('[1]Vmesna vrtilna_SKLOP1'!E2136&lt;&gt;"",'[1]Vmesna vrtilna_SKLOP1'!D2136,"")=0,"",IF('[1]Vmesna vrtilna_SKLOP1'!E2136&lt;&gt;"",'[1]Vmesna vrtilna_SKLOP1'!D2136,""))</f>
        <v/>
      </c>
      <c r="F2136" s="18" t="str">
        <f>IF('[1]Vmesna vrtilna_SKLOP1'!E2136&lt;&gt;"",'[1]Vmesna vrtilna_SKLOP1'!E2136,"")</f>
        <v>Dvokrilno okno (tip: O3); dim. ŠxV: 1,6x1,4m; Material: Les ; steklo 10/20Ar/4; Rw,st.=39 (Rw,st.+Ctr ≥ 33 dB)</v>
      </c>
      <c r="G2136" s="15" t="str">
        <f>IF('[1]Vmesna vrtilna_SKLOP1'!E2136&lt;&gt;"",'[1]Vmesna vrtilna_SKLOP1'!F2136,"")</f>
        <v>[kos]</v>
      </c>
      <c r="H2136" s="19">
        <f>IF('[1]Vmesna vrtilna_SKLOP1'!F2136&lt;&gt;"",'[1]Vmesna vrtilna_SKLOP1'!I2136,"")</f>
        <v>1</v>
      </c>
      <c r="I2136" s="20" t="str">
        <f>IF(I2135="Skupaj:","DDV (22%):",IF(I2135="DDV (22%):","Skupaj z DDV:",IF(AND('[1]Vmesna vrtilna_SKLOP1'!C2136&lt;&gt;"",'[1]Vmesna vrtilna_SKLOP1'!E2136=""),"Skupaj:","")))</f>
        <v/>
      </c>
      <c r="J2136" s="21">
        <f t="shared" si="67"/>
        <v>0</v>
      </c>
      <c r="K2136" s="21">
        <f>IF(I2136="Skupaj z DDV:",SUM(K2134,K2135),IF(I2136="DDV (22%):",K2135*0.22,IF(AND('[1]Vmesna vrtilna_SKLOP1'!C2136&lt;&gt;"",'[1]Vmesna vrtilna_SKLOP1'!D2136=""),'[1]Vmesna vrtilna_SKLOP1'!J2136,IF(F2136&lt;&gt;"",IF('[1]Vmesna vrtilna_SKLOP1'!J2136&lt;&gt;"",'[1]Vmesna vrtilna_SKLOP1'!J2136,""),""))))</f>
        <v>991.38489270400009</v>
      </c>
      <c r="L2136" s="22">
        <f>IF(I2135="Skupaj:","DDV (22%):",IF(I2135="DDV (22%):","Skupaj z DDV:",IF(AND('[1]Vmesna vrtilna_SKLOP1'!C2136&lt;&gt;"",'[1]Vmesna vrtilna_SKLOP1'!E2136=""),"Skupaj:",IF(AND('[1]Vmesna vrtilna_SKLOP1'!C2136&lt;&gt;"",'[1]Vmesna vrtilna_SKLOP1'!D2136=""),'[1]Vmesna vrtilna_SKLOP1'!J2136,IF(F2136&lt;&gt;"",IF('[1]Vmesna vrtilna_SKLOP1'!J2136&lt;&gt;"",'[1]Vmesna vrtilna_SKLOP1'!J2136,""),"")))))</f>
        <v>991.38489270400009</v>
      </c>
      <c r="M2136" s="22">
        <f t="shared" si="66"/>
        <v>0</v>
      </c>
      <c r="N2136" s="22" t="str">
        <f>IF(IFERROR(VLOOKUP(B2136,'[1]Vmesna vrtilna_SKLOP1'!B:J,7,0),"")=0,"",IFERROR(VLOOKUP(B2136,'[1]Vmesna vrtilna_SKLOP1'!B:J,7,0),""))</f>
        <v/>
      </c>
      <c r="O2136" s="22"/>
    </row>
    <row r="2137" spans="2:15" ht="15" customHeight="1" x14ac:dyDescent="0.3">
      <c r="B2137" s="15" t="str">
        <f>IF(AND('[1]Vmesna vrtilna_SKLOP1'!B2137&lt;&gt;"",'[1]Vmesna vrtilna_SKLOP1'!C2137&lt;&gt;""),IF('[1]Vmesna vrtilna_SKLOP1'!B2137&lt;&gt;"",'[1]Vmesna vrtilna_SKLOP1'!B2137,""),"")</f>
        <v/>
      </c>
      <c r="C2137" s="16" t="str">
        <f>IF(OR(C2136="Posebna oblika",C2136="Kulturno zaščiten objekt",C2136="Kulturno zaščiten objekt, Posebna oblika"),"Glej zavihek POSEBNI POGOJI",IF(SUM(N2136:Q2136)=1,"Posebna oblika",IF(SUM(N2136:Q2136)=10,"Kulturno zaščiten objekt",IF(SUM(N2136:Q2136)=11,"Kulturno zaščiten objekt, Posebna oblika",IF(AND('[1]Vmesna vrtilna_SKLOP1'!C2137&lt;&gt;"",'[1]Vmesna vrtilna_SKLOP1'!D2137&lt;&gt;""),IF('[1]Vmesna vrtilna_SKLOP1'!C2137&lt;&gt;"",'[1]Vmesna vrtilna_SKLOP1'!C2137,""),"")))))</f>
        <v/>
      </c>
      <c r="D2137" s="17" t="str">
        <f>IF(IFERROR(VLOOKUP(B2137,'[1]Vmesna vrtilna_SKLOP1'!B:J,6,0),"")=0,"",IFERROR(VLOOKUP(B2137,'[1]Vmesna vrtilna_SKLOP1'!B:J,6,0),""))</f>
        <v/>
      </c>
      <c r="E2137" s="16" t="str">
        <f>IF(IF('[1]Vmesna vrtilna_SKLOP1'!E2137&lt;&gt;"",'[1]Vmesna vrtilna_SKLOP1'!D2137,"")=0,"",IF('[1]Vmesna vrtilna_SKLOP1'!E2137&lt;&gt;"",'[1]Vmesna vrtilna_SKLOP1'!D2137,""))</f>
        <v/>
      </c>
      <c r="F2137" s="18" t="str">
        <f>IF('[1]Vmesna vrtilna_SKLOP1'!E2137&lt;&gt;"",'[1]Vmesna vrtilna_SKLOP1'!E2137,"")</f>
        <v>Enokrilno okno (tip: O1); dim. ŠxV: 0,8x1,4m; Material: Les ; steklo 10/16Ar/44.2; Rw,st.=44 (Rw,st.+Ctr ≥ 39 dB)</v>
      </c>
      <c r="G2137" s="15" t="str">
        <f>IF('[1]Vmesna vrtilna_SKLOP1'!E2137&lt;&gt;"",'[1]Vmesna vrtilna_SKLOP1'!F2137,"")</f>
        <v>[kos]</v>
      </c>
      <c r="H2137" s="19">
        <f>IF('[1]Vmesna vrtilna_SKLOP1'!F2137&lt;&gt;"",'[1]Vmesna vrtilna_SKLOP1'!I2137,"")</f>
        <v>1</v>
      </c>
      <c r="I2137" s="20" t="str">
        <f>IF(I2136="Skupaj:","DDV (22%):",IF(I2136="DDV (22%):","Skupaj z DDV:",IF(AND('[1]Vmesna vrtilna_SKLOP1'!C2137&lt;&gt;"",'[1]Vmesna vrtilna_SKLOP1'!E2137=""),"Skupaj:","")))</f>
        <v/>
      </c>
      <c r="J2137" s="21">
        <f t="shared" si="67"/>
        <v>0</v>
      </c>
      <c r="K2137" s="21">
        <f>IF(I2137="Skupaj z DDV:",SUM(K2135,K2136),IF(I2137="DDV (22%):",K2136*0.22,IF(AND('[1]Vmesna vrtilna_SKLOP1'!C2137&lt;&gt;"",'[1]Vmesna vrtilna_SKLOP1'!D2137=""),'[1]Vmesna vrtilna_SKLOP1'!J2137,IF(F2137&lt;&gt;"",IF('[1]Vmesna vrtilna_SKLOP1'!J2137&lt;&gt;"",'[1]Vmesna vrtilna_SKLOP1'!J2137,""),""))))</f>
        <v>594.72854224000002</v>
      </c>
      <c r="L2137" s="22">
        <f>IF(I2136="Skupaj:","DDV (22%):",IF(I2136="DDV (22%):","Skupaj z DDV:",IF(AND('[1]Vmesna vrtilna_SKLOP1'!C2137&lt;&gt;"",'[1]Vmesna vrtilna_SKLOP1'!E2137=""),"Skupaj:",IF(AND('[1]Vmesna vrtilna_SKLOP1'!C2137&lt;&gt;"",'[1]Vmesna vrtilna_SKLOP1'!D2137=""),'[1]Vmesna vrtilna_SKLOP1'!J2137,IF(F2137&lt;&gt;"",IF('[1]Vmesna vrtilna_SKLOP1'!J2137&lt;&gt;"",'[1]Vmesna vrtilna_SKLOP1'!J2137,""),"")))))</f>
        <v>594.72854224000002</v>
      </c>
      <c r="M2137" s="22">
        <f t="shared" si="66"/>
        <v>0</v>
      </c>
      <c r="N2137" s="22" t="str">
        <f>IF(IFERROR(VLOOKUP(B2137,'[1]Vmesna vrtilna_SKLOP1'!B:J,7,0),"")=0,"",IFERROR(VLOOKUP(B2137,'[1]Vmesna vrtilna_SKLOP1'!B:J,7,0),""))</f>
        <v/>
      </c>
      <c r="O2137" s="22"/>
    </row>
    <row r="2138" spans="2:15" ht="15" customHeight="1" x14ac:dyDescent="0.3">
      <c r="B2138" s="15" t="str">
        <f>IF(AND('[1]Vmesna vrtilna_SKLOP1'!B2138&lt;&gt;"",'[1]Vmesna vrtilna_SKLOP1'!C2138&lt;&gt;""),IF('[1]Vmesna vrtilna_SKLOP1'!B2138&lt;&gt;"",'[1]Vmesna vrtilna_SKLOP1'!B2138,""),"")</f>
        <v/>
      </c>
      <c r="C2138" s="16" t="str">
        <f>IF(OR(C2137="Posebna oblika",C2137="Kulturno zaščiten objekt",C2137="Kulturno zaščiten objekt, Posebna oblika"),"Glej zavihek POSEBNI POGOJI",IF(SUM(N2137:Q2137)=1,"Posebna oblika",IF(SUM(N2137:Q2137)=10,"Kulturno zaščiten objekt",IF(SUM(N2137:Q2137)=11,"Kulturno zaščiten objekt, Posebna oblika",IF(AND('[1]Vmesna vrtilna_SKLOP1'!C2138&lt;&gt;"",'[1]Vmesna vrtilna_SKLOP1'!D2138&lt;&gt;""),IF('[1]Vmesna vrtilna_SKLOP1'!C2138&lt;&gt;"",'[1]Vmesna vrtilna_SKLOP1'!C2138,""),"")))))</f>
        <v/>
      </c>
      <c r="D2138" s="17" t="str">
        <f>IF(IFERROR(VLOOKUP(B2138,'[1]Vmesna vrtilna_SKLOP1'!B:J,6,0),"")=0,"",IFERROR(VLOOKUP(B2138,'[1]Vmesna vrtilna_SKLOP1'!B:J,6,0),""))</f>
        <v/>
      </c>
      <c r="E2138" s="16" t="str">
        <f>IF(IF('[1]Vmesna vrtilna_SKLOP1'!E2138&lt;&gt;"",'[1]Vmesna vrtilna_SKLOP1'!D2138,"")=0,"",IF('[1]Vmesna vrtilna_SKLOP1'!E2138&lt;&gt;"",'[1]Vmesna vrtilna_SKLOP1'!D2138,""))</f>
        <v/>
      </c>
      <c r="F2138" s="18" t="str">
        <f>IF('[1]Vmesna vrtilna_SKLOP1'!E2138&lt;&gt;"",'[1]Vmesna vrtilna_SKLOP1'!E2138,"")</f>
        <v>Enokrilna vrata (tip: V1); dim. ŠxV: 0,8x2,1m; Material: Les ; steklo 10/16Ar/44.2; Rw,st.=44 (Rw,st.+Ctr ≥ 39 dB)</v>
      </c>
      <c r="G2138" s="15" t="str">
        <f>IF('[1]Vmesna vrtilna_SKLOP1'!E2138&lt;&gt;"",'[1]Vmesna vrtilna_SKLOP1'!F2138,"")</f>
        <v>[kos]</v>
      </c>
      <c r="H2138" s="19">
        <f>IF('[1]Vmesna vrtilna_SKLOP1'!F2138&lt;&gt;"",'[1]Vmesna vrtilna_SKLOP1'!I2138,"")</f>
        <v>1</v>
      </c>
      <c r="I2138" s="20" t="str">
        <f>IF(I2137="Skupaj:","DDV (22%):",IF(I2137="DDV (22%):","Skupaj z DDV:",IF(AND('[1]Vmesna vrtilna_SKLOP1'!C2138&lt;&gt;"",'[1]Vmesna vrtilna_SKLOP1'!E2138=""),"Skupaj:","")))</f>
        <v/>
      </c>
      <c r="J2138" s="21">
        <f t="shared" si="67"/>
        <v>0</v>
      </c>
      <c r="K2138" s="21">
        <f>IF(I2138="Skupaj z DDV:",SUM(K2136,K2137),IF(I2138="DDV (22%):",K2137*0.22,IF(AND('[1]Vmesna vrtilna_SKLOP1'!C2138&lt;&gt;"",'[1]Vmesna vrtilna_SKLOP1'!D2138=""),'[1]Vmesna vrtilna_SKLOP1'!J2138,IF(F2138&lt;&gt;"",IF('[1]Vmesna vrtilna_SKLOP1'!J2138&lt;&gt;"",'[1]Vmesna vrtilna_SKLOP1'!J2138,""),""))))</f>
        <v>776.38532768000005</v>
      </c>
      <c r="L2138" s="22">
        <f>IF(I2137="Skupaj:","DDV (22%):",IF(I2137="DDV (22%):","Skupaj z DDV:",IF(AND('[1]Vmesna vrtilna_SKLOP1'!C2138&lt;&gt;"",'[1]Vmesna vrtilna_SKLOP1'!E2138=""),"Skupaj:",IF(AND('[1]Vmesna vrtilna_SKLOP1'!C2138&lt;&gt;"",'[1]Vmesna vrtilna_SKLOP1'!D2138=""),'[1]Vmesna vrtilna_SKLOP1'!J2138,IF(F2138&lt;&gt;"",IF('[1]Vmesna vrtilna_SKLOP1'!J2138&lt;&gt;"",'[1]Vmesna vrtilna_SKLOP1'!J2138,""),"")))))</f>
        <v>776.38532768000005</v>
      </c>
      <c r="M2138" s="22">
        <f t="shared" si="66"/>
        <v>0</v>
      </c>
      <c r="N2138" s="22" t="str">
        <f>IF(IFERROR(VLOOKUP(B2138,'[1]Vmesna vrtilna_SKLOP1'!B:J,7,0),"")=0,"",IFERROR(VLOOKUP(B2138,'[1]Vmesna vrtilna_SKLOP1'!B:J,7,0),""))</f>
        <v/>
      </c>
      <c r="O2138" s="22"/>
    </row>
    <row r="2139" spans="2:15" ht="15" customHeight="1" x14ac:dyDescent="0.3">
      <c r="B2139" s="15" t="str">
        <f>IF(AND('[1]Vmesna vrtilna_SKLOP1'!B2139&lt;&gt;"",'[1]Vmesna vrtilna_SKLOP1'!C2139&lt;&gt;""),IF('[1]Vmesna vrtilna_SKLOP1'!B2139&lt;&gt;"",'[1]Vmesna vrtilna_SKLOP1'!B2139,""),"")</f>
        <v/>
      </c>
      <c r="C2139" s="16" t="str">
        <f>IF(OR(C2138="Posebna oblika",C2138="Kulturno zaščiten objekt",C2138="Kulturno zaščiten objekt, Posebna oblika"),"Glej zavihek POSEBNI POGOJI",IF(SUM(N2138:Q2138)=1,"Posebna oblika",IF(SUM(N2138:Q2138)=10,"Kulturno zaščiten objekt",IF(SUM(N2138:Q2138)=11,"Kulturno zaščiten objekt, Posebna oblika",IF(AND('[1]Vmesna vrtilna_SKLOP1'!C2139&lt;&gt;"",'[1]Vmesna vrtilna_SKLOP1'!D2139&lt;&gt;""),IF('[1]Vmesna vrtilna_SKLOP1'!C2139&lt;&gt;"",'[1]Vmesna vrtilna_SKLOP1'!C2139,""),"")))))</f>
        <v/>
      </c>
      <c r="D2139" s="17" t="str">
        <f>IF(IFERROR(VLOOKUP(B2139,'[1]Vmesna vrtilna_SKLOP1'!B:J,6,0),"")=0,"",IFERROR(VLOOKUP(B2139,'[1]Vmesna vrtilna_SKLOP1'!B:J,6,0),""))</f>
        <v/>
      </c>
      <c r="E2139" s="16" t="str">
        <f>IF(IF('[1]Vmesna vrtilna_SKLOP1'!E2139&lt;&gt;"",'[1]Vmesna vrtilna_SKLOP1'!D2139,"")=0,"",IF('[1]Vmesna vrtilna_SKLOP1'!E2139&lt;&gt;"",'[1]Vmesna vrtilna_SKLOP1'!D2139,""))</f>
        <v/>
      </c>
      <c r="F2139" s="18" t="str">
        <f>IF('[1]Vmesna vrtilna_SKLOP1'!E2139&lt;&gt;"",'[1]Vmesna vrtilna_SKLOP1'!E2139,"")</f>
        <v>Dvokrilno okno (tip: O3); dim. ŠxV: 1,6x1,4m; Material: Les ; steklo 10/16Ar/6; Rw,st.=40 (Rw,st.+Ctr ≥ 35 dB)</v>
      </c>
      <c r="G2139" s="15" t="str">
        <f>IF('[1]Vmesna vrtilna_SKLOP1'!E2139&lt;&gt;"",'[1]Vmesna vrtilna_SKLOP1'!F2139,"")</f>
        <v>[kos]</v>
      </c>
      <c r="H2139" s="19">
        <f>IF('[1]Vmesna vrtilna_SKLOP1'!F2139&lt;&gt;"",'[1]Vmesna vrtilna_SKLOP1'!I2139,"")</f>
        <v>1</v>
      </c>
      <c r="I2139" s="20" t="str">
        <f>IF(I2138="Skupaj:","DDV (22%):",IF(I2138="DDV (22%):","Skupaj z DDV:",IF(AND('[1]Vmesna vrtilna_SKLOP1'!C2139&lt;&gt;"",'[1]Vmesna vrtilna_SKLOP1'!E2139=""),"Skupaj:","")))</f>
        <v/>
      </c>
      <c r="J2139" s="21">
        <f t="shared" si="67"/>
        <v>0</v>
      </c>
      <c r="K2139" s="21">
        <f>IF(I2139="Skupaj z DDV:",SUM(K2137,K2138),IF(I2139="DDV (22%):",K2138*0.22,IF(AND('[1]Vmesna vrtilna_SKLOP1'!C2139&lt;&gt;"",'[1]Vmesna vrtilna_SKLOP1'!D2139=""),'[1]Vmesna vrtilna_SKLOP1'!J2139,IF(F2139&lt;&gt;"",IF('[1]Vmesna vrtilna_SKLOP1'!J2139&lt;&gt;"",'[1]Vmesna vrtilna_SKLOP1'!J2139,""),""))))</f>
        <v>991.38489270400009</v>
      </c>
      <c r="L2139" s="22">
        <f>IF(I2138="Skupaj:","DDV (22%):",IF(I2138="DDV (22%):","Skupaj z DDV:",IF(AND('[1]Vmesna vrtilna_SKLOP1'!C2139&lt;&gt;"",'[1]Vmesna vrtilna_SKLOP1'!E2139=""),"Skupaj:",IF(AND('[1]Vmesna vrtilna_SKLOP1'!C2139&lt;&gt;"",'[1]Vmesna vrtilna_SKLOP1'!D2139=""),'[1]Vmesna vrtilna_SKLOP1'!J2139,IF(F2139&lt;&gt;"",IF('[1]Vmesna vrtilna_SKLOP1'!J2139&lt;&gt;"",'[1]Vmesna vrtilna_SKLOP1'!J2139,""),"")))))</f>
        <v>991.38489270400009</v>
      </c>
      <c r="M2139" s="22">
        <f t="shared" si="66"/>
        <v>0</v>
      </c>
      <c r="N2139" s="22" t="str">
        <f>IF(IFERROR(VLOOKUP(B2139,'[1]Vmesna vrtilna_SKLOP1'!B:J,7,0),"")=0,"",IFERROR(VLOOKUP(B2139,'[1]Vmesna vrtilna_SKLOP1'!B:J,7,0),""))</f>
        <v/>
      </c>
      <c r="O2139" s="22"/>
    </row>
    <row r="2140" spans="2:15" ht="15" customHeight="1" x14ac:dyDescent="0.3">
      <c r="B2140" s="15" t="str">
        <f>IF(AND('[1]Vmesna vrtilna_SKLOP1'!B2140&lt;&gt;"",'[1]Vmesna vrtilna_SKLOP1'!C2140&lt;&gt;""),IF('[1]Vmesna vrtilna_SKLOP1'!B2140&lt;&gt;"",'[1]Vmesna vrtilna_SKLOP1'!B2140,""),"")</f>
        <v/>
      </c>
      <c r="C2140" s="16" t="str">
        <f>IF(OR(C2139="Posebna oblika",C2139="Kulturno zaščiten objekt",C2139="Kulturno zaščiten objekt, Posebna oblika"),"Glej zavihek POSEBNI POGOJI",IF(SUM(N2139:Q2139)=1,"Posebna oblika",IF(SUM(N2139:Q2139)=10,"Kulturno zaščiten objekt",IF(SUM(N2139:Q2139)=11,"Kulturno zaščiten objekt, Posebna oblika",IF(AND('[1]Vmesna vrtilna_SKLOP1'!C2140&lt;&gt;"",'[1]Vmesna vrtilna_SKLOP1'!D2140&lt;&gt;""),IF('[1]Vmesna vrtilna_SKLOP1'!C2140&lt;&gt;"",'[1]Vmesna vrtilna_SKLOP1'!C2140,""),"")))))</f>
        <v/>
      </c>
      <c r="D2140" s="17" t="str">
        <f>IF(IFERROR(VLOOKUP(B2140,'[1]Vmesna vrtilna_SKLOP1'!B:J,6,0),"")=0,"",IFERROR(VLOOKUP(B2140,'[1]Vmesna vrtilna_SKLOP1'!B:J,6,0),""))</f>
        <v/>
      </c>
      <c r="E2140" s="16" t="str">
        <f>IF(IF('[1]Vmesna vrtilna_SKLOP1'!E2140&lt;&gt;"",'[1]Vmesna vrtilna_SKLOP1'!D2140,"")=0,"",IF('[1]Vmesna vrtilna_SKLOP1'!E2140&lt;&gt;"",'[1]Vmesna vrtilna_SKLOP1'!D2140,""))</f>
        <v/>
      </c>
      <c r="F2140" s="18" t="str">
        <f>IF('[1]Vmesna vrtilna_SKLOP1'!E2140&lt;&gt;"",'[1]Vmesna vrtilna_SKLOP1'!E2140,"")</f>
        <v>Enokrilno okno (tip: O1); dim. ŠxV: 1,1x1,4m; Material: Les ; steklo 10/16Ar/6; Rw,st.=40 (Rw,st.+Ctr ≥ 35 dB)</v>
      </c>
      <c r="G2140" s="15" t="str">
        <f>IF('[1]Vmesna vrtilna_SKLOP1'!E2140&lt;&gt;"",'[1]Vmesna vrtilna_SKLOP1'!F2140,"")</f>
        <v>[kos]</v>
      </c>
      <c r="H2140" s="19">
        <f>IF('[1]Vmesna vrtilna_SKLOP1'!F2140&lt;&gt;"",'[1]Vmesna vrtilna_SKLOP1'!I2140,"")</f>
        <v>2</v>
      </c>
      <c r="I2140" s="20" t="str">
        <f>IF(I2139="Skupaj:","DDV (22%):",IF(I2139="DDV (22%):","Skupaj z DDV:",IF(AND('[1]Vmesna vrtilna_SKLOP1'!C2140&lt;&gt;"",'[1]Vmesna vrtilna_SKLOP1'!E2140=""),"Skupaj:","")))</f>
        <v/>
      </c>
      <c r="J2140" s="21">
        <f t="shared" si="67"/>
        <v>0</v>
      </c>
      <c r="K2140" s="21">
        <f>IF(I2140="Skupaj z DDV:",SUM(K2138,K2139),IF(I2140="DDV (22%):",K2139*0.22,IF(AND('[1]Vmesna vrtilna_SKLOP1'!C2140&lt;&gt;"",'[1]Vmesna vrtilna_SKLOP1'!D2140=""),'[1]Vmesna vrtilna_SKLOP1'!J2140,IF(F2140&lt;&gt;"",IF('[1]Vmesna vrtilna_SKLOP1'!J2140&lt;&gt;"",'[1]Vmesna vrtilna_SKLOP1'!J2140,""),""))))</f>
        <v>1293.1333097199999</v>
      </c>
      <c r="L2140" s="22">
        <f>IF(I2139="Skupaj:","DDV (22%):",IF(I2139="DDV (22%):","Skupaj z DDV:",IF(AND('[1]Vmesna vrtilna_SKLOP1'!C2140&lt;&gt;"",'[1]Vmesna vrtilna_SKLOP1'!E2140=""),"Skupaj:",IF(AND('[1]Vmesna vrtilna_SKLOP1'!C2140&lt;&gt;"",'[1]Vmesna vrtilna_SKLOP1'!D2140=""),'[1]Vmesna vrtilna_SKLOP1'!J2140,IF(F2140&lt;&gt;"",IF('[1]Vmesna vrtilna_SKLOP1'!J2140&lt;&gt;"",'[1]Vmesna vrtilna_SKLOP1'!J2140,""),"")))))</f>
        <v>1293.1333097199999</v>
      </c>
      <c r="M2140" s="22">
        <f t="shared" si="66"/>
        <v>0</v>
      </c>
      <c r="N2140" s="22" t="str">
        <f>IF(IFERROR(VLOOKUP(B2140,'[1]Vmesna vrtilna_SKLOP1'!B:J,7,0),"")=0,"",IFERROR(VLOOKUP(B2140,'[1]Vmesna vrtilna_SKLOP1'!B:J,7,0),""))</f>
        <v/>
      </c>
      <c r="O2140" s="22"/>
    </row>
    <row r="2141" spans="2:15" ht="15" customHeight="1" x14ac:dyDescent="0.3">
      <c r="B2141" s="15" t="str">
        <f>IF(AND('[1]Vmesna vrtilna_SKLOP1'!B2141&lt;&gt;"",'[1]Vmesna vrtilna_SKLOP1'!C2141&lt;&gt;""),IF('[1]Vmesna vrtilna_SKLOP1'!B2141&lt;&gt;"",'[1]Vmesna vrtilna_SKLOP1'!B2141,""),"")</f>
        <v/>
      </c>
      <c r="C2141" s="16" t="str">
        <f>IF(OR(C2140="Posebna oblika",C2140="Kulturno zaščiten objekt",C2140="Kulturno zaščiten objekt, Posebna oblika"),"Glej zavihek POSEBNI POGOJI",IF(SUM(N2140:Q2140)=1,"Posebna oblika",IF(SUM(N2140:Q2140)=10,"Kulturno zaščiten objekt",IF(SUM(N2140:Q2140)=11,"Kulturno zaščiten objekt, Posebna oblika",IF(AND('[1]Vmesna vrtilna_SKLOP1'!C2141&lt;&gt;"",'[1]Vmesna vrtilna_SKLOP1'!D2141&lt;&gt;""),IF('[1]Vmesna vrtilna_SKLOP1'!C2141&lt;&gt;"",'[1]Vmesna vrtilna_SKLOP1'!C2141,""),"")))))</f>
        <v/>
      </c>
      <c r="D2141" s="17" t="str">
        <f>IF(IFERROR(VLOOKUP(B2141,'[1]Vmesna vrtilna_SKLOP1'!B:J,6,0),"")=0,"",IFERROR(VLOOKUP(B2141,'[1]Vmesna vrtilna_SKLOP1'!B:J,6,0),""))</f>
        <v/>
      </c>
      <c r="E2141" s="16" t="str">
        <f>IF(IF('[1]Vmesna vrtilna_SKLOP1'!E2141&lt;&gt;"",'[1]Vmesna vrtilna_SKLOP1'!D2141,"")=0,"",IF('[1]Vmesna vrtilna_SKLOP1'!E2141&lt;&gt;"",'[1]Vmesna vrtilna_SKLOP1'!D2141,""))</f>
        <v/>
      </c>
      <c r="F2141" s="18" t="str">
        <f>IF('[1]Vmesna vrtilna_SKLOP1'!E2141&lt;&gt;"",'[1]Vmesna vrtilna_SKLOP1'!E2141,"")</f>
        <v>Enokrilno okno (tip: O1); dim. ŠxV: 1,1x1,4m; Material: Les ; steklo 10/20Ar/4; Rw,st.=39 (Rw,st.+Ctr ≥ 33 dB)</v>
      </c>
      <c r="G2141" s="15" t="str">
        <f>IF('[1]Vmesna vrtilna_SKLOP1'!E2141&lt;&gt;"",'[1]Vmesna vrtilna_SKLOP1'!F2141,"")</f>
        <v>[kos]</v>
      </c>
      <c r="H2141" s="19">
        <f>IF('[1]Vmesna vrtilna_SKLOP1'!F2141&lt;&gt;"",'[1]Vmesna vrtilna_SKLOP1'!I2141,"")</f>
        <v>2</v>
      </c>
      <c r="I2141" s="20" t="str">
        <f>IF(I2140="Skupaj:","DDV (22%):",IF(I2140="DDV (22%):","Skupaj z DDV:",IF(AND('[1]Vmesna vrtilna_SKLOP1'!C2141&lt;&gt;"",'[1]Vmesna vrtilna_SKLOP1'!E2141=""),"Skupaj:","")))</f>
        <v/>
      </c>
      <c r="J2141" s="21">
        <f t="shared" si="67"/>
        <v>0</v>
      </c>
      <c r="K2141" s="21">
        <f>IF(I2141="Skupaj z DDV:",SUM(K2139,K2140),IF(I2141="DDV (22%):",K2140*0.22,IF(AND('[1]Vmesna vrtilna_SKLOP1'!C2141&lt;&gt;"",'[1]Vmesna vrtilna_SKLOP1'!D2141=""),'[1]Vmesna vrtilna_SKLOP1'!J2141,IF(F2141&lt;&gt;"",IF('[1]Vmesna vrtilna_SKLOP1'!J2141&lt;&gt;"",'[1]Vmesna vrtilna_SKLOP1'!J2141,""),""))))</f>
        <v>1293.1333097199999</v>
      </c>
      <c r="L2141" s="22">
        <f>IF(I2140="Skupaj:","DDV (22%):",IF(I2140="DDV (22%):","Skupaj z DDV:",IF(AND('[1]Vmesna vrtilna_SKLOP1'!C2141&lt;&gt;"",'[1]Vmesna vrtilna_SKLOP1'!E2141=""),"Skupaj:",IF(AND('[1]Vmesna vrtilna_SKLOP1'!C2141&lt;&gt;"",'[1]Vmesna vrtilna_SKLOP1'!D2141=""),'[1]Vmesna vrtilna_SKLOP1'!J2141,IF(F2141&lt;&gt;"",IF('[1]Vmesna vrtilna_SKLOP1'!J2141&lt;&gt;"",'[1]Vmesna vrtilna_SKLOP1'!J2141,""),"")))))</f>
        <v>1293.1333097199999</v>
      </c>
      <c r="M2141" s="22">
        <f t="shared" si="66"/>
        <v>0</v>
      </c>
      <c r="N2141" s="22" t="str">
        <f>IF(IFERROR(VLOOKUP(B2141,'[1]Vmesna vrtilna_SKLOP1'!B:J,7,0),"")=0,"",IFERROR(VLOOKUP(B2141,'[1]Vmesna vrtilna_SKLOP1'!B:J,7,0),""))</f>
        <v/>
      </c>
      <c r="O2141" s="22"/>
    </row>
    <row r="2142" spans="2:15" ht="15" customHeight="1" x14ac:dyDescent="0.3">
      <c r="B2142" s="15" t="str">
        <f>IF(AND('[1]Vmesna vrtilna_SKLOP1'!B2142&lt;&gt;"",'[1]Vmesna vrtilna_SKLOP1'!C2142&lt;&gt;""),IF('[1]Vmesna vrtilna_SKLOP1'!B2142&lt;&gt;"",'[1]Vmesna vrtilna_SKLOP1'!B2142,""),"")</f>
        <v/>
      </c>
      <c r="C2142" s="16" t="str">
        <f>IF(OR(C2141="Posebna oblika",C2141="Kulturno zaščiten objekt",C2141="Kulturno zaščiten objekt, Posebna oblika"),"Glej zavihek POSEBNI POGOJI",IF(SUM(N2141:Q2141)=1,"Posebna oblika",IF(SUM(N2141:Q2141)=10,"Kulturno zaščiten objekt",IF(SUM(N2141:Q2141)=11,"Kulturno zaščiten objekt, Posebna oblika",IF(AND('[1]Vmesna vrtilna_SKLOP1'!C2142&lt;&gt;"",'[1]Vmesna vrtilna_SKLOP1'!D2142&lt;&gt;""),IF('[1]Vmesna vrtilna_SKLOP1'!C2142&lt;&gt;"",'[1]Vmesna vrtilna_SKLOP1'!C2142,""),"")))))</f>
        <v/>
      </c>
      <c r="D2142" s="17" t="str">
        <f>IF(IFERROR(VLOOKUP(B2142,'[1]Vmesna vrtilna_SKLOP1'!B:J,6,0),"")=0,"",IFERROR(VLOOKUP(B2142,'[1]Vmesna vrtilna_SKLOP1'!B:J,6,0),""))</f>
        <v/>
      </c>
      <c r="E2142" s="16" t="str">
        <f>IF(IF('[1]Vmesna vrtilna_SKLOP1'!E2142&lt;&gt;"",'[1]Vmesna vrtilna_SKLOP1'!D2142,"")=0,"",IF('[1]Vmesna vrtilna_SKLOP1'!E2142&lt;&gt;"",'[1]Vmesna vrtilna_SKLOP1'!D2142,""))</f>
        <v/>
      </c>
      <c r="F2142" s="18" t="str">
        <f>IF('[1]Vmesna vrtilna_SKLOP1'!E2142&lt;&gt;"",'[1]Vmesna vrtilna_SKLOP1'!E2142,"")</f>
        <v/>
      </c>
      <c r="G2142" s="15" t="str">
        <f>IF('[1]Vmesna vrtilna_SKLOP1'!E2142&lt;&gt;"",'[1]Vmesna vrtilna_SKLOP1'!F2142,"")</f>
        <v/>
      </c>
      <c r="H2142" s="19" t="str">
        <f>IF('[1]Vmesna vrtilna_SKLOP1'!F2142&lt;&gt;"",'[1]Vmesna vrtilna_SKLOP1'!I2142,"")</f>
        <v/>
      </c>
      <c r="I2142" s="20" t="str">
        <f>IF(I2141="Skupaj:","DDV (22%):",IF(I2141="DDV (22%):","Skupaj z DDV:",IF(AND('[1]Vmesna vrtilna_SKLOP1'!C2142&lt;&gt;"",'[1]Vmesna vrtilna_SKLOP1'!E2142=""),"Skupaj:","")))</f>
        <v/>
      </c>
      <c r="J2142" s="21" t="str">
        <f t="shared" si="67"/>
        <v/>
      </c>
      <c r="K2142" s="21" t="str">
        <f>IF(I2142="Skupaj z DDV:",SUM(K2140,K2141),IF(I2142="DDV (22%):",K2141*0.22,IF(AND('[1]Vmesna vrtilna_SKLOP1'!C2142&lt;&gt;"",'[1]Vmesna vrtilna_SKLOP1'!D2142=""),'[1]Vmesna vrtilna_SKLOP1'!J2142,IF(F2142&lt;&gt;"",IF('[1]Vmesna vrtilna_SKLOP1'!J2142&lt;&gt;"",'[1]Vmesna vrtilna_SKLOP1'!J2142,""),""))))</f>
        <v/>
      </c>
      <c r="L2142" s="22" t="str">
        <f>IF(I2141="Skupaj:","DDV (22%):",IF(I2141="DDV (22%):","Skupaj z DDV:",IF(AND('[1]Vmesna vrtilna_SKLOP1'!C2142&lt;&gt;"",'[1]Vmesna vrtilna_SKLOP1'!E2142=""),"Skupaj:",IF(AND('[1]Vmesna vrtilna_SKLOP1'!C2142&lt;&gt;"",'[1]Vmesna vrtilna_SKLOP1'!D2142=""),'[1]Vmesna vrtilna_SKLOP1'!J2142,IF(F2142&lt;&gt;"",IF('[1]Vmesna vrtilna_SKLOP1'!J2142&lt;&gt;"",'[1]Vmesna vrtilna_SKLOP1'!J2142,""),"")))))</f>
        <v/>
      </c>
      <c r="M2142" s="22">
        <f t="shared" si="66"/>
        <v>0</v>
      </c>
      <c r="N2142" s="22" t="str">
        <f>IF(IFERROR(VLOOKUP(B2142,'[1]Vmesna vrtilna_SKLOP1'!B:J,7,0),"")=0,"",IFERROR(VLOOKUP(B2142,'[1]Vmesna vrtilna_SKLOP1'!B:J,7,0),""))</f>
        <v/>
      </c>
      <c r="O2142" s="22"/>
    </row>
    <row r="2143" spans="2:15" ht="15" customHeight="1" x14ac:dyDescent="0.3">
      <c r="B2143" s="15" t="str">
        <f>IF(AND('[1]Vmesna vrtilna_SKLOP1'!B2143&lt;&gt;"",'[1]Vmesna vrtilna_SKLOP1'!C2143&lt;&gt;""),IF('[1]Vmesna vrtilna_SKLOP1'!B2143&lt;&gt;"",'[1]Vmesna vrtilna_SKLOP1'!B2143,""),"")</f>
        <v/>
      </c>
      <c r="C2143" s="16" t="str">
        <f>IF(OR(C2142="Posebna oblika",C2142="Kulturno zaščiten objekt",C2142="Kulturno zaščiten objekt, Posebna oblika"),"Glej zavihek POSEBNI POGOJI",IF(SUM(N2142:Q2142)=1,"Posebna oblika",IF(SUM(N2142:Q2142)=10,"Kulturno zaščiten objekt",IF(SUM(N2142:Q2142)=11,"Kulturno zaščiten objekt, Posebna oblika",IF(AND('[1]Vmesna vrtilna_SKLOP1'!C2143&lt;&gt;"",'[1]Vmesna vrtilna_SKLOP1'!D2143&lt;&gt;""),IF('[1]Vmesna vrtilna_SKLOP1'!C2143&lt;&gt;"",'[1]Vmesna vrtilna_SKLOP1'!C2143,""),"")))))</f>
        <v/>
      </c>
      <c r="D2143" s="17" t="str">
        <f>IF(IFERROR(VLOOKUP(B2143,'[1]Vmesna vrtilna_SKLOP1'!B:J,6,0),"")=0,"",IFERROR(VLOOKUP(B2143,'[1]Vmesna vrtilna_SKLOP1'!B:J,6,0),""))</f>
        <v/>
      </c>
      <c r="E2143" s="16" t="str">
        <f>IF(IF('[1]Vmesna vrtilna_SKLOP1'!E2143&lt;&gt;"",'[1]Vmesna vrtilna_SKLOP1'!D2143,"")=0,"",IF('[1]Vmesna vrtilna_SKLOP1'!E2143&lt;&gt;"",'[1]Vmesna vrtilna_SKLOP1'!D2143,""))</f>
        <v>Notranje police</v>
      </c>
      <c r="F2143" s="18" t="str">
        <f>IF('[1]Vmesna vrtilna_SKLOP1'!E2143&lt;&gt;"",'[1]Vmesna vrtilna_SKLOP1'!E2143,"")</f>
        <v>Notranja polica, mat. Granit, dim. ŠxG:1,4x0,2m</v>
      </c>
      <c r="G2143" s="15" t="str">
        <f>IF('[1]Vmesna vrtilna_SKLOP1'!E2143&lt;&gt;"",'[1]Vmesna vrtilna_SKLOP1'!F2143,"")</f>
        <v>[kos]</v>
      </c>
      <c r="H2143" s="19">
        <f>IF('[1]Vmesna vrtilna_SKLOP1'!F2143&lt;&gt;"",'[1]Vmesna vrtilna_SKLOP1'!I2143,"")</f>
        <v>1</v>
      </c>
      <c r="I2143" s="20" t="str">
        <f>IF(I2142="Skupaj:","DDV (22%):",IF(I2142="DDV (22%):","Skupaj z DDV:",IF(AND('[1]Vmesna vrtilna_SKLOP1'!C2143&lt;&gt;"",'[1]Vmesna vrtilna_SKLOP1'!E2143=""),"Skupaj:","")))</f>
        <v/>
      </c>
      <c r="J2143" s="21">
        <f t="shared" si="67"/>
        <v>0</v>
      </c>
      <c r="K2143" s="21">
        <f>IF(I2143="Skupaj z DDV:",SUM(K2141,K2142),IF(I2143="DDV (22%):",K2142*0.22,IF(AND('[1]Vmesna vrtilna_SKLOP1'!C2143&lt;&gt;"",'[1]Vmesna vrtilna_SKLOP1'!D2143=""),'[1]Vmesna vrtilna_SKLOP1'!J2143,IF(F2143&lt;&gt;"",IF('[1]Vmesna vrtilna_SKLOP1'!J2143&lt;&gt;"",'[1]Vmesna vrtilna_SKLOP1'!J2143,""),""))))</f>
        <v>55.22</v>
      </c>
      <c r="L2143" s="22">
        <f>IF(I2142="Skupaj:","DDV (22%):",IF(I2142="DDV (22%):","Skupaj z DDV:",IF(AND('[1]Vmesna vrtilna_SKLOP1'!C2143&lt;&gt;"",'[1]Vmesna vrtilna_SKLOP1'!E2143=""),"Skupaj:",IF(AND('[1]Vmesna vrtilna_SKLOP1'!C2143&lt;&gt;"",'[1]Vmesna vrtilna_SKLOP1'!D2143=""),'[1]Vmesna vrtilna_SKLOP1'!J2143,IF(F2143&lt;&gt;"",IF('[1]Vmesna vrtilna_SKLOP1'!J2143&lt;&gt;"",'[1]Vmesna vrtilna_SKLOP1'!J2143,""),"")))))</f>
        <v>55.22</v>
      </c>
      <c r="M2143" s="22">
        <f t="shared" si="66"/>
        <v>0</v>
      </c>
      <c r="N2143" s="22" t="str">
        <f>IF(IFERROR(VLOOKUP(B2143,'[1]Vmesna vrtilna_SKLOP1'!B:J,7,0),"")=0,"",IFERROR(VLOOKUP(B2143,'[1]Vmesna vrtilna_SKLOP1'!B:J,7,0),""))</f>
        <v/>
      </c>
      <c r="O2143" s="22"/>
    </row>
    <row r="2144" spans="2:15" ht="15" customHeight="1" x14ac:dyDescent="0.3">
      <c r="B2144" s="15" t="str">
        <f>IF(AND('[1]Vmesna vrtilna_SKLOP1'!B2144&lt;&gt;"",'[1]Vmesna vrtilna_SKLOP1'!C2144&lt;&gt;""),IF('[1]Vmesna vrtilna_SKLOP1'!B2144&lt;&gt;"",'[1]Vmesna vrtilna_SKLOP1'!B2144,""),"")</f>
        <v/>
      </c>
      <c r="C2144" s="16" t="str">
        <f>IF(OR(C2143="Posebna oblika",C2143="Kulturno zaščiten objekt",C2143="Kulturno zaščiten objekt, Posebna oblika"),"Glej zavihek POSEBNI POGOJI",IF(SUM(N2143:Q2143)=1,"Posebna oblika",IF(SUM(N2143:Q2143)=10,"Kulturno zaščiten objekt",IF(SUM(N2143:Q2143)=11,"Kulturno zaščiten objekt, Posebna oblika",IF(AND('[1]Vmesna vrtilna_SKLOP1'!C2144&lt;&gt;"",'[1]Vmesna vrtilna_SKLOP1'!D2144&lt;&gt;""),IF('[1]Vmesna vrtilna_SKLOP1'!C2144&lt;&gt;"",'[1]Vmesna vrtilna_SKLOP1'!C2144,""),"")))))</f>
        <v/>
      </c>
      <c r="D2144" s="17" t="str">
        <f>IF(IFERROR(VLOOKUP(B2144,'[1]Vmesna vrtilna_SKLOP1'!B:J,6,0),"")=0,"",IFERROR(VLOOKUP(B2144,'[1]Vmesna vrtilna_SKLOP1'!B:J,6,0),""))</f>
        <v/>
      </c>
      <c r="E2144" s="16" t="str">
        <f>IF(IF('[1]Vmesna vrtilna_SKLOP1'!E2144&lt;&gt;"",'[1]Vmesna vrtilna_SKLOP1'!D2144,"")=0,"",IF('[1]Vmesna vrtilna_SKLOP1'!E2144&lt;&gt;"",'[1]Vmesna vrtilna_SKLOP1'!D2144,""))</f>
        <v/>
      </c>
      <c r="F2144" s="18" t="str">
        <f>IF('[1]Vmesna vrtilna_SKLOP1'!E2144&lt;&gt;"",'[1]Vmesna vrtilna_SKLOP1'!E2144,"")</f>
        <v>Notranja polica, mat. Granit, dim. ŠxG:0,8x0,2m</v>
      </c>
      <c r="G2144" s="15" t="str">
        <f>IF('[1]Vmesna vrtilna_SKLOP1'!E2144&lt;&gt;"",'[1]Vmesna vrtilna_SKLOP1'!F2144,"")</f>
        <v>[kos]</v>
      </c>
      <c r="H2144" s="19">
        <f>IF('[1]Vmesna vrtilna_SKLOP1'!F2144&lt;&gt;"",'[1]Vmesna vrtilna_SKLOP1'!I2144,"")</f>
        <v>1</v>
      </c>
      <c r="I2144" s="20" t="str">
        <f>IF(I2143="Skupaj:","DDV (22%):",IF(I2143="DDV (22%):","Skupaj z DDV:",IF(AND('[1]Vmesna vrtilna_SKLOP1'!C2144&lt;&gt;"",'[1]Vmesna vrtilna_SKLOP1'!E2144=""),"Skupaj:","")))</f>
        <v/>
      </c>
      <c r="J2144" s="21">
        <f t="shared" si="67"/>
        <v>0</v>
      </c>
      <c r="K2144" s="21">
        <f>IF(I2144="Skupaj z DDV:",SUM(K2142,K2143),IF(I2144="DDV (22%):",K2143*0.22,IF(AND('[1]Vmesna vrtilna_SKLOP1'!C2144&lt;&gt;"",'[1]Vmesna vrtilna_SKLOP1'!D2144=""),'[1]Vmesna vrtilna_SKLOP1'!J2144,IF(F2144&lt;&gt;"",IF('[1]Vmesna vrtilna_SKLOP1'!J2144&lt;&gt;"",'[1]Vmesna vrtilna_SKLOP1'!J2144,""),""))))</f>
        <v>35.300000000000004</v>
      </c>
      <c r="L2144" s="22">
        <f>IF(I2143="Skupaj:","DDV (22%):",IF(I2143="DDV (22%):","Skupaj z DDV:",IF(AND('[1]Vmesna vrtilna_SKLOP1'!C2144&lt;&gt;"",'[1]Vmesna vrtilna_SKLOP1'!E2144=""),"Skupaj:",IF(AND('[1]Vmesna vrtilna_SKLOP1'!C2144&lt;&gt;"",'[1]Vmesna vrtilna_SKLOP1'!D2144=""),'[1]Vmesna vrtilna_SKLOP1'!J2144,IF(F2144&lt;&gt;"",IF('[1]Vmesna vrtilna_SKLOP1'!J2144&lt;&gt;"",'[1]Vmesna vrtilna_SKLOP1'!J2144,""),"")))))</f>
        <v>35.300000000000004</v>
      </c>
      <c r="M2144" s="22">
        <f t="shared" si="66"/>
        <v>0</v>
      </c>
      <c r="N2144" s="22" t="str">
        <f>IF(IFERROR(VLOOKUP(B2144,'[1]Vmesna vrtilna_SKLOP1'!B:J,7,0),"")=0,"",IFERROR(VLOOKUP(B2144,'[1]Vmesna vrtilna_SKLOP1'!B:J,7,0),""))</f>
        <v/>
      </c>
      <c r="O2144" s="22"/>
    </row>
    <row r="2145" spans="2:15" ht="15" customHeight="1" x14ac:dyDescent="0.3">
      <c r="B2145" s="15" t="str">
        <f>IF(AND('[1]Vmesna vrtilna_SKLOP1'!B2145&lt;&gt;"",'[1]Vmesna vrtilna_SKLOP1'!C2145&lt;&gt;""),IF('[1]Vmesna vrtilna_SKLOP1'!B2145&lt;&gt;"",'[1]Vmesna vrtilna_SKLOP1'!B2145,""),"")</f>
        <v/>
      </c>
      <c r="C2145" s="16" t="str">
        <f>IF(OR(C2144="Posebna oblika",C2144="Kulturno zaščiten objekt",C2144="Kulturno zaščiten objekt, Posebna oblika"),"Glej zavihek POSEBNI POGOJI",IF(SUM(N2144:Q2144)=1,"Posebna oblika",IF(SUM(N2144:Q2144)=10,"Kulturno zaščiten objekt",IF(SUM(N2144:Q2144)=11,"Kulturno zaščiten objekt, Posebna oblika",IF(AND('[1]Vmesna vrtilna_SKLOP1'!C2145&lt;&gt;"",'[1]Vmesna vrtilna_SKLOP1'!D2145&lt;&gt;""),IF('[1]Vmesna vrtilna_SKLOP1'!C2145&lt;&gt;"",'[1]Vmesna vrtilna_SKLOP1'!C2145,""),"")))))</f>
        <v/>
      </c>
      <c r="D2145" s="17" t="str">
        <f>IF(IFERROR(VLOOKUP(B2145,'[1]Vmesna vrtilna_SKLOP1'!B:J,6,0),"")=0,"",IFERROR(VLOOKUP(B2145,'[1]Vmesna vrtilna_SKLOP1'!B:J,6,0),""))</f>
        <v/>
      </c>
      <c r="E2145" s="16" t="str">
        <f>IF(IF('[1]Vmesna vrtilna_SKLOP1'!E2145&lt;&gt;"",'[1]Vmesna vrtilna_SKLOP1'!D2145,"")=0,"",IF('[1]Vmesna vrtilna_SKLOP1'!E2145&lt;&gt;"",'[1]Vmesna vrtilna_SKLOP1'!D2145,""))</f>
        <v/>
      </c>
      <c r="F2145" s="18" t="str">
        <f>IF('[1]Vmesna vrtilna_SKLOP1'!E2145&lt;&gt;"",'[1]Vmesna vrtilna_SKLOP1'!E2145,"")</f>
        <v>Notranja polica, mat. Granit, dim. ŠxG:1,6x0,2m</v>
      </c>
      <c r="G2145" s="15" t="str">
        <f>IF('[1]Vmesna vrtilna_SKLOP1'!E2145&lt;&gt;"",'[1]Vmesna vrtilna_SKLOP1'!F2145,"")</f>
        <v>[kos]</v>
      </c>
      <c r="H2145" s="19">
        <f>IF('[1]Vmesna vrtilna_SKLOP1'!F2145&lt;&gt;"",'[1]Vmesna vrtilna_SKLOP1'!I2145,"")</f>
        <v>2</v>
      </c>
      <c r="I2145" s="20" t="str">
        <f>IF(I2144="Skupaj:","DDV (22%):",IF(I2144="DDV (22%):","Skupaj z DDV:",IF(AND('[1]Vmesna vrtilna_SKLOP1'!C2145&lt;&gt;"",'[1]Vmesna vrtilna_SKLOP1'!E2145=""),"Skupaj:","")))</f>
        <v/>
      </c>
      <c r="J2145" s="21">
        <f t="shared" si="67"/>
        <v>0</v>
      </c>
      <c r="K2145" s="21">
        <f>IF(I2145="Skupaj z DDV:",SUM(K2143,K2144),IF(I2145="DDV (22%):",K2144*0.22,IF(AND('[1]Vmesna vrtilna_SKLOP1'!C2145&lt;&gt;"",'[1]Vmesna vrtilna_SKLOP1'!D2145=""),'[1]Vmesna vrtilna_SKLOP1'!J2145,IF(F2145&lt;&gt;"",IF('[1]Vmesna vrtilna_SKLOP1'!J2145&lt;&gt;"",'[1]Vmesna vrtilna_SKLOP1'!J2145,""),""))))</f>
        <v>126.28000000000003</v>
      </c>
      <c r="L2145" s="22">
        <f>IF(I2144="Skupaj:","DDV (22%):",IF(I2144="DDV (22%):","Skupaj z DDV:",IF(AND('[1]Vmesna vrtilna_SKLOP1'!C2145&lt;&gt;"",'[1]Vmesna vrtilna_SKLOP1'!E2145=""),"Skupaj:",IF(AND('[1]Vmesna vrtilna_SKLOP1'!C2145&lt;&gt;"",'[1]Vmesna vrtilna_SKLOP1'!D2145=""),'[1]Vmesna vrtilna_SKLOP1'!J2145,IF(F2145&lt;&gt;"",IF('[1]Vmesna vrtilna_SKLOP1'!J2145&lt;&gt;"",'[1]Vmesna vrtilna_SKLOP1'!J2145,""),"")))))</f>
        <v>126.28000000000003</v>
      </c>
      <c r="M2145" s="22">
        <f t="shared" si="66"/>
        <v>0</v>
      </c>
      <c r="N2145" s="22" t="str">
        <f>IF(IFERROR(VLOOKUP(B2145,'[1]Vmesna vrtilna_SKLOP1'!B:J,7,0),"")=0,"",IFERROR(VLOOKUP(B2145,'[1]Vmesna vrtilna_SKLOP1'!B:J,7,0),""))</f>
        <v/>
      </c>
      <c r="O2145" s="22"/>
    </row>
    <row r="2146" spans="2:15" ht="15" customHeight="1" x14ac:dyDescent="0.3">
      <c r="B2146" s="15" t="str">
        <f>IF(AND('[1]Vmesna vrtilna_SKLOP1'!B2146&lt;&gt;"",'[1]Vmesna vrtilna_SKLOP1'!C2146&lt;&gt;""),IF('[1]Vmesna vrtilna_SKLOP1'!B2146&lt;&gt;"",'[1]Vmesna vrtilna_SKLOP1'!B2146,""),"")</f>
        <v/>
      </c>
      <c r="C2146" s="16" t="str">
        <f>IF(OR(C2145="Posebna oblika",C2145="Kulturno zaščiten objekt",C2145="Kulturno zaščiten objekt, Posebna oblika"),"Glej zavihek POSEBNI POGOJI",IF(SUM(N2145:Q2145)=1,"Posebna oblika",IF(SUM(N2145:Q2145)=10,"Kulturno zaščiten objekt",IF(SUM(N2145:Q2145)=11,"Kulturno zaščiten objekt, Posebna oblika",IF(AND('[1]Vmesna vrtilna_SKLOP1'!C2146&lt;&gt;"",'[1]Vmesna vrtilna_SKLOP1'!D2146&lt;&gt;""),IF('[1]Vmesna vrtilna_SKLOP1'!C2146&lt;&gt;"",'[1]Vmesna vrtilna_SKLOP1'!C2146,""),"")))))</f>
        <v/>
      </c>
      <c r="D2146" s="17" t="str">
        <f>IF(IFERROR(VLOOKUP(B2146,'[1]Vmesna vrtilna_SKLOP1'!B:J,6,0),"")=0,"",IFERROR(VLOOKUP(B2146,'[1]Vmesna vrtilna_SKLOP1'!B:J,6,0),""))</f>
        <v/>
      </c>
      <c r="E2146" s="16" t="str">
        <f>IF(IF('[1]Vmesna vrtilna_SKLOP1'!E2146&lt;&gt;"",'[1]Vmesna vrtilna_SKLOP1'!D2146,"")=0,"",IF('[1]Vmesna vrtilna_SKLOP1'!E2146&lt;&gt;"",'[1]Vmesna vrtilna_SKLOP1'!D2146,""))</f>
        <v/>
      </c>
      <c r="F2146" s="18" t="str">
        <f>IF('[1]Vmesna vrtilna_SKLOP1'!E2146&lt;&gt;"",'[1]Vmesna vrtilna_SKLOP1'!E2146,"")</f>
        <v>Notranja polica, mat. Granit, dim. ŠxG:1,1x0,2m</v>
      </c>
      <c r="G2146" s="15" t="str">
        <f>IF('[1]Vmesna vrtilna_SKLOP1'!E2146&lt;&gt;"",'[1]Vmesna vrtilna_SKLOP1'!F2146,"")</f>
        <v>[kos]</v>
      </c>
      <c r="H2146" s="19">
        <f>IF('[1]Vmesna vrtilna_SKLOP1'!F2146&lt;&gt;"",'[1]Vmesna vrtilna_SKLOP1'!I2146,"")</f>
        <v>4</v>
      </c>
      <c r="I2146" s="20" t="str">
        <f>IF(I2145="Skupaj:","DDV (22%):",IF(I2145="DDV (22%):","Skupaj z DDV:",IF(AND('[1]Vmesna vrtilna_SKLOP1'!C2146&lt;&gt;"",'[1]Vmesna vrtilna_SKLOP1'!E2146=""),"Skupaj:","")))</f>
        <v/>
      </c>
      <c r="J2146" s="21">
        <f t="shared" si="67"/>
        <v>0</v>
      </c>
      <c r="K2146" s="21">
        <f>IF(I2146="Skupaj z DDV:",SUM(K2144,K2145),IF(I2146="DDV (22%):",K2145*0.22,IF(AND('[1]Vmesna vrtilna_SKLOP1'!C2146&lt;&gt;"",'[1]Vmesna vrtilna_SKLOP1'!D2146=""),'[1]Vmesna vrtilna_SKLOP1'!J2146,IF(F2146&lt;&gt;"",IF('[1]Vmesna vrtilna_SKLOP1'!J2146&lt;&gt;"",'[1]Vmesna vrtilna_SKLOP1'!J2146,""),""))))</f>
        <v>178.16000000000003</v>
      </c>
      <c r="L2146" s="22">
        <f>IF(I2145="Skupaj:","DDV (22%):",IF(I2145="DDV (22%):","Skupaj z DDV:",IF(AND('[1]Vmesna vrtilna_SKLOP1'!C2146&lt;&gt;"",'[1]Vmesna vrtilna_SKLOP1'!E2146=""),"Skupaj:",IF(AND('[1]Vmesna vrtilna_SKLOP1'!C2146&lt;&gt;"",'[1]Vmesna vrtilna_SKLOP1'!D2146=""),'[1]Vmesna vrtilna_SKLOP1'!J2146,IF(F2146&lt;&gt;"",IF('[1]Vmesna vrtilna_SKLOP1'!J2146&lt;&gt;"",'[1]Vmesna vrtilna_SKLOP1'!J2146,""),"")))))</f>
        <v>178.16000000000003</v>
      </c>
      <c r="M2146" s="22">
        <f t="shared" si="66"/>
        <v>0</v>
      </c>
      <c r="N2146" s="22" t="str">
        <f>IF(IFERROR(VLOOKUP(B2146,'[1]Vmesna vrtilna_SKLOP1'!B:J,7,0),"")=0,"",IFERROR(VLOOKUP(B2146,'[1]Vmesna vrtilna_SKLOP1'!B:J,7,0),""))</f>
        <v/>
      </c>
      <c r="O2146" s="22"/>
    </row>
    <row r="2147" spans="2:15" ht="15" customHeight="1" x14ac:dyDescent="0.3">
      <c r="B2147" s="15" t="str">
        <f>IF(AND('[1]Vmesna vrtilna_SKLOP1'!B2147&lt;&gt;"",'[1]Vmesna vrtilna_SKLOP1'!C2147&lt;&gt;""),IF('[1]Vmesna vrtilna_SKLOP1'!B2147&lt;&gt;"",'[1]Vmesna vrtilna_SKLOP1'!B2147,""),"")</f>
        <v/>
      </c>
      <c r="C2147" s="16" t="str">
        <f>IF(OR(C2146="Posebna oblika",C2146="Kulturno zaščiten objekt",C2146="Kulturno zaščiten objekt, Posebna oblika"),"Glej zavihek POSEBNI POGOJI",IF(SUM(N2146:Q2146)=1,"Posebna oblika",IF(SUM(N2146:Q2146)=10,"Kulturno zaščiten objekt",IF(SUM(N2146:Q2146)=11,"Kulturno zaščiten objekt, Posebna oblika",IF(AND('[1]Vmesna vrtilna_SKLOP1'!C2147&lt;&gt;"",'[1]Vmesna vrtilna_SKLOP1'!D2147&lt;&gt;""),IF('[1]Vmesna vrtilna_SKLOP1'!C2147&lt;&gt;"",'[1]Vmesna vrtilna_SKLOP1'!C2147,""),"")))))</f>
        <v/>
      </c>
      <c r="D2147" s="17" t="str">
        <f>IF(IFERROR(VLOOKUP(B2147,'[1]Vmesna vrtilna_SKLOP1'!B:J,6,0),"")=0,"",IFERROR(VLOOKUP(B2147,'[1]Vmesna vrtilna_SKLOP1'!B:J,6,0),""))</f>
        <v/>
      </c>
      <c r="E2147" s="16" t="str">
        <f>IF(IF('[1]Vmesna vrtilna_SKLOP1'!E2147&lt;&gt;"",'[1]Vmesna vrtilna_SKLOP1'!D2147,"")=0,"",IF('[1]Vmesna vrtilna_SKLOP1'!E2147&lt;&gt;"",'[1]Vmesna vrtilna_SKLOP1'!D2147,""))</f>
        <v/>
      </c>
      <c r="F2147" s="18" t="str">
        <f>IF('[1]Vmesna vrtilna_SKLOP1'!E2147&lt;&gt;"",'[1]Vmesna vrtilna_SKLOP1'!E2147,"")</f>
        <v/>
      </c>
      <c r="G2147" s="15" t="str">
        <f>IF('[1]Vmesna vrtilna_SKLOP1'!E2147&lt;&gt;"",'[1]Vmesna vrtilna_SKLOP1'!F2147,"")</f>
        <v/>
      </c>
      <c r="H2147" s="19" t="str">
        <f>IF('[1]Vmesna vrtilna_SKLOP1'!F2147&lt;&gt;"",'[1]Vmesna vrtilna_SKLOP1'!I2147,"")</f>
        <v/>
      </c>
      <c r="I2147" s="20" t="str">
        <f>IF(I2146="Skupaj:","DDV (22%):",IF(I2146="DDV (22%):","Skupaj z DDV:",IF(AND('[1]Vmesna vrtilna_SKLOP1'!C2147&lt;&gt;"",'[1]Vmesna vrtilna_SKLOP1'!E2147=""),"Skupaj:","")))</f>
        <v/>
      </c>
      <c r="J2147" s="21" t="str">
        <f t="shared" si="67"/>
        <v/>
      </c>
      <c r="K2147" s="21" t="str">
        <f>IF(I2147="Skupaj z DDV:",SUM(K2145,K2146),IF(I2147="DDV (22%):",K2146*0.22,IF(AND('[1]Vmesna vrtilna_SKLOP1'!C2147&lt;&gt;"",'[1]Vmesna vrtilna_SKLOP1'!D2147=""),'[1]Vmesna vrtilna_SKLOP1'!J2147,IF(F2147&lt;&gt;"",IF('[1]Vmesna vrtilna_SKLOP1'!J2147&lt;&gt;"",'[1]Vmesna vrtilna_SKLOP1'!J2147,""),""))))</f>
        <v/>
      </c>
      <c r="L2147" s="22" t="str">
        <f>IF(I2146="Skupaj:","DDV (22%):",IF(I2146="DDV (22%):","Skupaj z DDV:",IF(AND('[1]Vmesna vrtilna_SKLOP1'!C2147&lt;&gt;"",'[1]Vmesna vrtilna_SKLOP1'!E2147=""),"Skupaj:",IF(AND('[1]Vmesna vrtilna_SKLOP1'!C2147&lt;&gt;"",'[1]Vmesna vrtilna_SKLOP1'!D2147=""),'[1]Vmesna vrtilna_SKLOP1'!J2147,IF(F2147&lt;&gt;"",IF('[1]Vmesna vrtilna_SKLOP1'!J2147&lt;&gt;"",'[1]Vmesna vrtilna_SKLOP1'!J2147,""),"")))))</f>
        <v/>
      </c>
      <c r="M2147" s="22">
        <f t="shared" si="66"/>
        <v>0</v>
      </c>
      <c r="N2147" s="22" t="str">
        <f>IF(IFERROR(VLOOKUP(B2147,'[1]Vmesna vrtilna_SKLOP1'!B:J,7,0),"")=0,"",IFERROR(VLOOKUP(B2147,'[1]Vmesna vrtilna_SKLOP1'!B:J,7,0),""))</f>
        <v/>
      </c>
      <c r="O2147" s="22"/>
    </row>
    <row r="2148" spans="2:15" ht="15" customHeight="1" x14ac:dyDescent="0.3">
      <c r="B2148" s="15" t="str">
        <f>IF(AND('[1]Vmesna vrtilna_SKLOP1'!B2148&lt;&gt;"",'[1]Vmesna vrtilna_SKLOP1'!C2148&lt;&gt;""),IF('[1]Vmesna vrtilna_SKLOP1'!B2148&lt;&gt;"",'[1]Vmesna vrtilna_SKLOP1'!B2148,""),"")</f>
        <v/>
      </c>
      <c r="C2148" s="16" t="str">
        <f>IF(OR(C2147="Posebna oblika",C2147="Kulturno zaščiten objekt",C2147="Kulturno zaščiten objekt, Posebna oblika"),"Glej zavihek POSEBNI POGOJI",IF(SUM(N2147:Q2147)=1,"Posebna oblika",IF(SUM(N2147:Q2147)=10,"Kulturno zaščiten objekt",IF(SUM(N2147:Q2147)=11,"Kulturno zaščiten objekt, Posebna oblika",IF(AND('[1]Vmesna vrtilna_SKLOP1'!C2148&lt;&gt;"",'[1]Vmesna vrtilna_SKLOP1'!D2148&lt;&gt;""),IF('[1]Vmesna vrtilna_SKLOP1'!C2148&lt;&gt;"",'[1]Vmesna vrtilna_SKLOP1'!C2148,""),"")))))</f>
        <v/>
      </c>
      <c r="D2148" s="17" t="str">
        <f>IF(IFERROR(VLOOKUP(B2148,'[1]Vmesna vrtilna_SKLOP1'!B:J,6,0),"")=0,"",IFERROR(VLOOKUP(B2148,'[1]Vmesna vrtilna_SKLOP1'!B:J,6,0),""))</f>
        <v/>
      </c>
      <c r="E2148" s="16" t="str">
        <f>IF(IF('[1]Vmesna vrtilna_SKLOP1'!E2148&lt;&gt;"",'[1]Vmesna vrtilna_SKLOP1'!D2148,"")=0,"",IF('[1]Vmesna vrtilna_SKLOP1'!E2148&lt;&gt;"",'[1]Vmesna vrtilna_SKLOP1'!D2148,""))</f>
        <v>Demontaža</v>
      </c>
      <c r="F2148" s="18" t="str">
        <f>IF('[1]Vmesna vrtilna_SKLOP1'!E2148&lt;&gt;"",'[1]Vmesna vrtilna_SKLOP1'!E2148,"")</f>
        <v>Demontaža oken</v>
      </c>
      <c r="G2148" s="15" t="str">
        <f>IF('[1]Vmesna vrtilna_SKLOP1'!E2148&lt;&gt;"",'[1]Vmesna vrtilna_SKLOP1'!F2148,"")</f>
        <v>[m1]</v>
      </c>
      <c r="H2148" s="19">
        <f>IF('[1]Vmesna vrtilna_SKLOP1'!F2148&lt;&gt;"",'[1]Vmesna vrtilna_SKLOP1'!I2148,"")</f>
        <v>42</v>
      </c>
      <c r="I2148" s="20" t="str">
        <f>IF(I2147="Skupaj:","DDV (22%):",IF(I2147="DDV (22%):","Skupaj z DDV:",IF(AND('[1]Vmesna vrtilna_SKLOP1'!C2148&lt;&gt;"",'[1]Vmesna vrtilna_SKLOP1'!E2148=""),"Skupaj:","")))</f>
        <v/>
      </c>
      <c r="J2148" s="21">
        <f t="shared" si="67"/>
        <v>0</v>
      </c>
      <c r="K2148" s="21">
        <f>IF(I2148="Skupaj z DDV:",SUM(K2146,K2147),IF(I2148="DDV (22%):",K2147*0.22,IF(AND('[1]Vmesna vrtilna_SKLOP1'!C2148&lt;&gt;"",'[1]Vmesna vrtilna_SKLOP1'!D2148=""),'[1]Vmesna vrtilna_SKLOP1'!J2148,IF(F2148&lt;&gt;"",IF('[1]Vmesna vrtilna_SKLOP1'!J2148&lt;&gt;"",'[1]Vmesna vrtilna_SKLOP1'!J2148,""),""))))</f>
        <v>294</v>
      </c>
      <c r="L2148" s="22">
        <f>IF(I2147="Skupaj:","DDV (22%):",IF(I2147="DDV (22%):","Skupaj z DDV:",IF(AND('[1]Vmesna vrtilna_SKLOP1'!C2148&lt;&gt;"",'[1]Vmesna vrtilna_SKLOP1'!E2148=""),"Skupaj:",IF(AND('[1]Vmesna vrtilna_SKLOP1'!C2148&lt;&gt;"",'[1]Vmesna vrtilna_SKLOP1'!D2148=""),'[1]Vmesna vrtilna_SKLOP1'!J2148,IF(F2148&lt;&gt;"",IF('[1]Vmesna vrtilna_SKLOP1'!J2148&lt;&gt;"",'[1]Vmesna vrtilna_SKLOP1'!J2148,""),"")))))</f>
        <v>294</v>
      </c>
      <c r="M2148" s="22">
        <f t="shared" si="66"/>
        <v>0</v>
      </c>
      <c r="N2148" s="22" t="str">
        <f>IF(IFERROR(VLOOKUP(B2148,'[1]Vmesna vrtilna_SKLOP1'!B:J,7,0),"")=0,"",IFERROR(VLOOKUP(B2148,'[1]Vmesna vrtilna_SKLOP1'!B:J,7,0),""))</f>
        <v/>
      </c>
      <c r="O2148" s="22"/>
    </row>
    <row r="2149" spans="2:15" ht="15" customHeight="1" x14ac:dyDescent="0.3">
      <c r="B2149" s="15" t="str">
        <f>IF(AND('[1]Vmesna vrtilna_SKLOP1'!B2149&lt;&gt;"",'[1]Vmesna vrtilna_SKLOP1'!C2149&lt;&gt;""),IF('[1]Vmesna vrtilna_SKLOP1'!B2149&lt;&gt;"",'[1]Vmesna vrtilna_SKLOP1'!B2149,""),"")</f>
        <v/>
      </c>
      <c r="C2149" s="16" t="str">
        <f>IF(OR(C2148="Posebna oblika",C2148="Kulturno zaščiten objekt",C2148="Kulturno zaščiten objekt, Posebna oblika"),"Glej zavihek POSEBNI POGOJI",IF(SUM(N2148:Q2148)=1,"Posebna oblika",IF(SUM(N2148:Q2148)=10,"Kulturno zaščiten objekt",IF(SUM(N2148:Q2148)=11,"Kulturno zaščiten objekt, Posebna oblika",IF(AND('[1]Vmesna vrtilna_SKLOP1'!C2149&lt;&gt;"",'[1]Vmesna vrtilna_SKLOP1'!D2149&lt;&gt;""),IF('[1]Vmesna vrtilna_SKLOP1'!C2149&lt;&gt;"",'[1]Vmesna vrtilna_SKLOP1'!C2149,""),"")))))</f>
        <v/>
      </c>
      <c r="D2149" s="17" t="str">
        <f>IF(IFERROR(VLOOKUP(B2149,'[1]Vmesna vrtilna_SKLOP1'!B:J,6,0),"")=0,"",IFERROR(VLOOKUP(B2149,'[1]Vmesna vrtilna_SKLOP1'!B:J,6,0),""))</f>
        <v/>
      </c>
      <c r="E2149" s="16" t="str">
        <f>IF(IF('[1]Vmesna vrtilna_SKLOP1'!E2149&lt;&gt;"",'[1]Vmesna vrtilna_SKLOP1'!D2149,"")=0,"",IF('[1]Vmesna vrtilna_SKLOP1'!E2149&lt;&gt;"",'[1]Vmesna vrtilna_SKLOP1'!D2149,""))</f>
        <v/>
      </c>
      <c r="F2149" s="18" t="str">
        <f>IF('[1]Vmesna vrtilna_SKLOP1'!E2149&lt;&gt;"",'[1]Vmesna vrtilna_SKLOP1'!E2149,"")</f>
        <v>Demontaža vrat</v>
      </c>
      <c r="G2149" s="15" t="str">
        <f>IF('[1]Vmesna vrtilna_SKLOP1'!E2149&lt;&gt;"",'[1]Vmesna vrtilna_SKLOP1'!F2149,"")</f>
        <v>[m1]</v>
      </c>
      <c r="H2149" s="19">
        <f>IF('[1]Vmesna vrtilna_SKLOP1'!F2149&lt;&gt;"",'[1]Vmesna vrtilna_SKLOP1'!I2149,"")</f>
        <v>5.8000000000000007</v>
      </c>
      <c r="I2149" s="20" t="str">
        <f>IF(I2148="Skupaj:","DDV (22%):",IF(I2148="DDV (22%):","Skupaj z DDV:",IF(AND('[1]Vmesna vrtilna_SKLOP1'!C2149&lt;&gt;"",'[1]Vmesna vrtilna_SKLOP1'!E2149=""),"Skupaj:","")))</f>
        <v/>
      </c>
      <c r="J2149" s="21">
        <f t="shared" si="67"/>
        <v>0</v>
      </c>
      <c r="K2149" s="21">
        <f>IF(I2149="Skupaj z DDV:",SUM(K2147,K2148),IF(I2149="DDV (22%):",K2148*0.22,IF(AND('[1]Vmesna vrtilna_SKLOP1'!C2149&lt;&gt;"",'[1]Vmesna vrtilna_SKLOP1'!D2149=""),'[1]Vmesna vrtilna_SKLOP1'!J2149,IF(F2149&lt;&gt;"",IF('[1]Vmesna vrtilna_SKLOP1'!J2149&lt;&gt;"",'[1]Vmesna vrtilna_SKLOP1'!J2149,""),""))))</f>
        <v>40.600000000000009</v>
      </c>
      <c r="L2149" s="22">
        <f>IF(I2148="Skupaj:","DDV (22%):",IF(I2148="DDV (22%):","Skupaj z DDV:",IF(AND('[1]Vmesna vrtilna_SKLOP1'!C2149&lt;&gt;"",'[1]Vmesna vrtilna_SKLOP1'!E2149=""),"Skupaj:",IF(AND('[1]Vmesna vrtilna_SKLOP1'!C2149&lt;&gt;"",'[1]Vmesna vrtilna_SKLOP1'!D2149=""),'[1]Vmesna vrtilna_SKLOP1'!J2149,IF(F2149&lt;&gt;"",IF('[1]Vmesna vrtilna_SKLOP1'!J2149&lt;&gt;"",'[1]Vmesna vrtilna_SKLOP1'!J2149,""),"")))))</f>
        <v>40.600000000000009</v>
      </c>
      <c r="M2149" s="22">
        <f t="shared" si="66"/>
        <v>0</v>
      </c>
      <c r="N2149" s="22" t="str">
        <f>IF(IFERROR(VLOOKUP(B2149,'[1]Vmesna vrtilna_SKLOP1'!B:J,7,0),"")=0,"",IFERROR(VLOOKUP(B2149,'[1]Vmesna vrtilna_SKLOP1'!B:J,7,0),""))</f>
        <v/>
      </c>
      <c r="O2149" s="22"/>
    </row>
    <row r="2150" spans="2:15" ht="15" customHeight="1" x14ac:dyDescent="0.3">
      <c r="B2150" s="15" t="str">
        <f>IF(AND('[1]Vmesna vrtilna_SKLOP1'!B2150&lt;&gt;"",'[1]Vmesna vrtilna_SKLOP1'!C2150&lt;&gt;""),IF('[1]Vmesna vrtilna_SKLOP1'!B2150&lt;&gt;"",'[1]Vmesna vrtilna_SKLOP1'!B2150,""),"")</f>
        <v/>
      </c>
      <c r="C2150" s="16" t="str">
        <f>IF(OR(C2149="Posebna oblika",C2149="Kulturno zaščiten objekt",C2149="Kulturno zaščiten objekt, Posebna oblika"),"Glej zavihek POSEBNI POGOJI",IF(SUM(N2149:Q2149)=1,"Posebna oblika",IF(SUM(N2149:Q2149)=10,"Kulturno zaščiten objekt",IF(SUM(N2149:Q2149)=11,"Kulturno zaščiten objekt, Posebna oblika",IF(AND('[1]Vmesna vrtilna_SKLOP1'!C2150&lt;&gt;"",'[1]Vmesna vrtilna_SKLOP1'!D2150&lt;&gt;""),IF('[1]Vmesna vrtilna_SKLOP1'!C2150&lt;&gt;"",'[1]Vmesna vrtilna_SKLOP1'!C2150,""),"")))))</f>
        <v/>
      </c>
      <c r="D2150" s="17" t="str">
        <f>IF(IFERROR(VLOOKUP(B2150,'[1]Vmesna vrtilna_SKLOP1'!B:J,6,0),"")=0,"",IFERROR(VLOOKUP(B2150,'[1]Vmesna vrtilna_SKLOP1'!B:J,6,0),""))</f>
        <v/>
      </c>
      <c r="E2150" s="16" t="str">
        <f>IF(IF('[1]Vmesna vrtilna_SKLOP1'!E2150&lt;&gt;"",'[1]Vmesna vrtilna_SKLOP1'!D2150,"")=0,"",IF('[1]Vmesna vrtilna_SKLOP1'!E2150&lt;&gt;"",'[1]Vmesna vrtilna_SKLOP1'!D2150,""))</f>
        <v/>
      </c>
      <c r="F2150" s="18" t="str">
        <f>IF('[1]Vmesna vrtilna_SKLOP1'!E2150&lt;&gt;"",'[1]Vmesna vrtilna_SKLOP1'!E2150,"")</f>
        <v>Demontaža police</v>
      </c>
      <c r="G2150" s="15" t="str">
        <f>IF('[1]Vmesna vrtilna_SKLOP1'!E2150&lt;&gt;"",'[1]Vmesna vrtilna_SKLOP1'!F2150,"")</f>
        <v>[kos]</v>
      </c>
      <c r="H2150" s="19">
        <f>IF('[1]Vmesna vrtilna_SKLOP1'!F2150&lt;&gt;"",'[1]Vmesna vrtilna_SKLOP1'!I2150,"")</f>
        <v>8</v>
      </c>
      <c r="I2150" s="20" t="str">
        <f>IF(I2149="Skupaj:","DDV (22%):",IF(I2149="DDV (22%):","Skupaj z DDV:",IF(AND('[1]Vmesna vrtilna_SKLOP1'!C2150&lt;&gt;"",'[1]Vmesna vrtilna_SKLOP1'!E2150=""),"Skupaj:","")))</f>
        <v/>
      </c>
      <c r="J2150" s="21">
        <f t="shared" si="67"/>
        <v>0</v>
      </c>
      <c r="K2150" s="21">
        <f>IF(I2150="Skupaj z DDV:",SUM(K2148,K2149),IF(I2150="DDV (22%):",K2149*0.22,IF(AND('[1]Vmesna vrtilna_SKLOP1'!C2150&lt;&gt;"",'[1]Vmesna vrtilna_SKLOP1'!D2150=""),'[1]Vmesna vrtilna_SKLOP1'!J2150,IF(F2150&lt;&gt;"",IF('[1]Vmesna vrtilna_SKLOP1'!J2150&lt;&gt;"",'[1]Vmesna vrtilna_SKLOP1'!J2150,""),""))))</f>
        <v>49</v>
      </c>
      <c r="L2150" s="22">
        <f>IF(I2149="Skupaj:","DDV (22%):",IF(I2149="DDV (22%):","Skupaj z DDV:",IF(AND('[1]Vmesna vrtilna_SKLOP1'!C2150&lt;&gt;"",'[1]Vmesna vrtilna_SKLOP1'!E2150=""),"Skupaj:",IF(AND('[1]Vmesna vrtilna_SKLOP1'!C2150&lt;&gt;"",'[1]Vmesna vrtilna_SKLOP1'!D2150=""),'[1]Vmesna vrtilna_SKLOP1'!J2150,IF(F2150&lt;&gt;"",IF('[1]Vmesna vrtilna_SKLOP1'!J2150&lt;&gt;"",'[1]Vmesna vrtilna_SKLOP1'!J2150,""),"")))))</f>
        <v>49</v>
      </c>
      <c r="M2150" s="22">
        <f t="shared" si="66"/>
        <v>0</v>
      </c>
      <c r="N2150" s="22" t="str">
        <f>IF(IFERROR(VLOOKUP(B2150,'[1]Vmesna vrtilna_SKLOP1'!B:J,7,0),"")=0,"",IFERROR(VLOOKUP(B2150,'[1]Vmesna vrtilna_SKLOP1'!B:J,7,0),""))</f>
        <v/>
      </c>
      <c r="O2150" s="22"/>
    </row>
    <row r="2151" spans="2:15" ht="15" customHeight="1" x14ac:dyDescent="0.3">
      <c r="B2151" s="15" t="str">
        <f>IF(AND('[1]Vmesna vrtilna_SKLOP1'!B2151&lt;&gt;"",'[1]Vmesna vrtilna_SKLOP1'!C2151&lt;&gt;""),IF('[1]Vmesna vrtilna_SKLOP1'!B2151&lt;&gt;"",'[1]Vmesna vrtilna_SKLOP1'!B2151,""),"")</f>
        <v/>
      </c>
      <c r="C2151" s="16" t="str">
        <f>IF(OR(C2150="Posebna oblika",C2150="Kulturno zaščiten objekt",C2150="Kulturno zaščiten objekt, Posebna oblika"),"Glej zavihek POSEBNI POGOJI",IF(SUM(N2150:Q2150)=1,"Posebna oblika",IF(SUM(N2150:Q2150)=10,"Kulturno zaščiten objekt",IF(SUM(N2150:Q2150)=11,"Kulturno zaščiten objekt, Posebna oblika",IF(AND('[1]Vmesna vrtilna_SKLOP1'!C2151&lt;&gt;"",'[1]Vmesna vrtilna_SKLOP1'!D2151&lt;&gt;""),IF('[1]Vmesna vrtilna_SKLOP1'!C2151&lt;&gt;"",'[1]Vmesna vrtilna_SKLOP1'!C2151,""),"")))))</f>
        <v/>
      </c>
      <c r="D2151" s="17" t="str">
        <f>IF(IFERROR(VLOOKUP(B2151,'[1]Vmesna vrtilna_SKLOP1'!B:J,6,0),"")=0,"",IFERROR(VLOOKUP(B2151,'[1]Vmesna vrtilna_SKLOP1'!B:J,6,0),""))</f>
        <v/>
      </c>
      <c r="E2151" s="16" t="str">
        <f>IF(IF('[1]Vmesna vrtilna_SKLOP1'!E2151&lt;&gt;"",'[1]Vmesna vrtilna_SKLOP1'!D2151,"")=0,"",IF('[1]Vmesna vrtilna_SKLOP1'!E2151&lt;&gt;"",'[1]Vmesna vrtilna_SKLOP1'!D2151,""))</f>
        <v/>
      </c>
      <c r="F2151" s="18" t="str">
        <f>IF('[1]Vmesna vrtilna_SKLOP1'!E2151&lt;&gt;"",'[1]Vmesna vrtilna_SKLOP1'!E2151,"")</f>
        <v/>
      </c>
      <c r="G2151" s="15" t="str">
        <f>IF('[1]Vmesna vrtilna_SKLOP1'!E2151&lt;&gt;"",'[1]Vmesna vrtilna_SKLOP1'!F2151,"")</f>
        <v/>
      </c>
      <c r="H2151" s="19" t="str">
        <f>IF('[1]Vmesna vrtilna_SKLOP1'!F2151&lt;&gt;"",'[1]Vmesna vrtilna_SKLOP1'!I2151,"")</f>
        <v/>
      </c>
      <c r="I2151" s="20" t="str">
        <f>IF(I2150="Skupaj:","DDV (22%):",IF(I2150="DDV (22%):","Skupaj z DDV:",IF(AND('[1]Vmesna vrtilna_SKLOP1'!C2151&lt;&gt;"",'[1]Vmesna vrtilna_SKLOP1'!E2151=""),"Skupaj:","")))</f>
        <v/>
      </c>
      <c r="J2151" s="21" t="str">
        <f t="shared" si="67"/>
        <v/>
      </c>
      <c r="K2151" s="21" t="str">
        <f>IF(I2151="Skupaj z DDV:",SUM(K2149,K2150),IF(I2151="DDV (22%):",K2150*0.22,IF(AND('[1]Vmesna vrtilna_SKLOP1'!C2151&lt;&gt;"",'[1]Vmesna vrtilna_SKLOP1'!D2151=""),'[1]Vmesna vrtilna_SKLOP1'!J2151,IF(F2151&lt;&gt;"",IF('[1]Vmesna vrtilna_SKLOP1'!J2151&lt;&gt;"",'[1]Vmesna vrtilna_SKLOP1'!J2151,""),""))))</f>
        <v/>
      </c>
      <c r="L2151" s="22" t="str">
        <f>IF(I2150="Skupaj:","DDV (22%):",IF(I2150="DDV (22%):","Skupaj z DDV:",IF(AND('[1]Vmesna vrtilna_SKLOP1'!C2151&lt;&gt;"",'[1]Vmesna vrtilna_SKLOP1'!E2151=""),"Skupaj:",IF(AND('[1]Vmesna vrtilna_SKLOP1'!C2151&lt;&gt;"",'[1]Vmesna vrtilna_SKLOP1'!D2151=""),'[1]Vmesna vrtilna_SKLOP1'!J2151,IF(F2151&lt;&gt;"",IF('[1]Vmesna vrtilna_SKLOP1'!J2151&lt;&gt;"",'[1]Vmesna vrtilna_SKLOP1'!J2151,""),"")))))</f>
        <v/>
      </c>
      <c r="M2151" s="22">
        <f t="shared" si="66"/>
        <v>0</v>
      </c>
      <c r="N2151" s="22" t="str">
        <f>IF(IFERROR(VLOOKUP(B2151,'[1]Vmesna vrtilna_SKLOP1'!B:J,7,0),"")=0,"",IFERROR(VLOOKUP(B2151,'[1]Vmesna vrtilna_SKLOP1'!B:J,7,0),""))</f>
        <v/>
      </c>
      <c r="O2151" s="22"/>
    </row>
    <row r="2152" spans="2:15" ht="15" customHeight="1" x14ac:dyDescent="0.3">
      <c r="B2152" s="15" t="str">
        <f>IF(AND('[1]Vmesna vrtilna_SKLOP1'!B2152&lt;&gt;"",'[1]Vmesna vrtilna_SKLOP1'!C2152&lt;&gt;""),IF('[1]Vmesna vrtilna_SKLOP1'!B2152&lt;&gt;"",'[1]Vmesna vrtilna_SKLOP1'!B2152,""),"")</f>
        <v/>
      </c>
      <c r="C2152" s="16" t="str">
        <f>IF(OR(C2151="Posebna oblika",C2151="Kulturno zaščiten objekt",C2151="Kulturno zaščiten objekt, Posebna oblika"),"Glej zavihek POSEBNI POGOJI",IF(SUM(N2151:Q2151)=1,"Posebna oblika",IF(SUM(N2151:Q2151)=10,"Kulturno zaščiten objekt",IF(SUM(N2151:Q2151)=11,"Kulturno zaščiten objekt, Posebna oblika",IF(AND('[1]Vmesna vrtilna_SKLOP1'!C2152&lt;&gt;"",'[1]Vmesna vrtilna_SKLOP1'!D2152&lt;&gt;""),IF('[1]Vmesna vrtilna_SKLOP1'!C2152&lt;&gt;"",'[1]Vmesna vrtilna_SKLOP1'!C2152,""),"")))))</f>
        <v/>
      </c>
      <c r="D2152" s="17" t="str">
        <f>IF(IFERROR(VLOOKUP(B2152,'[1]Vmesna vrtilna_SKLOP1'!B:J,6,0),"")=0,"",IFERROR(VLOOKUP(B2152,'[1]Vmesna vrtilna_SKLOP1'!B:J,6,0),""))</f>
        <v/>
      </c>
      <c r="E2152" s="16" t="str">
        <f>IF(IF('[1]Vmesna vrtilna_SKLOP1'!E2152&lt;&gt;"",'[1]Vmesna vrtilna_SKLOP1'!D2152,"")=0,"",IF('[1]Vmesna vrtilna_SKLOP1'!E2152&lt;&gt;"",'[1]Vmesna vrtilna_SKLOP1'!D2152,""))</f>
        <v>Montaža</v>
      </c>
      <c r="F2152" s="18" t="str">
        <f>IF('[1]Vmesna vrtilna_SKLOP1'!E2152&lt;&gt;"",'[1]Vmesna vrtilna_SKLOP1'!E2152,"")</f>
        <v>RAL montaža oken z zidarskimi deli</v>
      </c>
      <c r="G2152" s="15" t="str">
        <f>IF('[1]Vmesna vrtilna_SKLOP1'!E2152&lt;&gt;"",'[1]Vmesna vrtilna_SKLOP1'!F2152,"")</f>
        <v>[m1]</v>
      </c>
      <c r="H2152" s="19">
        <f>IF('[1]Vmesna vrtilna_SKLOP1'!F2152&lt;&gt;"",'[1]Vmesna vrtilna_SKLOP1'!I2152,"")</f>
        <v>42</v>
      </c>
      <c r="I2152" s="20" t="str">
        <f>IF(I2151="Skupaj:","DDV (22%):",IF(I2151="DDV (22%):","Skupaj z DDV:",IF(AND('[1]Vmesna vrtilna_SKLOP1'!C2152&lt;&gt;"",'[1]Vmesna vrtilna_SKLOP1'!E2152=""),"Skupaj:","")))</f>
        <v/>
      </c>
      <c r="J2152" s="21">
        <f t="shared" si="67"/>
        <v>0</v>
      </c>
      <c r="K2152" s="21">
        <f>IF(I2152="Skupaj z DDV:",SUM(K2150,K2151),IF(I2152="DDV (22%):",K2151*0.22,IF(AND('[1]Vmesna vrtilna_SKLOP1'!C2152&lt;&gt;"",'[1]Vmesna vrtilna_SKLOP1'!D2152=""),'[1]Vmesna vrtilna_SKLOP1'!J2152,IF(F2152&lt;&gt;"",IF('[1]Vmesna vrtilna_SKLOP1'!J2152&lt;&gt;"",'[1]Vmesna vrtilna_SKLOP1'!J2152,""),""))))</f>
        <v>1428</v>
      </c>
      <c r="L2152" s="22">
        <f>IF(I2151="Skupaj:","DDV (22%):",IF(I2151="DDV (22%):","Skupaj z DDV:",IF(AND('[1]Vmesna vrtilna_SKLOP1'!C2152&lt;&gt;"",'[1]Vmesna vrtilna_SKLOP1'!E2152=""),"Skupaj:",IF(AND('[1]Vmesna vrtilna_SKLOP1'!C2152&lt;&gt;"",'[1]Vmesna vrtilna_SKLOP1'!D2152=""),'[1]Vmesna vrtilna_SKLOP1'!J2152,IF(F2152&lt;&gt;"",IF('[1]Vmesna vrtilna_SKLOP1'!J2152&lt;&gt;"",'[1]Vmesna vrtilna_SKLOP1'!J2152,""),"")))))</f>
        <v>1428</v>
      </c>
      <c r="M2152" s="22">
        <f t="shared" si="66"/>
        <v>0</v>
      </c>
      <c r="N2152" s="22" t="str">
        <f>IF(IFERROR(VLOOKUP(B2152,'[1]Vmesna vrtilna_SKLOP1'!B:J,7,0),"")=0,"",IFERROR(VLOOKUP(B2152,'[1]Vmesna vrtilna_SKLOP1'!B:J,7,0),""))</f>
        <v/>
      </c>
      <c r="O2152" s="22"/>
    </row>
    <row r="2153" spans="2:15" ht="15" customHeight="1" x14ac:dyDescent="0.3">
      <c r="B2153" s="15" t="str">
        <f>IF(AND('[1]Vmesna vrtilna_SKLOP1'!B2153&lt;&gt;"",'[1]Vmesna vrtilna_SKLOP1'!C2153&lt;&gt;""),IF('[1]Vmesna vrtilna_SKLOP1'!B2153&lt;&gt;"",'[1]Vmesna vrtilna_SKLOP1'!B2153,""),"")</f>
        <v/>
      </c>
      <c r="C2153" s="16" t="str">
        <f>IF(OR(C2152="Posebna oblika",C2152="Kulturno zaščiten objekt",C2152="Kulturno zaščiten objekt, Posebna oblika"),"Glej zavihek POSEBNI POGOJI",IF(SUM(N2152:Q2152)=1,"Posebna oblika",IF(SUM(N2152:Q2152)=10,"Kulturno zaščiten objekt",IF(SUM(N2152:Q2152)=11,"Kulturno zaščiten objekt, Posebna oblika",IF(AND('[1]Vmesna vrtilna_SKLOP1'!C2153&lt;&gt;"",'[1]Vmesna vrtilna_SKLOP1'!D2153&lt;&gt;""),IF('[1]Vmesna vrtilna_SKLOP1'!C2153&lt;&gt;"",'[1]Vmesna vrtilna_SKLOP1'!C2153,""),"")))))</f>
        <v/>
      </c>
      <c r="D2153" s="17" t="str">
        <f>IF(IFERROR(VLOOKUP(B2153,'[1]Vmesna vrtilna_SKLOP1'!B:J,6,0),"")=0,"",IFERROR(VLOOKUP(B2153,'[1]Vmesna vrtilna_SKLOP1'!B:J,6,0),""))</f>
        <v/>
      </c>
      <c r="E2153" s="16" t="str">
        <f>IF(IF('[1]Vmesna vrtilna_SKLOP1'!E2153&lt;&gt;"",'[1]Vmesna vrtilna_SKLOP1'!D2153,"")=0,"",IF('[1]Vmesna vrtilna_SKLOP1'!E2153&lt;&gt;"",'[1]Vmesna vrtilna_SKLOP1'!D2153,""))</f>
        <v/>
      </c>
      <c r="F2153" s="18" t="str">
        <f>IF('[1]Vmesna vrtilna_SKLOP1'!E2153&lt;&gt;"",'[1]Vmesna vrtilna_SKLOP1'!E2153,"")</f>
        <v>RAL montaža vrat z zidarskimi deli</v>
      </c>
      <c r="G2153" s="15" t="str">
        <f>IF('[1]Vmesna vrtilna_SKLOP1'!E2153&lt;&gt;"",'[1]Vmesna vrtilna_SKLOP1'!F2153,"")</f>
        <v>[m1]</v>
      </c>
      <c r="H2153" s="19">
        <f>IF('[1]Vmesna vrtilna_SKLOP1'!F2153&lt;&gt;"",'[1]Vmesna vrtilna_SKLOP1'!I2153,"")</f>
        <v>5.8000000000000007</v>
      </c>
      <c r="I2153" s="20" t="str">
        <f>IF(I2152="Skupaj:","DDV (22%):",IF(I2152="DDV (22%):","Skupaj z DDV:",IF(AND('[1]Vmesna vrtilna_SKLOP1'!C2153&lt;&gt;"",'[1]Vmesna vrtilna_SKLOP1'!E2153=""),"Skupaj:","")))</f>
        <v/>
      </c>
      <c r="J2153" s="21">
        <f t="shared" si="67"/>
        <v>0</v>
      </c>
      <c r="K2153" s="21">
        <f>IF(I2153="Skupaj z DDV:",SUM(K2151,K2152),IF(I2153="DDV (22%):",K2152*0.22,IF(AND('[1]Vmesna vrtilna_SKLOP1'!C2153&lt;&gt;"",'[1]Vmesna vrtilna_SKLOP1'!D2153=""),'[1]Vmesna vrtilna_SKLOP1'!J2153,IF(F2153&lt;&gt;"",IF('[1]Vmesna vrtilna_SKLOP1'!J2153&lt;&gt;"",'[1]Vmesna vrtilna_SKLOP1'!J2153,""),""))))</f>
        <v>197.20000000000002</v>
      </c>
      <c r="L2153" s="22">
        <f>IF(I2152="Skupaj:","DDV (22%):",IF(I2152="DDV (22%):","Skupaj z DDV:",IF(AND('[1]Vmesna vrtilna_SKLOP1'!C2153&lt;&gt;"",'[1]Vmesna vrtilna_SKLOP1'!E2153=""),"Skupaj:",IF(AND('[1]Vmesna vrtilna_SKLOP1'!C2153&lt;&gt;"",'[1]Vmesna vrtilna_SKLOP1'!D2153=""),'[1]Vmesna vrtilna_SKLOP1'!J2153,IF(F2153&lt;&gt;"",IF('[1]Vmesna vrtilna_SKLOP1'!J2153&lt;&gt;"",'[1]Vmesna vrtilna_SKLOP1'!J2153,""),"")))))</f>
        <v>197.20000000000002</v>
      </c>
      <c r="M2153" s="22">
        <f t="shared" si="66"/>
        <v>0</v>
      </c>
      <c r="N2153" s="22" t="str">
        <f>IF(IFERROR(VLOOKUP(B2153,'[1]Vmesna vrtilna_SKLOP1'!B:J,7,0),"")=0,"",IFERROR(VLOOKUP(B2153,'[1]Vmesna vrtilna_SKLOP1'!B:J,7,0),""))</f>
        <v/>
      </c>
      <c r="O2153" s="22"/>
    </row>
    <row r="2154" spans="2:15" ht="15" customHeight="1" x14ac:dyDescent="0.3">
      <c r="B2154" s="15" t="str">
        <f>IF(AND('[1]Vmesna vrtilna_SKLOP1'!B2154&lt;&gt;"",'[1]Vmesna vrtilna_SKLOP1'!C2154&lt;&gt;""),IF('[1]Vmesna vrtilna_SKLOP1'!B2154&lt;&gt;"",'[1]Vmesna vrtilna_SKLOP1'!B2154,""),"")</f>
        <v/>
      </c>
      <c r="C2154" s="16" t="str">
        <f>IF(OR(C2153="Posebna oblika",C2153="Kulturno zaščiten objekt",C2153="Kulturno zaščiten objekt, Posebna oblika"),"Glej zavihek POSEBNI POGOJI",IF(SUM(N2153:Q2153)=1,"Posebna oblika",IF(SUM(N2153:Q2153)=10,"Kulturno zaščiten objekt",IF(SUM(N2153:Q2153)=11,"Kulturno zaščiten objekt, Posebna oblika",IF(AND('[1]Vmesna vrtilna_SKLOP1'!C2154&lt;&gt;"",'[1]Vmesna vrtilna_SKLOP1'!D2154&lt;&gt;""),IF('[1]Vmesna vrtilna_SKLOP1'!C2154&lt;&gt;"",'[1]Vmesna vrtilna_SKLOP1'!C2154,""),"")))))</f>
        <v/>
      </c>
      <c r="D2154" s="17" t="str">
        <f>IF(IFERROR(VLOOKUP(B2154,'[1]Vmesna vrtilna_SKLOP1'!B:J,6,0),"")=0,"",IFERROR(VLOOKUP(B2154,'[1]Vmesna vrtilna_SKLOP1'!B:J,6,0),""))</f>
        <v/>
      </c>
      <c r="E2154" s="16" t="str">
        <f>IF(IF('[1]Vmesna vrtilna_SKLOP1'!E2154&lt;&gt;"",'[1]Vmesna vrtilna_SKLOP1'!D2154,"")=0,"",IF('[1]Vmesna vrtilna_SKLOP1'!E2154&lt;&gt;"",'[1]Vmesna vrtilna_SKLOP1'!D2154,""))</f>
        <v/>
      </c>
      <c r="F2154" s="18" t="str">
        <f>IF('[1]Vmesna vrtilna_SKLOP1'!E2154&lt;&gt;"",'[1]Vmesna vrtilna_SKLOP1'!E2154,"")</f>
        <v>Montaža police</v>
      </c>
      <c r="G2154" s="15" t="str">
        <f>IF('[1]Vmesna vrtilna_SKLOP1'!E2154&lt;&gt;"",'[1]Vmesna vrtilna_SKLOP1'!F2154,"")</f>
        <v>[kos]</v>
      </c>
      <c r="H2154" s="19">
        <f>IF('[1]Vmesna vrtilna_SKLOP1'!F2154&lt;&gt;"",'[1]Vmesna vrtilna_SKLOP1'!I2154,"")</f>
        <v>8</v>
      </c>
      <c r="I2154" s="20" t="str">
        <f>IF(I2153="Skupaj:","DDV (22%):",IF(I2153="DDV (22%):","Skupaj z DDV:",IF(AND('[1]Vmesna vrtilna_SKLOP1'!C2154&lt;&gt;"",'[1]Vmesna vrtilna_SKLOP1'!E2154=""),"Skupaj:","")))</f>
        <v/>
      </c>
      <c r="J2154" s="21">
        <f t="shared" si="67"/>
        <v>0</v>
      </c>
      <c r="K2154" s="21">
        <f>IF(I2154="Skupaj z DDV:",SUM(K2152,K2153),IF(I2154="DDV (22%):",K2153*0.22,IF(AND('[1]Vmesna vrtilna_SKLOP1'!C2154&lt;&gt;"",'[1]Vmesna vrtilna_SKLOP1'!D2154=""),'[1]Vmesna vrtilna_SKLOP1'!J2154,IF(F2154&lt;&gt;"",IF('[1]Vmesna vrtilna_SKLOP1'!J2154&lt;&gt;"",'[1]Vmesna vrtilna_SKLOP1'!J2154,""),""))))</f>
        <v>98</v>
      </c>
      <c r="L2154" s="22">
        <f>IF(I2153="Skupaj:","DDV (22%):",IF(I2153="DDV (22%):","Skupaj z DDV:",IF(AND('[1]Vmesna vrtilna_SKLOP1'!C2154&lt;&gt;"",'[1]Vmesna vrtilna_SKLOP1'!E2154=""),"Skupaj:",IF(AND('[1]Vmesna vrtilna_SKLOP1'!C2154&lt;&gt;"",'[1]Vmesna vrtilna_SKLOP1'!D2154=""),'[1]Vmesna vrtilna_SKLOP1'!J2154,IF(F2154&lt;&gt;"",IF('[1]Vmesna vrtilna_SKLOP1'!J2154&lt;&gt;"",'[1]Vmesna vrtilna_SKLOP1'!J2154,""),"")))))</f>
        <v>98</v>
      </c>
      <c r="M2154" s="22">
        <f t="shared" si="66"/>
        <v>0</v>
      </c>
      <c r="N2154" s="22" t="str">
        <f>IF(IFERROR(VLOOKUP(B2154,'[1]Vmesna vrtilna_SKLOP1'!B:J,7,0),"")=0,"",IFERROR(VLOOKUP(B2154,'[1]Vmesna vrtilna_SKLOP1'!B:J,7,0),""))</f>
        <v/>
      </c>
      <c r="O2154" s="22"/>
    </row>
    <row r="2155" spans="2:15" ht="15" customHeight="1" x14ac:dyDescent="0.3">
      <c r="B2155" s="15" t="str">
        <f>IF(AND('[1]Vmesna vrtilna_SKLOP1'!B2155&lt;&gt;"",'[1]Vmesna vrtilna_SKLOP1'!C2155&lt;&gt;""),IF('[1]Vmesna vrtilna_SKLOP1'!B2155&lt;&gt;"",'[1]Vmesna vrtilna_SKLOP1'!B2155,""),"")</f>
        <v/>
      </c>
      <c r="C2155" s="16" t="str">
        <f>IF(OR(C2154="Posebna oblika",C2154="Kulturno zaščiten objekt",C2154="Kulturno zaščiten objekt, Posebna oblika"),"Glej zavihek POSEBNI POGOJI",IF(SUM(N2154:Q2154)=1,"Posebna oblika",IF(SUM(N2154:Q2154)=10,"Kulturno zaščiten objekt",IF(SUM(N2154:Q2154)=11,"Kulturno zaščiten objekt, Posebna oblika",IF(AND('[1]Vmesna vrtilna_SKLOP1'!C2155&lt;&gt;"",'[1]Vmesna vrtilna_SKLOP1'!D2155&lt;&gt;""),IF('[1]Vmesna vrtilna_SKLOP1'!C2155&lt;&gt;"",'[1]Vmesna vrtilna_SKLOP1'!C2155,""),"")))))</f>
        <v/>
      </c>
      <c r="D2155" s="17" t="str">
        <f>IF(IFERROR(VLOOKUP(B2155,'[1]Vmesna vrtilna_SKLOP1'!B:J,6,0),"")=0,"",IFERROR(VLOOKUP(B2155,'[1]Vmesna vrtilna_SKLOP1'!B:J,6,0),""))</f>
        <v/>
      </c>
      <c r="E2155" s="16" t="str">
        <f>IF(IF('[1]Vmesna vrtilna_SKLOP1'!E2155&lt;&gt;"",'[1]Vmesna vrtilna_SKLOP1'!D2155,"")=0,"",IF('[1]Vmesna vrtilna_SKLOP1'!E2155&lt;&gt;"",'[1]Vmesna vrtilna_SKLOP1'!D2155,""))</f>
        <v/>
      </c>
      <c r="F2155" s="18" t="str">
        <f>IF('[1]Vmesna vrtilna_SKLOP1'!E2155&lt;&gt;"",'[1]Vmesna vrtilna_SKLOP1'!E2155,"")</f>
        <v/>
      </c>
      <c r="G2155" s="15" t="str">
        <f>IF('[1]Vmesna vrtilna_SKLOP1'!E2155&lt;&gt;"",'[1]Vmesna vrtilna_SKLOP1'!F2155,"")</f>
        <v/>
      </c>
      <c r="H2155" s="19" t="str">
        <f>IF('[1]Vmesna vrtilna_SKLOP1'!F2155&lt;&gt;"",'[1]Vmesna vrtilna_SKLOP1'!I2155,"")</f>
        <v/>
      </c>
      <c r="I2155" s="20" t="str">
        <f>IF(I2154="Skupaj:","DDV (22%):",IF(I2154="DDV (22%):","Skupaj z DDV:",IF(AND('[1]Vmesna vrtilna_SKLOP1'!C2155&lt;&gt;"",'[1]Vmesna vrtilna_SKLOP1'!E2155=""),"Skupaj:","")))</f>
        <v/>
      </c>
      <c r="J2155" s="21" t="str">
        <f t="shared" si="67"/>
        <v/>
      </c>
      <c r="K2155" s="21" t="str">
        <f>IF(I2155="Skupaj z DDV:",SUM(K2153,K2154),IF(I2155="DDV (22%):",K2154*0.22,IF(AND('[1]Vmesna vrtilna_SKLOP1'!C2155&lt;&gt;"",'[1]Vmesna vrtilna_SKLOP1'!D2155=""),'[1]Vmesna vrtilna_SKLOP1'!J2155,IF(F2155&lt;&gt;"",IF('[1]Vmesna vrtilna_SKLOP1'!J2155&lt;&gt;"",'[1]Vmesna vrtilna_SKLOP1'!J2155,""),""))))</f>
        <v/>
      </c>
      <c r="L2155" s="22" t="str">
        <f>IF(I2154="Skupaj:","DDV (22%):",IF(I2154="DDV (22%):","Skupaj z DDV:",IF(AND('[1]Vmesna vrtilna_SKLOP1'!C2155&lt;&gt;"",'[1]Vmesna vrtilna_SKLOP1'!E2155=""),"Skupaj:",IF(AND('[1]Vmesna vrtilna_SKLOP1'!C2155&lt;&gt;"",'[1]Vmesna vrtilna_SKLOP1'!D2155=""),'[1]Vmesna vrtilna_SKLOP1'!J2155,IF(F2155&lt;&gt;"",IF('[1]Vmesna vrtilna_SKLOP1'!J2155&lt;&gt;"",'[1]Vmesna vrtilna_SKLOP1'!J2155,""),"")))))</f>
        <v/>
      </c>
      <c r="M2155" s="22">
        <f t="shared" si="66"/>
        <v>0</v>
      </c>
      <c r="N2155" s="22" t="str">
        <f>IF(IFERROR(VLOOKUP(B2155,'[1]Vmesna vrtilna_SKLOP1'!B:J,7,0),"")=0,"",IFERROR(VLOOKUP(B2155,'[1]Vmesna vrtilna_SKLOP1'!B:J,7,0),""))</f>
        <v/>
      </c>
      <c r="O2155" s="22"/>
    </row>
    <row r="2156" spans="2:15" ht="15" customHeight="1" x14ac:dyDescent="0.3">
      <c r="B2156" s="15" t="str">
        <f>IF(AND('[1]Vmesna vrtilna_SKLOP1'!B2156&lt;&gt;"",'[1]Vmesna vrtilna_SKLOP1'!C2156&lt;&gt;""),IF('[1]Vmesna vrtilna_SKLOP1'!B2156&lt;&gt;"",'[1]Vmesna vrtilna_SKLOP1'!B2156,""),"")</f>
        <v/>
      </c>
      <c r="C2156" s="16" t="str">
        <f>IF(OR(C2155="Posebna oblika",C2155="Kulturno zaščiten objekt",C2155="Kulturno zaščiten objekt, Posebna oblika"),"Glej zavihek POSEBNI POGOJI",IF(SUM(N2155:Q2155)=1,"Posebna oblika",IF(SUM(N2155:Q2155)=10,"Kulturno zaščiten objekt",IF(SUM(N2155:Q2155)=11,"Kulturno zaščiten objekt, Posebna oblika",IF(AND('[1]Vmesna vrtilna_SKLOP1'!C2156&lt;&gt;"",'[1]Vmesna vrtilna_SKLOP1'!D2156&lt;&gt;""),IF('[1]Vmesna vrtilna_SKLOP1'!C2156&lt;&gt;"",'[1]Vmesna vrtilna_SKLOP1'!C2156,""),"")))))</f>
        <v/>
      </c>
      <c r="D2156" s="17" t="str">
        <f>IF(IFERROR(VLOOKUP(B2156,'[1]Vmesna vrtilna_SKLOP1'!B:J,6,0),"")=0,"",IFERROR(VLOOKUP(B2156,'[1]Vmesna vrtilna_SKLOP1'!B:J,6,0),""))</f>
        <v/>
      </c>
      <c r="E2156" s="16" t="str">
        <f>IF(IF('[1]Vmesna vrtilna_SKLOP1'!E2156&lt;&gt;"",'[1]Vmesna vrtilna_SKLOP1'!D2156,"")=0,"",IF('[1]Vmesna vrtilna_SKLOP1'!E2156&lt;&gt;"",'[1]Vmesna vrtilna_SKLOP1'!D2156,""))</f>
        <v>Odvoz na deponijo</v>
      </c>
      <c r="F2156" s="18" t="str">
        <f>IF('[1]Vmesna vrtilna_SKLOP1'!E2156&lt;&gt;"",'[1]Vmesna vrtilna_SKLOP1'!E2156,"")</f>
        <v>Odvoz na deponijo</v>
      </c>
      <c r="G2156" s="15" t="str">
        <f>IF('[1]Vmesna vrtilna_SKLOP1'!E2156&lt;&gt;"",'[1]Vmesna vrtilna_SKLOP1'!F2156,"")</f>
        <v>[m1]</v>
      </c>
      <c r="H2156" s="19">
        <f>IF('[1]Vmesna vrtilna_SKLOP1'!F2156&lt;&gt;"",'[1]Vmesna vrtilna_SKLOP1'!I2156,"")</f>
        <v>47.800000000000004</v>
      </c>
      <c r="I2156" s="20" t="str">
        <f>IF(I2155="Skupaj:","DDV (22%):",IF(I2155="DDV (22%):","Skupaj z DDV:",IF(AND('[1]Vmesna vrtilna_SKLOP1'!C2156&lt;&gt;"",'[1]Vmesna vrtilna_SKLOP1'!E2156=""),"Skupaj:","")))</f>
        <v/>
      </c>
      <c r="J2156" s="21">
        <f t="shared" si="67"/>
        <v>0</v>
      </c>
      <c r="K2156" s="21">
        <f>IF(I2156="Skupaj z DDV:",SUM(K2154,K2155),IF(I2156="DDV (22%):",K2155*0.22,IF(AND('[1]Vmesna vrtilna_SKLOP1'!C2156&lt;&gt;"",'[1]Vmesna vrtilna_SKLOP1'!D2156=""),'[1]Vmesna vrtilna_SKLOP1'!J2156,IF(F2156&lt;&gt;"",IF('[1]Vmesna vrtilna_SKLOP1'!J2156&lt;&gt;"",'[1]Vmesna vrtilna_SKLOP1'!J2156,""),""))))</f>
        <v>143.4</v>
      </c>
      <c r="L2156" s="22">
        <f>IF(I2155="Skupaj:","DDV (22%):",IF(I2155="DDV (22%):","Skupaj z DDV:",IF(AND('[1]Vmesna vrtilna_SKLOP1'!C2156&lt;&gt;"",'[1]Vmesna vrtilna_SKLOP1'!E2156=""),"Skupaj:",IF(AND('[1]Vmesna vrtilna_SKLOP1'!C2156&lt;&gt;"",'[1]Vmesna vrtilna_SKLOP1'!D2156=""),'[1]Vmesna vrtilna_SKLOP1'!J2156,IF(F2156&lt;&gt;"",IF('[1]Vmesna vrtilna_SKLOP1'!J2156&lt;&gt;"",'[1]Vmesna vrtilna_SKLOP1'!J2156,""),"")))))</f>
        <v>143.4</v>
      </c>
      <c r="M2156" s="22">
        <f t="shared" si="66"/>
        <v>0</v>
      </c>
      <c r="N2156" s="22" t="str">
        <f>IF(IFERROR(VLOOKUP(B2156,'[1]Vmesna vrtilna_SKLOP1'!B:J,7,0),"")=0,"",IFERROR(VLOOKUP(B2156,'[1]Vmesna vrtilna_SKLOP1'!B:J,7,0),""))</f>
        <v/>
      </c>
      <c r="O2156" s="22"/>
    </row>
    <row r="2157" spans="2:15" ht="15" customHeight="1" x14ac:dyDescent="0.3">
      <c r="B2157" s="15" t="str">
        <f>IF(AND('[1]Vmesna vrtilna_SKLOP1'!B2157&lt;&gt;"",'[1]Vmesna vrtilna_SKLOP1'!C2157&lt;&gt;""),IF('[1]Vmesna vrtilna_SKLOP1'!B2157&lt;&gt;"",'[1]Vmesna vrtilna_SKLOP1'!B2157,""),"")</f>
        <v/>
      </c>
      <c r="C2157" s="16" t="str">
        <f>IF(OR(C2156="Posebna oblika",C2156="Kulturno zaščiten objekt",C2156="Kulturno zaščiten objekt, Posebna oblika"),"Glej zavihek POSEBNI POGOJI",IF(SUM(N2156:Q2156)=1,"Posebna oblika",IF(SUM(N2156:Q2156)=10,"Kulturno zaščiten objekt",IF(SUM(N2156:Q2156)=11,"Kulturno zaščiten objekt, Posebna oblika",IF(AND('[1]Vmesna vrtilna_SKLOP1'!C2157&lt;&gt;"",'[1]Vmesna vrtilna_SKLOP1'!D2157&lt;&gt;""),IF('[1]Vmesna vrtilna_SKLOP1'!C2157&lt;&gt;"",'[1]Vmesna vrtilna_SKLOP1'!C2157,""),"")))))</f>
        <v/>
      </c>
      <c r="D2157" s="17" t="str">
        <f>IF(IFERROR(VLOOKUP(B2157,'[1]Vmesna vrtilna_SKLOP1'!B:J,6,0),"")=0,"",IFERROR(VLOOKUP(B2157,'[1]Vmesna vrtilna_SKLOP1'!B:J,6,0),""))</f>
        <v/>
      </c>
      <c r="E2157" s="16" t="str">
        <f>IF(IF('[1]Vmesna vrtilna_SKLOP1'!E2157&lt;&gt;"",'[1]Vmesna vrtilna_SKLOP1'!D2157,"")=0,"",IF('[1]Vmesna vrtilna_SKLOP1'!E2157&lt;&gt;"",'[1]Vmesna vrtilna_SKLOP1'!D2157,""))</f>
        <v/>
      </c>
      <c r="F2157" s="18" t="str">
        <f>IF('[1]Vmesna vrtilna_SKLOP1'!E2157&lt;&gt;"",'[1]Vmesna vrtilna_SKLOP1'!E2157,"")</f>
        <v/>
      </c>
      <c r="G2157" s="15" t="str">
        <f>IF('[1]Vmesna vrtilna_SKLOP1'!E2157&lt;&gt;"",'[1]Vmesna vrtilna_SKLOP1'!F2157,"")</f>
        <v/>
      </c>
      <c r="H2157" s="19" t="str">
        <f>IF('[1]Vmesna vrtilna_SKLOP1'!F2157&lt;&gt;"",'[1]Vmesna vrtilna_SKLOP1'!I2157,"")</f>
        <v/>
      </c>
      <c r="I2157" s="20" t="str">
        <f>IF(I2156="Skupaj:","DDV (22%):",IF(I2156="DDV (22%):","Skupaj z DDV:",IF(AND('[1]Vmesna vrtilna_SKLOP1'!C2157&lt;&gt;"",'[1]Vmesna vrtilna_SKLOP1'!E2157=""),"Skupaj:","")))</f>
        <v/>
      </c>
      <c r="J2157" s="21" t="str">
        <f t="shared" si="67"/>
        <v/>
      </c>
      <c r="K2157" s="21" t="str">
        <f>IF(I2157="Skupaj z DDV:",SUM(K2155,K2156),IF(I2157="DDV (22%):",K2156*0.22,IF(AND('[1]Vmesna vrtilna_SKLOP1'!C2157&lt;&gt;"",'[1]Vmesna vrtilna_SKLOP1'!D2157=""),'[1]Vmesna vrtilna_SKLOP1'!J2157,IF(F2157&lt;&gt;"",IF('[1]Vmesna vrtilna_SKLOP1'!J2157&lt;&gt;"",'[1]Vmesna vrtilna_SKLOP1'!J2157,""),""))))</f>
        <v/>
      </c>
      <c r="L2157" s="22" t="str">
        <f>IF(I2156="Skupaj:","DDV (22%):",IF(I2156="DDV (22%):","Skupaj z DDV:",IF(AND('[1]Vmesna vrtilna_SKLOP1'!C2157&lt;&gt;"",'[1]Vmesna vrtilna_SKLOP1'!E2157=""),"Skupaj:",IF(AND('[1]Vmesna vrtilna_SKLOP1'!C2157&lt;&gt;"",'[1]Vmesna vrtilna_SKLOP1'!D2157=""),'[1]Vmesna vrtilna_SKLOP1'!J2157,IF(F2157&lt;&gt;"",IF('[1]Vmesna vrtilna_SKLOP1'!J2157&lt;&gt;"",'[1]Vmesna vrtilna_SKLOP1'!J2157,""),"")))))</f>
        <v/>
      </c>
      <c r="M2157" s="22">
        <f t="shared" si="66"/>
        <v>0</v>
      </c>
      <c r="N2157" s="22" t="str">
        <f>IF(IFERROR(VLOOKUP(B2157,'[1]Vmesna vrtilna_SKLOP1'!B:J,7,0),"")=0,"",IFERROR(VLOOKUP(B2157,'[1]Vmesna vrtilna_SKLOP1'!B:J,7,0),""))</f>
        <v/>
      </c>
      <c r="O2157" s="22"/>
    </row>
    <row r="2158" spans="2:15" ht="15" customHeight="1" x14ac:dyDescent="0.3">
      <c r="B2158" s="15" t="str">
        <f>IF(AND('[1]Vmesna vrtilna_SKLOP1'!B2158&lt;&gt;"",'[1]Vmesna vrtilna_SKLOP1'!C2158&lt;&gt;""),IF('[1]Vmesna vrtilna_SKLOP1'!B2158&lt;&gt;"",'[1]Vmesna vrtilna_SKLOP1'!B2158,""),"")</f>
        <v/>
      </c>
      <c r="C2158" s="16" t="str">
        <f>IF(OR(C2157="Posebna oblika",C2157="Kulturno zaščiten objekt",C2157="Kulturno zaščiten objekt, Posebna oblika"),"Glej zavihek POSEBNI POGOJI",IF(SUM(N2157:Q2157)=1,"Posebna oblika",IF(SUM(N2157:Q2157)=10,"Kulturno zaščiten objekt",IF(SUM(N2157:Q2157)=11,"Kulturno zaščiten objekt, Posebna oblika",IF(AND('[1]Vmesna vrtilna_SKLOP1'!C2158&lt;&gt;"",'[1]Vmesna vrtilna_SKLOP1'!D2158&lt;&gt;""),IF('[1]Vmesna vrtilna_SKLOP1'!C2158&lt;&gt;"",'[1]Vmesna vrtilna_SKLOP1'!C2158,""),"")))))</f>
        <v/>
      </c>
      <c r="D2158" s="17" t="str">
        <f>IF(IFERROR(VLOOKUP(B2158,'[1]Vmesna vrtilna_SKLOP1'!B:J,6,0),"")=0,"",IFERROR(VLOOKUP(B2158,'[1]Vmesna vrtilna_SKLOP1'!B:J,6,0),""))</f>
        <v/>
      </c>
      <c r="E2158" s="16" t="str">
        <f>IF(IF('[1]Vmesna vrtilna_SKLOP1'!E2158&lt;&gt;"",'[1]Vmesna vrtilna_SKLOP1'!D2158,"")=0,"",IF('[1]Vmesna vrtilna_SKLOP1'!E2158&lt;&gt;"",'[1]Vmesna vrtilna_SKLOP1'!D2158,""))</f>
        <v>Slikopleskarska dela</v>
      </c>
      <c r="F2158" s="18" t="str">
        <f>IF('[1]Vmesna vrtilna_SKLOP1'!E2158&lt;&gt;"",'[1]Vmesna vrtilna_SKLOP1'!E2158,"")</f>
        <v>Slikopleskarska dela na špaletah</v>
      </c>
      <c r="G2158" s="15" t="str">
        <f>IF('[1]Vmesna vrtilna_SKLOP1'!E2158&lt;&gt;"",'[1]Vmesna vrtilna_SKLOP1'!F2158,"")</f>
        <v>[m1]</v>
      </c>
      <c r="H2158" s="19">
        <f>IF('[1]Vmesna vrtilna_SKLOP1'!F2158&lt;&gt;"",'[1]Vmesna vrtilna_SKLOP1'!I2158,"")</f>
        <v>26.600000000000005</v>
      </c>
      <c r="I2158" s="20" t="str">
        <f>IF(I2157="Skupaj:","DDV (22%):",IF(I2157="DDV (22%):","Skupaj z DDV:",IF(AND('[1]Vmesna vrtilna_SKLOP1'!C2158&lt;&gt;"",'[1]Vmesna vrtilna_SKLOP1'!E2158=""),"Skupaj:","")))</f>
        <v/>
      </c>
      <c r="J2158" s="21">
        <f t="shared" si="67"/>
        <v>0</v>
      </c>
      <c r="K2158" s="21">
        <f>IF(I2158="Skupaj z DDV:",SUM(K2156,K2157),IF(I2158="DDV (22%):",K2157*0.22,IF(AND('[1]Vmesna vrtilna_SKLOP1'!C2158&lt;&gt;"",'[1]Vmesna vrtilna_SKLOP1'!D2158=""),'[1]Vmesna vrtilna_SKLOP1'!J2158,IF(F2158&lt;&gt;"",IF('[1]Vmesna vrtilna_SKLOP1'!J2158&lt;&gt;"",'[1]Vmesna vrtilna_SKLOP1'!J2158,""),""))))</f>
        <v>382.40000000000003</v>
      </c>
      <c r="L2158" s="22">
        <f>IF(I2157="Skupaj:","DDV (22%):",IF(I2157="DDV (22%):","Skupaj z DDV:",IF(AND('[1]Vmesna vrtilna_SKLOP1'!C2158&lt;&gt;"",'[1]Vmesna vrtilna_SKLOP1'!E2158=""),"Skupaj:",IF(AND('[1]Vmesna vrtilna_SKLOP1'!C2158&lt;&gt;"",'[1]Vmesna vrtilna_SKLOP1'!D2158=""),'[1]Vmesna vrtilna_SKLOP1'!J2158,IF(F2158&lt;&gt;"",IF('[1]Vmesna vrtilna_SKLOP1'!J2158&lt;&gt;"",'[1]Vmesna vrtilna_SKLOP1'!J2158,""),"")))))</f>
        <v>382.40000000000003</v>
      </c>
      <c r="M2158" s="22">
        <f t="shared" si="66"/>
        <v>0</v>
      </c>
      <c r="N2158" s="22" t="str">
        <f>IF(IFERROR(VLOOKUP(B2158,'[1]Vmesna vrtilna_SKLOP1'!B:J,7,0),"")=0,"",IFERROR(VLOOKUP(B2158,'[1]Vmesna vrtilna_SKLOP1'!B:J,7,0),""))</f>
        <v/>
      </c>
      <c r="O2158" s="22"/>
    </row>
    <row r="2159" spans="2:15" ht="15" customHeight="1" x14ac:dyDescent="0.3">
      <c r="B2159" s="15" t="str">
        <f>IF(AND('[1]Vmesna vrtilna_SKLOP1'!B2159&lt;&gt;"",'[1]Vmesna vrtilna_SKLOP1'!C2159&lt;&gt;""),IF('[1]Vmesna vrtilna_SKLOP1'!B2159&lt;&gt;"",'[1]Vmesna vrtilna_SKLOP1'!B2159,""),"")</f>
        <v/>
      </c>
      <c r="C2159" s="16" t="str">
        <f>IF(OR(C2158="Posebna oblika",C2158="Kulturno zaščiten objekt",C2158="Kulturno zaščiten objekt, Posebna oblika"),"Glej zavihek POSEBNI POGOJI",IF(SUM(N2158:Q2158)=1,"Posebna oblika",IF(SUM(N2158:Q2158)=10,"Kulturno zaščiten objekt",IF(SUM(N2158:Q2158)=11,"Kulturno zaščiten objekt, Posebna oblika",IF(AND('[1]Vmesna vrtilna_SKLOP1'!C2159&lt;&gt;"",'[1]Vmesna vrtilna_SKLOP1'!D2159&lt;&gt;""),IF('[1]Vmesna vrtilna_SKLOP1'!C2159&lt;&gt;"",'[1]Vmesna vrtilna_SKLOP1'!C2159,""),"")))))</f>
        <v/>
      </c>
      <c r="D2159" s="17" t="str">
        <f>IF(IFERROR(VLOOKUP(B2159,'[1]Vmesna vrtilna_SKLOP1'!B:J,6,0),"")=0,"",IFERROR(VLOOKUP(B2159,'[1]Vmesna vrtilna_SKLOP1'!B:J,6,0),""))</f>
        <v/>
      </c>
      <c r="E2159" s="16" t="str">
        <f>IF(IF('[1]Vmesna vrtilna_SKLOP1'!E2159&lt;&gt;"",'[1]Vmesna vrtilna_SKLOP1'!D2159,"")=0,"",IF('[1]Vmesna vrtilna_SKLOP1'!E2159&lt;&gt;"",'[1]Vmesna vrtilna_SKLOP1'!D2159,""))</f>
        <v/>
      </c>
      <c r="F2159" s="18" t="str">
        <f>IF('[1]Vmesna vrtilna_SKLOP1'!E2159&lt;&gt;"",'[1]Vmesna vrtilna_SKLOP1'!E2159,"")</f>
        <v/>
      </c>
      <c r="G2159" s="15" t="str">
        <f>IF('[1]Vmesna vrtilna_SKLOP1'!E2159&lt;&gt;"",'[1]Vmesna vrtilna_SKLOP1'!F2159,"")</f>
        <v/>
      </c>
      <c r="H2159" s="19" t="str">
        <f>IF('[1]Vmesna vrtilna_SKLOP1'!F2159&lt;&gt;"",'[1]Vmesna vrtilna_SKLOP1'!I2159,"")</f>
        <v/>
      </c>
      <c r="I2159" s="20" t="str">
        <f>IF(I2158="Skupaj:","DDV (22%):",IF(I2158="DDV (22%):","Skupaj z DDV:",IF(AND('[1]Vmesna vrtilna_SKLOP1'!C2159&lt;&gt;"",'[1]Vmesna vrtilna_SKLOP1'!E2159=""),"Skupaj:","")))</f>
        <v/>
      </c>
      <c r="J2159" s="21" t="str">
        <f t="shared" si="67"/>
        <v/>
      </c>
      <c r="K2159" s="21" t="str">
        <f>IF(I2159="Skupaj z DDV:",SUM(K2157,K2158),IF(I2159="DDV (22%):",K2158*0.22,IF(AND('[1]Vmesna vrtilna_SKLOP1'!C2159&lt;&gt;"",'[1]Vmesna vrtilna_SKLOP1'!D2159=""),'[1]Vmesna vrtilna_SKLOP1'!J2159,IF(F2159&lt;&gt;"",IF('[1]Vmesna vrtilna_SKLOP1'!J2159&lt;&gt;"",'[1]Vmesna vrtilna_SKLOP1'!J2159,""),""))))</f>
        <v/>
      </c>
      <c r="L2159" s="22" t="str">
        <f>IF(I2158="Skupaj:","DDV (22%):",IF(I2158="DDV (22%):","Skupaj z DDV:",IF(AND('[1]Vmesna vrtilna_SKLOP1'!C2159&lt;&gt;"",'[1]Vmesna vrtilna_SKLOP1'!E2159=""),"Skupaj:",IF(AND('[1]Vmesna vrtilna_SKLOP1'!C2159&lt;&gt;"",'[1]Vmesna vrtilna_SKLOP1'!D2159=""),'[1]Vmesna vrtilna_SKLOP1'!J2159,IF(F2159&lt;&gt;"",IF('[1]Vmesna vrtilna_SKLOP1'!J2159&lt;&gt;"",'[1]Vmesna vrtilna_SKLOP1'!J2159,""),"")))))</f>
        <v/>
      </c>
      <c r="M2159" s="22">
        <f t="shared" si="66"/>
        <v>0</v>
      </c>
      <c r="N2159" s="22" t="str">
        <f>IF(IFERROR(VLOOKUP(B2159,'[1]Vmesna vrtilna_SKLOP1'!B:J,7,0),"")=0,"",IFERROR(VLOOKUP(B2159,'[1]Vmesna vrtilna_SKLOP1'!B:J,7,0),""))</f>
        <v/>
      </c>
      <c r="O2159" s="22"/>
    </row>
    <row r="2160" spans="2:15" ht="15" customHeight="1" x14ac:dyDescent="0.3">
      <c r="B2160" s="15" t="str">
        <f>IF(AND('[1]Vmesna vrtilna_SKLOP1'!B2160&lt;&gt;"",'[1]Vmesna vrtilna_SKLOP1'!C2160&lt;&gt;""),IF('[1]Vmesna vrtilna_SKLOP1'!B2160&lt;&gt;"",'[1]Vmesna vrtilna_SKLOP1'!B2160,""),"")</f>
        <v/>
      </c>
      <c r="C2160" s="16" t="str">
        <f>IF(OR(C2159="Posebna oblika",C2159="Kulturno zaščiten objekt",C2159="Kulturno zaščiten objekt, Posebna oblika"),"Glej zavihek POSEBNI POGOJI",IF(SUM(N2159:Q2159)=1,"Posebna oblika",IF(SUM(N2159:Q2159)=10,"Kulturno zaščiten objekt",IF(SUM(N2159:Q2159)=11,"Kulturno zaščiten objekt, Posebna oblika",IF(AND('[1]Vmesna vrtilna_SKLOP1'!C2160&lt;&gt;"",'[1]Vmesna vrtilna_SKLOP1'!D2160&lt;&gt;""),IF('[1]Vmesna vrtilna_SKLOP1'!C2160&lt;&gt;"",'[1]Vmesna vrtilna_SKLOP1'!C2160,""),"")))))</f>
        <v/>
      </c>
      <c r="D2160" s="17" t="str">
        <f>IF(IFERROR(VLOOKUP(B2160,'[1]Vmesna vrtilna_SKLOP1'!B:J,6,0),"")=0,"",IFERROR(VLOOKUP(B2160,'[1]Vmesna vrtilna_SKLOP1'!B:J,6,0),""))</f>
        <v/>
      </c>
      <c r="E2160" s="16" t="str">
        <f>IF(IF('[1]Vmesna vrtilna_SKLOP1'!E2160&lt;&gt;"",'[1]Vmesna vrtilna_SKLOP1'!D2160,"")=0,"",IF('[1]Vmesna vrtilna_SKLOP1'!E2160&lt;&gt;"",'[1]Vmesna vrtilna_SKLOP1'!D2160,""))</f>
        <v/>
      </c>
      <c r="F2160" s="18" t="str">
        <f>IF('[1]Vmesna vrtilna_SKLOP1'!E2160&lt;&gt;"",'[1]Vmesna vrtilna_SKLOP1'!E2160,"")</f>
        <v/>
      </c>
      <c r="G2160" s="15" t="str">
        <f>IF('[1]Vmesna vrtilna_SKLOP1'!E2160&lt;&gt;"",'[1]Vmesna vrtilna_SKLOP1'!F2160,"")</f>
        <v/>
      </c>
      <c r="H2160" s="19" t="str">
        <f>IF('[1]Vmesna vrtilna_SKLOP1'!F2160&lt;&gt;"",'[1]Vmesna vrtilna_SKLOP1'!I2160,"")</f>
        <v/>
      </c>
      <c r="I2160" s="20" t="str">
        <f>IF(I2159="Skupaj:","DDV (22%):",IF(I2159="DDV (22%):","Skupaj z DDV:",IF(AND('[1]Vmesna vrtilna_SKLOP1'!C2160&lt;&gt;"",'[1]Vmesna vrtilna_SKLOP1'!E2160=""),"Skupaj:","")))</f>
        <v>Skupaj:</v>
      </c>
      <c r="J2160" s="21">
        <f t="shared" si="67"/>
        <v>0</v>
      </c>
      <c r="K2160" s="21">
        <f>IF(I2160="Skupaj z DDV:",SUM(K2158,K2159),IF(I2160="DDV (22%):",K2159*0.22,IF(AND('[1]Vmesna vrtilna_SKLOP1'!C2160&lt;&gt;"",'[1]Vmesna vrtilna_SKLOP1'!D2160=""),'[1]Vmesna vrtilna_SKLOP1'!J2160,IF(F2160&lt;&gt;"",IF('[1]Vmesna vrtilna_SKLOP1'!J2160&lt;&gt;"",'[1]Vmesna vrtilna_SKLOP1'!J2160,""),""))))</f>
        <v>9629.8523041280023</v>
      </c>
      <c r="L2160" s="22" t="str">
        <f>IF(I2159="Skupaj:","DDV (22%):",IF(I2159="DDV (22%):","Skupaj z DDV:",IF(AND('[1]Vmesna vrtilna_SKLOP1'!C2160&lt;&gt;"",'[1]Vmesna vrtilna_SKLOP1'!E2160=""),"Skupaj:",IF(AND('[1]Vmesna vrtilna_SKLOP1'!C2160&lt;&gt;"",'[1]Vmesna vrtilna_SKLOP1'!D2160=""),'[1]Vmesna vrtilna_SKLOP1'!J2160,IF(F2160&lt;&gt;"",IF('[1]Vmesna vrtilna_SKLOP1'!J2160&lt;&gt;"",'[1]Vmesna vrtilna_SKLOP1'!J2160,""),"")))))</f>
        <v>Skupaj:</v>
      </c>
      <c r="M2160" s="22">
        <f t="shared" si="66"/>
        <v>0</v>
      </c>
      <c r="N2160" s="22" t="str">
        <f>IF(IFERROR(VLOOKUP(B2160,'[1]Vmesna vrtilna_SKLOP1'!B:J,7,0),"")=0,"",IFERROR(VLOOKUP(B2160,'[1]Vmesna vrtilna_SKLOP1'!B:J,7,0),""))</f>
        <v/>
      </c>
      <c r="O2160" s="22"/>
    </row>
    <row r="2161" spans="2:15" ht="15" customHeight="1" x14ac:dyDescent="0.3">
      <c r="B2161" s="15" t="str">
        <f>IF(AND('[1]Vmesna vrtilna_SKLOP1'!B2161&lt;&gt;"",'[1]Vmesna vrtilna_SKLOP1'!C2161&lt;&gt;""),IF('[1]Vmesna vrtilna_SKLOP1'!B2161&lt;&gt;"",'[1]Vmesna vrtilna_SKLOP1'!B2161,""),"")</f>
        <v/>
      </c>
      <c r="C2161" s="16" t="str">
        <f>IF(OR(C2160="Posebna oblika",C2160="Kulturno zaščiten objekt",C2160="Kulturno zaščiten objekt, Posebna oblika"),"Glej zavihek POSEBNI POGOJI",IF(SUM(N2160:Q2160)=1,"Posebna oblika",IF(SUM(N2160:Q2160)=10,"Kulturno zaščiten objekt",IF(SUM(N2160:Q2160)=11,"Kulturno zaščiten objekt, Posebna oblika",IF(AND('[1]Vmesna vrtilna_SKLOP1'!C2161&lt;&gt;"",'[1]Vmesna vrtilna_SKLOP1'!D2161&lt;&gt;""),IF('[1]Vmesna vrtilna_SKLOP1'!C2161&lt;&gt;"",'[1]Vmesna vrtilna_SKLOP1'!C2161,""),"")))))</f>
        <v/>
      </c>
      <c r="D2161" s="17" t="str">
        <f>IF(IFERROR(VLOOKUP(B2161,'[1]Vmesna vrtilna_SKLOP1'!B:J,6,0),"")=0,"",IFERROR(VLOOKUP(B2161,'[1]Vmesna vrtilna_SKLOP1'!B:J,6,0),""))</f>
        <v/>
      </c>
      <c r="E2161" s="16" t="str">
        <f>IF(IF('[1]Vmesna vrtilna_SKLOP1'!E2161&lt;&gt;"",'[1]Vmesna vrtilna_SKLOP1'!D2161,"")=0,"",IF('[1]Vmesna vrtilna_SKLOP1'!E2161&lt;&gt;"",'[1]Vmesna vrtilna_SKLOP1'!D2161,""))</f>
        <v/>
      </c>
      <c r="F2161" s="18" t="str">
        <f>IF('[1]Vmesna vrtilna_SKLOP1'!E2161&lt;&gt;"",'[1]Vmesna vrtilna_SKLOP1'!E2161,"")</f>
        <v/>
      </c>
      <c r="G2161" s="15" t="str">
        <f>IF('[1]Vmesna vrtilna_SKLOP1'!E2161&lt;&gt;"",'[1]Vmesna vrtilna_SKLOP1'!F2161,"")</f>
        <v/>
      </c>
      <c r="H2161" s="19" t="str">
        <f>IF('[1]Vmesna vrtilna_SKLOP1'!F2161&lt;&gt;"",'[1]Vmesna vrtilna_SKLOP1'!I2161,"")</f>
        <v/>
      </c>
      <c r="I2161" s="20" t="str">
        <f>IF(I2160="Skupaj:","DDV (22%):",IF(I2160="DDV (22%):","Skupaj z DDV:",IF(AND('[1]Vmesna vrtilna_SKLOP1'!C2161&lt;&gt;"",'[1]Vmesna vrtilna_SKLOP1'!E2161=""),"Skupaj:","")))</f>
        <v>DDV (22%):</v>
      </c>
      <c r="J2161" s="21">
        <f t="shared" si="67"/>
        <v>0</v>
      </c>
      <c r="K2161" s="21">
        <f>IF(I2161="Skupaj z DDV:",SUM(K2159,K2160),IF(I2161="DDV (22%):",K2160*0.22,IF(AND('[1]Vmesna vrtilna_SKLOP1'!C2161&lt;&gt;"",'[1]Vmesna vrtilna_SKLOP1'!D2161=""),'[1]Vmesna vrtilna_SKLOP1'!J2161,IF(F2161&lt;&gt;"",IF('[1]Vmesna vrtilna_SKLOP1'!J2161&lt;&gt;"",'[1]Vmesna vrtilna_SKLOP1'!J2161,""),""))))</f>
        <v>2118.5675069081603</v>
      </c>
      <c r="L2161" s="22" t="str">
        <f>IF(I2160="Skupaj:","DDV (22%):",IF(I2160="DDV (22%):","Skupaj z DDV:",IF(AND('[1]Vmesna vrtilna_SKLOP1'!C2161&lt;&gt;"",'[1]Vmesna vrtilna_SKLOP1'!E2161=""),"Skupaj:",IF(AND('[1]Vmesna vrtilna_SKLOP1'!C2161&lt;&gt;"",'[1]Vmesna vrtilna_SKLOP1'!D2161=""),'[1]Vmesna vrtilna_SKLOP1'!J2161,IF(F2161&lt;&gt;"",IF('[1]Vmesna vrtilna_SKLOP1'!J2161&lt;&gt;"",'[1]Vmesna vrtilna_SKLOP1'!J2161,""),"")))))</f>
        <v>DDV (22%):</v>
      </c>
      <c r="M2161" s="22">
        <f t="shared" si="66"/>
        <v>0</v>
      </c>
      <c r="N2161" s="22" t="str">
        <f>IF(IFERROR(VLOOKUP(B2161,'[1]Vmesna vrtilna_SKLOP1'!B:J,7,0),"")=0,"",IFERROR(VLOOKUP(B2161,'[1]Vmesna vrtilna_SKLOP1'!B:J,7,0),""))</f>
        <v/>
      </c>
      <c r="O2161" s="22"/>
    </row>
    <row r="2162" spans="2:15" ht="15" customHeight="1" x14ac:dyDescent="0.3">
      <c r="B2162" s="15" t="str">
        <f>IF(AND('[1]Vmesna vrtilna_SKLOP1'!B2162&lt;&gt;"",'[1]Vmesna vrtilna_SKLOP1'!C2162&lt;&gt;""),IF('[1]Vmesna vrtilna_SKLOP1'!B2162&lt;&gt;"",'[1]Vmesna vrtilna_SKLOP1'!B2162,""),"")</f>
        <v/>
      </c>
      <c r="C2162" s="16" t="str">
        <f>IF(OR(C2161="Posebna oblika",C2161="Kulturno zaščiten objekt",C2161="Kulturno zaščiten objekt, Posebna oblika"),"Glej zavihek POSEBNI POGOJI",IF(SUM(N2161:Q2161)=1,"Posebna oblika",IF(SUM(N2161:Q2161)=10,"Kulturno zaščiten objekt",IF(SUM(N2161:Q2161)=11,"Kulturno zaščiten objekt, Posebna oblika",IF(AND('[1]Vmesna vrtilna_SKLOP1'!C2162&lt;&gt;"",'[1]Vmesna vrtilna_SKLOP1'!D2162&lt;&gt;""),IF('[1]Vmesna vrtilna_SKLOP1'!C2162&lt;&gt;"",'[1]Vmesna vrtilna_SKLOP1'!C2162,""),"")))))</f>
        <v/>
      </c>
      <c r="D2162" s="17" t="str">
        <f>IF(IFERROR(VLOOKUP(B2162,'[1]Vmesna vrtilna_SKLOP1'!B:J,6,0),"")=0,"",IFERROR(VLOOKUP(B2162,'[1]Vmesna vrtilna_SKLOP1'!B:J,6,0),""))</f>
        <v/>
      </c>
      <c r="E2162" s="16" t="str">
        <f>IF(IF('[1]Vmesna vrtilna_SKLOP1'!E2162&lt;&gt;"",'[1]Vmesna vrtilna_SKLOP1'!D2162,"")=0,"",IF('[1]Vmesna vrtilna_SKLOP1'!E2162&lt;&gt;"",'[1]Vmesna vrtilna_SKLOP1'!D2162,""))</f>
        <v/>
      </c>
      <c r="F2162" s="18" t="str">
        <f>IF('[1]Vmesna vrtilna_SKLOP1'!E2162&lt;&gt;"",'[1]Vmesna vrtilna_SKLOP1'!E2162,"")</f>
        <v/>
      </c>
      <c r="G2162" s="15" t="str">
        <f>IF('[1]Vmesna vrtilna_SKLOP1'!E2162&lt;&gt;"",'[1]Vmesna vrtilna_SKLOP1'!F2162,"")</f>
        <v/>
      </c>
      <c r="H2162" s="19" t="str">
        <f>IF('[1]Vmesna vrtilna_SKLOP1'!F2162&lt;&gt;"",'[1]Vmesna vrtilna_SKLOP1'!I2162,"")</f>
        <v/>
      </c>
      <c r="I2162" s="20" t="str">
        <f>IF(I2161="Skupaj:","DDV (22%):",IF(I2161="DDV (22%):","Skupaj z DDV:",IF(AND('[1]Vmesna vrtilna_SKLOP1'!C2162&lt;&gt;"",'[1]Vmesna vrtilna_SKLOP1'!E2162=""),"Skupaj:","")))</f>
        <v>Skupaj z DDV:</v>
      </c>
      <c r="J2162" s="21">
        <f t="shared" si="67"/>
        <v>0</v>
      </c>
      <c r="K2162" s="21">
        <f>IF(I2162="Skupaj z DDV:",SUM(K2160,K2161),IF(I2162="DDV (22%):",K2161*0.22,IF(AND('[1]Vmesna vrtilna_SKLOP1'!C2162&lt;&gt;"",'[1]Vmesna vrtilna_SKLOP1'!D2162=""),'[1]Vmesna vrtilna_SKLOP1'!J2162,IF(F2162&lt;&gt;"",IF('[1]Vmesna vrtilna_SKLOP1'!J2162&lt;&gt;"",'[1]Vmesna vrtilna_SKLOP1'!J2162,""),""))))</f>
        <v>11748.419811036163</v>
      </c>
      <c r="L2162" s="22" t="str">
        <f>IF(I2161="Skupaj:","DDV (22%):",IF(I2161="DDV (22%):","Skupaj z DDV:",IF(AND('[1]Vmesna vrtilna_SKLOP1'!C2162&lt;&gt;"",'[1]Vmesna vrtilna_SKLOP1'!E2162=""),"Skupaj:",IF(AND('[1]Vmesna vrtilna_SKLOP1'!C2162&lt;&gt;"",'[1]Vmesna vrtilna_SKLOP1'!D2162=""),'[1]Vmesna vrtilna_SKLOP1'!J2162,IF(F2162&lt;&gt;"",IF('[1]Vmesna vrtilna_SKLOP1'!J2162&lt;&gt;"",'[1]Vmesna vrtilna_SKLOP1'!J2162,""),"")))))</f>
        <v>Skupaj z DDV:</v>
      </c>
      <c r="M2162" s="22">
        <f t="shared" si="66"/>
        <v>0</v>
      </c>
      <c r="N2162" s="22" t="str">
        <f>IF(IFERROR(VLOOKUP(B2162,'[1]Vmesna vrtilna_SKLOP1'!B:J,7,0),"")=0,"",IFERROR(VLOOKUP(B2162,'[1]Vmesna vrtilna_SKLOP1'!B:J,7,0),""))</f>
        <v/>
      </c>
      <c r="O2162" s="22"/>
    </row>
    <row r="2163" spans="2:15" ht="15" customHeight="1" x14ac:dyDescent="0.3">
      <c r="B2163" s="15">
        <f>IF(AND('[1]Vmesna vrtilna_SKLOP1'!B2163&lt;&gt;"",'[1]Vmesna vrtilna_SKLOP1'!C2163&lt;&gt;""),IF('[1]Vmesna vrtilna_SKLOP1'!B2163&lt;&gt;"",'[1]Vmesna vrtilna_SKLOP1'!B2163,""),"")</f>
        <v>67</v>
      </c>
      <c r="C2163" s="16" t="str">
        <f>IF(OR(C2162="Posebna oblika",C2162="Kulturno zaščiten objekt",C2162="Kulturno zaščiten objekt, Posebna oblika"),"Glej zavihek POSEBNI POGOJI",IF(SUM(N2162:Q2162)=1,"Posebna oblika",IF(SUM(N2162:Q2162)=10,"Kulturno zaščiten objekt",IF(SUM(N2162:Q2162)=11,"Kulturno zaščiten objekt, Posebna oblika",IF(AND('[1]Vmesna vrtilna_SKLOP1'!C2163&lt;&gt;"",'[1]Vmesna vrtilna_SKLOP1'!D2163&lt;&gt;""),IF('[1]Vmesna vrtilna_SKLOP1'!C2163&lt;&gt;"",'[1]Vmesna vrtilna_SKLOP1'!C2163,""),"")))))</f>
        <v>Kresniški Vrh 32B</v>
      </c>
      <c r="D2163" s="17">
        <f>IF(IFERROR(VLOOKUP(B2163,'[1]Vmesna vrtilna_SKLOP1'!B:J,6,0),"")=0,"",IFERROR(VLOOKUP(B2163,'[1]Vmesna vrtilna_SKLOP1'!B:J,6,0),""))</f>
        <v>1</v>
      </c>
      <c r="E2163" s="16" t="str">
        <f>IF(IF('[1]Vmesna vrtilna_SKLOP1'!E2163&lt;&gt;"",'[1]Vmesna vrtilna_SKLOP1'!D2163,"")=0,"",IF('[1]Vmesna vrtilna_SKLOP1'!E2163&lt;&gt;"",'[1]Vmesna vrtilna_SKLOP1'!D2163,""))</f>
        <v>Okna/Vrata</v>
      </c>
      <c r="F2163" s="18" t="str">
        <f>IF('[1]Vmesna vrtilna_SKLOP1'!E2163&lt;&gt;"",'[1]Vmesna vrtilna_SKLOP1'!E2163,"")</f>
        <v>Dvokrilno okno (tip: O3); dim. ŠxV: 1,75x1,4m; Material: PVC, profil&gt;80mm ; steklo 8/16Ar/66.2; Rw,st.=43 (Rw,st.+Ctr ≥ 37 dB)</v>
      </c>
      <c r="G2163" s="15" t="str">
        <f>IF('[1]Vmesna vrtilna_SKLOP1'!E2163&lt;&gt;"",'[1]Vmesna vrtilna_SKLOP1'!F2163,"")</f>
        <v>[kos]</v>
      </c>
      <c r="H2163" s="19">
        <f>IF('[1]Vmesna vrtilna_SKLOP1'!F2163&lt;&gt;"",'[1]Vmesna vrtilna_SKLOP1'!I2163,"")</f>
        <v>2</v>
      </c>
      <c r="I2163" s="20" t="str">
        <f>IF(I2162="Skupaj:","DDV (22%):",IF(I2162="DDV (22%):","Skupaj z DDV:",IF(AND('[1]Vmesna vrtilna_SKLOP1'!C2163&lt;&gt;"",'[1]Vmesna vrtilna_SKLOP1'!E2163=""),"Skupaj:","")))</f>
        <v/>
      </c>
      <c r="J2163" s="21">
        <f t="shared" si="67"/>
        <v>0</v>
      </c>
      <c r="K2163" s="21">
        <f>IF(I2163="Skupaj z DDV:",SUM(K2161,K2162),IF(I2163="DDV (22%):",K2162*0.22,IF(AND('[1]Vmesna vrtilna_SKLOP1'!C2163&lt;&gt;"",'[1]Vmesna vrtilna_SKLOP1'!D2163=""),'[1]Vmesna vrtilna_SKLOP1'!J2163,IF(F2163&lt;&gt;"",IF('[1]Vmesna vrtilna_SKLOP1'!J2163&lt;&gt;"",'[1]Vmesna vrtilna_SKLOP1'!J2163,""),""))))</f>
        <v>1563.7509386000002</v>
      </c>
      <c r="L2163" s="22">
        <f>IF(I2162="Skupaj:","DDV (22%):",IF(I2162="DDV (22%):","Skupaj z DDV:",IF(AND('[1]Vmesna vrtilna_SKLOP1'!C2163&lt;&gt;"",'[1]Vmesna vrtilna_SKLOP1'!E2163=""),"Skupaj:",IF(AND('[1]Vmesna vrtilna_SKLOP1'!C2163&lt;&gt;"",'[1]Vmesna vrtilna_SKLOP1'!D2163=""),'[1]Vmesna vrtilna_SKLOP1'!J2163,IF(F2163&lt;&gt;"",IF('[1]Vmesna vrtilna_SKLOP1'!J2163&lt;&gt;"",'[1]Vmesna vrtilna_SKLOP1'!J2163,""),"")))))</f>
        <v>1563.7509386000002</v>
      </c>
      <c r="M2163" s="22">
        <f t="shared" si="66"/>
        <v>0</v>
      </c>
      <c r="N2163" s="22" t="str">
        <f>IF(IFERROR(VLOOKUP(B2163,'[1]Vmesna vrtilna_SKLOP1'!B:J,7,0),"")=0,"",IFERROR(VLOOKUP(B2163,'[1]Vmesna vrtilna_SKLOP1'!B:J,7,0),""))</f>
        <v>Aprojekt</v>
      </c>
      <c r="O2163" s="22"/>
    </row>
    <row r="2164" spans="2:15" ht="15" customHeight="1" x14ac:dyDescent="0.3">
      <c r="B2164" s="15" t="str">
        <f>IF(AND('[1]Vmesna vrtilna_SKLOP1'!B2164&lt;&gt;"",'[1]Vmesna vrtilna_SKLOP1'!C2164&lt;&gt;""),IF('[1]Vmesna vrtilna_SKLOP1'!B2164&lt;&gt;"",'[1]Vmesna vrtilna_SKLOP1'!B2164,""),"")</f>
        <v/>
      </c>
      <c r="C2164" s="16" t="str">
        <f>IF(OR(C2163="Posebna oblika",C2163="Kulturno zaščiten objekt",C2163="Kulturno zaščiten objekt, Posebna oblika"),"Glej zavihek POSEBNI POGOJI",IF(SUM(N2163:Q2163)=1,"Posebna oblika",IF(SUM(N2163:Q2163)=10,"Kulturno zaščiten objekt",IF(SUM(N2163:Q2163)=11,"Kulturno zaščiten objekt, Posebna oblika",IF(AND('[1]Vmesna vrtilna_SKLOP1'!C2164&lt;&gt;"",'[1]Vmesna vrtilna_SKLOP1'!D2164&lt;&gt;""),IF('[1]Vmesna vrtilna_SKLOP1'!C2164&lt;&gt;"",'[1]Vmesna vrtilna_SKLOP1'!C2164,""),"")))))</f>
        <v/>
      </c>
      <c r="D2164" s="17" t="str">
        <f>IF(IFERROR(VLOOKUP(B2164,'[1]Vmesna vrtilna_SKLOP1'!B:J,6,0),"")=0,"",IFERROR(VLOOKUP(B2164,'[1]Vmesna vrtilna_SKLOP1'!B:J,6,0),""))</f>
        <v/>
      </c>
      <c r="E2164" s="16" t="str">
        <f>IF(IF('[1]Vmesna vrtilna_SKLOP1'!E2164&lt;&gt;"",'[1]Vmesna vrtilna_SKLOP1'!D2164,"")=0,"",IF('[1]Vmesna vrtilna_SKLOP1'!E2164&lt;&gt;"",'[1]Vmesna vrtilna_SKLOP1'!D2164,""))</f>
        <v/>
      </c>
      <c r="F2164" s="18" t="str">
        <f>IF('[1]Vmesna vrtilna_SKLOP1'!E2164&lt;&gt;"",'[1]Vmesna vrtilna_SKLOP1'!E2164,"")</f>
        <v>Enokrilna vrata (tip: V1); dim. ŠxV: 1x2,36m; Material: PVC, profil&gt;80mm ; steklo 8/16Ar/66.2; Rw,st.=43 (Rw,st.+Ctr ≥ 37 dB)</v>
      </c>
      <c r="G2164" s="15" t="str">
        <f>IF('[1]Vmesna vrtilna_SKLOP1'!E2164&lt;&gt;"",'[1]Vmesna vrtilna_SKLOP1'!F2164,"")</f>
        <v>[kos]</v>
      </c>
      <c r="H2164" s="19">
        <f>IF('[1]Vmesna vrtilna_SKLOP1'!F2164&lt;&gt;"",'[1]Vmesna vrtilna_SKLOP1'!I2164,"")</f>
        <v>1</v>
      </c>
      <c r="I2164" s="20" t="str">
        <f>IF(I2163="Skupaj:","DDV (22%):",IF(I2163="DDV (22%):","Skupaj z DDV:",IF(AND('[1]Vmesna vrtilna_SKLOP1'!C2164&lt;&gt;"",'[1]Vmesna vrtilna_SKLOP1'!E2164=""),"Skupaj:","")))</f>
        <v/>
      </c>
      <c r="J2164" s="21">
        <f t="shared" si="67"/>
        <v>0</v>
      </c>
      <c r="K2164" s="21">
        <f>IF(I2164="Skupaj z DDV:",SUM(K2162,K2163),IF(I2164="DDV (22%):",K2163*0.22,IF(AND('[1]Vmesna vrtilna_SKLOP1'!C2164&lt;&gt;"",'[1]Vmesna vrtilna_SKLOP1'!D2164=""),'[1]Vmesna vrtilna_SKLOP1'!J2164,IF(F2164&lt;&gt;"",IF('[1]Vmesna vrtilna_SKLOP1'!J2164&lt;&gt;"",'[1]Vmesna vrtilna_SKLOP1'!J2164,""),""))))</f>
        <v>680.02794496000001</v>
      </c>
      <c r="L2164" s="22">
        <f>IF(I2163="Skupaj:","DDV (22%):",IF(I2163="DDV (22%):","Skupaj z DDV:",IF(AND('[1]Vmesna vrtilna_SKLOP1'!C2164&lt;&gt;"",'[1]Vmesna vrtilna_SKLOP1'!E2164=""),"Skupaj:",IF(AND('[1]Vmesna vrtilna_SKLOP1'!C2164&lt;&gt;"",'[1]Vmesna vrtilna_SKLOP1'!D2164=""),'[1]Vmesna vrtilna_SKLOP1'!J2164,IF(F2164&lt;&gt;"",IF('[1]Vmesna vrtilna_SKLOP1'!J2164&lt;&gt;"",'[1]Vmesna vrtilna_SKLOP1'!J2164,""),"")))))</f>
        <v>680.02794496000001</v>
      </c>
      <c r="M2164" s="22">
        <f t="shared" si="66"/>
        <v>0</v>
      </c>
      <c r="N2164" s="22" t="str">
        <f>IF(IFERROR(VLOOKUP(B2164,'[1]Vmesna vrtilna_SKLOP1'!B:J,7,0),"")=0,"",IFERROR(VLOOKUP(B2164,'[1]Vmesna vrtilna_SKLOP1'!B:J,7,0),""))</f>
        <v/>
      </c>
      <c r="O2164" s="22"/>
    </row>
    <row r="2165" spans="2:15" ht="15" customHeight="1" x14ac:dyDescent="0.3">
      <c r="B2165" s="15" t="str">
        <f>IF(AND('[1]Vmesna vrtilna_SKLOP1'!B2165&lt;&gt;"",'[1]Vmesna vrtilna_SKLOP1'!C2165&lt;&gt;""),IF('[1]Vmesna vrtilna_SKLOP1'!B2165&lt;&gt;"",'[1]Vmesna vrtilna_SKLOP1'!B2165,""),"")</f>
        <v/>
      </c>
      <c r="C2165" s="16" t="str">
        <f>IF(OR(C2164="Posebna oblika",C2164="Kulturno zaščiten objekt",C2164="Kulturno zaščiten objekt, Posebna oblika"),"Glej zavihek POSEBNI POGOJI",IF(SUM(N2164:Q2164)=1,"Posebna oblika",IF(SUM(N2164:Q2164)=10,"Kulturno zaščiten objekt",IF(SUM(N2164:Q2164)=11,"Kulturno zaščiten objekt, Posebna oblika",IF(AND('[1]Vmesna vrtilna_SKLOP1'!C2165&lt;&gt;"",'[1]Vmesna vrtilna_SKLOP1'!D2165&lt;&gt;""),IF('[1]Vmesna vrtilna_SKLOP1'!C2165&lt;&gt;"",'[1]Vmesna vrtilna_SKLOP1'!C2165,""),"")))))</f>
        <v/>
      </c>
      <c r="D2165" s="17" t="str">
        <f>IF(IFERROR(VLOOKUP(B2165,'[1]Vmesna vrtilna_SKLOP1'!B:J,6,0),"")=0,"",IFERROR(VLOOKUP(B2165,'[1]Vmesna vrtilna_SKLOP1'!B:J,6,0),""))</f>
        <v/>
      </c>
      <c r="E2165" s="16" t="str">
        <f>IF(IF('[1]Vmesna vrtilna_SKLOP1'!E2165&lt;&gt;"",'[1]Vmesna vrtilna_SKLOP1'!D2165,"")=0,"",IF('[1]Vmesna vrtilna_SKLOP1'!E2165&lt;&gt;"",'[1]Vmesna vrtilna_SKLOP1'!D2165,""))</f>
        <v/>
      </c>
      <c r="F2165" s="18" t="str">
        <f>IF('[1]Vmesna vrtilna_SKLOP1'!E2165&lt;&gt;"",'[1]Vmesna vrtilna_SKLOP1'!E2165,"")</f>
        <v>Dvokrilno okno (tip: O3); dim. ŠxV: 1,75x1,4m; Material: PVC, profil&gt;80mm ; steklo 8/16Ar/44.2; Rw,st.=42 (Rw,st.+Ctr ≥ 34 dB)</v>
      </c>
      <c r="G2165" s="15" t="str">
        <f>IF('[1]Vmesna vrtilna_SKLOP1'!E2165&lt;&gt;"",'[1]Vmesna vrtilna_SKLOP1'!F2165,"")</f>
        <v>[kos]</v>
      </c>
      <c r="H2165" s="19">
        <f>IF('[1]Vmesna vrtilna_SKLOP1'!F2165&lt;&gt;"",'[1]Vmesna vrtilna_SKLOP1'!I2165,"")</f>
        <v>1</v>
      </c>
      <c r="I2165" s="20" t="str">
        <f>IF(I2164="Skupaj:","DDV (22%):",IF(I2164="DDV (22%):","Skupaj z DDV:",IF(AND('[1]Vmesna vrtilna_SKLOP1'!C2165&lt;&gt;"",'[1]Vmesna vrtilna_SKLOP1'!E2165=""),"Skupaj:","")))</f>
        <v/>
      </c>
      <c r="J2165" s="21">
        <f t="shared" si="67"/>
        <v>0</v>
      </c>
      <c r="K2165" s="21">
        <f>IF(I2165="Skupaj z DDV:",SUM(K2163,K2164),IF(I2165="DDV (22%):",K2164*0.22,IF(AND('[1]Vmesna vrtilna_SKLOP1'!C2165&lt;&gt;"",'[1]Vmesna vrtilna_SKLOP1'!D2165=""),'[1]Vmesna vrtilna_SKLOP1'!J2165,IF(F2165&lt;&gt;"",IF('[1]Vmesna vrtilna_SKLOP1'!J2165&lt;&gt;"",'[1]Vmesna vrtilna_SKLOP1'!J2165,""),""))))</f>
        <v>724.98646930000007</v>
      </c>
      <c r="L2165" s="22">
        <f>IF(I2164="Skupaj:","DDV (22%):",IF(I2164="DDV (22%):","Skupaj z DDV:",IF(AND('[1]Vmesna vrtilna_SKLOP1'!C2165&lt;&gt;"",'[1]Vmesna vrtilna_SKLOP1'!E2165=""),"Skupaj:",IF(AND('[1]Vmesna vrtilna_SKLOP1'!C2165&lt;&gt;"",'[1]Vmesna vrtilna_SKLOP1'!D2165=""),'[1]Vmesna vrtilna_SKLOP1'!J2165,IF(F2165&lt;&gt;"",IF('[1]Vmesna vrtilna_SKLOP1'!J2165&lt;&gt;"",'[1]Vmesna vrtilna_SKLOP1'!J2165,""),"")))))</f>
        <v>724.98646930000007</v>
      </c>
      <c r="M2165" s="22">
        <f t="shared" si="66"/>
        <v>0</v>
      </c>
      <c r="N2165" s="22" t="str">
        <f>IF(IFERROR(VLOOKUP(B2165,'[1]Vmesna vrtilna_SKLOP1'!B:J,7,0),"")=0,"",IFERROR(VLOOKUP(B2165,'[1]Vmesna vrtilna_SKLOP1'!B:J,7,0),""))</f>
        <v/>
      </c>
      <c r="O2165" s="22"/>
    </row>
    <row r="2166" spans="2:15" ht="15" customHeight="1" x14ac:dyDescent="0.3">
      <c r="B2166" s="15" t="str">
        <f>IF(AND('[1]Vmesna vrtilna_SKLOP1'!B2166&lt;&gt;"",'[1]Vmesna vrtilna_SKLOP1'!C2166&lt;&gt;""),IF('[1]Vmesna vrtilna_SKLOP1'!B2166&lt;&gt;"",'[1]Vmesna vrtilna_SKLOP1'!B2166,""),"")</f>
        <v/>
      </c>
      <c r="C2166" s="16" t="str">
        <f>IF(OR(C2165="Posebna oblika",C2165="Kulturno zaščiten objekt",C2165="Kulturno zaščiten objekt, Posebna oblika"),"Glej zavihek POSEBNI POGOJI",IF(SUM(N2165:Q2165)=1,"Posebna oblika",IF(SUM(N2165:Q2165)=10,"Kulturno zaščiten objekt",IF(SUM(N2165:Q2165)=11,"Kulturno zaščiten objekt, Posebna oblika",IF(AND('[1]Vmesna vrtilna_SKLOP1'!C2166&lt;&gt;"",'[1]Vmesna vrtilna_SKLOP1'!D2166&lt;&gt;""),IF('[1]Vmesna vrtilna_SKLOP1'!C2166&lt;&gt;"",'[1]Vmesna vrtilna_SKLOP1'!C2166,""),"")))))</f>
        <v/>
      </c>
      <c r="D2166" s="17" t="str">
        <f>IF(IFERROR(VLOOKUP(B2166,'[1]Vmesna vrtilna_SKLOP1'!B:J,6,0),"")=0,"",IFERROR(VLOOKUP(B2166,'[1]Vmesna vrtilna_SKLOP1'!B:J,6,0),""))</f>
        <v/>
      </c>
      <c r="E2166" s="16" t="str">
        <f>IF(IF('[1]Vmesna vrtilna_SKLOP1'!E2166&lt;&gt;"",'[1]Vmesna vrtilna_SKLOP1'!D2166,"")=0,"",IF('[1]Vmesna vrtilna_SKLOP1'!E2166&lt;&gt;"",'[1]Vmesna vrtilna_SKLOP1'!D2166,""))</f>
        <v/>
      </c>
      <c r="F2166" s="18" t="str">
        <f>IF('[1]Vmesna vrtilna_SKLOP1'!E2166&lt;&gt;"",'[1]Vmesna vrtilna_SKLOP1'!E2166,"")</f>
        <v>Dvokrilno okno (tip: O3); dim. ŠxV: 1,2x1,4m; Material: PVC, profil&gt;80mm ; steklo 10/20Ar/4; Rw,st.=39 (Rw,st.+Ctr ≥ 33 dB)</v>
      </c>
      <c r="G2166" s="15" t="str">
        <f>IF('[1]Vmesna vrtilna_SKLOP1'!E2166&lt;&gt;"",'[1]Vmesna vrtilna_SKLOP1'!F2166,"")</f>
        <v>[kos]</v>
      </c>
      <c r="H2166" s="19">
        <f>IF('[1]Vmesna vrtilna_SKLOP1'!F2166&lt;&gt;"",'[1]Vmesna vrtilna_SKLOP1'!I2166,"")</f>
        <v>1</v>
      </c>
      <c r="I2166" s="20" t="str">
        <f>IF(I2165="Skupaj:","DDV (22%):",IF(I2165="DDV (22%):","Skupaj z DDV:",IF(AND('[1]Vmesna vrtilna_SKLOP1'!C2166&lt;&gt;"",'[1]Vmesna vrtilna_SKLOP1'!E2166=""),"Skupaj:","")))</f>
        <v/>
      </c>
      <c r="J2166" s="21">
        <f t="shared" si="67"/>
        <v>0</v>
      </c>
      <c r="K2166" s="21">
        <f>IF(I2166="Skupaj z DDV:",SUM(K2164,K2165),IF(I2166="DDV (22%):",K2165*0.22,IF(AND('[1]Vmesna vrtilna_SKLOP1'!C2166&lt;&gt;"",'[1]Vmesna vrtilna_SKLOP1'!D2166=""),'[1]Vmesna vrtilna_SKLOP1'!J2166,IF(F2166&lt;&gt;"",IF('[1]Vmesna vrtilna_SKLOP1'!J2166&lt;&gt;"",'[1]Vmesna vrtilna_SKLOP1'!J2166,""),""))))</f>
        <v>518.01668812800006</v>
      </c>
      <c r="L2166" s="22">
        <f>IF(I2165="Skupaj:","DDV (22%):",IF(I2165="DDV (22%):","Skupaj z DDV:",IF(AND('[1]Vmesna vrtilna_SKLOP1'!C2166&lt;&gt;"",'[1]Vmesna vrtilna_SKLOP1'!E2166=""),"Skupaj:",IF(AND('[1]Vmesna vrtilna_SKLOP1'!C2166&lt;&gt;"",'[1]Vmesna vrtilna_SKLOP1'!D2166=""),'[1]Vmesna vrtilna_SKLOP1'!J2166,IF(F2166&lt;&gt;"",IF('[1]Vmesna vrtilna_SKLOP1'!J2166&lt;&gt;"",'[1]Vmesna vrtilna_SKLOP1'!J2166,""),"")))))</f>
        <v>518.01668812800006</v>
      </c>
      <c r="M2166" s="22">
        <f t="shared" si="66"/>
        <v>0</v>
      </c>
      <c r="N2166" s="22" t="str">
        <f>IF(IFERROR(VLOOKUP(B2166,'[1]Vmesna vrtilna_SKLOP1'!B:J,7,0),"")=0,"",IFERROR(VLOOKUP(B2166,'[1]Vmesna vrtilna_SKLOP1'!B:J,7,0),""))</f>
        <v/>
      </c>
      <c r="O2166" s="22"/>
    </row>
    <row r="2167" spans="2:15" ht="15" customHeight="1" x14ac:dyDescent="0.3">
      <c r="B2167" s="15" t="str">
        <f>IF(AND('[1]Vmesna vrtilna_SKLOP1'!B2167&lt;&gt;"",'[1]Vmesna vrtilna_SKLOP1'!C2167&lt;&gt;""),IF('[1]Vmesna vrtilna_SKLOP1'!B2167&lt;&gt;"",'[1]Vmesna vrtilna_SKLOP1'!B2167,""),"")</f>
        <v/>
      </c>
      <c r="C2167" s="16" t="str">
        <f>IF(OR(C2166="Posebna oblika",C2166="Kulturno zaščiten objekt",C2166="Kulturno zaščiten objekt, Posebna oblika"),"Glej zavihek POSEBNI POGOJI",IF(SUM(N2166:Q2166)=1,"Posebna oblika",IF(SUM(N2166:Q2166)=10,"Kulturno zaščiten objekt",IF(SUM(N2166:Q2166)=11,"Kulturno zaščiten objekt, Posebna oblika",IF(AND('[1]Vmesna vrtilna_SKLOP1'!C2167&lt;&gt;"",'[1]Vmesna vrtilna_SKLOP1'!D2167&lt;&gt;""),IF('[1]Vmesna vrtilna_SKLOP1'!C2167&lt;&gt;"",'[1]Vmesna vrtilna_SKLOP1'!C2167,""),"")))))</f>
        <v/>
      </c>
      <c r="D2167" s="17" t="str">
        <f>IF(IFERROR(VLOOKUP(B2167,'[1]Vmesna vrtilna_SKLOP1'!B:J,6,0),"")=0,"",IFERROR(VLOOKUP(B2167,'[1]Vmesna vrtilna_SKLOP1'!B:J,6,0),""))</f>
        <v/>
      </c>
      <c r="E2167" s="16" t="str">
        <f>IF(IF('[1]Vmesna vrtilna_SKLOP1'!E2167&lt;&gt;"",'[1]Vmesna vrtilna_SKLOP1'!D2167,"")=0,"",IF('[1]Vmesna vrtilna_SKLOP1'!E2167&lt;&gt;"",'[1]Vmesna vrtilna_SKLOP1'!D2167,""))</f>
        <v/>
      </c>
      <c r="F2167" s="18" t="str">
        <f>IF('[1]Vmesna vrtilna_SKLOP1'!E2167&lt;&gt;"",'[1]Vmesna vrtilna_SKLOP1'!E2167,"")</f>
        <v/>
      </c>
      <c r="G2167" s="15" t="str">
        <f>IF('[1]Vmesna vrtilna_SKLOP1'!E2167&lt;&gt;"",'[1]Vmesna vrtilna_SKLOP1'!F2167,"")</f>
        <v/>
      </c>
      <c r="H2167" s="19" t="str">
        <f>IF('[1]Vmesna vrtilna_SKLOP1'!F2167&lt;&gt;"",'[1]Vmesna vrtilna_SKLOP1'!I2167,"")</f>
        <v/>
      </c>
      <c r="I2167" s="20" t="str">
        <f>IF(I2166="Skupaj:","DDV (22%):",IF(I2166="DDV (22%):","Skupaj z DDV:",IF(AND('[1]Vmesna vrtilna_SKLOP1'!C2167&lt;&gt;"",'[1]Vmesna vrtilna_SKLOP1'!E2167=""),"Skupaj:","")))</f>
        <v/>
      </c>
      <c r="J2167" s="21" t="str">
        <f t="shared" si="67"/>
        <v/>
      </c>
      <c r="K2167" s="21" t="str">
        <f>IF(I2167="Skupaj z DDV:",SUM(K2165,K2166),IF(I2167="DDV (22%):",K2166*0.22,IF(AND('[1]Vmesna vrtilna_SKLOP1'!C2167&lt;&gt;"",'[1]Vmesna vrtilna_SKLOP1'!D2167=""),'[1]Vmesna vrtilna_SKLOP1'!J2167,IF(F2167&lt;&gt;"",IF('[1]Vmesna vrtilna_SKLOP1'!J2167&lt;&gt;"",'[1]Vmesna vrtilna_SKLOP1'!J2167,""),""))))</f>
        <v/>
      </c>
      <c r="L2167" s="22" t="str">
        <f>IF(I2166="Skupaj:","DDV (22%):",IF(I2166="DDV (22%):","Skupaj z DDV:",IF(AND('[1]Vmesna vrtilna_SKLOP1'!C2167&lt;&gt;"",'[1]Vmesna vrtilna_SKLOP1'!E2167=""),"Skupaj:",IF(AND('[1]Vmesna vrtilna_SKLOP1'!C2167&lt;&gt;"",'[1]Vmesna vrtilna_SKLOP1'!D2167=""),'[1]Vmesna vrtilna_SKLOP1'!J2167,IF(F2167&lt;&gt;"",IF('[1]Vmesna vrtilna_SKLOP1'!J2167&lt;&gt;"",'[1]Vmesna vrtilna_SKLOP1'!J2167,""),"")))))</f>
        <v/>
      </c>
      <c r="M2167" s="22">
        <f t="shared" si="66"/>
        <v>0</v>
      </c>
      <c r="N2167" s="22" t="str">
        <f>IF(IFERROR(VLOOKUP(B2167,'[1]Vmesna vrtilna_SKLOP1'!B:J,7,0),"")=0,"",IFERROR(VLOOKUP(B2167,'[1]Vmesna vrtilna_SKLOP1'!B:J,7,0),""))</f>
        <v/>
      </c>
      <c r="O2167" s="22"/>
    </row>
    <row r="2168" spans="2:15" ht="15" customHeight="1" x14ac:dyDescent="0.3">
      <c r="B2168" s="15" t="str">
        <f>IF(AND('[1]Vmesna vrtilna_SKLOP1'!B2168&lt;&gt;"",'[1]Vmesna vrtilna_SKLOP1'!C2168&lt;&gt;""),IF('[1]Vmesna vrtilna_SKLOP1'!B2168&lt;&gt;"",'[1]Vmesna vrtilna_SKLOP1'!B2168,""),"")</f>
        <v/>
      </c>
      <c r="C2168" s="16" t="str">
        <f>IF(OR(C2167="Posebna oblika",C2167="Kulturno zaščiten objekt",C2167="Kulturno zaščiten objekt, Posebna oblika"),"Glej zavihek POSEBNI POGOJI",IF(SUM(N2167:Q2167)=1,"Posebna oblika",IF(SUM(N2167:Q2167)=10,"Kulturno zaščiten objekt",IF(SUM(N2167:Q2167)=11,"Kulturno zaščiten objekt, Posebna oblika",IF(AND('[1]Vmesna vrtilna_SKLOP1'!C2168&lt;&gt;"",'[1]Vmesna vrtilna_SKLOP1'!D2168&lt;&gt;""),IF('[1]Vmesna vrtilna_SKLOP1'!C2168&lt;&gt;"",'[1]Vmesna vrtilna_SKLOP1'!C2168,""),"")))))</f>
        <v/>
      </c>
      <c r="D2168" s="17" t="str">
        <f>IF(IFERROR(VLOOKUP(B2168,'[1]Vmesna vrtilna_SKLOP1'!B:J,6,0),"")=0,"",IFERROR(VLOOKUP(B2168,'[1]Vmesna vrtilna_SKLOP1'!B:J,6,0),""))</f>
        <v/>
      </c>
      <c r="E2168" s="16" t="str">
        <f>IF(IF('[1]Vmesna vrtilna_SKLOP1'!E2168&lt;&gt;"",'[1]Vmesna vrtilna_SKLOP1'!D2168,"")=0,"",IF('[1]Vmesna vrtilna_SKLOP1'!E2168&lt;&gt;"",'[1]Vmesna vrtilna_SKLOP1'!D2168,""))</f>
        <v>Senčila</v>
      </c>
      <c r="F2168" s="18" t="str">
        <f>IF('[1]Vmesna vrtilna_SKLOP1'!E2168&lt;&gt;"",'[1]Vmesna vrtilna_SKLOP1'!E2168,"")</f>
        <v>Notranja rolo omarica, ALU lamele, Dim. ŠxV: 1,75x1,4m</v>
      </c>
      <c r="G2168" s="15" t="str">
        <f>IF('[1]Vmesna vrtilna_SKLOP1'!E2168&lt;&gt;"",'[1]Vmesna vrtilna_SKLOP1'!F2168,"")</f>
        <v>[kos]</v>
      </c>
      <c r="H2168" s="19">
        <f>IF('[1]Vmesna vrtilna_SKLOP1'!F2168&lt;&gt;"",'[1]Vmesna vrtilna_SKLOP1'!I2168,"")</f>
        <v>3</v>
      </c>
      <c r="I2168" s="20" t="str">
        <f>IF(I2167="Skupaj:","DDV (22%):",IF(I2167="DDV (22%):","Skupaj z DDV:",IF(AND('[1]Vmesna vrtilna_SKLOP1'!C2168&lt;&gt;"",'[1]Vmesna vrtilna_SKLOP1'!E2168=""),"Skupaj:","")))</f>
        <v/>
      </c>
      <c r="J2168" s="21">
        <f t="shared" si="67"/>
        <v>0</v>
      </c>
      <c r="K2168" s="21">
        <f>IF(I2168="Skupaj z DDV:",SUM(K2166,K2167),IF(I2168="DDV (22%):",K2167*0.22,IF(AND('[1]Vmesna vrtilna_SKLOP1'!C2168&lt;&gt;"",'[1]Vmesna vrtilna_SKLOP1'!D2168=""),'[1]Vmesna vrtilna_SKLOP1'!J2168,IF(F2168&lt;&gt;"",IF('[1]Vmesna vrtilna_SKLOP1'!J2168&lt;&gt;"",'[1]Vmesna vrtilna_SKLOP1'!J2168,""),""))))</f>
        <v>1121.0124031649998</v>
      </c>
      <c r="L2168" s="22">
        <f>IF(I2167="Skupaj:","DDV (22%):",IF(I2167="DDV (22%):","Skupaj z DDV:",IF(AND('[1]Vmesna vrtilna_SKLOP1'!C2168&lt;&gt;"",'[1]Vmesna vrtilna_SKLOP1'!E2168=""),"Skupaj:",IF(AND('[1]Vmesna vrtilna_SKLOP1'!C2168&lt;&gt;"",'[1]Vmesna vrtilna_SKLOP1'!D2168=""),'[1]Vmesna vrtilna_SKLOP1'!J2168,IF(F2168&lt;&gt;"",IF('[1]Vmesna vrtilna_SKLOP1'!J2168&lt;&gt;"",'[1]Vmesna vrtilna_SKLOP1'!J2168,""),"")))))</f>
        <v>1121.0124031649998</v>
      </c>
      <c r="M2168" s="22">
        <f t="shared" si="66"/>
        <v>0</v>
      </c>
      <c r="N2168" s="22" t="str">
        <f>IF(IFERROR(VLOOKUP(B2168,'[1]Vmesna vrtilna_SKLOP1'!B:J,7,0),"")=0,"",IFERROR(VLOOKUP(B2168,'[1]Vmesna vrtilna_SKLOP1'!B:J,7,0),""))</f>
        <v/>
      </c>
      <c r="O2168" s="22"/>
    </row>
    <row r="2169" spans="2:15" ht="15" customHeight="1" x14ac:dyDescent="0.3">
      <c r="B2169" s="15" t="str">
        <f>IF(AND('[1]Vmesna vrtilna_SKLOP1'!B2169&lt;&gt;"",'[1]Vmesna vrtilna_SKLOP1'!C2169&lt;&gt;""),IF('[1]Vmesna vrtilna_SKLOP1'!B2169&lt;&gt;"",'[1]Vmesna vrtilna_SKLOP1'!B2169,""),"")</f>
        <v/>
      </c>
      <c r="C2169" s="16" t="str">
        <f>IF(OR(C2168="Posebna oblika",C2168="Kulturno zaščiten objekt",C2168="Kulturno zaščiten objekt, Posebna oblika"),"Glej zavihek POSEBNI POGOJI",IF(SUM(N2168:Q2168)=1,"Posebna oblika",IF(SUM(N2168:Q2168)=10,"Kulturno zaščiten objekt",IF(SUM(N2168:Q2168)=11,"Kulturno zaščiten objekt, Posebna oblika",IF(AND('[1]Vmesna vrtilna_SKLOP1'!C2169&lt;&gt;"",'[1]Vmesna vrtilna_SKLOP1'!D2169&lt;&gt;""),IF('[1]Vmesna vrtilna_SKLOP1'!C2169&lt;&gt;"",'[1]Vmesna vrtilna_SKLOP1'!C2169,""),"")))))</f>
        <v/>
      </c>
      <c r="D2169" s="17" t="str">
        <f>IF(IFERROR(VLOOKUP(B2169,'[1]Vmesna vrtilna_SKLOP1'!B:J,6,0),"")=0,"",IFERROR(VLOOKUP(B2169,'[1]Vmesna vrtilna_SKLOP1'!B:J,6,0),""))</f>
        <v/>
      </c>
      <c r="E2169" s="16" t="str">
        <f>IF(IF('[1]Vmesna vrtilna_SKLOP1'!E2169&lt;&gt;"",'[1]Vmesna vrtilna_SKLOP1'!D2169,"")=0,"",IF('[1]Vmesna vrtilna_SKLOP1'!E2169&lt;&gt;"",'[1]Vmesna vrtilna_SKLOP1'!D2169,""))</f>
        <v/>
      </c>
      <c r="F2169" s="18" t="str">
        <f>IF('[1]Vmesna vrtilna_SKLOP1'!E2169&lt;&gt;"",'[1]Vmesna vrtilna_SKLOP1'!E2169,"")</f>
        <v>Notranja rolo omarica, ALU lamele, Dim. ŠxV: 1x2,36m</v>
      </c>
      <c r="G2169" s="15" t="str">
        <f>IF('[1]Vmesna vrtilna_SKLOP1'!E2169&lt;&gt;"",'[1]Vmesna vrtilna_SKLOP1'!F2169,"")</f>
        <v>[kos]</v>
      </c>
      <c r="H2169" s="19">
        <f>IF('[1]Vmesna vrtilna_SKLOP1'!F2169&lt;&gt;"",'[1]Vmesna vrtilna_SKLOP1'!I2169,"")</f>
        <v>1</v>
      </c>
      <c r="I2169" s="20" t="str">
        <f>IF(I2168="Skupaj:","DDV (22%):",IF(I2168="DDV (22%):","Skupaj z DDV:",IF(AND('[1]Vmesna vrtilna_SKLOP1'!C2169&lt;&gt;"",'[1]Vmesna vrtilna_SKLOP1'!E2169=""),"Skupaj:","")))</f>
        <v/>
      </c>
      <c r="J2169" s="21">
        <f t="shared" si="67"/>
        <v>0</v>
      </c>
      <c r="K2169" s="21">
        <f>IF(I2169="Skupaj z DDV:",SUM(K2167,K2168),IF(I2169="DDV (22%):",K2168*0.22,IF(AND('[1]Vmesna vrtilna_SKLOP1'!C2169&lt;&gt;"",'[1]Vmesna vrtilna_SKLOP1'!D2169=""),'[1]Vmesna vrtilna_SKLOP1'!J2169,IF(F2169&lt;&gt;"",IF('[1]Vmesna vrtilna_SKLOP1'!J2169&lt;&gt;"",'[1]Vmesna vrtilna_SKLOP1'!J2169,""),""))))</f>
        <v>352.64656151999998</v>
      </c>
      <c r="L2169" s="22">
        <f>IF(I2168="Skupaj:","DDV (22%):",IF(I2168="DDV (22%):","Skupaj z DDV:",IF(AND('[1]Vmesna vrtilna_SKLOP1'!C2169&lt;&gt;"",'[1]Vmesna vrtilna_SKLOP1'!E2169=""),"Skupaj:",IF(AND('[1]Vmesna vrtilna_SKLOP1'!C2169&lt;&gt;"",'[1]Vmesna vrtilna_SKLOP1'!D2169=""),'[1]Vmesna vrtilna_SKLOP1'!J2169,IF(F2169&lt;&gt;"",IF('[1]Vmesna vrtilna_SKLOP1'!J2169&lt;&gt;"",'[1]Vmesna vrtilna_SKLOP1'!J2169,""),"")))))</f>
        <v>352.64656151999998</v>
      </c>
      <c r="M2169" s="22">
        <f t="shared" si="66"/>
        <v>0</v>
      </c>
      <c r="N2169" s="22" t="str">
        <f>IF(IFERROR(VLOOKUP(B2169,'[1]Vmesna vrtilna_SKLOP1'!B:J,7,0),"")=0,"",IFERROR(VLOOKUP(B2169,'[1]Vmesna vrtilna_SKLOP1'!B:J,7,0),""))</f>
        <v/>
      </c>
      <c r="O2169" s="22"/>
    </row>
    <row r="2170" spans="2:15" ht="15" customHeight="1" x14ac:dyDescent="0.3">
      <c r="B2170" s="15" t="str">
        <f>IF(AND('[1]Vmesna vrtilna_SKLOP1'!B2170&lt;&gt;"",'[1]Vmesna vrtilna_SKLOP1'!C2170&lt;&gt;""),IF('[1]Vmesna vrtilna_SKLOP1'!B2170&lt;&gt;"",'[1]Vmesna vrtilna_SKLOP1'!B2170,""),"")</f>
        <v/>
      </c>
      <c r="C2170" s="16" t="str">
        <f>IF(OR(C2169="Posebna oblika",C2169="Kulturno zaščiten objekt",C2169="Kulturno zaščiten objekt, Posebna oblika"),"Glej zavihek POSEBNI POGOJI",IF(SUM(N2169:Q2169)=1,"Posebna oblika",IF(SUM(N2169:Q2169)=10,"Kulturno zaščiten objekt",IF(SUM(N2169:Q2169)=11,"Kulturno zaščiten objekt, Posebna oblika",IF(AND('[1]Vmesna vrtilna_SKLOP1'!C2170&lt;&gt;"",'[1]Vmesna vrtilna_SKLOP1'!D2170&lt;&gt;""),IF('[1]Vmesna vrtilna_SKLOP1'!C2170&lt;&gt;"",'[1]Vmesna vrtilna_SKLOP1'!C2170,""),"")))))</f>
        <v/>
      </c>
      <c r="D2170" s="17" t="str">
        <f>IF(IFERROR(VLOOKUP(B2170,'[1]Vmesna vrtilna_SKLOP1'!B:J,6,0),"")=0,"",IFERROR(VLOOKUP(B2170,'[1]Vmesna vrtilna_SKLOP1'!B:J,6,0),""))</f>
        <v/>
      </c>
      <c r="E2170" s="16" t="str">
        <f>IF(IF('[1]Vmesna vrtilna_SKLOP1'!E2170&lt;&gt;"",'[1]Vmesna vrtilna_SKLOP1'!D2170,"")=0,"",IF('[1]Vmesna vrtilna_SKLOP1'!E2170&lt;&gt;"",'[1]Vmesna vrtilna_SKLOP1'!D2170,""))</f>
        <v/>
      </c>
      <c r="F2170" s="18" t="str">
        <f>IF('[1]Vmesna vrtilna_SKLOP1'!E2170&lt;&gt;"",'[1]Vmesna vrtilna_SKLOP1'!E2170,"")</f>
        <v>Notranja rolo omarica, ALU lamele, Dim. ŠxV: 1,2x1,4m</v>
      </c>
      <c r="G2170" s="15" t="str">
        <f>IF('[1]Vmesna vrtilna_SKLOP1'!E2170&lt;&gt;"",'[1]Vmesna vrtilna_SKLOP1'!F2170,"")</f>
        <v>[kos]</v>
      </c>
      <c r="H2170" s="19">
        <f>IF('[1]Vmesna vrtilna_SKLOP1'!F2170&lt;&gt;"",'[1]Vmesna vrtilna_SKLOP1'!I2170,"")</f>
        <v>1</v>
      </c>
      <c r="I2170" s="20" t="str">
        <f>IF(I2169="Skupaj:","DDV (22%):",IF(I2169="DDV (22%):","Skupaj z DDV:",IF(AND('[1]Vmesna vrtilna_SKLOP1'!C2170&lt;&gt;"",'[1]Vmesna vrtilna_SKLOP1'!E2170=""),"Skupaj:","")))</f>
        <v/>
      </c>
      <c r="J2170" s="21">
        <f t="shared" si="67"/>
        <v>0</v>
      </c>
      <c r="K2170" s="21">
        <f>IF(I2170="Skupaj z DDV:",SUM(K2168,K2169),IF(I2170="DDV (22%):",K2169*0.22,IF(AND('[1]Vmesna vrtilna_SKLOP1'!C2170&lt;&gt;"",'[1]Vmesna vrtilna_SKLOP1'!D2170=""),'[1]Vmesna vrtilna_SKLOP1'!J2170,IF(F2170&lt;&gt;"",IF('[1]Vmesna vrtilna_SKLOP1'!J2170&lt;&gt;"",'[1]Vmesna vrtilna_SKLOP1'!J2170,""),""))))</f>
        <v>308.41052993279999</v>
      </c>
      <c r="L2170" s="22">
        <f>IF(I2169="Skupaj:","DDV (22%):",IF(I2169="DDV (22%):","Skupaj z DDV:",IF(AND('[1]Vmesna vrtilna_SKLOP1'!C2170&lt;&gt;"",'[1]Vmesna vrtilna_SKLOP1'!E2170=""),"Skupaj:",IF(AND('[1]Vmesna vrtilna_SKLOP1'!C2170&lt;&gt;"",'[1]Vmesna vrtilna_SKLOP1'!D2170=""),'[1]Vmesna vrtilna_SKLOP1'!J2170,IF(F2170&lt;&gt;"",IF('[1]Vmesna vrtilna_SKLOP1'!J2170&lt;&gt;"",'[1]Vmesna vrtilna_SKLOP1'!J2170,""),"")))))</f>
        <v>308.41052993279999</v>
      </c>
      <c r="M2170" s="22">
        <f t="shared" si="66"/>
        <v>0</v>
      </c>
      <c r="N2170" s="22" t="str">
        <f>IF(IFERROR(VLOOKUP(B2170,'[1]Vmesna vrtilna_SKLOP1'!B:J,7,0),"")=0,"",IFERROR(VLOOKUP(B2170,'[1]Vmesna vrtilna_SKLOP1'!B:J,7,0),""))</f>
        <v/>
      </c>
      <c r="O2170" s="22"/>
    </row>
    <row r="2171" spans="2:15" ht="15" customHeight="1" x14ac:dyDescent="0.3">
      <c r="B2171" s="15" t="str">
        <f>IF(AND('[1]Vmesna vrtilna_SKLOP1'!B2171&lt;&gt;"",'[1]Vmesna vrtilna_SKLOP1'!C2171&lt;&gt;""),IF('[1]Vmesna vrtilna_SKLOP1'!B2171&lt;&gt;"",'[1]Vmesna vrtilna_SKLOP1'!B2171,""),"")</f>
        <v/>
      </c>
      <c r="C2171" s="16" t="str">
        <f>IF(OR(C2170="Posebna oblika",C2170="Kulturno zaščiten objekt",C2170="Kulturno zaščiten objekt, Posebna oblika"),"Glej zavihek POSEBNI POGOJI",IF(SUM(N2170:Q2170)=1,"Posebna oblika",IF(SUM(N2170:Q2170)=10,"Kulturno zaščiten objekt",IF(SUM(N2170:Q2170)=11,"Kulturno zaščiten objekt, Posebna oblika",IF(AND('[1]Vmesna vrtilna_SKLOP1'!C2171&lt;&gt;"",'[1]Vmesna vrtilna_SKLOP1'!D2171&lt;&gt;""),IF('[1]Vmesna vrtilna_SKLOP1'!C2171&lt;&gt;"",'[1]Vmesna vrtilna_SKLOP1'!C2171,""),"")))))</f>
        <v/>
      </c>
      <c r="D2171" s="17" t="str">
        <f>IF(IFERROR(VLOOKUP(B2171,'[1]Vmesna vrtilna_SKLOP1'!B:J,6,0),"")=0,"",IFERROR(VLOOKUP(B2171,'[1]Vmesna vrtilna_SKLOP1'!B:J,6,0),""))</f>
        <v/>
      </c>
      <c r="E2171" s="16" t="str">
        <f>IF(IF('[1]Vmesna vrtilna_SKLOP1'!E2171&lt;&gt;"",'[1]Vmesna vrtilna_SKLOP1'!D2171,"")=0,"",IF('[1]Vmesna vrtilna_SKLOP1'!E2171&lt;&gt;"",'[1]Vmesna vrtilna_SKLOP1'!D2171,""))</f>
        <v/>
      </c>
      <c r="F2171" s="18" t="str">
        <f>IF('[1]Vmesna vrtilna_SKLOP1'!E2171&lt;&gt;"",'[1]Vmesna vrtilna_SKLOP1'!E2171,"")</f>
        <v/>
      </c>
      <c r="G2171" s="15" t="str">
        <f>IF('[1]Vmesna vrtilna_SKLOP1'!E2171&lt;&gt;"",'[1]Vmesna vrtilna_SKLOP1'!F2171,"")</f>
        <v/>
      </c>
      <c r="H2171" s="19" t="str">
        <f>IF('[1]Vmesna vrtilna_SKLOP1'!F2171&lt;&gt;"",'[1]Vmesna vrtilna_SKLOP1'!I2171,"")</f>
        <v/>
      </c>
      <c r="I2171" s="20" t="str">
        <f>IF(I2170="Skupaj:","DDV (22%):",IF(I2170="DDV (22%):","Skupaj z DDV:",IF(AND('[1]Vmesna vrtilna_SKLOP1'!C2171&lt;&gt;"",'[1]Vmesna vrtilna_SKLOP1'!E2171=""),"Skupaj:","")))</f>
        <v/>
      </c>
      <c r="J2171" s="21" t="str">
        <f t="shared" si="67"/>
        <v/>
      </c>
      <c r="K2171" s="21" t="str">
        <f>IF(I2171="Skupaj z DDV:",SUM(K2169,K2170),IF(I2171="DDV (22%):",K2170*0.22,IF(AND('[1]Vmesna vrtilna_SKLOP1'!C2171&lt;&gt;"",'[1]Vmesna vrtilna_SKLOP1'!D2171=""),'[1]Vmesna vrtilna_SKLOP1'!J2171,IF(F2171&lt;&gt;"",IF('[1]Vmesna vrtilna_SKLOP1'!J2171&lt;&gt;"",'[1]Vmesna vrtilna_SKLOP1'!J2171,""),""))))</f>
        <v/>
      </c>
      <c r="L2171" s="22" t="str">
        <f>IF(I2170="Skupaj:","DDV (22%):",IF(I2170="DDV (22%):","Skupaj z DDV:",IF(AND('[1]Vmesna vrtilna_SKLOP1'!C2171&lt;&gt;"",'[1]Vmesna vrtilna_SKLOP1'!E2171=""),"Skupaj:",IF(AND('[1]Vmesna vrtilna_SKLOP1'!C2171&lt;&gt;"",'[1]Vmesna vrtilna_SKLOP1'!D2171=""),'[1]Vmesna vrtilna_SKLOP1'!J2171,IF(F2171&lt;&gt;"",IF('[1]Vmesna vrtilna_SKLOP1'!J2171&lt;&gt;"",'[1]Vmesna vrtilna_SKLOP1'!J2171,""),"")))))</f>
        <v/>
      </c>
      <c r="M2171" s="22">
        <f t="shared" si="66"/>
        <v>0</v>
      </c>
      <c r="N2171" s="22" t="str">
        <f>IF(IFERROR(VLOOKUP(B2171,'[1]Vmesna vrtilna_SKLOP1'!B:J,7,0),"")=0,"",IFERROR(VLOOKUP(B2171,'[1]Vmesna vrtilna_SKLOP1'!B:J,7,0),""))</f>
        <v/>
      </c>
      <c r="O2171" s="22"/>
    </row>
    <row r="2172" spans="2:15" ht="15" customHeight="1" x14ac:dyDescent="0.3">
      <c r="B2172" s="15" t="str">
        <f>IF(AND('[1]Vmesna vrtilna_SKLOP1'!B2172&lt;&gt;"",'[1]Vmesna vrtilna_SKLOP1'!C2172&lt;&gt;""),IF('[1]Vmesna vrtilna_SKLOP1'!B2172&lt;&gt;"",'[1]Vmesna vrtilna_SKLOP1'!B2172,""),"")</f>
        <v/>
      </c>
      <c r="C2172" s="16" t="str">
        <f>IF(OR(C2171="Posebna oblika",C2171="Kulturno zaščiten objekt",C2171="Kulturno zaščiten objekt, Posebna oblika"),"Glej zavihek POSEBNI POGOJI",IF(SUM(N2171:Q2171)=1,"Posebna oblika",IF(SUM(N2171:Q2171)=10,"Kulturno zaščiten objekt",IF(SUM(N2171:Q2171)=11,"Kulturno zaščiten objekt, Posebna oblika",IF(AND('[1]Vmesna vrtilna_SKLOP1'!C2172&lt;&gt;"",'[1]Vmesna vrtilna_SKLOP1'!D2172&lt;&gt;""),IF('[1]Vmesna vrtilna_SKLOP1'!C2172&lt;&gt;"",'[1]Vmesna vrtilna_SKLOP1'!C2172,""),"")))))</f>
        <v/>
      </c>
      <c r="D2172" s="17" t="str">
        <f>IF(IFERROR(VLOOKUP(B2172,'[1]Vmesna vrtilna_SKLOP1'!B:J,6,0),"")=0,"",IFERROR(VLOOKUP(B2172,'[1]Vmesna vrtilna_SKLOP1'!B:J,6,0),""))</f>
        <v/>
      </c>
      <c r="E2172" s="16" t="str">
        <f>IF(IF('[1]Vmesna vrtilna_SKLOP1'!E2172&lt;&gt;"",'[1]Vmesna vrtilna_SKLOP1'!D2172,"")=0,"",IF('[1]Vmesna vrtilna_SKLOP1'!E2172&lt;&gt;"",'[1]Vmesna vrtilna_SKLOP1'!D2172,""))</f>
        <v>Notranje police</v>
      </c>
      <c r="F2172" s="18" t="str">
        <f>IF('[1]Vmesna vrtilna_SKLOP1'!E2172&lt;&gt;"",'[1]Vmesna vrtilna_SKLOP1'!E2172,"")</f>
        <v>Notranja polica, mat. Marmor, dim. ŠxG:1,75x0,25m</v>
      </c>
      <c r="G2172" s="15" t="str">
        <f>IF('[1]Vmesna vrtilna_SKLOP1'!E2172&lt;&gt;"",'[1]Vmesna vrtilna_SKLOP1'!F2172,"")</f>
        <v>[kos]</v>
      </c>
      <c r="H2172" s="19">
        <f>IF('[1]Vmesna vrtilna_SKLOP1'!F2172&lt;&gt;"",'[1]Vmesna vrtilna_SKLOP1'!I2172,"")</f>
        <v>3</v>
      </c>
      <c r="I2172" s="20" t="str">
        <f>IF(I2171="Skupaj:","DDV (22%):",IF(I2171="DDV (22%):","Skupaj z DDV:",IF(AND('[1]Vmesna vrtilna_SKLOP1'!C2172&lt;&gt;"",'[1]Vmesna vrtilna_SKLOP1'!E2172=""),"Skupaj:","")))</f>
        <v/>
      </c>
      <c r="J2172" s="21">
        <f t="shared" si="67"/>
        <v>0</v>
      </c>
      <c r="K2172" s="21">
        <f>IF(I2172="Skupaj z DDV:",SUM(K2170,K2171),IF(I2172="DDV (22%):",K2171*0.22,IF(AND('[1]Vmesna vrtilna_SKLOP1'!C2172&lt;&gt;"",'[1]Vmesna vrtilna_SKLOP1'!D2172=""),'[1]Vmesna vrtilna_SKLOP1'!J2172,IF(F2172&lt;&gt;"",IF('[1]Vmesna vrtilna_SKLOP1'!J2172&lt;&gt;"",'[1]Vmesna vrtilna_SKLOP1'!J2172,""),""))))</f>
        <v>351.53437499999995</v>
      </c>
      <c r="L2172" s="22">
        <f>IF(I2171="Skupaj:","DDV (22%):",IF(I2171="DDV (22%):","Skupaj z DDV:",IF(AND('[1]Vmesna vrtilna_SKLOP1'!C2172&lt;&gt;"",'[1]Vmesna vrtilna_SKLOP1'!E2172=""),"Skupaj:",IF(AND('[1]Vmesna vrtilna_SKLOP1'!C2172&lt;&gt;"",'[1]Vmesna vrtilna_SKLOP1'!D2172=""),'[1]Vmesna vrtilna_SKLOP1'!J2172,IF(F2172&lt;&gt;"",IF('[1]Vmesna vrtilna_SKLOP1'!J2172&lt;&gt;"",'[1]Vmesna vrtilna_SKLOP1'!J2172,""),"")))))</f>
        <v>351.53437499999995</v>
      </c>
      <c r="M2172" s="22">
        <f t="shared" si="66"/>
        <v>0</v>
      </c>
      <c r="N2172" s="22" t="str">
        <f>IF(IFERROR(VLOOKUP(B2172,'[1]Vmesna vrtilna_SKLOP1'!B:J,7,0),"")=0,"",IFERROR(VLOOKUP(B2172,'[1]Vmesna vrtilna_SKLOP1'!B:J,7,0),""))</f>
        <v/>
      </c>
      <c r="O2172" s="22"/>
    </row>
    <row r="2173" spans="2:15" ht="15" customHeight="1" x14ac:dyDescent="0.3">
      <c r="B2173" s="15" t="str">
        <f>IF(AND('[1]Vmesna vrtilna_SKLOP1'!B2173&lt;&gt;"",'[1]Vmesna vrtilna_SKLOP1'!C2173&lt;&gt;""),IF('[1]Vmesna vrtilna_SKLOP1'!B2173&lt;&gt;"",'[1]Vmesna vrtilna_SKLOP1'!B2173,""),"")</f>
        <v/>
      </c>
      <c r="C2173" s="16" t="str">
        <f>IF(OR(C2172="Posebna oblika",C2172="Kulturno zaščiten objekt",C2172="Kulturno zaščiten objekt, Posebna oblika"),"Glej zavihek POSEBNI POGOJI",IF(SUM(N2172:Q2172)=1,"Posebna oblika",IF(SUM(N2172:Q2172)=10,"Kulturno zaščiten objekt",IF(SUM(N2172:Q2172)=11,"Kulturno zaščiten objekt, Posebna oblika",IF(AND('[1]Vmesna vrtilna_SKLOP1'!C2173&lt;&gt;"",'[1]Vmesna vrtilna_SKLOP1'!D2173&lt;&gt;""),IF('[1]Vmesna vrtilna_SKLOP1'!C2173&lt;&gt;"",'[1]Vmesna vrtilna_SKLOP1'!C2173,""),"")))))</f>
        <v/>
      </c>
      <c r="D2173" s="17" t="str">
        <f>IF(IFERROR(VLOOKUP(B2173,'[1]Vmesna vrtilna_SKLOP1'!B:J,6,0),"")=0,"",IFERROR(VLOOKUP(B2173,'[1]Vmesna vrtilna_SKLOP1'!B:J,6,0),""))</f>
        <v/>
      </c>
      <c r="E2173" s="16" t="str">
        <f>IF(IF('[1]Vmesna vrtilna_SKLOP1'!E2173&lt;&gt;"",'[1]Vmesna vrtilna_SKLOP1'!D2173,"")=0,"",IF('[1]Vmesna vrtilna_SKLOP1'!E2173&lt;&gt;"",'[1]Vmesna vrtilna_SKLOP1'!D2173,""))</f>
        <v/>
      </c>
      <c r="F2173" s="18" t="str">
        <f>IF('[1]Vmesna vrtilna_SKLOP1'!E2173&lt;&gt;"",'[1]Vmesna vrtilna_SKLOP1'!E2173,"")</f>
        <v>Notranja polica, mat. Marmor, dim. ŠxG:1,2x0,25m</v>
      </c>
      <c r="G2173" s="15" t="str">
        <f>IF('[1]Vmesna vrtilna_SKLOP1'!E2173&lt;&gt;"",'[1]Vmesna vrtilna_SKLOP1'!F2173,"")</f>
        <v>[kos]</v>
      </c>
      <c r="H2173" s="19">
        <f>IF('[1]Vmesna vrtilna_SKLOP1'!F2173&lt;&gt;"",'[1]Vmesna vrtilna_SKLOP1'!I2173,"")</f>
        <v>1</v>
      </c>
      <c r="I2173" s="20" t="str">
        <f>IF(I2172="Skupaj:","DDV (22%):",IF(I2172="DDV (22%):","Skupaj z DDV:",IF(AND('[1]Vmesna vrtilna_SKLOP1'!C2173&lt;&gt;"",'[1]Vmesna vrtilna_SKLOP1'!E2173=""),"Skupaj:","")))</f>
        <v/>
      </c>
      <c r="J2173" s="21">
        <f t="shared" si="67"/>
        <v>0</v>
      </c>
      <c r="K2173" s="21">
        <f>IF(I2173="Skupaj z DDV:",SUM(K2171,K2172),IF(I2173="DDV (22%):",K2172*0.22,IF(AND('[1]Vmesna vrtilna_SKLOP1'!C2173&lt;&gt;"",'[1]Vmesna vrtilna_SKLOP1'!D2173=""),'[1]Vmesna vrtilna_SKLOP1'!J2173,IF(F2173&lt;&gt;"",IF('[1]Vmesna vrtilna_SKLOP1'!J2173&lt;&gt;"",'[1]Vmesna vrtilna_SKLOP1'!J2173,""),""))))</f>
        <v>81.049999999999983</v>
      </c>
      <c r="L2173" s="22">
        <f>IF(I2172="Skupaj:","DDV (22%):",IF(I2172="DDV (22%):","Skupaj z DDV:",IF(AND('[1]Vmesna vrtilna_SKLOP1'!C2173&lt;&gt;"",'[1]Vmesna vrtilna_SKLOP1'!E2173=""),"Skupaj:",IF(AND('[1]Vmesna vrtilna_SKLOP1'!C2173&lt;&gt;"",'[1]Vmesna vrtilna_SKLOP1'!D2173=""),'[1]Vmesna vrtilna_SKLOP1'!J2173,IF(F2173&lt;&gt;"",IF('[1]Vmesna vrtilna_SKLOP1'!J2173&lt;&gt;"",'[1]Vmesna vrtilna_SKLOP1'!J2173,""),"")))))</f>
        <v>81.049999999999983</v>
      </c>
      <c r="M2173" s="22">
        <f t="shared" si="66"/>
        <v>0</v>
      </c>
      <c r="N2173" s="22" t="str">
        <f>IF(IFERROR(VLOOKUP(B2173,'[1]Vmesna vrtilna_SKLOP1'!B:J,7,0),"")=0,"",IFERROR(VLOOKUP(B2173,'[1]Vmesna vrtilna_SKLOP1'!B:J,7,0),""))</f>
        <v/>
      </c>
      <c r="O2173" s="22"/>
    </row>
    <row r="2174" spans="2:15" ht="15" customHeight="1" x14ac:dyDescent="0.3">
      <c r="B2174" s="15" t="str">
        <f>IF(AND('[1]Vmesna vrtilna_SKLOP1'!B2174&lt;&gt;"",'[1]Vmesna vrtilna_SKLOP1'!C2174&lt;&gt;""),IF('[1]Vmesna vrtilna_SKLOP1'!B2174&lt;&gt;"",'[1]Vmesna vrtilna_SKLOP1'!B2174,""),"")</f>
        <v/>
      </c>
      <c r="C2174" s="16" t="str">
        <f>IF(OR(C2173="Posebna oblika",C2173="Kulturno zaščiten objekt",C2173="Kulturno zaščiten objekt, Posebna oblika"),"Glej zavihek POSEBNI POGOJI",IF(SUM(N2173:Q2173)=1,"Posebna oblika",IF(SUM(N2173:Q2173)=10,"Kulturno zaščiten objekt",IF(SUM(N2173:Q2173)=11,"Kulturno zaščiten objekt, Posebna oblika",IF(AND('[1]Vmesna vrtilna_SKLOP1'!C2174&lt;&gt;"",'[1]Vmesna vrtilna_SKLOP1'!D2174&lt;&gt;""),IF('[1]Vmesna vrtilna_SKLOP1'!C2174&lt;&gt;"",'[1]Vmesna vrtilna_SKLOP1'!C2174,""),"")))))</f>
        <v/>
      </c>
      <c r="D2174" s="17" t="str">
        <f>IF(IFERROR(VLOOKUP(B2174,'[1]Vmesna vrtilna_SKLOP1'!B:J,6,0),"")=0,"",IFERROR(VLOOKUP(B2174,'[1]Vmesna vrtilna_SKLOP1'!B:J,6,0),""))</f>
        <v/>
      </c>
      <c r="E2174" s="16" t="str">
        <f>IF(IF('[1]Vmesna vrtilna_SKLOP1'!E2174&lt;&gt;"",'[1]Vmesna vrtilna_SKLOP1'!D2174,"")=0,"",IF('[1]Vmesna vrtilna_SKLOP1'!E2174&lt;&gt;"",'[1]Vmesna vrtilna_SKLOP1'!D2174,""))</f>
        <v/>
      </c>
      <c r="F2174" s="18" t="str">
        <f>IF('[1]Vmesna vrtilna_SKLOP1'!E2174&lt;&gt;"",'[1]Vmesna vrtilna_SKLOP1'!E2174,"")</f>
        <v/>
      </c>
      <c r="G2174" s="15" t="str">
        <f>IF('[1]Vmesna vrtilna_SKLOP1'!E2174&lt;&gt;"",'[1]Vmesna vrtilna_SKLOP1'!F2174,"")</f>
        <v/>
      </c>
      <c r="H2174" s="19" t="str">
        <f>IF('[1]Vmesna vrtilna_SKLOP1'!F2174&lt;&gt;"",'[1]Vmesna vrtilna_SKLOP1'!I2174,"")</f>
        <v/>
      </c>
      <c r="I2174" s="20" t="str">
        <f>IF(I2173="Skupaj:","DDV (22%):",IF(I2173="DDV (22%):","Skupaj z DDV:",IF(AND('[1]Vmesna vrtilna_SKLOP1'!C2174&lt;&gt;"",'[1]Vmesna vrtilna_SKLOP1'!E2174=""),"Skupaj:","")))</f>
        <v/>
      </c>
      <c r="J2174" s="21" t="str">
        <f t="shared" si="67"/>
        <v/>
      </c>
      <c r="K2174" s="21" t="str">
        <f>IF(I2174="Skupaj z DDV:",SUM(K2172,K2173),IF(I2174="DDV (22%):",K2173*0.22,IF(AND('[1]Vmesna vrtilna_SKLOP1'!C2174&lt;&gt;"",'[1]Vmesna vrtilna_SKLOP1'!D2174=""),'[1]Vmesna vrtilna_SKLOP1'!J2174,IF(F2174&lt;&gt;"",IF('[1]Vmesna vrtilna_SKLOP1'!J2174&lt;&gt;"",'[1]Vmesna vrtilna_SKLOP1'!J2174,""),""))))</f>
        <v/>
      </c>
      <c r="L2174" s="22" t="str">
        <f>IF(I2173="Skupaj:","DDV (22%):",IF(I2173="DDV (22%):","Skupaj z DDV:",IF(AND('[1]Vmesna vrtilna_SKLOP1'!C2174&lt;&gt;"",'[1]Vmesna vrtilna_SKLOP1'!E2174=""),"Skupaj:",IF(AND('[1]Vmesna vrtilna_SKLOP1'!C2174&lt;&gt;"",'[1]Vmesna vrtilna_SKLOP1'!D2174=""),'[1]Vmesna vrtilna_SKLOP1'!J2174,IF(F2174&lt;&gt;"",IF('[1]Vmesna vrtilna_SKLOP1'!J2174&lt;&gt;"",'[1]Vmesna vrtilna_SKLOP1'!J2174,""),"")))))</f>
        <v/>
      </c>
      <c r="M2174" s="22">
        <f t="shared" si="66"/>
        <v>0</v>
      </c>
      <c r="N2174" s="22" t="str">
        <f>IF(IFERROR(VLOOKUP(B2174,'[1]Vmesna vrtilna_SKLOP1'!B:J,7,0),"")=0,"",IFERROR(VLOOKUP(B2174,'[1]Vmesna vrtilna_SKLOP1'!B:J,7,0),""))</f>
        <v/>
      </c>
      <c r="O2174" s="22"/>
    </row>
    <row r="2175" spans="2:15" ht="15" customHeight="1" x14ac:dyDescent="0.3">
      <c r="B2175" s="15" t="str">
        <f>IF(AND('[1]Vmesna vrtilna_SKLOP1'!B2175&lt;&gt;"",'[1]Vmesna vrtilna_SKLOP1'!C2175&lt;&gt;""),IF('[1]Vmesna vrtilna_SKLOP1'!B2175&lt;&gt;"",'[1]Vmesna vrtilna_SKLOP1'!B2175,""),"")</f>
        <v/>
      </c>
      <c r="C2175" s="16" t="str">
        <f>IF(OR(C2174="Posebna oblika",C2174="Kulturno zaščiten objekt",C2174="Kulturno zaščiten objekt, Posebna oblika"),"Glej zavihek POSEBNI POGOJI",IF(SUM(N2174:Q2174)=1,"Posebna oblika",IF(SUM(N2174:Q2174)=10,"Kulturno zaščiten objekt",IF(SUM(N2174:Q2174)=11,"Kulturno zaščiten objekt, Posebna oblika",IF(AND('[1]Vmesna vrtilna_SKLOP1'!C2175&lt;&gt;"",'[1]Vmesna vrtilna_SKLOP1'!D2175&lt;&gt;""),IF('[1]Vmesna vrtilna_SKLOP1'!C2175&lt;&gt;"",'[1]Vmesna vrtilna_SKLOP1'!C2175,""),"")))))</f>
        <v/>
      </c>
      <c r="D2175" s="17" t="str">
        <f>IF(IFERROR(VLOOKUP(B2175,'[1]Vmesna vrtilna_SKLOP1'!B:J,6,0),"")=0,"",IFERROR(VLOOKUP(B2175,'[1]Vmesna vrtilna_SKLOP1'!B:J,6,0),""))</f>
        <v/>
      </c>
      <c r="E2175" s="16" t="str">
        <f>IF(IF('[1]Vmesna vrtilna_SKLOP1'!E2175&lt;&gt;"",'[1]Vmesna vrtilna_SKLOP1'!D2175,"")=0,"",IF('[1]Vmesna vrtilna_SKLOP1'!E2175&lt;&gt;"",'[1]Vmesna vrtilna_SKLOP1'!D2175,""))</f>
        <v>Demontaža</v>
      </c>
      <c r="F2175" s="18" t="str">
        <f>IF('[1]Vmesna vrtilna_SKLOP1'!E2175&lt;&gt;"",'[1]Vmesna vrtilna_SKLOP1'!E2175,"")</f>
        <v>Demontaža oken</v>
      </c>
      <c r="G2175" s="15" t="str">
        <f>IF('[1]Vmesna vrtilna_SKLOP1'!E2175&lt;&gt;"",'[1]Vmesna vrtilna_SKLOP1'!F2175,"")</f>
        <v>[m1]</v>
      </c>
      <c r="H2175" s="19">
        <f>IF('[1]Vmesna vrtilna_SKLOP1'!F2175&lt;&gt;"",'[1]Vmesna vrtilna_SKLOP1'!I2175,"")</f>
        <v>24.099999999999998</v>
      </c>
      <c r="I2175" s="20" t="str">
        <f>IF(I2174="Skupaj:","DDV (22%):",IF(I2174="DDV (22%):","Skupaj z DDV:",IF(AND('[1]Vmesna vrtilna_SKLOP1'!C2175&lt;&gt;"",'[1]Vmesna vrtilna_SKLOP1'!E2175=""),"Skupaj:","")))</f>
        <v/>
      </c>
      <c r="J2175" s="21">
        <f t="shared" si="67"/>
        <v>0</v>
      </c>
      <c r="K2175" s="21">
        <f>IF(I2175="Skupaj z DDV:",SUM(K2173,K2174),IF(I2175="DDV (22%):",K2174*0.22,IF(AND('[1]Vmesna vrtilna_SKLOP1'!C2175&lt;&gt;"",'[1]Vmesna vrtilna_SKLOP1'!D2175=""),'[1]Vmesna vrtilna_SKLOP1'!J2175,IF(F2175&lt;&gt;"",IF('[1]Vmesna vrtilna_SKLOP1'!J2175&lt;&gt;"",'[1]Vmesna vrtilna_SKLOP1'!J2175,""),""))))</f>
        <v>168.7</v>
      </c>
      <c r="L2175" s="22">
        <f>IF(I2174="Skupaj:","DDV (22%):",IF(I2174="DDV (22%):","Skupaj z DDV:",IF(AND('[1]Vmesna vrtilna_SKLOP1'!C2175&lt;&gt;"",'[1]Vmesna vrtilna_SKLOP1'!E2175=""),"Skupaj:",IF(AND('[1]Vmesna vrtilna_SKLOP1'!C2175&lt;&gt;"",'[1]Vmesna vrtilna_SKLOP1'!D2175=""),'[1]Vmesna vrtilna_SKLOP1'!J2175,IF(F2175&lt;&gt;"",IF('[1]Vmesna vrtilna_SKLOP1'!J2175&lt;&gt;"",'[1]Vmesna vrtilna_SKLOP1'!J2175,""),"")))))</f>
        <v>168.7</v>
      </c>
      <c r="M2175" s="22">
        <f t="shared" si="66"/>
        <v>0</v>
      </c>
      <c r="N2175" s="22" t="str">
        <f>IF(IFERROR(VLOOKUP(B2175,'[1]Vmesna vrtilna_SKLOP1'!B:J,7,0),"")=0,"",IFERROR(VLOOKUP(B2175,'[1]Vmesna vrtilna_SKLOP1'!B:J,7,0),""))</f>
        <v/>
      </c>
      <c r="O2175" s="22"/>
    </row>
    <row r="2176" spans="2:15" ht="15" customHeight="1" x14ac:dyDescent="0.3">
      <c r="B2176" s="15" t="str">
        <f>IF(AND('[1]Vmesna vrtilna_SKLOP1'!B2176&lt;&gt;"",'[1]Vmesna vrtilna_SKLOP1'!C2176&lt;&gt;""),IF('[1]Vmesna vrtilna_SKLOP1'!B2176&lt;&gt;"",'[1]Vmesna vrtilna_SKLOP1'!B2176,""),"")</f>
        <v/>
      </c>
      <c r="C2176" s="16" t="str">
        <f>IF(OR(C2175="Posebna oblika",C2175="Kulturno zaščiten objekt",C2175="Kulturno zaščiten objekt, Posebna oblika"),"Glej zavihek POSEBNI POGOJI",IF(SUM(N2175:Q2175)=1,"Posebna oblika",IF(SUM(N2175:Q2175)=10,"Kulturno zaščiten objekt",IF(SUM(N2175:Q2175)=11,"Kulturno zaščiten objekt, Posebna oblika",IF(AND('[1]Vmesna vrtilna_SKLOP1'!C2176&lt;&gt;"",'[1]Vmesna vrtilna_SKLOP1'!D2176&lt;&gt;""),IF('[1]Vmesna vrtilna_SKLOP1'!C2176&lt;&gt;"",'[1]Vmesna vrtilna_SKLOP1'!C2176,""),"")))))</f>
        <v/>
      </c>
      <c r="D2176" s="17" t="str">
        <f>IF(IFERROR(VLOOKUP(B2176,'[1]Vmesna vrtilna_SKLOP1'!B:J,6,0),"")=0,"",IFERROR(VLOOKUP(B2176,'[1]Vmesna vrtilna_SKLOP1'!B:J,6,0),""))</f>
        <v/>
      </c>
      <c r="E2176" s="16" t="str">
        <f>IF(IF('[1]Vmesna vrtilna_SKLOP1'!E2176&lt;&gt;"",'[1]Vmesna vrtilna_SKLOP1'!D2176,"")=0,"",IF('[1]Vmesna vrtilna_SKLOP1'!E2176&lt;&gt;"",'[1]Vmesna vrtilna_SKLOP1'!D2176,""))</f>
        <v/>
      </c>
      <c r="F2176" s="18" t="str">
        <f>IF('[1]Vmesna vrtilna_SKLOP1'!E2176&lt;&gt;"",'[1]Vmesna vrtilna_SKLOP1'!E2176,"")</f>
        <v>Demontaža vrat</v>
      </c>
      <c r="G2176" s="15" t="str">
        <f>IF('[1]Vmesna vrtilna_SKLOP1'!E2176&lt;&gt;"",'[1]Vmesna vrtilna_SKLOP1'!F2176,"")</f>
        <v>[m1]</v>
      </c>
      <c r="H2176" s="19">
        <f>IF('[1]Vmesna vrtilna_SKLOP1'!F2176&lt;&gt;"",'[1]Vmesna vrtilna_SKLOP1'!I2176,"")</f>
        <v>6.72</v>
      </c>
      <c r="I2176" s="20" t="str">
        <f>IF(I2175="Skupaj:","DDV (22%):",IF(I2175="DDV (22%):","Skupaj z DDV:",IF(AND('[1]Vmesna vrtilna_SKLOP1'!C2176&lt;&gt;"",'[1]Vmesna vrtilna_SKLOP1'!E2176=""),"Skupaj:","")))</f>
        <v/>
      </c>
      <c r="J2176" s="21">
        <f t="shared" si="67"/>
        <v>0</v>
      </c>
      <c r="K2176" s="21">
        <f>IF(I2176="Skupaj z DDV:",SUM(K2174,K2175),IF(I2176="DDV (22%):",K2175*0.22,IF(AND('[1]Vmesna vrtilna_SKLOP1'!C2176&lt;&gt;"",'[1]Vmesna vrtilna_SKLOP1'!D2176=""),'[1]Vmesna vrtilna_SKLOP1'!J2176,IF(F2176&lt;&gt;"",IF('[1]Vmesna vrtilna_SKLOP1'!J2176&lt;&gt;"",'[1]Vmesna vrtilna_SKLOP1'!J2176,""),""))))</f>
        <v>47.04</v>
      </c>
      <c r="L2176" s="22">
        <f>IF(I2175="Skupaj:","DDV (22%):",IF(I2175="DDV (22%):","Skupaj z DDV:",IF(AND('[1]Vmesna vrtilna_SKLOP1'!C2176&lt;&gt;"",'[1]Vmesna vrtilna_SKLOP1'!E2176=""),"Skupaj:",IF(AND('[1]Vmesna vrtilna_SKLOP1'!C2176&lt;&gt;"",'[1]Vmesna vrtilna_SKLOP1'!D2176=""),'[1]Vmesna vrtilna_SKLOP1'!J2176,IF(F2176&lt;&gt;"",IF('[1]Vmesna vrtilna_SKLOP1'!J2176&lt;&gt;"",'[1]Vmesna vrtilna_SKLOP1'!J2176,""),"")))))</f>
        <v>47.04</v>
      </c>
      <c r="M2176" s="22">
        <f t="shared" si="66"/>
        <v>0</v>
      </c>
      <c r="N2176" s="22" t="str">
        <f>IF(IFERROR(VLOOKUP(B2176,'[1]Vmesna vrtilna_SKLOP1'!B:J,7,0),"")=0,"",IFERROR(VLOOKUP(B2176,'[1]Vmesna vrtilna_SKLOP1'!B:J,7,0),""))</f>
        <v/>
      </c>
      <c r="O2176" s="22"/>
    </row>
    <row r="2177" spans="2:15" ht="15" customHeight="1" x14ac:dyDescent="0.3">
      <c r="B2177" s="15" t="str">
        <f>IF(AND('[1]Vmesna vrtilna_SKLOP1'!B2177&lt;&gt;"",'[1]Vmesna vrtilna_SKLOP1'!C2177&lt;&gt;""),IF('[1]Vmesna vrtilna_SKLOP1'!B2177&lt;&gt;"",'[1]Vmesna vrtilna_SKLOP1'!B2177,""),"")</f>
        <v/>
      </c>
      <c r="C2177" s="16" t="str">
        <f>IF(OR(C2176="Posebna oblika",C2176="Kulturno zaščiten objekt",C2176="Kulturno zaščiten objekt, Posebna oblika"),"Glej zavihek POSEBNI POGOJI",IF(SUM(N2176:Q2176)=1,"Posebna oblika",IF(SUM(N2176:Q2176)=10,"Kulturno zaščiten objekt",IF(SUM(N2176:Q2176)=11,"Kulturno zaščiten objekt, Posebna oblika",IF(AND('[1]Vmesna vrtilna_SKLOP1'!C2177&lt;&gt;"",'[1]Vmesna vrtilna_SKLOP1'!D2177&lt;&gt;""),IF('[1]Vmesna vrtilna_SKLOP1'!C2177&lt;&gt;"",'[1]Vmesna vrtilna_SKLOP1'!C2177,""),"")))))</f>
        <v/>
      </c>
      <c r="D2177" s="17" t="str">
        <f>IF(IFERROR(VLOOKUP(B2177,'[1]Vmesna vrtilna_SKLOP1'!B:J,6,0),"")=0,"",IFERROR(VLOOKUP(B2177,'[1]Vmesna vrtilna_SKLOP1'!B:J,6,0),""))</f>
        <v/>
      </c>
      <c r="E2177" s="16" t="str">
        <f>IF(IF('[1]Vmesna vrtilna_SKLOP1'!E2177&lt;&gt;"",'[1]Vmesna vrtilna_SKLOP1'!D2177,"")=0,"",IF('[1]Vmesna vrtilna_SKLOP1'!E2177&lt;&gt;"",'[1]Vmesna vrtilna_SKLOP1'!D2177,""))</f>
        <v/>
      </c>
      <c r="F2177" s="18" t="str">
        <f>IF('[1]Vmesna vrtilna_SKLOP1'!E2177&lt;&gt;"",'[1]Vmesna vrtilna_SKLOP1'!E2177,"")</f>
        <v>Demontaža police</v>
      </c>
      <c r="G2177" s="15" t="str">
        <f>IF('[1]Vmesna vrtilna_SKLOP1'!E2177&lt;&gt;"",'[1]Vmesna vrtilna_SKLOP1'!F2177,"")</f>
        <v>[kos]</v>
      </c>
      <c r="H2177" s="19">
        <f>IF('[1]Vmesna vrtilna_SKLOP1'!F2177&lt;&gt;"",'[1]Vmesna vrtilna_SKLOP1'!I2177,"")</f>
        <v>4</v>
      </c>
      <c r="I2177" s="20" t="str">
        <f>IF(I2176="Skupaj:","DDV (22%):",IF(I2176="DDV (22%):","Skupaj z DDV:",IF(AND('[1]Vmesna vrtilna_SKLOP1'!C2177&lt;&gt;"",'[1]Vmesna vrtilna_SKLOP1'!E2177=""),"Skupaj:","")))</f>
        <v/>
      </c>
      <c r="J2177" s="21">
        <f t="shared" si="67"/>
        <v>0</v>
      </c>
      <c r="K2177" s="21">
        <f>IF(I2177="Skupaj z DDV:",SUM(K2175,K2176),IF(I2177="DDV (22%):",K2176*0.22,IF(AND('[1]Vmesna vrtilna_SKLOP1'!C2177&lt;&gt;"",'[1]Vmesna vrtilna_SKLOP1'!D2177=""),'[1]Vmesna vrtilna_SKLOP1'!J2177,IF(F2177&lt;&gt;"",IF('[1]Vmesna vrtilna_SKLOP1'!J2177&lt;&gt;"",'[1]Vmesna vrtilna_SKLOP1'!J2177,""),""))))</f>
        <v>32.25</v>
      </c>
      <c r="L2177" s="22">
        <f>IF(I2176="Skupaj:","DDV (22%):",IF(I2176="DDV (22%):","Skupaj z DDV:",IF(AND('[1]Vmesna vrtilna_SKLOP1'!C2177&lt;&gt;"",'[1]Vmesna vrtilna_SKLOP1'!E2177=""),"Skupaj:",IF(AND('[1]Vmesna vrtilna_SKLOP1'!C2177&lt;&gt;"",'[1]Vmesna vrtilna_SKLOP1'!D2177=""),'[1]Vmesna vrtilna_SKLOP1'!J2177,IF(F2177&lt;&gt;"",IF('[1]Vmesna vrtilna_SKLOP1'!J2177&lt;&gt;"",'[1]Vmesna vrtilna_SKLOP1'!J2177,""),"")))))</f>
        <v>32.25</v>
      </c>
      <c r="M2177" s="22">
        <f t="shared" si="66"/>
        <v>0</v>
      </c>
      <c r="N2177" s="22" t="str">
        <f>IF(IFERROR(VLOOKUP(B2177,'[1]Vmesna vrtilna_SKLOP1'!B:J,7,0),"")=0,"",IFERROR(VLOOKUP(B2177,'[1]Vmesna vrtilna_SKLOP1'!B:J,7,0),""))</f>
        <v/>
      </c>
      <c r="O2177" s="22"/>
    </row>
    <row r="2178" spans="2:15" ht="15" customHeight="1" x14ac:dyDescent="0.3">
      <c r="B2178" s="15" t="str">
        <f>IF(AND('[1]Vmesna vrtilna_SKLOP1'!B2178&lt;&gt;"",'[1]Vmesna vrtilna_SKLOP1'!C2178&lt;&gt;""),IF('[1]Vmesna vrtilna_SKLOP1'!B2178&lt;&gt;"",'[1]Vmesna vrtilna_SKLOP1'!B2178,""),"")</f>
        <v/>
      </c>
      <c r="C2178" s="16" t="str">
        <f>IF(OR(C2177="Posebna oblika",C2177="Kulturno zaščiten objekt",C2177="Kulturno zaščiten objekt, Posebna oblika"),"Glej zavihek POSEBNI POGOJI",IF(SUM(N2177:Q2177)=1,"Posebna oblika",IF(SUM(N2177:Q2177)=10,"Kulturno zaščiten objekt",IF(SUM(N2177:Q2177)=11,"Kulturno zaščiten objekt, Posebna oblika",IF(AND('[1]Vmesna vrtilna_SKLOP1'!C2178&lt;&gt;"",'[1]Vmesna vrtilna_SKLOP1'!D2178&lt;&gt;""),IF('[1]Vmesna vrtilna_SKLOP1'!C2178&lt;&gt;"",'[1]Vmesna vrtilna_SKLOP1'!C2178,""),"")))))</f>
        <v/>
      </c>
      <c r="D2178" s="17" t="str">
        <f>IF(IFERROR(VLOOKUP(B2178,'[1]Vmesna vrtilna_SKLOP1'!B:J,6,0),"")=0,"",IFERROR(VLOOKUP(B2178,'[1]Vmesna vrtilna_SKLOP1'!B:J,6,0),""))</f>
        <v/>
      </c>
      <c r="E2178" s="16" t="str">
        <f>IF(IF('[1]Vmesna vrtilna_SKLOP1'!E2178&lt;&gt;"",'[1]Vmesna vrtilna_SKLOP1'!D2178,"")=0,"",IF('[1]Vmesna vrtilna_SKLOP1'!E2178&lt;&gt;"",'[1]Vmesna vrtilna_SKLOP1'!D2178,""))</f>
        <v/>
      </c>
      <c r="F2178" s="18" t="str">
        <f>IF('[1]Vmesna vrtilna_SKLOP1'!E2178&lt;&gt;"",'[1]Vmesna vrtilna_SKLOP1'!E2178,"")</f>
        <v/>
      </c>
      <c r="G2178" s="15" t="str">
        <f>IF('[1]Vmesna vrtilna_SKLOP1'!E2178&lt;&gt;"",'[1]Vmesna vrtilna_SKLOP1'!F2178,"")</f>
        <v/>
      </c>
      <c r="H2178" s="19" t="str">
        <f>IF('[1]Vmesna vrtilna_SKLOP1'!F2178&lt;&gt;"",'[1]Vmesna vrtilna_SKLOP1'!I2178,"")</f>
        <v/>
      </c>
      <c r="I2178" s="20" t="str">
        <f>IF(I2177="Skupaj:","DDV (22%):",IF(I2177="DDV (22%):","Skupaj z DDV:",IF(AND('[1]Vmesna vrtilna_SKLOP1'!C2178&lt;&gt;"",'[1]Vmesna vrtilna_SKLOP1'!E2178=""),"Skupaj:","")))</f>
        <v/>
      </c>
      <c r="J2178" s="21" t="str">
        <f t="shared" si="67"/>
        <v/>
      </c>
      <c r="K2178" s="21" t="str">
        <f>IF(I2178="Skupaj z DDV:",SUM(K2176,K2177),IF(I2178="DDV (22%):",K2177*0.22,IF(AND('[1]Vmesna vrtilna_SKLOP1'!C2178&lt;&gt;"",'[1]Vmesna vrtilna_SKLOP1'!D2178=""),'[1]Vmesna vrtilna_SKLOP1'!J2178,IF(F2178&lt;&gt;"",IF('[1]Vmesna vrtilna_SKLOP1'!J2178&lt;&gt;"",'[1]Vmesna vrtilna_SKLOP1'!J2178,""),""))))</f>
        <v/>
      </c>
      <c r="L2178" s="22" t="str">
        <f>IF(I2177="Skupaj:","DDV (22%):",IF(I2177="DDV (22%):","Skupaj z DDV:",IF(AND('[1]Vmesna vrtilna_SKLOP1'!C2178&lt;&gt;"",'[1]Vmesna vrtilna_SKLOP1'!E2178=""),"Skupaj:",IF(AND('[1]Vmesna vrtilna_SKLOP1'!C2178&lt;&gt;"",'[1]Vmesna vrtilna_SKLOP1'!D2178=""),'[1]Vmesna vrtilna_SKLOP1'!J2178,IF(F2178&lt;&gt;"",IF('[1]Vmesna vrtilna_SKLOP1'!J2178&lt;&gt;"",'[1]Vmesna vrtilna_SKLOP1'!J2178,""),"")))))</f>
        <v/>
      </c>
      <c r="M2178" s="22">
        <f t="shared" si="66"/>
        <v>0</v>
      </c>
      <c r="N2178" s="22" t="str">
        <f>IF(IFERROR(VLOOKUP(B2178,'[1]Vmesna vrtilna_SKLOP1'!B:J,7,0),"")=0,"",IFERROR(VLOOKUP(B2178,'[1]Vmesna vrtilna_SKLOP1'!B:J,7,0),""))</f>
        <v/>
      </c>
      <c r="O2178" s="22"/>
    </row>
    <row r="2179" spans="2:15" ht="15" customHeight="1" x14ac:dyDescent="0.3">
      <c r="B2179" s="15" t="str">
        <f>IF(AND('[1]Vmesna vrtilna_SKLOP1'!B2179&lt;&gt;"",'[1]Vmesna vrtilna_SKLOP1'!C2179&lt;&gt;""),IF('[1]Vmesna vrtilna_SKLOP1'!B2179&lt;&gt;"",'[1]Vmesna vrtilna_SKLOP1'!B2179,""),"")</f>
        <v/>
      </c>
      <c r="C2179" s="16" t="str">
        <f>IF(OR(C2178="Posebna oblika",C2178="Kulturno zaščiten objekt",C2178="Kulturno zaščiten objekt, Posebna oblika"),"Glej zavihek POSEBNI POGOJI",IF(SUM(N2178:Q2178)=1,"Posebna oblika",IF(SUM(N2178:Q2178)=10,"Kulturno zaščiten objekt",IF(SUM(N2178:Q2178)=11,"Kulturno zaščiten objekt, Posebna oblika",IF(AND('[1]Vmesna vrtilna_SKLOP1'!C2179&lt;&gt;"",'[1]Vmesna vrtilna_SKLOP1'!D2179&lt;&gt;""),IF('[1]Vmesna vrtilna_SKLOP1'!C2179&lt;&gt;"",'[1]Vmesna vrtilna_SKLOP1'!C2179,""),"")))))</f>
        <v/>
      </c>
      <c r="D2179" s="17" t="str">
        <f>IF(IFERROR(VLOOKUP(B2179,'[1]Vmesna vrtilna_SKLOP1'!B:J,6,0),"")=0,"",IFERROR(VLOOKUP(B2179,'[1]Vmesna vrtilna_SKLOP1'!B:J,6,0),""))</f>
        <v/>
      </c>
      <c r="E2179" s="16" t="str">
        <f>IF(IF('[1]Vmesna vrtilna_SKLOP1'!E2179&lt;&gt;"",'[1]Vmesna vrtilna_SKLOP1'!D2179,"")=0,"",IF('[1]Vmesna vrtilna_SKLOP1'!E2179&lt;&gt;"",'[1]Vmesna vrtilna_SKLOP1'!D2179,""))</f>
        <v>Montaža</v>
      </c>
      <c r="F2179" s="18" t="str">
        <f>IF('[1]Vmesna vrtilna_SKLOP1'!E2179&lt;&gt;"",'[1]Vmesna vrtilna_SKLOP1'!E2179,"")</f>
        <v>RAL montaža oken z zidarskimi deli ter dodatno zapiranje odprtine nad notr. rolo omarico</v>
      </c>
      <c r="G2179" s="15" t="str">
        <f>IF('[1]Vmesna vrtilna_SKLOP1'!E2179&lt;&gt;"",'[1]Vmesna vrtilna_SKLOP1'!F2179,"")</f>
        <v>[m1]</v>
      </c>
      <c r="H2179" s="19">
        <f>IF('[1]Vmesna vrtilna_SKLOP1'!F2179&lt;&gt;"",'[1]Vmesna vrtilna_SKLOP1'!I2179,"")</f>
        <v>24.099999999999998</v>
      </c>
      <c r="I2179" s="20" t="str">
        <f>IF(I2178="Skupaj:","DDV (22%):",IF(I2178="DDV (22%):","Skupaj z DDV:",IF(AND('[1]Vmesna vrtilna_SKLOP1'!C2179&lt;&gt;"",'[1]Vmesna vrtilna_SKLOP1'!E2179=""),"Skupaj:","")))</f>
        <v/>
      </c>
      <c r="J2179" s="21">
        <f t="shared" si="67"/>
        <v>0</v>
      </c>
      <c r="K2179" s="21">
        <f>IF(I2179="Skupaj z DDV:",SUM(K2177,K2178),IF(I2179="DDV (22%):",K2178*0.22,IF(AND('[1]Vmesna vrtilna_SKLOP1'!C2179&lt;&gt;"",'[1]Vmesna vrtilna_SKLOP1'!D2179=""),'[1]Vmesna vrtilna_SKLOP1'!J2179,IF(F2179&lt;&gt;"",IF('[1]Vmesna vrtilna_SKLOP1'!J2179&lt;&gt;"",'[1]Vmesna vrtilna_SKLOP1'!J2179,""),""))))</f>
        <v>892.84</v>
      </c>
      <c r="L2179" s="22">
        <f>IF(I2178="Skupaj:","DDV (22%):",IF(I2178="DDV (22%):","Skupaj z DDV:",IF(AND('[1]Vmesna vrtilna_SKLOP1'!C2179&lt;&gt;"",'[1]Vmesna vrtilna_SKLOP1'!E2179=""),"Skupaj:",IF(AND('[1]Vmesna vrtilna_SKLOP1'!C2179&lt;&gt;"",'[1]Vmesna vrtilna_SKLOP1'!D2179=""),'[1]Vmesna vrtilna_SKLOP1'!J2179,IF(F2179&lt;&gt;"",IF('[1]Vmesna vrtilna_SKLOP1'!J2179&lt;&gt;"",'[1]Vmesna vrtilna_SKLOP1'!J2179,""),"")))))</f>
        <v>892.84</v>
      </c>
      <c r="M2179" s="22">
        <f t="shared" ref="M2179:M2242" si="68">IF(AND(B2179&gt;0,B2179&lt;100000),J2179,IF(OR(I2179="Skupaj:",I2179="DDV (22%):",I2179="Skupaj z DDV:"),M2178,SUM(M2178,J2179)))</f>
        <v>0</v>
      </c>
      <c r="N2179" s="22" t="str">
        <f>IF(IFERROR(VLOOKUP(B2179,'[1]Vmesna vrtilna_SKLOP1'!B:J,7,0),"")=0,"",IFERROR(VLOOKUP(B2179,'[1]Vmesna vrtilna_SKLOP1'!B:J,7,0),""))</f>
        <v/>
      </c>
      <c r="O2179" s="22"/>
    </row>
    <row r="2180" spans="2:15" ht="15" customHeight="1" x14ac:dyDescent="0.3">
      <c r="B2180" s="15" t="str">
        <f>IF(AND('[1]Vmesna vrtilna_SKLOP1'!B2180&lt;&gt;"",'[1]Vmesna vrtilna_SKLOP1'!C2180&lt;&gt;""),IF('[1]Vmesna vrtilna_SKLOP1'!B2180&lt;&gt;"",'[1]Vmesna vrtilna_SKLOP1'!B2180,""),"")</f>
        <v/>
      </c>
      <c r="C2180" s="16" t="str">
        <f>IF(OR(C2179="Posebna oblika",C2179="Kulturno zaščiten objekt",C2179="Kulturno zaščiten objekt, Posebna oblika"),"Glej zavihek POSEBNI POGOJI",IF(SUM(N2179:Q2179)=1,"Posebna oblika",IF(SUM(N2179:Q2179)=10,"Kulturno zaščiten objekt",IF(SUM(N2179:Q2179)=11,"Kulturno zaščiten objekt, Posebna oblika",IF(AND('[1]Vmesna vrtilna_SKLOP1'!C2180&lt;&gt;"",'[1]Vmesna vrtilna_SKLOP1'!D2180&lt;&gt;""),IF('[1]Vmesna vrtilna_SKLOP1'!C2180&lt;&gt;"",'[1]Vmesna vrtilna_SKLOP1'!C2180,""),"")))))</f>
        <v/>
      </c>
      <c r="D2180" s="17" t="str">
        <f>IF(IFERROR(VLOOKUP(B2180,'[1]Vmesna vrtilna_SKLOP1'!B:J,6,0),"")=0,"",IFERROR(VLOOKUP(B2180,'[1]Vmesna vrtilna_SKLOP1'!B:J,6,0),""))</f>
        <v/>
      </c>
      <c r="E2180" s="16" t="str">
        <f>IF(IF('[1]Vmesna vrtilna_SKLOP1'!E2180&lt;&gt;"",'[1]Vmesna vrtilna_SKLOP1'!D2180,"")=0,"",IF('[1]Vmesna vrtilna_SKLOP1'!E2180&lt;&gt;"",'[1]Vmesna vrtilna_SKLOP1'!D2180,""))</f>
        <v/>
      </c>
      <c r="F2180" s="18" t="str">
        <f>IF('[1]Vmesna vrtilna_SKLOP1'!E2180&lt;&gt;"",'[1]Vmesna vrtilna_SKLOP1'!E2180,"")</f>
        <v>Montaža police</v>
      </c>
      <c r="G2180" s="15" t="str">
        <f>IF('[1]Vmesna vrtilna_SKLOP1'!E2180&lt;&gt;"",'[1]Vmesna vrtilna_SKLOP1'!F2180,"")</f>
        <v>[kos]</v>
      </c>
      <c r="H2180" s="19">
        <f>IF('[1]Vmesna vrtilna_SKLOP1'!F2180&lt;&gt;"",'[1]Vmesna vrtilna_SKLOP1'!I2180,"")</f>
        <v>4</v>
      </c>
      <c r="I2180" s="20" t="str">
        <f>IF(I2179="Skupaj:","DDV (22%):",IF(I2179="DDV (22%):","Skupaj z DDV:",IF(AND('[1]Vmesna vrtilna_SKLOP1'!C2180&lt;&gt;"",'[1]Vmesna vrtilna_SKLOP1'!E2180=""),"Skupaj:","")))</f>
        <v/>
      </c>
      <c r="J2180" s="21">
        <f t="shared" ref="J2180:J2243" si="69">IFERROR(IF(I2180="Skupaj:",M2180,IF(I2180="Skupaj z DDV:",SUM(J2178,J2179),IF(I2180="DDV (22%):",J2179*0.22,IF(F2180&lt;&gt;"",H2180*I2180,"")))),0)</f>
        <v>0</v>
      </c>
      <c r="K2180" s="21">
        <f>IF(I2180="Skupaj z DDV:",SUM(K2178,K2179),IF(I2180="DDV (22%):",K2179*0.22,IF(AND('[1]Vmesna vrtilna_SKLOP1'!C2180&lt;&gt;"",'[1]Vmesna vrtilna_SKLOP1'!D2180=""),'[1]Vmesna vrtilna_SKLOP1'!J2180,IF(F2180&lt;&gt;"",IF('[1]Vmesna vrtilna_SKLOP1'!J2180&lt;&gt;"",'[1]Vmesna vrtilna_SKLOP1'!J2180,""),""))))</f>
        <v>64.5</v>
      </c>
      <c r="L2180" s="22">
        <f>IF(I2179="Skupaj:","DDV (22%):",IF(I2179="DDV (22%):","Skupaj z DDV:",IF(AND('[1]Vmesna vrtilna_SKLOP1'!C2180&lt;&gt;"",'[1]Vmesna vrtilna_SKLOP1'!E2180=""),"Skupaj:",IF(AND('[1]Vmesna vrtilna_SKLOP1'!C2180&lt;&gt;"",'[1]Vmesna vrtilna_SKLOP1'!D2180=""),'[1]Vmesna vrtilna_SKLOP1'!J2180,IF(F2180&lt;&gt;"",IF('[1]Vmesna vrtilna_SKLOP1'!J2180&lt;&gt;"",'[1]Vmesna vrtilna_SKLOP1'!J2180,""),"")))))</f>
        <v>64.5</v>
      </c>
      <c r="M2180" s="22">
        <f t="shared" si="68"/>
        <v>0</v>
      </c>
      <c r="N2180" s="22" t="str">
        <f>IF(IFERROR(VLOOKUP(B2180,'[1]Vmesna vrtilna_SKLOP1'!B:J,7,0),"")=0,"",IFERROR(VLOOKUP(B2180,'[1]Vmesna vrtilna_SKLOP1'!B:J,7,0),""))</f>
        <v/>
      </c>
      <c r="O2180" s="22"/>
    </row>
    <row r="2181" spans="2:15" ht="15" customHeight="1" x14ac:dyDescent="0.3">
      <c r="B2181" s="15" t="str">
        <f>IF(AND('[1]Vmesna vrtilna_SKLOP1'!B2181&lt;&gt;"",'[1]Vmesna vrtilna_SKLOP1'!C2181&lt;&gt;""),IF('[1]Vmesna vrtilna_SKLOP1'!B2181&lt;&gt;"",'[1]Vmesna vrtilna_SKLOP1'!B2181,""),"")</f>
        <v/>
      </c>
      <c r="C2181" s="16" t="str">
        <f>IF(OR(C2180="Posebna oblika",C2180="Kulturno zaščiten objekt",C2180="Kulturno zaščiten objekt, Posebna oblika"),"Glej zavihek POSEBNI POGOJI",IF(SUM(N2180:Q2180)=1,"Posebna oblika",IF(SUM(N2180:Q2180)=10,"Kulturno zaščiten objekt",IF(SUM(N2180:Q2180)=11,"Kulturno zaščiten objekt, Posebna oblika",IF(AND('[1]Vmesna vrtilna_SKLOP1'!C2181&lt;&gt;"",'[1]Vmesna vrtilna_SKLOP1'!D2181&lt;&gt;""),IF('[1]Vmesna vrtilna_SKLOP1'!C2181&lt;&gt;"",'[1]Vmesna vrtilna_SKLOP1'!C2181,""),"")))))</f>
        <v/>
      </c>
      <c r="D2181" s="17" t="str">
        <f>IF(IFERROR(VLOOKUP(B2181,'[1]Vmesna vrtilna_SKLOP1'!B:J,6,0),"")=0,"",IFERROR(VLOOKUP(B2181,'[1]Vmesna vrtilna_SKLOP1'!B:J,6,0),""))</f>
        <v/>
      </c>
      <c r="E2181" s="16" t="str">
        <f>IF(IF('[1]Vmesna vrtilna_SKLOP1'!E2181&lt;&gt;"",'[1]Vmesna vrtilna_SKLOP1'!D2181,"")=0,"",IF('[1]Vmesna vrtilna_SKLOP1'!E2181&lt;&gt;"",'[1]Vmesna vrtilna_SKLOP1'!D2181,""))</f>
        <v/>
      </c>
      <c r="F2181" s="18" t="str">
        <f>IF('[1]Vmesna vrtilna_SKLOP1'!E2181&lt;&gt;"",'[1]Vmesna vrtilna_SKLOP1'!E2181,"")</f>
        <v>RAL montaža vrat z zidarskimi deli ter dodatno zapiranje odprtine nad notr. rolo omarico</v>
      </c>
      <c r="G2181" s="15" t="str">
        <f>IF('[1]Vmesna vrtilna_SKLOP1'!E2181&lt;&gt;"",'[1]Vmesna vrtilna_SKLOP1'!F2181,"")</f>
        <v>[m1]</v>
      </c>
      <c r="H2181" s="19">
        <f>IF('[1]Vmesna vrtilna_SKLOP1'!F2181&lt;&gt;"",'[1]Vmesna vrtilna_SKLOP1'!I2181,"")</f>
        <v>6.72</v>
      </c>
      <c r="I2181" s="20" t="str">
        <f>IF(I2180="Skupaj:","DDV (22%):",IF(I2180="DDV (22%):","Skupaj z DDV:",IF(AND('[1]Vmesna vrtilna_SKLOP1'!C2181&lt;&gt;"",'[1]Vmesna vrtilna_SKLOP1'!E2181=""),"Skupaj:","")))</f>
        <v/>
      </c>
      <c r="J2181" s="21">
        <f t="shared" si="69"/>
        <v>0</v>
      </c>
      <c r="K2181" s="21">
        <f>IF(I2181="Skupaj z DDV:",SUM(K2179,K2180),IF(I2181="DDV (22%):",K2180*0.22,IF(AND('[1]Vmesna vrtilna_SKLOP1'!C2181&lt;&gt;"",'[1]Vmesna vrtilna_SKLOP1'!D2181=""),'[1]Vmesna vrtilna_SKLOP1'!J2181,IF(F2181&lt;&gt;"",IF('[1]Vmesna vrtilna_SKLOP1'!J2181&lt;&gt;"",'[1]Vmesna vrtilna_SKLOP1'!J2181,""),""))))</f>
        <v>246.84</v>
      </c>
      <c r="L2181" s="22">
        <f>IF(I2180="Skupaj:","DDV (22%):",IF(I2180="DDV (22%):","Skupaj z DDV:",IF(AND('[1]Vmesna vrtilna_SKLOP1'!C2181&lt;&gt;"",'[1]Vmesna vrtilna_SKLOP1'!E2181=""),"Skupaj:",IF(AND('[1]Vmesna vrtilna_SKLOP1'!C2181&lt;&gt;"",'[1]Vmesna vrtilna_SKLOP1'!D2181=""),'[1]Vmesna vrtilna_SKLOP1'!J2181,IF(F2181&lt;&gt;"",IF('[1]Vmesna vrtilna_SKLOP1'!J2181&lt;&gt;"",'[1]Vmesna vrtilna_SKLOP1'!J2181,""),"")))))</f>
        <v>246.84</v>
      </c>
      <c r="M2181" s="22">
        <f t="shared" si="68"/>
        <v>0</v>
      </c>
      <c r="N2181" s="22" t="str">
        <f>IF(IFERROR(VLOOKUP(B2181,'[1]Vmesna vrtilna_SKLOP1'!B:J,7,0),"")=0,"",IFERROR(VLOOKUP(B2181,'[1]Vmesna vrtilna_SKLOP1'!B:J,7,0),""))</f>
        <v/>
      </c>
      <c r="O2181" s="22"/>
    </row>
    <row r="2182" spans="2:15" ht="15" customHeight="1" x14ac:dyDescent="0.3">
      <c r="B2182" s="15" t="str">
        <f>IF(AND('[1]Vmesna vrtilna_SKLOP1'!B2182&lt;&gt;"",'[1]Vmesna vrtilna_SKLOP1'!C2182&lt;&gt;""),IF('[1]Vmesna vrtilna_SKLOP1'!B2182&lt;&gt;"",'[1]Vmesna vrtilna_SKLOP1'!B2182,""),"")</f>
        <v/>
      </c>
      <c r="C2182" s="16" t="str">
        <f>IF(OR(C2181="Posebna oblika",C2181="Kulturno zaščiten objekt",C2181="Kulturno zaščiten objekt, Posebna oblika"),"Glej zavihek POSEBNI POGOJI",IF(SUM(N2181:Q2181)=1,"Posebna oblika",IF(SUM(N2181:Q2181)=10,"Kulturno zaščiten objekt",IF(SUM(N2181:Q2181)=11,"Kulturno zaščiten objekt, Posebna oblika",IF(AND('[1]Vmesna vrtilna_SKLOP1'!C2182&lt;&gt;"",'[1]Vmesna vrtilna_SKLOP1'!D2182&lt;&gt;""),IF('[1]Vmesna vrtilna_SKLOP1'!C2182&lt;&gt;"",'[1]Vmesna vrtilna_SKLOP1'!C2182,""),"")))))</f>
        <v/>
      </c>
      <c r="D2182" s="17" t="str">
        <f>IF(IFERROR(VLOOKUP(B2182,'[1]Vmesna vrtilna_SKLOP1'!B:J,6,0),"")=0,"",IFERROR(VLOOKUP(B2182,'[1]Vmesna vrtilna_SKLOP1'!B:J,6,0),""))</f>
        <v/>
      </c>
      <c r="E2182" s="16" t="str">
        <f>IF(IF('[1]Vmesna vrtilna_SKLOP1'!E2182&lt;&gt;"",'[1]Vmesna vrtilna_SKLOP1'!D2182,"")=0,"",IF('[1]Vmesna vrtilna_SKLOP1'!E2182&lt;&gt;"",'[1]Vmesna vrtilna_SKLOP1'!D2182,""))</f>
        <v/>
      </c>
      <c r="F2182" s="18" t="str">
        <f>IF('[1]Vmesna vrtilna_SKLOP1'!E2182&lt;&gt;"",'[1]Vmesna vrtilna_SKLOP1'!E2182,"")</f>
        <v/>
      </c>
      <c r="G2182" s="15" t="str">
        <f>IF('[1]Vmesna vrtilna_SKLOP1'!E2182&lt;&gt;"",'[1]Vmesna vrtilna_SKLOP1'!F2182,"")</f>
        <v/>
      </c>
      <c r="H2182" s="19" t="str">
        <f>IF('[1]Vmesna vrtilna_SKLOP1'!F2182&lt;&gt;"",'[1]Vmesna vrtilna_SKLOP1'!I2182,"")</f>
        <v/>
      </c>
      <c r="I2182" s="20" t="str">
        <f>IF(I2181="Skupaj:","DDV (22%):",IF(I2181="DDV (22%):","Skupaj z DDV:",IF(AND('[1]Vmesna vrtilna_SKLOP1'!C2182&lt;&gt;"",'[1]Vmesna vrtilna_SKLOP1'!E2182=""),"Skupaj:","")))</f>
        <v/>
      </c>
      <c r="J2182" s="21" t="str">
        <f t="shared" si="69"/>
        <v/>
      </c>
      <c r="K2182" s="21" t="str">
        <f>IF(I2182="Skupaj z DDV:",SUM(K2180,K2181),IF(I2182="DDV (22%):",K2181*0.22,IF(AND('[1]Vmesna vrtilna_SKLOP1'!C2182&lt;&gt;"",'[1]Vmesna vrtilna_SKLOP1'!D2182=""),'[1]Vmesna vrtilna_SKLOP1'!J2182,IF(F2182&lt;&gt;"",IF('[1]Vmesna vrtilna_SKLOP1'!J2182&lt;&gt;"",'[1]Vmesna vrtilna_SKLOP1'!J2182,""),""))))</f>
        <v/>
      </c>
      <c r="L2182" s="22" t="str">
        <f>IF(I2181="Skupaj:","DDV (22%):",IF(I2181="DDV (22%):","Skupaj z DDV:",IF(AND('[1]Vmesna vrtilna_SKLOP1'!C2182&lt;&gt;"",'[1]Vmesna vrtilna_SKLOP1'!E2182=""),"Skupaj:",IF(AND('[1]Vmesna vrtilna_SKLOP1'!C2182&lt;&gt;"",'[1]Vmesna vrtilna_SKLOP1'!D2182=""),'[1]Vmesna vrtilna_SKLOP1'!J2182,IF(F2182&lt;&gt;"",IF('[1]Vmesna vrtilna_SKLOP1'!J2182&lt;&gt;"",'[1]Vmesna vrtilna_SKLOP1'!J2182,""),"")))))</f>
        <v/>
      </c>
      <c r="M2182" s="22">
        <f t="shared" si="68"/>
        <v>0</v>
      </c>
      <c r="N2182" s="22" t="str">
        <f>IF(IFERROR(VLOOKUP(B2182,'[1]Vmesna vrtilna_SKLOP1'!B:J,7,0),"")=0,"",IFERROR(VLOOKUP(B2182,'[1]Vmesna vrtilna_SKLOP1'!B:J,7,0),""))</f>
        <v/>
      </c>
      <c r="O2182" s="22"/>
    </row>
    <row r="2183" spans="2:15" ht="15" customHeight="1" x14ac:dyDescent="0.3">
      <c r="B2183" s="15" t="str">
        <f>IF(AND('[1]Vmesna vrtilna_SKLOP1'!B2183&lt;&gt;"",'[1]Vmesna vrtilna_SKLOP1'!C2183&lt;&gt;""),IF('[1]Vmesna vrtilna_SKLOP1'!B2183&lt;&gt;"",'[1]Vmesna vrtilna_SKLOP1'!B2183,""),"")</f>
        <v/>
      </c>
      <c r="C2183" s="16" t="str">
        <f>IF(OR(C2182="Posebna oblika",C2182="Kulturno zaščiten objekt",C2182="Kulturno zaščiten objekt, Posebna oblika"),"Glej zavihek POSEBNI POGOJI",IF(SUM(N2182:Q2182)=1,"Posebna oblika",IF(SUM(N2182:Q2182)=10,"Kulturno zaščiten objekt",IF(SUM(N2182:Q2182)=11,"Kulturno zaščiten objekt, Posebna oblika",IF(AND('[1]Vmesna vrtilna_SKLOP1'!C2183&lt;&gt;"",'[1]Vmesna vrtilna_SKLOP1'!D2183&lt;&gt;""),IF('[1]Vmesna vrtilna_SKLOP1'!C2183&lt;&gt;"",'[1]Vmesna vrtilna_SKLOP1'!C2183,""),"")))))</f>
        <v/>
      </c>
      <c r="D2183" s="17" t="str">
        <f>IF(IFERROR(VLOOKUP(B2183,'[1]Vmesna vrtilna_SKLOP1'!B:J,6,0),"")=0,"",IFERROR(VLOOKUP(B2183,'[1]Vmesna vrtilna_SKLOP1'!B:J,6,0),""))</f>
        <v/>
      </c>
      <c r="E2183" s="16" t="str">
        <f>IF(IF('[1]Vmesna vrtilna_SKLOP1'!E2183&lt;&gt;"",'[1]Vmesna vrtilna_SKLOP1'!D2183,"")=0,"",IF('[1]Vmesna vrtilna_SKLOP1'!E2183&lt;&gt;"",'[1]Vmesna vrtilna_SKLOP1'!D2183,""))</f>
        <v>Odvoz na deponijo</v>
      </c>
      <c r="F2183" s="18" t="str">
        <f>IF('[1]Vmesna vrtilna_SKLOP1'!E2183&lt;&gt;"",'[1]Vmesna vrtilna_SKLOP1'!E2183,"")</f>
        <v>Odvoz na deponijo</v>
      </c>
      <c r="G2183" s="15" t="str">
        <f>IF('[1]Vmesna vrtilna_SKLOP1'!E2183&lt;&gt;"",'[1]Vmesna vrtilna_SKLOP1'!F2183,"")</f>
        <v>[m1]</v>
      </c>
      <c r="H2183" s="19">
        <f>IF('[1]Vmesna vrtilna_SKLOP1'!F2183&lt;&gt;"",'[1]Vmesna vrtilna_SKLOP1'!I2183,"")</f>
        <v>30.82</v>
      </c>
      <c r="I2183" s="20" t="str">
        <f>IF(I2182="Skupaj:","DDV (22%):",IF(I2182="DDV (22%):","Skupaj z DDV:",IF(AND('[1]Vmesna vrtilna_SKLOP1'!C2183&lt;&gt;"",'[1]Vmesna vrtilna_SKLOP1'!E2183=""),"Skupaj:","")))</f>
        <v/>
      </c>
      <c r="J2183" s="21">
        <f t="shared" si="69"/>
        <v>0</v>
      </c>
      <c r="K2183" s="21">
        <f>IF(I2183="Skupaj z DDV:",SUM(K2181,K2182),IF(I2183="DDV (22%):",K2182*0.22,IF(AND('[1]Vmesna vrtilna_SKLOP1'!C2183&lt;&gt;"",'[1]Vmesna vrtilna_SKLOP1'!D2183=""),'[1]Vmesna vrtilna_SKLOP1'!J2183,IF(F2183&lt;&gt;"",IF('[1]Vmesna vrtilna_SKLOP1'!J2183&lt;&gt;"",'[1]Vmesna vrtilna_SKLOP1'!J2183,""),""))))</f>
        <v>92.46</v>
      </c>
      <c r="L2183" s="22">
        <f>IF(I2182="Skupaj:","DDV (22%):",IF(I2182="DDV (22%):","Skupaj z DDV:",IF(AND('[1]Vmesna vrtilna_SKLOP1'!C2183&lt;&gt;"",'[1]Vmesna vrtilna_SKLOP1'!E2183=""),"Skupaj:",IF(AND('[1]Vmesna vrtilna_SKLOP1'!C2183&lt;&gt;"",'[1]Vmesna vrtilna_SKLOP1'!D2183=""),'[1]Vmesna vrtilna_SKLOP1'!J2183,IF(F2183&lt;&gt;"",IF('[1]Vmesna vrtilna_SKLOP1'!J2183&lt;&gt;"",'[1]Vmesna vrtilna_SKLOP1'!J2183,""),"")))))</f>
        <v>92.46</v>
      </c>
      <c r="M2183" s="22">
        <f t="shared" si="68"/>
        <v>0</v>
      </c>
      <c r="N2183" s="22" t="str">
        <f>IF(IFERROR(VLOOKUP(B2183,'[1]Vmesna vrtilna_SKLOP1'!B:J,7,0),"")=0,"",IFERROR(VLOOKUP(B2183,'[1]Vmesna vrtilna_SKLOP1'!B:J,7,0),""))</f>
        <v/>
      </c>
      <c r="O2183" s="22"/>
    </row>
    <row r="2184" spans="2:15" ht="15" customHeight="1" x14ac:dyDescent="0.3">
      <c r="B2184" s="15" t="str">
        <f>IF(AND('[1]Vmesna vrtilna_SKLOP1'!B2184&lt;&gt;"",'[1]Vmesna vrtilna_SKLOP1'!C2184&lt;&gt;""),IF('[1]Vmesna vrtilna_SKLOP1'!B2184&lt;&gt;"",'[1]Vmesna vrtilna_SKLOP1'!B2184,""),"")</f>
        <v/>
      </c>
      <c r="C2184" s="16" t="str">
        <f>IF(OR(C2183="Posebna oblika",C2183="Kulturno zaščiten objekt",C2183="Kulturno zaščiten objekt, Posebna oblika"),"Glej zavihek POSEBNI POGOJI",IF(SUM(N2183:Q2183)=1,"Posebna oblika",IF(SUM(N2183:Q2183)=10,"Kulturno zaščiten objekt",IF(SUM(N2183:Q2183)=11,"Kulturno zaščiten objekt, Posebna oblika",IF(AND('[1]Vmesna vrtilna_SKLOP1'!C2184&lt;&gt;"",'[1]Vmesna vrtilna_SKLOP1'!D2184&lt;&gt;""),IF('[1]Vmesna vrtilna_SKLOP1'!C2184&lt;&gt;"",'[1]Vmesna vrtilna_SKLOP1'!C2184,""),"")))))</f>
        <v/>
      </c>
      <c r="D2184" s="17" t="str">
        <f>IF(IFERROR(VLOOKUP(B2184,'[1]Vmesna vrtilna_SKLOP1'!B:J,6,0),"")=0,"",IFERROR(VLOOKUP(B2184,'[1]Vmesna vrtilna_SKLOP1'!B:J,6,0),""))</f>
        <v/>
      </c>
      <c r="E2184" s="16" t="str">
        <f>IF(IF('[1]Vmesna vrtilna_SKLOP1'!E2184&lt;&gt;"",'[1]Vmesna vrtilna_SKLOP1'!D2184,"")=0,"",IF('[1]Vmesna vrtilna_SKLOP1'!E2184&lt;&gt;"",'[1]Vmesna vrtilna_SKLOP1'!D2184,""))</f>
        <v/>
      </c>
      <c r="F2184" s="18" t="str">
        <f>IF('[1]Vmesna vrtilna_SKLOP1'!E2184&lt;&gt;"",'[1]Vmesna vrtilna_SKLOP1'!E2184,"")</f>
        <v/>
      </c>
      <c r="G2184" s="15" t="str">
        <f>IF('[1]Vmesna vrtilna_SKLOP1'!E2184&lt;&gt;"",'[1]Vmesna vrtilna_SKLOP1'!F2184,"")</f>
        <v/>
      </c>
      <c r="H2184" s="19" t="str">
        <f>IF('[1]Vmesna vrtilna_SKLOP1'!F2184&lt;&gt;"",'[1]Vmesna vrtilna_SKLOP1'!I2184,"")</f>
        <v/>
      </c>
      <c r="I2184" s="20" t="str">
        <f>IF(I2183="Skupaj:","DDV (22%):",IF(I2183="DDV (22%):","Skupaj z DDV:",IF(AND('[1]Vmesna vrtilna_SKLOP1'!C2184&lt;&gt;"",'[1]Vmesna vrtilna_SKLOP1'!E2184=""),"Skupaj:","")))</f>
        <v/>
      </c>
      <c r="J2184" s="21" t="str">
        <f t="shared" si="69"/>
        <v/>
      </c>
      <c r="K2184" s="21" t="str">
        <f>IF(I2184="Skupaj z DDV:",SUM(K2182,K2183),IF(I2184="DDV (22%):",K2183*0.22,IF(AND('[1]Vmesna vrtilna_SKLOP1'!C2184&lt;&gt;"",'[1]Vmesna vrtilna_SKLOP1'!D2184=""),'[1]Vmesna vrtilna_SKLOP1'!J2184,IF(F2184&lt;&gt;"",IF('[1]Vmesna vrtilna_SKLOP1'!J2184&lt;&gt;"",'[1]Vmesna vrtilna_SKLOP1'!J2184,""),""))))</f>
        <v/>
      </c>
      <c r="L2184" s="22" t="str">
        <f>IF(I2183="Skupaj:","DDV (22%):",IF(I2183="DDV (22%):","Skupaj z DDV:",IF(AND('[1]Vmesna vrtilna_SKLOP1'!C2184&lt;&gt;"",'[1]Vmesna vrtilna_SKLOP1'!E2184=""),"Skupaj:",IF(AND('[1]Vmesna vrtilna_SKLOP1'!C2184&lt;&gt;"",'[1]Vmesna vrtilna_SKLOP1'!D2184=""),'[1]Vmesna vrtilna_SKLOP1'!J2184,IF(F2184&lt;&gt;"",IF('[1]Vmesna vrtilna_SKLOP1'!J2184&lt;&gt;"",'[1]Vmesna vrtilna_SKLOP1'!J2184,""),"")))))</f>
        <v/>
      </c>
      <c r="M2184" s="22">
        <f t="shared" si="68"/>
        <v>0</v>
      </c>
      <c r="N2184" s="22" t="str">
        <f>IF(IFERROR(VLOOKUP(B2184,'[1]Vmesna vrtilna_SKLOP1'!B:J,7,0),"")=0,"",IFERROR(VLOOKUP(B2184,'[1]Vmesna vrtilna_SKLOP1'!B:J,7,0),""))</f>
        <v/>
      </c>
      <c r="O2184" s="22"/>
    </row>
    <row r="2185" spans="2:15" ht="15" customHeight="1" x14ac:dyDescent="0.3">
      <c r="B2185" s="15" t="str">
        <f>IF(AND('[1]Vmesna vrtilna_SKLOP1'!B2185&lt;&gt;"",'[1]Vmesna vrtilna_SKLOP1'!C2185&lt;&gt;""),IF('[1]Vmesna vrtilna_SKLOP1'!B2185&lt;&gt;"",'[1]Vmesna vrtilna_SKLOP1'!B2185,""),"")</f>
        <v/>
      </c>
      <c r="C2185" s="16" t="str">
        <f>IF(OR(C2184="Posebna oblika",C2184="Kulturno zaščiten objekt",C2184="Kulturno zaščiten objekt, Posebna oblika"),"Glej zavihek POSEBNI POGOJI",IF(SUM(N2184:Q2184)=1,"Posebna oblika",IF(SUM(N2184:Q2184)=10,"Kulturno zaščiten objekt",IF(SUM(N2184:Q2184)=11,"Kulturno zaščiten objekt, Posebna oblika",IF(AND('[1]Vmesna vrtilna_SKLOP1'!C2185&lt;&gt;"",'[1]Vmesna vrtilna_SKLOP1'!D2185&lt;&gt;""),IF('[1]Vmesna vrtilna_SKLOP1'!C2185&lt;&gt;"",'[1]Vmesna vrtilna_SKLOP1'!C2185,""),"")))))</f>
        <v/>
      </c>
      <c r="D2185" s="17" t="str">
        <f>IF(IFERROR(VLOOKUP(B2185,'[1]Vmesna vrtilna_SKLOP1'!B:J,6,0),"")=0,"",IFERROR(VLOOKUP(B2185,'[1]Vmesna vrtilna_SKLOP1'!B:J,6,0),""))</f>
        <v/>
      </c>
      <c r="E2185" s="16" t="str">
        <f>IF(IF('[1]Vmesna vrtilna_SKLOP1'!E2185&lt;&gt;"",'[1]Vmesna vrtilna_SKLOP1'!D2185,"")=0,"",IF('[1]Vmesna vrtilna_SKLOP1'!E2185&lt;&gt;"",'[1]Vmesna vrtilna_SKLOP1'!D2185,""))</f>
        <v>Komarniki</v>
      </c>
      <c r="F2185" s="18" t="str">
        <f>IF('[1]Vmesna vrtilna_SKLOP1'!E2185&lt;&gt;"",'[1]Vmesna vrtilna_SKLOP1'!E2185,"")</f>
        <v>Komarnik-rolo polovični, Dim. ŠxV: 0,875x1,4m</v>
      </c>
      <c r="G2185" s="15" t="str">
        <f>IF('[1]Vmesna vrtilna_SKLOP1'!E2185&lt;&gt;"",'[1]Vmesna vrtilna_SKLOP1'!F2185,"")</f>
        <v>[kos]</v>
      </c>
      <c r="H2185" s="19">
        <f>IF('[1]Vmesna vrtilna_SKLOP1'!F2185&lt;&gt;"",'[1]Vmesna vrtilna_SKLOP1'!I2185,"")</f>
        <v>3</v>
      </c>
      <c r="I2185" s="20" t="str">
        <f>IF(I2184="Skupaj:","DDV (22%):",IF(I2184="DDV (22%):","Skupaj z DDV:",IF(AND('[1]Vmesna vrtilna_SKLOP1'!C2185&lt;&gt;"",'[1]Vmesna vrtilna_SKLOP1'!E2185=""),"Skupaj:","")))</f>
        <v/>
      </c>
      <c r="J2185" s="21">
        <f t="shared" si="69"/>
        <v>0</v>
      </c>
      <c r="K2185" s="21">
        <f>IF(I2185="Skupaj z DDV:",SUM(K2183,K2184),IF(I2185="DDV (22%):",K2184*0.22,IF(AND('[1]Vmesna vrtilna_SKLOP1'!C2185&lt;&gt;"",'[1]Vmesna vrtilna_SKLOP1'!D2185=""),'[1]Vmesna vrtilna_SKLOP1'!J2185,IF(F2185&lt;&gt;"",IF('[1]Vmesna vrtilna_SKLOP1'!J2185&lt;&gt;"",'[1]Vmesna vrtilna_SKLOP1'!J2185,""),""))))</f>
        <v>569.88750000000005</v>
      </c>
      <c r="L2185" s="22">
        <f>IF(I2184="Skupaj:","DDV (22%):",IF(I2184="DDV (22%):","Skupaj z DDV:",IF(AND('[1]Vmesna vrtilna_SKLOP1'!C2185&lt;&gt;"",'[1]Vmesna vrtilna_SKLOP1'!E2185=""),"Skupaj:",IF(AND('[1]Vmesna vrtilna_SKLOP1'!C2185&lt;&gt;"",'[1]Vmesna vrtilna_SKLOP1'!D2185=""),'[1]Vmesna vrtilna_SKLOP1'!J2185,IF(F2185&lt;&gt;"",IF('[1]Vmesna vrtilna_SKLOP1'!J2185&lt;&gt;"",'[1]Vmesna vrtilna_SKLOP1'!J2185,""),"")))))</f>
        <v>569.88750000000005</v>
      </c>
      <c r="M2185" s="22">
        <f t="shared" si="68"/>
        <v>0</v>
      </c>
      <c r="N2185" s="22" t="str">
        <f>IF(IFERROR(VLOOKUP(B2185,'[1]Vmesna vrtilna_SKLOP1'!B:J,7,0),"")=0,"",IFERROR(VLOOKUP(B2185,'[1]Vmesna vrtilna_SKLOP1'!B:J,7,0),""))</f>
        <v/>
      </c>
      <c r="O2185" s="22"/>
    </row>
    <row r="2186" spans="2:15" ht="15" customHeight="1" x14ac:dyDescent="0.3">
      <c r="B2186" s="15" t="str">
        <f>IF(AND('[1]Vmesna vrtilna_SKLOP1'!B2186&lt;&gt;"",'[1]Vmesna vrtilna_SKLOP1'!C2186&lt;&gt;""),IF('[1]Vmesna vrtilna_SKLOP1'!B2186&lt;&gt;"",'[1]Vmesna vrtilna_SKLOP1'!B2186,""),"")</f>
        <v/>
      </c>
      <c r="C2186" s="16" t="str">
        <f>IF(OR(C2185="Posebna oblika",C2185="Kulturno zaščiten objekt",C2185="Kulturno zaščiten objekt, Posebna oblika"),"Glej zavihek POSEBNI POGOJI",IF(SUM(N2185:Q2185)=1,"Posebna oblika",IF(SUM(N2185:Q2185)=10,"Kulturno zaščiten objekt",IF(SUM(N2185:Q2185)=11,"Kulturno zaščiten objekt, Posebna oblika",IF(AND('[1]Vmesna vrtilna_SKLOP1'!C2186&lt;&gt;"",'[1]Vmesna vrtilna_SKLOP1'!D2186&lt;&gt;""),IF('[1]Vmesna vrtilna_SKLOP1'!C2186&lt;&gt;"",'[1]Vmesna vrtilna_SKLOP1'!C2186,""),"")))))</f>
        <v/>
      </c>
      <c r="D2186" s="17" t="str">
        <f>IF(IFERROR(VLOOKUP(B2186,'[1]Vmesna vrtilna_SKLOP1'!B:J,6,0),"")=0,"",IFERROR(VLOOKUP(B2186,'[1]Vmesna vrtilna_SKLOP1'!B:J,6,0),""))</f>
        <v/>
      </c>
      <c r="E2186" s="16" t="str">
        <f>IF(IF('[1]Vmesna vrtilna_SKLOP1'!E2186&lt;&gt;"",'[1]Vmesna vrtilna_SKLOP1'!D2186,"")=0,"",IF('[1]Vmesna vrtilna_SKLOP1'!E2186&lt;&gt;"",'[1]Vmesna vrtilna_SKLOP1'!D2186,""))</f>
        <v/>
      </c>
      <c r="F2186" s="18" t="str">
        <f>IF('[1]Vmesna vrtilna_SKLOP1'!E2186&lt;&gt;"",'[1]Vmesna vrtilna_SKLOP1'!E2186,"")</f>
        <v>Komarnik-rolo polovični, Dim. ŠxV: 0,6x1,4m</v>
      </c>
      <c r="G2186" s="15" t="str">
        <f>IF('[1]Vmesna vrtilna_SKLOP1'!E2186&lt;&gt;"",'[1]Vmesna vrtilna_SKLOP1'!F2186,"")</f>
        <v>[kos]</v>
      </c>
      <c r="H2186" s="19">
        <f>IF('[1]Vmesna vrtilna_SKLOP1'!F2186&lt;&gt;"",'[1]Vmesna vrtilna_SKLOP1'!I2186,"")</f>
        <v>1</v>
      </c>
      <c r="I2186" s="20" t="str">
        <f>IF(I2185="Skupaj:","DDV (22%):",IF(I2185="DDV (22%):","Skupaj z DDV:",IF(AND('[1]Vmesna vrtilna_SKLOP1'!C2186&lt;&gt;"",'[1]Vmesna vrtilna_SKLOP1'!E2186=""),"Skupaj:","")))</f>
        <v/>
      </c>
      <c r="J2186" s="21">
        <f t="shared" si="69"/>
        <v>0</v>
      </c>
      <c r="K2186" s="21">
        <f>IF(I2186="Skupaj z DDV:",SUM(K2184,K2185),IF(I2186="DDV (22%):",K2185*0.22,IF(AND('[1]Vmesna vrtilna_SKLOP1'!C2186&lt;&gt;"",'[1]Vmesna vrtilna_SKLOP1'!D2186=""),'[1]Vmesna vrtilna_SKLOP1'!J2186,IF(F2186&lt;&gt;"",IF('[1]Vmesna vrtilna_SKLOP1'!J2186&lt;&gt;"",'[1]Vmesna vrtilna_SKLOP1'!J2186,""),""))))</f>
        <v>130.26</v>
      </c>
      <c r="L2186" s="22">
        <f>IF(I2185="Skupaj:","DDV (22%):",IF(I2185="DDV (22%):","Skupaj z DDV:",IF(AND('[1]Vmesna vrtilna_SKLOP1'!C2186&lt;&gt;"",'[1]Vmesna vrtilna_SKLOP1'!E2186=""),"Skupaj:",IF(AND('[1]Vmesna vrtilna_SKLOP1'!C2186&lt;&gt;"",'[1]Vmesna vrtilna_SKLOP1'!D2186=""),'[1]Vmesna vrtilna_SKLOP1'!J2186,IF(F2186&lt;&gt;"",IF('[1]Vmesna vrtilna_SKLOP1'!J2186&lt;&gt;"",'[1]Vmesna vrtilna_SKLOP1'!J2186,""),"")))))</f>
        <v>130.26</v>
      </c>
      <c r="M2186" s="22">
        <f t="shared" si="68"/>
        <v>0</v>
      </c>
      <c r="N2186" s="22" t="str">
        <f>IF(IFERROR(VLOOKUP(B2186,'[1]Vmesna vrtilna_SKLOP1'!B:J,7,0),"")=0,"",IFERROR(VLOOKUP(B2186,'[1]Vmesna vrtilna_SKLOP1'!B:J,7,0),""))</f>
        <v/>
      </c>
      <c r="O2186" s="22"/>
    </row>
    <row r="2187" spans="2:15" ht="15" customHeight="1" x14ac:dyDescent="0.3">
      <c r="B2187" s="15" t="str">
        <f>IF(AND('[1]Vmesna vrtilna_SKLOP1'!B2187&lt;&gt;"",'[1]Vmesna vrtilna_SKLOP1'!C2187&lt;&gt;""),IF('[1]Vmesna vrtilna_SKLOP1'!B2187&lt;&gt;"",'[1]Vmesna vrtilna_SKLOP1'!B2187,""),"")</f>
        <v/>
      </c>
      <c r="C2187" s="16" t="str">
        <f>IF(OR(C2186="Posebna oblika",C2186="Kulturno zaščiten objekt",C2186="Kulturno zaščiten objekt, Posebna oblika"),"Glej zavihek POSEBNI POGOJI",IF(SUM(N2186:Q2186)=1,"Posebna oblika",IF(SUM(N2186:Q2186)=10,"Kulturno zaščiten objekt",IF(SUM(N2186:Q2186)=11,"Kulturno zaščiten objekt, Posebna oblika",IF(AND('[1]Vmesna vrtilna_SKLOP1'!C2187&lt;&gt;"",'[1]Vmesna vrtilna_SKLOP1'!D2187&lt;&gt;""),IF('[1]Vmesna vrtilna_SKLOP1'!C2187&lt;&gt;"",'[1]Vmesna vrtilna_SKLOP1'!C2187,""),"")))))</f>
        <v/>
      </c>
      <c r="D2187" s="17" t="str">
        <f>IF(IFERROR(VLOOKUP(B2187,'[1]Vmesna vrtilna_SKLOP1'!B:J,6,0),"")=0,"",IFERROR(VLOOKUP(B2187,'[1]Vmesna vrtilna_SKLOP1'!B:J,6,0),""))</f>
        <v/>
      </c>
      <c r="E2187" s="16" t="str">
        <f>IF(IF('[1]Vmesna vrtilna_SKLOP1'!E2187&lt;&gt;"",'[1]Vmesna vrtilna_SKLOP1'!D2187,"")=0,"",IF('[1]Vmesna vrtilna_SKLOP1'!E2187&lt;&gt;"",'[1]Vmesna vrtilna_SKLOP1'!D2187,""))</f>
        <v/>
      </c>
      <c r="F2187" s="18" t="str">
        <f>IF('[1]Vmesna vrtilna_SKLOP1'!E2187&lt;&gt;"",'[1]Vmesna vrtilna_SKLOP1'!E2187,"")</f>
        <v/>
      </c>
      <c r="G2187" s="15" t="str">
        <f>IF('[1]Vmesna vrtilna_SKLOP1'!E2187&lt;&gt;"",'[1]Vmesna vrtilna_SKLOP1'!F2187,"")</f>
        <v/>
      </c>
      <c r="H2187" s="19" t="str">
        <f>IF('[1]Vmesna vrtilna_SKLOP1'!F2187&lt;&gt;"",'[1]Vmesna vrtilna_SKLOP1'!I2187,"")</f>
        <v/>
      </c>
      <c r="I2187" s="20" t="str">
        <f>IF(I2186="Skupaj:","DDV (22%):",IF(I2186="DDV (22%):","Skupaj z DDV:",IF(AND('[1]Vmesna vrtilna_SKLOP1'!C2187&lt;&gt;"",'[1]Vmesna vrtilna_SKLOP1'!E2187=""),"Skupaj:","")))</f>
        <v/>
      </c>
      <c r="J2187" s="21" t="str">
        <f t="shared" si="69"/>
        <v/>
      </c>
      <c r="K2187" s="21" t="str">
        <f>IF(I2187="Skupaj z DDV:",SUM(K2185,K2186),IF(I2187="DDV (22%):",K2186*0.22,IF(AND('[1]Vmesna vrtilna_SKLOP1'!C2187&lt;&gt;"",'[1]Vmesna vrtilna_SKLOP1'!D2187=""),'[1]Vmesna vrtilna_SKLOP1'!J2187,IF(F2187&lt;&gt;"",IF('[1]Vmesna vrtilna_SKLOP1'!J2187&lt;&gt;"",'[1]Vmesna vrtilna_SKLOP1'!J2187,""),""))))</f>
        <v/>
      </c>
      <c r="L2187" s="22" t="str">
        <f>IF(I2186="Skupaj:","DDV (22%):",IF(I2186="DDV (22%):","Skupaj z DDV:",IF(AND('[1]Vmesna vrtilna_SKLOP1'!C2187&lt;&gt;"",'[1]Vmesna vrtilna_SKLOP1'!E2187=""),"Skupaj:",IF(AND('[1]Vmesna vrtilna_SKLOP1'!C2187&lt;&gt;"",'[1]Vmesna vrtilna_SKLOP1'!D2187=""),'[1]Vmesna vrtilna_SKLOP1'!J2187,IF(F2187&lt;&gt;"",IF('[1]Vmesna vrtilna_SKLOP1'!J2187&lt;&gt;"",'[1]Vmesna vrtilna_SKLOP1'!J2187,""),"")))))</f>
        <v/>
      </c>
      <c r="M2187" s="22">
        <f t="shared" si="68"/>
        <v>0</v>
      </c>
      <c r="N2187" s="22" t="str">
        <f>IF(IFERROR(VLOOKUP(B2187,'[1]Vmesna vrtilna_SKLOP1'!B:J,7,0),"")=0,"",IFERROR(VLOOKUP(B2187,'[1]Vmesna vrtilna_SKLOP1'!B:J,7,0),""))</f>
        <v/>
      </c>
      <c r="O2187" s="22"/>
    </row>
    <row r="2188" spans="2:15" ht="15" customHeight="1" x14ac:dyDescent="0.3">
      <c r="B2188" s="15" t="str">
        <f>IF(AND('[1]Vmesna vrtilna_SKLOP1'!B2188&lt;&gt;"",'[1]Vmesna vrtilna_SKLOP1'!C2188&lt;&gt;""),IF('[1]Vmesna vrtilna_SKLOP1'!B2188&lt;&gt;"",'[1]Vmesna vrtilna_SKLOP1'!B2188,""),"")</f>
        <v/>
      </c>
      <c r="C2188" s="16" t="str">
        <f>IF(OR(C2187="Posebna oblika",C2187="Kulturno zaščiten objekt",C2187="Kulturno zaščiten objekt, Posebna oblika"),"Glej zavihek POSEBNI POGOJI",IF(SUM(N2187:Q2187)=1,"Posebna oblika",IF(SUM(N2187:Q2187)=10,"Kulturno zaščiten objekt",IF(SUM(N2187:Q2187)=11,"Kulturno zaščiten objekt, Posebna oblika",IF(AND('[1]Vmesna vrtilna_SKLOP1'!C2188&lt;&gt;"",'[1]Vmesna vrtilna_SKLOP1'!D2188&lt;&gt;""),IF('[1]Vmesna vrtilna_SKLOP1'!C2188&lt;&gt;"",'[1]Vmesna vrtilna_SKLOP1'!C2188,""),"")))))</f>
        <v/>
      </c>
      <c r="D2188" s="17" t="str">
        <f>IF(IFERROR(VLOOKUP(B2188,'[1]Vmesna vrtilna_SKLOP1'!B:J,6,0),"")=0,"",IFERROR(VLOOKUP(B2188,'[1]Vmesna vrtilna_SKLOP1'!B:J,6,0),""))</f>
        <v/>
      </c>
      <c r="E2188" s="16" t="str">
        <f>IF(IF('[1]Vmesna vrtilna_SKLOP1'!E2188&lt;&gt;"",'[1]Vmesna vrtilna_SKLOP1'!D2188,"")=0,"",IF('[1]Vmesna vrtilna_SKLOP1'!E2188&lt;&gt;"",'[1]Vmesna vrtilna_SKLOP1'!D2188,""))</f>
        <v>Obdelava širokih špalet</v>
      </c>
      <c r="F2188" s="18" t="str">
        <f>IF('[1]Vmesna vrtilna_SKLOP1'!E2188&lt;&gt;"",'[1]Vmesna vrtilna_SKLOP1'!E2188,"")</f>
        <v>Zidarska obdelava špalet</v>
      </c>
      <c r="G2188" s="15" t="str">
        <f>IF('[1]Vmesna vrtilna_SKLOP1'!E2188&lt;&gt;"",'[1]Vmesna vrtilna_SKLOP1'!F2188,"")</f>
        <v>[m1]</v>
      </c>
      <c r="H2188" s="19">
        <f>IF('[1]Vmesna vrtilna_SKLOP1'!F2188&lt;&gt;"",'[1]Vmesna vrtilna_SKLOP1'!I2188,"")</f>
        <v>15.919999999999998</v>
      </c>
      <c r="I2188" s="20" t="str">
        <f>IF(I2187="Skupaj:","DDV (22%):",IF(I2187="DDV (22%):","Skupaj z DDV:",IF(AND('[1]Vmesna vrtilna_SKLOP1'!C2188&lt;&gt;"",'[1]Vmesna vrtilna_SKLOP1'!E2188=""),"Skupaj:","")))</f>
        <v/>
      </c>
      <c r="J2188" s="21">
        <f t="shared" si="69"/>
        <v>0</v>
      </c>
      <c r="K2188" s="21">
        <f>IF(I2188="Skupaj z DDV:",SUM(K2186,K2187),IF(I2188="DDV (22%):",K2187*0.22,IF(AND('[1]Vmesna vrtilna_SKLOP1'!C2188&lt;&gt;"",'[1]Vmesna vrtilna_SKLOP1'!D2188=""),'[1]Vmesna vrtilna_SKLOP1'!J2188,IF(F2188&lt;&gt;"",IF('[1]Vmesna vrtilna_SKLOP1'!J2188&lt;&gt;"",'[1]Vmesna vrtilna_SKLOP1'!J2188,""),""))))</f>
        <v>770.5</v>
      </c>
      <c r="L2188" s="22">
        <f>IF(I2187="Skupaj:","DDV (22%):",IF(I2187="DDV (22%):","Skupaj z DDV:",IF(AND('[1]Vmesna vrtilna_SKLOP1'!C2188&lt;&gt;"",'[1]Vmesna vrtilna_SKLOP1'!E2188=""),"Skupaj:",IF(AND('[1]Vmesna vrtilna_SKLOP1'!C2188&lt;&gt;"",'[1]Vmesna vrtilna_SKLOP1'!D2188=""),'[1]Vmesna vrtilna_SKLOP1'!J2188,IF(F2188&lt;&gt;"",IF('[1]Vmesna vrtilna_SKLOP1'!J2188&lt;&gt;"",'[1]Vmesna vrtilna_SKLOP1'!J2188,""),"")))))</f>
        <v>770.5</v>
      </c>
      <c r="M2188" s="22">
        <f t="shared" si="68"/>
        <v>0</v>
      </c>
      <c r="N2188" s="22" t="str">
        <f>IF(IFERROR(VLOOKUP(B2188,'[1]Vmesna vrtilna_SKLOP1'!B:J,7,0),"")=0,"",IFERROR(VLOOKUP(B2188,'[1]Vmesna vrtilna_SKLOP1'!B:J,7,0),""))</f>
        <v/>
      </c>
      <c r="O2188" s="22"/>
    </row>
    <row r="2189" spans="2:15" ht="15" customHeight="1" x14ac:dyDescent="0.3">
      <c r="B2189" s="15" t="str">
        <f>IF(AND('[1]Vmesna vrtilna_SKLOP1'!B2189&lt;&gt;"",'[1]Vmesna vrtilna_SKLOP1'!C2189&lt;&gt;""),IF('[1]Vmesna vrtilna_SKLOP1'!B2189&lt;&gt;"",'[1]Vmesna vrtilna_SKLOP1'!B2189,""),"")</f>
        <v/>
      </c>
      <c r="C2189" s="16" t="str">
        <f>IF(OR(C2188="Posebna oblika",C2188="Kulturno zaščiten objekt",C2188="Kulturno zaščiten objekt, Posebna oblika"),"Glej zavihek POSEBNI POGOJI",IF(SUM(N2188:Q2188)=1,"Posebna oblika",IF(SUM(N2188:Q2188)=10,"Kulturno zaščiten objekt",IF(SUM(N2188:Q2188)=11,"Kulturno zaščiten objekt, Posebna oblika",IF(AND('[1]Vmesna vrtilna_SKLOP1'!C2189&lt;&gt;"",'[1]Vmesna vrtilna_SKLOP1'!D2189&lt;&gt;""),IF('[1]Vmesna vrtilna_SKLOP1'!C2189&lt;&gt;"",'[1]Vmesna vrtilna_SKLOP1'!C2189,""),"")))))</f>
        <v/>
      </c>
      <c r="D2189" s="17" t="str">
        <f>IF(IFERROR(VLOOKUP(B2189,'[1]Vmesna vrtilna_SKLOP1'!B:J,6,0),"")=0,"",IFERROR(VLOOKUP(B2189,'[1]Vmesna vrtilna_SKLOP1'!B:J,6,0),""))</f>
        <v/>
      </c>
      <c r="E2189" s="16" t="str">
        <f>IF(IF('[1]Vmesna vrtilna_SKLOP1'!E2189&lt;&gt;"",'[1]Vmesna vrtilna_SKLOP1'!D2189,"")=0,"",IF('[1]Vmesna vrtilna_SKLOP1'!E2189&lt;&gt;"",'[1]Vmesna vrtilna_SKLOP1'!D2189,""))</f>
        <v/>
      </c>
      <c r="F2189" s="18" t="str">
        <f>IF('[1]Vmesna vrtilna_SKLOP1'!E2189&lt;&gt;"",'[1]Vmesna vrtilna_SKLOP1'!E2189,"")</f>
        <v/>
      </c>
      <c r="G2189" s="15" t="str">
        <f>IF('[1]Vmesna vrtilna_SKLOP1'!E2189&lt;&gt;"",'[1]Vmesna vrtilna_SKLOP1'!F2189,"")</f>
        <v/>
      </c>
      <c r="H2189" s="19" t="str">
        <f>IF('[1]Vmesna vrtilna_SKLOP1'!F2189&lt;&gt;"",'[1]Vmesna vrtilna_SKLOP1'!I2189,"")</f>
        <v/>
      </c>
      <c r="I2189" s="20" t="str">
        <f>IF(I2188="Skupaj:","DDV (22%):",IF(I2188="DDV (22%):","Skupaj z DDV:",IF(AND('[1]Vmesna vrtilna_SKLOP1'!C2189&lt;&gt;"",'[1]Vmesna vrtilna_SKLOP1'!E2189=""),"Skupaj:","")))</f>
        <v/>
      </c>
      <c r="J2189" s="21" t="str">
        <f t="shared" si="69"/>
        <v/>
      </c>
      <c r="K2189" s="21" t="str">
        <f>IF(I2189="Skupaj z DDV:",SUM(K2187,K2188),IF(I2189="DDV (22%):",K2188*0.22,IF(AND('[1]Vmesna vrtilna_SKLOP1'!C2189&lt;&gt;"",'[1]Vmesna vrtilna_SKLOP1'!D2189=""),'[1]Vmesna vrtilna_SKLOP1'!J2189,IF(F2189&lt;&gt;"",IF('[1]Vmesna vrtilna_SKLOP1'!J2189&lt;&gt;"",'[1]Vmesna vrtilna_SKLOP1'!J2189,""),""))))</f>
        <v/>
      </c>
      <c r="L2189" s="22" t="str">
        <f>IF(I2188="Skupaj:","DDV (22%):",IF(I2188="DDV (22%):","Skupaj z DDV:",IF(AND('[1]Vmesna vrtilna_SKLOP1'!C2189&lt;&gt;"",'[1]Vmesna vrtilna_SKLOP1'!E2189=""),"Skupaj:",IF(AND('[1]Vmesna vrtilna_SKLOP1'!C2189&lt;&gt;"",'[1]Vmesna vrtilna_SKLOP1'!D2189=""),'[1]Vmesna vrtilna_SKLOP1'!J2189,IF(F2189&lt;&gt;"",IF('[1]Vmesna vrtilna_SKLOP1'!J2189&lt;&gt;"",'[1]Vmesna vrtilna_SKLOP1'!J2189,""),"")))))</f>
        <v/>
      </c>
      <c r="M2189" s="22">
        <f t="shared" si="68"/>
        <v>0</v>
      </c>
      <c r="N2189" s="22" t="str">
        <f>IF(IFERROR(VLOOKUP(B2189,'[1]Vmesna vrtilna_SKLOP1'!B:J,7,0),"")=0,"",IFERROR(VLOOKUP(B2189,'[1]Vmesna vrtilna_SKLOP1'!B:J,7,0),""))</f>
        <v/>
      </c>
      <c r="O2189" s="22"/>
    </row>
    <row r="2190" spans="2:15" ht="15" customHeight="1" x14ac:dyDescent="0.3">
      <c r="B2190" s="15" t="str">
        <f>IF(AND('[1]Vmesna vrtilna_SKLOP1'!B2190&lt;&gt;"",'[1]Vmesna vrtilna_SKLOP1'!C2190&lt;&gt;""),IF('[1]Vmesna vrtilna_SKLOP1'!B2190&lt;&gt;"",'[1]Vmesna vrtilna_SKLOP1'!B2190,""),"")</f>
        <v/>
      </c>
      <c r="C2190" s="16" t="str">
        <f>IF(OR(C2189="Posebna oblika",C2189="Kulturno zaščiten objekt",C2189="Kulturno zaščiten objekt, Posebna oblika"),"Glej zavihek POSEBNI POGOJI",IF(SUM(N2189:Q2189)=1,"Posebna oblika",IF(SUM(N2189:Q2189)=10,"Kulturno zaščiten objekt",IF(SUM(N2189:Q2189)=11,"Kulturno zaščiten objekt, Posebna oblika",IF(AND('[1]Vmesna vrtilna_SKLOP1'!C2190&lt;&gt;"",'[1]Vmesna vrtilna_SKLOP1'!D2190&lt;&gt;""),IF('[1]Vmesna vrtilna_SKLOP1'!C2190&lt;&gt;"",'[1]Vmesna vrtilna_SKLOP1'!C2190,""),"")))))</f>
        <v/>
      </c>
      <c r="D2190" s="17" t="str">
        <f>IF(IFERROR(VLOOKUP(B2190,'[1]Vmesna vrtilna_SKLOP1'!B:J,6,0),"")=0,"",IFERROR(VLOOKUP(B2190,'[1]Vmesna vrtilna_SKLOP1'!B:J,6,0),""))</f>
        <v/>
      </c>
      <c r="E2190" s="16" t="str">
        <f>IF(IF('[1]Vmesna vrtilna_SKLOP1'!E2190&lt;&gt;"",'[1]Vmesna vrtilna_SKLOP1'!D2190,"")=0,"",IF('[1]Vmesna vrtilna_SKLOP1'!E2190&lt;&gt;"",'[1]Vmesna vrtilna_SKLOP1'!D2190,""))</f>
        <v>Slikopleskarska dela</v>
      </c>
      <c r="F2190" s="18" t="str">
        <f>IF('[1]Vmesna vrtilna_SKLOP1'!E2190&lt;&gt;"",'[1]Vmesna vrtilna_SKLOP1'!E2190,"")</f>
        <v>Slikopleskarska dela na špaletah</v>
      </c>
      <c r="G2190" s="15" t="str">
        <f>IF('[1]Vmesna vrtilna_SKLOP1'!E2190&lt;&gt;"",'[1]Vmesna vrtilna_SKLOP1'!F2190,"")</f>
        <v>[m1]</v>
      </c>
      <c r="H2190" s="19">
        <f>IF('[1]Vmesna vrtilna_SKLOP1'!F2190&lt;&gt;"",'[1]Vmesna vrtilna_SKLOP1'!I2190,"")</f>
        <v>15.920000000000002</v>
      </c>
      <c r="I2190" s="20" t="str">
        <f>IF(I2189="Skupaj:","DDV (22%):",IF(I2189="DDV (22%):","Skupaj z DDV:",IF(AND('[1]Vmesna vrtilna_SKLOP1'!C2190&lt;&gt;"",'[1]Vmesna vrtilna_SKLOP1'!E2190=""),"Skupaj:","")))</f>
        <v/>
      </c>
      <c r="J2190" s="21">
        <f t="shared" si="69"/>
        <v>0</v>
      </c>
      <c r="K2190" s="21">
        <f>IF(I2190="Skupaj z DDV:",SUM(K2188,K2189),IF(I2190="DDV (22%):",K2189*0.22,IF(AND('[1]Vmesna vrtilna_SKLOP1'!C2190&lt;&gt;"",'[1]Vmesna vrtilna_SKLOP1'!D2190=""),'[1]Vmesna vrtilna_SKLOP1'!J2190,IF(F2190&lt;&gt;"",IF('[1]Vmesna vrtilna_SKLOP1'!J2190&lt;&gt;"",'[1]Vmesna vrtilna_SKLOP1'!J2190,""),""))))</f>
        <v>246.56</v>
      </c>
      <c r="L2190" s="22">
        <f>IF(I2189="Skupaj:","DDV (22%):",IF(I2189="DDV (22%):","Skupaj z DDV:",IF(AND('[1]Vmesna vrtilna_SKLOP1'!C2190&lt;&gt;"",'[1]Vmesna vrtilna_SKLOP1'!E2190=""),"Skupaj:",IF(AND('[1]Vmesna vrtilna_SKLOP1'!C2190&lt;&gt;"",'[1]Vmesna vrtilna_SKLOP1'!D2190=""),'[1]Vmesna vrtilna_SKLOP1'!J2190,IF(F2190&lt;&gt;"",IF('[1]Vmesna vrtilna_SKLOP1'!J2190&lt;&gt;"",'[1]Vmesna vrtilna_SKLOP1'!J2190,""),"")))))</f>
        <v>246.56</v>
      </c>
      <c r="M2190" s="22">
        <f t="shared" si="68"/>
        <v>0</v>
      </c>
      <c r="N2190" s="22" t="str">
        <f>IF(IFERROR(VLOOKUP(B2190,'[1]Vmesna vrtilna_SKLOP1'!B:J,7,0),"")=0,"",IFERROR(VLOOKUP(B2190,'[1]Vmesna vrtilna_SKLOP1'!B:J,7,0),""))</f>
        <v/>
      </c>
      <c r="O2190" s="22"/>
    </row>
    <row r="2191" spans="2:15" ht="15" customHeight="1" x14ac:dyDescent="0.3">
      <c r="B2191" s="15" t="str">
        <f>IF(AND('[1]Vmesna vrtilna_SKLOP1'!B2191&lt;&gt;"",'[1]Vmesna vrtilna_SKLOP1'!C2191&lt;&gt;""),IF('[1]Vmesna vrtilna_SKLOP1'!B2191&lt;&gt;"",'[1]Vmesna vrtilna_SKLOP1'!B2191,""),"")</f>
        <v/>
      </c>
      <c r="C2191" s="16" t="str">
        <f>IF(OR(C2190="Posebna oblika",C2190="Kulturno zaščiten objekt",C2190="Kulturno zaščiten objekt, Posebna oblika"),"Glej zavihek POSEBNI POGOJI",IF(SUM(N2190:Q2190)=1,"Posebna oblika",IF(SUM(N2190:Q2190)=10,"Kulturno zaščiten objekt",IF(SUM(N2190:Q2190)=11,"Kulturno zaščiten objekt, Posebna oblika",IF(AND('[1]Vmesna vrtilna_SKLOP1'!C2191&lt;&gt;"",'[1]Vmesna vrtilna_SKLOP1'!D2191&lt;&gt;""),IF('[1]Vmesna vrtilna_SKLOP1'!C2191&lt;&gt;"",'[1]Vmesna vrtilna_SKLOP1'!C2191,""),"")))))</f>
        <v/>
      </c>
      <c r="D2191" s="17" t="str">
        <f>IF(IFERROR(VLOOKUP(B2191,'[1]Vmesna vrtilna_SKLOP1'!B:J,6,0),"")=0,"",IFERROR(VLOOKUP(B2191,'[1]Vmesna vrtilna_SKLOP1'!B:J,6,0),""))</f>
        <v/>
      </c>
      <c r="E2191" s="16" t="str">
        <f>IF(IF('[1]Vmesna vrtilna_SKLOP1'!E2191&lt;&gt;"",'[1]Vmesna vrtilna_SKLOP1'!D2191,"")=0,"",IF('[1]Vmesna vrtilna_SKLOP1'!E2191&lt;&gt;"",'[1]Vmesna vrtilna_SKLOP1'!D2191,""))</f>
        <v/>
      </c>
      <c r="F2191" s="18" t="str">
        <f>IF('[1]Vmesna vrtilna_SKLOP1'!E2191&lt;&gt;"",'[1]Vmesna vrtilna_SKLOP1'!E2191,"")</f>
        <v/>
      </c>
      <c r="G2191" s="15" t="str">
        <f>IF('[1]Vmesna vrtilna_SKLOP1'!E2191&lt;&gt;"",'[1]Vmesna vrtilna_SKLOP1'!F2191,"")</f>
        <v/>
      </c>
      <c r="H2191" s="19" t="str">
        <f>IF('[1]Vmesna vrtilna_SKLOP1'!F2191&lt;&gt;"",'[1]Vmesna vrtilna_SKLOP1'!I2191,"")</f>
        <v/>
      </c>
      <c r="I2191" s="20" t="str">
        <f>IF(I2190="Skupaj:","DDV (22%):",IF(I2190="DDV (22%):","Skupaj z DDV:",IF(AND('[1]Vmesna vrtilna_SKLOP1'!C2191&lt;&gt;"",'[1]Vmesna vrtilna_SKLOP1'!E2191=""),"Skupaj:","")))</f>
        <v/>
      </c>
      <c r="J2191" s="21" t="str">
        <f t="shared" si="69"/>
        <v/>
      </c>
      <c r="K2191" s="21" t="str">
        <f>IF(I2191="Skupaj z DDV:",SUM(K2189,K2190),IF(I2191="DDV (22%):",K2190*0.22,IF(AND('[1]Vmesna vrtilna_SKLOP1'!C2191&lt;&gt;"",'[1]Vmesna vrtilna_SKLOP1'!D2191=""),'[1]Vmesna vrtilna_SKLOP1'!J2191,IF(F2191&lt;&gt;"",IF('[1]Vmesna vrtilna_SKLOP1'!J2191&lt;&gt;"",'[1]Vmesna vrtilna_SKLOP1'!J2191,""),""))))</f>
        <v/>
      </c>
      <c r="L2191" s="22" t="str">
        <f>IF(I2190="Skupaj:","DDV (22%):",IF(I2190="DDV (22%):","Skupaj z DDV:",IF(AND('[1]Vmesna vrtilna_SKLOP1'!C2191&lt;&gt;"",'[1]Vmesna vrtilna_SKLOP1'!E2191=""),"Skupaj:",IF(AND('[1]Vmesna vrtilna_SKLOP1'!C2191&lt;&gt;"",'[1]Vmesna vrtilna_SKLOP1'!D2191=""),'[1]Vmesna vrtilna_SKLOP1'!J2191,IF(F2191&lt;&gt;"",IF('[1]Vmesna vrtilna_SKLOP1'!J2191&lt;&gt;"",'[1]Vmesna vrtilna_SKLOP1'!J2191,""),"")))))</f>
        <v/>
      </c>
      <c r="M2191" s="22">
        <f t="shared" si="68"/>
        <v>0</v>
      </c>
      <c r="N2191" s="22" t="str">
        <f>IF(IFERROR(VLOOKUP(B2191,'[1]Vmesna vrtilna_SKLOP1'!B:J,7,0),"")=0,"",IFERROR(VLOOKUP(B2191,'[1]Vmesna vrtilna_SKLOP1'!B:J,7,0),""))</f>
        <v/>
      </c>
      <c r="O2191" s="22"/>
    </row>
    <row r="2192" spans="2:15" ht="15" customHeight="1" x14ac:dyDescent="0.3">
      <c r="B2192" s="15" t="str">
        <f>IF(AND('[1]Vmesna vrtilna_SKLOP1'!B2192&lt;&gt;"",'[1]Vmesna vrtilna_SKLOP1'!C2192&lt;&gt;""),IF('[1]Vmesna vrtilna_SKLOP1'!B2192&lt;&gt;"",'[1]Vmesna vrtilna_SKLOP1'!B2192,""),"")</f>
        <v/>
      </c>
      <c r="C2192" s="16" t="str">
        <f>IF(OR(C2191="Posebna oblika",C2191="Kulturno zaščiten objekt",C2191="Kulturno zaščiten objekt, Posebna oblika"),"Glej zavihek POSEBNI POGOJI",IF(SUM(N2191:Q2191)=1,"Posebna oblika",IF(SUM(N2191:Q2191)=10,"Kulturno zaščiten objekt",IF(SUM(N2191:Q2191)=11,"Kulturno zaščiten objekt, Posebna oblika",IF(AND('[1]Vmesna vrtilna_SKLOP1'!C2192&lt;&gt;"",'[1]Vmesna vrtilna_SKLOP1'!D2192&lt;&gt;""),IF('[1]Vmesna vrtilna_SKLOP1'!C2192&lt;&gt;"",'[1]Vmesna vrtilna_SKLOP1'!C2192,""),"")))))</f>
        <v/>
      </c>
      <c r="D2192" s="17" t="str">
        <f>IF(IFERROR(VLOOKUP(B2192,'[1]Vmesna vrtilna_SKLOP1'!B:J,6,0),"")=0,"",IFERROR(VLOOKUP(B2192,'[1]Vmesna vrtilna_SKLOP1'!B:J,6,0),""))</f>
        <v/>
      </c>
      <c r="E2192" s="16" t="str">
        <f>IF(IF('[1]Vmesna vrtilna_SKLOP1'!E2192&lt;&gt;"",'[1]Vmesna vrtilna_SKLOP1'!D2192,"")=0,"",IF('[1]Vmesna vrtilna_SKLOP1'!E2192&lt;&gt;"",'[1]Vmesna vrtilna_SKLOP1'!D2192,""))</f>
        <v/>
      </c>
      <c r="F2192" s="18" t="str">
        <f>IF('[1]Vmesna vrtilna_SKLOP1'!E2192&lt;&gt;"",'[1]Vmesna vrtilna_SKLOP1'!E2192,"")</f>
        <v/>
      </c>
      <c r="G2192" s="15" t="str">
        <f>IF('[1]Vmesna vrtilna_SKLOP1'!E2192&lt;&gt;"",'[1]Vmesna vrtilna_SKLOP1'!F2192,"")</f>
        <v/>
      </c>
      <c r="H2192" s="19" t="str">
        <f>IF('[1]Vmesna vrtilna_SKLOP1'!F2192&lt;&gt;"",'[1]Vmesna vrtilna_SKLOP1'!I2192,"")</f>
        <v/>
      </c>
      <c r="I2192" s="20" t="str">
        <f>IF(I2191="Skupaj:","DDV (22%):",IF(I2191="DDV (22%):","Skupaj z DDV:",IF(AND('[1]Vmesna vrtilna_SKLOP1'!C2192&lt;&gt;"",'[1]Vmesna vrtilna_SKLOP1'!E2192=""),"Skupaj:","")))</f>
        <v>Skupaj:</v>
      </c>
      <c r="J2192" s="21">
        <f t="shared" si="69"/>
        <v>0</v>
      </c>
      <c r="K2192" s="21">
        <f>IF(I2192="Skupaj z DDV:",SUM(K2190,K2191),IF(I2192="DDV (22%):",K2191*0.22,IF(AND('[1]Vmesna vrtilna_SKLOP1'!C2192&lt;&gt;"",'[1]Vmesna vrtilna_SKLOP1'!D2192=""),'[1]Vmesna vrtilna_SKLOP1'!J2192,IF(F2192&lt;&gt;"",IF('[1]Vmesna vrtilna_SKLOP1'!J2192&lt;&gt;"",'[1]Vmesna vrtilna_SKLOP1'!J2192,""),""))))</f>
        <v>8963.2734106057997</v>
      </c>
      <c r="L2192" s="22" t="str">
        <f>IF(I2191="Skupaj:","DDV (22%):",IF(I2191="DDV (22%):","Skupaj z DDV:",IF(AND('[1]Vmesna vrtilna_SKLOP1'!C2192&lt;&gt;"",'[1]Vmesna vrtilna_SKLOP1'!E2192=""),"Skupaj:",IF(AND('[1]Vmesna vrtilna_SKLOP1'!C2192&lt;&gt;"",'[1]Vmesna vrtilna_SKLOP1'!D2192=""),'[1]Vmesna vrtilna_SKLOP1'!J2192,IF(F2192&lt;&gt;"",IF('[1]Vmesna vrtilna_SKLOP1'!J2192&lt;&gt;"",'[1]Vmesna vrtilna_SKLOP1'!J2192,""),"")))))</f>
        <v>Skupaj:</v>
      </c>
      <c r="M2192" s="22">
        <f t="shared" si="68"/>
        <v>0</v>
      </c>
      <c r="N2192" s="22" t="str">
        <f>IF(IFERROR(VLOOKUP(B2192,'[1]Vmesna vrtilna_SKLOP1'!B:J,7,0),"")=0,"",IFERROR(VLOOKUP(B2192,'[1]Vmesna vrtilna_SKLOP1'!B:J,7,0),""))</f>
        <v/>
      </c>
      <c r="O2192" s="22"/>
    </row>
    <row r="2193" spans="2:15" ht="15" customHeight="1" x14ac:dyDescent="0.3">
      <c r="B2193" s="15" t="str">
        <f>IF(AND('[1]Vmesna vrtilna_SKLOP1'!B2193&lt;&gt;"",'[1]Vmesna vrtilna_SKLOP1'!C2193&lt;&gt;""),IF('[1]Vmesna vrtilna_SKLOP1'!B2193&lt;&gt;"",'[1]Vmesna vrtilna_SKLOP1'!B2193,""),"")</f>
        <v/>
      </c>
      <c r="C2193" s="16" t="str">
        <f>IF(OR(C2192="Posebna oblika",C2192="Kulturno zaščiten objekt",C2192="Kulturno zaščiten objekt, Posebna oblika"),"Glej zavihek POSEBNI POGOJI",IF(SUM(N2192:Q2192)=1,"Posebna oblika",IF(SUM(N2192:Q2192)=10,"Kulturno zaščiten objekt",IF(SUM(N2192:Q2192)=11,"Kulturno zaščiten objekt, Posebna oblika",IF(AND('[1]Vmesna vrtilna_SKLOP1'!C2193&lt;&gt;"",'[1]Vmesna vrtilna_SKLOP1'!D2193&lt;&gt;""),IF('[1]Vmesna vrtilna_SKLOP1'!C2193&lt;&gt;"",'[1]Vmesna vrtilna_SKLOP1'!C2193,""),"")))))</f>
        <v/>
      </c>
      <c r="D2193" s="17" t="str">
        <f>IF(IFERROR(VLOOKUP(B2193,'[1]Vmesna vrtilna_SKLOP1'!B:J,6,0),"")=0,"",IFERROR(VLOOKUP(B2193,'[1]Vmesna vrtilna_SKLOP1'!B:J,6,0),""))</f>
        <v/>
      </c>
      <c r="E2193" s="16" t="str">
        <f>IF(IF('[1]Vmesna vrtilna_SKLOP1'!E2193&lt;&gt;"",'[1]Vmesna vrtilna_SKLOP1'!D2193,"")=0,"",IF('[1]Vmesna vrtilna_SKLOP1'!E2193&lt;&gt;"",'[1]Vmesna vrtilna_SKLOP1'!D2193,""))</f>
        <v/>
      </c>
      <c r="F2193" s="18" t="str">
        <f>IF('[1]Vmesna vrtilna_SKLOP1'!E2193&lt;&gt;"",'[1]Vmesna vrtilna_SKLOP1'!E2193,"")</f>
        <v/>
      </c>
      <c r="G2193" s="15" t="str">
        <f>IF('[1]Vmesna vrtilna_SKLOP1'!E2193&lt;&gt;"",'[1]Vmesna vrtilna_SKLOP1'!F2193,"")</f>
        <v/>
      </c>
      <c r="H2193" s="19" t="str">
        <f>IF('[1]Vmesna vrtilna_SKLOP1'!F2193&lt;&gt;"",'[1]Vmesna vrtilna_SKLOP1'!I2193,"")</f>
        <v/>
      </c>
      <c r="I2193" s="20" t="str">
        <f>IF(I2192="Skupaj:","DDV (22%):",IF(I2192="DDV (22%):","Skupaj z DDV:",IF(AND('[1]Vmesna vrtilna_SKLOP1'!C2193&lt;&gt;"",'[1]Vmesna vrtilna_SKLOP1'!E2193=""),"Skupaj:","")))</f>
        <v>DDV (22%):</v>
      </c>
      <c r="J2193" s="21">
        <f t="shared" si="69"/>
        <v>0</v>
      </c>
      <c r="K2193" s="21">
        <f>IF(I2193="Skupaj z DDV:",SUM(K2191,K2192),IF(I2193="DDV (22%):",K2192*0.22,IF(AND('[1]Vmesna vrtilna_SKLOP1'!C2193&lt;&gt;"",'[1]Vmesna vrtilna_SKLOP1'!D2193=""),'[1]Vmesna vrtilna_SKLOP1'!J2193,IF(F2193&lt;&gt;"",IF('[1]Vmesna vrtilna_SKLOP1'!J2193&lt;&gt;"",'[1]Vmesna vrtilna_SKLOP1'!J2193,""),""))))</f>
        <v>1971.9201503332758</v>
      </c>
      <c r="L2193" s="22" t="str">
        <f>IF(I2192="Skupaj:","DDV (22%):",IF(I2192="DDV (22%):","Skupaj z DDV:",IF(AND('[1]Vmesna vrtilna_SKLOP1'!C2193&lt;&gt;"",'[1]Vmesna vrtilna_SKLOP1'!E2193=""),"Skupaj:",IF(AND('[1]Vmesna vrtilna_SKLOP1'!C2193&lt;&gt;"",'[1]Vmesna vrtilna_SKLOP1'!D2193=""),'[1]Vmesna vrtilna_SKLOP1'!J2193,IF(F2193&lt;&gt;"",IF('[1]Vmesna vrtilna_SKLOP1'!J2193&lt;&gt;"",'[1]Vmesna vrtilna_SKLOP1'!J2193,""),"")))))</f>
        <v>DDV (22%):</v>
      </c>
      <c r="M2193" s="22">
        <f t="shared" si="68"/>
        <v>0</v>
      </c>
      <c r="N2193" s="22" t="str">
        <f>IF(IFERROR(VLOOKUP(B2193,'[1]Vmesna vrtilna_SKLOP1'!B:J,7,0),"")=0,"",IFERROR(VLOOKUP(B2193,'[1]Vmesna vrtilna_SKLOP1'!B:J,7,0),""))</f>
        <v/>
      </c>
      <c r="O2193" s="22"/>
    </row>
    <row r="2194" spans="2:15" ht="15" customHeight="1" x14ac:dyDescent="0.3">
      <c r="B2194" s="15" t="str">
        <f>IF(AND('[1]Vmesna vrtilna_SKLOP1'!B2194&lt;&gt;"",'[1]Vmesna vrtilna_SKLOP1'!C2194&lt;&gt;""),IF('[1]Vmesna vrtilna_SKLOP1'!B2194&lt;&gt;"",'[1]Vmesna vrtilna_SKLOP1'!B2194,""),"")</f>
        <v/>
      </c>
      <c r="C2194" s="16" t="str">
        <f>IF(OR(C2193="Posebna oblika",C2193="Kulturno zaščiten objekt",C2193="Kulturno zaščiten objekt, Posebna oblika"),"Glej zavihek POSEBNI POGOJI",IF(SUM(N2193:Q2193)=1,"Posebna oblika",IF(SUM(N2193:Q2193)=10,"Kulturno zaščiten objekt",IF(SUM(N2193:Q2193)=11,"Kulturno zaščiten objekt, Posebna oblika",IF(AND('[1]Vmesna vrtilna_SKLOP1'!C2194&lt;&gt;"",'[1]Vmesna vrtilna_SKLOP1'!D2194&lt;&gt;""),IF('[1]Vmesna vrtilna_SKLOP1'!C2194&lt;&gt;"",'[1]Vmesna vrtilna_SKLOP1'!C2194,""),"")))))</f>
        <v/>
      </c>
      <c r="D2194" s="17" t="str">
        <f>IF(IFERROR(VLOOKUP(B2194,'[1]Vmesna vrtilna_SKLOP1'!B:J,6,0),"")=0,"",IFERROR(VLOOKUP(B2194,'[1]Vmesna vrtilna_SKLOP1'!B:J,6,0),""))</f>
        <v/>
      </c>
      <c r="E2194" s="16" t="str">
        <f>IF(IF('[1]Vmesna vrtilna_SKLOP1'!E2194&lt;&gt;"",'[1]Vmesna vrtilna_SKLOP1'!D2194,"")=0,"",IF('[1]Vmesna vrtilna_SKLOP1'!E2194&lt;&gt;"",'[1]Vmesna vrtilna_SKLOP1'!D2194,""))</f>
        <v/>
      </c>
      <c r="F2194" s="18" t="str">
        <f>IF('[1]Vmesna vrtilna_SKLOP1'!E2194&lt;&gt;"",'[1]Vmesna vrtilna_SKLOP1'!E2194,"")</f>
        <v/>
      </c>
      <c r="G2194" s="15" t="str">
        <f>IF('[1]Vmesna vrtilna_SKLOP1'!E2194&lt;&gt;"",'[1]Vmesna vrtilna_SKLOP1'!F2194,"")</f>
        <v/>
      </c>
      <c r="H2194" s="19" t="str">
        <f>IF('[1]Vmesna vrtilna_SKLOP1'!F2194&lt;&gt;"",'[1]Vmesna vrtilna_SKLOP1'!I2194,"")</f>
        <v/>
      </c>
      <c r="I2194" s="20" t="str">
        <f>IF(I2193="Skupaj:","DDV (22%):",IF(I2193="DDV (22%):","Skupaj z DDV:",IF(AND('[1]Vmesna vrtilna_SKLOP1'!C2194&lt;&gt;"",'[1]Vmesna vrtilna_SKLOP1'!E2194=""),"Skupaj:","")))</f>
        <v>Skupaj z DDV:</v>
      </c>
      <c r="J2194" s="21">
        <f t="shared" si="69"/>
        <v>0</v>
      </c>
      <c r="K2194" s="21">
        <f>IF(I2194="Skupaj z DDV:",SUM(K2192,K2193),IF(I2194="DDV (22%):",K2193*0.22,IF(AND('[1]Vmesna vrtilna_SKLOP1'!C2194&lt;&gt;"",'[1]Vmesna vrtilna_SKLOP1'!D2194=""),'[1]Vmesna vrtilna_SKLOP1'!J2194,IF(F2194&lt;&gt;"",IF('[1]Vmesna vrtilna_SKLOP1'!J2194&lt;&gt;"",'[1]Vmesna vrtilna_SKLOP1'!J2194,""),""))))</f>
        <v>10935.193560939075</v>
      </c>
      <c r="L2194" s="22" t="str">
        <f>IF(I2193="Skupaj:","DDV (22%):",IF(I2193="DDV (22%):","Skupaj z DDV:",IF(AND('[1]Vmesna vrtilna_SKLOP1'!C2194&lt;&gt;"",'[1]Vmesna vrtilna_SKLOP1'!E2194=""),"Skupaj:",IF(AND('[1]Vmesna vrtilna_SKLOP1'!C2194&lt;&gt;"",'[1]Vmesna vrtilna_SKLOP1'!D2194=""),'[1]Vmesna vrtilna_SKLOP1'!J2194,IF(F2194&lt;&gt;"",IF('[1]Vmesna vrtilna_SKLOP1'!J2194&lt;&gt;"",'[1]Vmesna vrtilna_SKLOP1'!J2194,""),"")))))</f>
        <v>Skupaj z DDV:</v>
      </c>
      <c r="M2194" s="22">
        <f t="shared" si="68"/>
        <v>0</v>
      </c>
      <c r="N2194" s="22" t="str">
        <f>IF(IFERROR(VLOOKUP(B2194,'[1]Vmesna vrtilna_SKLOP1'!B:J,7,0),"")=0,"",IFERROR(VLOOKUP(B2194,'[1]Vmesna vrtilna_SKLOP1'!B:J,7,0),""))</f>
        <v/>
      </c>
      <c r="O2194" s="22"/>
    </row>
    <row r="2195" spans="2:15" ht="15" customHeight="1" x14ac:dyDescent="0.3">
      <c r="B2195" s="15">
        <f>IF(AND('[1]Vmesna vrtilna_SKLOP1'!B2195&lt;&gt;"",'[1]Vmesna vrtilna_SKLOP1'!C2195&lt;&gt;""),IF('[1]Vmesna vrtilna_SKLOP1'!B2195&lt;&gt;"",'[1]Vmesna vrtilna_SKLOP1'!B2195,""),"")</f>
        <v>68</v>
      </c>
      <c r="C2195" s="16" t="str">
        <f>IF(OR(C2194="Posebna oblika",C2194="Kulturno zaščiten objekt",C2194="Kulturno zaščiten objekt, Posebna oblika"),"Glej zavihek POSEBNI POGOJI",IF(SUM(N2194:Q2194)=1,"Posebna oblika",IF(SUM(N2194:Q2194)=10,"Kulturno zaščiten objekt",IF(SUM(N2194:Q2194)=11,"Kulturno zaščiten objekt, Posebna oblika",IF(AND('[1]Vmesna vrtilna_SKLOP1'!C2195&lt;&gt;"",'[1]Vmesna vrtilna_SKLOP1'!D2195&lt;&gt;""),IF('[1]Vmesna vrtilna_SKLOP1'!C2195&lt;&gt;"",'[1]Vmesna vrtilna_SKLOP1'!C2195,""),"")))))</f>
        <v>Kresnice 1B</v>
      </c>
      <c r="D2195" s="17">
        <f>IF(IFERROR(VLOOKUP(B2195,'[1]Vmesna vrtilna_SKLOP1'!B:J,6,0),"")=0,"",IFERROR(VLOOKUP(B2195,'[1]Vmesna vrtilna_SKLOP1'!B:J,6,0),""))</f>
        <v>1</v>
      </c>
      <c r="E2195" s="16" t="str">
        <f>IF(IF('[1]Vmesna vrtilna_SKLOP1'!E2195&lt;&gt;"",'[1]Vmesna vrtilna_SKLOP1'!D2195,"")=0,"",IF('[1]Vmesna vrtilna_SKLOP1'!E2195&lt;&gt;"",'[1]Vmesna vrtilna_SKLOP1'!D2195,""))</f>
        <v>Okna/Vrata</v>
      </c>
      <c r="F2195" s="18" t="str">
        <f>IF('[1]Vmesna vrtilna_SKLOP1'!E2195&lt;&gt;"",'[1]Vmesna vrtilna_SKLOP1'!E2195,"")</f>
        <v>Enokrilno okno (tip: O1); dim. ŠxV: 0,96x1,36m; Material: PVC, profil&gt;80mm ; steklo 66.2/16Ar/44.2; Rw,st.=46 (Rw,st.+Ctr ≥ 41 dB)</v>
      </c>
      <c r="G2195" s="15" t="str">
        <f>IF('[1]Vmesna vrtilna_SKLOP1'!E2195&lt;&gt;"",'[1]Vmesna vrtilna_SKLOP1'!F2195,"")</f>
        <v>[kos]</v>
      </c>
      <c r="H2195" s="19">
        <f>IF('[1]Vmesna vrtilna_SKLOP1'!F2195&lt;&gt;"",'[1]Vmesna vrtilna_SKLOP1'!I2195,"")</f>
        <v>1</v>
      </c>
      <c r="I2195" s="20" t="str">
        <f>IF(I2194="Skupaj:","DDV (22%):",IF(I2194="DDV (22%):","Skupaj z DDV:",IF(AND('[1]Vmesna vrtilna_SKLOP1'!C2195&lt;&gt;"",'[1]Vmesna vrtilna_SKLOP1'!E2195=""),"Skupaj:","")))</f>
        <v/>
      </c>
      <c r="J2195" s="21">
        <f t="shared" si="69"/>
        <v>0</v>
      </c>
      <c r="K2195" s="21">
        <f>IF(I2195="Skupaj z DDV:",SUM(K2193,K2194),IF(I2195="DDV (22%):",K2194*0.22,IF(AND('[1]Vmesna vrtilna_SKLOP1'!C2195&lt;&gt;"",'[1]Vmesna vrtilna_SKLOP1'!D2195=""),'[1]Vmesna vrtilna_SKLOP1'!J2195,IF(F2195&lt;&gt;"",IF('[1]Vmesna vrtilna_SKLOP1'!J2195&lt;&gt;"",'[1]Vmesna vrtilna_SKLOP1'!J2195,""),""))))</f>
        <v>464.81536516300804</v>
      </c>
      <c r="L2195" s="22">
        <f>IF(I2194="Skupaj:","DDV (22%):",IF(I2194="DDV (22%):","Skupaj z DDV:",IF(AND('[1]Vmesna vrtilna_SKLOP1'!C2195&lt;&gt;"",'[1]Vmesna vrtilna_SKLOP1'!E2195=""),"Skupaj:",IF(AND('[1]Vmesna vrtilna_SKLOP1'!C2195&lt;&gt;"",'[1]Vmesna vrtilna_SKLOP1'!D2195=""),'[1]Vmesna vrtilna_SKLOP1'!J2195,IF(F2195&lt;&gt;"",IF('[1]Vmesna vrtilna_SKLOP1'!J2195&lt;&gt;"",'[1]Vmesna vrtilna_SKLOP1'!J2195,""),"")))))</f>
        <v>464.81536516300804</v>
      </c>
      <c r="M2195" s="22">
        <f t="shared" si="68"/>
        <v>0</v>
      </c>
      <c r="N2195" s="22" t="str">
        <f>IF(IFERROR(VLOOKUP(B2195,'[1]Vmesna vrtilna_SKLOP1'!B:J,7,0),"")=0,"",IFERROR(VLOOKUP(B2195,'[1]Vmesna vrtilna_SKLOP1'!B:J,7,0),""))</f>
        <v>Aprojekt</v>
      </c>
      <c r="O2195" s="22"/>
    </row>
    <row r="2196" spans="2:15" ht="15" customHeight="1" x14ac:dyDescent="0.3">
      <c r="B2196" s="15" t="str">
        <f>IF(AND('[1]Vmesna vrtilna_SKLOP1'!B2196&lt;&gt;"",'[1]Vmesna vrtilna_SKLOP1'!C2196&lt;&gt;""),IF('[1]Vmesna vrtilna_SKLOP1'!B2196&lt;&gt;"",'[1]Vmesna vrtilna_SKLOP1'!B2196,""),"")</f>
        <v/>
      </c>
      <c r="C2196" s="16" t="str">
        <f>IF(OR(C2195="Posebna oblika",C2195="Kulturno zaščiten objekt",C2195="Kulturno zaščiten objekt, Posebna oblika"),"Glej zavihek POSEBNI POGOJI",IF(SUM(N2195:Q2195)=1,"Posebna oblika",IF(SUM(N2195:Q2195)=10,"Kulturno zaščiten objekt",IF(SUM(N2195:Q2195)=11,"Kulturno zaščiten objekt, Posebna oblika",IF(AND('[1]Vmesna vrtilna_SKLOP1'!C2196&lt;&gt;"",'[1]Vmesna vrtilna_SKLOP1'!D2196&lt;&gt;""),IF('[1]Vmesna vrtilna_SKLOP1'!C2196&lt;&gt;"",'[1]Vmesna vrtilna_SKLOP1'!C2196,""),"")))))</f>
        <v/>
      </c>
      <c r="D2196" s="17" t="str">
        <f>IF(IFERROR(VLOOKUP(B2196,'[1]Vmesna vrtilna_SKLOP1'!B:J,6,0),"")=0,"",IFERROR(VLOOKUP(B2196,'[1]Vmesna vrtilna_SKLOP1'!B:J,6,0),""))</f>
        <v/>
      </c>
      <c r="E2196" s="16" t="str">
        <f>IF(IF('[1]Vmesna vrtilna_SKLOP1'!E2196&lt;&gt;"",'[1]Vmesna vrtilna_SKLOP1'!D2196,"")=0,"",IF('[1]Vmesna vrtilna_SKLOP1'!E2196&lt;&gt;"",'[1]Vmesna vrtilna_SKLOP1'!D2196,""))</f>
        <v/>
      </c>
      <c r="F2196" s="18" t="str">
        <f>IF('[1]Vmesna vrtilna_SKLOP1'!E2196&lt;&gt;"",'[1]Vmesna vrtilna_SKLOP1'!E2196,"")</f>
        <v>Enokrilno okno (tip: O1); dim. ŠxV: 0,96x1,36m; Material: PVC, profil&gt;80mm ; steklo 10/16Ar/44.2; Rw,st.=45 (Rw,st.+Ctr ≥ 39 dB)</v>
      </c>
      <c r="G2196" s="15" t="str">
        <f>IF('[1]Vmesna vrtilna_SKLOP1'!E2196&lt;&gt;"",'[1]Vmesna vrtilna_SKLOP1'!F2196,"")</f>
        <v>[kos]</v>
      </c>
      <c r="H2196" s="19">
        <f>IF('[1]Vmesna vrtilna_SKLOP1'!F2196&lt;&gt;"",'[1]Vmesna vrtilna_SKLOP1'!I2196,"")</f>
        <v>2</v>
      </c>
      <c r="I2196" s="20" t="str">
        <f>IF(I2195="Skupaj:","DDV (22%):",IF(I2195="DDV (22%):","Skupaj z DDV:",IF(AND('[1]Vmesna vrtilna_SKLOP1'!C2196&lt;&gt;"",'[1]Vmesna vrtilna_SKLOP1'!E2196=""),"Skupaj:","")))</f>
        <v/>
      </c>
      <c r="J2196" s="21">
        <f t="shared" si="69"/>
        <v>0</v>
      </c>
      <c r="K2196" s="21">
        <f>IF(I2196="Skupaj z DDV:",SUM(K2194,K2195),IF(I2196="DDV (22%):",K2195*0.22,IF(AND('[1]Vmesna vrtilna_SKLOP1'!C2196&lt;&gt;"",'[1]Vmesna vrtilna_SKLOP1'!D2196=""),'[1]Vmesna vrtilna_SKLOP1'!J2196,IF(F2196&lt;&gt;"",IF('[1]Vmesna vrtilna_SKLOP1'!J2196&lt;&gt;"",'[1]Vmesna vrtilna_SKLOP1'!J2196,""),""))))</f>
        <v>830.40513032601609</v>
      </c>
      <c r="L2196" s="22">
        <f>IF(I2195="Skupaj:","DDV (22%):",IF(I2195="DDV (22%):","Skupaj z DDV:",IF(AND('[1]Vmesna vrtilna_SKLOP1'!C2196&lt;&gt;"",'[1]Vmesna vrtilna_SKLOP1'!E2196=""),"Skupaj:",IF(AND('[1]Vmesna vrtilna_SKLOP1'!C2196&lt;&gt;"",'[1]Vmesna vrtilna_SKLOP1'!D2196=""),'[1]Vmesna vrtilna_SKLOP1'!J2196,IF(F2196&lt;&gt;"",IF('[1]Vmesna vrtilna_SKLOP1'!J2196&lt;&gt;"",'[1]Vmesna vrtilna_SKLOP1'!J2196,""),"")))))</f>
        <v>830.40513032601609</v>
      </c>
      <c r="M2196" s="22">
        <f t="shared" si="68"/>
        <v>0</v>
      </c>
      <c r="N2196" s="22" t="str">
        <f>IF(IFERROR(VLOOKUP(B2196,'[1]Vmesna vrtilna_SKLOP1'!B:J,7,0),"")=0,"",IFERROR(VLOOKUP(B2196,'[1]Vmesna vrtilna_SKLOP1'!B:J,7,0),""))</f>
        <v/>
      </c>
      <c r="O2196" s="22"/>
    </row>
    <row r="2197" spans="2:15" ht="15" customHeight="1" x14ac:dyDescent="0.3">
      <c r="B2197" s="15" t="str">
        <f>IF(AND('[1]Vmesna vrtilna_SKLOP1'!B2197&lt;&gt;"",'[1]Vmesna vrtilna_SKLOP1'!C2197&lt;&gt;""),IF('[1]Vmesna vrtilna_SKLOP1'!B2197&lt;&gt;"",'[1]Vmesna vrtilna_SKLOP1'!B2197,""),"")</f>
        <v/>
      </c>
      <c r="C2197" s="16" t="str">
        <f>IF(OR(C2196="Posebna oblika",C2196="Kulturno zaščiten objekt",C2196="Kulturno zaščiten objekt, Posebna oblika"),"Glej zavihek POSEBNI POGOJI",IF(SUM(N2196:Q2196)=1,"Posebna oblika",IF(SUM(N2196:Q2196)=10,"Kulturno zaščiten objekt",IF(SUM(N2196:Q2196)=11,"Kulturno zaščiten objekt, Posebna oblika",IF(AND('[1]Vmesna vrtilna_SKLOP1'!C2197&lt;&gt;"",'[1]Vmesna vrtilna_SKLOP1'!D2197&lt;&gt;""),IF('[1]Vmesna vrtilna_SKLOP1'!C2197&lt;&gt;"",'[1]Vmesna vrtilna_SKLOP1'!C2197,""),"")))))</f>
        <v/>
      </c>
      <c r="D2197" s="17" t="str">
        <f>IF(IFERROR(VLOOKUP(B2197,'[1]Vmesna vrtilna_SKLOP1'!B:J,6,0),"")=0,"",IFERROR(VLOOKUP(B2197,'[1]Vmesna vrtilna_SKLOP1'!B:J,6,0),""))</f>
        <v/>
      </c>
      <c r="E2197" s="16" t="str">
        <f>IF(IF('[1]Vmesna vrtilna_SKLOP1'!E2197&lt;&gt;"",'[1]Vmesna vrtilna_SKLOP1'!D2197,"")=0,"",IF('[1]Vmesna vrtilna_SKLOP1'!E2197&lt;&gt;"",'[1]Vmesna vrtilna_SKLOP1'!D2197,""))</f>
        <v/>
      </c>
      <c r="F2197" s="18" t="str">
        <f>IF('[1]Vmesna vrtilna_SKLOP1'!E2197&lt;&gt;"",'[1]Vmesna vrtilna_SKLOP1'!E2197,"")</f>
        <v>Enokrilno okno (tip: O1); dim. ŠxV: 0,8x1,2m; Material: PVC, profil&gt;80mm ; steklo 66.2/16Ar/44.2; Rw,st.=46 (Rw,st.+Ctr ≥ 41 dB)</v>
      </c>
      <c r="G2197" s="15" t="str">
        <f>IF('[1]Vmesna vrtilna_SKLOP1'!E2197&lt;&gt;"",'[1]Vmesna vrtilna_SKLOP1'!F2197,"")</f>
        <v>[kos]</v>
      </c>
      <c r="H2197" s="19">
        <f>IF('[1]Vmesna vrtilna_SKLOP1'!F2197&lt;&gt;"",'[1]Vmesna vrtilna_SKLOP1'!I2197,"")</f>
        <v>1</v>
      </c>
      <c r="I2197" s="20" t="str">
        <f>IF(I2196="Skupaj:","DDV (22%):",IF(I2196="DDV (22%):","Skupaj z DDV:",IF(AND('[1]Vmesna vrtilna_SKLOP1'!C2197&lt;&gt;"",'[1]Vmesna vrtilna_SKLOP1'!E2197=""),"Skupaj:","")))</f>
        <v/>
      </c>
      <c r="J2197" s="21">
        <f t="shared" si="69"/>
        <v>0</v>
      </c>
      <c r="K2197" s="21">
        <f>IF(I2197="Skupaj z DDV:",SUM(K2195,K2196),IF(I2197="DDV (22%):",K2196*0.22,IF(AND('[1]Vmesna vrtilna_SKLOP1'!C2197&lt;&gt;"",'[1]Vmesna vrtilna_SKLOP1'!D2197=""),'[1]Vmesna vrtilna_SKLOP1'!J2197,IF(F2197&lt;&gt;"",IF('[1]Vmesna vrtilna_SKLOP1'!J2197&lt;&gt;"",'[1]Vmesna vrtilna_SKLOP1'!J2197,""),""))))</f>
        <v>380.45701248</v>
      </c>
      <c r="L2197" s="22">
        <f>IF(I2196="Skupaj:","DDV (22%):",IF(I2196="DDV (22%):","Skupaj z DDV:",IF(AND('[1]Vmesna vrtilna_SKLOP1'!C2197&lt;&gt;"",'[1]Vmesna vrtilna_SKLOP1'!E2197=""),"Skupaj:",IF(AND('[1]Vmesna vrtilna_SKLOP1'!C2197&lt;&gt;"",'[1]Vmesna vrtilna_SKLOP1'!D2197=""),'[1]Vmesna vrtilna_SKLOP1'!J2197,IF(F2197&lt;&gt;"",IF('[1]Vmesna vrtilna_SKLOP1'!J2197&lt;&gt;"",'[1]Vmesna vrtilna_SKLOP1'!J2197,""),"")))))</f>
        <v>380.45701248</v>
      </c>
      <c r="M2197" s="22">
        <f t="shared" si="68"/>
        <v>0</v>
      </c>
      <c r="N2197" s="22" t="str">
        <f>IF(IFERROR(VLOOKUP(B2197,'[1]Vmesna vrtilna_SKLOP1'!B:J,7,0),"")=0,"",IFERROR(VLOOKUP(B2197,'[1]Vmesna vrtilna_SKLOP1'!B:J,7,0),""))</f>
        <v/>
      </c>
      <c r="O2197" s="22"/>
    </row>
    <row r="2198" spans="2:15" ht="15" customHeight="1" x14ac:dyDescent="0.3">
      <c r="B2198" s="15" t="str">
        <f>IF(AND('[1]Vmesna vrtilna_SKLOP1'!B2198&lt;&gt;"",'[1]Vmesna vrtilna_SKLOP1'!C2198&lt;&gt;""),IF('[1]Vmesna vrtilna_SKLOP1'!B2198&lt;&gt;"",'[1]Vmesna vrtilna_SKLOP1'!B2198,""),"")</f>
        <v/>
      </c>
      <c r="C2198" s="16" t="str">
        <f>IF(OR(C2197="Posebna oblika",C2197="Kulturno zaščiten objekt",C2197="Kulturno zaščiten objekt, Posebna oblika"),"Glej zavihek POSEBNI POGOJI",IF(SUM(N2197:Q2197)=1,"Posebna oblika",IF(SUM(N2197:Q2197)=10,"Kulturno zaščiten objekt",IF(SUM(N2197:Q2197)=11,"Kulturno zaščiten objekt, Posebna oblika",IF(AND('[1]Vmesna vrtilna_SKLOP1'!C2198&lt;&gt;"",'[1]Vmesna vrtilna_SKLOP1'!D2198&lt;&gt;""),IF('[1]Vmesna vrtilna_SKLOP1'!C2198&lt;&gt;"",'[1]Vmesna vrtilna_SKLOP1'!C2198,""),"")))))</f>
        <v/>
      </c>
      <c r="D2198" s="17" t="str">
        <f>IF(IFERROR(VLOOKUP(B2198,'[1]Vmesna vrtilna_SKLOP1'!B:J,6,0),"")=0,"",IFERROR(VLOOKUP(B2198,'[1]Vmesna vrtilna_SKLOP1'!B:J,6,0),""))</f>
        <v/>
      </c>
      <c r="E2198" s="16" t="str">
        <f>IF(IF('[1]Vmesna vrtilna_SKLOP1'!E2198&lt;&gt;"",'[1]Vmesna vrtilna_SKLOP1'!D2198,"")=0,"",IF('[1]Vmesna vrtilna_SKLOP1'!E2198&lt;&gt;"",'[1]Vmesna vrtilna_SKLOP1'!D2198,""))</f>
        <v/>
      </c>
      <c r="F2198" s="18" t="str">
        <f>IF('[1]Vmesna vrtilna_SKLOP1'!E2198&lt;&gt;"",'[1]Vmesna vrtilna_SKLOP1'!E2198,"")</f>
        <v>Enokrilno okno (tip: O1); dim. ŠxV: 1x1m; Material: PVC, profil&gt;80mm ; steklo 66.2/16Ar/44.2; Rw,st.=46 (Rw,st.+Ctr ≥ 41 dB)</v>
      </c>
      <c r="G2198" s="15" t="str">
        <f>IF('[1]Vmesna vrtilna_SKLOP1'!E2198&lt;&gt;"",'[1]Vmesna vrtilna_SKLOP1'!F2198,"")</f>
        <v>[kos]</v>
      </c>
      <c r="H2198" s="19">
        <f>IF('[1]Vmesna vrtilna_SKLOP1'!F2198&lt;&gt;"",'[1]Vmesna vrtilna_SKLOP1'!I2198,"")</f>
        <v>1</v>
      </c>
      <c r="I2198" s="20" t="str">
        <f>IF(I2197="Skupaj:","DDV (22%):",IF(I2197="DDV (22%):","Skupaj z DDV:",IF(AND('[1]Vmesna vrtilna_SKLOP1'!C2198&lt;&gt;"",'[1]Vmesna vrtilna_SKLOP1'!E2198=""),"Skupaj:","")))</f>
        <v/>
      </c>
      <c r="J2198" s="21">
        <f t="shared" si="69"/>
        <v>0</v>
      </c>
      <c r="K2198" s="21">
        <f>IF(I2198="Skupaj z DDV:",SUM(K2196,K2197),IF(I2198="DDV (22%):",K2197*0.22,IF(AND('[1]Vmesna vrtilna_SKLOP1'!C2198&lt;&gt;"",'[1]Vmesna vrtilna_SKLOP1'!D2198=""),'[1]Vmesna vrtilna_SKLOP1'!J2198,IF(F2198&lt;&gt;"",IF('[1]Vmesna vrtilna_SKLOP1'!J2198&lt;&gt;"",'[1]Vmesna vrtilna_SKLOP1'!J2198,""),""))))</f>
        <v>390.4588</v>
      </c>
      <c r="L2198" s="22">
        <f>IF(I2197="Skupaj:","DDV (22%):",IF(I2197="DDV (22%):","Skupaj z DDV:",IF(AND('[1]Vmesna vrtilna_SKLOP1'!C2198&lt;&gt;"",'[1]Vmesna vrtilna_SKLOP1'!E2198=""),"Skupaj:",IF(AND('[1]Vmesna vrtilna_SKLOP1'!C2198&lt;&gt;"",'[1]Vmesna vrtilna_SKLOP1'!D2198=""),'[1]Vmesna vrtilna_SKLOP1'!J2198,IF(F2198&lt;&gt;"",IF('[1]Vmesna vrtilna_SKLOP1'!J2198&lt;&gt;"",'[1]Vmesna vrtilna_SKLOP1'!J2198,""),"")))))</f>
        <v>390.4588</v>
      </c>
      <c r="M2198" s="22">
        <f t="shared" si="68"/>
        <v>0</v>
      </c>
      <c r="N2198" s="22" t="str">
        <f>IF(IFERROR(VLOOKUP(B2198,'[1]Vmesna vrtilna_SKLOP1'!B:J,7,0),"")=0,"",IFERROR(VLOOKUP(B2198,'[1]Vmesna vrtilna_SKLOP1'!B:J,7,0),""))</f>
        <v/>
      </c>
      <c r="O2198" s="22"/>
    </row>
    <row r="2199" spans="2:15" ht="15" customHeight="1" x14ac:dyDescent="0.3">
      <c r="B2199" s="15" t="str">
        <f>IF(AND('[1]Vmesna vrtilna_SKLOP1'!B2199&lt;&gt;"",'[1]Vmesna vrtilna_SKLOP1'!C2199&lt;&gt;""),IF('[1]Vmesna vrtilna_SKLOP1'!B2199&lt;&gt;"",'[1]Vmesna vrtilna_SKLOP1'!B2199,""),"")</f>
        <v/>
      </c>
      <c r="C2199" s="16" t="str">
        <f>IF(OR(C2198="Posebna oblika",C2198="Kulturno zaščiten objekt",C2198="Kulturno zaščiten objekt, Posebna oblika"),"Glej zavihek POSEBNI POGOJI",IF(SUM(N2198:Q2198)=1,"Posebna oblika",IF(SUM(N2198:Q2198)=10,"Kulturno zaščiten objekt",IF(SUM(N2198:Q2198)=11,"Kulturno zaščiten objekt, Posebna oblika",IF(AND('[1]Vmesna vrtilna_SKLOP1'!C2199&lt;&gt;"",'[1]Vmesna vrtilna_SKLOP1'!D2199&lt;&gt;""),IF('[1]Vmesna vrtilna_SKLOP1'!C2199&lt;&gt;"",'[1]Vmesna vrtilna_SKLOP1'!C2199,""),"")))))</f>
        <v/>
      </c>
      <c r="D2199" s="17" t="str">
        <f>IF(IFERROR(VLOOKUP(B2199,'[1]Vmesna vrtilna_SKLOP1'!B:J,6,0),"")=0,"",IFERROR(VLOOKUP(B2199,'[1]Vmesna vrtilna_SKLOP1'!B:J,6,0),""))</f>
        <v/>
      </c>
      <c r="E2199" s="16" t="str">
        <f>IF(IF('[1]Vmesna vrtilna_SKLOP1'!E2199&lt;&gt;"",'[1]Vmesna vrtilna_SKLOP1'!D2199,"")=0,"",IF('[1]Vmesna vrtilna_SKLOP1'!E2199&lt;&gt;"",'[1]Vmesna vrtilna_SKLOP1'!D2199,""))</f>
        <v/>
      </c>
      <c r="F2199" s="18" t="str">
        <f>IF('[1]Vmesna vrtilna_SKLOP1'!E2199&lt;&gt;"",'[1]Vmesna vrtilna_SKLOP1'!E2199,"")</f>
        <v>Enokrilno okno (tip: O1); dim. ŠxV: 1x1,2m; Material: PVC, profil&gt;80mm ; steklo 66.2/16Ar/44.2; Rw,st.=46 (Rw,st.+Ctr ≥ 41 dB)</v>
      </c>
      <c r="G2199" s="15" t="str">
        <f>IF('[1]Vmesna vrtilna_SKLOP1'!E2199&lt;&gt;"",'[1]Vmesna vrtilna_SKLOP1'!F2199,"")</f>
        <v>[kos]</v>
      </c>
      <c r="H2199" s="19">
        <f>IF('[1]Vmesna vrtilna_SKLOP1'!F2199&lt;&gt;"",'[1]Vmesna vrtilna_SKLOP1'!I2199,"")</f>
        <v>2</v>
      </c>
      <c r="I2199" s="20" t="str">
        <f>IF(I2198="Skupaj:","DDV (22%):",IF(I2198="DDV (22%):","Skupaj z DDV:",IF(AND('[1]Vmesna vrtilna_SKLOP1'!C2199&lt;&gt;"",'[1]Vmesna vrtilna_SKLOP1'!E2199=""),"Skupaj:","")))</f>
        <v/>
      </c>
      <c r="J2199" s="21">
        <f t="shared" si="69"/>
        <v>0</v>
      </c>
      <c r="K2199" s="21">
        <f>IF(I2199="Skupaj z DDV:",SUM(K2197,K2198),IF(I2199="DDV (22%):",K2198*0.22,IF(AND('[1]Vmesna vrtilna_SKLOP1'!C2199&lt;&gt;"",'[1]Vmesna vrtilna_SKLOP1'!D2199=""),'[1]Vmesna vrtilna_SKLOP1'!J2199,IF(F2199&lt;&gt;"",IF('[1]Vmesna vrtilna_SKLOP1'!J2199&lt;&gt;"",'[1]Vmesna vrtilna_SKLOP1'!J2199,""),""))))</f>
        <v>879.06566400000008</v>
      </c>
      <c r="L2199" s="22">
        <f>IF(I2198="Skupaj:","DDV (22%):",IF(I2198="DDV (22%):","Skupaj z DDV:",IF(AND('[1]Vmesna vrtilna_SKLOP1'!C2199&lt;&gt;"",'[1]Vmesna vrtilna_SKLOP1'!E2199=""),"Skupaj:",IF(AND('[1]Vmesna vrtilna_SKLOP1'!C2199&lt;&gt;"",'[1]Vmesna vrtilna_SKLOP1'!D2199=""),'[1]Vmesna vrtilna_SKLOP1'!J2199,IF(F2199&lt;&gt;"",IF('[1]Vmesna vrtilna_SKLOP1'!J2199&lt;&gt;"",'[1]Vmesna vrtilna_SKLOP1'!J2199,""),"")))))</f>
        <v>879.06566400000008</v>
      </c>
      <c r="M2199" s="22">
        <f t="shared" si="68"/>
        <v>0</v>
      </c>
      <c r="N2199" s="22" t="str">
        <f>IF(IFERROR(VLOOKUP(B2199,'[1]Vmesna vrtilna_SKLOP1'!B:J,7,0),"")=0,"",IFERROR(VLOOKUP(B2199,'[1]Vmesna vrtilna_SKLOP1'!B:J,7,0),""))</f>
        <v/>
      </c>
      <c r="O2199" s="22"/>
    </row>
    <row r="2200" spans="2:15" ht="15" customHeight="1" x14ac:dyDescent="0.3">
      <c r="B2200" s="15" t="str">
        <f>IF(AND('[1]Vmesna vrtilna_SKLOP1'!B2200&lt;&gt;"",'[1]Vmesna vrtilna_SKLOP1'!C2200&lt;&gt;""),IF('[1]Vmesna vrtilna_SKLOP1'!B2200&lt;&gt;"",'[1]Vmesna vrtilna_SKLOP1'!B2200,""),"")</f>
        <v/>
      </c>
      <c r="C2200" s="16" t="str">
        <f>IF(OR(C2199="Posebna oblika",C2199="Kulturno zaščiten objekt",C2199="Kulturno zaščiten objekt, Posebna oblika"),"Glej zavihek POSEBNI POGOJI",IF(SUM(N2199:Q2199)=1,"Posebna oblika",IF(SUM(N2199:Q2199)=10,"Kulturno zaščiten objekt",IF(SUM(N2199:Q2199)=11,"Kulturno zaščiten objekt, Posebna oblika",IF(AND('[1]Vmesna vrtilna_SKLOP1'!C2200&lt;&gt;"",'[1]Vmesna vrtilna_SKLOP1'!D2200&lt;&gt;""),IF('[1]Vmesna vrtilna_SKLOP1'!C2200&lt;&gt;"",'[1]Vmesna vrtilna_SKLOP1'!C2200,""),"")))))</f>
        <v/>
      </c>
      <c r="D2200" s="17" t="str">
        <f>IF(IFERROR(VLOOKUP(B2200,'[1]Vmesna vrtilna_SKLOP1'!B:J,6,0),"")=0,"",IFERROR(VLOOKUP(B2200,'[1]Vmesna vrtilna_SKLOP1'!B:J,6,0),""))</f>
        <v/>
      </c>
      <c r="E2200" s="16" t="str">
        <f>IF(IF('[1]Vmesna vrtilna_SKLOP1'!E2200&lt;&gt;"",'[1]Vmesna vrtilna_SKLOP1'!D2200,"")=0,"",IF('[1]Vmesna vrtilna_SKLOP1'!E2200&lt;&gt;"",'[1]Vmesna vrtilna_SKLOP1'!D2200,""))</f>
        <v/>
      </c>
      <c r="F2200" s="18" t="str">
        <f>IF('[1]Vmesna vrtilna_SKLOP1'!E2200&lt;&gt;"",'[1]Vmesna vrtilna_SKLOP1'!E2200,"")</f>
        <v>Enokrilna vrata (tip: V1); dim. ŠxV: 0,8x2,15m; Material: PVC, profil&gt;80mm ; steklo 66.2/16Ar/44.2; Rw,st.=46 (Rw,st.+Ctr ≥ 41 dB)</v>
      </c>
      <c r="G2200" s="15" t="str">
        <f>IF('[1]Vmesna vrtilna_SKLOP1'!E2200&lt;&gt;"",'[1]Vmesna vrtilna_SKLOP1'!F2200,"")</f>
        <v>[kos]</v>
      </c>
      <c r="H2200" s="19">
        <f>IF('[1]Vmesna vrtilna_SKLOP1'!F2200&lt;&gt;"",'[1]Vmesna vrtilna_SKLOP1'!I2200,"")</f>
        <v>2</v>
      </c>
      <c r="I2200" s="20" t="str">
        <f>IF(I2199="Skupaj:","DDV (22%):",IF(I2199="DDV (22%):","Skupaj z DDV:",IF(AND('[1]Vmesna vrtilna_SKLOP1'!C2200&lt;&gt;"",'[1]Vmesna vrtilna_SKLOP1'!E2200=""),"Skupaj:","")))</f>
        <v/>
      </c>
      <c r="J2200" s="21">
        <f t="shared" si="69"/>
        <v>0</v>
      </c>
      <c r="K2200" s="21">
        <f>IF(I2200="Skupaj z DDV:",SUM(K2198,K2199),IF(I2200="DDV (22%):",K2199*0.22,IF(AND('[1]Vmesna vrtilna_SKLOP1'!C2200&lt;&gt;"",'[1]Vmesna vrtilna_SKLOP1'!D2200=""),'[1]Vmesna vrtilna_SKLOP1'!J2200,IF(F2200&lt;&gt;"",IF('[1]Vmesna vrtilna_SKLOP1'!J2200&lt;&gt;"",'[1]Vmesna vrtilna_SKLOP1'!J2200,""),""))))</f>
        <v>1148.1463116800001</v>
      </c>
      <c r="L2200" s="22">
        <f>IF(I2199="Skupaj:","DDV (22%):",IF(I2199="DDV (22%):","Skupaj z DDV:",IF(AND('[1]Vmesna vrtilna_SKLOP1'!C2200&lt;&gt;"",'[1]Vmesna vrtilna_SKLOP1'!E2200=""),"Skupaj:",IF(AND('[1]Vmesna vrtilna_SKLOP1'!C2200&lt;&gt;"",'[1]Vmesna vrtilna_SKLOP1'!D2200=""),'[1]Vmesna vrtilna_SKLOP1'!J2200,IF(F2200&lt;&gt;"",IF('[1]Vmesna vrtilna_SKLOP1'!J2200&lt;&gt;"",'[1]Vmesna vrtilna_SKLOP1'!J2200,""),"")))))</f>
        <v>1148.1463116800001</v>
      </c>
      <c r="M2200" s="22">
        <f t="shared" si="68"/>
        <v>0</v>
      </c>
      <c r="N2200" s="22" t="str">
        <f>IF(IFERROR(VLOOKUP(B2200,'[1]Vmesna vrtilna_SKLOP1'!B:J,7,0),"")=0,"",IFERROR(VLOOKUP(B2200,'[1]Vmesna vrtilna_SKLOP1'!B:J,7,0),""))</f>
        <v/>
      </c>
      <c r="O2200" s="22"/>
    </row>
    <row r="2201" spans="2:15" ht="15" customHeight="1" x14ac:dyDescent="0.3">
      <c r="B2201" s="15" t="str">
        <f>IF(AND('[1]Vmesna vrtilna_SKLOP1'!B2201&lt;&gt;"",'[1]Vmesna vrtilna_SKLOP1'!C2201&lt;&gt;""),IF('[1]Vmesna vrtilna_SKLOP1'!B2201&lt;&gt;"",'[1]Vmesna vrtilna_SKLOP1'!B2201,""),"")</f>
        <v/>
      </c>
      <c r="C2201" s="16" t="str">
        <f>IF(OR(C2200="Posebna oblika",C2200="Kulturno zaščiten objekt",C2200="Kulturno zaščiten objekt, Posebna oblika"),"Glej zavihek POSEBNI POGOJI",IF(SUM(N2200:Q2200)=1,"Posebna oblika",IF(SUM(N2200:Q2200)=10,"Kulturno zaščiten objekt",IF(SUM(N2200:Q2200)=11,"Kulturno zaščiten objekt, Posebna oblika",IF(AND('[1]Vmesna vrtilna_SKLOP1'!C2201&lt;&gt;"",'[1]Vmesna vrtilna_SKLOP1'!D2201&lt;&gt;""),IF('[1]Vmesna vrtilna_SKLOP1'!C2201&lt;&gt;"",'[1]Vmesna vrtilna_SKLOP1'!C2201,""),"")))))</f>
        <v/>
      </c>
      <c r="D2201" s="17" t="str">
        <f>IF(IFERROR(VLOOKUP(B2201,'[1]Vmesna vrtilna_SKLOP1'!B:J,6,0),"")=0,"",IFERROR(VLOOKUP(B2201,'[1]Vmesna vrtilna_SKLOP1'!B:J,6,0),""))</f>
        <v/>
      </c>
      <c r="E2201" s="16" t="str">
        <f>IF(IF('[1]Vmesna vrtilna_SKLOP1'!E2201&lt;&gt;"",'[1]Vmesna vrtilna_SKLOP1'!D2201,"")=0,"",IF('[1]Vmesna vrtilna_SKLOP1'!E2201&lt;&gt;"",'[1]Vmesna vrtilna_SKLOP1'!D2201,""))</f>
        <v/>
      </c>
      <c r="F2201" s="18" t="str">
        <f>IF('[1]Vmesna vrtilna_SKLOP1'!E2201&lt;&gt;"",'[1]Vmesna vrtilna_SKLOP1'!E2201,"")</f>
        <v/>
      </c>
      <c r="G2201" s="15" t="str">
        <f>IF('[1]Vmesna vrtilna_SKLOP1'!E2201&lt;&gt;"",'[1]Vmesna vrtilna_SKLOP1'!F2201,"")</f>
        <v/>
      </c>
      <c r="H2201" s="19" t="str">
        <f>IF('[1]Vmesna vrtilna_SKLOP1'!F2201&lt;&gt;"",'[1]Vmesna vrtilna_SKLOP1'!I2201,"")</f>
        <v/>
      </c>
      <c r="I2201" s="20" t="str">
        <f>IF(I2200="Skupaj:","DDV (22%):",IF(I2200="DDV (22%):","Skupaj z DDV:",IF(AND('[1]Vmesna vrtilna_SKLOP1'!C2201&lt;&gt;"",'[1]Vmesna vrtilna_SKLOP1'!E2201=""),"Skupaj:","")))</f>
        <v/>
      </c>
      <c r="J2201" s="21" t="str">
        <f t="shared" si="69"/>
        <v/>
      </c>
      <c r="K2201" s="21" t="str">
        <f>IF(I2201="Skupaj z DDV:",SUM(K2199,K2200),IF(I2201="DDV (22%):",K2200*0.22,IF(AND('[1]Vmesna vrtilna_SKLOP1'!C2201&lt;&gt;"",'[1]Vmesna vrtilna_SKLOP1'!D2201=""),'[1]Vmesna vrtilna_SKLOP1'!J2201,IF(F2201&lt;&gt;"",IF('[1]Vmesna vrtilna_SKLOP1'!J2201&lt;&gt;"",'[1]Vmesna vrtilna_SKLOP1'!J2201,""),""))))</f>
        <v/>
      </c>
      <c r="L2201" s="22" t="str">
        <f>IF(I2200="Skupaj:","DDV (22%):",IF(I2200="DDV (22%):","Skupaj z DDV:",IF(AND('[1]Vmesna vrtilna_SKLOP1'!C2201&lt;&gt;"",'[1]Vmesna vrtilna_SKLOP1'!E2201=""),"Skupaj:",IF(AND('[1]Vmesna vrtilna_SKLOP1'!C2201&lt;&gt;"",'[1]Vmesna vrtilna_SKLOP1'!D2201=""),'[1]Vmesna vrtilna_SKLOP1'!J2201,IF(F2201&lt;&gt;"",IF('[1]Vmesna vrtilna_SKLOP1'!J2201&lt;&gt;"",'[1]Vmesna vrtilna_SKLOP1'!J2201,""),"")))))</f>
        <v/>
      </c>
      <c r="M2201" s="22">
        <f t="shared" si="68"/>
        <v>0</v>
      </c>
      <c r="N2201" s="22" t="str">
        <f>IF(IFERROR(VLOOKUP(B2201,'[1]Vmesna vrtilna_SKLOP1'!B:J,7,0),"")=0,"",IFERROR(VLOOKUP(B2201,'[1]Vmesna vrtilna_SKLOP1'!B:J,7,0),""))</f>
        <v/>
      </c>
      <c r="O2201" s="22"/>
    </row>
    <row r="2202" spans="2:15" ht="15" customHeight="1" x14ac:dyDescent="0.3">
      <c r="B2202" s="15" t="str">
        <f>IF(AND('[1]Vmesna vrtilna_SKLOP1'!B2202&lt;&gt;"",'[1]Vmesna vrtilna_SKLOP1'!C2202&lt;&gt;""),IF('[1]Vmesna vrtilna_SKLOP1'!B2202&lt;&gt;"",'[1]Vmesna vrtilna_SKLOP1'!B2202,""),"")</f>
        <v/>
      </c>
      <c r="C2202" s="16" t="str">
        <f>IF(OR(C2201="Posebna oblika",C2201="Kulturno zaščiten objekt",C2201="Kulturno zaščiten objekt, Posebna oblika"),"Glej zavihek POSEBNI POGOJI",IF(SUM(N2201:Q2201)=1,"Posebna oblika",IF(SUM(N2201:Q2201)=10,"Kulturno zaščiten objekt",IF(SUM(N2201:Q2201)=11,"Kulturno zaščiten objekt, Posebna oblika",IF(AND('[1]Vmesna vrtilna_SKLOP1'!C2202&lt;&gt;"",'[1]Vmesna vrtilna_SKLOP1'!D2202&lt;&gt;""),IF('[1]Vmesna vrtilna_SKLOP1'!C2202&lt;&gt;"",'[1]Vmesna vrtilna_SKLOP1'!C2202,""),"")))))</f>
        <v/>
      </c>
      <c r="D2202" s="17" t="str">
        <f>IF(IFERROR(VLOOKUP(B2202,'[1]Vmesna vrtilna_SKLOP1'!B:J,6,0),"")=0,"",IFERROR(VLOOKUP(B2202,'[1]Vmesna vrtilna_SKLOP1'!B:J,6,0),""))</f>
        <v/>
      </c>
      <c r="E2202" s="16" t="str">
        <f>IF(IF('[1]Vmesna vrtilna_SKLOP1'!E2202&lt;&gt;"",'[1]Vmesna vrtilna_SKLOP1'!D2202,"")=0,"",IF('[1]Vmesna vrtilna_SKLOP1'!E2202&lt;&gt;"",'[1]Vmesna vrtilna_SKLOP1'!D2202,""))</f>
        <v>Notranje police</v>
      </c>
      <c r="F2202" s="18" t="str">
        <f>IF('[1]Vmesna vrtilna_SKLOP1'!E2202&lt;&gt;"",'[1]Vmesna vrtilna_SKLOP1'!E2202,"")</f>
        <v>Notranja polica, mat. Granit, dim. ŠxG:1x0,3m</v>
      </c>
      <c r="G2202" s="15" t="str">
        <f>IF('[1]Vmesna vrtilna_SKLOP1'!E2202&lt;&gt;"",'[1]Vmesna vrtilna_SKLOP1'!F2202,"")</f>
        <v>[kos]</v>
      </c>
      <c r="H2202" s="19">
        <f>IF('[1]Vmesna vrtilna_SKLOP1'!F2202&lt;&gt;"",'[1]Vmesna vrtilna_SKLOP1'!I2202,"")</f>
        <v>3</v>
      </c>
      <c r="I2202" s="20" t="str">
        <f>IF(I2201="Skupaj:","DDV (22%):",IF(I2201="DDV (22%):","Skupaj z DDV:",IF(AND('[1]Vmesna vrtilna_SKLOP1'!C2202&lt;&gt;"",'[1]Vmesna vrtilna_SKLOP1'!E2202=""),"Skupaj:","")))</f>
        <v/>
      </c>
      <c r="J2202" s="21">
        <f t="shared" si="69"/>
        <v>0</v>
      </c>
      <c r="K2202" s="21">
        <f>IF(I2202="Skupaj z DDV:",SUM(K2200,K2201),IF(I2202="DDV (22%):",K2201*0.22,IF(AND('[1]Vmesna vrtilna_SKLOP1'!C2202&lt;&gt;"",'[1]Vmesna vrtilna_SKLOP1'!D2202=""),'[1]Vmesna vrtilna_SKLOP1'!J2202,IF(F2202&lt;&gt;"",IF('[1]Vmesna vrtilna_SKLOP1'!J2202&lt;&gt;"",'[1]Vmesna vrtilna_SKLOP1'!J2202,""),""))))</f>
        <v>177.29999999999998</v>
      </c>
      <c r="L2202" s="22">
        <f>IF(I2201="Skupaj:","DDV (22%):",IF(I2201="DDV (22%):","Skupaj z DDV:",IF(AND('[1]Vmesna vrtilna_SKLOP1'!C2202&lt;&gt;"",'[1]Vmesna vrtilna_SKLOP1'!E2202=""),"Skupaj:",IF(AND('[1]Vmesna vrtilna_SKLOP1'!C2202&lt;&gt;"",'[1]Vmesna vrtilna_SKLOP1'!D2202=""),'[1]Vmesna vrtilna_SKLOP1'!J2202,IF(F2202&lt;&gt;"",IF('[1]Vmesna vrtilna_SKLOP1'!J2202&lt;&gt;"",'[1]Vmesna vrtilna_SKLOP1'!J2202,""),"")))))</f>
        <v>177.29999999999998</v>
      </c>
      <c r="M2202" s="22">
        <f t="shared" si="68"/>
        <v>0</v>
      </c>
      <c r="N2202" s="22" t="str">
        <f>IF(IFERROR(VLOOKUP(B2202,'[1]Vmesna vrtilna_SKLOP1'!B:J,7,0),"")=0,"",IFERROR(VLOOKUP(B2202,'[1]Vmesna vrtilna_SKLOP1'!B:J,7,0),""))</f>
        <v/>
      </c>
      <c r="O2202" s="22"/>
    </row>
    <row r="2203" spans="2:15" ht="15" customHeight="1" x14ac:dyDescent="0.3">
      <c r="B2203" s="15" t="str">
        <f>IF(AND('[1]Vmesna vrtilna_SKLOP1'!B2203&lt;&gt;"",'[1]Vmesna vrtilna_SKLOP1'!C2203&lt;&gt;""),IF('[1]Vmesna vrtilna_SKLOP1'!B2203&lt;&gt;"",'[1]Vmesna vrtilna_SKLOP1'!B2203,""),"")</f>
        <v/>
      </c>
      <c r="C2203" s="16" t="str">
        <f>IF(OR(C2202="Posebna oblika",C2202="Kulturno zaščiten objekt",C2202="Kulturno zaščiten objekt, Posebna oblika"),"Glej zavihek POSEBNI POGOJI",IF(SUM(N2202:Q2202)=1,"Posebna oblika",IF(SUM(N2202:Q2202)=10,"Kulturno zaščiten objekt",IF(SUM(N2202:Q2202)=11,"Kulturno zaščiten objekt, Posebna oblika",IF(AND('[1]Vmesna vrtilna_SKLOP1'!C2203&lt;&gt;"",'[1]Vmesna vrtilna_SKLOP1'!D2203&lt;&gt;""),IF('[1]Vmesna vrtilna_SKLOP1'!C2203&lt;&gt;"",'[1]Vmesna vrtilna_SKLOP1'!C2203,""),"")))))</f>
        <v/>
      </c>
      <c r="D2203" s="17" t="str">
        <f>IF(IFERROR(VLOOKUP(B2203,'[1]Vmesna vrtilna_SKLOP1'!B:J,6,0),"")=0,"",IFERROR(VLOOKUP(B2203,'[1]Vmesna vrtilna_SKLOP1'!B:J,6,0),""))</f>
        <v/>
      </c>
      <c r="E2203" s="16" t="str">
        <f>IF(IF('[1]Vmesna vrtilna_SKLOP1'!E2203&lt;&gt;"",'[1]Vmesna vrtilna_SKLOP1'!D2203,"")=0,"",IF('[1]Vmesna vrtilna_SKLOP1'!E2203&lt;&gt;"",'[1]Vmesna vrtilna_SKLOP1'!D2203,""))</f>
        <v/>
      </c>
      <c r="F2203" s="18" t="str">
        <f>IF('[1]Vmesna vrtilna_SKLOP1'!E2203&lt;&gt;"",'[1]Vmesna vrtilna_SKLOP1'!E2203,"")</f>
        <v>Notranja polica, mat. Granit, dim. ŠxG:0,96x0,3m</v>
      </c>
      <c r="G2203" s="15" t="str">
        <f>IF('[1]Vmesna vrtilna_SKLOP1'!E2203&lt;&gt;"",'[1]Vmesna vrtilna_SKLOP1'!F2203,"")</f>
        <v>[kos]</v>
      </c>
      <c r="H2203" s="19">
        <f>IF('[1]Vmesna vrtilna_SKLOP1'!F2203&lt;&gt;"",'[1]Vmesna vrtilna_SKLOP1'!I2203,"")</f>
        <v>3</v>
      </c>
      <c r="I2203" s="20" t="str">
        <f>IF(I2202="Skupaj:","DDV (22%):",IF(I2202="DDV (22%):","Skupaj z DDV:",IF(AND('[1]Vmesna vrtilna_SKLOP1'!C2203&lt;&gt;"",'[1]Vmesna vrtilna_SKLOP1'!E2203=""),"Skupaj:","")))</f>
        <v/>
      </c>
      <c r="J2203" s="21">
        <f t="shared" si="69"/>
        <v>0</v>
      </c>
      <c r="K2203" s="21">
        <f>IF(I2203="Skupaj z DDV:",SUM(K2201,K2202),IF(I2203="DDV (22%):",K2202*0.22,IF(AND('[1]Vmesna vrtilna_SKLOP1'!C2203&lt;&gt;"",'[1]Vmesna vrtilna_SKLOP1'!D2203=""),'[1]Vmesna vrtilna_SKLOP1'!J2203,IF(F2203&lt;&gt;"",IF('[1]Vmesna vrtilna_SKLOP1'!J2203&lt;&gt;"",'[1]Vmesna vrtilna_SKLOP1'!J2203,""),""))))</f>
        <v>170.25839999999999</v>
      </c>
      <c r="L2203" s="22">
        <f>IF(I2202="Skupaj:","DDV (22%):",IF(I2202="DDV (22%):","Skupaj z DDV:",IF(AND('[1]Vmesna vrtilna_SKLOP1'!C2203&lt;&gt;"",'[1]Vmesna vrtilna_SKLOP1'!E2203=""),"Skupaj:",IF(AND('[1]Vmesna vrtilna_SKLOP1'!C2203&lt;&gt;"",'[1]Vmesna vrtilna_SKLOP1'!D2203=""),'[1]Vmesna vrtilna_SKLOP1'!J2203,IF(F2203&lt;&gt;"",IF('[1]Vmesna vrtilna_SKLOP1'!J2203&lt;&gt;"",'[1]Vmesna vrtilna_SKLOP1'!J2203,""),"")))))</f>
        <v>170.25839999999999</v>
      </c>
      <c r="M2203" s="22">
        <f t="shared" si="68"/>
        <v>0</v>
      </c>
      <c r="N2203" s="22" t="str">
        <f>IF(IFERROR(VLOOKUP(B2203,'[1]Vmesna vrtilna_SKLOP1'!B:J,7,0),"")=0,"",IFERROR(VLOOKUP(B2203,'[1]Vmesna vrtilna_SKLOP1'!B:J,7,0),""))</f>
        <v/>
      </c>
      <c r="O2203" s="22"/>
    </row>
    <row r="2204" spans="2:15" ht="15" customHeight="1" x14ac:dyDescent="0.3">
      <c r="B2204" s="15" t="str">
        <f>IF(AND('[1]Vmesna vrtilna_SKLOP1'!B2204&lt;&gt;"",'[1]Vmesna vrtilna_SKLOP1'!C2204&lt;&gt;""),IF('[1]Vmesna vrtilna_SKLOP1'!B2204&lt;&gt;"",'[1]Vmesna vrtilna_SKLOP1'!B2204,""),"")</f>
        <v/>
      </c>
      <c r="C2204" s="16" t="str">
        <f>IF(OR(C2203="Posebna oblika",C2203="Kulturno zaščiten objekt",C2203="Kulturno zaščiten objekt, Posebna oblika"),"Glej zavihek POSEBNI POGOJI",IF(SUM(N2203:Q2203)=1,"Posebna oblika",IF(SUM(N2203:Q2203)=10,"Kulturno zaščiten objekt",IF(SUM(N2203:Q2203)=11,"Kulturno zaščiten objekt, Posebna oblika",IF(AND('[1]Vmesna vrtilna_SKLOP1'!C2204&lt;&gt;"",'[1]Vmesna vrtilna_SKLOP1'!D2204&lt;&gt;""),IF('[1]Vmesna vrtilna_SKLOP1'!C2204&lt;&gt;"",'[1]Vmesna vrtilna_SKLOP1'!C2204,""),"")))))</f>
        <v/>
      </c>
      <c r="D2204" s="17" t="str">
        <f>IF(IFERROR(VLOOKUP(B2204,'[1]Vmesna vrtilna_SKLOP1'!B:J,6,0),"")=0,"",IFERROR(VLOOKUP(B2204,'[1]Vmesna vrtilna_SKLOP1'!B:J,6,0),""))</f>
        <v/>
      </c>
      <c r="E2204" s="16" t="str">
        <f>IF(IF('[1]Vmesna vrtilna_SKLOP1'!E2204&lt;&gt;"",'[1]Vmesna vrtilna_SKLOP1'!D2204,"")=0,"",IF('[1]Vmesna vrtilna_SKLOP1'!E2204&lt;&gt;"",'[1]Vmesna vrtilna_SKLOP1'!D2204,""))</f>
        <v/>
      </c>
      <c r="F2204" s="18" t="str">
        <f>IF('[1]Vmesna vrtilna_SKLOP1'!E2204&lt;&gt;"",'[1]Vmesna vrtilna_SKLOP1'!E2204,"")</f>
        <v>Notranja polica, mat. Granit, dim. ŠxG:0,8x0,3m</v>
      </c>
      <c r="G2204" s="15" t="str">
        <f>IF('[1]Vmesna vrtilna_SKLOP1'!E2204&lt;&gt;"",'[1]Vmesna vrtilna_SKLOP1'!F2204,"")</f>
        <v>[kos]</v>
      </c>
      <c r="H2204" s="19">
        <f>IF('[1]Vmesna vrtilna_SKLOP1'!F2204&lt;&gt;"",'[1]Vmesna vrtilna_SKLOP1'!I2204,"")</f>
        <v>1</v>
      </c>
      <c r="I2204" s="20" t="str">
        <f>IF(I2203="Skupaj:","DDV (22%):",IF(I2203="DDV (22%):","Skupaj z DDV:",IF(AND('[1]Vmesna vrtilna_SKLOP1'!C2204&lt;&gt;"",'[1]Vmesna vrtilna_SKLOP1'!E2204=""),"Skupaj:","")))</f>
        <v/>
      </c>
      <c r="J2204" s="21">
        <f t="shared" si="69"/>
        <v>0</v>
      </c>
      <c r="K2204" s="21">
        <f>IF(I2204="Skupaj z DDV:",SUM(K2202,K2203),IF(I2204="DDV (22%):",K2203*0.22,IF(AND('[1]Vmesna vrtilna_SKLOP1'!C2204&lt;&gt;"",'[1]Vmesna vrtilna_SKLOP1'!D2204=""),'[1]Vmesna vrtilna_SKLOP1'!J2204,IF(F2204&lt;&gt;"",IF('[1]Vmesna vrtilna_SKLOP1'!J2204&lt;&gt;"",'[1]Vmesna vrtilna_SKLOP1'!J2204,""),""))))</f>
        <v>47.94</v>
      </c>
      <c r="L2204" s="22">
        <f>IF(I2203="Skupaj:","DDV (22%):",IF(I2203="DDV (22%):","Skupaj z DDV:",IF(AND('[1]Vmesna vrtilna_SKLOP1'!C2204&lt;&gt;"",'[1]Vmesna vrtilna_SKLOP1'!E2204=""),"Skupaj:",IF(AND('[1]Vmesna vrtilna_SKLOP1'!C2204&lt;&gt;"",'[1]Vmesna vrtilna_SKLOP1'!D2204=""),'[1]Vmesna vrtilna_SKLOP1'!J2204,IF(F2204&lt;&gt;"",IF('[1]Vmesna vrtilna_SKLOP1'!J2204&lt;&gt;"",'[1]Vmesna vrtilna_SKLOP1'!J2204,""),"")))))</f>
        <v>47.94</v>
      </c>
      <c r="M2204" s="22">
        <f t="shared" si="68"/>
        <v>0</v>
      </c>
      <c r="N2204" s="22" t="str">
        <f>IF(IFERROR(VLOOKUP(B2204,'[1]Vmesna vrtilna_SKLOP1'!B:J,7,0),"")=0,"",IFERROR(VLOOKUP(B2204,'[1]Vmesna vrtilna_SKLOP1'!B:J,7,0),""))</f>
        <v/>
      </c>
      <c r="O2204" s="22"/>
    </row>
    <row r="2205" spans="2:15" ht="15" customHeight="1" x14ac:dyDescent="0.3">
      <c r="B2205" s="15" t="str">
        <f>IF(AND('[1]Vmesna vrtilna_SKLOP1'!B2205&lt;&gt;"",'[1]Vmesna vrtilna_SKLOP1'!C2205&lt;&gt;""),IF('[1]Vmesna vrtilna_SKLOP1'!B2205&lt;&gt;"",'[1]Vmesna vrtilna_SKLOP1'!B2205,""),"")</f>
        <v/>
      </c>
      <c r="C2205" s="16" t="str">
        <f>IF(OR(C2204="Posebna oblika",C2204="Kulturno zaščiten objekt",C2204="Kulturno zaščiten objekt, Posebna oblika"),"Glej zavihek POSEBNI POGOJI",IF(SUM(N2204:Q2204)=1,"Posebna oblika",IF(SUM(N2204:Q2204)=10,"Kulturno zaščiten objekt",IF(SUM(N2204:Q2204)=11,"Kulturno zaščiten objekt, Posebna oblika",IF(AND('[1]Vmesna vrtilna_SKLOP1'!C2205&lt;&gt;"",'[1]Vmesna vrtilna_SKLOP1'!D2205&lt;&gt;""),IF('[1]Vmesna vrtilna_SKLOP1'!C2205&lt;&gt;"",'[1]Vmesna vrtilna_SKLOP1'!C2205,""),"")))))</f>
        <v/>
      </c>
      <c r="D2205" s="17" t="str">
        <f>IF(IFERROR(VLOOKUP(B2205,'[1]Vmesna vrtilna_SKLOP1'!B:J,6,0),"")=0,"",IFERROR(VLOOKUP(B2205,'[1]Vmesna vrtilna_SKLOP1'!B:J,6,0),""))</f>
        <v/>
      </c>
      <c r="E2205" s="16" t="str">
        <f>IF(IF('[1]Vmesna vrtilna_SKLOP1'!E2205&lt;&gt;"",'[1]Vmesna vrtilna_SKLOP1'!D2205,"")=0,"",IF('[1]Vmesna vrtilna_SKLOP1'!E2205&lt;&gt;"",'[1]Vmesna vrtilna_SKLOP1'!D2205,""))</f>
        <v/>
      </c>
      <c r="F2205" s="18" t="str">
        <f>IF('[1]Vmesna vrtilna_SKLOP1'!E2205&lt;&gt;"",'[1]Vmesna vrtilna_SKLOP1'!E2205,"")</f>
        <v/>
      </c>
      <c r="G2205" s="15" t="str">
        <f>IF('[1]Vmesna vrtilna_SKLOP1'!E2205&lt;&gt;"",'[1]Vmesna vrtilna_SKLOP1'!F2205,"")</f>
        <v/>
      </c>
      <c r="H2205" s="19" t="str">
        <f>IF('[1]Vmesna vrtilna_SKLOP1'!F2205&lt;&gt;"",'[1]Vmesna vrtilna_SKLOP1'!I2205,"")</f>
        <v/>
      </c>
      <c r="I2205" s="20" t="str">
        <f>IF(I2204="Skupaj:","DDV (22%):",IF(I2204="DDV (22%):","Skupaj z DDV:",IF(AND('[1]Vmesna vrtilna_SKLOP1'!C2205&lt;&gt;"",'[1]Vmesna vrtilna_SKLOP1'!E2205=""),"Skupaj:","")))</f>
        <v/>
      </c>
      <c r="J2205" s="21" t="str">
        <f t="shared" si="69"/>
        <v/>
      </c>
      <c r="K2205" s="21" t="str">
        <f>IF(I2205="Skupaj z DDV:",SUM(K2203,K2204),IF(I2205="DDV (22%):",K2204*0.22,IF(AND('[1]Vmesna vrtilna_SKLOP1'!C2205&lt;&gt;"",'[1]Vmesna vrtilna_SKLOP1'!D2205=""),'[1]Vmesna vrtilna_SKLOP1'!J2205,IF(F2205&lt;&gt;"",IF('[1]Vmesna vrtilna_SKLOP1'!J2205&lt;&gt;"",'[1]Vmesna vrtilna_SKLOP1'!J2205,""),""))))</f>
        <v/>
      </c>
      <c r="L2205" s="22" t="str">
        <f>IF(I2204="Skupaj:","DDV (22%):",IF(I2204="DDV (22%):","Skupaj z DDV:",IF(AND('[1]Vmesna vrtilna_SKLOP1'!C2205&lt;&gt;"",'[1]Vmesna vrtilna_SKLOP1'!E2205=""),"Skupaj:",IF(AND('[1]Vmesna vrtilna_SKLOP1'!C2205&lt;&gt;"",'[1]Vmesna vrtilna_SKLOP1'!D2205=""),'[1]Vmesna vrtilna_SKLOP1'!J2205,IF(F2205&lt;&gt;"",IF('[1]Vmesna vrtilna_SKLOP1'!J2205&lt;&gt;"",'[1]Vmesna vrtilna_SKLOP1'!J2205,""),"")))))</f>
        <v/>
      </c>
      <c r="M2205" s="22">
        <f t="shared" si="68"/>
        <v>0</v>
      </c>
      <c r="N2205" s="22" t="str">
        <f>IF(IFERROR(VLOOKUP(B2205,'[1]Vmesna vrtilna_SKLOP1'!B:J,7,0),"")=0,"",IFERROR(VLOOKUP(B2205,'[1]Vmesna vrtilna_SKLOP1'!B:J,7,0),""))</f>
        <v/>
      </c>
      <c r="O2205" s="22"/>
    </row>
    <row r="2206" spans="2:15" ht="15" customHeight="1" x14ac:dyDescent="0.3">
      <c r="B2206" s="15" t="str">
        <f>IF(AND('[1]Vmesna vrtilna_SKLOP1'!B2206&lt;&gt;"",'[1]Vmesna vrtilna_SKLOP1'!C2206&lt;&gt;""),IF('[1]Vmesna vrtilna_SKLOP1'!B2206&lt;&gt;"",'[1]Vmesna vrtilna_SKLOP1'!B2206,""),"")</f>
        <v/>
      </c>
      <c r="C2206" s="16" t="str">
        <f>IF(OR(C2205="Posebna oblika",C2205="Kulturno zaščiten objekt",C2205="Kulturno zaščiten objekt, Posebna oblika"),"Glej zavihek POSEBNI POGOJI",IF(SUM(N2205:Q2205)=1,"Posebna oblika",IF(SUM(N2205:Q2205)=10,"Kulturno zaščiten objekt",IF(SUM(N2205:Q2205)=11,"Kulturno zaščiten objekt, Posebna oblika",IF(AND('[1]Vmesna vrtilna_SKLOP1'!C2206&lt;&gt;"",'[1]Vmesna vrtilna_SKLOP1'!D2206&lt;&gt;""),IF('[1]Vmesna vrtilna_SKLOP1'!C2206&lt;&gt;"",'[1]Vmesna vrtilna_SKLOP1'!C2206,""),"")))))</f>
        <v/>
      </c>
      <c r="D2206" s="17" t="str">
        <f>IF(IFERROR(VLOOKUP(B2206,'[1]Vmesna vrtilna_SKLOP1'!B:J,6,0),"")=0,"",IFERROR(VLOOKUP(B2206,'[1]Vmesna vrtilna_SKLOP1'!B:J,6,0),""))</f>
        <v/>
      </c>
      <c r="E2206" s="16" t="str">
        <f>IF(IF('[1]Vmesna vrtilna_SKLOP1'!E2206&lt;&gt;"",'[1]Vmesna vrtilna_SKLOP1'!D2206,"")=0,"",IF('[1]Vmesna vrtilna_SKLOP1'!E2206&lt;&gt;"",'[1]Vmesna vrtilna_SKLOP1'!D2206,""))</f>
        <v>Demontaža</v>
      </c>
      <c r="F2206" s="18" t="str">
        <f>IF('[1]Vmesna vrtilna_SKLOP1'!E2206&lt;&gt;"",'[1]Vmesna vrtilna_SKLOP1'!E2206,"")</f>
        <v>Demontaža oken</v>
      </c>
      <c r="G2206" s="15" t="str">
        <f>IF('[1]Vmesna vrtilna_SKLOP1'!E2206&lt;&gt;"",'[1]Vmesna vrtilna_SKLOP1'!F2206,"")</f>
        <v>[m1]</v>
      </c>
      <c r="H2206" s="19">
        <f>IF('[1]Vmesna vrtilna_SKLOP1'!F2206&lt;&gt;"",'[1]Vmesna vrtilna_SKLOP1'!I2206,"")</f>
        <v>30.72</v>
      </c>
      <c r="I2206" s="20" t="str">
        <f>IF(I2205="Skupaj:","DDV (22%):",IF(I2205="DDV (22%):","Skupaj z DDV:",IF(AND('[1]Vmesna vrtilna_SKLOP1'!C2206&lt;&gt;"",'[1]Vmesna vrtilna_SKLOP1'!E2206=""),"Skupaj:","")))</f>
        <v/>
      </c>
      <c r="J2206" s="21">
        <f t="shared" si="69"/>
        <v>0</v>
      </c>
      <c r="K2206" s="21">
        <f>IF(I2206="Skupaj z DDV:",SUM(K2204,K2205),IF(I2206="DDV (22%):",K2205*0.22,IF(AND('[1]Vmesna vrtilna_SKLOP1'!C2206&lt;&gt;"",'[1]Vmesna vrtilna_SKLOP1'!D2206=""),'[1]Vmesna vrtilna_SKLOP1'!J2206,IF(F2206&lt;&gt;"",IF('[1]Vmesna vrtilna_SKLOP1'!J2206&lt;&gt;"",'[1]Vmesna vrtilna_SKLOP1'!J2206,""),""))))</f>
        <v>215.04000000000002</v>
      </c>
      <c r="L2206" s="22">
        <f>IF(I2205="Skupaj:","DDV (22%):",IF(I2205="DDV (22%):","Skupaj z DDV:",IF(AND('[1]Vmesna vrtilna_SKLOP1'!C2206&lt;&gt;"",'[1]Vmesna vrtilna_SKLOP1'!E2206=""),"Skupaj:",IF(AND('[1]Vmesna vrtilna_SKLOP1'!C2206&lt;&gt;"",'[1]Vmesna vrtilna_SKLOP1'!D2206=""),'[1]Vmesna vrtilna_SKLOP1'!J2206,IF(F2206&lt;&gt;"",IF('[1]Vmesna vrtilna_SKLOP1'!J2206&lt;&gt;"",'[1]Vmesna vrtilna_SKLOP1'!J2206,""),"")))))</f>
        <v>215.04000000000002</v>
      </c>
      <c r="M2206" s="22">
        <f t="shared" si="68"/>
        <v>0</v>
      </c>
      <c r="N2206" s="22" t="str">
        <f>IF(IFERROR(VLOOKUP(B2206,'[1]Vmesna vrtilna_SKLOP1'!B:J,7,0),"")=0,"",IFERROR(VLOOKUP(B2206,'[1]Vmesna vrtilna_SKLOP1'!B:J,7,0),""))</f>
        <v/>
      </c>
      <c r="O2206" s="22"/>
    </row>
    <row r="2207" spans="2:15" ht="15" customHeight="1" x14ac:dyDescent="0.3">
      <c r="B2207" s="15" t="str">
        <f>IF(AND('[1]Vmesna vrtilna_SKLOP1'!B2207&lt;&gt;"",'[1]Vmesna vrtilna_SKLOP1'!C2207&lt;&gt;""),IF('[1]Vmesna vrtilna_SKLOP1'!B2207&lt;&gt;"",'[1]Vmesna vrtilna_SKLOP1'!B2207,""),"")</f>
        <v/>
      </c>
      <c r="C2207" s="16" t="str">
        <f>IF(OR(C2206="Posebna oblika",C2206="Kulturno zaščiten objekt",C2206="Kulturno zaščiten objekt, Posebna oblika"),"Glej zavihek POSEBNI POGOJI",IF(SUM(N2206:Q2206)=1,"Posebna oblika",IF(SUM(N2206:Q2206)=10,"Kulturno zaščiten objekt",IF(SUM(N2206:Q2206)=11,"Kulturno zaščiten objekt, Posebna oblika",IF(AND('[1]Vmesna vrtilna_SKLOP1'!C2207&lt;&gt;"",'[1]Vmesna vrtilna_SKLOP1'!D2207&lt;&gt;""),IF('[1]Vmesna vrtilna_SKLOP1'!C2207&lt;&gt;"",'[1]Vmesna vrtilna_SKLOP1'!C2207,""),"")))))</f>
        <v/>
      </c>
      <c r="D2207" s="17" t="str">
        <f>IF(IFERROR(VLOOKUP(B2207,'[1]Vmesna vrtilna_SKLOP1'!B:J,6,0),"")=0,"",IFERROR(VLOOKUP(B2207,'[1]Vmesna vrtilna_SKLOP1'!B:J,6,0),""))</f>
        <v/>
      </c>
      <c r="E2207" s="16" t="str">
        <f>IF(IF('[1]Vmesna vrtilna_SKLOP1'!E2207&lt;&gt;"",'[1]Vmesna vrtilna_SKLOP1'!D2207,"")=0,"",IF('[1]Vmesna vrtilna_SKLOP1'!E2207&lt;&gt;"",'[1]Vmesna vrtilna_SKLOP1'!D2207,""))</f>
        <v/>
      </c>
      <c r="F2207" s="18" t="str">
        <f>IF('[1]Vmesna vrtilna_SKLOP1'!E2207&lt;&gt;"",'[1]Vmesna vrtilna_SKLOP1'!E2207,"")</f>
        <v>Demontaža vrat</v>
      </c>
      <c r="G2207" s="15" t="str">
        <f>IF('[1]Vmesna vrtilna_SKLOP1'!E2207&lt;&gt;"",'[1]Vmesna vrtilna_SKLOP1'!F2207,"")</f>
        <v>[m1]</v>
      </c>
      <c r="H2207" s="19">
        <f>IF('[1]Vmesna vrtilna_SKLOP1'!F2207&lt;&gt;"",'[1]Vmesna vrtilna_SKLOP1'!I2207,"")</f>
        <v>11.8</v>
      </c>
      <c r="I2207" s="20" t="str">
        <f>IF(I2206="Skupaj:","DDV (22%):",IF(I2206="DDV (22%):","Skupaj z DDV:",IF(AND('[1]Vmesna vrtilna_SKLOP1'!C2207&lt;&gt;"",'[1]Vmesna vrtilna_SKLOP1'!E2207=""),"Skupaj:","")))</f>
        <v/>
      </c>
      <c r="J2207" s="21">
        <f t="shared" si="69"/>
        <v>0</v>
      </c>
      <c r="K2207" s="21">
        <f>IF(I2207="Skupaj z DDV:",SUM(K2205,K2206),IF(I2207="DDV (22%):",K2206*0.22,IF(AND('[1]Vmesna vrtilna_SKLOP1'!C2207&lt;&gt;"",'[1]Vmesna vrtilna_SKLOP1'!D2207=""),'[1]Vmesna vrtilna_SKLOP1'!J2207,IF(F2207&lt;&gt;"",IF('[1]Vmesna vrtilna_SKLOP1'!J2207&lt;&gt;"",'[1]Vmesna vrtilna_SKLOP1'!J2207,""),""))))</f>
        <v>82.600000000000009</v>
      </c>
      <c r="L2207" s="22">
        <f>IF(I2206="Skupaj:","DDV (22%):",IF(I2206="DDV (22%):","Skupaj z DDV:",IF(AND('[1]Vmesna vrtilna_SKLOP1'!C2207&lt;&gt;"",'[1]Vmesna vrtilna_SKLOP1'!E2207=""),"Skupaj:",IF(AND('[1]Vmesna vrtilna_SKLOP1'!C2207&lt;&gt;"",'[1]Vmesna vrtilna_SKLOP1'!D2207=""),'[1]Vmesna vrtilna_SKLOP1'!J2207,IF(F2207&lt;&gt;"",IF('[1]Vmesna vrtilna_SKLOP1'!J2207&lt;&gt;"",'[1]Vmesna vrtilna_SKLOP1'!J2207,""),"")))))</f>
        <v>82.600000000000009</v>
      </c>
      <c r="M2207" s="22">
        <f t="shared" si="68"/>
        <v>0</v>
      </c>
      <c r="N2207" s="22" t="str">
        <f>IF(IFERROR(VLOOKUP(B2207,'[1]Vmesna vrtilna_SKLOP1'!B:J,7,0),"")=0,"",IFERROR(VLOOKUP(B2207,'[1]Vmesna vrtilna_SKLOP1'!B:J,7,0),""))</f>
        <v/>
      </c>
      <c r="O2207" s="22"/>
    </row>
    <row r="2208" spans="2:15" ht="15" customHeight="1" x14ac:dyDescent="0.3">
      <c r="B2208" s="15" t="str">
        <f>IF(AND('[1]Vmesna vrtilna_SKLOP1'!B2208&lt;&gt;"",'[1]Vmesna vrtilna_SKLOP1'!C2208&lt;&gt;""),IF('[1]Vmesna vrtilna_SKLOP1'!B2208&lt;&gt;"",'[1]Vmesna vrtilna_SKLOP1'!B2208,""),"")</f>
        <v/>
      </c>
      <c r="C2208" s="16" t="str">
        <f>IF(OR(C2207="Posebna oblika",C2207="Kulturno zaščiten objekt",C2207="Kulturno zaščiten objekt, Posebna oblika"),"Glej zavihek POSEBNI POGOJI",IF(SUM(N2207:Q2207)=1,"Posebna oblika",IF(SUM(N2207:Q2207)=10,"Kulturno zaščiten objekt",IF(SUM(N2207:Q2207)=11,"Kulturno zaščiten objekt, Posebna oblika",IF(AND('[1]Vmesna vrtilna_SKLOP1'!C2208&lt;&gt;"",'[1]Vmesna vrtilna_SKLOP1'!D2208&lt;&gt;""),IF('[1]Vmesna vrtilna_SKLOP1'!C2208&lt;&gt;"",'[1]Vmesna vrtilna_SKLOP1'!C2208,""),"")))))</f>
        <v/>
      </c>
      <c r="D2208" s="17" t="str">
        <f>IF(IFERROR(VLOOKUP(B2208,'[1]Vmesna vrtilna_SKLOP1'!B:J,6,0),"")=0,"",IFERROR(VLOOKUP(B2208,'[1]Vmesna vrtilna_SKLOP1'!B:J,6,0),""))</f>
        <v/>
      </c>
      <c r="E2208" s="16" t="str">
        <f>IF(IF('[1]Vmesna vrtilna_SKLOP1'!E2208&lt;&gt;"",'[1]Vmesna vrtilna_SKLOP1'!D2208,"")=0,"",IF('[1]Vmesna vrtilna_SKLOP1'!E2208&lt;&gt;"",'[1]Vmesna vrtilna_SKLOP1'!D2208,""))</f>
        <v/>
      </c>
      <c r="F2208" s="18" t="str">
        <f>IF('[1]Vmesna vrtilna_SKLOP1'!E2208&lt;&gt;"",'[1]Vmesna vrtilna_SKLOP1'!E2208,"")</f>
        <v>Demontaža police</v>
      </c>
      <c r="G2208" s="15" t="str">
        <f>IF('[1]Vmesna vrtilna_SKLOP1'!E2208&lt;&gt;"",'[1]Vmesna vrtilna_SKLOP1'!F2208,"")</f>
        <v>[kos]</v>
      </c>
      <c r="H2208" s="19">
        <f>IF('[1]Vmesna vrtilna_SKLOP1'!F2208&lt;&gt;"",'[1]Vmesna vrtilna_SKLOP1'!I2208,"")</f>
        <v>7</v>
      </c>
      <c r="I2208" s="20" t="str">
        <f>IF(I2207="Skupaj:","DDV (22%):",IF(I2207="DDV (22%):","Skupaj z DDV:",IF(AND('[1]Vmesna vrtilna_SKLOP1'!C2208&lt;&gt;"",'[1]Vmesna vrtilna_SKLOP1'!E2208=""),"Skupaj:","")))</f>
        <v/>
      </c>
      <c r="J2208" s="21">
        <f t="shared" si="69"/>
        <v>0</v>
      </c>
      <c r="K2208" s="21">
        <f>IF(I2208="Skupaj z DDV:",SUM(K2206,K2207),IF(I2208="DDV (22%):",K2207*0.22,IF(AND('[1]Vmesna vrtilna_SKLOP1'!C2208&lt;&gt;"",'[1]Vmesna vrtilna_SKLOP1'!D2208=""),'[1]Vmesna vrtilna_SKLOP1'!J2208,IF(F2208&lt;&gt;"",IF('[1]Vmesna vrtilna_SKLOP1'!J2208&lt;&gt;"",'[1]Vmesna vrtilna_SKLOP1'!J2208,""),""))))</f>
        <v>33.4</v>
      </c>
      <c r="L2208" s="22">
        <f>IF(I2207="Skupaj:","DDV (22%):",IF(I2207="DDV (22%):","Skupaj z DDV:",IF(AND('[1]Vmesna vrtilna_SKLOP1'!C2208&lt;&gt;"",'[1]Vmesna vrtilna_SKLOP1'!E2208=""),"Skupaj:",IF(AND('[1]Vmesna vrtilna_SKLOP1'!C2208&lt;&gt;"",'[1]Vmesna vrtilna_SKLOP1'!D2208=""),'[1]Vmesna vrtilna_SKLOP1'!J2208,IF(F2208&lt;&gt;"",IF('[1]Vmesna vrtilna_SKLOP1'!J2208&lt;&gt;"",'[1]Vmesna vrtilna_SKLOP1'!J2208,""),"")))))</f>
        <v>33.4</v>
      </c>
      <c r="M2208" s="22">
        <f t="shared" si="68"/>
        <v>0</v>
      </c>
      <c r="N2208" s="22" t="str">
        <f>IF(IFERROR(VLOOKUP(B2208,'[1]Vmesna vrtilna_SKLOP1'!B:J,7,0),"")=0,"",IFERROR(VLOOKUP(B2208,'[1]Vmesna vrtilna_SKLOP1'!B:J,7,0),""))</f>
        <v/>
      </c>
      <c r="O2208" s="22"/>
    </row>
    <row r="2209" spans="2:15" ht="15" customHeight="1" x14ac:dyDescent="0.3">
      <c r="B2209" s="15" t="str">
        <f>IF(AND('[1]Vmesna vrtilna_SKLOP1'!B2209&lt;&gt;"",'[1]Vmesna vrtilna_SKLOP1'!C2209&lt;&gt;""),IF('[1]Vmesna vrtilna_SKLOP1'!B2209&lt;&gt;"",'[1]Vmesna vrtilna_SKLOP1'!B2209,""),"")</f>
        <v/>
      </c>
      <c r="C2209" s="16" t="str">
        <f>IF(OR(C2208="Posebna oblika",C2208="Kulturno zaščiten objekt",C2208="Kulturno zaščiten objekt, Posebna oblika"),"Glej zavihek POSEBNI POGOJI",IF(SUM(N2208:Q2208)=1,"Posebna oblika",IF(SUM(N2208:Q2208)=10,"Kulturno zaščiten objekt",IF(SUM(N2208:Q2208)=11,"Kulturno zaščiten objekt, Posebna oblika",IF(AND('[1]Vmesna vrtilna_SKLOP1'!C2209&lt;&gt;"",'[1]Vmesna vrtilna_SKLOP1'!D2209&lt;&gt;""),IF('[1]Vmesna vrtilna_SKLOP1'!C2209&lt;&gt;"",'[1]Vmesna vrtilna_SKLOP1'!C2209,""),"")))))</f>
        <v/>
      </c>
      <c r="D2209" s="17" t="str">
        <f>IF(IFERROR(VLOOKUP(B2209,'[1]Vmesna vrtilna_SKLOP1'!B:J,6,0),"")=0,"",IFERROR(VLOOKUP(B2209,'[1]Vmesna vrtilna_SKLOP1'!B:J,6,0),""))</f>
        <v/>
      </c>
      <c r="E2209" s="16" t="str">
        <f>IF(IF('[1]Vmesna vrtilna_SKLOP1'!E2209&lt;&gt;"",'[1]Vmesna vrtilna_SKLOP1'!D2209,"")=0,"",IF('[1]Vmesna vrtilna_SKLOP1'!E2209&lt;&gt;"",'[1]Vmesna vrtilna_SKLOP1'!D2209,""))</f>
        <v/>
      </c>
      <c r="F2209" s="18" t="str">
        <f>IF('[1]Vmesna vrtilna_SKLOP1'!E2209&lt;&gt;"",'[1]Vmesna vrtilna_SKLOP1'!E2209,"")</f>
        <v/>
      </c>
      <c r="G2209" s="15" t="str">
        <f>IF('[1]Vmesna vrtilna_SKLOP1'!E2209&lt;&gt;"",'[1]Vmesna vrtilna_SKLOP1'!F2209,"")</f>
        <v/>
      </c>
      <c r="H2209" s="19" t="str">
        <f>IF('[1]Vmesna vrtilna_SKLOP1'!F2209&lt;&gt;"",'[1]Vmesna vrtilna_SKLOP1'!I2209,"")</f>
        <v/>
      </c>
      <c r="I2209" s="20" t="str">
        <f>IF(I2208="Skupaj:","DDV (22%):",IF(I2208="DDV (22%):","Skupaj z DDV:",IF(AND('[1]Vmesna vrtilna_SKLOP1'!C2209&lt;&gt;"",'[1]Vmesna vrtilna_SKLOP1'!E2209=""),"Skupaj:","")))</f>
        <v/>
      </c>
      <c r="J2209" s="21" t="str">
        <f t="shared" si="69"/>
        <v/>
      </c>
      <c r="K2209" s="21" t="str">
        <f>IF(I2209="Skupaj z DDV:",SUM(K2207,K2208),IF(I2209="DDV (22%):",K2208*0.22,IF(AND('[1]Vmesna vrtilna_SKLOP1'!C2209&lt;&gt;"",'[1]Vmesna vrtilna_SKLOP1'!D2209=""),'[1]Vmesna vrtilna_SKLOP1'!J2209,IF(F2209&lt;&gt;"",IF('[1]Vmesna vrtilna_SKLOP1'!J2209&lt;&gt;"",'[1]Vmesna vrtilna_SKLOP1'!J2209,""),""))))</f>
        <v/>
      </c>
      <c r="L2209" s="22" t="str">
        <f>IF(I2208="Skupaj:","DDV (22%):",IF(I2208="DDV (22%):","Skupaj z DDV:",IF(AND('[1]Vmesna vrtilna_SKLOP1'!C2209&lt;&gt;"",'[1]Vmesna vrtilna_SKLOP1'!E2209=""),"Skupaj:",IF(AND('[1]Vmesna vrtilna_SKLOP1'!C2209&lt;&gt;"",'[1]Vmesna vrtilna_SKLOP1'!D2209=""),'[1]Vmesna vrtilna_SKLOP1'!J2209,IF(F2209&lt;&gt;"",IF('[1]Vmesna vrtilna_SKLOP1'!J2209&lt;&gt;"",'[1]Vmesna vrtilna_SKLOP1'!J2209,""),"")))))</f>
        <v/>
      </c>
      <c r="M2209" s="22">
        <f t="shared" si="68"/>
        <v>0</v>
      </c>
      <c r="N2209" s="22" t="str">
        <f>IF(IFERROR(VLOOKUP(B2209,'[1]Vmesna vrtilna_SKLOP1'!B:J,7,0),"")=0,"",IFERROR(VLOOKUP(B2209,'[1]Vmesna vrtilna_SKLOP1'!B:J,7,0),""))</f>
        <v/>
      </c>
      <c r="O2209" s="22"/>
    </row>
    <row r="2210" spans="2:15" ht="15" customHeight="1" x14ac:dyDescent="0.3">
      <c r="B2210" s="15" t="str">
        <f>IF(AND('[1]Vmesna vrtilna_SKLOP1'!B2210&lt;&gt;"",'[1]Vmesna vrtilna_SKLOP1'!C2210&lt;&gt;""),IF('[1]Vmesna vrtilna_SKLOP1'!B2210&lt;&gt;"",'[1]Vmesna vrtilna_SKLOP1'!B2210,""),"")</f>
        <v/>
      </c>
      <c r="C2210" s="16" t="str">
        <f>IF(OR(C2209="Posebna oblika",C2209="Kulturno zaščiten objekt",C2209="Kulturno zaščiten objekt, Posebna oblika"),"Glej zavihek POSEBNI POGOJI",IF(SUM(N2209:Q2209)=1,"Posebna oblika",IF(SUM(N2209:Q2209)=10,"Kulturno zaščiten objekt",IF(SUM(N2209:Q2209)=11,"Kulturno zaščiten objekt, Posebna oblika",IF(AND('[1]Vmesna vrtilna_SKLOP1'!C2210&lt;&gt;"",'[1]Vmesna vrtilna_SKLOP1'!D2210&lt;&gt;""),IF('[1]Vmesna vrtilna_SKLOP1'!C2210&lt;&gt;"",'[1]Vmesna vrtilna_SKLOP1'!C2210,""),"")))))</f>
        <v/>
      </c>
      <c r="D2210" s="17" t="str">
        <f>IF(IFERROR(VLOOKUP(B2210,'[1]Vmesna vrtilna_SKLOP1'!B:J,6,0),"")=0,"",IFERROR(VLOOKUP(B2210,'[1]Vmesna vrtilna_SKLOP1'!B:J,6,0),""))</f>
        <v/>
      </c>
      <c r="E2210" s="16" t="str">
        <f>IF(IF('[1]Vmesna vrtilna_SKLOP1'!E2210&lt;&gt;"",'[1]Vmesna vrtilna_SKLOP1'!D2210,"")=0,"",IF('[1]Vmesna vrtilna_SKLOP1'!E2210&lt;&gt;"",'[1]Vmesna vrtilna_SKLOP1'!D2210,""))</f>
        <v>Montaža</v>
      </c>
      <c r="F2210" s="18" t="str">
        <f>IF('[1]Vmesna vrtilna_SKLOP1'!E2210&lt;&gt;"",'[1]Vmesna vrtilna_SKLOP1'!E2210,"")</f>
        <v>RAL montaža oken z zidarskimi deli</v>
      </c>
      <c r="G2210" s="15" t="str">
        <f>IF('[1]Vmesna vrtilna_SKLOP1'!E2210&lt;&gt;"",'[1]Vmesna vrtilna_SKLOP1'!F2210,"")</f>
        <v>[m1]</v>
      </c>
      <c r="H2210" s="19">
        <f>IF('[1]Vmesna vrtilna_SKLOP1'!F2210&lt;&gt;"",'[1]Vmesna vrtilna_SKLOP1'!I2210,"")</f>
        <v>30.72</v>
      </c>
      <c r="I2210" s="20" t="str">
        <f>IF(I2209="Skupaj:","DDV (22%):",IF(I2209="DDV (22%):","Skupaj z DDV:",IF(AND('[1]Vmesna vrtilna_SKLOP1'!C2210&lt;&gt;"",'[1]Vmesna vrtilna_SKLOP1'!E2210=""),"Skupaj:","")))</f>
        <v/>
      </c>
      <c r="J2210" s="21">
        <f t="shared" si="69"/>
        <v>0</v>
      </c>
      <c r="K2210" s="21">
        <f>IF(I2210="Skupaj z DDV:",SUM(K2208,K2209),IF(I2210="DDV (22%):",K2209*0.22,IF(AND('[1]Vmesna vrtilna_SKLOP1'!C2210&lt;&gt;"",'[1]Vmesna vrtilna_SKLOP1'!D2210=""),'[1]Vmesna vrtilna_SKLOP1'!J2210,IF(F2210&lt;&gt;"",IF('[1]Vmesna vrtilna_SKLOP1'!J2210&lt;&gt;"",'[1]Vmesna vrtilna_SKLOP1'!J2210,""),""))))</f>
        <v>1044.48</v>
      </c>
      <c r="L2210" s="22">
        <f>IF(I2209="Skupaj:","DDV (22%):",IF(I2209="DDV (22%):","Skupaj z DDV:",IF(AND('[1]Vmesna vrtilna_SKLOP1'!C2210&lt;&gt;"",'[1]Vmesna vrtilna_SKLOP1'!E2210=""),"Skupaj:",IF(AND('[1]Vmesna vrtilna_SKLOP1'!C2210&lt;&gt;"",'[1]Vmesna vrtilna_SKLOP1'!D2210=""),'[1]Vmesna vrtilna_SKLOP1'!J2210,IF(F2210&lt;&gt;"",IF('[1]Vmesna vrtilna_SKLOP1'!J2210&lt;&gt;"",'[1]Vmesna vrtilna_SKLOP1'!J2210,""),"")))))</f>
        <v>1044.48</v>
      </c>
      <c r="M2210" s="22">
        <f t="shared" si="68"/>
        <v>0</v>
      </c>
      <c r="N2210" s="22" t="str">
        <f>IF(IFERROR(VLOOKUP(B2210,'[1]Vmesna vrtilna_SKLOP1'!B:J,7,0),"")=0,"",IFERROR(VLOOKUP(B2210,'[1]Vmesna vrtilna_SKLOP1'!B:J,7,0),""))</f>
        <v/>
      </c>
      <c r="O2210" s="22"/>
    </row>
    <row r="2211" spans="2:15" ht="15" customHeight="1" x14ac:dyDescent="0.3">
      <c r="B2211" s="15" t="str">
        <f>IF(AND('[1]Vmesna vrtilna_SKLOP1'!B2211&lt;&gt;"",'[1]Vmesna vrtilna_SKLOP1'!C2211&lt;&gt;""),IF('[1]Vmesna vrtilna_SKLOP1'!B2211&lt;&gt;"",'[1]Vmesna vrtilna_SKLOP1'!B2211,""),"")</f>
        <v/>
      </c>
      <c r="C2211" s="16" t="str">
        <f>IF(OR(C2210="Posebna oblika",C2210="Kulturno zaščiten objekt",C2210="Kulturno zaščiten objekt, Posebna oblika"),"Glej zavihek POSEBNI POGOJI",IF(SUM(N2210:Q2210)=1,"Posebna oblika",IF(SUM(N2210:Q2210)=10,"Kulturno zaščiten objekt",IF(SUM(N2210:Q2210)=11,"Kulturno zaščiten objekt, Posebna oblika",IF(AND('[1]Vmesna vrtilna_SKLOP1'!C2211&lt;&gt;"",'[1]Vmesna vrtilna_SKLOP1'!D2211&lt;&gt;""),IF('[1]Vmesna vrtilna_SKLOP1'!C2211&lt;&gt;"",'[1]Vmesna vrtilna_SKLOP1'!C2211,""),"")))))</f>
        <v/>
      </c>
      <c r="D2211" s="17" t="str">
        <f>IF(IFERROR(VLOOKUP(B2211,'[1]Vmesna vrtilna_SKLOP1'!B:J,6,0),"")=0,"",IFERROR(VLOOKUP(B2211,'[1]Vmesna vrtilna_SKLOP1'!B:J,6,0),""))</f>
        <v/>
      </c>
      <c r="E2211" s="16" t="str">
        <f>IF(IF('[1]Vmesna vrtilna_SKLOP1'!E2211&lt;&gt;"",'[1]Vmesna vrtilna_SKLOP1'!D2211,"")=0,"",IF('[1]Vmesna vrtilna_SKLOP1'!E2211&lt;&gt;"",'[1]Vmesna vrtilna_SKLOP1'!D2211,""))</f>
        <v/>
      </c>
      <c r="F2211" s="18" t="str">
        <f>IF('[1]Vmesna vrtilna_SKLOP1'!E2211&lt;&gt;"",'[1]Vmesna vrtilna_SKLOP1'!E2211,"")</f>
        <v>RAL montaža vrat z zidarskimi deli</v>
      </c>
      <c r="G2211" s="15" t="str">
        <f>IF('[1]Vmesna vrtilna_SKLOP1'!E2211&lt;&gt;"",'[1]Vmesna vrtilna_SKLOP1'!F2211,"")</f>
        <v>[m1]</v>
      </c>
      <c r="H2211" s="19">
        <f>IF('[1]Vmesna vrtilna_SKLOP1'!F2211&lt;&gt;"",'[1]Vmesna vrtilna_SKLOP1'!I2211,"")</f>
        <v>11.8</v>
      </c>
      <c r="I2211" s="20" t="str">
        <f>IF(I2210="Skupaj:","DDV (22%):",IF(I2210="DDV (22%):","Skupaj z DDV:",IF(AND('[1]Vmesna vrtilna_SKLOP1'!C2211&lt;&gt;"",'[1]Vmesna vrtilna_SKLOP1'!E2211=""),"Skupaj:","")))</f>
        <v/>
      </c>
      <c r="J2211" s="21">
        <f t="shared" si="69"/>
        <v>0</v>
      </c>
      <c r="K2211" s="21">
        <f>IF(I2211="Skupaj z DDV:",SUM(K2209,K2210),IF(I2211="DDV (22%):",K2210*0.22,IF(AND('[1]Vmesna vrtilna_SKLOP1'!C2211&lt;&gt;"",'[1]Vmesna vrtilna_SKLOP1'!D2211=""),'[1]Vmesna vrtilna_SKLOP1'!J2211,IF(F2211&lt;&gt;"",IF('[1]Vmesna vrtilna_SKLOP1'!J2211&lt;&gt;"",'[1]Vmesna vrtilna_SKLOP1'!J2211,""),""))))</f>
        <v>401.20000000000005</v>
      </c>
      <c r="L2211" s="22">
        <f>IF(I2210="Skupaj:","DDV (22%):",IF(I2210="DDV (22%):","Skupaj z DDV:",IF(AND('[1]Vmesna vrtilna_SKLOP1'!C2211&lt;&gt;"",'[1]Vmesna vrtilna_SKLOP1'!E2211=""),"Skupaj:",IF(AND('[1]Vmesna vrtilna_SKLOP1'!C2211&lt;&gt;"",'[1]Vmesna vrtilna_SKLOP1'!D2211=""),'[1]Vmesna vrtilna_SKLOP1'!J2211,IF(F2211&lt;&gt;"",IF('[1]Vmesna vrtilna_SKLOP1'!J2211&lt;&gt;"",'[1]Vmesna vrtilna_SKLOP1'!J2211,""),"")))))</f>
        <v>401.20000000000005</v>
      </c>
      <c r="M2211" s="22">
        <f t="shared" si="68"/>
        <v>0</v>
      </c>
      <c r="N2211" s="22" t="str">
        <f>IF(IFERROR(VLOOKUP(B2211,'[1]Vmesna vrtilna_SKLOP1'!B:J,7,0),"")=0,"",IFERROR(VLOOKUP(B2211,'[1]Vmesna vrtilna_SKLOP1'!B:J,7,0),""))</f>
        <v/>
      </c>
      <c r="O2211" s="22"/>
    </row>
    <row r="2212" spans="2:15" ht="15" customHeight="1" x14ac:dyDescent="0.3">
      <c r="B2212" s="15" t="str">
        <f>IF(AND('[1]Vmesna vrtilna_SKLOP1'!B2212&lt;&gt;"",'[1]Vmesna vrtilna_SKLOP1'!C2212&lt;&gt;""),IF('[1]Vmesna vrtilna_SKLOP1'!B2212&lt;&gt;"",'[1]Vmesna vrtilna_SKLOP1'!B2212,""),"")</f>
        <v/>
      </c>
      <c r="C2212" s="16" t="str">
        <f>IF(OR(C2211="Posebna oblika",C2211="Kulturno zaščiten objekt",C2211="Kulturno zaščiten objekt, Posebna oblika"),"Glej zavihek POSEBNI POGOJI",IF(SUM(N2211:Q2211)=1,"Posebna oblika",IF(SUM(N2211:Q2211)=10,"Kulturno zaščiten objekt",IF(SUM(N2211:Q2211)=11,"Kulturno zaščiten objekt, Posebna oblika",IF(AND('[1]Vmesna vrtilna_SKLOP1'!C2212&lt;&gt;"",'[1]Vmesna vrtilna_SKLOP1'!D2212&lt;&gt;""),IF('[1]Vmesna vrtilna_SKLOP1'!C2212&lt;&gt;"",'[1]Vmesna vrtilna_SKLOP1'!C2212,""),"")))))</f>
        <v/>
      </c>
      <c r="D2212" s="17" t="str">
        <f>IF(IFERROR(VLOOKUP(B2212,'[1]Vmesna vrtilna_SKLOP1'!B:J,6,0),"")=0,"",IFERROR(VLOOKUP(B2212,'[1]Vmesna vrtilna_SKLOP1'!B:J,6,0),""))</f>
        <v/>
      </c>
      <c r="E2212" s="16" t="str">
        <f>IF(IF('[1]Vmesna vrtilna_SKLOP1'!E2212&lt;&gt;"",'[1]Vmesna vrtilna_SKLOP1'!D2212,"")=0,"",IF('[1]Vmesna vrtilna_SKLOP1'!E2212&lt;&gt;"",'[1]Vmesna vrtilna_SKLOP1'!D2212,""))</f>
        <v/>
      </c>
      <c r="F2212" s="18" t="str">
        <f>IF('[1]Vmesna vrtilna_SKLOP1'!E2212&lt;&gt;"",'[1]Vmesna vrtilna_SKLOP1'!E2212,"")</f>
        <v>Montaža police</v>
      </c>
      <c r="G2212" s="15" t="str">
        <f>IF('[1]Vmesna vrtilna_SKLOP1'!E2212&lt;&gt;"",'[1]Vmesna vrtilna_SKLOP1'!F2212,"")</f>
        <v>[kos]</v>
      </c>
      <c r="H2212" s="19">
        <f>IF('[1]Vmesna vrtilna_SKLOP1'!F2212&lt;&gt;"",'[1]Vmesna vrtilna_SKLOP1'!I2212,"")</f>
        <v>7</v>
      </c>
      <c r="I2212" s="20" t="str">
        <f>IF(I2211="Skupaj:","DDV (22%):",IF(I2211="DDV (22%):","Skupaj z DDV:",IF(AND('[1]Vmesna vrtilna_SKLOP1'!C2212&lt;&gt;"",'[1]Vmesna vrtilna_SKLOP1'!E2212=""),"Skupaj:","")))</f>
        <v/>
      </c>
      <c r="J2212" s="21">
        <f t="shared" si="69"/>
        <v>0</v>
      </c>
      <c r="K2212" s="21">
        <f>IF(I2212="Skupaj z DDV:",SUM(K2210,K2211),IF(I2212="DDV (22%):",K2211*0.22,IF(AND('[1]Vmesna vrtilna_SKLOP1'!C2212&lt;&gt;"",'[1]Vmesna vrtilna_SKLOP1'!D2212=""),'[1]Vmesna vrtilna_SKLOP1'!J2212,IF(F2212&lt;&gt;"",IF('[1]Vmesna vrtilna_SKLOP1'!J2212&lt;&gt;"",'[1]Vmesna vrtilna_SKLOP1'!J2212,""),""))))</f>
        <v>66.8</v>
      </c>
      <c r="L2212" s="22">
        <f>IF(I2211="Skupaj:","DDV (22%):",IF(I2211="DDV (22%):","Skupaj z DDV:",IF(AND('[1]Vmesna vrtilna_SKLOP1'!C2212&lt;&gt;"",'[1]Vmesna vrtilna_SKLOP1'!E2212=""),"Skupaj:",IF(AND('[1]Vmesna vrtilna_SKLOP1'!C2212&lt;&gt;"",'[1]Vmesna vrtilna_SKLOP1'!D2212=""),'[1]Vmesna vrtilna_SKLOP1'!J2212,IF(F2212&lt;&gt;"",IF('[1]Vmesna vrtilna_SKLOP1'!J2212&lt;&gt;"",'[1]Vmesna vrtilna_SKLOP1'!J2212,""),"")))))</f>
        <v>66.8</v>
      </c>
      <c r="M2212" s="22">
        <f t="shared" si="68"/>
        <v>0</v>
      </c>
      <c r="N2212" s="22" t="str">
        <f>IF(IFERROR(VLOOKUP(B2212,'[1]Vmesna vrtilna_SKLOP1'!B:J,7,0),"")=0,"",IFERROR(VLOOKUP(B2212,'[1]Vmesna vrtilna_SKLOP1'!B:J,7,0),""))</f>
        <v/>
      </c>
      <c r="O2212" s="22"/>
    </row>
    <row r="2213" spans="2:15" ht="15" customHeight="1" x14ac:dyDescent="0.3">
      <c r="B2213" s="15" t="str">
        <f>IF(AND('[1]Vmesna vrtilna_SKLOP1'!B2213&lt;&gt;"",'[1]Vmesna vrtilna_SKLOP1'!C2213&lt;&gt;""),IF('[1]Vmesna vrtilna_SKLOP1'!B2213&lt;&gt;"",'[1]Vmesna vrtilna_SKLOP1'!B2213,""),"")</f>
        <v/>
      </c>
      <c r="C2213" s="16" t="str">
        <f>IF(OR(C2212="Posebna oblika",C2212="Kulturno zaščiten objekt",C2212="Kulturno zaščiten objekt, Posebna oblika"),"Glej zavihek POSEBNI POGOJI",IF(SUM(N2212:Q2212)=1,"Posebna oblika",IF(SUM(N2212:Q2212)=10,"Kulturno zaščiten objekt",IF(SUM(N2212:Q2212)=11,"Kulturno zaščiten objekt, Posebna oblika",IF(AND('[1]Vmesna vrtilna_SKLOP1'!C2213&lt;&gt;"",'[1]Vmesna vrtilna_SKLOP1'!D2213&lt;&gt;""),IF('[1]Vmesna vrtilna_SKLOP1'!C2213&lt;&gt;"",'[1]Vmesna vrtilna_SKLOP1'!C2213,""),"")))))</f>
        <v/>
      </c>
      <c r="D2213" s="17" t="str">
        <f>IF(IFERROR(VLOOKUP(B2213,'[1]Vmesna vrtilna_SKLOP1'!B:J,6,0),"")=0,"",IFERROR(VLOOKUP(B2213,'[1]Vmesna vrtilna_SKLOP1'!B:J,6,0),""))</f>
        <v/>
      </c>
      <c r="E2213" s="16" t="str">
        <f>IF(IF('[1]Vmesna vrtilna_SKLOP1'!E2213&lt;&gt;"",'[1]Vmesna vrtilna_SKLOP1'!D2213,"")=0,"",IF('[1]Vmesna vrtilna_SKLOP1'!E2213&lt;&gt;"",'[1]Vmesna vrtilna_SKLOP1'!D2213,""))</f>
        <v/>
      </c>
      <c r="F2213" s="18" t="str">
        <f>IF('[1]Vmesna vrtilna_SKLOP1'!E2213&lt;&gt;"",'[1]Vmesna vrtilna_SKLOP1'!E2213,"")</f>
        <v/>
      </c>
      <c r="G2213" s="15" t="str">
        <f>IF('[1]Vmesna vrtilna_SKLOP1'!E2213&lt;&gt;"",'[1]Vmesna vrtilna_SKLOP1'!F2213,"")</f>
        <v/>
      </c>
      <c r="H2213" s="19" t="str">
        <f>IF('[1]Vmesna vrtilna_SKLOP1'!F2213&lt;&gt;"",'[1]Vmesna vrtilna_SKLOP1'!I2213,"")</f>
        <v/>
      </c>
      <c r="I2213" s="20" t="str">
        <f>IF(I2212="Skupaj:","DDV (22%):",IF(I2212="DDV (22%):","Skupaj z DDV:",IF(AND('[1]Vmesna vrtilna_SKLOP1'!C2213&lt;&gt;"",'[1]Vmesna vrtilna_SKLOP1'!E2213=""),"Skupaj:","")))</f>
        <v/>
      </c>
      <c r="J2213" s="21" t="str">
        <f t="shared" si="69"/>
        <v/>
      </c>
      <c r="K2213" s="21" t="str">
        <f>IF(I2213="Skupaj z DDV:",SUM(K2211,K2212),IF(I2213="DDV (22%):",K2212*0.22,IF(AND('[1]Vmesna vrtilna_SKLOP1'!C2213&lt;&gt;"",'[1]Vmesna vrtilna_SKLOP1'!D2213=""),'[1]Vmesna vrtilna_SKLOP1'!J2213,IF(F2213&lt;&gt;"",IF('[1]Vmesna vrtilna_SKLOP1'!J2213&lt;&gt;"",'[1]Vmesna vrtilna_SKLOP1'!J2213,""),""))))</f>
        <v/>
      </c>
      <c r="L2213" s="22" t="str">
        <f>IF(I2212="Skupaj:","DDV (22%):",IF(I2212="DDV (22%):","Skupaj z DDV:",IF(AND('[1]Vmesna vrtilna_SKLOP1'!C2213&lt;&gt;"",'[1]Vmesna vrtilna_SKLOP1'!E2213=""),"Skupaj:",IF(AND('[1]Vmesna vrtilna_SKLOP1'!C2213&lt;&gt;"",'[1]Vmesna vrtilna_SKLOP1'!D2213=""),'[1]Vmesna vrtilna_SKLOP1'!J2213,IF(F2213&lt;&gt;"",IF('[1]Vmesna vrtilna_SKLOP1'!J2213&lt;&gt;"",'[1]Vmesna vrtilna_SKLOP1'!J2213,""),"")))))</f>
        <v/>
      </c>
      <c r="M2213" s="22">
        <f t="shared" si="68"/>
        <v>0</v>
      </c>
      <c r="N2213" s="22" t="str">
        <f>IF(IFERROR(VLOOKUP(B2213,'[1]Vmesna vrtilna_SKLOP1'!B:J,7,0),"")=0,"",IFERROR(VLOOKUP(B2213,'[1]Vmesna vrtilna_SKLOP1'!B:J,7,0),""))</f>
        <v/>
      </c>
      <c r="O2213" s="22"/>
    </row>
    <row r="2214" spans="2:15" ht="15" customHeight="1" x14ac:dyDescent="0.3">
      <c r="B2214" s="15" t="str">
        <f>IF(AND('[1]Vmesna vrtilna_SKLOP1'!B2214&lt;&gt;"",'[1]Vmesna vrtilna_SKLOP1'!C2214&lt;&gt;""),IF('[1]Vmesna vrtilna_SKLOP1'!B2214&lt;&gt;"",'[1]Vmesna vrtilna_SKLOP1'!B2214,""),"")</f>
        <v/>
      </c>
      <c r="C2214" s="16" t="str">
        <f>IF(OR(C2213="Posebna oblika",C2213="Kulturno zaščiten objekt",C2213="Kulturno zaščiten objekt, Posebna oblika"),"Glej zavihek POSEBNI POGOJI",IF(SUM(N2213:Q2213)=1,"Posebna oblika",IF(SUM(N2213:Q2213)=10,"Kulturno zaščiten objekt",IF(SUM(N2213:Q2213)=11,"Kulturno zaščiten objekt, Posebna oblika",IF(AND('[1]Vmesna vrtilna_SKLOP1'!C2214&lt;&gt;"",'[1]Vmesna vrtilna_SKLOP1'!D2214&lt;&gt;""),IF('[1]Vmesna vrtilna_SKLOP1'!C2214&lt;&gt;"",'[1]Vmesna vrtilna_SKLOP1'!C2214,""),"")))))</f>
        <v/>
      </c>
      <c r="D2214" s="17" t="str">
        <f>IF(IFERROR(VLOOKUP(B2214,'[1]Vmesna vrtilna_SKLOP1'!B:J,6,0),"")=0,"",IFERROR(VLOOKUP(B2214,'[1]Vmesna vrtilna_SKLOP1'!B:J,6,0),""))</f>
        <v/>
      </c>
      <c r="E2214" s="16" t="str">
        <f>IF(IF('[1]Vmesna vrtilna_SKLOP1'!E2214&lt;&gt;"",'[1]Vmesna vrtilna_SKLOP1'!D2214,"")=0,"",IF('[1]Vmesna vrtilna_SKLOP1'!E2214&lt;&gt;"",'[1]Vmesna vrtilna_SKLOP1'!D2214,""))</f>
        <v>Odvoz na deponijo</v>
      </c>
      <c r="F2214" s="18" t="str">
        <f>IF('[1]Vmesna vrtilna_SKLOP1'!E2214&lt;&gt;"",'[1]Vmesna vrtilna_SKLOP1'!E2214,"")</f>
        <v>Odvoz na deponijo</v>
      </c>
      <c r="G2214" s="15" t="str">
        <f>IF('[1]Vmesna vrtilna_SKLOP1'!E2214&lt;&gt;"",'[1]Vmesna vrtilna_SKLOP1'!F2214,"")</f>
        <v>[m1]</v>
      </c>
      <c r="H2214" s="19">
        <f>IF('[1]Vmesna vrtilna_SKLOP1'!F2214&lt;&gt;"",'[1]Vmesna vrtilna_SKLOP1'!I2214,"")</f>
        <v>42.519999999999996</v>
      </c>
      <c r="I2214" s="20" t="str">
        <f>IF(I2213="Skupaj:","DDV (22%):",IF(I2213="DDV (22%):","Skupaj z DDV:",IF(AND('[1]Vmesna vrtilna_SKLOP1'!C2214&lt;&gt;"",'[1]Vmesna vrtilna_SKLOP1'!E2214=""),"Skupaj:","")))</f>
        <v/>
      </c>
      <c r="J2214" s="21">
        <f t="shared" si="69"/>
        <v>0</v>
      </c>
      <c r="K2214" s="21">
        <f>IF(I2214="Skupaj z DDV:",SUM(K2212,K2213),IF(I2214="DDV (22%):",K2213*0.22,IF(AND('[1]Vmesna vrtilna_SKLOP1'!C2214&lt;&gt;"",'[1]Vmesna vrtilna_SKLOP1'!D2214=""),'[1]Vmesna vrtilna_SKLOP1'!J2214,IF(F2214&lt;&gt;"",IF('[1]Vmesna vrtilna_SKLOP1'!J2214&lt;&gt;"",'[1]Vmesna vrtilna_SKLOP1'!J2214,""),""))))</f>
        <v>127.56000000000002</v>
      </c>
      <c r="L2214" s="22">
        <f>IF(I2213="Skupaj:","DDV (22%):",IF(I2213="DDV (22%):","Skupaj z DDV:",IF(AND('[1]Vmesna vrtilna_SKLOP1'!C2214&lt;&gt;"",'[1]Vmesna vrtilna_SKLOP1'!E2214=""),"Skupaj:",IF(AND('[1]Vmesna vrtilna_SKLOP1'!C2214&lt;&gt;"",'[1]Vmesna vrtilna_SKLOP1'!D2214=""),'[1]Vmesna vrtilna_SKLOP1'!J2214,IF(F2214&lt;&gt;"",IF('[1]Vmesna vrtilna_SKLOP1'!J2214&lt;&gt;"",'[1]Vmesna vrtilna_SKLOP1'!J2214,""),"")))))</f>
        <v>127.56000000000002</v>
      </c>
      <c r="M2214" s="22">
        <f t="shared" si="68"/>
        <v>0</v>
      </c>
      <c r="N2214" s="22" t="str">
        <f>IF(IFERROR(VLOOKUP(B2214,'[1]Vmesna vrtilna_SKLOP1'!B:J,7,0),"")=0,"",IFERROR(VLOOKUP(B2214,'[1]Vmesna vrtilna_SKLOP1'!B:J,7,0),""))</f>
        <v/>
      </c>
      <c r="O2214" s="22"/>
    </row>
    <row r="2215" spans="2:15" ht="15" customHeight="1" x14ac:dyDescent="0.3">
      <c r="B2215" s="15" t="str">
        <f>IF(AND('[1]Vmesna vrtilna_SKLOP1'!B2215&lt;&gt;"",'[1]Vmesna vrtilna_SKLOP1'!C2215&lt;&gt;""),IF('[1]Vmesna vrtilna_SKLOP1'!B2215&lt;&gt;"",'[1]Vmesna vrtilna_SKLOP1'!B2215,""),"")</f>
        <v/>
      </c>
      <c r="C2215" s="16" t="str">
        <f>IF(OR(C2214="Posebna oblika",C2214="Kulturno zaščiten objekt",C2214="Kulturno zaščiten objekt, Posebna oblika"),"Glej zavihek POSEBNI POGOJI",IF(SUM(N2214:Q2214)=1,"Posebna oblika",IF(SUM(N2214:Q2214)=10,"Kulturno zaščiten objekt",IF(SUM(N2214:Q2214)=11,"Kulturno zaščiten objekt, Posebna oblika",IF(AND('[1]Vmesna vrtilna_SKLOP1'!C2215&lt;&gt;"",'[1]Vmesna vrtilna_SKLOP1'!D2215&lt;&gt;""),IF('[1]Vmesna vrtilna_SKLOP1'!C2215&lt;&gt;"",'[1]Vmesna vrtilna_SKLOP1'!C2215,""),"")))))</f>
        <v/>
      </c>
      <c r="D2215" s="17" t="str">
        <f>IF(IFERROR(VLOOKUP(B2215,'[1]Vmesna vrtilna_SKLOP1'!B:J,6,0),"")=0,"",IFERROR(VLOOKUP(B2215,'[1]Vmesna vrtilna_SKLOP1'!B:J,6,0),""))</f>
        <v/>
      </c>
      <c r="E2215" s="16" t="str">
        <f>IF(IF('[1]Vmesna vrtilna_SKLOP1'!E2215&lt;&gt;"",'[1]Vmesna vrtilna_SKLOP1'!D2215,"")=0,"",IF('[1]Vmesna vrtilna_SKLOP1'!E2215&lt;&gt;"",'[1]Vmesna vrtilna_SKLOP1'!D2215,""))</f>
        <v/>
      </c>
      <c r="F2215" s="18" t="str">
        <f>IF('[1]Vmesna vrtilna_SKLOP1'!E2215&lt;&gt;"",'[1]Vmesna vrtilna_SKLOP1'!E2215,"")</f>
        <v/>
      </c>
      <c r="G2215" s="15" t="str">
        <f>IF('[1]Vmesna vrtilna_SKLOP1'!E2215&lt;&gt;"",'[1]Vmesna vrtilna_SKLOP1'!F2215,"")</f>
        <v/>
      </c>
      <c r="H2215" s="19" t="str">
        <f>IF('[1]Vmesna vrtilna_SKLOP1'!F2215&lt;&gt;"",'[1]Vmesna vrtilna_SKLOP1'!I2215,"")</f>
        <v/>
      </c>
      <c r="I2215" s="20" t="str">
        <f>IF(I2214="Skupaj:","DDV (22%):",IF(I2214="DDV (22%):","Skupaj z DDV:",IF(AND('[1]Vmesna vrtilna_SKLOP1'!C2215&lt;&gt;"",'[1]Vmesna vrtilna_SKLOP1'!E2215=""),"Skupaj:","")))</f>
        <v/>
      </c>
      <c r="J2215" s="21" t="str">
        <f t="shared" si="69"/>
        <v/>
      </c>
      <c r="K2215" s="21" t="str">
        <f>IF(I2215="Skupaj z DDV:",SUM(K2213,K2214),IF(I2215="DDV (22%):",K2214*0.22,IF(AND('[1]Vmesna vrtilna_SKLOP1'!C2215&lt;&gt;"",'[1]Vmesna vrtilna_SKLOP1'!D2215=""),'[1]Vmesna vrtilna_SKLOP1'!J2215,IF(F2215&lt;&gt;"",IF('[1]Vmesna vrtilna_SKLOP1'!J2215&lt;&gt;"",'[1]Vmesna vrtilna_SKLOP1'!J2215,""),""))))</f>
        <v/>
      </c>
      <c r="L2215" s="22" t="str">
        <f>IF(I2214="Skupaj:","DDV (22%):",IF(I2214="DDV (22%):","Skupaj z DDV:",IF(AND('[1]Vmesna vrtilna_SKLOP1'!C2215&lt;&gt;"",'[1]Vmesna vrtilna_SKLOP1'!E2215=""),"Skupaj:",IF(AND('[1]Vmesna vrtilna_SKLOP1'!C2215&lt;&gt;"",'[1]Vmesna vrtilna_SKLOP1'!D2215=""),'[1]Vmesna vrtilna_SKLOP1'!J2215,IF(F2215&lt;&gt;"",IF('[1]Vmesna vrtilna_SKLOP1'!J2215&lt;&gt;"",'[1]Vmesna vrtilna_SKLOP1'!J2215,""),"")))))</f>
        <v/>
      </c>
      <c r="M2215" s="22">
        <f t="shared" si="68"/>
        <v>0</v>
      </c>
      <c r="N2215" s="22" t="str">
        <f>IF(IFERROR(VLOOKUP(B2215,'[1]Vmesna vrtilna_SKLOP1'!B:J,7,0),"")=0,"",IFERROR(VLOOKUP(B2215,'[1]Vmesna vrtilna_SKLOP1'!B:J,7,0),""))</f>
        <v/>
      </c>
      <c r="O2215" s="22"/>
    </row>
    <row r="2216" spans="2:15" ht="15" customHeight="1" x14ac:dyDescent="0.3">
      <c r="B2216" s="15" t="str">
        <f>IF(AND('[1]Vmesna vrtilna_SKLOP1'!B2216&lt;&gt;"",'[1]Vmesna vrtilna_SKLOP1'!C2216&lt;&gt;""),IF('[1]Vmesna vrtilna_SKLOP1'!B2216&lt;&gt;"",'[1]Vmesna vrtilna_SKLOP1'!B2216,""),"")</f>
        <v/>
      </c>
      <c r="C2216" s="16" t="str">
        <f>IF(OR(C2215="Posebna oblika",C2215="Kulturno zaščiten objekt",C2215="Kulturno zaščiten objekt, Posebna oblika"),"Glej zavihek POSEBNI POGOJI",IF(SUM(N2215:Q2215)=1,"Posebna oblika",IF(SUM(N2215:Q2215)=10,"Kulturno zaščiten objekt",IF(SUM(N2215:Q2215)=11,"Kulturno zaščiten objekt, Posebna oblika",IF(AND('[1]Vmesna vrtilna_SKLOP1'!C2216&lt;&gt;"",'[1]Vmesna vrtilna_SKLOP1'!D2216&lt;&gt;""),IF('[1]Vmesna vrtilna_SKLOP1'!C2216&lt;&gt;"",'[1]Vmesna vrtilna_SKLOP1'!C2216,""),"")))))</f>
        <v/>
      </c>
      <c r="D2216" s="17" t="str">
        <f>IF(IFERROR(VLOOKUP(B2216,'[1]Vmesna vrtilna_SKLOP1'!B:J,6,0),"")=0,"",IFERROR(VLOOKUP(B2216,'[1]Vmesna vrtilna_SKLOP1'!B:J,6,0),""))</f>
        <v/>
      </c>
      <c r="E2216" s="16" t="str">
        <f>IF(IF('[1]Vmesna vrtilna_SKLOP1'!E2216&lt;&gt;"",'[1]Vmesna vrtilna_SKLOP1'!D2216,"")=0,"",IF('[1]Vmesna vrtilna_SKLOP1'!E2216&lt;&gt;"",'[1]Vmesna vrtilna_SKLOP1'!D2216,""))</f>
        <v>Slikopleskarska dela</v>
      </c>
      <c r="F2216" s="18" t="str">
        <f>IF('[1]Vmesna vrtilna_SKLOP1'!E2216&lt;&gt;"",'[1]Vmesna vrtilna_SKLOP1'!E2216,"")</f>
        <v>Slikopleskarska dela na špaletah</v>
      </c>
      <c r="G2216" s="15" t="str">
        <f>IF('[1]Vmesna vrtilna_SKLOP1'!E2216&lt;&gt;"",'[1]Vmesna vrtilna_SKLOP1'!F2216,"")</f>
        <v>[m1]</v>
      </c>
      <c r="H2216" s="19">
        <f>IF('[1]Vmesna vrtilna_SKLOP1'!F2216&lt;&gt;"",'[1]Vmesna vrtilna_SKLOP1'!I2216,"")</f>
        <v>25.96</v>
      </c>
      <c r="I2216" s="20" t="str">
        <f>IF(I2215="Skupaj:","DDV (22%):",IF(I2215="DDV (22%):","Skupaj z DDV:",IF(AND('[1]Vmesna vrtilna_SKLOP1'!C2216&lt;&gt;"",'[1]Vmesna vrtilna_SKLOP1'!E2216=""),"Skupaj:","")))</f>
        <v/>
      </c>
      <c r="J2216" s="21">
        <f t="shared" si="69"/>
        <v>0</v>
      </c>
      <c r="K2216" s="21">
        <f>IF(I2216="Skupaj z DDV:",SUM(K2214,K2215),IF(I2216="DDV (22%):",K2215*0.22,IF(AND('[1]Vmesna vrtilna_SKLOP1'!C2216&lt;&gt;"",'[1]Vmesna vrtilna_SKLOP1'!D2216=""),'[1]Vmesna vrtilna_SKLOP1'!J2216,IF(F2216&lt;&gt;"",IF('[1]Vmesna vrtilna_SKLOP1'!J2216&lt;&gt;"",'[1]Vmesna vrtilna_SKLOP1'!J2216,""),""))))</f>
        <v>340.15999999999997</v>
      </c>
      <c r="L2216" s="22">
        <f>IF(I2215="Skupaj:","DDV (22%):",IF(I2215="DDV (22%):","Skupaj z DDV:",IF(AND('[1]Vmesna vrtilna_SKLOP1'!C2216&lt;&gt;"",'[1]Vmesna vrtilna_SKLOP1'!E2216=""),"Skupaj:",IF(AND('[1]Vmesna vrtilna_SKLOP1'!C2216&lt;&gt;"",'[1]Vmesna vrtilna_SKLOP1'!D2216=""),'[1]Vmesna vrtilna_SKLOP1'!J2216,IF(F2216&lt;&gt;"",IF('[1]Vmesna vrtilna_SKLOP1'!J2216&lt;&gt;"",'[1]Vmesna vrtilna_SKLOP1'!J2216,""),"")))))</f>
        <v>340.15999999999997</v>
      </c>
      <c r="M2216" s="22">
        <f t="shared" si="68"/>
        <v>0</v>
      </c>
      <c r="N2216" s="22" t="str">
        <f>IF(IFERROR(VLOOKUP(B2216,'[1]Vmesna vrtilna_SKLOP1'!B:J,7,0),"")=0,"",IFERROR(VLOOKUP(B2216,'[1]Vmesna vrtilna_SKLOP1'!B:J,7,0),""))</f>
        <v/>
      </c>
      <c r="O2216" s="22"/>
    </row>
    <row r="2217" spans="2:15" ht="15" customHeight="1" x14ac:dyDescent="0.3">
      <c r="B2217" s="15" t="str">
        <f>IF(AND('[1]Vmesna vrtilna_SKLOP1'!B2217&lt;&gt;"",'[1]Vmesna vrtilna_SKLOP1'!C2217&lt;&gt;""),IF('[1]Vmesna vrtilna_SKLOP1'!B2217&lt;&gt;"",'[1]Vmesna vrtilna_SKLOP1'!B2217,""),"")</f>
        <v/>
      </c>
      <c r="C2217" s="16" t="str">
        <f>IF(OR(C2216="Posebna oblika",C2216="Kulturno zaščiten objekt",C2216="Kulturno zaščiten objekt, Posebna oblika"),"Glej zavihek POSEBNI POGOJI",IF(SUM(N2216:Q2216)=1,"Posebna oblika",IF(SUM(N2216:Q2216)=10,"Kulturno zaščiten objekt",IF(SUM(N2216:Q2216)=11,"Kulturno zaščiten objekt, Posebna oblika",IF(AND('[1]Vmesna vrtilna_SKLOP1'!C2217&lt;&gt;"",'[1]Vmesna vrtilna_SKLOP1'!D2217&lt;&gt;""),IF('[1]Vmesna vrtilna_SKLOP1'!C2217&lt;&gt;"",'[1]Vmesna vrtilna_SKLOP1'!C2217,""),"")))))</f>
        <v/>
      </c>
      <c r="D2217" s="17" t="str">
        <f>IF(IFERROR(VLOOKUP(B2217,'[1]Vmesna vrtilna_SKLOP1'!B:J,6,0),"")=0,"",IFERROR(VLOOKUP(B2217,'[1]Vmesna vrtilna_SKLOP1'!B:J,6,0),""))</f>
        <v/>
      </c>
      <c r="E2217" s="16" t="str">
        <f>IF(IF('[1]Vmesna vrtilna_SKLOP1'!E2217&lt;&gt;"",'[1]Vmesna vrtilna_SKLOP1'!D2217,"")=0,"",IF('[1]Vmesna vrtilna_SKLOP1'!E2217&lt;&gt;"",'[1]Vmesna vrtilna_SKLOP1'!D2217,""))</f>
        <v/>
      </c>
      <c r="F2217" s="18" t="str">
        <f>IF('[1]Vmesna vrtilna_SKLOP1'!E2217&lt;&gt;"",'[1]Vmesna vrtilna_SKLOP1'!E2217,"")</f>
        <v/>
      </c>
      <c r="G2217" s="15" t="str">
        <f>IF('[1]Vmesna vrtilna_SKLOP1'!E2217&lt;&gt;"",'[1]Vmesna vrtilna_SKLOP1'!F2217,"")</f>
        <v/>
      </c>
      <c r="H2217" s="19" t="str">
        <f>IF('[1]Vmesna vrtilna_SKLOP1'!F2217&lt;&gt;"",'[1]Vmesna vrtilna_SKLOP1'!I2217,"")</f>
        <v/>
      </c>
      <c r="I2217" s="20" t="str">
        <f>IF(I2216="Skupaj:","DDV (22%):",IF(I2216="DDV (22%):","Skupaj z DDV:",IF(AND('[1]Vmesna vrtilna_SKLOP1'!C2217&lt;&gt;"",'[1]Vmesna vrtilna_SKLOP1'!E2217=""),"Skupaj:","")))</f>
        <v/>
      </c>
      <c r="J2217" s="21" t="str">
        <f t="shared" si="69"/>
        <v/>
      </c>
      <c r="K2217" s="21" t="str">
        <f>IF(I2217="Skupaj z DDV:",SUM(K2215,K2216),IF(I2217="DDV (22%):",K2216*0.22,IF(AND('[1]Vmesna vrtilna_SKLOP1'!C2217&lt;&gt;"",'[1]Vmesna vrtilna_SKLOP1'!D2217=""),'[1]Vmesna vrtilna_SKLOP1'!J2217,IF(F2217&lt;&gt;"",IF('[1]Vmesna vrtilna_SKLOP1'!J2217&lt;&gt;"",'[1]Vmesna vrtilna_SKLOP1'!J2217,""),""))))</f>
        <v/>
      </c>
      <c r="L2217" s="22" t="str">
        <f>IF(I2216="Skupaj:","DDV (22%):",IF(I2216="DDV (22%):","Skupaj z DDV:",IF(AND('[1]Vmesna vrtilna_SKLOP1'!C2217&lt;&gt;"",'[1]Vmesna vrtilna_SKLOP1'!E2217=""),"Skupaj:",IF(AND('[1]Vmesna vrtilna_SKLOP1'!C2217&lt;&gt;"",'[1]Vmesna vrtilna_SKLOP1'!D2217=""),'[1]Vmesna vrtilna_SKLOP1'!J2217,IF(F2217&lt;&gt;"",IF('[1]Vmesna vrtilna_SKLOP1'!J2217&lt;&gt;"",'[1]Vmesna vrtilna_SKLOP1'!J2217,""),"")))))</f>
        <v/>
      </c>
      <c r="M2217" s="22">
        <f t="shared" si="68"/>
        <v>0</v>
      </c>
      <c r="N2217" s="22" t="str">
        <f>IF(IFERROR(VLOOKUP(B2217,'[1]Vmesna vrtilna_SKLOP1'!B:J,7,0),"")=0,"",IFERROR(VLOOKUP(B2217,'[1]Vmesna vrtilna_SKLOP1'!B:J,7,0),""))</f>
        <v/>
      </c>
      <c r="O2217" s="22"/>
    </row>
    <row r="2218" spans="2:15" ht="15" customHeight="1" x14ac:dyDescent="0.3">
      <c r="B2218" s="15" t="str">
        <f>IF(AND('[1]Vmesna vrtilna_SKLOP1'!B2218&lt;&gt;"",'[1]Vmesna vrtilna_SKLOP1'!C2218&lt;&gt;""),IF('[1]Vmesna vrtilna_SKLOP1'!B2218&lt;&gt;"",'[1]Vmesna vrtilna_SKLOP1'!B2218,""),"")</f>
        <v/>
      </c>
      <c r="C2218" s="16" t="str">
        <f>IF(OR(C2217="Posebna oblika",C2217="Kulturno zaščiten objekt",C2217="Kulturno zaščiten objekt, Posebna oblika"),"Glej zavihek POSEBNI POGOJI",IF(SUM(N2217:Q2217)=1,"Posebna oblika",IF(SUM(N2217:Q2217)=10,"Kulturno zaščiten objekt",IF(SUM(N2217:Q2217)=11,"Kulturno zaščiten objekt, Posebna oblika",IF(AND('[1]Vmesna vrtilna_SKLOP1'!C2218&lt;&gt;"",'[1]Vmesna vrtilna_SKLOP1'!D2218&lt;&gt;""),IF('[1]Vmesna vrtilna_SKLOP1'!C2218&lt;&gt;"",'[1]Vmesna vrtilna_SKLOP1'!C2218,""),"")))))</f>
        <v/>
      </c>
      <c r="D2218" s="17" t="str">
        <f>IF(IFERROR(VLOOKUP(B2218,'[1]Vmesna vrtilna_SKLOP1'!B:J,6,0),"")=0,"",IFERROR(VLOOKUP(B2218,'[1]Vmesna vrtilna_SKLOP1'!B:J,6,0),""))</f>
        <v/>
      </c>
      <c r="E2218" s="16" t="str">
        <f>IF(IF('[1]Vmesna vrtilna_SKLOP1'!E2218&lt;&gt;"",'[1]Vmesna vrtilna_SKLOP1'!D2218,"")=0,"",IF('[1]Vmesna vrtilna_SKLOP1'!E2218&lt;&gt;"",'[1]Vmesna vrtilna_SKLOP1'!D2218,""))</f>
        <v/>
      </c>
      <c r="F2218" s="18" t="str">
        <f>IF('[1]Vmesna vrtilna_SKLOP1'!E2218&lt;&gt;"",'[1]Vmesna vrtilna_SKLOP1'!E2218,"")</f>
        <v/>
      </c>
      <c r="G2218" s="15" t="str">
        <f>IF('[1]Vmesna vrtilna_SKLOP1'!E2218&lt;&gt;"",'[1]Vmesna vrtilna_SKLOP1'!F2218,"")</f>
        <v/>
      </c>
      <c r="H2218" s="19" t="str">
        <f>IF('[1]Vmesna vrtilna_SKLOP1'!F2218&lt;&gt;"",'[1]Vmesna vrtilna_SKLOP1'!I2218,"")</f>
        <v/>
      </c>
      <c r="I2218" s="20" t="str">
        <f>IF(I2217="Skupaj:","DDV (22%):",IF(I2217="DDV (22%):","Skupaj z DDV:",IF(AND('[1]Vmesna vrtilna_SKLOP1'!C2218&lt;&gt;"",'[1]Vmesna vrtilna_SKLOP1'!E2218=""),"Skupaj:","")))</f>
        <v>Skupaj:</v>
      </c>
      <c r="J2218" s="21">
        <f t="shared" si="69"/>
        <v>0</v>
      </c>
      <c r="K2218" s="21">
        <f>IF(I2218="Skupaj z DDV:",SUM(K2216,K2217),IF(I2218="DDV (22%):",K2217*0.22,IF(AND('[1]Vmesna vrtilna_SKLOP1'!C2218&lt;&gt;"",'[1]Vmesna vrtilna_SKLOP1'!D2218=""),'[1]Vmesna vrtilna_SKLOP1'!J2218,IF(F2218&lt;&gt;"",IF('[1]Vmesna vrtilna_SKLOP1'!J2218&lt;&gt;"",'[1]Vmesna vrtilna_SKLOP1'!J2218,""),""))))</f>
        <v>6800.0866836490231</v>
      </c>
      <c r="L2218" s="22" t="str">
        <f>IF(I2217="Skupaj:","DDV (22%):",IF(I2217="DDV (22%):","Skupaj z DDV:",IF(AND('[1]Vmesna vrtilna_SKLOP1'!C2218&lt;&gt;"",'[1]Vmesna vrtilna_SKLOP1'!E2218=""),"Skupaj:",IF(AND('[1]Vmesna vrtilna_SKLOP1'!C2218&lt;&gt;"",'[1]Vmesna vrtilna_SKLOP1'!D2218=""),'[1]Vmesna vrtilna_SKLOP1'!J2218,IF(F2218&lt;&gt;"",IF('[1]Vmesna vrtilna_SKLOP1'!J2218&lt;&gt;"",'[1]Vmesna vrtilna_SKLOP1'!J2218,""),"")))))</f>
        <v>Skupaj:</v>
      </c>
      <c r="M2218" s="22">
        <f t="shared" si="68"/>
        <v>0</v>
      </c>
      <c r="N2218" s="22" t="str">
        <f>IF(IFERROR(VLOOKUP(B2218,'[1]Vmesna vrtilna_SKLOP1'!B:J,7,0),"")=0,"",IFERROR(VLOOKUP(B2218,'[1]Vmesna vrtilna_SKLOP1'!B:J,7,0),""))</f>
        <v/>
      </c>
      <c r="O2218" s="22"/>
    </row>
    <row r="2219" spans="2:15" ht="15" customHeight="1" x14ac:dyDescent="0.3">
      <c r="B2219" s="15" t="str">
        <f>IF(AND('[1]Vmesna vrtilna_SKLOP1'!B2219&lt;&gt;"",'[1]Vmesna vrtilna_SKLOP1'!C2219&lt;&gt;""),IF('[1]Vmesna vrtilna_SKLOP1'!B2219&lt;&gt;"",'[1]Vmesna vrtilna_SKLOP1'!B2219,""),"")</f>
        <v/>
      </c>
      <c r="C2219" s="16" t="str">
        <f>IF(OR(C2218="Posebna oblika",C2218="Kulturno zaščiten objekt",C2218="Kulturno zaščiten objekt, Posebna oblika"),"Glej zavihek POSEBNI POGOJI",IF(SUM(N2218:Q2218)=1,"Posebna oblika",IF(SUM(N2218:Q2218)=10,"Kulturno zaščiten objekt",IF(SUM(N2218:Q2218)=11,"Kulturno zaščiten objekt, Posebna oblika",IF(AND('[1]Vmesna vrtilna_SKLOP1'!C2219&lt;&gt;"",'[1]Vmesna vrtilna_SKLOP1'!D2219&lt;&gt;""),IF('[1]Vmesna vrtilna_SKLOP1'!C2219&lt;&gt;"",'[1]Vmesna vrtilna_SKLOP1'!C2219,""),"")))))</f>
        <v/>
      </c>
      <c r="D2219" s="17" t="str">
        <f>IF(IFERROR(VLOOKUP(B2219,'[1]Vmesna vrtilna_SKLOP1'!B:J,6,0),"")=0,"",IFERROR(VLOOKUP(B2219,'[1]Vmesna vrtilna_SKLOP1'!B:J,6,0),""))</f>
        <v/>
      </c>
      <c r="E2219" s="16" t="str">
        <f>IF(IF('[1]Vmesna vrtilna_SKLOP1'!E2219&lt;&gt;"",'[1]Vmesna vrtilna_SKLOP1'!D2219,"")=0,"",IF('[1]Vmesna vrtilna_SKLOP1'!E2219&lt;&gt;"",'[1]Vmesna vrtilna_SKLOP1'!D2219,""))</f>
        <v/>
      </c>
      <c r="F2219" s="18" t="str">
        <f>IF('[1]Vmesna vrtilna_SKLOP1'!E2219&lt;&gt;"",'[1]Vmesna vrtilna_SKLOP1'!E2219,"")</f>
        <v/>
      </c>
      <c r="G2219" s="15" t="str">
        <f>IF('[1]Vmesna vrtilna_SKLOP1'!E2219&lt;&gt;"",'[1]Vmesna vrtilna_SKLOP1'!F2219,"")</f>
        <v/>
      </c>
      <c r="H2219" s="19" t="str">
        <f>IF('[1]Vmesna vrtilna_SKLOP1'!F2219&lt;&gt;"",'[1]Vmesna vrtilna_SKLOP1'!I2219,"")</f>
        <v/>
      </c>
      <c r="I2219" s="20" t="str">
        <f>IF(I2218="Skupaj:","DDV (22%):",IF(I2218="DDV (22%):","Skupaj z DDV:",IF(AND('[1]Vmesna vrtilna_SKLOP1'!C2219&lt;&gt;"",'[1]Vmesna vrtilna_SKLOP1'!E2219=""),"Skupaj:","")))</f>
        <v>DDV (22%):</v>
      </c>
      <c r="J2219" s="21">
        <f t="shared" si="69"/>
        <v>0</v>
      </c>
      <c r="K2219" s="21">
        <f>IF(I2219="Skupaj z DDV:",SUM(K2217,K2218),IF(I2219="DDV (22%):",K2218*0.22,IF(AND('[1]Vmesna vrtilna_SKLOP1'!C2219&lt;&gt;"",'[1]Vmesna vrtilna_SKLOP1'!D2219=""),'[1]Vmesna vrtilna_SKLOP1'!J2219,IF(F2219&lt;&gt;"",IF('[1]Vmesna vrtilna_SKLOP1'!J2219&lt;&gt;"",'[1]Vmesna vrtilna_SKLOP1'!J2219,""),""))))</f>
        <v>1496.019070402785</v>
      </c>
      <c r="L2219" s="22" t="str">
        <f>IF(I2218="Skupaj:","DDV (22%):",IF(I2218="DDV (22%):","Skupaj z DDV:",IF(AND('[1]Vmesna vrtilna_SKLOP1'!C2219&lt;&gt;"",'[1]Vmesna vrtilna_SKLOP1'!E2219=""),"Skupaj:",IF(AND('[1]Vmesna vrtilna_SKLOP1'!C2219&lt;&gt;"",'[1]Vmesna vrtilna_SKLOP1'!D2219=""),'[1]Vmesna vrtilna_SKLOP1'!J2219,IF(F2219&lt;&gt;"",IF('[1]Vmesna vrtilna_SKLOP1'!J2219&lt;&gt;"",'[1]Vmesna vrtilna_SKLOP1'!J2219,""),"")))))</f>
        <v>DDV (22%):</v>
      </c>
      <c r="M2219" s="22">
        <f t="shared" si="68"/>
        <v>0</v>
      </c>
      <c r="N2219" s="22" t="str">
        <f>IF(IFERROR(VLOOKUP(B2219,'[1]Vmesna vrtilna_SKLOP1'!B:J,7,0),"")=0,"",IFERROR(VLOOKUP(B2219,'[1]Vmesna vrtilna_SKLOP1'!B:J,7,0),""))</f>
        <v/>
      </c>
      <c r="O2219" s="22"/>
    </row>
    <row r="2220" spans="2:15" ht="15" customHeight="1" x14ac:dyDescent="0.3">
      <c r="B2220" s="15" t="str">
        <f>IF(AND('[1]Vmesna vrtilna_SKLOP1'!B2220&lt;&gt;"",'[1]Vmesna vrtilna_SKLOP1'!C2220&lt;&gt;""),IF('[1]Vmesna vrtilna_SKLOP1'!B2220&lt;&gt;"",'[1]Vmesna vrtilna_SKLOP1'!B2220,""),"")</f>
        <v/>
      </c>
      <c r="C2220" s="16" t="str">
        <f>IF(OR(C2219="Posebna oblika",C2219="Kulturno zaščiten objekt",C2219="Kulturno zaščiten objekt, Posebna oblika"),"Glej zavihek POSEBNI POGOJI",IF(SUM(N2219:Q2219)=1,"Posebna oblika",IF(SUM(N2219:Q2219)=10,"Kulturno zaščiten objekt",IF(SUM(N2219:Q2219)=11,"Kulturno zaščiten objekt, Posebna oblika",IF(AND('[1]Vmesna vrtilna_SKLOP1'!C2220&lt;&gt;"",'[1]Vmesna vrtilna_SKLOP1'!D2220&lt;&gt;""),IF('[1]Vmesna vrtilna_SKLOP1'!C2220&lt;&gt;"",'[1]Vmesna vrtilna_SKLOP1'!C2220,""),"")))))</f>
        <v/>
      </c>
      <c r="D2220" s="17" t="str">
        <f>IF(IFERROR(VLOOKUP(B2220,'[1]Vmesna vrtilna_SKLOP1'!B:J,6,0),"")=0,"",IFERROR(VLOOKUP(B2220,'[1]Vmesna vrtilna_SKLOP1'!B:J,6,0),""))</f>
        <v/>
      </c>
      <c r="E2220" s="16" t="str">
        <f>IF(IF('[1]Vmesna vrtilna_SKLOP1'!E2220&lt;&gt;"",'[1]Vmesna vrtilna_SKLOP1'!D2220,"")=0,"",IF('[1]Vmesna vrtilna_SKLOP1'!E2220&lt;&gt;"",'[1]Vmesna vrtilna_SKLOP1'!D2220,""))</f>
        <v/>
      </c>
      <c r="F2220" s="18" t="str">
        <f>IF('[1]Vmesna vrtilna_SKLOP1'!E2220&lt;&gt;"",'[1]Vmesna vrtilna_SKLOP1'!E2220,"")</f>
        <v/>
      </c>
      <c r="G2220" s="15" t="str">
        <f>IF('[1]Vmesna vrtilna_SKLOP1'!E2220&lt;&gt;"",'[1]Vmesna vrtilna_SKLOP1'!F2220,"")</f>
        <v/>
      </c>
      <c r="H2220" s="19" t="str">
        <f>IF('[1]Vmesna vrtilna_SKLOP1'!F2220&lt;&gt;"",'[1]Vmesna vrtilna_SKLOP1'!I2220,"")</f>
        <v/>
      </c>
      <c r="I2220" s="20" t="str">
        <f>IF(I2219="Skupaj:","DDV (22%):",IF(I2219="DDV (22%):","Skupaj z DDV:",IF(AND('[1]Vmesna vrtilna_SKLOP1'!C2220&lt;&gt;"",'[1]Vmesna vrtilna_SKLOP1'!E2220=""),"Skupaj:","")))</f>
        <v>Skupaj z DDV:</v>
      </c>
      <c r="J2220" s="21">
        <f t="shared" si="69"/>
        <v>0</v>
      </c>
      <c r="K2220" s="21">
        <f>IF(I2220="Skupaj z DDV:",SUM(K2218,K2219),IF(I2220="DDV (22%):",K2219*0.22,IF(AND('[1]Vmesna vrtilna_SKLOP1'!C2220&lt;&gt;"",'[1]Vmesna vrtilna_SKLOP1'!D2220=""),'[1]Vmesna vrtilna_SKLOP1'!J2220,IF(F2220&lt;&gt;"",IF('[1]Vmesna vrtilna_SKLOP1'!J2220&lt;&gt;"",'[1]Vmesna vrtilna_SKLOP1'!J2220,""),""))))</f>
        <v>8296.1057540518086</v>
      </c>
      <c r="L2220" s="22" t="str">
        <f>IF(I2219="Skupaj:","DDV (22%):",IF(I2219="DDV (22%):","Skupaj z DDV:",IF(AND('[1]Vmesna vrtilna_SKLOP1'!C2220&lt;&gt;"",'[1]Vmesna vrtilna_SKLOP1'!E2220=""),"Skupaj:",IF(AND('[1]Vmesna vrtilna_SKLOP1'!C2220&lt;&gt;"",'[1]Vmesna vrtilna_SKLOP1'!D2220=""),'[1]Vmesna vrtilna_SKLOP1'!J2220,IF(F2220&lt;&gt;"",IF('[1]Vmesna vrtilna_SKLOP1'!J2220&lt;&gt;"",'[1]Vmesna vrtilna_SKLOP1'!J2220,""),"")))))</f>
        <v>Skupaj z DDV:</v>
      </c>
      <c r="M2220" s="22">
        <f t="shared" si="68"/>
        <v>0</v>
      </c>
      <c r="N2220" s="22" t="str">
        <f>IF(IFERROR(VLOOKUP(B2220,'[1]Vmesna vrtilna_SKLOP1'!B:J,7,0),"")=0,"",IFERROR(VLOOKUP(B2220,'[1]Vmesna vrtilna_SKLOP1'!B:J,7,0),""))</f>
        <v/>
      </c>
      <c r="O2220" s="22"/>
    </row>
    <row r="2221" spans="2:15" ht="15" customHeight="1" x14ac:dyDescent="0.3">
      <c r="B2221" s="15">
        <f>IF(AND('[1]Vmesna vrtilna_SKLOP1'!B2221&lt;&gt;"",'[1]Vmesna vrtilna_SKLOP1'!C2221&lt;&gt;""),IF('[1]Vmesna vrtilna_SKLOP1'!B2221&lt;&gt;"",'[1]Vmesna vrtilna_SKLOP1'!B2221,""),"")</f>
        <v>69</v>
      </c>
      <c r="C2221" s="16" t="str">
        <f>IF(OR(C2220="Posebna oblika",C2220="Kulturno zaščiten objekt",C2220="Kulturno zaščiten objekt, Posebna oblika"),"Glej zavihek POSEBNI POGOJI",IF(SUM(N2220:Q2220)=1,"Posebna oblika",IF(SUM(N2220:Q2220)=10,"Kulturno zaščiten objekt",IF(SUM(N2220:Q2220)=11,"Kulturno zaščiten objekt, Posebna oblika",IF(AND('[1]Vmesna vrtilna_SKLOP1'!C2221&lt;&gt;"",'[1]Vmesna vrtilna_SKLOP1'!D2221&lt;&gt;""),IF('[1]Vmesna vrtilna_SKLOP1'!C2221&lt;&gt;"",'[1]Vmesna vrtilna_SKLOP1'!C2221,""),"")))))</f>
        <v>Kresnice 1A</v>
      </c>
      <c r="D2221" s="17">
        <f>IF(IFERROR(VLOOKUP(B2221,'[1]Vmesna vrtilna_SKLOP1'!B:J,6,0),"")=0,"",IFERROR(VLOOKUP(B2221,'[1]Vmesna vrtilna_SKLOP1'!B:J,6,0),""))</f>
        <v>1</v>
      </c>
      <c r="E2221" s="16" t="str">
        <f>IF(IF('[1]Vmesna vrtilna_SKLOP1'!E2221&lt;&gt;"",'[1]Vmesna vrtilna_SKLOP1'!D2221,"")=0,"",IF('[1]Vmesna vrtilna_SKLOP1'!E2221&lt;&gt;"",'[1]Vmesna vrtilna_SKLOP1'!D2221,""))</f>
        <v>Okna/Vrata</v>
      </c>
      <c r="F2221" s="18" t="str">
        <f>IF('[1]Vmesna vrtilna_SKLOP1'!E2221&lt;&gt;"",'[1]Vmesna vrtilna_SKLOP1'!E2221,"")</f>
        <v>Enokrilno okno (tip: O1); dim. ŠxV: 1x1,4m; Material: Les ; steklo 6/16Ar/4; Rw,st.=36 (Rw,st.+Ctr ≥ 31 dB)</v>
      </c>
      <c r="G2221" s="15" t="str">
        <f>IF('[1]Vmesna vrtilna_SKLOP1'!E2221&lt;&gt;"",'[1]Vmesna vrtilna_SKLOP1'!F2221,"")</f>
        <v>[kos]</v>
      </c>
      <c r="H2221" s="19">
        <f>IF('[1]Vmesna vrtilna_SKLOP1'!F2221&lt;&gt;"",'[1]Vmesna vrtilna_SKLOP1'!I2221,"")</f>
        <v>2</v>
      </c>
      <c r="I2221" s="20" t="str">
        <f>IF(I2220="Skupaj:","DDV (22%):",IF(I2220="DDV (22%):","Skupaj z DDV:",IF(AND('[1]Vmesna vrtilna_SKLOP1'!C2221&lt;&gt;"",'[1]Vmesna vrtilna_SKLOP1'!E2221=""),"Skupaj:","")))</f>
        <v/>
      </c>
      <c r="J2221" s="21">
        <f t="shared" si="69"/>
        <v>0</v>
      </c>
      <c r="K2221" s="21">
        <f>IF(I2221="Skupaj z DDV:",SUM(K2219,K2220),IF(I2221="DDV (22%):",K2220*0.22,IF(AND('[1]Vmesna vrtilna_SKLOP1'!C2221&lt;&gt;"",'[1]Vmesna vrtilna_SKLOP1'!D2221=""),'[1]Vmesna vrtilna_SKLOP1'!J2221,IF(F2221&lt;&gt;"",IF('[1]Vmesna vrtilna_SKLOP1'!J2221&lt;&gt;"",'[1]Vmesna vrtilna_SKLOP1'!J2221,""),""))))</f>
        <v>1125.2491319999999</v>
      </c>
      <c r="L2221" s="22">
        <f>IF(I2220="Skupaj:","DDV (22%):",IF(I2220="DDV (22%):","Skupaj z DDV:",IF(AND('[1]Vmesna vrtilna_SKLOP1'!C2221&lt;&gt;"",'[1]Vmesna vrtilna_SKLOP1'!E2221=""),"Skupaj:",IF(AND('[1]Vmesna vrtilna_SKLOP1'!C2221&lt;&gt;"",'[1]Vmesna vrtilna_SKLOP1'!D2221=""),'[1]Vmesna vrtilna_SKLOP1'!J2221,IF(F2221&lt;&gt;"",IF('[1]Vmesna vrtilna_SKLOP1'!J2221&lt;&gt;"",'[1]Vmesna vrtilna_SKLOP1'!J2221,""),"")))))</f>
        <v>1125.2491319999999</v>
      </c>
      <c r="M2221" s="22">
        <f t="shared" si="68"/>
        <v>0</v>
      </c>
      <c r="N2221" s="22" t="str">
        <f>IF(IFERROR(VLOOKUP(B2221,'[1]Vmesna vrtilna_SKLOP1'!B:J,7,0),"")=0,"",IFERROR(VLOOKUP(B2221,'[1]Vmesna vrtilna_SKLOP1'!B:J,7,0),""))</f>
        <v>Aprojekt</v>
      </c>
      <c r="O2221" s="22"/>
    </row>
    <row r="2222" spans="2:15" ht="15" customHeight="1" x14ac:dyDescent="0.3">
      <c r="B2222" s="15" t="str">
        <f>IF(AND('[1]Vmesna vrtilna_SKLOP1'!B2222&lt;&gt;"",'[1]Vmesna vrtilna_SKLOP1'!C2222&lt;&gt;""),IF('[1]Vmesna vrtilna_SKLOP1'!B2222&lt;&gt;"",'[1]Vmesna vrtilna_SKLOP1'!B2222,""),"")</f>
        <v/>
      </c>
      <c r="C2222" s="16" t="str">
        <f>IF(OR(C2221="Posebna oblika",C2221="Kulturno zaščiten objekt",C2221="Kulturno zaščiten objekt, Posebna oblika"),"Glej zavihek POSEBNI POGOJI",IF(SUM(N2221:Q2221)=1,"Posebna oblika",IF(SUM(N2221:Q2221)=10,"Kulturno zaščiten objekt",IF(SUM(N2221:Q2221)=11,"Kulturno zaščiten objekt, Posebna oblika",IF(AND('[1]Vmesna vrtilna_SKLOP1'!C2222&lt;&gt;"",'[1]Vmesna vrtilna_SKLOP1'!D2222&lt;&gt;""),IF('[1]Vmesna vrtilna_SKLOP1'!C2222&lt;&gt;"",'[1]Vmesna vrtilna_SKLOP1'!C2222,""),"")))))</f>
        <v/>
      </c>
      <c r="D2222" s="17" t="str">
        <f>IF(IFERROR(VLOOKUP(B2222,'[1]Vmesna vrtilna_SKLOP1'!B:J,6,0),"")=0,"",IFERROR(VLOOKUP(B2222,'[1]Vmesna vrtilna_SKLOP1'!B:J,6,0),""))</f>
        <v/>
      </c>
      <c r="E2222" s="16" t="str">
        <f>IF(IF('[1]Vmesna vrtilna_SKLOP1'!E2222&lt;&gt;"",'[1]Vmesna vrtilna_SKLOP1'!D2222,"")=0,"",IF('[1]Vmesna vrtilna_SKLOP1'!E2222&lt;&gt;"",'[1]Vmesna vrtilna_SKLOP1'!D2222,""))</f>
        <v/>
      </c>
      <c r="F2222" s="18" t="str">
        <f>IF('[1]Vmesna vrtilna_SKLOP1'!E2222&lt;&gt;"",'[1]Vmesna vrtilna_SKLOP1'!E2222,"")</f>
        <v>Dvokrilno okno (tip: O3); dim. ŠxV: 1,4x1,4m; Material: Les ; steklo 10/16Ar/6; Rw,st.=40 (Rw,st.+Ctr ≥ 35 dB)</v>
      </c>
      <c r="G2222" s="15" t="str">
        <f>IF('[1]Vmesna vrtilna_SKLOP1'!E2222&lt;&gt;"",'[1]Vmesna vrtilna_SKLOP1'!F2222,"")</f>
        <v>[kos]</v>
      </c>
      <c r="H2222" s="19">
        <f>IF('[1]Vmesna vrtilna_SKLOP1'!F2222&lt;&gt;"",'[1]Vmesna vrtilna_SKLOP1'!I2222,"")</f>
        <v>3</v>
      </c>
      <c r="I2222" s="20" t="str">
        <f>IF(I2221="Skupaj:","DDV (22%):",IF(I2221="DDV (22%):","Skupaj z DDV:",IF(AND('[1]Vmesna vrtilna_SKLOP1'!C2222&lt;&gt;"",'[1]Vmesna vrtilna_SKLOP1'!E2222=""),"Skupaj:","")))</f>
        <v/>
      </c>
      <c r="J2222" s="21">
        <f t="shared" si="69"/>
        <v>0</v>
      </c>
      <c r="K2222" s="21">
        <f>IF(I2222="Skupaj z DDV:",SUM(K2220,K2221),IF(I2222="DDV (22%):",K2221*0.22,IF(AND('[1]Vmesna vrtilna_SKLOP1'!C2222&lt;&gt;"",'[1]Vmesna vrtilna_SKLOP1'!D2222=""),'[1]Vmesna vrtilna_SKLOP1'!J2222,IF(F2222&lt;&gt;"",IF('[1]Vmesna vrtilna_SKLOP1'!J2222&lt;&gt;"",'[1]Vmesna vrtilna_SKLOP1'!J2222,""),""))))</f>
        <v>2780.8052479919997</v>
      </c>
      <c r="L2222" s="22">
        <f>IF(I2221="Skupaj:","DDV (22%):",IF(I2221="DDV (22%):","Skupaj z DDV:",IF(AND('[1]Vmesna vrtilna_SKLOP1'!C2222&lt;&gt;"",'[1]Vmesna vrtilna_SKLOP1'!E2222=""),"Skupaj:",IF(AND('[1]Vmesna vrtilna_SKLOP1'!C2222&lt;&gt;"",'[1]Vmesna vrtilna_SKLOP1'!D2222=""),'[1]Vmesna vrtilna_SKLOP1'!J2222,IF(F2222&lt;&gt;"",IF('[1]Vmesna vrtilna_SKLOP1'!J2222&lt;&gt;"",'[1]Vmesna vrtilna_SKLOP1'!J2222,""),"")))))</f>
        <v>2780.8052479919997</v>
      </c>
      <c r="M2222" s="22">
        <f t="shared" si="68"/>
        <v>0</v>
      </c>
      <c r="N2222" s="22" t="str">
        <f>IF(IFERROR(VLOOKUP(B2222,'[1]Vmesna vrtilna_SKLOP1'!B:J,7,0),"")=0,"",IFERROR(VLOOKUP(B2222,'[1]Vmesna vrtilna_SKLOP1'!B:J,7,0),""))</f>
        <v/>
      </c>
      <c r="O2222" s="22"/>
    </row>
    <row r="2223" spans="2:15" ht="15" customHeight="1" x14ac:dyDescent="0.3">
      <c r="B2223" s="15" t="str">
        <f>IF(AND('[1]Vmesna vrtilna_SKLOP1'!B2223&lt;&gt;"",'[1]Vmesna vrtilna_SKLOP1'!C2223&lt;&gt;""),IF('[1]Vmesna vrtilna_SKLOP1'!B2223&lt;&gt;"",'[1]Vmesna vrtilna_SKLOP1'!B2223,""),"")</f>
        <v/>
      </c>
      <c r="C2223" s="16" t="str">
        <f>IF(OR(C2222="Posebna oblika",C2222="Kulturno zaščiten objekt",C2222="Kulturno zaščiten objekt, Posebna oblika"),"Glej zavihek POSEBNI POGOJI",IF(SUM(N2222:Q2222)=1,"Posebna oblika",IF(SUM(N2222:Q2222)=10,"Kulturno zaščiten objekt",IF(SUM(N2222:Q2222)=11,"Kulturno zaščiten objekt, Posebna oblika",IF(AND('[1]Vmesna vrtilna_SKLOP1'!C2223&lt;&gt;"",'[1]Vmesna vrtilna_SKLOP1'!D2223&lt;&gt;""),IF('[1]Vmesna vrtilna_SKLOP1'!C2223&lt;&gt;"",'[1]Vmesna vrtilna_SKLOP1'!C2223,""),"")))))</f>
        <v/>
      </c>
      <c r="D2223" s="17" t="str">
        <f>IF(IFERROR(VLOOKUP(B2223,'[1]Vmesna vrtilna_SKLOP1'!B:J,6,0),"")=0,"",IFERROR(VLOOKUP(B2223,'[1]Vmesna vrtilna_SKLOP1'!B:J,6,0),""))</f>
        <v/>
      </c>
      <c r="E2223" s="16" t="str">
        <f>IF(IF('[1]Vmesna vrtilna_SKLOP1'!E2223&lt;&gt;"",'[1]Vmesna vrtilna_SKLOP1'!D2223,"")=0,"",IF('[1]Vmesna vrtilna_SKLOP1'!E2223&lt;&gt;"",'[1]Vmesna vrtilna_SKLOP1'!D2223,""))</f>
        <v/>
      </c>
      <c r="F2223" s="18" t="str">
        <f>IF('[1]Vmesna vrtilna_SKLOP1'!E2223&lt;&gt;"",'[1]Vmesna vrtilna_SKLOP1'!E2223,"")</f>
        <v>Dvokrilno okno (tip: O3); dim. ŠxV: 1,4x0,95m; Material: Les ; steklo 8/16Ar/4; Rw,st.=37 (Rw,st.+Ctr ≥ 32 dB)</v>
      </c>
      <c r="G2223" s="15" t="str">
        <f>IF('[1]Vmesna vrtilna_SKLOP1'!E2223&lt;&gt;"",'[1]Vmesna vrtilna_SKLOP1'!F2223,"")</f>
        <v>[kos]</v>
      </c>
      <c r="H2223" s="19">
        <f>IF('[1]Vmesna vrtilna_SKLOP1'!F2223&lt;&gt;"",'[1]Vmesna vrtilna_SKLOP1'!I2223,"")</f>
        <v>1</v>
      </c>
      <c r="I2223" s="20" t="str">
        <f>IF(I2222="Skupaj:","DDV (22%):",IF(I2222="DDV (22%):","Skupaj z DDV:",IF(AND('[1]Vmesna vrtilna_SKLOP1'!C2223&lt;&gt;"",'[1]Vmesna vrtilna_SKLOP1'!E2223=""),"Skupaj:","")))</f>
        <v/>
      </c>
      <c r="J2223" s="21">
        <f t="shared" si="69"/>
        <v>0</v>
      </c>
      <c r="K2223" s="21">
        <f>IF(I2223="Skupaj z DDV:",SUM(K2221,K2222),IF(I2223="DDV (22%):",K2222*0.22,IF(AND('[1]Vmesna vrtilna_SKLOP1'!C2223&lt;&gt;"",'[1]Vmesna vrtilna_SKLOP1'!D2223=""),'[1]Vmesna vrtilna_SKLOP1'!J2223,IF(F2223&lt;&gt;"",IF('[1]Vmesna vrtilna_SKLOP1'!J2223&lt;&gt;"",'[1]Vmesna vrtilna_SKLOP1'!J2223,""),""))))</f>
        <v>748.35741481850005</v>
      </c>
      <c r="L2223" s="22">
        <f>IF(I2222="Skupaj:","DDV (22%):",IF(I2222="DDV (22%):","Skupaj z DDV:",IF(AND('[1]Vmesna vrtilna_SKLOP1'!C2223&lt;&gt;"",'[1]Vmesna vrtilna_SKLOP1'!E2223=""),"Skupaj:",IF(AND('[1]Vmesna vrtilna_SKLOP1'!C2223&lt;&gt;"",'[1]Vmesna vrtilna_SKLOP1'!D2223=""),'[1]Vmesna vrtilna_SKLOP1'!J2223,IF(F2223&lt;&gt;"",IF('[1]Vmesna vrtilna_SKLOP1'!J2223&lt;&gt;"",'[1]Vmesna vrtilna_SKLOP1'!J2223,""),"")))))</f>
        <v>748.35741481850005</v>
      </c>
      <c r="M2223" s="22">
        <f t="shared" si="68"/>
        <v>0</v>
      </c>
      <c r="N2223" s="22" t="str">
        <f>IF(IFERROR(VLOOKUP(B2223,'[1]Vmesna vrtilna_SKLOP1'!B:J,7,0),"")=0,"",IFERROR(VLOOKUP(B2223,'[1]Vmesna vrtilna_SKLOP1'!B:J,7,0),""))</f>
        <v/>
      </c>
      <c r="O2223" s="22"/>
    </row>
    <row r="2224" spans="2:15" ht="15" customHeight="1" x14ac:dyDescent="0.3">
      <c r="B2224" s="15" t="str">
        <f>IF(AND('[1]Vmesna vrtilna_SKLOP1'!B2224&lt;&gt;"",'[1]Vmesna vrtilna_SKLOP1'!C2224&lt;&gt;""),IF('[1]Vmesna vrtilna_SKLOP1'!B2224&lt;&gt;"",'[1]Vmesna vrtilna_SKLOP1'!B2224,""),"")</f>
        <v/>
      </c>
      <c r="C2224" s="16" t="str">
        <f>IF(OR(C2223="Posebna oblika",C2223="Kulturno zaščiten objekt",C2223="Kulturno zaščiten objekt, Posebna oblika"),"Glej zavihek POSEBNI POGOJI",IF(SUM(N2223:Q2223)=1,"Posebna oblika",IF(SUM(N2223:Q2223)=10,"Kulturno zaščiten objekt",IF(SUM(N2223:Q2223)=11,"Kulturno zaščiten objekt, Posebna oblika",IF(AND('[1]Vmesna vrtilna_SKLOP1'!C2224&lt;&gt;"",'[1]Vmesna vrtilna_SKLOP1'!D2224&lt;&gt;""),IF('[1]Vmesna vrtilna_SKLOP1'!C2224&lt;&gt;"",'[1]Vmesna vrtilna_SKLOP1'!C2224,""),"")))))</f>
        <v/>
      </c>
      <c r="D2224" s="17" t="str">
        <f>IF(IFERROR(VLOOKUP(B2224,'[1]Vmesna vrtilna_SKLOP1'!B:J,6,0),"")=0,"",IFERROR(VLOOKUP(B2224,'[1]Vmesna vrtilna_SKLOP1'!B:J,6,0),""))</f>
        <v/>
      </c>
      <c r="E2224" s="16" t="str">
        <f>IF(IF('[1]Vmesna vrtilna_SKLOP1'!E2224&lt;&gt;"",'[1]Vmesna vrtilna_SKLOP1'!D2224,"")=0,"",IF('[1]Vmesna vrtilna_SKLOP1'!E2224&lt;&gt;"",'[1]Vmesna vrtilna_SKLOP1'!D2224,""))</f>
        <v/>
      </c>
      <c r="F2224" s="18" t="str">
        <f>IF('[1]Vmesna vrtilna_SKLOP1'!E2224&lt;&gt;"",'[1]Vmesna vrtilna_SKLOP1'!E2224,"")</f>
        <v>Dvokrilno okno (tip: O3); dim. ŠxV: 1,4x0,95m; Material: Les ; steklo 6/16Ar/4; Rw,st.=36 (Rw,st.+Ctr ≥ 31 dB)</v>
      </c>
      <c r="G2224" s="15" t="str">
        <f>IF('[1]Vmesna vrtilna_SKLOP1'!E2224&lt;&gt;"",'[1]Vmesna vrtilna_SKLOP1'!F2224,"")</f>
        <v>[kos]</v>
      </c>
      <c r="H2224" s="19">
        <f>IF('[1]Vmesna vrtilna_SKLOP1'!F2224&lt;&gt;"",'[1]Vmesna vrtilna_SKLOP1'!I2224,"")</f>
        <v>1</v>
      </c>
      <c r="I2224" s="20" t="str">
        <f>IF(I2223="Skupaj:","DDV (22%):",IF(I2223="DDV (22%):","Skupaj z DDV:",IF(AND('[1]Vmesna vrtilna_SKLOP1'!C2224&lt;&gt;"",'[1]Vmesna vrtilna_SKLOP1'!E2224=""),"Skupaj:","")))</f>
        <v/>
      </c>
      <c r="J2224" s="21">
        <f t="shared" si="69"/>
        <v>0</v>
      </c>
      <c r="K2224" s="21">
        <f>IF(I2224="Skupaj z DDV:",SUM(K2222,K2223),IF(I2224="DDV (22%):",K2223*0.22,IF(AND('[1]Vmesna vrtilna_SKLOP1'!C2224&lt;&gt;"",'[1]Vmesna vrtilna_SKLOP1'!D2224=""),'[1]Vmesna vrtilna_SKLOP1'!J2224,IF(F2224&lt;&gt;"",IF('[1]Vmesna vrtilna_SKLOP1'!J2224&lt;&gt;"",'[1]Vmesna vrtilna_SKLOP1'!J2224,""),""))))</f>
        <v>735.72241481850006</v>
      </c>
      <c r="L2224" s="22">
        <f>IF(I2223="Skupaj:","DDV (22%):",IF(I2223="DDV (22%):","Skupaj z DDV:",IF(AND('[1]Vmesna vrtilna_SKLOP1'!C2224&lt;&gt;"",'[1]Vmesna vrtilna_SKLOP1'!E2224=""),"Skupaj:",IF(AND('[1]Vmesna vrtilna_SKLOP1'!C2224&lt;&gt;"",'[1]Vmesna vrtilna_SKLOP1'!D2224=""),'[1]Vmesna vrtilna_SKLOP1'!J2224,IF(F2224&lt;&gt;"",IF('[1]Vmesna vrtilna_SKLOP1'!J2224&lt;&gt;"",'[1]Vmesna vrtilna_SKLOP1'!J2224,""),"")))))</f>
        <v>735.72241481850006</v>
      </c>
      <c r="M2224" s="22">
        <f t="shared" si="68"/>
        <v>0</v>
      </c>
      <c r="N2224" s="22" t="str">
        <f>IF(IFERROR(VLOOKUP(B2224,'[1]Vmesna vrtilna_SKLOP1'!B:J,7,0),"")=0,"",IFERROR(VLOOKUP(B2224,'[1]Vmesna vrtilna_SKLOP1'!B:J,7,0),""))</f>
        <v/>
      </c>
      <c r="O2224" s="22"/>
    </row>
    <row r="2225" spans="2:15" ht="15" customHeight="1" x14ac:dyDescent="0.3">
      <c r="B2225" s="15" t="str">
        <f>IF(AND('[1]Vmesna vrtilna_SKLOP1'!B2225&lt;&gt;"",'[1]Vmesna vrtilna_SKLOP1'!C2225&lt;&gt;""),IF('[1]Vmesna vrtilna_SKLOP1'!B2225&lt;&gt;"",'[1]Vmesna vrtilna_SKLOP1'!B2225,""),"")</f>
        <v/>
      </c>
      <c r="C2225" s="16" t="str">
        <f>IF(OR(C2224="Posebna oblika",C2224="Kulturno zaščiten objekt",C2224="Kulturno zaščiten objekt, Posebna oblika"),"Glej zavihek POSEBNI POGOJI",IF(SUM(N2224:Q2224)=1,"Posebna oblika",IF(SUM(N2224:Q2224)=10,"Kulturno zaščiten objekt",IF(SUM(N2224:Q2224)=11,"Kulturno zaščiten objekt, Posebna oblika",IF(AND('[1]Vmesna vrtilna_SKLOP1'!C2225&lt;&gt;"",'[1]Vmesna vrtilna_SKLOP1'!D2225&lt;&gt;""),IF('[1]Vmesna vrtilna_SKLOP1'!C2225&lt;&gt;"",'[1]Vmesna vrtilna_SKLOP1'!C2225,""),"")))))</f>
        <v/>
      </c>
      <c r="D2225" s="17" t="str">
        <f>IF(IFERROR(VLOOKUP(B2225,'[1]Vmesna vrtilna_SKLOP1'!B:J,6,0),"")=0,"",IFERROR(VLOOKUP(B2225,'[1]Vmesna vrtilna_SKLOP1'!B:J,6,0),""))</f>
        <v/>
      </c>
      <c r="E2225" s="16" t="str">
        <f>IF(IF('[1]Vmesna vrtilna_SKLOP1'!E2225&lt;&gt;"",'[1]Vmesna vrtilna_SKLOP1'!D2225,"")=0,"",IF('[1]Vmesna vrtilna_SKLOP1'!E2225&lt;&gt;"",'[1]Vmesna vrtilna_SKLOP1'!D2225,""))</f>
        <v/>
      </c>
      <c r="F2225" s="18" t="str">
        <f>IF('[1]Vmesna vrtilna_SKLOP1'!E2225&lt;&gt;"",'[1]Vmesna vrtilna_SKLOP1'!E2225,"")</f>
        <v>Enokrilna vrata (tip: V1); dim. ŠxV: 0,8x2,15m; Material: Les ; steklo 6/16Ar/4; Rw,st.=36 (Rw,st.+Ctr ≥ 31 dB)</v>
      </c>
      <c r="G2225" s="15" t="str">
        <f>IF('[1]Vmesna vrtilna_SKLOP1'!E2225&lt;&gt;"",'[1]Vmesna vrtilna_SKLOP1'!F2225,"")</f>
        <v>[kos]</v>
      </c>
      <c r="H2225" s="19">
        <f>IF('[1]Vmesna vrtilna_SKLOP1'!F2225&lt;&gt;"",'[1]Vmesna vrtilna_SKLOP1'!I2225,"")</f>
        <v>2</v>
      </c>
      <c r="I2225" s="20" t="str">
        <f>IF(I2224="Skupaj:","DDV (22%):",IF(I2224="DDV (22%):","Skupaj z DDV:",IF(AND('[1]Vmesna vrtilna_SKLOP1'!C2225&lt;&gt;"",'[1]Vmesna vrtilna_SKLOP1'!E2225=""),"Skupaj:","")))</f>
        <v/>
      </c>
      <c r="J2225" s="21">
        <f t="shared" si="69"/>
        <v>0</v>
      </c>
      <c r="K2225" s="21">
        <f>IF(I2225="Skupaj z DDV:",SUM(K2223,K2224),IF(I2225="DDV (22%):",K2224*0.22,IF(AND('[1]Vmesna vrtilna_SKLOP1'!C2225&lt;&gt;"",'[1]Vmesna vrtilna_SKLOP1'!D2225=""),'[1]Vmesna vrtilna_SKLOP1'!J2225,IF(F2225&lt;&gt;"",IF('[1]Vmesna vrtilna_SKLOP1'!J2225&lt;&gt;"",'[1]Vmesna vrtilna_SKLOP1'!J2225,""),""))))</f>
        <v>1295.3705417599999</v>
      </c>
      <c r="L2225" s="22">
        <f>IF(I2224="Skupaj:","DDV (22%):",IF(I2224="DDV (22%):","Skupaj z DDV:",IF(AND('[1]Vmesna vrtilna_SKLOP1'!C2225&lt;&gt;"",'[1]Vmesna vrtilna_SKLOP1'!E2225=""),"Skupaj:",IF(AND('[1]Vmesna vrtilna_SKLOP1'!C2225&lt;&gt;"",'[1]Vmesna vrtilna_SKLOP1'!D2225=""),'[1]Vmesna vrtilna_SKLOP1'!J2225,IF(F2225&lt;&gt;"",IF('[1]Vmesna vrtilna_SKLOP1'!J2225&lt;&gt;"",'[1]Vmesna vrtilna_SKLOP1'!J2225,""),"")))))</f>
        <v>1295.3705417599999</v>
      </c>
      <c r="M2225" s="22">
        <f t="shared" si="68"/>
        <v>0</v>
      </c>
      <c r="N2225" s="22" t="str">
        <f>IF(IFERROR(VLOOKUP(B2225,'[1]Vmesna vrtilna_SKLOP1'!B:J,7,0),"")=0,"",IFERROR(VLOOKUP(B2225,'[1]Vmesna vrtilna_SKLOP1'!B:J,7,0),""))</f>
        <v/>
      </c>
      <c r="O2225" s="22"/>
    </row>
    <row r="2226" spans="2:15" ht="15" customHeight="1" x14ac:dyDescent="0.3">
      <c r="B2226" s="15" t="str">
        <f>IF(AND('[1]Vmesna vrtilna_SKLOP1'!B2226&lt;&gt;"",'[1]Vmesna vrtilna_SKLOP1'!C2226&lt;&gt;""),IF('[1]Vmesna vrtilna_SKLOP1'!B2226&lt;&gt;"",'[1]Vmesna vrtilna_SKLOP1'!B2226,""),"")</f>
        <v/>
      </c>
      <c r="C2226" s="16" t="str">
        <f>IF(OR(C2225="Posebna oblika",C2225="Kulturno zaščiten objekt",C2225="Kulturno zaščiten objekt, Posebna oblika"),"Glej zavihek POSEBNI POGOJI",IF(SUM(N2225:Q2225)=1,"Posebna oblika",IF(SUM(N2225:Q2225)=10,"Kulturno zaščiten objekt",IF(SUM(N2225:Q2225)=11,"Kulturno zaščiten objekt, Posebna oblika",IF(AND('[1]Vmesna vrtilna_SKLOP1'!C2226&lt;&gt;"",'[1]Vmesna vrtilna_SKLOP1'!D2226&lt;&gt;""),IF('[1]Vmesna vrtilna_SKLOP1'!C2226&lt;&gt;"",'[1]Vmesna vrtilna_SKLOP1'!C2226,""),"")))))</f>
        <v/>
      </c>
      <c r="D2226" s="17" t="str">
        <f>IF(IFERROR(VLOOKUP(B2226,'[1]Vmesna vrtilna_SKLOP1'!B:J,6,0),"")=0,"",IFERROR(VLOOKUP(B2226,'[1]Vmesna vrtilna_SKLOP1'!B:J,6,0),""))</f>
        <v/>
      </c>
      <c r="E2226" s="16" t="str">
        <f>IF(IF('[1]Vmesna vrtilna_SKLOP1'!E2226&lt;&gt;"",'[1]Vmesna vrtilna_SKLOP1'!D2226,"")=0,"",IF('[1]Vmesna vrtilna_SKLOP1'!E2226&lt;&gt;"",'[1]Vmesna vrtilna_SKLOP1'!D2226,""))</f>
        <v/>
      </c>
      <c r="F2226" s="18" t="str">
        <f>IF('[1]Vmesna vrtilna_SKLOP1'!E2226&lt;&gt;"",'[1]Vmesna vrtilna_SKLOP1'!E2226,"")</f>
        <v>Dvokrilno okno (tip: O3); dim. ŠxV: 1,4x1,4m; Material: Les ; steklo 8/16Ar/44.2; Rw,st.=42 (Rw,st.+Ctr ≥ 34 dB)</v>
      </c>
      <c r="G2226" s="15" t="str">
        <f>IF('[1]Vmesna vrtilna_SKLOP1'!E2226&lt;&gt;"",'[1]Vmesna vrtilna_SKLOP1'!F2226,"")</f>
        <v>[kos]</v>
      </c>
      <c r="H2226" s="19">
        <f>IF('[1]Vmesna vrtilna_SKLOP1'!F2226&lt;&gt;"",'[1]Vmesna vrtilna_SKLOP1'!I2226,"")</f>
        <v>1</v>
      </c>
      <c r="I2226" s="20" t="str">
        <f>IF(I2225="Skupaj:","DDV (22%):",IF(I2225="DDV (22%):","Skupaj z DDV:",IF(AND('[1]Vmesna vrtilna_SKLOP1'!C2226&lt;&gt;"",'[1]Vmesna vrtilna_SKLOP1'!E2226=""),"Skupaj:","")))</f>
        <v/>
      </c>
      <c r="J2226" s="21">
        <f t="shared" si="69"/>
        <v>0</v>
      </c>
      <c r="K2226" s="21">
        <f>IF(I2226="Skupaj z DDV:",SUM(K2224,K2225),IF(I2226="DDV (22%):",K2225*0.22,IF(AND('[1]Vmesna vrtilna_SKLOP1'!C2226&lt;&gt;"",'[1]Vmesna vrtilna_SKLOP1'!D2226=""),'[1]Vmesna vrtilna_SKLOP1'!J2226,IF(F2226&lt;&gt;"",IF('[1]Vmesna vrtilna_SKLOP1'!J2226&lt;&gt;"",'[1]Vmesna vrtilna_SKLOP1'!J2226,""),""))))</f>
        <v>1000.2390826640001</v>
      </c>
      <c r="L2226" s="22">
        <f>IF(I2225="Skupaj:","DDV (22%):",IF(I2225="DDV (22%):","Skupaj z DDV:",IF(AND('[1]Vmesna vrtilna_SKLOP1'!C2226&lt;&gt;"",'[1]Vmesna vrtilna_SKLOP1'!E2226=""),"Skupaj:",IF(AND('[1]Vmesna vrtilna_SKLOP1'!C2226&lt;&gt;"",'[1]Vmesna vrtilna_SKLOP1'!D2226=""),'[1]Vmesna vrtilna_SKLOP1'!J2226,IF(F2226&lt;&gt;"",IF('[1]Vmesna vrtilna_SKLOP1'!J2226&lt;&gt;"",'[1]Vmesna vrtilna_SKLOP1'!J2226,""),"")))))</f>
        <v>1000.2390826640001</v>
      </c>
      <c r="M2226" s="22">
        <f t="shared" si="68"/>
        <v>0</v>
      </c>
      <c r="N2226" s="22" t="str">
        <f>IF(IFERROR(VLOOKUP(B2226,'[1]Vmesna vrtilna_SKLOP1'!B:J,7,0),"")=0,"",IFERROR(VLOOKUP(B2226,'[1]Vmesna vrtilna_SKLOP1'!B:J,7,0),""))</f>
        <v/>
      </c>
      <c r="O2226" s="22"/>
    </row>
    <row r="2227" spans="2:15" ht="15" customHeight="1" x14ac:dyDescent="0.3">
      <c r="B2227" s="15" t="str">
        <f>IF(AND('[1]Vmesna vrtilna_SKLOP1'!B2227&lt;&gt;"",'[1]Vmesna vrtilna_SKLOP1'!C2227&lt;&gt;""),IF('[1]Vmesna vrtilna_SKLOP1'!B2227&lt;&gt;"",'[1]Vmesna vrtilna_SKLOP1'!B2227,""),"")</f>
        <v/>
      </c>
      <c r="C2227" s="16" t="str">
        <f>IF(OR(C2226="Posebna oblika",C2226="Kulturno zaščiten objekt",C2226="Kulturno zaščiten objekt, Posebna oblika"),"Glej zavihek POSEBNI POGOJI",IF(SUM(N2226:Q2226)=1,"Posebna oblika",IF(SUM(N2226:Q2226)=10,"Kulturno zaščiten objekt",IF(SUM(N2226:Q2226)=11,"Kulturno zaščiten objekt, Posebna oblika",IF(AND('[1]Vmesna vrtilna_SKLOP1'!C2227&lt;&gt;"",'[1]Vmesna vrtilna_SKLOP1'!D2227&lt;&gt;""),IF('[1]Vmesna vrtilna_SKLOP1'!C2227&lt;&gt;"",'[1]Vmesna vrtilna_SKLOP1'!C2227,""),"")))))</f>
        <v/>
      </c>
      <c r="D2227" s="17" t="str">
        <f>IF(IFERROR(VLOOKUP(B2227,'[1]Vmesna vrtilna_SKLOP1'!B:J,6,0),"")=0,"",IFERROR(VLOOKUP(B2227,'[1]Vmesna vrtilna_SKLOP1'!B:J,6,0),""))</f>
        <v/>
      </c>
      <c r="E2227" s="16" t="str">
        <f>IF(IF('[1]Vmesna vrtilna_SKLOP1'!E2227&lt;&gt;"",'[1]Vmesna vrtilna_SKLOP1'!D2227,"")=0,"",IF('[1]Vmesna vrtilna_SKLOP1'!E2227&lt;&gt;"",'[1]Vmesna vrtilna_SKLOP1'!D2227,""))</f>
        <v/>
      </c>
      <c r="F2227" s="18" t="str">
        <f>IF('[1]Vmesna vrtilna_SKLOP1'!E2227&lt;&gt;"",'[1]Vmesna vrtilna_SKLOP1'!E2227,"")</f>
        <v>Dvokrilno okno (tip: O3); dim. ŠxV: 1,4x0,95m; Material: Les ; steklo 8/16Ar/44.2; Rw,st.=42 (Rw,st.+Ctr ≥ 34 dB)</v>
      </c>
      <c r="G2227" s="15" t="str">
        <f>IF('[1]Vmesna vrtilna_SKLOP1'!E2227&lt;&gt;"",'[1]Vmesna vrtilna_SKLOP1'!F2227,"")</f>
        <v>[kos]</v>
      </c>
      <c r="H2227" s="19">
        <f>IF('[1]Vmesna vrtilna_SKLOP1'!F2227&lt;&gt;"",'[1]Vmesna vrtilna_SKLOP1'!I2227,"")</f>
        <v>1</v>
      </c>
      <c r="I2227" s="20" t="str">
        <f>IF(I2226="Skupaj:","DDV (22%):",IF(I2226="DDV (22%):","Skupaj z DDV:",IF(AND('[1]Vmesna vrtilna_SKLOP1'!C2227&lt;&gt;"",'[1]Vmesna vrtilna_SKLOP1'!E2227=""),"Skupaj:","")))</f>
        <v/>
      </c>
      <c r="J2227" s="21">
        <f t="shared" si="69"/>
        <v>0</v>
      </c>
      <c r="K2227" s="21">
        <f>IF(I2227="Skupaj z DDV:",SUM(K2225,K2226),IF(I2227="DDV (22%):",K2226*0.22,IF(AND('[1]Vmesna vrtilna_SKLOP1'!C2227&lt;&gt;"",'[1]Vmesna vrtilna_SKLOP1'!D2227=""),'[1]Vmesna vrtilna_SKLOP1'!J2227,IF(F2227&lt;&gt;"",IF('[1]Vmesna vrtilna_SKLOP1'!J2227&lt;&gt;"",'[1]Vmesna vrtilna_SKLOP1'!J2227,""),""))))</f>
        <v>834.70101481849997</v>
      </c>
      <c r="L2227" s="22">
        <f>IF(I2226="Skupaj:","DDV (22%):",IF(I2226="DDV (22%):","Skupaj z DDV:",IF(AND('[1]Vmesna vrtilna_SKLOP1'!C2227&lt;&gt;"",'[1]Vmesna vrtilna_SKLOP1'!E2227=""),"Skupaj:",IF(AND('[1]Vmesna vrtilna_SKLOP1'!C2227&lt;&gt;"",'[1]Vmesna vrtilna_SKLOP1'!D2227=""),'[1]Vmesna vrtilna_SKLOP1'!J2227,IF(F2227&lt;&gt;"",IF('[1]Vmesna vrtilna_SKLOP1'!J2227&lt;&gt;"",'[1]Vmesna vrtilna_SKLOP1'!J2227,""),"")))))</f>
        <v>834.70101481849997</v>
      </c>
      <c r="M2227" s="22">
        <f t="shared" si="68"/>
        <v>0</v>
      </c>
      <c r="N2227" s="22" t="str">
        <f>IF(IFERROR(VLOOKUP(B2227,'[1]Vmesna vrtilna_SKLOP1'!B:J,7,0),"")=0,"",IFERROR(VLOOKUP(B2227,'[1]Vmesna vrtilna_SKLOP1'!B:J,7,0),""))</f>
        <v/>
      </c>
      <c r="O2227" s="22"/>
    </row>
    <row r="2228" spans="2:15" ht="15" customHeight="1" x14ac:dyDescent="0.3">
      <c r="B2228" s="15" t="str">
        <f>IF(AND('[1]Vmesna vrtilna_SKLOP1'!B2228&lt;&gt;"",'[1]Vmesna vrtilna_SKLOP1'!C2228&lt;&gt;""),IF('[1]Vmesna vrtilna_SKLOP1'!B2228&lt;&gt;"",'[1]Vmesna vrtilna_SKLOP1'!B2228,""),"")</f>
        <v/>
      </c>
      <c r="C2228" s="16" t="str">
        <f>IF(OR(C2227="Posebna oblika",C2227="Kulturno zaščiten objekt",C2227="Kulturno zaščiten objekt, Posebna oblika"),"Glej zavihek POSEBNI POGOJI",IF(SUM(N2227:Q2227)=1,"Posebna oblika",IF(SUM(N2227:Q2227)=10,"Kulturno zaščiten objekt",IF(SUM(N2227:Q2227)=11,"Kulturno zaščiten objekt, Posebna oblika",IF(AND('[1]Vmesna vrtilna_SKLOP1'!C2228&lt;&gt;"",'[1]Vmesna vrtilna_SKLOP1'!D2228&lt;&gt;""),IF('[1]Vmesna vrtilna_SKLOP1'!C2228&lt;&gt;"",'[1]Vmesna vrtilna_SKLOP1'!C2228,""),"")))))</f>
        <v/>
      </c>
      <c r="D2228" s="17" t="str">
        <f>IF(IFERROR(VLOOKUP(B2228,'[1]Vmesna vrtilna_SKLOP1'!B:J,6,0),"")=0,"",IFERROR(VLOOKUP(B2228,'[1]Vmesna vrtilna_SKLOP1'!B:J,6,0),""))</f>
        <v/>
      </c>
      <c r="E2228" s="16" t="str">
        <f>IF(IF('[1]Vmesna vrtilna_SKLOP1'!E2228&lt;&gt;"",'[1]Vmesna vrtilna_SKLOP1'!D2228,"")=0,"",IF('[1]Vmesna vrtilna_SKLOP1'!E2228&lt;&gt;"",'[1]Vmesna vrtilna_SKLOP1'!D2228,""))</f>
        <v/>
      </c>
      <c r="F2228" s="18" t="str">
        <f>IF('[1]Vmesna vrtilna_SKLOP1'!E2228&lt;&gt;"",'[1]Vmesna vrtilna_SKLOP1'!E2228,"")</f>
        <v>Strešno okno (tip: O9); dim. ŠxV: 0,75x1m; Material: Les ; steklo 10/20Ar/4; Rw,st.=39 (Rw,st.+Ctr ≥ 33 dB)</v>
      </c>
      <c r="G2228" s="15" t="str">
        <f>IF('[1]Vmesna vrtilna_SKLOP1'!E2228&lt;&gt;"",'[1]Vmesna vrtilna_SKLOP1'!F2228,"")</f>
        <v>[kos]</v>
      </c>
      <c r="H2228" s="19">
        <f>IF('[1]Vmesna vrtilna_SKLOP1'!F2228&lt;&gt;"",'[1]Vmesna vrtilna_SKLOP1'!I2228,"")</f>
        <v>1</v>
      </c>
      <c r="I2228" s="20" t="str">
        <f>IF(I2227="Skupaj:","DDV (22%):",IF(I2227="DDV (22%):","Skupaj z DDV:",IF(AND('[1]Vmesna vrtilna_SKLOP1'!C2228&lt;&gt;"",'[1]Vmesna vrtilna_SKLOP1'!E2228=""),"Skupaj:","")))</f>
        <v/>
      </c>
      <c r="J2228" s="21">
        <f t="shared" si="69"/>
        <v>0</v>
      </c>
      <c r="K2228" s="21">
        <f>IF(I2228="Skupaj z DDV:",SUM(K2226,K2227),IF(I2228="DDV (22%):",K2227*0.22,IF(AND('[1]Vmesna vrtilna_SKLOP1'!C2228&lt;&gt;"",'[1]Vmesna vrtilna_SKLOP1'!D2228=""),'[1]Vmesna vrtilna_SKLOP1'!J2228,IF(F2228&lt;&gt;"",IF('[1]Vmesna vrtilna_SKLOP1'!J2228&lt;&gt;"",'[1]Vmesna vrtilna_SKLOP1'!J2228,""),""))))</f>
        <v>629.84856249999996</v>
      </c>
      <c r="L2228" s="22">
        <f>IF(I2227="Skupaj:","DDV (22%):",IF(I2227="DDV (22%):","Skupaj z DDV:",IF(AND('[1]Vmesna vrtilna_SKLOP1'!C2228&lt;&gt;"",'[1]Vmesna vrtilna_SKLOP1'!E2228=""),"Skupaj:",IF(AND('[1]Vmesna vrtilna_SKLOP1'!C2228&lt;&gt;"",'[1]Vmesna vrtilna_SKLOP1'!D2228=""),'[1]Vmesna vrtilna_SKLOP1'!J2228,IF(F2228&lt;&gt;"",IF('[1]Vmesna vrtilna_SKLOP1'!J2228&lt;&gt;"",'[1]Vmesna vrtilna_SKLOP1'!J2228,""),"")))))</f>
        <v>629.84856249999996</v>
      </c>
      <c r="M2228" s="22">
        <f t="shared" si="68"/>
        <v>0</v>
      </c>
      <c r="N2228" s="22" t="str">
        <f>IF(IFERROR(VLOOKUP(B2228,'[1]Vmesna vrtilna_SKLOP1'!B:J,7,0),"")=0,"",IFERROR(VLOOKUP(B2228,'[1]Vmesna vrtilna_SKLOP1'!B:J,7,0),""))</f>
        <v/>
      </c>
      <c r="O2228" s="22"/>
    </row>
    <row r="2229" spans="2:15" ht="15" customHeight="1" x14ac:dyDescent="0.3">
      <c r="B2229" s="15" t="str">
        <f>IF(AND('[1]Vmesna vrtilna_SKLOP1'!B2229&lt;&gt;"",'[1]Vmesna vrtilna_SKLOP1'!C2229&lt;&gt;""),IF('[1]Vmesna vrtilna_SKLOP1'!B2229&lt;&gt;"",'[1]Vmesna vrtilna_SKLOP1'!B2229,""),"")</f>
        <v/>
      </c>
      <c r="C2229" s="16" t="str">
        <f>IF(OR(C2228="Posebna oblika",C2228="Kulturno zaščiten objekt",C2228="Kulturno zaščiten objekt, Posebna oblika"),"Glej zavihek POSEBNI POGOJI",IF(SUM(N2228:Q2228)=1,"Posebna oblika",IF(SUM(N2228:Q2228)=10,"Kulturno zaščiten objekt",IF(SUM(N2228:Q2228)=11,"Kulturno zaščiten objekt, Posebna oblika",IF(AND('[1]Vmesna vrtilna_SKLOP1'!C2229&lt;&gt;"",'[1]Vmesna vrtilna_SKLOP1'!D2229&lt;&gt;""),IF('[1]Vmesna vrtilna_SKLOP1'!C2229&lt;&gt;"",'[1]Vmesna vrtilna_SKLOP1'!C2229,""),"")))))</f>
        <v/>
      </c>
      <c r="D2229" s="17" t="str">
        <f>IF(IFERROR(VLOOKUP(B2229,'[1]Vmesna vrtilna_SKLOP1'!B:J,6,0),"")=0,"",IFERROR(VLOOKUP(B2229,'[1]Vmesna vrtilna_SKLOP1'!B:J,6,0),""))</f>
        <v/>
      </c>
      <c r="E2229" s="16" t="str">
        <f>IF(IF('[1]Vmesna vrtilna_SKLOP1'!E2229&lt;&gt;"",'[1]Vmesna vrtilna_SKLOP1'!D2229,"")=0,"",IF('[1]Vmesna vrtilna_SKLOP1'!E2229&lt;&gt;"",'[1]Vmesna vrtilna_SKLOP1'!D2229,""))</f>
        <v/>
      </c>
      <c r="F2229" s="18" t="str">
        <f>IF('[1]Vmesna vrtilna_SKLOP1'!E2229&lt;&gt;"",'[1]Vmesna vrtilna_SKLOP1'!E2229,"")</f>
        <v>Dvokrilno okno (tip: O3); dim. ŠxV: 1,4x0,95m; Material: Les ; steklo 10/20Ar/4; Rw,st.=39 (Rw,st.+Ctr ≥ 33 dB)</v>
      </c>
      <c r="G2229" s="15" t="str">
        <f>IF('[1]Vmesna vrtilna_SKLOP1'!E2229&lt;&gt;"",'[1]Vmesna vrtilna_SKLOP1'!F2229,"")</f>
        <v>[kos]</v>
      </c>
      <c r="H2229" s="19">
        <f>IF('[1]Vmesna vrtilna_SKLOP1'!F2229&lt;&gt;"",'[1]Vmesna vrtilna_SKLOP1'!I2229,"")</f>
        <v>1</v>
      </c>
      <c r="I2229" s="20" t="str">
        <f>IF(I2228="Skupaj:","DDV (22%):",IF(I2228="DDV (22%):","Skupaj z DDV:",IF(AND('[1]Vmesna vrtilna_SKLOP1'!C2229&lt;&gt;"",'[1]Vmesna vrtilna_SKLOP1'!E2229=""),"Skupaj:","")))</f>
        <v/>
      </c>
      <c r="J2229" s="21">
        <f t="shared" si="69"/>
        <v>0</v>
      </c>
      <c r="K2229" s="21">
        <f>IF(I2229="Skupaj z DDV:",SUM(K2227,K2228),IF(I2229="DDV (22%):",K2228*0.22,IF(AND('[1]Vmesna vrtilna_SKLOP1'!C2229&lt;&gt;"",'[1]Vmesna vrtilna_SKLOP1'!D2229=""),'[1]Vmesna vrtilna_SKLOP1'!J2229,IF(F2229&lt;&gt;"",IF('[1]Vmesna vrtilna_SKLOP1'!J2229&lt;&gt;"",'[1]Vmesna vrtilna_SKLOP1'!J2229,""),""))))</f>
        <v>784.95901481850001</v>
      </c>
      <c r="L2229" s="22">
        <f>IF(I2228="Skupaj:","DDV (22%):",IF(I2228="DDV (22%):","Skupaj z DDV:",IF(AND('[1]Vmesna vrtilna_SKLOP1'!C2229&lt;&gt;"",'[1]Vmesna vrtilna_SKLOP1'!E2229=""),"Skupaj:",IF(AND('[1]Vmesna vrtilna_SKLOP1'!C2229&lt;&gt;"",'[1]Vmesna vrtilna_SKLOP1'!D2229=""),'[1]Vmesna vrtilna_SKLOP1'!J2229,IF(F2229&lt;&gt;"",IF('[1]Vmesna vrtilna_SKLOP1'!J2229&lt;&gt;"",'[1]Vmesna vrtilna_SKLOP1'!J2229,""),"")))))</f>
        <v>784.95901481850001</v>
      </c>
      <c r="M2229" s="22">
        <f t="shared" si="68"/>
        <v>0</v>
      </c>
      <c r="N2229" s="22" t="str">
        <f>IF(IFERROR(VLOOKUP(B2229,'[1]Vmesna vrtilna_SKLOP1'!B:J,7,0),"")=0,"",IFERROR(VLOOKUP(B2229,'[1]Vmesna vrtilna_SKLOP1'!B:J,7,0),""))</f>
        <v/>
      </c>
      <c r="O2229" s="22"/>
    </row>
    <row r="2230" spans="2:15" ht="15" customHeight="1" x14ac:dyDescent="0.3">
      <c r="B2230" s="15" t="str">
        <f>IF(AND('[1]Vmesna vrtilna_SKLOP1'!B2230&lt;&gt;"",'[1]Vmesna vrtilna_SKLOP1'!C2230&lt;&gt;""),IF('[1]Vmesna vrtilna_SKLOP1'!B2230&lt;&gt;"",'[1]Vmesna vrtilna_SKLOP1'!B2230,""),"")</f>
        <v/>
      </c>
      <c r="C2230" s="16" t="str">
        <f>IF(OR(C2229="Posebna oblika",C2229="Kulturno zaščiten objekt",C2229="Kulturno zaščiten objekt, Posebna oblika"),"Glej zavihek POSEBNI POGOJI",IF(SUM(N2229:Q2229)=1,"Posebna oblika",IF(SUM(N2229:Q2229)=10,"Kulturno zaščiten objekt",IF(SUM(N2229:Q2229)=11,"Kulturno zaščiten objekt, Posebna oblika",IF(AND('[1]Vmesna vrtilna_SKLOP1'!C2230&lt;&gt;"",'[1]Vmesna vrtilna_SKLOP1'!D2230&lt;&gt;""),IF('[1]Vmesna vrtilna_SKLOP1'!C2230&lt;&gt;"",'[1]Vmesna vrtilna_SKLOP1'!C2230,""),"")))))</f>
        <v/>
      </c>
      <c r="D2230" s="17" t="str">
        <f>IF(IFERROR(VLOOKUP(B2230,'[1]Vmesna vrtilna_SKLOP1'!B:J,6,0),"")=0,"",IFERROR(VLOOKUP(B2230,'[1]Vmesna vrtilna_SKLOP1'!B:J,6,0),""))</f>
        <v/>
      </c>
      <c r="E2230" s="16" t="str">
        <f>IF(IF('[1]Vmesna vrtilna_SKLOP1'!E2230&lt;&gt;"",'[1]Vmesna vrtilna_SKLOP1'!D2230,"")=0,"",IF('[1]Vmesna vrtilna_SKLOP1'!E2230&lt;&gt;"",'[1]Vmesna vrtilna_SKLOP1'!D2230,""))</f>
        <v/>
      </c>
      <c r="F2230" s="18" t="str">
        <f>IF('[1]Vmesna vrtilna_SKLOP1'!E2230&lt;&gt;"",'[1]Vmesna vrtilna_SKLOP1'!E2230,"")</f>
        <v/>
      </c>
      <c r="G2230" s="15" t="str">
        <f>IF('[1]Vmesna vrtilna_SKLOP1'!E2230&lt;&gt;"",'[1]Vmesna vrtilna_SKLOP1'!F2230,"")</f>
        <v/>
      </c>
      <c r="H2230" s="19" t="str">
        <f>IF('[1]Vmesna vrtilna_SKLOP1'!F2230&lt;&gt;"",'[1]Vmesna vrtilna_SKLOP1'!I2230,"")</f>
        <v/>
      </c>
      <c r="I2230" s="20" t="str">
        <f>IF(I2229="Skupaj:","DDV (22%):",IF(I2229="DDV (22%):","Skupaj z DDV:",IF(AND('[1]Vmesna vrtilna_SKLOP1'!C2230&lt;&gt;"",'[1]Vmesna vrtilna_SKLOP1'!E2230=""),"Skupaj:","")))</f>
        <v/>
      </c>
      <c r="J2230" s="21" t="str">
        <f t="shared" si="69"/>
        <v/>
      </c>
      <c r="K2230" s="21" t="str">
        <f>IF(I2230="Skupaj z DDV:",SUM(K2228,K2229),IF(I2230="DDV (22%):",K2229*0.22,IF(AND('[1]Vmesna vrtilna_SKLOP1'!C2230&lt;&gt;"",'[1]Vmesna vrtilna_SKLOP1'!D2230=""),'[1]Vmesna vrtilna_SKLOP1'!J2230,IF(F2230&lt;&gt;"",IF('[1]Vmesna vrtilna_SKLOP1'!J2230&lt;&gt;"",'[1]Vmesna vrtilna_SKLOP1'!J2230,""),""))))</f>
        <v/>
      </c>
      <c r="L2230" s="22" t="str">
        <f>IF(I2229="Skupaj:","DDV (22%):",IF(I2229="DDV (22%):","Skupaj z DDV:",IF(AND('[1]Vmesna vrtilna_SKLOP1'!C2230&lt;&gt;"",'[1]Vmesna vrtilna_SKLOP1'!E2230=""),"Skupaj:",IF(AND('[1]Vmesna vrtilna_SKLOP1'!C2230&lt;&gt;"",'[1]Vmesna vrtilna_SKLOP1'!D2230=""),'[1]Vmesna vrtilna_SKLOP1'!J2230,IF(F2230&lt;&gt;"",IF('[1]Vmesna vrtilna_SKLOP1'!J2230&lt;&gt;"",'[1]Vmesna vrtilna_SKLOP1'!J2230,""),"")))))</f>
        <v/>
      </c>
      <c r="M2230" s="22">
        <f t="shared" si="68"/>
        <v>0</v>
      </c>
      <c r="N2230" s="22" t="str">
        <f>IF(IFERROR(VLOOKUP(B2230,'[1]Vmesna vrtilna_SKLOP1'!B:J,7,0),"")=0,"",IFERROR(VLOOKUP(B2230,'[1]Vmesna vrtilna_SKLOP1'!B:J,7,0),""))</f>
        <v/>
      </c>
      <c r="O2230" s="22"/>
    </row>
    <row r="2231" spans="2:15" ht="15" customHeight="1" x14ac:dyDescent="0.3">
      <c r="B2231" s="15" t="str">
        <f>IF(AND('[1]Vmesna vrtilna_SKLOP1'!B2231&lt;&gt;"",'[1]Vmesna vrtilna_SKLOP1'!C2231&lt;&gt;""),IF('[1]Vmesna vrtilna_SKLOP1'!B2231&lt;&gt;"",'[1]Vmesna vrtilna_SKLOP1'!B2231,""),"")</f>
        <v/>
      </c>
      <c r="C2231" s="16" t="str">
        <f>IF(OR(C2230="Posebna oblika",C2230="Kulturno zaščiten objekt",C2230="Kulturno zaščiten objekt, Posebna oblika"),"Glej zavihek POSEBNI POGOJI",IF(SUM(N2230:Q2230)=1,"Posebna oblika",IF(SUM(N2230:Q2230)=10,"Kulturno zaščiten objekt",IF(SUM(N2230:Q2230)=11,"Kulturno zaščiten objekt, Posebna oblika",IF(AND('[1]Vmesna vrtilna_SKLOP1'!C2231&lt;&gt;"",'[1]Vmesna vrtilna_SKLOP1'!D2231&lt;&gt;""),IF('[1]Vmesna vrtilna_SKLOP1'!C2231&lt;&gt;"",'[1]Vmesna vrtilna_SKLOP1'!C2231,""),"")))))</f>
        <v/>
      </c>
      <c r="D2231" s="17" t="str">
        <f>IF(IFERROR(VLOOKUP(B2231,'[1]Vmesna vrtilna_SKLOP1'!B:J,6,0),"")=0,"",IFERROR(VLOOKUP(B2231,'[1]Vmesna vrtilna_SKLOP1'!B:J,6,0),""))</f>
        <v/>
      </c>
      <c r="E2231" s="16" t="str">
        <f>IF(IF('[1]Vmesna vrtilna_SKLOP1'!E2231&lt;&gt;"",'[1]Vmesna vrtilna_SKLOP1'!D2231,"")=0,"",IF('[1]Vmesna vrtilna_SKLOP1'!E2231&lt;&gt;"",'[1]Vmesna vrtilna_SKLOP1'!D2231,""))</f>
        <v>Senčila</v>
      </c>
      <c r="F2231" s="18" t="str">
        <f>IF('[1]Vmesna vrtilna_SKLOP1'!E2231&lt;&gt;"",'[1]Vmesna vrtilna_SKLOP1'!E2231,"")</f>
        <v>Notranja rolo omarica, ALU lamele, Dim. ŠxV: 1,4x1,4m</v>
      </c>
      <c r="G2231" s="15" t="str">
        <f>IF('[1]Vmesna vrtilna_SKLOP1'!E2231&lt;&gt;"",'[1]Vmesna vrtilna_SKLOP1'!F2231,"")</f>
        <v>[kos]</v>
      </c>
      <c r="H2231" s="19">
        <f>IF('[1]Vmesna vrtilna_SKLOP1'!F2231&lt;&gt;"",'[1]Vmesna vrtilna_SKLOP1'!I2231,"")</f>
        <v>4</v>
      </c>
      <c r="I2231" s="20" t="str">
        <f>IF(I2230="Skupaj:","DDV (22%):",IF(I2230="DDV (22%):","Skupaj z DDV:",IF(AND('[1]Vmesna vrtilna_SKLOP1'!C2231&lt;&gt;"",'[1]Vmesna vrtilna_SKLOP1'!E2231=""),"Skupaj:","")))</f>
        <v/>
      </c>
      <c r="J2231" s="21">
        <f t="shared" si="69"/>
        <v>0</v>
      </c>
      <c r="K2231" s="21">
        <f>IF(I2231="Skupaj z DDV:",SUM(K2229,K2230),IF(I2231="DDV (22%):",K2230*0.22,IF(AND('[1]Vmesna vrtilna_SKLOP1'!C2231&lt;&gt;"",'[1]Vmesna vrtilna_SKLOP1'!D2231=""),'[1]Vmesna vrtilna_SKLOP1'!J2231,IF(F2231&lt;&gt;"",IF('[1]Vmesna vrtilna_SKLOP1'!J2231&lt;&gt;"",'[1]Vmesna vrtilna_SKLOP1'!J2231,""),""))))</f>
        <v>1339.4250380799999</v>
      </c>
      <c r="L2231" s="22">
        <f>IF(I2230="Skupaj:","DDV (22%):",IF(I2230="DDV (22%):","Skupaj z DDV:",IF(AND('[1]Vmesna vrtilna_SKLOP1'!C2231&lt;&gt;"",'[1]Vmesna vrtilna_SKLOP1'!E2231=""),"Skupaj:",IF(AND('[1]Vmesna vrtilna_SKLOP1'!C2231&lt;&gt;"",'[1]Vmesna vrtilna_SKLOP1'!D2231=""),'[1]Vmesna vrtilna_SKLOP1'!J2231,IF(F2231&lt;&gt;"",IF('[1]Vmesna vrtilna_SKLOP1'!J2231&lt;&gt;"",'[1]Vmesna vrtilna_SKLOP1'!J2231,""),"")))))</f>
        <v>1339.4250380799999</v>
      </c>
      <c r="M2231" s="22">
        <f t="shared" si="68"/>
        <v>0</v>
      </c>
      <c r="N2231" s="22" t="str">
        <f>IF(IFERROR(VLOOKUP(B2231,'[1]Vmesna vrtilna_SKLOP1'!B:J,7,0),"")=0,"",IFERROR(VLOOKUP(B2231,'[1]Vmesna vrtilna_SKLOP1'!B:J,7,0),""))</f>
        <v/>
      </c>
      <c r="O2231" s="22"/>
    </row>
    <row r="2232" spans="2:15" ht="15" customHeight="1" x14ac:dyDescent="0.3">
      <c r="B2232" s="15" t="str">
        <f>IF(AND('[1]Vmesna vrtilna_SKLOP1'!B2232&lt;&gt;"",'[1]Vmesna vrtilna_SKLOP1'!C2232&lt;&gt;""),IF('[1]Vmesna vrtilna_SKLOP1'!B2232&lt;&gt;"",'[1]Vmesna vrtilna_SKLOP1'!B2232,""),"")</f>
        <v/>
      </c>
      <c r="C2232" s="16" t="str">
        <f>IF(OR(C2231="Posebna oblika",C2231="Kulturno zaščiten objekt",C2231="Kulturno zaščiten objekt, Posebna oblika"),"Glej zavihek POSEBNI POGOJI",IF(SUM(N2231:Q2231)=1,"Posebna oblika",IF(SUM(N2231:Q2231)=10,"Kulturno zaščiten objekt",IF(SUM(N2231:Q2231)=11,"Kulturno zaščiten objekt, Posebna oblika",IF(AND('[1]Vmesna vrtilna_SKLOP1'!C2232&lt;&gt;"",'[1]Vmesna vrtilna_SKLOP1'!D2232&lt;&gt;""),IF('[1]Vmesna vrtilna_SKLOP1'!C2232&lt;&gt;"",'[1]Vmesna vrtilna_SKLOP1'!C2232,""),"")))))</f>
        <v/>
      </c>
      <c r="D2232" s="17" t="str">
        <f>IF(IFERROR(VLOOKUP(B2232,'[1]Vmesna vrtilna_SKLOP1'!B:J,6,0),"")=0,"",IFERROR(VLOOKUP(B2232,'[1]Vmesna vrtilna_SKLOP1'!B:J,6,0),""))</f>
        <v/>
      </c>
      <c r="E2232" s="16" t="str">
        <f>IF(IF('[1]Vmesna vrtilna_SKLOP1'!E2232&lt;&gt;"",'[1]Vmesna vrtilna_SKLOP1'!D2232,"")=0,"",IF('[1]Vmesna vrtilna_SKLOP1'!E2232&lt;&gt;"",'[1]Vmesna vrtilna_SKLOP1'!D2232,""))</f>
        <v/>
      </c>
      <c r="F2232" s="18" t="str">
        <f>IF('[1]Vmesna vrtilna_SKLOP1'!E2232&lt;&gt;"",'[1]Vmesna vrtilna_SKLOP1'!E2232,"")</f>
        <v>Notranja rolo omarica, ALU lamele, Dim. ŠxV: 1x1,4m</v>
      </c>
      <c r="G2232" s="15" t="str">
        <f>IF('[1]Vmesna vrtilna_SKLOP1'!E2232&lt;&gt;"",'[1]Vmesna vrtilna_SKLOP1'!F2232,"")</f>
        <v>[kos]</v>
      </c>
      <c r="H2232" s="19">
        <f>IF('[1]Vmesna vrtilna_SKLOP1'!F2232&lt;&gt;"",'[1]Vmesna vrtilna_SKLOP1'!I2232,"")</f>
        <v>2</v>
      </c>
      <c r="I2232" s="20" t="str">
        <f>IF(I2231="Skupaj:","DDV (22%):",IF(I2231="DDV (22%):","Skupaj z DDV:",IF(AND('[1]Vmesna vrtilna_SKLOP1'!C2232&lt;&gt;"",'[1]Vmesna vrtilna_SKLOP1'!E2232=""),"Skupaj:","")))</f>
        <v/>
      </c>
      <c r="J2232" s="21">
        <f t="shared" si="69"/>
        <v>0</v>
      </c>
      <c r="K2232" s="21">
        <f>IF(I2232="Skupaj z DDV:",SUM(K2230,K2231),IF(I2232="DDV (22%):",K2231*0.22,IF(AND('[1]Vmesna vrtilna_SKLOP1'!C2232&lt;&gt;"",'[1]Vmesna vrtilna_SKLOP1'!D2232=""),'[1]Vmesna vrtilna_SKLOP1'!J2232,IF(F2232&lt;&gt;"",IF('[1]Vmesna vrtilna_SKLOP1'!J2232&lt;&gt;"",'[1]Vmesna vrtilna_SKLOP1'!J2232,""),""))))</f>
        <v>574.60382399999992</v>
      </c>
      <c r="L2232" s="22">
        <f>IF(I2231="Skupaj:","DDV (22%):",IF(I2231="DDV (22%):","Skupaj z DDV:",IF(AND('[1]Vmesna vrtilna_SKLOP1'!C2232&lt;&gt;"",'[1]Vmesna vrtilna_SKLOP1'!E2232=""),"Skupaj:",IF(AND('[1]Vmesna vrtilna_SKLOP1'!C2232&lt;&gt;"",'[1]Vmesna vrtilna_SKLOP1'!D2232=""),'[1]Vmesna vrtilna_SKLOP1'!J2232,IF(F2232&lt;&gt;"",IF('[1]Vmesna vrtilna_SKLOP1'!J2232&lt;&gt;"",'[1]Vmesna vrtilna_SKLOP1'!J2232,""),"")))))</f>
        <v>574.60382399999992</v>
      </c>
      <c r="M2232" s="22">
        <f t="shared" si="68"/>
        <v>0</v>
      </c>
      <c r="N2232" s="22" t="str">
        <f>IF(IFERROR(VLOOKUP(B2232,'[1]Vmesna vrtilna_SKLOP1'!B:J,7,0),"")=0,"",IFERROR(VLOOKUP(B2232,'[1]Vmesna vrtilna_SKLOP1'!B:J,7,0),""))</f>
        <v/>
      </c>
      <c r="O2232" s="22"/>
    </row>
    <row r="2233" spans="2:15" ht="15" customHeight="1" x14ac:dyDescent="0.3">
      <c r="B2233" s="15" t="str">
        <f>IF(AND('[1]Vmesna vrtilna_SKLOP1'!B2233&lt;&gt;"",'[1]Vmesna vrtilna_SKLOP1'!C2233&lt;&gt;""),IF('[1]Vmesna vrtilna_SKLOP1'!B2233&lt;&gt;"",'[1]Vmesna vrtilna_SKLOP1'!B2233,""),"")</f>
        <v/>
      </c>
      <c r="C2233" s="16" t="str">
        <f>IF(OR(C2232="Posebna oblika",C2232="Kulturno zaščiten objekt",C2232="Kulturno zaščiten objekt, Posebna oblika"),"Glej zavihek POSEBNI POGOJI",IF(SUM(N2232:Q2232)=1,"Posebna oblika",IF(SUM(N2232:Q2232)=10,"Kulturno zaščiten objekt",IF(SUM(N2232:Q2232)=11,"Kulturno zaščiten objekt, Posebna oblika",IF(AND('[1]Vmesna vrtilna_SKLOP1'!C2233&lt;&gt;"",'[1]Vmesna vrtilna_SKLOP1'!D2233&lt;&gt;""),IF('[1]Vmesna vrtilna_SKLOP1'!C2233&lt;&gt;"",'[1]Vmesna vrtilna_SKLOP1'!C2233,""),"")))))</f>
        <v/>
      </c>
      <c r="D2233" s="17" t="str">
        <f>IF(IFERROR(VLOOKUP(B2233,'[1]Vmesna vrtilna_SKLOP1'!B:J,6,0),"")=0,"",IFERROR(VLOOKUP(B2233,'[1]Vmesna vrtilna_SKLOP1'!B:J,6,0),""))</f>
        <v/>
      </c>
      <c r="E2233" s="16" t="str">
        <f>IF(IF('[1]Vmesna vrtilna_SKLOP1'!E2233&lt;&gt;"",'[1]Vmesna vrtilna_SKLOP1'!D2233,"")=0,"",IF('[1]Vmesna vrtilna_SKLOP1'!E2233&lt;&gt;"",'[1]Vmesna vrtilna_SKLOP1'!D2233,""))</f>
        <v/>
      </c>
      <c r="F2233" s="18" t="str">
        <f>IF('[1]Vmesna vrtilna_SKLOP1'!E2233&lt;&gt;"",'[1]Vmesna vrtilna_SKLOP1'!E2233,"")</f>
        <v>Notranja rolo omarica, ALU lamele, Dim. ŠxV: 0,8x2,15m</v>
      </c>
      <c r="G2233" s="15" t="str">
        <f>IF('[1]Vmesna vrtilna_SKLOP1'!E2233&lt;&gt;"",'[1]Vmesna vrtilna_SKLOP1'!F2233,"")</f>
        <v>[kos]</v>
      </c>
      <c r="H2233" s="19">
        <f>IF('[1]Vmesna vrtilna_SKLOP1'!F2233&lt;&gt;"",'[1]Vmesna vrtilna_SKLOP1'!I2233,"")</f>
        <v>2</v>
      </c>
      <c r="I2233" s="20" t="str">
        <f>IF(I2232="Skupaj:","DDV (22%):",IF(I2232="DDV (22%):","Skupaj z DDV:",IF(AND('[1]Vmesna vrtilna_SKLOP1'!C2233&lt;&gt;"",'[1]Vmesna vrtilna_SKLOP1'!E2233=""),"Skupaj:","")))</f>
        <v/>
      </c>
      <c r="J2233" s="21">
        <f t="shared" si="69"/>
        <v>0</v>
      </c>
      <c r="K2233" s="21">
        <f>IF(I2233="Skupaj z DDV:",SUM(K2231,K2232),IF(I2233="DDV (22%):",K2232*0.22,IF(AND('[1]Vmesna vrtilna_SKLOP1'!C2233&lt;&gt;"",'[1]Vmesna vrtilna_SKLOP1'!D2233=""),'[1]Vmesna vrtilna_SKLOP1'!J2233,IF(F2233&lt;&gt;"",IF('[1]Vmesna vrtilna_SKLOP1'!J2233&lt;&gt;"",'[1]Vmesna vrtilna_SKLOP1'!J2233,""),""))))</f>
        <v>610.68045055999994</v>
      </c>
      <c r="L2233" s="22">
        <f>IF(I2232="Skupaj:","DDV (22%):",IF(I2232="DDV (22%):","Skupaj z DDV:",IF(AND('[1]Vmesna vrtilna_SKLOP1'!C2233&lt;&gt;"",'[1]Vmesna vrtilna_SKLOP1'!E2233=""),"Skupaj:",IF(AND('[1]Vmesna vrtilna_SKLOP1'!C2233&lt;&gt;"",'[1]Vmesna vrtilna_SKLOP1'!D2233=""),'[1]Vmesna vrtilna_SKLOP1'!J2233,IF(F2233&lt;&gt;"",IF('[1]Vmesna vrtilna_SKLOP1'!J2233&lt;&gt;"",'[1]Vmesna vrtilna_SKLOP1'!J2233,""),"")))))</f>
        <v>610.68045055999994</v>
      </c>
      <c r="M2233" s="22">
        <f t="shared" si="68"/>
        <v>0</v>
      </c>
      <c r="N2233" s="22" t="str">
        <f>IF(IFERROR(VLOOKUP(B2233,'[1]Vmesna vrtilna_SKLOP1'!B:J,7,0),"")=0,"",IFERROR(VLOOKUP(B2233,'[1]Vmesna vrtilna_SKLOP1'!B:J,7,0),""))</f>
        <v/>
      </c>
      <c r="O2233" s="22"/>
    </row>
    <row r="2234" spans="2:15" ht="15" customHeight="1" x14ac:dyDescent="0.3">
      <c r="B2234" s="15" t="str">
        <f>IF(AND('[1]Vmesna vrtilna_SKLOP1'!B2234&lt;&gt;"",'[1]Vmesna vrtilna_SKLOP1'!C2234&lt;&gt;""),IF('[1]Vmesna vrtilna_SKLOP1'!B2234&lt;&gt;"",'[1]Vmesna vrtilna_SKLOP1'!B2234,""),"")</f>
        <v/>
      </c>
      <c r="C2234" s="16" t="str">
        <f>IF(OR(C2233="Posebna oblika",C2233="Kulturno zaščiten objekt",C2233="Kulturno zaščiten objekt, Posebna oblika"),"Glej zavihek POSEBNI POGOJI",IF(SUM(N2233:Q2233)=1,"Posebna oblika",IF(SUM(N2233:Q2233)=10,"Kulturno zaščiten objekt",IF(SUM(N2233:Q2233)=11,"Kulturno zaščiten objekt, Posebna oblika",IF(AND('[1]Vmesna vrtilna_SKLOP1'!C2234&lt;&gt;"",'[1]Vmesna vrtilna_SKLOP1'!D2234&lt;&gt;""),IF('[1]Vmesna vrtilna_SKLOP1'!C2234&lt;&gt;"",'[1]Vmesna vrtilna_SKLOP1'!C2234,""),"")))))</f>
        <v/>
      </c>
      <c r="D2234" s="17" t="str">
        <f>IF(IFERROR(VLOOKUP(B2234,'[1]Vmesna vrtilna_SKLOP1'!B:J,6,0),"")=0,"",IFERROR(VLOOKUP(B2234,'[1]Vmesna vrtilna_SKLOP1'!B:J,6,0),""))</f>
        <v/>
      </c>
      <c r="E2234" s="16" t="str">
        <f>IF(IF('[1]Vmesna vrtilna_SKLOP1'!E2234&lt;&gt;"",'[1]Vmesna vrtilna_SKLOP1'!D2234,"")=0,"",IF('[1]Vmesna vrtilna_SKLOP1'!E2234&lt;&gt;"",'[1]Vmesna vrtilna_SKLOP1'!D2234,""))</f>
        <v/>
      </c>
      <c r="F2234" s="18" t="str">
        <f>IF('[1]Vmesna vrtilna_SKLOP1'!E2234&lt;&gt;"",'[1]Vmesna vrtilna_SKLOP1'!E2234,"")</f>
        <v>Screen rolo, Dim. ŠxV: 0,75x1m</v>
      </c>
      <c r="G2234" s="15" t="str">
        <f>IF('[1]Vmesna vrtilna_SKLOP1'!E2234&lt;&gt;"",'[1]Vmesna vrtilna_SKLOP1'!F2234,"")</f>
        <v>[kos]</v>
      </c>
      <c r="H2234" s="19">
        <f>IF('[1]Vmesna vrtilna_SKLOP1'!F2234&lt;&gt;"",'[1]Vmesna vrtilna_SKLOP1'!I2234,"")</f>
        <v>1</v>
      </c>
      <c r="I2234" s="20" t="str">
        <f>IF(I2233="Skupaj:","DDV (22%):",IF(I2233="DDV (22%):","Skupaj z DDV:",IF(AND('[1]Vmesna vrtilna_SKLOP1'!C2234&lt;&gt;"",'[1]Vmesna vrtilna_SKLOP1'!E2234=""),"Skupaj:","")))</f>
        <v/>
      </c>
      <c r="J2234" s="21">
        <f t="shared" si="69"/>
        <v>0</v>
      </c>
      <c r="K2234" s="21">
        <f>IF(I2234="Skupaj z DDV:",SUM(K2232,K2233),IF(I2234="DDV (22%):",K2233*0.22,IF(AND('[1]Vmesna vrtilna_SKLOP1'!C2234&lt;&gt;"",'[1]Vmesna vrtilna_SKLOP1'!D2234=""),'[1]Vmesna vrtilna_SKLOP1'!J2234,IF(F2234&lt;&gt;"",IF('[1]Vmesna vrtilna_SKLOP1'!J2234&lt;&gt;"",'[1]Vmesna vrtilna_SKLOP1'!J2234,""),""))))</f>
        <v>112.5</v>
      </c>
      <c r="L2234" s="22">
        <f>IF(I2233="Skupaj:","DDV (22%):",IF(I2233="DDV (22%):","Skupaj z DDV:",IF(AND('[1]Vmesna vrtilna_SKLOP1'!C2234&lt;&gt;"",'[1]Vmesna vrtilna_SKLOP1'!E2234=""),"Skupaj:",IF(AND('[1]Vmesna vrtilna_SKLOP1'!C2234&lt;&gt;"",'[1]Vmesna vrtilna_SKLOP1'!D2234=""),'[1]Vmesna vrtilna_SKLOP1'!J2234,IF(F2234&lt;&gt;"",IF('[1]Vmesna vrtilna_SKLOP1'!J2234&lt;&gt;"",'[1]Vmesna vrtilna_SKLOP1'!J2234,""),"")))))</f>
        <v>112.5</v>
      </c>
      <c r="M2234" s="22">
        <f t="shared" si="68"/>
        <v>0</v>
      </c>
      <c r="N2234" s="22" t="str">
        <f>IF(IFERROR(VLOOKUP(B2234,'[1]Vmesna vrtilna_SKLOP1'!B:J,7,0),"")=0,"",IFERROR(VLOOKUP(B2234,'[1]Vmesna vrtilna_SKLOP1'!B:J,7,0),""))</f>
        <v/>
      </c>
      <c r="O2234" s="22"/>
    </row>
    <row r="2235" spans="2:15" ht="15" customHeight="1" x14ac:dyDescent="0.3">
      <c r="B2235" s="15" t="str">
        <f>IF(AND('[1]Vmesna vrtilna_SKLOP1'!B2235&lt;&gt;"",'[1]Vmesna vrtilna_SKLOP1'!C2235&lt;&gt;""),IF('[1]Vmesna vrtilna_SKLOP1'!B2235&lt;&gt;"",'[1]Vmesna vrtilna_SKLOP1'!B2235,""),"")</f>
        <v/>
      </c>
      <c r="C2235" s="16" t="str">
        <f>IF(OR(C2234="Posebna oblika",C2234="Kulturno zaščiten objekt",C2234="Kulturno zaščiten objekt, Posebna oblika"),"Glej zavihek POSEBNI POGOJI",IF(SUM(N2234:Q2234)=1,"Posebna oblika",IF(SUM(N2234:Q2234)=10,"Kulturno zaščiten objekt",IF(SUM(N2234:Q2234)=11,"Kulturno zaščiten objekt, Posebna oblika",IF(AND('[1]Vmesna vrtilna_SKLOP1'!C2235&lt;&gt;"",'[1]Vmesna vrtilna_SKLOP1'!D2235&lt;&gt;""),IF('[1]Vmesna vrtilna_SKLOP1'!C2235&lt;&gt;"",'[1]Vmesna vrtilna_SKLOP1'!C2235,""),"")))))</f>
        <v/>
      </c>
      <c r="D2235" s="17" t="str">
        <f>IF(IFERROR(VLOOKUP(B2235,'[1]Vmesna vrtilna_SKLOP1'!B:J,6,0),"")=0,"",IFERROR(VLOOKUP(B2235,'[1]Vmesna vrtilna_SKLOP1'!B:J,6,0),""))</f>
        <v/>
      </c>
      <c r="E2235" s="16" t="str">
        <f>IF(IF('[1]Vmesna vrtilna_SKLOP1'!E2235&lt;&gt;"",'[1]Vmesna vrtilna_SKLOP1'!D2235,"")=0,"",IF('[1]Vmesna vrtilna_SKLOP1'!E2235&lt;&gt;"",'[1]Vmesna vrtilna_SKLOP1'!D2235,""))</f>
        <v/>
      </c>
      <c r="F2235" s="18" t="str">
        <f>IF('[1]Vmesna vrtilna_SKLOP1'!E2235&lt;&gt;"",'[1]Vmesna vrtilna_SKLOP1'!E2235,"")</f>
        <v/>
      </c>
      <c r="G2235" s="15" t="str">
        <f>IF('[1]Vmesna vrtilna_SKLOP1'!E2235&lt;&gt;"",'[1]Vmesna vrtilna_SKLOP1'!F2235,"")</f>
        <v/>
      </c>
      <c r="H2235" s="19" t="str">
        <f>IF('[1]Vmesna vrtilna_SKLOP1'!F2235&lt;&gt;"",'[1]Vmesna vrtilna_SKLOP1'!I2235,"")</f>
        <v/>
      </c>
      <c r="I2235" s="20" t="str">
        <f>IF(I2234="Skupaj:","DDV (22%):",IF(I2234="DDV (22%):","Skupaj z DDV:",IF(AND('[1]Vmesna vrtilna_SKLOP1'!C2235&lt;&gt;"",'[1]Vmesna vrtilna_SKLOP1'!E2235=""),"Skupaj:","")))</f>
        <v/>
      </c>
      <c r="J2235" s="21" t="str">
        <f t="shared" si="69"/>
        <v/>
      </c>
      <c r="K2235" s="21" t="str">
        <f>IF(I2235="Skupaj z DDV:",SUM(K2233,K2234),IF(I2235="DDV (22%):",K2234*0.22,IF(AND('[1]Vmesna vrtilna_SKLOP1'!C2235&lt;&gt;"",'[1]Vmesna vrtilna_SKLOP1'!D2235=""),'[1]Vmesna vrtilna_SKLOP1'!J2235,IF(F2235&lt;&gt;"",IF('[1]Vmesna vrtilna_SKLOP1'!J2235&lt;&gt;"",'[1]Vmesna vrtilna_SKLOP1'!J2235,""),""))))</f>
        <v/>
      </c>
      <c r="L2235" s="22" t="str">
        <f>IF(I2234="Skupaj:","DDV (22%):",IF(I2234="DDV (22%):","Skupaj z DDV:",IF(AND('[1]Vmesna vrtilna_SKLOP1'!C2235&lt;&gt;"",'[1]Vmesna vrtilna_SKLOP1'!E2235=""),"Skupaj:",IF(AND('[1]Vmesna vrtilna_SKLOP1'!C2235&lt;&gt;"",'[1]Vmesna vrtilna_SKLOP1'!D2235=""),'[1]Vmesna vrtilna_SKLOP1'!J2235,IF(F2235&lt;&gt;"",IF('[1]Vmesna vrtilna_SKLOP1'!J2235&lt;&gt;"",'[1]Vmesna vrtilna_SKLOP1'!J2235,""),"")))))</f>
        <v/>
      </c>
      <c r="M2235" s="22">
        <f t="shared" si="68"/>
        <v>0</v>
      </c>
      <c r="N2235" s="22" t="str">
        <f>IF(IFERROR(VLOOKUP(B2235,'[1]Vmesna vrtilna_SKLOP1'!B:J,7,0),"")=0,"",IFERROR(VLOOKUP(B2235,'[1]Vmesna vrtilna_SKLOP1'!B:J,7,0),""))</f>
        <v/>
      </c>
      <c r="O2235" s="22"/>
    </row>
    <row r="2236" spans="2:15" ht="15" customHeight="1" x14ac:dyDescent="0.3">
      <c r="B2236" s="15" t="str">
        <f>IF(AND('[1]Vmesna vrtilna_SKLOP1'!B2236&lt;&gt;"",'[1]Vmesna vrtilna_SKLOP1'!C2236&lt;&gt;""),IF('[1]Vmesna vrtilna_SKLOP1'!B2236&lt;&gt;"",'[1]Vmesna vrtilna_SKLOP1'!B2236,""),"")</f>
        <v/>
      </c>
      <c r="C2236" s="16" t="str">
        <f>IF(OR(C2235="Posebna oblika",C2235="Kulturno zaščiten objekt",C2235="Kulturno zaščiten objekt, Posebna oblika"),"Glej zavihek POSEBNI POGOJI",IF(SUM(N2235:Q2235)=1,"Posebna oblika",IF(SUM(N2235:Q2235)=10,"Kulturno zaščiten objekt",IF(SUM(N2235:Q2235)=11,"Kulturno zaščiten objekt, Posebna oblika",IF(AND('[1]Vmesna vrtilna_SKLOP1'!C2236&lt;&gt;"",'[1]Vmesna vrtilna_SKLOP1'!D2236&lt;&gt;""),IF('[1]Vmesna vrtilna_SKLOP1'!C2236&lt;&gt;"",'[1]Vmesna vrtilna_SKLOP1'!C2236,""),"")))))</f>
        <v/>
      </c>
      <c r="D2236" s="17" t="str">
        <f>IF(IFERROR(VLOOKUP(B2236,'[1]Vmesna vrtilna_SKLOP1'!B:J,6,0),"")=0,"",IFERROR(VLOOKUP(B2236,'[1]Vmesna vrtilna_SKLOP1'!B:J,6,0),""))</f>
        <v/>
      </c>
      <c r="E2236" s="16" t="str">
        <f>IF(IF('[1]Vmesna vrtilna_SKLOP1'!E2236&lt;&gt;"",'[1]Vmesna vrtilna_SKLOP1'!D2236,"")=0,"",IF('[1]Vmesna vrtilna_SKLOP1'!E2236&lt;&gt;"",'[1]Vmesna vrtilna_SKLOP1'!D2236,""))</f>
        <v>Notranje police</v>
      </c>
      <c r="F2236" s="18" t="str">
        <f>IF('[1]Vmesna vrtilna_SKLOP1'!E2236&lt;&gt;"",'[1]Vmesna vrtilna_SKLOP1'!E2236,"")</f>
        <v>Notranja polica, mat. Marmor, dim. ŠxG:1x0,22m</v>
      </c>
      <c r="G2236" s="15" t="str">
        <f>IF('[1]Vmesna vrtilna_SKLOP1'!E2236&lt;&gt;"",'[1]Vmesna vrtilna_SKLOP1'!F2236,"")</f>
        <v>[kos]</v>
      </c>
      <c r="H2236" s="19">
        <f>IF('[1]Vmesna vrtilna_SKLOP1'!F2236&lt;&gt;"",'[1]Vmesna vrtilna_SKLOP1'!I2236,"")</f>
        <v>2</v>
      </c>
      <c r="I2236" s="20" t="str">
        <f>IF(I2235="Skupaj:","DDV (22%):",IF(I2235="DDV (22%):","Skupaj z DDV:",IF(AND('[1]Vmesna vrtilna_SKLOP1'!C2236&lt;&gt;"",'[1]Vmesna vrtilna_SKLOP1'!E2236=""),"Skupaj:","")))</f>
        <v/>
      </c>
      <c r="J2236" s="21">
        <f t="shared" si="69"/>
        <v>0</v>
      </c>
      <c r="K2236" s="21">
        <f>IF(I2236="Skupaj z DDV:",SUM(K2234,K2235),IF(I2236="DDV (22%):",K2235*0.22,IF(AND('[1]Vmesna vrtilna_SKLOP1'!C2236&lt;&gt;"",'[1]Vmesna vrtilna_SKLOP1'!D2236=""),'[1]Vmesna vrtilna_SKLOP1'!J2236,IF(F2236&lt;&gt;"",IF('[1]Vmesna vrtilna_SKLOP1'!J2236&lt;&gt;"",'[1]Vmesna vrtilna_SKLOP1'!J2236,""),""))))</f>
        <v>123.54</v>
      </c>
      <c r="L2236" s="22">
        <f>IF(I2235="Skupaj:","DDV (22%):",IF(I2235="DDV (22%):","Skupaj z DDV:",IF(AND('[1]Vmesna vrtilna_SKLOP1'!C2236&lt;&gt;"",'[1]Vmesna vrtilna_SKLOP1'!E2236=""),"Skupaj:",IF(AND('[1]Vmesna vrtilna_SKLOP1'!C2236&lt;&gt;"",'[1]Vmesna vrtilna_SKLOP1'!D2236=""),'[1]Vmesna vrtilna_SKLOP1'!J2236,IF(F2236&lt;&gt;"",IF('[1]Vmesna vrtilna_SKLOP1'!J2236&lt;&gt;"",'[1]Vmesna vrtilna_SKLOP1'!J2236,""),"")))))</f>
        <v>123.54</v>
      </c>
      <c r="M2236" s="22">
        <f t="shared" si="68"/>
        <v>0</v>
      </c>
      <c r="N2236" s="22" t="str">
        <f>IF(IFERROR(VLOOKUP(B2236,'[1]Vmesna vrtilna_SKLOP1'!B:J,7,0),"")=0,"",IFERROR(VLOOKUP(B2236,'[1]Vmesna vrtilna_SKLOP1'!B:J,7,0),""))</f>
        <v/>
      </c>
      <c r="O2236" s="22"/>
    </row>
    <row r="2237" spans="2:15" ht="15" customHeight="1" x14ac:dyDescent="0.3">
      <c r="B2237" s="15" t="str">
        <f>IF(AND('[1]Vmesna vrtilna_SKLOP1'!B2237&lt;&gt;"",'[1]Vmesna vrtilna_SKLOP1'!C2237&lt;&gt;""),IF('[1]Vmesna vrtilna_SKLOP1'!B2237&lt;&gt;"",'[1]Vmesna vrtilna_SKLOP1'!B2237,""),"")</f>
        <v/>
      </c>
      <c r="C2237" s="16" t="str">
        <f>IF(OR(C2236="Posebna oblika",C2236="Kulturno zaščiten objekt",C2236="Kulturno zaščiten objekt, Posebna oblika"),"Glej zavihek POSEBNI POGOJI",IF(SUM(N2236:Q2236)=1,"Posebna oblika",IF(SUM(N2236:Q2236)=10,"Kulturno zaščiten objekt",IF(SUM(N2236:Q2236)=11,"Kulturno zaščiten objekt, Posebna oblika",IF(AND('[1]Vmesna vrtilna_SKLOP1'!C2237&lt;&gt;"",'[1]Vmesna vrtilna_SKLOP1'!D2237&lt;&gt;""),IF('[1]Vmesna vrtilna_SKLOP1'!C2237&lt;&gt;"",'[1]Vmesna vrtilna_SKLOP1'!C2237,""),"")))))</f>
        <v/>
      </c>
      <c r="D2237" s="17" t="str">
        <f>IF(IFERROR(VLOOKUP(B2237,'[1]Vmesna vrtilna_SKLOP1'!B:J,6,0),"")=0,"",IFERROR(VLOOKUP(B2237,'[1]Vmesna vrtilna_SKLOP1'!B:J,6,0),""))</f>
        <v/>
      </c>
      <c r="E2237" s="16" t="str">
        <f>IF(IF('[1]Vmesna vrtilna_SKLOP1'!E2237&lt;&gt;"",'[1]Vmesna vrtilna_SKLOP1'!D2237,"")=0,"",IF('[1]Vmesna vrtilna_SKLOP1'!E2237&lt;&gt;"",'[1]Vmesna vrtilna_SKLOP1'!D2237,""))</f>
        <v/>
      </c>
      <c r="F2237" s="18" t="str">
        <f>IF('[1]Vmesna vrtilna_SKLOP1'!E2237&lt;&gt;"",'[1]Vmesna vrtilna_SKLOP1'!E2237,"")</f>
        <v>Notranja polica, mat. Marmor, dim. ŠxG:1,4x0,22m</v>
      </c>
      <c r="G2237" s="15" t="str">
        <f>IF('[1]Vmesna vrtilna_SKLOP1'!E2237&lt;&gt;"",'[1]Vmesna vrtilna_SKLOP1'!F2237,"")</f>
        <v>[kos]</v>
      </c>
      <c r="H2237" s="19">
        <f>IF('[1]Vmesna vrtilna_SKLOP1'!F2237&lt;&gt;"",'[1]Vmesna vrtilna_SKLOP1'!I2237,"")</f>
        <v>8</v>
      </c>
      <c r="I2237" s="20" t="str">
        <f>IF(I2236="Skupaj:","DDV (22%):",IF(I2236="DDV (22%):","Skupaj z DDV:",IF(AND('[1]Vmesna vrtilna_SKLOP1'!C2237&lt;&gt;"",'[1]Vmesna vrtilna_SKLOP1'!E2237=""),"Skupaj:","")))</f>
        <v/>
      </c>
      <c r="J2237" s="21">
        <f t="shared" si="69"/>
        <v>0</v>
      </c>
      <c r="K2237" s="21">
        <f>IF(I2237="Skupaj z DDV:",SUM(K2235,K2236),IF(I2237="DDV (22%):",K2236*0.22,IF(AND('[1]Vmesna vrtilna_SKLOP1'!C2237&lt;&gt;"",'[1]Vmesna vrtilna_SKLOP1'!D2237=""),'[1]Vmesna vrtilna_SKLOP1'!J2237,IF(F2237&lt;&gt;"",IF('[1]Vmesna vrtilna_SKLOP1'!J2237&lt;&gt;"",'[1]Vmesna vrtilna_SKLOP1'!J2237,""),""))))</f>
        <v>664.38720000000001</v>
      </c>
      <c r="L2237" s="22">
        <f>IF(I2236="Skupaj:","DDV (22%):",IF(I2236="DDV (22%):","Skupaj z DDV:",IF(AND('[1]Vmesna vrtilna_SKLOP1'!C2237&lt;&gt;"",'[1]Vmesna vrtilna_SKLOP1'!E2237=""),"Skupaj:",IF(AND('[1]Vmesna vrtilna_SKLOP1'!C2237&lt;&gt;"",'[1]Vmesna vrtilna_SKLOP1'!D2237=""),'[1]Vmesna vrtilna_SKLOP1'!J2237,IF(F2237&lt;&gt;"",IF('[1]Vmesna vrtilna_SKLOP1'!J2237&lt;&gt;"",'[1]Vmesna vrtilna_SKLOP1'!J2237,""),"")))))</f>
        <v>664.38720000000001</v>
      </c>
      <c r="M2237" s="22">
        <f t="shared" si="68"/>
        <v>0</v>
      </c>
      <c r="N2237" s="22" t="str">
        <f>IF(IFERROR(VLOOKUP(B2237,'[1]Vmesna vrtilna_SKLOP1'!B:J,7,0),"")=0,"",IFERROR(VLOOKUP(B2237,'[1]Vmesna vrtilna_SKLOP1'!B:J,7,0),""))</f>
        <v/>
      </c>
      <c r="O2237" s="22"/>
    </row>
    <row r="2238" spans="2:15" ht="15" customHeight="1" x14ac:dyDescent="0.3">
      <c r="B2238" s="15" t="str">
        <f>IF(AND('[1]Vmesna vrtilna_SKLOP1'!B2238&lt;&gt;"",'[1]Vmesna vrtilna_SKLOP1'!C2238&lt;&gt;""),IF('[1]Vmesna vrtilna_SKLOP1'!B2238&lt;&gt;"",'[1]Vmesna vrtilna_SKLOP1'!B2238,""),"")</f>
        <v/>
      </c>
      <c r="C2238" s="16" t="str">
        <f>IF(OR(C2237="Posebna oblika",C2237="Kulturno zaščiten objekt",C2237="Kulturno zaščiten objekt, Posebna oblika"),"Glej zavihek POSEBNI POGOJI",IF(SUM(N2237:Q2237)=1,"Posebna oblika",IF(SUM(N2237:Q2237)=10,"Kulturno zaščiten objekt",IF(SUM(N2237:Q2237)=11,"Kulturno zaščiten objekt, Posebna oblika",IF(AND('[1]Vmesna vrtilna_SKLOP1'!C2238&lt;&gt;"",'[1]Vmesna vrtilna_SKLOP1'!D2238&lt;&gt;""),IF('[1]Vmesna vrtilna_SKLOP1'!C2238&lt;&gt;"",'[1]Vmesna vrtilna_SKLOP1'!C2238,""),"")))))</f>
        <v/>
      </c>
      <c r="D2238" s="17" t="str">
        <f>IF(IFERROR(VLOOKUP(B2238,'[1]Vmesna vrtilna_SKLOP1'!B:J,6,0),"")=0,"",IFERROR(VLOOKUP(B2238,'[1]Vmesna vrtilna_SKLOP1'!B:J,6,0),""))</f>
        <v/>
      </c>
      <c r="E2238" s="16" t="str">
        <f>IF(IF('[1]Vmesna vrtilna_SKLOP1'!E2238&lt;&gt;"",'[1]Vmesna vrtilna_SKLOP1'!D2238,"")=0,"",IF('[1]Vmesna vrtilna_SKLOP1'!E2238&lt;&gt;"",'[1]Vmesna vrtilna_SKLOP1'!D2238,""))</f>
        <v/>
      </c>
      <c r="F2238" s="18" t="str">
        <f>IF('[1]Vmesna vrtilna_SKLOP1'!E2238&lt;&gt;"",'[1]Vmesna vrtilna_SKLOP1'!E2238,"")</f>
        <v/>
      </c>
      <c r="G2238" s="15" t="str">
        <f>IF('[1]Vmesna vrtilna_SKLOP1'!E2238&lt;&gt;"",'[1]Vmesna vrtilna_SKLOP1'!F2238,"")</f>
        <v/>
      </c>
      <c r="H2238" s="19" t="str">
        <f>IF('[1]Vmesna vrtilna_SKLOP1'!F2238&lt;&gt;"",'[1]Vmesna vrtilna_SKLOP1'!I2238,"")</f>
        <v/>
      </c>
      <c r="I2238" s="20" t="str">
        <f>IF(I2237="Skupaj:","DDV (22%):",IF(I2237="DDV (22%):","Skupaj z DDV:",IF(AND('[1]Vmesna vrtilna_SKLOP1'!C2238&lt;&gt;"",'[1]Vmesna vrtilna_SKLOP1'!E2238=""),"Skupaj:","")))</f>
        <v/>
      </c>
      <c r="J2238" s="21" t="str">
        <f t="shared" si="69"/>
        <v/>
      </c>
      <c r="K2238" s="21" t="str">
        <f>IF(I2238="Skupaj z DDV:",SUM(K2236,K2237),IF(I2238="DDV (22%):",K2237*0.22,IF(AND('[1]Vmesna vrtilna_SKLOP1'!C2238&lt;&gt;"",'[1]Vmesna vrtilna_SKLOP1'!D2238=""),'[1]Vmesna vrtilna_SKLOP1'!J2238,IF(F2238&lt;&gt;"",IF('[1]Vmesna vrtilna_SKLOP1'!J2238&lt;&gt;"",'[1]Vmesna vrtilna_SKLOP1'!J2238,""),""))))</f>
        <v/>
      </c>
      <c r="L2238" s="22" t="str">
        <f>IF(I2237="Skupaj:","DDV (22%):",IF(I2237="DDV (22%):","Skupaj z DDV:",IF(AND('[1]Vmesna vrtilna_SKLOP1'!C2238&lt;&gt;"",'[1]Vmesna vrtilna_SKLOP1'!E2238=""),"Skupaj:",IF(AND('[1]Vmesna vrtilna_SKLOP1'!C2238&lt;&gt;"",'[1]Vmesna vrtilna_SKLOP1'!D2238=""),'[1]Vmesna vrtilna_SKLOP1'!J2238,IF(F2238&lt;&gt;"",IF('[1]Vmesna vrtilna_SKLOP1'!J2238&lt;&gt;"",'[1]Vmesna vrtilna_SKLOP1'!J2238,""),"")))))</f>
        <v/>
      </c>
      <c r="M2238" s="22">
        <f t="shared" si="68"/>
        <v>0</v>
      </c>
      <c r="N2238" s="22" t="str">
        <f>IF(IFERROR(VLOOKUP(B2238,'[1]Vmesna vrtilna_SKLOP1'!B:J,7,0),"")=0,"",IFERROR(VLOOKUP(B2238,'[1]Vmesna vrtilna_SKLOP1'!B:J,7,0),""))</f>
        <v/>
      </c>
      <c r="O2238" s="22"/>
    </row>
    <row r="2239" spans="2:15" ht="15" customHeight="1" x14ac:dyDescent="0.3">
      <c r="B2239" s="15" t="str">
        <f>IF(AND('[1]Vmesna vrtilna_SKLOP1'!B2239&lt;&gt;"",'[1]Vmesna vrtilna_SKLOP1'!C2239&lt;&gt;""),IF('[1]Vmesna vrtilna_SKLOP1'!B2239&lt;&gt;"",'[1]Vmesna vrtilna_SKLOP1'!B2239,""),"")</f>
        <v/>
      </c>
      <c r="C2239" s="16" t="str">
        <f>IF(OR(C2238="Posebna oblika",C2238="Kulturno zaščiten objekt",C2238="Kulturno zaščiten objekt, Posebna oblika"),"Glej zavihek POSEBNI POGOJI",IF(SUM(N2238:Q2238)=1,"Posebna oblika",IF(SUM(N2238:Q2238)=10,"Kulturno zaščiten objekt",IF(SUM(N2238:Q2238)=11,"Kulturno zaščiten objekt, Posebna oblika",IF(AND('[1]Vmesna vrtilna_SKLOP1'!C2239&lt;&gt;"",'[1]Vmesna vrtilna_SKLOP1'!D2239&lt;&gt;""),IF('[1]Vmesna vrtilna_SKLOP1'!C2239&lt;&gt;"",'[1]Vmesna vrtilna_SKLOP1'!C2239,""),"")))))</f>
        <v/>
      </c>
      <c r="D2239" s="17" t="str">
        <f>IF(IFERROR(VLOOKUP(B2239,'[1]Vmesna vrtilna_SKLOP1'!B:J,6,0),"")=0,"",IFERROR(VLOOKUP(B2239,'[1]Vmesna vrtilna_SKLOP1'!B:J,6,0),""))</f>
        <v/>
      </c>
      <c r="E2239" s="16" t="str">
        <f>IF(IF('[1]Vmesna vrtilna_SKLOP1'!E2239&lt;&gt;"",'[1]Vmesna vrtilna_SKLOP1'!D2239,"")=0,"",IF('[1]Vmesna vrtilna_SKLOP1'!E2239&lt;&gt;"",'[1]Vmesna vrtilna_SKLOP1'!D2239,""))</f>
        <v>Demontaža</v>
      </c>
      <c r="F2239" s="18" t="str">
        <f>IF('[1]Vmesna vrtilna_SKLOP1'!E2239&lt;&gt;"",'[1]Vmesna vrtilna_SKLOP1'!E2239,"")</f>
        <v>Demontaža oken</v>
      </c>
      <c r="G2239" s="15" t="str">
        <f>IF('[1]Vmesna vrtilna_SKLOP1'!E2239&lt;&gt;"",'[1]Vmesna vrtilna_SKLOP1'!F2239,"")</f>
        <v>[m1]</v>
      </c>
      <c r="H2239" s="19">
        <f>IF('[1]Vmesna vrtilna_SKLOP1'!F2239&lt;&gt;"",'[1]Vmesna vrtilna_SKLOP1'!I2239,"")</f>
        <v>54.3</v>
      </c>
      <c r="I2239" s="20" t="str">
        <f>IF(I2238="Skupaj:","DDV (22%):",IF(I2238="DDV (22%):","Skupaj z DDV:",IF(AND('[1]Vmesna vrtilna_SKLOP1'!C2239&lt;&gt;"",'[1]Vmesna vrtilna_SKLOP1'!E2239=""),"Skupaj:","")))</f>
        <v/>
      </c>
      <c r="J2239" s="21">
        <f t="shared" si="69"/>
        <v>0</v>
      </c>
      <c r="K2239" s="21">
        <f>IF(I2239="Skupaj z DDV:",SUM(K2237,K2238),IF(I2239="DDV (22%):",K2238*0.22,IF(AND('[1]Vmesna vrtilna_SKLOP1'!C2239&lt;&gt;"",'[1]Vmesna vrtilna_SKLOP1'!D2239=""),'[1]Vmesna vrtilna_SKLOP1'!J2239,IF(F2239&lt;&gt;"",IF('[1]Vmesna vrtilna_SKLOP1'!J2239&lt;&gt;"",'[1]Vmesna vrtilna_SKLOP1'!J2239,""),""))))</f>
        <v>400.59999999999991</v>
      </c>
      <c r="L2239" s="22">
        <f>IF(I2238="Skupaj:","DDV (22%):",IF(I2238="DDV (22%):","Skupaj z DDV:",IF(AND('[1]Vmesna vrtilna_SKLOP1'!C2239&lt;&gt;"",'[1]Vmesna vrtilna_SKLOP1'!E2239=""),"Skupaj:",IF(AND('[1]Vmesna vrtilna_SKLOP1'!C2239&lt;&gt;"",'[1]Vmesna vrtilna_SKLOP1'!D2239=""),'[1]Vmesna vrtilna_SKLOP1'!J2239,IF(F2239&lt;&gt;"",IF('[1]Vmesna vrtilna_SKLOP1'!J2239&lt;&gt;"",'[1]Vmesna vrtilna_SKLOP1'!J2239,""),"")))))</f>
        <v>400.59999999999991</v>
      </c>
      <c r="M2239" s="22">
        <f t="shared" si="68"/>
        <v>0</v>
      </c>
      <c r="N2239" s="22" t="str">
        <f>IF(IFERROR(VLOOKUP(B2239,'[1]Vmesna vrtilna_SKLOP1'!B:J,7,0),"")=0,"",IFERROR(VLOOKUP(B2239,'[1]Vmesna vrtilna_SKLOP1'!B:J,7,0),""))</f>
        <v/>
      </c>
      <c r="O2239" s="22"/>
    </row>
    <row r="2240" spans="2:15" ht="15" customHeight="1" x14ac:dyDescent="0.3">
      <c r="B2240" s="15" t="str">
        <f>IF(AND('[1]Vmesna vrtilna_SKLOP1'!B2240&lt;&gt;"",'[1]Vmesna vrtilna_SKLOP1'!C2240&lt;&gt;""),IF('[1]Vmesna vrtilna_SKLOP1'!B2240&lt;&gt;"",'[1]Vmesna vrtilna_SKLOP1'!B2240,""),"")</f>
        <v/>
      </c>
      <c r="C2240" s="16" t="str">
        <f>IF(OR(C2239="Posebna oblika",C2239="Kulturno zaščiten objekt",C2239="Kulturno zaščiten objekt, Posebna oblika"),"Glej zavihek POSEBNI POGOJI",IF(SUM(N2239:Q2239)=1,"Posebna oblika",IF(SUM(N2239:Q2239)=10,"Kulturno zaščiten objekt",IF(SUM(N2239:Q2239)=11,"Kulturno zaščiten objekt, Posebna oblika",IF(AND('[1]Vmesna vrtilna_SKLOP1'!C2240&lt;&gt;"",'[1]Vmesna vrtilna_SKLOP1'!D2240&lt;&gt;""),IF('[1]Vmesna vrtilna_SKLOP1'!C2240&lt;&gt;"",'[1]Vmesna vrtilna_SKLOP1'!C2240,""),"")))))</f>
        <v/>
      </c>
      <c r="D2240" s="17" t="str">
        <f>IF(IFERROR(VLOOKUP(B2240,'[1]Vmesna vrtilna_SKLOP1'!B:J,6,0),"")=0,"",IFERROR(VLOOKUP(B2240,'[1]Vmesna vrtilna_SKLOP1'!B:J,6,0),""))</f>
        <v/>
      </c>
      <c r="E2240" s="16" t="str">
        <f>IF(IF('[1]Vmesna vrtilna_SKLOP1'!E2240&lt;&gt;"",'[1]Vmesna vrtilna_SKLOP1'!D2240,"")=0,"",IF('[1]Vmesna vrtilna_SKLOP1'!E2240&lt;&gt;"",'[1]Vmesna vrtilna_SKLOP1'!D2240,""))</f>
        <v/>
      </c>
      <c r="F2240" s="18" t="str">
        <f>IF('[1]Vmesna vrtilna_SKLOP1'!E2240&lt;&gt;"",'[1]Vmesna vrtilna_SKLOP1'!E2240,"")</f>
        <v>Demontaža vrat</v>
      </c>
      <c r="G2240" s="15" t="str">
        <f>IF('[1]Vmesna vrtilna_SKLOP1'!E2240&lt;&gt;"",'[1]Vmesna vrtilna_SKLOP1'!F2240,"")</f>
        <v>[m1]</v>
      </c>
      <c r="H2240" s="19">
        <f>IF('[1]Vmesna vrtilna_SKLOP1'!F2240&lt;&gt;"",'[1]Vmesna vrtilna_SKLOP1'!I2240,"")</f>
        <v>11.8</v>
      </c>
      <c r="I2240" s="20" t="str">
        <f>IF(I2239="Skupaj:","DDV (22%):",IF(I2239="DDV (22%):","Skupaj z DDV:",IF(AND('[1]Vmesna vrtilna_SKLOP1'!C2240&lt;&gt;"",'[1]Vmesna vrtilna_SKLOP1'!E2240=""),"Skupaj:","")))</f>
        <v/>
      </c>
      <c r="J2240" s="21">
        <f t="shared" si="69"/>
        <v>0</v>
      </c>
      <c r="K2240" s="21">
        <f>IF(I2240="Skupaj z DDV:",SUM(K2238,K2239),IF(I2240="DDV (22%):",K2239*0.22,IF(AND('[1]Vmesna vrtilna_SKLOP1'!C2240&lt;&gt;"",'[1]Vmesna vrtilna_SKLOP1'!D2240=""),'[1]Vmesna vrtilna_SKLOP1'!J2240,IF(F2240&lt;&gt;"",IF('[1]Vmesna vrtilna_SKLOP1'!J2240&lt;&gt;"",'[1]Vmesna vrtilna_SKLOP1'!J2240,""),""))))</f>
        <v>82.600000000000009</v>
      </c>
      <c r="L2240" s="22">
        <f>IF(I2239="Skupaj:","DDV (22%):",IF(I2239="DDV (22%):","Skupaj z DDV:",IF(AND('[1]Vmesna vrtilna_SKLOP1'!C2240&lt;&gt;"",'[1]Vmesna vrtilna_SKLOP1'!E2240=""),"Skupaj:",IF(AND('[1]Vmesna vrtilna_SKLOP1'!C2240&lt;&gt;"",'[1]Vmesna vrtilna_SKLOP1'!D2240=""),'[1]Vmesna vrtilna_SKLOP1'!J2240,IF(F2240&lt;&gt;"",IF('[1]Vmesna vrtilna_SKLOP1'!J2240&lt;&gt;"",'[1]Vmesna vrtilna_SKLOP1'!J2240,""),"")))))</f>
        <v>82.600000000000009</v>
      </c>
      <c r="M2240" s="22">
        <f t="shared" si="68"/>
        <v>0</v>
      </c>
      <c r="N2240" s="22" t="str">
        <f>IF(IFERROR(VLOOKUP(B2240,'[1]Vmesna vrtilna_SKLOP1'!B:J,7,0),"")=0,"",IFERROR(VLOOKUP(B2240,'[1]Vmesna vrtilna_SKLOP1'!B:J,7,0),""))</f>
        <v/>
      </c>
      <c r="O2240" s="22"/>
    </row>
    <row r="2241" spans="2:15" ht="15" customHeight="1" x14ac:dyDescent="0.3">
      <c r="B2241" s="15" t="str">
        <f>IF(AND('[1]Vmesna vrtilna_SKLOP1'!B2241&lt;&gt;"",'[1]Vmesna vrtilna_SKLOP1'!C2241&lt;&gt;""),IF('[1]Vmesna vrtilna_SKLOP1'!B2241&lt;&gt;"",'[1]Vmesna vrtilna_SKLOP1'!B2241,""),"")</f>
        <v/>
      </c>
      <c r="C2241" s="16" t="str">
        <f>IF(OR(C2240="Posebna oblika",C2240="Kulturno zaščiten objekt",C2240="Kulturno zaščiten objekt, Posebna oblika"),"Glej zavihek POSEBNI POGOJI",IF(SUM(N2240:Q2240)=1,"Posebna oblika",IF(SUM(N2240:Q2240)=10,"Kulturno zaščiten objekt",IF(SUM(N2240:Q2240)=11,"Kulturno zaščiten objekt, Posebna oblika",IF(AND('[1]Vmesna vrtilna_SKLOP1'!C2241&lt;&gt;"",'[1]Vmesna vrtilna_SKLOP1'!D2241&lt;&gt;""),IF('[1]Vmesna vrtilna_SKLOP1'!C2241&lt;&gt;"",'[1]Vmesna vrtilna_SKLOP1'!C2241,""),"")))))</f>
        <v/>
      </c>
      <c r="D2241" s="17" t="str">
        <f>IF(IFERROR(VLOOKUP(B2241,'[1]Vmesna vrtilna_SKLOP1'!B:J,6,0),"")=0,"",IFERROR(VLOOKUP(B2241,'[1]Vmesna vrtilna_SKLOP1'!B:J,6,0),""))</f>
        <v/>
      </c>
      <c r="E2241" s="16" t="str">
        <f>IF(IF('[1]Vmesna vrtilna_SKLOP1'!E2241&lt;&gt;"",'[1]Vmesna vrtilna_SKLOP1'!D2241,"")=0,"",IF('[1]Vmesna vrtilna_SKLOP1'!E2241&lt;&gt;"",'[1]Vmesna vrtilna_SKLOP1'!D2241,""))</f>
        <v/>
      </c>
      <c r="F2241" s="18" t="str">
        <f>IF('[1]Vmesna vrtilna_SKLOP1'!E2241&lt;&gt;"",'[1]Vmesna vrtilna_SKLOP1'!E2241,"")</f>
        <v>Demontaža police</v>
      </c>
      <c r="G2241" s="15" t="str">
        <f>IF('[1]Vmesna vrtilna_SKLOP1'!E2241&lt;&gt;"",'[1]Vmesna vrtilna_SKLOP1'!F2241,"")</f>
        <v>[kos]</v>
      </c>
      <c r="H2241" s="19">
        <f>IF('[1]Vmesna vrtilna_SKLOP1'!F2241&lt;&gt;"",'[1]Vmesna vrtilna_SKLOP1'!I2241,"")</f>
        <v>10</v>
      </c>
      <c r="I2241" s="20" t="str">
        <f>IF(I2240="Skupaj:","DDV (22%):",IF(I2240="DDV (22%):","Skupaj z DDV:",IF(AND('[1]Vmesna vrtilna_SKLOP1'!C2241&lt;&gt;"",'[1]Vmesna vrtilna_SKLOP1'!E2241=""),"Skupaj:","")))</f>
        <v/>
      </c>
      <c r="J2241" s="21">
        <f t="shared" si="69"/>
        <v>0</v>
      </c>
      <c r="K2241" s="21">
        <f>IF(I2241="Skupaj z DDV:",SUM(K2239,K2240),IF(I2241="DDV (22%):",K2240*0.22,IF(AND('[1]Vmesna vrtilna_SKLOP1'!C2241&lt;&gt;"",'[1]Vmesna vrtilna_SKLOP1'!D2241=""),'[1]Vmesna vrtilna_SKLOP1'!J2241,IF(F2241&lt;&gt;"",IF('[1]Vmesna vrtilna_SKLOP1'!J2241&lt;&gt;"",'[1]Vmesna vrtilna_SKLOP1'!J2241,""),""))))</f>
        <v>66</v>
      </c>
      <c r="L2241" s="22">
        <f>IF(I2240="Skupaj:","DDV (22%):",IF(I2240="DDV (22%):","Skupaj z DDV:",IF(AND('[1]Vmesna vrtilna_SKLOP1'!C2241&lt;&gt;"",'[1]Vmesna vrtilna_SKLOP1'!E2241=""),"Skupaj:",IF(AND('[1]Vmesna vrtilna_SKLOP1'!C2241&lt;&gt;"",'[1]Vmesna vrtilna_SKLOP1'!D2241=""),'[1]Vmesna vrtilna_SKLOP1'!J2241,IF(F2241&lt;&gt;"",IF('[1]Vmesna vrtilna_SKLOP1'!J2241&lt;&gt;"",'[1]Vmesna vrtilna_SKLOP1'!J2241,""),"")))))</f>
        <v>66</v>
      </c>
      <c r="M2241" s="22">
        <f t="shared" si="68"/>
        <v>0</v>
      </c>
      <c r="N2241" s="22" t="str">
        <f>IF(IFERROR(VLOOKUP(B2241,'[1]Vmesna vrtilna_SKLOP1'!B:J,7,0),"")=0,"",IFERROR(VLOOKUP(B2241,'[1]Vmesna vrtilna_SKLOP1'!B:J,7,0),""))</f>
        <v/>
      </c>
      <c r="O2241" s="22"/>
    </row>
    <row r="2242" spans="2:15" ht="15" customHeight="1" x14ac:dyDescent="0.3">
      <c r="B2242" s="15" t="str">
        <f>IF(AND('[1]Vmesna vrtilna_SKLOP1'!B2242&lt;&gt;"",'[1]Vmesna vrtilna_SKLOP1'!C2242&lt;&gt;""),IF('[1]Vmesna vrtilna_SKLOP1'!B2242&lt;&gt;"",'[1]Vmesna vrtilna_SKLOP1'!B2242,""),"")</f>
        <v/>
      </c>
      <c r="C2242" s="16" t="str">
        <f>IF(OR(C2241="Posebna oblika",C2241="Kulturno zaščiten objekt",C2241="Kulturno zaščiten objekt, Posebna oblika"),"Glej zavihek POSEBNI POGOJI",IF(SUM(N2241:Q2241)=1,"Posebna oblika",IF(SUM(N2241:Q2241)=10,"Kulturno zaščiten objekt",IF(SUM(N2241:Q2241)=11,"Kulturno zaščiten objekt, Posebna oblika",IF(AND('[1]Vmesna vrtilna_SKLOP1'!C2242&lt;&gt;"",'[1]Vmesna vrtilna_SKLOP1'!D2242&lt;&gt;""),IF('[1]Vmesna vrtilna_SKLOP1'!C2242&lt;&gt;"",'[1]Vmesna vrtilna_SKLOP1'!C2242,""),"")))))</f>
        <v/>
      </c>
      <c r="D2242" s="17" t="str">
        <f>IF(IFERROR(VLOOKUP(B2242,'[1]Vmesna vrtilna_SKLOP1'!B:J,6,0),"")=0,"",IFERROR(VLOOKUP(B2242,'[1]Vmesna vrtilna_SKLOP1'!B:J,6,0),""))</f>
        <v/>
      </c>
      <c r="E2242" s="16" t="str">
        <f>IF(IF('[1]Vmesna vrtilna_SKLOP1'!E2242&lt;&gt;"",'[1]Vmesna vrtilna_SKLOP1'!D2242,"")=0,"",IF('[1]Vmesna vrtilna_SKLOP1'!E2242&lt;&gt;"",'[1]Vmesna vrtilna_SKLOP1'!D2242,""))</f>
        <v/>
      </c>
      <c r="F2242" s="18" t="str">
        <f>IF('[1]Vmesna vrtilna_SKLOP1'!E2242&lt;&gt;"",'[1]Vmesna vrtilna_SKLOP1'!E2242,"")</f>
        <v/>
      </c>
      <c r="G2242" s="15" t="str">
        <f>IF('[1]Vmesna vrtilna_SKLOP1'!E2242&lt;&gt;"",'[1]Vmesna vrtilna_SKLOP1'!F2242,"")</f>
        <v/>
      </c>
      <c r="H2242" s="19" t="str">
        <f>IF('[1]Vmesna vrtilna_SKLOP1'!F2242&lt;&gt;"",'[1]Vmesna vrtilna_SKLOP1'!I2242,"")</f>
        <v/>
      </c>
      <c r="I2242" s="20" t="str">
        <f>IF(I2241="Skupaj:","DDV (22%):",IF(I2241="DDV (22%):","Skupaj z DDV:",IF(AND('[1]Vmesna vrtilna_SKLOP1'!C2242&lt;&gt;"",'[1]Vmesna vrtilna_SKLOP1'!E2242=""),"Skupaj:","")))</f>
        <v/>
      </c>
      <c r="J2242" s="21" t="str">
        <f t="shared" si="69"/>
        <v/>
      </c>
      <c r="K2242" s="21" t="str">
        <f>IF(I2242="Skupaj z DDV:",SUM(K2240,K2241),IF(I2242="DDV (22%):",K2241*0.22,IF(AND('[1]Vmesna vrtilna_SKLOP1'!C2242&lt;&gt;"",'[1]Vmesna vrtilna_SKLOP1'!D2242=""),'[1]Vmesna vrtilna_SKLOP1'!J2242,IF(F2242&lt;&gt;"",IF('[1]Vmesna vrtilna_SKLOP1'!J2242&lt;&gt;"",'[1]Vmesna vrtilna_SKLOP1'!J2242,""),""))))</f>
        <v/>
      </c>
      <c r="L2242" s="22" t="str">
        <f>IF(I2241="Skupaj:","DDV (22%):",IF(I2241="DDV (22%):","Skupaj z DDV:",IF(AND('[1]Vmesna vrtilna_SKLOP1'!C2242&lt;&gt;"",'[1]Vmesna vrtilna_SKLOP1'!E2242=""),"Skupaj:",IF(AND('[1]Vmesna vrtilna_SKLOP1'!C2242&lt;&gt;"",'[1]Vmesna vrtilna_SKLOP1'!D2242=""),'[1]Vmesna vrtilna_SKLOP1'!J2242,IF(F2242&lt;&gt;"",IF('[1]Vmesna vrtilna_SKLOP1'!J2242&lt;&gt;"",'[1]Vmesna vrtilna_SKLOP1'!J2242,""),"")))))</f>
        <v/>
      </c>
      <c r="M2242" s="22">
        <f t="shared" si="68"/>
        <v>0</v>
      </c>
      <c r="N2242" s="22" t="str">
        <f>IF(IFERROR(VLOOKUP(B2242,'[1]Vmesna vrtilna_SKLOP1'!B:J,7,0),"")=0,"",IFERROR(VLOOKUP(B2242,'[1]Vmesna vrtilna_SKLOP1'!B:J,7,0),""))</f>
        <v/>
      </c>
      <c r="O2242" s="22"/>
    </row>
    <row r="2243" spans="2:15" ht="15" customHeight="1" x14ac:dyDescent="0.3">
      <c r="B2243" s="15" t="str">
        <f>IF(AND('[1]Vmesna vrtilna_SKLOP1'!B2243&lt;&gt;"",'[1]Vmesna vrtilna_SKLOP1'!C2243&lt;&gt;""),IF('[1]Vmesna vrtilna_SKLOP1'!B2243&lt;&gt;"",'[1]Vmesna vrtilna_SKLOP1'!B2243,""),"")</f>
        <v/>
      </c>
      <c r="C2243" s="16" t="str">
        <f>IF(OR(C2242="Posebna oblika",C2242="Kulturno zaščiten objekt",C2242="Kulturno zaščiten objekt, Posebna oblika"),"Glej zavihek POSEBNI POGOJI",IF(SUM(N2242:Q2242)=1,"Posebna oblika",IF(SUM(N2242:Q2242)=10,"Kulturno zaščiten objekt",IF(SUM(N2242:Q2242)=11,"Kulturno zaščiten objekt, Posebna oblika",IF(AND('[1]Vmesna vrtilna_SKLOP1'!C2243&lt;&gt;"",'[1]Vmesna vrtilna_SKLOP1'!D2243&lt;&gt;""),IF('[1]Vmesna vrtilna_SKLOP1'!C2243&lt;&gt;"",'[1]Vmesna vrtilna_SKLOP1'!C2243,""),"")))))</f>
        <v/>
      </c>
      <c r="D2243" s="17" t="str">
        <f>IF(IFERROR(VLOOKUP(B2243,'[1]Vmesna vrtilna_SKLOP1'!B:J,6,0),"")=0,"",IFERROR(VLOOKUP(B2243,'[1]Vmesna vrtilna_SKLOP1'!B:J,6,0),""))</f>
        <v/>
      </c>
      <c r="E2243" s="16" t="str">
        <f>IF(IF('[1]Vmesna vrtilna_SKLOP1'!E2243&lt;&gt;"",'[1]Vmesna vrtilna_SKLOP1'!D2243,"")=0,"",IF('[1]Vmesna vrtilna_SKLOP1'!E2243&lt;&gt;"",'[1]Vmesna vrtilna_SKLOP1'!D2243,""))</f>
        <v>Montaža</v>
      </c>
      <c r="F2243" s="18" t="str">
        <f>IF('[1]Vmesna vrtilna_SKLOP1'!E2243&lt;&gt;"",'[1]Vmesna vrtilna_SKLOP1'!E2243,"")</f>
        <v>RAL montaža oken z zidarskimi deli</v>
      </c>
      <c r="G2243" s="15" t="str">
        <f>IF('[1]Vmesna vrtilna_SKLOP1'!E2243&lt;&gt;"",'[1]Vmesna vrtilna_SKLOP1'!F2243,"")</f>
        <v>[m1]</v>
      </c>
      <c r="H2243" s="19">
        <f>IF('[1]Vmesna vrtilna_SKLOP1'!F2243&lt;&gt;"",'[1]Vmesna vrtilna_SKLOP1'!I2243,"")</f>
        <v>22.299999999999997</v>
      </c>
      <c r="I2243" s="20" t="str">
        <f>IF(I2242="Skupaj:","DDV (22%):",IF(I2242="DDV (22%):","Skupaj z DDV:",IF(AND('[1]Vmesna vrtilna_SKLOP1'!C2243&lt;&gt;"",'[1]Vmesna vrtilna_SKLOP1'!E2243=""),"Skupaj:","")))</f>
        <v/>
      </c>
      <c r="J2243" s="21">
        <f t="shared" si="69"/>
        <v>0</v>
      </c>
      <c r="K2243" s="21">
        <f>IF(I2243="Skupaj z DDV:",SUM(K2241,K2242),IF(I2243="DDV (22%):",K2242*0.22,IF(AND('[1]Vmesna vrtilna_SKLOP1'!C2243&lt;&gt;"",'[1]Vmesna vrtilna_SKLOP1'!D2243=""),'[1]Vmesna vrtilna_SKLOP1'!J2243,IF(F2243&lt;&gt;"",IF('[1]Vmesna vrtilna_SKLOP1'!J2243&lt;&gt;"",'[1]Vmesna vrtilna_SKLOP1'!J2243,""),""))))</f>
        <v>758.19999999999993</v>
      </c>
      <c r="L2243" s="22">
        <f>IF(I2242="Skupaj:","DDV (22%):",IF(I2242="DDV (22%):","Skupaj z DDV:",IF(AND('[1]Vmesna vrtilna_SKLOP1'!C2243&lt;&gt;"",'[1]Vmesna vrtilna_SKLOP1'!E2243=""),"Skupaj:",IF(AND('[1]Vmesna vrtilna_SKLOP1'!C2243&lt;&gt;"",'[1]Vmesna vrtilna_SKLOP1'!D2243=""),'[1]Vmesna vrtilna_SKLOP1'!J2243,IF(F2243&lt;&gt;"",IF('[1]Vmesna vrtilna_SKLOP1'!J2243&lt;&gt;"",'[1]Vmesna vrtilna_SKLOP1'!J2243,""),"")))))</f>
        <v>758.19999999999993</v>
      </c>
      <c r="M2243" s="22">
        <f t="shared" ref="M2243:M2306" si="70">IF(AND(B2243&gt;0,B2243&lt;100000),J2243,IF(OR(I2243="Skupaj:",I2243="DDV (22%):",I2243="Skupaj z DDV:"),M2242,SUM(M2242,J2243)))</f>
        <v>0</v>
      </c>
      <c r="N2243" s="22" t="str">
        <f>IF(IFERROR(VLOOKUP(B2243,'[1]Vmesna vrtilna_SKLOP1'!B:J,7,0),"")=0,"",IFERROR(VLOOKUP(B2243,'[1]Vmesna vrtilna_SKLOP1'!B:J,7,0),""))</f>
        <v/>
      </c>
      <c r="O2243" s="22"/>
    </row>
    <row r="2244" spans="2:15" ht="15" customHeight="1" x14ac:dyDescent="0.3">
      <c r="B2244" s="15" t="str">
        <f>IF(AND('[1]Vmesna vrtilna_SKLOP1'!B2244&lt;&gt;"",'[1]Vmesna vrtilna_SKLOP1'!C2244&lt;&gt;""),IF('[1]Vmesna vrtilna_SKLOP1'!B2244&lt;&gt;"",'[1]Vmesna vrtilna_SKLOP1'!B2244,""),"")</f>
        <v/>
      </c>
      <c r="C2244" s="16" t="str">
        <f>IF(OR(C2243="Posebna oblika",C2243="Kulturno zaščiten objekt",C2243="Kulturno zaščiten objekt, Posebna oblika"),"Glej zavihek POSEBNI POGOJI",IF(SUM(N2243:Q2243)=1,"Posebna oblika",IF(SUM(N2243:Q2243)=10,"Kulturno zaščiten objekt",IF(SUM(N2243:Q2243)=11,"Kulturno zaščiten objekt, Posebna oblika",IF(AND('[1]Vmesna vrtilna_SKLOP1'!C2244&lt;&gt;"",'[1]Vmesna vrtilna_SKLOP1'!D2244&lt;&gt;""),IF('[1]Vmesna vrtilna_SKLOP1'!C2244&lt;&gt;"",'[1]Vmesna vrtilna_SKLOP1'!C2244,""),"")))))</f>
        <v/>
      </c>
      <c r="D2244" s="17" t="str">
        <f>IF(IFERROR(VLOOKUP(B2244,'[1]Vmesna vrtilna_SKLOP1'!B:J,6,0),"")=0,"",IFERROR(VLOOKUP(B2244,'[1]Vmesna vrtilna_SKLOP1'!B:J,6,0),""))</f>
        <v/>
      </c>
      <c r="E2244" s="16" t="str">
        <f>IF(IF('[1]Vmesna vrtilna_SKLOP1'!E2244&lt;&gt;"",'[1]Vmesna vrtilna_SKLOP1'!D2244,"")=0,"",IF('[1]Vmesna vrtilna_SKLOP1'!E2244&lt;&gt;"",'[1]Vmesna vrtilna_SKLOP1'!D2244,""))</f>
        <v/>
      </c>
      <c r="F2244" s="18" t="str">
        <f>IF('[1]Vmesna vrtilna_SKLOP1'!E2244&lt;&gt;"",'[1]Vmesna vrtilna_SKLOP1'!E2244,"")</f>
        <v>RAL montaža oken z zidarskimi deli ter dodatno zapiranje odprtine nad notr. rolo omarico</v>
      </c>
      <c r="G2244" s="15" t="str">
        <f>IF('[1]Vmesna vrtilna_SKLOP1'!E2244&lt;&gt;"",'[1]Vmesna vrtilna_SKLOP1'!F2244,"")</f>
        <v>[m1]</v>
      </c>
      <c r="H2244" s="19">
        <f>IF('[1]Vmesna vrtilna_SKLOP1'!F2244&lt;&gt;"",'[1]Vmesna vrtilna_SKLOP1'!I2244,"")</f>
        <v>32</v>
      </c>
      <c r="I2244" s="20" t="str">
        <f>IF(I2243="Skupaj:","DDV (22%):",IF(I2243="DDV (22%):","Skupaj z DDV:",IF(AND('[1]Vmesna vrtilna_SKLOP1'!C2244&lt;&gt;"",'[1]Vmesna vrtilna_SKLOP1'!E2244=""),"Skupaj:","")))</f>
        <v/>
      </c>
      <c r="J2244" s="21">
        <f t="shared" ref="J2244:J2307" si="71">IFERROR(IF(I2244="Skupaj:",M2244,IF(I2244="Skupaj z DDV:",SUM(J2242,J2243),IF(I2244="DDV (22%):",J2243*0.22,IF(F2244&lt;&gt;"",H2244*I2244,"")))),0)</f>
        <v>0</v>
      </c>
      <c r="K2244" s="21">
        <f>IF(I2244="Skupaj z DDV:",SUM(K2242,K2243),IF(I2244="DDV (22%):",K2243*0.22,IF(AND('[1]Vmesna vrtilna_SKLOP1'!C2244&lt;&gt;"",'[1]Vmesna vrtilna_SKLOP1'!D2244=""),'[1]Vmesna vrtilna_SKLOP1'!J2244,IF(F2244&lt;&gt;"",IF('[1]Vmesna vrtilna_SKLOP1'!J2244&lt;&gt;"",'[1]Vmesna vrtilna_SKLOP1'!J2244,""),""))))</f>
        <v>1210.3999999999999</v>
      </c>
      <c r="L2244" s="22">
        <f>IF(I2243="Skupaj:","DDV (22%):",IF(I2243="DDV (22%):","Skupaj z DDV:",IF(AND('[1]Vmesna vrtilna_SKLOP1'!C2244&lt;&gt;"",'[1]Vmesna vrtilna_SKLOP1'!E2244=""),"Skupaj:",IF(AND('[1]Vmesna vrtilna_SKLOP1'!C2244&lt;&gt;"",'[1]Vmesna vrtilna_SKLOP1'!D2244=""),'[1]Vmesna vrtilna_SKLOP1'!J2244,IF(F2244&lt;&gt;"",IF('[1]Vmesna vrtilna_SKLOP1'!J2244&lt;&gt;"",'[1]Vmesna vrtilna_SKLOP1'!J2244,""),"")))))</f>
        <v>1210.3999999999999</v>
      </c>
      <c r="M2244" s="22">
        <f t="shared" si="70"/>
        <v>0</v>
      </c>
      <c r="N2244" s="22" t="str">
        <f>IF(IFERROR(VLOOKUP(B2244,'[1]Vmesna vrtilna_SKLOP1'!B:J,7,0),"")=0,"",IFERROR(VLOOKUP(B2244,'[1]Vmesna vrtilna_SKLOP1'!B:J,7,0),""))</f>
        <v/>
      </c>
      <c r="O2244" s="22"/>
    </row>
    <row r="2245" spans="2:15" ht="15" customHeight="1" x14ac:dyDescent="0.3">
      <c r="B2245" s="15" t="str">
        <f>IF(AND('[1]Vmesna vrtilna_SKLOP1'!B2245&lt;&gt;"",'[1]Vmesna vrtilna_SKLOP1'!C2245&lt;&gt;""),IF('[1]Vmesna vrtilna_SKLOP1'!B2245&lt;&gt;"",'[1]Vmesna vrtilna_SKLOP1'!B2245,""),"")</f>
        <v/>
      </c>
      <c r="C2245" s="16" t="str">
        <f>IF(OR(C2244="Posebna oblika",C2244="Kulturno zaščiten objekt",C2244="Kulturno zaščiten objekt, Posebna oblika"),"Glej zavihek POSEBNI POGOJI",IF(SUM(N2244:Q2244)=1,"Posebna oblika",IF(SUM(N2244:Q2244)=10,"Kulturno zaščiten objekt",IF(SUM(N2244:Q2244)=11,"Kulturno zaščiten objekt, Posebna oblika",IF(AND('[1]Vmesna vrtilna_SKLOP1'!C2245&lt;&gt;"",'[1]Vmesna vrtilna_SKLOP1'!D2245&lt;&gt;""),IF('[1]Vmesna vrtilna_SKLOP1'!C2245&lt;&gt;"",'[1]Vmesna vrtilna_SKLOP1'!C2245,""),"")))))</f>
        <v/>
      </c>
      <c r="D2245" s="17" t="str">
        <f>IF(IFERROR(VLOOKUP(B2245,'[1]Vmesna vrtilna_SKLOP1'!B:J,6,0),"")=0,"",IFERROR(VLOOKUP(B2245,'[1]Vmesna vrtilna_SKLOP1'!B:J,6,0),""))</f>
        <v/>
      </c>
      <c r="E2245" s="16" t="str">
        <f>IF(IF('[1]Vmesna vrtilna_SKLOP1'!E2245&lt;&gt;"",'[1]Vmesna vrtilna_SKLOP1'!D2245,"")=0,"",IF('[1]Vmesna vrtilna_SKLOP1'!E2245&lt;&gt;"",'[1]Vmesna vrtilna_SKLOP1'!D2245,""))</f>
        <v/>
      </c>
      <c r="F2245" s="18" t="str">
        <f>IF('[1]Vmesna vrtilna_SKLOP1'!E2245&lt;&gt;"",'[1]Vmesna vrtilna_SKLOP1'!E2245,"")</f>
        <v>Montaža police</v>
      </c>
      <c r="G2245" s="15" t="str">
        <f>IF('[1]Vmesna vrtilna_SKLOP1'!E2245&lt;&gt;"",'[1]Vmesna vrtilna_SKLOP1'!F2245,"")</f>
        <v>[kos]</v>
      </c>
      <c r="H2245" s="19">
        <f>IF('[1]Vmesna vrtilna_SKLOP1'!F2245&lt;&gt;"",'[1]Vmesna vrtilna_SKLOP1'!I2245,"")</f>
        <v>10</v>
      </c>
      <c r="I2245" s="20" t="str">
        <f>IF(I2244="Skupaj:","DDV (22%):",IF(I2244="DDV (22%):","Skupaj z DDV:",IF(AND('[1]Vmesna vrtilna_SKLOP1'!C2245&lt;&gt;"",'[1]Vmesna vrtilna_SKLOP1'!E2245=""),"Skupaj:","")))</f>
        <v/>
      </c>
      <c r="J2245" s="21">
        <f t="shared" si="71"/>
        <v>0</v>
      </c>
      <c r="K2245" s="21">
        <f>IF(I2245="Skupaj z DDV:",SUM(K2243,K2244),IF(I2245="DDV (22%):",K2244*0.22,IF(AND('[1]Vmesna vrtilna_SKLOP1'!C2245&lt;&gt;"",'[1]Vmesna vrtilna_SKLOP1'!D2245=""),'[1]Vmesna vrtilna_SKLOP1'!J2245,IF(F2245&lt;&gt;"",IF('[1]Vmesna vrtilna_SKLOP1'!J2245&lt;&gt;"",'[1]Vmesna vrtilna_SKLOP1'!J2245,""),""))))</f>
        <v>132</v>
      </c>
      <c r="L2245" s="22">
        <f>IF(I2244="Skupaj:","DDV (22%):",IF(I2244="DDV (22%):","Skupaj z DDV:",IF(AND('[1]Vmesna vrtilna_SKLOP1'!C2245&lt;&gt;"",'[1]Vmesna vrtilna_SKLOP1'!E2245=""),"Skupaj:",IF(AND('[1]Vmesna vrtilna_SKLOP1'!C2245&lt;&gt;"",'[1]Vmesna vrtilna_SKLOP1'!D2245=""),'[1]Vmesna vrtilna_SKLOP1'!J2245,IF(F2245&lt;&gt;"",IF('[1]Vmesna vrtilna_SKLOP1'!J2245&lt;&gt;"",'[1]Vmesna vrtilna_SKLOP1'!J2245,""),"")))))</f>
        <v>132</v>
      </c>
      <c r="M2245" s="22">
        <f t="shared" si="70"/>
        <v>0</v>
      </c>
      <c r="N2245" s="22" t="str">
        <f>IF(IFERROR(VLOOKUP(B2245,'[1]Vmesna vrtilna_SKLOP1'!B:J,7,0),"")=0,"",IFERROR(VLOOKUP(B2245,'[1]Vmesna vrtilna_SKLOP1'!B:J,7,0),""))</f>
        <v/>
      </c>
      <c r="O2245" s="22"/>
    </row>
    <row r="2246" spans="2:15" ht="15" customHeight="1" x14ac:dyDescent="0.3">
      <c r="B2246" s="15" t="str">
        <f>IF(AND('[1]Vmesna vrtilna_SKLOP1'!B2246&lt;&gt;"",'[1]Vmesna vrtilna_SKLOP1'!C2246&lt;&gt;""),IF('[1]Vmesna vrtilna_SKLOP1'!B2246&lt;&gt;"",'[1]Vmesna vrtilna_SKLOP1'!B2246,""),"")</f>
        <v/>
      </c>
      <c r="C2246" s="16" t="str">
        <f>IF(OR(C2245="Posebna oblika",C2245="Kulturno zaščiten objekt",C2245="Kulturno zaščiten objekt, Posebna oblika"),"Glej zavihek POSEBNI POGOJI",IF(SUM(N2245:Q2245)=1,"Posebna oblika",IF(SUM(N2245:Q2245)=10,"Kulturno zaščiten objekt",IF(SUM(N2245:Q2245)=11,"Kulturno zaščiten objekt, Posebna oblika",IF(AND('[1]Vmesna vrtilna_SKLOP1'!C2246&lt;&gt;"",'[1]Vmesna vrtilna_SKLOP1'!D2246&lt;&gt;""),IF('[1]Vmesna vrtilna_SKLOP1'!C2246&lt;&gt;"",'[1]Vmesna vrtilna_SKLOP1'!C2246,""),"")))))</f>
        <v/>
      </c>
      <c r="D2246" s="17" t="str">
        <f>IF(IFERROR(VLOOKUP(B2246,'[1]Vmesna vrtilna_SKLOP1'!B:J,6,0),"")=0,"",IFERROR(VLOOKUP(B2246,'[1]Vmesna vrtilna_SKLOP1'!B:J,6,0),""))</f>
        <v/>
      </c>
      <c r="E2246" s="16" t="str">
        <f>IF(IF('[1]Vmesna vrtilna_SKLOP1'!E2246&lt;&gt;"",'[1]Vmesna vrtilna_SKLOP1'!D2246,"")=0,"",IF('[1]Vmesna vrtilna_SKLOP1'!E2246&lt;&gt;"",'[1]Vmesna vrtilna_SKLOP1'!D2246,""))</f>
        <v/>
      </c>
      <c r="F2246" s="18" t="str">
        <f>IF('[1]Vmesna vrtilna_SKLOP1'!E2246&lt;&gt;"",'[1]Vmesna vrtilna_SKLOP1'!E2246,"")</f>
        <v>RAL montaža vrat z zidarskimi deli ter dodatno zapiranje odprtine nad notr. rolo omarico</v>
      </c>
      <c r="G2246" s="15" t="str">
        <f>IF('[1]Vmesna vrtilna_SKLOP1'!E2246&lt;&gt;"",'[1]Vmesna vrtilna_SKLOP1'!F2246,"")</f>
        <v>[m1]</v>
      </c>
      <c r="H2246" s="19">
        <f>IF('[1]Vmesna vrtilna_SKLOP1'!F2246&lt;&gt;"",'[1]Vmesna vrtilna_SKLOP1'!I2246,"")</f>
        <v>11.8</v>
      </c>
      <c r="I2246" s="20" t="str">
        <f>IF(I2245="Skupaj:","DDV (22%):",IF(I2245="DDV (22%):","Skupaj z DDV:",IF(AND('[1]Vmesna vrtilna_SKLOP1'!C2246&lt;&gt;"",'[1]Vmesna vrtilna_SKLOP1'!E2246=""),"Skupaj:","")))</f>
        <v/>
      </c>
      <c r="J2246" s="21">
        <f t="shared" si="71"/>
        <v>0</v>
      </c>
      <c r="K2246" s="21">
        <f>IF(I2246="Skupaj z DDV:",SUM(K2244,K2245),IF(I2246="DDV (22%):",K2245*0.22,IF(AND('[1]Vmesna vrtilna_SKLOP1'!C2246&lt;&gt;"",'[1]Vmesna vrtilna_SKLOP1'!D2246=""),'[1]Vmesna vrtilna_SKLOP1'!J2246,IF(F2246&lt;&gt;"",IF('[1]Vmesna vrtilna_SKLOP1'!J2246&lt;&gt;"",'[1]Vmesna vrtilna_SKLOP1'!J2246,""),""))))</f>
        <v>442</v>
      </c>
      <c r="L2246" s="22">
        <f>IF(I2245="Skupaj:","DDV (22%):",IF(I2245="DDV (22%):","Skupaj z DDV:",IF(AND('[1]Vmesna vrtilna_SKLOP1'!C2246&lt;&gt;"",'[1]Vmesna vrtilna_SKLOP1'!E2246=""),"Skupaj:",IF(AND('[1]Vmesna vrtilna_SKLOP1'!C2246&lt;&gt;"",'[1]Vmesna vrtilna_SKLOP1'!D2246=""),'[1]Vmesna vrtilna_SKLOP1'!J2246,IF(F2246&lt;&gt;"",IF('[1]Vmesna vrtilna_SKLOP1'!J2246&lt;&gt;"",'[1]Vmesna vrtilna_SKLOP1'!J2246,""),"")))))</f>
        <v>442</v>
      </c>
      <c r="M2246" s="22">
        <f t="shared" si="70"/>
        <v>0</v>
      </c>
      <c r="N2246" s="22" t="str">
        <f>IF(IFERROR(VLOOKUP(B2246,'[1]Vmesna vrtilna_SKLOP1'!B:J,7,0),"")=0,"",IFERROR(VLOOKUP(B2246,'[1]Vmesna vrtilna_SKLOP1'!B:J,7,0),""))</f>
        <v/>
      </c>
      <c r="O2246" s="22"/>
    </row>
    <row r="2247" spans="2:15" ht="15" customHeight="1" x14ac:dyDescent="0.3">
      <c r="B2247" s="15" t="str">
        <f>IF(AND('[1]Vmesna vrtilna_SKLOP1'!B2247&lt;&gt;"",'[1]Vmesna vrtilna_SKLOP1'!C2247&lt;&gt;""),IF('[1]Vmesna vrtilna_SKLOP1'!B2247&lt;&gt;"",'[1]Vmesna vrtilna_SKLOP1'!B2247,""),"")</f>
        <v/>
      </c>
      <c r="C2247" s="16" t="str">
        <f>IF(OR(C2246="Posebna oblika",C2246="Kulturno zaščiten objekt",C2246="Kulturno zaščiten objekt, Posebna oblika"),"Glej zavihek POSEBNI POGOJI",IF(SUM(N2246:Q2246)=1,"Posebna oblika",IF(SUM(N2246:Q2246)=10,"Kulturno zaščiten objekt",IF(SUM(N2246:Q2246)=11,"Kulturno zaščiten objekt, Posebna oblika",IF(AND('[1]Vmesna vrtilna_SKLOP1'!C2247&lt;&gt;"",'[1]Vmesna vrtilna_SKLOP1'!D2247&lt;&gt;""),IF('[1]Vmesna vrtilna_SKLOP1'!C2247&lt;&gt;"",'[1]Vmesna vrtilna_SKLOP1'!C2247,""),"")))))</f>
        <v/>
      </c>
      <c r="D2247" s="17" t="str">
        <f>IF(IFERROR(VLOOKUP(B2247,'[1]Vmesna vrtilna_SKLOP1'!B:J,6,0),"")=0,"",IFERROR(VLOOKUP(B2247,'[1]Vmesna vrtilna_SKLOP1'!B:J,6,0),""))</f>
        <v/>
      </c>
      <c r="E2247" s="16" t="str">
        <f>IF(IF('[1]Vmesna vrtilna_SKLOP1'!E2247&lt;&gt;"",'[1]Vmesna vrtilna_SKLOP1'!D2247,"")=0,"",IF('[1]Vmesna vrtilna_SKLOP1'!E2247&lt;&gt;"",'[1]Vmesna vrtilna_SKLOP1'!D2247,""))</f>
        <v/>
      </c>
      <c r="F2247" s="18" t="str">
        <f>IF('[1]Vmesna vrtilna_SKLOP1'!E2247&lt;&gt;"",'[1]Vmesna vrtilna_SKLOP1'!E2247,"")</f>
        <v/>
      </c>
      <c r="G2247" s="15" t="str">
        <f>IF('[1]Vmesna vrtilna_SKLOP1'!E2247&lt;&gt;"",'[1]Vmesna vrtilna_SKLOP1'!F2247,"")</f>
        <v/>
      </c>
      <c r="H2247" s="19" t="str">
        <f>IF('[1]Vmesna vrtilna_SKLOP1'!F2247&lt;&gt;"",'[1]Vmesna vrtilna_SKLOP1'!I2247,"")</f>
        <v/>
      </c>
      <c r="I2247" s="20" t="str">
        <f>IF(I2246="Skupaj:","DDV (22%):",IF(I2246="DDV (22%):","Skupaj z DDV:",IF(AND('[1]Vmesna vrtilna_SKLOP1'!C2247&lt;&gt;"",'[1]Vmesna vrtilna_SKLOP1'!E2247=""),"Skupaj:","")))</f>
        <v/>
      </c>
      <c r="J2247" s="21" t="str">
        <f t="shared" si="71"/>
        <v/>
      </c>
      <c r="K2247" s="21" t="str">
        <f>IF(I2247="Skupaj z DDV:",SUM(K2245,K2246),IF(I2247="DDV (22%):",K2246*0.22,IF(AND('[1]Vmesna vrtilna_SKLOP1'!C2247&lt;&gt;"",'[1]Vmesna vrtilna_SKLOP1'!D2247=""),'[1]Vmesna vrtilna_SKLOP1'!J2247,IF(F2247&lt;&gt;"",IF('[1]Vmesna vrtilna_SKLOP1'!J2247&lt;&gt;"",'[1]Vmesna vrtilna_SKLOP1'!J2247,""),""))))</f>
        <v/>
      </c>
      <c r="L2247" s="22" t="str">
        <f>IF(I2246="Skupaj:","DDV (22%):",IF(I2246="DDV (22%):","Skupaj z DDV:",IF(AND('[1]Vmesna vrtilna_SKLOP1'!C2247&lt;&gt;"",'[1]Vmesna vrtilna_SKLOP1'!E2247=""),"Skupaj:",IF(AND('[1]Vmesna vrtilna_SKLOP1'!C2247&lt;&gt;"",'[1]Vmesna vrtilna_SKLOP1'!D2247=""),'[1]Vmesna vrtilna_SKLOP1'!J2247,IF(F2247&lt;&gt;"",IF('[1]Vmesna vrtilna_SKLOP1'!J2247&lt;&gt;"",'[1]Vmesna vrtilna_SKLOP1'!J2247,""),"")))))</f>
        <v/>
      </c>
      <c r="M2247" s="22">
        <f t="shared" si="70"/>
        <v>0</v>
      </c>
      <c r="N2247" s="22" t="str">
        <f>IF(IFERROR(VLOOKUP(B2247,'[1]Vmesna vrtilna_SKLOP1'!B:J,7,0),"")=0,"",IFERROR(VLOOKUP(B2247,'[1]Vmesna vrtilna_SKLOP1'!B:J,7,0),""))</f>
        <v/>
      </c>
      <c r="O2247" s="22"/>
    </row>
    <row r="2248" spans="2:15" ht="15" customHeight="1" x14ac:dyDescent="0.3">
      <c r="B2248" s="15" t="str">
        <f>IF(AND('[1]Vmesna vrtilna_SKLOP1'!B2248&lt;&gt;"",'[1]Vmesna vrtilna_SKLOP1'!C2248&lt;&gt;""),IF('[1]Vmesna vrtilna_SKLOP1'!B2248&lt;&gt;"",'[1]Vmesna vrtilna_SKLOP1'!B2248,""),"")</f>
        <v/>
      </c>
      <c r="C2248" s="16" t="str">
        <f>IF(OR(C2247="Posebna oblika",C2247="Kulturno zaščiten objekt",C2247="Kulturno zaščiten objekt, Posebna oblika"),"Glej zavihek POSEBNI POGOJI",IF(SUM(N2247:Q2247)=1,"Posebna oblika",IF(SUM(N2247:Q2247)=10,"Kulturno zaščiten objekt",IF(SUM(N2247:Q2247)=11,"Kulturno zaščiten objekt, Posebna oblika",IF(AND('[1]Vmesna vrtilna_SKLOP1'!C2248&lt;&gt;"",'[1]Vmesna vrtilna_SKLOP1'!D2248&lt;&gt;""),IF('[1]Vmesna vrtilna_SKLOP1'!C2248&lt;&gt;"",'[1]Vmesna vrtilna_SKLOP1'!C2248,""),"")))))</f>
        <v/>
      </c>
      <c r="D2248" s="17" t="str">
        <f>IF(IFERROR(VLOOKUP(B2248,'[1]Vmesna vrtilna_SKLOP1'!B:J,6,0),"")=0,"",IFERROR(VLOOKUP(B2248,'[1]Vmesna vrtilna_SKLOP1'!B:J,6,0),""))</f>
        <v/>
      </c>
      <c r="E2248" s="16" t="str">
        <f>IF(IF('[1]Vmesna vrtilna_SKLOP1'!E2248&lt;&gt;"",'[1]Vmesna vrtilna_SKLOP1'!D2248,"")=0,"",IF('[1]Vmesna vrtilna_SKLOP1'!E2248&lt;&gt;"",'[1]Vmesna vrtilna_SKLOP1'!D2248,""))</f>
        <v>Odvoz na deponijo</v>
      </c>
      <c r="F2248" s="18" t="str">
        <f>IF('[1]Vmesna vrtilna_SKLOP1'!E2248&lt;&gt;"",'[1]Vmesna vrtilna_SKLOP1'!E2248,"")</f>
        <v>Odvoz na deponijo</v>
      </c>
      <c r="G2248" s="15" t="str">
        <f>IF('[1]Vmesna vrtilna_SKLOP1'!E2248&lt;&gt;"",'[1]Vmesna vrtilna_SKLOP1'!F2248,"")</f>
        <v>[m1]</v>
      </c>
      <c r="H2248" s="19">
        <f>IF('[1]Vmesna vrtilna_SKLOP1'!F2248&lt;&gt;"",'[1]Vmesna vrtilna_SKLOP1'!I2248,"")</f>
        <v>66.100000000000009</v>
      </c>
      <c r="I2248" s="20" t="str">
        <f>IF(I2247="Skupaj:","DDV (22%):",IF(I2247="DDV (22%):","Skupaj z DDV:",IF(AND('[1]Vmesna vrtilna_SKLOP1'!C2248&lt;&gt;"",'[1]Vmesna vrtilna_SKLOP1'!E2248=""),"Skupaj:","")))</f>
        <v/>
      </c>
      <c r="J2248" s="21">
        <f t="shared" si="71"/>
        <v>0</v>
      </c>
      <c r="K2248" s="21">
        <f>IF(I2248="Skupaj z DDV:",SUM(K2246,K2247),IF(I2248="DDV (22%):",K2247*0.22,IF(AND('[1]Vmesna vrtilna_SKLOP1'!C2248&lt;&gt;"",'[1]Vmesna vrtilna_SKLOP1'!D2248=""),'[1]Vmesna vrtilna_SKLOP1'!J2248,IF(F2248&lt;&gt;"",IF('[1]Vmesna vrtilna_SKLOP1'!J2248&lt;&gt;"",'[1]Vmesna vrtilna_SKLOP1'!J2248,""),""))))</f>
        <v>198.3</v>
      </c>
      <c r="L2248" s="22">
        <f>IF(I2247="Skupaj:","DDV (22%):",IF(I2247="DDV (22%):","Skupaj z DDV:",IF(AND('[1]Vmesna vrtilna_SKLOP1'!C2248&lt;&gt;"",'[1]Vmesna vrtilna_SKLOP1'!E2248=""),"Skupaj:",IF(AND('[1]Vmesna vrtilna_SKLOP1'!C2248&lt;&gt;"",'[1]Vmesna vrtilna_SKLOP1'!D2248=""),'[1]Vmesna vrtilna_SKLOP1'!J2248,IF(F2248&lt;&gt;"",IF('[1]Vmesna vrtilna_SKLOP1'!J2248&lt;&gt;"",'[1]Vmesna vrtilna_SKLOP1'!J2248,""),"")))))</f>
        <v>198.3</v>
      </c>
      <c r="M2248" s="22">
        <f t="shared" si="70"/>
        <v>0</v>
      </c>
      <c r="N2248" s="22" t="str">
        <f>IF(IFERROR(VLOOKUP(B2248,'[1]Vmesna vrtilna_SKLOP1'!B:J,7,0),"")=0,"",IFERROR(VLOOKUP(B2248,'[1]Vmesna vrtilna_SKLOP1'!B:J,7,0),""))</f>
        <v/>
      </c>
      <c r="O2248" s="22"/>
    </row>
    <row r="2249" spans="2:15" ht="15" customHeight="1" x14ac:dyDescent="0.3">
      <c r="B2249" s="15" t="str">
        <f>IF(AND('[1]Vmesna vrtilna_SKLOP1'!B2249&lt;&gt;"",'[1]Vmesna vrtilna_SKLOP1'!C2249&lt;&gt;""),IF('[1]Vmesna vrtilna_SKLOP1'!B2249&lt;&gt;"",'[1]Vmesna vrtilna_SKLOP1'!B2249,""),"")</f>
        <v/>
      </c>
      <c r="C2249" s="16" t="str">
        <f>IF(OR(C2248="Posebna oblika",C2248="Kulturno zaščiten objekt",C2248="Kulturno zaščiten objekt, Posebna oblika"),"Glej zavihek POSEBNI POGOJI",IF(SUM(N2248:Q2248)=1,"Posebna oblika",IF(SUM(N2248:Q2248)=10,"Kulturno zaščiten objekt",IF(SUM(N2248:Q2248)=11,"Kulturno zaščiten objekt, Posebna oblika",IF(AND('[1]Vmesna vrtilna_SKLOP1'!C2249&lt;&gt;"",'[1]Vmesna vrtilna_SKLOP1'!D2249&lt;&gt;""),IF('[1]Vmesna vrtilna_SKLOP1'!C2249&lt;&gt;"",'[1]Vmesna vrtilna_SKLOP1'!C2249,""),"")))))</f>
        <v/>
      </c>
      <c r="D2249" s="17" t="str">
        <f>IF(IFERROR(VLOOKUP(B2249,'[1]Vmesna vrtilna_SKLOP1'!B:J,6,0),"")=0,"",IFERROR(VLOOKUP(B2249,'[1]Vmesna vrtilna_SKLOP1'!B:J,6,0),""))</f>
        <v/>
      </c>
      <c r="E2249" s="16" t="str">
        <f>IF(IF('[1]Vmesna vrtilna_SKLOP1'!E2249&lt;&gt;"",'[1]Vmesna vrtilna_SKLOP1'!D2249,"")=0,"",IF('[1]Vmesna vrtilna_SKLOP1'!E2249&lt;&gt;"",'[1]Vmesna vrtilna_SKLOP1'!D2249,""))</f>
        <v/>
      </c>
      <c r="F2249" s="18" t="str">
        <f>IF('[1]Vmesna vrtilna_SKLOP1'!E2249&lt;&gt;"",'[1]Vmesna vrtilna_SKLOP1'!E2249,"")</f>
        <v/>
      </c>
      <c r="G2249" s="15" t="str">
        <f>IF('[1]Vmesna vrtilna_SKLOP1'!E2249&lt;&gt;"",'[1]Vmesna vrtilna_SKLOP1'!F2249,"")</f>
        <v/>
      </c>
      <c r="H2249" s="19" t="str">
        <f>IF('[1]Vmesna vrtilna_SKLOP1'!F2249&lt;&gt;"",'[1]Vmesna vrtilna_SKLOP1'!I2249,"")</f>
        <v/>
      </c>
      <c r="I2249" s="20" t="str">
        <f>IF(I2248="Skupaj:","DDV (22%):",IF(I2248="DDV (22%):","Skupaj z DDV:",IF(AND('[1]Vmesna vrtilna_SKLOP1'!C2249&lt;&gt;"",'[1]Vmesna vrtilna_SKLOP1'!E2249=""),"Skupaj:","")))</f>
        <v/>
      </c>
      <c r="J2249" s="21" t="str">
        <f t="shared" si="71"/>
        <v/>
      </c>
      <c r="K2249" s="21" t="str">
        <f>IF(I2249="Skupaj z DDV:",SUM(K2247,K2248),IF(I2249="DDV (22%):",K2248*0.22,IF(AND('[1]Vmesna vrtilna_SKLOP1'!C2249&lt;&gt;"",'[1]Vmesna vrtilna_SKLOP1'!D2249=""),'[1]Vmesna vrtilna_SKLOP1'!J2249,IF(F2249&lt;&gt;"",IF('[1]Vmesna vrtilna_SKLOP1'!J2249&lt;&gt;"",'[1]Vmesna vrtilna_SKLOP1'!J2249,""),""))))</f>
        <v/>
      </c>
      <c r="L2249" s="22" t="str">
        <f>IF(I2248="Skupaj:","DDV (22%):",IF(I2248="DDV (22%):","Skupaj z DDV:",IF(AND('[1]Vmesna vrtilna_SKLOP1'!C2249&lt;&gt;"",'[1]Vmesna vrtilna_SKLOP1'!E2249=""),"Skupaj:",IF(AND('[1]Vmesna vrtilna_SKLOP1'!C2249&lt;&gt;"",'[1]Vmesna vrtilna_SKLOP1'!D2249=""),'[1]Vmesna vrtilna_SKLOP1'!J2249,IF(F2249&lt;&gt;"",IF('[1]Vmesna vrtilna_SKLOP1'!J2249&lt;&gt;"",'[1]Vmesna vrtilna_SKLOP1'!J2249,""),"")))))</f>
        <v/>
      </c>
      <c r="M2249" s="22">
        <f t="shared" si="70"/>
        <v>0</v>
      </c>
      <c r="N2249" s="22" t="str">
        <f>IF(IFERROR(VLOOKUP(B2249,'[1]Vmesna vrtilna_SKLOP1'!B:J,7,0),"")=0,"",IFERROR(VLOOKUP(B2249,'[1]Vmesna vrtilna_SKLOP1'!B:J,7,0),""))</f>
        <v/>
      </c>
      <c r="O2249" s="22"/>
    </row>
    <row r="2250" spans="2:15" ht="15" customHeight="1" x14ac:dyDescent="0.3">
      <c r="B2250" s="15" t="str">
        <f>IF(AND('[1]Vmesna vrtilna_SKLOP1'!B2250&lt;&gt;"",'[1]Vmesna vrtilna_SKLOP1'!C2250&lt;&gt;""),IF('[1]Vmesna vrtilna_SKLOP1'!B2250&lt;&gt;"",'[1]Vmesna vrtilna_SKLOP1'!B2250,""),"")</f>
        <v/>
      </c>
      <c r="C2250" s="16" t="str">
        <f>IF(OR(C2249="Posebna oblika",C2249="Kulturno zaščiten objekt",C2249="Kulturno zaščiten objekt, Posebna oblika"),"Glej zavihek POSEBNI POGOJI",IF(SUM(N2249:Q2249)=1,"Posebna oblika",IF(SUM(N2249:Q2249)=10,"Kulturno zaščiten objekt",IF(SUM(N2249:Q2249)=11,"Kulturno zaščiten objekt, Posebna oblika",IF(AND('[1]Vmesna vrtilna_SKLOP1'!C2250&lt;&gt;"",'[1]Vmesna vrtilna_SKLOP1'!D2250&lt;&gt;""),IF('[1]Vmesna vrtilna_SKLOP1'!C2250&lt;&gt;"",'[1]Vmesna vrtilna_SKLOP1'!C2250,""),"")))))</f>
        <v/>
      </c>
      <c r="D2250" s="17" t="str">
        <f>IF(IFERROR(VLOOKUP(B2250,'[1]Vmesna vrtilna_SKLOP1'!B:J,6,0),"")=0,"",IFERROR(VLOOKUP(B2250,'[1]Vmesna vrtilna_SKLOP1'!B:J,6,0),""))</f>
        <v/>
      </c>
      <c r="E2250" s="16" t="str">
        <f>IF(IF('[1]Vmesna vrtilna_SKLOP1'!E2250&lt;&gt;"",'[1]Vmesna vrtilna_SKLOP1'!D2250,"")=0,"",IF('[1]Vmesna vrtilna_SKLOP1'!E2250&lt;&gt;"",'[1]Vmesna vrtilna_SKLOP1'!D2250,""))</f>
        <v>Slikopleskarska dela</v>
      </c>
      <c r="F2250" s="18" t="str">
        <f>IF('[1]Vmesna vrtilna_SKLOP1'!E2250&lt;&gt;"",'[1]Vmesna vrtilna_SKLOP1'!E2250,"")</f>
        <v>Slikopleskarska dela na špaletah</v>
      </c>
      <c r="G2250" s="15" t="str">
        <f>IF('[1]Vmesna vrtilna_SKLOP1'!E2250&lt;&gt;"",'[1]Vmesna vrtilna_SKLOP1'!F2250,"")</f>
        <v>[m1]</v>
      </c>
      <c r="H2250" s="19">
        <f>IF('[1]Vmesna vrtilna_SKLOP1'!F2250&lt;&gt;"",'[1]Vmesna vrtilna_SKLOP1'!I2250,"")</f>
        <v>35</v>
      </c>
      <c r="I2250" s="20" t="str">
        <f>IF(I2249="Skupaj:","DDV (22%):",IF(I2249="DDV (22%):","Skupaj z DDV:",IF(AND('[1]Vmesna vrtilna_SKLOP1'!C2250&lt;&gt;"",'[1]Vmesna vrtilna_SKLOP1'!E2250=""),"Skupaj:","")))</f>
        <v/>
      </c>
      <c r="J2250" s="21">
        <f t="shared" si="71"/>
        <v>0</v>
      </c>
      <c r="K2250" s="21">
        <f>IF(I2250="Skupaj z DDV:",SUM(K2248,K2249),IF(I2250="DDV (22%):",K2249*0.22,IF(AND('[1]Vmesna vrtilna_SKLOP1'!C2250&lt;&gt;"",'[1]Vmesna vrtilna_SKLOP1'!D2250=""),'[1]Vmesna vrtilna_SKLOP1'!J2250,IF(F2250&lt;&gt;"",IF('[1]Vmesna vrtilna_SKLOP1'!J2250&lt;&gt;"",'[1]Vmesna vrtilna_SKLOP1'!J2250,""),""))))</f>
        <v>528.80000000000007</v>
      </c>
      <c r="L2250" s="22">
        <f>IF(I2249="Skupaj:","DDV (22%):",IF(I2249="DDV (22%):","Skupaj z DDV:",IF(AND('[1]Vmesna vrtilna_SKLOP1'!C2250&lt;&gt;"",'[1]Vmesna vrtilna_SKLOP1'!E2250=""),"Skupaj:",IF(AND('[1]Vmesna vrtilna_SKLOP1'!C2250&lt;&gt;"",'[1]Vmesna vrtilna_SKLOP1'!D2250=""),'[1]Vmesna vrtilna_SKLOP1'!J2250,IF(F2250&lt;&gt;"",IF('[1]Vmesna vrtilna_SKLOP1'!J2250&lt;&gt;"",'[1]Vmesna vrtilna_SKLOP1'!J2250,""),"")))))</f>
        <v>528.80000000000007</v>
      </c>
      <c r="M2250" s="22">
        <f t="shared" si="70"/>
        <v>0</v>
      </c>
      <c r="N2250" s="22" t="str">
        <f>IF(IFERROR(VLOOKUP(B2250,'[1]Vmesna vrtilna_SKLOP1'!B:J,7,0),"")=0,"",IFERROR(VLOOKUP(B2250,'[1]Vmesna vrtilna_SKLOP1'!B:J,7,0),""))</f>
        <v/>
      </c>
      <c r="O2250" s="22"/>
    </row>
    <row r="2251" spans="2:15" ht="15" customHeight="1" x14ac:dyDescent="0.3">
      <c r="B2251" s="15" t="str">
        <f>IF(AND('[1]Vmesna vrtilna_SKLOP1'!B2251&lt;&gt;"",'[1]Vmesna vrtilna_SKLOP1'!C2251&lt;&gt;""),IF('[1]Vmesna vrtilna_SKLOP1'!B2251&lt;&gt;"",'[1]Vmesna vrtilna_SKLOP1'!B2251,""),"")</f>
        <v/>
      </c>
      <c r="C2251" s="16" t="str">
        <f>IF(OR(C2250="Posebna oblika",C2250="Kulturno zaščiten objekt",C2250="Kulturno zaščiten objekt, Posebna oblika"),"Glej zavihek POSEBNI POGOJI",IF(SUM(N2250:Q2250)=1,"Posebna oblika",IF(SUM(N2250:Q2250)=10,"Kulturno zaščiten objekt",IF(SUM(N2250:Q2250)=11,"Kulturno zaščiten objekt, Posebna oblika",IF(AND('[1]Vmesna vrtilna_SKLOP1'!C2251&lt;&gt;"",'[1]Vmesna vrtilna_SKLOP1'!D2251&lt;&gt;""),IF('[1]Vmesna vrtilna_SKLOP1'!C2251&lt;&gt;"",'[1]Vmesna vrtilna_SKLOP1'!C2251,""),"")))))</f>
        <v/>
      </c>
      <c r="D2251" s="17" t="str">
        <f>IF(IFERROR(VLOOKUP(B2251,'[1]Vmesna vrtilna_SKLOP1'!B:J,6,0),"")=0,"",IFERROR(VLOOKUP(B2251,'[1]Vmesna vrtilna_SKLOP1'!B:J,6,0),""))</f>
        <v/>
      </c>
      <c r="E2251" s="16" t="str">
        <f>IF(IF('[1]Vmesna vrtilna_SKLOP1'!E2251&lt;&gt;"",'[1]Vmesna vrtilna_SKLOP1'!D2251,"")=0,"",IF('[1]Vmesna vrtilna_SKLOP1'!E2251&lt;&gt;"",'[1]Vmesna vrtilna_SKLOP1'!D2251,""))</f>
        <v/>
      </c>
      <c r="F2251" s="18" t="str">
        <f>IF('[1]Vmesna vrtilna_SKLOP1'!E2251&lt;&gt;"",'[1]Vmesna vrtilna_SKLOP1'!E2251,"")</f>
        <v/>
      </c>
      <c r="G2251" s="15" t="str">
        <f>IF('[1]Vmesna vrtilna_SKLOP1'!E2251&lt;&gt;"",'[1]Vmesna vrtilna_SKLOP1'!F2251,"")</f>
        <v/>
      </c>
      <c r="H2251" s="19" t="str">
        <f>IF('[1]Vmesna vrtilna_SKLOP1'!F2251&lt;&gt;"",'[1]Vmesna vrtilna_SKLOP1'!I2251,"")</f>
        <v/>
      </c>
      <c r="I2251" s="20" t="str">
        <f>IF(I2250="Skupaj:","DDV (22%):",IF(I2250="DDV (22%):","Skupaj z DDV:",IF(AND('[1]Vmesna vrtilna_SKLOP1'!C2251&lt;&gt;"",'[1]Vmesna vrtilna_SKLOP1'!E2251=""),"Skupaj:","")))</f>
        <v/>
      </c>
      <c r="J2251" s="21" t="str">
        <f t="shared" si="71"/>
        <v/>
      </c>
      <c r="K2251" s="21" t="str">
        <f>IF(I2251="Skupaj z DDV:",SUM(K2249,K2250),IF(I2251="DDV (22%):",K2250*0.22,IF(AND('[1]Vmesna vrtilna_SKLOP1'!C2251&lt;&gt;"",'[1]Vmesna vrtilna_SKLOP1'!D2251=""),'[1]Vmesna vrtilna_SKLOP1'!J2251,IF(F2251&lt;&gt;"",IF('[1]Vmesna vrtilna_SKLOP1'!J2251&lt;&gt;"",'[1]Vmesna vrtilna_SKLOP1'!J2251,""),""))))</f>
        <v/>
      </c>
      <c r="L2251" s="22" t="str">
        <f>IF(I2250="Skupaj:","DDV (22%):",IF(I2250="DDV (22%):","Skupaj z DDV:",IF(AND('[1]Vmesna vrtilna_SKLOP1'!C2251&lt;&gt;"",'[1]Vmesna vrtilna_SKLOP1'!E2251=""),"Skupaj:",IF(AND('[1]Vmesna vrtilna_SKLOP1'!C2251&lt;&gt;"",'[1]Vmesna vrtilna_SKLOP1'!D2251=""),'[1]Vmesna vrtilna_SKLOP1'!J2251,IF(F2251&lt;&gt;"",IF('[1]Vmesna vrtilna_SKLOP1'!J2251&lt;&gt;"",'[1]Vmesna vrtilna_SKLOP1'!J2251,""),"")))))</f>
        <v/>
      </c>
      <c r="M2251" s="22">
        <f t="shared" si="70"/>
        <v>0</v>
      </c>
      <c r="N2251" s="22" t="str">
        <f>IF(IFERROR(VLOOKUP(B2251,'[1]Vmesna vrtilna_SKLOP1'!B:J,7,0),"")=0,"",IFERROR(VLOOKUP(B2251,'[1]Vmesna vrtilna_SKLOP1'!B:J,7,0),""))</f>
        <v/>
      </c>
      <c r="O2251" s="22"/>
    </row>
    <row r="2252" spans="2:15" ht="15" customHeight="1" x14ac:dyDescent="0.3">
      <c r="B2252" s="15" t="str">
        <f>IF(AND('[1]Vmesna vrtilna_SKLOP1'!B2252&lt;&gt;"",'[1]Vmesna vrtilna_SKLOP1'!C2252&lt;&gt;""),IF('[1]Vmesna vrtilna_SKLOP1'!B2252&lt;&gt;"",'[1]Vmesna vrtilna_SKLOP1'!B2252,""),"")</f>
        <v/>
      </c>
      <c r="C2252" s="16" t="str">
        <f>IF(OR(C2251="Posebna oblika",C2251="Kulturno zaščiten objekt",C2251="Kulturno zaščiten objekt, Posebna oblika"),"Glej zavihek POSEBNI POGOJI",IF(SUM(N2251:Q2251)=1,"Posebna oblika",IF(SUM(N2251:Q2251)=10,"Kulturno zaščiten objekt",IF(SUM(N2251:Q2251)=11,"Kulturno zaščiten objekt, Posebna oblika",IF(AND('[1]Vmesna vrtilna_SKLOP1'!C2252&lt;&gt;"",'[1]Vmesna vrtilna_SKLOP1'!D2252&lt;&gt;""),IF('[1]Vmesna vrtilna_SKLOP1'!C2252&lt;&gt;"",'[1]Vmesna vrtilna_SKLOP1'!C2252,""),"")))))</f>
        <v/>
      </c>
      <c r="D2252" s="17" t="str">
        <f>IF(IFERROR(VLOOKUP(B2252,'[1]Vmesna vrtilna_SKLOP1'!B:J,6,0),"")=0,"",IFERROR(VLOOKUP(B2252,'[1]Vmesna vrtilna_SKLOP1'!B:J,6,0),""))</f>
        <v/>
      </c>
      <c r="E2252" s="16" t="str">
        <f>IF(IF('[1]Vmesna vrtilna_SKLOP1'!E2252&lt;&gt;"",'[1]Vmesna vrtilna_SKLOP1'!D2252,"")=0,"",IF('[1]Vmesna vrtilna_SKLOP1'!E2252&lt;&gt;"",'[1]Vmesna vrtilna_SKLOP1'!D2252,""))</f>
        <v/>
      </c>
      <c r="F2252" s="18" t="str">
        <f>IF('[1]Vmesna vrtilna_SKLOP1'!E2252&lt;&gt;"",'[1]Vmesna vrtilna_SKLOP1'!E2252,"")</f>
        <v/>
      </c>
      <c r="G2252" s="15" t="str">
        <f>IF('[1]Vmesna vrtilna_SKLOP1'!E2252&lt;&gt;"",'[1]Vmesna vrtilna_SKLOP1'!F2252,"")</f>
        <v/>
      </c>
      <c r="H2252" s="19" t="str">
        <f>IF('[1]Vmesna vrtilna_SKLOP1'!F2252&lt;&gt;"",'[1]Vmesna vrtilna_SKLOP1'!I2252,"")</f>
        <v/>
      </c>
      <c r="I2252" s="20" t="str">
        <f>IF(I2251="Skupaj:","DDV (22%):",IF(I2251="DDV (22%):","Skupaj z DDV:",IF(AND('[1]Vmesna vrtilna_SKLOP1'!C2252&lt;&gt;"",'[1]Vmesna vrtilna_SKLOP1'!E2252=""),"Skupaj:","")))</f>
        <v>Skupaj:</v>
      </c>
      <c r="J2252" s="21">
        <f t="shared" si="71"/>
        <v>0</v>
      </c>
      <c r="K2252" s="21">
        <f>IF(I2252="Skupaj z DDV:",SUM(K2250,K2251),IF(I2252="DDV (22%):",K2251*0.22,IF(AND('[1]Vmesna vrtilna_SKLOP1'!C2252&lt;&gt;"",'[1]Vmesna vrtilna_SKLOP1'!D2252=""),'[1]Vmesna vrtilna_SKLOP1'!J2252,IF(F2252&lt;&gt;"",IF('[1]Vmesna vrtilna_SKLOP1'!J2252&lt;&gt;"",'[1]Vmesna vrtilna_SKLOP1'!J2252,""),""))))</f>
        <v>17179.288938829995</v>
      </c>
      <c r="L2252" s="22" t="str">
        <f>IF(I2251="Skupaj:","DDV (22%):",IF(I2251="DDV (22%):","Skupaj z DDV:",IF(AND('[1]Vmesna vrtilna_SKLOP1'!C2252&lt;&gt;"",'[1]Vmesna vrtilna_SKLOP1'!E2252=""),"Skupaj:",IF(AND('[1]Vmesna vrtilna_SKLOP1'!C2252&lt;&gt;"",'[1]Vmesna vrtilna_SKLOP1'!D2252=""),'[1]Vmesna vrtilna_SKLOP1'!J2252,IF(F2252&lt;&gt;"",IF('[1]Vmesna vrtilna_SKLOP1'!J2252&lt;&gt;"",'[1]Vmesna vrtilna_SKLOP1'!J2252,""),"")))))</f>
        <v>Skupaj:</v>
      </c>
      <c r="M2252" s="22">
        <f t="shared" si="70"/>
        <v>0</v>
      </c>
      <c r="N2252" s="22" t="str">
        <f>IF(IFERROR(VLOOKUP(B2252,'[1]Vmesna vrtilna_SKLOP1'!B:J,7,0),"")=0,"",IFERROR(VLOOKUP(B2252,'[1]Vmesna vrtilna_SKLOP1'!B:J,7,0),""))</f>
        <v/>
      </c>
      <c r="O2252" s="22"/>
    </row>
    <row r="2253" spans="2:15" ht="15" customHeight="1" x14ac:dyDescent="0.3">
      <c r="B2253" s="15" t="str">
        <f>IF(AND('[1]Vmesna vrtilna_SKLOP1'!B2253&lt;&gt;"",'[1]Vmesna vrtilna_SKLOP1'!C2253&lt;&gt;""),IF('[1]Vmesna vrtilna_SKLOP1'!B2253&lt;&gt;"",'[1]Vmesna vrtilna_SKLOP1'!B2253,""),"")</f>
        <v/>
      </c>
      <c r="C2253" s="16" t="str">
        <f>IF(OR(C2252="Posebna oblika",C2252="Kulturno zaščiten objekt",C2252="Kulturno zaščiten objekt, Posebna oblika"),"Glej zavihek POSEBNI POGOJI",IF(SUM(N2252:Q2252)=1,"Posebna oblika",IF(SUM(N2252:Q2252)=10,"Kulturno zaščiten objekt",IF(SUM(N2252:Q2252)=11,"Kulturno zaščiten objekt, Posebna oblika",IF(AND('[1]Vmesna vrtilna_SKLOP1'!C2253&lt;&gt;"",'[1]Vmesna vrtilna_SKLOP1'!D2253&lt;&gt;""),IF('[1]Vmesna vrtilna_SKLOP1'!C2253&lt;&gt;"",'[1]Vmesna vrtilna_SKLOP1'!C2253,""),"")))))</f>
        <v/>
      </c>
      <c r="D2253" s="17" t="str">
        <f>IF(IFERROR(VLOOKUP(B2253,'[1]Vmesna vrtilna_SKLOP1'!B:J,6,0),"")=0,"",IFERROR(VLOOKUP(B2253,'[1]Vmesna vrtilna_SKLOP1'!B:J,6,0),""))</f>
        <v/>
      </c>
      <c r="E2253" s="16" t="str">
        <f>IF(IF('[1]Vmesna vrtilna_SKLOP1'!E2253&lt;&gt;"",'[1]Vmesna vrtilna_SKLOP1'!D2253,"")=0,"",IF('[1]Vmesna vrtilna_SKLOP1'!E2253&lt;&gt;"",'[1]Vmesna vrtilna_SKLOP1'!D2253,""))</f>
        <v/>
      </c>
      <c r="F2253" s="18" t="str">
        <f>IF('[1]Vmesna vrtilna_SKLOP1'!E2253&lt;&gt;"",'[1]Vmesna vrtilna_SKLOP1'!E2253,"")</f>
        <v/>
      </c>
      <c r="G2253" s="15" t="str">
        <f>IF('[1]Vmesna vrtilna_SKLOP1'!E2253&lt;&gt;"",'[1]Vmesna vrtilna_SKLOP1'!F2253,"")</f>
        <v/>
      </c>
      <c r="H2253" s="19" t="str">
        <f>IF('[1]Vmesna vrtilna_SKLOP1'!F2253&lt;&gt;"",'[1]Vmesna vrtilna_SKLOP1'!I2253,"")</f>
        <v/>
      </c>
      <c r="I2253" s="20" t="str">
        <f>IF(I2252="Skupaj:","DDV (22%):",IF(I2252="DDV (22%):","Skupaj z DDV:",IF(AND('[1]Vmesna vrtilna_SKLOP1'!C2253&lt;&gt;"",'[1]Vmesna vrtilna_SKLOP1'!E2253=""),"Skupaj:","")))</f>
        <v>DDV (22%):</v>
      </c>
      <c r="J2253" s="21">
        <f t="shared" si="71"/>
        <v>0</v>
      </c>
      <c r="K2253" s="21">
        <f>IF(I2253="Skupaj z DDV:",SUM(K2251,K2252),IF(I2253="DDV (22%):",K2252*0.22,IF(AND('[1]Vmesna vrtilna_SKLOP1'!C2253&lt;&gt;"",'[1]Vmesna vrtilna_SKLOP1'!D2253=""),'[1]Vmesna vrtilna_SKLOP1'!J2253,IF(F2253&lt;&gt;"",IF('[1]Vmesna vrtilna_SKLOP1'!J2253&lt;&gt;"",'[1]Vmesna vrtilna_SKLOP1'!J2253,""),""))))</f>
        <v>3779.443566542599</v>
      </c>
      <c r="L2253" s="22" t="str">
        <f>IF(I2252="Skupaj:","DDV (22%):",IF(I2252="DDV (22%):","Skupaj z DDV:",IF(AND('[1]Vmesna vrtilna_SKLOP1'!C2253&lt;&gt;"",'[1]Vmesna vrtilna_SKLOP1'!E2253=""),"Skupaj:",IF(AND('[1]Vmesna vrtilna_SKLOP1'!C2253&lt;&gt;"",'[1]Vmesna vrtilna_SKLOP1'!D2253=""),'[1]Vmesna vrtilna_SKLOP1'!J2253,IF(F2253&lt;&gt;"",IF('[1]Vmesna vrtilna_SKLOP1'!J2253&lt;&gt;"",'[1]Vmesna vrtilna_SKLOP1'!J2253,""),"")))))</f>
        <v>DDV (22%):</v>
      </c>
      <c r="M2253" s="22">
        <f t="shared" si="70"/>
        <v>0</v>
      </c>
      <c r="N2253" s="22" t="str">
        <f>IF(IFERROR(VLOOKUP(B2253,'[1]Vmesna vrtilna_SKLOP1'!B:J,7,0),"")=0,"",IFERROR(VLOOKUP(B2253,'[1]Vmesna vrtilna_SKLOP1'!B:J,7,0),""))</f>
        <v/>
      </c>
      <c r="O2253" s="22"/>
    </row>
    <row r="2254" spans="2:15" ht="15" customHeight="1" x14ac:dyDescent="0.3">
      <c r="B2254" s="15" t="str">
        <f>IF(AND('[1]Vmesna vrtilna_SKLOP1'!B2254&lt;&gt;"",'[1]Vmesna vrtilna_SKLOP1'!C2254&lt;&gt;""),IF('[1]Vmesna vrtilna_SKLOP1'!B2254&lt;&gt;"",'[1]Vmesna vrtilna_SKLOP1'!B2254,""),"")</f>
        <v/>
      </c>
      <c r="C2254" s="16" t="str">
        <f>IF(OR(C2253="Posebna oblika",C2253="Kulturno zaščiten objekt",C2253="Kulturno zaščiten objekt, Posebna oblika"),"Glej zavihek POSEBNI POGOJI",IF(SUM(N2253:Q2253)=1,"Posebna oblika",IF(SUM(N2253:Q2253)=10,"Kulturno zaščiten objekt",IF(SUM(N2253:Q2253)=11,"Kulturno zaščiten objekt, Posebna oblika",IF(AND('[1]Vmesna vrtilna_SKLOP1'!C2254&lt;&gt;"",'[1]Vmesna vrtilna_SKLOP1'!D2254&lt;&gt;""),IF('[1]Vmesna vrtilna_SKLOP1'!C2254&lt;&gt;"",'[1]Vmesna vrtilna_SKLOP1'!C2254,""),"")))))</f>
        <v/>
      </c>
      <c r="D2254" s="17" t="str">
        <f>IF(IFERROR(VLOOKUP(B2254,'[1]Vmesna vrtilna_SKLOP1'!B:J,6,0),"")=0,"",IFERROR(VLOOKUP(B2254,'[1]Vmesna vrtilna_SKLOP1'!B:J,6,0),""))</f>
        <v/>
      </c>
      <c r="E2254" s="16" t="str">
        <f>IF(IF('[1]Vmesna vrtilna_SKLOP1'!E2254&lt;&gt;"",'[1]Vmesna vrtilna_SKLOP1'!D2254,"")=0,"",IF('[1]Vmesna vrtilna_SKLOP1'!E2254&lt;&gt;"",'[1]Vmesna vrtilna_SKLOP1'!D2254,""))</f>
        <v/>
      </c>
      <c r="F2254" s="18" t="str">
        <f>IF('[1]Vmesna vrtilna_SKLOP1'!E2254&lt;&gt;"",'[1]Vmesna vrtilna_SKLOP1'!E2254,"")</f>
        <v/>
      </c>
      <c r="G2254" s="15" t="str">
        <f>IF('[1]Vmesna vrtilna_SKLOP1'!E2254&lt;&gt;"",'[1]Vmesna vrtilna_SKLOP1'!F2254,"")</f>
        <v/>
      </c>
      <c r="H2254" s="19" t="str">
        <f>IF('[1]Vmesna vrtilna_SKLOP1'!F2254&lt;&gt;"",'[1]Vmesna vrtilna_SKLOP1'!I2254,"")</f>
        <v/>
      </c>
      <c r="I2254" s="20" t="str">
        <f>IF(I2253="Skupaj:","DDV (22%):",IF(I2253="DDV (22%):","Skupaj z DDV:",IF(AND('[1]Vmesna vrtilna_SKLOP1'!C2254&lt;&gt;"",'[1]Vmesna vrtilna_SKLOP1'!E2254=""),"Skupaj:","")))</f>
        <v>Skupaj z DDV:</v>
      </c>
      <c r="J2254" s="21">
        <f t="shared" si="71"/>
        <v>0</v>
      </c>
      <c r="K2254" s="21">
        <f>IF(I2254="Skupaj z DDV:",SUM(K2252,K2253),IF(I2254="DDV (22%):",K2253*0.22,IF(AND('[1]Vmesna vrtilna_SKLOP1'!C2254&lt;&gt;"",'[1]Vmesna vrtilna_SKLOP1'!D2254=""),'[1]Vmesna vrtilna_SKLOP1'!J2254,IF(F2254&lt;&gt;"",IF('[1]Vmesna vrtilna_SKLOP1'!J2254&lt;&gt;"",'[1]Vmesna vrtilna_SKLOP1'!J2254,""),""))))</f>
        <v>20958.732505372594</v>
      </c>
      <c r="L2254" s="22" t="str">
        <f>IF(I2253="Skupaj:","DDV (22%):",IF(I2253="DDV (22%):","Skupaj z DDV:",IF(AND('[1]Vmesna vrtilna_SKLOP1'!C2254&lt;&gt;"",'[1]Vmesna vrtilna_SKLOP1'!E2254=""),"Skupaj:",IF(AND('[1]Vmesna vrtilna_SKLOP1'!C2254&lt;&gt;"",'[1]Vmesna vrtilna_SKLOP1'!D2254=""),'[1]Vmesna vrtilna_SKLOP1'!J2254,IF(F2254&lt;&gt;"",IF('[1]Vmesna vrtilna_SKLOP1'!J2254&lt;&gt;"",'[1]Vmesna vrtilna_SKLOP1'!J2254,""),"")))))</f>
        <v>Skupaj z DDV:</v>
      </c>
      <c r="M2254" s="22">
        <f t="shared" si="70"/>
        <v>0</v>
      </c>
      <c r="N2254" s="22" t="str">
        <f>IF(IFERROR(VLOOKUP(B2254,'[1]Vmesna vrtilna_SKLOP1'!B:J,7,0),"")=0,"",IFERROR(VLOOKUP(B2254,'[1]Vmesna vrtilna_SKLOP1'!B:J,7,0),""))</f>
        <v/>
      </c>
      <c r="O2254" s="22"/>
    </row>
    <row r="2255" spans="2:15" ht="15" customHeight="1" x14ac:dyDescent="0.3">
      <c r="B2255" s="15">
        <f>IF(AND('[1]Vmesna vrtilna_SKLOP1'!B2255&lt;&gt;"",'[1]Vmesna vrtilna_SKLOP1'!C2255&lt;&gt;""),IF('[1]Vmesna vrtilna_SKLOP1'!B2255&lt;&gt;"",'[1]Vmesna vrtilna_SKLOP1'!B2255,""),"")</f>
        <v>70</v>
      </c>
      <c r="C2255" s="16" t="str">
        <f>IF(OR(C2254="Posebna oblika",C2254="Kulturno zaščiten objekt",C2254="Kulturno zaščiten objekt, Posebna oblika"),"Glej zavihek POSEBNI POGOJI",IF(SUM(N2254:Q2254)=1,"Posebna oblika",IF(SUM(N2254:Q2254)=10,"Kulturno zaščiten objekt",IF(SUM(N2254:Q2254)=11,"Kulturno zaščiten objekt, Posebna oblika",IF(AND('[1]Vmesna vrtilna_SKLOP1'!C2255&lt;&gt;"",'[1]Vmesna vrtilna_SKLOP1'!D2255&lt;&gt;""),IF('[1]Vmesna vrtilna_SKLOP1'!C2255&lt;&gt;"",'[1]Vmesna vrtilna_SKLOP1'!C2255,""),"")))))</f>
        <v>Kresnice 1</v>
      </c>
      <c r="D2255" s="17">
        <f>IF(IFERROR(VLOOKUP(B2255,'[1]Vmesna vrtilna_SKLOP1'!B:J,6,0),"")=0,"",IFERROR(VLOOKUP(B2255,'[1]Vmesna vrtilna_SKLOP1'!B:J,6,0),""))</f>
        <v>1</v>
      </c>
      <c r="E2255" s="16" t="str">
        <f>IF(IF('[1]Vmesna vrtilna_SKLOP1'!E2255&lt;&gt;"",'[1]Vmesna vrtilna_SKLOP1'!D2255,"")=0,"",IF('[1]Vmesna vrtilna_SKLOP1'!E2255&lt;&gt;"",'[1]Vmesna vrtilna_SKLOP1'!D2255,""))</f>
        <v>Okna/Vrata</v>
      </c>
      <c r="F2255" s="18" t="str">
        <f>IF('[1]Vmesna vrtilna_SKLOP1'!E2255&lt;&gt;"",'[1]Vmesna vrtilna_SKLOP1'!E2255,"")</f>
        <v>Dvokrilno okno (tip: O3); dim. ŠxV: 1,6x1,2m; Material: PVC ; steklo 6/16Ar/4; Rw,st.=36 (Rw,st.+Ctr ≥ 31 dB)</v>
      </c>
      <c r="G2255" s="15" t="str">
        <f>IF('[1]Vmesna vrtilna_SKLOP1'!E2255&lt;&gt;"",'[1]Vmesna vrtilna_SKLOP1'!F2255,"")</f>
        <v>[kos]</v>
      </c>
      <c r="H2255" s="19">
        <f>IF('[1]Vmesna vrtilna_SKLOP1'!F2255&lt;&gt;"",'[1]Vmesna vrtilna_SKLOP1'!I2255,"")</f>
        <v>2</v>
      </c>
      <c r="I2255" s="20" t="str">
        <f>IF(I2254="Skupaj:","DDV (22%):",IF(I2254="DDV (22%):","Skupaj z DDV:",IF(AND('[1]Vmesna vrtilna_SKLOP1'!C2255&lt;&gt;"",'[1]Vmesna vrtilna_SKLOP1'!E2255=""),"Skupaj:","")))</f>
        <v/>
      </c>
      <c r="J2255" s="21">
        <f t="shared" si="71"/>
        <v>0</v>
      </c>
      <c r="K2255" s="21">
        <f>IF(I2255="Skupaj z DDV:",SUM(K2253,K2254),IF(I2255="DDV (22%):",K2254*0.22,IF(AND('[1]Vmesna vrtilna_SKLOP1'!C2255&lt;&gt;"",'[1]Vmesna vrtilna_SKLOP1'!D2255=""),'[1]Vmesna vrtilna_SKLOP1'!J2255,IF(F2255&lt;&gt;"",IF('[1]Vmesna vrtilna_SKLOP1'!J2255&lt;&gt;"",'[1]Vmesna vrtilna_SKLOP1'!J2255,""),""))))</f>
        <v>811.67530368000007</v>
      </c>
      <c r="L2255" s="22">
        <f>IF(I2254="Skupaj:","DDV (22%):",IF(I2254="DDV (22%):","Skupaj z DDV:",IF(AND('[1]Vmesna vrtilna_SKLOP1'!C2255&lt;&gt;"",'[1]Vmesna vrtilna_SKLOP1'!E2255=""),"Skupaj:",IF(AND('[1]Vmesna vrtilna_SKLOP1'!C2255&lt;&gt;"",'[1]Vmesna vrtilna_SKLOP1'!D2255=""),'[1]Vmesna vrtilna_SKLOP1'!J2255,IF(F2255&lt;&gt;"",IF('[1]Vmesna vrtilna_SKLOP1'!J2255&lt;&gt;"",'[1]Vmesna vrtilna_SKLOP1'!J2255,""),"")))))</f>
        <v>811.67530368000007</v>
      </c>
      <c r="M2255" s="22">
        <f t="shared" si="70"/>
        <v>0</v>
      </c>
      <c r="N2255" s="22" t="str">
        <f>IF(IFERROR(VLOOKUP(B2255,'[1]Vmesna vrtilna_SKLOP1'!B:J,7,0),"")=0,"",IFERROR(VLOOKUP(B2255,'[1]Vmesna vrtilna_SKLOP1'!B:J,7,0),""))</f>
        <v>Aprojekt</v>
      </c>
      <c r="O2255" s="22"/>
    </row>
    <row r="2256" spans="2:15" ht="15" customHeight="1" x14ac:dyDescent="0.3">
      <c r="B2256" s="15" t="str">
        <f>IF(AND('[1]Vmesna vrtilna_SKLOP1'!B2256&lt;&gt;"",'[1]Vmesna vrtilna_SKLOP1'!C2256&lt;&gt;""),IF('[1]Vmesna vrtilna_SKLOP1'!B2256&lt;&gt;"",'[1]Vmesna vrtilna_SKLOP1'!B2256,""),"")</f>
        <v/>
      </c>
      <c r="C2256" s="16" t="str">
        <f>IF(OR(C2255="Posebna oblika",C2255="Kulturno zaščiten objekt",C2255="Kulturno zaščiten objekt, Posebna oblika"),"Glej zavihek POSEBNI POGOJI",IF(SUM(N2255:Q2255)=1,"Posebna oblika",IF(SUM(N2255:Q2255)=10,"Kulturno zaščiten objekt",IF(SUM(N2255:Q2255)=11,"Kulturno zaščiten objekt, Posebna oblika",IF(AND('[1]Vmesna vrtilna_SKLOP1'!C2256&lt;&gt;"",'[1]Vmesna vrtilna_SKLOP1'!D2256&lt;&gt;""),IF('[1]Vmesna vrtilna_SKLOP1'!C2256&lt;&gt;"",'[1]Vmesna vrtilna_SKLOP1'!C2256,""),"")))))</f>
        <v/>
      </c>
      <c r="D2256" s="17" t="str">
        <f>IF(IFERROR(VLOOKUP(B2256,'[1]Vmesna vrtilna_SKLOP1'!B:J,6,0),"")=0,"",IFERROR(VLOOKUP(B2256,'[1]Vmesna vrtilna_SKLOP1'!B:J,6,0),""))</f>
        <v/>
      </c>
      <c r="E2256" s="16" t="str">
        <f>IF(IF('[1]Vmesna vrtilna_SKLOP1'!E2256&lt;&gt;"",'[1]Vmesna vrtilna_SKLOP1'!D2256,"")=0,"",IF('[1]Vmesna vrtilna_SKLOP1'!E2256&lt;&gt;"",'[1]Vmesna vrtilna_SKLOP1'!D2256,""))</f>
        <v/>
      </c>
      <c r="F2256" s="18" t="str">
        <f>IF('[1]Vmesna vrtilna_SKLOP1'!E2256&lt;&gt;"",'[1]Vmesna vrtilna_SKLOP1'!E2256,"")</f>
        <v/>
      </c>
      <c r="G2256" s="15" t="str">
        <f>IF('[1]Vmesna vrtilna_SKLOP1'!E2256&lt;&gt;"",'[1]Vmesna vrtilna_SKLOP1'!F2256,"")</f>
        <v/>
      </c>
      <c r="H2256" s="19" t="str">
        <f>IF('[1]Vmesna vrtilna_SKLOP1'!F2256&lt;&gt;"",'[1]Vmesna vrtilna_SKLOP1'!I2256,"")</f>
        <v/>
      </c>
      <c r="I2256" s="20" t="str">
        <f>IF(I2255="Skupaj:","DDV (22%):",IF(I2255="DDV (22%):","Skupaj z DDV:",IF(AND('[1]Vmesna vrtilna_SKLOP1'!C2256&lt;&gt;"",'[1]Vmesna vrtilna_SKLOP1'!E2256=""),"Skupaj:","")))</f>
        <v/>
      </c>
      <c r="J2256" s="21" t="str">
        <f t="shared" si="71"/>
        <v/>
      </c>
      <c r="K2256" s="21" t="str">
        <f>IF(I2256="Skupaj z DDV:",SUM(K2254,K2255),IF(I2256="DDV (22%):",K2255*0.22,IF(AND('[1]Vmesna vrtilna_SKLOP1'!C2256&lt;&gt;"",'[1]Vmesna vrtilna_SKLOP1'!D2256=""),'[1]Vmesna vrtilna_SKLOP1'!J2256,IF(F2256&lt;&gt;"",IF('[1]Vmesna vrtilna_SKLOP1'!J2256&lt;&gt;"",'[1]Vmesna vrtilna_SKLOP1'!J2256,""),""))))</f>
        <v/>
      </c>
      <c r="L2256" s="22" t="str">
        <f>IF(I2255="Skupaj:","DDV (22%):",IF(I2255="DDV (22%):","Skupaj z DDV:",IF(AND('[1]Vmesna vrtilna_SKLOP1'!C2256&lt;&gt;"",'[1]Vmesna vrtilna_SKLOP1'!E2256=""),"Skupaj:",IF(AND('[1]Vmesna vrtilna_SKLOP1'!C2256&lt;&gt;"",'[1]Vmesna vrtilna_SKLOP1'!D2256=""),'[1]Vmesna vrtilna_SKLOP1'!J2256,IF(F2256&lt;&gt;"",IF('[1]Vmesna vrtilna_SKLOP1'!J2256&lt;&gt;"",'[1]Vmesna vrtilna_SKLOP1'!J2256,""),"")))))</f>
        <v/>
      </c>
      <c r="M2256" s="22">
        <f t="shared" si="70"/>
        <v>0</v>
      </c>
      <c r="N2256" s="22" t="str">
        <f>IF(IFERROR(VLOOKUP(B2256,'[1]Vmesna vrtilna_SKLOP1'!B:J,7,0),"")=0,"",IFERROR(VLOOKUP(B2256,'[1]Vmesna vrtilna_SKLOP1'!B:J,7,0),""))</f>
        <v/>
      </c>
      <c r="O2256" s="22"/>
    </row>
    <row r="2257" spans="2:15" ht="15" customHeight="1" x14ac:dyDescent="0.3">
      <c r="B2257" s="15" t="str">
        <f>IF(AND('[1]Vmesna vrtilna_SKLOP1'!B2257&lt;&gt;"",'[1]Vmesna vrtilna_SKLOP1'!C2257&lt;&gt;""),IF('[1]Vmesna vrtilna_SKLOP1'!B2257&lt;&gt;"",'[1]Vmesna vrtilna_SKLOP1'!B2257,""),"")</f>
        <v/>
      </c>
      <c r="C2257" s="16" t="str">
        <f>IF(OR(C2256="Posebna oblika",C2256="Kulturno zaščiten objekt",C2256="Kulturno zaščiten objekt, Posebna oblika"),"Glej zavihek POSEBNI POGOJI",IF(SUM(N2256:Q2256)=1,"Posebna oblika",IF(SUM(N2256:Q2256)=10,"Kulturno zaščiten objekt",IF(SUM(N2256:Q2256)=11,"Kulturno zaščiten objekt, Posebna oblika",IF(AND('[1]Vmesna vrtilna_SKLOP1'!C2257&lt;&gt;"",'[1]Vmesna vrtilna_SKLOP1'!D2257&lt;&gt;""),IF('[1]Vmesna vrtilna_SKLOP1'!C2257&lt;&gt;"",'[1]Vmesna vrtilna_SKLOP1'!C2257,""),"")))))</f>
        <v/>
      </c>
      <c r="D2257" s="17" t="str">
        <f>IF(IFERROR(VLOOKUP(B2257,'[1]Vmesna vrtilna_SKLOP1'!B:J,6,0),"")=0,"",IFERROR(VLOOKUP(B2257,'[1]Vmesna vrtilna_SKLOP1'!B:J,6,0),""))</f>
        <v/>
      </c>
      <c r="E2257" s="16" t="str">
        <f>IF(IF('[1]Vmesna vrtilna_SKLOP1'!E2257&lt;&gt;"",'[1]Vmesna vrtilna_SKLOP1'!D2257,"")=0,"",IF('[1]Vmesna vrtilna_SKLOP1'!E2257&lt;&gt;"",'[1]Vmesna vrtilna_SKLOP1'!D2257,""))</f>
        <v>Senčila</v>
      </c>
      <c r="F2257" s="18" t="str">
        <f>IF('[1]Vmesna vrtilna_SKLOP1'!E2257&lt;&gt;"",'[1]Vmesna vrtilna_SKLOP1'!E2257,"")</f>
        <v>Notranje žaluzije - kovinske, Dim. ŠxV: 1,6x1,2m</v>
      </c>
      <c r="G2257" s="15" t="str">
        <f>IF('[1]Vmesna vrtilna_SKLOP1'!E2257&lt;&gt;"",'[1]Vmesna vrtilna_SKLOP1'!F2257,"")</f>
        <v>[kos]</v>
      </c>
      <c r="H2257" s="19">
        <f>IF('[1]Vmesna vrtilna_SKLOP1'!F2257&lt;&gt;"",'[1]Vmesna vrtilna_SKLOP1'!I2257,"")</f>
        <v>2</v>
      </c>
      <c r="I2257" s="20" t="str">
        <f>IF(I2256="Skupaj:","DDV (22%):",IF(I2256="DDV (22%):","Skupaj z DDV:",IF(AND('[1]Vmesna vrtilna_SKLOP1'!C2257&lt;&gt;"",'[1]Vmesna vrtilna_SKLOP1'!E2257=""),"Skupaj:","")))</f>
        <v/>
      </c>
      <c r="J2257" s="21">
        <f t="shared" si="71"/>
        <v>0</v>
      </c>
      <c r="K2257" s="21">
        <f>IF(I2257="Skupaj z DDV:",SUM(K2255,K2256),IF(I2257="DDV (22%):",K2256*0.22,IF(AND('[1]Vmesna vrtilna_SKLOP1'!C2257&lt;&gt;"",'[1]Vmesna vrtilna_SKLOP1'!D2257=""),'[1]Vmesna vrtilna_SKLOP1'!J2257,IF(F2257&lt;&gt;"",IF('[1]Vmesna vrtilna_SKLOP1'!J2257&lt;&gt;"",'[1]Vmesna vrtilna_SKLOP1'!J2257,""),""))))</f>
        <v>172.79999999999998</v>
      </c>
      <c r="L2257" s="22">
        <f>IF(I2256="Skupaj:","DDV (22%):",IF(I2256="DDV (22%):","Skupaj z DDV:",IF(AND('[1]Vmesna vrtilna_SKLOP1'!C2257&lt;&gt;"",'[1]Vmesna vrtilna_SKLOP1'!E2257=""),"Skupaj:",IF(AND('[1]Vmesna vrtilna_SKLOP1'!C2257&lt;&gt;"",'[1]Vmesna vrtilna_SKLOP1'!D2257=""),'[1]Vmesna vrtilna_SKLOP1'!J2257,IF(F2257&lt;&gt;"",IF('[1]Vmesna vrtilna_SKLOP1'!J2257&lt;&gt;"",'[1]Vmesna vrtilna_SKLOP1'!J2257,""),"")))))</f>
        <v>172.79999999999998</v>
      </c>
      <c r="M2257" s="22">
        <f t="shared" si="70"/>
        <v>0</v>
      </c>
      <c r="N2257" s="22" t="str">
        <f>IF(IFERROR(VLOOKUP(B2257,'[1]Vmesna vrtilna_SKLOP1'!B:J,7,0),"")=0,"",IFERROR(VLOOKUP(B2257,'[1]Vmesna vrtilna_SKLOP1'!B:J,7,0),""))</f>
        <v/>
      </c>
      <c r="O2257" s="22"/>
    </row>
    <row r="2258" spans="2:15" ht="15" customHeight="1" x14ac:dyDescent="0.3">
      <c r="B2258" s="15" t="str">
        <f>IF(AND('[1]Vmesna vrtilna_SKLOP1'!B2258&lt;&gt;"",'[1]Vmesna vrtilna_SKLOP1'!C2258&lt;&gt;""),IF('[1]Vmesna vrtilna_SKLOP1'!B2258&lt;&gt;"",'[1]Vmesna vrtilna_SKLOP1'!B2258,""),"")</f>
        <v/>
      </c>
      <c r="C2258" s="16" t="str">
        <f>IF(OR(C2257="Posebna oblika",C2257="Kulturno zaščiten objekt",C2257="Kulturno zaščiten objekt, Posebna oblika"),"Glej zavihek POSEBNI POGOJI",IF(SUM(N2257:Q2257)=1,"Posebna oblika",IF(SUM(N2257:Q2257)=10,"Kulturno zaščiten objekt",IF(SUM(N2257:Q2257)=11,"Kulturno zaščiten objekt, Posebna oblika",IF(AND('[1]Vmesna vrtilna_SKLOP1'!C2258&lt;&gt;"",'[1]Vmesna vrtilna_SKLOP1'!D2258&lt;&gt;""),IF('[1]Vmesna vrtilna_SKLOP1'!C2258&lt;&gt;"",'[1]Vmesna vrtilna_SKLOP1'!C2258,""),"")))))</f>
        <v/>
      </c>
      <c r="D2258" s="17" t="str">
        <f>IF(IFERROR(VLOOKUP(B2258,'[1]Vmesna vrtilna_SKLOP1'!B:J,6,0),"")=0,"",IFERROR(VLOOKUP(B2258,'[1]Vmesna vrtilna_SKLOP1'!B:J,6,0),""))</f>
        <v/>
      </c>
      <c r="E2258" s="16" t="str">
        <f>IF(IF('[1]Vmesna vrtilna_SKLOP1'!E2258&lt;&gt;"",'[1]Vmesna vrtilna_SKLOP1'!D2258,"")=0,"",IF('[1]Vmesna vrtilna_SKLOP1'!E2258&lt;&gt;"",'[1]Vmesna vrtilna_SKLOP1'!D2258,""))</f>
        <v/>
      </c>
      <c r="F2258" s="18" t="str">
        <f>IF('[1]Vmesna vrtilna_SKLOP1'!E2258&lt;&gt;"",'[1]Vmesna vrtilna_SKLOP1'!E2258,"")</f>
        <v/>
      </c>
      <c r="G2258" s="15" t="str">
        <f>IF('[1]Vmesna vrtilna_SKLOP1'!E2258&lt;&gt;"",'[1]Vmesna vrtilna_SKLOP1'!F2258,"")</f>
        <v/>
      </c>
      <c r="H2258" s="19" t="str">
        <f>IF('[1]Vmesna vrtilna_SKLOP1'!F2258&lt;&gt;"",'[1]Vmesna vrtilna_SKLOP1'!I2258,"")</f>
        <v/>
      </c>
      <c r="I2258" s="20" t="str">
        <f>IF(I2257="Skupaj:","DDV (22%):",IF(I2257="DDV (22%):","Skupaj z DDV:",IF(AND('[1]Vmesna vrtilna_SKLOP1'!C2258&lt;&gt;"",'[1]Vmesna vrtilna_SKLOP1'!E2258=""),"Skupaj:","")))</f>
        <v/>
      </c>
      <c r="J2258" s="21" t="str">
        <f t="shared" si="71"/>
        <v/>
      </c>
      <c r="K2258" s="21" t="str">
        <f>IF(I2258="Skupaj z DDV:",SUM(K2256,K2257),IF(I2258="DDV (22%):",K2257*0.22,IF(AND('[1]Vmesna vrtilna_SKLOP1'!C2258&lt;&gt;"",'[1]Vmesna vrtilna_SKLOP1'!D2258=""),'[1]Vmesna vrtilna_SKLOP1'!J2258,IF(F2258&lt;&gt;"",IF('[1]Vmesna vrtilna_SKLOP1'!J2258&lt;&gt;"",'[1]Vmesna vrtilna_SKLOP1'!J2258,""),""))))</f>
        <v/>
      </c>
      <c r="L2258" s="22" t="str">
        <f>IF(I2257="Skupaj:","DDV (22%):",IF(I2257="DDV (22%):","Skupaj z DDV:",IF(AND('[1]Vmesna vrtilna_SKLOP1'!C2258&lt;&gt;"",'[1]Vmesna vrtilna_SKLOP1'!E2258=""),"Skupaj:",IF(AND('[1]Vmesna vrtilna_SKLOP1'!C2258&lt;&gt;"",'[1]Vmesna vrtilna_SKLOP1'!D2258=""),'[1]Vmesna vrtilna_SKLOP1'!J2258,IF(F2258&lt;&gt;"",IF('[1]Vmesna vrtilna_SKLOP1'!J2258&lt;&gt;"",'[1]Vmesna vrtilna_SKLOP1'!J2258,""),"")))))</f>
        <v/>
      </c>
      <c r="M2258" s="22">
        <f t="shared" si="70"/>
        <v>0</v>
      </c>
      <c r="N2258" s="22" t="str">
        <f>IF(IFERROR(VLOOKUP(B2258,'[1]Vmesna vrtilna_SKLOP1'!B:J,7,0),"")=0,"",IFERROR(VLOOKUP(B2258,'[1]Vmesna vrtilna_SKLOP1'!B:J,7,0),""))</f>
        <v/>
      </c>
      <c r="O2258" s="22"/>
    </row>
    <row r="2259" spans="2:15" ht="15" customHeight="1" x14ac:dyDescent="0.3">
      <c r="B2259" s="15" t="str">
        <f>IF(AND('[1]Vmesna vrtilna_SKLOP1'!B2259&lt;&gt;"",'[1]Vmesna vrtilna_SKLOP1'!C2259&lt;&gt;""),IF('[1]Vmesna vrtilna_SKLOP1'!B2259&lt;&gt;"",'[1]Vmesna vrtilna_SKLOP1'!B2259,""),"")</f>
        <v/>
      </c>
      <c r="C2259" s="16" t="str">
        <f>IF(OR(C2258="Posebna oblika",C2258="Kulturno zaščiten objekt",C2258="Kulturno zaščiten objekt, Posebna oblika"),"Glej zavihek POSEBNI POGOJI",IF(SUM(N2258:Q2258)=1,"Posebna oblika",IF(SUM(N2258:Q2258)=10,"Kulturno zaščiten objekt",IF(SUM(N2258:Q2258)=11,"Kulturno zaščiten objekt, Posebna oblika",IF(AND('[1]Vmesna vrtilna_SKLOP1'!C2259&lt;&gt;"",'[1]Vmesna vrtilna_SKLOP1'!D2259&lt;&gt;""),IF('[1]Vmesna vrtilna_SKLOP1'!C2259&lt;&gt;"",'[1]Vmesna vrtilna_SKLOP1'!C2259,""),"")))))</f>
        <v/>
      </c>
      <c r="D2259" s="17" t="str">
        <f>IF(IFERROR(VLOOKUP(B2259,'[1]Vmesna vrtilna_SKLOP1'!B:J,6,0),"")=0,"",IFERROR(VLOOKUP(B2259,'[1]Vmesna vrtilna_SKLOP1'!B:J,6,0),""))</f>
        <v/>
      </c>
      <c r="E2259" s="16" t="str">
        <f>IF(IF('[1]Vmesna vrtilna_SKLOP1'!E2259&lt;&gt;"",'[1]Vmesna vrtilna_SKLOP1'!D2259,"")=0,"",IF('[1]Vmesna vrtilna_SKLOP1'!E2259&lt;&gt;"",'[1]Vmesna vrtilna_SKLOP1'!D2259,""))</f>
        <v>Notranje police</v>
      </c>
      <c r="F2259" s="18" t="str">
        <f>IF('[1]Vmesna vrtilna_SKLOP1'!E2259&lt;&gt;"",'[1]Vmesna vrtilna_SKLOP1'!E2259,"")</f>
        <v>Notranja polica, mat. Topalit, dim. ŠxG:1,6x0,2m</v>
      </c>
      <c r="G2259" s="15" t="str">
        <f>IF('[1]Vmesna vrtilna_SKLOP1'!E2259&lt;&gt;"",'[1]Vmesna vrtilna_SKLOP1'!F2259,"")</f>
        <v>[kos]</v>
      </c>
      <c r="H2259" s="19">
        <f>IF('[1]Vmesna vrtilna_SKLOP1'!F2259&lt;&gt;"",'[1]Vmesna vrtilna_SKLOP1'!I2259,"")</f>
        <v>2</v>
      </c>
      <c r="I2259" s="20" t="str">
        <f>IF(I2258="Skupaj:","DDV (22%):",IF(I2258="DDV (22%):","Skupaj z DDV:",IF(AND('[1]Vmesna vrtilna_SKLOP1'!C2259&lt;&gt;"",'[1]Vmesna vrtilna_SKLOP1'!E2259=""),"Skupaj:","")))</f>
        <v/>
      </c>
      <c r="J2259" s="21">
        <f t="shared" si="71"/>
        <v>0</v>
      </c>
      <c r="K2259" s="21">
        <f>IF(I2259="Skupaj z DDV:",SUM(K2257,K2258),IF(I2259="DDV (22%):",K2258*0.22,IF(AND('[1]Vmesna vrtilna_SKLOP1'!C2259&lt;&gt;"",'[1]Vmesna vrtilna_SKLOP1'!D2259=""),'[1]Vmesna vrtilna_SKLOP1'!J2259,IF(F2259&lt;&gt;"",IF('[1]Vmesna vrtilna_SKLOP1'!J2259&lt;&gt;"",'[1]Vmesna vrtilna_SKLOP1'!J2259,""),""))))</f>
        <v>86.600000000000023</v>
      </c>
      <c r="L2259" s="22">
        <f>IF(I2258="Skupaj:","DDV (22%):",IF(I2258="DDV (22%):","Skupaj z DDV:",IF(AND('[1]Vmesna vrtilna_SKLOP1'!C2259&lt;&gt;"",'[1]Vmesna vrtilna_SKLOP1'!E2259=""),"Skupaj:",IF(AND('[1]Vmesna vrtilna_SKLOP1'!C2259&lt;&gt;"",'[1]Vmesna vrtilna_SKLOP1'!D2259=""),'[1]Vmesna vrtilna_SKLOP1'!J2259,IF(F2259&lt;&gt;"",IF('[1]Vmesna vrtilna_SKLOP1'!J2259&lt;&gt;"",'[1]Vmesna vrtilna_SKLOP1'!J2259,""),"")))))</f>
        <v>86.600000000000023</v>
      </c>
      <c r="M2259" s="22">
        <f t="shared" si="70"/>
        <v>0</v>
      </c>
      <c r="N2259" s="22" t="str">
        <f>IF(IFERROR(VLOOKUP(B2259,'[1]Vmesna vrtilna_SKLOP1'!B:J,7,0),"")=0,"",IFERROR(VLOOKUP(B2259,'[1]Vmesna vrtilna_SKLOP1'!B:J,7,0),""))</f>
        <v/>
      </c>
      <c r="O2259" s="22"/>
    </row>
    <row r="2260" spans="2:15" ht="15" customHeight="1" x14ac:dyDescent="0.3">
      <c r="B2260" s="15" t="str">
        <f>IF(AND('[1]Vmesna vrtilna_SKLOP1'!B2260&lt;&gt;"",'[1]Vmesna vrtilna_SKLOP1'!C2260&lt;&gt;""),IF('[1]Vmesna vrtilna_SKLOP1'!B2260&lt;&gt;"",'[1]Vmesna vrtilna_SKLOP1'!B2260,""),"")</f>
        <v/>
      </c>
      <c r="C2260" s="16" t="str">
        <f>IF(OR(C2259="Posebna oblika",C2259="Kulturno zaščiten objekt",C2259="Kulturno zaščiten objekt, Posebna oblika"),"Glej zavihek POSEBNI POGOJI",IF(SUM(N2259:Q2259)=1,"Posebna oblika",IF(SUM(N2259:Q2259)=10,"Kulturno zaščiten objekt",IF(SUM(N2259:Q2259)=11,"Kulturno zaščiten objekt, Posebna oblika",IF(AND('[1]Vmesna vrtilna_SKLOP1'!C2260&lt;&gt;"",'[1]Vmesna vrtilna_SKLOP1'!D2260&lt;&gt;""),IF('[1]Vmesna vrtilna_SKLOP1'!C2260&lt;&gt;"",'[1]Vmesna vrtilna_SKLOP1'!C2260,""),"")))))</f>
        <v/>
      </c>
      <c r="D2260" s="17" t="str">
        <f>IF(IFERROR(VLOOKUP(B2260,'[1]Vmesna vrtilna_SKLOP1'!B:J,6,0),"")=0,"",IFERROR(VLOOKUP(B2260,'[1]Vmesna vrtilna_SKLOP1'!B:J,6,0),""))</f>
        <v/>
      </c>
      <c r="E2260" s="16" t="str">
        <f>IF(IF('[1]Vmesna vrtilna_SKLOP1'!E2260&lt;&gt;"",'[1]Vmesna vrtilna_SKLOP1'!D2260,"")=0,"",IF('[1]Vmesna vrtilna_SKLOP1'!E2260&lt;&gt;"",'[1]Vmesna vrtilna_SKLOP1'!D2260,""))</f>
        <v/>
      </c>
      <c r="F2260" s="18" t="str">
        <f>IF('[1]Vmesna vrtilna_SKLOP1'!E2260&lt;&gt;"",'[1]Vmesna vrtilna_SKLOP1'!E2260,"")</f>
        <v/>
      </c>
      <c r="G2260" s="15" t="str">
        <f>IF('[1]Vmesna vrtilna_SKLOP1'!E2260&lt;&gt;"",'[1]Vmesna vrtilna_SKLOP1'!F2260,"")</f>
        <v/>
      </c>
      <c r="H2260" s="19" t="str">
        <f>IF('[1]Vmesna vrtilna_SKLOP1'!F2260&lt;&gt;"",'[1]Vmesna vrtilna_SKLOP1'!I2260,"")</f>
        <v/>
      </c>
      <c r="I2260" s="20" t="str">
        <f>IF(I2259="Skupaj:","DDV (22%):",IF(I2259="DDV (22%):","Skupaj z DDV:",IF(AND('[1]Vmesna vrtilna_SKLOP1'!C2260&lt;&gt;"",'[1]Vmesna vrtilna_SKLOP1'!E2260=""),"Skupaj:","")))</f>
        <v/>
      </c>
      <c r="J2260" s="21" t="str">
        <f t="shared" si="71"/>
        <v/>
      </c>
      <c r="K2260" s="21" t="str">
        <f>IF(I2260="Skupaj z DDV:",SUM(K2258,K2259),IF(I2260="DDV (22%):",K2259*0.22,IF(AND('[1]Vmesna vrtilna_SKLOP1'!C2260&lt;&gt;"",'[1]Vmesna vrtilna_SKLOP1'!D2260=""),'[1]Vmesna vrtilna_SKLOP1'!J2260,IF(F2260&lt;&gt;"",IF('[1]Vmesna vrtilna_SKLOP1'!J2260&lt;&gt;"",'[1]Vmesna vrtilna_SKLOP1'!J2260,""),""))))</f>
        <v/>
      </c>
      <c r="L2260" s="22" t="str">
        <f>IF(I2259="Skupaj:","DDV (22%):",IF(I2259="DDV (22%):","Skupaj z DDV:",IF(AND('[1]Vmesna vrtilna_SKLOP1'!C2260&lt;&gt;"",'[1]Vmesna vrtilna_SKLOP1'!E2260=""),"Skupaj:",IF(AND('[1]Vmesna vrtilna_SKLOP1'!C2260&lt;&gt;"",'[1]Vmesna vrtilna_SKLOP1'!D2260=""),'[1]Vmesna vrtilna_SKLOP1'!J2260,IF(F2260&lt;&gt;"",IF('[1]Vmesna vrtilna_SKLOP1'!J2260&lt;&gt;"",'[1]Vmesna vrtilna_SKLOP1'!J2260,""),"")))))</f>
        <v/>
      </c>
      <c r="M2260" s="22">
        <f t="shared" si="70"/>
        <v>0</v>
      </c>
      <c r="N2260" s="22" t="str">
        <f>IF(IFERROR(VLOOKUP(B2260,'[1]Vmesna vrtilna_SKLOP1'!B:J,7,0),"")=0,"",IFERROR(VLOOKUP(B2260,'[1]Vmesna vrtilna_SKLOP1'!B:J,7,0),""))</f>
        <v/>
      </c>
      <c r="O2260" s="22"/>
    </row>
    <row r="2261" spans="2:15" ht="15" customHeight="1" x14ac:dyDescent="0.3">
      <c r="B2261" s="15" t="str">
        <f>IF(AND('[1]Vmesna vrtilna_SKLOP1'!B2261&lt;&gt;"",'[1]Vmesna vrtilna_SKLOP1'!C2261&lt;&gt;""),IF('[1]Vmesna vrtilna_SKLOP1'!B2261&lt;&gt;"",'[1]Vmesna vrtilna_SKLOP1'!B2261,""),"")</f>
        <v/>
      </c>
      <c r="C2261" s="16" t="str">
        <f>IF(OR(C2260="Posebna oblika",C2260="Kulturno zaščiten objekt",C2260="Kulturno zaščiten objekt, Posebna oblika"),"Glej zavihek POSEBNI POGOJI",IF(SUM(N2260:Q2260)=1,"Posebna oblika",IF(SUM(N2260:Q2260)=10,"Kulturno zaščiten objekt",IF(SUM(N2260:Q2260)=11,"Kulturno zaščiten objekt, Posebna oblika",IF(AND('[1]Vmesna vrtilna_SKLOP1'!C2261&lt;&gt;"",'[1]Vmesna vrtilna_SKLOP1'!D2261&lt;&gt;""),IF('[1]Vmesna vrtilna_SKLOP1'!C2261&lt;&gt;"",'[1]Vmesna vrtilna_SKLOP1'!C2261,""),"")))))</f>
        <v/>
      </c>
      <c r="D2261" s="17" t="str">
        <f>IF(IFERROR(VLOOKUP(B2261,'[1]Vmesna vrtilna_SKLOP1'!B:J,6,0),"")=0,"",IFERROR(VLOOKUP(B2261,'[1]Vmesna vrtilna_SKLOP1'!B:J,6,0),""))</f>
        <v/>
      </c>
      <c r="E2261" s="16" t="str">
        <f>IF(IF('[1]Vmesna vrtilna_SKLOP1'!E2261&lt;&gt;"",'[1]Vmesna vrtilna_SKLOP1'!D2261,"")=0,"",IF('[1]Vmesna vrtilna_SKLOP1'!E2261&lt;&gt;"",'[1]Vmesna vrtilna_SKLOP1'!D2261,""))</f>
        <v>Demontaža</v>
      </c>
      <c r="F2261" s="18" t="str">
        <f>IF('[1]Vmesna vrtilna_SKLOP1'!E2261&lt;&gt;"",'[1]Vmesna vrtilna_SKLOP1'!E2261,"")</f>
        <v>Demontaža oken</v>
      </c>
      <c r="G2261" s="15" t="str">
        <f>IF('[1]Vmesna vrtilna_SKLOP1'!E2261&lt;&gt;"",'[1]Vmesna vrtilna_SKLOP1'!F2261,"")</f>
        <v>[m1]</v>
      </c>
      <c r="H2261" s="19">
        <f>IF('[1]Vmesna vrtilna_SKLOP1'!F2261&lt;&gt;"",'[1]Vmesna vrtilna_SKLOP1'!I2261,"")</f>
        <v>11.2</v>
      </c>
      <c r="I2261" s="20" t="str">
        <f>IF(I2260="Skupaj:","DDV (22%):",IF(I2260="DDV (22%):","Skupaj z DDV:",IF(AND('[1]Vmesna vrtilna_SKLOP1'!C2261&lt;&gt;"",'[1]Vmesna vrtilna_SKLOP1'!E2261=""),"Skupaj:","")))</f>
        <v/>
      </c>
      <c r="J2261" s="21">
        <f t="shared" si="71"/>
        <v>0</v>
      </c>
      <c r="K2261" s="21">
        <f>IF(I2261="Skupaj z DDV:",SUM(K2259,K2260),IF(I2261="DDV (22%):",K2260*0.22,IF(AND('[1]Vmesna vrtilna_SKLOP1'!C2261&lt;&gt;"",'[1]Vmesna vrtilna_SKLOP1'!D2261=""),'[1]Vmesna vrtilna_SKLOP1'!J2261,IF(F2261&lt;&gt;"",IF('[1]Vmesna vrtilna_SKLOP1'!J2261&lt;&gt;"",'[1]Vmesna vrtilna_SKLOP1'!J2261,""),""))))</f>
        <v>78.399999999999991</v>
      </c>
      <c r="L2261" s="22">
        <f>IF(I2260="Skupaj:","DDV (22%):",IF(I2260="DDV (22%):","Skupaj z DDV:",IF(AND('[1]Vmesna vrtilna_SKLOP1'!C2261&lt;&gt;"",'[1]Vmesna vrtilna_SKLOP1'!E2261=""),"Skupaj:",IF(AND('[1]Vmesna vrtilna_SKLOP1'!C2261&lt;&gt;"",'[1]Vmesna vrtilna_SKLOP1'!D2261=""),'[1]Vmesna vrtilna_SKLOP1'!J2261,IF(F2261&lt;&gt;"",IF('[1]Vmesna vrtilna_SKLOP1'!J2261&lt;&gt;"",'[1]Vmesna vrtilna_SKLOP1'!J2261,""),"")))))</f>
        <v>78.399999999999991</v>
      </c>
      <c r="M2261" s="22">
        <f t="shared" si="70"/>
        <v>0</v>
      </c>
      <c r="N2261" s="22" t="str">
        <f>IF(IFERROR(VLOOKUP(B2261,'[1]Vmesna vrtilna_SKLOP1'!B:J,7,0),"")=0,"",IFERROR(VLOOKUP(B2261,'[1]Vmesna vrtilna_SKLOP1'!B:J,7,0),""))</f>
        <v/>
      </c>
      <c r="O2261" s="22"/>
    </row>
    <row r="2262" spans="2:15" ht="15" customHeight="1" x14ac:dyDescent="0.3">
      <c r="B2262" s="15" t="str">
        <f>IF(AND('[1]Vmesna vrtilna_SKLOP1'!B2262&lt;&gt;"",'[1]Vmesna vrtilna_SKLOP1'!C2262&lt;&gt;""),IF('[1]Vmesna vrtilna_SKLOP1'!B2262&lt;&gt;"",'[1]Vmesna vrtilna_SKLOP1'!B2262,""),"")</f>
        <v/>
      </c>
      <c r="C2262" s="16" t="str">
        <f>IF(OR(C2261="Posebna oblika",C2261="Kulturno zaščiten objekt",C2261="Kulturno zaščiten objekt, Posebna oblika"),"Glej zavihek POSEBNI POGOJI",IF(SUM(N2261:Q2261)=1,"Posebna oblika",IF(SUM(N2261:Q2261)=10,"Kulturno zaščiten objekt",IF(SUM(N2261:Q2261)=11,"Kulturno zaščiten objekt, Posebna oblika",IF(AND('[1]Vmesna vrtilna_SKLOP1'!C2262&lt;&gt;"",'[1]Vmesna vrtilna_SKLOP1'!D2262&lt;&gt;""),IF('[1]Vmesna vrtilna_SKLOP1'!C2262&lt;&gt;"",'[1]Vmesna vrtilna_SKLOP1'!C2262,""),"")))))</f>
        <v/>
      </c>
      <c r="D2262" s="17" t="str">
        <f>IF(IFERROR(VLOOKUP(B2262,'[1]Vmesna vrtilna_SKLOP1'!B:J,6,0),"")=0,"",IFERROR(VLOOKUP(B2262,'[1]Vmesna vrtilna_SKLOP1'!B:J,6,0),""))</f>
        <v/>
      </c>
      <c r="E2262" s="16" t="str">
        <f>IF(IF('[1]Vmesna vrtilna_SKLOP1'!E2262&lt;&gt;"",'[1]Vmesna vrtilna_SKLOP1'!D2262,"")=0,"",IF('[1]Vmesna vrtilna_SKLOP1'!E2262&lt;&gt;"",'[1]Vmesna vrtilna_SKLOP1'!D2262,""))</f>
        <v/>
      </c>
      <c r="F2262" s="18" t="str">
        <f>IF('[1]Vmesna vrtilna_SKLOP1'!E2262&lt;&gt;"",'[1]Vmesna vrtilna_SKLOP1'!E2262,"")</f>
        <v>Demontaža police</v>
      </c>
      <c r="G2262" s="15" t="str">
        <f>IF('[1]Vmesna vrtilna_SKLOP1'!E2262&lt;&gt;"",'[1]Vmesna vrtilna_SKLOP1'!F2262,"")</f>
        <v>[kos]</v>
      </c>
      <c r="H2262" s="19">
        <f>IF('[1]Vmesna vrtilna_SKLOP1'!F2262&lt;&gt;"",'[1]Vmesna vrtilna_SKLOP1'!I2262,"")</f>
        <v>2</v>
      </c>
      <c r="I2262" s="20" t="str">
        <f>IF(I2261="Skupaj:","DDV (22%):",IF(I2261="DDV (22%):","Skupaj z DDV:",IF(AND('[1]Vmesna vrtilna_SKLOP1'!C2262&lt;&gt;"",'[1]Vmesna vrtilna_SKLOP1'!E2262=""),"Skupaj:","")))</f>
        <v/>
      </c>
      <c r="J2262" s="21">
        <f t="shared" si="71"/>
        <v>0</v>
      </c>
      <c r="K2262" s="21">
        <f>IF(I2262="Skupaj z DDV:",SUM(K2260,K2261),IF(I2262="DDV (22%):",K2261*0.22,IF(AND('[1]Vmesna vrtilna_SKLOP1'!C2262&lt;&gt;"",'[1]Vmesna vrtilna_SKLOP1'!D2262=""),'[1]Vmesna vrtilna_SKLOP1'!J2262,IF(F2262&lt;&gt;"",IF('[1]Vmesna vrtilna_SKLOP1'!J2262&lt;&gt;"",'[1]Vmesna vrtilna_SKLOP1'!J2262,""),""))))</f>
        <v>16</v>
      </c>
      <c r="L2262" s="22">
        <f>IF(I2261="Skupaj:","DDV (22%):",IF(I2261="DDV (22%):","Skupaj z DDV:",IF(AND('[1]Vmesna vrtilna_SKLOP1'!C2262&lt;&gt;"",'[1]Vmesna vrtilna_SKLOP1'!E2262=""),"Skupaj:",IF(AND('[1]Vmesna vrtilna_SKLOP1'!C2262&lt;&gt;"",'[1]Vmesna vrtilna_SKLOP1'!D2262=""),'[1]Vmesna vrtilna_SKLOP1'!J2262,IF(F2262&lt;&gt;"",IF('[1]Vmesna vrtilna_SKLOP1'!J2262&lt;&gt;"",'[1]Vmesna vrtilna_SKLOP1'!J2262,""),"")))))</f>
        <v>16</v>
      </c>
      <c r="M2262" s="22">
        <f t="shared" si="70"/>
        <v>0</v>
      </c>
      <c r="N2262" s="22" t="str">
        <f>IF(IFERROR(VLOOKUP(B2262,'[1]Vmesna vrtilna_SKLOP1'!B:J,7,0),"")=0,"",IFERROR(VLOOKUP(B2262,'[1]Vmesna vrtilna_SKLOP1'!B:J,7,0),""))</f>
        <v/>
      </c>
      <c r="O2262" s="22"/>
    </row>
    <row r="2263" spans="2:15" ht="15" customHeight="1" x14ac:dyDescent="0.3">
      <c r="B2263" s="15" t="str">
        <f>IF(AND('[1]Vmesna vrtilna_SKLOP1'!B2263&lt;&gt;"",'[1]Vmesna vrtilna_SKLOP1'!C2263&lt;&gt;""),IF('[1]Vmesna vrtilna_SKLOP1'!B2263&lt;&gt;"",'[1]Vmesna vrtilna_SKLOP1'!B2263,""),"")</f>
        <v/>
      </c>
      <c r="C2263" s="16" t="str">
        <f>IF(OR(C2262="Posebna oblika",C2262="Kulturno zaščiten objekt",C2262="Kulturno zaščiten objekt, Posebna oblika"),"Glej zavihek POSEBNI POGOJI",IF(SUM(N2262:Q2262)=1,"Posebna oblika",IF(SUM(N2262:Q2262)=10,"Kulturno zaščiten objekt",IF(SUM(N2262:Q2262)=11,"Kulturno zaščiten objekt, Posebna oblika",IF(AND('[1]Vmesna vrtilna_SKLOP1'!C2263&lt;&gt;"",'[1]Vmesna vrtilna_SKLOP1'!D2263&lt;&gt;""),IF('[1]Vmesna vrtilna_SKLOP1'!C2263&lt;&gt;"",'[1]Vmesna vrtilna_SKLOP1'!C2263,""),"")))))</f>
        <v/>
      </c>
      <c r="D2263" s="17" t="str">
        <f>IF(IFERROR(VLOOKUP(B2263,'[1]Vmesna vrtilna_SKLOP1'!B:J,6,0),"")=0,"",IFERROR(VLOOKUP(B2263,'[1]Vmesna vrtilna_SKLOP1'!B:J,6,0),""))</f>
        <v/>
      </c>
      <c r="E2263" s="16" t="str">
        <f>IF(IF('[1]Vmesna vrtilna_SKLOP1'!E2263&lt;&gt;"",'[1]Vmesna vrtilna_SKLOP1'!D2263,"")=0,"",IF('[1]Vmesna vrtilna_SKLOP1'!E2263&lt;&gt;"",'[1]Vmesna vrtilna_SKLOP1'!D2263,""))</f>
        <v/>
      </c>
      <c r="F2263" s="18" t="str">
        <f>IF('[1]Vmesna vrtilna_SKLOP1'!E2263&lt;&gt;"",'[1]Vmesna vrtilna_SKLOP1'!E2263,"")</f>
        <v/>
      </c>
      <c r="G2263" s="15" t="str">
        <f>IF('[1]Vmesna vrtilna_SKLOP1'!E2263&lt;&gt;"",'[1]Vmesna vrtilna_SKLOP1'!F2263,"")</f>
        <v/>
      </c>
      <c r="H2263" s="19" t="str">
        <f>IF('[1]Vmesna vrtilna_SKLOP1'!F2263&lt;&gt;"",'[1]Vmesna vrtilna_SKLOP1'!I2263,"")</f>
        <v/>
      </c>
      <c r="I2263" s="20" t="str">
        <f>IF(I2262="Skupaj:","DDV (22%):",IF(I2262="DDV (22%):","Skupaj z DDV:",IF(AND('[1]Vmesna vrtilna_SKLOP1'!C2263&lt;&gt;"",'[1]Vmesna vrtilna_SKLOP1'!E2263=""),"Skupaj:","")))</f>
        <v/>
      </c>
      <c r="J2263" s="21" t="str">
        <f t="shared" si="71"/>
        <v/>
      </c>
      <c r="K2263" s="21" t="str">
        <f>IF(I2263="Skupaj z DDV:",SUM(K2261,K2262),IF(I2263="DDV (22%):",K2262*0.22,IF(AND('[1]Vmesna vrtilna_SKLOP1'!C2263&lt;&gt;"",'[1]Vmesna vrtilna_SKLOP1'!D2263=""),'[1]Vmesna vrtilna_SKLOP1'!J2263,IF(F2263&lt;&gt;"",IF('[1]Vmesna vrtilna_SKLOP1'!J2263&lt;&gt;"",'[1]Vmesna vrtilna_SKLOP1'!J2263,""),""))))</f>
        <v/>
      </c>
      <c r="L2263" s="22" t="str">
        <f>IF(I2262="Skupaj:","DDV (22%):",IF(I2262="DDV (22%):","Skupaj z DDV:",IF(AND('[1]Vmesna vrtilna_SKLOP1'!C2263&lt;&gt;"",'[1]Vmesna vrtilna_SKLOP1'!E2263=""),"Skupaj:",IF(AND('[1]Vmesna vrtilna_SKLOP1'!C2263&lt;&gt;"",'[1]Vmesna vrtilna_SKLOP1'!D2263=""),'[1]Vmesna vrtilna_SKLOP1'!J2263,IF(F2263&lt;&gt;"",IF('[1]Vmesna vrtilna_SKLOP1'!J2263&lt;&gt;"",'[1]Vmesna vrtilna_SKLOP1'!J2263,""),"")))))</f>
        <v/>
      </c>
      <c r="M2263" s="22">
        <f t="shared" si="70"/>
        <v>0</v>
      </c>
      <c r="N2263" s="22" t="str">
        <f>IF(IFERROR(VLOOKUP(B2263,'[1]Vmesna vrtilna_SKLOP1'!B:J,7,0),"")=0,"",IFERROR(VLOOKUP(B2263,'[1]Vmesna vrtilna_SKLOP1'!B:J,7,0),""))</f>
        <v/>
      </c>
      <c r="O2263" s="22"/>
    </row>
    <row r="2264" spans="2:15" ht="15" customHeight="1" x14ac:dyDescent="0.3">
      <c r="B2264" s="15" t="str">
        <f>IF(AND('[1]Vmesna vrtilna_SKLOP1'!B2264&lt;&gt;"",'[1]Vmesna vrtilna_SKLOP1'!C2264&lt;&gt;""),IF('[1]Vmesna vrtilna_SKLOP1'!B2264&lt;&gt;"",'[1]Vmesna vrtilna_SKLOP1'!B2264,""),"")</f>
        <v/>
      </c>
      <c r="C2264" s="16" t="str">
        <f>IF(OR(C2263="Posebna oblika",C2263="Kulturno zaščiten objekt",C2263="Kulturno zaščiten objekt, Posebna oblika"),"Glej zavihek POSEBNI POGOJI",IF(SUM(N2263:Q2263)=1,"Posebna oblika",IF(SUM(N2263:Q2263)=10,"Kulturno zaščiten objekt",IF(SUM(N2263:Q2263)=11,"Kulturno zaščiten objekt, Posebna oblika",IF(AND('[1]Vmesna vrtilna_SKLOP1'!C2264&lt;&gt;"",'[1]Vmesna vrtilna_SKLOP1'!D2264&lt;&gt;""),IF('[1]Vmesna vrtilna_SKLOP1'!C2264&lt;&gt;"",'[1]Vmesna vrtilna_SKLOP1'!C2264,""),"")))))</f>
        <v/>
      </c>
      <c r="D2264" s="17" t="str">
        <f>IF(IFERROR(VLOOKUP(B2264,'[1]Vmesna vrtilna_SKLOP1'!B:J,6,0),"")=0,"",IFERROR(VLOOKUP(B2264,'[1]Vmesna vrtilna_SKLOP1'!B:J,6,0),""))</f>
        <v/>
      </c>
      <c r="E2264" s="16" t="str">
        <f>IF(IF('[1]Vmesna vrtilna_SKLOP1'!E2264&lt;&gt;"",'[1]Vmesna vrtilna_SKLOP1'!D2264,"")=0,"",IF('[1]Vmesna vrtilna_SKLOP1'!E2264&lt;&gt;"",'[1]Vmesna vrtilna_SKLOP1'!D2264,""))</f>
        <v>Montaža</v>
      </c>
      <c r="F2264" s="18" t="str">
        <f>IF('[1]Vmesna vrtilna_SKLOP1'!E2264&lt;&gt;"",'[1]Vmesna vrtilna_SKLOP1'!E2264,"")</f>
        <v>RAL montaža oken z zidarskimi deli</v>
      </c>
      <c r="G2264" s="15" t="str">
        <f>IF('[1]Vmesna vrtilna_SKLOP1'!E2264&lt;&gt;"",'[1]Vmesna vrtilna_SKLOP1'!F2264,"")</f>
        <v>[m1]</v>
      </c>
      <c r="H2264" s="19">
        <f>IF('[1]Vmesna vrtilna_SKLOP1'!F2264&lt;&gt;"",'[1]Vmesna vrtilna_SKLOP1'!I2264,"")</f>
        <v>11.2</v>
      </c>
      <c r="I2264" s="20" t="str">
        <f>IF(I2263="Skupaj:","DDV (22%):",IF(I2263="DDV (22%):","Skupaj z DDV:",IF(AND('[1]Vmesna vrtilna_SKLOP1'!C2264&lt;&gt;"",'[1]Vmesna vrtilna_SKLOP1'!E2264=""),"Skupaj:","")))</f>
        <v/>
      </c>
      <c r="J2264" s="21">
        <f t="shared" si="71"/>
        <v>0</v>
      </c>
      <c r="K2264" s="21">
        <f>IF(I2264="Skupaj z DDV:",SUM(K2262,K2263),IF(I2264="DDV (22%):",K2263*0.22,IF(AND('[1]Vmesna vrtilna_SKLOP1'!C2264&lt;&gt;"",'[1]Vmesna vrtilna_SKLOP1'!D2264=""),'[1]Vmesna vrtilna_SKLOP1'!J2264,IF(F2264&lt;&gt;"",IF('[1]Vmesna vrtilna_SKLOP1'!J2264&lt;&gt;"",'[1]Vmesna vrtilna_SKLOP1'!J2264,""),""))))</f>
        <v>380.79999999999995</v>
      </c>
      <c r="L2264" s="22">
        <f>IF(I2263="Skupaj:","DDV (22%):",IF(I2263="DDV (22%):","Skupaj z DDV:",IF(AND('[1]Vmesna vrtilna_SKLOP1'!C2264&lt;&gt;"",'[1]Vmesna vrtilna_SKLOP1'!E2264=""),"Skupaj:",IF(AND('[1]Vmesna vrtilna_SKLOP1'!C2264&lt;&gt;"",'[1]Vmesna vrtilna_SKLOP1'!D2264=""),'[1]Vmesna vrtilna_SKLOP1'!J2264,IF(F2264&lt;&gt;"",IF('[1]Vmesna vrtilna_SKLOP1'!J2264&lt;&gt;"",'[1]Vmesna vrtilna_SKLOP1'!J2264,""),"")))))</f>
        <v>380.79999999999995</v>
      </c>
      <c r="M2264" s="22">
        <f t="shared" si="70"/>
        <v>0</v>
      </c>
      <c r="N2264" s="22" t="str">
        <f>IF(IFERROR(VLOOKUP(B2264,'[1]Vmesna vrtilna_SKLOP1'!B:J,7,0),"")=0,"",IFERROR(VLOOKUP(B2264,'[1]Vmesna vrtilna_SKLOP1'!B:J,7,0),""))</f>
        <v/>
      </c>
      <c r="O2264" s="22"/>
    </row>
    <row r="2265" spans="2:15" ht="15" customHeight="1" x14ac:dyDescent="0.3">
      <c r="B2265" s="15" t="str">
        <f>IF(AND('[1]Vmesna vrtilna_SKLOP1'!B2265&lt;&gt;"",'[1]Vmesna vrtilna_SKLOP1'!C2265&lt;&gt;""),IF('[1]Vmesna vrtilna_SKLOP1'!B2265&lt;&gt;"",'[1]Vmesna vrtilna_SKLOP1'!B2265,""),"")</f>
        <v/>
      </c>
      <c r="C2265" s="16" t="str">
        <f>IF(OR(C2264="Posebna oblika",C2264="Kulturno zaščiten objekt",C2264="Kulturno zaščiten objekt, Posebna oblika"),"Glej zavihek POSEBNI POGOJI",IF(SUM(N2264:Q2264)=1,"Posebna oblika",IF(SUM(N2264:Q2264)=10,"Kulturno zaščiten objekt",IF(SUM(N2264:Q2264)=11,"Kulturno zaščiten objekt, Posebna oblika",IF(AND('[1]Vmesna vrtilna_SKLOP1'!C2265&lt;&gt;"",'[1]Vmesna vrtilna_SKLOP1'!D2265&lt;&gt;""),IF('[1]Vmesna vrtilna_SKLOP1'!C2265&lt;&gt;"",'[1]Vmesna vrtilna_SKLOP1'!C2265,""),"")))))</f>
        <v/>
      </c>
      <c r="D2265" s="17" t="str">
        <f>IF(IFERROR(VLOOKUP(B2265,'[1]Vmesna vrtilna_SKLOP1'!B:J,6,0),"")=0,"",IFERROR(VLOOKUP(B2265,'[1]Vmesna vrtilna_SKLOP1'!B:J,6,0),""))</f>
        <v/>
      </c>
      <c r="E2265" s="16" t="str">
        <f>IF(IF('[1]Vmesna vrtilna_SKLOP1'!E2265&lt;&gt;"",'[1]Vmesna vrtilna_SKLOP1'!D2265,"")=0,"",IF('[1]Vmesna vrtilna_SKLOP1'!E2265&lt;&gt;"",'[1]Vmesna vrtilna_SKLOP1'!D2265,""))</f>
        <v/>
      </c>
      <c r="F2265" s="18" t="str">
        <f>IF('[1]Vmesna vrtilna_SKLOP1'!E2265&lt;&gt;"",'[1]Vmesna vrtilna_SKLOP1'!E2265,"")</f>
        <v>Montaža police</v>
      </c>
      <c r="G2265" s="15" t="str">
        <f>IF('[1]Vmesna vrtilna_SKLOP1'!E2265&lt;&gt;"",'[1]Vmesna vrtilna_SKLOP1'!F2265,"")</f>
        <v>[kos]</v>
      </c>
      <c r="H2265" s="19">
        <f>IF('[1]Vmesna vrtilna_SKLOP1'!F2265&lt;&gt;"",'[1]Vmesna vrtilna_SKLOP1'!I2265,"")</f>
        <v>2</v>
      </c>
      <c r="I2265" s="20" t="str">
        <f>IF(I2264="Skupaj:","DDV (22%):",IF(I2264="DDV (22%):","Skupaj z DDV:",IF(AND('[1]Vmesna vrtilna_SKLOP1'!C2265&lt;&gt;"",'[1]Vmesna vrtilna_SKLOP1'!E2265=""),"Skupaj:","")))</f>
        <v/>
      </c>
      <c r="J2265" s="21">
        <f t="shared" si="71"/>
        <v>0</v>
      </c>
      <c r="K2265" s="21">
        <f>IF(I2265="Skupaj z DDV:",SUM(K2263,K2264),IF(I2265="DDV (22%):",K2264*0.22,IF(AND('[1]Vmesna vrtilna_SKLOP1'!C2265&lt;&gt;"",'[1]Vmesna vrtilna_SKLOP1'!D2265=""),'[1]Vmesna vrtilna_SKLOP1'!J2265,IF(F2265&lt;&gt;"",IF('[1]Vmesna vrtilna_SKLOP1'!J2265&lt;&gt;"",'[1]Vmesna vrtilna_SKLOP1'!J2265,""),""))))</f>
        <v>32</v>
      </c>
      <c r="L2265" s="22">
        <f>IF(I2264="Skupaj:","DDV (22%):",IF(I2264="DDV (22%):","Skupaj z DDV:",IF(AND('[1]Vmesna vrtilna_SKLOP1'!C2265&lt;&gt;"",'[1]Vmesna vrtilna_SKLOP1'!E2265=""),"Skupaj:",IF(AND('[1]Vmesna vrtilna_SKLOP1'!C2265&lt;&gt;"",'[1]Vmesna vrtilna_SKLOP1'!D2265=""),'[1]Vmesna vrtilna_SKLOP1'!J2265,IF(F2265&lt;&gt;"",IF('[1]Vmesna vrtilna_SKLOP1'!J2265&lt;&gt;"",'[1]Vmesna vrtilna_SKLOP1'!J2265,""),"")))))</f>
        <v>32</v>
      </c>
      <c r="M2265" s="22">
        <f t="shared" si="70"/>
        <v>0</v>
      </c>
      <c r="N2265" s="22" t="str">
        <f>IF(IFERROR(VLOOKUP(B2265,'[1]Vmesna vrtilna_SKLOP1'!B:J,7,0),"")=0,"",IFERROR(VLOOKUP(B2265,'[1]Vmesna vrtilna_SKLOP1'!B:J,7,0),""))</f>
        <v/>
      </c>
      <c r="O2265" s="22"/>
    </row>
    <row r="2266" spans="2:15" ht="15" customHeight="1" x14ac:dyDescent="0.3">
      <c r="B2266" s="15" t="str">
        <f>IF(AND('[1]Vmesna vrtilna_SKLOP1'!B2266&lt;&gt;"",'[1]Vmesna vrtilna_SKLOP1'!C2266&lt;&gt;""),IF('[1]Vmesna vrtilna_SKLOP1'!B2266&lt;&gt;"",'[1]Vmesna vrtilna_SKLOP1'!B2266,""),"")</f>
        <v/>
      </c>
      <c r="C2266" s="16" t="str">
        <f>IF(OR(C2265="Posebna oblika",C2265="Kulturno zaščiten objekt",C2265="Kulturno zaščiten objekt, Posebna oblika"),"Glej zavihek POSEBNI POGOJI",IF(SUM(N2265:Q2265)=1,"Posebna oblika",IF(SUM(N2265:Q2265)=10,"Kulturno zaščiten objekt",IF(SUM(N2265:Q2265)=11,"Kulturno zaščiten objekt, Posebna oblika",IF(AND('[1]Vmesna vrtilna_SKLOP1'!C2266&lt;&gt;"",'[1]Vmesna vrtilna_SKLOP1'!D2266&lt;&gt;""),IF('[1]Vmesna vrtilna_SKLOP1'!C2266&lt;&gt;"",'[1]Vmesna vrtilna_SKLOP1'!C2266,""),"")))))</f>
        <v/>
      </c>
      <c r="D2266" s="17" t="str">
        <f>IF(IFERROR(VLOOKUP(B2266,'[1]Vmesna vrtilna_SKLOP1'!B:J,6,0),"")=0,"",IFERROR(VLOOKUP(B2266,'[1]Vmesna vrtilna_SKLOP1'!B:J,6,0),""))</f>
        <v/>
      </c>
      <c r="E2266" s="16" t="str">
        <f>IF(IF('[1]Vmesna vrtilna_SKLOP1'!E2266&lt;&gt;"",'[1]Vmesna vrtilna_SKLOP1'!D2266,"")=0,"",IF('[1]Vmesna vrtilna_SKLOP1'!E2266&lt;&gt;"",'[1]Vmesna vrtilna_SKLOP1'!D2266,""))</f>
        <v/>
      </c>
      <c r="F2266" s="18" t="str">
        <f>IF('[1]Vmesna vrtilna_SKLOP1'!E2266&lt;&gt;"",'[1]Vmesna vrtilna_SKLOP1'!E2266,"")</f>
        <v/>
      </c>
      <c r="G2266" s="15" t="str">
        <f>IF('[1]Vmesna vrtilna_SKLOP1'!E2266&lt;&gt;"",'[1]Vmesna vrtilna_SKLOP1'!F2266,"")</f>
        <v/>
      </c>
      <c r="H2266" s="19" t="str">
        <f>IF('[1]Vmesna vrtilna_SKLOP1'!F2266&lt;&gt;"",'[1]Vmesna vrtilna_SKLOP1'!I2266,"")</f>
        <v/>
      </c>
      <c r="I2266" s="20" t="str">
        <f>IF(I2265="Skupaj:","DDV (22%):",IF(I2265="DDV (22%):","Skupaj z DDV:",IF(AND('[1]Vmesna vrtilna_SKLOP1'!C2266&lt;&gt;"",'[1]Vmesna vrtilna_SKLOP1'!E2266=""),"Skupaj:","")))</f>
        <v/>
      </c>
      <c r="J2266" s="21" t="str">
        <f t="shared" si="71"/>
        <v/>
      </c>
      <c r="K2266" s="21" t="str">
        <f>IF(I2266="Skupaj z DDV:",SUM(K2264,K2265),IF(I2266="DDV (22%):",K2265*0.22,IF(AND('[1]Vmesna vrtilna_SKLOP1'!C2266&lt;&gt;"",'[1]Vmesna vrtilna_SKLOP1'!D2266=""),'[1]Vmesna vrtilna_SKLOP1'!J2266,IF(F2266&lt;&gt;"",IF('[1]Vmesna vrtilna_SKLOP1'!J2266&lt;&gt;"",'[1]Vmesna vrtilna_SKLOP1'!J2266,""),""))))</f>
        <v/>
      </c>
      <c r="L2266" s="22" t="str">
        <f>IF(I2265="Skupaj:","DDV (22%):",IF(I2265="DDV (22%):","Skupaj z DDV:",IF(AND('[1]Vmesna vrtilna_SKLOP1'!C2266&lt;&gt;"",'[1]Vmesna vrtilna_SKLOP1'!E2266=""),"Skupaj:",IF(AND('[1]Vmesna vrtilna_SKLOP1'!C2266&lt;&gt;"",'[1]Vmesna vrtilna_SKLOP1'!D2266=""),'[1]Vmesna vrtilna_SKLOP1'!J2266,IF(F2266&lt;&gt;"",IF('[1]Vmesna vrtilna_SKLOP1'!J2266&lt;&gt;"",'[1]Vmesna vrtilna_SKLOP1'!J2266,""),"")))))</f>
        <v/>
      </c>
      <c r="M2266" s="22">
        <f t="shared" si="70"/>
        <v>0</v>
      </c>
      <c r="N2266" s="22" t="str">
        <f>IF(IFERROR(VLOOKUP(B2266,'[1]Vmesna vrtilna_SKLOP1'!B:J,7,0),"")=0,"",IFERROR(VLOOKUP(B2266,'[1]Vmesna vrtilna_SKLOP1'!B:J,7,0),""))</f>
        <v/>
      </c>
      <c r="O2266" s="22"/>
    </row>
    <row r="2267" spans="2:15" ht="15" customHeight="1" x14ac:dyDescent="0.3">
      <c r="B2267" s="15" t="str">
        <f>IF(AND('[1]Vmesna vrtilna_SKLOP1'!B2267&lt;&gt;"",'[1]Vmesna vrtilna_SKLOP1'!C2267&lt;&gt;""),IF('[1]Vmesna vrtilna_SKLOP1'!B2267&lt;&gt;"",'[1]Vmesna vrtilna_SKLOP1'!B2267,""),"")</f>
        <v/>
      </c>
      <c r="C2267" s="16" t="str">
        <f>IF(OR(C2266="Posebna oblika",C2266="Kulturno zaščiten objekt",C2266="Kulturno zaščiten objekt, Posebna oblika"),"Glej zavihek POSEBNI POGOJI",IF(SUM(N2266:Q2266)=1,"Posebna oblika",IF(SUM(N2266:Q2266)=10,"Kulturno zaščiten objekt",IF(SUM(N2266:Q2266)=11,"Kulturno zaščiten objekt, Posebna oblika",IF(AND('[1]Vmesna vrtilna_SKLOP1'!C2267&lt;&gt;"",'[1]Vmesna vrtilna_SKLOP1'!D2267&lt;&gt;""),IF('[1]Vmesna vrtilna_SKLOP1'!C2267&lt;&gt;"",'[1]Vmesna vrtilna_SKLOP1'!C2267,""),"")))))</f>
        <v/>
      </c>
      <c r="D2267" s="17" t="str">
        <f>IF(IFERROR(VLOOKUP(B2267,'[1]Vmesna vrtilna_SKLOP1'!B:J,6,0),"")=0,"",IFERROR(VLOOKUP(B2267,'[1]Vmesna vrtilna_SKLOP1'!B:J,6,0),""))</f>
        <v/>
      </c>
      <c r="E2267" s="16" t="str">
        <f>IF(IF('[1]Vmesna vrtilna_SKLOP1'!E2267&lt;&gt;"",'[1]Vmesna vrtilna_SKLOP1'!D2267,"")=0,"",IF('[1]Vmesna vrtilna_SKLOP1'!E2267&lt;&gt;"",'[1]Vmesna vrtilna_SKLOP1'!D2267,""))</f>
        <v>Odvoz na deponijo</v>
      </c>
      <c r="F2267" s="18" t="str">
        <f>IF('[1]Vmesna vrtilna_SKLOP1'!E2267&lt;&gt;"",'[1]Vmesna vrtilna_SKLOP1'!E2267,"")</f>
        <v>Odvoz na deponijo</v>
      </c>
      <c r="G2267" s="15" t="str">
        <f>IF('[1]Vmesna vrtilna_SKLOP1'!E2267&lt;&gt;"",'[1]Vmesna vrtilna_SKLOP1'!F2267,"")</f>
        <v>[m1]</v>
      </c>
      <c r="H2267" s="19">
        <f>IF('[1]Vmesna vrtilna_SKLOP1'!F2267&lt;&gt;"",'[1]Vmesna vrtilna_SKLOP1'!I2267,"")</f>
        <v>11.2</v>
      </c>
      <c r="I2267" s="20" t="str">
        <f>IF(I2266="Skupaj:","DDV (22%):",IF(I2266="DDV (22%):","Skupaj z DDV:",IF(AND('[1]Vmesna vrtilna_SKLOP1'!C2267&lt;&gt;"",'[1]Vmesna vrtilna_SKLOP1'!E2267=""),"Skupaj:","")))</f>
        <v/>
      </c>
      <c r="J2267" s="21">
        <f t="shared" si="71"/>
        <v>0</v>
      </c>
      <c r="K2267" s="21">
        <f>IF(I2267="Skupaj z DDV:",SUM(K2265,K2266),IF(I2267="DDV (22%):",K2266*0.22,IF(AND('[1]Vmesna vrtilna_SKLOP1'!C2267&lt;&gt;"",'[1]Vmesna vrtilna_SKLOP1'!D2267=""),'[1]Vmesna vrtilna_SKLOP1'!J2267,IF(F2267&lt;&gt;"",IF('[1]Vmesna vrtilna_SKLOP1'!J2267&lt;&gt;"",'[1]Vmesna vrtilna_SKLOP1'!J2267,""),""))))</f>
        <v>33.599999999999994</v>
      </c>
      <c r="L2267" s="22">
        <f>IF(I2266="Skupaj:","DDV (22%):",IF(I2266="DDV (22%):","Skupaj z DDV:",IF(AND('[1]Vmesna vrtilna_SKLOP1'!C2267&lt;&gt;"",'[1]Vmesna vrtilna_SKLOP1'!E2267=""),"Skupaj:",IF(AND('[1]Vmesna vrtilna_SKLOP1'!C2267&lt;&gt;"",'[1]Vmesna vrtilna_SKLOP1'!D2267=""),'[1]Vmesna vrtilna_SKLOP1'!J2267,IF(F2267&lt;&gt;"",IF('[1]Vmesna vrtilna_SKLOP1'!J2267&lt;&gt;"",'[1]Vmesna vrtilna_SKLOP1'!J2267,""),"")))))</f>
        <v>33.599999999999994</v>
      </c>
      <c r="M2267" s="22">
        <f t="shared" si="70"/>
        <v>0</v>
      </c>
      <c r="N2267" s="22" t="str">
        <f>IF(IFERROR(VLOOKUP(B2267,'[1]Vmesna vrtilna_SKLOP1'!B:J,7,0),"")=0,"",IFERROR(VLOOKUP(B2267,'[1]Vmesna vrtilna_SKLOP1'!B:J,7,0),""))</f>
        <v/>
      </c>
      <c r="O2267" s="22"/>
    </row>
    <row r="2268" spans="2:15" ht="15" customHeight="1" x14ac:dyDescent="0.3">
      <c r="B2268" s="15" t="str">
        <f>IF(AND('[1]Vmesna vrtilna_SKLOP1'!B2268&lt;&gt;"",'[1]Vmesna vrtilna_SKLOP1'!C2268&lt;&gt;""),IF('[1]Vmesna vrtilna_SKLOP1'!B2268&lt;&gt;"",'[1]Vmesna vrtilna_SKLOP1'!B2268,""),"")</f>
        <v/>
      </c>
      <c r="C2268" s="16" t="str">
        <f>IF(OR(C2267="Posebna oblika",C2267="Kulturno zaščiten objekt",C2267="Kulturno zaščiten objekt, Posebna oblika"),"Glej zavihek POSEBNI POGOJI",IF(SUM(N2267:Q2267)=1,"Posebna oblika",IF(SUM(N2267:Q2267)=10,"Kulturno zaščiten objekt",IF(SUM(N2267:Q2267)=11,"Kulturno zaščiten objekt, Posebna oblika",IF(AND('[1]Vmesna vrtilna_SKLOP1'!C2268&lt;&gt;"",'[1]Vmesna vrtilna_SKLOP1'!D2268&lt;&gt;""),IF('[1]Vmesna vrtilna_SKLOP1'!C2268&lt;&gt;"",'[1]Vmesna vrtilna_SKLOP1'!C2268,""),"")))))</f>
        <v/>
      </c>
      <c r="D2268" s="17" t="str">
        <f>IF(IFERROR(VLOOKUP(B2268,'[1]Vmesna vrtilna_SKLOP1'!B:J,6,0),"")=0,"",IFERROR(VLOOKUP(B2268,'[1]Vmesna vrtilna_SKLOP1'!B:J,6,0),""))</f>
        <v/>
      </c>
      <c r="E2268" s="16" t="str">
        <f>IF(IF('[1]Vmesna vrtilna_SKLOP1'!E2268&lt;&gt;"",'[1]Vmesna vrtilna_SKLOP1'!D2268,"")=0,"",IF('[1]Vmesna vrtilna_SKLOP1'!E2268&lt;&gt;"",'[1]Vmesna vrtilna_SKLOP1'!D2268,""))</f>
        <v/>
      </c>
      <c r="F2268" s="18" t="str">
        <f>IF('[1]Vmesna vrtilna_SKLOP1'!E2268&lt;&gt;"",'[1]Vmesna vrtilna_SKLOP1'!E2268,"")</f>
        <v/>
      </c>
      <c r="G2268" s="15" t="str">
        <f>IF('[1]Vmesna vrtilna_SKLOP1'!E2268&lt;&gt;"",'[1]Vmesna vrtilna_SKLOP1'!F2268,"")</f>
        <v/>
      </c>
      <c r="H2268" s="19" t="str">
        <f>IF('[1]Vmesna vrtilna_SKLOP1'!F2268&lt;&gt;"",'[1]Vmesna vrtilna_SKLOP1'!I2268,"")</f>
        <v/>
      </c>
      <c r="I2268" s="20" t="str">
        <f>IF(I2267="Skupaj:","DDV (22%):",IF(I2267="DDV (22%):","Skupaj z DDV:",IF(AND('[1]Vmesna vrtilna_SKLOP1'!C2268&lt;&gt;"",'[1]Vmesna vrtilna_SKLOP1'!E2268=""),"Skupaj:","")))</f>
        <v/>
      </c>
      <c r="J2268" s="21" t="str">
        <f t="shared" si="71"/>
        <v/>
      </c>
      <c r="K2268" s="21" t="str">
        <f>IF(I2268="Skupaj z DDV:",SUM(K2266,K2267),IF(I2268="DDV (22%):",K2267*0.22,IF(AND('[1]Vmesna vrtilna_SKLOP1'!C2268&lt;&gt;"",'[1]Vmesna vrtilna_SKLOP1'!D2268=""),'[1]Vmesna vrtilna_SKLOP1'!J2268,IF(F2268&lt;&gt;"",IF('[1]Vmesna vrtilna_SKLOP1'!J2268&lt;&gt;"",'[1]Vmesna vrtilna_SKLOP1'!J2268,""),""))))</f>
        <v/>
      </c>
      <c r="L2268" s="22" t="str">
        <f>IF(I2267="Skupaj:","DDV (22%):",IF(I2267="DDV (22%):","Skupaj z DDV:",IF(AND('[1]Vmesna vrtilna_SKLOP1'!C2268&lt;&gt;"",'[1]Vmesna vrtilna_SKLOP1'!E2268=""),"Skupaj:",IF(AND('[1]Vmesna vrtilna_SKLOP1'!C2268&lt;&gt;"",'[1]Vmesna vrtilna_SKLOP1'!D2268=""),'[1]Vmesna vrtilna_SKLOP1'!J2268,IF(F2268&lt;&gt;"",IF('[1]Vmesna vrtilna_SKLOP1'!J2268&lt;&gt;"",'[1]Vmesna vrtilna_SKLOP1'!J2268,""),"")))))</f>
        <v/>
      </c>
      <c r="M2268" s="22">
        <f t="shared" si="70"/>
        <v>0</v>
      </c>
      <c r="N2268" s="22" t="str">
        <f>IF(IFERROR(VLOOKUP(B2268,'[1]Vmesna vrtilna_SKLOP1'!B:J,7,0),"")=0,"",IFERROR(VLOOKUP(B2268,'[1]Vmesna vrtilna_SKLOP1'!B:J,7,0),""))</f>
        <v/>
      </c>
      <c r="O2268" s="22"/>
    </row>
    <row r="2269" spans="2:15" ht="15" customHeight="1" x14ac:dyDescent="0.3">
      <c r="B2269" s="15" t="str">
        <f>IF(AND('[1]Vmesna vrtilna_SKLOP1'!B2269&lt;&gt;"",'[1]Vmesna vrtilna_SKLOP1'!C2269&lt;&gt;""),IF('[1]Vmesna vrtilna_SKLOP1'!B2269&lt;&gt;"",'[1]Vmesna vrtilna_SKLOP1'!B2269,""),"")</f>
        <v/>
      </c>
      <c r="C2269" s="16" t="str">
        <f>IF(OR(C2268="Posebna oblika",C2268="Kulturno zaščiten objekt",C2268="Kulturno zaščiten objekt, Posebna oblika"),"Glej zavihek POSEBNI POGOJI",IF(SUM(N2268:Q2268)=1,"Posebna oblika",IF(SUM(N2268:Q2268)=10,"Kulturno zaščiten objekt",IF(SUM(N2268:Q2268)=11,"Kulturno zaščiten objekt, Posebna oblika",IF(AND('[1]Vmesna vrtilna_SKLOP1'!C2269&lt;&gt;"",'[1]Vmesna vrtilna_SKLOP1'!D2269&lt;&gt;""),IF('[1]Vmesna vrtilna_SKLOP1'!C2269&lt;&gt;"",'[1]Vmesna vrtilna_SKLOP1'!C2269,""),"")))))</f>
        <v/>
      </c>
      <c r="D2269" s="17" t="str">
        <f>IF(IFERROR(VLOOKUP(B2269,'[1]Vmesna vrtilna_SKLOP1'!B:J,6,0),"")=0,"",IFERROR(VLOOKUP(B2269,'[1]Vmesna vrtilna_SKLOP1'!B:J,6,0),""))</f>
        <v/>
      </c>
      <c r="E2269" s="16" t="str">
        <f>IF(IF('[1]Vmesna vrtilna_SKLOP1'!E2269&lt;&gt;"",'[1]Vmesna vrtilna_SKLOP1'!D2269,"")=0,"",IF('[1]Vmesna vrtilna_SKLOP1'!E2269&lt;&gt;"",'[1]Vmesna vrtilna_SKLOP1'!D2269,""))</f>
        <v>Slikopleskarska dela</v>
      </c>
      <c r="F2269" s="18" t="str">
        <f>IF('[1]Vmesna vrtilna_SKLOP1'!E2269&lt;&gt;"",'[1]Vmesna vrtilna_SKLOP1'!E2269,"")</f>
        <v>Slikopleskarska dela na špaletah</v>
      </c>
      <c r="G2269" s="15" t="str">
        <f>IF('[1]Vmesna vrtilna_SKLOP1'!E2269&lt;&gt;"",'[1]Vmesna vrtilna_SKLOP1'!F2269,"")</f>
        <v>[m1]</v>
      </c>
      <c r="H2269" s="19">
        <f>IF('[1]Vmesna vrtilna_SKLOP1'!F2269&lt;&gt;"",'[1]Vmesna vrtilna_SKLOP1'!I2269,"")</f>
        <v>4.8</v>
      </c>
      <c r="I2269" s="20" t="str">
        <f>IF(I2268="Skupaj:","DDV (22%):",IF(I2268="DDV (22%):","Skupaj z DDV:",IF(AND('[1]Vmesna vrtilna_SKLOP1'!C2269&lt;&gt;"",'[1]Vmesna vrtilna_SKLOP1'!E2269=""),"Skupaj:","")))</f>
        <v/>
      </c>
      <c r="J2269" s="21">
        <f t="shared" si="71"/>
        <v>0</v>
      </c>
      <c r="K2269" s="21">
        <f>IF(I2269="Skupaj z DDV:",SUM(K2267,K2268),IF(I2269="DDV (22%):",K2268*0.22,IF(AND('[1]Vmesna vrtilna_SKLOP1'!C2269&lt;&gt;"",'[1]Vmesna vrtilna_SKLOP1'!D2269=""),'[1]Vmesna vrtilna_SKLOP1'!J2269,IF(F2269&lt;&gt;"",IF('[1]Vmesna vrtilna_SKLOP1'!J2269&lt;&gt;"",'[1]Vmesna vrtilna_SKLOP1'!J2269,""),""))))</f>
        <v>89.6</v>
      </c>
      <c r="L2269" s="22">
        <f>IF(I2268="Skupaj:","DDV (22%):",IF(I2268="DDV (22%):","Skupaj z DDV:",IF(AND('[1]Vmesna vrtilna_SKLOP1'!C2269&lt;&gt;"",'[1]Vmesna vrtilna_SKLOP1'!E2269=""),"Skupaj:",IF(AND('[1]Vmesna vrtilna_SKLOP1'!C2269&lt;&gt;"",'[1]Vmesna vrtilna_SKLOP1'!D2269=""),'[1]Vmesna vrtilna_SKLOP1'!J2269,IF(F2269&lt;&gt;"",IF('[1]Vmesna vrtilna_SKLOP1'!J2269&lt;&gt;"",'[1]Vmesna vrtilna_SKLOP1'!J2269,""),"")))))</f>
        <v>89.6</v>
      </c>
      <c r="M2269" s="22">
        <f t="shared" si="70"/>
        <v>0</v>
      </c>
      <c r="N2269" s="22" t="str">
        <f>IF(IFERROR(VLOOKUP(B2269,'[1]Vmesna vrtilna_SKLOP1'!B:J,7,0),"")=0,"",IFERROR(VLOOKUP(B2269,'[1]Vmesna vrtilna_SKLOP1'!B:J,7,0),""))</f>
        <v/>
      </c>
      <c r="O2269" s="22"/>
    </row>
    <row r="2270" spans="2:15" ht="15" customHeight="1" x14ac:dyDescent="0.3">
      <c r="B2270" s="15" t="str">
        <f>IF(AND('[1]Vmesna vrtilna_SKLOP1'!B2270&lt;&gt;"",'[1]Vmesna vrtilna_SKLOP1'!C2270&lt;&gt;""),IF('[1]Vmesna vrtilna_SKLOP1'!B2270&lt;&gt;"",'[1]Vmesna vrtilna_SKLOP1'!B2270,""),"")</f>
        <v/>
      </c>
      <c r="C2270" s="16" t="str">
        <f>IF(OR(C2269="Posebna oblika",C2269="Kulturno zaščiten objekt",C2269="Kulturno zaščiten objekt, Posebna oblika"),"Glej zavihek POSEBNI POGOJI",IF(SUM(N2269:Q2269)=1,"Posebna oblika",IF(SUM(N2269:Q2269)=10,"Kulturno zaščiten objekt",IF(SUM(N2269:Q2269)=11,"Kulturno zaščiten objekt, Posebna oblika",IF(AND('[1]Vmesna vrtilna_SKLOP1'!C2270&lt;&gt;"",'[1]Vmesna vrtilna_SKLOP1'!D2270&lt;&gt;""),IF('[1]Vmesna vrtilna_SKLOP1'!C2270&lt;&gt;"",'[1]Vmesna vrtilna_SKLOP1'!C2270,""),"")))))</f>
        <v/>
      </c>
      <c r="D2270" s="17" t="str">
        <f>IF(IFERROR(VLOOKUP(B2270,'[1]Vmesna vrtilna_SKLOP1'!B:J,6,0),"")=0,"",IFERROR(VLOOKUP(B2270,'[1]Vmesna vrtilna_SKLOP1'!B:J,6,0),""))</f>
        <v/>
      </c>
      <c r="E2270" s="16" t="str">
        <f>IF(IF('[1]Vmesna vrtilna_SKLOP1'!E2270&lt;&gt;"",'[1]Vmesna vrtilna_SKLOP1'!D2270,"")=0,"",IF('[1]Vmesna vrtilna_SKLOP1'!E2270&lt;&gt;"",'[1]Vmesna vrtilna_SKLOP1'!D2270,""))</f>
        <v/>
      </c>
      <c r="F2270" s="18" t="str">
        <f>IF('[1]Vmesna vrtilna_SKLOP1'!E2270&lt;&gt;"",'[1]Vmesna vrtilna_SKLOP1'!E2270,"")</f>
        <v/>
      </c>
      <c r="G2270" s="15" t="str">
        <f>IF('[1]Vmesna vrtilna_SKLOP1'!E2270&lt;&gt;"",'[1]Vmesna vrtilna_SKLOP1'!F2270,"")</f>
        <v/>
      </c>
      <c r="H2270" s="19" t="str">
        <f>IF('[1]Vmesna vrtilna_SKLOP1'!F2270&lt;&gt;"",'[1]Vmesna vrtilna_SKLOP1'!I2270,"")</f>
        <v/>
      </c>
      <c r="I2270" s="20" t="str">
        <f>IF(I2269="Skupaj:","DDV (22%):",IF(I2269="DDV (22%):","Skupaj z DDV:",IF(AND('[1]Vmesna vrtilna_SKLOP1'!C2270&lt;&gt;"",'[1]Vmesna vrtilna_SKLOP1'!E2270=""),"Skupaj:","")))</f>
        <v/>
      </c>
      <c r="J2270" s="21" t="str">
        <f t="shared" si="71"/>
        <v/>
      </c>
      <c r="K2270" s="21" t="str">
        <f>IF(I2270="Skupaj z DDV:",SUM(K2268,K2269),IF(I2270="DDV (22%):",K2269*0.22,IF(AND('[1]Vmesna vrtilna_SKLOP1'!C2270&lt;&gt;"",'[1]Vmesna vrtilna_SKLOP1'!D2270=""),'[1]Vmesna vrtilna_SKLOP1'!J2270,IF(F2270&lt;&gt;"",IF('[1]Vmesna vrtilna_SKLOP1'!J2270&lt;&gt;"",'[1]Vmesna vrtilna_SKLOP1'!J2270,""),""))))</f>
        <v/>
      </c>
      <c r="L2270" s="22" t="str">
        <f>IF(I2269="Skupaj:","DDV (22%):",IF(I2269="DDV (22%):","Skupaj z DDV:",IF(AND('[1]Vmesna vrtilna_SKLOP1'!C2270&lt;&gt;"",'[1]Vmesna vrtilna_SKLOP1'!E2270=""),"Skupaj:",IF(AND('[1]Vmesna vrtilna_SKLOP1'!C2270&lt;&gt;"",'[1]Vmesna vrtilna_SKLOP1'!D2270=""),'[1]Vmesna vrtilna_SKLOP1'!J2270,IF(F2270&lt;&gt;"",IF('[1]Vmesna vrtilna_SKLOP1'!J2270&lt;&gt;"",'[1]Vmesna vrtilna_SKLOP1'!J2270,""),"")))))</f>
        <v/>
      </c>
      <c r="M2270" s="22">
        <f t="shared" si="70"/>
        <v>0</v>
      </c>
      <c r="N2270" s="22" t="str">
        <f>IF(IFERROR(VLOOKUP(B2270,'[1]Vmesna vrtilna_SKLOP1'!B:J,7,0),"")=0,"",IFERROR(VLOOKUP(B2270,'[1]Vmesna vrtilna_SKLOP1'!B:J,7,0),""))</f>
        <v/>
      </c>
      <c r="O2270" s="22"/>
    </row>
    <row r="2271" spans="2:15" ht="15" customHeight="1" x14ac:dyDescent="0.3">
      <c r="B2271" s="15" t="str">
        <f>IF(AND('[1]Vmesna vrtilna_SKLOP1'!B2271&lt;&gt;"",'[1]Vmesna vrtilna_SKLOP1'!C2271&lt;&gt;""),IF('[1]Vmesna vrtilna_SKLOP1'!B2271&lt;&gt;"",'[1]Vmesna vrtilna_SKLOP1'!B2271,""),"")</f>
        <v/>
      </c>
      <c r="C2271" s="16" t="str">
        <f>IF(OR(C2270="Posebna oblika",C2270="Kulturno zaščiten objekt",C2270="Kulturno zaščiten objekt, Posebna oblika"),"Glej zavihek POSEBNI POGOJI",IF(SUM(N2270:Q2270)=1,"Posebna oblika",IF(SUM(N2270:Q2270)=10,"Kulturno zaščiten objekt",IF(SUM(N2270:Q2270)=11,"Kulturno zaščiten objekt, Posebna oblika",IF(AND('[1]Vmesna vrtilna_SKLOP1'!C2271&lt;&gt;"",'[1]Vmesna vrtilna_SKLOP1'!D2271&lt;&gt;""),IF('[1]Vmesna vrtilna_SKLOP1'!C2271&lt;&gt;"",'[1]Vmesna vrtilna_SKLOP1'!C2271,""),"")))))</f>
        <v/>
      </c>
      <c r="D2271" s="17" t="str">
        <f>IF(IFERROR(VLOOKUP(B2271,'[1]Vmesna vrtilna_SKLOP1'!B:J,6,0),"")=0,"",IFERROR(VLOOKUP(B2271,'[1]Vmesna vrtilna_SKLOP1'!B:J,6,0),""))</f>
        <v/>
      </c>
      <c r="E2271" s="16" t="str">
        <f>IF(IF('[1]Vmesna vrtilna_SKLOP1'!E2271&lt;&gt;"",'[1]Vmesna vrtilna_SKLOP1'!D2271,"")=0,"",IF('[1]Vmesna vrtilna_SKLOP1'!E2271&lt;&gt;"",'[1]Vmesna vrtilna_SKLOP1'!D2271,""))</f>
        <v/>
      </c>
      <c r="F2271" s="18" t="str">
        <f>IF('[1]Vmesna vrtilna_SKLOP1'!E2271&lt;&gt;"",'[1]Vmesna vrtilna_SKLOP1'!E2271,"")</f>
        <v/>
      </c>
      <c r="G2271" s="15" t="str">
        <f>IF('[1]Vmesna vrtilna_SKLOP1'!E2271&lt;&gt;"",'[1]Vmesna vrtilna_SKLOP1'!F2271,"")</f>
        <v/>
      </c>
      <c r="H2271" s="19" t="str">
        <f>IF('[1]Vmesna vrtilna_SKLOP1'!F2271&lt;&gt;"",'[1]Vmesna vrtilna_SKLOP1'!I2271,"")</f>
        <v/>
      </c>
      <c r="I2271" s="20" t="str">
        <f>IF(I2270="Skupaj:","DDV (22%):",IF(I2270="DDV (22%):","Skupaj z DDV:",IF(AND('[1]Vmesna vrtilna_SKLOP1'!C2271&lt;&gt;"",'[1]Vmesna vrtilna_SKLOP1'!E2271=""),"Skupaj:","")))</f>
        <v>Skupaj:</v>
      </c>
      <c r="J2271" s="21">
        <f t="shared" si="71"/>
        <v>0</v>
      </c>
      <c r="K2271" s="21">
        <f>IF(I2271="Skupaj z DDV:",SUM(K2269,K2270),IF(I2271="DDV (22%):",K2270*0.22,IF(AND('[1]Vmesna vrtilna_SKLOP1'!C2271&lt;&gt;"",'[1]Vmesna vrtilna_SKLOP1'!D2271=""),'[1]Vmesna vrtilna_SKLOP1'!J2271,IF(F2271&lt;&gt;"",IF('[1]Vmesna vrtilna_SKLOP1'!J2271&lt;&gt;"",'[1]Vmesna vrtilna_SKLOP1'!J2271,""),""))))</f>
        <v>1701.47530368</v>
      </c>
      <c r="L2271" s="22" t="str">
        <f>IF(I2270="Skupaj:","DDV (22%):",IF(I2270="DDV (22%):","Skupaj z DDV:",IF(AND('[1]Vmesna vrtilna_SKLOP1'!C2271&lt;&gt;"",'[1]Vmesna vrtilna_SKLOP1'!E2271=""),"Skupaj:",IF(AND('[1]Vmesna vrtilna_SKLOP1'!C2271&lt;&gt;"",'[1]Vmesna vrtilna_SKLOP1'!D2271=""),'[1]Vmesna vrtilna_SKLOP1'!J2271,IF(F2271&lt;&gt;"",IF('[1]Vmesna vrtilna_SKLOP1'!J2271&lt;&gt;"",'[1]Vmesna vrtilna_SKLOP1'!J2271,""),"")))))</f>
        <v>Skupaj:</v>
      </c>
      <c r="M2271" s="22">
        <f t="shared" si="70"/>
        <v>0</v>
      </c>
      <c r="N2271" s="22" t="str">
        <f>IF(IFERROR(VLOOKUP(B2271,'[1]Vmesna vrtilna_SKLOP1'!B:J,7,0),"")=0,"",IFERROR(VLOOKUP(B2271,'[1]Vmesna vrtilna_SKLOP1'!B:J,7,0),""))</f>
        <v/>
      </c>
      <c r="O2271" s="22"/>
    </row>
    <row r="2272" spans="2:15" ht="15" customHeight="1" x14ac:dyDescent="0.3">
      <c r="B2272" s="15" t="str">
        <f>IF(AND('[1]Vmesna vrtilna_SKLOP1'!B2272&lt;&gt;"",'[1]Vmesna vrtilna_SKLOP1'!C2272&lt;&gt;""),IF('[1]Vmesna vrtilna_SKLOP1'!B2272&lt;&gt;"",'[1]Vmesna vrtilna_SKLOP1'!B2272,""),"")</f>
        <v/>
      </c>
      <c r="C2272" s="16" t="str">
        <f>IF(OR(C2271="Posebna oblika",C2271="Kulturno zaščiten objekt",C2271="Kulturno zaščiten objekt, Posebna oblika"),"Glej zavihek POSEBNI POGOJI",IF(SUM(N2271:Q2271)=1,"Posebna oblika",IF(SUM(N2271:Q2271)=10,"Kulturno zaščiten objekt",IF(SUM(N2271:Q2271)=11,"Kulturno zaščiten objekt, Posebna oblika",IF(AND('[1]Vmesna vrtilna_SKLOP1'!C2272&lt;&gt;"",'[1]Vmesna vrtilna_SKLOP1'!D2272&lt;&gt;""),IF('[1]Vmesna vrtilna_SKLOP1'!C2272&lt;&gt;"",'[1]Vmesna vrtilna_SKLOP1'!C2272,""),"")))))</f>
        <v/>
      </c>
      <c r="D2272" s="17" t="str">
        <f>IF(IFERROR(VLOOKUP(B2272,'[1]Vmesna vrtilna_SKLOP1'!B:J,6,0),"")=0,"",IFERROR(VLOOKUP(B2272,'[1]Vmesna vrtilna_SKLOP1'!B:J,6,0),""))</f>
        <v/>
      </c>
      <c r="E2272" s="16" t="str">
        <f>IF(IF('[1]Vmesna vrtilna_SKLOP1'!E2272&lt;&gt;"",'[1]Vmesna vrtilna_SKLOP1'!D2272,"")=0,"",IF('[1]Vmesna vrtilna_SKLOP1'!E2272&lt;&gt;"",'[1]Vmesna vrtilna_SKLOP1'!D2272,""))</f>
        <v/>
      </c>
      <c r="F2272" s="18" t="str">
        <f>IF('[1]Vmesna vrtilna_SKLOP1'!E2272&lt;&gt;"",'[1]Vmesna vrtilna_SKLOP1'!E2272,"")</f>
        <v/>
      </c>
      <c r="G2272" s="15" t="str">
        <f>IF('[1]Vmesna vrtilna_SKLOP1'!E2272&lt;&gt;"",'[1]Vmesna vrtilna_SKLOP1'!F2272,"")</f>
        <v/>
      </c>
      <c r="H2272" s="19" t="str">
        <f>IF('[1]Vmesna vrtilna_SKLOP1'!F2272&lt;&gt;"",'[1]Vmesna vrtilna_SKLOP1'!I2272,"")</f>
        <v/>
      </c>
      <c r="I2272" s="20" t="str">
        <f>IF(I2271="Skupaj:","DDV (22%):",IF(I2271="DDV (22%):","Skupaj z DDV:",IF(AND('[1]Vmesna vrtilna_SKLOP1'!C2272&lt;&gt;"",'[1]Vmesna vrtilna_SKLOP1'!E2272=""),"Skupaj:","")))</f>
        <v>DDV (22%):</v>
      </c>
      <c r="J2272" s="21">
        <f t="shared" si="71"/>
        <v>0</v>
      </c>
      <c r="K2272" s="21">
        <f>IF(I2272="Skupaj z DDV:",SUM(K2270,K2271),IF(I2272="DDV (22%):",K2271*0.22,IF(AND('[1]Vmesna vrtilna_SKLOP1'!C2272&lt;&gt;"",'[1]Vmesna vrtilna_SKLOP1'!D2272=""),'[1]Vmesna vrtilna_SKLOP1'!J2272,IF(F2272&lt;&gt;"",IF('[1]Vmesna vrtilna_SKLOP1'!J2272&lt;&gt;"",'[1]Vmesna vrtilna_SKLOP1'!J2272,""),""))))</f>
        <v>374.32456680960001</v>
      </c>
      <c r="L2272" s="22" t="str">
        <f>IF(I2271="Skupaj:","DDV (22%):",IF(I2271="DDV (22%):","Skupaj z DDV:",IF(AND('[1]Vmesna vrtilna_SKLOP1'!C2272&lt;&gt;"",'[1]Vmesna vrtilna_SKLOP1'!E2272=""),"Skupaj:",IF(AND('[1]Vmesna vrtilna_SKLOP1'!C2272&lt;&gt;"",'[1]Vmesna vrtilna_SKLOP1'!D2272=""),'[1]Vmesna vrtilna_SKLOP1'!J2272,IF(F2272&lt;&gt;"",IF('[1]Vmesna vrtilna_SKLOP1'!J2272&lt;&gt;"",'[1]Vmesna vrtilna_SKLOP1'!J2272,""),"")))))</f>
        <v>DDV (22%):</v>
      </c>
      <c r="M2272" s="22">
        <f t="shared" si="70"/>
        <v>0</v>
      </c>
      <c r="N2272" s="22" t="str">
        <f>IF(IFERROR(VLOOKUP(B2272,'[1]Vmesna vrtilna_SKLOP1'!B:J,7,0),"")=0,"",IFERROR(VLOOKUP(B2272,'[1]Vmesna vrtilna_SKLOP1'!B:J,7,0),""))</f>
        <v/>
      </c>
      <c r="O2272" s="22"/>
    </row>
    <row r="2273" spans="2:15" ht="15" customHeight="1" x14ac:dyDescent="0.3">
      <c r="B2273" s="15" t="str">
        <f>IF(AND('[1]Vmesna vrtilna_SKLOP1'!B2273&lt;&gt;"",'[1]Vmesna vrtilna_SKLOP1'!C2273&lt;&gt;""),IF('[1]Vmesna vrtilna_SKLOP1'!B2273&lt;&gt;"",'[1]Vmesna vrtilna_SKLOP1'!B2273,""),"")</f>
        <v/>
      </c>
      <c r="C2273" s="16" t="str">
        <f>IF(OR(C2272="Posebna oblika",C2272="Kulturno zaščiten objekt",C2272="Kulturno zaščiten objekt, Posebna oblika"),"Glej zavihek POSEBNI POGOJI",IF(SUM(N2272:Q2272)=1,"Posebna oblika",IF(SUM(N2272:Q2272)=10,"Kulturno zaščiten objekt",IF(SUM(N2272:Q2272)=11,"Kulturno zaščiten objekt, Posebna oblika",IF(AND('[1]Vmesna vrtilna_SKLOP1'!C2273&lt;&gt;"",'[1]Vmesna vrtilna_SKLOP1'!D2273&lt;&gt;""),IF('[1]Vmesna vrtilna_SKLOP1'!C2273&lt;&gt;"",'[1]Vmesna vrtilna_SKLOP1'!C2273,""),"")))))</f>
        <v/>
      </c>
      <c r="D2273" s="17" t="str">
        <f>IF(IFERROR(VLOOKUP(B2273,'[1]Vmesna vrtilna_SKLOP1'!B:J,6,0),"")=0,"",IFERROR(VLOOKUP(B2273,'[1]Vmesna vrtilna_SKLOP1'!B:J,6,0),""))</f>
        <v/>
      </c>
      <c r="E2273" s="16" t="str">
        <f>IF(IF('[1]Vmesna vrtilna_SKLOP1'!E2273&lt;&gt;"",'[1]Vmesna vrtilna_SKLOP1'!D2273,"")=0,"",IF('[1]Vmesna vrtilna_SKLOP1'!E2273&lt;&gt;"",'[1]Vmesna vrtilna_SKLOP1'!D2273,""))</f>
        <v/>
      </c>
      <c r="F2273" s="18" t="str">
        <f>IF('[1]Vmesna vrtilna_SKLOP1'!E2273&lt;&gt;"",'[1]Vmesna vrtilna_SKLOP1'!E2273,"")</f>
        <v/>
      </c>
      <c r="G2273" s="15" t="str">
        <f>IF('[1]Vmesna vrtilna_SKLOP1'!E2273&lt;&gt;"",'[1]Vmesna vrtilna_SKLOP1'!F2273,"")</f>
        <v/>
      </c>
      <c r="H2273" s="19" t="str">
        <f>IF('[1]Vmesna vrtilna_SKLOP1'!F2273&lt;&gt;"",'[1]Vmesna vrtilna_SKLOP1'!I2273,"")</f>
        <v/>
      </c>
      <c r="I2273" s="20" t="str">
        <f>IF(I2272="Skupaj:","DDV (22%):",IF(I2272="DDV (22%):","Skupaj z DDV:",IF(AND('[1]Vmesna vrtilna_SKLOP1'!C2273&lt;&gt;"",'[1]Vmesna vrtilna_SKLOP1'!E2273=""),"Skupaj:","")))</f>
        <v>Skupaj z DDV:</v>
      </c>
      <c r="J2273" s="21">
        <f t="shared" si="71"/>
        <v>0</v>
      </c>
      <c r="K2273" s="21">
        <f>IF(I2273="Skupaj z DDV:",SUM(K2271,K2272),IF(I2273="DDV (22%):",K2272*0.22,IF(AND('[1]Vmesna vrtilna_SKLOP1'!C2273&lt;&gt;"",'[1]Vmesna vrtilna_SKLOP1'!D2273=""),'[1]Vmesna vrtilna_SKLOP1'!J2273,IF(F2273&lt;&gt;"",IF('[1]Vmesna vrtilna_SKLOP1'!J2273&lt;&gt;"",'[1]Vmesna vrtilna_SKLOP1'!J2273,""),""))))</f>
        <v>2075.7998704895999</v>
      </c>
      <c r="L2273" s="22" t="str">
        <f>IF(I2272="Skupaj:","DDV (22%):",IF(I2272="DDV (22%):","Skupaj z DDV:",IF(AND('[1]Vmesna vrtilna_SKLOP1'!C2273&lt;&gt;"",'[1]Vmesna vrtilna_SKLOP1'!E2273=""),"Skupaj:",IF(AND('[1]Vmesna vrtilna_SKLOP1'!C2273&lt;&gt;"",'[1]Vmesna vrtilna_SKLOP1'!D2273=""),'[1]Vmesna vrtilna_SKLOP1'!J2273,IF(F2273&lt;&gt;"",IF('[1]Vmesna vrtilna_SKLOP1'!J2273&lt;&gt;"",'[1]Vmesna vrtilna_SKLOP1'!J2273,""),"")))))</f>
        <v>Skupaj z DDV:</v>
      </c>
      <c r="M2273" s="22">
        <f t="shared" si="70"/>
        <v>0</v>
      </c>
      <c r="N2273" s="22" t="str">
        <f>IF(IFERROR(VLOOKUP(B2273,'[1]Vmesna vrtilna_SKLOP1'!B:J,7,0),"")=0,"",IFERROR(VLOOKUP(B2273,'[1]Vmesna vrtilna_SKLOP1'!B:J,7,0),""))</f>
        <v/>
      </c>
      <c r="O2273" s="22"/>
    </row>
    <row r="2274" spans="2:15" ht="15" customHeight="1" x14ac:dyDescent="0.3">
      <c r="B2274" s="15">
        <f>IF(AND('[1]Vmesna vrtilna_SKLOP1'!B2274&lt;&gt;"",'[1]Vmesna vrtilna_SKLOP1'!C2274&lt;&gt;""),IF('[1]Vmesna vrtilna_SKLOP1'!B2274&lt;&gt;"",'[1]Vmesna vrtilna_SKLOP1'!B2274,""),"")</f>
        <v>71</v>
      </c>
      <c r="C2274" s="16" t="str">
        <f>IF(OR(C2273="Posebna oblika",C2273="Kulturno zaščiten objekt",C2273="Kulturno zaščiten objekt, Posebna oblika"),"Glej zavihek POSEBNI POGOJI",IF(SUM(N2273:Q2273)=1,"Posebna oblika",IF(SUM(N2273:Q2273)=10,"Kulturno zaščiten objekt",IF(SUM(N2273:Q2273)=11,"Kulturno zaščiten objekt, Posebna oblika",IF(AND('[1]Vmesna vrtilna_SKLOP1'!C2274&lt;&gt;"",'[1]Vmesna vrtilna_SKLOP1'!D2274&lt;&gt;""),IF('[1]Vmesna vrtilna_SKLOP1'!C2274&lt;&gt;"",'[1]Vmesna vrtilna_SKLOP1'!C2274,""),"")))))</f>
        <v>Kresnice 6</v>
      </c>
      <c r="D2274" s="17">
        <f>IF(IFERROR(VLOOKUP(B2274,'[1]Vmesna vrtilna_SKLOP1'!B:J,6,0),"")=0,"",IFERROR(VLOOKUP(B2274,'[1]Vmesna vrtilna_SKLOP1'!B:J,6,0),""))</f>
        <v>1</v>
      </c>
      <c r="E2274" s="16" t="str">
        <f>IF(IF('[1]Vmesna vrtilna_SKLOP1'!E2274&lt;&gt;"",'[1]Vmesna vrtilna_SKLOP1'!D2274,"")=0,"",IF('[1]Vmesna vrtilna_SKLOP1'!E2274&lt;&gt;"",'[1]Vmesna vrtilna_SKLOP1'!D2274,""))</f>
        <v>Okna/Vrata</v>
      </c>
      <c r="F2274" s="18" t="str">
        <f>IF('[1]Vmesna vrtilna_SKLOP1'!E2274&lt;&gt;"",'[1]Vmesna vrtilna_SKLOP1'!E2274,"")</f>
        <v>Enokrilno okno (tip: O1); dim. ŠxV: 1,4x1,4m; Material: Les ; steklo 6/16Ar/4; Rw,st.=36 (Rw,st.+Ctr ≥ 31 dB)</v>
      </c>
      <c r="G2274" s="15" t="str">
        <f>IF('[1]Vmesna vrtilna_SKLOP1'!E2274&lt;&gt;"",'[1]Vmesna vrtilna_SKLOP1'!F2274,"")</f>
        <v>[kos]</v>
      </c>
      <c r="H2274" s="19">
        <f>IF('[1]Vmesna vrtilna_SKLOP1'!F2274&lt;&gt;"",'[1]Vmesna vrtilna_SKLOP1'!I2274,"")</f>
        <v>7</v>
      </c>
      <c r="I2274" s="20" t="str">
        <f>IF(I2273="Skupaj:","DDV (22%):",IF(I2273="DDV (22%):","Skupaj z DDV:",IF(AND('[1]Vmesna vrtilna_SKLOP1'!C2274&lt;&gt;"",'[1]Vmesna vrtilna_SKLOP1'!E2274=""),"Skupaj:","")))</f>
        <v/>
      </c>
      <c r="J2274" s="21">
        <f t="shared" si="71"/>
        <v>0</v>
      </c>
      <c r="K2274" s="21">
        <f>IF(I2274="Skupaj z DDV:",SUM(K2272,K2273),IF(I2274="DDV (22%):",K2273*0.22,IF(AND('[1]Vmesna vrtilna_SKLOP1'!C2274&lt;&gt;"",'[1]Vmesna vrtilna_SKLOP1'!D2274=""),'[1]Vmesna vrtilna_SKLOP1'!J2274,IF(F2274&lt;&gt;"",IF('[1]Vmesna vrtilna_SKLOP1'!J2274&lt;&gt;"",'[1]Vmesna vrtilna_SKLOP1'!J2274,""),""))))</f>
        <v>4634.9942055200017</v>
      </c>
      <c r="L2274" s="22">
        <f>IF(I2273="Skupaj:","DDV (22%):",IF(I2273="DDV (22%):","Skupaj z DDV:",IF(AND('[1]Vmesna vrtilna_SKLOP1'!C2274&lt;&gt;"",'[1]Vmesna vrtilna_SKLOP1'!E2274=""),"Skupaj:",IF(AND('[1]Vmesna vrtilna_SKLOP1'!C2274&lt;&gt;"",'[1]Vmesna vrtilna_SKLOP1'!D2274=""),'[1]Vmesna vrtilna_SKLOP1'!J2274,IF(F2274&lt;&gt;"",IF('[1]Vmesna vrtilna_SKLOP1'!J2274&lt;&gt;"",'[1]Vmesna vrtilna_SKLOP1'!J2274,""),"")))))</f>
        <v>4634.9942055200017</v>
      </c>
      <c r="M2274" s="22">
        <f t="shared" si="70"/>
        <v>0</v>
      </c>
      <c r="N2274" s="22" t="str">
        <f>IF(IFERROR(VLOOKUP(B2274,'[1]Vmesna vrtilna_SKLOP1'!B:J,7,0),"")=0,"",IFERROR(VLOOKUP(B2274,'[1]Vmesna vrtilna_SKLOP1'!B:J,7,0),""))</f>
        <v>Aprojekt</v>
      </c>
      <c r="O2274" s="22"/>
    </row>
    <row r="2275" spans="2:15" ht="15" customHeight="1" x14ac:dyDescent="0.3">
      <c r="B2275" s="15" t="str">
        <f>IF(AND('[1]Vmesna vrtilna_SKLOP1'!B2275&lt;&gt;"",'[1]Vmesna vrtilna_SKLOP1'!C2275&lt;&gt;""),IF('[1]Vmesna vrtilna_SKLOP1'!B2275&lt;&gt;"",'[1]Vmesna vrtilna_SKLOP1'!B2275,""),"")</f>
        <v/>
      </c>
      <c r="C2275" s="16" t="str">
        <f>IF(OR(C2274="Posebna oblika",C2274="Kulturno zaščiten objekt",C2274="Kulturno zaščiten objekt, Posebna oblika"),"Glej zavihek POSEBNI POGOJI",IF(SUM(N2274:Q2274)=1,"Posebna oblika",IF(SUM(N2274:Q2274)=10,"Kulturno zaščiten objekt",IF(SUM(N2274:Q2274)=11,"Kulturno zaščiten objekt, Posebna oblika",IF(AND('[1]Vmesna vrtilna_SKLOP1'!C2275&lt;&gt;"",'[1]Vmesna vrtilna_SKLOP1'!D2275&lt;&gt;""),IF('[1]Vmesna vrtilna_SKLOP1'!C2275&lt;&gt;"",'[1]Vmesna vrtilna_SKLOP1'!C2275,""),"")))))</f>
        <v/>
      </c>
      <c r="D2275" s="17" t="str">
        <f>IF(IFERROR(VLOOKUP(B2275,'[1]Vmesna vrtilna_SKLOP1'!B:J,6,0),"")=0,"",IFERROR(VLOOKUP(B2275,'[1]Vmesna vrtilna_SKLOP1'!B:J,6,0),""))</f>
        <v/>
      </c>
      <c r="E2275" s="16" t="str">
        <f>IF(IF('[1]Vmesna vrtilna_SKLOP1'!E2275&lt;&gt;"",'[1]Vmesna vrtilna_SKLOP1'!D2275,"")=0,"",IF('[1]Vmesna vrtilna_SKLOP1'!E2275&lt;&gt;"",'[1]Vmesna vrtilna_SKLOP1'!D2275,""))</f>
        <v/>
      </c>
      <c r="F2275" s="18" t="str">
        <f>IF('[1]Vmesna vrtilna_SKLOP1'!E2275&lt;&gt;"",'[1]Vmesna vrtilna_SKLOP1'!E2275,"")</f>
        <v>Enokrilna vrata (tip: V1); dim. ŠxV: 1x2,15m; Material: Les ; steklo 6/16Ar/4; Rw,st.=36 (Rw,st.+Ctr ≥ 31 dB)</v>
      </c>
      <c r="G2275" s="15" t="str">
        <f>IF('[1]Vmesna vrtilna_SKLOP1'!E2275&lt;&gt;"",'[1]Vmesna vrtilna_SKLOP1'!F2275,"")</f>
        <v>[kos]</v>
      </c>
      <c r="H2275" s="19">
        <f>IF('[1]Vmesna vrtilna_SKLOP1'!F2275&lt;&gt;"",'[1]Vmesna vrtilna_SKLOP1'!I2275,"")</f>
        <v>2</v>
      </c>
      <c r="I2275" s="20" t="str">
        <f>IF(I2274="Skupaj:","DDV (22%):",IF(I2274="DDV (22%):","Skupaj z DDV:",IF(AND('[1]Vmesna vrtilna_SKLOP1'!C2275&lt;&gt;"",'[1]Vmesna vrtilna_SKLOP1'!E2275=""),"Skupaj:","")))</f>
        <v/>
      </c>
      <c r="J2275" s="21">
        <f t="shared" si="71"/>
        <v>0</v>
      </c>
      <c r="K2275" s="21">
        <f>IF(I2275="Skupaj z DDV:",SUM(K2273,K2274),IF(I2275="DDV (22%):",K2274*0.22,IF(AND('[1]Vmesna vrtilna_SKLOP1'!C2275&lt;&gt;"",'[1]Vmesna vrtilna_SKLOP1'!D2275=""),'[1]Vmesna vrtilna_SKLOP1'!J2275,IF(F2275&lt;&gt;"",IF('[1]Vmesna vrtilna_SKLOP1'!J2275&lt;&gt;"",'[1]Vmesna vrtilna_SKLOP1'!J2275,""),""))))</f>
        <v>1464.1992564999998</v>
      </c>
      <c r="L2275" s="22">
        <f>IF(I2274="Skupaj:","DDV (22%):",IF(I2274="DDV (22%):","Skupaj z DDV:",IF(AND('[1]Vmesna vrtilna_SKLOP1'!C2275&lt;&gt;"",'[1]Vmesna vrtilna_SKLOP1'!E2275=""),"Skupaj:",IF(AND('[1]Vmesna vrtilna_SKLOP1'!C2275&lt;&gt;"",'[1]Vmesna vrtilna_SKLOP1'!D2275=""),'[1]Vmesna vrtilna_SKLOP1'!J2275,IF(F2275&lt;&gt;"",IF('[1]Vmesna vrtilna_SKLOP1'!J2275&lt;&gt;"",'[1]Vmesna vrtilna_SKLOP1'!J2275,""),"")))))</f>
        <v>1464.1992564999998</v>
      </c>
      <c r="M2275" s="22">
        <f t="shared" si="70"/>
        <v>0</v>
      </c>
      <c r="N2275" s="22" t="str">
        <f>IF(IFERROR(VLOOKUP(B2275,'[1]Vmesna vrtilna_SKLOP1'!B:J,7,0),"")=0,"",IFERROR(VLOOKUP(B2275,'[1]Vmesna vrtilna_SKLOP1'!B:J,7,0),""))</f>
        <v/>
      </c>
      <c r="O2275" s="22"/>
    </row>
    <row r="2276" spans="2:15" ht="15" customHeight="1" x14ac:dyDescent="0.3">
      <c r="B2276" s="15" t="str">
        <f>IF(AND('[1]Vmesna vrtilna_SKLOP1'!B2276&lt;&gt;"",'[1]Vmesna vrtilna_SKLOP1'!C2276&lt;&gt;""),IF('[1]Vmesna vrtilna_SKLOP1'!B2276&lt;&gt;"",'[1]Vmesna vrtilna_SKLOP1'!B2276,""),"")</f>
        <v/>
      </c>
      <c r="C2276" s="16" t="str">
        <f>IF(OR(C2275="Posebna oblika",C2275="Kulturno zaščiten objekt",C2275="Kulturno zaščiten objekt, Posebna oblika"),"Glej zavihek POSEBNI POGOJI",IF(SUM(N2275:Q2275)=1,"Posebna oblika",IF(SUM(N2275:Q2275)=10,"Kulturno zaščiten objekt",IF(SUM(N2275:Q2275)=11,"Kulturno zaščiten objekt, Posebna oblika",IF(AND('[1]Vmesna vrtilna_SKLOP1'!C2276&lt;&gt;"",'[1]Vmesna vrtilna_SKLOP1'!D2276&lt;&gt;""),IF('[1]Vmesna vrtilna_SKLOP1'!C2276&lt;&gt;"",'[1]Vmesna vrtilna_SKLOP1'!C2276,""),"")))))</f>
        <v/>
      </c>
      <c r="D2276" s="17" t="str">
        <f>IF(IFERROR(VLOOKUP(B2276,'[1]Vmesna vrtilna_SKLOP1'!B:J,6,0),"")=0,"",IFERROR(VLOOKUP(B2276,'[1]Vmesna vrtilna_SKLOP1'!B:J,6,0),""))</f>
        <v/>
      </c>
      <c r="E2276" s="16" t="str">
        <f>IF(IF('[1]Vmesna vrtilna_SKLOP1'!E2276&lt;&gt;"",'[1]Vmesna vrtilna_SKLOP1'!D2276,"")=0,"",IF('[1]Vmesna vrtilna_SKLOP1'!E2276&lt;&gt;"",'[1]Vmesna vrtilna_SKLOP1'!D2276,""))</f>
        <v/>
      </c>
      <c r="F2276" s="18" t="str">
        <f>IF('[1]Vmesna vrtilna_SKLOP1'!E2276&lt;&gt;"",'[1]Vmesna vrtilna_SKLOP1'!E2276,"")</f>
        <v>Dvokrilno okno (tip: O3); dim. ŠxV: 1,8x1,4m; Material: Les ; steklo 6/16Ar/4; Rw,st.=36 (Rw,st.+Ctr ≥ 31 dB)</v>
      </c>
      <c r="G2276" s="15" t="str">
        <f>IF('[1]Vmesna vrtilna_SKLOP1'!E2276&lt;&gt;"",'[1]Vmesna vrtilna_SKLOP1'!F2276,"")</f>
        <v>[kos]</v>
      </c>
      <c r="H2276" s="19">
        <f>IF('[1]Vmesna vrtilna_SKLOP1'!F2276&lt;&gt;"",'[1]Vmesna vrtilna_SKLOP1'!I2276,"")</f>
        <v>2</v>
      </c>
      <c r="I2276" s="20" t="str">
        <f>IF(I2275="Skupaj:","DDV (22%):",IF(I2275="DDV (22%):","Skupaj z DDV:",IF(AND('[1]Vmesna vrtilna_SKLOP1'!C2276&lt;&gt;"",'[1]Vmesna vrtilna_SKLOP1'!E2276=""),"Skupaj:","")))</f>
        <v/>
      </c>
      <c r="J2276" s="21">
        <f t="shared" si="71"/>
        <v>0</v>
      </c>
      <c r="K2276" s="21">
        <f>IF(I2276="Skupaj z DDV:",SUM(K2274,K2275),IF(I2276="DDV (22%):",K2275*0.22,IF(AND('[1]Vmesna vrtilna_SKLOP1'!C2276&lt;&gt;"",'[1]Vmesna vrtilna_SKLOP1'!D2276=""),'[1]Vmesna vrtilna_SKLOP1'!J2276,IF(F2276&lt;&gt;"",IF('[1]Vmesna vrtilna_SKLOP1'!J2276&lt;&gt;"",'[1]Vmesna vrtilna_SKLOP1'!J2276,""),""))))</f>
        <v>1926.749326032</v>
      </c>
      <c r="L2276" s="22">
        <f>IF(I2275="Skupaj:","DDV (22%):",IF(I2275="DDV (22%):","Skupaj z DDV:",IF(AND('[1]Vmesna vrtilna_SKLOP1'!C2276&lt;&gt;"",'[1]Vmesna vrtilna_SKLOP1'!E2276=""),"Skupaj:",IF(AND('[1]Vmesna vrtilna_SKLOP1'!C2276&lt;&gt;"",'[1]Vmesna vrtilna_SKLOP1'!D2276=""),'[1]Vmesna vrtilna_SKLOP1'!J2276,IF(F2276&lt;&gt;"",IF('[1]Vmesna vrtilna_SKLOP1'!J2276&lt;&gt;"",'[1]Vmesna vrtilna_SKLOP1'!J2276,""),"")))))</f>
        <v>1926.749326032</v>
      </c>
      <c r="M2276" s="22">
        <f t="shared" si="70"/>
        <v>0</v>
      </c>
      <c r="N2276" s="22" t="str">
        <f>IF(IFERROR(VLOOKUP(B2276,'[1]Vmesna vrtilna_SKLOP1'!B:J,7,0),"")=0,"",IFERROR(VLOOKUP(B2276,'[1]Vmesna vrtilna_SKLOP1'!B:J,7,0),""))</f>
        <v/>
      </c>
      <c r="O2276" s="22"/>
    </row>
    <row r="2277" spans="2:15" ht="15" customHeight="1" x14ac:dyDescent="0.3">
      <c r="B2277" s="15" t="str">
        <f>IF(AND('[1]Vmesna vrtilna_SKLOP1'!B2277&lt;&gt;"",'[1]Vmesna vrtilna_SKLOP1'!C2277&lt;&gt;""),IF('[1]Vmesna vrtilna_SKLOP1'!B2277&lt;&gt;"",'[1]Vmesna vrtilna_SKLOP1'!B2277,""),"")</f>
        <v/>
      </c>
      <c r="C2277" s="16" t="str">
        <f>IF(OR(C2276="Posebna oblika",C2276="Kulturno zaščiten objekt",C2276="Kulturno zaščiten objekt, Posebna oblika"),"Glej zavihek POSEBNI POGOJI",IF(SUM(N2276:Q2276)=1,"Posebna oblika",IF(SUM(N2276:Q2276)=10,"Kulturno zaščiten objekt",IF(SUM(N2276:Q2276)=11,"Kulturno zaščiten objekt, Posebna oblika",IF(AND('[1]Vmesna vrtilna_SKLOP1'!C2277&lt;&gt;"",'[1]Vmesna vrtilna_SKLOP1'!D2277&lt;&gt;""),IF('[1]Vmesna vrtilna_SKLOP1'!C2277&lt;&gt;"",'[1]Vmesna vrtilna_SKLOP1'!C2277,""),"")))))</f>
        <v/>
      </c>
      <c r="D2277" s="17" t="str">
        <f>IF(IFERROR(VLOOKUP(B2277,'[1]Vmesna vrtilna_SKLOP1'!B:J,6,0),"")=0,"",IFERROR(VLOOKUP(B2277,'[1]Vmesna vrtilna_SKLOP1'!B:J,6,0),""))</f>
        <v/>
      </c>
      <c r="E2277" s="16" t="str">
        <f>IF(IF('[1]Vmesna vrtilna_SKLOP1'!E2277&lt;&gt;"",'[1]Vmesna vrtilna_SKLOP1'!D2277,"")=0,"",IF('[1]Vmesna vrtilna_SKLOP1'!E2277&lt;&gt;"",'[1]Vmesna vrtilna_SKLOP1'!D2277,""))</f>
        <v/>
      </c>
      <c r="F2277" s="18" t="str">
        <f>IF('[1]Vmesna vrtilna_SKLOP1'!E2277&lt;&gt;"",'[1]Vmesna vrtilna_SKLOP1'!E2277,"")</f>
        <v/>
      </c>
      <c r="G2277" s="15" t="str">
        <f>IF('[1]Vmesna vrtilna_SKLOP1'!E2277&lt;&gt;"",'[1]Vmesna vrtilna_SKLOP1'!F2277,"")</f>
        <v/>
      </c>
      <c r="H2277" s="19" t="str">
        <f>IF('[1]Vmesna vrtilna_SKLOP1'!F2277&lt;&gt;"",'[1]Vmesna vrtilna_SKLOP1'!I2277,"")</f>
        <v/>
      </c>
      <c r="I2277" s="20" t="str">
        <f>IF(I2276="Skupaj:","DDV (22%):",IF(I2276="DDV (22%):","Skupaj z DDV:",IF(AND('[1]Vmesna vrtilna_SKLOP1'!C2277&lt;&gt;"",'[1]Vmesna vrtilna_SKLOP1'!E2277=""),"Skupaj:","")))</f>
        <v/>
      </c>
      <c r="J2277" s="21" t="str">
        <f t="shared" si="71"/>
        <v/>
      </c>
      <c r="K2277" s="21" t="str">
        <f>IF(I2277="Skupaj z DDV:",SUM(K2275,K2276),IF(I2277="DDV (22%):",K2276*0.22,IF(AND('[1]Vmesna vrtilna_SKLOP1'!C2277&lt;&gt;"",'[1]Vmesna vrtilna_SKLOP1'!D2277=""),'[1]Vmesna vrtilna_SKLOP1'!J2277,IF(F2277&lt;&gt;"",IF('[1]Vmesna vrtilna_SKLOP1'!J2277&lt;&gt;"",'[1]Vmesna vrtilna_SKLOP1'!J2277,""),""))))</f>
        <v/>
      </c>
      <c r="L2277" s="22" t="str">
        <f>IF(I2276="Skupaj:","DDV (22%):",IF(I2276="DDV (22%):","Skupaj z DDV:",IF(AND('[1]Vmesna vrtilna_SKLOP1'!C2277&lt;&gt;"",'[1]Vmesna vrtilna_SKLOP1'!E2277=""),"Skupaj:",IF(AND('[1]Vmesna vrtilna_SKLOP1'!C2277&lt;&gt;"",'[1]Vmesna vrtilna_SKLOP1'!D2277=""),'[1]Vmesna vrtilna_SKLOP1'!J2277,IF(F2277&lt;&gt;"",IF('[1]Vmesna vrtilna_SKLOP1'!J2277&lt;&gt;"",'[1]Vmesna vrtilna_SKLOP1'!J2277,""),"")))))</f>
        <v/>
      </c>
      <c r="M2277" s="22">
        <f t="shared" si="70"/>
        <v>0</v>
      </c>
      <c r="N2277" s="22" t="str">
        <f>IF(IFERROR(VLOOKUP(B2277,'[1]Vmesna vrtilna_SKLOP1'!B:J,7,0),"")=0,"",IFERROR(VLOOKUP(B2277,'[1]Vmesna vrtilna_SKLOP1'!B:J,7,0),""))</f>
        <v/>
      </c>
      <c r="O2277" s="22"/>
    </row>
    <row r="2278" spans="2:15" ht="15" customHeight="1" x14ac:dyDescent="0.3">
      <c r="B2278" s="15" t="str">
        <f>IF(AND('[1]Vmesna vrtilna_SKLOP1'!B2278&lt;&gt;"",'[1]Vmesna vrtilna_SKLOP1'!C2278&lt;&gt;""),IF('[1]Vmesna vrtilna_SKLOP1'!B2278&lt;&gt;"",'[1]Vmesna vrtilna_SKLOP1'!B2278,""),"")</f>
        <v/>
      </c>
      <c r="C2278" s="16" t="str">
        <f>IF(OR(C2277="Posebna oblika",C2277="Kulturno zaščiten objekt",C2277="Kulturno zaščiten objekt, Posebna oblika"),"Glej zavihek POSEBNI POGOJI",IF(SUM(N2277:Q2277)=1,"Posebna oblika",IF(SUM(N2277:Q2277)=10,"Kulturno zaščiten objekt",IF(SUM(N2277:Q2277)=11,"Kulturno zaščiten objekt, Posebna oblika",IF(AND('[1]Vmesna vrtilna_SKLOP1'!C2278&lt;&gt;"",'[1]Vmesna vrtilna_SKLOP1'!D2278&lt;&gt;""),IF('[1]Vmesna vrtilna_SKLOP1'!C2278&lt;&gt;"",'[1]Vmesna vrtilna_SKLOP1'!C2278,""),"")))))</f>
        <v/>
      </c>
      <c r="D2278" s="17" t="str">
        <f>IF(IFERROR(VLOOKUP(B2278,'[1]Vmesna vrtilna_SKLOP1'!B:J,6,0),"")=0,"",IFERROR(VLOOKUP(B2278,'[1]Vmesna vrtilna_SKLOP1'!B:J,6,0),""))</f>
        <v/>
      </c>
      <c r="E2278" s="16" t="str">
        <f>IF(IF('[1]Vmesna vrtilna_SKLOP1'!E2278&lt;&gt;"",'[1]Vmesna vrtilna_SKLOP1'!D2278,"")=0,"",IF('[1]Vmesna vrtilna_SKLOP1'!E2278&lt;&gt;"",'[1]Vmesna vrtilna_SKLOP1'!D2278,""))</f>
        <v>Senčila</v>
      </c>
      <c r="F2278" s="18" t="str">
        <f>IF('[1]Vmesna vrtilna_SKLOP1'!E2278&lt;&gt;"",'[1]Vmesna vrtilna_SKLOP1'!E2278,"")</f>
        <v>Notranje žaluzije - kovinske, Dim. ŠxV: 1,4x1,4m</v>
      </c>
      <c r="G2278" s="15" t="str">
        <f>IF('[1]Vmesna vrtilna_SKLOP1'!E2278&lt;&gt;"",'[1]Vmesna vrtilna_SKLOP1'!F2278,"")</f>
        <v>[kos]</v>
      </c>
      <c r="H2278" s="19">
        <f>IF('[1]Vmesna vrtilna_SKLOP1'!F2278&lt;&gt;"",'[1]Vmesna vrtilna_SKLOP1'!I2278,"")</f>
        <v>7</v>
      </c>
      <c r="I2278" s="20" t="str">
        <f>IF(I2277="Skupaj:","DDV (22%):",IF(I2277="DDV (22%):","Skupaj z DDV:",IF(AND('[1]Vmesna vrtilna_SKLOP1'!C2278&lt;&gt;"",'[1]Vmesna vrtilna_SKLOP1'!E2278=""),"Skupaj:","")))</f>
        <v/>
      </c>
      <c r="J2278" s="21">
        <f t="shared" si="71"/>
        <v>0</v>
      </c>
      <c r="K2278" s="21">
        <f>IF(I2278="Skupaj z DDV:",SUM(K2276,K2277),IF(I2278="DDV (22%):",K2277*0.22,IF(AND('[1]Vmesna vrtilna_SKLOP1'!C2278&lt;&gt;"",'[1]Vmesna vrtilna_SKLOP1'!D2278=""),'[1]Vmesna vrtilna_SKLOP1'!J2278,IF(F2278&lt;&gt;"",IF('[1]Vmesna vrtilna_SKLOP1'!J2278&lt;&gt;"",'[1]Vmesna vrtilna_SKLOP1'!J2278,""),""))))</f>
        <v>617.39999999999986</v>
      </c>
      <c r="L2278" s="22">
        <f>IF(I2277="Skupaj:","DDV (22%):",IF(I2277="DDV (22%):","Skupaj z DDV:",IF(AND('[1]Vmesna vrtilna_SKLOP1'!C2278&lt;&gt;"",'[1]Vmesna vrtilna_SKLOP1'!E2278=""),"Skupaj:",IF(AND('[1]Vmesna vrtilna_SKLOP1'!C2278&lt;&gt;"",'[1]Vmesna vrtilna_SKLOP1'!D2278=""),'[1]Vmesna vrtilna_SKLOP1'!J2278,IF(F2278&lt;&gt;"",IF('[1]Vmesna vrtilna_SKLOP1'!J2278&lt;&gt;"",'[1]Vmesna vrtilna_SKLOP1'!J2278,""),"")))))</f>
        <v>617.39999999999986</v>
      </c>
      <c r="M2278" s="22">
        <f t="shared" si="70"/>
        <v>0</v>
      </c>
      <c r="N2278" s="22" t="str">
        <f>IF(IFERROR(VLOOKUP(B2278,'[1]Vmesna vrtilna_SKLOP1'!B:J,7,0),"")=0,"",IFERROR(VLOOKUP(B2278,'[1]Vmesna vrtilna_SKLOP1'!B:J,7,0),""))</f>
        <v/>
      </c>
      <c r="O2278" s="22"/>
    </row>
    <row r="2279" spans="2:15" ht="15" customHeight="1" x14ac:dyDescent="0.3">
      <c r="B2279" s="15" t="str">
        <f>IF(AND('[1]Vmesna vrtilna_SKLOP1'!B2279&lt;&gt;"",'[1]Vmesna vrtilna_SKLOP1'!C2279&lt;&gt;""),IF('[1]Vmesna vrtilna_SKLOP1'!B2279&lt;&gt;"",'[1]Vmesna vrtilna_SKLOP1'!B2279,""),"")</f>
        <v/>
      </c>
      <c r="C2279" s="16" t="str">
        <f>IF(OR(C2278="Posebna oblika",C2278="Kulturno zaščiten objekt",C2278="Kulturno zaščiten objekt, Posebna oblika"),"Glej zavihek POSEBNI POGOJI",IF(SUM(N2278:Q2278)=1,"Posebna oblika",IF(SUM(N2278:Q2278)=10,"Kulturno zaščiten objekt",IF(SUM(N2278:Q2278)=11,"Kulturno zaščiten objekt, Posebna oblika",IF(AND('[1]Vmesna vrtilna_SKLOP1'!C2279&lt;&gt;"",'[1]Vmesna vrtilna_SKLOP1'!D2279&lt;&gt;""),IF('[1]Vmesna vrtilna_SKLOP1'!C2279&lt;&gt;"",'[1]Vmesna vrtilna_SKLOP1'!C2279,""),"")))))</f>
        <v/>
      </c>
      <c r="D2279" s="17" t="str">
        <f>IF(IFERROR(VLOOKUP(B2279,'[1]Vmesna vrtilna_SKLOP1'!B:J,6,0),"")=0,"",IFERROR(VLOOKUP(B2279,'[1]Vmesna vrtilna_SKLOP1'!B:J,6,0),""))</f>
        <v/>
      </c>
      <c r="E2279" s="16" t="str">
        <f>IF(IF('[1]Vmesna vrtilna_SKLOP1'!E2279&lt;&gt;"",'[1]Vmesna vrtilna_SKLOP1'!D2279,"")=0,"",IF('[1]Vmesna vrtilna_SKLOP1'!E2279&lt;&gt;"",'[1]Vmesna vrtilna_SKLOP1'!D2279,""))</f>
        <v/>
      </c>
      <c r="F2279" s="18" t="str">
        <f>IF('[1]Vmesna vrtilna_SKLOP1'!E2279&lt;&gt;"",'[1]Vmesna vrtilna_SKLOP1'!E2279,"")</f>
        <v>Notranje žaluzije - kovinske, Dim. ŠxV: 1x2,15m</v>
      </c>
      <c r="G2279" s="15" t="str">
        <f>IF('[1]Vmesna vrtilna_SKLOP1'!E2279&lt;&gt;"",'[1]Vmesna vrtilna_SKLOP1'!F2279,"")</f>
        <v>[kos]</v>
      </c>
      <c r="H2279" s="19">
        <f>IF('[1]Vmesna vrtilna_SKLOP1'!F2279&lt;&gt;"",'[1]Vmesna vrtilna_SKLOP1'!I2279,"")</f>
        <v>2</v>
      </c>
      <c r="I2279" s="20" t="str">
        <f>IF(I2278="Skupaj:","DDV (22%):",IF(I2278="DDV (22%):","Skupaj z DDV:",IF(AND('[1]Vmesna vrtilna_SKLOP1'!C2279&lt;&gt;"",'[1]Vmesna vrtilna_SKLOP1'!E2279=""),"Skupaj:","")))</f>
        <v/>
      </c>
      <c r="J2279" s="21">
        <f t="shared" si="71"/>
        <v>0</v>
      </c>
      <c r="K2279" s="21">
        <f>IF(I2279="Skupaj z DDV:",SUM(K2277,K2278),IF(I2279="DDV (22%):",K2278*0.22,IF(AND('[1]Vmesna vrtilna_SKLOP1'!C2279&lt;&gt;"",'[1]Vmesna vrtilna_SKLOP1'!D2279=""),'[1]Vmesna vrtilna_SKLOP1'!J2279,IF(F2279&lt;&gt;"",IF('[1]Vmesna vrtilna_SKLOP1'!J2279&lt;&gt;"",'[1]Vmesna vrtilna_SKLOP1'!J2279,""),""))))</f>
        <v>193.5</v>
      </c>
      <c r="L2279" s="22">
        <f>IF(I2278="Skupaj:","DDV (22%):",IF(I2278="DDV (22%):","Skupaj z DDV:",IF(AND('[1]Vmesna vrtilna_SKLOP1'!C2279&lt;&gt;"",'[1]Vmesna vrtilna_SKLOP1'!E2279=""),"Skupaj:",IF(AND('[1]Vmesna vrtilna_SKLOP1'!C2279&lt;&gt;"",'[1]Vmesna vrtilna_SKLOP1'!D2279=""),'[1]Vmesna vrtilna_SKLOP1'!J2279,IF(F2279&lt;&gt;"",IF('[1]Vmesna vrtilna_SKLOP1'!J2279&lt;&gt;"",'[1]Vmesna vrtilna_SKLOP1'!J2279,""),"")))))</f>
        <v>193.5</v>
      </c>
      <c r="M2279" s="22">
        <f t="shared" si="70"/>
        <v>0</v>
      </c>
      <c r="N2279" s="22" t="str">
        <f>IF(IFERROR(VLOOKUP(B2279,'[1]Vmesna vrtilna_SKLOP1'!B:J,7,0),"")=0,"",IFERROR(VLOOKUP(B2279,'[1]Vmesna vrtilna_SKLOP1'!B:J,7,0),""))</f>
        <v/>
      </c>
      <c r="O2279" s="22"/>
    </row>
    <row r="2280" spans="2:15" ht="15" customHeight="1" x14ac:dyDescent="0.3">
      <c r="B2280" s="15" t="str">
        <f>IF(AND('[1]Vmesna vrtilna_SKLOP1'!B2280&lt;&gt;"",'[1]Vmesna vrtilna_SKLOP1'!C2280&lt;&gt;""),IF('[1]Vmesna vrtilna_SKLOP1'!B2280&lt;&gt;"",'[1]Vmesna vrtilna_SKLOP1'!B2280,""),"")</f>
        <v/>
      </c>
      <c r="C2280" s="16" t="str">
        <f>IF(OR(C2279="Posebna oblika",C2279="Kulturno zaščiten objekt",C2279="Kulturno zaščiten objekt, Posebna oblika"),"Glej zavihek POSEBNI POGOJI",IF(SUM(N2279:Q2279)=1,"Posebna oblika",IF(SUM(N2279:Q2279)=10,"Kulturno zaščiten objekt",IF(SUM(N2279:Q2279)=11,"Kulturno zaščiten objekt, Posebna oblika",IF(AND('[1]Vmesna vrtilna_SKLOP1'!C2280&lt;&gt;"",'[1]Vmesna vrtilna_SKLOP1'!D2280&lt;&gt;""),IF('[1]Vmesna vrtilna_SKLOP1'!C2280&lt;&gt;"",'[1]Vmesna vrtilna_SKLOP1'!C2280,""),"")))))</f>
        <v/>
      </c>
      <c r="D2280" s="17" t="str">
        <f>IF(IFERROR(VLOOKUP(B2280,'[1]Vmesna vrtilna_SKLOP1'!B:J,6,0),"")=0,"",IFERROR(VLOOKUP(B2280,'[1]Vmesna vrtilna_SKLOP1'!B:J,6,0),""))</f>
        <v/>
      </c>
      <c r="E2280" s="16" t="str">
        <f>IF(IF('[1]Vmesna vrtilna_SKLOP1'!E2280&lt;&gt;"",'[1]Vmesna vrtilna_SKLOP1'!D2280,"")=0,"",IF('[1]Vmesna vrtilna_SKLOP1'!E2280&lt;&gt;"",'[1]Vmesna vrtilna_SKLOP1'!D2280,""))</f>
        <v/>
      </c>
      <c r="F2280" s="18" t="str">
        <f>IF('[1]Vmesna vrtilna_SKLOP1'!E2280&lt;&gt;"",'[1]Vmesna vrtilna_SKLOP1'!E2280,"")</f>
        <v>Notranje žaluzije - kovinske, Dim. ŠxV: 1,8x1,4m</v>
      </c>
      <c r="G2280" s="15" t="str">
        <f>IF('[1]Vmesna vrtilna_SKLOP1'!E2280&lt;&gt;"",'[1]Vmesna vrtilna_SKLOP1'!F2280,"")</f>
        <v>[kos]</v>
      </c>
      <c r="H2280" s="19">
        <f>IF('[1]Vmesna vrtilna_SKLOP1'!F2280&lt;&gt;"",'[1]Vmesna vrtilna_SKLOP1'!I2280,"")</f>
        <v>2</v>
      </c>
      <c r="I2280" s="20" t="str">
        <f>IF(I2279="Skupaj:","DDV (22%):",IF(I2279="DDV (22%):","Skupaj z DDV:",IF(AND('[1]Vmesna vrtilna_SKLOP1'!C2280&lt;&gt;"",'[1]Vmesna vrtilna_SKLOP1'!E2280=""),"Skupaj:","")))</f>
        <v/>
      </c>
      <c r="J2280" s="21">
        <f t="shared" si="71"/>
        <v>0</v>
      </c>
      <c r="K2280" s="21">
        <f>IF(I2280="Skupaj z DDV:",SUM(K2278,K2279),IF(I2280="DDV (22%):",K2279*0.22,IF(AND('[1]Vmesna vrtilna_SKLOP1'!C2280&lt;&gt;"",'[1]Vmesna vrtilna_SKLOP1'!D2280=""),'[1]Vmesna vrtilna_SKLOP1'!J2280,IF(F2280&lt;&gt;"",IF('[1]Vmesna vrtilna_SKLOP1'!J2280&lt;&gt;"",'[1]Vmesna vrtilna_SKLOP1'!J2280,""),""))))</f>
        <v>226.8</v>
      </c>
      <c r="L2280" s="22">
        <f>IF(I2279="Skupaj:","DDV (22%):",IF(I2279="DDV (22%):","Skupaj z DDV:",IF(AND('[1]Vmesna vrtilna_SKLOP1'!C2280&lt;&gt;"",'[1]Vmesna vrtilna_SKLOP1'!E2280=""),"Skupaj:",IF(AND('[1]Vmesna vrtilna_SKLOP1'!C2280&lt;&gt;"",'[1]Vmesna vrtilna_SKLOP1'!D2280=""),'[1]Vmesna vrtilna_SKLOP1'!J2280,IF(F2280&lt;&gt;"",IF('[1]Vmesna vrtilna_SKLOP1'!J2280&lt;&gt;"",'[1]Vmesna vrtilna_SKLOP1'!J2280,""),"")))))</f>
        <v>226.8</v>
      </c>
      <c r="M2280" s="22">
        <f t="shared" si="70"/>
        <v>0</v>
      </c>
      <c r="N2280" s="22" t="str">
        <f>IF(IFERROR(VLOOKUP(B2280,'[1]Vmesna vrtilna_SKLOP1'!B:J,7,0),"")=0,"",IFERROR(VLOOKUP(B2280,'[1]Vmesna vrtilna_SKLOP1'!B:J,7,0),""))</f>
        <v/>
      </c>
      <c r="O2280" s="22"/>
    </row>
    <row r="2281" spans="2:15" ht="15" customHeight="1" x14ac:dyDescent="0.3">
      <c r="B2281" s="15" t="str">
        <f>IF(AND('[1]Vmesna vrtilna_SKLOP1'!B2281&lt;&gt;"",'[1]Vmesna vrtilna_SKLOP1'!C2281&lt;&gt;""),IF('[1]Vmesna vrtilna_SKLOP1'!B2281&lt;&gt;"",'[1]Vmesna vrtilna_SKLOP1'!B2281,""),"")</f>
        <v/>
      </c>
      <c r="C2281" s="16" t="str">
        <f>IF(OR(C2280="Posebna oblika",C2280="Kulturno zaščiten objekt",C2280="Kulturno zaščiten objekt, Posebna oblika"),"Glej zavihek POSEBNI POGOJI",IF(SUM(N2280:Q2280)=1,"Posebna oblika",IF(SUM(N2280:Q2280)=10,"Kulturno zaščiten objekt",IF(SUM(N2280:Q2280)=11,"Kulturno zaščiten objekt, Posebna oblika",IF(AND('[1]Vmesna vrtilna_SKLOP1'!C2281&lt;&gt;"",'[1]Vmesna vrtilna_SKLOP1'!D2281&lt;&gt;""),IF('[1]Vmesna vrtilna_SKLOP1'!C2281&lt;&gt;"",'[1]Vmesna vrtilna_SKLOP1'!C2281,""),"")))))</f>
        <v/>
      </c>
      <c r="D2281" s="17" t="str">
        <f>IF(IFERROR(VLOOKUP(B2281,'[1]Vmesna vrtilna_SKLOP1'!B:J,6,0),"")=0,"",IFERROR(VLOOKUP(B2281,'[1]Vmesna vrtilna_SKLOP1'!B:J,6,0),""))</f>
        <v/>
      </c>
      <c r="E2281" s="16" t="str">
        <f>IF(IF('[1]Vmesna vrtilna_SKLOP1'!E2281&lt;&gt;"",'[1]Vmesna vrtilna_SKLOP1'!D2281,"")=0,"",IF('[1]Vmesna vrtilna_SKLOP1'!E2281&lt;&gt;"",'[1]Vmesna vrtilna_SKLOP1'!D2281,""))</f>
        <v/>
      </c>
      <c r="F2281" s="18" t="str">
        <f>IF('[1]Vmesna vrtilna_SKLOP1'!E2281&lt;&gt;"",'[1]Vmesna vrtilna_SKLOP1'!E2281,"")</f>
        <v/>
      </c>
      <c r="G2281" s="15" t="str">
        <f>IF('[1]Vmesna vrtilna_SKLOP1'!E2281&lt;&gt;"",'[1]Vmesna vrtilna_SKLOP1'!F2281,"")</f>
        <v/>
      </c>
      <c r="H2281" s="19" t="str">
        <f>IF('[1]Vmesna vrtilna_SKLOP1'!F2281&lt;&gt;"",'[1]Vmesna vrtilna_SKLOP1'!I2281,"")</f>
        <v/>
      </c>
      <c r="I2281" s="20" t="str">
        <f>IF(I2280="Skupaj:","DDV (22%):",IF(I2280="DDV (22%):","Skupaj z DDV:",IF(AND('[1]Vmesna vrtilna_SKLOP1'!C2281&lt;&gt;"",'[1]Vmesna vrtilna_SKLOP1'!E2281=""),"Skupaj:","")))</f>
        <v/>
      </c>
      <c r="J2281" s="21" t="str">
        <f t="shared" si="71"/>
        <v/>
      </c>
      <c r="K2281" s="21" t="str">
        <f>IF(I2281="Skupaj z DDV:",SUM(K2279,K2280),IF(I2281="DDV (22%):",K2280*0.22,IF(AND('[1]Vmesna vrtilna_SKLOP1'!C2281&lt;&gt;"",'[1]Vmesna vrtilna_SKLOP1'!D2281=""),'[1]Vmesna vrtilna_SKLOP1'!J2281,IF(F2281&lt;&gt;"",IF('[1]Vmesna vrtilna_SKLOP1'!J2281&lt;&gt;"",'[1]Vmesna vrtilna_SKLOP1'!J2281,""),""))))</f>
        <v/>
      </c>
      <c r="L2281" s="22" t="str">
        <f>IF(I2280="Skupaj:","DDV (22%):",IF(I2280="DDV (22%):","Skupaj z DDV:",IF(AND('[1]Vmesna vrtilna_SKLOP1'!C2281&lt;&gt;"",'[1]Vmesna vrtilna_SKLOP1'!E2281=""),"Skupaj:",IF(AND('[1]Vmesna vrtilna_SKLOP1'!C2281&lt;&gt;"",'[1]Vmesna vrtilna_SKLOP1'!D2281=""),'[1]Vmesna vrtilna_SKLOP1'!J2281,IF(F2281&lt;&gt;"",IF('[1]Vmesna vrtilna_SKLOP1'!J2281&lt;&gt;"",'[1]Vmesna vrtilna_SKLOP1'!J2281,""),"")))))</f>
        <v/>
      </c>
      <c r="M2281" s="22">
        <f t="shared" si="70"/>
        <v>0</v>
      </c>
      <c r="N2281" s="22" t="str">
        <f>IF(IFERROR(VLOOKUP(B2281,'[1]Vmesna vrtilna_SKLOP1'!B:J,7,0),"")=0,"",IFERROR(VLOOKUP(B2281,'[1]Vmesna vrtilna_SKLOP1'!B:J,7,0),""))</f>
        <v/>
      </c>
      <c r="O2281" s="22"/>
    </row>
    <row r="2282" spans="2:15" ht="15" customHeight="1" x14ac:dyDescent="0.3">
      <c r="B2282" s="15" t="str">
        <f>IF(AND('[1]Vmesna vrtilna_SKLOP1'!B2282&lt;&gt;"",'[1]Vmesna vrtilna_SKLOP1'!C2282&lt;&gt;""),IF('[1]Vmesna vrtilna_SKLOP1'!B2282&lt;&gt;"",'[1]Vmesna vrtilna_SKLOP1'!B2282,""),"")</f>
        <v/>
      </c>
      <c r="C2282" s="16" t="str">
        <f>IF(OR(C2281="Posebna oblika",C2281="Kulturno zaščiten objekt",C2281="Kulturno zaščiten objekt, Posebna oblika"),"Glej zavihek POSEBNI POGOJI",IF(SUM(N2281:Q2281)=1,"Posebna oblika",IF(SUM(N2281:Q2281)=10,"Kulturno zaščiten objekt",IF(SUM(N2281:Q2281)=11,"Kulturno zaščiten objekt, Posebna oblika",IF(AND('[1]Vmesna vrtilna_SKLOP1'!C2282&lt;&gt;"",'[1]Vmesna vrtilna_SKLOP1'!D2282&lt;&gt;""),IF('[1]Vmesna vrtilna_SKLOP1'!C2282&lt;&gt;"",'[1]Vmesna vrtilna_SKLOP1'!C2282,""),"")))))</f>
        <v/>
      </c>
      <c r="D2282" s="17" t="str">
        <f>IF(IFERROR(VLOOKUP(B2282,'[1]Vmesna vrtilna_SKLOP1'!B:J,6,0),"")=0,"",IFERROR(VLOOKUP(B2282,'[1]Vmesna vrtilna_SKLOP1'!B:J,6,0),""))</f>
        <v/>
      </c>
      <c r="E2282" s="16" t="str">
        <f>IF(IF('[1]Vmesna vrtilna_SKLOP1'!E2282&lt;&gt;"",'[1]Vmesna vrtilna_SKLOP1'!D2282,"")=0,"",IF('[1]Vmesna vrtilna_SKLOP1'!E2282&lt;&gt;"",'[1]Vmesna vrtilna_SKLOP1'!D2282,""))</f>
        <v>Notranje police</v>
      </c>
      <c r="F2282" s="18" t="str">
        <f>IF('[1]Vmesna vrtilna_SKLOP1'!E2282&lt;&gt;"",'[1]Vmesna vrtilna_SKLOP1'!E2282,"")</f>
        <v>Notranja polica, mat. Marmor, dim. ŠxG:1,4x0,2m</v>
      </c>
      <c r="G2282" s="15" t="str">
        <f>IF('[1]Vmesna vrtilna_SKLOP1'!E2282&lt;&gt;"",'[1]Vmesna vrtilna_SKLOP1'!F2282,"")</f>
        <v>[kos]</v>
      </c>
      <c r="H2282" s="19">
        <f>IF('[1]Vmesna vrtilna_SKLOP1'!F2282&lt;&gt;"",'[1]Vmesna vrtilna_SKLOP1'!I2282,"")</f>
        <v>7</v>
      </c>
      <c r="I2282" s="20" t="str">
        <f>IF(I2281="Skupaj:","DDV (22%):",IF(I2281="DDV (22%):","Skupaj z DDV:",IF(AND('[1]Vmesna vrtilna_SKLOP1'!C2282&lt;&gt;"",'[1]Vmesna vrtilna_SKLOP1'!E2282=""),"Skupaj:","")))</f>
        <v/>
      </c>
      <c r="J2282" s="21">
        <f t="shared" si="71"/>
        <v>0</v>
      </c>
      <c r="K2282" s="21">
        <f>IF(I2282="Skupaj z DDV:",SUM(K2280,K2281),IF(I2282="DDV (22%):",K2281*0.22,IF(AND('[1]Vmesna vrtilna_SKLOP1'!C2282&lt;&gt;"",'[1]Vmesna vrtilna_SKLOP1'!D2282=""),'[1]Vmesna vrtilna_SKLOP1'!J2282,IF(F2282&lt;&gt;"",IF('[1]Vmesna vrtilna_SKLOP1'!J2282&lt;&gt;"",'[1]Vmesna vrtilna_SKLOP1'!J2282,""),""))))</f>
        <v>532.77</v>
      </c>
      <c r="L2282" s="22">
        <f>IF(I2281="Skupaj:","DDV (22%):",IF(I2281="DDV (22%):","Skupaj z DDV:",IF(AND('[1]Vmesna vrtilna_SKLOP1'!C2282&lt;&gt;"",'[1]Vmesna vrtilna_SKLOP1'!E2282=""),"Skupaj:",IF(AND('[1]Vmesna vrtilna_SKLOP1'!C2282&lt;&gt;"",'[1]Vmesna vrtilna_SKLOP1'!D2282=""),'[1]Vmesna vrtilna_SKLOP1'!J2282,IF(F2282&lt;&gt;"",IF('[1]Vmesna vrtilna_SKLOP1'!J2282&lt;&gt;"",'[1]Vmesna vrtilna_SKLOP1'!J2282,""),"")))))</f>
        <v>532.77</v>
      </c>
      <c r="M2282" s="22">
        <f t="shared" si="70"/>
        <v>0</v>
      </c>
      <c r="N2282" s="22" t="str">
        <f>IF(IFERROR(VLOOKUP(B2282,'[1]Vmesna vrtilna_SKLOP1'!B:J,7,0),"")=0,"",IFERROR(VLOOKUP(B2282,'[1]Vmesna vrtilna_SKLOP1'!B:J,7,0),""))</f>
        <v/>
      </c>
      <c r="O2282" s="22"/>
    </row>
    <row r="2283" spans="2:15" ht="15" customHeight="1" x14ac:dyDescent="0.3">
      <c r="B2283" s="15" t="str">
        <f>IF(AND('[1]Vmesna vrtilna_SKLOP1'!B2283&lt;&gt;"",'[1]Vmesna vrtilna_SKLOP1'!C2283&lt;&gt;""),IF('[1]Vmesna vrtilna_SKLOP1'!B2283&lt;&gt;"",'[1]Vmesna vrtilna_SKLOP1'!B2283,""),"")</f>
        <v/>
      </c>
      <c r="C2283" s="16" t="str">
        <f>IF(OR(C2282="Posebna oblika",C2282="Kulturno zaščiten objekt",C2282="Kulturno zaščiten objekt, Posebna oblika"),"Glej zavihek POSEBNI POGOJI",IF(SUM(N2282:Q2282)=1,"Posebna oblika",IF(SUM(N2282:Q2282)=10,"Kulturno zaščiten objekt",IF(SUM(N2282:Q2282)=11,"Kulturno zaščiten objekt, Posebna oblika",IF(AND('[1]Vmesna vrtilna_SKLOP1'!C2283&lt;&gt;"",'[1]Vmesna vrtilna_SKLOP1'!D2283&lt;&gt;""),IF('[1]Vmesna vrtilna_SKLOP1'!C2283&lt;&gt;"",'[1]Vmesna vrtilna_SKLOP1'!C2283,""),"")))))</f>
        <v/>
      </c>
      <c r="D2283" s="17" t="str">
        <f>IF(IFERROR(VLOOKUP(B2283,'[1]Vmesna vrtilna_SKLOP1'!B:J,6,0),"")=0,"",IFERROR(VLOOKUP(B2283,'[1]Vmesna vrtilna_SKLOP1'!B:J,6,0),""))</f>
        <v/>
      </c>
      <c r="E2283" s="16" t="str">
        <f>IF(IF('[1]Vmesna vrtilna_SKLOP1'!E2283&lt;&gt;"",'[1]Vmesna vrtilna_SKLOP1'!D2283,"")=0,"",IF('[1]Vmesna vrtilna_SKLOP1'!E2283&lt;&gt;"",'[1]Vmesna vrtilna_SKLOP1'!D2283,""))</f>
        <v/>
      </c>
      <c r="F2283" s="18" t="str">
        <f>IF('[1]Vmesna vrtilna_SKLOP1'!E2283&lt;&gt;"",'[1]Vmesna vrtilna_SKLOP1'!E2283,"")</f>
        <v>Notranja polica, mat. Marmor, dim. ŠxG:1,8x0,2m</v>
      </c>
      <c r="G2283" s="15" t="str">
        <f>IF('[1]Vmesna vrtilna_SKLOP1'!E2283&lt;&gt;"",'[1]Vmesna vrtilna_SKLOP1'!F2283,"")</f>
        <v>[kos]</v>
      </c>
      <c r="H2283" s="19">
        <f>IF('[1]Vmesna vrtilna_SKLOP1'!F2283&lt;&gt;"",'[1]Vmesna vrtilna_SKLOP1'!I2283,"")</f>
        <v>2</v>
      </c>
      <c r="I2283" s="20" t="str">
        <f>IF(I2282="Skupaj:","DDV (22%):",IF(I2282="DDV (22%):","Skupaj z DDV:",IF(AND('[1]Vmesna vrtilna_SKLOP1'!C2283&lt;&gt;"",'[1]Vmesna vrtilna_SKLOP1'!E2283=""),"Skupaj:","")))</f>
        <v/>
      </c>
      <c r="J2283" s="21">
        <f t="shared" si="71"/>
        <v>0</v>
      </c>
      <c r="K2283" s="21">
        <f>IF(I2283="Skupaj z DDV:",SUM(K2281,K2282),IF(I2283="DDV (22%):",K2282*0.22,IF(AND('[1]Vmesna vrtilna_SKLOP1'!C2283&lt;&gt;"",'[1]Vmesna vrtilna_SKLOP1'!D2283=""),'[1]Vmesna vrtilna_SKLOP1'!J2283,IF(F2283&lt;&gt;"",IF('[1]Vmesna vrtilna_SKLOP1'!J2283&lt;&gt;"",'[1]Vmesna vrtilna_SKLOP1'!J2283,""),""))))</f>
        <v>192.70000000000002</v>
      </c>
      <c r="L2283" s="22">
        <f>IF(I2282="Skupaj:","DDV (22%):",IF(I2282="DDV (22%):","Skupaj z DDV:",IF(AND('[1]Vmesna vrtilna_SKLOP1'!C2283&lt;&gt;"",'[1]Vmesna vrtilna_SKLOP1'!E2283=""),"Skupaj:",IF(AND('[1]Vmesna vrtilna_SKLOP1'!C2283&lt;&gt;"",'[1]Vmesna vrtilna_SKLOP1'!D2283=""),'[1]Vmesna vrtilna_SKLOP1'!J2283,IF(F2283&lt;&gt;"",IF('[1]Vmesna vrtilna_SKLOP1'!J2283&lt;&gt;"",'[1]Vmesna vrtilna_SKLOP1'!J2283,""),"")))))</f>
        <v>192.70000000000002</v>
      </c>
      <c r="M2283" s="22">
        <f t="shared" si="70"/>
        <v>0</v>
      </c>
      <c r="N2283" s="22" t="str">
        <f>IF(IFERROR(VLOOKUP(B2283,'[1]Vmesna vrtilna_SKLOP1'!B:J,7,0),"")=0,"",IFERROR(VLOOKUP(B2283,'[1]Vmesna vrtilna_SKLOP1'!B:J,7,0),""))</f>
        <v/>
      </c>
      <c r="O2283" s="22"/>
    </row>
    <row r="2284" spans="2:15" ht="15" customHeight="1" x14ac:dyDescent="0.3">
      <c r="B2284" s="15" t="str">
        <f>IF(AND('[1]Vmesna vrtilna_SKLOP1'!B2284&lt;&gt;"",'[1]Vmesna vrtilna_SKLOP1'!C2284&lt;&gt;""),IF('[1]Vmesna vrtilna_SKLOP1'!B2284&lt;&gt;"",'[1]Vmesna vrtilna_SKLOP1'!B2284,""),"")</f>
        <v/>
      </c>
      <c r="C2284" s="16" t="str">
        <f>IF(OR(C2283="Posebna oblika",C2283="Kulturno zaščiten objekt",C2283="Kulturno zaščiten objekt, Posebna oblika"),"Glej zavihek POSEBNI POGOJI",IF(SUM(N2283:Q2283)=1,"Posebna oblika",IF(SUM(N2283:Q2283)=10,"Kulturno zaščiten objekt",IF(SUM(N2283:Q2283)=11,"Kulturno zaščiten objekt, Posebna oblika",IF(AND('[1]Vmesna vrtilna_SKLOP1'!C2284&lt;&gt;"",'[1]Vmesna vrtilna_SKLOP1'!D2284&lt;&gt;""),IF('[1]Vmesna vrtilna_SKLOP1'!C2284&lt;&gt;"",'[1]Vmesna vrtilna_SKLOP1'!C2284,""),"")))))</f>
        <v/>
      </c>
      <c r="D2284" s="17" t="str">
        <f>IF(IFERROR(VLOOKUP(B2284,'[1]Vmesna vrtilna_SKLOP1'!B:J,6,0),"")=0,"",IFERROR(VLOOKUP(B2284,'[1]Vmesna vrtilna_SKLOP1'!B:J,6,0),""))</f>
        <v/>
      </c>
      <c r="E2284" s="16" t="str">
        <f>IF(IF('[1]Vmesna vrtilna_SKLOP1'!E2284&lt;&gt;"",'[1]Vmesna vrtilna_SKLOP1'!D2284,"")=0,"",IF('[1]Vmesna vrtilna_SKLOP1'!E2284&lt;&gt;"",'[1]Vmesna vrtilna_SKLOP1'!D2284,""))</f>
        <v/>
      </c>
      <c r="F2284" s="18" t="str">
        <f>IF('[1]Vmesna vrtilna_SKLOP1'!E2284&lt;&gt;"",'[1]Vmesna vrtilna_SKLOP1'!E2284,"")</f>
        <v/>
      </c>
      <c r="G2284" s="15" t="str">
        <f>IF('[1]Vmesna vrtilna_SKLOP1'!E2284&lt;&gt;"",'[1]Vmesna vrtilna_SKLOP1'!F2284,"")</f>
        <v/>
      </c>
      <c r="H2284" s="19" t="str">
        <f>IF('[1]Vmesna vrtilna_SKLOP1'!F2284&lt;&gt;"",'[1]Vmesna vrtilna_SKLOP1'!I2284,"")</f>
        <v/>
      </c>
      <c r="I2284" s="20" t="str">
        <f>IF(I2283="Skupaj:","DDV (22%):",IF(I2283="DDV (22%):","Skupaj z DDV:",IF(AND('[1]Vmesna vrtilna_SKLOP1'!C2284&lt;&gt;"",'[1]Vmesna vrtilna_SKLOP1'!E2284=""),"Skupaj:","")))</f>
        <v/>
      </c>
      <c r="J2284" s="21" t="str">
        <f t="shared" si="71"/>
        <v/>
      </c>
      <c r="K2284" s="21" t="str">
        <f>IF(I2284="Skupaj z DDV:",SUM(K2282,K2283),IF(I2284="DDV (22%):",K2283*0.22,IF(AND('[1]Vmesna vrtilna_SKLOP1'!C2284&lt;&gt;"",'[1]Vmesna vrtilna_SKLOP1'!D2284=""),'[1]Vmesna vrtilna_SKLOP1'!J2284,IF(F2284&lt;&gt;"",IF('[1]Vmesna vrtilna_SKLOP1'!J2284&lt;&gt;"",'[1]Vmesna vrtilna_SKLOP1'!J2284,""),""))))</f>
        <v/>
      </c>
      <c r="L2284" s="22" t="str">
        <f>IF(I2283="Skupaj:","DDV (22%):",IF(I2283="DDV (22%):","Skupaj z DDV:",IF(AND('[1]Vmesna vrtilna_SKLOP1'!C2284&lt;&gt;"",'[1]Vmesna vrtilna_SKLOP1'!E2284=""),"Skupaj:",IF(AND('[1]Vmesna vrtilna_SKLOP1'!C2284&lt;&gt;"",'[1]Vmesna vrtilna_SKLOP1'!D2284=""),'[1]Vmesna vrtilna_SKLOP1'!J2284,IF(F2284&lt;&gt;"",IF('[1]Vmesna vrtilna_SKLOP1'!J2284&lt;&gt;"",'[1]Vmesna vrtilna_SKLOP1'!J2284,""),"")))))</f>
        <v/>
      </c>
      <c r="M2284" s="22">
        <f t="shared" si="70"/>
        <v>0</v>
      </c>
      <c r="N2284" s="22" t="str">
        <f>IF(IFERROR(VLOOKUP(B2284,'[1]Vmesna vrtilna_SKLOP1'!B:J,7,0),"")=0,"",IFERROR(VLOOKUP(B2284,'[1]Vmesna vrtilna_SKLOP1'!B:J,7,0),""))</f>
        <v/>
      </c>
      <c r="O2284" s="22"/>
    </row>
    <row r="2285" spans="2:15" ht="15" customHeight="1" x14ac:dyDescent="0.3">
      <c r="B2285" s="15" t="str">
        <f>IF(AND('[1]Vmesna vrtilna_SKLOP1'!B2285&lt;&gt;"",'[1]Vmesna vrtilna_SKLOP1'!C2285&lt;&gt;""),IF('[1]Vmesna vrtilna_SKLOP1'!B2285&lt;&gt;"",'[1]Vmesna vrtilna_SKLOP1'!B2285,""),"")</f>
        <v/>
      </c>
      <c r="C2285" s="16" t="str">
        <f>IF(OR(C2284="Posebna oblika",C2284="Kulturno zaščiten objekt",C2284="Kulturno zaščiten objekt, Posebna oblika"),"Glej zavihek POSEBNI POGOJI",IF(SUM(N2284:Q2284)=1,"Posebna oblika",IF(SUM(N2284:Q2284)=10,"Kulturno zaščiten objekt",IF(SUM(N2284:Q2284)=11,"Kulturno zaščiten objekt, Posebna oblika",IF(AND('[1]Vmesna vrtilna_SKLOP1'!C2285&lt;&gt;"",'[1]Vmesna vrtilna_SKLOP1'!D2285&lt;&gt;""),IF('[1]Vmesna vrtilna_SKLOP1'!C2285&lt;&gt;"",'[1]Vmesna vrtilna_SKLOP1'!C2285,""),"")))))</f>
        <v/>
      </c>
      <c r="D2285" s="17" t="str">
        <f>IF(IFERROR(VLOOKUP(B2285,'[1]Vmesna vrtilna_SKLOP1'!B:J,6,0),"")=0,"",IFERROR(VLOOKUP(B2285,'[1]Vmesna vrtilna_SKLOP1'!B:J,6,0),""))</f>
        <v/>
      </c>
      <c r="E2285" s="16" t="str">
        <f>IF(IF('[1]Vmesna vrtilna_SKLOP1'!E2285&lt;&gt;"",'[1]Vmesna vrtilna_SKLOP1'!D2285,"")=0,"",IF('[1]Vmesna vrtilna_SKLOP1'!E2285&lt;&gt;"",'[1]Vmesna vrtilna_SKLOP1'!D2285,""))</f>
        <v>Demontaža</v>
      </c>
      <c r="F2285" s="18" t="str">
        <f>IF('[1]Vmesna vrtilna_SKLOP1'!E2285&lt;&gt;"",'[1]Vmesna vrtilna_SKLOP1'!E2285,"")</f>
        <v>Demontaža oken</v>
      </c>
      <c r="G2285" s="15" t="str">
        <f>IF('[1]Vmesna vrtilna_SKLOP1'!E2285&lt;&gt;"",'[1]Vmesna vrtilna_SKLOP1'!F2285,"")</f>
        <v>[m1]</v>
      </c>
      <c r="H2285" s="19">
        <f>IF('[1]Vmesna vrtilna_SKLOP1'!F2285&lt;&gt;"",'[1]Vmesna vrtilna_SKLOP1'!I2285,"")</f>
        <v>52</v>
      </c>
      <c r="I2285" s="20" t="str">
        <f>IF(I2284="Skupaj:","DDV (22%):",IF(I2284="DDV (22%):","Skupaj z DDV:",IF(AND('[1]Vmesna vrtilna_SKLOP1'!C2285&lt;&gt;"",'[1]Vmesna vrtilna_SKLOP1'!E2285=""),"Skupaj:","")))</f>
        <v/>
      </c>
      <c r="J2285" s="21">
        <f t="shared" si="71"/>
        <v>0</v>
      </c>
      <c r="K2285" s="21">
        <f>IF(I2285="Skupaj z DDV:",SUM(K2283,K2284),IF(I2285="DDV (22%):",K2284*0.22,IF(AND('[1]Vmesna vrtilna_SKLOP1'!C2285&lt;&gt;"",'[1]Vmesna vrtilna_SKLOP1'!D2285=""),'[1]Vmesna vrtilna_SKLOP1'!J2285,IF(F2285&lt;&gt;"",IF('[1]Vmesna vrtilna_SKLOP1'!J2285&lt;&gt;"",'[1]Vmesna vrtilna_SKLOP1'!J2285,""),""))))</f>
        <v>364</v>
      </c>
      <c r="L2285" s="22">
        <f>IF(I2284="Skupaj:","DDV (22%):",IF(I2284="DDV (22%):","Skupaj z DDV:",IF(AND('[1]Vmesna vrtilna_SKLOP1'!C2285&lt;&gt;"",'[1]Vmesna vrtilna_SKLOP1'!E2285=""),"Skupaj:",IF(AND('[1]Vmesna vrtilna_SKLOP1'!C2285&lt;&gt;"",'[1]Vmesna vrtilna_SKLOP1'!D2285=""),'[1]Vmesna vrtilna_SKLOP1'!J2285,IF(F2285&lt;&gt;"",IF('[1]Vmesna vrtilna_SKLOP1'!J2285&lt;&gt;"",'[1]Vmesna vrtilna_SKLOP1'!J2285,""),"")))))</f>
        <v>364</v>
      </c>
      <c r="M2285" s="22">
        <f t="shared" si="70"/>
        <v>0</v>
      </c>
      <c r="N2285" s="22" t="str">
        <f>IF(IFERROR(VLOOKUP(B2285,'[1]Vmesna vrtilna_SKLOP1'!B:J,7,0),"")=0,"",IFERROR(VLOOKUP(B2285,'[1]Vmesna vrtilna_SKLOP1'!B:J,7,0),""))</f>
        <v/>
      </c>
      <c r="O2285" s="22"/>
    </row>
    <row r="2286" spans="2:15" ht="15" customHeight="1" x14ac:dyDescent="0.3">
      <c r="B2286" s="15" t="str">
        <f>IF(AND('[1]Vmesna vrtilna_SKLOP1'!B2286&lt;&gt;"",'[1]Vmesna vrtilna_SKLOP1'!C2286&lt;&gt;""),IF('[1]Vmesna vrtilna_SKLOP1'!B2286&lt;&gt;"",'[1]Vmesna vrtilna_SKLOP1'!B2286,""),"")</f>
        <v/>
      </c>
      <c r="C2286" s="16" t="str">
        <f>IF(OR(C2285="Posebna oblika",C2285="Kulturno zaščiten objekt",C2285="Kulturno zaščiten objekt, Posebna oblika"),"Glej zavihek POSEBNI POGOJI",IF(SUM(N2285:Q2285)=1,"Posebna oblika",IF(SUM(N2285:Q2285)=10,"Kulturno zaščiten objekt",IF(SUM(N2285:Q2285)=11,"Kulturno zaščiten objekt, Posebna oblika",IF(AND('[1]Vmesna vrtilna_SKLOP1'!C2286&lt;&gt;"",'[1]Vmesna vrtilna_SKLOP1'!D2286&lt;&gt;""),IF('[1]Vmesna vrtilna_SKLOP1'!C2286&lt;&gt;"",'[1]Vmesna vrtilna_SKLOP1'!C2286,""),"")))))</f>
        <v/>
      </c>
      <c r="D2286" s="17" t="str">
        <f>IF(IFERROR(VLOOKUP(B2286,'[1]Vmesna vrtilna_SKLOP1'!B:J,6,0),"")=0,"",IFERROR(VLOOKUP(B2286,'[1]Vmesna vrtilna_SKLOP1'!B:J,6,0),""))</f>
        <v/>
      </c>
      <c r="E2286" s="16" t="str">
        <f>IF(IF('[1]Vmesna vrtilna_SKLOP1'!E2286&lt;&gt;"",'[1]Vmesna vrtilna_SKLOP1'!D2286,"")=0,"",IF('[1]Vmesna vrtilna_SKLOP1'!E2286&lt;&gt;"",'[1]Vmesna vrtilna_SKLOP1'!D2286,""))</f>
        <v/>
      </c>
      <c r="F2286" s="18" t="str">
        <f>IF('[1]Vmesna vrtilna_SKLOP1'!E2286&lt;&gt;"",'[1]Vmesna vrtilna_SKLOP1'!E2286,"")</f>
        <v>Demontaža vrat</v>
      </c>
      <c r="G2286" s="15" t="str">
        <f>IF('[1]Vmesna vrtilna_SKLOP1'!E2286&lt;&gt;"",'[1]Vmesna vrtilna_SKLOP1'!F2286,"")</f>
        <v>[m1]</v>
      </c>
      <c r="H2286" s="19">
        <f>IF('[1]Vmesna vrtilna_SKLOP1'!F2286&lt;&gt;"",'[1]Vmesna vrtilna_SKLOP1'!I2286,"")</f>
        <v>12.6</v>
      </c>
      <c r="I2286" s="20" t="str">
        <f>IF(I2285="Skupaj:","DDV (22%):",IF(I2285="DDV (22%):","Skupaj z DDV:",IF(AND('[1]Vmesna vrtilna_SKLOP1'!C2286&lt;&gt;"",'[1]Vmesna vrtilna_SKLOP1'!E2286=""),"Skupaj:","")))</f>
        <v/>
      </c>
      <c r="J2286" s="21">
        <f t="shared" si="71"/>
        <v>0</v>
      </c>
      <c r="K2286" s="21">
        <f>IF(I2286="Skupaj z DDV:",SUM(K2284,K2285),IF(I2286="DDV (22%):",K2285*0.22,IF(AND('[1]Vmesna vrtilna_SKLOP1'!C2286&lt;&gt;"",'[1]Vmesna vrtilna_SKLOP1'!D2286=""),'[1]Vmesna vrtilna_SKLOP1'!J2286,IF(F2286&lt;&gt;"",IF('[1]Vmesna vrtilna_SKLOP1'!J2286&lt;&gt;"",'[1]Vmesna vrtilna_SKLOP1'!J2286,""),""))))</f>
        <v>88.2</v>
      </c>
      <c r="L2286" s="22">
        <f>IF(I2285="Skupaj:","DDV (22%):",IF(I2285="DDV (22%):","Skupaj z DDV:",IF(AND('[1]Vmesna vrtilna_SKLOP1'!C2286&lt;&gt;"",'[1]Vmesna vrtilna_SKLOP1'!E2286=""),"Skupaj:",IF(AND('[1]Vmesna vrtilna_SKLOP1'!C2286&lt;&gt;"",'[1]Vmesna vrtilna_SKLOP1'!D2286=""),'[1]Vmesna vrtilna_SKLOP1'!J2286,IF(F2286&lt;&gt;"",IF('[1]Vmesna vrtilna_SKLOP1'!J2286&lt;&gt;"",'[1]Vmesna vrtilna_SKLOP1'!J2286,""),"")))))</f>
        <v>88.2</v>
      </c>
      <c r="M2286" s="22">
        <f t="shared" si="70"/>
        <v>0</v>
      </c>
      <c r="N2286" s="22" t="str">
        <f>IF(IFERROR(VLOOKUP(B2286,'[1]Vmesna vrtilna_SKLOP1'!B:J,7,0),"")=0,"",IFERROR(VLOOKUP(B2286,'[1]Vmesna vrtilna_SKLOP1'!B:J,7,0),""))</f>
        <v/>
      </c>
      <c r="O2286" s="22"/>
    </row>
    <row r="2287" spans="2:15" ht="15" customHeight="1" x14ac:dyDescent="0.3">
      <c r="B2287" s="15" t="str">
        <f>IF(AND('[1]Vmesna vrtilna_SKLOP1'!B2287&lt;&gt;"",'[1]Vmesna vrtilna_SKLOP1'!C2287&lt;&gt;""),IF('[1]Vmesna vrtilna_SKLOP1'!B2287&lt;&gt;"",'[1]Vmesna vrtilna_SKLOP1'!B2287,""),"")</f>
        <v/>
      </c>
      <c r="C2287" s="16" t="str">
        <f>IF(OR(C2286="Posebna oblika",C2286="Kulturno zaščiten objekt",C2286="Kulturno zaščiten objekt, Posebna oblika"),"Glej zavihek POSEBNI POGOJI",IF(SUM(N2286:Q2286)=1,"Posebna oblika",IF(SUM(N2286:Q2286)=10,"Kulturno zaščiten objekt",IF(SUM(N2286:Q2286)=11,"Kulturno zaščiten objekt, Posebna oblika",IF(AND('[1]Vmesna vrtilna_SKLOP1'!C2287&lt;&gt;"",'[1]Vmesna vrtilna_SKLOP1'!D2287&lt;&gt;""),IF('[1]Vmesna vrtilna_SKLOP1'!C2287&lt;&gt;"",'[1]Vmesna vrtilna_SKLOP1'!C2287,""),"")))))</f>
        <v/>
      </c>
      <c r="D2287" s="17" t="str">
        <f>IF(IFERROR(VLOOKUP(B2287,'[1]Vmesna vrtilna_SKLOP1'!B:J,6,0),"")=0,"",IFERROR(VLOOKUP(B2287,'[1]Vmesna vrtilna_SKLOP1'!B:J,6,0),""))</f>
        <v/>
      </c>
      <c r="E2287" s="16" t="str">
        <f>IF(IF('[1]Vmesna vrtilna_SKLOP1'!E2287&lt;&gt;"",'[1]Vmesna vrtilna_SKLOP1'!D2287,"")=0,"",IF('[1]Vmesna vrtilna_SKLOP1'!E2287&lt;&gt;"",'[1]Vmesna vrtilna_SKLOP1'!D2287,""))</f>
        <v/>
      </c>
      <c r="F2287" s="18" t="str">
        <f>IF('[1]Vmesna vrtilna_SKLOP1'!E2287&lt;&gt;"",'[1]Vmesna vrtilna_SKLOP1'!E2287,"")</f>
        <v>Demontaža police</v>
      </c>
      <c r="G2287" s="15" t="str">
        <f>IF('[1]Vmesna vrtilna_SKLOP1'!E2287&lt;&gt;"",'[1]Vmesna vrtilna_SKLOP1'!F2287,"")</f>
        <v>[kos]</v>
      </c>
      <c r="H2287" s="19">
        <f>IF('[1]Vmesna vrtilna_SKLOP1'!F2287&lt;&gt;"",'[1]Vmesna vrtilna_SKLOP1'!I2287,"")</f>
        <v>9</v>
      </c>
      <c r="I2287" s="20" t="str">
        <f>IF(I2286="Skupaj:","DDV (22%):",IF(I2286="DDV (22%):","Skupaj z DDV:",IF(AND('[1]Vmesna vrtilna_SKLOP1'!C2287&lt;&gt;"",'[1]Vmesna vrtilna_SKLOP1'!E2287=""),"Skupaj:","")))</f>
        <v/>
      </c>
      <c r="J2287" s="21">
        <f t="shared" si="71"/>
        <v>0</v>
      </c>
      <c r="K2287" s="21">
        <f>IF(I2287="Skupaj z DDV:",SUM(K2285,K2286),IF(I2287="DDV (22%):",K2286*0.22,IF(AND('[1]Vmesna vrtilna_SKLOP1'!C2287&lt;&gt;"",'[1]Vmesna vrtilna_SKLOP1'!D2287=""),'[1]Vmesna vrtilna_SKLOP1'!J2287,IF(F2287&lt;&gt;"",IF('[1]Vmesna vrtilna_SKLOP1'!J2287&lt;&gt;"",'[1]Vmesna vrtilna_SKLOP1'!J2287,""),""))))</f>
        <v>67</v>
      </c>
      <c r="L2287" s="22">
        <f>IF(I2286="Skupaj:","DDV (22%):",IF(I2286="DDV (22%):","Skupaj z DDV:",IF(AND('[1]Vmesna vrtilna_SKLOP1'!C2287&lt;&gt;"",'[1]Vmesna vrtilna_SKLOP1'!E2287=""),"Skupaj:",IF(AND('[1]Vmesna vrtilna_SKLOP1'!C2287&lt;&gt;"",'[1]Vmesna vrtilna_SKLOP1'!D2287=""),'[1]Vmesna vrtilna_SKLOP1'!J2287,IF(F2287&lt;&gt;"",IF('[1]Vmesna vrtilna_SKLOP1'!J2287&lt;&gt;"",'[1]Vmesna vrtilna_SKLOP1'!J2287,""),"")))))</f>
        <v>67</v>
      </c>
      <c r="M2287" s="22">
        <f t="shared" si="70"/>
        <v>0</v>
      </c>
      <c r="N2287" s="22" t="str">
        <f>IF(IFERROR(VLOOKUP(B2287,'[1]Vmesna vrtilna_SKLOP1'!B:J,7,0),"")=0,"",IFERROR(VLOOKUP(B2287,'[1]Vmesna vrtilna_SKLOP1'!B:J,7,0),""))</f>
        <v/>
      </c>
      <c r="O2287" s="22"/>
    </row>
    <row r="2288" spans="2:15" ht="15" customHeight="1" x14ac:dyDescent="0.3">
      <c r="B2288" s="15" t="str">
        <f>IF(AND('[1]Vmesna vrtilna_SKLOP1'!B2288&lt;&gt;"",'[1]Vmesna vrtilna_SKLOP1'!C2288&lt;&gt;""),IF('[1]Vmesna vrtilna_SKLOP1'!B2288&lt;&gt;"",'[1]Vmesna vrtilna_SKLOP1'!B2288,""),"")</f>
        <v/>
      </c>
      <c r="C2288" s="16" t="str">
        <f>IF(OR(C2287="Posebna oblika",C2287="Kulturno zaščiten objekt",C2287="Kulturno zaščiten objekt, Posebna oblika"),"Glej zavihek POSEBNI POGOJI",IF(SUM(N2287:Q2287)=1,"Posebna oblika",IF(SUM(N2287:Q2287)=10,"Kulturno zaščiten objekt",IF(SUM(N2287:Q2287)=11,"Kulturno zaščiten objekt, Posebna oblika",IF(AND('[1]Vmesna vrtilna_SKLOP1'!C2288&lt;&gt;"",'[1]Vmesna vrtilna_SKLOP1'!D2288&lt;&gt;""),IF('[1]Vmesna vrtilna_SKLOP1'!C2288&lt;&gt;"",'[1]Vmesna vrtilna_SKLOP1'!C2288,""),"")))))</f>
        <v/>
      </c>
      <c r="D2288" s="17" t="str">
        <f>IF(IFERROR(VLOOKUP(B2288,'[1]Vmesna vrtilna_SKLOP1'!B:J,6,0),"")=0,"",IFERROR(VLOOKUP(B2288,'[1]Vmesna vrtilna_SKLOP1'!B:J,6,0),""))</f>
        <v/>
      </c>
      <c r="E2288" s="16" t="str">
        <f>IF(IF('[1]Vmesna vrtilna_SKLOP1'!E2288&lt;&gt;"",'[1]Vmesna vrtilna_SKLOP1'!D2288,"")=0,"",IF('[1]Vmesna vrtilna_SKLOP1'!E2288&lt;&gt;"",'[1]Vmesna vrtilna_SKLOP1'!D2288,""))</f>
        <v/>
      </c>
      <c r="F2288" s="18" t="str">
        <f>IF('[1]Vmesna vrtilna_SKLOP1'!E2288&lt;&gt;"",'[1]Vmesna vrtilna_SKLOP1'!E2288,"")</f>
        <v/>
      </c>
      <c r="G2288" s="15" t="str">
        <f>IF('[1]Vmesna vrtilna_SKLOP1'!E2288&lt;&gt;"",'[1]Vmesna vrtilna_SKLOP1'!F2288,"")</f>
        <v/>
      </c>
      <c r="H2288" s="19" t="str">
        <f>IF('[1]Vmesna vrtilna_SKLOP1'!F2288&lt;&gt;"",'[1]Vmesna vrtilna_SKLOP1'!I2288,"")</f>
        <v/>
      </c>
      <c r="I2288" s="20" t="str">
        <f>IF(I2287="Skupaj:","DDV (22%):",IF(I2287="DDV (22%):","Skupaj z DDV:",IF(AND('[1]Vmesna vrtilna_SKLOP1'!C2288&lt;&gt;"",'[1]Vmesna vrtilna_SKLOP1'!E2288=""),"Skupaj:","")))</f>
        <v/>
      </c>
      <c r="J2288" s="21" t="str">
        <f t="shared" si="71"/>
        <v/>
      </c>
      <c r="K2288" s="21" t="str">
        <f>IF(I2288="Skupaj z DDV:",SUM(K2286,K2287),IF(I2288="DDV (22%):",K2287*0.22,IF(AND('[1]Vmesna vrtilna_SKLOP1'!C2288&lt;&gt;"",'[1]Vmesna vrtilna_SKLOP1'!D2288=""),'[1]Vmesna vrtilna_SKLOP1'!J2288,IF(F2288&lt;&gt;"",IF('[1]Vmesna vrtilna_SKLOP1'!J2288&lt;&gt;"",'[1]Vmesna vrtilna_SKLOP1'!J2288,""),""))))</f>
        <v/>
      </c>
      <c r="L2288" s="22" t="str">
        <f>IF(I2287="Skupaj:","DDV (22%):",IF(I2287="DDV (22%):","Skupaj z DDV:",IF(AND('[1]Vmesna vrtilna_SKLOP1'!C2288&lt;&gt;"",'[1]Vmesna vrtilna_SKLOP1'!E2288=""),"Skupaj:",IF(AND('[1]Vmesna vrtilna_SKLOP1'!C2288&lt;&gt;"",'[1]Vmesna vrtilna_SKLOP1'!D2288=""),'[1]Vmesna vrtilna_SKLOP1'!J2288,IF(F2288&lt;&gt;"",IF('[1]Vmesna vrtilna_SKLOP1'!J2288&lt;&gt;"",'[1]Vmesna vrtilna_SKLOP1'!J2288,""),"")))))</f>
        <v/>
      </c>
      <c r="M2288" s="22">
        <f t="shared" si="70"/>
        <v>0</v>
      </c>
      <c r="N2288" s="22" t="str">
        <f>IF(IFERROR(VLOOKUP(B2288,'[1]Vmesna vrtilna_SKLOP1'!B:J,7,0),"")=0,"",IFERROR(VLOOKUP(B2288,'[1]Vmesna vrtilna_SKLOP1'!B:J,7,0),""))</f>
        <v/>
      </c>
      <c r="O2288" s="22"/>
    </row>
    <row r="2289" spans="2:15" ht="15" customHeight="1" x14ac:dyDescent="0.3">
      <c r="B2289" s="15" t="str">
        <f>IF(AND('[1]Vmesna vrtilna_SKLOP1'!B2289&lt;&gt;"",'[1]Vmesna vrtilna_SKLOP1'!C2289&lt;&gt;""),IF('[1]Vmesna vrtilna_SKLOP1'!B2289&lt;&gt;"",'[1]Vmesna vrtilna_SKLOP1'!B2289,""),"")</f>
        <v/>
      </c>
      <c r="C2289" s="16" t="str">
        <f>IF(OR(C2288="Posebna oblika",C2288="Kulturno zaščiten objekt",C2288="Kulturno zaščiten objekt, Posebna oblika"),"Glej zavihek POSEBNI POGOJI",IF(SUM(N2288:Q2288)=1,"Posebna oblika",IF(SUM(N2288:Q2288)=10,"Kulturno zaščiten objekt",IF(SUM(N2288:Q2288)=11,"Kulturno zaščiten objekt, Posebna oblika",IF(AND('[1]Vmesna vrtilna_SKLOP1'!C2289&lt;&gt;"",'[1]Vmesna vrtilna_SKLOP1'!D2289&lt;&gt;""),IF('[1]Vmesna vrtilna_SKLOP1'!C2289&lt;&gt;"",'[1]Vmesna vrtilna_SKLOP1'!C2289,""),"")))))</f>
        <v/>
      </c>
      <c r="D2289" s="17" t="str">
        <f>IF(IFERROR(VLOOKUP(B2289,'[1]Vmesna vrtilna_SKLOP1'!B:J,6,0),"")=0,"",IFERROR(VLOOKUP(B2289,'[1]Vmesna vrtilna_SKLOP1'!B:J,6,0),""))</f>
        <v/>
      </c>
      <c r="E2289" s="16" t="str">
        <f>IF(IF('[1]Vmesna vrtilna_SKLOP1'!E2289&lt;&gt;"",'[1]Vmesna vrtilna_SKLOP1'!D2289,"")=0,"",IF('[1]Vmesna vrtilna_SKLOP1'!E2289&lt;&gt;"",'[1]Vmesna vrtilna_SKLOP1'!D2289,""))</f>
        <v>Montaža</v>
      </c>
      <c r="F2289" s="18" t="str">
        <f>IF('[1]Vmesna vrtilna_SKLOP1'!E2289&lt;&gt;"",'[1]Vmesna vrtilna_SKLOP1'!E2289,"")</f>
        <v>RAL montaža oken z zidarskimi deli</v>
      </c>
      <c r="G2289" s="15" t="str">
        <f>IF('[1]Vmesna vrtilna_SKLOP1'!E2289&lt;&gt;"",'[1]Vmesna vrtilna_SKLOP1'!F2289,"")</f>
        <v>[m1]</v>
      </c>
      <c r="H2289" s="19">
        <f>IF('[1]Vmesna vrtilna_SKLOP1'!F2289&lt;&gt;"",'[1]Vmesna vrtilna_SKLOP1'!I2289,"")</f>
        <v>52</v>
      </c>
      <c r="I2289" s="20" t="str">
        <f>IF(I2288="Skupaj:","DDV (22%):",IF(I2288="DDV (22%):","Skupaj z DDV:",IF(AND('[1]Vmesna vrtilna_SKLOP1'!C2289&lt;&gt;"",'[1]Vmesna vrtilna_SKLOP1'!E2289=""),"Skupaj:","")))</f>
        <v/>
      </c>
      <c r="J2289" s="21">
        <f t="shared" si="71"/>
        <v>0</v>
      </c>
      <c r="K2289" s="21">
        <f>IF(I2289="Skupaj z DDV:",SUM(K2287,K2288),IF(I2289="DDV (22%):",K2288*0.22,IF(AND('[1]Vmesna vrtilna_SKLOP1'!C2289&lt;&gt;"",'[1]Vmesna vrtilna_SKLOP1'!D2289=""),'[1]Vmesna vrtilna_SKLOP1'!J2289,IF(F2289&lt;&gt;"",IF('[1]Vmesna vrtilna_SKLOP1'!J2289&lt;&gt;"",'[1]Vmesna vrtilna_SKLOP1'!J2289,""),""))))</f>
        <v>1768</v>
      </c>
      <c r="L2289" s="22">
        <f>IF(I2288="Skupaj:","DDV (22%):",IF(I2288="DDV (22%):","Skupaj z DDV:",IF(AND('[1]Vmesna vrtilna_SKLOP1'!C2289&lt;&gt;"",'[1]Vmesna vrtilna_SKLOP1'!E2289=""),"Skupaj:",IF(AND('[1]Vmesna vrtilna_SKLOP1'!C2289&lt;&gt;"",'[1]Vmesna vrtilna_SKLOP1'!D2289=""),'[1]Vmesna vrtilna_SKLOP1'!J2289,IF(F2289&lt;&gt;"",IF('[1]Vmesna vrtilna_SKLOP1'!J2289&lt;&gt;"",'[1]Vmesna vrtilna_SKLOP1'!J2289,""),"")))))</f>
        <v>1768</v>
      </c>
      <c r="M2289" s="22">
        <f t="shared" si="70"/>
        <v>0</v>
      </c>
      <c r="N2289" s="22" t="str">
        <f>IF(IFERROR(VLOOKUP(B2289,'[1]Vmesna vrtilna_SKLOP1'!B:J,7,0),"")=0,"",IFERROR(VLOOKUP(B2289,'[1]Vmesna vrtilna_SKLOP1'!B:J,7,0),""))</f>
        <v/>
      </c>
      <c r="O2289" s="22"/>
    </row>
    <row r="2290" spans="2:15" ht="15" customHeight="1" x14ac:dyDescent="0.3">
      <c r="B2290" s="15" t="str">
        <f>IF(AND('[1]Vmesna vrtilna_SKLOP1'!B2290&lt;&gt;"",'[1]Vmesna vrtilna_SKLOP1'!C2290&lt;&gt;""),IF('[1]Vmesna vrtilna_SKLOP1'!B2290&lt;&gt;"",'[1]Vmesna vrtilna_SKLOP1'!B2290,""),"")</f>
        <v/>
      </c>
      <c r="C2290" s="16" t="str">
        <f>IF(OR(C2289="Posebna oblika",C2289="Kulturno zaščiten objekt",C2289="Kulturno zaščiten objekt, Posebna oblika"),"Glej zavihek POSEBNI POGOJI",IF(SUM(N2289:Q2289)=1,"Posebna oblika",IF(SUM(N2289:Q2289)=10,"Kulturno zaščiten objekt",IF(SUM(N2289:Q2289)=11,"Kulturno zaščiten objekt, Posebna oblika",IF(AND('[1]Vmesna vrtilna_SKLOP1'!C2290&lt;&gt;"",'[1]Vmesna vrtilna_SKLOP1'!D2290&lt;&gt;""),IF('[1]Vmesna vrtilna_SKLOP1'!C2290&lt;&gt;"",'[1]Vmesna vrtilna_SKLOP1'!C2290,""),"")))))</f>
        <v/>
      </c>
      <c r="D2290" s="17" t="str">
        <f>IF(IFERROR(VLOOKUP(B2290,'[1]Vmesna vrtilna_SKLOP1'!B:J,6,0),"")=0,"",IFERROR(VLOOKUP(B2290,'[1]Vmesna vrtilna_SKLOP1'!B:J,6,0),""))</f>
        <v/>
      </c>
      <c r="E2290" s="16" t="str">
        <f>IF(IF('[1]Vmesna vrtilna_SKLOP1'!E2290&lt;&gt;"",'[1]Vmesna vrtilna_SKLOP1'!D2290,"")=0,"",IF('[1]Vmesna vrtilna_SKLOP1'!E2290&lt;&gt;"",'[1]Vmesna vrtilna_SKLOP1'!D2290,""))</f>
        <v/>
      </c>
      <c r="F2290" s="18" t="str">
        <f>IF('[1]Vmesna vrtilna_SKLOP1'!E2290&lt;&gt;"",'[1]Vmesna vrtilna_SKLOP1'!E2290,"")</f>
        <v>RAL montaža vrat z zidarskimi deli</v>
      </c>
      <c r="G2290" s="15" t="str">
        <f>IF('[1]Vmesna vrtilna_SKLOP1'!E2290&lt;&gt;"",'[1]Vmesna vrtilna_SKLOP1'!F2290,"")</f>
        <v>[m1]</v>
      </c>
      <c r="H2290" s="19">
        <f>IF('[1]Vmesna vrtilna_SKLOP1'!F2290&lt;&gt;"",'[1]Vmesna vrtilna_SKLOP1'!I2290,"")</f>
        <v>12.6</v>
      </c>
      <c r="I2290" s="20" t="str">
        <f>IF(I2289="Skupaj:","DDV (22%):",IF(I2289="DDV (22%):","Skupaj z DDV:",IF(AND('[1]Vmesna vrtilna_SKLOP1'!C2290&lt;&gt;"",'[1]Vmesna vrtilna_SKLOP1'!E2290=""),"Skupaj:","")))</f>
        <v/>
      </c>
      <c r="J2290" s="21">
        <f t="shared" si="71"/>
        <v>0</v>
      </c>
      <c r="K2290" s="21">
        <f>IF(I2290="Skupaj z DDV:",SUM(K2288,K2289),IF(I2290="DDV (22%):",K2289*0.22,IF(AND('[1]Vmesna vrtilna_SKLOP1'!C2290&lt;&gt;"",'[1]Vmesna vrtilna_SKLOP1'!D2290=""),'[1]Vmesna vrtilna_SKLOP1'!J2290,IF(F2290&lt;&gt;"",IF('[1]Vmesna vrtilna_SKLOP1'!J2290&lt;&gt;"",'[1]Vmesna vrtilna_SKLOP1'!J2290,""),""))))</f>
        <v>428.4</v>
      </c>
      <c r="L2290" s="22">
        <f>IF(I2289="Skupaj:","DDV (22%):",IF(I2289="DDV (22%):","Skupaj z DDV:",IF(AND('[1]Vmesna vrtilna_SKLOP1'!C2290&lt;&gt;"",'[1]Vmesna vrtilna_SKLOP1'!E2290=""),"Skupaj:",IF(AND('[1]Vmesna vrtilna_SKLOP1'!C2290&lt;&gt;"",'[1]Vmesna vrtilna_SKLOP1'!D2290=""),'[1]Vmesna vrtilna_SKLOP1'!J2290,IF(F2290&lt;&gt;"",IF('[1]Vmesna vrtilna_SKLOP1'!J2290&lt;&gt;"",'[1]Vmesna vrtilna_SKLOP1'!J2290,""),"")))))</f>
        <v>428.4</v>
      </c>
      <c r="M2290" s="22">
        <f t="shared" si="70"/>
        <v>0</v>
      </c>
      <c r="N2290" s="22" t="str">
        <f>IF(IFERROR(VLOOKUP(B2290,'[1]Vmesna vrtilna_SKLOP1'!B:J,7,0),"")=0,"",IFERROR(VLOOKUP(B2290,'[1]Vmesna vrtilna_SKLOP1'!B:J,7,0),""))</f>
        <v/>
      </c>
      <c r="O2290" s="22"/>
    </row>
    <row r="2291" spans="2:15" ht="15" customHeight="1" x14ac:dyDescent="0.3">
      <c r="B2291" s="15" t="str">
        <f>IF(AND('[1]Vmesna vrtilna_SKLOP1'!B2291&lt;&gt;"",'[1]Vmesna vrtilna_SKLOP1'!C2291&lt;&gt;""),IF('[1]Vmesna vrtilna_SKLOP1'!B2291&lt;&gt;"",'[1]Vmesna vrtilna_SKLOP1'!B2291,""),"")</f>
        <v/>
      </c>
      <c r="C2291" s="16" t="str">
        <f>IF(OR(C2290="Posebna oblika",C2290="Kulturno zaščiten objekt",C2290="Kulturno zaščiten objekt, Posebna oblika"),"Glej zavihek POSEBNI POGOJI",IF(SUM(N2290:Q2290)=1,"Posebna oblika",IF(SUM(N2290:Q2290)=10,"Kulturno zaščiten objekt",IF(SUM(N2290:Q2290)=11,"Kulturno zaščiten objekt, Posebna oblika",IF(AND('[1]Vmesna vrtilna_SKLOP1'!C2291&lt;&gt;"",'[1]Vmesna vrtilna_SKLOP1'!D2291&lt;&gt;""),IF('[1]Vmesna vrtilna_SKLOP1'!C2291&lt;&gt;"",'[1]Vmesna vrtilna_SKLOP1'!C2291,""),"")))))</f>
        <v/>
      </c>
      <c r="D2291" s="17" t="str">
        <f>IF(IFERROR(VLOOKUP(B2291,'[1]Vmesna vrtilna_SKLOP1'!B:J,6,0),"")=0,"",IFERROR(VLOOKUP(B2291,'[1]Vmesna vrtilna_SKLOP1'!B:J,6,0),""))</f>
        <v/>
      </c>
      <c r="E2291" s="16" t="str">
        <f>IF(IF('[1]Vmesna vrtilna_SKLOP1'!E2291&lt;&gt;"",'[1]Vmesna vrtilna_SKLOP1'!D2291,"")=0,"",IF('[1]Vmesna vrtilna_SKLOP1'!E2291&lt;&gt;"",'[1]Vmesna vrtilna_SKLOP1'!D2291,""))</f>
        <v/>
      </c>
      <c r="F2291" s="18" t="str">
        <f>IF('[1]Vmesna vrtilna_SKLOP1'!E2291&lt;&gt;"",'[1]Vmesna vrtilna_SKLOP1'!E2291,"")</f>
        <v>Montaža police</v>
      </c>
      <c r="G2291" s="15" t="str">
        <f>IF('[1]Vmesna vrtilna_SKLOP1'!E2291&lt;&gt;"",'[1]Vmesna vrtilna_SKLOP1'!F2291,"")</f>
        <v>[kos]</v>
      </c>
      <c r="H2291" s="19">
        <f>IF('[1]Vmesna vrtilna_SKLOP1'!F2291&lt;&gt;"",'[1]Vmesna vrtilna_SKLOP1'!I2291,"")</f>
        <v>9</v>
      </c>
      <c r="I2291" s="20" t="str">
        <f>IF(I2290="Skupaj:","DDV (22%):",IF(I2290="DDV (22%):","Skupaj z DDV:",IF(AND('[1]Vmesna vrtilna_SKLOP1'!C2291&lt;&gt;"",'[1]Vmesna vrtilna_SKLOP1'!E2291=""),"Skupaj:","")))</f>
        <v/>
      </c>
      <c r="J2291" s="21">
        <f t="shared" si="71"/>
        <v>0</v>
      </c>
      <c r="K2291" s="21">
        <f>IF(I2291="Skupaj z DDV:",SUM(K2289,K2290),IF(I2291="DDV (22%):",K2290*0.22,IF(AND('[1]Vmesna vrtilna_SKLOP1'!C2291&lt;&gt;"",'[1]Vmesna vrtilna_SKLOP1'!D2291=""),'[1]Vmesna vrtilna_SKLOP1'!J2291,IF(F2291&lt;&gt;"",IF('[1]Vmesna vrtilna_SKLOP1'!J2291&lt;&gt;"",'[1]Vmesna vrtilna_SKLOP1'!J2291,""),""))))</f>
        <v>134</v>
      </c>
      <c r="L2291" s="22">
        <f>IF(I2290="Skupaj:","DDV (22%):",IF(I2290="DDV (22%):","Skupaj z DDV:",IF(AND('[1]Vmesna vrtilna_SKLOP1'!C2291&lt;&gt;"",'[1]Vmesna vrtilna_SKLOP1'!E2291=""),"Skupaj:",IF(AND('[1]Vmesna vrtilna_SKLOP1'!C2291&lt;&gt;"",'[1]Vmesna vrtilna_SKLOP1'!D2291=""),'[1]Vmesna vrtilna_SKLOP1'!J2291,IF(F2291&lt;&gt;"",IF('[1]Vmesna vrtilna_SKLOP1'!J2291&lt;&gt;"",'[1]Vmesna vrtilna_SKLOP1'!J2291,""),"")))))</f>
        <v>134</v>
      </c>
      <c r="M2291" s="22">
        <f t="shared" si="70"/>
        <v>0</v>
      </c>
      <c r="N2291" s="22" t="str">
        <f>IF(IFERROR(VLOOKUP(B2291,'[1]Vmesna vrtilna_SKLOP1'!B:J,7,0),"")=0,"",IFERROR(VLOOKUP(B2291,'[1]Vmesna vrtilna_SKLOP1'!B:J,7,0),""))</f>
        <v/>
      </c>
      <c r="O2291" s="22"/>
    </row>
    <row r="2292" spans="2:15" ht="15" customHeight="1" x14ac:dyDescent="0.3">
      <c r="B2292" s="15" t="str">
        <f>IF(AND('[1]Vmesna vrtilna_SKLOP1'!B2292&lt;&gt;"",'[1]Vmesna vrtilna_SKLOP1'!C2292&lt;&gt;""),IF('[1]Vmesna vrtilna_SKLOP1'!B2292&lt;&gt;"",'[1]Vmesna vrtilna_SKLOP1'!B2292,""),"")</f>
        <v/>
      </c>
      <c r="C2292" s="16" t="str">
        <f>IF(OR(C2291="Posebna oblika",C2291="Kulturno zaščiten objekt",C2291="Kulturno zaščiten objekt, Posebna oblika"),"Glej zavihek POSEBNI POGOJI",IF(SUM(N2291:Q2291)=1,"Posebna oblika",IF(SUM(N2291:Q2291)=10,"Kulturno zaščiten objekt",IF(SUM(N2291:Q2291)=11,"Kulturno zaščiten objekt, Posebna oblika",IF(AND('[1]Vmesna vrtilna_SKLOP1'!C2292&lt;&gt;"",'[1]Vmesna vrtilna_SKLOP1'!D2292&lt;&gt;""),IF('[1]Vmesna vrtilna_SKLOP1'!C2292&lt;&gt;"",'[1]Vmesna vrtilna_SKLOP1'!C2292,""),"")))))</f>
        <v/>
      </c>
      <c r="D2292" s="17" t="str">
        <f>IF(IFERROR(VLOOKUP(B2292,'[1]Vmesna vrtilna_SKLOP1'!B:J,6,0),"")=0,"",IFERROR(VLOOKUP(B2292,'[1]Vmesna vrtilna_SKLOP1'!B:J,6,0),""))</f>
        <v/>
      </c>
      <c r="E2292" s="16" t="str">
        <f>IF(IF('[1]Vmesna vrtilna_SKLOP1'!E2292&lt;&gt;"",'[1]Vmesna vrtilna_SKLOP1'!D2292,"")=0,"",IF('[1]Vmesna vrtilna_SKLOP1'!E2292&lt;&gt;"",'[1]Vmesna vrtilna_SKLOP1'!D2292,""))</f>
        <v/>
      </c>
      <c r="F2292" s="18" t="str">
        <f>IF('[1]Vmesna vrtilna_SKLOP1'!E2292&lt;&gt;"",'[1]Vmesna vrtilna_SKLOP1'!E2292,"")</f>
        <v/>
      </c>
      <c r="G2292" s="15" t="str">
        <f>IF('[1]Vmesna vrtilna_SKLOP1'!E2292&lt;&gt;"",'[1]Vmesna vrtilna_SKLOP1'!F2292,"")</f>
        <v/>
      </c>
      <c r="H2292" s="19" t="str">
        <f>IF('[1]Vmesna vrtilna_SKLOP1'!F2292&lt;&gt;"",'[1]Vmesna vrtilna_SKLOP1'!I2292,"")</f>
        <v/>
      </c>
      <c r="I2292" s="20" t="str">
        <f>IF(I2291="Skupaj:","DDV (22%):",IF(I2291="DDV (22%):","Skupaj z DDV:",IF(AND('[1]Vmesna vrtilna_SKLOP1'!C2292&lt;&gt;"",'[1]Vmesna vrtilna_SKLOP1'!E2292=""),"Skupaj:","")))</f>
        <v/>
      </c>
      <c r="J2292" s="21" t="str">
        <f t="shared" si="71"/>
        <v/>
      </c>
      <c r="K2292" s="21" t="str">
        <f>IF(I2292="Skupaj z DDV:",SUM(K2290,K2291),IF(I2292="DDV (22%):",K2291*0.22,IF(AND('[1]Vmesna vrtilna_SKLOP1'!C2292&lt;&gt;"",'[1]Vmesna vrtilna_SKLOP1'!D2292=""),'[1]Vmesna vrtilna_SKLOP1'!J2292,IF(F2292&lt;&gt;"",IF('[1]Vmesna vrtilna_SKLOP1'!J2292&lt;&gt;"",'[1]Vmesna vrtilna_SKLOP1'!J2292,""),""))))</f>
        <v/>
      </c>
      <c r="L2292" s="22" t="str">
        <f>IF(I2291="Skupaj:","DDV (22%):",IF(I2291="DDV (22%):","Skupaj z DDV:",IF(AND('[1]Vmesna vrtilna_SKLOP1'!C2292&lt;&gt;"",'[1]Vmesna vrtilna_SKLOP1'!E2292=""),"Skupaj:",IF(AND('[1]Vmesna vrtilna_SKLOP1'!C2292&lt;&gt;"",'[1]Vmesna vrtilna_SKLOP1'!D2292=""),'[1]Vmesna vrtilna_SKLOP1'!J2292,IF(F2292&lt;&gt;"",IF('[1]Vmesna vrtilna_SKLOP1'!J2292&lt;&gt;"",'[1]Vmesna vrtilna_SKLOP1'!J2292,""),"")))))</f>
        <v/>
      </c>
      <c r="M2292" s="22">
        <f t="shared" si="70"/>
        <v>0</v>
      </c>
      <c r="N2292" s="22" t="str">
        <f>IF(IFERROR(VLOOKUP(B2292,'[1]Vmesna vrtilna_SKLOP1'!B:J,7,0),"")=0,"",IFERROR(VLOOKUP(B2292,'[1]Vmesna vrtilna_SKLOP1'!B:J,7,0),""))</f>
        <v/>
      </c>
      <c r="O2292" s="22"/>
    </row>
    <row r="2293" spans="2:15" ht="15" customHeight="1" x14ac:dyDescent="0.3">
      <c r="B2293" s="15" t="str">
        <f>IF(AND('[1]Vmesna vrtilna_SKLOP1'!B2293&lt;&gt;"",'[1]Vmesna vrtilna_SKLOP1'!C2293&lt;&gt;""),IF('[1]Vmesna vrtilna_SKLOP1'!B2293&lt;&gt;"",'[1]Vmesna vrtilna_SKLOP1'!B2293,""),"")</f>
        <v/>
      </c>
      <c r="C2293" s="16" t="str">
        <f>IF(OR(C2292="Posebna oblika",C2292="Kulturno zaščiten objekt",C2292="Kulturno zaščiten objekt, Posebna oblika"),"Glej zavihek POSEBNI POGOJI",IF(SUM(N2292:Q2292)=1,"Posebna oblika",IF(SUM(N2292:Q2292)=10,"Kulturno zaščiten objekt",IF(SUM(N2292:Q2292)=11,"Kulturno zaščiten objekt, Posebna oblika",IF(AND('[1]Vmesna vrtilna_SKLOP1'!C2293&lt;&gt;"",'[1]Vmesna vrtilna_SKLOP1'!D2293&lt;&gt;""),IF('[1]Vmesna vrtilna_SKLOP1'!C2293&lt;&gt;"",'[1]Vmesna vrtilna_SKLOP1'!C2293,""),"")))))</f>
        <v/>
      </c>
      <c r="D2293" s="17" t="str">
        <f>IF(IFERROR(VLOOKUP(B2293,'[1]Vmesna vrtilna_SKLOP1'!B:J,6,0),"")=0,"",IFERROR(VLOOKUP(B2293,'[1]Vmesna vrtilna_SKLOP1'!B:J,6,0),""))</f>
        <v/>
      </c>
      <c r="E2293" s="16" t="str">
        <f>IF(IF('[1]Vmesna vrtilna_SKLOP1'!E2293&lt;&gt;"",'[1]Vmesna vrtilna_SKLOP1'!D2293,"")=0,"",IF('[1]Vmesna vrtilna_SKLOP1'!E2293&lt;&gt;"",'[1]Vmesna vrtilna_SKLOP1'!D2293,""))</f>
        <v>Odvoz na deponijo</v>
      </c>
      <c r="F2293" s="18" t="str">
        <f>IF('[1]Vmesna vrtilna_SKLOP1'!E2293&lt;&gt;"",'[1]Vmesna vrtilna_SKLOP1'!E2293,"")</f>
        <v>Odvoz na deponijo</v>
      </c>
      <c r="G2293" s="15" t="str">
        <f>IF('[1]Vmesna vrtilna_SKLOP1'!E2293&lt;&gt;"",'[1]Vmesna vrtilna_SKLOP1'!F2293,"")</f>
        <v>[m1]</v>
      </c>
      <c r="H2293" s="19">
        <f>IF('[1]Vmesna vrtilna_SKLOP1'!F2293&lt;&gt;"",'[1]Vmesna vrtilna_SKLOP1'!I2293,"")</f>
        <v>64.600000000000009</v>
      </c>
      <c r="I2293" s="20" t="str">
        <f>IF(I2292="Skupaj:","DDV (22%):",IF(I2292="DDV (22%):","Skupaj z DDV:",IF(AND('[1]Vmesna vrtilna_SKLOP1'!C2293&lt;&gt;"",'[1]Vmesna vrtilna_SKLOP1'!E2293=""),"Skupaj:","")))</f>
        <v/>
      </c>
      <c r="J2293" s="21">
        <f t="shared" si="71"/>
        <v>0</v>
      </c>
      <c r="K2293" s="21">
        <f>IF(I2293="Skupaj z DDV:",SUM(K2291,K2292),IF(I2293="DDV (22%):",K2292*0.22,IF(AND('[1]Vmesna vrtilna_SKLOP1'!C2293&lt;&gt;"",'[1]Vmesna vrtilna_SKLOP1'!D2293=""),'[1]Vmesna vrtilna_SKLOP1'!J2293,IF(F2293&lt;&gt;"",IF('[1]Vmesna vrtilna_SKLOP1'!J2293&lt;&gt;"",'[1]Vmesna vrtilna_SKLOP1'!J2293,""),""))))</f>
        <v>193.8</v>
      </c>
      <c r="L2293" s="22">
        <f>IF(I2292="Skupaj:","DDV (22%):",IF(I2292="DDV (22%):","Skupaj z DDV:",IF(AND('[1]Vmesna vrtilna_SKLOP1'!C2293&lt;&gt;"",'[1]Vmesna vrtilna_SKLOP1'!E2293=""),"Skupaj:",IF(AND('[1]Vmesna vrtilna_SKLOP1'!C2293&lt;&gt;"",'[1]Vmesna vrtilna_SKLOP1'!D2293=""),'[1]Vmesna vrtilna_SKLOP1'!J2293,IF(F2293&lt;&gt;"",IF('[1]Vmesna vrtilna_SKLOP1'!J2293&lt;&gt;"",'[1]Vmesna vrtilna_SKLOP1'!J2293,""),"")))))</f>
        <v>193.8</v>
      </c>
      <c r="M2293" s="22">
        <f t="shared" si="70"/>
        <v>0</v>
      </c>
      <c r="N2293" s="22" t="str">
        <f>IF(IFERROR(VLOOKUP(B2293,'[1]Vmesna vrtilna_SKLOP1'!B:J,7,0),"")=0,"",IFERROR(VLOOKUP(B2293,'[1]Vmesna vrtilna_SKLOP1'!B:J,7,0),""))</f>
        <v/>
      </c>
      <c r="O2293" s="22"/>
    </row>
    <row r="2294" spans="2:15" ht="15" customHeight="1" x14ac:dyDescent="0.3">
      <c r="B2294" s="15" t="str">
        <f>IF(AND('[1]Vmesna vrtilna_SKLOP1'!B2294&lt;&gt;"",'[1]Vmesna vrtilna_SKLOP1'!C2294&lt;&gt;""),IF('[1]Vmesna vrtilna_SKLOP1'!B2294&lt;&gt;"",'[1]Vmesna vrtilna_SKLOP1'!B2294,""),"")</f>
        <v/>
      </c>
      <c r="C2294" s="16" t="str">
        <f>IF(OR(C2293="Posebna oblika",C2293="Kulturno zaščiten objekt",C2293="Kulturno zaščiten objekt, Posebna oblika"),"Glej zavihek POSEBNI POGOJI",IF(SUM(N2293:Q2293)=1,"Posebna oblika",IF(SUM(N2293:Q2293)=10,"Kulturno zaščiten objekt",IF(SUM(N2293:Q2293)=11,"Kulturno zaščiten objekt, Posebna oblika",IF(AND('[1]Vmesna vrtilna_SKLOP1'!C2294&lt;&gt;"",'[1]Vmesna vrtilna_SKLOP1'!D2294&lt;&gt;""),IF('[1]Vmesna vrtilna_SKLOP1'!C2294&lt;&gt;"",'[1]Vmesna vrtilna_SKLOP1'!C2294,""),"")))))</f>
        <v/>
      </c>
      <c r="D2294" s="17" t="str">
        <f>IF(IFERROR(VLOOKUP(B2294,'[1]Vmesna vrtilna_SKLOP1'!B:J,6,0),"")=0,"",IFERROR(VLOOKUP(B2294,'[1]Vmesna vrtilna_SKLOP1'!B:J,6,0),""))</f>
        <v/>
      </c>
      <c r="E2294" s="16" t="str">
        <f>IF(IF('[1]Vmesna vrtilna_SKLOP1'!E2294&lt;&gt;"",'[1]Vmesna vrtilna_SKLOP1'!D2294,"")=0,"",IF('[1]Vmesna vrtilna_SKLOP1'!E2294&lt;&gt;"",'[1]Vmesna vrtilna_SKLOP1'!D2294,""))</f>
        <v/>
      </c>
      <c r="F2294" s="18" t="str">
        <f>IF('[1]Vmesna vrtilna_SKLOP1'!E2294&lt;&gt;"",'[1]Vmesna vrtilna_SKLOP1'!E2294,"")</f>
        <v/>
      </c>
      <c r="G2294" s="15" t="str">
        <f>IF('[1]Vmesna vrtilna_SKLOP1'!E2294&lt;&gt;"",'[1]Vmesna vrtilna_SKLOP1'!F2294,"")</f>
        <v/>
      </c>
      <c r="H2294" s="19" t="str">
        <f>IF('[1]Vmesna vrtilna_SKLOP1'!F2294&lt;&gt;"",'[1]Vmesna vrtilna_SKLOP1'!I2294,"")</f>
        <v/>
      </c>
      <c r="I2294" s="20" t="str">
        <f>IF(I2293="Skupaj:","DDV (22%):",IF(I2293="DDV (22%):","Skupaj z DDV:",IF(AND('[1]Vmesna vrtilna_SKLOP1'!C2294&lt;&gt;"",'[1]Vmesna vrtilna_SKLOP1'!E2294=""),"Skupaj:","")))</f>
        <v/>
      </c>
      <c r="J2294" s="21" t="str">
        <f t="shared" si="71"/>
        <v/>
      </c>
      <c r="K2294" s="21" t="str">
        <f>IF(I2294="Skupaj z DDV:",SUM(K2292,K2293),IF(I2294="DDV (22%):",K2293*0.22,IF(AND('[1]Vmesna vrtilna_SKLOP1'!C2294&lt;&gt;"",'[1]Vmesna vrtilna_SKLOP1'!D2294=""),'[1]Vmesna vrtilna_SKLOP1'!J2294,IF(F2294&lt;&gt;"",IF('[1]Vmesna vrtilna_SKLOP1'!J2294&lt;&gt;"",'[1]Vmesna vrtilna_SKLOP1'!J2294,""),""))))</f>
        <v/>
      </c>
      <c r="L2294" s="22" t="str">
        <f>IF(I2293="Skupaj:","DDV (22%):",IF(I2293="DDV (22%):","Skupaj z DDV:",IF(AND('[1]Vmesna vrtilna_SKLOP1'!C2294&lt;&gt;"",'[1]Vmesna vrtilna_SKLOP1'!E2294=""),"Skupaj:",IF(AND('[1]Vmesna vrtilna_SKLOP1'!C2294&lt;&gt;"",'[1]Vmesna vrtilna_SKLOP1'!D2294=""),'[1]Vmesna vrtilna_SKLOP1'!J2294,IF(F2294&lt;&gt;"",IF('[1]Vmesna vrtilna_SKLOP1'!J2294&lt;&gt;"",'[1]Vmesna vrtilna_SKLOP1'!J2294,""),"")))))</f>
        <v/>
      </c>
      <c r="M2294" s="22">
        <f t="shared" si="70"/>
        <v>0</v>
      </c>
      <c r="N2294" s="22" t="str">
        <f>IF(IFERROR(VLOOKUP(B2294,'[1]Vmesna vrtilna_SKLOP1'!B:J,7,0),"")=0,"",IFERROR(VLOOKUP(B2294,'[1]Vmesna vrtilna_SKLOP1'!B:J,7,0),""))</f>
        <v/>
      </c>
      <c r="O2294" s="22"/>
    </row>
    <row r="2295" spans="2:15" ht="15" customHeight="1" x14ac:dyDescent="0.3">
      <c r="B2295" s="15" t="str">
        <f>IF(AND('[1]Vmesna vrtilna_SKLOP1'!B2295&lt;&gt;"",'[1]Vmesna vrtilna_SKLOP1'!C2295&lt;&gt;""),IF('[1]Vmesna vrtilna_SKLOP1'!B2295&lt;&gt;"",'[1]Vmesna vrtilna_SKLOP1'!B2295,""),"")</f>
        <v/>
      </c>
      <c r="C2295" s="16" t="str">
        <f>IF(OR(C2294="Posebna oblika",C2294="Kulturno zaščiten objekt",C2294="Kulturno zaščiten objekt, Posebna oblika"),"Glej zavihek POSEBNI POGOJI",IF(SUM(N2294:Q2294)=1,"Posebna oblika",IF(SUM(N2294:Q2294)=10,"Kulturno zaščiten objekt",IF(SUM(N2294:Q2294)=11,"Kulturno zaščiten objekt, Posebna oblika",IF(AND('[1]Vmesna vrtilna_SKLOP1'!C2295&lt;&gt;"",'[1]Vmesna vrtilna_SKLOP1'!D2295&lt;&gt;""),IF('[1]Vmesna vrtilna_SKLOP1'!C2295&lt;&gt;"",'[1]Vmesna vrtilna_SKLOP1'!C2295,""),"")))))</f>
        <v/>
      </c>
      <c r="D2295" s="17" t="str">
        <f>IF(IFERROR(VLOOKUP(B2295,'[1]Vmesna vrtilna_SKLOP1'!B:J,6,0),"")=0,"",IFERROR(VLOOKUP(B2295,'[1]Vmesna vrtilna_SKLOP1'!B:J,6,0),""))</f>
        <v/>
      </c>
      <c r="E2295" s="16" t="str">
        <f>IF(IF('[1]Vmesna vrtilna_SKLOP1'!E2295&lt;&gt;"",'[1]Vmesna vrtilna_SKLOP1'!D2295,"")=0,"",IF('[1]Vmesna vrtilna_SKLOP1'!E2295&lt;&gt;"",'[1]Vmesna vrtilna_SKLOP1'!D2295,""))</f>
        <v>Slikopleskarska dela</v>
      </c>
      <c r="F2295" s="18" t="str">
        <f>IF('[1]Vmesna vrtilna_SKLOP1'!E2295&lt;&gt;"",'[1]Vmesna vrtilna_SKLOP1'!E2295,"")</f>
        <v>Slikopleskarska dela na špaletah</v>
      </c>
      <c r="G2295" s="15" t="str">
        <f>IF('[1]Vmesna vrtilna_SKLOP1'!E2295&lt;&gt;"",'[1]Vmesna vrtilna_SKLOP1'!F2295,"")</f>
        <v>[m1]</v>
      </c>
      <c r="H2295" s="19">
        <f>IF('[1]Vmesna vrtilna_SKLOP1'!F2295&lt;&gt;"",'[1]Vmesna vrtilna_SKLOP1'!I2295,"")</f>
        <v>33.800000000000004</v>
      </c>
      <c r="I2295" s="20" t="str">
        <f>IF(I2294="Skupaj:","DDV (22%):",IF(I2294="DDV (22%):","Skupaj z DDV:",IF(AND('[1]Vmesna vrtilna_SKLOP1'!C2295&lt;&gt;"",'[1]Vmesna vrtilna_SKLOP1'!E2295=""),"Skupaj:","")))</f>
        <v/>
      </c>
      <c r="J2295" s="21">
        <f t="shared" si="71"/>
        <v>0</v>
      </c>
      <c r="K2295" s="21">
        <f>IF(I2295="Skupaj z DDV:",SUM(K2293,K2294),IF(I2295="DDV (22%):",K2294*0.22,IF(AND('[1]Vmesna vrtilna_SKLOP1'!C2295&lt;&gt;"",'[1]Vmesna vrtilna_SKLOP1'!D2295=""),'[1]Vmesna vrtilna_SKLOP1'!J2295,IF(F2295&lt;&gt;"",IF('[1]Vmesna vrtilna_SKLOP1'!J2295&lt;&gt;"",'[1]Vmesna vrtilna_SKLOP1'!J2295,""),""))))</f>
        <v>516.80000000000007</v>
      </c>
      <c r="L2295" s="22">
        <f>IF(I2294="Skupaj:","DDV (22%):",IF(I2294="DDV (22%):","Skupaj z DDV:",IF(AND('[1]Vmesna vrtilna_SKLOP1'!C2295&lt;&gt;"",'[1]Vmesna vrtilna_SKLOP1'!E2295=""),"Skupaj:",IF(AND('[1]Vmesna vrtilna_SKLOP1'!C2295&lt;&gt;"",'[1]Vmesna vrtilna_SKLOP1'!D2295=""),'[1]Vmesna vrtilna_SKLOP1'!J2295,IF(F2295&lt;&gt;"",IF('[1]Vmesna vrtilna_SKLOP1'!J2295&lt;&gt;"",'[1]Vmesna vrtilna_SKLOP1'!J2295,""),"")))))</f>
        <v>516.80000000000007</v>
      </c>
      <c r="M2295" s="22">
        <f t="shared" si="70"/>
        <v>0</v>
      </c>
      <c r="N2295" s="22" t="str">
        <f>IF(IFERROR(VLOOKUP(B2295,'[1]Vmesna vrtilna_SKLOP1'!B:J,7,0),"")=0,"",IFERROR(VLOOKUP(B2295,'[1]Vmesna vrtilna_SKLOP1'!B:J,7,0),""))</f>
        <v/>
      </c>
      <c r="O2295" s="22"/>
    </row>
    <row r="2296" spans="2:15" ht="15" customHeight="1" x14ac:dyDescent="0.3">
      <c r="B2296" s="15" t="str">
        <f>IF(AND('[1]Vmesna vrtilna_SKLOP1'!B2296&lt;&gt;"",'[1]Vmesna vrtilna_SKLOP1'!C2296&lt;&gt;""),IF('[1]Vmesna vrtilna_SKLOP1'!B2296&lt;&gt;"",'[1]Vmesna vrtilna_SKLOP1'!B2296,""),"")</f>
        <v/>
      </c>
      <c r="C2296" s="16" t="str">
        <f>IF(OR(C2295="Posebna oblika",C2295="Kulturno zaščiten objekt",C2295="Kulturno zaščiten objekt, Posebna oblika"),"Glej zavihek POSEBNI POGOJI",IF(SUM(N2295:Q2295)=1,"Posebna oblika",IF(SUM(N2295:Q2295)=10,"Kulturno zaščiten objekt",IF(SUM(N2295:Q2295)=11,"Kulturno zaščiten objekt, Posebna oblika",IF(AND('[1]Vmesna vrtilna_SKLOP1'!C2296&lt;&gt;"",'[1]Vmesna vrtilna_SKLOP1'!D2296&lt;&gt;""),IF('[1]Vmesna vrtilna_SKLOP1'!C2296&lt;&gt;"",'[1]Vmesna vrtilna_SKLOP1'!C2296,""),"")))))</f>
        <v/>
      </c>
      <c r="D2296" s="17" t="str">
        <f>IF(IFERROR(VLOOKUP(B2296,'[1]Vmesna vrtilna_SKLOP1'!B:J,6,0),"")=0,"",IFERROR(VLOOKUP(B2296,'[1]Vmesna vrtilna_SKLOP1'!B:J,6,0),""))</f>
        <v/>
      </c>
      <c r="E2296" s="16" t="str">
        <f>IF(IF('[1]Vmesna vrtilna_SKLOP1'!E2296&lt;&gt;"",'[1]Vmesna vrtilna_SKLOP1'!D2296,"")=0,"",IF('[1]Vmesna vrtilna_SKLOP1'!E2296&lt;&gt;"",'[1]Vmesna vrtilna_SKLOP1'!D2296,""))</f>
        <v/>
      </c>
      <c r="F2296" s="18" t="str">
        <f>IF('[1]Vmesna vrtilna_SKLOP1'!E2296&lt;&gt;"",'[1]Vmesna vrtilna_SKLOP1'!E2296,"")</f>
        <v/>
      </c>
      <c r="G2296" s="15" t="str">
        <f>IF('[1]Vmesna vrtilna_SKLOP1'!E2296&lt;&gt;"",'[1]Vmesna vrtilna_SKLOP1'!F2296,"")</f>
        <v/>
      </c>
      <c r="H2296" s="19" t="str">
        <f>IF('[1]Vmesna vrtilna_SKLOP1'!F2296&lt;&gt;"",'[1]Vmesna vrtilna_SKLOP1'!I2296,"")</f>
        <v/>
      </c>
      <c r="I2296" s="20" t="str">
        <f>IF(I2295="Skupaj:","DDV (22%):",IF(I2295="DDV (22%):","Skupaj z DDV:",IF(AND('[1]Vmesna vrtilna_SKLOP1'!C2296&lt;&gt;"",'[1]Vmesna vrtilna_SKLOP1'!E2296=""),"Skupaj:","")))</f>
        <v/>
      </c>
      <c r="J2296" s="21" t="str">
        <f t="shared" si="71"/>
        <v/>
      </c>
      <c r="K2296" s="21" t="str">
        <f>IF(I2296="Skupaj z DDV:",SUM(K2294,K2295),IF(I2296="DDV (22%):",K2295*0.22,IF(AND('[1]Vmesna vrtilna_SKLOP1'!C2296&lt;&gt;"",'[1]Vmesna vrtilna_SKLOP1'!D2296=""),'[1]Vmesna vrtilna_SKLOP1'!J2296,IF(F2296&lt;&gt;"",IF('[1]Vmesna vrtilna_SKLOP1'!J2296&lt;&gt;"",'[1]Vmesna vrtilna_SKLOP1'!J2296,""),""))))</f>
        <v/>
      </c>
      <c r="L2296" s="22" t="str">
        <f>IF(I2295="Skupaj:","DDV (22%):",IF(I2295="DDV (22%):","Skupaj z DDV:",IF(AND('[1]Vmesna vrtilna_SKLOP1'!C2296&lt;&gt;"",'[1]Vmesna vrtilna_SKLOP1'!E2296=""),"Skupaj:",IF(AND('[1]Vmesna vrtilna_SKLOP1'!C2296&lt;&gt;"",'[1]Vmesna vrtilna_SKLOP1'!D2296=""),'[1]Vmesna vrtilna_SKLOP1'!J2296,IF(F2296&lt;&gt;"",IF('[1]Vmesna vrtilna_SKLOP1'!J2296&lt;&gt;"",'[1]Vmesna vrtilna_SKLOP1'!J2296,""),"")))))</f>
        <v/>
      </c>
      <c r="M2296" s="22">
        <f t="shared" si="70"/>
        <v>0</v>
      </c>
      <c r="N2296" s="22" t="str">
        <f>IF(IFERROR(VLOOKUP(B2296,'[1]Vmesna vrtilna_SKLOP1'!B:J,7,0),"")=0,"",IFERROR(VLOOKUP(B2296,'[1]Vmesna vrtilna_SKLOP1'!B:J,7,0),""))</f>
        <v/>
      </c>
      <c r="O2296" s="22"/>
    </row>
    <row r="2297" spans="2:15" ht="15" customHeight="1" x14ac:dyDescent="0.3">
      <c r="B2297" s="15" t="str">
        <f>IF(AND('[1]Vmesna vrtilna_SKLOP1'!B2297&lt;&gt;"",'[1]Vmesna vrtilna_SKLOP1'!C2297&lt;&gt;""),IF('[1]Vmesna vrtilna_SKLOP1'!B2297&lt;&gt;"",'[1]Vmesna vrtilna_SKLOP1'!B2297,""),"")</f>
        <v/>
      </c>
      <c r="C2297" s="16" t="str">
        <f>IF(OR(C2296="Posebna oblika",C2296="Kulturno zaščiten objekt",C2296="Kulturno zaščiten objekt, Posebna oblika"),"Glej zavihek POSEBNI POGOJI",IF(SUM(N2296:Q2296)=1,"Posebna oblika",IF(SUM(N2296:Q2296)=10,"Kulturno zaščiten objekt",IF(SUM(N2296:Q2296)=11,"Kulturno zaščiten objekt, Posebna oblika",IF(AND('[1]Vmesna vrtilna_SKLOP1'!C2297&lt;&gt;"",'[1]Vmesna vrtilna_SKLOP1'!D2297&lt;&gt;""),IF('[1]Vmesna vrtilna_SKLOP1'!C2297&lt;&gt;"",'[1]Vmesna vrtilna_SKLOP1'!C2297,""),"")))))</f>
        <v/>
      </c>
      <c r="D2297" s="17" t="str">
        <f>IF(IFERROR(VLOOKUP(B2297,'[1]Vmesna vrtilna_SKLOP1'!B:J,6,0),"")=0,"",IFERROR(VLOOKUP(B2297,'[1]Vmesna vrtilna_SKLOP1'!B:J,6,0),""))</f>
        <v/>
      </c>
      <c r="E2297" s="16" t="str">
        <f>IF(IF('[1]Vmesna vrtilna_SKLOP1'!E2297&lt;&gt;"",'[1]Vmesna vrtilna_SKLOP1'!D2297,"")=0,"",IF('[1]Vmesna vrtilna_SKLOP1'!E2297&lt;&gt;"",'[1]Vmesna vrtilna_SKLOP1'!D2297,""))</f>
        <v/>
      </c>
      <c r="F2297" s="18" t="str">
        <f>IF('[1]Vmesna vrtilna_SKLOP1'!E2297&lt;&gt;"",'[1]Vmesna vrtilna_SKLOP1'!E2297,"")</f>
        <v/>
      </c>
      <c r="G2297" s="15" t="str">
        <f>IF('[1]Vmesna vrtilna_SKLOP1'!E2297&lt;&gt;"",'[1]Vmesna vrtilna_SKLOP1'!F2297,"")</f>
        <v/>
      </c>
      <c r="H2297" s="19" t="str">
        <f>IF('[1]Vmesna vrtilna_SKLOP1'!F2297&lt;&gt;"",'[1]Vmesna vrtilna_SKLOP1'!I2297,"")</f>
        <v/>
      </c>
      <c r="I2297" s="20" t="str">
        <f>IF(I2296="Skupaj:","DDV (22%):",IF(I2296="DDV (22%):","Skupaj z DDV:",IF(AND('[1]Vmesna vrtilna_SKLOP1'!C2297&lt;&gt;"",'[1]Vmesna vrtilna_SKLOP1'!E2297=""),"Skupaj:","")))</f>
        <v>Skupaj:</v>
      </c>
      <c r="J2297" s="21">
        <f t="shared" si="71"/>
        <v>0</v>
      </c>
      <c r="K2297" s="21">
        <f>IF(I2297="Skupaj z DDV:",SUM(K2295,K2296),IF(I2297="DDV (22%):",K2296*0.22,IF(AND('[1]Vmesna vrtilna_SKLOP1'!C2297&lt;&gt;"",'[1]Vmesna vrtilna_SKLOP1'!D2297=""),'[1]Vmesna vrtilna_SKLOP1'!J2297,IF(F2297&lt;&gt;"",IF('[1]Vmesna vrtilna_SKLOP1'!J2297&lt;&gt;"",'[1]Vmesna vrtilna_SKLOP1'!J2297,""),""))))</f>
        <v>13349.312788052001</v>
      </c>
      <c r="L2297" s="22" t="str">
        <f>IF(I2296="Skupaj:","DDV (22%):",IF(I2296="DDV (22%):","Skupaj z DDV:",IF(AND('[1]Vmesna vrtilna_SKLOP1'!C2297&lt;&gt;"",'[1]Vmesna vrtilna_SKLOP1'!E2297=""),"Skupaj:",IF(AND('[1]Vmesna vrtilna_SKLOP1'!C2297&lt;&gt;"",'[1]Vmesna vrtilna_SKLOP1'!D2297=""),'[1]Vmesna vrtilna_SKLOP1'!J2297,IF(F2297&lt;&gt;"",IF('[1]Vmesna vrtilna_SKLOP1'!J2297&lt;&gt;"",'[1]Vmesna vrtilna_SKLOP1'!J2297,""),"")))))</f>
        <v>Skupaj:</v>
      </c>
      <c r="M2297" s="22">
        <f t="shared" si="70"/>
        <v>0</v>
      </c>
      <c r="N2297" s="22" t="str">
        <f>IF(IFERROR(VLOOKUP(B2297,'[1]Vmesna vrtilna_SKLOP1'!B:J,7,0),"")=0,"",IFERROR(VLOOKUP(B2297,'[1]Vmesna vrtilna_SKLOP1'!B:J,7,0),""))</f>
        <v/>
      </c>
      <c r="O2297" s="22"/>
    </row>
    <row r="2298" spans="2:15" ht="15" customHeight="1" x14ac:dyDescent="0.3">
      <c r="B2298" s="15" t="str">
        <f>IF(AND('[1]Vmesna vrtilna_SKLOP1'!B2298&lt;&gt;"",'[1]Vmesna vrtilna_SKLOP1'!C2298&lt;&gt;""),IF('[1]Vmesna vrtilna_SKLOP1'!B2298&lt;&gt;"",'[1]Vmesna vrtilna_SKLOP1'!B2298,""),"")</f>
        <v/>
      </c>
      <c r="C2298" s="16" t="str">
        <f>IF(OR(C2297="Posebna oblika",C2297="Kulturno zaščiten objekt",C2297="Kulturno zaščiten objekt, Posebna oblika"),"Glej zavihek POSEBNI POGOJI",IF(SUM(N2297:Q2297)=1,"Posebna oblika",IF(SUM(N2297:Q2297)=10,"Kulturno zaščiten objekt",IF(SUM(N2297:Q2297)=11,"Kulturno zaščiten objekt, Posebna oblika",IF(AND('[1]Vmesna vrtilna_SKLOP1'!C2298&lt;&gt;"",'[1]Vmesna vrtilna_SKLOP1'!D2298&lt;&gt;""),IF('[1]Vmesna vrtilna_SKLOP1'!C2298&lt;&gt;"",'[1]Vmesna vrtilna_SKLOP1'!C2298,""),"")))))</f>
        <v/>
      </c>
      <c r="D2298" s="17" t="str">
        <f>IF(IFERROR(VLOOKUP(B2298,'[1]Vmesna vrtilna_SKLOP1'!B:J,6,0),"")=0,"",IFERROR(VLOOKUP(B2298,'[1]Vmesna vrtilna_SKLOP1'!B:J,6,0),""))</f>
        <v/>
      </c>
      <c r="E2298" s="16" t="str">
        <f>IF(IF('[1]Vmesna vrtilna_SKLOP1'!E2298&lt;&gt;"",'[1]Vmesna vrtilna_SKLOP1'!D2298,"")=0,"",IF('[1]Vmesna vrtilna_SKLOP1'!E2298&lt;&gt;"",'[1]Vmesna vrtilna_SKLOP1'!D2298,""))</f>
        <v/>
      </c>
      <c r="F2298" s="18" t="str">
        <f>IF('[1]Vmesna vrtilna_SKLOP1'!E2298&lt;&gt;"",'[1]Vmesna vrtilna_SKLOP1'!E2298,"")</f>
        <v/>
      </c>
      <c r="G2298" s="15" t="str">
        <f>IF('[1]Vmesna vrtilna_SKLOP1'!E2298&lt;&gt;"",'[1]Vmesna vrtilna_SKLOP1'!F2298,"")</f>
        <v/>
      </c>
      <c r="H2298" s="19" t="str">
        <f>IF('[1]Vmesna vrtilna_SKLOP1'!F2298&lt;&gt;"",'[1]Vmesna vrtilna_SKLOP1'!I2298,"")</f>
        <v/>
      </c>
      <c r="I2298" s="20" t="str">
        <f>IF(I2297="Skupaj:","DDV (22%):",IF(I2297="DDV (22%):","Skupaj z DDV:",IF(AND('[1]Vmesna vrtilna_SKLOP1'!C2298&lt;&gt;"",'[1]Vmesna vrtilna_SKLOP1'!E2298=""),"Skupaj:","")))</f>
        <v>DDV (22%):</v>
      </c>
      <c r="J2298" s="21">
        <f t="shared" si="71"/>
        <v>0</v>
      </c>
      <c r="K2298" s="21">
        <f>IF(I2298="Skupaj z DDV:",SUM(K2296,K2297),IF(I2298="DDV (22%):",K2297*0.22,IF(AND('[1]Vmesna vrtilna_SKLOP1'!C2298&lt;&gt;"",'[1]Vmesna vrtilna_SKLOP1'!D2298=""),'[1]Vmesna vrtilna_SKLOP1'!J2298,IF(F2298&lt;&gt;"",IF('[1]Vmesna vrtilna_SKLOP1'!J2298&lt;&gt;"",'[1]Vmesna vrtilna_SKLOP1'!J2298,""),""))))</f>
        <v>2936.84881337144</v>
      </c>
      <c r="L2298" s="22" t="str">
        <f>IF(I2297="Skupaj:","DDV (22%):",IF(I2297="DDV (22%):","Skupaj z DDV:",IF(AND('[1]Vmesna vrtilna_SKLOP1'!C2298&lt;&gt;"",'[1]Vmesna vrtilna_SKLOP1'!E2298=""),"Skupaj:",IF(AND('[1]Vmesna vrtilna_SKLOP1'!C2298&lt;&gt;"",'[1]Vmesna vrtilna_SKLOP1'!D2298=""),'[1]Vmesna vrtilna_SKLOP1'!J2298,IF(F2298&lt;&gt;"",IF('[1]Vmesna vrtilna_SKLOP1'!J2298&lt;&gt;"",'[1]Vmesna vrtilna_SKLOP1'!J2298,""),"")))))</f>
        <v>DDV (22%):</v>
      </c>
      <c r="M2298" s="22">
        <f t="shared" si="70"/>
        <v>0</v>
      </c>
      <c r="N2298" s="22" t="str">
        <f>IF(IFERROR(VLOOKUP(B2298,'[1]Vmesna vrtilna_SKLOP1'!B:J,7,0),"")=0,"",IFERROR(VLOOKUP(B2298,'[1]Vmesna vrtilna_SKLOP1'!B:J,7,0),""))</f>
        <v/>
      </c>
      <c r="O2298" s="22"/>
    </row>
    <row r="2299" spans="2:15" ht="15" customHeight="1" x14ac:dyDescent="0.3">
      <c r="B2299" s="15" t="str">
        <f>IF(AND('[1]Vmesna vrtilna_SKLOP1'!B2299&lt;&gt;"",'[1]Vmesna vrtilna_SKLOP1'!C2299&lt;&gt;""),IF('[1]Vmesna vrtilna_SKLOP1'!B2299&lt;&gt;"",'[1]Vmesna vrtilna_SKLOP1'!B2299,""),"")</f>
        <v/>
      </c>
      <c r="C2299" s="16" t="str">
        <f>IF(OR(C2298="Posebna oblika",C2298="Kulturno zaščiten objekt",C2298="Kulturno zaščiten objekt, Posebna oblika"),"Glej zavihek POSEBNI POGOJI",IF(SUM(N2298:Q2298)=1,"Posebna oblika",IF(SUM(N2298:Q2298)=10,"Kulturno zaščiten objekt",IF(SUM(N2298:Q2298)=11,"Kulturno zaščiten objekt, Posebna oblika",IF(AND('[1]Vmesna vrtilna_SKLOP1'!C2299&lt;&gt;"",'[1]Vmesna vrtilna_SKLOP1'!D2299&lt;&gt;""),IF('[1]Vmesna vrtilna_SKLOP1'!C2299&lt;&gt;"",'[1]Vmesna vrtilna_SKLOP1'!C2299,""),"")))))</f>
        <v/>
      </c>
      <c r="D2299" s="17" t="str">
        <f>IF(IFERROR(VLOOKUP(B2299,'[1]Vmesna vrtilna_SKLOP1'!B:J,6,0),"")=0,"",IFERROR(VLOOKUP(B2299,'[1]Vmesna vrtilna_SKLOP1'!B:J,6,0),""))</f>
        <v/>
      </c>
      <c r="E2299" s="16" t="str">
        <f>IF(IF('[1]Vmesna vrtilna_SKLOP1'!E2299&lt;&gt;"",'[1]Vmesna vrtilna_SKLOP1'!D2299,"")=0,"",IF('[1]Vmesna vrtilna_SKLOP1'!E2299&lt;&gt;"",'[1]Vmesna vrtilna_SKLOP1'!D2299,""))</f>
        <v/>
      </c>
      <c r="F2299" s="18" t="str">
        <f>IF('[1]Vmesna vrtilna_SKLOP1'!E2299&lt;&gt;"",'[1]Vmesna vrtilna_SKLOP1'!E2299,"")</f>
        <v/>
      </c>
      <c r="G2299" s="15" t="str">
        <f>IF('[1]Vmesna vrtilna_SKLOP1'!E2299&lt;&gt;"",'[1]Vmesna vrtilna_SKLOP1'!F2299,"")</f>
        <v/>
      </c>
      <c r="H2299" s="19" t="str">
        <f>IF('[1]Vmesna vrtilna_SKLOP1'!F2299&lt;&gt;"",'[1]Vmesna vrtilna_SKLOP1'!I2299,"")</f>
        <v/>
      </c>
      <c r="I2299" s="20" t="str">
        <f>IF(I2298="Skupaj:","DDV (22%):",IF(I2298="DDV (22%):","Skupaj z DDV:",IF(AND('[1]Vmesna vrtilna_SKLOP1'!C2299&lt;&gt;"",'[1]Vmesna vrtilna_SKLOP1'!E2299=""),"Skupaj:","")))</f>
        <v>Skupaj z DDV:</v>
      </c>
      <c r="J2299" s="21">
        <f t="shared" si="71"/>
        <v>0</v>
      </c>
      <c r="K2299" s="21">
        <f>IF(I2299="Skupaj z DDV:",SUM(K2297,K2298),IF(I2299="DDV (22%):",K2298*0.22,IF(AND('[1]Vmesna vrtilna_SKLOP1'!C2299&lt;&gt;"",'[1]Vmesna vrtilna_SKLOP1'!D2299=""),'[1]Vmesna vrtilna_SKLOP1'!J2299,IF(F2299&lt;&gt;"",IF('[1]Vmesna vrtilna_SKLOP1'!J2299&lt;&gt;"",'[1]Vmesna vrtilna_SKLOP1'!J2299,""),""))))</f>
        <v>16286.161601423441</v>
      </c>
      <c r="L2299" s="22" t="str">
        <f>IF(I2298="Skupaj:","DDV (22%):",IF(I2298="DDV (22%):","Skupaj z DDV:",IF(AND('[1]Vmesna vrtilna_SKLOP1'!C2299&lt;&gt;"",'[1]Vmesna vrtilna_SKLOP1'!E2299=""),"Skupaj:",IF(AND('[1]Vmesna vrtilna_SKLOP1'!C2299&lt;&gt;"",'[1]Vmesna vrtilna_SKLOP1'!D2299=""),'[1]Vmesna vrtilna_SKLOP1'!J2299,IF(F2299&lt;&gt;"",IF('[1]Vmesna vrtilna_SKLOP1'!J2299&lt;&gt;"",'[1]Vmesna vrtilna_SKLOP1'!J2299,""),"")))))</f>
        <v>Skupaj z DDV:</v>
      </c>
      <c r="M2299" s="22">
        <f t="shared" si="70"/>
        <v>0</v>
      </c>
      <c r="N2299" s="22" t="str">
        <f>IF(IFERROR(VLOOKUP(B2299,'[1]Vmesna vrtilna_SKLOP1'!B:J,7,0),"")=0,"",IFERROR(VLOOKUP(B2299,'[1]Vmesna vrtilna_SKLOP1'!B:J,7,0),""))</f>
        <v/>
      </c>
      <c r="O2299" s="22"/>
    </row>
    <row r="2300" spans="2:15" ht="15" customHeight="1" x14ac:dyDescent="0.3">
      <c r="B2300" s="15">
        <f>IF(AND('[1]Vmesna vrtilna_SKLOP1'!B2300&lt;&gt;"",'[1]Vmesna vrtilna_SKLOP1'!C2300&lt;&gt;""),IF('[1]Vmesna vrtilna_SKLOP1'!B2300&lt;&gt;"",'[1]Vmesna vrtilna_SKLOP1'!B2300,""),"")</f>
        <v>72</v>
      </c>
      <c r="C2300" s="16" t="str">
        <f>IF(OR(C2299="Posebna oblika",C2299="Kulturno zaščiten objekt",C2299="Kulturno zaščiten objekt, Posebna oblika"),"Glej zavihek POSEBNI POGOJI",IF(SUM(N2299:Q2299)=1,"Posebna oblika",IF(SUM(N2299:Q2299)=10,"Kulturno zaščiten objekt",IF(SUM(N2299:Q2299)=11,"Kulturno zaščiten objekt, Posebna oblika",IF(AND('[1]Vmesna vrtilna_SKLOP1'!C2300&lt;&gt;"",'[1]Vmesna vrtilna_SKLOP1'!D2300&lt;&gt;""),IF('[1]Vmesna vrtilna_SKLOP1'!C2300&lt;&gt;"",'[1]Vmesna vrtilna_SKLOP1'!C2300,""),"")))))</f>
        <v>Kresnice 9</v>
      </c>
      <c r="D2300" s="17">
        <f>IF(IFERROR(VLOOKUP(B2300,'[1]Vmesna vrtilna_SKLOP1'!B:J,6,0),"")=0,"",IFERROR(VLOOKUP(B2300,'[1]Vmesna vrtilna_SKLOP1'!B:J,6,0),""))</f>
        <v>1</v>
      </c>
      <c r="E2300" s="16" t="str">
        <f>IF(IF('[1]Vmesna vrtilna_SKLOP1'!E2300&lt;&gt;"",'[1]Vmesna vrtilna_SKLOP1'!D2300,"")=0,"",IF('[1]Vmesna vrtilna_SKLOP1'!E2300&lt;&gt;"",'[1]Vmesna vrtilna_SKLOP1'!D2300,""))</f>
        <v>Okna/Vrata</v>
      </c>
      <c r="F2300" s="18" t="str">
        <f>IF('[1]Vmesna vrtilna_SKLOP1'!E2300&lt;&gt;"",'[1]Vmesna vrtilna_SKLOP1'!E2300,"")</f>
        <v>Enokrilno okno (tip: O1); dim. ŠxV: 1,2x1,35m; Material: Les ; steklo 6/16Ar/4; Rw,st.=36 (Rw,st.+Ctr ≥ 31 dB)</v>
      </c>
      <c r="G2300" s="15" t="str">
        <f>IF('[1]Vmesna vrtilna_SKLOP1'!E2300&lt;&gt;"",'[1]Vmesna vrtilna_SKLOP1'!F2300,"")</f>
        <v>[kos]</v>
      </c>
      <c r="H2300" s="19">
        <f>IF('[1]Vmesna vrtilna_SKLOP1'!F2300&lt;&gt;"",'[1]Vmesna vrtilna_SKLOP1'!I2300,"")</f>
        <v>6</v>
      </c>
      <c r="I2300" s="20" t="str">
        <f>IF(I2299="Skupaj:","DDV (22%):",IF(I2299="DDV (22%):","Skupaj z DDV:",IF(AND('[1]Vmesna vrtilna_SKLOP1'!C2300&lt;&gt;"",'[1]Vmesna vrtilna_SKLOP1'!E2300=""),"Skupaj:","")))</f>
        <v/>
      </c>
      <c r="J2300" s="21">
        <f t="shared" si="71"/>
        <v>0</v>
      </c>
      <c r="K2300" s="21">
        <f>IF(I2300="Skupaj z DDV:",SUM(K2298,K2299),IF(I2300="DDV (22%):",K2299*0.22,IF(AND('[1]Vmesna vrtilna_SKLOP1'!C2300&lt;&gt;"",'[1]Vmesna vrtilna_SKLOP1'!D2300=""),'[1]Vmesna vrtilna_SKLOP1'!J2300,IF(F2300&lt;&gt;"",IF('[1]Vmesna vrtilna_SKLOP1'!J2300&lt;&gt;"",'[1]Vmesna vrtilna_SKLOP1'!J2300,""),""))))</f>
        <v>3625.9858904399998</v>
      </c>
      <c r="L2300" s="22">
        <f>IF(I2299="Skupaj:","DDV (22%):",IF(I2299="DDV (22%):","Skupaj z DDV:",IF(AND('[1]Vmesna vrtilna_SKLOP1'!C2300&lt;&gt;"",'[1]Vmesna vrtilna_SKLOP1'!E2300=""),"Skupaj:",IF(AND('[1]Vmesna vrtilna_SKLOP1'!C2300&lt;&gt;"",'[1]Vmesna vrtilna_SKLOP1'!D2300=""),'[1]Vmesna vrtilna_SKLOP1'!J2300,IF(F2300&lt;&gt;"",IF('[1]Vmesna vrtilna_SKLOP1'!J2300&lt;&gt;"",'[1]Vmesna vrtilna_SKLOP1'!J2300,""),"")))))</f>
        <v>3625.9858904399998</v>
      </c>
      <c r="M2300" s="22">
        <f t="shared" si="70"/>
        <v>0</v>
      </c>
      <c r="N2300" s="22" t="str">
        <f>IF(IFERROR(VLOOKUP(B2300,'[1]Vmesna vrtilna_SKLOP1'!B:J,7,0),"")=0,"",IFERROR(VLOOKUP(B2300,'[1]Vmesna vrtilna_SKLOP1'!B:J,7,0),""))</f>
        <v>Aprojekt</v>
      </c>
      <c r="O2300" s="22"/>
    </row>
    <row r="2301" spans="2:15" ht="15" customHeight="1" x14ac:dyDescent="0.3">
      <c r="B2301" s="15" t="str">
        <f>IF(AND('[1]Vmesna vrtilna_SKLOP1'!B2301&lt;&gt;"",'[1]Vmesna vrtilna_SKLOP1'!C2301&lt;&gt;""),IF('[1]Vmesna vrtilna_SKLOP1'!B2301&lt;&gt;"",'[1]Vmesna vrtilna_SKLOP1'!B2301,""),"")</f>
        <v/>
      </c>
      <c r="C2301" s="16" t="str">
        <f>IF(OR(C2300="Posebna oblika",C2300="Kulturno zaščiten objekt",C2300="Kulturno zaščiten objekt, Posebna oblika"),"Glej zavihek POSEBNI POGOJI",IF(SUM(N2300:Q2300)=1,"Posebna oblika",IF(SUM(N2300:Q2300)=10,"Kulturno zaščiten objekt",IF(SUM(N2300:Q2300)=11,"Kulturno zaščiten objekt, Posebna oblika",IF(AND('[1]Vmesna vrtilna_SKLOP1'!C2301&lt;&gt;"",'[1]Vmesna vrtilna_SKLOP1'!D2301&lt;&gt;""),IF('[1]Vmesna vrtilna_SKLOP1'!C2301&lt;&gt;"",'[1]Vmesna vrtilna_SKLOP1'!C2301,""),"")))))</f>
        <v/>
      </c>
      <c r="D2301" s="17" t="str">
        <f>IF(IFERROR(VLOOKUP(B2301,'[1]Vmesna vrtilna_SKLOP1'!B:J,6,0),"")=0,"",IFERROR(VLOOKUP(B2301,'[1]Vmesna vrtilna_SKLOP1'!B:J,6,0),""))</f>
        <v/>
      </c>
      <c r="E2301" s="16" t="str">
        <f>IF(IF('[1]Vmesna vrtilna_SKLOP1'!E2301&lt;&gt;"",'[1]Vmesna vrtilna_SKLOP1'!D2301,"")=0,"",IF('[1]Vmesna vrtilna_SKLOP1'!E2301&lt;&gt;"",'[1]Vmesna vrtilna_SKLOP1'!D2301,""))</f>
        <v/>
      </c>
      <c r="F2301" s="18" t="str">
        <f>IF('[1]Vmesna vrtilna_SKLOP1'!E2301&lt;&gt;"",'[1]Vmesna vrtilna_SKLOP1'!E2301,"")</f>
        <v>Enokrilna vrata (tip: V1); dim. ŠxV: 1,2x1,9m; Material: Les ; steklo 6/16Ar/4; Rw,st.=36 (Rw,st.+Ctr ≥ 31 dB)</v>
      </c>
      <c r="G2301" s="15" t="str">
        <f>IF('[1]Vmesna vrtilna_SKLOP1'!E2301&lt;&gt;"",'[1]Vmesna vrtilna_SKLOP1'!F2301,"")</f>
        <v>[kos]</v>
      </c>
      <c r="H2301" s="19">
        <f>IF('[1]Vmesna vrtilna_SKLOP1'!F2301&lt;&gt;"",'[1]Vmesna vrtilna_SKLOP1'!I2301,"")</f>
        <v>1</v>
      </c>
      <c r="I2301" s="20" t="str">
        <f>IF(I2300="Skupaj:","DDV (22%):",IF(I2300="DDV (22%):","Skupaj z DDV:",IF(AND('[1]Vmesna vrtilna_SKLOP1'!C2301&lt;&gt;"",'[1]Vmesna vrtilna_SKLOP1'!E2301=""),"Skupaj:","")))</f>
        <v/>
      </c>
      <c r="J2301" s="21">
        <f t="shared" si="71"/>
        <v>0</v>
      </c>
      <c r="K2301" s="21">
        <f>IF(I2301="Skupaj z DDV:",SUM(K2299,K2300),IF(I2301="DDV (22%):",K2300*0.22,IF(AND('[1]Vmesna vrtilna_SKLOP1'!C2301&lt;&gt;"",'[1]Vmesna vrtilna_SKLOP1'!D2301=""),'[1]Vmesna vrtilna_SKLOP1'!J2301,IF(F2301&lt;&gt;"",IF('[1]Vmesna vrtilna_SKLOP1'!J2301&lt;&gt;"",'[1]Vmesna vrtilna_SKLOP1'!J2301,""),""))))</f>
        <v>763.22335088</v>
      </c>
      <c r="L2301" s="22">
        <f>IF(I2300="Skupaj:","DDV (22%):",IF(I2300="DDV (22%):","Skupaj z DDV:",IF(AND('[1]Vmesna vrtilna_SKLOP1'!C2301&lt;&gt;"",'[1]Vmesna vrtilna_SKLOP1'!E2301=""),"Skupaj:",IF(AND('[1]Vmesna vrtilna_SKLOP1'!C2301&lt;&gt;"",'[1]Vmesna vrtilna_SKLOP1'!D2301=""),'[1]Vmesna vrtilna_SKLOP1'!J2301,IF(F2301&lt;&gt;"",IF('[1]Vmesna vrtilna_SKLOP1'!J2301&lt;&gt;"",'[1]Vmesna vrtilna_SKLOP1'!J2301,""),"")))))</f>
        <v>763.22335088</v>
      </c>
      <c r="M2301" s="22">
        <f t="shared" si="70"/>
        <v>0</v>
      </c>
      <c r="N2301" s="22" t="str">
        <f>IF(IFERROR(VLOOKUP(B2301,'[1]Vmesna vrtilna_SKLOP1'!B:J,7,0),"")=0,"",IFERROR(VLOOKUP(B2301,'[1]Vmesna vrtilna_SKLOP1'!B:J,7,0),""))</f>
        <v/>
      </c>
      <c r="O2301" s="22"/>
    </row>
    <row r="2302" spans="2:15" ht="15" customHeight="1" x14ac:dyDescent="0.3">
      <c r="B2302" s="15" t="str">
        <f>IF(AND('[1]Vmesna vrtilna_SKLOP1'!B2302&lt;&gt;"",'[1]Vmesna vrtilna_SKLOP1'!C2302&lt;&gt;""),IF('[1]Vmesna vrtilna_SKLOP1'!B2302&lt;&gt;"",'[1]Vmesna vrtilna_SKLOP1'!B2302,""),"")</f>
        <v/>
      </c>
      <c r="C2302" s="16" t="str">
        <f>IF(OR(C2301="Posebna oblika",C2301="Kulturno zaščiten objekt",C2301="Kulturno zaščiten objekt, Posebna oblika"),"Glej zavihek POSEBNI POGOJI",IF(SUM(N2301:Q2301)=1,"Posebna oblika",IF(SUM(N2301:Q2301)=10,"Kulturno zaščiten objekt",IF(SUM(N2301:Q2301)=11,"Kulturno zaščiten objekt, Posebna oblika",IF(AND('[1]Vmesna vrtilna_SKLOP1'!C2302&lt;&gt;"",'[1]Vmesna vrtilna_SKLOP1'!D2302&lt;&gt;""),IF('[1]Vmesna vrtilna_SKLOP1'!C2302&lt;&gt;"",'[1]Vmesna vrtilna_SKLOP1'!C2302,""),"")))))</f>
        <v/>
      </c>
      <c r="D2302" s="17" t="str">
        <f>IF(IFERROR(VLOOKUP(B2302,'[1]Vmesna vrtilna_SKLOP1'!B:J,6,0),"")=0,"",IFERROR(VLOOKUP(B2302,'[1]Vmesna vrtilna_SKLOP1'!B:J,6,0),""))</f>
        <v/>
      </c>
      <c r="E2302" s="16" t="str">
        <f>IF(IF('[1]Vmesna vrtilna_SKLOP1'!E2302&lt;&gt;"",'[1]Vmesna vrtilna_SKLOP1'!D2302,"")=0,"",IF('[1]Vmesna vrtilna_SKLOP1'!E2302&lt;&gt;"",'[1]Vmesna vrtilna_SKLOP1'!D2302,""))</f>
        <v/>
      </c>
      <c r="F2302" s="18" t="str">
        <f>IF('[1]Vmesna vrtilna_SKLOP1'!E2302&lt;&gt;"",'[1]Vmesna vrtilna_SKLOP1'!E2302,"")</f>
        <v>Dvokrilna vrata (tip: V2); dim. ŠxV: 1,2x1,9m; Material: Les ; steklo 6/16Ar/4; Rw,st.=36 (Rw,st.+Ctr ≥ 31 dB)</v>
      </c>
      <c r="G2302" s="15" t="str">
        <f>IF('[1]Vmesna vrtilna_SKLOP1'!E2302&lt;&gt;"",'[1]Vmesna vrtilna_SKLOP1'!F2302,"")</f>
        <v>[kos]</v>
      </c>
      <c r="H2302" s="19">
        <f>IF('[1]Vmesna vrtilna_SKLOP1'!F2302&lt;&gt;"",'[1]Vmesna vrtilna_SKLOP1'!I2302,"")</f>
        <v>1</v>
      </c>
      <c r="I2302" s="20" t="str">
        <f>IF(I2301="Skupaj:","DDV (22%):",IF(I2301="DDV (22%):","Skupaj z DDV:",IF(AND('[1]Vmesna vrtilna_SKLOP1'!C2302&lt;&gt;"",'[1]Vmesna vrtilna_SKLOP1'!E2302=""),"Skupaj:","")))</f>
        <v/>
      </c>
      <c r="J2302" s="21">
        <f t="shared" si="71"/>
        <v>0</v>
      </c>
      <c r="K2302" s="21">
        <f>IF(I2302="Skupaj z DDV:",SUM(K2300,K2301),IF(I2302="DDV (22%):",K2301*0.22,IF(AND('[1]Vmesna vrtilna_SKLOP1'!C2302&lt;&gt;"",'[1]Vmesna vrtilna_SKLOP1'!D2302=""),'[1]Vmesna vrtilna_SKLOP1'!J2302,IF(F2302&lt;&gt;"",IF('[1]Vmesna vrtilna_SKLOP1'!J2302&lt;&gt;"",'[1]Vmesna vrtilna_SKLOP1'!J2302,""),""))))</f>
        <v>989.18704711999999</v>
      </c>
      <c r="L2302" s="22">
        <f>IF(I2301="Skupaj:","DDV (22%):",IF(I2301="DDV (22%):","Skupaj z DDV:",IF(AND('[1]Vmesna vrtilna_SKLOP1'!C2302&lt;&gt;"",'[1]Vmesna vrtilna_SKLOP1'!E2302=""),"Skupaj:",IF(AND('[1]Vmesna vrtilna_SKLOP1'!C2302&lt;&gt;"",'[1]Vmesna vrtilna_SKLOP1'!D2302=""),'[1]Vmesna vrtilna_SKLOP1'!J2302,IF(F2302&lt;&gt;"",IF('[1]Vmesna vrtilna_SKLOP1'!J2302&lt;&gt;"",'[1]Vmesna vrtilna_SKLOP1'!J2302,""),"")))))</f>
        <v>989.18704711999999</v>
      </c>
      <c r="M2302" s="22">
        <f t="shared" si="70"/>
        <v>0</v>
      </c>
      <c r="N2302" s="22" t="str">
        <f>IF(IFERROR(VLOOKUP(B2302,'[1]Vmesna vrtilna_SKLOP1'!B:J,7,0),"")=0,"",IFERROR(VLOOKUP(B2302,'[1]Vmesna vrtilna_SKLOP1'!B:J,7,0),""))</f>
        <v/>
      </c>
      <c r="O2302" s="22"/>
    </row>
    <row r="2303" spans="2:15" ht="15" customHeight="1" x14ac:dyDescent="0.3">
      <c r="B2303" s="15" t="str">
        <f>IF(AND('[1]Vmesna vrtilna_SKLOP1'!B2303&lt;&gt;"",'[1]Vmesna vrtilna_SKLOP1'!C2303&lt;&gt;""),IF('[1]Vmesna vrtilna_SKLOP1'!B2303&lt;&gt;"",'[1]Vmesna vrtilna_SKLOP1'!B2303,""),"")</f>
        <v/>
      </c>
      <c r="C2303" s="16" t="str">
        <f>IF(OR(C2302="Posebna oblika",C2302="Kulturno zaščiten objekt",C2302="Kulturno zaščiten objekt, Posebna oblika"),"Glej zavihek POSEBNI POGOJI",IF(SUM(N2302:Q2302)=1,"Posebna oblika",IF(SUM(N2302:Q2302)=10,"Kulturno zaščiten objekt",IF(SUM(N2302:Q2302)=11,"Kulturno zaščiten objekt, Posebna oblika",IF(AND('[1]Vmesna vrtilna_SKLOP1'!C2303&lt;&gt;"",'[1]Vmesna vrtilna_SKLOP1'!D2303&lt;&gt;""),IF('[1]Vmesna vrtilna_SKLOP1'!C2303&lt;&gt;"",'[1]Vmesna vrtilna_SKLOP1'!C2303,""),"")))))</f>
        <v/>
      </c>
      <c r="D2303" s="17" t="str">
        <f>IF(IFERROR(VLOOKUP(B2303,'[1]Vmesna vrtilna_SKLOP1'!B:J,6,0),"")=0,"",IFERROR(VLOOKUP(B2303,'[1]Vmesna vrtilna_SKLOP1'!B:J,6,0),""))</f>
        <v/>
      </c>
      <c r="E2303" s="16" t="str">
        <f>IF(IF('[1]Vmesna vrtilna_SKLOP1'!E2303&lt;&gt;"",'[1]Vmesna vrtilna_SKLOP1'!D2303,"")=0,"",IF('[1]Vmesna vrtilna_SKLOP1'!E2303&lt;&gt;"",'[1]Vmesna vrtilna_SKLOP1'!D2303,""))</f>
        <v/>
      </c>
      <c r="F2303" s="18" t="str">
        <f>IF('[1]Vmesna vrtilna_SKLOP1'!E2303&lt;&gt;"",'[1]Vmesna vrtilna_SKLOP1'!E2303,"")</f>
        <v/>
      </c>
      <c r="G2303" s="15" t="str">
        <f>IF('[1]Vmesna vrtilna_SKLOP1'!E2303&lt;&gt;"",'[1]Vmesna vrtilna_SKLOP1'!F2303,"")</f>
        <v/>
      </c>
      <c r="H2303" s="19" t="str">
        <f>IF('[1]Vmesna vrtilna_SKLOP1'!F2303&lt;&gt;"",'[1]Vmesna vrtilna_SKLOP1'!I2303,"")</f>
        <v/>
      </c>
      <c r="I2303" s="20" t="str">
        <f>IF(I2302="Skupaj:","DDV (22%):",IF(I2302="DDV (22%):","Skupaj z DDV:",IF(AND('[1]Vmesna vrtilna_SKLOP1'!C2303&lt;&gt;"",'[1]Vmesna vrtilna_SKLOP1'!E2303=""),"Skupaj:","")))</f>
        <v/>
      </c>
      <c r="J2303" s="21" t="str">
        <f t="shared" si="71"/>
        <v/>
      </c>
      <c r="K2303" s="21" t="str">
        <f>IF(I2303="Skupaj z DDV:",SUM(K2301,K2302),IF(I2303="DDV (22%):",K2302*0.22,IF(AND('[1]Vmesna vrtilna_SKLOP1'!C2303&lt;&gt;"",'[1]Vmesna vrtilna_SKLOP1'!D2303=""),'[1]Vmesna vrtilna_SKLOP1'!J2303,IF(F2303&lt;&gt;"",IF('[1]Vmesna vrtilna_SKLOP1'!J2303&lt;&gt;"",'[1]Vmesna vrtilna_SKLOP1'!J2303,""),""))))</f>
        <v/>
      </c>
      <c r="L2303" s="22" t="str">
        <f>IF(I2302="Skupaj:","DDV (22%):",IF(I2302="DDV (22%):","Skupaj z DDV:",IF(AND('[1]Vmesna vrtilna_SKLOP1'!C2303&lt;&gt;"",'[1]Vmesna vrtilna_SKLOP1'!E2303=""),"Skupaj:",IF(AND('[1]Vmesna vrtilna_SKLOP1'!C2303&lt;&gt;"",'[1]Vmesna vrtilna_SKLOP1'!D2303=""),'[1]Vmesna vrtilna_SKLOP1'!J2303,IF(F2303&lt;&gt;"",IF('[1]Vmesna vrtilna_SKLOP1'!J2303&lt;&gt;"",'[1]Vmesna vrtilna_SKLOP1'!J2303,""),"")))))</f>
        <v/>
      </c>
      <c r="M2303" s="22">
        <f t="shared" si="70"/>
        <v>0</v>
      </c>
      <c r="N2303" s="22" t="str">
        <f>IF(IFERROR(VLOOKUP(B2303,'[1]Vmesna vrtilna_SKLOP1'!B:J,7,0),"")=0,"",IFERROR(VLOOKUP(B2303,'[1]Vmesna vrtilna_SKLOP1'!B:J,7,0),""))</f>
        <v/>
      </c>
      <c r="O2303" s="22"/>
    </row>
    <row r="2304" spans="2:15" ht="15" customHeight="1" x14ac:dyDescent="0.3">
      <c r="B2304" s="15" t="str">
        <f>IF(AND('[1]Vmesna vrtilna_SKLOP1'!B2304&lt;&gt;"",'[1]Vmesna vrtilna_SKLOP1'!C2304&lt;&gt;""),IF('[1]Vmesna vrtilna_SKLOP1'!B2304&lt;&gt;"",'[1]Vmesna vrtilna_SKLOP1'!B2304,""),"")</f>
        <v/>
      </c>
      <c r="C2304" s="16" t="str">
        <f>IF(OR(C2303="Posebna oblika",C2303="Kulturno zaščiten objekt",C2303="Kulturno zaščiten objekt, Posebna oblika"),"Glej zavihek POSEBNI POGOJI",IF(SUM(N2303:Q2303)=1,"Posebna oblika",IF(SUM(N2303:Q2303)=10,"Kulturno zaščiten objekt",IF(SUM(N2303:Q2303)=11,"Kulturno zaščiten objekt, Posebna oblika",IF(AND('[1]Vmesna vrtilna_SKLOP1'!C2304&lt;&gt;"",'[1]Vmesna vrtilna_SKLOP1'!D2304&lt;&gt;""),IF('[1]Vmesna vrtilna_SKLOP1'!C2304&lt;&gt;"",'[1]Vmesna vrtilna_SKLOP1'!C2304,""),"")))))</f>
        <v/>
      </c>
      <c r="D2304" s="17" t="str">
        <f>IF(IFERROR(VLOOKUP(B2304,'[1]Vmesna vrtilna_SKLOP1'!B:J,6,0),"")=0,"",IFERROR(VLOOKUP(B2304,'[1]Vmesna vrtilna_SKLOP1'!B:J,6,0),""))</f>
        <v/>
      </c>
      <c r="E2304" s="16" t="str">
        <f>IF(IF('[1]Vmesna vrtilna_SKLOP1'!E2304&lt;&gt;"",'[1]Vmesna vrtilna_SKLOP1'!D2304,"")=0,"",IF('[1]Vmesna vrtilna_SKLOP1'!E2304&lt;&gt;"",'[1]Vmesna vrtilna_SKLOP1'!D2304,""))</f>
        <v>Senčila</v>
      </c>
      <c r="F2304" s="18" t="str">
        <f>IF('[1]Vmesna vrtilna_SKLOP1'!E2304&lt;&gt;"",'[1]Vmesna vrtilna_SKLOP1'!E2304,"")</f>
        <v>Polkna - ALU pregibne lamele, Dim. ŠxV: 1,2x1,35m</v>
      </c>
      <c r="G2304" s="15" t="str">
        <f>IF('[1]Vmesna vrtilna_SKLOP1'!E2304&lt;&gt;"",'[1]Vmesna vrtilna_SKLOP1'!F2304,"")</f>
        <v>[kos]</v>
      </c>
      <c r="H2304" s="19">
        <f>IF('[1]Vmesna vrtilna_SKLOP1'!F2304&lt;&gt;"",'[1]Vmesna vrtilna_SKLOP1'!I2304,"")</f>
        <v>6</v>
      </c>
      <c r="I2304" s="20" t="str">
        <f>IF(I2303="Skupaj:","DDV (22%):",IF(I2303="DDV (22%):","Skupaj z DDV:",IF(AND('[1]Vmesna vrtilna_SKLOP1'!C2304&lt;&gt;"",'[1]Vmesna vrtilna_SKLOP1'!E2304=""),"Skupaj:","")))</f>
        <v/>
      </c>
      <c r="J2304" s="21">
        <f t="shared" si="71"/>
        <v>0</v>
      </c>
      <c r="K2304" s="21">
        <f>IF(I2304="Skupaj z DDV:",SUM(K2302,K2303),IF(I2304="DDV (22%):",K2303*0.22,IF(AND('[1]Vmesna vrtilna_SKLOP1'!C2304&lt;&gt;"",'[1]Vmesna vrtilna_SKLOP1'!D2304=""),'[1]Vmesna vrtilna_SKLOP1'!J2304,IF(F2304&lt;&gt;"",IF('[1]Vmesna vrtilna_SKLOP1'!J2304&lt;&gt;"",'[1]Vmesna vrtilna_SKLOP1'!J2304,""),""))))</f>
        <v>3421.684056000001</v>
      </c>
      <c r="L2304" s="22">
        <f>IF(I2303="Skupaj:","DDV (22%):",IF(I2303="DDV (22%):","Skupaj z DDV:",IF(AND('[1]Vmesna vrtilna_SKLOP1'!C2304&lt;&gt;"",'[1]Vmesna vrtilna_SKLOP1'!E2304=""),"Skupaj:",IF(AND('[1]Vmesna vrtilna_SKLOP1'!C2304&lt;&gt;"",'[1]Vmesna vrtilna_SKLOP1'!D2304=""),'[1]Vmesna vrtilna_SKLOP1'!J2304,IF(F2304&lt;&gt;"",IF('[1]Vmesna vrtilna_SKLOP1'!J2304&lt;&gt;"",'[1]Vmesna vrtilna_SKLOP1'!J2304,""),"")))))</f>
        <v>3421.684056000001</v>
      </c>
      <c r="M2304" s="22">
        <f t="shared" si="70"/>
        <v>0</v>
      </c>
      <c r="N2304" s="22" t="str">
        <f>IF(IFERROR(VLOOKUP(B2304,'[1]Vmesna vrtilna_SKLOP1'!B:J,7,0),"")=0,"",IFERROR(VLOOKUP(B2304,'[1]Vmesna vrtilna_SKLOP1'!B:J,7,0),""))</f>
        <v/>
      </c>
      <c r="O2304" s="22"/>
    </row>
    <row r="2305" spans="2:15" ht="15" customHeight="1" x14ac:dyDescent="0.3">
      <c r="B2305" s="15" t="str">
        <f>IF(AND('[1]Vmesna vrtilna_SKLOP1'!B2305&lt;&gt;"",'[1]Vmesna vrtilna_SKLOP1'!C2305&lt;&gt;""),IF('[1]Vmesna vrtilna_SKLOP1'!B2305&lt;&gt;"",'[1]Vmesna vrtilna_SKLOP1'!B2305,""),"")</f>
        <v/>
      </c>
      <c r="C2305" s="16" t="str">
        <f>IF(OR(C2304="Posebna oblika",C2304="Kulturno zaščiten objekt",C2304="Kulturno zaščiten objekt, Posebna oblika"),"Glej zavihek POSEBNI POGOJI",IF(SUM(N2304:Q2304)=1,"Posebna oblika",IF(SUM(N2304:Q2304)=10,"Kulturno zaščiten objekt",IF(SUM(N2304:Q2304)=11,"Kulturno zaščiten objekt, Posebna oblika",IF(AND('[1]Vmesna vrtilna_SKLOP1'!C2305&lt;&gt;"",'[1]Vmesna vrtilna_SKLOP1'!D2305&lt;&gt;""),IF('[1]Vmesna vrtilna_SKLOP1'!C2305&lt;&gt;"",'[1]Vmesna vrtilna_SKLOP1'!C2305,""),"")))))</f>
        <v/>
      </c>
      <c r="D2305" s="17" t="str">
        <f>IF(IFERROR(VLOOKUP(B2305,'[1]Vmesna vrtilna_SKLOP1'!B:J,6,0),"")=0,"",IFERROR(VLOOKUP(B2305,'[1]Vmesna vrtilna_SKLOP1'!B:J,6,0),""))</f>
        <v/>
      </c>
      <c r="E2305" s="16" t="str">
        <f>IF(IF('[1]Vmesna vrtilna_SKLOP1'!E2305&lt;&gt;"",'[1]Vmesna vrtilna_SKLOP1'!D2305,"")=0,"",IF('[1]Vmesna vrtilna_SKLOP1'!E2305&lt;&gt;"",'[1]Vmesna vrtilna_SKLOP1'!D2305,""))</f>
        <v/>
      </c>
      <c r="F2305" s="18" t="str">
        <f>IF('[1]Vmesna vrtilna_SKLOP1'!E2305&lt;&gt;"",'[1]Vmesna vrtilna_SKLOP1'!E2305,"")</f>
        <v>Polkna - ALU pregibne lamele, Dim. ŠxV: 1,2x1,9m</v>
      </c>
      <c r="G2305" s="15" t="str">
        <f>IF('[1]Vmesna vrtilna_SKLOP1'!E2305&lt;&gt;"",'[1]Vmesna vrtilna_SKLOP1'!F2305,"")</f>
        <v>[kos]</v>
      </c>
      <c r="H2305" s="19">
        <f>IF('[1]Vmesna vrtilna_SKLOP1'!F2305&lt;&gt;"",'[1]Vmesna vrtilna_SKLOP1'!I2305,"")</f>
        <v>1</v>
      </c>
      <c r="I2305" s="20" t="str">
        <f>IF(I2304="Skupaj:","DDV (22%):",IF(I2304="DDV (22%):","Skupaj z DDV:",IF(AND('[1]Vmesna vrtilna_SKLOP1'!C2305&lt;&gt;"",'[1]Vmesna vrtilna_SKLOP1'!E2305=""),"Skupaj:","")))</f>
        <v/>
      </c>
      <c r="J2305" s="21">
        <f t="shared" si="71"/>
        <v>0</v>
      </c>
      <c r="K2305" s="21">
        <f>IF(I2305="Skupaj z DDV:",SUM(K2303,K2304),IF(I2305="DDV (22%):",K2304*0.22,IF(AND('[1]Vmesna vrtilna_SKLOP1'!C2305&lt;&gt;"",'[1]Vmesna vrtilna_SKLOP1'!D2305=""),'[1]Vmesna vrtilna_SKLOP1'!J2305,IF(F2305&lt;&gt;"",IF('[1]Vmesna vrtilna_SKLOP1'!J2305&lt;&gt;"",'[1]Vmesna vrtilna_SKLOP1'!J2305,""),""))))</f>
        <v>704.03363600000012</v>
      </c>
      <c r="L2305" s="22">
        <f>IF(I2304="Skupaj:","DDV (22%):",IF(I2304="DDV (22%):","Skupaj z DDV:",IF(AND('[1]Vmesna vrtilna_SKLOP1'!C2305&lt;&gt;"",'[1]Vmesna vrtilna_SKLOP1'!E2305=""),"Skupaj:",IF(AND('[1]Vmesna vrtilna_SKLOP1'!C2305&lt;&gt;"",'[1]Vmesna vrtilna_SKLOP1'!D2305=""),'[1]Vmesna vrtilna_SKLOP1'!J2305,IF(F2305&lt;&gt;"",IF('[1]Vmesna vrtilna_SKLOP1'!J2305&lt;&gt;"",'[1]Vmesna vrtilna_SKLOP1'!J2305,""),"")))))</f>
        <v>704.03363600000012</v>
      </c>
      <c r="M2305" s="22">
        <f t="shared" si="70"/>
        <v>0</v>
      </c>
      <c r="N2305" s="22" t="str">
        <f>IF(IFERROR(VLOOKUP(B2305,'[1]Vmesna vrtilna_SKLOP1'!B:J,7,0),"")=0,"",IFERROR(VLOOKUP(B2305,'[1]Vmesna vrtilna_SKLOP1'!B:J,7,0),""))</f>
        <v/>
      </c>
      <c r="O2305" s="22"/>
    </row>
    <row r="2306" spans="2:15" ht="15" customHeight="1" x14ac:dyDescent="0.3">
      <c r="B2306" s="15" t="str">
        <f>IF(AND('[1]Vmesna vrtilna_SKLOP1'!B2306&lt;&gt;"",'[1]Vmesna vrtilna_SKLOP1'!C2306&lt;&gt;""),IF('[1]Vmesna vrtilna_SKLOP1'!B2306&lt;&gt;"",'[1]Vmesna vrtilna_SKLOP1'!B2306,""),"")</f>
        <v/>
      </c>
      <c r="C2306" s="16" t="str">
        <f>IF(OR(C2305="Posebna oblika",C2305="Kulturno zaščiten objekt",C2305="Kulturno zaščiten objekt, Posebna oblika"),"Glej zavihek POSEBNI POGOJI",IF(SUM(N2305:Q2305)=1,"Posebna oblika",IF(SUM(N2305:Q2305)=10,"Kulturno zaščiten objekt",IF(SUM(N2305:Q2305)=11,"Kulturno zaščiten objekt, Posebna oblika",IF(AND('[1]Vmesna vrtilna_SKLOP1'!C2306&lt;&gt;"",'[1]Vmesna vrtilna_SKLOP1'!D2306&lt;&gt;""),IF('[1]Vmesna vrtilna_SKLOP1'!C2306&lt;&gt;"",'[1]Vmesna vrtilna_SKLOP1'!C2306,""),"")))))</f>
        <v/>
      </c>
      <c r="D2306" s="17" t="str">
        <f>IF(IFERROR(VLOOKUP(B2306,'[1]Vmesna vrtilna_SKLOP1'!B:J,6,0),"")=0,"",IFERROR(VLOOKUP(B2306,'[1]Vmesna vrtilna_SKLOP1'!B:J,6,0),""))</f>
        <v/>
      </c>
      <c r="E2306" s="16" t="str">
        <f>IF(IF('[1]Vmesna vrtilna_SKLOP1'!E2306&lt;&gt;"",'[1]Vmesna vrtilna_SKLOP1'!D2306,"")=0,"",IF('[1]Vmesna vrtilna_SKLOP1'!E2306&lt;&gt;"",'[1]Vmesna vrtilna_SKLOP1'!D2306,""))</f>
        <v/>
      </c>
      <c r="F2306" s="18" t="str">
        <f>IF('[1]Vmesna vrtilna_SKLOP1'!E2306&lt;&gt;"",'[1]Vmesna vrtilna_SKLOP1'!E2306,"")</f>
        <v/>
      </c>
      <c r="G2306" s="15" t="str">
        <f>IF('[1]Vmesna vrtilna_SKLOP1'!E2306&lt;&gt;"",'[1]Vmesna vrtilna_SKLOP1'!F2306,"")</f>
        <v/>
      </c>
      <c r="H2306" s="19" t="str">
        <f>IF('[1]Vmesna vrtilna_SKLOP1'!F2306&lt;&gt;"",'[1]Vmesna vrtilna_SKLOP1'!I2306,"")</f>
        <v/>
      </c>
      <c r="I2306" s="20" t="str">
        <f>IF(I2305="Skupaj:","DDV (22%):",IF(I2305="DDV (22%):","Skupaj z DDV:",IF(AND('[1]Vmesna vrtilna_SKLOP1'!C2306&lt;&gt;"",'[1]Vmesna vrtilna_SKLOP1'!E2306=""),"Skupaj:","")))</f>
        <v/>
      </c>
      <c r="J2306" s="21" t="str">
        <f t="shared" si="71"/>
        <v/>
      </c>
      <c r="K2306" s="21" t="str">
        <f>IF(I2306="Skupaj z DDV:",SUM(K2304,K2305),IF(I2306="DDV (22%):",K2305*0.22,IF(AND('[1]Vmesna vrtilna_SKLOP1'!C2306&lt;&gt;"",'[1]Vmesna vrtilna_SKLOP1'!D2306=""),'[1]Vmesna vrtilna_SKLOP1'!J2306,IF(F2306&lt;&gt;"",IF('[1]Vmesna vrtilna_SKLOP1'!J2306&lt;&gt;"",'[1]Vmesna vrtilna_SKLOP1'!J2306,""),""))))</f>
        <v/>
      </c>
      <c r="L2306" s="22" t="str">
        <f>IF(I2305="Skupaj:","DDV (22%):",IF(I2305="DDV (22%):","Skupaj z DDV:",IF(AND('[1]Vmesna vrtilna_SKLOP1'!C2306&lt;&gt;"",'[1]Vmesna vrtilna_SKLOP1'!E2306=""),"Skupaj:",IF(AND('[1]Vmesna vrtilna_SKLOP1'!C2306&lt;&gt;"",'[1]Vmesna vrtilna_SKLOP1'!D2306=""),'[1]Vmesna vrtilna_SKLOP1'!J2306,IF(F2306&lt;&gt;"",IF('[1]Vmesna vrtilna_SKLOP1'!J2306&lt;&gt;"",'[1]Vmesna vrtilna_SKLOP1'!J2306,""),"")))))</f>
        <v/>
      </c>
      <c r="M2306" s="22">
        <f t="shared" si="70"/>
        <v>0</v>
      </c>
      <c r="N2306" s="22" t="str">
        <f>IF(IFERROR(VLOOKUP(B2306,'[1]Vmesna vrtilna_SKLOP1'!B:J,7,0),"")=0,"",IFERROR(VLOOKUP(B2306,'[1]Vmesna vrtilna_SKLOP1'!B:J,7,0),""))</f>
        <v/>
      </c>
      <c r="O2306" s="22"/>
    </row>
    <row r="2307" spans="2:15" ht="15" customHeight="1" x14ac:dyDescent="0.3">
      <c r="B2307" s="15" t="str">
        <f>IF(AND('[1]Vmesna vrtilna_SKLOP1'!B2307&lt;&gt;"",'[1]Vmesna vrtilna_SKLOP1'!C2307&lt;&gt;""),IF('[1]Vmesna vrtilna_SKLOP1'!B2307&lt;&gt;"",'[1]Vmesna vrtilna_SKLOP1'!B2307,""),"")</f>
        <v/>
      </c>
      <c r="C2307" s="16" t="str">
        <f>IF(OR(C2306="Posebna oblika",C2306="Kulturno zaščiten objekt",C2306="Kulturno zaščiten objekt, Posebna oblika"),"Glej zavihek POSEBNI POGOJI",IF(SUM(N2306:Q2306)=1,"Posebna oblika",IF(SUM(N2306:Q2306)=10,"Kulturno zaščiten objekt",IF(SUM(N2306:Q2306)=11,"Kulturno zaščiten objekt, Posebna oblika",IF(AND('[1]Vmesna vrtilna_SKLOP1'!C2307&lt;&gt;"",'[1]Vmesna vrtilna_SKLOP1'!D2307&lt;&gt;""),IF('[1]Vmesna vrtilna_SKLOP1'!C2307&lt;&gt;"",'[1]Vmesna vrtilna_SKLOP1'!C2307,""),"")))))</f>
        <v/>
      </c>
      <c r="D2307" s="17" t="str">
        <f>IF(IFERROR(VLOOKUP(B2307,'[1]Vmesna vrtilna_SKLOP1'!B:J,6,0),"")=0,"",IFERROR(VLOOKUP(B2307,'[1]Vmesna vrtilna_SKLOP1'!B:J,6,0),""))</f>
        <v/>
      </c>
      <c r="E2307" s="16" t="str">
        <f>IF(IF('[1]Vmesna vrtilna_SKLOP1'!E2307&lt;&gt;"",'[1]Vmesna vrtilna_SKLOP1'!D2307,"")=0,"",IF('[1]Vmesna vrtilna_SKLOP1'!E2307&lt;&gt;"",'[1]Vmesna vrtilna_SKLOP1'!D2307,""))</f>
        <v>Notranje police</v>
      </c>
      <c r="F2307" s="18" t="str">
        <f>IF('[1]Vmesna vrtilna_SKLOP1'!E2307&lt;&gt;"",'[1]Vmesna vrtilna_SKLOP1'!E2307,"")</f>
        <v>Notranja polica, mat. Topalit, dim. ŠxG:1,2x0,25m</v>
      </c>
      <c r="G2307" s="15" t="str">
        <f>IF('[1]Vmesna vrtilna_SKLOP1'!E2307&lt;&gt;"",'[1]Vmesna vrtilna_SKLOP1'!F2307,"")</f>
        <v>[kos]</v>
      </c>
      <c r="H2307" s="19">
        <f>IF('[1]Vmesna vrtilna_SKLOP1'!F2307&lt;&gt;"",'[1]Vmesna vrtilna_SKLOP1'!I2307,"")</f>
        <v>6</v>
      </c>
      <c r="I2307" s="20" t="str">
        <f>IF(I2306="Skupaj:","DDV (22%):",IF(I2306="DDV (22%):","Skupaj z DDV:",IF(AND('[1]Vmesna vrtilna_SKLOP1'!C2307&lt;&gt;"",'[1]Vmesna vrtilna_SKLOP1'!E2307=""),"Skupaj:","")))</f>
        <v/>
      </c>
      <c r="J2307" s="21">
        <f t="shared" si="71"/>
        <v>0</v>
      </c>
      <c r="K2307" s="21">
        <f>IF(I2307="Skupaj z DDV:",SUM(K2305,K2306),IF(I2307="DDV (22%):",K2306*0.22,IF(AND('[1]Vmesna vrtilna_SKLOP1'!C2307&lt;&gt;"",'[1]Vmesna vrtilna_SKLOP1'!D2307=""),'[1]Vmesna vrtilna_SKLOP1'!J2307,IF(F2307&lt;&gt;"",IF('[1]Vmesna vrtilna_SKLOP1'!J2307&lt;&gt;"",'[1]Vmesna vrtilna_SKLOP1'!J2307,""),""))))</f>
        <v>244.2</v>
      </c>
      <c r="L2307" s="22">
        <f>IF(I2306="Skupaj:","DDV (22%):",IF(I2306="DDV (22%):","Skupaj z DDV:",IF(AND('[1]Vmesna vrtilna_SKLOP1'!C2307&lt;&gt;"",'[1]Vmesna vrtilna_SKLOP1'!E2307=""),"Skupaj:",IF(AND('[1]Vmesna vrtilna_SKLOP1'!C2307&lt;&gt;"",'[1]Vmesna vrtilna_SKLOP1'!D2307=""),'[1]Vmesna vrtilna_SKLOP1'!J2307,IF(F2307&lt;&gt;"",IF('[1]Vmesna vrtilna_SKLOP1'!J2307&lt;&gt;"",'[1]Vmesna vrtilna_SKLOP1'!J2307,""),"")))))</f>
        <v>244.2</v>
      </c>
      <c r="M2307" s="22">
        <f t="shared" ref="M2307:M2370" si="72">IF(AND(B2307&gt;0,B2307&lt;100000),J2307,IF(OR(I2307="Skupaj:",I2307="DDV (22%):",I2307="Skupaj z DDV:"),M2306,SUM(M2306,J2307)))</f>
        <v>0</v>
      </c>
      <c r="N2307" s="22" t="str">
        <f>IF(IFERROR(VLOOKUP(B2307,'[1]Vmesna vrtilna_SKLOP1'!B:J,7,0),"")=0,"",IFERROR(VLOOKUP(B2307,'[1]Vmesna vrtilna_SKLOP1'!B:J,7,0),""))</f>
        <v/>
      </c>
      <c r="O2307" s="22"/>
    </row>
    <row r="2308" spans="2:15" ht="15" customHeight="1" x14ac:dyDescent="0.3">
      <c r="B2308" s="15" t="str">
        <f>IF(AND('[1]Vmesna vrtilna_SKLOP1'!B2308&lt;&gt;"",'[1]Vmesna vrtilna_SKLOP1'!C2308&lt;&gt;""),IF('[1]Vmesna vrtilna_SKLOP1'!B2308&lt;&gt;"",'[1]Vmesna vrtilna_SKLOP1'!B2308,""),"")</f>
        <v/>
      </c>
      <c r="C2308" s="16" t="str">
        <f>IF(OR(C2307="Posebna oblika",C2307="Kulturno zaščiten objekt",C2307="Kulturno zaščiten objekt, Posebna oblika"),"Glej zavihek POSEBNI POGOJI",IF(SUM(N2307:Q2307)=1,"Posebna oblika",IF(SUM(N2307:Q2307)=10,"Kulturno zaščiten objekt",IF(SUM(N2307:Q2307)=11,"Kulturno zaščiten objekt, Posebna oblika",IF(AND('[1]Vmesna vrtilna_SKLOP1'!C2308&lt;&gt;"",'[1]Vmesna vrtilna_SKLOP1'!D2308&lt;&gt;""),IF('[1]Vmesna vrtilna_SKLOP1'!C2308&lt;&gt;"",'[1]Vmesna vrtilna_SKLOP1'!C2308,""),"")))))</f>
        <v/>
      </c>
      <c r="D2308" s="17" t="str">
        <f>IF(IFERROR(VLOOKUP(B2308,'[1]Vmesna vrtilna_SKLOP1'!B:J,6,0),"")=0,"",IFERROR(VLOOKUP(B2308,'[1]Vmesna vrtilna_SKLOP1'!B:J,6,0),""))</f>
        <v/>
      </c>
      <c r="E2308" s="16" t="str">
        <f>IF(IF('[1]Vmesna vrtilna_SKLOP1'!E2308&lt;&gt;"",'[1]Vmesna vrtilna_SKLOP1'!D2308,"")=0,"",IF('[1]Vmesna vrtilna_SKLOP1'!E2308&lt;&gt;"",'[1]Vmesna vrtilna_SKLOP1'!D2308,""))</f>
        <v/>
      </c>
      <c r="F2308" s="18" t="str">
        <f>IF('[1]Vmesna vrtilna_SKLOP1'!E2308&lt;&gt;"",'[1]Vmesna vrtilna_SKLOP1'!E2308,"")</f>
        <v/>
      </c>
      <c r="G2308" s="15" t="str">
        <f>IF('[1]Vmesna vrtilna_SKLOP1'!E2308&lt;&gt;"",'[1]Vmesna vrtilna_SKLOP1'!F2308,"")</f>
        <v/>
      </c>
      <c r="H2308" s="19" t="str">
        <f>IF('[1]Vmesna vrtilna_SKLOP1'!F2308&lt;&gt;"",'[1]Vmesna vrtilna_SKLOP1'!I2308,"")</f>
        <v/>
      </c>
      <c r="I2308" s="20" t="str">
        <f>IF(I2307="Skupaj:","DDV (22%):",IF(I2307="DDV (22%):","Skupaj z DDV:",IF(AND('[1]Vmesna vrtilna_SKLOP1'!C2308&lt;&gt;"",'[1]Vmesna vrtilna_SKLOP1'!E2308=""),"Skupaj:","")))</f>
        <v/>
      </c>
      <c r="J2308" s="21" t="str">
        <f t="shared" ref="J2308:J2371" si="73">IFERROR(IF(I2308="Skupaj:",M2308,IF(I2308="Skupaj z DDV:",SUM(J2306,J2307),IF(I2308="DDV (22%):",J2307*0.22,IF(F2308&lt;&gt;"",H2308*I2308,"")))),0)</f>
        <v/>
      </c>
      <c r="K2308" s="21" t="str">
        <f>IF(I2308="Skupaj z DDV:",SUM(K2306,K2307),IF(I2308="DDV (22%):",K2307*0.22,IF(AND('[1]Vmesna vrtilna_SKLOP1'!C2308&lt;&gt;"",'[1]Vmesna vrtilna_SKLOP1'!D2308=""),'[1]Vmesna vrtilna_SKLOP1'!J2308,IF(F2308&lt;&gt;"",IF('[1]Vmesna vrtilna_SKLOP1'!J2308&lt;&gt;"",'[1]Vmesna vrtilna_SKLOP1'!J2308,""),""))))</f>
        <v/>
      </c>
      <c r="L2308" s="22" t="str">
        <f>IF(I2307="Skupaj:","DDV (22%):",IF(I2307="DDV (22%):","Skupaj z DDV:",IF(AND('[1]Vmesna vrtilna_SKLOP1'!C2308&lt;&gt;"",'[1]Vmesna vrtilna_SKLOP1'!E2308=""),"Skupaj:",IF(AND('[1]Vmesna vrtilna_SKLOP1'!C2308&lt;&gt;"",'[1]Vmesna vrtilna_SKLOP1'!D2308=""),'[1]Vmesna vrtilna_SKLOP1'!J2308,IF(F2308&lt;&gt;"",IF('[1]Vmesna vrtilna_SKLOP1'!J2308&lt;&gt;"",'[1]Vmesna vrtilna_SKLOP1'!J2308,""),"")))))</f>
        <v/>
      </c>
      <c r="M2308" s="22">
        <f t="shared" si="72"/>
        <v>0</v>
      </c>
      <c r="N2308" s="22" t="str">
        <f>IF(IFERROR(VLOOKUP(B2308,'[1]Vmesna vrtilna_SKLOP1'!B:J,7,0),"")=0,"",IFERROR(VLOOKUP(B2308,'[1]Vmesna vrtilna_SKLOP1'!B:J,7,0),""))</f>
        <v/>
      </c>
      <c r="O2308" s="22"/>
    </row>
    <row r="2309" spans="2:15" ht="15" customHeight="1" x14ac:dyDescent="0.3">
      <c r="B2309" s="15" t="str">
        <f>IF(AND('[1]Vmesna vrtilna_SKLOP1'!B2309&lt;&gt;"",'[1]Vmesna vrtilna_SKLOP1'!C2309&lt;&gt;""),IF('[1]Vmesna vrtilna_SKLOP1'!B2309&lt;&gt;"",'[1]Vmesna vrtilna_SKLOP1'!B2309,""),"")</f>
        <v/>
      </c>
      <c r="C2309" s="16" t="str">
        <f>IF(OR(C2308="Posebna oblika",C2308="Kulturno zaščiten objekt",C2308="Kulturno zaščiten objekt, Posebna oblika"),"Glej zavihek POSEBNI POGOJI",IF(SUM(N2308:Q2308)=1,"Posebna oblika",IF(SUM(N2308:Q2308)=10,"Kulturno zaščiten objekt",IF(SUM(N2308:Q2308)=11,"Kulturno zaščiten objekt, Posebna oblika",IF(AND('[1]Vmesna vrtilna_SKLOP1'!C2309&lt;&gt;"",'[1]Vmesna vrtilna_SKLOP1'!D2309&lt;&gt;""),IF('[1]Vmesna vrtilna_SKLOP1'!C2309&lt;&gt;"",'[1]Vmesna vrtilna_SKLOP1'!C2309,""),"")))))</f>
        <v/>
      </c>
      <c r="D2309" s="17" t="str">
        <f>IF(IFERROR(VLOOKUP(B2309,'[1]Vmesna vrtilna_SKLOP1'!B:J,6,0),"")=0,"",IFERROR(VLOOKUP(B2309,'[1]Vmesna vrtilna_SKLOP1'!B:J,6,0),""))</f>
        <v/>
      </c>
      <c r="E2309" s="16" t="str">
        <f>IF(IF('[1]Vmesna vrtilna_SKLOP1'!E2309&lt;&gt;"",'[1]Vmesna vrtilna_SKLOP1'!D2309,"")=0,"",IF('[1]Vmesna vrtilna_SKLOP1'!E2309&lt;&gt;"",'[1]Vmesna vrtilna_SKLOP1'!D2309,""))</f>
        <v>Demontaža</v>
      </c>
      <c r="F2309" s="18" t="str">
        <f>IF('[1]Vmesna vrtilna_SKLOP1'!E2309&lt;&gt;"",'[1]Vmesna vrtilna_SKLOP1'!E2309,"")</f>
        <v>Demontaža oken</v>
      </c>
      <c r="G2309" s="15" t="str">
        <f>IF('[1]Vmesna vrtilna_SKLOP1'!E2309&lt;&gt;"",'[1]Vmesna vrtilna_SKLOP1'!F2309,"")</f>
        <v>[m1]</v>
      </c>
      <c r="H2309" s="19">
        <f>IF('[1]Vmesna vrtilna_SKLOP1'!F2309&lt;&gt;"",'[1]Vmesna vrtilna_SKLOP1'!I2309,"")</f>
        <v>30.6</v>
      </c>
      <c r="I2309" s="20" t="str">
        <f>IF(I2308="Skupaj:","DDV (22%):",IF(I2308="DDV (22%):","Skupaj z DDV:",IF(AND('[1]Vmesna vrtilna_SKLOP1'!C2309&lt;&gt;"",'[1]Vmesna vrtilna_SKLOP1'!E2309=""),"Skupaj:","")))</f>
        <v/>
      </c>
      <c r="J2309" s="21">
        <f t="shared" si="73"/>
        <v>0</v>
      </c>
      <c r="K2309" s="21">
        <f>IF(I2309="Skupaj z DDV:",SUM(K2307,K2308),IF(I2309="DDV (22%):",K2308*0.22,IF(AND('[1]Vmesna vrtilna_SKLOP1'!C2309&lt;&gt;"",'[1]Vmesna vrtilna_SKLOP1'!D2309=""),'[1]Vmesna vrtilna_SKLOP1'!J2309,IF(F2309&lt;&gt;"",IF('[1]Vmesna vrtilna_SKLOP1'!J2309&lt;&gt;"",'[1]Vmesna vrtilna_SKLOP1'!J2309,""),""))))</f>
        <v>214.19999999999996</v>
      </c>
      <c r="L2309" s="22">
        <f>IF(I2308="Skupaj:","DDV (22%):",IF(I2308="DDV (22%):","Skupaj z DDV:",IF(AND('[1]Vmesna vrtilna_SKLOP1'!C2309&lt;&gt;"",'[1]Vmesna vrtilna_SKLOP1'!E2309=""),"Skupaj:",IF(AND('[1]Vmesna vrtilna_SKLOP1'!C2309&lt;&gt;"",'[1]Vmesna vrtilna_SKLOP1'!D2309=""),'[1]Vmesna vrtilna_SKLOP1'!J2309,IF(F2309&lt;&gt;"",IF('[1]Vmesna vrtilna_SKLOP1'!J2309&lt;&gt;"",'[1]Vmesna vrtilna_SKLOP1'!J2309,""),"")))))</f>
        <v>214.19999999999996</v>
      </c>
      <c r="M2309" s="22">
        <f t="shared" si="72"/>
        <v>0</v>
      </c>
      <c r="N2309" s="22" t="str">
        <f>IF(IFERROR(VLOOKUP(B2309,'[1]Vmesna vrtilna_SKLOP1'!B:J,7,0),"")=0,"",IFERROR(VLOOKUP(B2309,'[1]Vmesna vrtilna_SKLOP1'!B:J,7,0),""))</f>
        <v/>
      </c>
      <c r="O2309" s="22"/>
    </row>
    <row r="2310" spans="2:15" ht="15" customHeight="1" x14ac:dyDescent="0.3">
      <c r="B2310" s="15" t="str">
        <f>IF(AND('[1]Vmesna vrtilna_SKLOP1'!B2310&lt;&gt;"",'[1]Vmesna vrtilna_SKLOP1'!C2310&lt;&gt;""),IF('[1]Vmesna vrtilna_SKLOP1'!B2310&lt;&gt;"",'[1]Vmesna vrtilna_SKLOP1'!B2310,""),"")</f>
        <v/>
      </c>
      <c r="C2310" s="16" t="str">
        <f>IF(OR(C2309="Posebna oblika",C2309="Kulturno zaščiten objekt",C2309="Kulturno zaščiten objekt, Posebna oblika"),"Glej zavihek POSEBNI POGOJI",IF(SUM(N2309:Q2309)=1,"Posebna oblika",IF(SUM(N2309:Q2309)=10,"Kulturno zaščiten objekt",IF(SUM(N2309:Q2309)=11,"Kulturno zaščiten objekt, Posebna oblika",IF(AND('[1]Vmesna vrtilna_SKLOP1'!C2310&lt;&gt;"",'[1]Vmesna vrtilna_SKLOP1'!D2310&lt;&gt;""),IF('[1]Vmesna vrtilna_SKLOP1'!C2310&lt;&gt;"",'[1]Vmesna vrtilna_SKLOP1'!C2310,""),"")))))</f>
        <v/>
      </c>
      <c r="D2310" s="17" t="str">
        <f>IF(IFERROR(VLOOKUP(B2310,'[1]Vmesna vrtilna_SKLOP1'!B:J,6,0),"")=0,"",IFERROR(VLOOKUP(B2310,'[1]Vmesna vrtilna_SKLOP1'!B:J,6,0),""))</f>
        <v/>
      </c>
      <c r="E2310" s="16" t="str">
        <f>IF(IF('[1]Vmesna vrtilna_SKLOP1'!E2310&lt;&gt;"",'[1]Vmesna vrtilna_SKLOP1'!D2310,"")=0,"",IF('[1]Vmesna vrtilna_SKLOP1'!E2310&lt;&gt;"",'[1]Vmesna vrtilna_SKLOP1'!D2310,""))</f>
        <v/>
      </c>
      <c r="F2310" s="18" t="str">
        <f>IF('[1]Vmesna vrtilna_SKLOP1'!E2310&lt;&gt;"",'[1]Vmesna vrtilna_SKLOP1'!E2310,"")</f>
        <v>Demontaža vrat</v>
      </c>
      <c r="G2310" s="15" t="str">
        <f>IF('[1]Vmesna vrtilna_SKLOP1'!E2310&lt;&gt;"",'[1]Vmesna vrtilna_SKLOP1'!F2310,"")</f>
        <v>[m1]</v>
      </c>
      <c r="H2310" s="19">
        <f>IF('[1]Vmesna vrtilna_SKLOP1'!F2310&lt;&gt;"",'[1]Vmesna vrtilna_SKLOP1'!I2310,"")</f>
        <v>12.399999999999999</v>
      </c>
      <c r="I2310" s="20" t="str">
        <f>IF(I2309="Skupaj:","DDV (22%):",IF(I2309="DDV (22%):","Skupaj z DDV:",IF(AND('[1]Vmesna vrtilna_SKLOP1'!C2310&lt;&gt;"",'[1]Vmesna vrtilna_SKLOP1'!E2310=""),"Skupaj:","")))</f>
        <v/>
      </c>
      <c r="J2310" s="21">
        <f t="shared" si="73"/>
        <v>0</v>
      </c>
      <c r="K2310" s="21">
        <f>IF(I2310="Skupaj z DDV:",SUM(K2308,K2309),IF(I2310="DDV (22%):",K2309*0.22,IF(AND('[1]Vmesna vrtilna_SKLOP1'!C2310&lt;&gt;"",'[1]Vmesna vrtilna_SKLOP1'!D2310=""),'[1]Vmesna vrtilna_SKLOP1'!J2310,IF(F2310&lt;&gt;"",IF('[1]Vmesna vrtilna_SKLOP1'!J2310&lt;&gt;"",'[1]Vmesna vrtilna_SKLOP1'!J2310,""),""))))</f>
        <v>86.799999999999983</v>
      </c>
      <c r="L2310" s="22">
        <f>IF(I2309="Skupaj:","DDV (22%):",IF(I2309="DDV (22%):","Skupaj z DDV:",IF(AND('[1]Vmesna vrtilna_SKLOP1'!C2310&lt;&gt;"",'[1]Vmesna vrtilna_SKLOP1'!E2310=""),"Skupaj:",IF(AND('[1]Vmesna vrtilna_SKLOP1'!C2310&lt;&gt;"",'[1]Vmesna vrtilna_SKLOP1'!D2310=""),'[1]Vmesna vrtilna_SKLOP1'!J2310,IF(F2310&lt;&gt;"",IF('[1]Vmesna vrtilna_SKLOP1'!J2310&lt;&gt;"",'[1]Vmesna vrtilna_SKLOP1'!J2310,""),"")))))</f>
        <v>86.799999999999983</v>
      </c>
      <c r="M2310" s="22">
        <f t="shared" si="72"/>
        <v>0</v>
      </c>
      <c r="N2310" s="22" t="str">
        <f>IF(IFERROR(VLOOKUP(B2310,'[1]Vmesna vrtilna_SKLOP1'!B:J,7,0),"")=0,"",IFERROR(VLOOKUP(B2310,'[1]Vmesna vrtilna_SKLOP1'!B:J,7,0),""))</f>
        <v/>
      </c>
      <c r="O2310" s="22"/>
    </row>
    <row r="2311" spans="2:15" ht="15" customHeight="1" x14ac:dyDescent="0.3">
      <c r="B2311" s="15" t="str">
        <f>IF(AND('[1]Vmesna vrtilna_SKLOP1'!B2311&lt;&gt;"",'[1]Vmesna vrtilna_SKLOP1'!C2311&lt;&gt;""),IF('[1]Vmesna vrtilna_SKLOP1'!B2311&lt;&gt;"",'[1]Vmesna vrtilna_SKLOP1'!B2311,""),"")</f>
        <v/>
      </c>
      <c r="C2311" s="16" t="str">
        <f>IF(OR(C2310="Posebna oblika",C2310="Kulturno zaščiten objekt",C2310="Kulturno zaščiten objekt, Posebna oblika"),"Glej zavihek POSEBNI POGOJI",IF(SUM(N2310:Q2310)=1,"Posebna oblika",IF(SUM(N2310:Q2310)=10,"Kulturno zaščiten objekt",IF(SUM(N2310:Q2310)=11,"Kulturno zaščiten objekt, Posebna oblika",IF(AND('[1]Vmesna vrtilna_SKLOP1'!C2311&lt;&gt;"",'[1]Vmesna vrtilna_SKLOP1'!D2311&lt;&gt;""),IF('[1]Vmesna vrtilna_SKLOP1'!C2311&lt;&gt;"",'[1]Vmesna vrtilna_SKLOP1'!C2311,""),"")))))</f>
        <v/>
      </c>
      <c r="D2311" s="17" t="str">
        <f>IF(IFERROR(VLOOKUP(B2311,'[1]Vmesna vrtilna_SKLOP1'!B:J,6,0),"")=0,"",IFERROR(VLOOKUP(B2311,'[1]Vmesna vrtilna_SKLOP1'!B:J,6,0),""))</f>
        <v/>
      </c>
      <c r="E2311" s="16" t="str">
        <f>IF(IF('[1]Vmesna vrtilna_SKLOP1'!E2311&lt;&gt;"",'[1]Vmesna vrtilna_SKLOP1'!D2311,"")=0,"",IF('[1]Vmesna vrtilna_SKLOP1'!E2311&lt;&gt;"",'[1]Vmesna vrtilna_SKLOP1'!D2311,""))</f>
        <v/>
      </c>
      <c r="F2311" s="18" t="str">
        <f>IF('[1]Vmesna vrtilna_SKLOP1'!E2311&lt;&gt;"",'[1]Vmesna vrtilna_SKLOP1'!E2311,"")</f>
        <v>Demontaža police</v>
      </c>
      <c r="G2311" s="15" t="str">
        <f>IF('[1]Vmesna vrtilna_SKLOP1'!E2311&lt;&gt;"",'[1]Vmesna vrtilna_SKLOP1'!F2311,"")</f>
        <v>[kos]</v>
      </c>
      <c r="H2311" s="19">
        <f>IF('[1]Vmesna vrtilna_SKLOP1'!F2311&lt;&gt;"",'[1]Vmesna vrtilna_SKLOP1'!I2311,"")</f>
        <v>6</v>
      </c>
      <c r="I2311" s="20" t="str">
        <f>IF(I2310="Skupaj:","DDV (22%):",IF(I2310="DDV (22%):","Skupaj z DDV:",IF(AND('[1]Vmesna vrtilna_SKLOP1'!C2311&lt;&gt;"",'[1]Vmesna vrtilna_SKLOP1'!E2311=""),"Skupaj:","")))</f>
        <v/>
      </c>
      <c r="J2311" s="21">
        <f t="shared" si="73"/>
        <v>0</v>
      </c>
      <c r="K2311" s="21">
        <f>IF(I2311="Skupaj z DDV:",SUM(K2309,K2310),IF(I2311="DDV (22%):",K2310*0.22,IF(AND('[1]Vmesna vrtilna_SKLOP1'!C2311&lt;&gt;"",'[1]Vmesna vrtilna_SKLOP1'!D2311=""),'[1]Vmesna vrtilna_SKLOP1'!J2311,IF(F2311&lt;&gt;"",IF('[1]Vmesna vrtilna_SKLOP1'!J2311&lt;&gt;"",'[1]Vmesna vrtilna_SKLOP1'!J2311,""),""))))</f>
        <v>36</v>
      </c>
      <c r="L2311" s="22">
        <f>IF(I2310="Skupaj:","DDV (22%):",IF(I2310="DDV (22%):","Skupaj z DDV:",IF(AND('[1]Vmesna vrtilna_SKLOP1'!C2311&lt;&gt;"",'[1]Vmesna vrtilna_SKLOP1'!E2311=""),"Skupaj:",IF(AND('[1]Vmesna vrtilna_SKLOP1'!C2311&lt;&gt;"",'[1]Vmesna vrtilna_SKLOP1'!D2311=""),'[1]Vmesna vrtilna_SKLOP1'!J2311,IF(F2311&lt;&gt;"",IF('[1]Vmesna vrtilna_SKLOP1'!J2311&lt;&gt;"",'[1]Vmesna vrtilna_SKLOP1'!J2311,""),"")))))</f>
        <v>36</v>
      </c>
      <c r="M2311" s="22">
        <f t="shared" si="72"/>
        <v>0</v>
      </c>
      <c r="N2311" s="22" t="str">
        <f>IF(IFERROR(VLOOKUP(B2311,'[1]Vmesna vrtilna_SKLOP1'!B:J,7,0),"")=0,"",IFERROR(VLOOKUP(B2311,'[1]Vmesna vrtilna_SKLOP1'!B:J,7,0),""))</f>
        <v/>
      </c>
      <c r="O2311" s="22"/>
    </row>
    <row r="2312" spans="2:15" ht="15" customHeight="1" x14ac:dyDescent="0.3">
      <c r="B2312" s="15" t="str">
        <f>IF(AND('[1]Vmesna vrtilna_SKLOP1'!B2312&lt;&gt;"",'[1]Vmesna vrtilna_SKLOP1'!C2312&lt;&gt;""),IF('[1]Vmesna vrtilna_SKLOP1'!B2312&lt;&gt;"",'[1]Vmesna vrtilna_SKLOP1'!B2312,""),"")</f>
        <v/>
      </c>
      <c r="C2312" s="16" t="str">
        <f>IF(OR(C2311="Posebna oblika",C2311="Kulturno zaščiten objekt",C2311="Kulturno zaščiten objekt, Posebna oblika"),"Glej zavihek POSEBNI POGOJI",IF(SUM(N2311:Q2311)=1,"Posebna oblika",IF(SUM(N2311:Q2311)=10,"Kulturno zaščiten objekt",IF(SUM(N2311:Q2311)=11,"Kulturno zaščiten objekt, Posebna oblika",IF(AND('[1]Vmesna vrtilna_SKLOP1'!C2312&lt;&gt;"",'[1]Vmesna vrtilna_SKLOP1'!D2312&lt;&gt;""),IF('[1]Vmesna vrtilna_SKLOP1'!C2312&lt;&gt;"",'[1]Vmesna vrtilna_SKLOP1'!C2312,""),"")))))</f>
        <v/>
      </c>
      <c r="D2312" s="17" t="str">
        <f>IF(IFERROR(VLOOKUP(B2312,'[1]Vmesna vrtilna_SKLOP1'!B:J,6,0),"")=0,"",IFERROR(VLOOKUP(B2312,'[1]Vmesna vrtilna_SKLOP1'!B:J,6,0),""))</f>
        <v/>
      </c>
      <c r="E2312" s="16" t="str">
        <f>IF(IF('[1]Vmesna vrtilna_SKLOP1'!E2312&lt;&gt;"",'[1]Vmesna vrtilna_SKLOP1'!D2312,"")=0,"",IF('[1]Vmesna vrtilna_SKLOP1'!E2312&lt;&gt;"",'[1]Vmesna vrtilna_SKLOP1'!D2312,""))</f>
        <v/>
      </c>
      <c r="F2312" s="18" t="str">
        <f>IF('[1]Vmesna vrtilna_SKLOP1'!E2312&lt;&gt;"",'[1]Vmesna vrtilna_SKLOP1'!E2312,"")</f>
        <v/>
      </c>
      <c r="G2312" s="15" t="str">
        <f>IF('[1]Vmesna vrtilna_SKLOP1'!E2312&lt;&gt;"",'[1]Vmesna vrtilna_SKLOP1'!F2312,"")</f>
        <v/>
      </c>
      <c r="H2312" s="19" t="str">
        <f>IF('[1]Vmesna vrtilna_SKLOP1'!F2312&lt;&gt;"",'[1]Vmesna vrtilna_SKLOP1'!I2312,"")</f>
        <v/>
      </c>
      <c r="I2312" s="20" t="str">
        <f>IF(I2311="Skupaj:","DDV (22%):",IF(I2311="DDV (22%):","Skupaj z DDV:",IF(AND('[1]Vmesna vrtilna_SKLOP1'!C2312&lt;&gt;"",'[1]Vmesna vrtilna_SKLOP1'!E2312=""),"Skupaj:","")))</f>
        <v/>
      </c>
      <c r="J2312" s="21" t="str">
        <f t="shared" si="73"/>
        <v/>
      </c>
      <c r="K2312" s="21" t="str">
        <f>IF(I2312="Skupaj z DDV:",SUM(K2310,K2311),IF(I2312="DDV (22%):",K2311*0.22,IF(AND('[1]Vmesna vrtilna_SKLOP1'!C2312&lt;&gt;"",'[1]Vmesna vrtilna_SKLOP1'!D2312=""),'[1]Vmesna vrtilna_SKLOP1'!J2312,IF(F2312&lt;&gt;"",IF('[1]Vmesna vrtilna_SKLOP1'!J2312&lt;&gt;"",'[1]Vmesna vrtilna_SKLOP1'!J2312,""),""))))</f>
        <v/>
      </c>
      <c r="L2312" s="22" t="str">
        <f>IF(I2311="Skupaj:","DDV (22%):",IF(I2311="DDV (22%):","Skupaj z DDV:",IF(AND('[1]Vmesna vrtilna_SKLOP1'!C2312&lt;&gt;"",'[1]Vmesna vrtilna_SKLOP1'!E2312=""),"Skupaj:",IF(AND('[1]Vmesna vrtilna_SKLOP1'!C2312&lt;&gt;"",'[1]Vmesna vrtilna_SKLOP1'!D2312=""),'[1]Vmesna vrtilna_SKLOP1'!J2312,IF(F2312&lt;&gt;"",IF('[1]Vmesna vrtilna_SKLOP1'!J2312&lt;&gt;"",'[1]Vmesna vrtilna_SKLOP1'!J2312,""),"")))))</f>
        <v/>
      </c>
      <c r="M2312" s="22">
        <f t="shared" si="72"/>
        <v>0</v>
      </c>
      <c r="N2312" s="22" t="str">
        <f>IF(IFERROR(VLOOKUP(B2312,'[1]Vmesna vrtilna_SKLOP1'!B:J,7,0),"")=0,"",IFERROR(VLOOKUP(B2312,'[1]Vmesna vrtilna_SKLOP1'!B:J,7,0),""))</f>
        <v/>
      </c>
      <c r="O2312" s="22"/>
    </row>
    <row r="2313" spans="2:15" ht="15" customHeight="1" x14ac:dyDescent="0.3">
      <c r="B2313" s="15" t="str">
        <f>IF(AND('[1]Vmesna vrtilna_SKLOP1'!B2313&lt;&gt;"",'[1]Vmesna vrtilna_SKLOP1'!C2313&lt;&gt;""),IF('[1]Vmesna vrtilna_SKLOP1'!B2313&lt;&gt;"",'[1]Vmesna vrtilna_SKLOP1'!B2313,""),"")</f>
        <v/>
      </c>
      <c r="C2313" s="16" t="str">
        <f>IF(OR(C2312="Posebna oblika",C2312="Kulturno zaščiten objekt",C2312="Kulturno zaščiten objekt, Posebna oblika"),"Glej zavihek POSEBNI POGOJI",IF(SUM(N2312:Q2312)=1,"Posebna oblika",IF(SUM(N2312:Q2312)=10,"Kulturno zaščiten objekt",IF(SUM(N2312:Q2312)=11,"Kulturno zaščiten objekt, Posebna oblika",IF(AND('[1]Vmesna vrtilna_SKLOP1'!C2313&lt;&gt;"",'[1]Vmesna vrtilna_SKLOP1'!D2313&lt;&gt;""),IF('[1]Vmesna vrtilna_SKLOP1'!C2313&lt;&gt;"",'[1]Vmesna vrtilna_SKLOP1'!C2313,""),"")))))</f>
        <v/>
      </c>
      <c r="D2313" s="17" t="str">
        <f>IF(IFERROR(VLOOKUP(B2313,'[1]Vmesna vrtilna_SKLOP1'!B:J,6,0),"")=0,"",IFERROR(VLOOKUP(B2313,'[1]Vmesna vrtilna_SKLOP1'!B:J,6,0),""))</f>
        <v/>
      </c>
      <c r="E2313" s="16" t="str">
        <f>IF(IF('[1]Vmesna vrtilna_SKLOP1'!E2313&lt;&gt;"",'[1]Vmesna vrtilna_SKLOP1'!D2313,"")=0,"",IF('[1]Vmesna vrtilna_SKLOP1'!E2313&lt;&gt;"",'[1]Vmesna vrtilna_SKLOP1'!D2313,""))</f>
        <v>Montaža</v>
      </c>
      <c r="F2313" s="18" t="str">
        <f>IF('[1]Vmesna vrtilna_SKLOP1'!E2313&lt;&gt;"",'[1]Vmesna vrtilna_SKLOP1'!E2313,"")</f>
        <v>RAL montaža oken z zidarskimi deli</v>
      </c>
      <c r="G2313" s="15" t="str">
        <f>IF('[1]Vmesna vrtilna_SKLOP1'!E2313&lt;&gt;"",'[1]Vmesna vrtilna_SKLOP1'!F2313,"")</f>
        <v>[m1]</v>
      </c>
      <c r="H2313" s="19">
        <f>IF('[1]Vmesna vrtilna_SKLOP1'!F2313&lt;&gt;"",'[1]Vmesna vrtilna_SKLOP1'!I2313,"")</f>
        <v>30.6</v>
      </c>
      <c r="I2313" s="20" t="str">
        <f>IF(I2312="Skupaj:","DDV (22%):",IF(I2312="DDV (22%):","Skupaj z DDV:",IF(AND('[1]Vmesna vrtilna_SKLOP1'!C2313&lt;&gt;"",'[1]Vmesna vrtilna_SKLOP1'!E2313=""),"Skupaj:","")))</f>
        <v/>
      </c>
      <c r="J2313" s="21">
        <f t="shared" si="73"/>
        <v>0</v>
      </c>
      <c r="K2313" s="21">
        <f>IF(I2313="Skupaj z DDV:",SUM(K2311,K2312),IF(I2313="DDV (22%):",K2312*0.22,IF(AND('[1]Vmesna vrtilna_SKLOP1'!C2313&lt;&gt;"",'[1]Vmesna vrtilna_SKLOP1'!D2313=""),'[1]Vmesna vrtilna_SKLOP1'!J2313,IF(F2313&lt;&gt;"",IF('[1]Vmesna vrtilna_SKLOP1'!J2313&lt;&gt;"",'[1]Vmesna vrtilna_SKLOP1'!J2313,""),""))))</f>
        <v>1040.3999999999999</v>
      </c>
      <c r="L2313" s="22">
        <f>IF(I2312="Skupaj:","DDV (22%):",IF(I2312="DDV (22%):","Skupaj z DDV:",IF(AND('[1]Vmesna vrtilna_SKLOP1'!C2313&lt;&gt;"",'[1]Vmesna vrtilna_SKLOP1'!E2313=""),"Skupaj:",IF(AND('[1]Vmesna vrtilna_SKLOP1'!C2313&lt;&gt;"",'[1]Vmesna vrtilna_SKLOP1'!D2313=""),'[1]Vmesna vrtilna_SKLOP1'!J2313,IF(F2313&lt;&gt;"",IF('[1]Vmesna vrtilna_SKLOP1'!J2313&lt;&gt;"",'[1]Vmesna vrtilna_SKLOP1'!J2313,""),"")))))</f>
        <v>1040.3999999999999</v>
      </c>
      <c r="M2313" s="22">
        <f t="shared" si="72"/>
        <v>0</v>
      </c>
      <c r="N2313" s="22" t="str">
        <f>IF(IFERROR(VLOOKUP(B2313,'[1]Vmesna vrtilna_SKLOP1'!B:J,7,0),"")=0,"",IFERROR(VLOOKUP(B2313,'[1]Vmesna vrtilna_SKLOP1'!B:J,7,0),""))</f>
        <v/>
      </c>
      <c r="O2313" s="22"/>
    </row>
    <row r="2314" spans="2:15" ht="15" customHeight="1" x14ac:dyDescent="0.3">
      <c r="B2314" s="15" t="str">
        <f>IF(AND('[1]Vmesna vrtilna_SKLOP1'!B2314&lt;&gt;"",'[1]Vmesna vrtilna_SKLOP1'!C2314&lt;&gt;""),IF('[1]Vmesna vrtilna_SKLOP1'!B2314&lt;&gt;"",'[1]Vmesna vrtilna_SKLOP1'!B2314,""),"")</f>
        <v/>
      </c>
      <c r="C2314" s="16" t="str">
        <f>IF(OR(C2313="Posebna oblika",C2313="Kulturno zaščiten objekt",C2313="Kulturno zaščiten objekt, Posebna oblika"),"Glej zavihek POSEBNI POGOJI",IF(SUM(N2313:Q2313)=1,"Posebna oblika",IF(SUM(N2313:Q2313)=10,"Kulturno zaščiten objekt",IF(SUM(N2313:Q2313)=11,"Kulturno zaščiten objekt, Posebna oblika",IF(AND('[1]Vmesna vrtilna_SKLOP1'!C2314&lt;&gt;"",'[1]Vmesna vrtilna_SKLOP1'!D2314&lt;&gt;""),IF('[1]Vmesna vrtilna_SKLOP1'!C2314&lt;&gt;"",'[1]Vmesna vrtilna_SKLOP1'!C2314,""),"")))))</f>
        <v/>
      </c>
      <c r="D2314" s="17" t="str">
        <f>IF(IFERROR(VLOOKUP(B2314,'[1]Vmesna vrtilna_SKLOP1'!B:J,6,0),"")=0,"",IFERROR(VLOOKUP(B2314,'[1]Vmesna vrtilna_SKLOP1'!B:J,6,0),""))</f>
        <v/>
      </c>
      <c r="E2314" s="16" t="str">
        <f>IF(IF('[1]Vmesna vrtilna_SKLOP1'!E2314&lt;&gt;"",'[1]Vmesna vrtilna_SKLOP1'!D2314,"")=0,"",IF('[1]Vmesna vrtilna_SKLOP1'!E2314&lt;&gt;"",'[1]Vmesna vrtilna_SKLOP1'!D2314,""))</f>
        <v/>
      </c>
      <c r="F2314" s="18" t="str">
        <f>IF('[1]Vmesna vrtilna_SKLOP1'!E2314&lt;&gt;"",'[1]Vmesna vrtilna_SKLOP1'!E2314,"")</f>
        <v>RAL montaža vrat z zidarskimi deli</v>
      </c>
      <c r="G2314" s="15" t="str">
        <f>IF('[1]Vmesna vrtilna_SKLOP1'!E2314&lt;&gt;"",'[1]Vmesna vrtilna_SKLOP1'!F2314,"")</f>
        <v>[m1]</v>
      </c>
      <c r="H2314" s="19">
        <f>IF('[1]Vmesna vrtilna_SKLOP1'!F2314&lt;&gt;"",'[1]Vmesna vrtilna_SKLOP1'!I2314,"")</f>
        <v>12.399999999999999</v>
      </c>
      <c r="I2314" s="20" t="str">
        <f>IF(I2313="Skupaj:","DDV (22%):",IF(I2313="DDV (22%):","Skupaj z DDV:",IF(AND('[1]Vmesna vrtilna_SKLOP1'!C2314&lt;&gt;"",'[1]Vmesna vrtilna_SKLOP1'!E2314=""),"Skupaj:","")))</f>
        <v/>
      </c>
      <c r="J2314" s="21">
        <f t="shared" si="73"/>
        <v>0</v>
      </c>
      <c r="K2314" s="21">
        <f>IF(I2314="Skupaj z DDV:",SUM(K2312,K2313),IF(I2314="DDV (22%):",K2313*0.22,IF(AND('[1]Vmesna vrtilna_SKLOP1'!C2314&lt;&gt;"",'[1]Vmesna vrtilna_SKLOP1'!D2314=""),'[1]Vmesna vrtilna_SKLOP1'!J2314,IF(F2314&lt;&gt;"",IF('[1]Vmesna vrtilna_SKLOP1'!J2314&lt;&gt;"",'[1]Vmesna vrtilna_SKLOP1'!J2314,""),""))))</f>
        <v>421.59999999999997</v>
      </c>
      <c r="L2314" s="22">
        <f>IF(I2313="Skupaj:","DDV (22%):",IF(I2313="DDV (22%):","Skupaj z DDV:",IF(AND('[1]Vmesna vrtilna_SKLOP1'!C2314&lt;&gt;"",'[1]Vmesna vrtilna_SKLOP1'!E2314=""),"Skupaj:",IF(AND('[1]Vmesna vrtilna_SKLOP1'!C2314&lt;&gt;"",'[1]Vmesna vrtilna_SKLOP1'!D2314=""),'[1]Vmesna vrtilna_SKLOP1'!J2314,IF(F2314&lt;&gt;"",IF('[1]Vmesna vrtilna_SKLOP1'!J2314&lt;&gt;"",'[1]Vmesna vrtilna_SKLOP1'!J2314,""),"")))))</f>
        <v>421.59999999999997</v>
      </c>
      <c r="M2314" s="22">
        <f t="shared" si="72"/>
        <v>0</v>
      </c>
      <c r="N2314" s="22" t="str">
        <f>IF(IFERROR(VLOOKUP(B2314,'[1]Vmesna vrtilna_SKLOP1'!B:J,7,0),"")=0,"",IFERROR(VLOOKUP(B2314,'[1]Vmesna vrtilna_SKLOP1'!B:J,7,0),""))</f>
        <v/>
      </c>
      <c r="O2314" s="22"/>
    </row>
    <row r="2315" spans="2:15" ht="15" customHeight="1" x14ac:dyDescent="0.3">
      <c r="B2315" s="15" t="str">
        <f>IF(AND('[1]Vmesna vrtilna_SKLOP1'!B2315&lt;&gt;"",'[1]Vmesna vrtilna_SKLOP1'!C2315&lt;&gt;""),IF('[1]Vmesna vrtilna_SKLOP1'!B2315&lt;&gt;"",'[1]Vmesna vrtilna_SKLOP1'!B2315,""),"")</f>
        <v/>
      </c>
      <c r="C2315" s="16" t="str">
        <f>IF(OR(C2314="Posebna oblika",C2314="Kulturno zaščiten objekt",C2314="Kulturno zaščiten objekt, Posebna oblika"),"Glej zavihek POSEBNI POGOJI",IF(SUM(N2314:Q2314)=1,"Posebna oblika",IF(SUM(N2314:Q2314)=10,"Kulturno zaščiten objekt",IF(SUM(N2314:Q2314)=11,"Kulturno zaščiten objekt, Posebna oblika",IF(AND('[1]Vmesna vrtilna_SKLOP1'!C2315&lt;&gt;"",'[1]Vmesna vrtilna_SKLOP1'!D2315&lt;&gt;""),IF('[1]Vmesna vrtilna_SKLOP1'!C2315&lt;&gt;"",'[1]Vmesna vrtilna_SKLOP1'!C2315,""),"")))))</f>
        <v/>
      </c>
      <c r="D2315" s="17" t="str">
        <f>IF(IFERROR(VLOOKUP(B2315,'[1]Vmesna vrtilna_SKLOP1'!B:J,6,0),"")=0,"",IFERROR(VLOOKUP(B2315,'[1]Vmesna vrtilna_SKLOP1'!B:J,6,0),""))</f>
        <v/>
      </c>
      <c r="E2315" s="16" t="str">
        <f>IF(IF('[1]Vmesna vrtilna_SKLOP1'!E2315&lt;&gt;"",'[1]Vmesna vrtilna_SKLOP1'!D2315,"")=0,"",IF('[1]Vmesna vrtilna_SKLOP1'!E2315&lt;&gt;"",'[1]Vmesna vrtilna_SKLOP1'!D2315,""))</f>
        <v/>
      </c>
      <c r="F2315" s="18" t="str">
        <f>IF('[1]Vmesna vrtilna_SKLOP1'!E2315&lt;&gt;"",'[1]Vmesna vrtilna_SKLOP1'!E2315,"")</f>
        <v>Montaža police</v>
      </c>
      <c r="G2315" s="15" t="str">
        <f>IF('[1]Vmesna vrtilna_SKLOP1'!E2315&lt;&gt;"",'[1]Vmesna vrtilna_SKLOP1'!F2315,"")</f>
        <v>[kos]</v>
      </c>
      <c r="H2315" s="19">
        <f>IF('[1]Vmesna vrtilna_SKLOP1'!F2315&lt;&gt;"",'[1]Vmesna vrtilna_SKLOP1'!I2315,"")</f>
        <v>6</v>
      </c>
      <c r="I2315" s="20" t="str">
        <f>IF(I2314="Skupaj:","DDV (22%):",IF(I2314="DDV (22%):","Skupaj z DDV:",IF(AND('[1]Vmesna vrtilna_SKLOP1'!C2315&lt;&gt;"",'[1]Vmesna vrtilna_SKLOP1'!E2315=""),"Skupaj:","")))</f>
        <v/>
      </c>
      <c r="J2315" s="21">
        <f t="shared" si="73"/>
        <v>0</v>
      </c>
      <c r="K2315" s="21">
        <f>IF(I2315="Skupaj z DDV:",SUM(K2313,K2314),IF(I2315="DDV (22%):",K2314*0.22,IF(AND('[1]Vmesna vrtilna_SKLOP1'!C2315&lt;&gt;"",'[1]Vmesna vrtilna_SKLOP1'!D2315=""),'[1]Vmesna vrtilna_SKLOP1'!J2315,IF(F2315&lt;&gt;"",IF('[1]Vmesna vrtilna_SKLOP1'!J2315&lt;&gt;"",'[1]Vmesna vrtilna_SKLOP1'!J2315,""),""))))</f>
        <v>72</v>
      </c>
      <c r="L2315" s="22">
        <f>IF(I2314="Skupaj:","DDV (22%):",IF(I2314="DDV (22%):","Skupaj z DDV:",IF(AND('[1]Vmesna vrtilna_SKLOP1'!C2315&lt;&gt;"",'[1]Vmesna vrtilna_SKLOP1'!E2315=""),"Skupaj:",IF(AND('[1]Vmesna vrtilna_SKLOP1'!C2315&lt;&gt;"",'[1]Vmesna vrtilna_SKLOP1'!D2315=""),'[1]Vmesna vrtilna_SKLOP1'!J2315,IF(F2315&lt;&gt;"",IF('[1]Vmesna vrtilna_SKLOP1'!J2315&lt;&gt;"",'[1]Vmesna vrtilna_SKLOP1'!J2315,""),"")))))</f>
        <v>72</v>
      </c>
      <c r="M2315" s="22">
        <f t="shared" si="72"/>
        <v>0</v>
      </c>
      <c r="N2315" s="22" t="str">
        <f>IF(IFERROR(VLOOKUP(B2315,'[1]Vmesna vrtilna_SKLOP1'!B:J,7,0),"")=0,"",IFERROR(VLOOKUP(B2315,'[1]Vmesna vrtilna_SKLOP1'!B:J,7,0),""))</f>
        <v/>
      </c>
      <c r="O2315" s="22"/>
    </row>
    <row r="2316" spans="2:15" ht="15" customHeight="1" x14ac:dyDescent="0.3">
      <c r="B2316" s="15" t="str">
        <f>IF(AND('[1]Vmesna vrtilna_SKLOP1'!B2316&lt;&gt;"",'[1]Vmesna vrtilna_SKLOP1'!C2316&lt;&gt;""),IF('[1]Vmesna vrtilna_SKLOP1'!B2316&lt;&gt;"",'[1]Vmesna vrtilna_SKLOP1'!B2316,""),"")</f>
        <v/>
      </c>
      <c r="C2316" s="16" t="str">
        <f>IF(OR(C2315="Posebna oblika",C2315="Kulturno zaščiten objekt",C2315="Kulturno zaščiten objekt, Posebna oblika"),"Glej zavihek POSEBNI POGOJI",IF(SUM(N2315:Q2315)=1,"Posebna oblika",IF(SUM(N2315:Q2315)=10,"Kulturno zaščiten objekt",IF(SUM(N2315:Q2315)=11,"Kulturno zaščiten objekt, Posebna oblika",IF(AND('[1]Vmesna vrtilna_SKLOP1'!C2316&lt;&gt;"",'[1]Vmesna vrtilna_SKLOP1'!D2316&lt;&gt;""),IF('[1]Vmesna vrtilna_SKLOP1'!C2316&lt;&gt;"",'[1]Vmesna vrtilna_SKLOP1'!C2316,""),"")))))</f>
        <v/>
      </c>
      <c r="D2316" s="17" t="str">
        <f>IF(IFERROR(VLOOKUP(B2316,'[1]Vmesna vrtilna_SKLOP1'!B:J,6,0),"")=0,"",IFERROR(VLOOKUP(B2316,'[1]Vmesna vrtilna_SKLOP1'!B:J,6,0),""))</f>
        <v/>
      </c>
      <c r="E2316" s="16" t="str">
        <f>IF(IF('[1]Vmesna vrtilna_SKLOP1'!E2316&lt;&gt;"",'[1]Vmesna vrtilna_SKLOP1'!D2316,"")=0,"",IF('[1]Vmesna vrtilna_SKLOP1'!E2316&lt;&gt;"",'[1]Vmesna vrtilna_SKLOP1'!D2316,""))</f>
        <v/>
      </c>
      <c r="F2316" s="18" t="str">
        <f>IF('[1]Vmesna vrtilna_SKLOP1'!E2316&lt;&gt;"",'[1]Vmesna vrtilna_SKLOP1'!E2316,"")</f>
        <v/>
      </c>
      <c r="G2316" s="15" t="str">
        <f>IF('[1]Vmesna vrtilna_SKLOP1'!E2316&lt;&gt;"",'[1]Vmesna vrtilna_SKLOP1'!F2316,"")</f>
        <v/>
      </c>
      <c r="H2316" s="19" t="str">
        <f>IF('[1]Vmesna vrtilna_SKLOP1'!F2316&lt;&gt;"",'[1]Vmesna vrtilna_SKLOP1'!I2316,"")</f>
        <v/>
      </c>
      <c r="I2316" s="20" t="str">
        <f>IF(I2315="Skupaj:","DDV (22%):",IF(I2315="DDV (22%):","Skupaj z DDV:",IF(AND('[1]Vmesna vrtilna_SKLOP1'!C2316&lt;&gt;"",'[1]Vmesna vrtilna_SKLOP1'!E2316=""),"Skupaj:","")))</f>
        <v/>
      </c>
      <c r="J2316" s="21" t="str">
        <f t="shared" si="73"/>
        <v/>
      </c>
      <c r="K2316" s="21" t="str">
        <f>IF(I2316="Skupaj z DDV:",SUM(K2314,K2315),IF(I2316="DDV (22%):",K2315*0.22,IF(AND('[1]Vmesna vrtilna_SKLOP1'!C2316&lt;&gt;"",'[1]Vmesna vrtilna_SKLOP1'!D2316=""),'[1]Vmesna vrtilna_SKLOP1'!J2316,IF(F2316&lt;&gt;"",IF('[1]Vmesna vrtilna_SKLOP1'!J2316&lt;&gt;"",'[1]Vmesna vrtilna_SKLOP1'!J2316,""),""))))</f>
        <v/>
      </c>
      <c r="L2316" s="22" t="str">
        <f>IF(I2315="Skupaj:","DDV (22%):",IF(I2315="DDV (22%):","Skupaj z DDV:",IF(AND('[1]Vmesna vrtilna_SKLOP1'!C2316&lt;&gt;"",'[1]Vmesna vrtilna_SKLOP1'!E2316=""),"Skupaj:",IF(AND('[1]Vmesna vrtilna_SKLOP1'!C2316&lt;&gt;"",'[1]Vmesna vrtilna_SKLOP1'!D2316=""),'[1]Vmesna vrtilna_SKLOP1'!J2316,IF(F2316&lt;&gt;"",IF('[1]Vmesna vrtilna_SKLOP1'!J2316&lt;&gt;"",'[1]Vmesna vrtilna_SKLOP1'!J2316,""),"")))))</f>
        <v/>
      </c>
      <c r="M2316" s="22">
        <f t="shared" si="72"/>
        <v>0</v>
      </c>
      <c r="N2316" s="22" t="str">
        <f>IF(IFERROR(VLOOKUP(B2316,'[1]Vmesna vrtilna_SKLOP1'!B:J,7,0),"")=0,"",IFERROR(VLOOKUP(B2316,'[1]Vmesna vrtilna_SKLOP1'!B:J,7,0),""))</f>
        <v/>
      </c>
      <c r="O2316" s="22"/>
    </row>
    <row r="2317" spans="2:15" ht="15" customHeight="1" x14ac:dyDescent="0.3">
      <c r="B2317" s="15" t="str">
        <f>IF(AND('[1]Vmesna vrtilna_SKLOP1'!B2317&lt;&gt;"",'[1]Vmesna vrtilna_SKLOP1'!C2317&lt;&gt;""),IF('[1]Vmesna vrtilna_SKLOP1'!B2317&lt;&gt;"",'[1]Vmesna vrtilna_SKLOP1'!B2317,""),"")</f>
        <v/>
      </c>
      <c r="C2317" s="16" t="str">
        <f>IF(OR(C2316="Posebna oblika",C2316="Kulturno zaščiten objekt",C2316="Kulturno zaščiten objekt, Posebna oblika"),"Glej zavihek POSEBNI POGOJI",IF(SUM(N2316:Q2316)=1,"Posebna oblika",IF(SUM(N2316:Q2316)=10,"Kulturno zaščiten objekt",IF(SUM(N2316:Q2316)=11,"Kulturno zaščiten objekt, Posebna oblika",IF(AND('[1]Vmesna vrtilna_SKLOP1'!C2317&lt;&gt;"",'[1]Vmesna vrtilna_SKLOP1'!D2317&lt;&gt;""),IF('[1]Vmesna vrtilna_SKLOP1'!C2317&lt;&gt;"",'[1]Vmesna vrtilna_SKLOP1'!C2317,""),"")))))</f>
        <v/>
      </c>
      <c r="D2317" s="17" t="str">
        <f>IF(IFERROR(VLOOKUP(B2317,'[1]Vmesna vrtilna_SKLOP1'!B:J,6,0),"")=0,"",IFERROR(VLOOKUP(B2317,'[1]Vmesna vrtilna_SKLOP1'!B:J,6,0),""))</f>
        <v/>
      </c>
      <c r="E2317" s="16" t="str">
        <f>IF(IF('[1]Vmesna vrtilna_SKLOP1'!E2317&lt;&gt;"",'[1]Vmesna vrtilna_SKLOP1'!D2317,"")=0,"",IF('[1]Vmesna vrtilna_SKLOP1'!E2317&lt;&gt;"",'[1]Vmesna vrtilna_SKLOP1'!D2317,""))</f>
        <v>Odvoz na deponijo</v>
      </c>
      <c r="F2317" s="18" t="str">
        <f>IF('[1]Vmesna vrtilna_SKLOP1'!E2317&lt;&gt;"",'[1]Vmesna vrtilna_SKLOP1'!E2317,"")</f>
        <v>Odvoz na deponijo</v>
      </c>
      <c r="G2317" s="15" t="str">
        <f>IF('[1]Vmesna vrtilna_SKLOP1'!E2317&lt;&gt;"",'[1]Vmesna vrtilna_SKLOP1'!F2317,"")</f>
        <v>[m1]</v>
      </c>
      <c r="H2317" s="19">
        <f>IF('[1]Vmesna vrtilna_SKLOP1'!F2317&lt;&gt;"",'[1]Vmesna vrtilna_SKLOP1'!I2317,"")</f>
        <v>43</v>
      </c>
      <c r="I2317" s="20" t="str">
        <f>IF(I2316="Skupaj:","DDV (22%):",IF(I2316="DDV (22%):","Skupaj z DDV:",IF(AND('[1]Vmesna vrtilna_SKLOP1'!C2317&lt;&gt;"",'[1]Vmesna vrtilna_SKLOP1'!E2317=""),"Skupaj:","")))</f>
        <v/>
      </c>
      <c r="J2317" s="21">
        <f t="shared" si="73"/>
        <v>0</v>
      </c>
      <c r="K2317" s="21">
        <f>IF(I2317="Skupaj z DDV:",SUM(K2315,K2316),IF(I2317="DDV (22%):",K2316*0.22,IF(AND('[1]Vmesna vrtilna_SKLOP1'!C2317&lt;&gt;"",'[1]Vmesna vrtilna_SKLOP1'!D2317=""),'[1]Vmesna vrtilna_SKLOP1'!J2317,IF(F2317&lt;&gt;"",IF('[1]Vmesna vrtilna_SKLOP1'!J2317&lt;&gt;"",'[1]Vmesna vrtilna_SKLOP1'!J2317,""),""))))</f>
        <v>129</v>
      </c>
      <c r="L2317" s="22">
        <f>IF(I2316="Skupaj:","DDV (22%):",IF(I2316="DDV (22%):","Skupaj z DDV:",IF(AND('[1]Vmesna vrtilna_SKLOP1'!C2317&lt;&gt;"",'[1]Vmesna vrtilna_SKLOP1'!E2317=""),"Skupaj:",IF(AND('[1]Vmesna vrtilna_SKLOP1'!C2317&lt;&gt;"",'[1]Vmesna vrtilna_SKLOP1'!D2317=""),'[1]Vmesna vrtilna_SKLOP1'!J2317,IF(F2317&lt;&gt;"",IF('[1]Vmesna vrtilna_SKLOP1'!J2317&lt;&gt;"",'[1]Vmesna vrtilna_SKLOP1'!J2317,""),"")))))</f>
        <v>129</v>
      </c>
      <c r="M2317" s="22">
        <f t="shared" si="72"/>
        <v>0</v>
      </c>
      <c r="N2317" s="22" t="str">
        <f>IF(IFERROR(VLOOKUP(B2317,'[1]Vmesna vrtilna_SKLOP1'!B:J,7,0),"")=0,"",IFERROR(VLOOKUP(B2317,'[1]Vmesna vrtilna_SKLOP1'!B:J,7,0),""))</f>
        <v/>
      </c>
      <c r="O2317" s="22"/>
    </row>
    <row r="2318" spans="2:15" ht="15" customHeight="1" x14ac:dyDescent="0.3">
      <c r="B2318" s="15" t="str">
        <f>IF(AND('[1]Vmesna vrtilna_SKLOP1'!B2318&lt;&gt;"",'[1]Vmesna vrtilna_SKLOP1'!C2318&lt;&gt;""),IF('[1]Vmesna vrtilna_SKLOP1'!B2318&lt;&gt;"",'[1]Vmesna vrtilna_SKLOP1'!B2318,""),"")</f>
        <v/>
      </c>
      <c r="C2318" s="16" t="str">
        <f>IF(OR(C2317="Posebna oblika",C2317="Kulturno zaščiten objekt",C2317="Kulturno zaščiten objekt, Posebna oblika"),"Glej zavihek POSEBNI POGOJI",IF(SUM(N2317:Q2317)=1,"Posebna oblika",IF(SUM(N2317:Q2317)=10,"Kulturno zaščiten objekt",IF(SUM(N2317:Q2317)=11,"Kulturno zaščiten objekt, Posebna oblika",IF(AND('[1]Vmesna vrtilna_SKLOP1'!C2318&lt;&gt;"",'[1]Vmesna vrtilna_SKLOP1'!D2318&lt;&gt;""),IF('[1]Vmesna vrtilna_SKLOP1'!C2318&lt;&gt;"",'[1]Vmesna vrtilna_SKLOP1'!C2318,""),"")))))</f>
        <v/>
      </c>
      <c r="D2318" s="17" t="str">
        <f>IF(IFERROR(VLOOKUP(B2318,'[1]Vmesna vrtilna_SKLOP1'!B:J,6,0),"")=0,"",IFERROR(VLOOKUP(B2318,'[1]Vmesna vrtilna_SKLOP1'!B:J,6,0),""))</f>
        <v/>
      </c>
      <c r="E2318" s="16" t="str">
        <f>IF(IF('[1]Vmesna vrtilna_SKLOP1'!E2318&lt;&gt;"",'[1]Vmesna vrtilna_SKLOP1'!D2318,"")=0,"",IF('[1]Vmesna vrtilna_SKLOP1'!E2318&lt;&gt;"",'[1]Vmesna vrtilna_SKLOP1'!D2318,""))</f>
        <v/>
      </c>
      <c r="F2318" s="18" t="str">
        <f>IF('[1]Vmesna vrtilna_SKLOP1'!E2318&lt;&gt;"",'[1]Vmesna vrtilna_SKLOP1'!E2318,"")</f>
        <v/>
      </c>
      <c r="G2318" s="15" t="str">
        <f>IF('[1]Vmesna vrtilna_SKLOP1'!E2318&lt;&gt;"",'[1]Vmesna vrtilna_SKLOP1'!F2318,"")</f>
        <v/>
      </c>
      <c r="H2318" s="19" t="str">
        <f>IF('[1]Vmesna vrtilna_SKLOP1'!F2318&lt;&gt;"",'[1]Vmesna vrtilna_SKLOP1'!I2318,"")</f>
        <v/>
      </c>
      <c r="I2318" s="20" t="str">
        <f>IF(I2317="Skupaj:","DDV (22%):",IF(I2317="DDV (22%):","Skupaj z DDV:",IF(AND('[1]Vmesna vrtilna_SKLOP1'!C2318&lt;&gt;"",'[1]Vmesna vrtilna_SKLOP1'!E2318=""),"Skupaj:","")))</f>
        <v/>
      </c>
      <c r="J2318" s="21" t="str">
        <f t="shared" si="73"/>
        <v/>
      </c>
      <c r="K2318" s="21" t="str">
        <f>IF(I2318="Skupaj z DDV:",SUM(K2316,K2317),IF(I2318="DDV (22%):",K2317*0.22,IF(AND('[1]Vmesna vrtilna_SKLOP1'!C2318&lt;&gt;"",'[1]Vmesna vrtilna_SKLOP1'!D2318=""),'[1]Vmesna vrtilna_SKLOP1'!J2318,IF(F2318&lt;&gt;"",IF('[1]Vmesna vrtilna_SKLOP1'!J2318&lt;&gt;"",'[1]Vmesna vrtilna_SKLOP1'!J2318,""),""))))</f>
        <v/>
      </c>
      <c r="L2318" s="22" t="str">
        <f>IF(I2317="Skupaj:","DDV (22%):",IF(I2317="DDV (22%):","Skupaj z DDV:",IF(AND('[1]Vmesna vrtilna_SKLOP1'!C2318&lt;&gt;"",'[1]Vmesna vrtilna_SKLOP1'!E2318=""),"Skupaj:",IF(AND('[1]Vmesna vrtilna_SKLOP1'!C2318&lt;&gt;"",'[1]Vmesna vrtilna_SKLOP1'!D2318=""),'[1]Vmesna vrtilna_SKLOP1'!J2318,IF(F2318&lt;&gt;"",IF('[1]Vmesna vrtilna_SKLOP1'!J2318&lt;&gt;"",'[1]Vmesna vrtilna_SKLOP1'!J2318,""),"")))))</f>
        <v/>
      </c>
      <c r="M2318" s="22">
        <f t="shared" si="72"/>
        <v>0</v>
      </c>
      <c r="N2318" s="22" t="str">
        <f>IF(IFERROR(VLOOKUP(B2318,'[1]Vmesna vrtilna_SKLOP1'!B:J,7,0),"")=0,"",IFERROR(VLOOKUP(B2318,'[1]Vmesna vrtilna_SKLOP1'!B:J,7,0),""))</f>
        <v/>
      </c>
      <c r="O2318" s="22"/>
    </row>
    <row r="2319" spans="2:15" ht="15" customHeight="1" x14ac:dyDescent="0.3">
      <c r="B2319" s="15" t="str">
        <f>IF(AND('[1]Vmesna vrtilna_SKLOP1'!B2319&lt;&gt;"",'[1]Vmesna vrtilna_SKLOP1'!C2319&lt;&gt;""),IF('[1]Vmesna vrtilna_SKLOP1'!B2319&lt;&gt;"",'[1]Vmesna vrtilna_SKLOP1'!B2319,""),"")</f>
        <v/>
      </c>
      <c r="C2319" s="16" t="str">
        <f>IF(OR(C2318="Posebna oblika",C2318="Kulturno zaščiten objekt",C2318="Kulturno zaščiten objekt, Posebna oblika"),"Glej zavihek POSEBNI POGOJI",IF(SUM(N2318:Q2318)=1,"Posebna oblika",IF(SUM(N2318:Q2318)=10,"Kulturno zaščiten objekt",IF(SUM(N2318:Q2318)=11,"Kulturno zaščiten objekt, Posebna oblika",IF(AND('[1]Vmesna vrtilna_SKLOP1'!C2319&lt;&gt;"",'[1]Vmesna vrtilna_SKLOP1'!D2319&lt;&gt;""),IF('[1]Vmesna vrtilna_SKLOP1'!C2319&lt;&gt;"",'[1]Vmesna vrtilna_SKLOP1'!C2319,""),"")))))</f>
        <v/>
      </c>
      <c r="D2319" s="17" t="str">
        <f>IF(IFERROR(VLOOKUP(B2319,'[1]Vmesna vrtilna_SKLOP1'!B:J,6,0),"")=0,"",IFERROR(VLOOKUP(B2319,'[1]Vmesna vrtilna_SKLOP1'!B:J,6,0),""))</f>
        <v/>
      </c>
      <c r="E2319" s="16" t="str">
        <f>IF(IF('[1]Vmesna vrtilna_SKLOP1'!E2319&lt;&gt;"",'[1]Vmesna vrtilna_SKLOP1'!D2319,"")=0,"",IF('[1]Vmesna vrtilna_SKLOP1'!E2319&lt;&gt;"",'[1]Vmesna vrtilna_SKLOP1'!D2319,""))</f>
        <v>Obdelava širokih špalet</v>
      </c>
      <c r="F2319" s="18" t="str">
        <f>IF('[1]Vmesna vrtilna_SKLOP1'!E2319&lt;&gt;"",'[1]Vmesna vrtilna_SKLOP1'!E2319,"")</f>
        <v>Zidarska obdelava špalet</v>
      </c>
      <c r="G2319" s="15" t="str">
        <f>IF('[1]Vmesna vrtilna_SKLOP1'!E2319&lt;&gt;"",'[1]Vmesna vrtilna_SKLOP1'!F2319,"")</f>
        <v>[m1]</v>
      </c>
      <c r="H2319" s="19">
        <f>IF('[1]Vmesna vrtilna_SKLOP1'!F2319&lt;&gt;"",'[1]Vmesna vrtilna_SKLOP1'!I2319,"")</f>
        <v>23.799999999999997</v>
      </c>
      <c r="I2319" s="20" t="str">
        <f>IF(I2318="Skupaj:","DDV (22%):",IF(I2318="DDV (22%):","Skupaj z DDV:",IF(AND('[1]Vmesna vrtilna_SKLOP1'!C2319&lt;&gt;"",'[1]Vmesna vrtilna_SKLOP1'!E2319=""),"Skupaj:","")))</f>
        <v/>
      </c>
      <c r="J2319" s="21">
        <f t="shared" si="73"/>
        <v>0</v>
      </c>
      <c r="K2319" s="21">
        <f>IF(I2319="Skupaj z DDV:",SUM(K2317,K2318),IF(I2319="DDV (22%):",K2318*0.22,IF(AND('[1]Vmesna vrtilna_SKLOP1'!C2319&lt;&gt;"",'[1]Vmesna vrtilna_SKLOP1'!D2319=""),'[1]Vmesna vrtilna_SKLOP1'!J2319,IF(F2319&lt;&gt;"",IF('[1]Vmesna vrtilna_SKLOP1'!J2319&lt;&gt;"",'[1]Vmesna vrtilna_SKLOP1'!J2319,""),""))))</f>
        <v>1074.9999999999998</v>
      </c>
      <c r="L2319" s="22">
        <f>IF(I2318="Skupaj:","DDV (22%):",IF(I2318="DDV (22%):","Skupaj z DDV:",IF(AND('[1]Vmesna vrtilna_SKLOP1'!C2319&lt;&gt;"",'[1]Vmesna vrtilna_SKLOP1'!E2319=""),"Skupaj:",IF(AND('[1]Vmesna vrtilna_SKLOP1'!C2319&lt;&gt;"",'[1]Vmesna vrtilna_SKLOP1'!D2319=""),'[1]Vmesna vrtilna_SKLOP1'!J2319,IF(F2319&lt;&gt;"",IF('[1]Vmesna vrtilna_SKLOP1'!J2319&lt;&gt;"",'[1]Vmesna vrtilna_SKLOP1'!J2319,""),"")))))</f>
        <v>1074.9999999999998</v>
      </c>
      <c r="M2319" s="22">
        <f t="shared" si="72"/>
        <v>0</v>
      </c>
      <c r="N2319" s="22" t="str">
        <f>IF(IFERROR(VLOOKUP(B2319,'[1]Vmesna vrtilna_SKLOP1'!B:J,7,0),"")=0,"",IFERROR(VLOOKUP(B2319,'[1]Vmesna vrtilna_SKLOP1'!B:J,7,0),""))</f>
        <v/>
      </c>
      <c r="O2319" s="22"/>
    </row>
    <row r="2320" spans="2:15" ht="15" customHeight="1" x14ac:dyDescent="0.3">
      <c r="B2320" s="15" t="str">
        <f>IF(AND('[1]Vmesna vrtilna_SKLOP1'!B2320&lt;&gt;"",'[1]Vmesna vrtilna_SKLOP1'!C2320&lt;&gt;""),IF('[1]Vmesna vrtilna_SKLOP1'!B2320&lt;&gt;"",'[1]Vmesna vrtilna_SKLOP1'!B2320,""),"")</f>
        <v/>
      </c>
      <c r="C2320" s="16" t="str">
        <f>IF(OR(C2319="Posebna oblika",C2319="Kulturno zaščiten objekt",C2319="Kulturno zaščiten objekt, Posebna oblika"),"Glej zavihek POSEBNI POGOJI",IF(SUM(N2319:Q2319)=1,"Posebna oblika",IF(SUM(N2319:Q2319)=10,"Kulturno zaščiten objekt",IF(SUM(N2319:Q2319)=11,"Kulturno zaščiten objekt, Posebna oblika",IF(AND('[1]Vmesna vrtilna_SKLOP1'!C2320&lt;&gt;"",'[1]Vmesna vrtilna_SKLOP1'!D2320&lt;&gt;""),IF('[1]Vmesna vrtilna_SKLOP1'!C2320&lt;&gt;"",'[1]Vmesna vrtilna_SKLOP1'!C2320,""),"")))))</f>
        <v/>
      </c>
      <c r="D2320" s="17" t="str">
        <f>IF(IFERROR(VLOOKUP(B2320,'[1]Vmesna vrtilna_SKLOP1'!B:J,6,0),"")=0,"",IFERROR(VLOOKUP(B2320,'[1]Vmesna vrtilna_SKLOP1'!B:J,6,0),""))</f>
        <v/>
      </c>
      <c r="E2320" s="16" t="str">
        <f>IF(IF('[1]Vmesna vrtilna_SKLOP1'!E2320&lt;&gt;"",'[1]Vmesna vrtilna_SKLOP1'!D2320,"")=0,"",IF('[1]Vmesna vrtilna_SKLOP1'!E2320&lt;&gt;"",'[1]Vmesna vrtilna_SKLOP1'!D2320,""))</f>
        <v/>
      </c>
      <c r="F2320" s="18" t="str">
        <f>IF('[1]Vmesna vrtilna_SKLOP1'!E2320&lt;&gt;"",'[1]Vmesna vrtilna_SKLOP1'!E2320,"")</f>
        <v/>
      </c>
      <c r="G2320" s="15" t="str">
        <f>IF('[1]Vmesna vrtilna_SKLOP1'!E2320&lt;&gt;"",'[1]Vmesna vrtilna_SKLOP1'!F2320,"")</f>
        <v/>
      </c>
      <c r="H2320" s="19" t="str">
        <f>IF('[1]Vmesna vrtilna_SKLOP1'!F2320&lt;&gt;"",'[1]Vmesna vrtilna_SKLOP1'!I2320,"")</f>
        <v/>
      </c>
      <c r="I2320" s="20" t="str">
        <f>IF(I2319="Skupaj:","DDV (22%):",IF(I2319="DDV (22%):","Skupaj z DDV:",IF(AND('[1]Vmesna vrtilna_SKLOP1'!C2320&lt;&gt;"",'[1]Vmesna vrtilna_SKLOP1'!E2320=""),"Skupaj:","")))</f>
        <v/>
      </c>
      <c r="J2320" s="21" t="str">
        <f t="shared" si="73"/>
        <v/>
      </c>
      <c r="K2320" s="21" t="str">
        <f>IF(I2320="Skupaj z DDV:",SUM(K2318,K2319),IF(I2320="DDV (22%):",K2319*0.22,IF(AND('[1]Vmesna vrtilna_SKLOP1'!C2320&lt;&gt;"",'[1]Vmesna vrtilna_SKLOP1'!D2320=""),'[1]Vmesna vrtilna_SKLOP1'!J2320,IF(F2320&lt;&gt;"",IF('[1]Vmesna vrtilna_SKLOP1'!J2320&lt;&gt;"",'[1]Vmesna vrtilna_SKLOP1'!J2320,""),""))))</f>
        <v/>
      </c>
      <c r="L2320" s="22" t="str">
        <f>IF(I2319="Skupaj:","DDV (22%):",IF(I2319="DDV (22%):","Skupaj z DDV:",IF(AND('[1]Vmesna vrtilna_SKLOP1'!C2320&lt;&gt;"",'[1]Vmesna vrtilna_SKLOP1'!E2320=""),"Skupaj:",IF(AND('[1]Vmesna vrtilna_SKLOP1'!C2320&lt;&gt;"",'[1]Vmesna vrtilna_SKLOP1'!D2320=""),'[1]Vmesna vrtilna_SKLOP1'!J2320,IF(F2320&lt;&gt;"",IF('[1]Vmesna vrtilna_SKLOP1'!J2320&lt;&gt;"",'[1]Vmesna vrtilna_SKLOP1'!J2320,""),"")))))</f>
        <v/>
      </c>
      <c r="M2320" s="22">
        <f t="shared" si="72"/>
        <v>0</v>
      </c>
      <c r="N2320" s="22" t="str">
        <f>IF(IFERROR(VLOOKUP(B2320,'[1]Vmesna vrtilna_SKLOP1'!B:J,7,0),"")=0,"",IFERROR(VLOOKUP(B2320,'[1]Vmesna vrtilna_SKLOP1'!B:J,7,0),""))</f>
        <v/>
      </c>
      <c r="O2320" s="22"/>
    </row>
    <row r="2321" spans="2:15" ht="15" customHeight="1" x14ac:dyDescent="0.3">
      <c r="B2321" s="15" t="str">
        <f>IF(AND('[1]Vmesna vrtilna_SKLOP1'!B2321&lt;&gt;"",'[1]Vmesna vrtilna_SKLOP1'!C2321&lt;&gt;""),IF('[1]Vmesna vrtilna_SKLOP1'!B2321&lt;&gt;"",'[1]Vmesna vrtilna_SKLOP1'!B2321,""),"")</f>
        <v/>
      </c>
      <c r="C2321" s="16" t="str">
        <f>IF(OR(C2320="Posebna oblika",C2320="Kulturno zaščiten objekt",C2320="Kulturno zaščiten objekt, Posebna oblika"),"Glej zavihek POSEBNI POGOJI",IF(SUM(N2320:Q2320)=1,"Posebna oblika",IF(SUM(N2320:Q2320)=10,"Kulturno zaščiten objekt",IF(SUM(N2320:Q2320)=11,"Kulturno zaščiten objekt, Posebna oblika",IF(AND('[1]Vmesna vrtilna_SKLOP1'!C2321&lt;&gt;"",'[1]Vmesna vrtilna_SKLOP1'!D2321&lt;&gt;""),IF('[1]Vmesna vrtilna_SKLOP1'!C2321&lt;&gt;"",'[1]Vmesna vrtilna_SKLOP1'!C2321,""),"")))))</f>
        <v/>
      </c>
      <c r="D2321" s="17" t="str">
        <f>IF(IFERROR(VLOOKUP(B2321,'[1]Vmesna vrtilna_SKLOP1'!B:J,6,0),"")=0,"",IFERROR(VLOOKUP(B2321,'[1]Vmesna vrtilna_SKLOP1'!B:J,6,0),""))</f>
        <v/>
      </c>
      <c r="E2321" s="16" t="str">
        <f>IF(IF('[1]Vmesna vrtilna_SKLOP1'!E2321&lt;&gt;"",'[1]Vmesna vrtilna_SKLOP1'!D2321,"")=0,"",IF('[1]Vmesna vrtilna_SKLOP1'!E2321&lt;&gt;"",'[1]Vmesna vrtilna_SKLOP1'!D2321,""))</f>
        <v>Slikopleskarska dela</v>
      </c>
      <c r="F2321" s="18" t="str">
        <f>IF('[1]Vmesna vrtilna_SKLOP1'!E2321&lt;&gt;"",'[1]Vmesna vrtilna_SKLOP1'!E2321,"")</f>
        <v>Slikopleskarska dela na špaletah</v>
      </c>
      <c r="G2321" s="15" t="str">
        <f>IF('[1]Vmesna vrtilna_SKLOP1'!E2321&lt;&gt;"",'[1]Vmesna vrtilna_SKLOP1'!F2321,"")</f>
        <v>[m1]</v>
      </c>
      <c r="H2321" s="19">
        <f>IF('[1]Vmesna vrtilna_SKLOP1'!F2321&lt;&gt;"",'[1]Vmesna vrtilna_SKLOP1'!I2321,"")</f>
        <v>23.8</v>
      </c>
      <c r="I2321" s="20" t="str">
        <f>IF(I2320="Skupaj:","DDV (22%):",IF(I2320="DDV (22%):","Skupaj z DDV:",IF(AND('[1]Vmesna vrtilna_SKLOP1'!C2321&lt;&gt;"",'[1]Vmesna vrtilna_SKLOP1'!E2321=""),"Skupaj:","")))</f>
        <v/>
      </c>
      <c r="J2321" s="21">
        <f t="shared" si="73"/>
        <v>0</v>
      </c>
      <c r="K2321" s="21">
        <f>IF(I2321="Skupaj z DDV:",SUM(K2319,K2320),IF(I2321="DDV (22%):",K2320*0.22,IF(AND('[1]Vmesna vrtilna_SKLOP1'!C2321&lt;&gt;"",'[1]Vmesna vrtilna_SKLOP1'!D2321=""),'[1]Vmesna vrtilna_SKLOP1'!J2321,IF(F2321&lt;&gt;"",IF('[1]Vmesna vrtilna_SKLOP1'!J2321&lt;&gt;"",'[1]Vmesna vrtilna_SKLOP1'!J2321,""),""))))</f>
        <v>344</v>
      </c>
      <c r="L2321" s="22">
        <f>IF(I2320="Skupaj:","DDV (22%):",IF(I2320="DDV (22%):","Skupaj z DDV:",IF(AND('[1]Vmesna vrtilna_SKLOP1'!C2321&lt;&gt;"",'[1]Vmesna vrtilna_SKLOP1'!E2321=""),"Skupaj:",IF(AND('[1]Vmesna vrtilna_SKLOP1'!C2321&lt;&gt;"",'[1]Vmesna vrtilna_SKLOP1'!D2321=""),'[1]Vmesna vrtilna_SKLOP1'!J2321,IF(F2321&lt;&gt;"",IF('[1]Vmesna vrtilna_SKLOP1'!J2321&lt;&gt;"",'[1]Vmesna vrtilna_SKLOP1'!J2321,""),"")))))</f>
        <v>344</v>
      </c>
      <c r="M2321" s="22">
        <f t="shared" si="72"/>
        <v>0</v>
      </c>
      <c r="N2321" s="22" t="str">
        <f>IF(IFERROR(VLOOKUP(B2321,'[1]Vmesna vrtilna_SKLOP1'!B:J,7,0),"")=0,"",IFERROR(VLOOKUP(B2321,'[1]Vmesna vrtilna_SKLOP1'!B:J,7,0),""))</f>
        <v/>
      </c>
      <c r="O2321" s="22"/>
    </row>
    <row r="2322" spans="2:15" ht="15" customHeight="1" x14ac:dyDescent="0.3">
      <c r="B2322" s="15" t="str">
        <f>IF(AND('[1]Vmesna vrtilna_SKLOP1'!B2322&lt;&gt;"",'[1]Vmesna vrtilna_SKLOP1'!C2322&lt;&gt;""),IF('[1]Vmesna vrtilna_SKLOP1'!B2322&lt;&gt;"",'[1]Vmesna vrtilna_SKLOP1'!B2322,""),"")</f>
        <v/>
      </c>
      <c r="C2322" s="16" t="str">
        <f>IF(OR(C2321="Posebna oblika",C2321="Kulturno zaščiten objekt",C2321="Kulturno zaščiten objekt, Posebna oblika"),"Glej zavihek POSEBNI POGOJI",IF(SUM(N2321:Q2321)=1,"Posebna oblika",IF(SUM(N2321:Q2321)=10,"Kulturno zaščiten objekt",IF(SUM(N2321:Q2321)=11,"Kulturno zaščiten objekt, Posebna oblika",IF(AND('[1]Vmesna vrtilna_SKLOP1'!C2322&lt;&gt;"",'[1]Vmesna vrtilna_SKLOP1'!D2322&lt;&gt;""),IF('[1]Vmesna vrtilna_SKLOP1'!C2322&lt;&gt;"",'[1]Vmesna vrtilna_SKLOP1'!C2322,""),"")))))</f>
        <v/>
      </c>
      <c r="D2322" s="17" t="str">
        <f>IF(IFERROR(VLOOKUP(B2322,'[1]Vmesna vrtilna_SKLOP1'!B:J,6,0),"")=0,"",IFERROR(VLOOKUP(B2322,'[1]Vmesna vrtilna_SKLOP1'!B:J,6,0),""))</f>
        <v/>
      </c>
      <c r="E2322" s="16" t="str">
        <f>IF(IF('[1]Vmesna vrtilna_SKLOP1'!E2322&lt;&gt;"",'[1]Vmesna vrtilna_SKLOP1'!D2322,"")=0,"",IF('[1]Vmesna vrtilna_SKLOP1'!E2322&lt;&gt;"",'[1]Vmesna vrtilna_SKLOP1'!D2322,""))</f>
        <v/>
      </c>
      <c r="F2322" s="18" t="str">
        <f>IF('[1]Vmesna vrtilna_SKLOP1'!E2322&lt;&gt;"",'[1]Vmesna vrtilna_SKLOP1'!E2322,"")</f>
        <v/>
      </c>
      <c r="G2322" s="15" t="str">
        <f>IF('[1]Vmesna vrtilna_SKLOP1'!E2322&lt;&gt;"",'[1]Vmesna vrtilna_SKLOP1'!F2322,"")</f>
        <v/>
      </c>
      <c r="H2322" s="19" t="str">
        <f>IF('[1]Vmesna vrtilna_SKLOP1'!F2322&lt;&gt;"",'[1]Vmesna vrtilna_SKLOP1'!I2322,"")</f>
        <v/>
      </c>
      <c r="I2322" s="20" t="str">
        <f>IF(I2321="Skupaj:","DDV (22%):",IF(I2321="DDV (22%):","Skupaj z DDV:",IF(AND('[1]Vmesna vrtilna_SKLOP1'!C2322&lt;&gt;"",'[1]Vmesna vrtilna_SKLOP1'!E2322=""),"Skupaj:","")))</f>
        <v/>
      </c>
      <c r="J2322" s="21" t="str">
        <f t="shared" si="73"/>
        <v/>
      </c>
      <c r="K2322" s="21" t="str">
        <f>IF(I2322="Skupaj z DDV:",SUM(K2320,K2321),IF(I2322="DDV (22%):",K2321*0.22,IF(AND('[1]Vmesna vrtilna_SKLOP1'!C2322&lt;&gt;"",'[1]Vmesna vrtilna_SKLOP1'!D2322=""),'[1]Vmesna vrtilna_SKLOP1'!J2322,IF(F2322&lt;&gt;"",IF('[1]Vmesna vrtilna_SKLOP1'!J2322&lt;&gt;"",'[1]Vmesna vrtilna_SKLOP1'!J2322,""),""))))</f>
        <v/>
      </c>
      <c r="L2322" s="22" t="str">
        <f>IF(I2321="Skupaj:","DDV (22%):",IF(I2321="DDV (22%):","Skupaj z DDV:",IF(AND('[1]Vmesna vrtilna_SKLOP1'!C2322&lt;&gt;"",'[1]Vmesna vrtilna_SKLOP1'!E2322=""),"Skupaj:",IF(AND('[1]Vmesna vrtilna_SKLOP1'!C2322&lt;&gt;"",'[1]Vmesna vrtilna_SKLOP1'!D2322=""),'[1]Vmesna vrtilna_SKLOP1'!J2322,IF(F2322&lt;&gt;"",IF('[1]Vmesna vrtilna_SKLOP1'!J2322&lt;&gt;"",'[1]Vmesna vrtilna_SKLOP1'!J2322,""),"")))))</f>
        <v/>
      </c>
      <c r="M2322" s="22">
        <f t="shared" si="72"/>
        <v>0</v>
      </c>
      <c r="N2322" s="22" t="str">
        <f>IF(IFERROR(VLOOKUP(B2322,'[1]Vmesna vrtilna_SKLOP1'!B:J,7,0),"")=0,"",IFERROR(VLOOKUP(B2322,'[1]Vmesna vrtilna_SKLOP1'!B:J,7,0),""))</f>
        <v/>
      </c>
      <c r="O2322" s="22"/>
    </row>
    <row r="2323" spans="2:15" ht="15" customHeight="1" x14ac:dyDescent="0.3">
      <c r="B2323" s="15" t="str">
        <f>IF(AND('[1]Vmesna vrtilna_SKLOP1'!B2323&lt;&gt;"",'[1]Vmesna vrtilna_SKLOP1'!C2323&lt;&gt;""),IF('[1]Vmesna vrtilna_SKLOP1'!B2323&lt;&gt;"",'[1]Vmesna vrtilna_SKLOP1'!B2323,""),"")</f>
        <v/>
      </c>
      <c r="C2323" s="16" t="str">
        <f>IF(OR(C2322="Posebna oblika",C2322="Kulturno zaščiten objekt",C2322="Kulturno zaščiten objekt, Posebna oblika"),"Glej zavihek POSEBNI POGOJI",IF(SUM(N2322:Q2322)=1,"Posebna oblika",IF(SUM(N2322:Q2322)=10,"Kulturno zaščiten objekt",IF(SUM(N2322:Q2322)=11,"Kulturno zaščiten objekt, Posebna oblika",IF(AND('[1]Vmesna vrtilna_SKLOP1'!C2323&lt;&gt;"",'[1]Vmesna vrtilna_SKLOP1'!D2323&lt;&gt;""),IF('[1]Vmesna vrtilna_SKLOP1'!C2323&lt;&gt;"",'[1]Vmesna vrtilna_SKLOP1'!C2323,""),"")))))</f>
        <v/>
      </c>
      <c r="D2323" s="17" t="str">
        <f>IF(IFERROR(VLOOKUP(B2323,'[1]Vmesna vrtilna_SKLOP1'!B:J,6,0),"")=0,"",IFERROR(VLOOKUP(B2323,'[1]Vmesna vrtilna_SKLOP1'!B:J,6,0),""))</f>
        <v/>
      </c>
      <c r="E2323" s="16" t="str">
        <f>IF(IF('[1]Vmesna vrtilna_SKLOP1'!E2323&lt;&gt;"",'[1]Vmesna vrtilna_SKLOP1'!D2323,"")=0,"",IF('[1]Vmesna vrtilna_SKLOP1'!E2323&lt;&gt;"",'[1]Vmesna vrtilna_SKLOP1'!D2323,""))</f>
        <v/>
      </c>
      <c r="F2323" s="18" t="str">
        <f>IF('[1]Vmesna vrtilna_SKLOP1'!E2323&lt;&gt;"",'[1]Vmesna vrtilna_SKLOP1'!E2323,"")</f>
        <v/>
      </c>
      <c r="G2323" s="15" t="str">
        <f>IF('[1]Vmesna vrtilna_SKLOP1'!E2323&lt;&gt;"",'[1]Vmesna vrtilna_SKLOP1'!F2323,"")</f>
        <v/>
      </c>
      <c r="H2323" s="19" t="str">
        <f>IF('[1]Vmesna vrtilna_SKLOP1'!F2323&lt;&gt;"",'[1]Vmesna vrtilna_SKLOP1'!I2323,"")</f>
        <v/>
      </c>
      <c r="I2323" s="20" t="str">
        <f>IF(I2322="Skupaj:","DDV (22%):",IF(I2322="DDV (22%):","Skupaj z DDV:",IF(AND('[1]Vmesna vrtilna_SKLOP1'!C2323&lt;&gt;"",'[1]Vmesna vrtilna_SKLOP1'!E2323=""),"Skupaj:","")))</f>
        <v>Skupaj:</v>
      </c>
      <c r="J2323" s="21">
        <f t="shared" si="73"/>
        <v>0</v>
      </c>
      <c r="K2323" s="21">
        <f>IF(I2323="Skupaj z DDV:",SUM(K2321,K2322),IF(I2323="DDV (22%):",K2322*0.22,IF(AND('[1]Vmesna vrtilna_SKLOP1'!C2323&lt;&gt;"",'[1]Vmesna vrtilna_SKLOP1'!D2323=""),'[1]Vmesna vrtilna_SKLOP1'!J2323,IF(F2323&lt;&gt;"",IF('[1]Vmesna vrtilna_SKLOP1'!J2323&lt;&gt;"",'[1]Vmesna vrtilna_SKLOP1'!J2323,""),""))))</f>
        <v>13167.313980440002</v>
      </c>
      <c r="L2323" s="22" t="str">
        <f>IF(I2322="Skupaj:","DDV (22%):",IF(I2322="DDV (22%):","Skupaj z DDV:",IF(AND('[1]Vmesna vrtilna_SKLOP1'!C2323&lt;&gt;"",'[1]Vmesna vrtilna_SKLOP1'!E2323=""),"Skupaj:",IF(AND('[1]Vmesna vrtilna_SKLOP1'!C2323&lt;&gt;"",'[1]Vmesna vrtilna_SKLOP1'!D2323=""),'[1]Vmesna vrtilna_SKLOP1'!J2323,IF(F2323&lt;&gt;"",IF('[1]Vmesna vrtilna_SKLOP1'!J2323&lt;&gt;"",'[1]Vmesna vrtilna_SKLOP1'!J2323,""),"")))))</f>
        <v>Skupaj:</v>
      </c>
      <c r="M2323" s="22">
        <f t="shared" si="72"/>
        <v>0</v>
      </c>
      <c r="N2323" s="22" t="str">
        <f>IF(IFERROR(VLOOKUP(B2323,'[1]Vmesna vrtilna_SKLOP1'!B:J,7,0),"")=0,"",IFERROR(VLOOKUP(B2323,'[1]Vmesna vrtilna_SKLOP1'!B:J,7,0),""))</f>
        <v/>
      </c>
      <c r="O2323" s="22"/>
    </row>
    <row r="2324" spans="2:15" ht="15" customHeight="1" x14ac:dyDescent="0.3">
      <c r="B2324" s="15" t="str">
        <f>IF(AND('[1]Vmesna vrtilna_SKLOP1'!B2324&lt;&gt;"",'[1]Vmesna vrtilna_SKLOP1'!C2324&lt;&gt;""),IF('[1]Vmesna vrtilna_SKLOP1'!B2324&lt;&gt;"",'[1]Vmesna vrtilna_SKLOP1'!B2324,""),"")</f>
        <v/>
      </c>
      <c r="C2324" s="16" t="str">
        <f>IF(OR(C2323="Posebna oblika",C2323="Kulturno zaščiten objekt",C2323="Kulturno zaščiten objekt, Posebna oblika"),"Glej zavihek POSEBNI POGOJI",IF(SUM(N2323:Q2323)=1,"Posebna oblika",IF(SUM(N2323:Q2323)=10,"Kulturno zaščiten objekt",IF(SUM(N2323:Q2323)=11,"Kulturno zaščiten objekt, Posebna oblika",IF(AND('[1]Vmesna vrtilna_SKLOP1'!C2324&lt;&gt;"",'[1]Vmesna vrtilna_SKLOP1'!D2324&lt;&gt;""),IF('[1]Vmesna vrtilna_SKLOP1'!C2324&lt;&gt;"",'[1]Vmesna vrtilna_SKLOP1'!C2324,""),"")))))</f>
        <v/>
      </c>
      <c r="D2324" s="17" t="str">
        <f>IF(IFERROR(VLOOKUP(B2324,'[1]Vmesna vrtilna_SKLOP1'!B:J,6,0),"")=0,"",IFERROR(VLOOKUP(B2324,'[1]Vmesna vrtilna_SKLOP1'!B:J,6,0),""))</f>
        <v/>
      </c>
      <c r="E2324" s="16" t="str">
        <f>IF(IF('[1]Vmesna vrtilna_SKLOP1'!E2324&lt;&gt;"",'[1]Vmesna vrtilna_SKLOP1'!D2324,"")=0,"",IF('[1]Vmesna vrtilna_SKLOP1'!E2324&lt;&gt;"",'[1]Vmesna vrtilna_SKLOP1'!D2324,""))</f>
        <v/>
      </c>
      <c r="F2324" s="18" t="str">
        <f>IF('[1]Vmesna vrtilna_SKLOP1'!E2324&lt;&gt;"",'[1]Vmesna vrtilna_SKLOP1'!E2324,"")</f>
        <v/>
      </c>
      <c r="G2324" s="15" t="str">
        <f>IF('[1]Vmesna vrtilna_SKLOP1'!E2324&lt;&gt;"",'[1]Vmesna vrtilna_SKLOP1'!F2324,"")</f>
        <v/>
      </c>
      <c r="H2324" s="19" t="str">
        <f>IF('[1]Vmesna vrtilna_SKLOP1'!F2324&lt;&gt;"",'[1]Vmesna vrtilna_SKLOP1'!I2324,"")</f>
        <v/>
      </c>
      <c r="I2324" s="20" t="str">
        <f>IF(I2323="Skupaj:","DDV (22%):",IF(I2323="DDV (22%):","Skupaj z DDV:",IF(AND('[1]Vmesna vrtilna_SKLOP1'!C2324&lt;&gt;"",'[1]Vmesna vrtilna_SKLOP1'!E2324=""),"Skupaj:","")))</f>
        <v>DDV (22%):</v>
      </c>
      <c r="J2324" s="21">
        <f t="shared" si="73"/>
        <v>0</v>
      </c>
      <c r="K2324" s="21">
        <f>IF(I2324="Skupaj z DDV:",SUM(K2322,K2323),IF(I2324="DDV (22%):",K2323*0.22,IF(AND('[1]Vmesna vrtilna_SKLOP1'!C2324&lt;&gt;"",'[1]Vmesna vrtilna_SKLOP1'!D2324=""),'[1]Vmesna vrtilna_SKLOP1'!J2324,IF(F2324&lt;&gt;"",IF('[1]Vmesna vrtilna_SKLOP1'!J2324&lt;&gt;"",'[1]Vmesna vrtilna_SKLOP1'!J2324,""),""))))</f>
        <v>2896.8090756968004</v>
      </c>
      <c r="L2324" s="22" t="str">
        <f>IF(I2323="Skupaj:","DDV (22%):",IF(I2323="DDV (22%):","Skupaj z DDV:",IF(AND('[1]Vmesna vrtilna_SKLOP1'!C2324&lt;&gt;"",'[1]Vmesna vrtilna_SKLOP1'!E2324=""),"Skupaj:",IF(AND('[1]Vmesna vrtilna_SKLOP1'!C2324&lt;&gt;"",'[1]Vmesna vrtilna_SKLOP1'!D2324=""),'[1]Vmesna vrtilna_SKLOP1'!J2324,IF(F2324&lt;&gt;"",IF('[1]Vmesna vrtilna_SKLOP1'!J2324&lt;&gt;"",'[1]Vmesna vrtilna_SKLOP1'!J2324,""),"")))))</f>
        <v>DDV (22%):</v>
      </c>
      <c r="M2324" s="22">
        <f t="shared" si="72"/>
        <v>0</v>
      </c>
      <c r="N2324" s="22" t="str">
        <f>IF(IFERROR(VLOOKUP(B2324,'[1]Vmesna vrtilna_SKLOP1'!B:J,7,0),"")=0,"",IFERROR(VLOOKUP(B2324,'[1]Vmesna vrtilna_SKLOP1'!B:J,7,0),""))</f>
        <v/>
      </c>
      <c r="O2324" s="22"/>
    </row>
    <row r="2325" spans="2:15" ht="15" customHeight="1" x14ac:dyDescent="0.3">
      <c r="B2325" s="15" t="str">
        <f>IF(AND('[1]Vmesna vrtilna_SKLOP1'!B2325&lt;&gt;"",'[1]Vmesna vrtilna_SKLOP1'!C2325&lt;&gt;""),IF('[1]Vmesna vrtilna_SKLOP1'!B2325&lt;&gt;"",'[1]Vmesna vrtilna_SKLOP1'!B2325,""),"")</f>
        <v/>
      </c>
      <c r="C2325" s="16" t="str">
        <f>IF(OR(C2324="Posebna oblika",C2324="Kulturno zaščiten objekt",C2324="Kulturno zaščiten objekt, Posebna oblika"),"Glej zavihek POSEBNI POGOJI",IF(SUM(N2324:Q2324)=1,"Posebna oblika",IF(SUM(N2324:Q2324)=10,"Kulturno zaščiten objekt",IF(SUM(N2324:Q2324)=11,"Kulturno zaščiten objekt, Posebna oblika",IF(AND('[1]Vmesna vrtilna_SKLOP1'!C2325&lt;&gt;"",'[1]Vmesna vrtilna_SKLOP1'!D2325&lt;&gt;""),IF('[1]Vmesna vrtilna_SKLOP1'!C2325&lt;&gt;"",'[1]Vmesna vrtilna_SKLOP1'!C2325,""),"")))))</f>
        <v/>
      </c>
      <c r="D2325" s="17" t="str">
        <f>IF(IFERROR(VLOOKUP(B2325,'[1]Vmesna vrtilna_SKLOP1'!B:J,6,0),"")=0,"",IFERROR(VLOOKUP(B2325,'[1]Vmesna vrtilna_SKLOP1'!B:J,6,0),""))</f>
        <v/>
      </c>
      <c r="E2325" s="16" t="str">
        <f>IF(IF('[1]Vmesna vrtilna_SKLOP1'!E2325&lt;&gt;"",'[1]Vmesna vrtilna_SKLOP1'!D2325,"")=0,"",IF('[1]Vmesna vrtilna_SKLOP1'!E2325&lt;&gt;"",'[1]Vmesna vrtilna_SKLOP1'!D2325,""))</f>
        <v/>
      </c>
      <c r="F2325" s="18" t="str">
        <f>IF('[1]Vmesna vrtilna_SKLOP1'!E2325&lt;&gt;"",'[1]Vmesna vrtilna_SKLOP1'!E2325,"")</f>
        <v/>
      </c>
      <c r="G2325" s="15" t="str">
        <f>IF('[1]Vmesna vrtilna_SKLOP1'!E2325&lt;&gt;"",'[1]Vmesna vrtilna_SKLOP1'!F2325,"")</f>
        <v/>
      </c>
      <c r="H2325" s="19" t="str">
        <f>IF('[1]Vmesna vrtilna_SKLOP1'!F2325&lt;&gt;"",'[1]Vmesna vrtilna_SKLOP1'!I2325,"")</f>
        <v/>
      </c>
      <c r="I2325" s="20" t="str">
        <f>IF(I2324="Skupaj:","DDV (22%):",IF(I2324="DDV (22%):","Skupaj z DDV:",IF(AND('[1]Vmesna vrtilna_SKLOP1'!C2325&lt;&gt;"",'[1]Vmesna vrtilna_SKLOP1'!E2325=""),"Skupaj:","")))</f>
        <v>Skupaj z DDV:</v>
      </c>
      <c r="J2325" s="21">
        <f t="shared" si="73"/>
        <v>0</v>
      </c>
      <c r="K2325" s="21">
        <f>IF(I2325="Skupaj z DDV:",SUM(K2323,K2324),IF(I2325="DDV (22%):",K2324*0.22,IF(AND('[1]Vmesna vrtilna_SKLOP1'!C2325&lt;&gt;"",'[1]Vmesna vrtilna_SKLOP1'!D2325=""),'[1]Vmesna vrtilna_SKLOP1'!J2325,IF(F2325&lt;&gt;"",IF('[1]Vmesna vrtilna_SKLOP1'!J2325&lt;&gt;"",'[1]Vmesna vrtilna_SKLOP1'!J2325,""),""))))</f>
        <v>16064.123056136803</v>
      </c>
      <c r="L2325" s="22" t="str">
        <f>IF(I2324="Skupaj:","DDV (22%):",IF(I2324="DDV (22%):","Skupaj z DDV:",IF(AND('[1]Vmesna vrtilna_SKLOP1'!C2325&lt;&gt;"",'[1]Vmesna vrtilna_SKLOP1'!E2325=""),"Skupaj:",IF(AND('[1]Vmesna vrtilna_SKLOP1'!C2325&lt;&gt;"",'[1]Vmesna vrtilna_SKLOP1'!D2325=""),'[1]Vmesna vrtilna_SKLOP1'!J2325,IF(F2325&lt;&gt;"",IF('[1]Vmesna vrtilna_SKLOP1'!J2325&lt;&gt;"",'[1]Vmesna vrtilna_SKLOP1'!J2325,""),"")))))</f>
        <v>Skupaj z DDV:</v>
      </c>
      <c r="M2325" s="22">
        <f t="shared" si="72"/>
        <v>0</v>
      </c>
      <c r="N2325" s="22" t="str">
        <f>IF(IFERROR(VLOOKUP(B2325,'[1]Vmesna vrtilna_SKLOP1'!B:J,7,0),"")=0,"",IFERROR(VLOOKUP(B2325,'[1]Vmesna vrtilna_SKLOP1'!B:J,7,0),""))</f>
        <v/>
      </c>
      <c r="O2325" s="22"/>
    </row>
    <row r="2326" spans="2:15" ht="15" customHeight="1" x14ac:dyDescent="0.3">
      <c r="B2326" s="15">
        <f>IF(AND('[1]Vmesna vrtilna_SKLOP1'!B2326&lt;&gt;"",'[1]Vmesna vrtilna_SKLOP1'!C2326&lt;&gt;""),IF('[1]Vmesna vrtilna_SKLOP1'!B2326&lt;&gt;"",'[1]Vmesna vrtilna_SKLOP1'!B2326,""),"")</f>
        <v>73</v>
      </c>
      <c r="C2326" s="16" t="str">
        <f>IF(OR(C2325="Posebna oblika",C2325="Kulturno zaščiten objekt",C2325="Kulturno zaščiten objekt, Posebna oblika"),"Glej zavihek POSEBNI POGOJI",IF(SUM(N2325:Q2325)=1,"Posebna oblika",IF(SUM(N2325:Q2325)=10,"Kulturno zaščiten objekt",IF(SUM(N2325:Q2325)=11,"Kulturno zaščiten objekt, Posebna oblika",IF(AND('[1]Vmesna vrtilna_SKLOP1'!C2326&lt;&gt;"",'[1]Vmesna vrtilna_SKLOP1'!D2326&lt;&gt;""),IF('[1]Vmesna vrtilna_SKLOP1'!C2326&lt;&gt;"",'[1]Vmesna vrtilna_SKLOP1'!C2326,""),"")))))</f>
        <v>Kresnice 10</v>
      </c>
      <c r="D2326" s="17">
        <f>IF(IFERROR(VLOOKUP(B2326,'[1]Vmesna vrtilna_SKLOP1'!B:J,6,0),"")=0,"",IFERROR(VLOOKUP(B2326,'[1]Vmesna vrtilna_SKLOP1'!B:J,6,0),""))</f>
        <v>1</v>
      </c>
      <c r="E2326" s="16" t="str">
        <f>IF(IF('[1]Vmesna vrtilna_SKLOP1'!E2326&lt;&gt;"",'[1]Vmesna vrtilna_SKLOP1'!D2326,"")=0,"",IF('[1]Vmesna vrtilna_SKLOP1'!E2326&lt;&gt;"",'[1]Vmesna vrtilna_SKLOP1'!D2326,""))</f>
        <v>Okna/Vrata</v>
      </c>
      <c r="F2326" s="18" t="str">
        <f>IF('[1]Vmesna vrtilna_SKLOP1'!E2326&lt;&gt;"",'[1]Vmesna vrtilna_SKLOP1'!E2326,"")</f>
        <v>Enokrilno okno (tip: O1); dim. ŠxV: 1,55x1,25m; Material: PVC Dvostranski dekor; steklo 6/16Ar/4; Rw,st.=36 (Rw,st.+Ctr ≥ 31 dB)</v>
      </c>
      <c r="G2326" s="15" t="str">
        <f>IF('[1]Vmesna vrtilna_SKLOP1'!E2326&lt;&gt;"",'[1]Vmesna vrtilna_SKLOP1'!F2326,"")</f>
        <v>[kos]</v>
      </c>
      <c r="H2326" s="19">
        <f>IF('[1]Vmesna vrtilna_SKLOP1'!F2326&lt;&gt;"",'[1]Vmesna vrtilna_SKLOP1'!I2326,"")</f>
        <v>1</v>
      </c>
      <c r="I2326" s="20" t="str">
        <f>IF(I2325="Skupaj:","DDV (22%):",IF(I2325="DDV (22%):","Skupaj z DDV:",IF(AND('[1]Vmesna vrtilna_SKLOP1'!C2326&lt;&gt;"",'[1]Vmesna vrtilna_SKLOP1'!E2326=""),"Skupaj:","")))</f>
        <v/>
      </c>
      <c r="J2326" s="21">
        <f t="shared" si="73"/>
        <v>0</v>
      </c>
      <c r="K2326" s="21">
        <f>IF(I2326="Skupaj z DDV:",SUM(K2324,K2325),IF(I2326="DDV (22%):",K2325*0.22,IF(AND('[1]Vmesna vrtilna_SKLOP1'!C2326&lt;&gt;"",'[1]Vmesna vrtilna_SKLOP1'!D2326=""),'[1]Vmesna vrtilna_SKLOP1'!J2326,IF(F2326&lt;&gt;"",IF('[1]Vmesna vrtilna_SKLOP1'!J2326&lt;&gt;"",'[1]Vmesna vrtilna_SKLOP1'!J2326,""),""))))</f>
        <v>413.965139453125</v>
      </c>
      <c r="L2326" s="22">
        <f>IF(I2325="Skupaj:","DDV (22%):",IF(I2325="DDV (22%):","Skupaj z DDV:",IF(AND('[1]Vmesna vrtilna_SKLOP1'!C2326&lt;&gt;"",'[1]Vmesna vrtilna_SKLOP1'!E2326=""),"Skupaj:",IF(AND('[1]Vmesna vrtilna_SKLOP1'!C2326&lt;&gt;"",'[1]Vmesna vrtilna_SKLOP1'!D2326=""),'[1]Vmesna vrtilna_SKLOP1'!J2326,IF(F2326&lt;&gt;"",IF('[1]Vmesna vrtilna_SKLOP1'!J2326&lt;&gt;"",'[1]Vmesna vrtilna_SKLOP1'!J2326,""),"")))))</f>
        <v>413.965139453125</v>
      </c>
      <c r="M2326" s="22">
        <f t="shared" si="72"/>
        <v>0</v>
      </c>
      <c r="N2326" s="22" t="str">
        <f>IF(IFERROR(VLOOKUP(B2326,'[1]Vmesna vrtilna_SKLOP1'!B:J,7,0),"")=0,"",IFERROR(VLOOKUP(B2326,'[1]Vmesna vrtilna_SKLOP1'!B:J,7,0),""))</f>
        <v>Aprojekt</v>
      </c>
      <c r="O2326" s="22"/>
    </row>
    <row r="2327" spans="2:15" ht="15" customHeight="1" x14ac:dyDescent="0.3">
      <c r="B2327" s="15" t="str">
        <f>IF(AND('[1]Vmesna vrtilna_SKLOP1'!B2327&lt;&gt;"",'[1]Vmesna vrtilna_SKLOP1'!C2327&lt;&gt;""),IF('[1]Vmesna vrtilna_SKLOP1'!B2327&lt;&gt;"",'[1]Vmesna vrtilna_SKLOP1'!B2327,""),"")</f>
        <v/>
      </c>
      <c r="C2327" s="16" t="str">
        <f>IF(OR(C2326="Posebna oblika",C2326="Kulturno zaščiten objekt",C2326="Kulturno zaščiten objekt, Posebna oblika"),"Glej zavihek POSEBNI POGOJI",IF(SUM(N2326:Q2326)=1,"Posebna oblika",IF(SUM(N2326:Q2326)=10,"Kulturno zaščiten objekt",IF(SUM(N2326:Q2326)=11,"Kulturno zaščiten objekt, Posebna oblika",IF(AND('[1]Vmesna vrtilna_SKLOP1'!C2327&lt;&gt;"",'[1]Vmesna vrtilna_SKLOP1'!D2327&lt;&gt;""),IF('[1]Vmesna vrtilna_SKLOP1'!C2327&lt;&gt;"",'[1]Vmesna vrtilna_SKLOP1'!C2327,""),"")))))</f>
        <v/>
      </c>
      <c r="D2327" s="17" t="str">
        <f>IF(IFERROR(VLOOKUP(B2327,'[1]Vmesna vrtilna_SKLOP1'!B:J,6,0),"")=0,"",IFERROR(VLOOKUP(B2327,'[1]Vmesna vrtilna_SKLOP1'!B:J,6,0),""))</f>
        <v/>
      </c>
      <c r="E2327" s="16" t="str">
        <f>IF(IF('[1]Vmesna vrtilna_SKLOP1'!E2327&lt;&gt;"",'[1]Vmesna vrtilna_SKLOP1'!D2327,"")=0,"",IF('[1]Vmesna vrtilna_SKLOP1'!E2327&lt;&gt;"",'[1]Vmesna vrtilna_SKLOP1'!D2327,""))</f>
        <v/>
      </c>
      <c r="F2327" s="18" t="str">
        <f>IF('[1]Vmesna vrtilna_SKLOP1'!E2327&lt;&gt;"",'[1]Vmesna vrtilna_SKLOP1'!E2327,"")</f>
        <v>Enokrilno okno (tip: O1); dim. ŠxV: 1,25x1,25m; Material: PVC Dvostranski dekor; steklo 6/16Ar/4; Rw,st.=36 (Rw,st.+Ctr ≥ 31 dB)</v>
      </c>
      <c r="G2327" s="15" t="str">
        <f>IF('[1]Vmesna vrtilna_SKLOP1'!E2327&lt;&gt;"",'[1]Vmesna vrtilna_SKLOP1'!F2327,"")</f>
        <v>[kos]</v>
      </c>
      <c r="H2327" s="19">
        <f>IF('[1]Vmesna vrtilna_SKLOP1'!F2327&lt;&gt;"",'[1]Vmesna vrtilna_SKLOP1'!I2327,"")</f>
        <v>2</v>
      </c>
      <c r="I2327" s="20" t="str">
        <f>IF(I2326="Skupaj:","DDV (22%):",IF(I2326="DDV (22%):","Skupaj z DDV:",IF(AND('[1]Vmesna vrtilna_SKLOP1'!C2327&lt;&gt;"",'[1]Vmesna vrtilna_SKLOP1'!E2327=""),"Skupaj:","")))</f>
        <v/>
      </c>
      <c r="J2327" s="21">
        <f t="shared" si="73"/>
        <v>0</v>
      </c>
      <c r="K2327" s="21">
        <f>IF(I2327="Skupaj z DDV:",SUM(K2325,K2326),IF(I2327="DDV (22%):",K2326*0.22,IF(AND('[1]Vmesna vrtilna_SKLOP1'!C2327&lt;&gt;"",'[1]Vmesna vrtilna_SKLOP1'!D2327=""),'[1]Vmesna vrtilna_SKLOP1'!J2327,IF(F2327&lt;&gt;"",IF('[1]Vmesna vrtilna_SKLOP1'!J2327&lt;&gt;"",'[1]Vmesna vrtilna_SKLOP1'!J2327,""),""))))</f>
        <v>743.45481640625007</v>
      </c>
      <c r="L2327" s="22">
        <f>IF(I2326="Skupaj:","DDV (22%):",IF(I2326="DDV (22%):","Skupaj z DDV:",IF(AND('[1]Vmesna vrtilna_SKLOP1'!C2327&lt;&gt;"",'[1]Vmesna vrtilna_SKLOP1'!E2327=""),"Skupaj:",IF(AND('[1]Vmesna vrtilna_SKLOP1'!C2327&lt;&gt;"",'[1]Vmesna vrtilna_SKLOP1'!D2327=""),'[1]Vmesna vrtilna_SKLOP1'!J2327,IF(F2327&lt;&gt;"",IF('[1]Vmesna vrtilna_SKLOP1'!J2327&lt;&gt;"",'[1]Vmesna vrtilna_SKLOP1'!J2327,""),"")))))</f>
        <v>743.45481640625007</v>
      </c>
      <c r="M2327" s="22">
        <f t="shared" si="72"/>
        <v>0</v>
      </c>
      <c r="N2327" s="22" t="str">
        <f>IF(IFERROR(VLOOKUP(B2327,'[1]Vmesna vrtilna_SKLOP1'!B:J,7,0),"")=0,"",IFERROR(VLOOKUP(B2327,'[1]Vmesna vrtilna_SKLOP1'!B:J,7,0),""))</f>
        <v/>
      </c>
      <c r="O2327" s="22"/>
    </row>
    <row r="2328" spans="2:15" ht="15" customHeight="1" x14ac:dyDescent="0.3">
      <c r="B2328" s="15" t="str">
        <f>IF(AND('[1]Vmesna vrtilna_SKLOP1'!B2328&lt;&gt;"",'[1]Vmesna vrtilna_SKLOP1'!C2328&lt;&gt;""),IF('[1]Vmesna vrtilna_SKLOP1'!B2328&lt;&gt;"",'[1]Vmesna vrtilna_SKLOP1'!B2328,""),"")</f>
        <v/>
      </c>
      <c r="C2328" s="16" t="str">
        <f>IF(OR(C2327="Posebna oblika",C2327="Kulturno zaščiten objekt",C2327="Kulturno zaščiten objekt, Posebna oblika"),"Glej zavihek POSEBNI POGOJI",IF(SUM(N2327:Q2327)=1,"Posebna oblika",IF(SUM(N2327:Q2327)=10,"Kulturno zaščiten objekt",IF(SUM(N2327:Q2327)=11,"Kulturno zaščiten objekt, Posebna oblika",IF(AND('[1]Vmesna vrtilna_SKLOP1'!C2328&lt;&gt;"",'[1]Vmesna vrtilna_SKLOP1'!D2328&lt;&gt;""),IF('[1]Vmesna vrtilna_SKLOP1'!C2328&lt;&gt;"",'[1]Vmesna vrtilna_SKLOP1'!C2328,""),"")))))</f>
        <v/>
      </c>
      <c r="D2328" s="17" t="str">
        <f>IF(IFERROR(VLOOKUP(B2328,'[1]Vmesna vrtilna_SKLOP1'!B:J,6,0),"")=0,"",IFERROR(VLOOKUP(B2328,'[1]Vmesna vrtilna_SKLOP1'!B:J,6,0),""))</f>
        <v/>
      </c>
      <c r="E2328" s="16" t="str">
        <f>IF(IF('[1]Vmesna vrtilna_SKLOP1'!E2328&lt;&gt;"",'[1]Vmesna vrtilna_SKLOP1'!D2328,"")=0,"",IF('[1]Vmesna vrtilna_SKLOP1'!E2328&lt;&gt;"",'[1]Vmesna vrtilna_SKLOP1'!D2328,""))</f>
        <v/>
      </c>
      <c r="F2328" s="18" t="str">
        <f>IF('[1]Vmesna vrtilna_SKLOP1'!E2328&lt;&gt;"",'[1]Vmesna vrtilna_SKLOP1'!E2328,"")</f>
        <v/>
      </c>
      <c r="G2328" s="15" t="str">
        <f>IF('[1]Vmesna vrtilna_SKLOP1'!E2328&lt;&gt;"",'[1]Vmesna vrtilna_SKLOP1'!F2328,"")</f>
        <v/>
      </c>
      <c r="H2328" s="19" t="str">
        <f>IF('[1]Vmesna vrtilna_SKLOP1'!F2328&lt;&gt;"",'[1]Vmesna vrtilna_SKLOP1'!I2328,"")</f>
        <v/>
      </c>
      <c r="I2328" s="20" t="str">
        <f>IF(I2327="Skupaj:","DDV (22%):",IF(I2327="DDV (22%):","Skupaj z DDV:",IF(AND('[1]Vmesna vrtilna_SKLOP1'!C2328&lt;&gt;"",'[1]Vmesna vrtilna_SKLOP1'!E2328=""),"Skupaj:","")))</f>
        <v/>
      </c>
      <c r="J2328" s="21" t="str">
        <f t="shared" si="73"/>
        <v/>
      </c>
      <c r="K2328" s="21" t="str">
        <f>IF(I2328="Skupaj z DDV:",SUM(K2326,K2327),IF(I2328="DDV (22%):",K2327*0.22,IF(AND('[1]Vmesna vrtilna_SKLOP1'!C2328&lt;&gt;"",'[1]Vmesna vrtilna_SKLOP1'!D2328=""),'[1]Vmesna vrtilna_SKLOP1'!J2328,IF(F2328&lt;&gt;"",IF('[1]Vmesna vrtilna_SKLOP1'!J2328&lt;&gt;"",'[1]Vmesna vrtilna_SKLOP1'!J2328,""),""))))</f>
        <v/>
      </c>
      <c r="L2328" s="22" t="str">
        <f>IF(I2327="Skupaj:","DDV (22%):",IF(I2327="DDV (22%):","Skupaj z DDV:",IF(AND('[1]Vmesna vrtilna_SKLOP1'!C2328&lt;&gt;"",'[1]Vmesna vrtilna_SKLOP1'!E2328=""),"Skupaj:",IF(AND('[1]Vmesna vrtilna_SKLOP1'!C2328&lt;&gt;"",'[1]Vmesna vrtilna_SKLOP1'!D2328=""),'[1]Vmesna vrtilna_SKLOP1'!J2328,IF(F2328&lt;&gt;"",IF('[1]Vmesna vrtilna_SKLOP1'!J2328&lt;&gt;"",'[1]Vmesna vrtilna_SKLOP1'!J2328,""),"")))))</f>
        <v/>
      </c>
      <c r="M2328" s="22">
        <f t="shared" si="72"/>
        <v>0</v>
      </c>
      <c r="N2328" s="22" t="str">
        <f>IF(IFERROR(VLOOKUP(B2328,'[1]Vmesna vrtilna_SKLOP1'!B:J,7,0),"")=0,"",IFERROR(VLOOKUP(B2328,'[1]Vmesna vrtilna_SKLOP1'!B:J,7,0),""))</f>
        <v/>
      </c>
      <c r="O2328" s="22"/>
    </row>
    <row r="2329" spans="2:15" ht="15" customHeight="1" x14ac:dyDescent="0.3">
      <c r="B2329" s="15" t="str">
        <f>IF(AND('[1]Vmesna vrtilna_SKLOP1'!B2329&lt;&gt;"",'[1]Vmesna vrtilna_SKLOP1'!C2329&lt;&gt;""),IF('[1]Vmesna vrtilna_SKLOP1'!B2329&lt;&gt;"",'[1]Vmesna vrtilna_SKLOP1'!B2329,""),"")</f>
        <v/>
      </c>
      <c r="C2329" s="16" t="str">
        <f>IF(OR(C2328="Posebna oblika",C2328="Kulturno zaščiten objekt",C2328="Kulturno zaščiten objekt, Posebna oblika"),"Glej zavihek POSEBNI POGOJI",IF(SUM(N2328:Q2328)=1,"Posebna oblika",IF(SUM(N2328:Q2328)=10,"Kulturno zaščiten objekt",IF(SUM(N2328:Q2328)=11,"Kulturno zaščiten objekt, Posebna oblika",IF(AND('[1]Vmesna vrtilna_SKLOP1'!C2329&lt;&gt;"",'[1]Vmesna vrtilna_SKLOP1'!D2329&lt;&gt;""),IF('[1]Vmesna vrtilna_SKLOP1'!C2329&lt;&gt;"",'[1]Vmesna vrtilna_SKLOP1'!C2329,""),"")))))</f>
        <v/>
      </c>
      <c r="D2329" s="17" t="str">
        <f>IF(IFERROR(VLOOKUP(B2329,'[1]Vmesna vrtilna_SKLOP1'!B:J,6,0),"")=0,"",IFERROR(VLOOKUP(B2329,'[1]Vmesna vrtilna_SKLOP1'!B:J,6,0),""))</f>
        <v/>
      </c>
      <c r="E2329" s="16" t="str">
        <f>IF(IF('[1]Vmesna vrtilna_SKLOP1'!E2329&lt;&gt;"",'[1]Vmesna vrtilna_SKLOP1'!D2329,"")=0,"",IF('[1]Vmesna vrtilna_SKLOP1'!E2329&lt;&gt;"",'[1]Vmesna vrtilna_SKLOP1'!D2329,""))</f>
        <v>Senčila</v>
      </c>
      <c r="F2329" s="18" t="str">
        <f>IF('[1]Vmesna vrtilna_SKLOP1'!E2329&lt;&gt;"",'[1]Vmesna vrtilna_SKLOP1'!E2329,"")</f>
        <v>Notranja rolo omarica, ALU lamele, Dim. ŠxV: 1,55x1,25m</v>
      </c>
      <c r="G2329" s="15" t="str">
        <f>IF('[1]Vmesna vrtilna_SKLOP1'!E2329&lt;&gt;"",'[1]Vmesna vrtilna_SKLOP1'!F2329,"")</f>
        <v>[kos]</v>
      </c>
      <c r="H2329" s="19">
        <f>IF('[1]Vmesna vrtilna_SKLOP1'!F2329&lt;&gt;"",'[1]Vmesna vrtilna_SKLOP1'!I2329,"")</f>
        <v>1</v>
      </c>
      <c r="I2329" s="20" t="str">
        <f>IF(I2328="Skupaj:","DDV (22%):",IF(I2328="DDV (22%):","Skupaj z DDV:",IF(AND('[1]Vmesna vrtilna_SKLOP1'!C2329&lt;&gt;"",'[1]Vmesna vrtilna_SKLOP1'!E2329=""),"Skupaj:","")))</f>
        <v/>
      </c>
      <c r="J2329" s="21">
        <f t="shared" si="73"/>
        <v>0</v>
      </c>
      <c r="K2329" s="21">
        <f>IF(I2329="Skupaj z DDV:",SUM(K2327,K2328),IF(I2329="DDV (22%):",K2328*0.22,IF(AND('[1]Vmesna vrtilna_SKLOP1'!C2329&lt;&gt;"",'[1]Vmesna vrtilna_SKLOP1'!D2329=""),'[1]Vmesna vrtilna_SKLOP1'!J2329,IF(F2329&lt;&gt;"",IF('[1]Vmesna vrtilna_SKLOP1'!J2329&lt;&gt;"",'[1]Vmesna vrtilna_SKLOP1'!J2329,""),""))))</f>
        <v>336.450625855</v>
      </c>
      <c r="L2329" s="22">
        <f>IF(I2328="Skupaj:","DDV (22%):",IF(I2328="DDV (22%):","Skupaj z DDV:",IF(AND('[1]Vmesna vrtilna_SKLOP1'!C2329&lt;&gt;"",'[1]Vmesna vrtilna_SKLOP1'!E2329=""),"Skupaj:",IF(AND('[1]Vmesna vrtilna_SKLOP1'!C2329&lt;&gt;"",'[1]Vmesna vrtilna_SKLOP1'!D2329=""),'[1]Vmesna vrtilna_SKLOP1'!J2329,IF(F2329&lt;&gt;"",IF('[1]Vmesna vrtilna_SKLOP1'!J2329&lt;&gt;"",'[1]Vmesna vrtilna_SKLOP1'!J2329,""),"")))))</f>
        <v>336.450625855</v>
      </c>
      <c r="M2329" s="22">
        <f t="shared" si="72"/>
        <v>0</v>
      </c>
      <c r="N2329" s="22" t="str">
        <f>IF(IFERROR(VLOOKUP(B2329,'[1]Vmesna vrtilna_SKLOP1'!B:J,7,0),"")=0,"",IFERROR(VLOOKUP(B2329,'[1]Vmesna vrtilna_SKLOP1'!B:J,7,0),""))</f>
        <v/>
      </c>
      <c r="O2329" s="22"/>
    </row>
    <row r="2330" spans="2:15" ht="15" customHeight="1" x14ac:dyDescent="0.3">
      <c r="B2330" s="15" t="str">
        <f>IF(AND('[1]Vmesna vrtilna_SKLOP1'!B2330&lt;&gt;"",'[1]Vmesna vrtilna_SKLOP1'!C2330&lt;&gt;""),IF('[1]Vmesna vrtilna_SKLOP1'!B2330&lt;&gt;"",'[1]Vmesna vrtilna_SKLOP1'!B2330,""),"")</f>
        <v/>
      </c>
      <c r="C2330" s="16" t="str">
        <f>IF(OR(C2329="Posebna oblika",C2329="Kulturno zaščiten objekt",C2329="Kulturno zaščiten objekt, Posebna oblika"),"Glej zavihek POSEBNI POGOJI",IF(SUM(N2329:Q2329)=1,"Posebna oblika",IF(SUM(N2329:Q2329)=10,"Kulturno zaščiten objekt",IF(SUM(N2329:Q2329)=11,"Kulturno zaščiten objekt, Posebna oblika",IF(AND('[1]Vmesna vrtilna_SKLOP1'!C2330&lt;&gt;"",'[1]Vmesna vrtilna_SKLOP1'!D2330&lt;&gt;""),IF('[1]Vmesna vrtilna_SKLOP1'!C2330&lt;&gt;"",'[1]Vmesna vrtilna_SKLOP1'!C2330,""),"")))))</f>
        <v/>
      </c>
      <c r="D2330" s="17" t="str">
        <f>IF(IFERROR(VLOOKUP(B2330,'[1]Vmesna vrtilna_SKLOP1'!B:J,6,0),"")=0,"",IFERROR(VLOOKUP(B2330,'[1]Vmesna vrtilna_SKLOP1'!B:J,6,0),""))</f>
        <v/>
      </c>
      <c r="E2330" s="16" t="str">
        <f>IF(IF('[1]Vmesna vrtilna_SKLOP1'!E2330&lt;&gt;"",'[1]Vmesna vrtilna_SKLOP1'!D2330,"")=0,"",IF('[1]Vmesna vrtilna_SKLOP1'!E2330&lt;&gt;"",'[1]Vmesna vrtilna_SKLOP1'!D2330,""))</f>
        <v/>
      </c>
      <c r="F2330" s="18" t="str">
        <f>IF('[1]Vmesna vrtilna_SKLOP1'!E2330&lt;&gt;"",'[1]Vmesna vrtilna_SKLOP1'!E2330,"")</f>
        <v/>
      </c>
      <c r="G2330" s="15" t="str">
        <f>IF('[1]Vmesna vrtilna_SKLOP1'!E2330&lt;&gt;"",'[1]Vmesna vrtilna_SKLOP1'!F2330,"")</f>
        <v/>
      </c>
      <c r="H2330" s="19" t="str">
        <f>IF('[1]Vmesna vrtilna_SKLOP1'!F2330&lt;&gt;"",'[1]Vmesna vrtilna_SKLOP1'!I2330,"")</f>
        <v/>
      </c>
      <c r="I2330" s="20" t="str">
        <f>IF(I2329="Skupaj:","DDV (22%):",IF(I2329="DDV (22%):","Skupaj z DDV:",IF(AND('[1]Vmesna vrtilna_SKLOP1'!C2330&lt;&gt;"",'[1]Vmesna vrtilna_SKLOP1'!E2330=""),"Skupaj:","")))</f>
        <v/>
      </c>
      <c r="J2330" s="21" t="str">
        <f t="shared" si="73"/>
        <v/>
      </c>
      <c r="K2330" s="21" t="str">
        <f>IF(I2330="Skupaj z DDV:",SUM(K2328,K2329),IF(I2330="DDV (22%):",K2329*0.22,IF(AND('[1]Vmesna vrtilna_SKLOP1'!C2330&lt;&gt;"",'[1]Vmesna vrtilna_SKLOP1'!D2330=""),'[1]Vmesna vrtilna_SKLOP1'!J2330,IF(F2330&lt;&gt;"",IF('[1]Vmesna vrtilna_SKLOP1'!J2330&lt;&gt;"",'[1]Vmesna vrtilna_SKLOP1'!J2330,""),""))))</f>
        <v/>
      </c>
      <c r="L2330" s="22" t="str">
        <f>IF(I2329="Skupaj:","DDV (22%):",IF(I2329="DDV (22%):","Skupaj z DDV:",IF(AND('[1]Vmesna vrtilna_SKLOP1'!C2330&lt;&gt;"",'[1]Vmesna vrtilna_SKLOP1'!E2330=""),"Skupaj:",IF(AND('[1]Vmesna vrtilna_SKLOP1'!C2330&lt;&gt;"",'[1]Vmesna vrtilna_SKLOP1'!D2330=""),'[1]Vmesna vrtilna_SKLOP1'!J2330,IF(F2330&lt;&gt;"",IF('[1]Vmesna vrtilna_SKLOP1'!J2330&lt;&gt;"",'[1]Vmesna vrtilna_SKLOP1'!J2330,""),"")))))</f>
        <v/>
      </c>
      <c r="M2330" s="22">
        <f t="shared" si="72"/>
        <v>0</v>
      </c>
      <c r="N2330" s="22" t="str">
        <f>IF(IFERROR(VLOOKUP(B2330,'[1]Vmesna vrtilna_SKLOP1'!B:J,7,0),"")=0,"",IFERROR(VLOOKUP(B2330,'[1]Vmesna vrtilna_SKLOP1'!B:J,7,0),""))</f>
        <v/>
      </c>
      <c r="O2330" s="22"/>
    </row>
    <row r="2331" spans="2:15" ht="15" customHeight="1" x14ac:dyDescent="0.3">
      <c r="B2331" s="15" t="str">
        <f>IF(AND('[1]Vmesna vrtilna_SKLOP1'!B2331&lt;&gt;"",'[1]Vmesna vrtilna_SKLOP1'!C2331&lt;&gt;""),IF('[1]Vmesna vrtilna_SKLOP1'!B2331&lt;&gt;"",'[1]Vmesna vrtilna_SKLOP1'!B2331,""),"")</f>
        <v/>
      </c>
      <c r="C2331" s="16" t="str">
        <f>IF(OR(C2330="Posebna oblika",C2330="Kulturno zaščiten objekt",C2330="Kulturno zaščiten objekt, Posebna oblika"),"Glej zavihek POSEBNI POGOJI",IF(SUM(N2330:Q2330)=1,"Posebna oblika",IF(SUM(N2330:Q2330)=10,"Kulturno zaščiten objekt",IF(SUM(N2330:Q2330)=11,"Kulturno zaščiten objekt, Posebna oblika",IF(AND('[1]Vmesna vrtilna_SKLOP1'!C2331&lt;&gt;"",'[1]Vmesna vrtilna_SKLOP1'!D2331&lt;&gt;""),IF('[1]Vmesna vrtilna_SKLOP1'!C2331&lt;&gt;"",'[1]Vmesna vrtilna_SKLOP1'!C2331,""),"")))))</f>
        <v/>
      </c>
      <c r="D2331" s="17" t="str">
        <f>IF(IFERROR(VLOOKUP(B2331,'[1]Vmesna vrtilna_SKLOP1'!B:J,6,0),"")=0,"",IFERROR(VLOOKUP(B2331,'[1]Vmesna vrtilna_SKLOP1'!B:J,6,0),""))</f>
        <v/>
      </c>
      <c r="E2331" s="16" t="str">
        <f>IF(IF('[1]Vmesna vrtilna_SKLOP1'!E2331&lt;&gt;"",'[1]Vmesna vrtilna_SKLOP1'!D2331,"")=0,"",IF('[1]Vmesna vrtilna_SKLOP1'!E2331&lt;&gt;"",'[1]Vmesna vrtilna_SKLOP1'!D2331,""))</f>
        <v>Notranje police</v>
      </c>
      <c r="F2331" s="18" t="str">
        <f>IF('[1]Vmesna vrtilna_SKLOP1'!E2331&lt;&gt;"",'[1]Vmesna vrtilna_SKLOP1'!E2331,"")</f>
        <v>Notranja polica, mat. Topalit, dim. ŠxG:1,55x0,3m</v>
      </c>
      <c r="G2331" s="15" t="str">
        <f>IF('[1]Vmesna vrtilna_SKLOP1'!E2331&lt;&gt;"",'[1]Vmesna vrtilna_SKLOP1'!F2331,"")</f>
        <v>[kos]</v>
      </c>
      <c r="H2331" s="19">
        <f>IF('[1]Vmesna vrtilna_SKLOP1'!F2331&lt;&gt;"",'[1]Vmesna vrtilna_SKLOP1'!I2331,"")</f>
        <v>1</v>
      </c>
      <c r="I2331" s="20" t="str">
        <f>IF(I2330="Skupaj:","DDV (22%):",IF(I2330="DDV (22%):","Skupaj z DDV:",IF(AND('[1]Vmesna vrtilna_SKLOP1'!C2331&lt;&gt;"",'[1]Vmesna vrtilna_SKLOP1'!E2331=""),"Skupaj:","")))</f>
        <v/>
      </c>
      <c r="J2331" s="21">
        <f t="shared" si="73"/>
        <v>0</v>
      </c>
      <c r="K2331" s="21">
        <f>IF(I2331="Skupaj z DDV:",SUM(K2329,K2330),IF(I2331="DDV (22%):",K2330*0.22,IF(AND('[1]Vmesna vrtilna_SKLOP1'!C2331&lt;&gt;"",'[1]Vmesna vrtilna_SKLOP1'!D2331=""),'[1]Vmesna vrtilna_SKLOP1'!J2331,IF(F2331&lt;&gt;"",IF('[1]Vmesna vrtilna_SKLOP1'!J2331&lt;&gt;"",'[1]Vmesna vrtilna_SKLOP1'!J2331,""),""))))</f>
        <v>66.935000000000002</v>
      </c>
      <c r="L2331" s="22">
        <f>IF(I2330="Skupaj:","DDV (22%):",IF(I2330="DDV (22%):","Skupaj z DDV:",IF(AND('[1]Vmesna vrtilna_SKLOP1'!C2331&lt;&gt;"",'[1]Vmesna vrtilna_SKLOP1'!E2331=""),"Skupaj:",IF(AND('[1]Vmesna vrtilna_SKLOP1'!C2331&lt;&gt;"",'[1]Vmesna vrtilna_SKLOP1'!D2331=""),'[1]Vmesna vrtilna_SKLOP1'!J2331,IF(F2331&lt;&gt;"",IF('[1]Vmesna vrtilna_SKLOP1'!J2331&lt;&gt;"",'[1]Vmesna vrtilna_SKLOP1'!J2331,""),"")))))</f>
        <v>66.935000000000002</v>
      </c>
      <c r="M2331" s="22">
        <f t="shared" si="72"/>
        <v>0</v>
      </c>
      <c r="N2331" s="22" t="str">
        <f>IF(IFERROR(VLOOKUP(B2331,'[1]Vmesna vrtilna_SKLOP1'!B:J,7,0),"")=0,"",IFERROR(VLOOKUP(B2331,'[1]Vmesna vrtilna_SKLOP1'!B:J,7,0),""))</f>
        <v/>
      </c>
      <c r="O2331" s="22"/>
    </row>
    <row r="2332" spans="2:15" ht="15" customHeight="1" x14ac:dyDescent="0.3">
      <c r="B2332" s="15" t="str">
        <f>IF(AND('[1]Vmesna vrtilna_SKLOP1'!B2332&lt;&gt;"",'[1]Vmesna vrtilna_SKLOP1'!C2332&lt;&gt;""),IF('[1]Vmesna vrtilna_SKLOP1'!B2332&lt;&gt;"",'[1]Vmesna vrtilna_SKLOP1'!B2332,""),"")</f>
        <v/>
      </c>
      <c r="C2332" s="16" t="str">
        <f>IF(OR(C2331="Posebna oblika",C2331="Kulturno zaščiten objekt",C2331="Kulturno zaščiten objekt, Posebna oblika"),"Glej zavihek POSEBNI POGOJI",IF(SUM(N2331:Q2331)=1,"Posebna oblika",IF(SUM(N2331:Q2331)=10,"Kulturno zaščiten objekt",IF(SUM(N2331:Q2331)=11,"Kulturno zaščiten objekt, Posebna oblika",IF(AND('[1]Vmesna vrtilna_SKLOP1'!C2332&lt;&gt;"",'[1]Vmesna vrtilna_SKLOP1'!D2332&lt;&gt;""),IF('[1]Vmesna vrtilna_SKLOP1'!C2332&lt;&gt;"",'[1]Vmesna vrtilna_SKLOP1'!C2332,""),"")))))</f>
        <v/>
      </c>
      <c r="D2332" s="17" t="str">
        <f>IF(IFERROR(VLOOKUP(B2332,'[1]Vmesna vrtilna_SKLOP1'!B:J,6,0),"")=0,"",IFERROR(VLOOKUP(B2332,'[1]Vmesna vrtilna_SKLOP1'!B:J,6,0),""))</f>
        <v/>
      </c>
      <c r="E2332" s="16" t="str">
        <f>IF(IF('[1]Vmesna vrtilna_SKLOP1'!E2332&lt;&gt;"",'[1]Vmesna vrtilna_SKLOP1'!D2332,"")=0,"",IF('[1]Vmesna vrtilna_SKLOP1'!E2332&lt;&gt;"",'[1]Vmesna vrtilna_SKLOP1'!D2332,""))</f>
        <v/>
      </c>
      <c r="F2332" s="18" t="str">
        <f>IF('[1]Vmesna vrtilna_SKLOP1'!E2332&lt;&gt;"",'[1]Vmesna vrtilna_SKLOP1'!E2332,"")</f>
        <v>Notranja polica, mat. Topalit, dim. ŠxG:1,25x0,2m</v>
      </c>
      <c r="G2332" s="15" t="str">
        <f>IF('[1]Vmesna vrtilna_SKLOP1'!E2332&lt;&gt;"",'[1]Vmesna vrtilna_SKLOP1'!F2332,"")</f>
        <v>[kos]</v>
      </c>
      <c r="H2332" s="19">
        <f>IF('[1]Vmesna vrtilna_SKLOP1'!F2332&lt;&gt;"",'[1]Vmesna vrtilna_SKLOP1'!I2332,"")</f>
        <v>2</v>
      </c>
      <c r="I2332" s="20" t="str">
        <f>IF(I2331="Skupaj:","DDV (22%):",IF(I2331="DDV (22%):","Skupaj z DDV:",IF(AND('[1]Vmesna vrtilna_SKLOP1'!C2332&lt;&gt;"",'[1]Vmesna vrtilna_SKLOP1'!E2332=""),"Skupaj:","")))</f>
        <v/>
      </c>
      <c r="J2332" s="21">
        <f t="shared" si="73"/>
        <v>0</v>
      </c>
      <c r="K2332" s="21">
        <f>IF(I2332="Skupaj z DDV:",SUM(K2330,K2331),IF(I2332="DDV (22%):",K2331*0.22,IF(AND('[1]Vmesna vrtilna_SKLOP1'!C2332&lt;&gt;"",'[1]Vmesna vrtilna_SKLOP1'!D2332=""),'[1]Vmesna vrtilna_SKLOP1'!J2332,IF(F2332&lt;&gt;"",IF('[1]Vmesna vrtilna_SKLOP1'!J2332&lt;&gt;"",'[1]Vmesna vrtilna_SKLOP1'!J2332,""),""))))</f>
        <v>69.8</v>
      </c>
      <c r="L2332" s="22">
        <f>IF(I2331="Skupaj:","DDV (22%):",IF(I2331="DDV (22%):","Skupaj z DDV:",IF(AND('[1]Vmesna vrtilna_SKLOP1'!C2332&lt;&gt;"",'[1]Vmesna vrtilna_SKLOP1'!E2332=""),"Skupaj:",IF(AND('[1]Vmesna vrtilna_SKLOP1'!C2332&lt;&gt;"",'[1]Vmesna vrtilna_SKLOP1'!D2332=""),'[1]Vmesna vrtilna_SKLOP1'!J2332,IF(F2332&lt;&gt;"",IF('[1]Vmesna vrtilna_SKLOP1'!J2332&lt;&gt;"",'[1]Vmesna vrtilna_SKLOP1'!J2332,""),"")))))</f>
        <v>69.8</v>
      </c>
      <c r="M2332" s="22">
        <f t="shared" si="72"/>
        <v>0</v>
      </c>
      <c r="N2332" s="22" t="str">
        <f>IF(IFERROR(VLOOKUP(B2332,'[1]Vmesna vrtilna_SKLOP1'!B:J,7,0),"")=0,"",IFERROR(VLOOKUP(B2332,'[1]Vmesna vrtilna_SKLOP1'!B:J,7,0),""))</f>
        <v/>
      </c>
      <c r="O2332" s="22"/>
    </row>
    <row r="2333" spans="2:15" ht="15" customHeight="1" x14ac:dyDescent="0.3">
      <c r="B2333" s="15" t="str">
        <f>IF(AND('[1]Vmesna vrtilna_SKLOP1'!B2333&lt;&gt;"",'[1]Vmesna vrtilna_SKLOP1'!C2333&lt;&gt;""),IF('[1]Vmesna vrtilna_SKLOP1'!B2333&lt;&gt;"",'[1]Vmesna vrtilna_SKLOP1'!B2333,""),"")</f>
        <v/>
      </c>
      <c r="C2333" s="16" t="str">
        <f>IF(OR(C2332="Posebna oblika",C2332="Kulturno zaščiten objekt",C2332="Kulturno zaščiten objekt, Posebna oblika"),"Glej zavihek POSEBNI POGOJI",IF(SUM(N2332:Q2332)=1,"Posebna oblika",IF(SUM(N2332:Q2332)=10,"Kulturno zaščiten objekt",IF(SUM(N2332:Q2332)=11,"Kulturno zaščiten objekt, Posebna oblika",IF(AND('[1]Vmesna vrtilna_SKLOP1'!C2333&lt;&gt;"",'[1]Vmesna vrtilna_SKLOP1'!D2333&lt;&gt;""),IF('[1]Vmesna vrtilna_SKLOP1'!C2333&lt;&gt;"",'[1]Vmesna vrtilna_SKLOP1'!C2333,""),"")))))</f>
        <v/>
      </c>
      <c r="D2333" s="17" t="str">
        <f>IF(IFERROR(VLOOKUP(B2333,'[1]Vmesna vrtilna_SKLOP1'!B:J,6,0),"")=0,"",IFERROR(VLOOKUP(B2333,'[1]Vmesna vrtilna_SKLOP1'!B:J,6,0),""))</f>
        <v/>
      </c>
      <c r="E2333" s="16" t="str">
        <f>IF(IF('[1]Vmesna vrtilna_SKLOP1'!E2333&lt;&gt;"",'[1]Vmesna vrtilna_SKLOP1'!D2333,"")=0,"",IF('[1]Vmesna vrtilna_SKLOP1'!E2333&lt;&gt;"",'[1]Vmesna vrtilna_SKLOP1'!D2333,""))</f>
        <v/>
      </c>
      <c r="F2333" s="18" t="str">
        <f>IF('[1]Vmesna vrtilna_SKLOP1'!E2333&lt;&gt;"",'[1]Vmesna vrtilna_SKLOP1'!E2333,"")</f>
        <v/>
      </c>
      <c r="G2333" s="15" t="str">
        <f>IF('[1]Vmesna vrtilna_SKLOP1'!E2333&lt;&gt;"",'[1]Vmesna vrtilna_SKLOP1'!F2333,"")</f>
        <v/>
      </c>
      <c r="H2333" s="19" t="str">
        <f>IF('[1]Vmesna vrtilna_SKLOP1'!F2333&lt;&gt;"",'[1]Vmesna vrtilna_SKLOP1'!I2333,"")</f>
        <v/>
      </c>
      <c r="I2333" s="20" t="str">
        <f>IF(I2332="Skupaj:","DDV (22%):",IF(I2332="DDV (22%):","Skupaj z DDV:",IF(AND('[1]Vmesna vrtilna_SKLOP1'!C2333&lt;&gt;"",'[1]Vmesna vrtilna_SKLOP1'!E2333=""),"Skupaj:","")))</f>
        <v/>
      </c>
      <c r="J2333" s="21" t="str">
        <f t="shared" si="73"/>
        <v/>
      </c>
      <c r="K2333" s="21" t="str">
        <f>IF(I2333="Skupaj z DDV:",SUM(K2331,K2332),IF(I2333="DDV (22%):",K2332*0.22,IF(AND('[1]Vmesna vrtilna_SKLOP1'!C2333&lt;&gt;"",'[1]Vmesna vrtilna_SKLOP1'!D2333=""),'[1]Vmesna vrtilna_SKLOP1'!J2333,IF(F2333&lt;&gt;"",IF('[1]Vmesna vrtilna_SKLOP1'!J2333&lt;&gt;"",'[1]Vmesna vrtilna_SKLOP1'!J2333,""),""))))</f>
        <v/>
      </c>
      <c r="L2333" s="22" t="str">
        <f>IF(I2332="Skupaj:","DDV (22%):",IF(I2332="DDV (22%):","Skupaj z DDV:",IF(AND('[1]Vmesna vrtilna_SKLOP1'!C2333&lt;&gt;"",'[1]Vmesna vrtilna_SKLOP1'!E2333=""),"Skupaj:",IF(AND('[1]Vmesna vrtilna_SKLOP1'!C2333&lt;&gt;"",'[1]Vmesna vrtilna_SKLOP1'!D2333=""),'[1]Vmesna vrtilna_SKLOP1'!J2333,IF(F2333&lt;&gt;"",IF('[1]Vmesna vrtilna_SKLOP1'!J2333&lt;&gt;"",'[1]Vmesna vrtilna_SKLOP1'!J2333,""),"")))))</f>
        <v/>
      </c>
      <c r="M2333" s="22">
        <f t="shared" si="72"/>
        <v>0</v>
      </c>
      <c r="N2333" s="22" t="str">
        <f>IF(IFERROR(VLOOKUP(B2333,'[1]Vmesna vrtilna_SKLOP1'!B:J,7,0),"")=0,"",IFERROR(VLOOKUP(B2333,'[1]Vmesna vrtilna_SKLOP1'!B:J,7,0),""))</f>
        <v/>
      </c>
      <c r="O2333" s="22"/>
    </row>
    <row r="2334" spans="2:15" ht="15" customHeight="1" x14ac:dyDescent="0.3">
      <c r="B2334" s="15" t="str">
        <f>IF(AND('[1]Vmesna vrtilna_SKLOP1'!B2334&lt;&gt;"",'[1]Vmesna vrtilna_SKLOP1'!C2334&lt;&gt;""),IF('[1]Vmesna vrtilna_SKLOP1'!B2334&lt;&gt;"",'[1]Vmesna vrtilna_SKLOP1'!B2334,""),"")</f>
        <v/>
      </c>
      <c r="C2334" s="16" t="str">
        <f>IF(OR(C2333="Posebna oblika",C2333="Kulturno zaščiten objekt",C2333="Kulturno zaščiten objekt, Posebna oblika"),"Glej zavihek POSEBNI POGOJI",IF(SUM(N2333:Q2333)=1,"Posebna oblika",IF(SUM(N2333:Q2333)=10,"Kulturno zaščiten objekt",IF(SUM(N2333:Q2333)=11,"Kulturno zaščiten objekt, Posebna oblika",IF(AND('[1]Vmesna vrtilna_SKLOP1'!C2334&lt;&gt;"",'[1]Vmesna vrtilna_SKLOP1'!D2334&lt;&gt;""),IF('[1]Vmesna vrtilna_SKLOP1'!C2334&lt;&gt;"",'[1]Vmesna vrtilna_SKLOP1'!C2334,""),"")))))</f>
        <v/>
      </c>
      <c r="D2334" s="17" t="str">
        <f>IF(IFERROR(VLOOKUP(B2334,'[1]Vmesna vrtilna_SKLOP1'!B:J,6,0),"")=0,"",IFERROR(VLOOKUP(B2334,'[1]Vmesna vrtilna_SKLOP1'!B:J,6,0),""))</f>
        <v/>
      </c>
      <c r="E2334" s="16" t="str">
        <f>IF(IF('[1]Vmesna vrtilna_SKLOP1'!E2334&lt;&gt;"",'[1]Vmesna vrtilna_SKLOP1'!D2334,"")=0,"",IF('[1]Vmesna vrtilna_SKLOP1'!E2334&lt;&gt;"",'[1]Vmesna vrtilna_SKLOP1'!D2334,""))</f>
        <v>Demontaža</v>
      </c>
      <c r="F2334" s="18" t="str">
        <f>IF('[1]Vmesna vrtilna_SKLOP1'!E2334&lt;&gt;"",'[1]Vmesna vrtilna_SKLOP1'!E2334,"")</f>
        <v>Demontaža oken</v>
      </c>
      <c r="G2334" s="15" t="str">
        <f>IF('[1]Vmesna vrtilna_SKLOP1'!E2334&lt;&gt;"",'[1]Vmesna vrtilna_SKLOP1'!F2334,"")</f>
        <v>[m1]</v>
      </c>
      <c r="H2334" s="19">
        <f>IF('[1]Vmesna vrtilna_SKLOP1'!F2334&lt;&gt;"",'[1]Vmesna vrtilna_SKLOP1'!I2334,"")</f>
        <v>15.6</v>
      </c>
      <c r="I2334" s="20" t="str">
        <f>IF(I2333="Skupaj:","DDV (22%):",IF(I2333="DDV (22%):","Skupaj z DDV:",IF(AND('[1]Vmesna vrtilna_SKLOP1'!C2334&lt;&gt;"",'[1]Vmesna vrtilna_SKLOP1'!E2334=""),"Skupaj:","")))</f>
        <v/>
      </c>
      <c r="J2334" s="21">
        <f t="shared" si="73"/>
        <v>0</v>
      </c>
      <c r="K2334" s="21">
        <f>IF(I2334="Skupaj z DDV:",SUM(K2332,K2333),IF(I2334="DDV (22%):",K2333*0.22,IF(AND('[1]Vmesna vrtilna_SKLOP1'!C2334&lt;&gt;"",'[1]Vmesna vrtilna_SKLOP1'!D2334=""),'[1]Vmesna vrtilna_SKLOP1'!J2334,IF(F2334&lt;&gt;"",IF('[1]Vmesna vrtilna_SKLOP1'!J2334&lt;&gt;"",'[1]Vmesna vrtilna_SKLOP1'!J2334,""),""))))</f>
        <v>109.19999999999999</v>
      </c>
      <c r="L2334" s="22">
        <f>IF(I2333="Skupaj:","DDV (22%):",IF(I2333="DDV (22%):","Skupaj z DDV:",IF(AND('[1]Vmesna vrtilna_SKLOP1'!C2334&lt;&gt;"",'[1]Vmesna vrtilna_SKLOP1'!E2334=""),"Skupaj:",IF(AND('[1]Vmesna vrtilna_SKLOP1'!C2334&lt;&gt;"",'[1]Vmesna vrtilna_SKLOP1'!D2334=""),'[1]Vmesna vrtilna_SKLOP1'!J2334,IF(F2334&lt;&gt;"",IF('[1]Vmesna vrtilna_SKLOP1'!J2334&lt;&gt;"",'[1]Vmesna vrtilna_SKLOP1'!J2334,""),"")))))</f>
        <v>109.19999999999999</v>
      </c>
      <c r="M2334" s="22">
        <f t="shared" si="72"/>
        <v>0</v>
      </c>
      <c r="N2334" s="22" t="str">
        <f>IF(IFERROR(VLOOKUP(B2334,'[1]Vmesna vrtilna_SKLOP1'!B:J,7,0),"")=0,"",IFERROR(VLOOKUP(B2334,'[1]Vmesna vrtilna_SKLOP1'!B:J,7,0),""))</f>
        <v/>
      </c>
      <c r="O2334" s="22"/>
    </row>
    <row r="2335" spans="2:15" ht="15" customHeight="1" x14ac:dyDescent="0.3">
      <c r="B2335" s="15" t="str">
        <f>IF(AND('[1]Vmesna vrtilna_SKLOP1'!B2335&lt;&gt;"",'[1]Vmesna vrtilna_SKLOP1'!C2335&lt;&gt;""),IF('[1]Vmesna vrtilna_SKLOP1'!B2335&lt;&gt;"",'[1]Vmesna vrtilna_SKLOP1'!B2335,""),"")</f>
        <v/>
      </c>
      <c r="C2335" s="16" t="str">
        <f>IF(OR(C2334="Posebna oblika",C2334="Kulturno zaščiten objekt",C2334="Kulturno zaščiten objekt, Posebna oblika"),"Glej zavihek POSEBNI POGOJI",IF(SUM(N2334:Q2334)=1,"Posebna oblika",IF(SUM(N2334:Q2334)=10,"Kulturno zaščiten objekt",IF(SUM(N2334:Q2334)=11,"Kulturno zaščiten objekt, Posebna oblika",IF(AND('[1]Vmesna vrtilna_SKLOP1'!C2335&lt;&gt;"",'[1]Vmesna vrtilna_SKLOP1'!D2335&lt;&gt;""),IF('[1]Vmesna vrtilna_SKLOP1'!C2335&lt;&gt;"",'[1]Vmesna vrtilna_SKLOP1'!C2335,""),"")))))</f>
        <v/>
      </c>
      <c r="D2335" s="17" t="str">
        <f>IF(IFERROR(VLOOKUP(B2335,'[1]Vmesna vrtilna_SKLOP1'!B:J,6,0),"")=0,"",IFERROR(VLOOKUP(B2335,'[1]Vmesna vrtilna_SKLOP1'!B:J,6,0),""))</f>
        <v/>
      </c>
      <c r="E2335" s="16" t="str">
        <f>IF(IF('[1]Vmesna vrtilna_SKLOP1'!E2335&lt;&gt;"",'[1]Vmesna vrtilna_SKLOP1'!D2335,"")=0,"",IF('[1]Vmesna vrtilna_SKLOP1'!E2335&lt;&gt;"",'[1]Vmesna vrtilna_SKLOP1'!D2335,""))</f>
        <v/>
      </c>
      <c r="F2335" s="18" t="str">
        <f>IF('[1]Vmesna vrtilna_SKLOP1'!E2335&lt;&gt;"",'[1]Vmesna vrtilna_SKLOP1'!E2335,"")</f>
        <v>Demontaža police</v>
      </c>
      <c r="G2335" s="15" t="str">
        <f>IF('[1]Vmesna vrtilna_SKLOP1'!E2335&lt;&gt;"",'[1]Vmesna vrtilna_SKLOP1'!F2335,"")</f>
        <v>[kos]</v>
      </c>
      <c r="H2335" s="19">
        <f>IF('[1]Vmesna vrtilna_SKLOP1'!F2335&lt;&gt;"",'[1]Vmesna vrtilna_SKLOP1'!I2335,"")</f>
        <v>3</v>
      </c>
      <c r="I2335" s="20" t="str">
        <f>IF(I2334="Skupaj:","DDV (22%):",IF(I2334="DDV (22%):","Skupaj z DDV:",IF(AND('[1]Vmesna vrtilna_SKLOP1'!C2335&lt;&gt;"",'[1]Vmesna vrtilna_SKLOP1'!E2335=""),"Skupaj:","")))</f>
        <v/>
      </c>
      <c r="J2335" s="21">
        <f t="shared" si="73"/>
        <v>0</v>
      </c>
      <c r="K2335" s="21">
        <f>IF(I2335="Skupaj z DDV:",SUM(K2333,K2334),IF(I2335="DDV (22%):",K2334*0.22,IF(AND('[1]Vmesna vrtilna_SKLOP1'!C2335&lt;&gt;"",'[1]Vmesna vrtilna_SKLOP1'!D2335=""),'[1]Vmesna vrtilna_SKLOP1'!J2335,IF(F2335&lt;&gt;"",IF('[1]Vmesna vrtilna_SKLOP1'!J2335&lt;&gt;"",'[1]Vmesna vrtilna_SKLOP1'!J2335,""),""))))</f>
        <v>20.25</v>
      </c>
      <c r="L2335" s="22">
        <f>IF(I2334="Skupaj:","DDV (22%):",IF(I2334="DDV (22%):","Skupaj z DDV:",IF(AND('[1]Vmesna vrtilna_SKLOP1'!C2335&lt;&gt;"",'[1]Vmesna vrtilna_SKLOP1'!E2335=""),"Skupaj:",IF(AND('[1]Vmesna vrtilna_SKLOP1'!C2335&lt;&gt;"",'[1]Vmesna vrtilna_SKLOP1'!D2335=""),'[1]Vmesna vrtilna_SKLOP1'!J2335,IF(F2335&lt;&gt;"",IF('[1]Vmesna vrtilna_SKLOP1'!J2335&lt;&gt;"",'[1]Vmesna vrtilna_SKLOP1'!J2335,""),"")))))</f>
        <v>20.25</v>
      </c>
      <c r="M2335" s="22">
        <f t="shared" si="72"/>
        <v>0</v>
      </c>
      <c r="N2335" s="22" t="str">
        <f>IF(IFERROR(VLOOKUP(B2335,'[1]Vmesna vrtilna_SKLOP1'!B:J,7,0),"")=0,"",IFERROR(VLOOKUP(B2335,'[1]Vmesna vrtilna_SKLOP1'!B:J,7,0),""))</f>
        <v/>
      </c>
      <c r="O2335" s="22"/>
    </row>
    <row r="2336" spans="2:15" ht="15" customHeight="1" x14ac:dyDescent="0.3">
      <c r="B2336" s="15" t="str">
        <f>IF(AND('[1]Vmesna vrtilna_SKLOP1'!B2336&lt;&gt;"",'[1]Vmesna vrtilna_SKLOP1'!C2336&lt;&gt;""),IF('[1]Vmesna vrtilna_SKLOP1'!B2336&lt;&gt;"",'[1]Vmesna vrtilna_SKLOP1'!B2336,""),"")</f>
        <v/>
      </c>
      <c r="C2336" s="16" t="str">
        <f>IF(OR(C2335="Posebna oblika",C2335="Kulturno zaščiten objekt",C2335="Kulturno zaščiten objekt, Posebna oblika"),"Glej zavihek POSEBNI POGOJI",IF(SUM(N2335:Q2335)=1,"Posebna oblika",IF(SUM(N2335:Q2335)=10,"Kulturno zaščiten objekt",IF(SUM(N2335:Q2335)=11,"Kulturno zaščiten objekt, Posebna oblika",IF(AND('[1]Vmesna vrtilna_SKLOP1'!C2336&lt;&gt;"",'[1]Vmesna vrtilna_SKLOP1'!D2336&lt;&gt;""),IF('[1]Vmesna vrtilna_SKLOP1'!C2336&lt;&gt;"",'[1]Vmesna vrtilna_SKLOP1'!C2336,""),"")))))</f>
        <v/>
      </c>
      <c r="D2336" s="17" t="str">
        <f>IF(IFERROR(VLOOKUP(B2336,'[1]Vmesna vrtilna_SKLOP1'!B:J,6,0),"")=0,"",IFERROR(VLOOKUP(B2336,'[1]Vmesna vrtilna_SKLOP1'!B:J,6,0),""))</f>
        <v/>
      </c>
      <c r="E2336" s="16" t="str">
        <f>IF(IF('[1]Vmesna vrtilna_SKLOP1'!E2336&lt;&gt;"",'[1]Vmesna vrtilna_SKLOP1'!D2336,"")=0,"",IF('[1]Vmesna vrtilna_SKLOP1'!E2336&lt;&gt;"",'[1]Vmesna vrtilna_SKLOP1'!D2336,""))</f>
        <v/>
      </c>
      <c r="F2336" s="18" t="str">
        <f>IF('[1]Vmesna vrtilna_SKLOP1'!E2336&lt;&gt;"",'[1]Vmesna vrtilna_SKLOP1'!E2336,"")</f>
        <v/>
      </c>
      <c r="G2336" s="15" t="str">
        <f>IF('[1]Vmesna vrtilna_SKLOP1'!E2336&lt;&gt;"",'[1]Vmesna vrtilna_SKLOP1'!F2336,"")</f>
        <v/>
      </c>
      <c r="H2336" s="19" t="str">
        <f>IF('[1]Vmesna vrtilna_SKLOP1'!F2336&lt;&gt;"",'[1]Vmesna vrtilna_SKLOP1'!I2336,"")</f>
        <v/>
      </c>
      <c r="I2336" s="20" t="str">
        <f>IF(I2335="Skupaj:","DDV (22%):",IF(I2335="DDV (22%):","Skupaj z DDV:",IF(AND('[1]Vmesna vrtilna_SKLOP1'!C2336&lt;&gt;"",'[1]Vmesna vrtilna_SKLOP1'!E2336=""),"Skupaj:","")))</f>
        <v/>
      </c>
      <c r="J2336" s="21" t="str">
        <f t="shared" si="73"/>
        <v/>
      </c>
      <c r="K2336" s="21" t="str">
        <f>IF(I2336="Skupaj z DDV:",SUM(K2334,K2335),IF(I2336="DDV (22%):",K2335*0.22,IF(AND('[1]Vmesna vrtilna_SKLOP1'!C2336&lt;&gt;"",'[1]Vmesna vrtilna_SKLOP1'!D2336=""),'[1]Vmesna vrtilna_SKLOP1'!J2336,IF(F2336&lt;&gt;"",IF('[1]Vmesna vrtilna_SKLOP1'!J2336&lt;&gt;"",'[1]Vmesna vrtilna_SKLOP1'!J2336,""),""))))</f>
        <v/>
      </c>
      <c r="L2336" s="22" t="str">
        <f>IF(I2335="Skupaj:","DDV (22%):",IF(I2335="DDV (22%):","Skupaj z DDV:",IF(AND('[1]Vmesna vrtilna_SKLOP1'!C2336&lt;&gt;"",'[1]Vmesna vrtilna_SKLOP1'!E2336=""),"Skupaj:",IF(AND('[1]Vmesna vrtilna_SKLOP1'!C2336&lt;&gt;"",'[1]Vmesna vrtilna_SKLOP1'!D2336=""),'[1]Vmesna vrtilna_SKLOP1'!J2336,IF(F2336&lt;&gt;"",IF('[1]Vmesna vrtilna_SKLOP1'!J2336&lt;&gt;"",'[1]Vmesna vrtilna_SKLOP1'!J2336,""),"")))))</f>
        <v/>
      </c>
      <c r="M2336" s="22">
        <f t="shared" si="72"/>
        <v>0</v>
      </c>
      <c r="N2336" s="22" t="str">
        <f>IF(IFERROR(VLOOKUP(B2336,'[1]Vmesna vrtilna_SKLOP1'!B:J,7,0),"")=0,"",IFERROR(VLOOKUP(B2336,'[1]Vmesna vrtilna_SKLOP1'!B:J,7,0),""))</f>
        <v/>
      </c>
      <c r="O2336" s="22"/>
    </row>
    <row r="2337" spans="2:15" ht="15" customHeight="1" x14ac:dyDescent="0.3">
      <c r="B2337" s="15" t="str">
        <f>IF(AND('[1]Vmesna vrtilna_SKLOP1'!B2337&lt;&gt;"",'[1]Vmesna vrtilna_SKLOP1'!C2337&lt;&gt;""),IF('[1]Vmesna vrtilna_SKLOP1'!B2337&lt;&gt;"",'[1]Vmesna vrtilna_SKLOP1'!B2337,""),"")</f>
        <v/>
      </c>
      <c r="C2337" s="16" t="str">
        <f>IF(OR(C2336="Posebna oblika",C2336="Kulturno zaščiten objekt",C2336="Kulturno zaščiten objekt, Posebna oblika"),"Glej zavihek POSEBNI POGOJI",IF(SUM(N2336:Q2336)=1,"Posebna oblika",IF(SUM(N2336:Q2336)=10,"Kulturno zaščiten objekt",IF(SUM(N2336:Q2336)=11,"Kulturno zaščiten objekt, Posebna oblika",IF(AND('[1]Vmesna vrtilna_SKLOP1'!C2337&lt;&gt;"",'[1]Vmesna vrtilna_SKLOP1'!D2337&lt;&gt;""),IF('[1]Vmesna vrtilna_SKLOP1'!C2337&lt;&gt;"",'[1]Vmesna vrtilna_SKLOP1'!C2337,""),"")))))</f>
        <v/>
      </c>
      <c r="D2337" s="17" t="str">
        <f>IF(IFERROR(VLOOKUP(B2337,'[1]Vmesna vrtilna_SKLOP1'!B:J,6,0),"")=0,"",IFERROR(VLOOKUP(B2337,'[1]Vmesna vrtilna_SKLOP1'!B:J,6,0),""))</f>
        <v/>
      </c>
      <c r="E2337" s="16" t="str">
        <f>IF(IF('[1]Vmesna vrtilna_SKLOP1'!E2337&lt;&gt;"",'[1]Vmesna vrtilna_SKLOP1'!D2337,"")=0,"",IF('[1]Vmesna vrtilna_SKLOP1'!E2337&lt;&gt;"",'[1]Vmesna vrtilna_SKLOP1'!D2337,""))</f>
        <v>Montaža</v>
      </c>
      <c r="F2337" s="18" t="str">
        <f>IF('[1]Vmesna vrtilna_SKLOP1'!E2337&lt;&gt;"",'[1]Vmesna vrtilna_SKLOP1'!E2337,"")</f>
        <v>RAL montaža oken z zidarskimi deli</v>
      </c>
      <c r="G2337" s="15" t="str">
        <f>IF('[1]Vmesna vrtilna_SKLOP1'!E2337&lt;&gt;"",'[1]Vmesna vrtilna_SKLOP1'!F2337,"")</f>
        <v>[m1]</v>
      </c>
      <c r="H2337" s="19">
        <f>IF('[1]Vmesna vrtilna_SKLOP1'!F2337&lt;&gt;"",'[1]Vmesna vrtilna_SKLOP1'!I2337,"")</f>
        <v>10</v>
      </c>
      <c r="I2337" s="20" t="str">
        <f>IF(I2336="Skupaj:","DDV (22%):",IF(I2336="DDV (22%):","Skupaj z DDV:",IF(AND('[1]Vmesna vrtilna_SKLOP1'!C2337&lt;&gt;"",'[1]Vmesna vrtilna_SKLOP1'!E2337=""),"Skupaj:","")))</f>
        <v/>
      </c>
      <c r="J2337" s="21">
        <f t="shared" si="73"/>
        <v>0</v>
      </c>
      <c r="K2337" s="21">
        <f>IF(I2337="Skupaj z DDV:",SUM(K2335,K2336),IF(I2337="DDV (22%):",K2336*0.22,IF(AND('[1]Vmesna vrtilna_SKLOP1'!C2337&lt;&gt;"",'[1]Vmesna vrtilna_SKLOP1'!D2337=""),'[1]Vmesna vrtilna_SKLOP1'!J2337,IF(F2337&lt;&gt;"",IF('[1]Vmesna vrtilna_SKLOP1'!J2337&lt;&gt;"",'[1]Vmesna vrtilna_SKLOP1'!J2337,""),""))))</f>
        <v>340</v>
      </c>
      <c r="L2337" s="22">
        <f>IF(I2336="Skupaj:","DDV (22%):",IF(I2336="DDV (22%):","Skupaj z DDV:",IF(AND('[1]Vmesna vrtilna_SKLOP1'!C2337&lt;&gt;"",'[1]Vmesna vrtilna_SKLOP1'!E2337=""),"Skupaj:",IF(AND('[1]Vmesna vrtilna_SKLOP1'!C2337&lt;&gt;"",'[1]Vmesna vrtilna_SKLOP1'!D2337=""),'[1]Vmesna vrtilna_SKLOP1'!J2337,IF(F2337&lt;&gt;"",IF('[1]Vmesna vrtilna_SKLOP1'!J2337&lt;&gt;"",'[1]Vmesna vrtilna_SKLOP1'!J2337,""),"")))))</f>
        <v>340</v>
      </c>
      <c r="M2337" s="22">
        <f t="shared" si="72"/>
        <v>0</v>
      </c>
      <c r="N2337" s="22" t="str">
        <f>IF(IFERROR(VLOOKUP(B2337,'[1]Vmesna vrtilna_SKLOP1'!B:J,7,0),"")=0,"",IFERROR(VLOOKUP(B2337,'[1]Vmesna vrtilna_SKLOP1'!B:J,7,0),""))</f>
        <v/>
      </c>
      <c r="O2337" s="22"/>
    </row>
    <row r="2338" spans="2:15" ht="15" customHeight="1" x14ac:dyDescent="0.3">
      <c r="B2338" s="15" t="str">
        <f>IF(AND('[1]Vmesna vrtilna_SKLOP1'!B2338&lt;&gt;"",'[1]Vmesna vrtilna_SKLOP1'!C2338&lt;&gt;""),IF('[1]Vmesna vrtilna_SKLOP1'!B2338&lt;&gt;"",'[1]Vmesna vrtilna_SKLOP1'!B2338,""),"")</f>
        <v/>
      </c>
      <c r="C2338" s="16" t="str">
        <f>IF(OR(C2337="Posebna oblika",C2337="Kulturno zaščiten objekt",C2337="Kulturno zaščiten objekt, Posebna oblika"),"Glej zavihek POSEBNI POGOJI",IF(SUM(N2337:Q2337)=1,"Posebna oblika",IF(SUM(N2337:Q2337)=10,"Kulturno zaščiten objekt",IF(SUM(N2337:Q2337)=11,"Kulturno zaščiten objekt, Posebna oblika",IF(AND('[1]Vmesna vrtilna_SKLOP1'!C2338&lt;&gt;"",'[1]Vmesna vrtilna_SKLOP1'!D2338&lt;&gt;""),IF('[1]Vmesna vrtilna_SKLOP1'!C2338&lt;&gt;"",'[1]Vmesna vrtilna_SKLOP1'!C2338,""),"")))))</f>
        <v/>
      </c>
      <c r="D2338" s="17" t="str">
        <f>IF(IFERROR(VLOOKUP(B2338,'[1]Vmesna vrtilna_SKLOP1'!B:J,6,0),"")=0,"",IFERROR(VLOOKUP(B2338,'[1]Vmesna vrtilna_SKLOP1'!B:J,6,0),""))</f>
        <v/>
      </c>
      <c r="E2338" s="16" t="str">
        <f>IF(IF('[1]Vmesna vrtilna_SKLOP1'!E2338&lt;&gt;"",'[1]Vmesna vrtilna_SKLOP1'!D2338,"")=0,"",IF('[1]Vmesna vrtilna_SKLOP1'!E2338&lt;&gt;"",'[1]Vmesna vrtilna_SKLOP1'!D2338,""))</f>
        <v/>
      </c>
      <c r="F2338" s="18" t="str">
        <f>IF('[1]Vmesna vrtilna_SKLOP1'!E2338&lt;&gt;"",'[1]Vmesna vrtilna_SKLOP1'!E2338,"")</f>
        <v>RAL montaža oken z zidarskimi deli ter dodatno zapiranje odprtine nad notr. rolo omarico</v>
      </c>
      <c r="G2338" s="15" t="str">
        <f>IF('[1]Vmesna vrtilna_SKLOP1'!E2338&lt;&gt;"",'[1]Vmesna vrtilna_SKLOP1'!F2338,"")</f>
        <v>[m1]</v>
      </c>
      <c r="H2338" s="19">
        <f>IF('[1]Vmesna vrtilna_SKLOP1'!F2338&lt;&gt;"",'[1]Vmesna vrtilna_SKLOP1'!I2338,"")</f>
        <v>5.6</v>
      </c>
      <c r="I2338" s="20" t="str">
        <f>IF(I2337="Skupaj:","DDV (22%):",IF(I2337="DDV (22%):","Skupaj z DDV:",IF(AND('[1]Vmesna vrtilna_SKLOP1'!C2338&lt;&gt;"",'[1]Vmesna vrtilna_SKLOP1'!E2338=""),"Skupaj:","")))</f>
        <v/>
      </c>
      <c r="J2338" s="21">
        <f t="shared" si="73"/>
        <v>0</v>
      </c>
      <c r="K2338" s="21">
        <f>IF(I2338="Skupaj z DDV:",SUM(K2336,K2337),IF(I2338="DDV (22%):",K2337*0.22,IF(AND('[1]Vmesna vrtilna_SKLOP1'!C2338&lt;&gt;"",'[1]Vmesna vrtilna_SKLOP1'!D2338=""),'[1]Vmesna vrtilna_SKLOP1'!J2338,IF(F2338&lt;&gt;"",IF('[1]Vmesna vrtilna_SKLOP1'!J2338&lt;&gt;"",'[1]Vmesna vrtilna_SKLOP1'!J2338,""),""))))</f>
        <v>210.8</v>
      </c>
      <c r="L2338" s="22">
        <f>IF(I2337="Skupaj:","DDV (22%):",IF(I2337="DDV (22%):","Skupaj z DDV:",IF(AND('[1]Vmesna vrtilna_SKLOP1'!C2338&lt;&gt;"",'[1]Vmesna vrtilna_SKLOP1'!E2338=""),"Skupaj:",IF(AND('[1]Vmesna vrtilna_SKLOP1'!C2338&lt;&gt;"",'[1]Vmesna vrtilna_SKLOP1'!D2338=""),'[1]Vmesna vrtilna_SKLOP1'!J2338,IF(F2338&lt;&gt;"",IF('[1]Vmesna vrtilna_SKLOP1'!J2338&lt;&gt;"",'[1]Vmesna vrtilna_SKLOP1'!J2338,""),"")))))</f>
        <v>210.8</v>
      </c>
      <c r="M2338" s="22">
        <f t="shared" si="72"/>
        <v>0</v>
      </c>
      <c r="N2338" s="22" t="str">
        <f>IF(IFERROR(VLOOKUP(B2338,'[1]Vmesna vrtilna_SKLOP1'!B:J,7,0),"")=0,"",IFERROR(VLOOKUP(B2338,'[1]Vmesna vrtilna_SKLOP1'!B:J,7,0),""))</f>
        <v/>
      </c>
      <c r="O2338" s="22"/>
    </row>
    <row r="2339" spans="2:15" ht="15" customHeight="1" x14ac:dyDescent="0.3">
      <c r="B2339" s="15" t="str">
        <f>IF(AND('[1]Vmesna vrtilna_SKLOP1'!B2339&lt;&gt;"",'[1]Vmesna vrtilna_SKLOP1'!C2339&lt;&gt;""),IF('[1]Vmesna vrtilna_SKLOP1'!B2339&lt;&gt;"",'[1]Vmesna vrtilna_SKLOP1'!B2339,""),"")</f>
        <v/>
      </c>
      <c r="C2339" s="16" t="str">
        <f>IF(OR(C2338="Posebna oblika",C2338="Kulturno zaščiten objekt",C2338="Kulturno zaščiten objekt, Posebna oblika"),"Glej zavihek POSEBNI POGOJI",IF(SUM(N2338:Q2338)=1,"Posebna oblika",IF(SUM(N2338:Q2338)=10,"Kulturno zaščiten objekt",IF(SUM(N2338:Q2338)=11,"Kulturno zaščiten objekt, Posebna oblika",IF(AND('[1]Vmesna vrtilna_SKLOP1'!C2339&lt;&gt;"",'[1]Vmesna vrtilna_SKLOP1'!D2339&lt;&gt;""),IF('[1]Vmesna vrtilna_SKLOP1'!C2339&lt;&gt;"",'[1]Vmesna vrtilna_SKLOP1'!C2339,""),"")))))</f>
        <v/>
      </c>
      <c r="D2339" s="17" t="str">
        <f>IF(IFERROR(VLOOKUP(B2339,'[1]Vmesna vrtilna_SKLOP1'!B:J,6,0),"")=0,"",IFERROR(VLOOKUP(B2339,'[1]Vmesna vrtilna_SKLOP1'!B:J,6,0),""))</f>
        <v/>
      </c>
      <c r="E2339" s="16" t="str">
        <f>IF(IF('[1]Vmesna vrtilna_SKLOP1'!E2339&lt;&gt;"",'[1]Vmesna vrtilna_SKLOP1'!D2339,"")=0,"",IF('[1]Vmesna vrtilna_SKLOP1'!E2339&lt;&gt;"",'[1]Vmesna vrtilna_SKLOP1'!D2339,""))</f>
        <v/>
      </c>
      <c r="F2339" s="18" t="str">
        <f>IF('[1]Vmesna vrtilna_SKLOP1'!E2339&lt;&gt;"",'[1]Vmesna vrtilna_SKLOP1'!E2339,"")</f>
        <v>Montaža police</v>
      </c>
      <c r="G2339" s="15" t="str">
        <f>IF('[1]Vmesna vrtilna_SKLOP1'!E2339&lt;&gt;"",'[1]Vmesna vrtilna_SKLOP1'!F2339,"")</f>
        <v>[kos]</v>
      </c>
      <c r="H2339" s="19">
        <f>IF('[1]Vmesna vrtilna_SKLOP1'!F2339&lt;&gt;"",'[1]Vmesna vrtilna_SKLOP1'!I2339,"")</f>
        <v>3</v>
      </c>
      <c r="I2339" s="20" t="str">
        <f>IF(I2338="Skupaj:","DDV (22%):",IF(I2338="DDV (22%):","Skupaj z DDV:",IF(AND('[1]Vmesna vrtilna_SKLOP1'!C2339&lt;&gt;"",'[1]Vmesna vrtilna_SKLOP1'!E2339=""),"Skupaj:","")))</f>
        <v/>
      </c>
      <c r="J2339" s="21">
        <f t="shared" si="73"/>
        <v>0</v>
      </c>
      <c r="K2339" s="21">
        <f>IF(I2339="Skupaj z DDV:",SUM(K2337,K2338),IF(I2339="DDV (22%):",K2338*0.22,IF(AND('[1]Vmesna vrtilna_SKLOP1'!C2339&lt;&gt;"",'[1]Vmesna vrtilna_SKLOP1'!D2339=""),'[1]Vmesna vrtilna_SKLOP1'!J2339,IF(F2339&lt;&gt;"",IF('[1]Vmesna vrtilna_SKLOP1'!J2339&lt;&gt;"",'[1]Vmesna vrtilna_SKLOP1'!J2339,""),""))))</f>
        <v>40.5</v>
      </c>
      <c r="L2339" s="22">
        <f>IF(I2338="Skupaj:","DDV (22%):",IF(I2338="DDV (22%):","Skupaj z DDV:",IF(AND('[1]Vmesna vrtilna_SKLOP1'!C2339&lt;&gt;"",'[1]Vmesna vrtilna_SKLOP1'!E2339=""),"Skupaj:",IF(AND('[1]Vmesna vrtilna_SKLOP1'!C2339&lt;&gt;"",'[1]Vmesna vrtilna_SKLOP1'!D2339=""),'[1]Vmesna vrtilna_SKLOP1'!J2339,IF(F2339&lt;&gt;"",IF('[1]Vmesna vrtilna_SKLOP1'!J2339&lt;&gt;"",'[1]Vmesna vrtilna_SKLOP1'!J2339,""),"")))))</f>
        <v>40.5</v>
      </c>
      <c r="M2339" s="22">
        <f t="shared" si="72"/>
        <v>0</v>
      </c>
      <c r="N2339" s="22" t="str">
        <f>IF(IFERROR(VLOOKUP(B2339,'[1]Vmesna vrtilna_SKLOP1'!B:J,7,0),"")=0,"",IFERROR(VLOOKUP(B2339,'[1]Vmesna vrtilna_SKLOP1'!B:J,7,0),""))</f>
        <v/>
      </c>
      <c r="O2339" s="22"/>
    </row>
    <row r="2340" spans="2:15" ht="15" customHeight="1" x14ac:dyDescent="0.3">
      <c r="B2340" s="15" t="str">
        <f>IF(AND('[1]Vmesna vrtilna_SKLOP1'!B2340&lt;&gt;"",'[1]Vmesna vrtilna_SKLOP1'!C2340&lt;&gt;""),IF('[1]Vmesna vrtilna_SKLOP1'!B2340&lt;&gt;"",'[1]Vmesna vrtilna_SKLOP1'!B2340,""),"")</f>
        <v/>
      </c>
      <c r="C2340" s="16" t="str">
        <f>IF(OR(C2339="Posebna oblika",C2339="Kulturno zaščiten objekt",C2339="Kulturno zaščiten objekt, Posebna oblika"),"Glej zavihek POSEBNI POGOJI",IF(SUM(N2339:Q2339)=1,"Posebna oblika",IF(SUM(N2339:Q2339)=10,"Kulturno zaščiten objekt",IF(SUM(N2339:Q2339)=11,"Kulturno zaščiten objekt, Posebna oblika",IF(AND('[1]Vmesna vrtilna_SKLOP1'!C2340&lt;&gt;"",'[1]Vmesna vrtilna_SKLOP1'!D2340&lt;&gt;""),IF('[1]Vmesna vrtilna_SKLOP1'!C2340&lt;&gt;"",'[1]Vmesna vrtilna_SKLOP1'!C2340,""),"")))))</f>
        <v/>
      </c>
      <c r="D2340" s="17" t="str">
        <f>IF(IFERROR(VLOOKUP(B2340,'[1]Vmesna vrtilna_SKLOP1'!B:J,6,0),"")=0,"",IFERROR(VLOOKUP(B2340,'[1]Vmesna vrtilna_SKLOP1'!B:J,6,0),""))</f>
        <v/>
      </c>
      <c r="E2340" s="16" t="str">
        <f>IF(IF('[1]Vmesna vrtilna_SKLOP1'!E2340&lt;&gt;"",'[1]Vmesna vrtilna_SKLOP1'!D2340,"")=0,"",IF('[1]Vmesna vrtilna_SKLOP1'!E2340&lt;&gt;"",'[1]Vmesna vrtilna_SKLOP1'!D2340,""))</f>
        <v/>
      </c>
      <c r="F2340" s="18" t="str">
        <f>IF('[1]Vmesna vrtilna_SKLOP1'!E2340&lt;&gt;"",'[1]Vmesna vrtilna_SKLOP1'!E2340,"")</f>
        <v/>
      </c>
      <c r="G2340" s="15" t="str">
        <f>IF('[1]Vmesna vrtilna_SKLOP1'!E2340&lt;&gt;"",'[1]Vmesna vrtilna_SKLOP1'!F2340,"")</f>
        <v/>
      </c>
      <c r="H2340" s="19" t="str">
        <f>IF('[1]Vmesna vrtilna_SKLOP1'!F2340&lt;&gt;"",'[1]Vmesna vrtilna_SKLOP1'!I2340,"")</f>
        <v/>
      </c>
      <c r="I2340" s="20" t="str">
        <f>IF(I2339="Skupaj:","DDV (22%):",IF(I2339="DDV (22%):","Skupaj z DDV:",IF(AND('[1]Vmesna vrtilna_SKLOP1'!C2340&lt;&gt;"",'[1]Vmesna vrtilna_SKLOP1'!E2340=""),"Skupaj:","")))</f>
        <v/>
      </c>
      <c r="J2340" s="21" t="str">
        <f t="shared" si="73"/>
        <v/>
      </c>
      <c r="K2340" s="21" t="str">
        <f>IF(I2340="Skupaj z DDV:",SUM(K2338,K2339),IF(I2340="DDV (22%):",K2339*0.22,IF(AND('[1]Vmesna vrtilna_SKLOP1'!C2340&lt;&gt;"",'[1]Vmesna vrtilna_SKLOP1'!D2340=""),'[1]Vmesna vrtilna_SKLOP1'!J2340,IF(F2340&lt;&gt;"",IF('[1]Vmesna vrtilna_SKLOP1'!J2340&lt;&gt;"",'[1]Vmesna vrtilna_SKLOP1'!J2340,""),""))))</f>
        <v/>
      </c>
      <c r="L2340" s="22" t="str">
        <f>IF(I2339="Skupaj:","DDV (22%):",IF(I2339="DDV (22%):","Skupaj z DDV:",IF(AND('[1]Vmesna vrtilna_SKLOP1'!C2340&lt;&gt;"",'[1]Vmesna vrtilna_SKLOP1'!E2340=""),"Skupaj:",IF(AND('[1]Vmesna vrtilna_SKLOP1'!C2340&lt;&gt;"",'[1]Vmesna vrtilna_SKLOP1'!D2340=""),'[1]Vmesna vrtilna_SKLOP1'!J2340,IF(F2340&lt;&gt;"",IF('[1]Vmesna vrtilna_SKLOP1'!J2340&lt;&gt;"",'[1]Vmesna vrtilna_SKLOP1'!J2340,""),"")))))</f>
        <v/>
      </c>
      <c r="M2340" s="22">
        <f t="shared" si="72"/>
        <v>0</v>
      </c>
      <c r="N2340" s="22" t="str">
        <f>IF(IFERROR(VLOOKUP(B2340,'[1]Vmesna vrtilna_SKLOP1'!B:J,7,0),"")=0,"",IFERROR(VLOOKUP(B2340,'[1]Vmesna vrtilna_SKLOP1'!B:J,7,0),""))</f>
        <v/>
      </c>
      <c r="O2340" s="22"/>
    </row>
    <row r="2341" spans="2:15" ht="15" customHeight="1" x14ac:dyDescent="0.3">
      <c r="B2341" s="15" t="str">
        <f>IF(AND('[1]Vmesna vrtilna_SKLOP1'!B2341&lt;&gt;"",'[1]Vmesna vrtilna_SKLOP1'!C2341&lt;&gt;""),IF('[1]Vmesna vrtilna_SKLOP1'!B2341&lt;&gt;"",'[1]Vmesna vrtilna_SKLOP1'!B2341,""),"")</f>
        <v/>
      </c>
      <c r="C2341" s="16" t="str">
        <f>IF(OR(C2340="Posebna oblika",C2340="Kulturno zaščiten objekt",C2340="Kulturno zaščiten objekt, Posebna oblika"),"Glej zavihek POSEBNI POGOJI",IF(SUM(N2340:Q2340)=1,"Posebna oblika",IF(SUM(N2340:Q2340)=10,"Kulturno zaščiten objekt",IF(SUM(N2340:Q2340)=11,"Kulturno zaščiten objekt, Posebna oblika",IF(AND('[1]Vmesna vrtilna_SKLOP1'!C2341&lt;&gt;"",'[1]Vmesna vrtilna_SKLOP1'!D2341&lt;&gt;""),IF('[1]Vmesna vrtilna_SKLOP1'!C2341&lt;&gt;"",'[1]Vmesna vrtilna_SKLOP1'!C2341,""),"")))))</f>
        <v/>
      </c>
      <c r="D2341" s="17" t="str">
        <f>IF(IFERROR(VLOOKUP(B2341,'[1]Vmesna vrtilna_SKLOP1'!B:J,6,0),"")=0,"",IFERROR(VLOOKUP(B2341,'[1]Vmesna vrtilna_SKLOP1'!B:J,6,0),""))</f>
        <v/>
      </c>
      <c r="E2341" s="16" t="str">
        <f>IF(IF('[1]Vmesna vrtilna_SKLOP1'!E2341&lt;&gt;"",'[1]Vmesna vrtilna_SKLOP1'!D2341,"")=0,"",IF('[1]Vmesna vrtilna_SKLOP1'!E2341&lt;&gt;"",'[1]Vmesna vrtilna_SKLOP1'!D2341,""))</f>
        <v>Odvoz na deponijo</v>
      </c>
      <c r="F2341" s="18" t="str">
        <f>IF('[1]Vmesna vrtilna_SKLOP1'!E2341&lt;&gt;"",'[1]Vmesna vrtilna_SKLOP1'!E2341,"")</f>
        <v>Odvoz na deponijo</v>
      </c>
      <c r="G2341" s="15" t="str">
        <f>IF('[1]Vmesna vrtilna_SKLOP1'!E2341&lt;&gt;"",'[1]Vmesna vrtilna_SKLOP1'!F2341,"")</f>
        <v>[m1]</v>
      </c>
      <c r="H2341" s="19">
        <f>IF('[1]Vmesna vrtilna_SKLOP1'!F2341&lt;&gt;"",'[1]Vmesna vrtilna_SKLOP1'!I2341,"")</f>
        <v>15.6</v>
      </c>
      <c r="I2341" s="20" t="str">
        <f>IF(I2340="Skupaj:","DDV (22%):",IF(I2340="DDV (22%):","Skupaj z DDV:",IF(AND('[1]Vmesna vrtilna_SKLOP1'!C2341&lt;&gt;"",'[1]Vmesna vrtilna_SKLOP1'!E2341=""),"Skupaj:","")))</f>
        <v/>
      </c>
      <c r="J2341" s="21">
        <f t="shared" si="73"/>
        <v>0</v>
      </c>
      <c r="K2341" s="21">
        <f>IF(I2341="Skupaj z DDV:",SUM(K2339,K2340),IF(I2341="DDV (22%):",K2340*0.22,IF(AND('[1]Vmesna vrtilna_SKLOP1'!C2341&lt;&gt;"",'[1]Vmesna vrtilna_SKLOP1'!D2341=""),'[1]Vmesna vrtilna_SKLOP1'!J2341,IF(F2341&lt;&gt;"",IF('[1]Vmesna vrtilna_SKLOP1'!J2341&lt;&gt;"",'[1]Vmesna vrtilna_SKLOP1'!J2341,""),""))))</f>
        <v>46.8</v>
      </c>
      <c r="L2341" s="22">
        <f>IF(I2340="Skupaj:","DDV (22%):",IF(I2340="DDV (22%):","Skupaj z DDV:",IF(AND('[1]Vmesna vrtilna_SKLOP1'!C2341&lt;&gt;"",'[1]Vmesna vrtilna_SKLOP1'!E2341=""),"Skupaj:",IF(AND('[1]Vmesna vrtilna_SKLOP1'!C2341&lt;&gt;"",'[1]Vmesna vrtilna_SKLOP1'!D2341=""),'[1]Vmesna vrtilna_SKLOP1'!J2341,IF(F2341&lt;&gt;"",IF('[1]Vmesna vrtilna_SKLOP1'!J2341&lt;&gt;"",'[1]Vmesna vrtilna_SKLOP1'!J2341,""),"")))))</f>
        <v>46.8</v>
      </c>
      <c r="M2341" s="22">
        <f t="shared" si="72"/>
        <v>0</v>
      </c>
      <c r="N2341" s="22" t="str">
        <f>IF(IFERROR(VLOOKUP(B2341,'[1]Vmesna vrtilna_SKLOP1'!B:J,7,0),"")=0,"",IFERROR(VLOOKUP(B2341,'[1]Vmesna vrtilna_SKLOP1'!B:J,7,0),""))</f>
        <v/>
      </c>
      <c r="O2341" s="22"/>
    </row>
    <row r="2342" spans="2:15" ht="15" customHeight="1" x14ac:dyDescent="0.3">
      <c r="B2342" s="15" t="str">
        <f>IF(AND('[1]Vmesna vrtilna_SKLOP1'!B2342&lt;&gt;"",'[1]Vmesna vrtilna_SKLOP1'!C2342&lt;&gt;""),IF('[1]Vmesna vrtilna_SKLOP1'!B2342&lt;&gt;"",'[1]Vmesna vrtilna_SKLOP1'!B2342,""),"")</f>
        <v/>
      </c>
      <c r="C2342" s="16" t="str">
        <f>IF(OR(C2341="Posebna oblika",C2341="Kulturno zaščiten objekt",C2341="Kulturno zaščiten objekt, Posebna oblika"),"Glej zavihek POSEBNI POGOJI",IF(SUM(N2341:Q2341)=1,"Posebna oblika",IF(SUM(N2341:Q2341)=10,"Kulturno zaščiten objekt",IF(SUM(N2341:Q2341)=11,"Kulturno zaščiten objekt, Posebna oblika",IF(AND('[1]Vmesna vrtilna_SKLOP1'!C2342&lt;&gt;"",'[1]Vmesna vrtilna_SKLOP1'!D2342&lt;&gt;""),IF('[1]Vmesna vrtilna_SKLOP1'!C2342&lt;&gt;"",'[1]Vmesna vrtilna_SKLOP1'!C2342,""),"")))))</f>
        <v/>
      </c>
      <c r="D2342" s="17" t="str">
        <f>IF(IFERROR(VLOOKUP(B2342,'[1]Vmesna vrtilna_SKLOP1'!B:J,6,0),"")=0,"",IFERROR(VLOOKUP(B2342,'[1]Vmesna vrtilna_SKLOP1'!B:J,6,0),""))</f>
        <v/>
      </c>
      <c r="E2342" s="16" t="str">
        <f>IF(IF('[1]Vmesna vrtilna_SKLOP1'!E2342&lt;&gt;"",'[1]Vmesna vrtilna_SKLOP1'!D2342,"")=0,"",IF('[1]Vmesna vrtilna_SKLOP1'!E2342&lt;&gt;"",'[1]Vmesna vrtilna_SKLOP1'!D2342,""))</f>
        <v/>
      </c>
      <c r="F2342" s="18" t="str">
        <f>IF('[1]Vmesna vrtilna_SKLOP1'!E2342&lt;&gt;"",'[1]Vmesna vrtilna_SKLOP1'!E2342,"")</f>
        <v/>
      </c>
      <c r="G2342" s="15" t="str">
        <f>IF('[1]Vmesna vrtilna_SKLOP1'!E2342&lt;&gt;"",'[1]Vmesna vrtilna_SKLOP1'!F2342,"")</f>
        <v/>
      </c>
      <c r="H2342" s="19" t="str">
        <f>IF('[1]Vmesna vrtilna_SKLOP1'!F2342&lt;&gt;"",'[1]Vmesna vrtilna_SKLOP1'!I2342,"")</f>
        <v/>
      </c>
      <c r="I2342" s="20" t="str">
        <f>IF(I2341="Skupaj:","DDV (22%):",IF(I2341="DDV (22%):","Skupaj z DDV:",IF(AND('[1]Vmesna vrtilna_SKLOP1'!C2342&lt;&gt;"",'[1]Vmesna vrtilna_SKLOP1'!E2342=""),"Skupaj:","")))</f>
        <v/>
      </c>
      <c r="J2342" s="21" t="str">
        <f t="shared" si="73"/>
        <v/>
      </c>
      <c r="K2342" s="21" t="str">
        <f>IF(I2342="Skupaj z DDV:",SUM(K2340,K2341),IF(I2342="DDV (22%):",K2341*0.22,IF(AND('[1]Vmesna vrtilna_SKLOP1'!C2342&lt;&gt;"",'[1]Vmesna vrtilna_SKLOP1'!D2342=""),'[1]Vmesna vrtilna_SKLOP1'!J2342,IF(F2342&lt;&gt;"",IF('[1]Vmesna vrtilna_SKLOP1'!J2342&lt;&gt;"",'[1]Vmesna vrtilna_SKLOP1'!J2342,""),""))))</f>
        <v/>
      </c>
      <c r="L2342" s="22" t="str">
        <f>IF(I2341="Skupaj:","DDV (22%):",IF(I2341="DDV (22%):","Skupaj z DDV:",IF(AND('[1]Vmesna vrtilna_SKLOP1'!C2342&lt;&gt;"",'[1]Vmesna vrtilna_SKLOP1'!E2342=""),"Skupaj:",IF(AND('[1]Vmesna vrtilna_SKLOP1'!C2342&lt;&gt;"",'[1]Vmesna vrtilna_SKLOP1'!D2342=""),'[1]Vmesna vrtilna_SKLOP1'!J2342,IF(F2342&lt;&gt;"",IF('[1]Vmesna vrtilna_SKLOP1'!J2342&lt;&gt;"",'[1]Vmesna vrtilna_SKLOP1'!J2342,""),"")))))</f>
        <v/>
      </c>
      <c r="M2342" s="22">
        <f t="shared" si="72"/>
        <v>0</v>
      </c>
      <c r="N2342" s="22" t="str">
        <f>IF(IFERROR(VLOOKUP(B2342,'[1]Vmesna vrtilna_SKLOP1'!B:J,7,0),"")=0,"",IFERROR(VLOOKUP(B2342,'[1]Vmesna vrtilna_SKLOP1'!B:J,7,0),""))</f>
        <v/>
      </c>
      <c r="O2342" s="22"/>
    </row>
    <row r="2343" spans="2:15" ht="15" customHeight="1" x14ac:dyDescent="0.3">
      <c r="B2343" s="15" t="str">
        <f>IF(AND('[1]Vmesna vrtilna_SKLOP1'!B2343&lt;&gt;"",'[1]Vmesna vrtilna_SKLOP1'!C2343&lt;&gt;""),IF('[1]Vmesna vrtilna_SKLOP1'!B2343&lt;&gt;"",'[1]Vmesna vrtilna_SKLOP1'!B2343,""),"")</f>
        <v/>
      </c>
      <c r="C2343" s="16" t="str">
        <f>IF(OR(C2342="Posebna oblika",C2342="Kulturno zaščiten objekt",C2342="Kulturno zaščiten objekt, Posebna oblika"),"Glej zavihek POSEBNI POGOJI",IF(SUM(N2342:Q2342)=1,"Posebna oblika",IF(SUM(N2342:Q2342)=10,"Kulturno zaščiten objekt",IF(SUM(N2342:Q2342)=11,"Kulturno zaščiten objekt, Posebna oblika",IF(AND('[1]Vmesna vrtilna_SKLOP1'!C2343&lt;&gt;"",'[1]Vmesna vrtilna_SKLOP1'!D2343&lt;&gt;""),IF('[1]Vmesna vrtilna_SKLOP1'!C2343&lt;&gt;"",'[1]Vmesna vrtilna_SKLOP1'!C2343,""),"")))))</f>
        <v/>
      </c>
      <c r="D2343" s="17" t="str">
        <f>IF(IFERROR(VLOOKUP(B2343,'[1]Vmesna vrtilna_SKLOP1'!B:J,6,0),"")=0,"",IFERROR(VLOOKUP(B2343,'[1]Vmesna vrtilna_SKLOP1'!B:J,6,0),""))</f>
        <v/>
      </c>
      <c r="E2343" s="16" t="str">
        <f>IF(IF('[1]Vmesna vrtilna_SKLOP1'!E2343&lt;&gt;"",'[1]Vmesna vrtilna_SKLOP1'!D2343,"")=0,"",IF('[1]Vmesna vrtilna_SKLOP1'!E2343&lt;&gt;"",'[1]Vmesna vrtilna_SKLOP1'!D2343,""))</f>
        <v>Obdelava širokih špalet</v>
      </c>
      <c r="F2343" s="18" t="str">
        <f>IF('[1]Vmesna vrtilna_SKLOP1'!E2343&lt;&gt;"",'[1]Vmesna vrtilna_SKLOP1'!E2343,"")</f>
        <v>Zidarska obdelava špalet</v>
      </c>
      <c r="G2343" s="15" t="str">
        <f>IF('[1]Vmesna vrtilna_SKLOP1'!E2343&lt;&gt;"",'[1]Vmesna vrtilna_SKLOP1'!F2343,"")</f>
        <v>[m1]</v>
      </c>
      <c r="H2343" s="19">
        <f>IF('[1]Vmesna vrtilna_SKLOP1'!F2343&lt;&gt;"",'[1]Vmesna vrtilna_SKLOP1'!I2343,"")</f>
        <v>2.5</v>
      </c>
      <c r="I2343" s="20" t="str">
        <f>IF(I2342="Skupaj:","DDV (22%):",IF(I2342="DDV (22%):","Skupaj z DDV:",IF(AND('[1]Vmesna vrtilna_SKLOP1'!C2343&lt;&gt;"",'[1]Vmesna vrtilna_SKLOP1'!E2343=""),"Skupaj:","")))</f>
        <v/>
      </c>
      <c r="J2343" s="21">
        <f t="shared" si="73"/>
        <v>0</v>
      </c>
      <c r="K2343" s="21">
        <f>IF(I2343="Skupaj z DDV:",SUM(K2341,K2342),IF(I2343="DDV (22%):",K2342*0.22,IF(AND('[1]Vmesna vrtilna_SKLOP1'!C2343&lt;&gt;"",'[1]Vmesna vrtilna_SKLOP1'!D2343=""),'[1]Vmesna vrtilna_SKLOP1'!J2343,IF(F2343&lt;&gt;"",IF('[1]Vmesna vrtilna_SKLOP1'!J2343&lt;&gt;"",'[1]Vmesna vrtilna_SKLOP1'!J2343,""),""))))</f>
        <v>140</v>
      </c>
      <c r="L2343" s="22">
        <f>IF(I2342="Skupaj:","DDV (22%):",IF(I2342="DDV (22%):","Skupaj z DDV:",IF(AND('[1]Vmesna vrtilna_SKLOP1'!C2343&lt;&gt;"",'[1]Vmesna vrtilna_SKLOP1'!E2343=""),"Skupaj:",IF(AND('[1]Vmesna vrtilna_SKLOP1'!C2343&lt;&gt;"",'[1]Vmesna vrtilna_SKLOP1'!D2343=""),'[1]Vmesna vrtilna_SKLOP1'!J2343,IF(F2343&lt;&gt;"",IF('[1]Vmesna vrtilna_SKLOP1'!J2343&lt;&gt;"",'[1]Vmesna vrtilna_SKLOP1'!J2343,""),"")))))</f>
        <v>140</v>
      </c>
      <c r="M2343" s="22">
        <f t="shared" si="72"/>
        <v>0</v>
      </c>
      <c r="N2343" s="22" t="str">
        <f>IF(IFERROR(VLOOKUP(B2343,'[1]Vmesna vrtilna_SKLOP1'!B:J,7,0),"")=0,"",IFERROR(VLOOKUP(B2343,'[1]Vmesna vrtilna_SKLOP1'!B:J,7,0),""))</f>
        <v/>
      </c>
      <c r="O2343" s="22"/>
    </row>
    <row r="2344" spans="2:15" ht="15" customHeight="1" x14ac:dyDescent="0.3">
      <c r="B2344" s="15" t="str">
        <f>IF(AND('[1]Vmesna vrtilna_SKLOP1'!B2344&lt;&gt;"",'[1]Vmesna vrtilna_SKLOP1'!C2344&lt;&gt;""),IF('[1]Vmesna vrtilna_SKLOP1'!B2344&lt;&gt;"",'[1]Vmesna vrtilna_SKLOP1'!B2344,""),"")</f>
        <v/>
      </c>
      <c r="C2344" s="16" t="str">
        <f>IF(OR(C2343="Posebna oblika",C2343="Kulturno zaščiten objekt",C2343="Kulturno zaščiten objekt, Posebna oblika"),"Glej zavihek POSEBNI POGOJI",IF(SUM(N2343:Q2343)=1,"Posebna oblika",IF(SUM(N2343:Q2343)=10,"Kulturno zaščiten objekt",IF(SUM(N2343:Q2343)=11,"Kulturno zaščiten objekt, Posebna oblika",IF(AND('[1]Vmesna vrtilna_SKLOP1'!C2344&lt;&gt;"",'[1]Vmesna vrtilna_SKLOP1'!D2344&lt;&gt;""),IF('[1]Vmesna vrtilna_SKLOP1'!C2344&lt;&gt;"",'[1]Vmesna vrtilna_SKLOP1'!C2344,""),"")))))</f>
        <v/>
      </c>
      <c r="D2344" s="17" t="str">
        <f>IF(IFERROR(VLOOKUP(B2344,'[1]Vmesna vrtilna_SKLOP1'!B:J,6,0),"")=0,"",IFERROR(VLOOKUP(B2344,'[1]Vmesna vrtilna_SKLOP1'!B:J,6,0),""))</f>
        <v/>
      </c>
      <c r="E2344" s="16" t="str">
        <f>IF(IF('[1]Vmesna vrtilna_SKLOP1'!E2344&lt;&gt;"",'[1]Vmesna vrtilna_SKLOP1'!D2344,"")=0,"",IF('[1]Vmesna vrtilna_SKLOP1'!E2344&lt;&gt;"",'[1]Vmesna vrtilna_SKLOP1'!D2344,""))</f>
        <v/>
      </c>
      <c r="F2344" s="18" t="str">
        <f>IF('[1]Vmesna vrtilna_SKLOP1'!E2344&lt;&gt;"",'[1]Vmesna vrtilna_SKLOP1'!E2344,"")</f>
        <v/>
      </c>
      <c r="G2344" s="15" t="str">
        <f>IF('[1]Vmesna vrtilna_SKLOP1'!E2344&lt;&gt;"",'[1]Vmesna vrtilna_SKLOP1'!F2344,"")</f>
        <v/>
      </c>
      <c r="H2344" s="19" t="str">
        <f>IF('[1]Vmesna vrtilna_SKLOP1'!F2344&lt;&gt;"",'[1]Vmesna vrtilna_SKLOP1'!I2344,"")</f>
        <v/>
      </c>
      <c r="I2344" s="20" t="str">
        <f>IF(I2343="Skupaj:","DDV (22%):",IF(I2343="DDV (22%):","Skupaj z DDV:",IF(AND('[1]Vmesna vrtilna_SKLOP1'!C2344&lt;&gt;"",'[1]Vmesna vrtilna_SKLOP1'!E2344=""),"Skupaj:","")))</f>
        <v/>
      </c>
      <c r="J2344" s="21" t="str">
        <f t="shared" si="73"/>
        <v/>
      </c>
      <c r="K2344" s="21" t="str">
        <f>IF(I2344="Skupaj z DDV:",SUM(K2342,K2343),IF(I2344="DDV (22%):",K2343*0.22,IF(AND('[1]Vmesna vrtilna_SKLOP1'!C2344&lt;&gt;"",'[1]Vmesna vrtilna_SKLOP1'!D2344=""),'[1]Vmesna vrtilna_SKLOP1'!J2344,IF(F2344&lt;&gt;"",IF('[1]Vmesna vrtilna_SKLOP1'!J2344&lt;&gt;"",'[1]Vmesna vrtilna_SKLOP1'!J2344,""),""))))</f>
        <v/>
      </c>
      <c r="L2344" s="22" t="str">
        <f>IF(I2343="Skupaj:","DDV (22%):",IF(I2343="DDV (22%):","Skupaj z DDV:",IF(AND('[1]Vmesna vrtilna_SKLOP1'!C2344&lt;&gt;"",'[1]Vmesna vrtilna_SKLOP1'!E2344=""),"Skupaj:",IF(AND('[1]Vmesna vrtilna_SKLOP1'!C2344&lt;&gt;"",'[1]Vmesna vrtilna_SKLOP1'!D2344=""),'[1]Vmesna vrtilna_SKLOP1'!J2344,IF(F2344&lt;&gt;"",IF('[1]Vmesna vrtilna_SKLOP1'!J2344&lt;&gt;"",'[1]Vmesna vrtilna_SKLOP1'!J2344,""),"")))))</f>
        <v/>
      </c>
      <c r="M2344" s="22">
        <f t="shared" si="72"/>
        <v>0</v>
      </c>
      <c r="N2344" s="22" t="str">
        <f>IF(IFERROR(VLOOKUP(B2344,'[1]Vmesna vrtilna_SKLOP1'!B:J,7,0),"")=0,"",IFERROR(VLOOKUP(B2344,'[1]Vmesna vrtilna_SKLOP1'!B:J,7,0),""))</f>
        <v/>
      </c>
      <c r="O2344" s="22"/>
    </row>
    <row r="2345" spans="2:15" ht="15" customHeight="1" x14ac:dyDescent="0.3">
      <c r="B2345" s="15" t="str">
        <f>IF(AND('[1]Vmesna vrtilna_SKLOP1'!B2345&lt;&gt;"",'[1]Vmesna vrtilna_SKLOP1'!C2345&lt;&gt;""),IF('[1]Vmesna vrtilna_SKLOP1'!B2345&lt;&gt;"",'[1]Vmesna vrtilna_SKLOP1'!B2345,""),"")</f>
        <v/>
      </c>
      <c r="C2345" s="16" t="str">
        <f>IF(OR(C2344="Posebna oblika",C2344="Kulturno zaščiten objekt",C2344="Kulturno zaščiten objekt, Posebna oblika"),"Glej zavihek POSEBNI POGOJI",IF(SUM(N2344:Q2344)=1,"Posebna oblika",IF(SUM(N2344:Q2344)=10,"Kulturno zaščiten objekt",IF(SUM(N2344:Q2344)=11,"Kulturno zaščiten objekt, Posebna oblika",IF(AND('[1]Vmesna vrtilna_SKLOP1'!C2345&lt;&gt;"",'[1]Vmesna vrtilna_SKLOP1'!D2345&lt;&gt;""),IF('[1]Vmesna vrtilna_SKLOP1'!C2345&lt;&gt;"",'[1]Vmesna vrtilna_SKLOP1'!C2345,""),"")))))</f>
        <v/>
      </c>
      <c r="D2345" s="17" t="str">
        <f>IF(IFERROR(VLOOKUP(B2345,'[1]Vmesna vrtilna_SKLOP1'!B:J,6,0),"")=0,"",IFERROR(VLOOKUP(B2345,'[1]Vmesna vrtilna_SKLOP1'!B:J,6,0),""))</f>
        <v/>
      </c>
      <c r="E2345" s="16" t="str">
        <f>IF(IF('[1]Vmesna vrtilna_SKLOP1'!E2345&lt;&gt;"",'[1]Vmesna vrtilna_SKLOP1'!D2345,"")=0,"",IF('[1]Vmesna vrtilna_SKLOP1'!E2345&lt;&gt;"",'[1]Vmesna vrtilna_SKLOP1'!D2345,""))</f>
        <v>Slikopleskarska dela</v>
      </c>
      <c r="F2345" s="18" t="str">
        <f>IF('[1]Vmesna vrtilna_SKLOP1'!E2345&lt;&gt;"",'[1]Vmesna vrtilna_SKLOP1'!E2345,"")</f>
        <v>Slikopleskarska dela na špaletah</v>
      </c>
      <c r="G2345" s="15" t="str">
        <f>IF('[1]Vmesna vrtilna_SKLOP1'!E2345&lt;&gt;"",'[1]Vmesna vrtilna_SKLOP1'!F2345,"")</f>
        <v>[m1]</v>
      </c>
      <c r="H2345" s="19">
        <f>IF('[1]Vmesna vrtilna_SKLOP1'!F2345&lt;&gt;"",'[1]Vmesna vrtilna_SKLOP1'!I2345,"")</f>
        <v>7.5</v>
      </c>
      <c r="I2345" s="20" t="str">
        <f>IF(I2344="Skupaj:","DDV (22%):",IF(I2344="DDV (22%):","Skupaj z DDV:",IF(AND('[1]Vmesna vrtilna_SKLOP1'!C2345&lt;&gt;"",'[1]Vmesna vrtilna_SKLOP1'!E2345=""),"Skupaj:","")))</f>
        <v/>
      </c>
      <c r="J2345" s="21">
        <f t="shared" si="73"/>
        <v>0</v>
      </c>
      <c r="K2345" s="21">
        <f>IF(I2345="Skupaj z DDV:",SUM(K2343,K2344),IF(I2345="DDV (22%):",K2344*0.22,IF(AND('[1]Vmesna vrtilna_SKLOP1'!C2345&lt;&gt;"",'[1]Vmesna vrtilna_SKLOP1'!D2345=""),'[1]Vmesna vrtilna_SKLOP1'!J2345,IF(F2345&lt;&gt;"",IF('[1]Vmesna vrtilna_SKLOP1'!J2345&lt;&gt;"",'[1]Vmesna vrtilna_SKLOP1'!J2345,""),""))))</f>
        <v>124.8</v>
      </c>
      <c r="L2345" s="22">
        <f>IF(I2344="Skupaj:","DDV (22%):",IF(I2344="DDV (22%):","Skupaj z DDV:",IF(AND('[1]Vmesna vrtilna_SKLOP1'!C2345&lt;&gt;"",'[1]Vmesna vrtilna_SKLOP1'!E2345=""),"Skupaj:",IF(AND('[1]Vmesna vrtilna_SKLOP1'!C2345&lt;&gt;"",'[1]Vmesna vrtilna_SKLOP1'!D2345=""),'[1]Vmesna vrtilna_SKLOP1'!J2345,IF(F2345&lt;&gt;"",IF('[1]Vmesna vrtilna_SKLOP1'!J2345&lt;&gt;"",'[1]Vmesna vrtilna_SKLOP1'!J2345,""),"")))))</f>
        <v>124.8</v>
      </c>
      <c r="M2345" s="22">
        <f t="shared" si="72"/>
        <v>0</v>
      </c>
      <c r="N2345" s="22" t="str">
        <f>IF(IFERROR(VLOOKUP(B2345,'[1]Vmesna vrtilna_SKLOP1'!B:J,7,0),"")=0,"",IFERROR(VLOOKUP(B2345,'[1]Vmesna vrtilna_SKLOP1'!B:J,7,0),""))</f>
        <v/>
      </c>
      <c r="O2345" s="22"/>
    </row>
    <row r="2346" spans="2:15" ht="15" customHeight="1" x14ac:dyDescent="0.3">
      <c r="B2346" s="15" t="str">
        <f>IF(AND('[1]Vmesna vrtilna_SKLOP1'!B2346&lt;&gt;"",'[1]Vmesna vrtilna_SKLOP1'!C2346&lt;&gt;""),IF('[1]Vmesna vrtilna_SKLOP1'!B2346&lt;&gt;"",'[1]Vmesna vrtilna_SKLOP1'!B2346,""),"")</f>
        <v/>
      </c>
      <c r="C2346" s="16" t="str">
        <f>IF(OR(C2345="Posebna oblika",C2345="Kulturno zaščiten objekt",C2345="Kulturno zaščiten objekt, Posebna oblika"),"Glej zavihek POSEBNI POGOJI",IF(SUM(N2345:Q2345)=1,"Posebna oblika",IF(SUM(N2345:Q2345)=10,"Kulturno zaščiten objekt",IF(SUM(N2345:Q2345)=11,"Kulturno zaščiten objekt, Posebna oblika",IF(AND('[1]Vmesna vrtilna_SKLOP1'!C2346&lt;&gt;"",'[1]Vmesna vrtilna_SKLOP1'!D2346&lt;&gt;""),IF('[1]Vmesna vrtilna_SKLOP1'!C2346&lt;&gt;"",'[1]Vmesna vrtilna_SKLOP1'!C2346,""),"")))))</f>
        <v/>
      </c>
      <c r="D2346" s="17" t="str">
        <f>IF(IFERROR(VLOOKUP(B2346,'[1]Vmesna vrtilna_SKLOP1'!B:J,6,0),"")=0,"",IFERROR(VLOOKUP(B2346,'[1]Vmesna vrtilna_SKLOP1'!B:J,6,0),""))</f>
        <v/>
      </c>
      <c r="E2346" s="16" t="str">
        <f>IF(IF('[1]Vmesna vrtilna_SKLOP1'!E2346&lt;&gt;"",'[1]Vmesna vrtilna_SKLOP1'!D2346,"")=0,"",IF('[1]Vmesna vrtilna_SKLOP1'!E2346&lt;&gt;"",'[1]Vmesna vrtilna_SKLOP1'!D2346,""))</f>
        <v/>
      </c>
      <c r="F2346" s="18" t="str">
        <f>IF('[1]Vmesna vrtilna_SKLOP1'!E2346&lt;&gt;"",'[1]Vmesna vrtilna_SKLOP1'!E2346,"")</f>
        <v/>
      </c>
      <c r="G2346" s="15" t="str">
        <f>IF('[1]Vmesna vrtilna_SKLOP1'!E2346&lt;&gt;"",'[1]Vmesna vrtilna_SKLOP1'!F2346,"")</f>
        <v/>
      </c>
      <c r="H2346" s="19" t="str">
        <f>IF('[1]Vmesna vrtilna_SKLOP1'!F2346&lt;&gt;"",'[1]Vmesna vrtilna_SKLOP1'!I2346,"")</f>
        <v/>
      </c>
      <c r="I2346" s="20" t="str">
        <f>IF(I2345="Skupaj:","DDV (22%):",IF(I2345="DDV (22%):","Skupaj z DDV:",IF(AND('[1]Vmesna vrtilna_SKLOP1'!C2346&lt;&gt;"",'[1]Vmesna vrtilna_SKLOP1'!E2346=""),"Skupaj:","")))</f>
        <v/>
      </c>
      <c r="J2346" s="21" t="str">
        <f t="shared" si="73"/>
        <v/>
      </c>
      <c r="K2346" s="21" t="str">
        <f>IF(I2346="Skupaj z DDV:",SUM(K2344,K2345),IF(I2346="DDV (22%):",K2345*0.22,IF(AND('[1]Vmesna vrtilna_SKLOP1'!C2346&lt;&gt;"",'[1]Vmesna vrtilna_SKLOP1'!D2346=""),'[1]Vmesna vrtilna_SKLOP1'!J2346,IF(F2346&lt;&gt;"",IF('[1]Vmesna vrtilna_SKLOP1'!J2346&lt;&gt;"",'[1]Vmesna vrtilna_SKLOP1'!J2346,""),""))))</f>
        <v/>
      </c>
      <c r="L2346" s="22" t="str">
        <f>IF(I2345="Skupaj:","DDV (22%):",IF(I2345="DDV (22%):","Skupaj z DDV:",IF(AND('[1]Vmesna vrtilna_SKLOP1'!C2346&lt;&gt;"",'[1]Vmesna vrtilna_SKLOP1'!E2346=""),"Skupaj:",IF(AND('[1]Vmesna vrtilna_SKLOP1'!C2346&lt;&gt;"",'[1]Vmesna vrtilna_SKLOP1'!D2346=""),'[1]Vmesna vrtilna_SKLOP1'!J2346,IF(F2346&lt;&gt;"",IF('[1]Vmesna vrtilna_SKLOP1'!J2346&lt;&gt;"",'[1]Vmesna vrtilna_SKLOP1'!J2346,""),"")))))</f>
        <v/>
      </c>
      <c r="M2346" s="22">
        <f t="shared" si="72"/>
        <v>0</v>
      </c>
      <c r="N2346" s="22" t="str">
        <f>IF(IFERROR(VLOOKUP(B2346,'[1]Vmesna vrtilna_SKLOP1'!B:J,7,0),"")=0,"",IFERROR(VLOOKUP(B2346,'[1]Vmesna vrtilna_SKLOP1'!B:J,7,0),""))</f>
        <v/>
      </c>
      <c r="O2346" s="22"/>
    </row>
    <row r="2347" spans="2:15" ht="15" customHeight="1" x14ac:dyDescent="0.3">
      <c r="B2347" s="15" t="str">
        <f>IF(AND('[1]Vmesna vrtilna_SKLOP1'!B2347&lt;&gt;"",'[1]Vmesna vrtilna_SKLOP1'!C2347&lt;&gt;""),IF('[1]Vmesna vrtilna_SKLOP1'!B2347&lt;&gt;"",'[1]Vmesna vrtilna_SKLOP1'!B2347,""),"")</f>
        <v/>
      </c>
      <c r="C2347" s="16" t="str">
        <f>IF(OR(C2346="Posebna oblika",C2346="Kulturno zaščiten objekt",C2346="Kulturno zaščiten objekt, Posebna oblika"),"Glej zavihek POSEBNI POGOJI",IF(SUM(N2346:Q2346)=1,"Posebna oblika",IF(SUM(N2346:Q2346)=10,"Kulturno zaščiten objekt",IF(SUM(N2346:Q2346)=11,"Kulturno zaščiten objekt, Posebna oblika",IF(AND('[1]Vmesna vrtilna_SKLOP1'!C2347&lt;&gt;"",'[1]Vmesna vrtilna_SKLOP1'!D2347&lt;&gt;""),IF('[1]Vmesna vrtilna_SKLOP1'!C2347&lt;&gt;"",'[1]Vmesna vrtilna_SKLOP1'!C2347,""),"")))))</f>
        <v/>
      </c>
      <c r="D2347" s="17" t="str">
        <f>IF(IFERROR(VLOOKUP(B2347,'[1]Vmesna vrtilna_SKLOP1'!B:J,6,0),"")=0,"",IFERROR(VLOOKUP(B2347,'[1]Vmesna vrtilna_SKLOP1'!B:J,6,0),""))</f>
        <v/>
      </c>
      <c r="E2347" s="16" t="str">
        <f>IF(IF('[1]Vmesna vrtilna_SKLOP1'!E2347&lt;&gt;"",'[1]Vmesna vrtilna_SKLOP1'!D2347,"")=0,"",IF('[1]Vmesna vrtilna_SKLOP1'!E2347&lt;&gt;"",'[1]Vmesna vrtilna_SKLOP1'!D2347,""))</f>
        <v/>
      </c>
      <c r="F2347" s="18" t="str">
        <f>IF('[1]Vmesna vrtilna_SKLOP1'!E2347&lt;&gt;"",'[1]Vmesna vrtilna_SKLOP1'!E2347,"")</f>
        <v/>
      </c>
      <c r="G2347" s="15" t="str">
        <f>IF('[1]Vmesna vrtilna_SKLOP1'!E2347&lt;&gt;"",'[1]Vmesna vrtilna_SKLOP1'!F2347,"")</f>
        <v/>
      </c>
      <c r="H2347" s="19" t="str">
        <f>IF('[1]Vmesna vrtilna_SKLOP1'!F2347&lt;&gt;"",'[1]Vmesna vrtilna_SKLOP1'!I2347,"")</f>
        <v/>
      </c>
      <c r="I2347" s="20" t="str">
        <f>IF(I2346="Skupaj:","DDV (22%):",IF(I2346="DDV (22%):","Skupaj z DDV:",IF(AND('[1]Vmesna vrtilna_SKLOP1'!C2347&lt;&gt;"",'[1]Vmesna vrtilna_SKLOP1'!E2347=""),"Skupaj:","")))</f>
        <v>Skupaj:</v>
      </c>
      <c r="J2347" s="21">
        <f t="shared" si="73"/>
        <v>0</v>
      </c>
      <c r="K2347" s="21">
        <f>IF(I2347="Skupaj z DDV:",SUM(K2345,K2346),IF(I2347="DDV (22%):",K2346*0.22,IF(AND('[1]Vmesna vrtilna_SKLOP1'!C2347&lt;&gt;"",'[1]Vmesna vrtilna_SKLOP1'!D2347=""),'[1]Vmesna vrtilna_SKLOP1'!J2347,IF(F2347&lt;&gt;"",IF('[1]Vmesna vrtilna_SKLOP1'!J2347&lt;&gt;"",'[1]Vmesna vrtilna_SKLOP1'!J2347,""),""))))</f>
        <v>2662.9555817143755</v>
      </c>
      <c r="L2347" s="22" t="str">
        <f>IF(I2346="Skupaj:","DDV (22%):",IF(I2346="DDV (22%):","Skupaj z DDV:",IF(AND('[1]Vmesna vrtilna_SKLOP1'!C2347&lt;&gt;"",'[1]Vmesna vrtilna_SKLOP1'!E2347=""),"Skupaj:",IF(AND('[1]Vmesna vrtilna_SKLOP1'!C2347&lt;&gt;"",'[1]Vmesna vrtilna_SKLOP1'!D2347=""),'[1]Vmesna vrtilna_SKLOP1'!J2347,IF(F2347&lt;&gt;"",IF('[1]Vmesna vrtilna_SKLOP1'!J2347&lt;&gt;"",'[1]Vmesna vrtilna_SKLOP1'!J2347,""),"")))))</f>
        <v>Skupaj:</v>
      </c>
      <c r="M2347" s="22">
        <f t="shared" si="72"/>
        <v>0</v>
      </c>
      <c r="N2347" s="22" t="str">
        <f>IF(IFERROR(VLOOKUP(B2347,'[1]Vmesna vrtilna_SKLOP1'!B:J,7,0),"")=0,"",IFERROR(VLOOKUP(B2347,'[1]Vmesna vrtilna_SKLOP1'!B:J,7,0),""))</f>
        <v/>
      </c>
      <c r="O2347" s="22"/>
    </row>
    <row r="2348" spans="2:15" ht="15" customHeight="1" x14ac:dyDescent="0.3">
      <c r="B2348" s="15" t="str">
        <f>IF(AND('[1]Vmesna vrtilna_SKLOP1'!B2348&lt;&gt;"",'[1]Vmesna vrtilna_SKLOP1'!C2348&lt;&gt;""),IF('[1]Vmesna vrtilna_SKLOP1'!B2348&lt;&gt;"",'[1]Vmesna vrtilna_SKLOP1'!B2348,""),"")</f>
        <v/>
      </c>
      <c r="C2348" s="16" t="str">
        <f>IF(OR(C2347="Posebna oblika",C2347="Kulturno zaščiten objekt",C2347="Kulturno zaščiten objekt, Posebna oblika"),"Glej zavihek POSEBNI POGOJI",IF(SUM(N2347:Q2347)=1,"Posebna oblika",IF(SUM(N2347:Q2347)=10,"Kulturno zaščiten objekt",IF(SUM(N2347:Q2347)=11,"Kulturno zaščiten objekt, Posebna oblika",IF(AND('[1]Vmesna vrtilna_SKLOP1'!C2348&lt;&gt;"",'[1]Vmesna vrtilna_SKLOP1'!D2348&lt;&gt;""),IF('[1]Vmesna vrtilna_SKLOP1'!C2348&lt;&gt;"",'[1]Vmesna vrtilna_SKLOP1'!C2348,""),"")))))</f>
        <v/>
      </c>
      <c r="D2348" s="17" t="str">
        <f>IF(IFERROR(VLOOKUP(B2348,'[1]Vmesna vrtilna_SKLOP1'!B:J,6,0),"")=0,"",IFERROR(VLOOKUP(B2348,'[1]Vmesna vrtilna_SKLOP1'!B:J,6,0),""))</f>
        <v/>
      </c>
      <c r="E2348" s="16" t="str">
        <f>IF(IF('[1]Vmesna vrtilna_SKLOP1'!E2348&lt;&gt;"",'[1]Vmesna vrtilna_SKLOP1'!D2348,"")=0,"",IF('[1]Vmesna vrtilna_SKLOP1'!E2348&lt;&gt;"",'[1]Vmesna vrtilna_SKLOP1'!D2348,""))</f>
        <v/>
      </c>
      <c r="F2348" s="18" t="str">
        <f>IF('[1]Vmesna vrtilna_SKLOP1'!E2348&lt;&gt;"",'[1]Vmesna vrtilna_SKLOP1'!E2348,"")</f>
        <v/>
      </c>
      <c r="G2348" s="15" t="str">
        <f>IF('[1]Vmesna vrtilna_SKLOP1'!E2348&lt;&gt;"",'[1]Vmesna vrtilna_SKLOP1'!F2348,"")</f>
        <v/>
      </c>
      <c r="H2348" s="19" t="str">
        <f>IF('[1]Vmesna vrtilna_SKLOP1'!F2348&lt;&gt;"",'[1]Vmesna vrtilna_SKLOP1'!I2348,"")</f>
        <v/>
      </c>
      <c r="I2348" s="20" t="str">
        <f>IF(I2347="Skupaj:","DDV (22%):",IF(I2347="DDV (22%):","Skupaj z DDV:",IF(AND('[1]Vmesna vrtilna_SKLOP1'!C2348&lt;&gt;"",'[1]Vmesna vrtilna_SKLOP1'!E2348=""),"Skupaj:","")))</f>
        <v>DDV (22%):</v>
      </c>
      <c r="J2348" s="21">
        <f t="shared" si="73"/>
        <v>0</v>
      </c>
      <c r="K2348" s="21">
        <f>IF(I2348="Skupaj z DDV:",SUM(K2346,K2347),IF(I2348="DDV (22%):",K2347*0.22,IF(AND('[1]Vmesna vrtilna_SKLOP1'!C2348&lt;&gt;"",'[1]Vmesna vrtilna_SKLOP1'!D2348=""),'[1]Vmesna vrtilna_SKLOP1'!J2348,IF(F2348&lt;&gt;"",IF('[1]Vmesna vrtilna_SKLOP1'!J2348&lt;&gt;"",'[1]Vmesna vrtilna_SKLOP1'!J2348,""),""))))</f>
        <v>585.8502279771626</v>
      </c>
      <c r="L2348" s="22" t="str">
        <f>IF(I2347="Skupaj:","DDV (22%):",IF(I2347="DDV (22%):","Skupaj z DDV:",IF(AND('[1]Vmesna vrtilna_SKLOP1'!C2348&lt;&gt;"",'[1]Vmesna vrtilna_SKLOP1'!E2348=""),"Skupaj:",IF(AND('[1]Vmesna vrtilna_SKLOP1'!C2348&lt;&gt;"",'[1]Vmesna vrtilna_SKLOP1'!D2348=""),'[1]Vmesna vrtilna_SKLOP1'!J2348,IF(F2348&lt;&gt;"",IF('[1]Vmesna vrtilna_SKLOP1'!J2348&lt;&gt;"",'[1]Vmesna vrtilna_SKLOP1'!J2348,""),"")))))</f>
        <v>DDV (22%):</v>
      </c>
      <c r="M2348" s="22">
        <f t="shared" si="72"/>
        <v>0</v>
      </c>
      <c r="N2348" s="22" t="str">
        <f>IF(IFERROR(VLOOKUP(B2348,'[1]Vmesna vrtilna_SKLOP1'!B:J,7,0),"")=0,"",IFERROR(VLOOKUP(B2348,'[1]Vmesna vrtilna_SKLOP1'!B:J,7,0),""))</f>
        <v/>
      </c>
      <c r="O2348" s="22"/>
    </row>
    <row r="2349" spans="2:15" ht="15" customHeight="1" x14ac:dyDescent="0.3">
      <c r="B2349" s="15" t="str">
        <f>IF(AND('[1]Vmesna vrtilna_SKLOP1'!B2349&lt;&gt;"",'[1]Vmesna vrtilna_SKLOP1'!C2349&lt;&gt;""),IF('[1]Vmesna vrtilna_SKLOP1'!B2349&lt;&gt;"",'[1]Vmesna vrtilna_SKLOP1'!B2349,""),"")</f>
        <v/>
      </c>
      <c r="C2349" s="16" t="str">
        <f>IF(OR(C2348="Posebna oblika",C2348="Kulturno zaščiten objekt",C2348="Kulturno zaščiten objekt, Posebna oblika"),"Glej zavihek POSEBNI POGOJI",IF(SUM(N2348:Q2348)=1,"Posebna oblika",IF(SUM(N2348:Q2348)=10,"Kulturno zaščiten objekt",IF(SUM(N2348:Q2348)=11,"Kulturno zaščiten objekt, Posebna oblika",IF(AND('[1]Vmesna vrtilna_SKLOP1'!C2349&lt;&gt;"",'[1]Vmesna vrtilna_SKLOP1'!D2349&lt;&gt;""),IF('[1]Vmesna vrtilna_SKLOP1'!C2349&lt;&gt;"",'[1]Vmesna vrtilna_SKLOP1'!C2349,""),"")))))</f>
        <v/>
      </c>
      <c r="D2349" s="17" t="str">
        <f>IF(IFERROR(VLOOKUP(B2349,'[1]Vmesna vrtilna_SKLOP1'!B:J,6,0),"")=0,"",IFERROR(VLOOKUP(B2349,'[1]Vmesna vrtilna_SKLOP1'!B:J,6,0),""))</f>
        <v/>
      </c>
      <c r="E2349" s="16" t="str">
        <f>IF(IF('[1]Vmesna vrtilna_SKLOP1'!E2349&lt;&gt;"",'[1]Vmesna vrtilna_SKLOP1'!D2349,"")=0,"",IF('[1]Vmesna vrtilna_SKLOP1'!E2349&lt;&gt;"",'[1]Vmesna vrtilna_SKLOP1'!D2349,""))</f>
        <v/>
      </c>
      <c r="F2349" s="18" t="str">
        <f>IF('[1]Vmesna vrtilna_SKLOP1'!E2349&lt;&gt;"",'[1]Vmesna vrtilna_SKLOP1'!E2349,"")</f>
        <v/>
      </c>
      <c r="G2349" s="15" t="str">
        <f>IF('[1]Vmesna vrtilna_SKLOP1'!E2349&lt;&gt;"",'[1]Vmesna vrtilna_SKLOP1'!F2349,"")</f>
        <v/>
      </c>
      <c r="H2349" s="19" t="str">
        <f>IF('[1]Vmesna vrtilna_SKLOP1'!F2349&lt;&gt;"",'[1]Vmesna vrtilna_SKLOP1'!I2349,"")</f>
        <v/>
      </c>
      <c r="I2349" s="20" t="str">
        <f>IF(I2348="Skupaj:","DDV (22%):",IF(I2348="DDV (22%):","Skupaj z DDV:",IF(AND('[1]Vmesna vrtilna_SKLOP1'!C2349&lt;&gt;"",'[1]Vmesna vrtilna_SKLOP1'!E2349=""),"Skupaj:","")))</f>
        <v>Skupaj z DDV:</v>
      </c>
      <c r="J2349" s="21">
        <f t="shared" si="73"/>
        <v>0</v>
      </c>
      <c r="K2349" s="21">
        <f>IF(I2349="Skupaj z DDV:",SUM(K2347,K2348),IF(I2349="DDV (22%):",K2348*0.22,IF(AND('[1]Vmesna vrtilna_SKLOP1'!C2349&lt;&gt;"",'[1]Vmesna vrtilna_SKLOP1'!D2349=""),'[1]Vmesna vrtilna_SKLOP1'!J2349,IF(F2349&lt;&gt;"",IF('[1]Vmesna vrtilna_SKLOP1'!J2349&lt;&gt;"",'[1]Vmesna vrtilna_SKLOP1'!J2349,""),""))))</f>
        <v>3248.8058096915383</v>
      </c>
      <c r="L2349" s="22" t="str">
        <f>IF(I2348="Skupaj:","DDV (22%):",IF(I2348="DDV (22%):","Skupaj z DDV:",IF(AND('[1]Vmesna vrtilna_SKLOP1'!C2349&lt;&gt;"",'[1]Vmesna vrtilna_SKLOP1'!E2349=""),"Skupaj:",IF(AND('[1]Vmesna vrtilna_SKLOP1'!C2349&lt;&gt;"",'[1]Vmesna vrtilna_SKLOP1'!D2349=""),'[1]Vmesna vrtilna_SKLOP1'!J2349,IF(F2349&lt;&gt;"",IF('[1]Vmesna vrtilna_SKLOP1'!J2349&lt;&gt;"",'[1]Vmesna vrtilna_SKLOP1'!J2349,""),"")))))</f>
        <v>Skupaj z DDV:</v>
      </c>
      <c r="M2349" s="22">
        <f t="shared" si="72"/>
        <v>0</v>
      </c>
      <c r="N2349" s="22" t="str">
        <f>IF(IFERROR(VLOOKUP(B2349,'[1]Vmesna vrtilna_SKLOP1'!B:J,7,0),"")=0,"",IFERROR(VLOOKUP(B2349,'[1]Vmesna vrtilna_SKLOP1'!B:J,7,0),""))</f>
        <v/>
      </c>
      <c r="O2349" s="22"/>
    </row>
    <row r="2350" spans="2:15" ht="15" customHeight="1" x14ac:dyDescent="0.3">
      <c r="B2350" s="15">
        <f>IF(AND('[1]Vmesna vrtilna_SKLOP1'!B2350&lt;&gt;"",'[1]Vmesna vrtilna_SKLOP1'!C2350&lt;&gt;""),IF('[1]Vmesna vrtilna_SKLOP1'!B2350&lt;&gt;"",'[1]Vmesna vrtilna_SKLOP1'!B2350,""),"")</f>
        <v>74</v>
      </c>
      <c r="C2350" s="16" t="str">
        <f>IF(OR(C2349="Posebna oblika",C2349="Kulturno zaščiten objekt",C2349="Kulturno zaščiten objekt, Posebna oblika"),"Glej zavihek POSEBNI POGOJI",IF(SUM(N2349:Q2349)=1,"Posebna oblika",IF(SUM(N2349:Q2349)=10,"Kulturno zaščiten objekt",IF(SUM(N2349:Q2349)=11,"Kulturno zaščiten objekt, Posebna oblika",IF(AND('[1]Vmesna vrtilna_SKLOP1'!C2350&lt;&gt;"",'[1]Vmesna vrtilna_SKLOP1'!D2350&lt;&gt;""),IF('[1]Vmesna vrtilna_SKLOP1'!C2350&lt;&gt;"",'[1]Vmesna vrtilna_SKLOP1'!C2350,""),"")))))</f>
        <v>Kresnice 8</v>
      </c>
      <c r="D2350" s="17">
        <f>IF(IFERROR(VLOOKUP(B2350,'[1]Vmesna vrtilna_SKLOP1'!B:J,6,0),"")=0,"",IFERROR(VLOOKUP(B2350,'[1]Vmesna vrtilna_SKLOP1'!B:J,6,0),""))</f>
        <v>1</v>
      </c>
      <c r="E2350" s="16" t="str">
        <f>IF(IF('[1]Vmesna vrtilna_SKLOP1'!E2350&lt;&gt;"",'[1]Vmesna vrtilna_SKLOP1'!D2350,"")=0,"",IF('[1]Vmesna vrtilna_SKLOP1'!E2350&lt;&gt;"",'[1]Vmesna vrtilna_SKLOP1'!D2350,""))</f>
        <v>Okna/Vrata</v>
      </c>
      <c r="F2350" s="18" t="str">
        <f>IF('[1]Vmesna vrtilna_SKLOP1'!E2350&lt;&gt;"",'[1]Vmesna vrtilna_SKLOP1'!E2350,"")</f>
        <v>Dvokrilno okno (tip: O3); dim. ŠxV: 1,4x1,3m; Material: Les ; steklo 6/16Ar/4; Rw,st.=36 (Rw,st.+Ctr ≥ 31 dB)</v>
      </c>
      <c r="G2350" s="15" t="str">
        <f>IF('[1]Vmesna vrtilna_SKLOP1'!E2350&lt;&gt;"",'[1]Vmesna vrtilna_SKLOP1'!F2350,"")</f>
        <v>[kos]</v>
      </c>
      <c r="H2350" s="19">
        <f>IF('[1]Vmesna vrtilna_SKLOP1'!F2350&lt;&gt;"",'[1]Vmesna vrtilna_SKLOP1'!I2350,"")</f>
        <v>1</v>
      </c>
      <c r="I2350" s="20" t="str">
        <f>IF(I2349="Skupaj:","DDV (22%):",IF(I2349="DDV (22%):","Skupaj z DDV:",IF(AND('[1]Vmesna vrtilna_SKLOP1'!C2350&lt;&gt;"",'[1]Vmesna vrtilna_SKLOP1'!E2350=""),"Skupaj:","")))</f>
        <v/>
      </c>
      <c r="J2350" s="21">
        <f t="shared" si="73"/>
        <v>0</v>
      </c>
      <c r="K2350" s="21">
        <f>IF(I2350="Skupaj z DDV:",SUM(K2348,K2349),IF(I2350="DDV (22%):",K2349*0.22,IF(AND('[1]Vmesna vrtilna_SKLOP1'!C2350&lt;&gt;"",'[1]Vmesna vrtilna_SKLOP1'!D2350=""),'[1]Vmesna vrtilna_SKLOP1'!J2350,IF(F2350&lt;&gt;"",IF('[1]Vmesna vrtilna_SKLOP1'!J2350&lt;&gt;"",'[1]Vmesna vrtilna_SKLOP1'!J2350,""),""))))</f>
        <v>827.64516274599998</v>
      </c>
      <c r="L2350" s="22">
        <f>IF(I2349="Skupaj:","DDV (22%):",IF(I2349="DDV (22%):","Skupaj z DDV:",IF(AND('[1]Vmesna vrtilna_SKLOP1'!C2350&lt;&gt;"",'[1]Vmesna vrtilna_SKLOP1'!E2350=""),"Skupaj:",IF(AND('[1]Vmesna vrtilna_SKLOP1'!C2350&lt;&gt;"",'[1]Vmesna vrtilna_SKLOP1'!D2350=""),'[1]Vmesna vrtilna_SKLOP1'!J2350,IF(F2350&lt;&gt;"",IF('[1]Vmesna vrtilna_SKLOP1'!J2350&lt;&gt;"",'[1]Vmesna vrtilna_SKLOP1'!J2350,""),"")))))</f>
        <v>827.64516274599998</v>
      </c>
      <c r="M2350" s="22">
        <f t="shared" si="72"/>
        <v>0</v>
      </c>
      <c r="N2350" s="22" t="str">
        <f>IF(IFERROR(VLOOKUP(B2350,'[1]Vmesna vrtilna_SKLOP1'!B:J,7,0),"")=0,"",IFERROR(VLOOKUP(B2350,'[1]Vmesna vrtilna_SKLOP1'!B:J,7,0),""))</f>
        <v>Aprojekt</v>
      </c>
      <c r="O2350" s="22"/>
    </row>
    <row r="2351" spans="2:15" ht="15" customHeight="1" x14ac:dyDescent="0.3">
      <c r="B2351" s="15" t="str">
        <f>IF(AND('[1]Vmesna vrtilna_SKLOP1'!B2351&lt;&gt;"",'[1]Vmesna vrtilna_SKLOP1'!C2351&lt;&gt;""),IF('[1]Vmesna vrtilna_SKLOP1'!B2351&lt;&gt;"",'[1]Vmesna vrtilna_SKLOP1'!B2351,""),"")</f>
        <v/>
      </c>
      <c r="C2351" s="16" t="str">
        <f>IF(OR(C2350="Posebna oblika",C2350="Kulturno zaščiten objekt",C2350="Kulturno zaščiten objekt, Posebna oblika"),"Glej zavihek POSEBNI POGOJI",IF(SUM(N2350:Q2350)=1,"Posebna oblika",IF(SUM(N2350:Q2350)=10,"Kulturno zaščiten objekt",IF(SUM(N2350:Q2350)=11,"Kulturno zaščiten objekt, Posebna oblika",IF(AND('[1]Vmesna vrtilna_SKLOP1'!C2351&lt;&gt;"",'[1]Vmesna vrtilna_SKLOP1'!D2351&lt;&gt;""),IF('[1]Vmesna vrtilna_SKLOP1'!C2351&lt;&gt;"",'[1]Vmesna vrtilna_SKLOP1'!C2351,""),"")))))</f>
        <v/>
      </c>
      <c r="D2351" s="17" t="str">
        <f>IF(IFERROR(VLOOKUP(B2351,'[1]Vmesna vrtilna_SKLOP1'!B:J,6,0),"")=0,"",IFERROR(VLOOKUP(B2351,'[1]Vmesna vrtilna_SKLOP1'!B:J,6,0),""))</f>
        <v/>
      </c>
      <c r="E2351" s="16" t="str">
        <f>IF(IF('[1]Vmesna vrtilna_SKLOP1'!E2351&lt;&gt;"",'[1]Vmesna vrtilna_SKLOP1'!D2351,"")=0,"",IF('[1]Vmesna vrtilna_SKLOP1'!E2351&lt;&gt;"",'[1]Vmesna vrtilna_SKLOP1'!D2351,""))</f>
        <v/>
      </c>
      <c r="F2351" s="18" t="str">
        <f>IF('[1]Vmesna vrtilna_SKLOP1'!E2351&lt;&gt;"",'[1]Vmesna vrtilna_SKLOP1'!E2351,"")</f>
        <v>Enokrilno okno (tip: O1); dim. ŠxV: 1,1x1,3m; Material: Les ; steklo 6/16Ar/4; Rw,st.=36 (Rw,st.+Ctr ≥ 31 dB)</v>
      </c>
      <c r="G2351" s="15" t="str">
        <f>IF('[1]Vmesna vrtilna_SKLOP1'!E2351&lt;&gt;"",'[1]Vmesna vrtilna_SKLOP1'!F2351,"")</f>
        <v>[kos]</v>
      </c>
      <c r="H2351" s="19">
        <f>IF('[1]Vmesna vrtilna_SKLOP1'!F2351&lt;&gt;"",'[1]Vmesna vrtilna_SKLOP1'!I2351,"")</f>
        <v>5</v>
      </c>
      <c r="I2351" s="20" t="str">
        <f>IF(I2350="Skupaj:","DDV (22%):",IF(I2350="DDV (22%):","Skupaj z DDV:",IF(AND('[1]Vmesna vrtilna_SKLOP1'!C2351&lt;&gt;"",'[1]Vmesna vrtilna_SKLOP1'!E2351=""),"Skupaj:","")))</f>
        <v/>
      </c>
      <c r="J2351" s="21">
        <f t="shared" si="73"/>
        <v>0</v>
      </c>
      <c r="K2351" s="21">
        <f>IF(I2351="Skupaj z DDV:",SUM(K2349,K2350),IF(I2351="DDV (22%):",K2350*0.22,IF(AND('[1]Vmesna vrtilna_SKLOP1'!C2351&lt;&gt;"",'[1]Vmesna vrtilna_SKLOP1'!D2351=""),'[1]Vmesna vrtilna_SKLOP1'!J2351,IF(F2351&lt;&gt;"",IF('[1]Vmesna vrtilna_SKLOP1'!J2351&lt;&gt;"",'[1]Vmesna vrtilna_SKLOP1'!J2351,""),""))))</f>
        <v>2842.5535770750002</v>
      </c>
      <c r="L2351" s="22">
        <f>IF(I2350="Skupaj:","DDV (22%):",IF(I2350="DDV (22%):","Skupaj z DDV:",IF(AND('[1]Vmesna vrtilna_SKLOP1'!C2351&lt;&gt;"",'[1]Vmesna vrtilna_SKLOP1'!E2351=""),"Skupaj:",IF(AND('[1]Vmesna vrtilna_SKLOP1'!C2351&lt;&gt;"",'[1]Vmesna vrtilna_SKLOP1'!D2351=""),'[1]Vmesna vrtilna_SKLOP1'!J2351,IF(F2351&lt;&gt;"",IF('[1]Vmesna vrtilna_SKLOP1'!J2351&lt;&gt;"",'[1]Vmesna vrtilna_SKLOP1'!J2351,""),"")))))</f>
        <v>2842.5535770750002</v>
      </c>
      <c r="M2351" s="22">
        <f t="shared" si="72"/>
        <v>0</v>
      </c>
      <c r="N2351" s="22" t="str">
        <f>IF(IFERROR(VLOOKUP(B2351,'[1]Vmesna vrtilna_SKLOP1'!B:J,7,0),"")=0,"",IFERROR(VLOOKUP(B2351,'[1]Vmesna vrtilna_SKLOP1'!B:J,7,0),""))</f>
        <v/>
      </c>
      <c r="O2351" s="22"/>
    </row>
    <row r="2352" spans="2:15" ht="15" customHeight="1" x14ac:dyDescent="0.3">
      <c r="B2352" s="15" t="str">
        <f>IF(AND('[1]Vmesna vrtilna_SKLOP1'!B2352&lt;&gt;"",'[1]Vmesna vrtilna_SKLOP1'!C2352&lt;&gt;""),IF('[1]Vmesna vrtilna_SKLOP1'!B2352&lt;&gt;"",'[1]Vmesna vrtilna_SKLOP1'!B2352,""),"")</f>
        <v/>
      </c>
      <c r="C2352" s="16" t="str">
        <f>IF(OR(C2351="Posebna oblika",C2351="Kulturno zaščiten objekt",C2351="Kulturno zaščiten objekt, Posebna oblika"),"Glej zavihek POSEBNI POGOJI",IF(SUM(N2351:Q2351)=1,"Posebna oblika",IF(SUM(N2351:Q2351)=10,"Kulturno zaščiten objekt",IF(SUM(N2351:Q2351)=11,"Kulturno zaščiten objekt, Posebna oblika",IF(AND('[1]Vmesna vrtilna_SKLOP1'!C2352&lt;&gt;"",'[1]Vmesna vrtilna_SKLOP1'!D2352&lt;&gt;""),IF('[1]Vmesna vrtilna_SKLOP1'!C2352&lt;&gt;"",'[1]Vmesna vrtilna_SKLOP1'!C2352,""),"")))))</f>
        <v/>
      </c>
      <c r="D2352" s="17" t="str">
        <f>IF(IFERROR(VLOOKUP(B2352,'[1]Vmesna vrtilna_SKLOP1'!B:J,6,0),"")=0,"",IFERROR(VLOOKUP(B2352,'[1]Vmesna vrtilna_SKLOP1'!B:J,6,0),""))</f>
        <v/>
      </c>
      <c r="E2352" s="16" t="str">
        <f>IF(IF('[1]Vmesna vrtilna_SKLOP1'!E2352&lt;&gt;"",'[1]Vmesna vrtilna_SKLOP1'!D2352,"")=0,"",IF('[1]Vmesna vrtilna_SKLOP1'!E2352&lt;&gt;"",'[1]Vmesna vrtilna_SKLOP1'!D2352,""))</f>
        <v/>
      </c>
      <c r="F2352" s="18" t="str">
        <f>IF('[1]Vmesna vrtilna_SKLOP1'!E2352&lt;&gt;"",'[1]Vmesna vrtilna_SKLOP1'!E2352,"")</f>
        <v>Dvokrilno okno (tip: O3); dim. ŠxV: 1,55x1,25m; Material: Les ; steklo 6/16Ar/4; Rw,st.=36 (Rw,st.+Ctr ≥ 31 dB)</v>
      </c>
      <c r="G2352" s="15" t="str">
        <f>IF('[1]Vmesna vrtilna_SKLOP1'!E2352&lt;&gt;"",'[1]Vmesna vrtilna_SKLOP1'!F2352,"")</f>
        <v>[kos]</v>
      </c>
      <c r="H2352" s="19">
        <f>IF('[1]Vmesna vrtilna_SKLOP1'!F2352&lt;&gt;"",'[1]Vmesna vrtilna_SKLOP1'!I2352,"")</f>
        <v>1</v>
      </c>
      <c r="I2352" s="20" t="str">
        <f>IF(I2351="Skupaj:","DDV (22%):",IF(I2351="DDV (22%):","Skupaj z DDV:",IF(AND('[1]Vmesna vrtilna_SKLOP1'!C2352&lt;&gt;"",'[1]Vmesna vrtilna_SKLOP1'!E2352=""),"Skupaj:","")))</f>
        <v/>
      </c>
      <c r="J2352" s="21">
        <f t="shared" si="73"/>
        <v>0</v>
      </c>
      <c r="K2352" s="21">
        <f>IF(I2352="Skupaj z DDV:",SUM(K2350,K2351),IF(I2352="DDV (22%):",K2351*0.22,IF(AND('[1]Vmesna vrtilna_SKLOP1'!C2352&lt;&gt;"",'[1]Vmesna vrtilna_SKLOP1'!D2352=""),'[1]Vmesna vrtilna_SKLOP1'!J2352,IF(F2352&lt;&gt;"",IF('[1]Vmesna vrtilna_SKLOP1'!J2352&lt;&gt;"",'[1]Vmesna vrtilna_SKLOP1'!J2352,""),""))))</f>
        <v>850.0658736914063</v>
      </c>
      <c r="L2352" s="22">
        <f>IF(I2351="Skupaj:","DDV (22%):",IF(I2351="DDV (22%):","Skupaj z DDV:",IF(AND('[1]Vmesna vrtilna_SKLOP1'!C2352&lt;&gt;"",'[1]Vmesna vrtilna_SKLOP1'!E2352=""),"Skupaj:",IF(AND('[1]Vmesna vrtilna_SKLOP1'!C2352&lt;&gt;"",'[1]Vmesna vrtilna_SKLOP1'!D2352=""),'[1]Vmesna vrtilna_SKLOP1'!J2352,IF(F2352&lt;&gt;"",IF('[1]Vmesna vrtilna_SKLOP1'!J2352&lt;&gt;"",'[1]Vmesna vrtilna_SKLOP1'!J2352,""),"")))))</f>
        <v>850.0658736914063</v>
      </c>
      <c r="M2352" s="22">
        <f t="shared" si="72"/>
        <v>0</v>
      </c>
      <c r="N2352" s="22" t="str">
        <f>IF(IFERROR(VLOOKUP(B2352,'[1]Vmesna vrtilna_SKLOP1'!B:J,7,0),"")=0,"",IFERROR(VLOOKUP(B2352,'[1]Vmesna vrtilna_SKLOP1'!B:J,7,0),""))</f>
        <v/>
      </c>
      <c r="O2352" s="22"/>
    </row>
    <row r="2353" spans="2:15" ht="15" customHeight="1" x14ac:dyDescent="0.3">
      <c r="B2353" s="15" t="str">
        <f>IF(AND('[1]Vmesna vrtilna_SKLOP1'!B2353&lt;&gt;"",'[1]Vmesna vrtilna_SKLOP1'!C2353&lt;&gt;""),IF('[1]Vmesna vrtilna_SKLOP1'!B2353&lt;&gt;"",'[1]Vmesna vrtilna_SKLOP1'!B2353,""),"")</f>
        <v/>
      </c>
      <c r="C2353" s="16" t="str">
        <f>IF(OR(C2352="Posebna oblika",C2352="Kulturno zaščiten objekt",C2352="Kulturno zaščiten objekt, Posebna oblika"),"Glej zavihek POSEBNI POGOJI",IF(SUM(N2352:Q2352)=1,"Posebna oblika",IF(SUM(N2352:Q2352)=10,"Kulturno zaščiten objekt",IF(SUM(N2352:Q2352)=11,"Kulturno zaščiten objekt, Posebna oblika",IF(AND('[1]Vmesna vrtilna_SKLOP1'!C2353&lt;&gt;"",'[1]Vmesna vrtilna_SKLOP1'!D2353&lt;&gt;""),IF('[1]Vmesna vrtilna_SKLOP1'!C2353&lt;&gt;"",'[1]Vmesna vrtilna_SKLOP1'!C2353,""),"")))))</f>
        <v/>
      </c>
      <c r="D2353" s="17" t="str">
        <f>IF(IFERROR(VLOOKUP(B2353,'[1]Vmesna vrtilna_SKLOP1'!B:J,6,0),"")=0,"",IFERROR(VLOOKUP(B2353,'[1]Vmesna vrtilna_SKLOP1'!B:J,6,0),""))</f>
        <v/>
      </c>
      <c r="E2353" s="16" t="str">
        <f>IF(IF('[1]Vmesna vrtilna_SKLOP1'!E2353&lt;&gt;"",'[1]Vmesna vrtilna_SKLOP1'!D2353,"")=0,"",IF('[1]Vmesna vrtilna_SKLOP1'!E2353&lt;&gt;"",'[1]Vmesna vrtilna_SKLOP1'!D2353,""))</f>
        <v/>
      </c>
      <c r="F2353" s="18" t="str">
        <f>IF('[1]Vmesna vrtilna_SKLOP1'!E2353&lt;&gt;"",'[1]Vmesna vrtilna_SKLOP1'!E2353,"")</f>
        <v/>
      </c>
      <c r="G2353" s="15" t="str">
        <f>IF('[1]Vmesna vrtilna_SKLOP1'!E2353&lt;&gt;"",'[1]Vmesna vrtilna_SKLOP1'!F2353,"")</f>
        <v/>
      </c>
      <c r="H2353" s="19" t="str">
        <f>IF('[1]Vmesna vrtilna_SKLOP1'!F2353&lt;&gt;"",'[1]Vmesna vrtilna_SKLOP1'!I2353,"")</f>
        <v/>
      </c>
      <c r="I2353" s="20" t="str">
        <f>IF(I2352="Skupaj:","DDV (22%):",IF(I2352="DDV (22%):","Skupaj z DDV:",IF(AND('[1]Vmesna vrtilna_SKLOP1'!C2353&lt;&gt;"",'[1]Vmesna vrtilna_SKLOP1'!E2353=""),"Skupaj:","")))</f>
        <v/>
      </c>
      <c r="J2353" s="21" t="str">
        <f t="shared" si="73"/>
        <v/>
      </c>
      <c r="K2353" s="21" t="str">
        <f>IF(I2353="Skupaj z DDV:",SUM(K2351,K2352),IF(I2353="DDV (22%):",K2352*0.22,IF(AND('[1]Vmesna vrtilna_SKLOP1'!C2353&lt;&gt;"",'[1]Vmesna vrtilna_SKLOP1'!D2353=""),'[1]Vmesna vrtilna_SKLOP1'!J2353,IF(F2353&lt;&gt;"",IF('[1]Vmesna vrtilna_SKLOP1'!J2353&lt;&gt;"",'[1]Vmesna vrtilna_SKLOP1'!J2353,""),""))))</f>
        <v/>
      </c>
      <c r="L2353" s="22" t="str">
        <f>IF(I2352="Skupaj:","DDV (22%):",IF(I2352="DDV (22%):","Skupaj z DDV:",IF(AND('[1]Vmesna vrtilna_SKLOP1'!C2353&lt;&gt;"",'[1]Vmesna vrtilna_SKLOP1'!E2353=""),"Skupaj:",IF(AND('[1]Vmesna vrtilna_SKLOP1'!C2353&lt;&gt;"",'[1]Vmesna vrtilna_SKLOP1'!D2353=""),'[1]Vmesna vrtilna_SKLOP1'!J2353,IF(F2353&lt;&gt;"",IF('[1]Vmesna vrtilna_SKLOP1'!J2353&lt;&gt;"",'[1]Vmesna vrtilna_SKLOP1'!J2353,""),"")))))</f>
        <v/>
      </c>
      <c r="M2353" s="22">
        <f t="shared" si="72"/>
        <v>0</v>
      </c>
      <c r="N2353" s="22" t="str">
        <f>IF(IFERROR(VLOOKUP(B2353,'[1]Vmesna vrtilna_SKLOP1'!B:J,7,0),"")=0,"",IFERROR(VLOOKUP(B2353,'[1]Vmesna vrtilna_SKLOP1'!B:J,7,0),""))</f>
        <v/>
      </c>
      <c r="O2353" s="22"/>
    </row>
    <row r="2354" spans="2:15" ht="15" customHeight="1" x14ac:dyDescent="0.3">
      <c r="B2354" s="15" t="str">
        <f>IF(AND('[1]Vmesna vrtilna_SKLOP1'!B2354&lt;&gt;"",'[1]Vmesna vrtilna_SKLOP1'!C2354&lt;&gt;""),IF('[1]Vmesna vrtilna_SKLOP1'!B2354&lt;&gt;"",'[1]Vmesna vrtilna_SKLOP1'!B2354,""),"")</f>
        <v/>
      </c>
      <c r="C2354" s="16" t="str">
        <f>IF(OR(C2353="Posebna oblika",C2353="Kulturno zaščiten objekt",C2353="Kulturno zaščiten objekt, Posebna oblika"),"Glej zavihek POSEBNI POGOJI",IF(SUM(N2353:Q2353)=1,"Posebna oblika",IF(SUM(N2353:Q2353)=10,"Kulturno zaščiten objekt",IF(SUM(N2353:Q2353)=11,"Kulturno zaščiten objekt, Posebna oblika",IF(AND('[1]Vmesna vrtilna_SKLOP1'!C2354&lt;&gt;"",'[1]Vmesna vrtilna_SKLOP1'!D2354&lt;&gt;""),IF('[1]Vmesna vrtilna_SKLOP1'!C2354&lt;&gt;"",'[1]Vmesna vrtilna_SKLOP1'!C2354,""),"")))))</f>
        <v/>
      </c>
      <c r="D2354" s="17" t="str">
        <f>IF(IFERROR(VLOOKUP(B2354,'[1]Vmesna vrtilna_SKLOP1'!B:J,6,0),"")=0,"",IFERROR(VLOOKUP(B2354,'[1]Vmesna vrtilna_SKLOP1'!B:J,6,0),""))</f>
        <v/>
      </c>
      <c r="E2354" s="16" t="str">
        <f>IF(IF('[1]Vmesna vrtilna_SKLOP1'!E2354&lt;&gt;"",'[1]Vmesna vrtilna_SKLOP1'!D2354,"")=0,"",IF('[1]Vmesna vrtilna_SKLOP1'!E2354&lt;&gt;"",'[1]Vmesna vrtilna_SKLOP1'!D2354,""))</f>
        <v>Senčila</v>
      </c>
      <c r="F2354" s="18" t="str">
        <f>IF('[1]Vmesna vrtilna_SKLOP1'!E2354&lt;&gt;"",'[1]Vmesna vrtilna_SKLOP1'!E2354,"")</f>
        <v>Zunanji rolo - nadometni, ALU lamele, Dim. ŠxV: 1,4x1,3m</v>
      </c>
      <c r="G2354" s="15" t="str">
        <f>IF('[1]Vmesna vrtilna_SKLOP1'!E2354&lt;&gt;"",'[1]Vmesna vrtilna_SKLOP1'!F2354,"")</f>
        <v>[kos]</v>
      </c>
      <c r="H2354" s="19">
        <f>IF('[1]Vmesna vrtilna_SKLOP1'!F2354&lt;&gt;"",'[1]Vmesna vrtilna_SKLOP1'!I2354,"")</f>
        <v>1</v>
      </c>
      <c r="I2354" s="20" t="str">
        <f>IF(I2353="Skupaj:","DDV (22%):",IF(I2353="DDV (22%):","Skupaj z DDV:",IF(AND('[1]Vmesna vrtilna_SKLOP1'!C2354&lt;&gt;"",'[1]Vmesna vrtilna_SKLOP1'!E2354=""),"Skupaj:","")))</f>
        <v/>
      </c>
      <c r="J2354" s="21">
        <f t="shared" si="73"/>
        <v>0</v>
      </c>
      <c r="K2354" s="21">
        <f>IF(I2354="Skupaj z DDV:",SUM(K2352,K2353),IF(I2354="DDV (22%):",K2353*0.22,IF(AND('[1]Vmesna vrtilna_SKLOP1'!C2354&lt;&gt;"",'[1]Vmesna vrtilna_SKLOP1'!D2354=""),'[1]Vmesna vrtilna_SKLOP1'!J2354,IF(F2354&lt;&gt;"",IF('[1]Vmesna vrtilna_SKLOP1'!J2354&lt;&gt;"",'[1]Vmesna vrtilna_SKLOP1'!J2354,""),""))))</f>
        <v>168.95218427999998</v>
      </c>
      <c r="L2354" s="22">
        <f>IF(I2353="Skupaj:","DDV (22%):",IF(I2353="DDV (22%):","Skupaj z DDV:",IF(AND('[1]Vmesna vrtilna_SKLOP1'!C2354&lt;&gt;"",'[1]Vmesna vrtilna_SKLOP1'!E2354=""),"Skupaj:",IF(AND('[1]Vmesna vrtilna_SKLOP1'!C2354&lt;&gt;"",'[1]Vmesna vrtilna_SKLOP1'!D2354=""),'[1]Vmesna vrtilna_SKLOP1'!J2354,IF(F2354&lt;&gt;"",IF('[1]Vmesna vrtilna_SKLOP1'!J2354&lt;&gt;"",'[1]Vmesna vrtilna_SKLOP1'!J2354,""),"")))))</f>
        <v>168.95218427999998</v>
      </c>
      <c r="M2354" s="22">
        <f t="shared" si="72"/>
        <v>0</v>
      </c>
      <c r="N2354" s="22" t="str">
        <f>IF(IFERROR(VLOOKUP(B2354,'[1]Vmesna vrtilna_SKLOP1'!B:J,7,0),"")=0,"",IFERROR(VLOOKUP(B2354,'[1]Vmesna vrtilna_SKLOP1'!B:J,7,0),""))</f>
        <v/>
      </c>
      <c r="O2354" s="22"/>
    </row>
    <row r="2355" spans="2:15" ht="15" customHeight="1" x14ac:dyDescent="0.3">
      <c r="B2355" s="15" t="str">
        <f>IF(AND('[1]Vmesna vrtilna_SKLOP1'!B2355&lt;&gt;"",'[1]Vmesna vrtilna_SKLOP1'!C2355&lt;&gt;""),IF('[1]Vmesna vrtilna_SKLOP1'!B2355&lt;&gt;"",'[1]Vmesna vrtilna_SKLOP1'!B2355,""),"")</f>
        <v/>
      </c>
      <c r="C2355" s="16" t="str">
        <f>IF(OR(C2354="Posebna oblika",C2354="Kulturno zaščiten objekt",C2354="Kulturno zaščiten objekt, Posebna oblika"),"Glej zavihek POSEBNI POGOJI",IF(SUM(N2354:Q2354)=1,"Posebna oblika",IF(SUM(N2354:Q2354)=10,"Kulturno zaščiten objekt",IF(SUM(N2354:Q2354)=11,"Kulturno zaščiten objekt, Posebna oblika",IF(AND('[1]Vmesna vrtilna_SKLOP1'!C2355&lt;&gt;"",'[1]Vmesna vrtilna_SKLOP1'!D2355&lt;&gt;""),IF('[1]Vmesna vrtilna_SKLOP1'!C2355&lt;&gt;"",'[1]Vmesna vrtilna_SKLOP1'!C2355,""),"")))))</f>
        <v/>
      </c>
      <c r="D2355" s="17" t="str">
        <f>IF(IFERROR(VLOOKUP(B2355,'[1]Vmesna vrtilna_SKLOP1'!B:J,6,0),"")=0,"",IFERROR(VLOOKUP(B2355,'[1]Vmesna vrtilna_SKLOP1'!B:J,6,0),""))</f>
        <v/>
      </c>
      <c r="E2355" s="16" t="str">
        <f>IF(IF('[1]Vmesna vrtilna_SKLOP1'!E2355&lt;&gt;"",'[1]Vmesna vrtilna_SKLOP1'!D2355,"")=0,"",IF('[1]Vmesna vrtilna_SKLOP1'!E2355&lt;&gt;"",'[1]Vmesna vrtilna_SKLOP1'!D2355,""))</f>
        <v/>
      </c>
      <c r="F2355" s="18" t="str">
        <f>IF('[1]Vmesna vrtilna_SKLOP1'!E2355&lt;&gt;"",'[1]Vmesna vrtilna_SKLOP1'!E2355,"")</f>
        <v>Zunanji rolo - nadometni, ALU lamele, Dim. ŠxV: 1,1x1,3m</v>
      </c>
      <c r="G2355" s="15" t="str">
        <f>IF('[1]Vmesna vrtilna_SKLOP1'!E2355&lt;&gt;"",'[1]Vmesna vrtilna_SKLOP1'!F2355,"")</f>
        <v>[kos]</v>
      </c>
      <c r="H2355" s="19">
        <f>IF('[1]Vmesna vrtilna_SKLOP1'!F2355&lt;&gt;"",'[1]Vmesna vrtilna_SKLOP1'!I2355,"")</f>
        <v>5</v>
      </c>
      <c r="I2355" s="20" t="str">
        <f>IF(I2354="Skupaj:","DDV (22%):",IF(I2354="DDV (22%):","Skupaj z DDV:",IF(AND('[1]Vmesna vrtilna_SKLOP1'!C2355&lt;&gt;"",'[1]Vmesna vrtilna_SKLOP1'!E2355=""),"Skupaj:","")))</f>
        <v/>
      </c>
      <c r="J2355" s="21">
        <f t="shared" si="73"/>
        <v>0</v>
      </c>
      <c r="K2355" s="21">
        <f>IF(I2355="Skupaj z DDV:",SUM(K2353,K2354),IF(I2355="DDV (22%):",K2354*0.22,IF(AND('[1]Vmesna vrtilna_SKLOP1'!C2355&lt;&gt;"",'[1]Vmesna vrtilna_SKLOP1'!D2355=""),'[1]Vmesna vrtilna_SKLOP1'!J2355,IF(F2355&lt;&gt;"",IF('[1]Vmesna vrtilna_SKLOP1'!J2355&lt;&gt;"",'[1]Vmesna vrtilna_SKLOP1'!J2355,""),""))))</f>
        <v>723.48598515000003</v>
      </c>
      <c r="L2355" s="22">
        <f>IF(I2354="Skupaj:","DDV (22%):",IF(I2354="DDV (22%):","Skupaj z DDV:",IF(AND('[1]Vmesna vrtilna_SKLOP1'!C2355&lt;&gt;"",'[1]Vmesna vrtilna_SKLOP1'!E2355=""),"Skupaj:",IF(AND('[1]Vmesna vrtilna_SKLOP1'!C2355&lt;&gt;"",'[1]Vmesna vrtilna_SKLOP1'!D2355=""),'[1]Vmesna vrtilna_SKLOP1'!J2355,IF(F2355&lt;&gt;"",IF('[1]Vmesna vrtilna_SKLOP1'!J2355&lt;&gt;"",'[1]Vmesna vrtilna_SKLOP1'!J2355,""),"")))))</f>
        <v>723.48598515000003</v>
      </c>
      <c r="M2355" s="22">
        <f t="shared" si="72"/>
        <v>0</v>
      </c>
      <c r="N2355" s="22" t="str">
        <f>IF(IFERROR(VLOOKUP(B2355,'[1]Vmesna vrtilna_SKLOP1'!B:J,7,0),"")=0,"",IFERROR(VLOOKUP(B2355,'[1]Vmesna vrtilna_SKLOP1'!B:J,7,0),""))</f>
        <v/>
      </c>
      <c r="O2355" s="22"/>
    </row>
    <row r="2356" spans="2:15" ht="15" customHeight="1" x14ac:dyDescent="0.3">
      <c r="B2356" s="15" t="str">
        <f>IF(AND('[1]Vmesna vrtilna_SKLOP1'!B2356&lt;&gt;"",'[1]Vmesna vrtilna_SKLOP1'!C2356&lt;&gt;""),IF('[1]Vmesna vrtilna_SKLOP1'!B2356&lt;&gt;"",'[1]Vmesna vrtilna_SKLOP1'!B2356,""),"")</f>
        <v/>
      </c>
      <c r="C2356" s="16" t="str">
        <f>IF(OR(C2355="Posebna oblika",C2355="Kulturno zaščiten objekt",C2355="Kulturno zaščiten objekt, Posebna oblika"),"Glej zavihek POSEBNI POGOJI",IF(SUM(N2355:Q2355)=1,"Posebna oblika",IF(SUM(N2355:Q2355)=10,"Kulturno zaščiten objekt",IF(SUM(N2355:Q2355)=11,"Kulturno zaščiten objekt, Posebna oblika",IF(AND('[1]Vmesna vrtilna_SKLOP1'!C2356&lt;&gt;"",'[1]Vmesna vrtilna_SKLOP1'!D2356&lt;&gt;""),IF('[1]Vmesna vrtilna_SKLOP1'!C2356&lt;&gt;"",'[1]Vmesna vrtilna_SKLOP1'!C2356,""),"")))))</f>
        <v/>
      </c>
      <c r="D2356" s="17" t="str">
        <f>IF(IFERROR(VLOOKUP(B2356,'[1]Vmesna vrtilna_SKLOP1'!B:J,6,0),"")=0,"",IFERROR(VLOOKUP(B2356,'[1]Vmesna vrtilna_SKLOP1'!B:J,6,0),""))</f>
        <v/>
      </c>
      <c r="E2356" s="16" t="str">
        <f>IF(IF('[1]Vmesna vrtilna_SKLOP1'!E2356&lt;&gt;"",'[1]Vmesna vrtilna_SKLOP1'!D2356,"")=0,"",IF('[1]Vmesna vrtilna_SKLOP1'!E2356&lt;&gt;"",'[1]Vmesna vrtilna_SKLOP1'!D2356,""))</f>
        <v/>
      </c>
      <c r="F2356" s="18" t="str">
        <f>IF('[1]Vmesna vrtilna_SKLOP1'!E2356&lt;&gt;"",'[1]Vmesna vrtilna_SKLOP1'!E2356,"")</f>
        <v>Zunanji rolo - nadometni, ALU lamele, Dim. ŠxV: 1,55x1,25m</v>
      </c>
      <c r="G2356" s="15" t="str">
        <f>IF('[1]Vmesna vrtilna_SKLOP1'!E2356&lt;&gt;"",'[1]Vmesna vrtilna_SKLOP1'!F2356,"")</f>
        <v>[kos]</v>
      </c>
      <c r="H2356" s="19">
        <f>IF('[1]Vmesna vrtilna_SKLOP1'!F2356&lt;&gt;"",'[1]Vmesna vrtilna_SKLOP1'!I2356,"")</f>
        <v>1</v>
      </c>
      <c r="I2356" s="20" t="str">
        <f>IF(I2355="Skupaj:","DDV (22%):",IF(I2355="DDV (22%):","Skupaj z DDV:",IF(AND('[1]Vmesna vrtilna_SKLOP1'!C2356&lt;&gt;"",'[1]Vmesna vrtilna_SKLOP1'!E2356=""),"Skupaj:","")))</f>
        <v/>
      </c>
      <c r="J2356" s="21">
        <f t="shared" si="73"/>
        <v>0</v>
      </c>
      <c r="K2356" s="21">
        <f>IF(I2356="Skupaj z DDV:",SUM(K2354,K2355),IF(I2356="DDV (22%):",K2355*0.22,IF(AND('[1]Vmesna vrtilna_SKLOP1'!C2356&lt;&gt;"",'[1]Vmesna vrtilna_SKLOP1'!D2356=""),'[1]Vmesna vrtilna_SKLOP1'!J2356,IF(F2356&lt;&gt;"",IF('[1]Vmesna vrtilna_SKLOP1'!J2356&lt;&gt;"",'[1]Vmesna vrtilna_SKLOP1'!J2356,""),""))))</f>
        <v>176.36381523437501</v>
      </c>
      <c r="L2356" s="22">
        <f>IF(I2355="Skupaj:","DDV (22%):",IF(I2355="DDV (22%):","Skupaj z DDV:",IF(AND('[1]Vmesna vrtilna_SKLOP1'!C2356&lt;&gt;"",'[1]Vmesna vrtilna_SKLOP1'!E2356=""),"Skupaj:",IF(AND('[1]Vmesna vrtilna_SKLOP1'!C2356&lt;&gt;"",'[1]Vmesna vrtilna_SKLOP1'!D2356=""),'[1]Vmesna vrtilna_SKLOP1'!J2356,IF(F2356&lt;&gt;"",IF('[1]Vmesna vrtilna_SKLOP1'!J2356&lt;&gt;"",'[1]Vmesna vrtilna_SKLOP1'!J2356,""),"")))))</f>
        <v>176.36381523437501</v>
      </c>
      <c r="M2356" s="22">
        <f t="shared" si="72"/>
        <v>0</v>
      </c>
      <c r="N2356" s="22" t="str">
        <f>IF(IFERROR(VLOOKUP(B2356,'[1]Vmesna vrtilna_SKLOP1'!B:J,7,0),"")=0,"",IFERROR(VLOOKUP(B2356,'[1]Vmesna vrtilna_SKLOP1'!B:J,7,0),""))</f>
        <v/>
      </c>
      <c r="O2356" s="22"/>
    </row>
    <row r="2357" spans="2:15" ht="15" customHeight="1" x14ac:dyDescent="0.3">
      <c r="B2357" s="15" t="str">
        <f>IF(AND('[1]Vmesna vrtilna_SKLOP1'!B2357&lt;&gt;"",'[1]Vmesna vrtilna_SKLOP1'!C2357&lt;&gt;""),IF('[1]Vmesna vrtilna_SKLOP1'!B2357&lt;&gt;"",'[1]Vmesna vrtilna_SKLOP1'!B2357,""),"")</f>
        <v/>
      </c>
      <c r="C2357" s="16" t="str">
        <f>IF(OR(C2356="Posebna oblika",C2356="Kulturno zaščiten objekt",C2356="Kulturno zaščiten objekt, Posebna oblika"),"Glej zavihek POSEBNI POGOJI",IF(SUM(N2356:Q2356)=1,"Posebna oblika",IF(SUM(N2356:Q2356)=10,"Kulturno zaščiten objekt",IF(SUM(N2356:Q2356)=11,"Kulturno zaščiten objekt, Posebna oblika",IF(AND('[1]Vmesna vrtilna_SKLOP1'!C2357&lt;&gt;"",'[1]Vmesna vrtilna_SKLOP1'!D2357&lt;&gt;""),IF('[1]Vmesna vrtilna_SKLOP1'!C2357&lt;&gt;"",'[1]Vmesna vrtilna_SKLOP1'!C2357,""),"")))))</f>
        <v/>
      </c>
      <c r="D2357" s="17" t="str">
        <f>IF(IFERROR(VLOOKUP(B2357,'[1]Vmesna vrtilna_SKLOP1'!B:J,6,0),"")=0,"",IFERROR(VLOOKUP(B2357,'[1]Vmesna vrtilna_SKLOP1'!B:J,6,0),""))</f>
        <v/>
      </c>
      <c r="E2357" s="16" t="str">
        <f>IF(IF('[1]Vmesna vrtilna_SKLOP1'!E2357&lt;&gt;"",'[1]Vmesna vrtilna_SKLOP1'!D2357,"")=0,"",IF('[1]Vmesna vrtilna_SKLOP1'!E2357&lt;&gt;"",'[1]Vmesna vrtilna_SKLOP1'!D2357,""))</f>
        <v/>
      </c>
      <c r="F2357" s="18" t="str">
        <f>IF('[1]Vmesna vrtilna_SKLOP1'!E2357&lt;&gt;"",'[1]Vmesna vrtilna_SKLOP1'!E2357,"")</f>
        <v/>
      </c>
      <c r="G2357" s="15" t="str">
        <f>IF('[1]Vmesna vrtilna_SKLOP1'!E2357&lt;&gt;"",'[1]Vmesna vrtilna_SKLOP1'!F2357,"")</f>
        <v/>
      </c>
      <c r="H2357" s="19" t="str">
        <f>IF('[1]Vmesna vrtilna_SKLOP1'!F2357&lt;&gt;"",'[1]Vmesna vrtilna_SKLOP1'!I2357,"")</f>
        <v/>
      </c>
      <c r="I2357" s="20" t="str">
        <f>IF(I2356="Skupaj:","DDV (22%):",IF(I2356="DDV (22%):","Skupaj z DDV:",IF(AND('[1]Vmesna vrtilna_SKLOP1'!C2357&lt;&gt;"",'[1]Vmesna vrtilna_SKLOP1'!E2357=""),"Skupaj:","")))</f>
        <v/>
      </c>
      <c r="J2357" s="21" t="str">
        <f t="shared" si="73"/>
        <v/>
      </c>
      <c r="K2357" s="21" t="str">
        <f>IF(I2357="Skupaj z DDV:",SUM(K2355,K2356),IF(I2357="DDV (22%):",K2356*0.22,IF(AND('[1]Vmesna vrtilna_SKLOP1'!C2357&lt;&gt;"",'[1]Vmesna vrtilna_SKLOP1'!D2357=""),'[1]Vmesna vrtilna_SKLOP1'!J2357,IF(F2357&lt;&gt;"",IF('[1]Vmesna vrtilna_SKLOP1'!J2357&lt;&gt;"",'[1]Vmesna vrtilna_SKLOP1'!J2357,""),""))))</f>
        <v/>
      </c>
      <c r="L2357" s="22" t="str">
        <f>IF(I2356="Skupaj:","DDV (22%):",IF(I2356="DDV (22%):","Skupaj z DDV:",IF(AND('[1]Vmesna vrtilna_SKLOP1'!C2357&lt;&gt;"",'[1]Vmesna vrtilna_SKLOP1'!E2357=""),"Skupaj:",IF(AND('[1]Vmesna vrtilna_SKLOP1'!C2357&lt;&gt;"",'[1]Vmesna vrtilna_SKLOP1'!D2357=""),'[1]Vmesna vrtilna_SKLOP1'!J2357,IF(F2357&lt;&gt;"",IF('[1]Vmesna vrtilna_SKLOP1'!J2357&lt;&gt;"",'[1]Vmesna vrtilna_SKLOP1'!J2357,""),"")))))</f>
        <v/>
      </c>
      <c r="M2357" s="22">
        <f t="shared" si="72"/>
        <v>0</v>
      </c>
      <c r="N2357" s="22" t="str">
        <f>IF(IFERROR(VLOOKUP(B2357,'[1]Vmesna vrtilna_SKLOP1'!B:J,7,0),"")=0,"",IFERROR(VLOOKUP(B2357,'[1]Vmesna vrtilna_SKLOP1'!B:J,7,0),""))</f>
        <v/>
      </c>
      <c r="O2357" s="22"/>
    </row>
    <row r="2358" spans="2:15" ht="15" customHeight="1" x14ac:dyDescent="0.3">
      <c r="B2358" s="15" t="str">
        <f>IF(AND('[1]Vmesna vrtilna_SKLOP1'!B2358&lt;&gt;"",'[1]Vmesna vrtilna_SKLOP1'!C2358&lt;&gt;""),IF('[1]Vmesna vrtilna_SKLOP1'!B2358&lt;&gt;"",'[1]Vmesna vrtilna_SKLOP1'!B2358,""),"")</f>
        <v/>
      </c>
      <c r="C2358" s="16" t="str">
        <f>IF(OR(C2357="Posebna oblika",C2357="Kulturno zaščiten objekt",C2357="Kulturno zaščiten objekt, Posebna oblika"),"Glej zavihek POSEBNI POGOJI",IF(SUM(N2357:Q2357)=1,"Posebna oblika",IF(SUM(N2357:Q2357)=10,"Kulturno zaščiten objekt",IF(SUM(N2357:Q2357)=11,"Kulturno zaščiten objekt, Posebna oblika",IF(AND('[1]Vmesna vrtilna_SKLOP1'!C2358&lt;&gt;"",'[1]Vmesna vrtilna_SKLOP1'!D2358&lt;&gt;""),IF('[1]Vmesna vrtilna_SKLOP1'!C2358&lt;&gt;"",'[1]Vmesna vrtilna_SKLOP1'!C2358,""),"")))))</f>
        <v/>
      </c>
      <c r="D2358" s="17" t="str">
        <f>IF(IFERROR(VLOOKUP(B2358,'[1]Vmesna vrtilna_SKLOP1'!B:J,6,0),"")=0,"",IFERROR(VLOOKUP(B2358,'[1]Vmesna vrtilna_SKLOP1'!B:J,6,0),""))</f>
        <v/>
      </c>
      <c r="E2358" s="16" t="str">
        <f>IF(IF('[1]Vmesna vrtilna_SKLOP1'!E2358&lt;&gt;"",'[1]Vmesna vrtilna_SKLOP1'!D2358,"")=0,"",IF('[1]Vmesna vrtilna_SKLOP1'!E2358&lt;&gt;"",'[1]Vmesna vrtilna_SKLOP1'!D2358,""))</f>
        <v>Notranje police</v>
      </c>
      <c r="F2358" s="18" t="str">
        <f>IF('[1]Vmesna vrtilna_SKLOP1'!E2358&lt;&gt;"",'[1]Vmesna vrtilna_SKLOP1'!E2358,"")</f>
        <v>Notranja polica, mat. Topalit, dim. ŠxG:1,4x0,25m</v>
      </c>
      <c r="G2358" s="15" t="str">
        <f>IF('[1]Vmesna vrtilna_SKLOP1'!E2358&lt;&gt;"",'[1]Vmesna vrtilna_SKLOP1'!F2358,"")</f>
        <v>[kos]</v>
      </c>
      <c r="H2358" s="19">
        <f>IF('[1]Vmesna vrtilna_SKLOP1'!F2358&lt;&gt;"",'[1]Vmesna vrtilna_SKLOP1'!I2358,"")</f>
        <v>1</v>
      </c>
      <c r="I2358" s="20" t="str">
        <f>IF(I2357="Skupaj:","DDV (22%):",IF(I2357="DDV (22%):","Skupaj z DDV:",IF(AND('[1]Vmesna vrtilna_SKLOP1'!C2358&lt;&gt;"",'[1]Vmesna vrtilna_SKLOP1'!E2358=""),"Skupaj:","")))</f>
        <v/>
      </c>
      <c r="J2358" s="21">
        <f t="shared" si="73"/>
        <v>0</v>
      </c>
      <c r="K2358" s="21">
        <f>IF(I2358="Skupaj z DDV:",SUM(K2356,K2357),IF(I2358="DDV (22%):",K2357*0.22,IF(AND('[1]Vmesna vrtilna_SKLOP1'!C2358&lt;&gt;"",'[1]Vmesna vrtilna_SKLOP1'!D2358=""),'[1]Vmesna vrtilna_SKLOP1'!J2358,IF(F2358&lt;&gt;"",IF('[1]Vmesna vrtilna_SKLOP1'!J2358&lt;&gt;"",'[1]Vmesna vrtilna_SKLOP1'!J2358,""),""))))</f>
        <v>47.499999999999993</v>
      </c>
      <c r="L2358" s="22">
        <f>IF(I2357="Skupaj:","DDV (22%):",IF(I2357="DDV (22%):","Skupaj z DDV:",IF(AND('[1]Vmesna vrtilna_SKLOP1'!C2358&lt;&gt;"",'[1]Vmesna vrtilna_SKLOP1'!E2358=""),"Skupaj:",IF(AND('[1]Vmesna vrtilna_SKLOP1'!C2358&lt;&gt;"",'[1]Vmesna vrtilna_SKLOP1'!D2358=""),'[1]Vmesna vrtilna_SKLOP1'!J2358,IF(F2358&lt;&gt;"",IF('[1]Vmesna vrtilna_SKLOP1'!J2358&lt;&gt;"",'[1]Vmesna vrtilna_SKLOP1'!J2358,""),"")))))</f>
        <v>47.499999999999993</v>
      </c>
      <c r="M2358" s="22">
        <f t="shared" si="72"/>
        <v>0</v>
      </c>
      <c r="N2358" s="22" t="str">
        <f>IF(IFERROR(VLOOKUP(B2358,'[1]Vmesna vrtilna_SKLOP1'!B:J,7,0),"")=0,"",IFERROR(VLOOKUP(B2358,'[1]Vmesna vrtilna_SKLOP1'!B:J,7,0),""))</f>
        <v/>
      </c>
      <c r="O2358" s="22"/>
    </row>
    <row r="2359" spans="2:15" ht="15" customHeight="1" x14ac:dyDescent="0.3">
      <c r="B2359" s="15" t="str">
        <f>IF(AND('[1]Vmesna vrtilna_SKLOP1'!B2359&lt;&gt;"",'[1]Vmesna vrtilna_SKLOP1'!C2359&lt;&gt;""),IF('[1]Vmesna vrtilna_SKLOP1'!B2359&lt;&gt;"",'[1]Vmesna vrtilna_SKLOP1'!B2359,""),"")</f>
        <v/>
      </c>
      <c r="C2359" s="16" t="str">
        <f>IF(OR(C2358="Posebna oblika",C2358="Kulturno zaščiten objekt",C2358="Kulturno zaščiten objekt, Posebna oblika"),"Glej zavihek POSEBNI POGOJI",IF(SUM(N2358:Q2358)=1,"Posebna oblika",IF(SUM(N2358:Q2358)=10,"Kulturno zaščiten objekt",IF(SUM(N2358:Q2358)=11,"Kulturno zaščiten objekt, Posebna oblika",IF(AND('[1]Vmesna vrtilna_SKLOP1'!C2359&lt;&gt;"",'[1]Vmesna vrtilna_SKLOP1'!D2359&lt;&gt;""),IF('[1]Vmesna vrtilna_SKLOP1'!C2359&lt;&gt;"",'[1]Vmesna vrtilna_SKLOP1'!C2359,""),"")))))</f>
        <v/>
      </c>
      <c r="D2359" s="17" t="str">
        <f>IF(IFERROR(VLOOKUP(B2359,'[1]Vmesna vrtilna_SKLOP1'!B:J,6,0),"")=0,"",IFERROR(VLOOKUP(B2359,'[1]Vmesna vrtilna_SKLOP1'!B:J,6,0),""))</f>
        <v/>
      </c>
      <c r="E2359" s="16" t="str">
        <f>IF(IF('[1]Vmesna vrtilna_SKLOP1'!E2359&lt;&gt;"",'[1]Vmesna vrtilna_SKLOP1'!D2359,"")=0,"",IF('[1]Vmesna vrtilna_SKLOP1'!E2359&lt;&gt;"",'[1]Vmesna vrtilna_SKLOP1'!D2359,""))</f>
        <v/>
      </c>
      <c r="F2359" s="18" t="str">
        <f>IF('[1]Vmesna vrtilna_SKLOP1'!E2359&lt;&gt;"",'[1]Vmesna vrtilna_SKLOP1'!E2359,"")</f>
        <v>Notranja polica, mat. Topalit, dim. ŠxG:1,1x0,25m</v>
      </c>
      <c r="G2359" s="15" t="str">
        <f>IF('[1]Vmesna vrtilna_SKLOP1'!E2359&lt;&gt;"",'[1]Vmesna vrtilna_SKLOP1'!F2359,"")</f>
        <v>[kos]</v>
      </c>
      <c r="H2359" s="19">
        <f>IF('[1]Vmesna vrtilna_SKLOP1'!F2359&lt;&gt;"",'[1]Vmesna vrtilna_SKLOP1'!I2359,"")</f>
        <v>5</v>
      </c>
      <c r="I2359" s="20" t="str">
        <f>IF(I2358="Skupaj:","DDV (22%):",IF(I2358="DDV (22%):","Skupaj z DDV:",IF(AND('[1]Vmesna vrtilna_SKLOP1'!C2359&lt;&gt;"",'[1]Vmesna vrtilna_SKLOP1'!E2359=""),"Skupaj:","")))</f>
        <v/>
      </c>
      <c r="J2359" s="21">
        <f t="shared" si="73"/>
        <v>0</v>
      </c>
      <c r="K2359" s="21">
        <f>IF(I2359="Skupaj z DDV:",SUM(K2357,K2358),IF(I2359="DDV (22%):",K2358*0.22,IF(AND('[1]Vmesna vrtilna_SKLOP1'!C2359&lt;&gt;"",'[1]Vmesna vrtilna_SKLOP1'!D2359=""),'[1]Vmesna vrtilna_SKLOP1'!J2359,IF(F2359&lt;&gt;"",IF('[1]Vmesna vrtilna_SKLOP1'!J2359&lt;&gt;"",'[1]Vmesna vrtilna_SKLOP1'!J2359,""),""))))</f>
        <v>188.375</v>
      </c>
      <c r="L2359" s="22">
        <f>IF(I2358="Skupaj:","DDV (22%):",IF(I2358="DDV (22%):","Skupaj z DDV:",IF(AND('[1]Vmesna vrtilna_SKLOP1'!C2359&lt;&gt;"",'[1]Vmesna vrtilna_SKLOP1'!E2359=""),"Skupaj:",IF(AND('[1]Vmesna vrtilna_SKLOP1'!C2359&lt;&gt;"",'[1]Vmesna vrtilna_SKLOP1'!D2359=""),'[1]Vmesna vrtilna_SKLOP1'!J2359,IF(F2359&lt;&gt;"",IF('[1]Vmesna vrtilna_SKLOP1'!J2359&lt;&gt;"",'[1]Vmesna vrtilna_SKLOP1'!J2359,""),"")))))</f>
        <v>188.375</v>
      </c>
      <c r="M2359" s="22">
        <f t="shared" si="72"/>
        <v>0</v>
      </c>
      <c r="N2359" s="22" t="str">
        <f>IF(IFERROR(VLOOKUP(B2359,'[1]Vmesna vrtilna_SKLOP1'!B:J,7,0),"")=0,"",IFERROR(VLOOKUP(B2359,'[1]Vmesna vrtilna_SKLOP1'!B:J,7,0),""))</f>
        <v/>
      </c>
      <c r="O2359" s="22"/>
    </row>
    <row r="2360" spans="2:15" ht="15" customHeight="1" x14ac:dyDescent="0.3">
      <c r="B2360" s="15" t="str">
        <f>IF(AND('[1]Vmesna vrtilna_SKLOP1'!B2360&lt;&gt;"",'[1]Vmesna vrtilna_SKLOP1'!C2360&lt;&gt;""),IF('[1]Vmesna vrtilna_SKLOP1'!B2360&lt;&gt;"",'[1]Vmesna vrtilna_SKLOP1'!B2360,""),"")</f>
        <v/>
      </c>
      <c r="C2360" s="16" t="str">
        <f>IF(OR(C2359="Posebna oblika",C2359="Kulturno zaščiten objekt",C2359="Kulturno zaščiten objekt, Posebna oblika"),"Glej zavihek POSEBNI POGOJI",IF(SUM(N2359:Q2359)=1,"Posebna oblika",IF(SUM(N2359:Q2359)=10,"Kulturno zaščiten objekt",IF(SUM(N2359:Q2359)=11,"Kulturno zaščiten objekt, Posebna oblika",IF(AND('[1]Vmesna vrtilna_SKLOP1'!C2360&lt;&gt;"",'[1]Vmesna vrtilna_SKLOP1'!D2360&lt;&gt;""),IF('[1]Vmesna vrtilna_SKLOP1'!C2360&lt;&gt;"",'[1]Vmesna vrtilna_SKLOP1'!C2360,""),"")))))</f>
        <v/>
      </c>
      <c r="D2360" s="17" t="str">
        <f>IF(IFERROR(VLOOKUP(B2360,'[1]Vmesna vrtilna_SKLOP1'!B:J,6,0),"")=0,"",IFERROR(VLOOKUP(B2360,'[1]Vmesna vrtilna_SKLOP1'!B:J,6,0),""))</f>
        <v/>
      </c>
      <c r="E2360" s="16" t="str">
        <f>IF(IF('[1]Vmesna vrtilna_SKLOP1'!E2360&lt;&gt;"",'[1]Vmesna vrtilna_SKLOP1'!D2360,"")=0,"",IF('[1]Vmesna vrtilna_SKLOP1'!E2360&lt;&gt;"",'[1]Vmesna vrtilna_SKLOP1'!D2360,""))</f>
        <v/>
      </c>
      <c r="F2360" s="18" t="str">
        <f>IF('[1]Vmesna vrtilna_SKLOP1'!E2360&lt;&gt;"",'[1]Vmesna vrtilna_SKLOP1'!E2360,"")</f>
        <v>Notranja polica, mat. Topalit, dim. ŠxG:1,55x0,25m</v>
      </c>
      <c r="G2360" s="15" t="str">
        <f>IF('[1]Vmesna vrtilna_SKLOP1'!E2360&lt;&gt;"",'[1]Vmesna vrtilna_SKLOP1'!F2360,"")</f>
        <v>[kos]</v>
      </c>
      <c r="H2360" s="19">
        <f>IF('[1]Vmesna vrtilna_SKLOP1'!F2360&lt;&gt;"",'[1]Vmesna vrtilna_SKLOP1'!I2360,"")</f>
        <v>1</v>
      </c>
      <c r="I2360" s="20" t="str">
        <f>IF(I2359="Skupaj:","DDV (22%):",IF(I2359="DDV (22%):","Skupaj z DDV:",IF(AND('[1]Vmesna vrtilna_SKLOP1'!C2360&lt;&gt;"",'[1]Vmesna vrtilna_SKLOP1'!E2360=""),"Skupaj:","")))</f>
        <v/>
      </c>
      <c r="J2360" s="21">
        <f t="shared" si="73"/>
        <v>0</v>
      </c>
      <c r="K2360" s="21">
        <f>IF(I2360="Skupaj z DDV:",SUM(K2358,K2359),IF(I2360="DDV (22%):",K2359*0.22,IF(AND('[1]Vmesna vrtilna_SKLOP1'!C2360&lt;&gt;"",'[1]Vmesna vrtilna_SKLOP1'!D2360=""),'[1]Vmesna vrtilna_SKLOP1'!J2360,IF(F2360&lt;&gt;"",IF('[1]Vmesna vrtilna_SKLOP1'!J2360&lt;&gt;"",'[1]Vmesna vrtilna_SKLOP1'!J2360,""),""))))</f>
        <v>53.256250000000001</v>
      </c>
      <c r="L2360" s="22">
        <f>IF(I2359="Skupaj:","DDV (22%):",IF(I2359="DDV (22%):","Skupaj z DDV:",IF(AND('[1]Vmesna vrtilna_SKLOP1'!C2360&lt;&gt;"",'[1]Vmesna vrtilna_SKLOP1'!E2360=""),"Skupaj:",IF(AND('[1]Vmesna vrtilna_SKLOP1'!C2360&lt;&gt;"",'[1]Vmesna vrtilna_SKLOP1'!D2360=""),'[1]Vmesna vrtilna_SKLOP1'!J2360,IF(F2360&lt;&gt;"",IF('[1]Vmesna vrtilna_SKLOP1'!J2360&lt;&gt;"",'[1]Vmesna vrtilna_SKLOP1'!J2360,""),"")))))</f>
        <v>53.256250000000001</v>
      </c>
      <c r="M2360" s="22">
        <f t="shared" si="72"/>
        <v>0</v>
      </c>
      <c r="N2360" s="22" t="str">
        <f>IF(IFERROR(VLOOKUP(B2360,'[1]Vmesna vrtilna_SKLOP1'!B:J,7,0),"")=0,"",IFERROR(VLOOKUP(B2360,'[1]Vmesna vrtilna_SKLOP1'!B:J,7,0),""))</f>
        <v/>
      </c>
      <c r="O2360" s="22"/>
    </row>
    <row r="2361" spans="2:15" ht="15" customHeight="1" x14ac:dyDescent="0.3">
      <c r="B2361" s="15" t="str">
        <f>IF(AND('[1]Vmesna vrtilna_SKLOP1'!B2361&lt;&gt;"",'[1]Vmesna vrtilna_SKLOP1'!C2361&lt;&gt;""),IF('[1]Vmesna vrtilna_SKLOP1'!B2361&lt;&gt;"",'[1]Vmesna vrtilna_SKLOP1'!B2361,""),"")</f>
        <v/>
      </c>
      <c r="C2361" s="16" t="str">
        <f>IF(OR(C2360="Posebna oblika",C2360="Kulturno zaščiten objekt",C2360="Kulturno zaščiten objekt, Posebna oblika"),"Glej zavihek POSEBNI POGOJI",IF(SUM(N2360:Q2360)=1,"Posebna oblika",IF(SUM(N2360:Q2360)=10,"Kulturno zaščiten objekt",IF(SUM(N2360:Q2360)=11,"Kulturno zaščiten objekt, Posebna oblika",IF(AND('[1]Vmesna vrtilna_SKLOP1'!C2361&lt;&gt;"",'[1]Vmesna vrtilna_SKLOP1'!D2361&lt;&gt;""),IF('[1]Vmesna vrtilna_SKLOP1'!C2361&lt;&gt;"",'[1]Vmesna vrtilna_SKLOP1'!C2361,""),"")))))</f>
        <v/>
      </c>
      <c r="D2361" s="17" t="str">
        <f>IF(IFERROR(VLOOKUP(B2361,'[1]Vmesna vrtilna_SKLOP1'!B:J,6,0),"")=0,"",IFERROR(VLOOKUP(B2361,'[1]Vmesna vrtilna_SKLOP1'!B:J,6,0),""))</f>
        <v/>
      </c>
      <c r="E2361" s="16" t="str">
        <f>IF(IF('[1]Vmesna vrtilna_SKLOP1'!E2361&lt;&gt;"",'[1]Vmesna vrtilna_SKLOP1'!D2361,"")=0,"",IF('[1]Vmesna vrtilna_SKLOP1'!E2361&lt;&gt;"",'[1]Vmesna vrtilna_SKLOP1'!D2361,""))</f>
        <v/>
      </c>
      <c r="F2361" s="18" t="str">
        <f>IF('[1]Vmesna vrtilna_SKLOP1'!E2361&lt;&gt;"",'[1]Vmesna vrtilna_SKLOP1'!E2361,"")</f>
        <v/>
      </c>
      <c r="G2361" s="15" t="str">
        <f>IF('[1]Vmesna vrtilna_SKLOP1'!E2361&lt;&gt;"",'[1]Vmesna vrtilna_SKLOP1'!F2361,"")</f>
        <v/>
      </c>
      <c r="H2361" s="19" t="str">
        <f>IF('[1]Vmesna vrtilna_SKLOP1'!F2361&lt;&gt;"",'[1]Vmesna vrtilna_SKLOP1'!I2361,"")</f>
        <v/>
      </c>
      <c r="I2361" s="20" t="str">
        <f>IF(I2360="Skupaj:","DDV (22%):",IF(I2360="DDV (22%):","Skupaj z DDV:",IF(AND('[1]Vmesna vrtilna_SKLOP1'!C2361&lt;&gt;"",'[1]Vmesna vrtilna_SKLOP1'!E2361=""),"Skupaj:","")))</f>
        <v/>
      </c>
      <c r="J2361" s="21" t="str">
        <f t="shared" si="73"/>
        <v/>
      </c>
      <c r="K2361" s="21" t="str">
        <f>IF(I2361="Skupaj z DDV:",SUM(K2359,K2360),IF(I2361="DDV (22%):",K2360*0.22,IF(AND('[1]Vmesna vrtilna_SKLOP1'!C2361&lt;&gt;"",'[1]Vmesna vrtilna_SKLOP1'!D2361=""),'[1]Vmesna vrtilna_SKLOP1'!J2361,IF(F2361&lt;&gt;"",IF('[1]Vmesna vrtilna_SKLOP1'!J2361&lt;&gt;"",'[1]Vmesna vrtilna_SKLOP1'!J2361,""),""))))</f>
        <v/>
      </c>
      <c r="L2361" s="22" t="str">
        <f>IF(I2360="Skupaj:","DDV (22%):",IF(I2360="DDV (22%):","Skupaj z DDV:",IF(AND('[1]Vmesna vrtilna_SKLOP1'!C2361&lt;&gt;"",'[1]Vmesna vrtilna_SKLOP1'!E2361=""),"Skupaj:",IF(AND('[1]Vmesna vrtilna_SKLOP1'!C2361&lt;&gt;"",'[1]Vmesna vrtilna_SKLOP1'!D2361=""),'[1]Vmesna vrtilna_SKLOP1'!J2361,IF(F2361&lt;&gt;"",IF('[1]Vmesna vrtilna_SKLOP1'!J2361&lt;&gt;"",'[1]Vmesna vrtilna_SKLOP1'!J2361,""),"")))))</f>
        <v/>
      </c>
      <c r="M2361" s="22">
        <f t="shared" si="72"/>
        <v>0</v>
      </c>
      <c r="N2361" s="22" t="str">
        <f>IF(IFERROR(VLOOKUP(B2361,'[1]Vmesna vrtilna_SKLOP1'!B:J,7,0),"")=0,"",IFERROR(VLOOKUP(B2361,'[1]Vmesna vrtilna_SKLOP1'!B:J,7,0),""))</f>
        <v/>
      </c>
      <c r="O2361" s="22"/>
    </row>
    <row r="2362" spans="2:15" ht="15" customHeight="1" x14ac:dyDescent="0.3">
      <c r="B2362" s="15" t="str">
        <f>IF(AND('[1]Vmesna vrtilna_SKLOP1'!B2362&lt;&gt;"",'[1]Vmesna vrtilna_SKLOP1'!C2362&lt;&gt;""),IF('[1]Vmesna vrtilna_SKLOP1'!B2362&lt;&gt;"",'[1]Vmesna vrtilna_SKLOP1'!B2362,""),"")</f>
        <v/>
      </c>
      <c r="C2362" s="16" t="str">
        <f>IF(OR(C2361="Posebna oblika",C2361="Kulturno zaščiten objekt",C2361="Kulturno zaščiten objekt, Posebna oblika"),"Glej zavihek POSEBNI POGOJI",IF(SUM(N2361:Q2361)=1,"Posebna oblika",IF(SUM(N2361:Q2361)=10,"Kulturno zaščiten objekt",IF(SUM(N2361:Q2361)=11,"Kulturno zaščiten objekt, Posebna oblika",IF(AND('[1]Vmesna vrtilna_SKLOP1'!C2362&lt;&gt;"",'[1]Vmesna vrtilna_SKLOP1'!D2362&lt;&gt;""),IF('[1]Vmesna vrtilna_SKLOP1'!C2362&lt;&gt;"",'[1]Vmesna vrtilna_SKLOP1'!C2362,""),"")))))</f>
        <v/>
      </c>
      <c r="D2362" s="17" t="str">
        <f>IF(IFERROR(VLOOKUP(B2362,'[1]Vmesna vrtilna_SKLOP1'!B:J,6,0),"")=0,"",IFERROR(VLOOKUP(B2362,'[1]Vmesna vrtilna_SKLOP1'!B:J,6,0),""))</f>
        <v/>
      </c>
      <c r="E2362" s="16" t="str">
        <f>IF(IF('[1]Vmesna vrtilna_SKLOP1'!E2362&lt;&gt;"",'[1]Vmesna vrtilna_SKLOP1'!D2362,"")=0,"",IF('[1]Vmesna vrtilna_SKLOP1'!E2362&lt;&gt;"",'[1]Vmesna vrtilna_SKLOP1'!D2362,""))</f>
        <v>Demontaža</v>
      </c>
      <c r="F2362" s="18" t="str">
        <f>IF('[1]Vmesna vrtilna_SKLOP1'!E2362&lt;&gt;"",'[1]Vmesna vrtilna_SKLOP1'!E2362,"")</f>
        <v>Demontaža oken</v>
      </c>
      <c r="G2362" s="15" t="str">
        <f>IF('[1]Vmesna vrtilna_SKLOP1'!E2362&lt;&gt;"",'[1]Vmesna vrtilna_SKLOP1'!F2362,"")</f>
        <v>[m1]</v>
      </c>
      <c r="H2362" s="19">
        <f>IF('[1]Vmesna vrtilna_SKLOP1'!F2362&lt;&gt;"",'[1]Vmesna vrtilna_SKLOP1'!I2362,"")</f>
        <v>35.000000000000007</v>
      </c>
      <c r="I2362" s="20" t="str">
        <f>IF(I2361="Skupaj:","DDV (22%):",IF(I2361="DDV (22%):","Skupaj z DDV:",IF(AND('[1]Vmesna vrtilna_SKLOP1'!C2362&lt;&gt;"",'[1]Vmesna vrtilna_SKLOP1'!E2362=""),"Skupaj:","")))</f>
        <v/>
      </c>
      <c r="J2362" s="21">
        <f t="shared" si="73"/>
        <v>0</v>
      </c>
      <c r="K2362" s="21">
        <f>IF(I2362="Skupaj z DDV:",SUM(K2360,K2361),IF(I2362="DDV (22%):",K2361*0.22,IF(AND('[1]Vmesna vrtilna_SKLOP1'!C2362&lt;&gt;"",'[1]Vmesna vrtilna_SKLOP1'!D2362=""),'[1]Vmesna vrtilna_SKLOP1'!J2362,IF(F2362&lt;&gt;"",IF('[1]Vmesna vrtilna_SKLOP1'!J2362&lt;&gt;"",'[1]Vmesna vrtilna_SKLOP1'!J2362,""),""))))</f>
        <v>245.00000000000006</v>
      </c>
      <c r="L2362" s="22">
        <f>IF(I2361="Skupaj:","DDV (22%):",IF(I2361="DDV (22%):","Skupaj z DDV:",IF(AND('[1]Vmesna vrtilna_SKLOP1'!C2362&lt;&gt;"",'[1]Vmesna vrtilna_SKLOP1'!E2362=""),"Skupaj:",IF(AND('[1]Vmesna vrtilna_SKLOP1'!C2362&lt;&gt;"",'[1]Vmesna vrtilna_SKLOP1'!D2362=""),'[1]Vmesna vrtilna_SKLOP1'!J2362,IF(F2362&lt;&gt;"",IF('[1]Vmesna vrtilna_SKLOP1'!J2362&lt;&gt;"",'[1]Vmesna vrtilna_SKLOP1'!J2362,""),"")))))</f>
        <v>245.00000000000006</v>
      </c>
      <c r="M2362" s="22">
        <f t="shared" si="72"/>
        <v>0</v>
      </c>
      <c r="N2362" s="22" t="str">
        <f>IF(IFERROR(VLOOKUP(B2362,'[1]Vmesna vrtilna_SKLOP1'!B:J,7,0),"")=0,"",IFERROR(VLOOKUP(B2362,'[1]Vmesna vrtilna_SKLOP1'!B:J,7,0),""))</f>
        <v/>
      </c>
      <c r="O2362" s="22"/>
    </row>
    <row r="2363" spans="2:15" ht="15" customHeight="1" x14ac:dyDescent="0.3">
      <c r="B2363" s="15" t="str">
        <f>IF(AND('[1]Vmesna vrtilna_SKLOP1'!B2363&lt;&gt;"",'[1]Vmesna vrtilna_SKLOP1'!C2363&lt;&gt;""),IF('[1]Vmesna vrtilna_SKLOP1'!B2363&lt;&gt;"",'[1]Vmesna vrtilna_SKLOP1'!B2363,""),"")</f>
        <v/>
      </c>
      <c r="C2363" s="16" t="str">
        <f>IF(OR(C2362="Posebna oblika",C2362="Kulturno zaščiten objekt",C2362="Kulturno zaščiten objekt, Posebna oblika"),"Glej zavihek POSEBNI POGOJI",IF(SUM(N2362:Q2362)=1,"Posebna oblika",IF(SUM(N2362:Q2362)=10,"Kulturno zaščiten objekt",IF(SUM(N2362:Q2362)=11,"Kulturno zaščiten objekt, Posebna oblika",IF(AND('[1]Vmesna vrtilna_SKLOP1'!C2363&lt;&gt;"",'[1]Vmesna vrtilna_SKLOP1'!D2363&lt;&gt;""),IF('[1]Vmesna vrtilna_SKLOP1'!C2363&lt;&gt;"",'[1]Vmesna vrtilna_SKLOP1'!C2363,""),"")))))</f>
        <v/>
      </c>
      <c r="D2363" s="17" t="str">
        <f>IF(IFERROR(VLOOKUP(B2363,'[1]Vmesna vrtilna_SKLOP1'!B:J,6,0),"")=0,"",IFERROR(VLOOKUP(B2363,'[1]Vmesna vrtilna_SKLOP1'!B:J,6,0),""))</f>
        <v/>
      </c>
      <c r="E2363" s="16" t="str">
        <f>IF(IF('[1]Vmesna vrtilna_SKLOP1'!E2363&lt;&gt;"",'[1]Vmesna vrtilna_SKLOP1'!D2363,"")=0,"",IF('[1]Vmesna vrtilna_SKLOP1'!E2363&lt;&gt;"",'[1]Vmesna vrtilna_SKLOP1'!D2363,""))</f>
        <v/>
      </c>
      <c r="F2363" s="18" t="str">
        <f>IF('[1]Vmesna vrtilna_SKLOP1'!E2363&lt;&gt;"",'[1]Vmesna vrtilna_SKLOP1'!E2363,"")</f>
        <v>Demontaža police</v>
      </c>
      <c r="G2363" s="15" t="str">
        <f>IF('[1]Vmesna vrtilna_SKLOP1'!E2363&lt;&gt;"",'[1]Vmesna vrtilna_SKLOP1'!F2363,"")</f>
        <v>[kos]</v>
      </c>
      <c r="H2363" s="19">
        <f>IF('[1]Vmesna vrtilna_SKLOP1'!F2363&lt;&gt;"",'[1]Vmesna vrtilna_SKLOP1'!I2363,"")</f>
        <v>7</v>
      </c>
      <c r="I2363" s="20" t="str">
        <f>IF(I2362="Skupaj:","DDV (22%):",IF(I2362="DDV (22%):","Skupaj z DDV:",IF(AND('[1]Vmesna vrtilna_SKLOP1'!C2363&lt;&gt;"",'[1]Vmesna vrtilna_SKLOP1'!E2363=""),"Skupaj:","")))</f>
        <v/>
      </c>
      <c r="J2363" s="21">
        <f t="shared" si="73"/>
        <v>0</v>
      </c>
      <c r="K2363" s="21">
        <f>IF(I2363="Skupaj z DDV:",SUM(K2361,K2362),IF(I2363="DDV (22%):",K2362*0.22,IF(AND('[1]Vmesna vrtilna_SKLOP1'!C2363&lt;&gt;"",'[1]Vmesna vrtilna_SKLOP1'!D2363=""),'[1]Vmesna vrtilna_SKLOP1'!J2363,IF(F2363&lt;&gt;"",IF('[1]Vmesna vrtilna_SKLOP1'!J2363&lt;&gt;"",'[1]Vmesna vrtilna_SKLOP1'!J2363,""),""))))</f>
        <v>42.25</v>
      </c>
      <c r="L2363" s="22">
        <f>IF(I2362="Skupaj:","DDV (22%):",IF(I2362="DDV (22%):","Skupaj z DDV:",IF(AND('[1]Vmesna vrtilna_SKLOP1'!C2363&lt;&gt;"",'[1]Vmesna vrtilna_SKLOP1'!E2363=""),"Skupaj:",IF(AND('[1]Vmesna vrtilna_SKLOP1'!C2363&lt;&gt;"",'[1]Vmesna vrtilna_SKLOP1'!D2363=""),'[1]Vmesna vrtilna_SKLOP1'!J2363,IF(F2363&lt;&gt;"",IF('[1]Vmesna vrtilna_SKLOP1'!J2363&lt;&gt;"",'[1]Vmesna vrtilna_SKLOP1'!J2363,""),"")))))</f>
        <v>42.25</v>
      </c>
      <c r="M2363" s="22">
        <f t="shared" si="72"/>
        <v>0</v>
      </c>
      <c r="N2363" s="22" t="str">
        <f>IF(IFERROR(VLOOKUP(B2363,'[1]Vmesna vrtilna_SKLOP1'!B:J,7,0),"")=0,"",IFERROR(VLOOKUP(B2363,'[1]Vmesna vrtilna_SKLOP1'!B:J,7,0),""))</f>
        <v/>
      </c>
      <c r="O2363" s="22"/>
    </row>
    <row r="2364" spans="2:15" ht="15" customHeight="1" x14ac:dyDescent="0.3">
      <c r="B2364" s="15" t="str">
        <f>IF(AND('[1]Vmesna vrtilna_SKLOP1'!B2364&lt;&gt;"",'[1]Vmesna vrtilna_SKLOP1'!C2364&lt;&gt;""),IF('[1]Vmesna vrtilna_SKLOP1'!B2364&lt;&gt;"",'[1]Vmesna vrtilna_SKLOP1'!B2364,""),"")</f>
        <v/>
      </c>
      <c r="C2364" s="16" t="str">
        <f>IF(OR(C2363="Posebna oblika",C2363="Kulturno zaščiten objekt",C2363="Kulturno zaščiten objekt, Posebna oblika"),"Glej zavihek POSEBNI POGOJI",IF(SUM(N2363:Q2363)=1,"Posebna oblika",IF(SUM(N2363:Q2363)=10,"Kulturno zaščiten objekt",IF(SUM(N2363:Q2363)=11,"Kulturno zaščiten objekt, Posebna oblika",IF(AND('[1]Vmesna vrtilna_SKLOP1'!C2364&lt;&gt;"",'[1]Vmesna vrtilna_SKLOP1'!D2364&lt;&gt;""),IF('[1]Vmesna vrtilna_SKLOP1'!C2364&lt;&gt;"",'[1]Vmesna vrtilna_SKLOP1'!C2364,""),"")))))</f>
        <v/>
      </c>
      <c r="D2364" s="17" t="str">
        <f>IF(IFERROR(VLOOKUP(B2364,'[1]Vmesna vrtilna_SKLOP1'!B:J,6,0),"")=0,"",IFERROR(VLOOKUP(B2364,'[1]Vmesna vrtilna_SKLOP1'!B:J,6,0),""))</f>
        <v/>
      </c>
      <c r="E2364" s="16" t="str">
        <f>IF(IF('[1]Vmesna vrtilna_SKLOP1'!E2364&lt;&gt;"",'[1]Vmesna vrtilna_SKLOP1'!D2364,"")=0,"",IF('[1]Vmesna vrtilna_SKLOP1'!E2364&lt;&gt;"",'[1]Vmesna vrtilna_SKLOP1'!D2364,""))</f>
        <v/>
      </c>
      <c r="F2364" s="18" t="str">
        <f>IF('[1]Vmesna vrtilna_SKLOP1'!E2364&lt;&gt;"",'[1]Vmesna vrtilna_SKLOP1'!E2364,"")</f>
        <v/>
      </c>
      <c r="G2364" s="15" t="str">
        <f>IF('[1]Vmesna vrtilna_SKLOP1'!E2364&lt;&gt;"",'[1]Vmesna vrtilna_SKLOP1'!F2364,"")</f>
        <v/>
      </c>
      <c r="H2364" s="19" t="str">
        <f>IF('[1]Vmesna vrtilna_SKLOP1'!F2364&lt;&gt;"",'[1]Vmesna vrtilna_SKLOP1'!I2364,"")</f>
        <v/>
      </c>
      <c r="I2364" s="20" t="str">
        <f>IF(I2363="Skupaj:","DDV (22%):",IF(I2363="DDV (22%):","Skupaj z DDV:",IF(AND('[1]Vmesna vrtilna_SKLOP1'!C2364&lt;&gt;"",'[1]Vmesna vrtilna_SKLOP1'!E2364=""),"Skupaj:","")))</f>
        <v/>
      </c>
      <c r="J2364" s="21" t="str">
        <f t="shared" si="73"/>
        <v/>
      </c>
      <c r="K2364" s="21" t="str">
        <f>IF(I2364="Skupaj z DDV:",SUM(K2362,K2363),IF(I2364="DDV (22%):",K2363*0.22,IF(AND('[1]Vmesna vrtilna_SKLOP1'!C2364&lt;&gt;"",'[1]Vmesna vrtilna_SKLOP1'!D2364=""),'[1]Vmesna vrtilna_SKLOP1'!J2364,IF(F2364&lt;&gt;"",IF('[1]Vmesna vrtilna_SKLOP1'!J2364&lt;&gt;"",'[1]Vmesna vrtilna_SKLOP1'!J2364,""),""))))</f>
        <v/>
      </c>
      <c r="L2364" s="22" t="str">
        <f>IF(I2363="Skupaj:","DDV (22%):",IF(I2363="DDV (22%):","Skupaj z DDV:",IF(AND('[1]Vmesna vrtilna_SKLOP1'!C2364&lt;&gt;"",'[1]Vmesna vrtilna_SKLOP1'!E2364=""),"Skupaj:",IF(AND('[1]Vmesna vrtilna_SKLOP1'!C2364&lt;&gt;"",'[1]Vmesna vrtilna_SKLOP1'!D2364=""),'[1]Vmesna vrtilna_SKLOP1'!J2364,IF(F2364&lt;&gt;"",IF('[1]Vmesna vrtilna_SKLOP1'!J2364&lt;&gt;"",'[1]Vmesna vrtilna_SKLOP1'!J2364,""),"")))))</f>
        <v/>
      </c>
      <c r="M2364" s="22">
        <f t="shared" si="72"/>
        <v>0</v>
      </c>
      <c r="N2364" s="22" t="str">
        <f>IF(IFERROR(VLOOKUP(B2364,'[1]Vmesna vrtilna_SKLOP1'!B:J,7,0),"")=0,"",IFERROR(VLOOKUP(B2364,'[1]Vmesna vrtilna_SKLOP1'!B:J,7,0),""))</f>
        <v/>
      </c>
      <c r="O2364" s="22"/>
    </row>
    <row r="2365" spans="2:15" ht="15" customHeight="1" x14ac:dyDescent="0.3">
      <c r="B2365" s="15" t="str">
        <f>IF(AND('[1]Vmesna vrtilna_SKLOP1'!B2365&lt;&gt;"",'[1]Vmesna vrtilna_SKLOP1'!C2365&lt;&gt;""),IF('[1]Vmesna vrtilna_SKLOP1'!B2365&lt;&gt;"",'[1]Vmesna vrtilna_SKLOP1'!B2365,""),"")</f>
        <v/>
      </c>
      <c r="C2365" s="16" t="str">
        <f>IF(OR(C2364="Posebna oblika",C2364="Kulturno zaščiten objekt",C2364="Kulturno zaščiten objekt, Posebna oblika"),"Glej zavihek POSEBNI POGOJI",IF(SUM(N2364:Q2364)=1,"Posebna oblika",IF(SUM(N2364:Q2364)=10,"Kulturno zaščiten objekt",IF(SUM(N2364:Q2364)=11,"Kulturno zaščiten objekt, Posebna oblika",IF(AND('[1]Vmesna vrtilna_SKLOP1'!C2365&lt;&gt;"",'[1]Vmesna vrtilna_SKLOP1'!D2365&lt;&gt;""),IF('[1]Vmesna vrtilna_SKLOP1'!C2365&lt;&gt;"",'[1]Vmesna vrtilna_SKLOP1'!C2365,""),"")))))</f>
        <v/>
      </c>
      <c r="D2365" s="17" t="str">
        <f>IF(IFERROR(VLOOKUP(B2365,'[1]Vmesna vrtilna_SKLOP1'!B:J,6,0),"")=0,"",IFERROR(VLOOKUP(B2365,'[1]Vmesna vrtilna_SKLOP1'!B:J,6,0),""))</f>
        <v/>
      </c>
      <c r="E2365" s="16" t="str">
        <f>IF(IF('[1]Vmesna vrtilna_SKLOP1'!E2365&lt;&gt;"",'[1]Vmesna vrtilna_SKLOP1'!D2365,"")=0,"",IF('[1]Vmesna vrtilna_SKLOP1'!E2365&lt;&gt;"",'[1]Vmesna vrtilna_SKLOP1'!D2365,""))</f>
        <v>Montaža</v>
      </c>
      <c r="F2365" s="18" t="str">
        <f>IF('[1]Vmesna vrtilna_SKLOP1'!E2365&lt;&gt;"",'[1]Vmesna vrtilna_SKLOP1'!E2365,"")</f>
        <v>RAL montaža oken z zidarskimi deli</v>
      </c>
      <c r="G2365" s="15" t="str">
        <f>IF('[1]Vmesna vrtilna_SKLOP1'!E2365&lt;&gt;"",'[1]Vmesna vrtilna_SKLOP1'!F2365,"")</f>
        <v>[m1]</v>
      </c>
      <c r="H2365" s="19">
        <f>IF('[1]Vmesna vrtilna_SKLOP1'!F2365&lt;&gt;"",'[1]Vmesna vrtilna_SKLOP1'!I2365,"")</f>
        <v>35.000000000000007</v>
      </c>
      <c r="I2365" s="20" t="str">
        <f>IF(I2364="Skupaj:","DDV (22%):",IF(I2364="DDV (22%):","Skupaj z DDV:",IF(AND('[1]Vmesna vrtilna_SKLOP1'!C2365&lt;&gt;"",'[1]Vmesna vrtilna_SKLOP1'!E2365=""),"Skupaj:","")))</f>
        <v/>
      </c>
      <c r="J2365" s="21">
        <f t="shared" si="73"/>
        <v>0</v>
      </c>
      <c r="K2365" s="21">
        <f>IF(I2365="Skupaj z DDV:",SUM(K2363,K2364),IF(I2365="DDV (22%):",K2364*0.22,IF(AND('[1]Vmesna vrtilna_SKLOP1'!C2365&lt;&gt;"",'[1]Vmesna vrtilna_SKLOP1'!D2365=""),'[1]Vmesna vrtilna_SKLOP1'!J2365,IF(F2365&lt;&gt;"",IF('[1]Vmesna vrtilna_SKLOP1'!J2365&lt;&gt;"",'[1]Vmesna vrtilna_SKLOP1'!J2365,""),""))))</f>
        <v>1190.0000000000002</v>
      </c>
      <c r="L2365" s="22">
        <f>IF(I2364="Skupaj:","DDV (22%):",IF(I2364="DDV (22%):","Skupaj z DDV:",IF(AND('[1]Vmesna vrtilna_SKLOP1'!C2365&lt;&gt;"",'[1]Vmesna vrtilna_SKLOP1'!E2365=""),"Skupaj:",IF(AND('[1]Vmesna vrtilna_SKLOP1'!C2365&lt;&gt;"",'[1]Vmesna vrtilna_SKLOP1'!D2365=""),'[1]Vmesna vrtilna_SKLOP1'!J2365,IF(F2365&lt;&gt;"",IF('[1]Vmesna vrtilna_SKLOP1'!J2365&lt;&gt;"",'[1]Vmesna vrtilna_SKLOP1'!J2365,""),"")))))</f>
        <v>1190.0000000000002</v>
      </c>
      <c r="M2365" s="22">
        <f t="shared" si="72"/>
        <v>0</v>
      </c>
      <c r="N2365" s="22" t="str">
        <f>IF(IFERROR(VLOOKUP(B2365,'[1]Vmesna vrtilna_SKLOP1'!B:J,7,0),"")=0,"",IFERROR(VLOOKUP(B2365,'[1]Vmesna vrtilna_SKLOP1'!B:J,7,0),""))</f>
        <v/>
      </c>
      <c r="O2365" s="22"/>
    </row>
    <row r="2366" spans="2:15" ht="15" customHeight="1" x14ac:dyDescent="0.3">
      <c r="B2366" s="15" t="str">
        <f>IF(AND('[1]Vmesna vrtilna_SKLOP1'!B2366&lt;&gt;"",'[1]Vmesna vrtilna_SKLOP1'!C2366&lt;&gt;""),IF('[1]Vmesna vrtilna_SKLOP1'!B2366&lt;&gt;"",'[1]Vmesna vrtilna_SKLOP1'!B2366,""),"")</f>
        <v/>
      </c>
      <c r="C2366" s="16" t="str">
        <f>IF(OR(C2365="Posebna oblika",C2365="Kulturno zaščiten objekt",C2365="Kulturno zaščiten objekt, Posebna oblika"),"Glej zavihek POSEBNI POGOJI",IF(SUM(N2365:Q2365)=1,"Posebna oblika",IF(SUM(N2365:Q2365)=10,"Kulturno zaščiten objekt",IF(SUM(N2365:Q2365)=11,"Kulturno zaščiten objekt, Posebna oblika",IF(AND('[1]Vmesna vrtilna_SKLOP1'!C2366&lt;&gt;"",'[1]Vmesna vrtilna_SKLOP1'!D2366&lt;&gt;""),IF('[1]Vmesna vrtilna_SKLOP1'!C2366&lt;&gt;"",'[1]Vmesna vrtilna_SKLOP1'!C2366,""),"")))))</f>
        <v/>
      </c>
      <c r="D2366" s="17" t="str">
        <f>IF(IFERROR(VLOOKUP(B2366,'[1]Vmesna vrtilna_SKLOP1'!B:J,6,0),"")=0,"",IFERROR(VLOOKUP(B2366,'[1]Vmesna vrtilna_SKLOP1'!B:J,6,0),""))</f>
        <v/>
      </c>
      <c r="E2366" s="16" t="str">
        <f>IF(IF('[1]Vmesna vrtilna_SKLOP1'!E2366&lt;&gt;"",'[1]Vmesna vrtilna_SKLOP1'!D2366,"")=0,"",IF('[1]Vmesna vrtilna_SKLOP1'!E2366&lt;&gt;"",'[1]Vmesna vrtilna_SKLOP1'!D2366,""))</f>
        <v/>
      </c>
      <c r="F2366" s="18" t="str">
        <f>IF('[1]Vmesna vrtilna_SKLOP1'!E2366&lt;&gt;"",'[1]Vmesna vrtilna_SKLOP1'!E2366,"")</f>
        <v>Montaža police</v>
      </c>
      <c r="G2366" s="15" t="str">
        <f>IF('[1]Vmesna vrtilna_SKLOP1'!E2366&lt;&gt;"",'[1]Vmesna vrtilna_SKLOP1'!F2366,"")</f>
        <v>[kos]</v>
      </c>
      <c r="H2366" s="19">
        <f>IF('[1]Vmesna vrtilna_SKLOP1'!F2366&lt;&gt;"",'[1]Vmesna vrtilna_SKLOP1'!I2366,"")</f>
        <v>7</v>
      </c>
      <c r="I2366" s="20" t="str">
        <f>IF(I2365="Skupaj:","DDV (22%):",IF(I2365="DDV (22%):","Skupaj z DDV:",IF(AND('[1]Vmesna vrtilna_SKLOP1'!C2366&lt;&gt;"",'[1]Vmesna vrtilna_SKLOP1'!E2366=""),"Skupaj:","")))</f>
        <v/>
      </c>
      <c r="J2366" s="21">
        <f t="shared" si="73"/>
        <v>0</v>
      </c>
      <c r="K2366" s="21">
        <f>IF(I2366="Skupaj z DDV:",SUM(K2364,K2365),IF(I2366="DDV (22%):",K2365*0.22,IF(AND('[1]Vmesna vrtilna_SKLOP1'!C2366&lt;&gt;"",'[1]Vmesna vrtilna_SKLOP1'!D2366=""),'[1]Vmesna vrtilna_SKLOP1'!J2366,IF(F2366&lt;&gt;"",IF('[1]Vmesna vrtilna_SKLOP1'!J2366&lt;&gt;"",'[1]Vmesna vrtilna_SKLOP1'!J2366,""),""))))</f>
        <v>84.5</v>
      </c>
      <c r="L2366" s="22">
        <f>IF(I2365="Skupaj:","DDV (22%):",IF(I2365="DDV (22%):","Skupaj z DDV:",IF(AND('[1]Vmesna vrtilna_SKLOP1'!C2366&lt;&gt;"",'[1]Vmesna vrtilna_SKLOP1'!E2366=""),"Skupaj:",IF(AND('[1]Vmesna vrtilna_SKLOP1'!C2366&lt;&gt;"",'[1]Vmesna vrtilna_SKLOP1'!D2366=""),'[1]Vmesna vrtilna_SKLOP1'!J2366,IF(F2366&lt;&gt;"",IF('[1]Vmesna vrtilna_SKLOP1'!J2366&lt;&gt;"",'[1]Vmesna vrtilna_SKLOP1'!J2366,""),"")))))</f>
        <v>84.5</v>
      </c>
      <c r="M2366" s="22">
        <f t="shared" si="72"/>
        <v>0</v>
      </c>
      <c r="N2366" s="22" t="str">
        <f>IF(IFERROR(VLOOKUP(B2366,'[1]Vmesna vrtilna_SKLOP1'!B:J,7,0),"")=0,"",IFERROR(VLOOKUP(B2366,'[1]Vmesna vrtilna_SKLOP1'!B:J,7,0),""))</f>
        <v/>
      </c>
      <c r="O2366" s="22"/>
    </row>
    <row r="2367" spans="2:15" ht="15" customHeight="1" x14ac:dyDescent="0.3">
      <c r="B2367" s="15" t="str">
        <f>IF(AND('[1]Vmesna vrtilna_SKLOP1'!B2367&lt;&gt;"",'[1]Vmesna vrtilna_SKLOP1'!C2367&lt;&gt;""),IF('[1]Vmesna vrtilna_SKLOP1'!B2367&lt;&gt;"",'[1]Vmesna vrtilna_SKLOP1'!B2367,""),"")</f>
        <v/>
      </c>
      <c r="C2367" s="16" t="str">
        <f>IF(OR(C2366="Posebna oblika",C2366="Kulturno zaščiten objekt",C2366="Kulturno zaščiten objekt, Posebna oblika"),"Glej zavihek POSEBNI POGOJI",IF(SUM(N2366:Q2366)=1,"Posebna oblika",IF(SUM(N2366:Q2366)=10,"Kulturno zaščiten objekt",IF(SUM(N2366:Q2366)=11,"Kulturno zaščiten objekt, Posebna oblika",IF(AND('[1]Vmesna vrtilna_SKLOP1'!C2367&lt;&gt;"",'[1]Vmesna vrtilna_SKLOP1'!D2367&lt;&gt;""),IF('[1]Vmesna vrtilna_SKLOP1'!C2367&lt;&gt;"",'[1]Vmesna vrtilna_SKLOP1'!C2367,""),"")))))</f>
        <v/>
      </c>
      <c r="D2367" s="17" t="str">
        <f>IF(IFERROR(VLOOKUP(B2367,'[1]Vmesna vrtilna_SKLOP1'!B:J,6,0),"")=0,"",IFERROR(VLOOKUP(B2367,'[1]Vmesna vrtilna_SKLOP1'!B:J,6,0),""))</f>
        <v/>
      </c>
      <c r="E2367" s="16" t="str">
        <f>IF(IF('[1]Vmesna vrtilna_SKLOP1'!E2367&lt;&gt;"",'[1]Vmesna vrtilna_SKLOP1'!D2367,"")=0,"",IF('[1]Vmesna vrtilna_SKLOP1'!E2367&lt;&gt;"",'[1]Vmesna vrtilna_SKLOP1'!D2367,""))</f>
        <v/>
      </c>
      <c r="F2367" s="18" t="str">
        <f>IF('[1]Vmesna vrtilna_SKLOP1'!E2367&lt;&gt;"",'[1]Vmesna vrtilna_SKLOP1'!E2367,"")</f>
        <v/>
      </c>
      <c r="G2367" s="15" t="str">
        <f>IF('[1]Vmesna vrtilna_SKLOP1'!E2367&lt;&gt;"",'[1]Vmesna vrtilna_SKLOP1'!F2367,"")</f>
        <v/>
      </c>
      <c r="H2367" s="19" t="str">
        <f>IF('[1]Vmesna vrtilna_SKLOP1'!F2367&lt;&gt;"",'[1]Vmesna vrtilna_SKLOP1'!I2367,"")</f>
        <v/>
      </c>
      <c r="I2367" s="20" t="str">
        <f>IF(I2366="Skupaj:","DDV (22%):",IF(I2366="DDV (22%):","Skupaj z DDV:",IF(AND('[1]Vmesna vrtilna_SKLOP1'!C2367&lt;&gt;"",'[1]Vmesna vrtilna_SKLOP1'!E2367=""),"Skupaj:","")))</f>
        <v/>
      </c>
      <c r="J2367" s="21" t="str">
        <f t="shared" si="73"/>
        <v/>
      </c>
      <c r="K2367" s="21" t="str">
        <f>IF(I2367="Skupaj z DDV:",SUM(K2365,K2366),IF(I2367="DDV (22%):",K2366*0.22,IF(AND('[1]Vmesna vrtilna_SKLOP1'!C2367&lt;&gt;"",'[1]Vmesna vrtilna_SKLOP1'!D2367=""),'[1]Vmesna vrtilna_SKLOP1'!J2367,IF(F2367&lt;&gt;"",IF('[1]Vmesna vrtilna_SKLOP1'!J2367&lt;&gt;"",'[1]Vmesna vrtilna_SKLOP1'!J2367,""),""))))</f>
        <v/>
      </c>
      <c r="L2367" s="22" t="str">
        <f>IF(I2366="Skupaj:","DDV (22%):",IF(I2366="DDV (22%):","Skupaj z DDV:",IF(AND('[1]Vmesna vrtilna_SKLOP1'!C2367&lt;&gt;"",'[1]Vmesna vrtilna_SKLOP1'!E2367=""),"Skupaj:",IF(AND('[1]Vmesna vrtilna_SKLOP1'!C2367&lt;&gt;"",'[1]Vmesna vrtilna_SKLOP1'!D2367=""),'[1]Vmesna vrtilna_SKLOP1'!J2367,IF(F2367&lt;&gt;"",IF('[1]Vmesna vrtilna_SKLOP1'!J2367&lt;&gt;"",'[1]Vmesna vrtilna_SKLOP1'!J2367,""),"")))))</f>
        <v/>
      </c>
      <c r="M2367" s="22">
        <f t="shared" si="72"/>
        <v>0</v>
      </c>
      <c r="N2367" s="22" t="str">
        <f>IF(IFERROR(VLOOKUP(B2367,'[1]Vmesna vrtilna_SKLOP1'!B:J,7,0),"")=0,"",IFERROR(VLOOKUP(B2367,'[1]Vmesna vrtilna_SKLOP1'!B:J,7,0),""))</f>
        <v/>
      </c>
      <c r="O2367" s="22"/>
    </row>
    <row r="2368" spans="2:15" ht="15" customHeight="1" x14ac:dyDescent="0.3">
      <c r="B2368" s="15" t="str">
        <f>IF(AND('[1]Vmesna vrtilna_SKLOP1'!B2368&lt;&gt;"",'[1]Vmesna vrtilna_SKLOP1'!C2368&lt;&gt;""),IF('[1]Vmesna vrtilna_SKLOP1'!B2368&lt;&gt;"",'[1]Vmesna vrtilna_SKLOP1'!B2368,""),"")</f>
        <v/>
      </c>
      <c r="C2368" s="16" t="str">
        <f>IF(OR(C2367="Posebna oblika",C2367="Kulturno zaščiten objekt",C2367="Kulturno zaščiten objekt, Posebna oblika"),"Glej zavihek POSEBNI POGOJI",IF(SUM(N2367:Q2367)=1,"Posebna oblika",IF(SUM(N2367:Q2367)=10,"Kulturno zaščiten objekt",IF(SUM(N2367:Q2367)=11,"Kulturno zaščiten objekt, Posebna oblika",IF(AND('[1]Vmesna vrtilna_SKLOP1'!C2368&lt;&gt;"",'[1]Vmesna vrtilna_SKLOP1'!D2368&lt;&gt;""),IF('[1]Vmesna vrtilna_SKLOP1'!C2368&lt;&gt;"",'[1]Vmesna vrtilna_SKLOP1'!C2368,""),"")))))</f>
        <v/>
      </c>
      <c r="D2368" s="17" t="str">
        <f>IF(IFERROR(VLOOKUP(B2368,'[1]Vmesna vrtilna_SKLOP1'!B:J,6,0),"")=0,"",IFERROR(VLOOKUP(B2368,'[1]Vmesna vrtilna_SKLOP1'!B:J,6,0),""))</f>
        <v/>
      </c>
      <c r="E2368" s="16" t="str">
        <f>IF(IF('[1]Vmesna vrtilna_SKLOP1'!E2368&lt;&gt;"",'[1]Vmesna vrtilna_SKLOP1'!D2368,"")=0,"",IF('[1]Vmesna vrtilna_SKLOP1'!E2368&lt;&gt;"",'[1]Vmesna vrtilna_SKLOP1'!D2368,""))</f>
        <v>Odvoz na deponijo</v>
      </c>
      <c r="F2368" s="18" t="str">
        <f>IF('[1]Vmesna vrtilna_SKLOP1'!E2368&lt;&gt;"",'[1]Vmesna vrtilna_SKLOP1'!E2368,"")</f>
        <v>Odvoz na deponijo</v>
      </c>
      <c r="G2368" s="15" t="str">
        <f>IF('[1]Vmesna vrtilna_SKLOP1'!E2368&lt;&gt;"",'[1]Vmesna vrtilna_SKLOP1'!F2368,"")</f>
        <v>[m1]</v>
      </c>
      <c r="H2368" s="19">
        <f>IF('[1]Vmesna vrtilna_SKLOP1'!F2368&lt;&gt;"",'[1]Vmesna vrtilna_SKLOP1'!I2368,"")</f>
        <v>35.000000000000007</v>
      </c>
      <c r="I2368" s="20" t="str">
        <f>IF(I2367="Skupaj:","DDV (22%):",IF(I2367="DDV (22%):","Skupaj z DDV:",IF(AND('[1]Vmesna vrtilna_SKLOP1'!C2368&lt;&gt;"",'[1]Vmesna vrtilna_SKLOP1'!E2368=""),"Skupaj:","")))</f>
        <v/>
      </c>
      <c r="J2368" s="21">
        <f t="shared" si="73"/>
        <v>0</v>
      </c>
      <c r="K2368" s="21">
        <f>IF(I2368="Skupaj z DDV:",SUM(K2366,K2367),IF(I2368="DDV (22%):",K2367*0.22,IF(AND('[1]Vmesna vrtilna_SKLOP1'!C2368&lt;&gt;"",'[1]Vmesna vrtilna_SKLOP1'!D2368=""),'[1]Vmesna vrtilna_SKLOP1'!J2368,IF(F2368&lt;&gt;"",IF('[1]Vmesna vrtilna_SKLOP1'!J2368&lt;&gt;"",'[1]Vmesna vrtilna_SKLOP1'!J2368,""),""))))</f>
        <v>105.00000000000001</v>
      </c>
      <c r="L2368" s="22">
        <f>IF(I2367="Skupaj:","DDV (22%):",IF(I2367="DDV (22%):","Skupaj z DDV:",IF(AND('[1]Vmesna vrtilna_SKLOP1'!C2368&lt;&gt;"",'[1]Vmesna vrtilna_SKLOP1'!E2368=""),"Skupaj:",IF(AND('[1]Vmesna vrtilna_SKLOP1'!C2368&lt;&gt;"",'[1]Vmesna vrtilna_SKLOP1'!D2368=""),'[1]Vmesna vrtilna_SKLOP1'!J2368,IF(F2368&lt;&gt;"",IF('[1]Vmesna vrtilna_SKLOP1'!J2368&lt;&gt;"",'[1]Vmesna vrtilna_SKLOP1'!J2368,""),"")))))</f>
        <v>105.00000000000001</v>
      </c>
      <c r="M2368" s="22">
        <f t="shared" si="72"/>
        <v>0</v>
      </c>
      <c r="N2368" s="22" t="str">
        <f>IF(IFERROR(VLOOKUP(B2368,'[1]Vmesna vrtilna_SKLOP1'!B:J,7,0),"")=0,"",IFERROR(VLOOKUP(B2368,'[1]Vmesna vrtilna_SKLOP1'!B:J,7,0),""))</f>
        <v/>
      </c>
      <c r="O2368" s="22"/>
    </row>
    <row r="2369" spans="2:15" ht="15" customHeight="1" x14ac:dyDescent="0.3">
      <c r="B2369" s="15" t="str">
        <f>IF(AND('[1]Vmesna vrtilna_SKLOP1'!B2369&lt;&gt;"",'[1]Vmesna vrtilna_SKLOP1'!C2369&lt;&gt;""),IF('[1]Vmesna vrtilna_SKLOP1'!B2369&lt;&gt;"",'[1]Vmesna vrtilna_SKLOP1'!B2369,""),"")</f>
        <v/>
      </c>
      <c r="C2369" s="16" t="str">
        <f>IF(OR(C2368="Posebna oblika",C2368="Kulturno zaščiten objekt",C2368="Kulturno zaščiten objekt, Posebna oblika"),"Glej zavihek POSEBNI POGOJI",IF(SUM(N2368:Q2368)=1,"Posebna oblika",IF(SUM(N2368:Q2368)=10,"Kulturno zaščiten objekt",IF(SUM(N2368:Q2368)=11,"Kulturno zaščiten objekt, Posebna oblika",IF(AND('[1]Vmesna vrtilna_SKLOP1'!C2369&lt;&gt;"",'[1]Vmesna vrtilna_SKLOP1'!D2369&lt;&gt;""),IF('[1]Vmesna vrtilna_SKLOP1'!C2369&lt;&gt;"",'[1]Vmesna vrtilna_SKLOP1'!C2369,""),"")))))</f>
        <v/>
      </c>
      <c r="D2369" s="17" t="str">
        <f>IF(IFERROR(VLOOKUP(B2369,'[1]Vmesna vrtilna_SKLOP1'!B:J,6,0),"")=0,"",IFERROR(VLOOKUP(B2369,'[1]Vmesna vrtilna_SKLOP1'!B:J,6,0),""))</f>
        <v/>
      </c>
      <c r="E2369" s="16" t="str">
        <f>IF(IF('[1]Vmesna vrtilna_SKLOP1'!E2369&lt;&gt;"",'[1]Vmesna vrtilna_SKLOP1'!D2369,"")=0,"",IF('[1]Vmesna vrtilna_SKLOP1'!E2369&lt;&gt;"",'[1]Vmesna vrtilna_SKLOP1'!D2369,""))</f>
        <v/>
      </c>
      <c r="F2369" s="18" t="str">
        <f>IF('[1]Vmesna vrtilna_SKLOP1'!E2369&lt;&gt;"",'[1]Vmesna vrtilna_SKLOP1'!E2369,"")</f>
        <v/>
      </c>
      <c r="G2369" s="15" t="str">
        <f>IF('[1]Vmesna vrtilna_SKLOP1'!E2369&lt;&gt;"",'[1]Vmesna vrtilna_SKLOP1'!F2369,"")</f>
        <v/>
      </c>
      <c r="H2369" s="19" t="str">
        <f>IF('[1]Vmesna vrtilna_SKLOP1'!F2369&lt;&gt;"",'[1]Vmesna vrtilna_SKLOP1'!I2369,"")</f>
        <v/>
      </c>
      <c r="I2369" s="20" t="str">
        <f>IF(I2368="Skupaj:","DDV (22%):",IF(I2368="DDV (22%):","Skupaj z DDV:",IF(AND('[1]Vmesna vrtilna_SKLOP1'!C2369&lt;&gt;"",'[1]Vmesna vrtilna_SKLOP1'!E2369=""),"Skupaj:","")))</f>
        <v/>
      </c>
      <c r="J2369" s="21" t="str">
        <f t="shared" si="73"/>
        <v/>
      </c>
      <c r="K2369" s="21" t="str">
        <f>IF(I2369="Skupaj z DDV:",SUM(K2367,K2368),IF(I2369="DDV (22%):",K2368*0.22,IF(AND('[1]Vmesna vrtilna_SKLOP1'!C2369&lt;&gt;"",'[1]Vmesna vrtilna_SKLOP1'!D2369=""),'[1]Vmesna vrtilna_SKLOP1'!J2369,IF(F2369&lt;&gt;"",IF('[1]Vmesna vrtilna_SKLOP1'!J2369&lt;&gt;"",'[1]Vmesna vrtilna_SKLOP1'!J2369,""),""))))</f>
        <v/>
      </c>
      <c r="L2369" s="22" t="str">
        <f>IF(I2368="Skupaj:","DDV (22%):",IF(I2368="DDV (22%):","Skupaj z DDV:",IF(AND('[1]Vmesna vrtilna_SKLOP1'!C2369&lt;&gt;"",'[1]Vmesna vrtilna_SKLOP1'!E2369=""),"Skupaj:",IF(AND('[1]Vmesna vrtilna_SKLOP1'!C2369&lt;&gt;"",'[1]Vmesna vrtilna_SKLOP1'!D2369=""),'[1]Vmesna vrtilna_SKLOP1'!J2369,IF(F2369&lt;&gt;"",IF('[1]Vmesna vrtilna_SKLOP1'!J2369&lt;&gt;"",'[1]Vmesna vrtilna_SKLOP1'!J2369,""),"")))))</f>
        <v/>
      </c>
      <c r="M2369" s="22">
        <f t="shared" si="72"/>
        <v>0</v>
      </c>
      <c r="N2369" s="22" t="str">
        <f>IF(IFERROR(VLOOKUP(B2369,'[1]Vmesna vrtilna_SKLOP1'!B:J,7,0),"")=0,"",IFERROR(VLOOKUP(B2369,'[1]Vmesna vrtilna_SKLOP1'!B:J,7,0),""))</f>
        <v/>
      </c>
      <c r="O2369" s="22"/>
    </row>
    <row r="2370" spans="2:15" ht="15" customHeight="1" x14ac:dyDescent="0.3">
      <c r="B2370" s="15" t="str">
        <f>IF(AND('[1]Vmesna vrtilna_SKLOP1'!B2370&lt;&gt;"",'[1]Vmesna vrtilna_SKLOP1'!C2370&lt;&gt;""),IF('[1]Vmesna vrtilna_SKLOP1'!B2370&lt;&gt;"",'[1]Vmesna vrtilna_SKLOP1'!B2370,""),"")</f>
        <v/>
      </c>
      <c r="C2370" s="16" t="str">
        <f>IF(OR(C2369="Posebna oblika",C2369="Kulturno zaščiten objekt",C2369="Kulturno zaščiten objekt, Posebna oblika"),"Glej zavihek POSEBNI POGOJI",IF(SUM(N2369:Q2369)=1,"Posebna oblika",IF(SUM(N2369:Q2369)=10,"Kulturno zaščiten objekt",IF(SUM(N2369:Q2369)=11,"Kulturno zaščiten objekt, Posebna oblika",IF(AND('[1]Vmesna vrtilna_SKLOP1'!C2370&lt;&gt;"",'[1]Vmesna vrtilna_SKLOP1'!D2370&lt;&gt;""),IF('[1]Vmesna vrtilna_SKLOP1'!C2370&lt;&gt;"",'[1]Vmesna vrtilna_SKLOP1'!C2370,""),"")))))</f>
        <v/>
      </c>
      <c r="D2370" s="17" t="str">
        <f>IF(IFERROR(VLOOKUP(B2370,'[1]Vmesna vrtilna_SKLOP1'!B:J,6,0),"")=0,"",IFERROR(VLOOKUP(B2370,'[1]Vmesna vrtilna_SKLOP1'!B:J,6,0),""))</f>
        <v/>
      </c>
      <c r="E2370" s="16" t="str">
        <f>IF(IF('[1]Vmesna vrtilna_SKLOP1'!E2370&lt;&gt;"",'[1]Vmesna vrtilna_SKLOP1'!D2370,"")=0,"",IF('[1]Vmesna vrtilna_SKLOP1'!E2370&lt;&gt;"",'[1]Vmesna vrtilna_SKLOP1'!D2370,""))</f>
        <v>Slikopleskarska dela</v>
      </c>
      <c r="F2370" s="18" t="str">
        <f>IF('[1]Vmesna vrtilna_SKLOP1'!E2370&lt;&gt;"",'[1]Vmesna vrtilna_SKLOP1'!E2370,"")</f>
        <v>Slikopleskarska dela na špaletah</v>
      </c>
      <c r="G2370" s="15" t="str">
        <f>IF('[1]Vmesna vrtilna_SKLOP1'!E2370&lt;&gt;"",'[1]Vmesna vrtilna_SKLOP1'!F2370,"")</f>
        <v>[m1]</v>
      </c>
      <c r="H2370" s="19">
        <f>IF('[1]Vmesna vrtilna_SKLOP1'!F2370&lt;&gt;"",'[1]Vmesna vrtilna_SKLOP1'!I2370,"")</f>
        <v>18.100000000000001</v>
      </c>
      <c r="I2370" s="20" t="str">
        <f>IF(I2369="Skupaj:","DDV (22%):",IF(I2369="DDV (22%):","Skupaj z DDV:",IF(AND('[1]Vmesna vrtilna_SKLOP1'!C2370&lt;&gt;"",'[1]Vmesna vrtilna_SKLOP1'!E2370=""),"Skupaj:","")))</f>
        <v/>
      </c>
      <c r="J2370" s="21">
        <f t="shared" si="73"/>
        <v>0</v>
      </c>
      <c r="K2370" s="21">
        <f>IF(I2370="Skupaj z DDV:",SUM(K2368,K2369),IF(I2370="DDV (22%):",K2369*0.22,IF(AND('[1]Vmesna vrtilna_SKLOP1'!C2370&lt;&gt;"",'[1]Vmesna vrtilna_SKLOP1'!D2370=""),'[1]Vmesna vrtilna_SKLOP1'!J2370,IF(F2370&lt;&gt;"",IF('[1]Vmesna vrtilna_SKLOP1'!J2370&lt;&gt;"",'[1]Vmesna vrtilna_SKLOP1'!J2370,""),""))))</f>
        <v>280.00000000000006</v>
      </c>
      <c r="L2370" s="22">
        <f>IF(I2369="Skupaj:","DDV (22%):",IF(I2369="DDV (22%):","Skupaj z DDV:",IF(AND('[1]Vmesna vrtilna_SKLOP1'!C2370&lt;&gt;"",'[1]Vmesna vrtilna_SKLOP1'!E2370=""),"Skupaj:",IF(AND('[1]Vmesna vrtilna_SKLOP1'!C2370&lt;&gt;"",'[1]Vmesna vrtilna_SKLOP1'!D2370=""),'[1]Vmesna vrtilna_SKLOP1'!J2370,IF(F2370&lt;&gt;"",IF('[1]Vmesna vrtilna_SKLOP1'!J2370&lt;&gt;"",'[1]Vmesna vrtilna_SKLOP1'!J2370,""),"")))))</f>
        <v>280.00000000000006</v>
      </c>
      <c r="M2370" s="22">
        <f t="shared" si="72"/>
        <v>0</v>
      </c>
      <c r="N2370" s="22" t="str">
        <f>IF(IFERROR(VLOOKUP(B2370,'[1]Vmesna vrtilna_SKLOP1'!B:J,7,0),"")=0,"",IFERROR(VLOOKUP(B2370,'[1]Vmesna vrtilna_SKLOP1'!B:J,7,0),""))</f>
        <v/>
      </c>
      <c r="O2370" s="22"/>
    </row>
    <row r="2371" spans="2:15" ht="15" customHeight="1" x14ac:dyDescent="0.3">
      <c r="B2371" s="15" t="str">
        <f>IF(AND('[1]Vmesna vrtilna_SKLOP1'!B2371&lt;&gt;"",'[1]Vmesna vrtilna_SKLOP1'!C2371&lt;&gt;""),IF('[1]Vmesna vrtilna_SKLOP1'!B2371&lt;&gt;"",'[1]Vmesna vrtilna_SKLOP1'!B2371,""),"")</f>
        <v/>
      </c>
      <c r="C2371" s="16" t="str">
        <f>IF(OR(C2370="Posebna oblika",C2370="Kulturno zaščiten objekt",C2370="Kulturno zaščiten objekt, Posebna oblika"),"Glej zavihek POSEBNI POGOJI",IF(SUM(N2370:Q2370)=1,"Posebna oblika",IF(SUM(N2370:Q2370)=10,"Kulturno zaščiten objekt",IF(SUM(N2370:Q2370)=11,"Kulturno zaščiten objekt, Posebna oblika",IF(AND('[1]Vmesna vrtilna_SKLOP1'!C2371&lt;&gt;"",'[1]Vmesna vrtilna_SKLOP1'!D2371&lt;&gt;""),IF('[1]Vmesna vrtilna_SKLOP1'!C2371&lt;&gt;"",'[1]Vmesna vrtilna_SKLOP1'!C2371,""),"")))))</f>
        <v/>
      </c>
      <c r="D2371" s="17" t="str">
        <f>IF(IFERROR(VLOOKUP(B2371,'[1]Vmesna vrtilna_SKLOP1'!B:J,6,0),"")=0,"",IFERROR(VLOOKUP(B2371,'[1]Vmesna vrtilna_SKLOP1'!B:J,6,0),""))</f>
        <v/>
      </c>
      <c r="E2371" s="16" t="str">
        <f>IF(IF('[1]Vmesna vrtilna_SKLOP1'!E2371&lt;&gt;"",'[1]Vmesna vrtilna_SKLOP1'!D2371,"")=0,"",IF('[1]Vmesna vrtilna_SKLOP1'!E2371&lt;&gt;"",'[1]Vmesna vrtilna_SKLOP1'!D2371,""))</f>
        <v/>
      </c>
      <c r="F2371" s="18" t="str">
        <f>IF('[1]Vmesna vrtilna_SKLOP1'!E2371&lt;&gt;"",'[1]Vmesna vrtilna_SKLOP1'!E2371,"")</f>
        <v/>
      </c>
      <c r="G2371" s="15" t="str">
        <f>IF('[1]Vmesna vrtilna_SKLOP1'!E2371&lt;&gt;"",'[1]Vmesna vrtilna_SKLOP1'!F2371,"")</f>
        <v/>
      </c>
      <c r="H2371" s="19" t="str">
        <f>IF('[1]Vmesna vrtilna_SKLOP1'!F2371&lt;&gt;"",'[1]Vmesna vrtilna_SKLOP1'!I2371,"")</f>
        <v/>
      </c>
      <c r="I2371" s="20" t="str">
        <f>IF(I2370="Skupaj:","DDV (22%):",IF(I2370="DDV (22%):","Skupaj z DDV:",IF(AND('[1]Vmesna vrtilna_SKLOP1'!C2371&lt;&gt;"",'[1]Vmesna vrtilna_SKLOP1'!E2371=""),"Skupaj:","")))</f>
        <v/>
      </c>
      <c r="J2371" s="21" t="str">
        <f t="shared" si="73"/>
        <v/>
      </c>
      <c r="K2371" s="21" t="str">
        <f>IF(I2371="Skupaj z DDV:",SUM(K2369,K2370),IF(I2371="DDV (22%):",K2370*0.22,IF(AND('[1]Vmesna vrtilna_SKLOP1'!C2371&lt;&gt;"",'[1]Vmesna vrtilna_SKLOP1'!D2371=""),'[1]Vmesna vrtilna_SKLOP1'!J2371,IF(F2371&lt;&gt;"",IF('[1]Vmesna vrtilna_SKLOP1'!J2371&lt;&gt;"",'[1]Vmesna vrtilna_SKLOP1'!J2371,""),""))))</f>
        <v/>
      </c>
      <c r="L2371" s="22" t="str">
        <f>IF(I2370="Skupaj:","DDV (22%):",IF(I2370="DDV (22%):","Skupaj z DDV:",IF(AND('[1]Vmesna vrtilna_SKLOP1'!C2371&lt;&gt;"",'[1]Vmesna vrtilna_SKLOP1'!E2371=""),"Skupaj:",IF(AND('[1]Vmesna vrtilna_SKLOP1'!C2371&lt;&gt;"",'[1]Vmesna vrtilna_SKLOP1'!D2371=""),'[1]Vmesna vrtilna_SKLOP1'!J2371,IF(F2371&lt;&gt;"",IF('[1]Vmesna vrtilna_SKLOP1'!J2371&lt;&gt;"",'[1]Vmesna vrtilna_SKLOP1'!J2371,""),"")))))</f>
        <v/>
      </c>
      <c r="M2371" s="22">
        <f t="shared" ref="M2371:M2434" si="74">IF(AND(B2371&gt;0,B2371&lt;100000),J2371,IF(OR(I2371="Skupaj:",I2371="DDV (22%):",I2371="Skupaj z DDV:"),M2370,SUM(M2370,J2371)))</f>
        <v>0</v>
      </c>
      <c r="N2371" s="22" t="str">
        <f>IF(IFERROR(VLOOKUP(B2371,'[1]Vmesna vrtilna_SKLOP1'!B:J,7,0),"")=0,"",IFERROR(VLOOKUP(B2371,'[1]Vmesna vrtilna_SKLOP1'!B:J,7,0),""))</f>
        <v/>
      </c>
      <c r="O2371" s="22"/>
    </row>
    <row r="2372" spans="2:15" ht="15" customHeight="1" x14ac:dyDescent="0.3">
      <c r="B2372" s="15" t="str">
        <f>IF(AND('[1]Vmesna vrtilna_SKLOP1'!B2372&lt;&gt;"",'[1]Vmesna vrtilna_SKLOP1'!C2372&lt;&gt;""),IF('[1]Vmesna vrtilna_SKLOP1'!B2372&lt;&gt;"",'[1]Vmesna vrtilna_SKLOP1'!B2372,""),"")</f>
        <v/>
      </c>
      <c r="C2372" s="16" t="str">
        <f>IF(OR(C2371="Posebna oblika",C2371="Kulturno zaščiten objekt",C2371="Kulturno zaščiten objekt, Posebna oblika"),"Glej zavihek POSEBNI POGOJI",IF(SUM(N2371:Q2371)=1,"Posebna oblika",IF(SUM(N2371:Q2371)=10,"Kulturno zaščiten objekt",IF(SUM(N2371:Q2371)=11,"Kulturno zaščiten objekt, Posebna oblika",IF(AND('[1]Vmesna vrtilna_SKLOP1'!C2372&lt;&gt;"",'[1]Vmesna vrtilna_SKLOP1'!D2372&lt;&gt;""),IF('[1]Vmesna vrtilna_SKLOP1'!C2372&lt;&gt;"",'[1]Vmesna vrtilna_SKLOP1'!C2372,""),"")))))</f>
        <v/>
      </c>
      <c r="D2372" s="17" t="str">
        <f>IF(IFERROR(VLOOKUP(B2372,'[1]Vmesna vrtilna_SKLOP1'!B:J,6,0),"")=0,"",IFERROR(VLOOKUP(B2372,'[1]Vmesna vrtilna_SKLOP1'!B:J,6,0),""))</f>
        <v/>
      </c>
      <c r="E2372" s="16" t="str">
        <f>IF(IF('[1]Vmesna vrtilna_SKLOP1'!E2372&lt;&gt;"",'[1]Vmesna vrtilna_SKLOP1'!D2372,"")=0,"",IF('[1]Vmesna vrtilna_SKLOP1'!E2372&lt;&gt;"",'[1]Vmesna vrtilna_SKLOP1'!D2372,""))</f>
        <v/>
      </c>
      <c r="F2372" s="18" t="str">
        <f>IF('[1]Vmesna vrtilna_SKLOP1'!E2372&lt;&gt;"",'[1]Vmesna vrtilna_SKLOP1'!E2372,"")</f>
        <v/>
      </c>
      <c r="G2372" s="15" t="str">
        <f>IF('[1]Vmesna vrtilna_SKLOP1'!E2372&lt;&gt;"",'[1]Vmesna vrtilna_SKLOP1'!F2372,"")</f>
        <v/>
      </c>
      <c r="H2372" s="19" t="str">
        <f>IF('[1]Vmesna vrtilna_SKLOP1'!F2372&lt;&gt;"",'[1]Vmesna vrtilna_SKLOP1'!I2372,"")</f>
        <v/>
      </c>
      <c r="I2372" s="20" t="str">
        <f>IF(I2371="Skupaj:","DDV (22%):",IF(I2371="DDV (22%):","Skupaj z DDV:",IF(AND('[1]Vmesna vrtilna_SKLOP1'!C2372&lt;&gt;"",'[1]Vmesna vrtilna_SKLOP1'!E2372=""),"Skupaj:","")))</f>
        <v>Skupaj:</v>
      </c>
      <c r="J2372" s="21">
        <f t="shared" ref="J2372:J2435" si="75">IFERROR(IF(I2372="Skupaj:",M2372,IF(I2372="Skupaj z DDV:",SUM(J2370,J2371),IF(I2372="DDV (22%):",J2371*0.22,IF(F2372&lt;&gt;"",H2372*I2372,"")))),0)</f>
        <v>0</v>
      </c>
      <c r="K2372" s="21">
        <f>IF(I2372="Skupaj z DDV:",SUM(K2370,K2371),IF(I2372="DDV (22%):",K2371*0.22,IF(AND('[1]Vmesna vrtilna_SKLOP1'!C2372&lt;&gt;"",'[1]Vmesna vrtilna_SKLOP1'!D2372=""),'[1]Vmesna vrtilna_SKLOP1'!J2372,IF(F2372&lt;&gt;"",IF('[1]Vmesna vrtilna_SKLOP1'!J2372&lt;&gt;"",'[1]Vmesna vrtilna_SKLOP1'!J2372,""),""))))</f>
        <v>7824.9478481767828</v>
      </c>
      <c r="L2372" s="22" t="str">
        <f>IF(I2371="Skupaj:","DDV (22%):",IF(I2371="DDV (22%):","Skupaj z DDV:",IF(AND('[1]Vmesna vrtilna_SKLOP1'!C2372&lt;&gt;"",'[1]Vmesna vrtilna_SKLOP1'!E2372=""),"Skupaj:",IF(AND('[1]Vmesna vrtilna_SKLOP1'!C2372&lt;&gt;"",'[1]Vmesna vrtilna_SKLOP1'!D2372=""),'[1]Vmesna vrtilna_SKLOP1'!J2372,IF(F2372&lt;&gt;"",IF('[1]Vmesna vrtilna_SKLOP1'!J2372&lt;&gt;"",'[1]Vmesna vrtilna_SKLOP1'!J2372,""),"")))))</f>
        <v>Skupaj:</v>
      </c>
      <c r="M2372" s="22">
        <f t="shared" si="74"/>
        <v>0</v>
      </c>
      <c r="N2372" s="22" t="str">
        <f>IF(IFERROR(VLOOKUP(B2372,'[1]Vmesna vrtilna_SKLOP1'!B:J,7,0),"")=0,"",IFERROR(VLOOKUP(B2372,'[1]Vmesna vrtilna_SKLOP1'!B:J,7,0),""))</f>
        <v/>
      </c>
      <c r="O2372" s="22"/>
    </row>
    <row r="2373" spans="2:15" ht="15" customHeight="1" x14ac:dyDescent="0.3">
      <c r="B2373" s="15" t="str">
        <f>IF(AND('[1]Vmesna vrtilna_SKLOP1'!B2373&lt;&gt;"",'[1]Vmesna vrtilna_SKLOP1'!C2373&lt;&gt;""),IF('[1]Vmesna vrtilna_SKLOP1'!B2373&lt;&gt;"",'[1]Vmesna vrtilna_SKLOP1'!B2373,""),"")</f>
        <v/>
      </c>
      <c r="C2373" s="16" t="str">
        <f>IF(OR(C2372="Posebna oblika",C2372="Kulturno zaščiten objekt",C2372="Kulturno zaščiten objekt, Posebna oblika"),"Glej zavihek POSEBNI POGOJI",IF(SUM(N2372:Q2372)=1,"Posebna oblika",IF(SUM(N2372:Q2372)=10,"Kulturno zaščiten objekt",IF(SUM(N2372:Q2372)=11,"Kulturno zaščiten objekt, Posebna oblika",IF(AND('[1]Vmesna vrtilna_SKLOP1'!C2373&lt;&gt;"",'[1]Vmesna vrtilna_SKLOP1'!D2373&lt;&gt;""),IF('[1]Vmesna vrtilna_SKLOP1'!C2373&lt;&gt;"",'[1]Vmesna vrtilna_SKLOP1'!C2373,""),"")))))</f>
        <v/>
      </c>
      <c r="D2373" s="17" t="str">
        <f>IF(IFERROR(VLOOKUP(B2373,'[1]Vmesna vrtilna_SKLOP1'!B:J,6,0),"")=0,"",IFERROR(VLOOKUP(B2373,'[1]Vmesna vrtilna_SKLOP1'!B:J,6,0),""))</f>
        <v/>
      </c>
      <c r="E2373" s="16" t="str">
        <f>IF(IF('[1]Vmesna vrtilna_SKLOP1'!E2373&lt;&gt;"",'[1]Vmesna vrtilna_SKLOP1'!D2373,"")=0,"",IF('[1]Vmesna vrtilna_SKLOP1'!E2373&lt;&gt;"",'[1]Vmesna vrtilna_SKLOP1'!D2373,""))</f>
        <v/>
      </c>
      <c r="F2373" s="18" t="str">
        <f>IF('[1]Vmesna vrtilna_SKLOP1'!E2373&lt;&gt;"",'[1]Vmesna vrtilna_SKLOP1'!E2373,"")</f>
        <v/>
      </c>
      <c r="G2373" s="15" t="str">
        <f>IF('[1]Vmesna vrtilna_SKLOP1'!E2373&lt;&gt;"",'[1]Vmesna vrtilna_SKLOP1'!F2373,"")</f>
        <v/>
      </c>
      <c r="H2373" s="19" t="str">
        <f>IF('[1]Vmesna vrtilna_SKLOP1'!F2373&lt;&gt;"",'[1]Vmesna vrtilna_SKLOP1'!I2373,"")</f>
        <v/>
      </c>
      <c r="I2373" s="20" t="str">
        <f>IF(I2372="Skupaj:","DDV (22%):",IF(I2372="DDV (22%):","Skupaj z DDV:",IF(AND('[1]Vmesna vrtilna_SKLOP1'!C2373&lt;&gt;"",'[1]Vmesna vrtilna_SKLOP1'!E2373=""),"Skupaj:","")))</f>
        <v>DDV (22%):</v>
      </c>
      <c r="J2373" s="21">
        <f t="shared" si="75"/>
        <v>0</v>
      </c>
      <c r="K2373" s="21">
        <f>IF(I2373="Skupaj z DDV:",SUM(K2371,K2372),IF(I2373="DDV (22%):",K2372*0.22,IF(AND('[1]Vmesna vrtilna_SKLOP1'!C2373&lt;&gt;"",'[1]Vmesna vrtilna_SKLOP1'!D2373=""),'[1]Vmesna vrtilna_SKLOP1'!J2373,IF(F2373&lt;&gt;"",IF('[1]Vmesna vrtilna_SKLOP1'!J2373&lt;&gt;"",'[1]Vmesna vrtilna_SKLOP1'!J2373,""),""))))</f>
        <v>1721.4885265988921</v>
      </c>
      <c r="L2373" s="22" t="str">
        <f>IF(I2372="Skupaj:","DDV (22%):",IF(I2372="DDV (22%):","Skupaj z DDV:",IF(AND('[1]Vmesna vrtilna_SKLOP1'!C2373&lt;&gt;"",'[1]Vmesna vrtilna_SKLOP1'!E2373=""),"Skupaj:",IF(AND('[1]Vmesna vrtilna_SKLOP1'!C2373&lt;&gt;"",'[1]Vmesna vrtilna_SKLOP1'!D2373=""),'[1]Vmesna vrtilna_SKLOP1'!J2373,IF(F2373&lt;&gt;"",IF('[1]Vmesna vrtilna_SKLOP1'!J2373&lt;&gt;"",'[1]Vmesna vrtilna_SKLOP1'!J2373,""),"")))))</f>
        <v>DDV (22%):</v>
      </c>
      <c r="M2373" s="22">
        <f t="shared" si="74"/>
        <v>0</v>
      </c>
      <c r="N2373" s="22" t="str">
        <f>IF(IFERROR(VLOOKUP(B2373,'[1]Vmesna vrtilna_SKLOP1'!B:J,7,0),"")=0,"",IFERROR(VLOOKUP(B2373,'[1]Vmesna vrtilna_SKLOP1'!B:J,7,0),""))</f>
        <v/>
      </c>
      <c r="O2373" s="22"/>
    </row>
    <row r="2374" spans="2:15" ht="15" customHeight="1" x14ac:dyDescent="0.3">
      <c r="B2374" s="15" t="str">
        <f>IF(AND('[1]Vmesna vrtilna_SKLOP1'!B2374&lt;&gt;"",'[1]Vmesna vrtilna_SKLOP1'!C2374&lt;&gt;""),IF('[1]Vmesna vrtilna_SKLOP1'!B2374&lt;&gt;"",'[1]Vmesna vrtilna_SKLOP1'!B2374,""),"")</f>
        <v/>
      </c>
      <c r="C2374" s="16" t="str">
        <f>IF(OR(C2373="Posebna oblika",C2373="Kulturno zaščiten objekt",C2373="Kulturno zaščiten objekt, Posebna oblika"),"Glej zavihek POSEBNI POGOJI",IF(SUM(N2373:Q2373)=1,"Posebna oblika",IF(SUM(N2373:Q2373)=10,"Kulturno zaščiten objekt",IF(SUM(N2373:Q2373)=11,"Kulturno zaščiten objekt, Posebna oblika",IF(AND('[1]Vmesna vrtilna_SKLOP1'!C2374&lt;&gt;"",'[1]Vmesna vrtilna_SKLOP1'!D2374&lt;&gt;""),IF('[1]Vmesna vrtilna_SKLOP1'!C2374&lt;&gt;"",'[1]Vmesna vrtilna_SKLOP1'!C2374,""),"")))))</f>
        <v/>
      </c>
      <c r="D2374" s="17" t="str">
        <f>IF(IFERROR(VLOOKUP(B2374,'[1]Vmesna vrtilna_SKLOP1'!B:J,6,0),"")=0,"",IFERROR(VLOOKUP(B2374,'[1]Vmesna vrtilna_SKLOP1'!B:J,6,0),""))</f>
        <v/>
      </c>
      <c r="E2374" s="16" t="str">
        <f>IF(IF('[1]Vmesna vrtilna_SKLOP1'!E2374&lt;&gt;"",'[1]Vmesna vrtilna_SKLOP1'!D2374,"")=0,"",IF('[1]Vmesna vrtilna_SKLOP1'!E2374&lt;&gt;"",'[1]Vmesna vrtilna_SKLOP1'!D2374,""))</f>
        <v/>
      </c>
      <c r="F2374" s="18" t="str">
        <f>IF('[1]Vmesna vrtilna_SKLOP1'!E2374&lt;&gt;"",'[1]Vmesna vrtilna_SKLOP1'!E2374,"")</f>
        <v/>
      </c>
      <c r="G2374" s="15" t="str">
        <f>IF('[1]Vmesna vrtilna_SKLOP1'!E2374&lt;&gt;"",'[1]Vmesna vrtilna_SKLOP1'!F2374,"")</f>
        <v/>
      </c>
      <c r="H2374" s="19" t="str">
        <f>IF('[1]Vmesna vrtilna_SKLOP1'!F2374&lt;&gt;"",'[1]Vmesna vrtilna_SKLOP1'!I2374,"")</f>
        <v/>
      </c>
      <c r="I2374" s="20" t="str">
        <f>IF(I2373="Skupaj:","DDV (22%):",IF(I2373="DDV (22%):","Skupaj z DDV:",IF(AND('[1]Vmesna vrtilna_SKLOP1'!C2374&lt;&gt;"",'[1]Vmesna vrtilna_SKLOP1'!E2374=""),"Skupaj:","")))</f>
        <v>Skupaj z DDV:</v>
      </c>
      <c r="J2374" s="21">
        <f t="shared" si="75"/>
        <v>0</v>
      </c>
      <c r="K2374" s="21">
        <f>IF(I2374="Skupaj z DDV:",SUM(K2372,K2373),IF(I2374="DDV (22%):",K2373*0.22,IF(AND('[1]Vmesna vrtilna_SKLOP1'!C2374&lt;&gt;"",'[1]Vmesna vrtilna_SKLOP1'!D2374=""),'[1]Vmesna vrtilna_SKLOP1'!J2374,IF(F2374&lt;&gt;"",IF('[1]Vmesna vrtilna_SKLOP1'!J2374&lt;&gt;"",'[1]Vmesna vrtilna_SKLOP1'!J2374,""),""))))</f>
        <v>9546.4363747756743</v>
      </c>
      <c r="L2374" s="22" t="str">
        <f>IF(I2373="Skupaj:","DDV (22%):",IF(I2373="DDV (22%):","Skupaj z DDV:",IF(AND('[1]Vmesna vrtilna_SKLOP1'!C2374&lt;&gt;"",'[1]Vmesna vrtilna_SKLOP1'!E2374=""),"Skupaj:",IF(AND('[1]Vmesna vrtilna_SKLOP1'!C2374&lt;&gt;"",'[1]Vmesna vrtilna_SKLOP1'!D2374=""),'[1]Vmesna vrtilna_SKLOP1'!J2374,IF(F2374&lt;&gt;"",IF('[1]Vmesna vrtilna_SKLOP1'!J2374&lt;&gt;"",'[1]Vmesna vrtilna_SKLOP1'!J2374,""),"")))))</f>
        <v>Skupaj z DDV:</v>
      </c>
      <c r="M2374" s="22">
        <f t="shared" si="74"/>
        <v>0</v>
      </c>
      <c r="N2374" s="22" t="str">
        <f>IF(IFERROR(VLOOKUP(B2374,'[1]Vmesna vrtilna_SKLOP1'!B:J,7,0),"")=0,"",IFERROR(VLOOKUP(B2374,'[1]Vmesna vrtilna_SKLOP1'!B:J,7,0),""))</f>
        <v/>
      </c>
      <c r="O2374" s="22"/>
    </row>
    <row r="2375" spans="2:15" ht="15" customHeight="1" x14ac:dyDescent="0.3">
      <c r="B2375" s="15">
        <f>IF(AND('[1]Vmesna vrtilna_SKLOP1'!B2375&lt;&gt;"",'[1]Vmesna vrtilna_SKLOP1'!C2375&lt;&gt;""),IF('[1]Vmesna vrtilna_SKLOP1'!B2375&lt;&gt;"",'[1]Vmesna vrtilna_SKLOP1'!B2375,""),"")</f>
        <v>75</v>
      </c>
      <c r="C2375" s="16" t="str">
        <f>IF(OR(C2374="Posebna oblika",C2374="Kulturno zaščiten objekt",C2374="Kulturno zaščiten objekt, Posebna oblika"),"Glej zavihek POSEBNI POGOJI",IF(SUM(N2374:Q2374)=1,"Posebna oblika",IF(SUM(N2374:Q2374)=10,"Kulturno zaščiten objekt",IF(SUM(N2374:Q2374)=11,"Kulturno zaščiten objekt, Posebna oblika",IF(AND('[1]Vmesna vrtilna_SKLOP1'!C2375&lt;&gt;"",'[1]Vmesna vrtilna_SKLOP1'!D2375&lt;&gt;""),IF('[1]Vmesna vrtilna_SKLOP1'!C2375&lt;&gt;"",'[1]Vmesna vrtilna_SKLOP1'!C2375,""),"")))))</f>
        <v>Kresnice 7</v>
      </c>
      <c r="D2375" s="17">
        <f>IF(IFERROR(VLOOKUP(B2375,'[1]Vmesna vrtilna_SKLOP1'!B:J,6,0),"")=0,"",IFERROR(VLOOKUP(B2375,'[1]Vmesna vrtilna_SKLOP1'!B:J,6,0),""))</f>
        <v>1</v>
      </c>
      <c r="E2375" s="16" t="str">
        <f>IF(IF('[1]Vmesna vrtilna_SKLOP1'!E2375&lt;&gt;"",'[1]Vmesna vrtilna_SKLOP1'!D2375,"")=0,"",IF('[1]Vmesna vrtilna_SKLOP1'!E2375&lt;&gt;"",'[1]Vmesna vrtilna_SKLOP1'!D2375,""))</f>
        <v>Okna/Vrata</v>
      </c>
      <c r="F2375" s="18" t="str">
        <f>IF('[1]Vmesna vrtilna_SKLOP1'!E2375&lt;&gt;"",'[1]Vmesna vrtilna_SKLOP1'!E2375,"")</f>
        <v>Dvokrilna vrata (tip: V2); dim. ŠxV: 2x2m; Material: PVC, profil&gt;80mm ; steklo 6/16Ar/44.2; Rw,st.=41 (Rw,st.+Ctr ≥ 35 dB)</v>
      </c>
      <c r="G2375" s="15" t="str">
        <f>IF('[1]Vmesna vrtilna_SKLOP1'!E2375&lt;&gt;"",'[1]Vmesna vrtilna_SKLOP1'!F2375,"")</f>
        <v>[kos]</v>
      </c>
      <c r="H2375" s="19">
        <f>IF('[1]Vmesna vrtilna_SKLOP1'!F2375&lt;&gt;"",'[1]Vmesna vrtilna_SKLOP1'!I2375,"")</f>
        <v>1</v>
      </c>
      <c r="I2375" s="20" t="str">
        <f>IF(I2374="Skupaj:","DDV (22%):",IF(I2374="DDV (22%):","Skupaj z DDV:",IF(AND('[1]Vmesna vrtilna_SKLOP1'!C2375&lt;&gt;"",'[1]Vmesna vrtilna_SKLOP1'!E2375=""),"Skupaj:","")))</f>
        <v/>
      </c>
      <c r="J2375" s="21">
        <f t="shared" si="75"/>
        <v>0</v>
      </c>
      <c r="K2375" s="21">
        <f>IF(I2375="Skupaj z DDV:",SUM(K2373,K2374),IF(I2375="DDV (22%):",K2374*0.22,IF(AND('[1]Vmesna vrtilna_SKLOP1'!C2375&lt;&gt;"",'[1]Vmesna vrtilna_SKLOP1'!D2375=""),'[1]Vmesna vrtilna_SKLOP1'!J2375,IF(F2375&lt;&gt;"",IF('[1]Vmesna vrtilna_SKLOP1'!J2375&lt;&gt;"",'[1]Vmesna vrtilna_SKLOP1'!J2375,""),""))))</f>
        <v>962.82959999999991</v>
      </c>
      <c r="L2375" s="22">
        <f>IF(I2374="Skupaj:","DDV (22%):",IF(I2374="DDV (22%):","Skupaj z DDV:",IF(AND('[1]Vmesna vrtilna_SKLOP1'!C2375&lt;&gt;"",'[1]Vmesna vrtilna_SKLOP1'!E2375=""),"Skupaj:",IF(AND('[1]Vmesna vrtilna_SKLOP1'!C2375&lt;&gt;"",'[1]Vmesna vrtilna_SKLOP1'!D2375=""),'[1]Vmesna vrtilna_SKLOP1'!J2375,IF(F2375&lt;&gt;"",IF('[1]Vmesna vrtilna_SKLOP1'!J2375&lt;&gt;"",'[1]Vmesna vrtilna_SKLOP1'!J2375,""),"")))))</f>
        <v>962.82959999999991</v>
      </c>
      <c r="M2375" s="22">
        <f t="shared" si="74"/>
        <v>0</v>
      </c>
      <c r="N2375" s="22" t="str">
        <f>IF(IFERROR(VLOOKUP(B2375,'[1]Vmesna vrtilna_SKLOP1'!B:J,7,0),"")=0,"",IFERROR(VLOOKUP(B2375,'[1]Vmesna vrtilna_SKLOP1'!B:J,7,0),""))</f>
        <v>Aprojekt</v>
      </c>
      <c r="O2375" s="22"/>
    </row>
    <row r="2376" spans="2:15" ht="15" customHeight="1" x14ac:dyDescent="0.3">
      <c r="B2376" s="15" t="str">
        <f>IF(AND('[1]Vmesna vrtilna_SKLOP1'!B2376&lt;&gt;"",'[1]Vmesna vrtilna_SKLOP1'!C2376&lt;&gt;""),IF('[1]Vmesna vrtilna_SKLOP1'!B2376&lt;&gt;"",'[1]Vmesna vrtilna_SKLOP1'!B2376,""),"")</f>
        <v/>
      </c>
      <c r="C2376" s="16" t="str">
        <f>IF(OR(C2375="Posebna oblika",C2375="Kulturno zaščiten objekt",C2375="Kulturno zaščiten objekt, Posebna oblika"),"Glej zavihek POSEBNI POGOJI",IF(SUM(N2375:Q2375)=1,"Posebna oblika",IF(SUM(N2375:Q2375)=10,"Kulturno zaščiten objekt",IF(SUM(N2375:Q2375)=11,"Kulturno zaščiten objekt, Posebna oblika",IF(AND('[1]Vmesna vrtilna_SKLOP1'!C2376&lt;&gt;"",'[1]Vmesna vrtilna_SKLOP1'!D2376&lt;&gt;""),IF('[1]Vmesna vrtilna_SKLOP1'!C2376&lt;&gt;"",'[1]Vmesna vrtilna_SKLOP1'!C2376,""),"")))))</f>
        <v/>
      </c>
      <c r="D2376" s="17" t="str">
        <f>IF(IFERROR(VLOOKUP(B2376,'[1]Vmesna vrtilna_SKLOP1'!B:J,6,0),"")=0,"",IFERROR(VLOOKUP(B2376,'[1]Vmesna vrtilna_SKLOP1'!B:J,6,0),""))</f>
        <v/>
      </c>
      <c r="E2376" s="16" t="str">
        <f>IF(IF('[1]Vmesna vrtilna_SKLOP1'!E2376&lt;&gt;"",'[1]Vmesna vrtilna_SKLOP1'!D2376,"")=0,"",IF('[1]Vmesna vrtilna_SKLOP1'!E2376&lt;&gt;"",'[1]Vmesna vrtilna_SKLOP1'!D2376,""))</f>
        <v/>
      </c>
      <c r="F2376" s="18" t="str">
        <f>IF('[1]Vmesna vrtilna_SKLOP1'!E2376&lt;&gt;"",'[1]Vmesna vrtilna_SKLOP1'!E2376,"")</f>
        <v>Trikotno oz. trapezno okno (tip: O8); dim. ŠxV: 2x1,3m; Material: PVC, profil&gt;80mm ; steklo 6/16Ar/44.2; Rw,st.=41 (Rw,st.+Ctr ≥ 35 dB)</v>
      </c>
      <c r="G2376" s="15" t="str">
        <f>IF('[1]Vmesna vrtilna_SKLOP1'!E2376&lt;&gt;"",'[1]Vmesna vrtilna_SKLOP1'!F2376,"")</f>
        <v>[kos]</v>
      </c>
      <c r="H2376" s="19">
        <f>IF('[1]Vmesna vrtilna_SKLOP1'!F2376&lt;&gt;"",'[1]Vmesna vrtilna_SKLOP1'!I2376,"")</f>
        <v>1</v>
      </c>
      <c r="I2376" s="20" t="str">
        <f>IF(I2375="Skupaj:","DDV (22%):",IF(I2375="DDV (22%):","Skupaj z DDV:",IF(AND('[1]Vmesna vrtilna_SKLOP1'!C2376&lt;&gt;"",'[1]Vmesna vrtilna_SKLOP1'!E2376=""),"Skupaj:","")))</f>
        <v/>
      </c>
      <c r="J2376" s="21">
        <f t="shared" si="75"/>
        <v>0</v>
      </c>
      <c r="K2376" s="21">
        <f>IF(I2376="Skupaj z DDV:",SUM(K2374,K2375),IF(I2376="DDV (22%):",K2375*0.22,IF(AND('[1]Vmesna vrtilna_SKLOP1'!C2376&lt;&gt;"",'[1]Vmesna vrtilna_SKLOP1'!D2376=""),'[1]Vmesna vrtilna_SKLOP1'!J2376,IF(F2376&lt;&gt;"",IF('[1]Vmesna vrtilna_SKLOP1'!J2376&lt;&gt;"",'[1]Vmesna vrtilna_SKLOP1'!J2376,""),""))))</f>
        <v>862.12900800000011</v>
      </c>
      <c r="L2376" s="22">
        <f>IF(I2375="Skupaj:","DDV (22%):",IF(I2375="DDV (22%):","Skupaj z DDV:",IF(AND('[1]Vmesna vrtilna_SKLOP1'!C2376&lt;&gt;"",'[1]Vmesna vrtilna_SKLOP1'!E2376=""),"Skupaj:",IF(AND('[1]Vmesna vrtilna_SKLOP1'!C2376&lt;&gt;"",'[1]Vmesna vrtilna_SKLOP1'!D2376=""),'[1]Vmesna vrtilna_SKLOP1'!J2376,IF(F2376&lt;&gt;"",IF('[1]Vmesna vrtilna_SKLOP1'!J2376&lt;&gt;"",'[1]Vmesna vrtilna_SKLOP1'!J2376,""),"")))))</f>
        <v>862.12900800000011</v>
      </c>
      <c r="M2376" s="22">
        <f t="shared" si="74"/>
        <v>0</v>
      </c>
      <c r="N2376" s="22" t="str">
        <f>IF(IFERROR(VLOOKUP(B2376,'[1]Vmesna vrtilna_SKLOP1'!B:J,7,0),"")=0,"",IFERROR(VLOOKUP(B2376,'[1]Vmesna vrtilna_SKLOP1'!B:J,7,0),""))</f>
        <v/>
      </c>
      <c r="O2376" s="22"/>
    </row>
    <row r="2377" spans="2:15" ht="15" customHeight="1" x14ac:dyDescent="0.3">
      <c r="B2377" s="15" t="str">
        <f>IF(AND('[1]Vmesna vrtilna_SKLOP1'!B2377&lt;&gt;"",'[1]Vmesna vrtilna_SKLOP1'!C2377&lt;&gt;""),IF('[1]Vmesna vrtilna_SKLOP1'!B2377&lt;&gt;"",'[1]Vmesna vrtilna_SKLOP1'!B2377,""),"")</f>
        <v/>
      </c>
      <c r="C2377" s="16" t="str">
        <f>IF(OR(C2376="Posebna oblika",C2376="Kulturno zaščiten objekt",C2376="Kulturno zaščiten objekt, Posebna oblika"),"Glej zavihek POSEBNI POGOJI",IF(SUM(N2376:Q2376)=1,"Posebna oblika",IF(SUM(N2376:Q2376)=10,"Kulturno zaščiten objekt",IF(SUM(N2376:Q2376)=11,"Kulturno zaščiten objekt, Posebna oblika",IF(AND('[1]Vmesna vrtilna_SKLOP1'!C2377&lt;&gt;"",'[1]Vmesna vrtilna_SKLOP1'!D2377&lt;&gt;""),IF('[1]Vmesna vrtilna_SKLOP1'!C2377&lt;&gt;"",'[1]Vmesna vrtilna_SKLOP1'!C2377,""),"")))))</f>
        <v/>
      </c>
      <c r="D2377" s="17" t="str">
        <f>IF(IFERROR(VLOOKUP(B2377,'[1]Vmesna vrtilna_SKLOP1'!B:J,6,0),"")=0,"",IFERROR(VLOOKUP(B2377,'[1]Vmesna vrtilna_SKLOP1'!B:J,6,0),""))</f>
        <v/>
      </c>
      <c r="E2377" s="16" t="str">
        <f>IF(IF('[1]Vmesna vrtilna_SKLOP1'!E2377&lt;&gt;"",'[1]Vmesna vrtilna_SKLOP1'!D2377,"")=0,"",IF('[1]Vmesna vrtilna_SKLOP1'!E2377&lt;&gt;"",'[1]Vmesna vrtilna_SKLOP1'!D2377,""))</f>
        <v/>
      </c>
      <c r="F2377" s="18" t="str">
        <f>IF('[1]Vmesna vrtilna_SKLOP1'!E2377&lt;&gt;"",'[1]Vmesna vrtilna_SKLOP1'!E2377,"")</f>
        <v>Strešno okno (tip: O9); dim. ŠxV: 0,7x1,6m; Material: Les ; steklo 66.2/16Ar/44.2; Rw,st.=46 (Rw,st.+Ctr ≥ 41 dB)</v>
      </c>
      <c r="G2377" s="15" t="str">
        <f>IF('[1]Vmesna vrtilna_SKLOP1'!E2377&lt;&gt;"",'[1]Vmesna vrtilna_SKLOP1'!F2377,"")</f>
        <v>[kos]</v>
      </c>
      <c r="H2377" s="19">
        <f>IF('[1]Vmesna vrtilna_SKLOP1'!F2377&lt;&gt;"",'[1]Vmesna vrtilna_SKLOP1'!I2377,"")</f>
        <v>3</v>
      </c>
      <c r="I2377" s="20" t="str">
        <f>IF(I2376="Skupaj:","DDV (22%):",IF(I2376="DDV (22%):","Skupaj z DDV:",IF(AND('[1]Vmesna vrtilna_SKLOP1'!C2377&lt;&gt;"",'[1]Vmesna vrtilna_SKLOP1'!E2377=""),"Skupaj:","")))</f>
        <v/>
      </c>
      <c r="J2377" s="21">
        <f t="shared" si="75"/>
        <v>0</v>
      </c>
      <c r="K2377" s="21">
        <f>IF(I2377="Skupaj z DDV:",SUM(K2375,K2376),IF(I2377="DDV (22%):",K2376*0.22,IF(AND('[1]Vmesna vrtilna_SKLOP1'!C2377&lt;&gt;"",'[1]Vmesna vrtilna_SKLOP1'!D2377=""),'[1]Vmesna vrtilna_SKLOP1'!J2377,IF(F2377&lt;&gt;"",IF('[1]Vmesna vrtilna_SKLOP1'!J2377&lt;&gt;"",'[1]Vmesna vrtilna_SKLOP1'!J2377,""),""))))</f>
        <v>2442.1881696</v>
      </c>
      <c r="L2377" s="22">
        <f>IF(I2376="Skupaj:","DDV (22%):",IF(I2376="DDV (22%):","Skupaj z DDV:",IF(AND('[1]Vmesna vrtilna_SKLOP1'!C2377&lt;&gt;"",'[1]Vmesna vrtilna_SKLOP1'!E2377=""),"Skupaj:",IF(AND('[1]Vmesna vrtilna_SKLOP1'!C2377&lt;&gt;"",'[1]Vmesna vrtilna_SKLOP1'!D2377=""),'[1]Vmesna vrtilna_SKLOP1'!J2377,IF(F2377&lt;&gt;"",IF('[1]Vmesna vrtilna_SKLOP1'!J2377&lt;&gt;"",'[1]Vmesna vrtilna_SKLOP1'!J2377,""),"")))))</f>
        <v>2442.1881696</v>
      </c>
      <c r="M2377" s="22">
        <f t="shared" si="74"/>
        <v>0</v>
      </c>
      <c r="N2377" s="22" t="str">
        <f>IF(IFERROR(VLOOKUP(B2377,'[1]Vmesna vrtilna_SKLOP1'!B:J,7,0),"")=0,"",IFERROR(VLOOKUP(B2377,'[1]Vmesna vrtilna_SKLOP1'!B:J,7,0),""))</f>
        <v/>
      </c>
      <c r="O2377" s="22"/>
    </row>
    <row r="2378" spans="2:15" ht="15" customHeight="1" x14ac:dyDescent="0.3">
      <c r="B2378" s="15" t="str">
        <f>IF(AND('[1]Vmesna vrtilna_SKLOP1'!B2378&lt;&gt;"",'[1]Vmesna vrtilna_SKLOP1'!C2378&lt;&gt;""),IF('[1]Vmesna vrtilna_SKLOP1'!B2378&lt;&gt;"",'[1]Vmesna vrtilna_SKLOP1'!B2378,""),"")</f>
        <v/>
      </c>
      <c r="C2378" s="16" t="str">
        <f>IF(OR(C2377="Posebna oblika",C2377="Kulturno zaščiten objekt",C2377="Kulturno zaščiten objekt, Posebna oblika"),"Glej zavihek POSEBNI POGOJI",IF(SUM(N2377:Q2377)=1,"Posebna oblika",IF(SUM(N2377:Q2377)=10,"Kulturno zaščiten objekt",IF(SUM(N2377:Q2377)=11,"Kulturno zaščiten objekt, Posebna oblika",IF(AND('[1]Vmesna vrtilna_SKLOP1'!C2378&lt;&gt;"",'[1]Vmesna vrtilna_SKLOP1'!D2378&lt;&gt;""),IF('[1]Vmesna vrtilna_SKLOP1'!C2378&lt;&gt;"",'[1]Vmesna vrtilna_SKLOP1'!C2378,""),"")))))</f>
        <v/>
      </c>
      <c r="D2378" s="17" t="str">
        <f>IF(IFERROR(VLOOKUP(B2378,'[1]Vmesna vrtilna_SKLOP1'!B:J,6,0),"")=0,"",IFERROR(VLOOKUP(B2378,'[1]Vmesna vrtilna_SKLOP1'!B:J,6,0),""))</f>
        <v/>
      </c>
      <c r="E2378" s="16" t="str">
        <f>IF(IF('[1]Vmesna vrtilna_SKLOP1'!E2378&lt;&gt;"",'[1]Vmesna vrtilna_SKLOP1'!D2378,"")=0,"",IF('[1]Vmesna vrtilna_SKLOP1'!E2378&lt;&gt;"",'[1]Vmesna vrtilna_SKLOP1'!D2378,""))</f>
        <v/>
      </c>
      <c r="F2378" s="18" t="str">
        <f>IF('[1]Vmesna vrtilna_SKLOP1'!E2378&lt;&gt;"",'[1]Vmesna vrtilna_SKLOP1'!E2378,"")</f>
        <v>Trikotno oz. trapezno okno (tip: O8); dim. ŠxV: 2x1,3m; Material: PVC, profil&gt;80mm ; steklo 10/16Ar/6; Rw,st.=40 (Rw,st.+Ctr ≥ 35 dB)</v>
      </c>
      <c r="G2378" s="15" t="str">
        <f>IF('[1]Vmesna vrtilna_SKLOP1'!E2378&lt;&gt;"",'[1]Vmesna vrtilna_SKLOP1'!F2378,"")</f>
        <v>[kos]</v>
      </c>
      <c r="H2378" s="19">
        <f>IF('[1]Vmesna vrtilna_SKLOP1'!F2378&lt;&gt;"",'[1]Vmesna vrtilna_SKLOP1'!I2378,"")</f>
        <v>1</v>
      </c>
      <c r="I2378" s="20" t="str">
        <f>IF(I2377="Skupaj:","DDV (22%):",IF(I2377="DDV (22%):","Skupaj z DDV:",IF(AND('[1]Vmesna vrtilna_SKLOP1'!C2378&lt;&gt;"",'[1]Vmesna vrtilna_SKLOP1'!E2378=""),"Skupaj:","")))</f>
        <v/>
      </c>
      <c r="J2378" s="21">
        <f t="shared" si="75"/>
        <v>0</v>
      </c>
      <c r="K2378" s="21">
        <f>IF(I2378="Skupaj z DDV:",SUM(K2376,K2377),IF(I2378="DDV (22%):",K2377*0.22,IF(AND('[1]Vmesna vrtilna_SKLOP1'!C2378&lt;&gt;"",'[1]Vmesna vrtilna_SKLOP1'!D2378=""),'[1]Vmesna vrtilna_SKLOP1'!J2378,IF(F2378&lt;&gt;"",IF('[1]Vmesna vrtilna_SKLOP1'!J2378&lt;&gt;"",'[1]Vmesna vrtilna_SKLOP1'!J2378,""),""))))</f>
        <v>790.44700800000021</v>
      </c>
      <c r="L2378" s="22">
        <f>IF(I2377="Skupaj:","DDV (22%):",IF(I2377="DDV (22%):","Skupaj z DDV:",IF(AND('[1]Vmesna vrtilna_SKLOP1'!C2378&lt;&gt;"",'[1]Vmesna vrtilna_SKLOP1'!E2378=""),"Skupaj:",IF(AND('[1]Vmesna vrtilna_SKLOP1'!C2378&lt;&gt;"",'[1]Vmesna vrtilna_SKLOP1'!D2378=""),'[1]Vmesna vrtilna_SKLOP1'!J2378,IF(F2378&lt;&gt;"",IF('[1]Vmesna vrtilna_SKLOP1'!J2378&lt;&gt;"",'[1]Vmesna vrtilna_SKLOP1'!J2378,""),"")))))</f>
        <v>790.44700800000021</v>
      </c>
      <c r="M2378" s="22">
        <f t="shared" si="74"/>
        <v>0</v>
      </c>
      <c r="N2378" s="22" t="str">
        <f>IF(IFERROR(VLOOKUP(B2378,'[1]Vmesna vrtilna_SKLOP1'!B:J,7,0),"")=0,"",IFERROR(VLOOKUP(B2378,'[1]Vmesna vrtilna_SKLOP1'!B:J,7,0),""))</f>
        <v/>
      </c>
      <c r="O2378" s="22"/>
    </row>
    <row r="2379" spans="2:15" ht="15" customHeight="1" x14ac:dyDescent="0.3">
      <c r="B2379" s="15" t="str">
        <f>IF(AND('[1]Vmesna vrtilna_SKLOP1'!B2379&lt;&gt;"",'[1]Vmesna vrtilna_SKLOP1'!C2379&lt;&gt;""),IF('[1]Vmesna vrtilna_SKLOP1'!B2379&lt;&gt;"",'[1]Vmesna vrtilna_SKLOP1'!B2379,""),"")</f>
        <v/>
      </c>
      <c r="C2379" s="16" t="str">
        <f>IF(OR(C2378="Posebna oblika",C2378="Kulturno zaščiten objekt",C2378="Kulturno zaščiten objekt, Posebna oblika"),"Glej zavihek POSEBNI POGOJI",IF(SUM(N2378:Q2378)=1,"Posebna oblika",IF(SUM(N2378:Q2378)=10,"Kulturno zaščiten objekt",IF(SUM(N2378:Q2378)=11,"Kulturno zaščiten objekt, Posebna oblika",IF(AND('[1]Vmesna vrtilna_SKLOP1'!C2379&lt;&gt;"",'[1]Vmesna vrtilna_SKLOP1'!D2379&lt;&gt;""),IF('[1]Vmesna vrtilna_SKLOP1'!C2379&lt;&gt;"",'[1]Vmesna vrtilna_SKLOP1'!C2379,""),"")))))</f>
        <v/>
      </c>
      <c r="D2379" s="17" t="str">
        <f>IF(IFERROR(VLOOKUP(B2379,'[1]Vmesna vrtilna_SKLOP1'!B:J,6,0),"")=0,"",IFERROR(VLOOKUP(B2379,'[1]Vmesna vrtilna_SKLOP1'!B:J,6,0),""))</f>
        <v/>
      </c>
      <c r="E2379" s="16" t="str">
        <f>IF(IF('[1]Vmesna vrtilna_SKLOP1'!E2379&lt;&gt;"",'[1]Vmesna vrtilna_SKLOP1'!D2379,"")=0,"",IF('[1]Vmesna vrtilna_SKLOP1'!E2379&lt;&gt;"",'[1]Vmesna vrtilna_SKLOP1'!D2379,""))</f>
        <v/>
      </c>
      <c r="F2379" s="18" t="str">
        <f>IF('[1]Vmesna vrtilna_SKLOP1'!E2379&lt;&gt;"",'[1]Vmesna vrtilna_SKLOP1'!E2379,"")</f>
        <v>Dvokrilna vrata (tip: V2); dim. ŠxV: 2x2m; Material: PVC, profil&gt;80mm ; steklo 10/16Ar/6; Rw,st.=40 (Rw,st.+Ctr ≥ 35 dB)</v>
      </c>
      <c r="G2379" s="15" t="str">
        <f>IF('[1]Vmesna vrtilna_SKLOP1'!E2379&lt;&gt;"",'[1]Vmesna vrtilna_SKLOP1'!F2379,"")</f>
        <v>[kos]</v>
      </c>
      <c r="H2379" s="19">
        <f>IF('[1]Vmesna vrtilna_SKLOP1'!F2379&lt;&gt;"",'[1]Vmesna vrtilna_SKLOP1'!I2379,"")</f>
        <v>1</v>
      </c>
      <c r="I2379" s="20" t="str">
        <f>IF(I2378="Skupaj:","DDV (22%):",IF(I2378="DDV (22%):","Skupaj z DDV:",IF(AND('[1]Vmesna vrtilna_SKLOP1'!C2379&lt;&gt;"",'[1]Vmesna vrtilna_SKLOP1'!E2379=""),"Skupaj:","")))</f>
        <v/>
      </c>
      <c r="J2379" s="21">
        <f t="shared" si="75"/>
        <v>0</v>
      </c>
      <c r="K2379" s="21">
        <f>IF(I2379="Skupaj z DDV:",SUM(K2377,K2378),IF(I2379="DDV (22%):",K2378*0.22,IF(AND('[1]Vmesna vrtilna_SKLOP1'!C2379&lt;&gt;"",'[1]Vmesna vrtilna_SKLOP1'!D2379=""),'[1]Vmesna vrtilna_SKLOP1'!J2379,IF(F2379&lt;&gt;"",IF('[1]Vmesna vrtilna_SKLOP1'!J2379&lt;&gt;"",'[1]Vmesna vrtilna_SKLOP1'!J2379,""),""))))</f>
        <v>852.54959999999994</v>
      </c>
      <c r="L2379" s="22">
        <f>IF(I2378="Skupaj:","DDV (22%):",IF(I2378="DDV (22%):","Skupaj z DDV:",IF(AND('[1]Vmesna vrtilna_SKLOP1'!C2379&lt;&gt;"",'[1]Vmesna vrtilna_SKLOP1'!E2379=""),"Skupaj:",IF(AND('[1]Vmesna vrtilna_SKLOP1'!C2379&lt;&gt;"",'[1]Vmesna vrtilna_SKLOP1'!D2379=""),'[1]Vmesna vrtilna_SKLOP1'!J2379,IF(F2379&lt;&gt;"",IF('[1]Vmesna vrtilna_SKLOP1'!J2379&lt;&gt;"",'[1]Vmesna vrtilna_SKLOP1'!J2379,""),"")))))</f>
        <v>852.54959999999994</v>
      </c>
      <c r="M2379" s="22">
        <f t="shared" si="74"/>
        <v>0</v>
      </c>
      <c r="N2379" s="22" t="str">
        <f>IF(IFERROR(VLOOKUP(B2379,'[1]Vmesna vrtilna_SKLOP1'!B:J,7,0),"")=0,"",IFERROR(VLOOKUP(B2379,'[1]Vmesna vrtilna_SKLOP1'!B:J,7,0),""))</f>
        <v/>
      </c>
      <c r="O2379" s="22"/>
    </row>
    <row r="2380" spans="2:15" ht="15" customHeight="1" x14ac:dyDescent="0.3">
      <c r="B2380" s="15" t="str">
        <f>IF(AND('[1]Vmesna vrtilna_SKLOP1'!B2380&lt;&gt;"",'[1]Vmesna vrtilna_SKLOP1'!C2380&lt;&gt;""),IF('[1]Vmesna vrtilna_SKLOP1'!B2380&lt;&gt;"",'[1]Vmesna vrtilna_SKLOP1'!B2380,""),"")</f>
        <v/>
      </c>
      <c r="C2380" s="16" t="str">
        <f>IF(OR(C2379="Posebna oblika",C2379="Kulturno zaščiten objekt",C2379="Kulturno zaščiten objekt, Posebna oblika"),"Glej zavihek POSEBNI POGOJI",IF(SUM(N2379:Q2379)=1,"Posebna oblika",IF(SUM(N2379:Q2379)=10,"Kulturno zaščiten objekt",IF(SUM(N2379:Q2379)=11,"Kulturno zaščiten objekt, Posebna oblika",IF(AND('[1]Vmesna vrtilna_SKLOP1'!C2380&lt;&gt;"",'[1]Vmesna vrtilna_SKLOP1'!D2380&lt;&gt;""),IF('[1]Vmesna vrtilna_SKLOP1'!C2380&lt;&gt;"",'[1]Vmesna vrtilna_SKLOP1'!C2380,""),"")))))</f>
        <v/>
      </c>
      <c r="D2380" s="17" t="str">
        <f>IF(IFERROR(VLOOKUP(B2380,'[1]Vmesna vrtilna_SKLOP1'!B:J,6,0),"")=0,"",IFERROR(VLOOKUP(B2380,'[1]Vmesna vrtilna_SKLOP1'!B:J,6,0),""))</f>
        <v/>
      </c>
      <c r="E2380" s="16" t="str">
        <f>IF(IF('[1]Vmesna vrtilna_SKLOP1'!E2380&lt;&gt;"",'[1]Vmesna vrtilna_SKLOP1'!D2380,"")=0,"",IF('[1]Vmesna vrtilna_SKLOP1'!E2380&lt;&gt;"",'[1]Vmesna vrtilna_SKLOP1'!D2380,""))</f>
        <v/>
      </c>
      <c r="F2380" s="18" t="str">
        <f>IF('[1]Vmesna vrtilna_SKLOP1'!E2380&lt;&gt;"",'[1]Vmesna vrtilna_SKLOP1'!E2380,"")</f>
        <v>Enokrilna vrata (tip: V1); dim. ŠxV: 0,8x2,4m; Material: PVC, profil&gt;80mm ; steklo 10/20Ar/4; Rw,st.=39 (Rw,st.+Ctr ≥ 33 dB)</v>
      </c>
      <c r="G2380" s="15" t="str">
        <f>IF('[1]Vmesna vrtilna_SKLOP1'!E2380&lt;&gt;"",'[1]Vmesna vrtilna_SKLOP1'!F2380,"")</f>
        <v>[kos]</v>
      </c>
      <c r="H2380" s="19">
        <f>IF('[1]Vmesna vrtilna_SKLOP1'!F2380&lt;&gt;"",'[1]Vmesna vrtilna_SKLOP1'!I2380,"")</f>
        <v>1</v>
      </c>
      <c r="I2380" s="20" t="str">
        <f>IF(I2379="Skupaj:","DDV (22%):",IF(I2379="DDV (22%):","Skupaj z DDV:",IF(AND('[1]Vmesna vrtilna_SKLOP1'!C2380&lt;&gt;"",'[1]Vmesna vrtilna_SKLOP1'!E2380=""),"Skupaj:","")))</f>
        <v/>
      </c>
      <c r="J2380" s="21">
        <f t="shared" si="75"/>
        <v>0</v>
      </c>
      <c r="K2380" s="21">
        <f>IF(I2380="Skupaj z DDV:",SUM(K2378,K2379),IF(I2380="DDV (22%):",K2379*0.22,IF(AND('[1]Vmesna vrtilna_SKLOP1'!C2380&lt;&gt;"",'[1]Vmesna vrtilna_SKLOP1'!D2380=""),'[1]Vmesna vrtilna_SKLOP1'!J2380,IF(F2380&lt;&gt;"",IF('[1]Vmesna vrtilna_SKLOP1'!J2380&lt;&gt;"",'[1]Vmesna vrtilna_SKLOP1'!J2380,""),""))))</f>
        <v>462.44100863999995</v>
      </c>
      <c r="L2380" s="22">
        <f>IF(I2379="Skupaj:","DDV (22%):",IF(I2379="DDV (22%):","Skupaj z DDV:",IF(AND('[1]Vmesna vrtilna_SKLOP1'!C2380&lt;&gt;"",'[1]Vmesna vrtilna_SKLOP1'!E2380=""),"Skupaj:",IF(AND('[1]Vmesna vrtilna_SKLOP1'!C2380&lt;&gt;"",'[1]Vmesna vrtilna_SKLOP1'!D2380=""),'[1]Vmesna vrtilna_SKLOP1'!J2380,IF(F2380&lt;&gt;"",IF('[1]Vmesna vrtilna_SKLOP1'!J2380&lt;&gt;"",'[1]Vmesna vrtilna_SKLOP1'!J2380,""),"")))))</f>
        <v>462.44100863999995</v>
      </c>
      <c r="M2380" s="22">
        <f t="shared" si="74"/>
        <v>0</v>
      </c>
      <c r="N2380" s="22" t="str">
        <f>IF(IFERROR(VLOOKUP(B2380,'[1]Vmesna vrtilna_SKLOP1'!B:J,7,0),"")=0,"",IFERROR(VLOOKUP(B2380,'[1]Vmesna vrtilna_SKLOP1'!B:J,7,0),""))</f>
        <v/>
      </c>
      <c r="O2380" s="22"/>
    </row>
    <row r="2381" spans="2:15" ht="15" customHeight="1" x14ac:dyDescent="0.3">
      <c r="B2381" s="15" t="str">
        <f>IF(AND('[1]Vmesna vrtilna_SKLOP1'!B2381&lt;&gt;"",'[1]Vmesna vrtilna_SKLOP1'!C2381&lt;&gt;""),IF('[1]Vmesna vrtilna_SKLOP1'!B2381&lt;&gt;"",'[1]Vmesna vrtilna_SKLOP1'!B2381,""),"")</f>
        <v/>
      </c>
      <c r="C2381" s="16" t="str">
        <f>IF(OR(C2380="Posebna oblika",C2380="Kulturno zaščiten objekt",C2380="Kulturno zaščiten objekt, Posebna oblika"),"Glej zavihek POSEBNI POGOJI",IF(SUM(N2380:Q2380)=1,"Posebna oblika",IF(SUM(N2380:Q2380)=10,"Kulturno zaščiten objekt",IF(SUM(N2380:Q2380)=11,"Kulturno zaščiten objekt, Posebna oblika",IF(AND('[1]Vmesna vrtilna_SKLOP1'!C2381&lt;&gt;"",'[1]Vmesna vrtilna_SKLOP1'!D2381&lt;&gt;""),IF('[1]Vmesna vrtilna_SKLOP1'!C2381&lt;&gt;"",'[1]Vmesna vrtilna_SKLOP1'!C2381,""),"")))))</f>
        <v/>
      </c>
      <c r="D2381" s="17" t="str">
        <f>IF(IFERROR(VLOOKUP(B2381,'[1]Vmesna vrtilna_SKLOP1'!B:J,6,0),"")=0,"",IFERROR(VLOOKUP(B2381,'[1]Vmesna vrtilna_SKLOP1'!B:J,6,0),""))</f>
        <v/>
      </c>
      <c r="E2381" s="16" t="str">
        <f>IF(IF('[1]Vmesna vrtilna_SKLOP1'!E2381&lt;&gt;"",'[1]Vmesna vrtilna_SKLOP1'!D2381,"")=0,"",IF('[1]Vmesna vrtilna_SKLOP1'!E2381&lt;&gt;"",'[1]Vmesna vrtilna_SKLOP1'!D2381,""))</f>
        <v/>
      </c>
      <c r="F2381" s="18" t="str">
        <f>IF('[1]Vmesna vrtilna_SKLOP1'!E2381&lt;&gt;"",'[1]Vmesna vrtilna_SKLOP1'!E2381,"")</f>
        <v>Enokrilno okno (tip: O1); dim. ŠxV: 0,8x1,2m; Material: Les ; steklo 6/16Ar/4; Rw,st.=36 (Rw,st.+Ctr ≥ 31 dB)</v>
      </c>
      <c r="G2381" s="15" t="str">
        <f>IF('[1]Vmesna vrtilna_SKLOP1'!E2381&lt;&gt;"",'[1]Vmesna vrtilna_SKLOP1'!F2381,"")</f>
        <v>[kos]</v>
      </c>
      <c r="H2381" s="19">
        <f>IF('[1]Vmesna vrtilna_SKLOP1'!F2381&lt;&gt;"",'[1]Vmesna vrtilna_SKLOP1'!I2381,"")</f>
        <v>1</v>
      </c>
      <c r="I2381" s="20" t="str">
        <f>IF(I2380="Skupaj:","DDV (22%):",IF(I2380="DDV (22%):","Skupaj z DDV:",IF(AND('[1]Vmesna vrtilna_SKLOP1'!C2381&lt;&gt;"",'[1]Vmesna vrtilna_SKLOP1'!E2381=""),"Skupaj:","")))</f>
        <v/>
      </c>
      <c r="J2381" s="21">
        <f t="shared" si="75"/>
        <v>0</v>
      </c>
      <c r="K2381" s="21">
        <f>IF(I2381="Skupaj z DDV:",SUM(K2379,K2380),IF(I2381="DDV (22%):",K2380*0.22,IF(AND('[1]Vmesna vrtilna_SKLOP1'!C2381&lt;&gt;"",'[1]Vmesna vrtilna_SKLOP1'!D2381=""),'[1]Vmesna vrtilna_SKLOP1'!J2381,IF(F2381&lt;&gt;"",IF('[1]Vmesna vrtilna_SKLOP1'!J2381&lt;&gt;"",'[1]Vmesna vrtilna_SKLOP1'!J2381,""),""))))</f>
        <v>469.07774735999993</v>
      </c>
      <c r="L2381" s="22">
        <f>IF(I2380="Skupaj:","DDV (22%):",IF(I2380="DDV (22%):","Skupaj z DDV:",IF(AND('[1]Vmesna vrtilna_SKLOP1'!C2381&lt;&gt;"",'[1]Vmesna vrtilna_SKLOP1'!E2381=""),"Skupaj:",IF(AND('[1]Vmesna vrtilna_SKLOP1'!C2381&lt;&gt;"",'[1]Vmesna vrtilna_SKLOP1'!D2381=""),'[1]Vmesna vrtilna_SKLOP1'!J2381,IF(F2381&lt;&gt;"",IF('[1]Vmesna vrtilna_SKLOP1'!J2381&lt;&gt;"",'[1]Vmesna vrtilna_SKLOP1'!J2381,""),"")))))</f>
        <v>469.07774735999993</v>
      </c>
      <c r="M2381" s="22">
        <f t="shared" si="74"/>
        <v>0</v>
      </c>
      <c r="N2381" s="22" t="str">
        <f>IF(IFERROR(VLOOKUP(B2381,'[1]Vmesna vrtilna_SKLOP1'!B:J,7,0),"")=0,"",IFERROR(VLOOKUP(B2381,'[1]Vmesna vrtilna_SKLOP1'!B:J,7,0),""))</f>
        <v/>
      </c>
      <c r="O2381" s="22"/>
    </row>
    <row r="2382" spans="2:15" ht="15" customHeight="1" x14ac:dyDescent="0.3">
      <c r="B2382" s="15" t="str">
        <f>IF(AND('[1]Vmesna vrtilna_SKLOP1'!B2382&lt;&gt;"",'[1]Vmesna vrtilna_SKLOP1'!C2382&lt;&gt;""),IF('[1]Vmesna vrtilna_SKLOP1'!B2382&lt;&gt;"",'[1]Vmesna vrtilna_SKLOP1'!B2382,""),"")</f>
        <v/>
      </c>
      <c r="C2382" s="16" t="str">
        <f>IF(OR(C2381="Posebna oblika",C2381="Kulturno zaščiten objekt",C2381="Kulturno zaščiten objekt, Posebna oblika"),"Glej zavihek POSEBNI POGOJI",IF(SUM(N2381:Q2381)=1,"Posebna oblika",IF(SUM(N2381:Q2381)=10,"Kulturno zaščiten objekt",IF(SUM(N2381:Q2381)=11,"Kulturno zaščiten objekt, Posebna oblika",IF(AND('[1]Vmesna vrtilna_SKLOP1'!C2382&lt;&gt;"",'[1]Vmesna vrtilna_SKLOP1'!D2382&lt;&gt;""),IF('[1]Vmesna vrtilna_SKLOP1'!C2382&lt;&gt;"",'[1]Vmesna vrtilna_SKLOP1'!C2382,""),"")))))</f>
        <v/>
      </c>
      <c r="D2382" s="17" t="str">
        <f>IF(IFERROR(VLOOKUP(B2382,'[1]Vmesna vrtilna_SKLOP1'!B:J,6,0),"")=0,"",IFERROR(VLOOKUP(B2382,'[1]Vmesna vrtilna_SKLOP1'!B:J,6,0),""))</f>
        <v/>
      </c>
      <c r="E2382" s="16" t="str">
        <f>IF(IF('[1]Vmesna vrtilna_SKLOP1'!E2382&lt;&gt;"",'[1]Vmesna vrtilna_SKLOP1'!D2382,"")=0,"",IF('[1]Vmesna vrtilna_SKLOP1'!E2382&lt;&gt;"",'[1]Vmesna vrtilna_SKLOP1'!D2382,""))</f>
        <v/>
      </c>
      <c r="F2382" s="18" t="str">
        <f>IF('[1]Vmesna vrtilna_SKLOP1'!E2382&lt;&gt;"",'[1]Vmesna vrtilna_SKLOP1'!E2382,"")</f>
        <v>Strešno okno (tip: O9); dim. ŠxV: 0,6x1,1m; Material: PVC ; steklo 6/16Ar/4; Rw,st.=36 (Rw,st.+Ctr ≥ 31 dB)</v>
      </c>
      <c r="G2382" s="15" t="str">
        <f>IF('[1]Vmesna vrtilna_SKLOP1'!E2382&lt;&gt;"",'[1]Vmesna vrtilna_SKLOP1'!F2382,"")</f>
        <v>[kos]</v>
      </c>
      <c r="H2382" s="19">
        <f>IF('[1]Vmesna vrtilna_SKLOP1'!F2382&lt;&gt;"",'[1]Vmesna vrtilna_SKLOP1'!I2382,"")</f>
        <v>1</v>
      </c>
      <c r="I2382" s="20" t="str">
        <f>IF(I2381="Skupaj:","DDV (22%):",IF(I2381="DDV (22%):","Skupaj z DDV:",IF(AND('[1]Vmesna vrtilna_SKLOP1'!C2382&lt;&gt;"",'[1]Vmesna vrtilna_SKLOP1'!E2382=""),"Skupaj:","")))</f>
        <v/>
      </c>
      <c r="J2382" s="21">
        <f t="shared" si="75"/>
        <v>0</v>
      </c>
      <c r="K2382" s="21">
        <f>IF(I2382="Skupaj z DDV:",SUM(K2380,K2381),IF(I2382="DDV (22%):",K2381*0.22,IF(AND('[1]Vmesna vrtilna_SKLOP1'!C2382&lt;&gt;"",'[1]Vmesna vrtilna_SKLOP1'!D2382=""),'[1]Vmesna vrtilna_SKLOP1'!J2382,IF(F2382&lt;&gt;"",IF('[1]Vmesna vrtilna_SKLOP1'!J2382&lt;&gt;"",'[1]Vmesna vrtilna_SKLOP1'!J2382,""),""))))</f>
        <v>578.73164680000002</v>
      </c>
      <c r="L2382" s="22">
        <f>IF(I2381="Skupaj:","DDV (22%):",IF(I2381="DDV (22%):","Skupaj z DDV:",IF(AND('[1]Vmesna vrtilna_SKLOP1'!C2382&lt;&gt;"",'[1]Vmesna vrtilna_SKLOP1'!E2382=""),"Skupaj:",IF(AND('[1]Vmesna vrtilna_SKLOP1'!C2382&lt;&gt;"",'[1]Vmesna vrtilna_SKLOP1'!D2382=""),'[1]Vmesna vrtilna_SKLOP1'!J2382,IF(F2382&lt;&gt;"",IF('[1]Vmesna vrtilna_SKLOP1'!J2382&lt;&gt;"",'[1]Vmesna vrtilna_SKLOP1'!J2382,""),"")))))</f>
        <v>578.73164680000002</v>
      </c>
      <c r="M2382" s="22">
        <f t="shared" si="74"/>
        <v>0</v>
      </c>
      <c r="N2382" s="22" t="str">
        <f>IF(IFERROR(VLOOKUP(B2382,'[1]Vmesna vrtilna_SKLOP1'!B:J,7,0),"")=0,"",IFERROR(VLOOKUP(B2382,'[1]Vmesna vrtilna_SKLOP1'!B:J,7,0),""))</f>
        <v/>
      </c>
      <c r="O2382" s="22"/>
    </row>
    <row r="2383" spans="2:15" ht="15" customHeight="1" x14ac:dyDescent="0.3">
      <c r="B2383" s="15" t="str">
        <f>IF(AND('[1]Vmesna vrtilna_SKLOP1'!B2383&lt;&gt;"",'[1]Vmesna vrtilna_SKLOP1'!C2383&lt;&gt;""),IF('[1]Vmesna vrtilna_SKLOP1'!B2383&lt;&gt;"",'[1]Vmesna vrtilna_SKLOP1'!B2383,""),"")</f>
        <v/>
      </c>
      <c r="C2383" s="16" t="str">
        <f>IF(OR(C2382="Posebna oblika",C2382="Kulturno zaščiten objekt",C2382="Kulturno zaščiten objekt, Posebna oblika"),"Glej zavihek POSEBNI POGOJI",IF(SUM(N2382:Q2382)=1,"Posebna oblika",IF(SUM(N2382:Q2382)=10,"Kulturno zaščiten objekt",IF(SUM(N2382:Q2382)=11,"Kulturno zaščiten objekt, Posebna oblika",IF(AND('[1]Vmesna vrtilna_SKLOP1'!C2383&lt;&gt;"",'[1]Vmesna vrtilna_SKLOP1'!D2383&lt;&gt;""),IF('[1]Vmesna vrtilna_SKLOP1'!C2383&lt;&gt;"",'[1]Vmesna vrtilna_SKLOP1'!C2383,""),"")))))</f>
        <v/>
      </c>
      <c r="D2383" s="17" t="str">
        <f>IF(IFERROR(VLOOKUP(B2383,'[1]Vmesna vrtilna_SKLOP1'!B:J,6,0),"")=0,"",IFERROR(VLOOKUP(B2383,'[1]Vmesna vrtilna_SKLOP1'!B:J,6,0),""))</f>
        <v/>
      </c>
      <c r="E2383" s="16" t="str">
        <f>IF(IF('[1]Vmesna vrtilna_SKLOP1'!E2383&lt;&gt;"",'[1]Vmesna vrtilna_SKLOP1'!D2383,"")=0,"",IF('[1]Vmesna vrtilna_SKLOP1'!E2383&lt;&gt;"",'[1]Vmesna vrtilna_SKLOP1'!D2383,""))</f>
        <v/>
      </c>
      <c r="F2383" s="18" t="str">
        <f>IF('[1]Vmesna vrtilna_SKLOP1'!E2383&lt;&gt;"",'[1]Vmesna vrtilna_SKLOP1'!E2383,"")</f>
        <v>Dvokrilna vrata (tip: V2); dim. ŠxV: 2,4x1,85m; Material: PVC, profil&gt;80mm ; steklo 66.2/16Ar/44.2; Rw,st.=46 (Rw,st.+Ctr ≥ 41 dB)</v>
      </c>
      <c r="G2383" s="15" t="str">
        <f>IF('[1]Vmesna vrtilna_SKLOP1'!E2383&lt;&gt;"",'[1]Vmesna vrtilna_SKLOP1'!F2383,"")</f>
        <v>[kos]</v>
      </c>
      <c r="H2383" s="19">
        <f>IF('[1]Vmesna vrtilna_SKLOP1'!F2383&lt;&gt;"",'[1]Vmesna vrtilna_SKLOP1'!I2383,"")</f>
        <v>3</v>
      </c>
      <c r="I2383" s="20" t="str">
        <f>IF(I2382="Skupaj:","DDV (22%):",IF(I2382="DDV (22%):","Skupaj z DDV:",IF(AND('[1]Vmesna vrtilna_SKLOP1'!C2383&lt;&gt;"",'[1]Vmesna vrtilna_SKLOP1'!E2383=""),"Skupaj:","")))</f>
        <v/>
      </c>
      <c r="J2383" s="21">
        <f t="shared" si="75"/>
        <v>0</v>
      </c>
      <c r="K2383" s="21">
        <f>IF(I2383="Skupaj z DDV:",SUM(K2381,K2382),IF(I2383="DDV (22%):",K2382*0.22,IF(AND('[1]Vmesna vrtilna_SKLOP1'!C2383&lt;&gt;"",'[1]Vmesna vrtilna_SKLOP1'!D2383=""),'[1]Vmesna vrtilna_SKLOP1'!J2383,IF(F2383&lt;&gt;"",IF('[1]Vmesna vrtilna_SKLOP1'!J2383&lt;&gt;"",'[1]Vmesna vrtilna_SKLOP1'!J2383,""),""))))</f>
        <v>3813.5388499200008</v>
      </c>
      <c r="L2383" s="22">
        <f>IF(I2382="Skupaj:","DDV (22%):",IF(I2382="DDV (22%):","Skupaj z DDV:",IF(AND('[1]Vmesna vrtilna_SKLOP1'!C2383&lt;&gt;"",'[1]Vmesna vrtilna_SKLOP1'!E2383=""),"Skupaj:",IF(AND('[1]Vmesna vrtilna_SKLOP1'!C2383&lt;&gt;"",'[1]Vmesna vrtilna_SKLOP1'!D2383=""),'[1]Vmesna vrtilna_SKLOP1'!J2383,IF(F2383&lt;&gt;"",IF('[1]Vmesna vrtilna_SKLOP1'!J2383&lt;&gt;"",'[1]Vmesna vrtilna_SKLOP1'!J2383,""),"")))))</f>
        <v>3813.5388499200008</v>
      </c>
      <c r="M2383" s="22">
        <f t="shared" si="74"/>
        <v>0</v>
      </c>
      <c r="N2383" s="22" t="str">
        <f>IF(IFERROR(VLOOKUP(B2383,'[1]Vmesna vrtilna_SKLOP1'!B:J,7,0),"")=0,"",IFERROR(VLOOKUP(B2383,'[1]Vmesna vrtilna_SKLOP1'!B:J,7,0),""))</f>
        <v/>
      </c>
      <c r="O2383" s="22"/>
    </row>
    <row r="2384" spans="2:15" ht="15" customHeight="1" x14ac:dyDescent="0.3">
      <c r="B2384" s="15" t="str">
        <f>IF(AND('[1]Vmesna vrtilna_SKLOP1'!B2384&lt;&gt;"",'[1]Vmesna vrtilna_SKLOP1'!C2384&lt;&gt;""),IF('[1]Vmesna vrtilna_SKLOP1'!B2384&lt;&gt;"",'[1]Vmesna vrtilna_SKLOP1'!B2384,""),"")</f>
        <v/>
      </c>
      <c r="C2384" s="16" t="str">
        <f>IF(OR(C2383="Posebna oblika",C2383="Kulturno zaščiten objekt",C2383="Kulturno zaščiten objekt, Posebna oblika"),"Glej zavihek POSEBNI POGOJI",IF(SUM(N2383:Q2383)=1,"Posebna oblika",IF(SUM(N2383:Q2383)=10,"Kulturno zaščiten objekt",IF(SUM(N2383:Q2383)=11,"Kulturno zaščiten objekt, Posebna oblika",IF(AND('[1]Vmesna vrtilna_SKLOP1'!C2384&lt;&gt;"",'[1]Vmesna vrtilna_SKLOP1'!D2384&lt;&gt;""),IF('[1]Vmesna vrtilna_SKLOP1'!C2384&lt;&gt;"",'[1]Vmesna vrtilna_SKLOP1'!C2384,""),"")))))</f>
        <v/>
      </c>
      <c r="D2384" s="17" t="str">
        <f>IF(IFERROR(VLOOKUP(B2384,'[1]Vmesna vrtilna_SKLOP1'!B:J,6,0),"")=0,"",IFERROR(VLOOKUP(B2384,'[1]Vmesna vrtilna_SKLOP1'!B:J,6,0),""))</f>
        <v/>
      </c>
      <c r="E2384" s="16" t="str">
        <f>IF(IF('[1]Vmesna vrtilna_SKLOP1'!E2384&lt;&gt;"",'[1]Vmesna vrtilna_SKLOP1'!D2384,"")=0,"",IF('[1]Vmesna vrtilna_SKLOP1'!E2384&lt;&gt;"",'[1]Vmesna vrtilna_SKLOP1'!D2384,""))</f>
        <v/>
      </c>
      <c r="F2384" s="18" t="str">
        <f>IF('[1]Vmesna vrtilna_SKLOP1'!E2384&lt;&gt;"",'[1]Vmesna vrtilna_SKLOP1'!E2384,"")</f>
        <v/>
      </c>
      <c r="G2384" s="15" t="str">
        <f>IF('[1]Vmesna vrtilna_SKLOP1'!E2384&lt;&gt;"",'[1]Vmesna vrtilna_SKLOP1'!F2384,"")</f>
        <v/>
      </c>
      <c r="H2384" s="19" t="str">
        <f>IF('[1]Vmesna vrtilna_SKLOP1'!F2384&lt;&gt;"",'[1]Vmesna vrtilna_SKLOP1'!I2384,"")</f>
        <v/>
      </c>
      <c r="I2384" s="20" t="str">
        <f>IF(I2383="Skupaj:","DDV (22%):",IF(I2383="DDV (22%):","Skupaj z DDV:",IF(AND('[1]Vmesna vrtilna_SKLOP1'!C2384&lt;&gt;"",'[1]Vmesna vrtilna_SKLOP1'!E2384=""),"Skupaj:","")))</f>
        <v/>
      </c>
      <c r="J2384" s="21" t="str">
        <f t="shared" si="75"/>
        <v/>
      </c>
      <c r="K2384" s="21" t="str">
        <f>IF(I2384="Skupaj z DDV:",SUM(K2382,K2383),IF(I2384="DDV (22%):",K2383*0.22,IF(AND('[1]Vmesna vrtilna_SKLOP1'!C2384&lt;&gt;"",'[1]Vmesna vrtilna_SKLOP1'!D2384=""),'[1]Vmesna vrtilna_SKLOP1'!J2384,IF(F2384&lt;&gt;"",IF('[1]Vmesna vrtilna_SKLOP1'!J2384&lt;&gt;"",'[1]Vmesna vrtilna_SKLOP1'!J2384,""),""))))</f>
        <v/>
      </c>
      <c r="L2384" s="22" t="str">
        <f>IF(I2383="Skupaj:","DDV (22%):",IF(I2383="DDV (22%):","Skupaj z DDV:",IF(AND('[1]Vmesna vrtilna_SKLOP1'!C2384&lt;&gt;"",'[1]Vmesna vrtilna_SKLOP1'!E2384=""),"Skupaj:",IF(AND('[1]Vmesna vrtilna_SKLOP1'!C2384&lt;&gt;"",'[1]Vmesna vrtilna_SKLOP1'!D2384=""),'[1]Vmesna vrtilna_SKLOP1'!J2384,IF(F2384&lt;&gt;"",IF('[1]Vmesna vrtilna_SKLOP1'!J2384&lt;&gt;"",'[1]Vmesna vrtilna_SKLOP1'!J2384,""),"")))))</f>
        <v/>
      </c>
      <c r="M2384" s="22">
        <f t="shared" si="74"/>
        <v>0</v>
      </c>
      <c r="N2384" s="22" t="str">
        <f>IF(IFERROR(VLOOKUP(B2384,'[1]Vmesna vrtilna_SKLOP1'!B:J,7,0),"")=0,"",IFERROR(VLOOKUP(B2384,'[1]Vmesna vrtilna_SKLOP1'!B:J,7,0),""))</f>
        <v/>
      </c>
      <c r="O2384" s="22"/>
    </row>
    <row r="2385" spans="2:15" ht="15" customHeight="1" x14ac:dyDescent="0.3">
      <c r="B2385" s="15" t="str">
        <f>IF(AND('[1]Vmesna vrtilna_SKLOP1'!B2385&lt;&gt;"",'[1]Vmesna vrtilna_SKLOP1'!C2385&lt;&gt;""),IF('[1]Vmesna vrtilna_SKLOP1'!B2385&lt;&gt;"",'[1]Vmesna vrtilna_SKLOP1'!B2385,""),"")</f>
        <v/>
      </c>
      <c r="C2385" s="16" t="str">
        <f>IF(OR(C2384="Posebna oblika",C2384="Kulturno zaščiten objekt",C2384="Kulturno zaščiten objekt, Posebna oblika"),"Glej zavihek POSEBNI POGOJI",IF(SUM(N2384:Q2384)=1,"Posebna oblika",IF(SUM(N2384:Q2384)=10,"Kulturno zaščiten objekt",IF(SUM(N2384:Q2384)=11,"Kulturno zaščiten objekt, Posebna oblika",IF(AND('[1]Vmesna vrtilna_SKLOP1'!C2385&lt;&gt;"",'[1]Vmesna vrtilna_SKLOP1'!D2385&lt;&gt;""),IF('[1]Vmesna vrtilna_SKLOP1'!C2385&lt;&gt;"",'[1]Vmesna vrtilna_SKLOP1'!C2385,""),"")))))</f>
        <v/>
      </c>
      <c r="D2385" s="17" t="str">
        <f>IF(IFERROR(VLOOKUP(B2385,'[1]Vmesna vrtilna_SKLOP1'!B:J,6,0),"")=0,"",IFERROR(VLOOKUP(B2385,'[1]Vmesna vrtilna_SKLOP1'!B:J,6,0),""))</f>
        <v/>
      </c>
      <c r="E2385" s="16" t="str">
        <f>IF(IF('[1]Vmesna vrtilna_SKLOP1'!E2385&lt;&gt;"",'[1]Vmesna vrtilna_SKLOP1'!D2385,"")=0,"",IF('[1]Vmesna vrtilna_SKLOP1'!E2385&lt;&gt;"",'[1]Vmesna vrtilna_SKLOP1'!D2385,""))</f>
        <v>Senčila</v>
      </c>
      <c r="F2385" s="18" t="str">
        <f>IF('[1]Vmesna vrtilna_SKLOP1'!E2385&lt;&gt;"",'[1]Vmesna vrtilna_SKLOP1'!E2385,"")</f>
        <v>Notranje žaluzije - kovinske, Dim. ŠxV: 0,8x2,4m</v>
      </c>
      <c r="G2385" s="15" t="str">
        <f>IF('[1]Vmesna vrtilna_SKLOP1'!E2385&lt;&gt;"",'[1]Vmesna vrtilna_SKLOP1'!F2385,"")</f>
        <v>[kos]</v>
      </c>
      <c r="H2385" s="19">
        <f>IF('[1]Vmesna vrtilna_SKLOP1'!F2385&lt;&gt;"",'[1]Vmesna vrtilna_SKLOP1'!I2385,"")</f>
        <v>1</v>
      </c>
      <c r="I2385" s="20" t="str">
        <f>IF(I2384="Skupaj:","DDV (22%):",IF(I2384="DDV (22%):","Skupaj z DDV:",IF(AND('[1]Vmesna vrtilna_SKLOP1'!C2385&lt;&gt;"",'[1]Vmesna vrtilna_SKLOP1'!E2385=""),"Skupaj:","")))</f>
        <v/>
      </c>
      <c r="J2385" s="21">
        <f t="shared" si="75"/>
        <v>0</v>
      </c>
      <c r="K2385" s="21">
        <f>IF(I2385="Skupaj z DDV:",SUM(K2383,K2384),IF(I2385="DDV (22%):",K2384*0.22,IF(AND('[1]Vmesna vrtilna_SKLOP1'!C2385&lt;&gt;"",'[1]Vmesna vrtilna_SKLOP1'!D2385=""),'[1]Vmesna vrtilna_SKLOP1'!J2385,IF(F2385&lt;&gt;"",IF('[1]Vmesna vrtilna_SKLOP1'!J2385&lt;&gt;"",'[1]Vmesna vrtilna_SKLOP1'!J2385,""),""))))</f>
        <v>86.399999999999991</v>
      </c>
      <c r="L2385" s="22">
        <f>IF(I2384="Skupaj:","DDV (22%):",IF(I2384="DDV (22%):","Skupaj z DDV:",IF(AND('[1]Vmesna vrtilna_SKLOP1'!C2385&lt;&gt;"",'[1]Vmesna vrtilna_SKLOP1'!E2385=""),"Skupaj:",IF(AND('[1]Vmesna vrtilna_SKLOP1'!C2385&lt;&gt;"",'[1]Vmesna vrtilna_SKLOP1'!D2385=""),'[1]Vmesna vrtilna_SKLOP1'!J2385,IF(F2385&lt;&gt;"",IF('[1]Vmesna vrtilna_SKLOP1'!J2385&lt;&gt;"",'[1]Vmesna vrtilna_SKLOP1'!J2385,""),"")))))</f>
        <v>86.399999999999991</v>
      </c>
      <c r="M2385" s="22">
        <f t="shared" si="74"/>
        <v>0</v>
      </c>
      <c r="N2385" s="22" t="str">
        <f>IF(IFERROR(VLOOKUP(B2385,'[1]Vmesna vrtilna_SKLOP1'!B:J,7,0),"")=0,"",IFERROR(VLOOKUP(B2385,'[1]Vmesna vrtilna_SKLOP1'!B:J,7,0),""))</f>
        <v/>
      </c>
      <c r="O2385" s="22"/>
    </row>
    <row r="2386" spans="2:15" ht="15" customHeight="1" x14ac:dyDescent="0.3">
      <c r="B2386" s="15" t="str">
        <f>IF(AND('[1]Vmesna vrtilna_SKLOP1'!B2386&lt;&gt;"",'[1]Vmesna vrtilna_SKLOP1'!C2386&lt;&gt;""),IF('[1]Vmesna vrtilna_SKLOP1'!B2386&lt;&gt;"",'[1]Vmesna vrtilna_SKLOP1'!B2386,""),"")</f>
        <v/>
      </c>
      <c r="C2386" s="16" t="str">
        <f>IF(OR(C2385="Posebna oblika",C2385="Kulturno zaščiten objekt",C2385="Kulturno zaščiten objekt, Posebna oblika"),"Glej zavihek POSEBNI POGOJI",IF(SUM(N2385:Q2385)=1,"Posebna oblika",IF(SUM(N2385:Q2385)=10,"Kulturno zaščiten objekt",IF(SUM(N2385:Q2385)=11,"Kulturno zaščiten objekt, Posebna oblika",IF(AND('[1]Vmesna vrtilna_SKLOP1'!C2386&lt;&gt;"",'[1]Vmesna vrtilna_SKLOP1'!D2386&lt;&gt;""),IF('[1]Vmesna vrtilna_SKLOP1'!C2386&lt;&gt;"",'[1]Vmesna vrtilna_SKLOP1'!C2386,""),"")))))</f>
        <v/>
      </c>
      <c r="D2386" s="17" t="str">
        <f>IF(IFERROR(VLOOKUP(B2386,'[1]Vmesna vrtilna_SKLOP1'!B:J,6,0),"")=0,"",IFERROR(VLOOKUP(B2386,'[1]Vmesna vrtilna_SKLOP1'!B:J,6,0),""))</f>
        <v/>
      </c>
      <c r="E2386" s="16" t="str">
        <f>IF(IF('[1]Vmesna vrtilna_SKLOP1'!E2386&lt;&gt;"",'[1]Vmesna vrtilna_SKLOP1'!D2386,"")=0,"",IF('[1]Vmesna vrtilna_SKLOP1'!E2386&lt;&gt;"",'[1]Vmesna vrtilna_SKLOP1'!D2386,""))</f>
        <v/>
      </c>
      <c r="F2386" s="18" t="str">
        <f>IF('[1]Vmesna vrtilna_SKLOP1'!E2386&lt;&gt;"",'[1]Vmesna vrtilna_SKLOP1'!E2386,"")</f>
        <v/>
      </c>
      <c r="G2386" s="15" t="str">
        <f>IF('[1]Vmesna vrtilna_SKLOP1'!E2386&lt;&gt;"",'[1]Vmesna vrtilna_SKLOP1'!F2386,"")</f>
        <v/>
      </c>
      <c r="H2386" s="19" t="str">
        <f>IF('[1]Vmesna vrtilna_SKLOP1'!F2386&lt;&gt;"",'[1]Vmesna vrtilna_SKLOP1'!I2386,"")</f>
        <v/>
      </c>
      <c r="I2386" s="20" t="str">
        <f>IF(I2385="Skupaj:","DDV (22%):",IF(I2385="DDV (22%):","Skupaj z DDV:",IF(AND('[1]Vmesna vrtilna_SKLOP1'!C2386&lt;&gt;"",'[1]Vmesna vrtilna_SKLOP1'!E2386=""),"Skupaj:","")))</f>
        <v/>
      </c>
      <c r="J2386" s="21" t="str">
        <f t="shared" si="75"/>
        <v/>
      </c>
      <c r="K2386" s="21" t="str">
        <f>IF(I2386="Skupaj z DDV:",SUM(K2384,K2385),IF(I2386="DDV (22%):",K2385*0.22,IF(AND('[1]Vmesna vrtilna_SKLOP1'!C2386&lt;&gt;"",'[1]Vmesna vrtilna_SKLOP1'!D2386=""),'[1]Vmesna vrtilna_SKLOP1'!J2386,IF(F2386&lt;&gt;"",IF('[1]Vmesna vrtilna_SKLOP1'!J2386&lt;&gt;"",'[1]Vmesna vrtilna_SKLOP1'!J2386,""),""))))</f>
        <v/>
      </c>
      <c r="L2386" s="22" t="str">
        <f>IF(I2385="Skupaj:","DDV (22%):",IF(I2385="DDV (22%):","Skupaj z DDV:",IF(AND('[1]Vmesna vrtilna_SKLOP1'!C2386&lt;&gt;"",'[1]Vmesna vrtilna_SKLOP1'!E2386=""),"Skupaj:",IF(AND('[1]Vmesna vrtilna_SKLOP1'!C2386&lt;&gt;"",'[1]Vmesna vrtilna_SKLOP1'!D2386=""),'[1]Vmesna vrtilna_SKLOP1'!J2386,IF(F2386&lt;&gt;"",IF('[1]Vmesna vrtilna_SKLOP1'!J2386&lt;&gt;"",'[1]Vmesna vrtilna_SKLOP1'!J2386,""),"")))))</f>
        <v/>
      </c>
      <c r="M2386" s="22">
        <f t="shared" si="74"/>
        <v>0</v>
      </c>
      <c r="N2386" s="22" t="str">
        <f>IF(IFERROR(VLOOKUP(B2386,'[1]Vmesna vrtilna_SKLOP1'!B:J,7,0),"")=0,"",IFERROR(VLOOKUP(B2386,'[1]Vmesna vrtilna_SKLOP1'!B:J,7,0),""))</f>
        <v/>
      </c>
      <c r="O2386" s="22"/>
    </row>
    <row r="2387" spans="2:15" ht="15" customHeight="1" x14ac:dyDescent="0.3">
      <c r="B2387" s="15" t="str">
        <f>IF(AND('[1]Vmesna vrtilna_SKLOP1'!B2387&lt;&gt;"",'[1]Vmesna vrtilna_SKLOP1'!C2387&lt;&gt;""),IF('[1]Vmesna vrtilna_SKLOP1'!B2387&lt;&gt;"",'[1]Vmesna vrtilna_SKLOP1'!B2387,""),"")</f>
        <v/>
      </c>
      <c r="C2387" s="16" t="str">
        <f>IF(OR(C2386="Posebna oblika",C2386="Kulturno zaščiten objekt",C2386="Kulturno zaščiten objekt, Posebna oblika"),"Glej zavihek POSEBNI POGOJI",IF(SUM(N2386:Q2386)=1,"Posebna oblika",IF(SUM(N2386:Q2386)=10,"Kulturno zaščiten objekt",IF(SUM(N2386:Q2386)=11,"Kulturno zaščiten objekt, Posebna oblika",IF(AND('[1]Vmesna vrtilna_SKLOP1'!C2387&lt;&gt;"",'[1]Vmesna vrtilna_SKLOP1'!D2387&lt;&gt;""),IF('[1]Vmesna vrtilna_SKLOP1'!C2387&lt;&gt;"",'[1]Vmesna vrtilna_SKLOP1'!C2387,""),"")))))</f>
        <v/>
      </c>
      <c r="D2387" s="17" t="str">
        <f>IF(IFERROR(VLOOKUP(B2387,'[1]Vmesna vrtilna_SKLOP1'!B:J,6,0),"")=0,"",IFERROR(VLOOKUP(B2387,'[1]Vmesna vrtilna_SKLOP1'!B:J,6,0),""))</f>
        <v/>
      </c>
      <c r="E2387" s="16" t="str">
        <f>IF(IF('[1]Vmesna vrtilna_SKLOP1'!E2387&lt;&gt;"",'[1]Vmesna vrtilna_SKLOP1'!D2387,"")=0,"",IF('[1]Vmesna vrtilna_SKLOP1'!E2387&lt;&gt;"",'[1]Vmesna vrtilna_SKLOP1'!D2387,""))</f>
        <v>Notranje police</v>
      </c>
      <c r="F2387" s="18" t="str">
        <f>IF('[1]Vmesna vrtilna_SKLOP1'!E2387&lt;&gt;"",'[1]Vmesna vrtilna_SKLOP1'!E2387,"")</f>
        <v>Notranja polica, mat. , dim. ŠxG:0,8xm</v>
      </c>
      <c r="G2387" s="15" t="str">
        <f>IF('[1]Vmesna vrtilna_SKLOP1'!E2387&lt;&gt;"",'[1]Vmesna vrtilna_SKLOP1'!F2387,"")</f>
        <v>[kos]</v>
      </c>
      <c r="H2387" s="19">
        <f>IF('[1]Vmesna vrtilna_SKLOP1'!F2387&lt;&gt;"",'[1]Vmesna vrtilna_SKLOP1'!I2387,"")</f>
        <v>1</v>
      </c>
      <c r="I2387" s="20" t="str">
        <f>IF(I2386="Skupaj:","DDV (22%):",IF(I2386="DDV (22%):","Skupaj z DDV:",IF(AND('[1]Vmesna vrtilna_SKLOP1'!C2387&lt;&gt;"",'[1]Vmesna vrtilna_SKLOP1'!E2387=""),"Skupaj:","")))</f>
        <v/>
      </c>
      <c r="J2387" s="21">
        <f t="shared" si="75"/>
        <v>0</v>
      </c>
      <c r="K2387" s="21">
        <f>IF(I2387="Skupaj z DDV:",SUM(K2385,K2386),IF(I2387="DDV (22%):",K2386*0.22,IF(AND('[1]Vmesna vrtilna_SKLOP1'!C2387&lt;&gt;"",'[1]Vmesna vrtilna_SKLOP1'!D2387=""),'[1]Vmesna vrtilna_SKLOP1'!J2387,IF(F2387&lt;&gt;"",IF('[1]Vmesna vrtilna_SKLOP1'!J2387&lt;&gt;"",'[1]Vmesna vrtilna_SKLOP1'!J2387,""),""))))</f>
        <v>0</v>
      </c>
      <c r="L2387" s="22">
        <f>IF(I2386="Skupaj:","DDV (22%):",IF(I2386="DDV (22%):","Skupaj z DDV:",IF(AND('[1]Vmesna vrtilna_SKLOP1'!C2387&lt;&gt;"",'[1]Vmesna vrtilna_SKLOP1'!E2387=""),"Skupaj:",IF(AND('[1]Vmesna vrtilna_SKLOP1'!C2387&lt;&gt;"",'[1]Vmesna vrtilna_SKLOP1'!D2387=""),'[1]Vmesna vrtilna_SKLOP1'!J2387,IF(F2387&lt;&gt;"",IF('[1]Vmesna vrtilna_SKLOP1'!J2387&lt;&gt;"",'[1]Vmesna vrtilna_SKLOP1'!J2387,""),"")))))</f>
        <v>0</v>
      </c>
      <c r="M2387" s="22">
        <f t="shared" si="74"/>
        <v>0</v>
      </c>
      <c r="N2387" s="22" t="str">
        <f>IF(IFERROR(VLOOKUP(B2387,'[1]Vmesna vrtilna_SKLOP1'!B:J,7,0),"")=0,"",IFERROR(VLOOKUP(B2387,'[1]Vmesna vrtilna_SKLOP1'!B:J,7,0),""))</f>
        <v/>
      </c>
      <c r="O2387" s="22"/>
    </row>
    <row r="2388" spans="2:15" ht="15" customHeight="1" x14ac:dyDescent="0.3">
      <c r="B2388" s="15" t="str">
        <f>IF(AND('[1]Vmesna vrtilna_SKLOP1'!B2388&lt;&gt;"",'[1]Vmesna vrtilna_SKLOP1'!C2388&lt;&gt;""),IF('[1]Vmesna vrtilna_SKLOP1'!B2388&lt;&gt;"",'[1]Vmesna vrtilna_SKLOP1'!B2388,""),"")</f>
        <v/>
      </c>
      <c r="C2388" s="16" t="str">
        <f>IF(OR(C2387="Posebna oblika",C2387="Kulturno zaščiten objekt",C2387="Kulturno zaščiten objekt, Posebna oblika"),"Glej zavihek POSEBNI POGOJI",IF(SUM(N2387:Q2387)=1,"Posebna oblika",IF(SUM(N2387:Q2387)=10,"Kulturno zaščiten objekt",IF(SUM(N2387:Q2387)=11,"Kulturno zaščiten objekt, Posebna oblika",IF(AND('[1]Vmesna vrtilna_SKLOP1'!C2388&lt;&gt;"",'[1]Vmesna vrtilna_SKLOP1'!D2388&lt;&gt;""),IF('[1]Vmesna vrtilna_SKLOP1'!C2388&lt;&gt;"",'[1]Vmesna vrtilna_SKLOP1'!C2388,""),"")))))</f>
        <v/>
      </c>
      <c r="D2388" s="17" t="str">
        <f>IF(IFERROR(VLOOKUP(B2388,'[1]Vmesna vrtilna_SKLOP1'!B:J,6,0),"")=0,"",IFERROR(VLOOKUP(B2388,'[1]Vmesna vrtilna_SKLOP1'!B:J,6,0),""))</f>
        <v/>
      </c>
      <c r="E2388" s="16" t="str">
        <f>IF(IF('[1]Vmesna vrtilna_SKLOP1'!E2388&lt;&gt;"",'[1]Vmesna vrtilna_SKLOP1'!D2388,"")=0,"",IF('[1]Vmesna vrtilna_SKLOP1'!E2388&lt;&gt;"",'[1]Vmesna vrtilna_SKLOP1'!D2388,""))</f>
        <v/>
      </c>
      <c r="F2388" s="18" t="str">
        <f>IF('[1]Vmesna vrtilna_SKLOP1'!E2388&lt;&gt;"",'[1]Vmesna vrtilna_SKLOP1'!E2388,"")</f>
        <v>Notranja polica, mat. Topalit, dim. ŠxG:2x0,1m</v>
      </c>
      <c r="G2388" s="15" t="str">
        <f>IF('[1]Vmesna vrtilna_SKLOP1'!E2388&lt;&gt;"",'[1]Vmesna vrtilna_SKLOP1'!F2388,"")</f>
        <v>[kos]</v>
      </c>
      <c r="H2388" s="19">
        <f>IF('[1]Vmesna vrtilna_SKLOP1'!F2388&lt;&gt;"",'[1]Vmesna vrtilna_SKLOP1'!I2388,"")</f>
        <v>2</v>
      </c>
      <c r="I2388" s="20" t="str">
        <f>IF(I2387="Skupaj:","DDV (22%):",IF(I2387="DDV (22%):","Skupaj z DDV:",IF(AND('[1]Vmesna vrtilna_SKLOP1'!C2388&lt;&gt;"",'[1]Vmesna vrtilna_SKLOP1'!E2388=""),"Skupaj:","")))</f>
        <v/>
      </c>
      <c r="J2388" s="21">
        <f t="shared" si="75"/>
        <v>0</v>
      </c>
      <c r="K2388" s="21">
        <f>IF(I2388="Skupaj z DDV:",SUM(K2386,K2387),IF(I2388="DDV (22%):",K2387*0.22,IF(AND('[1]Vmesna vrtilna_SKLOP1'!C2388&lt;&gt;"",'[1]Vmesna vrtilna_SKLOP1'!D2388=""),'[1]Vmesna vrtilna_SKLOP1'!J2388,IF(F2388&lt;&gt;"",IF('[1]Vmesna vrtilna_SKLOP1'!J2388&lt;&gt;"",'[1]Vmesna vrtilna_SKLOP1'!J2388,""),""))))</f>
        <v>60.2</v>
      </c>
      <c r="L2388" s="22">
        <f>IF(I2387="Skupaj:","DDV (22%):",IF(I2387="DDV (22%):","Skupaj z DDV:",IF(AND('[1]Vmesna vrtilna_SKLOP1'!C2388&lt;&gt;"",'[1]Vmesna vrtilna_SKLOP1'!E2388=""),"Skupaj:",IF(AND('[1]Vmesna vrtilna_SKLOP1'!C2388&lt;&gt;"",'[1]Vmesna vrtilna_SKLOP1'!D2388=""),'[1]Vmesna vrtilna_SKLOP1'!J2388,IF(F2388&lt;&gt;"",IF('[1]Vmesna vrtilna_SKLOP1'!J2388&lt;&gt;"",'[1]Vmesna vrtilna_SKLOP1'!J2388,""),"")))))</f>
        <v>60.2</v>
      </c>
      <c r="M2388" s="22">
        <f t="shared" si="74"/>
        <v>0</v>
      </c>
      <c r="N2388" s="22" t="str">
        <f>IF(IFERROR(VLOOKUP(B2388,'[1]Vmesna vrtilna_SKLOP1'!B:J,7,0),"")=0,"",IFERROR(VLOOKUP(B2388,'[1]Vmesna vrtilna_SKLOP1'!B:J,7,0),""))</f>
        <v/>
      </c>
      <c r="O2388" s="22"/>
    </row>
    <row r="2389" spans="2:15" ht="15" customHeight="1" x14ac:dyDescent="0.3">
      <c r="B2389" s="15" t="str">
        <f>IF(AND('[1]Vmesna vrtilna_SKLOP1'!B2389&lt;&gt;"",'[1]Vmesna vrtilna_SKLOP1'!C2389&lt;&gt;""),IF('[1]Vmesna vrtilna_SKLOP1'!B2389&lt;&gt;"",'[1]Vmesna vrtilna_SKLOP1'!B2389,""),"")</f>
        <v/>
      </c>
      <c r="C2389" s="16" t="str">
        <f>IF(OR(C2388="Posebna oblika",C2388="Kulturno zaščiten objekt",C2388="Kulturno zaščiten objekt, Posebna oblika"),"Glej zavihek POSEBNI POGOJI",IF(SUM(N2388:Q2388)=1,"Posebna oblika",IF(SUM(N2388:Q2388)=10,"Kulturno zaščiten objekt",IF(SUM(N2388:Q2388)=11,"Kulturno zaščiten objekt, Posebna oblika",IF(AND('[1]Vmesna vrtilna_SKLOP1'!C2389&lt;&gt;"",'[1]Vmesna vrtilna_SKLOP1'!D2389&lt;&gt;""),IF('[1]Vmesna vrtilna_SKLOP1'!C2389&lt;&gt;"",'[1]Vmesna vrtilna_SKLOP1'!C2389,""),"")))))</f>
        <v/>
      </c>
      <c r="D2389" s="17" t="str">
        <f>IF(IFERROR(VLOOKUP(B2389,'[1]Vmesna vrtilna_SKLOP1'!B:J,6,0),"")=0,"",IFERROR(VLOOKUP(B2389,'[1]Vmesna vrtilna_SKLOP1'!B:J,6,0),""))</f>
        <v/>
      </c>
      <c r="E2389" s="16" t="str">
        <f>IF(IF('[1]Vmesna vrtilna_SKLOP1'!E2389&lt;&gt;"",'[1]Vmesna vrtilna_SKLOP1'!D2389,"")=0,"",IF('[1]Vmesna vrtilna_SKLOP1'!E2389&lt;&gt;"",'[1]Vmesna vrtilna_SKLOP1'!D2389,""))</f>
        <v/>
      </c>
      <c r="F2389" s="18" t="str">
        <f>IF('[1]Vmesna vrtilna_SKLOP1'!E2389&lt;&gt;"",'[1]Vmesna vrtilna_SKLOP1'!E2389,"")</f>
        <v/>
      </c>
      <c r="G2389" s="15" t="str">
        <f>IF('[1]Vmesna vrtilna_SKLOP1'!E2389&lt;&gt;"",'[1]Vmesna vrtilna_SKLOP1'!F2389,"")</f>
        <v/>
      </c>
      <c r="H2389" s="19" t="str">
        <f>IF('[1]Vmesna vrtilna_SKLOP1'!F2389&lt;&gt;"",'[1]Vmesna vrtilna_SKLOP1'!I2389,"")</f>
        <v/>
      </c>
      <c r="I2389" s="20" t="str">
        <f>IF(I2388="Skupaj:","DDV (22%):",IF(I2388="DDV (22%):","Skupaj z DDV:",IF(AND('[1]Vmesna vrtilna_SKLOP1'!C2389&lt;&gt;"",'[1]Vmesna vrtilna_SKLOP1'!E2389=""),"Skupaj:","")))</f>
        <v/>
      </c>
      <c r="J2389" s="21" t="str">
        <f t="shared" si="75"/>
        <v/>
      </c>
      <c r="K2389" s="21" t="str">
        <f>IF(I2389="Skupaj z DDV:",SUM(K2387,K2388),IF(I2389="DDV (22%):",K2388*0.22,IF(AND('[1]Vmesna vrtilna_SKLOP1'!C2389&lt;&gt;"",'[1]Vmesna vrtilna_SKLOP1'!D2389=""),'[1]Vmesna vrtilna_SKLOP1'!J2389,IF(F2389&lt;&gt;"",IF('[1]Vmesna vrtilna_SKLOP1'!J2389&lt;&gt;"",'[1]Vmesna vrtilna_SKLOP1'!J2389,""),""))))</f>
        <v/>
      </c>
      <c r="L2389" s="22" t="str">
        <f>IF(I2388="Skupaj:","DDV (22%):",IF(I2388="DDV (22%):","Skupaj z DDV:",IF(AND('[1]Vmesna vrtilna_SKLOP1'!C2389&lt;&gt;"",'[1]Vmesna vrtilna_SKLOP1'!E2389=""),"Skupaj:",IF(AND('[1]Vmesna vrtilna_SKLOP1'!C2389&lt;&gt;"",'[1]Vmesna vrtilna_SKLOP1'!D2389=""),'[1]Vmesna vrtilna_SKLOP1'!J2389,IF(F2389&lt;&gt;"",IF('[1]Vmesna vrtilna_SKLOP1'!J2389&lt;&gt;"",'[1]Vmesna vrtilna_SKLOP1'!J2389,""),"")))))</f>
        <v/>
      </c>
      <c r="M2389" s="22">
        <f t="shared" si="74"/>
        <v>0</v>
      </c>
      <c r="N2389" s="22" t="str">
        <f>IF(IFERROR(VLOOKUP(B2389,'[1]Vmesna vrtilna_SKLOP1'!B:J,7,0),"")=0,"",IFERROR(VLOOKUP(B2389,'[1]Vmesna vrtilna_SKLOP1'!B:J,7,0),""))</f>
        <v/>
      </c>
      <c r="O2389" s="22"/>
    </row>
    <row r="2390" spans="2:15" ht="15" customHeight="1" x14ac:dyDescent="0.3">
      <c r="B2390" s="15" t="str">
        <f>IF(AND('[1]Vmesna vrtilna_SKLOP1'!B2390&lt;&gt;"",'[1]Vmesna vrtilna_SKLOP1'!C2390&lt;&gt;""),IF('[1]Vmesna vrtilna_SKLOP1'!B2390&lt;&gt;"",'[1]Vmesna vrtilna_SKLOP1'!B2390,""),"")</f>
        <v/>
      </c>
      <c r="C2390" s="16" t="str">
        <f>IF(OR(C2389="Posebna oblika",C2389="Kulturno zaščiten objekt",C2389="Kulturno zaščiten objekt, Posebna oblika"),"Glej zavihek POSEBNI POGOJI",IF(SUM(N2389:Q2389)=1,"Posebna oblika",IF(SUM(N2389:Q2389)=10,"Kulturno zaščiten objekt",IF(SUM(N2389:Q2389)=11,"Kulturno zaščiten objekt, Posebna oblika",IF(AND('[1]Vmesna vrtilna_SKLOP1'!C2390&lt;&gt;"",'[1]Vmesna vrtilna_SKLOP1'!D2390&lt;&gt;""),IF('[1]Vmesna vrtilna_SKLOP1'!C2390&lt;&gt;"",'[1]Vmesna vrtilna_SKLOP1'!C2390,""),"")))))</f>
        <v/>
      </c>
      <c r="D2390" s="17" t="str">
        <f>IF(IFERROR(VLOOKUP(B2390,'[1]Vmesna vrtilna_SKLOP1'!B:J,6,0),"")=0,"",IFERROR(VLOOKUP(B2390,'[1]Vmesna vrtilna_SKLOP1'!B:J,6,0),""))</f>
        <v/>
      </c>
      <c r="E2390" s="16" t="str">
        <f>IF(IF('[1]Vmesna vrtilna_SKLOP1'!E2390&lt;&gt;"",'[1]Vmesna vrtilna_SKLOP1'!D2390,"")=0,"",IF('[1]Vmesna vrtilna_SKLOP1'!E2390&lt;&gt;"",'[1]Vmesna vrtilna_SKLOP1'!D2390,""))</f>
        <v>Demontaža</v>
      </c>
      <c r="F2390" s="18" t="str">
        <f>IF('[1]Vmesna vrtilna_SKLOP1'!E2390&lt;&gt;"",'[1]Vmesna vrtilna_SKLOP1'!E2390,"")</f>
        <v>Demontaža oken</v>
      </c>
      <c r="G2390" s="15" t="str">
        <f>IF('[1]Vmesna vrtilna_SKLOP1'!E2390&lt;&gt;"",'[1]Vmesna vrtilna_SKLOP1'!F2390,"")</f>
        <v>[m1]</v>
      </c>
      <c r="H2390" s="19">
        <f>IF('[1]Vmesna vrtilna_SKLOP1'!F2390&lt;&gt;"",'[1]Vmesna vrtilna_SKLOP1'!I2390,"")</f>
        <v>34.4</v>
      </c>
      <c r="I2390" s="20" t="str">
        <f>IF(I2389="Skupaj:","DDV (22%):",IF(I2389="DDV (22%):","Skupaj z DDV:",IF(AND('[1]Vmesna vrtilna_SKLOP1'!C2390&lt;&gt;"",'[1]Vmesna vrtilna_SKLOP1'!E2390=""),"Skupaj:","")))</f>
        <v/>
      </c>
      <c r="J2390" s="21">
        <f t="shared" si="75"/>
        <v>0</v>
      </c>
      <c r="K2390" s="21">
        <f>IF(I2390="Skupaj z DDV:",SUM(K2388,K2389),IF(I2390="DDV (22%):",K2389*0.22,IF(AND('[1]Vmesna vrtilna_SKLOP1'!C2390&lt;&gt;"",'[1]Vmesna vrtilna_SKLOP1'!D2390=""),'[1]Vmesna vrtilna_SKLOP1'!J2390,IF(F2390&lt;&gt;"",IF('[1]Vmesna vrtilna_SKLOP1'!J2390&lt;&gt;"",'[1]Vmesna vrtilna_SKLOP1'!J2390,""),""))))</f>
        <v>300.39999999999998</v>
      </c>
      <c r="L2390" s="22">
        <f>IF(I2389="Skupaj:","DDV (22%):",IF(I2389="DDV (22%):","Skupaj z DDV:",IF(AND('[1]Vmesna vrtilna_SKLOP1'!C2390&lt;&gt;"",'[1]Vmesna vrtilna_SKLOP1'!E2390=""),"Skupaj:",IF(AND('[1]Vmesna vrtilna_SKLOP1'!C2390&lt;&gt;"",'[1]Vmesna vrtilna_SKLOP1'!D2390=""),'[1]Vmesna vrtilna_SKLOP1'!J2390,IF(F2390&lt;&gt;"",IF('[1]Vmesna vrtilna_SKLOP1'!J2390&lt;&gt;"",'[1]Vmesna vrtilna_SKLOP1'!J2390,""),"")))))</f>
        <v>300.39999999999998</v>
      </c>
      <c r="M2390" s="22">
        <f t="shared" si="74"/>
        <v>0</v>
      </c>
      <c r="N2390" s="22" t="str">
        <f>IF(IFERROR(VLOOKUP(B2390,'[1]Vmesna vrtilna_SKLOP1'!B:J,7,0),"")=0,"",IFERROR(VLOOKUP(B2390,'[1]Vmesna vrtilna_SKLOP1'!B:J,7,0),""))</f>
        <v/>
      </c>
      <c r="O2390" s="22"/>
    </row>
    <row r="2391" spans="2:15" ht="15" customHeight="1" x14ac:dyDescent="0.3">
      <c r="B2391" s="15" t="str">
        <f>IF(AND('[1]Vmesna vrtilna_SKLOP1'!B2391&lt;&gt;"",'[1]Vmesna vrtilna_SKLOP1'!C2391&lt;&gt;""),IF('[1]Vmesna vrtilna_SKLOP1'!B2391&lt;&gt;"",'[1]Vmesna vrtilna_SKLOP1'!B2391,""),"")</f>
        <v/>
      </c>
      <c r="C2391" s="16" t="str">
        <f>IF(OR(C2390="Posebna oblika",C2390="Kulturno zaščiten objekt",C2390="Kulturno zaščiten objekt, Posebna oblika"),"Glej zavihek POSEBNI POGOJI",IF(SUM(N2390:Q2390)=1,"Posebna oblika",IF(SUM(N2390:Q2390)=10,"Kulturno zaščiten objekt",IF(SUM(N2390:Q2390)=11,"Kulturno zaščiten objekt, Posebna oblika",IF(AND('[1]Vmesna vrtilna_SKLOP1'!C2391&lt;&gt;"",'[1]Vmesna vrtilna_SKLOP1'!D2391&lt;&gt;""),IF('[1]Vmesna vrtilna_SKLOP1'!C2391&lt;&gt;"",'[1]Vmesna vrtilna_SKLOP1'!C2391,""),"")))))</f>
        <v/>
      </c>
      <c r="D2391" s="17" t="str">
        <f>IF(IFERROR(VLOOKUP(B2391,'[1]Vmesna vrtilna_SKLOP1'!B:J,6,0),"")=0,"",IFERROR(VLOOKUP(B2391,'[1]Vmesna vrtilna_SKLOP1'!B:J,6,0),""))</f>
        <v/>
      </c>
      <c r="E2391" s="16" t="str">
        <f>IF(IF('[1]Vmesna vrtilna_SKLOP1'!E2391&lt;&gt;"",'[1]Vmesna vrtilna_SKLOP1'!D2391,"")=0,"",IF('[1]Vmesna vrtilna_SKLOP1'!E2391&lt;&gt;"",'[1]Vmesna vrtilna_SKLOP1'!D2391,""))</f>
        <v/>
      </c>
      <c r="F2391" s="18" t="str">
        <f>IF('[1]Vmesna vrtilna_SKLOP1'!E2391&lt;&gt;"",'[1]Vmesna vrtilna_SKLOP1'!E2391,"")</f>
        <v>Demontaža vrat</v>
      </c>
      <c r="G2391" s="15" t="str">
        <f>IF('[1]Vmesna vrtilna_SKLOP1'!E2391&lt;&gt;"",'[1]Vmesna vrtilna_SKLOP1'!F2391,"")</f>
        <v>[m1]</v>
      </c>
      <c r="H2391" s="19">
        <f>IF('[1]Vmesna vrtilna_SKLOP1'!F2391&lt;&gt;"",'[1]Vmesna vrtilna_SKLOP1'!I2391,"")</f>
        <v>47.9</v>
      </c>
      <c r="I2391" s="20" t="str">
        <f>IF(I2390="Skupaj:","DDV (22%):",IF(I2390="DDV (22%):","Skupaj z DDV:",IF(AND('[1]Vmesna vrtilna_SKLOP1'!C2391&lt;&gt;"",'[1]Vmesna vrtilna_SKLOP1'!E2391=""),"Skupaj:","")))</f>
        <v/>
      </c>
      <c r="J2391" s="21">
        <f t="shared" si="75"/>
        <v>0</v>
      </c>
      <c r="K2391" s="21">
        <f>IF(I2391="Skupaj z DDV:",SUM(K2389,K2390),IF(I2391="DDV (22%):",K2390*0.22,IF(AND('[1]Vmesna vrtilna_SKLOP1'!C2391&lt;&gt;"",'[1]Vmesna vrtilna_SKLOP1'!D2391=""),'[1]Vmesna vrtilna_SKLOP1'!J2391,IF(F2391&lt;&gt;"",IF('[1]Vmesna vrtilna_SKLOP1'!J2391&lt;&gt;"",'[1]Vmesna vrtilna_SKLOP1'!J2391,""),""))))</f>
        <v>335.3</v>
      </c>
      <c r="L2391" s="22">
        <f>IF(I2390="Skupaj:","DDV (22%):",IF(I2390="DDV (22%):","Skupaj z DDV:",IF(AND('[1]Vmesna vrtilna_SKLOP1'!C2391&lt;&gt;"",'[1]Vmesna vrtilna_SKLOP1'!E2391=""),"Skupaj:",IF(AND('[1]Vmesna vrtilna_SKLOP1'!C2391&lt;&gt;"",'[1]Vmesna vrtilna_SKLOP1'!D2391=""),'[1]Vmesna vrtilna_SKLOP1'!J2391,IF(F2391&lt;&gt;"",IF('[1]Vmesna vrtilna_SKLOP1'!J2391&lt;&gt;"",'[1]Vmesna vrtilna_SKLOP1'!J2391,""),"")))))</f>
        <v>335.3</v>
      </c>
      <c r="M2391" s="22">
        <f t="shared" si="74"/>
        <v>0</v>
      </c>
      <c r="N2391" s="22" t="str">
        <f>IF(IFERROR(VLOOKUP(B2391,'[1]Vmesna vrtilna_SKLOP1'!B:J,7,0),"")=0,"",IFERROR(VLOOKUP(B2391,'[1]Vmesna vrtilna_SKLOP1'!B:J,7,0),""))</f>
        <v/>
      </c>
      <c r="O2391" s="22"/>
    </row>
    <row r="2392" spans="2:15" ht="15" customHeight="1" x14ac:dyDescent="0.3">
      <c r="B2392" s="15" t="str">
        <f>IF(AND('[1]Vmesna vrtilna_SKLOP1'!B2392&lt;&gt;"",'[1]Vmesna vrtilna_SKLOP1'!C2392&lt;&gt;""),IF('[1]Vmesna vrtilna_SKLOP1'!B2392&lt;&gt;"",'[1]Vmesna vrtilna_SKLOP1'!B2392,""),"")</f>
        <v/>
      </c>
      <c r="C2392" s="16" t="str">
        <f>IF(OR(C2391="Posebna oblika",C2391="Kulturno zaščiten objekt",C2391="Kulturno zaščiten objekt, Posebna oblika"),"Glej zavihek POSEBNI POGOJI",IF(SUM(N2391:Q2391)=1,"Posebna oblika",IF(SUM(N2391:Q2391)=10,"Kulturno zaščiten objekt",IF(SUM(N2391:Q2391)=11,"Kulturno zaščiten objekt, Posebna oblika",IF(AND('[1]Vmesna vrtilna_SKLOP1'!C2392&lt;&gt;"",'[1]Vmesna vrtilna_SKLOP1'!D2392&lt;&gt;""),IF('[1]Vmesna vrtilna_SKLOP1'!C2392&lt;&gt;"",'[1]Vmesna vrtilna_SKLOP1'!C2392,""),"")))))</f>
        <v/>
      </c>
      <c r="D2392" s="17" t="str">
        <f>IF(IFERROR(VLOOKUP(B2392,'[1]Vmesna vrtilna_SKLOP1'!B:J,6,0),"")=0,"",IFERROR(VLOOKUP(B2392,'[1]Vmesna vrtilna_SKLOP1'!B:J,6,0),""))</f>
        <v/>
      </c>
      <c r="E2392" s="16" t="str">
        <f>IF(IF('[1]Vmesna vrtilna_SKLOP1'!E2392&lt;&gt;"",'[1]Vmesna vrtilna_SKLOP1'!D2392,"")=0,"",IF('[1]Vmesna vrtilna_SKLOP1'!E2392&lt;&gt;"",'[1]Vmesna vrtilna_SKLOP1'!D2392,""))</f>
        <v/>
      </c>
      <c r="F2392" s="18" t="str">
        <f>IF('[1]Vmesna vrtilna_SKLOP1'!E2392&lt;&gt;"",'[1]Vmesna vrtilna_SKLOP1'!E2392,"")</f>
        <v>Demontaža police</v>
      </c>
      <c r="G2392" s="15" t="str">
        <f>IF('[1]Vmesna vrtilna_SKLOP1'!E2392&lt;&gt;"",'[1]Vmesna vrtilna_SKLOP1'!F2392,"")</f>
        <v>[kos]</v>
      </c>
      <c r="H2392" s="19">
        <f>IF('[1]Vmesna vrtilna_SKLOP1'!F2392&lt;&gt;"",'[1]Vmesna vrtilna_SKLOP1'!I2392,"")</f>
        <v>3</v>
      </c>
      <c r="I2392" s="20" t="str">
        <f>IF(I2391="Skupaj:","DDV (22%):",IF(I2391="DDV (22%):","Skupaj z DDV:",IF(AND('[1]Vmesna vrtilna_SKLOP1'!C2392&lt;&gt;"",'[1]Vmesna vrtilna_SKLOP1'!E2392=""),"Skupaj:","")))</f>
        <v/>
      </c>
      <c r="J2392" s="21">
        <f t="shared" si="75"/>
        <v>0</v>
      </c>
      <c r="K2392" s="21">
        <f>IF(I2392="Skupaj z DDV:",SUM(K2390,K2391),IF(I2392="DDV (22%):",K2391*0.22,IF(AND('[1]Vmesna vrtilna_SKLOP1'!C2392&lt;&gt;"",'[1]Vmesna vrtilna_SKLOP1'!D2392=""),'[1]Vmesna vrtilna_SKLOP1'!J2392,IF(F2392&lt;&gt;"",IF('[1]Vmesna vrtilna_SKLOP1'!J2392&lt;&gt;"",'[1]Vmesna vrtilna_SKLOP1'!J2392,""),""))))</f>
        <v>24</v>
      </c>
      <c r="L2392" s="22">
        <f>IF(I2391="Skupaj:","DDV (22%):",IF(I2391="DDV (22%):","Skupaj z DDV:",IF(AND('[1]Vmesna vrtilna_SKLOP1'!C2392&lt;&gt;"",'[1]Vmesna vrtilna_SKLOP1'!E2392=""),"Skupaj:",IF(AND('[1]Vmesna vrtilna_SKLOP1'!C2392&lt;&gt;"",'[1]Vmesna vrtilna_SKLOP1'!D2392=""),'[1]Vmesna vrtilna_SKLOP1'!J2392,IF(F2392&lt;&gt;"",IF('[1]Vmesna vrtilna_SKLOP1'!J2392&lt;&gt;"",'[1]Vmesna vrtilna_SKLOP1'!J2392,""),"")))))</f>
        <v>24</v>
      </c>
      <c r="M2392" s="22">
        <f t="shared" si="74"/>
        <v>0</v>
      </c>
      <c r="N2392" s="22" t="str">
        <f>IF(IFERROR(VLOOKUP(B2392,'[1]Vmesna vrtilna_SKLOP1'!B:J,7,0),"")=0,"",IFERROR(VLOOKUP(B2392,'[1]Vmesna vrtilna_SKLOP1'!B:J,7,0),""))</f>
        <v/>
      </c>
      <c r="O2392" s="22"/>
    </row>
    <row r="2393" spans="2:15" ht="15" customHeight="1" x14ac:dyDescent="0.3">
      <c r="B2393" s="15" t="str">
        <f>IF(AND('[1]Vmesna vrtilna_SKLOP1'!B2393&lt;&gt;"",'[1]Vmesna vrtilna_SKLOP1'!C2393&lt;&gt;""),IF('[1]Vmesna vrtilna_SKLOP1'!B2393&lt;&gt;"",'[1]Vmesna vrtilna_SKLOP1'!B2393,""),"")</f>
        <v/>
      </c>
      <c r="C2393" s="16" t="str">
        <f>IF(OR(C2392="Posebna oblika",C2392="Kulturno zaščiten objekt",C2392="Kulturno zaščiten objekt, Posebna oblika"),"Glej zavihek POSEBNI POGOJI",IF(SUM(N2392:Q2392)=1,"Posebna oblika",IF(SUM(N2392:Q2392)=10,"Kulturno zaščiten objekt",IF(SUM(N2392:Q2392)=11,"Kulturno zaščiten objekt, Posebna oblika",IF(AND('[1]Vmesna vrtilna_SKLOP1'!C2393&lt;&gt;"",'[1]Vmesna vrtilna_SKLOP1'!D2393&lt;&gt;""),IF('[1]Vmesna vrtilna_SKLOP1'!C2393&lt;&gt;"",'[1]Vmesna vrtilna_SKLOP1'!C2393,""),"")))))</f>
        <v/>
      </c>
      <c r="D2393" s="17" t="str">
        <f>IF(IFERROR(VLOOKUP(B2393,'[1]Vmesna vrtilna_SKLOP1'!B:J,6,0),"")=0,"",IFERROR(VLOOKUP(B2393,'[1]Vmesna vrtilna_SKLOP1'!B:J,6,0),""))</f>
        <v/>
      </c>
      <c r="E2393" s="16" t="str">
        <f>IF(IF('[1]Vmesna vrtilna_SKLOP1'!E2393&lt;&gt;"",'[1]Vmesna vrtilna_SKLOP1'!D2393,"")=0,"",IF('[1]Vmesna vrtilna_SKLOP1'!E2393&lt;&gt;"",'[1]Vmesna vrtilna_SKLOP1'!D2393,""))</f>
        <v/>
      </c>
      <c r="F2393" s="18" t="str">
        <f>IF('[1]Vmesna vrtilna_SKLOP1'!E2393&lt;&gt;"",'[1]Vmesna vrtilna_SKLOP1'!E2393,"")</f>
        <v/>
      </c>
      <c r="G2393" s="15" t="str">
        <f>IF('[1]Vmesna vrtilna_SKLOP1'!E2393&lt;&gt;"",'[1]Vmesna vrtilna_SKLOP1'!F2393,"")</f>
        <v/>
      </c>
      <c r="H2393" s="19" t="str">
        <f>IF('[1]Vmesna vrtilna_SKLOP1'!F2393&lt;&gt;"",'[1]Vmesna vrtilna_SKLOP1'!I2393,"")</f>
        <v/>
      </c>
      <c r="I2393" s="20" t="str">
        <f>IF(I2392="Skupaj:","DDV (22%):",IF(I2392="DDV (22%):","Skupaj z DDV:",IF(AND('[1]Vmesna vrtilna_SKLOP1'!C2393&lt;&gt;"",'[1]Vmesna vrtilna_SKLOP1'!E2393=""),"Skupaj:","")))</f>
        <v/>
      </c>
      <c r="J2393" s="21" t="str">
        <f t="shared" si="75"/>
        <v/>
      </c>
      <c r="K2393" s="21" t="str">
        <f>IF(I2393="Skupaj z DDV:",SUM(K2391,K2392),IF(I2393="DDV (22%):",K2392*0.22,IF(AND('[1]Vmesna vrtilna_SKLOP1'!C2393&lt;&gt;"",'[1]Vmesna vrtilna_SKLOP1'!D2393=""),'[1]Vmesna vrtilna_SKLOP1'!J2393,IF(F2393&lt;&gt;"",IF('[1]Vmesna vrtilna_SKLOP1'!J2393&lt;&gt;"",'[1]Vmesna vrtilna_SKLOP1'!J2393,""),""))))</f>
        <v/>
      </c>
      <c r="L2393" s="22" t="str">
        <f>IF(I2392="Skupaj:","DDV (22%):",IF(I2392="DDV (22%):","Skupaj z DDV:",IF(AND('[1]Vmesna vrtilna_SKLOP1'!C2393&lt;&gt;"",'[1]Vmesna vrtilna_SKLOP1'!E2393=""),"Skupaj:",IF(AND('[1]Vmesna vrtilna_SKLOP1'!C2393&lt;&gt;"",'[1]Vmesna vrtilna_SKLOP1'!D2393=""),'[1]Vmesna vrtilna_SKLOP1'!J2393,IF(F2393&lt;&gt;"",IF('[1]Vmesna vrtilna_SKLOP1'!J2393&lt;&gt;"",'[1]Vmesna vrtilna_SKLOP1'!J2393,""),"")))))</f>
        <v/>
      </c>
      <c r="M2393" s="22">
        <f t="shared" si="74"/>
        <v>0</v>
      </c>
      <c r="N2393" s="22" t="str">
        <f>IF(IFERROR(VLOOKUP(B2393,'[1]Vmesna vrtilna_SKLOP1'!B:J,7,0),"")=0,"",IFERROR(VLOOKUP(B2393,'[1]Vmesna vrtilna_SKLOP1'!B:J,7,0),""))</f>
        <v/>
      </c>
      <c r="O2393" s="22"/>
    </row>
    <row r="2394" spans="2:15" ht="15" customHeight="1" x14ac:dyDescent="0.3">
      <c r="B2394" s="15" t="str">
        <f>IF(AND('[1]Vmesna vrtilna_SKLOP1'!B2394&lt;&gt;"",'[1]Vmesna vrtilna_SKLOP1'!C2394&lt;&gt;""),IF('[1]Vmesna vrtilna_SKLOP1'!B2394&lt;&gt;"",'[1]Vmesna vrtilna_SKLOP1'!B2394,""),"")</f>
        <v/>
      </c>
      <c r="C2394" s="16" t="str">
        <f>IF(OR(C2393="Posebna oblika",C2393="Kulturno zaščiten objekt",C2393="Kulturno zaščiten objekt, Posebna oblika"),"Glej zavihek POSEBNI POGOJI",IF(SUM(N2393:Q2393)=1,"Posebna oblika",IF(SUM(N2393:Q2393)=10,"Kulturno zaščiten objekt",IF(SUM(N2393:Q2393)=11,"Kulturno zaščiten objekt, Posebna oblika",IF(AND('[1]Vmesna vrtilna_SKLOP1'!C2394&lt;&gt;"",'[1]Vmesna vrtilna_SKLOP1'!D2394&lt;&gt;""),IF('[1]Vmesna vrtilna_SKLOP1'!C2394&lt;&gt;"",'[1]Vmesna vrtilna_SKLOP1'!C2394,""),"")))))</f>
        <v/>
      </c>
      <c r="D2394" s="17" t="str">
        <f>IF(IFERROR(VLOOKUP(B2394,'[1]Vmesna vrtilna_SKLOP1'!B:J,6,0),"")=0,"",IFERROR(VLOOKUP(B2394,'[1]Vmesna vrtilna_SKLOP1'!B:J,6,0),""))</f>
        <v/>
      </c>
      <c r="E2394" s="16" t="str">
        <f>IF(IF('[1]Vmesna vrtilna_SKLOP1'!E2394&lt;&gt;"",'[1]Vmesna vrtilna_SKLOP1'!D2394,"")=0,"",IF('[1]Vmesna vrtilna_SKLOP1'!E2394&lt;&gt;"",'[1]Vmesna vrtilna_SKLOP1'!D2394,""))</f>
        <v>Montaža</v>
      </c>
      <c r="F2394" s="18" t="str">
        <f>IF('[1]Vmesna vrtilna_SKLOP1'!E2394&lt;&gt;"",'[1]Vmesna vrtilna_SKLOP1'!E2394,"")</f>
        <v>RAL montaža oken z zidarskimi deli</v>
      </c>
      <c r="G2394" s="15" t="str">
        <f>IF('[1]Vmesna vrtilna_SKLOP1'!E2394&lt;&gt;"",'[1]Vmesna vrtilna_SKLOP1'!F2394,"")</f>
        <v>[m1]</v>
      </c>
      <c r="H2394" s="19">
        <f>IF('[1]Vmesna vrtilna_SKLOP1'!F2394&lt;&gt;"",'[1]Vmesna vrtilna_SKLOP1'!I2394,"")</f>
        <v>34.4</v>
      </c>
      <c r="I2394" s="20" t="str">
        <f>IF(I2393="Skupaj:","DDV (22%):",IF(I2393="DDV (22%):","Skupaj z DDV:",IF(AND('[1]Vmesna vrtilna_SKLOP1'!C2394&lt;&gt;"",'[1]Vmesna vrtilna_SKLOP1'!E2394=""),"Skupaj:","")))</f>
        <v/>
      </c>
      <c r="J2394" s="21">
        <f t="shared" si="75"/>
        <v>0</v>
      </c>
      <c r="K2394" s="21">
        <f>IF(I2394="Skupaj z DDV:",SUM(K2392,K2393),IF(I2394="DDV (22%):",K2393*0.22,IF(AND('[1]Vmesna vrtilna_SKLOP1'!C2394&lt;&gt;"",'[1]Vmesna vrtilna_SKLOP1'!D2394=""),'[1]Vmesna vrtilna_SKLOP1'!J2394,IF(F2394&lt;&gt;"",IF('[1]Vmesna vrtilna_SKLOP1'!J2394&lt;&gt;"",'[1]Vmesna vrtilna_SKLOP1'!J2394,""),""))))</f>
        <v>1169.5999999999999</v>
      </c>
      <c r="L2394" s="22">
        <f>IF(I2393="Skupaj:","DDV (22%):",IF(I2393="DDV (22%):","Skupaj z DDV:",IF(AND('[1]Vmesna vrtilna_SKLOP1'!C2394&lt;&gt;"",'[1]Vmesna vrtilna_SKLOP1'!E2394=""),"Skupaj:",IF(AND('[1]Vmesna vrtilna_SKLOP1'!C2394&lt;&gt;"",'[1]Vmesna vrtilna_SKLOP1'!D2394=""),'[1]Vmesna vrtilna_SKLOP1'!J2394,IF(F2394&lt;&gt;"",IF('[1]Vmesna vrtilna_SKLOP1'!J2394&lt;&gt;"",'[1]Vmesna vrtilna_SKLOP1'!J2394,""),"")))))</f>
        <v>1169.5999999999999</v>
      </c>
      <c r="M2394" s="22">
        <f t="shared" si="74"/>
        <v>0</v>
      </c>
      <c r="N2394" s="22" t="str">
        <f>IF(IFERROR(VLOOKUP(B2394,'[1]Vmesna vrtilna_SKLOP1'!B:J,7,0),"")=0,"",IFERROR(VLOOKUP(B2394,'[1]Vmesna vrtilna_SKLOP1'!B:J,7,0),""))</f>
        <v/>
      </c>
      <c r="O2394" s="22"/>
    </row>
    <row r="2395" spans="2:15" ht="15" customHeight="1" x14ac:dyDescent="0.3">
      <c r="B2395" s="15" t="str">
        <f>IF(AND('[1]Vmesna vrtilna_SKLOP1'!B2395&lt;&gt;"",'[1]Vmesna vrtilna_SKLOP1'!C2395&lt;&gt;""),IF('[1]Vmesna vrtilna_SKLOP1'!B2395&lt;&gt;"",'[1]Vmesna vrtilna_SKLOP1'!B2395,""),"")</f>
        <v/>
      </c>
      <c r="C2395" s="16" t="str">
        <f>IF(OR(C2394="Posebna oblika",C2394="Kulturno zaščiten objekt",C2394="Kulturno zaščiten objekt, Posebna oblika"),"Glej zavihek POSEBNI POGOJI",IF(SUM(N2394:Q2394)=1,"Posebna oblika",IF(SUM(N2394:Q2394)=10,"Kulturno zaščiten objekt",IF(SUM(N2394:Q2394)=11,"Kulturno zaščiten objekt, Posebna oblika",IF(AND('[1]Vmesna vrtilna_SKLOP1'!C2395&lt;&gt;"",'[1]Vmesna vrtilna_SKLOP1'!D2395&lt;&gt;""),IF('[1]Vmesna vrtilna_SKLOP1'!C2395&lt;&gt;"",'[1]Vmesna vrtilna_SKLOP1'!C2395,""),"")))))</f>
        <v/>
      </c>
      <c r="D2395" s="17" t="str">
        <f>IF(IFERROR(VLOOKUP(B2395,'[1]Vmesna vrtilna_SKLOP1'!B:J,6,0),"")=0,"",IFERROR(VLOOKUP(B2395,'[1]Vmesna vrtilna_SKLOP1'!B:J,6,0),""))</f>
        <v/>
      </c>
      <c r="E2395" s="16" t="str">
        <f>IF(IF('[1]Vmesna vrtilna_SKLOP1'!E2395&lt;&gt;"",'[1]Vmesna vrtilna_SKLOP1'!D2395,"")=0,"",IF('[1]Vmesna vrtilna_SKLOP1'!E2395&lt;&gt;"",'[1]Vmesna vrtilna_SKLOP1'!D2395,""))</f>
        <v/>
      </c>
      <c r="F2395" s="18" t="str">
        <f>IF('[1]Vmesna vrtilna_SKLOP1'!E2395&lt;&gt;"",'[1]Vmesna vrtilna_SKLOP1'!E2395,"")</f>
        <v>RAL montaža vrat z zidarskimi deli</v>
      </c>
      <c r="G2395" s="15" t="str">
        <f>IF('[1]Vmesna vrtilna_SKLOP1'!E2395&lt;&gt;"",'[1]Vmesna vrtilna_SKLOP1'!F2395,"")</f>
        <v>[m1]</v>
      </c>
      <c r="H2395" s="19">
        <f>IF('[1]Vmesna vrtilna_SKLOP1'!F2395&lt;&gt;"",'[1]Vmesna vrtilna_SKLOP1'!I2395,"")</f>
        <v>47.9</v>
      </c>
      <c r="I2395" s="20" t="str">
        <f>IF(I2394="Skupaj:","DDV (22%):",IF(I2394="DDV (22%):","Skupaj z DDV:",IF(AND('[1]Vmesna vrtilna_SKLOP1'!C2395&lt;&gt;"",'[1]Vmesna vrtilna_SKLOP1'!E2395=""),"Skupaj:","")))</f>
        <v/>
      </c>
      <c r="J2395" s="21">
        <f t="shared" si="75"/>
        <v>0</v>
      </c>
      <c r="K2395" s="21">
        <f>IF(I2395="Skupaj z DDV:",SUM(K2393,K2394),IF(I2395="DDV (22%):",K2394*0.22,IF(AND('[1]Vmesna vrtilna_SKLOP1'!C2395&lt;&gt;"",'[1]Vmesna vrtilna_SKLOP1'!D2395=""),'[1]Vmesna vrtilna_SKLOP1'!J2395,IF(F2395&lt;&gt;"",IF('[1]Vmesna vrtilna_SKLOP1'!J2395&lt;&gt;"",'[1]Vmesna vrtilna_SKLOP1'!J2395,""),""))))</f>
        <v>1628.6</v>
      </c>
      <c r="L2395" s="22">
        <f>IF(I2394="Skupaj:","DDV (22%):",IF(I2394="DDV (22%):","Skupaj z DDV:",IF(AND('[1]Vmesna vrtilna_SKLOP1'!C2395&lt;&gt;"",'[1]Vmesna vrtilna_SKLOP1'!E2395=""),"Skupaj:",IF(AND('[1]Vmesna vrtilna_SKLOP1'!C2395&lt;&gt;"",'[1]Vmesna vrtilna_SKLOP1'!D2395=""),'[1]Vmesna vrtilna_SKLOP1'!J2395,IF(F2395&lt;&gt;"",IF('[1]Vmesna vrtilna_SKLOP1'!J2395&lt;&gt;"",'[1]Vmesna vrtilna_SKLOP1'!J2395,""),"")))))</f>
        <v>1628.6</v>
      </c>
      <c r="M2395" s="22">
        <f t="shared" si="74"/>
        <v>0</v>
      </c>
      <c r="N2395" s="22" t="str">
        <f>IF(IFERROR(VLOOKUP(B2395,'[1]Vmesna vrtilna_SKLOP1'!B:J,7,0),"")=0,"",IFERROR(VLOOKUP(B2395,'[1]Vmesna vrtilna_SKLOP1'!B:J,7,0),""))</f>
        <v/>
      </c>
      <c r="O2395" s="22"/>
    </row>
    <row r="2396" spans="2:15" ht="15" customHeight="1" x14ac:dyDescent="0.3">
      <c r="B2396" s="15" t="str">
        <f>IF(AND('[1]Vmesna vrtilna_SKLOP1'!B2396&lt;&gt;"",'[1]Vmesna vrtilna_SKLOP1'!C2396&lt;&gt;""),IF('[1]Vmesna vrtilna_SKLOP1'!B2396&lt;&gt;"",'[1]Vmesna vrtilna_SKLOP1'!B2396,""),"")</f>
        <v/>
      </c>
      <c r="C2396" s="16" t="str">
        <f>IF(OR(C2395="Posebna oblika",C2395="Kulturno zaščiten objekt",C2395="Kulturno zaščiten objekt, Posebna oblika"),"Glej zavihek POSEBNI POGOJI",IF(SUM(N2395:Q2395)=1,"Posebna oblika",IF(SUM(N2395:Q2395)=10,"Kulturno zaščiten objekt",IF(SUM(N2395:Q2395)=11,"Kulturno zaščiten objekt, Posebna oblika",IF(AND('[1]Vmesna vrtilna_SKLOP1'!C2396&lt;&gt;"",'[1]Vmesna vrtilna_SKLOP1'!D2396&lt;&gt;""),IF('[1]Vmesna vrtilna_SKLOP1'!C2396&lt;&gt;"",'[1]Vmesna vrtilna_SKLOP1'!C2396,""),"")))))</f>
        <v/>
      </c>
      <c r="D2396" s="17" t="str">
        <f>IF(IFERROR(VLOOKUP(B2396,'[1]Vmesna vrtilna_SKLOP1'!B:J,6,0),"")=0,"",IFERROR(VLOOKUP(B2396,'[1]Vmesna vrtilna_SKLOP1'!B:J,6,0),""))</f>
        <v/>
      </c>
      <c r="E2396" s="16" t="str">
        <f>IF(IF('[1]Vmesna vrtilna_SKLOP1'!E2396&lt;&gt;"",'[1]Vmesna vrtilna_SKLOP1'!D2396,"")=0,"",IF('[1]Vmesna vrtilna_SKLOP1'!E2396&lt;&gt;"",'[1]Vmesna vrtilna_SKLOP1'!D2396,""))</f>
        <v/>
      </c>
      <c r="F2396" s="18" t="str">
        <f>IF('[1]Vmesna vrtilna_SKLOP1'!E2396&lt;&gt;"",'[1]Vmesna vrtilna_SKLOP1'!E2396,"")</f>
        <v>Montaža police</v>
      </c>
      <c r="G2396" s="15" t="str">
        <f>IF('[1]Vmesna vrtilna_SKLOP1'!E2396&lt;&gt;"",'[1]Vmesna vrtilna_SKLOP1'!F2396,"")</f>
        <v>[kos]</v>
      </c>
      <c r="H2396" s="19">
        <f>IF('[1]Vmesna vrtilna_SKLOP1'!F2396&lt;&gt;"",'[1]Vmesna vrtilna_SKLOP1'!I2396,"")</f>
        <v>3</v>
      </c>
      <c r="I2396" s="20" t="str">
        <f>IF(I2395="Skupaj:","DDV (22%):",IF(I2395="DDV (22%):","Skupaj z DDV:",IF(AND('[1]Vmesna vrtilna_SKLOP1'!C2396&lt;&gt;"",'[1]Vmesna vrtilna_SKLOP1'!E2396=""),"Skupaj:","")))</f>
        <v/>
      </c>
      <c r="J2396" s="21">
        <f t="shared" si="75"/>
        <v>0</v>
      </c>
      <c r="K2396" s="21">
        <f>IF(I2396="Skupaj z DDV:",SUM(K2394,K2395),IF(I2396="DDV (22%):",K2395*0.22,IF(AND('[1]Vmesna vrtilna_SKLOP1'!C2396&lt;&gt;"",'[1]Vmesna vrtilna_SKLOP1'!D2396=""),'[1]Vmesna vrtilna_SKLOP1'!J2396,IF(F2396&lt;&gt;"",IF('[1]Vmesna vrtilna_SKLOP1'!J2396&lt;&gt;"",'[1]Vmesna vrtilna_SKLOP1'!J2396,""),""))))</f>
        <v>48</v>
      </c>
      <c r="L2396" s="22">
        <f>IF(I2395="Skupaj:","DDV (22%):",IF(I2395="DDV (22%):","Skupaj z DDV:",IF(AND('[1]Vmesna vrtilna_SKLOP1'!C2396&lt;&gt;"",'[1]Vmesna vrtilna_SKLOP1'!E2396=""),"Skupaj:",IF(AND('[1]Vmesna vrtilna_SKLOP1'!C2396&lt;&gt;"",'[1]Vmesna vrtilna_SKLOP1'!D2396=""),'[1]Vmesna vrtilna_SKLOP1'!J2396,IF(F2396&lt;&gt;"",IF('[1]Vmesna vrtilna_SKLOP1'!J2396&lt;&gt;"",'[1]Vmesna vrtilna_SKLOP1'!J2396,""),"")))))</f>
        <v>48</v>
      </c>
      <c r="M2396" s="22">
        <f t="shared" si="74"/>
        <v>0</v>
      </c>
      <c r="N2396" s="22" t="str">
        <f>IF(IFERROR(VLOOKUP(B2396,'[1]Vmesna vrtilna_SKLOP1'!B:J,7,0),"")=0,"",IFERROR(VLOOKUP(B2396,'[1]Vmesna vrtilna_SKLOP1'!B:J,7,0),""))</f>
        <v/>
      </c>
      <c r="O2396" s="22"/>
    </row>
    <row r="2397" spans="2:15" ht="15" customHeight="1" x14ac:dyDescent="0.3">
      <c r="B2397" s="15" t="str">
        <f>IF(AND('[1]Vmesna vrtilna_SKLOP1'!B2397&lt;&gt;"",'[1]Vmesna vrtilna_SKLOP1'!C2397&lt;&gt;""),IF('[1]Vmesna vrtilna_SKLOP1'!B2397&lt;&gt;"",'[1]Vmesna vrtilna_SKLOP1'!B2397,""),"")</f>
        <v/>
      </c>
      <c r="C2397" s="16" t="str">
        <f>IF(OR(C2396="Posebna oblika",C2396="Kulturno zaščiten objekt",C2396="Kulturno zaščiten objekt, Posebna oblika"),"Glej zavihek POSEBNI POGOJI",IF(SUM(N2396:Q2396)=1,"Posebna oblika",IF(SUM(N2396:Q2396)=10,"Kulturno zaščiten objekt",IF(SUM(N2396:Q2396)=11,"Kulturno zaščiten objekt, Posebna oblika",IF(AND('[1]Vmesna vrtilna_SKLOP1'!C2397&lt;&gt;"",'[1]Vmesna vrtilna_SKLOP1'!D2397&lt;&gt;""),IF('[1]Vmesna vrtilna_SKLOP1'!C2397&lt;&gt;"",'[1]Vmesna vrtilna_SKLOP1'!C2397,""),"")))))</f>
        <v/>
      </c>
      <c r="D2397" s="17" t="str">
        <f>IF(IFERROR(VLOOKUP(B2397,'[1]Vmesna vrtilna_SKLOP1'!B:J,6,0),"")=0,"",IFERROR(VLOOKUP(B2397,'[1]Vmesna vrtilna_SKLOP1'!B:J,6,0),""))</f>
        <v/>
      </c>
      <c r="E2397" s="16" t="str">
        <f>IF(IF('[1]Vmesna vrtilna_SKLOP1'!E2397&lt;&gt;"",'[1]Vmesna vrtilna_SKLOP1'!D2397,"")=0,"",IF('[1]Vmesna vrtilna_SKLOP1'!E2397&lt;&gt;"",'[1]Vmesna vrtilna_SKLOP1'!D2397,""))</f>
        <v/>
      </c>
      <c r="F2397" s="18" t="str">
        <f>IF('[1]Vmesna vrtilna_SKLOP1'!E2397&lt;&gt;"",'[1]Vmesna vrtilna_SKLOP1'!E2397,"")</f>
        <v/>
      </c>
      <c r="G2397" s="15" t="str">
        <f>IF('[1]Vmesna vrtilna_SKLOP1'!E2397&lt;&gt;"",'[1]Vmesna vrtilna_SKLOP1'!F2397,"")</f>
        <v/>
      </c>
      <c r="H2397" s="19" t="str">
        <f>IF('[1]Vmesna vrtilna_SKLOP1'!F2397&lt;&gt;"",'[1]Vmesna vrtilna_SKLOP1'!I2397,"")</f>
        <v/>
      </c>
      <c r="I2397" s="20" t="str">
        <f>IF(I2396="Skupaj:","DDV (22%):",IF(I2396="DDV (22%):","Skupaj z DDV:",IF(AND('[1]Vmesna vrtilna_SKLOP1'!C2397&lt;&gt;"",'[1]Vmesna vrtilna_SKLOP1'!E2397=""),"Skupaj:","")))</f>
        <v/>
      </c>
      <c r="J2397" s="21" t="str">
        <f t="shared" si="75"/>
        <v/>
      </c>
      <c r="K2397" s="21" t="str">
        <f>IF(I2397="Skupaj z DDV:",SUM(K2395,K2396),IF(I2397="DDV (22%):",K2396*0.22,IF(AND('[1]Vmesna vrtilna_SKLOP1'!C2397&lt;&gt;"",'[1]Vmesna vrtilna_SKLOP1'!D2397=""),'[1]Vmesna vrtilna_SKLOP1'!J2397,IF(F2397&lt;&gt;"",IF('[1]Vmesna vrtilna_SKLOP1'!J2397&lt;&gt;"",'[1]Vmesna vrtilna_SKLOP1'!J2397,""),""))))</f>
        <v/>
      </c>
      <c r="L2397" s="22" t="str">
        <f>IF(I2396="Skupaj:","DDV (22%):",IF(I2396="DDV (22%):","Skupaj z DDV:",IF(AND('[1]Vmesna vrtilna_SKLOP1'!C2397&lt;&gt;"",'[1]Vmesna vrtilna_SKLOP1'!E2397=""),"Skupaj:",IF(AND('[1]Vmesna vrtilna_SKLOP1'!C2397&lt;&gt;"",'[1]Vmesna vrtilna_SKLOP1'!D2397=""),'[1]Vmesna vrtilna_SKLOP1'!J2397,IF(F2397&lt;&gt;"",IF('[1]Vmesna vrtilna_SKLOP1'!J2397&lt;&gt;"",'[1]Vmesna vrtilna_SKLOP1'!J2397,""),"")))))</f>
        <v/>
      </c>
      <c r="M2397" s="22">
        <f t="shared" si="74"/>
        <v>0</v>
      </c>
      <c r="N2397" s="22" t="str">
        <f>IF(IFERROR(VLOOKUP(B2397,'[1]Vmesna vrtilna_SKLOP1'!B:J,7,0),"")=0,"",IFERROR(VLOOKUP(B2397,'[1]Vmesna vrtilna_SKLOP1'!B:J,7,0),""))</f>
        <v/>
      </c>
      <c r="O2397" s="22"/>
    </row>
    <row r="2398" spans="2:15" ht="15" customHeight="1" x14ac:dyDescent="0.3">
      <c r="B2398" s="15" t="str">
        <f>IF(AND('[1]Vmesna vrtilna_SKLOP1'!B2398&lt;&gt;"",'[1]Vmesna vrtilna_SKLOP1'!C2398&lt;&gt;""),IF('[1]Vmesna vrtilna_SKLOP1'!B2398&lt;&gt;"",'[1]Vmesna vrtilna_SKLOP1'!B2398,""),"")</f>
        <v/>
      </c>
      <c r="C2398" s="16" t="str">
        <f>IF(OR(C2397="Posebna oblika",C2397="Kulturno zaščiten objekt",C2397="Kulturno zaščiten objekt, Posebna oblika"),"Glej zavihek POSEBNI POGOJI",IF(SUM(N2397:Q2397)=1,"Posebna oblika",IF(SUM(N2397:Q2397)=10,"Kulturno zaščiten objekt",IF(SUM(N2397:Q2397)=11,"Kulturno zaščiten objekt, Posebna oblika",IF(AND('[1]Vmesna vrtilna_SKLOP1'!C2398&lt;&gt;"",'[1]Vmesna vrtilna_SKLOP1'!D2398&lt;&gt;""),IF('[1]Vmesna vrtilna_SKLOP1'!C2398&lt;&gt;"",'[1]Vmesna vrtilna_SKLOP1'!C2398,""),"")))))</f>
        <v/>
      </c>
      <c r="D2398" s="17" t="str">
        <f>IF(IFERROR(VLOOKUP(B2398,'[1]Vmesna vrtilna_SKLOP1'!B:J,6,0),"")=0,"",IFERROR(VLOOKUP(B2398,'[1]Vmesna vrtilna_SKLOP1'!B:J,6,0),""))</f>
        <v/>
      </c>
      <c r="E2398" s="16" t="str">
        <f>IF(IF('[1]Vmesna vrtilna_SKLOP1'!E2398&lt;&gt;"",'[1]Vmesna vrtilna_SKLOP1'!D2398,"")=0,"",IF('[1]Vmesna vrtilna_SKLOP1'!E2398&lt;&gt;"",'[1]Vmesna vrtilna_SKLOP1'!D2398,""))</f>
        <v>Odvoz na deponijo</v>
      </c>
      <c r="F2398" s="18" t="str">
        <f>IF('[1]Vmesna vrtilna_SKLOP1'!E2398&lt;&gt;"",'[1]Vmesna vrtilna_SKLOP1'!E2398,"")</f>
        <v>Odvoz na deponijo</v>
      </c>
      <c r="G2398" s="15" t="str">
        <f>IF('[1]Vmesna vrtilna_SKLOP1'!E2398&lt;&gt;"",'[1]Vmesna vrtilna_SKLOP1'!F2398,"")</f>
        <v>[m1]</v>
      </c>
      <c r="H2398" s="19">
        <f>IF('[1]Vmesna vrtilna_SKLOP1'!F2398&lt;&gt;"",'[1]Vmesna vrtilna_SKLOP1'!I2398,"")</f>
        <v>82.300000000000011</v>
      </c>
      <c r="I2398" s="20" t="str">
        <f>IF(I2397="Skupaj:","DDV (22%):",IF(I2397="DDV (22%):","Skupaj z DDV:",IF(AND('[1]Vmesna vrtilna_SKLOP1'!C2398&lt;&gt;"",'[1]Vmesna vrtilna_SKLOP1'!E2398=""),"Skupaj:","")))</f>
        <v/>
      </c>
      <c r="J2398" s="21">
        <f t="shared" si="75"/>
        <v>0</v>
      </c>
      <c r="K2398" s="21">
        <f>IF(I2398="Skupaj z DDV:",SUM(K2396,K2397),IF(I2398="DDV (22%):",K2397*0.22,IF(AND('[1]Vmesna vrtilna_SKLOP1'!C2398&lt;&gt;"",'[1]Vmesna vrtilna_SKLOP1'!D2398=""),'[1]Vmesna vrtilna_SKLOP1'!J2398,IF(F2398&lt;&gt;"",IF('[1]Vmesna vrtilna_SKLOP1'!J2398&lt;&gt;"",'[1]Vmesna vrtilna_SKLOP1'!J2398,""),""))))</f>
        <v>246.89999999999998</v>
      </c>
      <c r="L2398" s="22">
        <f>IF(I2397="Skupaj:","DDV (22%):",IF(I2397="DDV (22%):","Skupaj z DDV:",IF(AND('[1]Vmesna vrtilna_SKLOP1'!C2398&lt;&gt;"",'[1]Vmesna vrtilna_SKLOP1'!E2398=""),"Skupaj:",IF(AND('[1]Vmesna vrtilna_SKLOP1'!C2398&lt;&gt;"",'[1]Vmesna vrtilna_SKLOP1'!D2398=""),'[1]Vmesna vrtilna_SKLOP1'!J2398,IF(F2398&lt;&gt;"",IF('[1]Vmesna vrtilna_SKLOP1'!J2398&lt;&gt;"",'[1]Vmesna vrtilna_SKLOP1'!J2398,""),"")))))</f>
        <v>246.89999999999998</v>
      </c>
      <c r="M2398" s="22">
        <f t="shared" si="74"/>
        <v>0</v>
      </c>
      <c r="N2398" s="22" t="str">
        <f>IF(IFERROR(VLOOKUP(B2398,'[1]Vmesna vrtilna_SKLOP1'!B:J,7,0),"")=0,"",IFERROR(VLOOKUP(B2398,'[1]Vmesna vrtilna_SKLOP1'!B:J,7,0),""))</f>
        <v/>
      </c>
      <c r="O2398" s="22"/>
    </row>
    <row r="2399" spans="2:15" ht="15" customHeight="1" x14ac:dyDescent="0.3">
      <c r="B2399" s="15" t="str">
        <f>IF(AND('[1]Vmesna vrtilna_SKLOP1'!B2399&lt;&gt;"",'[1]Vmesna vrtilna_SKLOP1'!C2399&lt;&gt;""),IF('[1]Vmesna vrtilna_SKLOP1'!B2399&lt;&gt;"",'[1]Vmesna vrtilna_SKLOP1'!B2399,""),"")</f>
        <v/>
      </c>
      <c r="C2399" s="16" t="str">
        <f>IF(OR(C2398="Posebna oblika",C2398="Kulturno zaščiten objekt",C2398="Kulturno zaščiten objekt, Posebna oblika"),"Glej zavihek POSEBNI POGOJI",IF(SUM(N2398:Q2398)=1,"Posebna oblika",IF(SUM(N2398:Q2398)=10,"Kulturno zaščiten objekt",IF(SUM(N2398:Q2398)=11,"Kulturno zaščiten objekt, Posebna oblika",IF(AND('[1]Vmesna vrtilna_SKLOP1'!C2399&lt;&gt;"",'[1]Vmesna vrtilna_SKLOP1'!D2399&lt;&gt;""),IF('[1]Vmesna vrtilna_SKLOP1'!C2399&lt;&gt;"",'[1]Vmesna vrtilna_SKLOP1'!C2399,""),"")))))</f>
        <v/>
      </c>
      <c r="D2399" s="17" t="str">
        <f>IF(IFERROR(VLOOKUP(B2399,'[1]Vmesna vrtilna_SKLOP1'!B:J,6,0),"")=0,"",IFERROR(VLOOKUP(B2399,'[1]Vmesna vrtilna_SKLOP1'!B:J,6,0),""))</f>
        <v/>
      </c>
      <c r="E2399" s="16" t="str">
        <f>IF(IF('[1]Vmesna vrtilna_SKLOP1'!E2399&lt;&gt;"",'[1]Vmesna vrtilna_SKLOP1'!D2399,"")=0,"",IF('[1]Vmesna vrtilna_SKLOP1'!E2399&lt;&gt;"",'[1]Vmesna vrtilna_SKLOP1'!D2399,""))</f>
        <v/>
      </c>
      <c r="F2399" s="18" t="str">
        <f>IF('[1]Vmesna vrtilna_SKLOP1'!E2399&lt;&gt;"",'[1]Vmesna vrtilna_SKLOP1'!E2399,"")</f>
        <v/>
      </c>
      <c r="G2399" s="15" t="str">
        <f>IF('[1]Vmesna vrtilna_SKLOP1'!E2399&lt;&gt;"",'[1]Vmesna vrtilna_SKLOP1'!F2399,"")</f>
        <v/>
      </c>
      <c r="H2399" s="19" t="str">
        <f>IF('[1]Vmesna vrtilna_SKLOP1'!F2399&lt;&gt;"",'[1]Vmesna vrtilna_SKLOP1'!I2399,"")</f>
        <v/>
      </c>
      <c r="I2399" s="20" t="str">
        <f>IF(I2398="Skupaj:","DDV (22%):",IF(I2398="DDV (22%):","Skupaj z DDV:",IF(AND('[1]Vmesna vrtilna_SKLOP1'!C2399&lt;&gt;"",'[1]Vmesna vrtilna_SKLOP1'!E2399=""),"Skupaj:","")))</f>
        <v/>
      </c>
      <c r="J2399" s="21" t="str">
        <f t="shared" si="75"/>
        <v/>
      </c>
      <c r="K2399" s="21" t="str">
        <f>IF(I2399="Skupaj z DDV:",SUM(K2397,K2398),IF(I2399="DDV (22%):",K2398*0.22,IF(AND('[1]Vmesna vrtilna_SKLOP1'!C2399&lt;&gt;"",'[1]Vmesna vrtilna_SKLOP1'!D2399=""),'[1]Vmesna vrtilna_SKLOP1'!J2399,IF(F2399&lt;&gt;"",IF('[1]Vmesna vrtilna_SKLOP1'!J2399&lt;&gt;"",'[1]Vmesna vrtilna_SKLOP1'!J2399,""),""))))</f>
        <v/>
      </c>
      <c r="L2399" s="22" t="str">
        <f>IF(I2398="Skupaj:","DDV (22%):",IF(I2398="DDV (22%):","Skupaj z DDV:",IF(AND('[1]Vmesna vrtilna_SKLOP1'!C2399&lt;&gt;"",'[1]Vmesna vrtilna_SKLOP1'!E2399=""),"Skupaj:",IF(AND('[1]Vmesna vrtilna_SKLOP1'!C2399&lt;&gt;"",'[1]Vmesna vrtilna_SKLOP1'!D2399=""),'[1]Vmesna vrtilna_SKLOP1'!J2399,IF(F2399&lt;&gt;"",IF('[1]Vmesna vrtilna_SKLOP1'!J2399&lt;&gt;"",'[1]Vmesna vrtilna_SKLOP1'!J2399,""),"")))))</f>
        <v/>
      </c>
      <c r="M2399" s="22">
        <f t="shared" si="74"/>
        <v>0</v>
      </c>
      <c r="N2399" s="22" t="str">
        <f>IF(IFERROR(VLOOKUP(B2399,'[1]Vmesna vrtilna_SKLOP1'!B:J,7,0),"")=0,"",IFERROR(VLOOKUP(B2399,'[1]Vmesna vrtilna_SKLOP1'!B:J,7,0),""))</f>
        <v/>
      </c>
      <c r="O2399" s="22"/>
    </row>
    <row r="2400" spans="2:15" ht="15" customHeight="1" x14ac:dyDescent="0.3">
      <c r="B2400" s="15" t="str">
        <f>IF(AND('[1]Vmesna vrtilna_SKLOP1'!B2400&lt;&gt;"",'[1]Vmesna vrtilna_SKLOP1'!C2400&lt;&gt;""),IF('[1]Vmesna vrtilna_SKLOP1'!B2400&lt;&gt;"",'[1]Vmesna vrtilna_SKLOP1'!B2400,""),"")</f>
        <v/>
      </c>
      <c r="C2400" s="16" t="str">
        <f>IF(OR(C2399="Posebna oblika",C2399="Kulturno zaščiten objekt",C2399="Kulturno zaščiten objekt, Posebna oblika"),"Glej zavihek POSEBNI POGOJI",IF(SUM(N2399:Q2399)=1,"Posebna oblika",IF(SUM(N2399:Q2399)=10,"Kulturno zaščiten objekt",IF(SUM(N2399:Q2399)=11,"Kulturno zaščiten objekt, Posebna oblika",IF(AND('[1]Vmesna vrtilna_SKLOP1'!C2400&lt;&gt;"",'[1]Vmesna vrtilna_SKLOP1'!D2400&lt;&gt;""),IF('[1]Vmesna vrtilna_SKLOP1'!C2400&lt;&gt;"",'[1]Vmesna vrtilna_SKLOP1'!C2400,""),"")))))</f>
        <v/>
      </c>
      <c r="D2400" s="17" t="str">
        <f>IF(IFERROR(VLOOKUP(B2400,'[1]Vmesna vrtilna_SKLOP1'!B:J,6,0),"")=0,"",IFERROR(VLOOKUP(B2400,'[1]Vmesna vrtilna_SKLOP1'!B:J,6,0),""))</f>
        <v/>
      </c>
      <c r="E2400" s="16" t="str">
        <f>IF(IF('[1]Vmesna vrtilna_SKLOP1'!E2400&lt;&gt;"",'[1]Vmesna vrtilna_SKLOP1'!D2400,"")=0,"",IF('[1]Vmesna vrtilna_SKLOP1'!E2400&lt;&gt;"",'[1]Vmesna vrtilna_SKLOP1'!D2400,""))</f>
        <v>Slikopleskarska dela</v>
      </c>
      <c r="F2400" s="18" t="str">
        <f>IF('[1]Vmesna vrtilna_SKLOP1'!E2400&lt;&gt;"",'[1]Vmesna vrtilna_SKLOP1'!E2400,"")</f>
        <v>Slikopleskarska dela na špaletah</v>
      </c>
      <c r="G2400" s="15" t="str">
        <f>IF('[1]Vmesna vrtilna_SKLOP1'!E2400&lt;&gt;"",'[1]Vmesna vrtilna_SKLOP1'!F2400,"")</f>
        <v>[m1]</v>
      </c>
      <c r="H2400" s="19">
        <f>IF('[1]Vmesna vrtilna_SKLOP1'!F2400&lt;&gt;"",'[1]Vmesna vrtilna_SKLOP1'!I2400,"")</f>
        <v>43.3</v>
      </c>
      <c r="I2400" s="20" t="str">
        <f>IF(I2399="Skupaj:","DDV (22%):",IF(I2399="DDV (22%):","Skupaj z DDV:",IF(AND('[1]Vmesna vrtilna_SKLOP1'!C2400&lt;&gt;"",'[1]Vmesna vrtilna_SKLOP1'!E2400=""),"Skupaj:","")))</f>
        <v/>
      </c>
      <c r="J2400" s="21">
        <f t="shared" si="75"/>
        <v>0</v>
      </c>
      <c r="K2400" s="21">
        <f>IF(I2400="Skupaj z DDV:",SUM(K2398,K2399),IF(I2400="DDV (22%):",K2399*0.22,IF(AND('[1]Vmesna vrtilna_SKLOP1'!C2400&lt;&gt;"",'[1]Vmesna vrtilna_SKLOP1'!D2400=""),'[1]Vmesna vrtilna_SKLOP1'!J2400,IF(F2400&lt;&gt;"",IF('[1]Vmesna vrtilna_SKLOP1'!J2400&lt;&gt;"",'[1]Vmesna vrtilna_SKLOP1'!J2400,""),""))))</f>
        <v>658.40000000000009</v>
      </c>
      <c r="L2400" s="22">
        <f>IF(I2399="Skupaj:","DDV (22%):",IF(I2399="DDV (22%):","Skupaj z DDV:",IF(AND('[1]Vmesna vrtilna_SKLOP1'!C2400&lt;&gt;"",'[1]Vmesna vrtilna_SKLOP1'!E2400=""),"Skupaj:",IF(AND('[1]Vmesna vrtilna_SKLOP1'!C2400&lt;&gt;"",'[1]Vmesna vrtilna_SKLOP1'!D2400=""),'[1]Vmesna vrtilna_SKLOP1'!J2400,IF(F2400&lt;&gt;"",IF('[1]Vmesna vrtilna_SKLOP1'!J2400&lt;&gt;"",'[1]Vmesna vrtilna_SKLOP1'!J2400,""),"")))))</f>
        <v>658.40000000000009</v>
      </c>
      <c r="M2400" s="22">
        <f t="shared" si="74"/>
        <v>0</v>
      </c>
      <c r="N2400" s="22" t="str">
        <f>IF(IFERROR(VLOOKUP(B2400,'[1]Vmesna vrtilna_SKLOP1'!B:J,7,0),"")=0,"",IFERROR(VLOOKUP(B2400,'[1]Vmesna vrtilna_SKLOP1'!B:J,7,0),""))</f>
        <v/>
      </c>
      <c r="O2400" s="22"/>
    </row>
    <row r="2401" spans="2:15" ht="15" customHeight="1" x14ac:dyDescent="0.3">
      <c r="B2401" s="15" t="str">
        <f>IF(AND('[1]Vmesna vrtilna_SKLOP1'!B2401&lt;&gt;"",'[1]Vmesna vrtilna_SKLOP1'!C2401&lt;&gt;""),IF('[1]Vmesna vrtilna_SKLOP1'!B2401&lt;&gt;"",'[1]Vmesna vrtilna_SKLOP1'!B2401,""),"")</f>
        <v/>
      </c>
      <c r="C2401" s="16" t="str">
        <f>IF(OR(C2400="Posebna oblika",C2400="Kulturno zaščiten objekt",C2400="Kulturno zaščiten objekt, Posebna oblika"),"Glej zavihek POSEBNI POGOJI",IF(SUM(N2400:Q2400)=1,"Posebna oblika",IF(SUM(N2400:Q2400)=10,"Kulturno zaščiten objekt",IF(SUM(N2400:Q2400)=11,"Kulturno zaščiten objekt, Posebna oblika",IF(AND('[1]Vmesna vrtilna_SKLOP1'!C2401&lt;&gt;"",'[1]Vmesna vrtilna_SKLOP1'!D2401&lt;&gt;""),IF('[1]Vmesna vrtilna_SKLOP1'!C2401&lt;&gt;"",'[1]Vmesna vrtilna_SKLOP1'!C2401,""),"")))))</f>
        <v/>
      </c>
      <c r="D2401" s="17" t="str">
        <f>IF(IFERROR(VLOOKUP(B2401,'[1]Vmesna vrtilna_SKLOP1'!B:J,6,0),"")=0,"",IFERROR(VLOOKUP(B2401,'[1]Vmesna vrtilna_SKLOP1'!B:J,6,0),""))</f>
        <v/>
      </c>
      <c r="E2401" s="16" t="str">
        <f>IF(IF('[1]Vmesna vrtilna_SKLOP1'!E2401&lt;&gt;"",'[1]Vmesna vrtilna_SKLOP1'!D2401,"")=0,"",IF('[1]Vmesna vrtilna_SKLOP1'!E2401&lt;&gt;"",'[1]Vmesna vrtilna_SKLOP1'!D2401,""))</f>
        <v/>
      </c>
      <c r="F2401" s="18" t="str">
        <f>IF('[1]Vmesna vrtilna_SKLOP1'!E2401&lt;&gt;"",'[1]Vmesna vrtilna_SKLOP1'!E2401,"")</f>
        <v/>
      </c>
      <c r="G2401" s="15" t="str">
        <f>IF('[1]Vmesna vrtilna_SKLOP1'!E2401&lt;&gt;"",'[1]Vmesna vrtilna_SKLOP1'!F2401,"")</f>
        <v/>
      </c>
      <c r="H2401" s="19" t="str">
        <f>IF('[1]Vmesna vrtilna_SKLOP1'!F2401&lt;&gt;"",'[1]Vmesna vrtilna_SKLOP1'!I2401,"")</f>
        <v/>
      </c>
      <c r="I2401" s="20" t="str">
        <f>IF(I2400="Skupaj:","DDV (22%):",IF(I2400="DDV (22%):","Skupaj z DDV:",IF(AND('[1]Vmesna vrtilna_SKLOP1'!C2401&lt;&gt;"",'[1]Vmesna vrtilna_SKLOP1'!E2401=""),"Skupaj:","")))</f>
        <v/>
      </c>
      <c r="J2401" s="21" t="str">
        <f t="shared" si="75"/>
        <v/>
      </c>
      <c r="K2401" s="21" t="str">
        <f>IF(I2401="Skupaj z DDV:",SUM(K2399,K2400),IF(I2401="DDV (22%):",K2400*0.22,IF(AND('[1]Vmesna vrtilna_SKLOP1'!C2401&lt;&gt;"",'[1]Vmesna vrtilna_SKLOP1'!D2401=""),'[1]Vmesna vrtilna_SKLOP1'!J2401,IF(F2401&lt;&gt;"",IF('[1]Vmesna vrtilna_SKLOP1'!J2401&lt;&gt;"",'[1]Vmesna vrtilna_SKLOP1'!J2401,""),""))))</f>
        <v/>
      </c>
      <c r="L2401" s="22" t="str">
        <f>IF(I2400="Skupaj:","DDV (22%):",IF(I2400="DDV (22%):","Skupaj z DDV:",IF(AND('[1]Vmesna vrtilna_SKLOP1'!C2401&lt;&gt;"",'[1]Vmesna vrtilna_SKLOP1'!E2401=""),"Skupaj:",IF(AND('[1]Vmesna vrtilna_SKLOP1'!C2401&lt;&gt;"",'[1]Vmesna vrtilna_SKLOP1'!D2401=""),'[1]Vmesna vrtilna_SKLOP1'!J2401,IF(F2401&lt;&gt;"",IF('[1]Vmesna vrtilna_SKLOP1'!J2401&lt;&gt;"",'[1]Vmesna vrtilna_SKLOP1'!J2401,""),"")))))</f>
        <v/>
      </c>
      <c r="M2401" s="22">
        <f t="shared" si="74"/>
        <v>0</v>
      </c>
      <c r="N2401" s="22" t="str">
        <f>IF(IFERROR(VLOOKUP(B2401,'[1]Vmesna vrtilna_SKLOP1'!B:J,7,0),"")=0,"",IFERROR(VLOOKUP(B2401,'[1]Vmesna vrtilna_SKLOP1'!B:J,7,0),""))</f>
        <v/>
      </c>
      <c r="O2401" s="22"/>
    </row>
    <row r="2402" spans="2:15" ht="15" customHeight="1" x14ac:dyDescent="0.3">
      <c r="B2402" s="15" t="str">
        <f>IF(AND('[1]Vmesna vrtilna_SKLOP1'!B2402&lt;&gt;"",'[1]Vmesna vrtilna_SKLOP1'!C2402&lt;&gt;""),IF('[1]Vmesna vrtilna_SKLOP1'!B2402&lt;&gt;"",'[1]Vmesna vrtilna_SKLOP1'!B2402,""),"")</f>
        <v/>
      </c>
      <c r="C2402" s="16" t="str">
        <f>IF(OR(C2401="Posebna oblika",C2401="Kulturno zaščiten objekt",C2401="Kulturno zaščiten objekt, Posebna oblika"),"Glej zavihek POSEBNI POGOJI",IF(SUM(N2401:Q2401)=1,"Posebna oblika",IF(SUM(N2401:Q2401)=10,"Kulturno zaščiten objekt",IF(SUM(N2401:Q2401)=11,"Kulturno zaščiten objekt, Posebna oblika",IF(AND('[1]Vmesna vrtilna_SKLOP1'!C2402&lt;&gt;"",'[1]Vmesna vrtilna_SKLOP1'!D2402&lt;&gt;""),IF('[1]Vmesna vrtilna_SKLOP1'!C2402&lt;&gt;"",'[1]Vmesna vrtilna_SKLOP1'!C2402,""),"")))))</f>
        <v/>
      </c>
      <c r="D2402" s="17" t="str">
        <f>IF(IFERROR(VLOOKUP(B2402,'[1]Vmesna vrtilna_SKLOP1'!B:J,6,0),"")=0,"",IFERROR(VLOOKUP(B2402,'[1]Vmesna vrtilna_SKLOP1'!B:J,6,0),""))</f>
        <v/>
      </c>
      <c r="E2402" s="16" t="str">
        <f>IF(IF('[1]Vmesna vrtilna_SKLOP1'!E2402&lt;&gt;"",'[1]Vmesna vrtilna_SKLOP1'!D2402,"")=0,"",IF('[1]Vmesna vrtilna_SKLOP1'!E2402&lt;&gt;"",'[1]Vmesna vrtilna_SKLOP1'!D2402,""))</f>
        <v/>
      </c>
      <c r="F2402" s="18" t="str">
        <f>IF('[1]Vmesna vrtilna_SKLOP1'!E2402&lt;&gt;"",'[1]Vmesna vrtilna_SKLOP1'!E2402,"")</f>
        <v/>
      </c>
      <c r="G2402" s="15" t="str">
        <f>IF('[1]Vmesna vrtilna_SKLOP1'!E2402&lt;&gt;"",'[1]Vmesna vrtilna_SKLOP1'!F2402,"")</f>
        <v/>
      </c>
      <c r="H2402" s="19" t="str">
        <f>IF('[1]Vmesna vrtilna_SKLOP1'!F2402&lt;&gt;"",'[1]Vmesna vrtilna_SKLOP1'!I2402,"")</f>
        <v/>
      </c>
      <c r="I2402" s="20" t="str">
        <f>IF(I2401="Skupaj:","DDV (22%):",IF(I2401="DDV (22%):","Skupaj z DDV:",IF(AND('[1]Vmesna vrtilna_SKLOP1'!C2402&lt;&gt;"",'[1]Vmesna vrtilna_SKLOP1'!E2402=""),"Skupaj:","")))</f>
        <v>Skupaj:</v>
      </c>
      <c r="J2402" s="21">
        <f t="shared" si="75"/>
        <v>0</v>
      </c>
      <c r="K2402" s="21">
        <f>IF(I2402="Skupaj z DDV:",SUM(K2400,K2401),IF(I2402="DDV (22%):",K2401*0.22,IF(AND('[1]Vmesna vrtilna_SKLOP1'!C2402&lt;&gt;"",'[1]Vmesna vrtilna_SKLOP1'!D2402=""),'[1]Vmesna vrtilna_SKLOP1'!J2402,IF(F2402&lt;&gt;"",IF('[1]Vmesna vrtilna_SKLOP1'!J2402&lt;&gt;"",'[1]Vmesna vrtilna_SKLOP1'!J2402,""),""))))</f>
        <v>15791.732638320002</v>
      </c>
      <c r="L2402" s="22" t="str">
        <f>IF(I2401="Skupaj:","DDV (22%):",IF(I2401="DDV (22%):","Skupaj z DDV:",IF(AND('[1]Vmesna vrtilna_SKLOP1'!C2402&lt;&gt;"",'[1]Vmesna vrtilna_SKLOP1'!E2402=""),"Skupaj:",IF(AND('[1]Vmesna vrtilna_SKLOP1'!C2402&lt;&gt;"",'[1]Vmesna vrtilna_SKLOP1'!D2402=""),'[1]Vmesna vrtilna_SKLOP1'!J2402,IF(F2402&lt;&gt;"",IF('[1]Vmesna vrtilna_SKLOP1'!J2402&lt;&gt;"",'[1]Vmesna vrtilna_SKLOP1'!J2402,""),"")))))</f>
        <v>Skupaj:</v>
      </c>
      <c r="M2402" s="22">
        <f t="shared" si="74"/>
        <v>0</v>
      </c>
      <c r="N2402" s="22" t="str">
        <f>IF(IFERROR(VLOOKUP(B2402,'[1]Vmesna vrtilna_SKLOP1'!B:J,7,0),"")=0,"",IFERROR(VLOOKUP(B2402,'[1]Vmesna vrtilna_SKLOP1'!B:J,7,0),""))</f>
        <v/>
      </c>
      <c r="O2402" s="22"/>
    </row>
    <row r="2403" spans="2:15" ht="15" customHeight="1" x14ac:dyDescent="0.3">
      <c r="B2403" s="15" t="str">
        <f>IF(AND('[1]Vmesna vrtilna_SKLOP1'!B2403&lt;&gt;"",'[1]Vmesna vrtilna_SKLOP1'!C2403&lt;&gt;""),IF('[1]Vmesna vrtilna_SKLOP1'!B2403&lt;&gt;"",'[1]Vmesna vrtilna_SKLOP1'!B2403,""),"")</f>
        <v/>
      </c>
      <c r="C2403" s="16" t="str">
        <f>IF(OR(C2402="Posebna oblika",C2402="Kulturno zaščiten objekt",C2402="Kulturno zaščiten objekt, Posebna oblika"),"Glej zavihek POSEBNI POGOJI",IF(SUM(N2402:Q2402)=1,"Posebna oblika",IF(SUM(N2402:Q2402)=10,"Kulturno zaščiten objekt",IF(SUM(N2402:Q2402)=11,"Kulturno zaščiten objekt, Posebna oblika",IF(AND('[1]Vmesna vrtilna_SKLOP1'!C2403&lt;&gt;"",'[1]Vmesna vrtilna_SKLOP1'!D2403&lt;&gt;""),IF('[1]Vmesna vrtilna_SKLOP1'!C2403&lt;&gt;"",'[1]Vmesna vrtilna_SKLOP1'!C2403,""),"")))))</f>
        <v/>
      </c>
      <c r="D2403" s="17" t="str">
        <f>IF(IFERROR(VLOOKUP(B2403,'[1]Vmesna vrtilna_SKLOP1'!B:J,6,0),"")=0,"",IFERROR(VLOOKUP(B2403,'[1]Vmesna vrtilna_SKLOP1'!B:J,6,0),""))</f>
        <v/>
      </c>
      <c r="E2403" s="16" t="str">
        <f>IF(IF('[1]Vmesna vrtilna_SKLOP1'!E2403&lt;&gt;"",'[1]Vmesna vrtilna_SKLOP1'!D2403,"")=0,"",IF('[1]Vmesna vrtilna_SKLOP1'!E2403&lt;&gt;"",'[1]Vmesna vrtilna_SKLOP1'!D2403,""))</f>
        <v/>
      </c>
      <c r="F2403" s="18" t="str">
        <f>IF('[1]Vmesna vrtilna_SKLOP1'!E2403&lt;&gt;"",'[1]Vmesna vrtilna_SKLOP1'!E2403,"")</f>
        <v/>
      </c>
      <c r="G2403" s="15" t="str">
        <f>IF('[1]Vmesna vrtilna_SKLOP1'!E2403&lt;&gt;"",'[1]Vmesna vrtilna_SKLOP1'!F2403,"")</f>
        <v/>
      </c>
      <c r="H2403" s="19" t="str">
        <f>IF('[1]Vmesna vrtilna_SKLOP1'!F2403&lt;&gt;"",'[1]Vmesna vrtilna_SKLOP1'!I2403,"")</f>
        <v/>
      </c>
      <c r="I2403" s="20" t="str">
        <f>IF(I2402="Skupaj:","DDV (22%):",IF(I2402="DDV (22%):","Skupaj z DDV:",IF(AND('[1]Vmesna vrtilna_SKLOP1'!C2403&lt;&gt;"",'[1]Vmesna vrtilna_SKLOP1'!E2403=""),"Skupaj:","")))</f>
        <v>DDV (22%):</v>
      </c>
      <c r="J2403" s="21">
        <f t="shared" si="75"/>
        <v>0</v>
      </c>
      <c r="K2403" s="21">
        <f>IF(I2403="Skupaj z DDV:",SUM(K2401,K2402),IF(I2403="DDV (22%):",K2402*0.22,IF(AND('[1]Vmesna vrtilna_SKLOP1'!C2403&lt;&gt;"",'[1]Vmesna vrtilna_SKLOP1'!D2403=""),'[1]Vmesna vrtilna_SKLOP1'!J2403,IF(F2403&lt;&gt;"",IF('[1]Vmesna vrtilna_SKLOP1'!J2403&lt;&gt;"",'[1]Vmesna vrtilna_SKLOP1'!J2403,""),""))))</f>
        <v>3474.1811804304002</v>
      </c>
      <c r="L2403" s="22" t="str">
        <f>IF(I2402="Skupaj:","DDV (22%):",IF(I2402="DDV (22%):","Skupaj z DDV:",IF(AND('[1]Vmesna vrtilna_SKLOP1'!C2403&lt;&gt;"",'[1]Vmesna vrtilna_SKLOP1'!E2403=""),"Skupaj:",IF(AND('[1]Vmesna vrtilna_SKLOP1'!C2403&lt;&gt;"",'[1]Vmesna vrtilna_SKLOP1'!D2403=""),'[1]Vmesna vrtilna_SKLOP1'!J2403,IF(F2403&lt;&gt;"",IF('[1]Vmesna vrtilna_SKLOP1'!J2403&lt;&gt;"",'[1]Vmesna vrtilna_SKLOP1'!J2403,""),"")))))</f>
        <v>DDV (22%):</v>
      </c>
      <c r="M2403" s="22">
        <f t="shared" si="74"/>
        <v>0</v>
      </c>
      <c r="N2403" s="22" t="str">
        <f>IF(IFERROR(VLOOKUP(B2403,'[1]Vmesna vrtilna_SKLOP1'!B:J,7,0),"")=0,"",IFERROR(VLOOKUP(B2403,'[1]Vmesna vrtilna_SKLOP1'!B:J,7,0),""))</f>
        <v/>
      </c>
      <c r="O2403" s="22"/>
    </row>
    <row r="2404" spans="2:15" ht="15" customHeight="1" x14ac:dyDescent="0.3">
      <c r="B2404" s="15" t="str">
        <f>IF(AND('[1]Vmesna vrtilna_SKLOP1'!B2404&lt;&gt;"",'[1]Vmesna vrtilna_SKLOP1'!C2404&lt;&gt;""),IF('[1]Vmesna vrtilna_SKLOP1'!B2404&lt;&gt;"",'[1]Vmesna vrtilna_SKLOP1'!B2404,""),"")</f>
        <v/>
      </c>
      <c r="C2404" s="16" t="str">
        <f>IF(OR(C2403="Posebna oblika",C2403="Kulturno zaščiten objekt",C2403="Kulturno zaščiten objekt, Posebna oblika"),"Glej zavihek POSEBNI POGOJI",IF(SUM(N2403:Q2403)=1,"Posebna oblika",IF(SUM(N2403:Q2403)=10,"Kulturno zaščiten objekt",IF(SUM(N2403:Q2403)=11,"Kulturno zaščiten objekt, Posebna oblika",IF(AND('[1]Vmesna vrtilna_SKLOP1'!C2404&lt;&gt;"",'[1]Vmesna vrtilna_SKLOP1'!D2404&lt;&gt;""),IF('[1]Vmesna vrtilna_SKLOP1'!C2404&lt;&gt;"",'[1]Vmesna vrtilna_SKLOP1'!C2404,""),"")))))</f>
        <v/>
      </c>
      <c r="D2404" s="17" t="str">
        <f>IF(IFERROR(VLOOKUP(B2404,'[1]Vmesna vrtilna_SKLOP1'!B:J,6,0),"")=0,"",IFERROR(VLOOKUP(B2404,'[1]Vmesna vrtilna_SKLOP1'!B:J,6,0),""))</f>
        <v/>
      </c>
      <c r="E2404" s="16" t="str">
        <f>IF(IF('[1]Vmesna vrtilna_SKLOP1'!E2404&lt;&gt;"",'[1]Vmesna vrtilna_SKLOP1'!D2404,"")=0,"",IF('[1]Vmesna vrtilna_SKLOP1'!E2404&lt;&gt;"",'[1]Vmesna vrtilna_SKLOP1'!D2404,""))</f>
        <v/>
      </c>
      <c r="F2404" s="18" t="str">
        <f>IF('[1]Vmesna vrtilna_SKLOP1'!E2404&lt;&gt;"",'[1]Vmesna vrtilna_SKLOP1'!E2404,"")</f>
        <v/>
      </c>
      <c r="G2404" s="15" t="str">
        <f>IF('[1]Vmesna vrtilna_SKLOP1'!E2404&lt;&gt;"",'[1]Vmesna vrtilna_SKLOP1'!F2404,"")</f>
        <v/>
      </c>
      <c r="H2404" s="19" t="str">
        <f>IF('[1]Vmesna vrtilna_SKLOP1'!F2404&lt;&gt;"",'[1]Vmesna vrtilna_SKLOP1'!I2404,"")</f>
        <v/>
      </c>
      <c r="I2404" s="20" t="str">
        <f>IF(I2403="Skupaj:","DDV (22%):",IF(I2403="DDV (22%):","Skupaj z DDV:",IF(AND('[1]Vmesna vrtilna_SKLOP1'!C2404&lt;&gt;"",'[1]Vmesna vrtilna_SKLOP1'!E2404=""),"Skupaj:","")))</f>
        <v>Skupaj z DDV:</v>
      </c>
      <c r="J2404" s="21">
        <f t="shared" si="75"/>
        <v>0</v>
      </c>
      <c r="K2404" s="21">
        <f>IF(I2404="Skupaj z DDV:",SUM(K2402,K2403),IF(I2404="DDV (22%):",K2403*0.22,IF(AND('[1]Vmesna vrtilna_SKLOP1'!C2404&lt;&gt;"",'[1]Vmesna vrtilna_SKLOP1'!D2404=""),'[1]Vmesna vrtilna_SKLOP1'!J2404,IF(F2404&lt;&gt;"",IF('[1]Vmesna vrtilna_SKLOP1'!J2404&lt;&gt;"",'[1]Vmesna vrtilna_SKLOP1'!J2404,""),""))))</f>
        <v>19265.913818750403</v>
      </c>
      <c r="L2404" s="22" t="str">
        <f>IF(I2403="Skupaj:","DDV (22%):",IF(I2403="DDV (22%):","Skupaj z DDV:",IF(AND('[1]Vmesna vrtilna_SKLOP1'!C2404&lt;&gt;"",'[1]Vmesna vrtilna_SKLOP1'!E2404=""),"Skupaj:",IF(AND('[1]Vmesna vrtilna_SKLOP1'!C2404&lt;&gt;"",'[1]Vmesna vrtilna_SKLOP1'!D2404=""),'[1]Vmesna vrtilna_SKLOP1'!J2404,IF(F2404&lt;&gt;"",IF('[1]Vmesna vrtilna_SKLOP1'!J2404&lt;&gt;"",'[1]Vmesna vrtilna_SKLOP1'!J2404,""),"")))))</f>
        <v>Skupaj z DDV:</v>
      </c>
      <c r="M2404" s="22">
        <f t="shared" si="74"/>
        <v>0</v>
      </c>
      <c r="N2404" s="22" t="str">
        <f>IF(IFERROR(VLOOKUP(B2404,'[1]Vmesna vrtilna_SKLOP1'!B:J,7,0),"")=0,"",IFERROR(VLOOKUP(B2404,'[1]Vmesna vrtilna_SKLOP1'!B:J,7,0),""))</f>
        <v/>
      </c>
      <c r="O2404" s="22"/>
    </row>
    <row r="2405" spans="2:15" ht="15" customHeight="1" x14ac:dyDescent="0.3">
      <c r="B2405" s="15">
        <f>IF(AND('[1]Vmesna vrtilna_SKLOP1'!B2405&lt;&gt;"",'[1]Vmesna vrtilna_SKLOP1'!C2405&lt;&gt;""),IF('[1]Vmesna vrtilna_SKLOP1'!B2405&lt;&gt;"",'[1]Vmesna vrtilna_SKLOP1'!B2405,""),"")</f>
        <v>76</v>
      </c>
      <c r="C2405" s="16" t="str">
        <f>IF(OR(C2404="Posebna oblika",C2404="Kulturno zaščiten objekt",C2404="Kulturno zaščiten objekt, Posebna oblika"),"Glej zavihek POSEBNI POGOJI",IF(SUM(N2404:Q2404)=1,"Posebna oblika",IF(SUM(N2404:Q2404)=10,"Kulturno zaščiten objekt",IF(SUM(N2404:Q2404)=11,"Kulturno zaščiten objekt, Posebna oblika",IF(AND('[1]Vmesna vrtilna_SKLOP1'!C2405&lt;&gt;"",'[1]Vmesna vrtilna_SKLOP1'!D2405&lt;&gt;""),IF('[1]Vmesna vrtilna_SKLOP1'!C2405&lt;&gt;"",'[1]Vmesna vrtilna_SKLOP1'!C2405,""),"")))))</f>
        <v>Kresnice 13</v>
      </c>
      <c r="D2405" s="17">
        <f>IF(IFERROR(VLOOKUP(B2405,'[1]Vmesna vrtilna_SKLOP1'!B:J,6,0),"")=0,"",IFERROR(VLOOKUP(B2405,'[1]Vmesna vrtilna_SKLOP1'!B:J,6,0),""))</f>
        <v>1</v>
      </c>
      <c r="E2405" s="16" t="str">
        <f>IF(IF('[1]Vmesna vrtilna_SKLOP1'!E2405&lt;&gt;"",'[1]Vmesna vrtilna_SKLOP1'!D2405,"")=0,"",IF('[1]Vmesna vrtilna_SKLOP1'!E2405&lt;&gt;"",'[1]Vmesna vrtilna_SKLOP1'!D2405,""))</f>
        <v>Okna/Vrata</v>
      </c>
      <c r="F2405" s="18" t="str">
        <f>IF('[1]Vmesna vrtilna_SKLOP1'!E2405&lt;&gt;"",'[1]Vmesna vrtilna_SKLOP1'!E2405,"")</f>
        <v>Dvokrilno okno (tip: O3); dim. ŠxV: 1,8x1,4m; Material: PVC ; steklo 6/16Ar/4; Rw,st.=36 (Rw,st.+Ctr ≥ 31 dB)</v>
      </c>
      <c r="G2405" s="15" t="str">
        <f>IF('[1]Vmesna vrtilna_SKLOP1'!E2405&lt;&gt;"",'[1]Vmesna vrtilna_SKLOP1'!F2405,"")</f>
        <v>[kos]</v>
      </c>
      <c r="H2405" s="19">
        <f>IF('[1]Vmesna vrtilna_SKLOP1'!F2405&lt;&gt;"",'[1]Vmesna vrtilna_SKLOP1'!I2405,"")</f>
        <v>2</v>
      </c>
      <c r="I2405" s="20" t="str">
        <f>IF(I2404="Skupaj:","DDV (22%):",IF(I2404="DDV (22%):","Skupaj z DDV:",IF(AND('[1]Vmesna vrtilna_SKLOP1'!C2405&lt;&gt;"",'[1]Vmesna vrtilna_SKLOP1'!E2405=""),"Skupaj:","")))</f>
        <v/>
      </c>
      <c r="J2405" s="21">
        <f t="shared" si="75"/>
        <v>0</v>
      </c>
      <c r="K2405" s="21">
        <f>IF(I2405="Skupaj z DDV:",SUM(K2403,K2404),IF(I2405="DDV (22%):",K2404*0.22,IF(AND('[1]Vmesna vrtilna_SKLOP1'!C2405&lt;&gt;"",'[1]Vmesna vrtilna_SKLOP1'!D2405=""),'[1]Vmesna vrtilna_SKLOP1'!J2405,IF(F2405&lt;&gt;"",IF('[1]Vmesna vrtilna_SKLOP1'!J2405&lt;&gt;"",'[1]Vmesna vrtilna_SKLOP1'!J2405,""),""))))</f>
        <v>927.70350048</v>
      </c>
      <c r="L2405" s="22">
        <f>IF(I2404="Skupaj:","DDV (22%):",IF(I2404="DDV (22%):","Skupaj z DDV:",IF(AND('[1]Vmesna vrtilna_SKLOP1'!C2405&lt;&gt;"",'[1]Vmesna vrtilna_SKLOP1'!E2405=""),"Skupaj:",IF(AND('[1]Vmesna vrtilna_SKLOP1'!C2405&lt;&gt;"",'[1]Vmesna vrtilna_SKLOP1'!D2405=""),'[1]Vmesna vrtilna_SKLOP1'!J2405,IF(F2405&lt;&gt;"",IF('[1]Vmesna vrtilna_SKLOP1'!J2405&lt;&gt;"",'[1]Vmesna vrtilna_SKLOP1'!J2405,""),"")))))</f>
        <v>927.70350048</v>
      </c>
      <c r="M2405" s="22">
        <f t="shared" si="74"/>
        <v>0</v>
      </c>
      <c r="N2405" s="22" t="str">
        <f>IF(IFERROR(VLOOKUP(B2405,'[1]Vmesna vrtilna_SKLOP1'!B:J,7,0),"")=0,"",IFERROR(VLOOKUP(B2405,'[1]Vmesna vrtilna_SKLOP1'!B:J,7,0),""))</f>
        <v>Aprojekt</v>
      </c>
      <c r="O2405" s="22"/>
    </row>
    <row r="2406" spans="2:15" ht="15" customHeight="1" x14ac:dyDescent="0.3">
      <c r="B2406" s="15" t="str">
        <f>IF(AND('[1]Vmesna vrtilna_SKLOP1'!B2406&lt;&gt;"",'[1]Vmesna vrtilna_SKLOP1'!C2406&lt;&gt;""),IF('[1]Vmesna vrtilna_SKLOP1'!B2406&lt;&gt;"",'[1]Vmesna vrtilna_SKLOP1'!B2406,""),"")</f>
        <v/>
      </c>
      <c r="C2406" s="16" t="str">
        <f>IF(OR(C2405="Posebna oblika",C2405="Kulturno zaščiten objekt",C2405="Kulturno zaščiten objekt, Posebna oblika"),"Glej zavihek POSEBNI POGOJI",IF(SUM(N2405:Q2405)=1,"Posebna oblika",IF(SUM(N2405:Q2405)=10,"Kulturno zaščiten objekt",IF(SUM(N2405:Q2405)=11,"Kulturno zaščiten objekt, Posebna oblika",IF(AND('[1]Vmesna vrtilna_SKLOP1'!C2406&lt;&gt;"",'[1]Vmesna vrtilna_SKLOP1'!D2406&lt;&gt;""),IF('[1]Vmesna vrtilna_SKLOP1'!C2406&lt;&gt;"",'[1]Vmesna vrtilna_SKLOP1'!C2406,""),"")))))</f>
        <v/>
      </c>
      <c r="D2406" s="17" t="str">
        <f>IF(IFERROR(VLOOKUP(B2406,'[1]Vmesna vrtilna_SKLOP1'!B:J,6,0),"")=0,"",IFERROR(VLOOKUP(B2406,'[1]Vmesna vrtilna_SKLOP1'!B:J,6,0),""))</f>
        <v/>
      </c>
      <c r="E2406" s="16" t="str">
        <f>IF(IF('[1]Vmesna vrtilna_SKLOP1'!E2406&lt;&gt;"",'[1]Vmesna vrtilna_SKLOP1'!D2406,"")=0,"",IF('[1]Vmesna vrtilna_SKLOP1'!E2406&lt;&gt;"",'[1]Vmesna vrtilna_SKLOP1'!D2406,""))</f>
        <v/>
      </c>
      <c r="F2406" s="18" t="str">
        <f>IF('[1]Vmesna vrtilna_SKLOP1'!E2406&lt;&gt;"",'[1]Vmesna vrtilna_SKLOP1'!E2406,"")</f>
        <v>Enokrilno okno (tip: O1); dim. ŠxV: 1,2x1,1m; Material: PVC ; steklo 6/16Ar/4; Rw,st.=36 (Rw,st.+Ctr ≥ 31 dB)</v>
      </c>
      <c r="G2406" s="15" t="str">
        <f>IF('[1]Vmesna vrtilna_SKLOP1'!E2406&lt;&gt;"",'[1]Vmesna vrtilna_SKLOP1'!F2406,"")</f>
        <v>[kos]</v>
      </c>
      <c r="H2406" s="19">
        <f>IF('[1]Vmesna vrtilna_SKLOP1'!F2406&lt;&gt;"",'[1]Vmesna vrtilna_SKLOP1'!I2406,"")</f>
        <v>3</v>
      </c>
      <c r="I2406" s="20" t="str">
        <f>IF(I2405="Skupaj:","DDV (22%):",IF(I2405="DDV (22%):","Skupaj z DDV:",IF(AND('[1]Vmesna vrtilna_SKLOP1'!C2406&lt;&gt;"",'[1]Vmesna vrtilna_SKLOP1'!E2406=""),"Skupaj:","")))</f>
        <v/>
      </c>
      <c r="J2406" s="21">
        <f t="shared" si="75"/>
        <v>0</v>
      </c>
      <c r="K2406" s="21">
        <f>IF(I2406="Skupaj z DDV:",SUM(K2404,K2405),IF(I2406="DDV (22%):",K2405*0.22,IF(AND('[1]Vmesna vrtilna_SKLOP1'!C2406&lt;&gt;"",'[1]Vmesna vrtilna_SKLOP1'!D2406=""),'[1]Vmesna vrtilna_SKLOP1'!J2406,IF(F2406&lt;&gt;"",IF('[1]Vmesna vrtilna_SKLOP1'!J2406&lt;&gt;"",'[1]Vmesna vrtilna_SKLOP1'!J2406,""),""))))</f>
        <v>787.50931680000008</v>
      </c>
      <c r="L2406" s="22">
        <f>IF(I2405="Skupaj:","DDV (22%):",IF(I2405="DDV (22%):","Skupaj z DDV:",IF(AND('[1]Vmesna vrtilna_SKLOP1'!C2406&lt;&gt;"",'[1]Vmesna vrtilna_SKLOP1'!E2406=""),"Skupaj:",IF(AND('[1]Vmesna vrtilna_SKLOP1'!C2406&lt;&gt;"",'[1]Vmesna vrtilna_SKLOP1'!D2406=""),'[1]Vmesna vrtilna_SKLOP1'!J2406,IF(F2406&lt;&gt;"",IF('[1]Vmesna vrtilna_SKLOP1'!J2406&lt;&gt;"",'[1]Vmesna vrtilna_SKLOP1'!J2406,""),"")))))</f>
        <v>787.50931680000008</v>
      </c>
      <c r="M2406" s="22">
        <f t="shared" si="74"/>
        <v>0</v>
      </c>
      <c r="N2406" s="22" t="str">
        <f>IF(IFERROR(VLOOKUP(B2406,'[1]Vmesna vrtilna_SKLOP1'!B:J,7,0),"")=0,"",IFERROR(VLOOKUP(B2406,'[1]Vmesna vrtilna_SKLOP1'!B:J,7,0),""))</f>
        <v/>
      </c>
      <c r="O2406" s="22"/>
    </row>
    <row r="2407" spans="2:15" ht="15" customHeight="1" x14ac:dyDescent="0.3">
      <c r="B2407" s="15" t="str">
        <f>IF(AND('[1]Vmesna vrtilna_SKLOP1'!B2407&lt;&gt;"",'[1]Vmesna vrtilna_SKLOP1'!C2407&lt;&gt;""),IF('[1]Vmesna vrtilna_SKLOP1'!B2407&lt;&gt;"",'[1]Vmesna vrtilna_SKLOP1'!B2407,""),"")</f>
        <v/>
      </c>
      <c r="C2407" s="16" t="str">
        <f>IF(OR(C2406="Posebna oblika",C2406="Kulturno zaščiten objekt",C2406="Kulturno zaščiten objekt, Posebna oblika"),"Glej zavihek POSEBNI POGOJI",IF(SUM(N2406:Q2406)=1,"Posebna oblika",IF(SUM(N2406:Q2406)=10,"Kulturno zaščiten objekt",IF(SUM(N2406:Q2406)=11,"Kulturno zaščiten objekt, Posebna oblika",IF(AND('[1]Vmesna vrtilna_SKLOP1'!C2407&lt;&gt;"",'[1]Vmesna vrtilna_SKLOP1'!D2407&lt;&gt;""),IF('[1]Vmesna vrtilna_SKLOP1'!C2407&lt;&gt;"",'[1]Vmesna vrtilna_SKLOP1'!C2407,""),"")))))</f>
        <v/>
      </c>
      <c r="D2407" s="17" t="str">
        <f>IF(IFERROR(VLOOKUP(B2407,'[1]Vmesna vrtilna_SKLOP1'!B:J,6,0),"")=0,"",IFERROR(VLOOKUP(B2407,'[1]Vmesna vrtilna_SKLOP1'!B:J,6,0),""))</f>
        <v/>
      </c>
      <c r="E2407" s="16" t="str">
        <f>IF(IF('[1]Vmesna vrtilna_SKLOP1'!E2407&lt;&gt;"",'[1]Vmesna vrtilna_SKLOP1'!D2407,"")=0,"",IF('[1]Vmesna vrtilna_SKLOP1'!E2407&lt;&gt;"",'[1]Vmesna vrtilna_SKLOP1'!D2407,""))</f>
        <v/>
      </c>
      <c r="F2407" s="18" t="str">
        <f>IF('[1]Vmesna vrtilna_SKLOP1'!E2407&lt;&gt;"",'[1]Vmesna vrtilna_SKLOP1'!E2407,"")</f>
        <v>Enokrilna vrata (tip: V1); dim. ŠxV: 0,7x2m; Material: PVC ; steklo 6/16Ar/4; Rw,st.=36 (Rw,st.+Ctr ≥ 31 dB)</v>
      </c>
      <c r="G2407" s="15" t="str">
        <f>IF('[1]Vmesna vrtilna_SKLOP1'!E2407&lt;&gt;"",'[1]Vmesna vrtilna_SKLOP1'!F2407,"")</f>
        <v>[kos]</v>
      </c>
      <c r="H2407" s="19">
        <f>IF('[1]Vmesna vrtilna_SKLOP1'!F2407&lt;&gt;"",'[1]Vmesna vrtilna_SKLOP1'!I2407,"")</f>
        <v>1</v>
      </c>
      <c r="I2407" s="20" t="str">
        <f>IF(I2406="Skupaj:","DDV (22%):",IF(I2406="DDV (22%):","Skupaj z DDV:",IF(AND('[1]Vmesna vrtilna_SKLOP1'!C2407&lt;&gt;"",'[1]Vmesna vrtilna_SKLOP1'!E2407=""),"Skupaj:","")))</f>
        <v/>
      </c>
      <c r="J2407" s="21">
        <f t="shared" si="75"/>
        <v>0</v>
      </c>
      <c r="K2407" s="21">
        <f>IF(I2407="Skupaj z DDV:",SUM(K2405,K2406),IF(I2407="DDV (22%):",K2406*0.22,IF(AND('[1]Vmesna vrtilna_SKLOP1'!C2407&lt;&gt;"",'[1]Vmesna vrtilna_SKLOP1'!D2407=""),'[1]Vmesna vrtilna_SKLOP1'!J2407,IF(F2407&lt;&gt;"",IF('[1]Vmesna vrtilna_SKLOP1'!J2407&lt;&gt;"",'[1]Vmesna vrtilna_SKLOP1'!J2407,""),""))))</f>
        <v>289.38328000000001</v>
      </c>
      <c r="L2407" s="22">
        <f>IF(I2406="Skupaj:","DDV (22%):",IF(I2406="DDV (22%):","Skupaj z DDV:",IF(AND('[1]Vmesna vrtilna_SKLOP1'!C2407&lt;&gt;"",'[1]Vmesna vrtilna_SKLOP1'!E2407=""),"Skupaj:",IF(AND('[1]Vmesna vrtilna_SKLOP1'!C2407&lt;&gt;"",'[1]Vmesna vrtilna_SKLOP1'!D2407=""),'[1]Vmesna vrtilna_SKLOP1'!J2407,IF(F2407&lt;&gt;"",IF('[1]Vmesna vrtilna_SKLOP1'!J2407&lt;&gt;"",'[1]Vmesna vrtilna_SKLOP1'!J2407,""),"")))))</f>
        <v>289.38328000000001</v>
      </c>
      <c r="M2407" s="22">
        <f t="shared" si="74"/>
        <v>0</v>
      </c>
      <c r="N2407" s="22" t="str">
        <f>IF(IFERROR(VLOOKUP(B2407,'[1]Vmesna vrtilna_SKLOP1'!B:J,7,0),"")=0,"",IFERROR(VLOOKUP(B2407,'[1]Vmesna vrtilna_SKLOP1'!B:J,7,0),""))</f>
        <v/>
      </c>
      <c r="O2407" s="22"/>
    </row>
    <row r="2408" spans="2:15" ht="15" customHeight="1" x14ac:dyDescent="0.3">
      <c r="B2408" s="15" t="str">
        <f>IF(AND('[1]Vmesna vrtilna_SKLOP1'!B2408&lt;&gt;"",'[1]Vmesna vrtilna_SKLOP1'!C2408&lt;&gt;""),IF('[1]Vmesna vrtilna_SKLOP1'!B2408&lt;&gt;"",'[1]Vmesna vrtilna_SKLOP1'!B2408,""),"")</f>
        <v/>
      </c>
      <c r="C2408" s="16" t="str">
        <f>IF(OR(C2407="Posebna oblika",C2407="Kulturno zaščiten objekt",C2407="Kulturno zaščiten objekt, Posebna oblika"),"Glej zavihek POSEBNI POGOJI",IF(SUM(N2407:Q2407)=1,"Posebna oblika",IF(SUM(N2407:Q2407)=10,"Kulturno zaščiten objekt",IF(SUM(N2407:Q2407)=11,"Kulturno zaščiten objekt, Posebna oblika",IF(AND('[1]Vmesna vrtilna_SKLOP1'!C2408&lt;&gt;"",'[1]Vmesna vrtilna_SKLOP1'!D2408&lt;&gt;""),IF('[1]Vmesna vrtilna_SKLOP1'!C2408&lt;&gt;"",'[1]Vmesna vrtilna_SKLOP1'!C2408,""),"")))))</f>
        <v/>
      </c>
      <c r="D2408" s="17" t="str">
        <f>IF(IFERROR(VLOOKUP(B2408,'[1]Vmesna vrtilna_SKLOP1'!B:J,6,0),"")=0,"",IFERROR(VLOOKUP(B2408,'[1]Vmesna vrtilna_SKLOP1'!B:J,6,0),""))</f>
        <v/>
      </c>
      <c r="E2408" s="16" t="str">
        <f>IF(IF('[1]Vmesna vrtilna_SKLOP1'!E2408&lt;&gt;"",'[1]Vmesna vrtilna_SKLOP1'!D2408,"")=0,"",IF('[1]Vmesna vrtilna_SKLOP1'!E2408&lt;&gt;"",'[1]Vmesna vrtilna_SKLOP1'!D2408,""))</f>
        <v/>
      </c>
      <c r="F2408" s="18" t="str">
        <f>IF('[1]Vmesna vrtilna_SKLOP1'!E2408&lt;&gt;"",'[1]Vmesna vrtilna_SKLOP1'!E2408,"")</f>
        <v/>
      </c>
      <c r="G2408" s="15" t="str">
        <f>IF('[1]Vmesna vrtilna_SKLOP1'!E2408&lt;&gt;"",'[1]Vmesna vrtilna_SKLOP1'!F2408,"")</f>
        <v/>
      </c>
      <c r="H2408" s="19" t="str">
        <f>IF('[1]Vmesna vrtilna_SKLOP1'!F2408&lt;&gt;"",'[1]Vmesna vrtilna_SKLOP1'!I2408,"")</f>
        <v/>
      </c>
      <c r="I2408" s="20" t="str">
        <f>IF(I2407="Skupaj:","DDV (22%):",IF(I2407="DDV (22%):","Skupaj z DDV:",IF(AND('[1]Vmesna vrtilna_SKLOP1'!C2408&lt;&gt;"",'[1]Vmesna vrtilna_SKLOP1'!E2408=""),"Skupaj:","")))</f>
        <v/>
      </c>
      <c r="J2408" s="21" t="str">
        <f t="shared" si="75"/>
        <v/>
      </c>
      <c r="K2408" s="21" t="str">
        <f>IF(I2408="Skupaj z DDV:",SUM(K2406,K2407),IF(I2408="DDV (22%):",K2407*0.22,IF(AND('[1]Vmesna vrtilna_SKLOP1'!C2408&lt;&gt;"",'[1]Vmesna vrtilna_SKLOP1'!D2408=""),'[1]Vmesna vrtilna_SKLOP1'!J2408,IF(F2408&lt;&gt;"",IF('[1]Vmesna vrtilna_SKLOP1'!J2408&lt;&gt;"",'[1]Vmesna vrtilna_SKLOP1'!J2408,""),""))))</f>
        <v/>
      </c>
      <c r="L2408" s="22" t="str">
        <f>IF(I2407="Skupaj:","DDV (22%):",IF(I2407="DDV (22%):","Skupaj z DDV:",IF(AND('[1]Vmesna vrtilna_SKLOP1'!C2408&lt;&gt;"",'[1]Vmesna vrtilna_SKLOP1'!E2408=""),"Skupaj:",IF(AND('[1]Vmesna vrtilna_SKLOP1'!C2408&lt;&gt;"",'[1]Vmesna vrtilna_SKLOP1'!D2408=""),'[1]Vmesna vrtilna_SKLOP1'!J2408,IF(F2408&lt;&gt;"",IF('[1]Vmesna vrtilna_SKLOP1'!J2408&lt;&gt;"",'[1]Vmesna vrtilna_SKLOP1'!J2408,""),"")))))</f>
        <v/>
      </c>
      <c r="M2408" s="22">
        <f t="shared" si="74"/>
        <v>0</v>
      </c>
      <c r="N2408" s="22" t="str">
        <f>IF(IFERROR(VLOOKUP(B2408,'[1]Vmesna vrtilna_SKLOP1'!B:J,7,0),"")=0,"",IFERROR(VLOOKUP(B2408,'[1]Vmesna vrtilna_SKLOP1'!B:J,7,0),""))</f>
        <v/>
      </c>
      <c r="O2408" s="22"/>
    </row>
    <row r="2409" spans="2:15" ht="15" customHeight="1" x14ac:dyDescent="0.3">
      <c r="B2409" s="15" t="str">
        <f>IF(AND('[1]Vmesna vrtilna_SKLOP1'!B2409&lt;&gt;"",'[1]Vmesna vrtilna_SKLOP1'!C2409&lt;&gt;""),IF('[1]Vmesna vrtilna_SKLOP1'!B2409&lt;&gt;"",'[1]Vmesna vrtilna_SKLOP1'!B2409,""),"")</f>
        <v/>
      </c>
      <c r="C2409" s="16" t="str">
        <f>IF(OR(C2408="Posebna oblika",C2408="Kulturno zaščiten objekt",C2408="Kulturno zaščiten objekt, Posebna oblika"),"Glej zavihek POSEBNI POGOJI",IF(SUM(N2408:Q2408)=1,"Posebna oblika",IF(SUM(N2408:Q2408)=10,"Kulturno zaščiten objekt",IF(SUM(N2408:Q2408)=11,"Kulturno zaščiten objekt, Posebna oblika",IF(AND('[1]Vmesna vrtilna_SKLOP1'!C2409&lt;&gt;"",'[1]Vmesna vrtilna_SKLOP1'!D2409&lt;&gt;""),IF('[1]Vmesna vrtilna_SKLOP1'!C2409&lt;&gt;"",'[1]Vmesna vrtilna_SKLOP1'!C2409,""),"")))))</f>
        <v/>
      </c>
      <c r="D2409" s="17" t="str">
        <f>IF(IFERROR(VLOOKUP(B2409,'[1]Vmesna vrtilna_SKLOP1'!B:J,6,0),"")=0,"",IFERROR(VLOOKUP(B2409,'[1]Vmesna vrtilna_SKLOP1'!B:J,6,0),""))</f>
        <v/>
      </c>
      <c r="E2409" s="16" t="str">
        <f>IF(IF('[1]Vmesna vrtilna_SKLOP1'!E2409&lt;&gt;"",'[1]Vmesna vrtilna_SKLOP1'!D2409,"")=0,"",IF('[1]Vmesna vrtilna_SKLOP1'!E2409&lt;&gt;"",'[1]Vmesna vrtilna_SKLOP1'!D2409,""))</f>
        <v>Senčila</v>
      </c>
      <c r="F2409" s="18" t="str">
        <f>IF('[1]Vmesna vrtilna_SKLOP1'!E2409&lt;&gt;"",'[1]Vmesna vrtilna_SKLOP1'!E2409,"")</f>
        <v>Notranja rolo omarica, ALU lamele, Dim. ŠxV: 1,8x1,4m</v>
      </c>
      <c r="G2409" s="15" t="str">
        <f>IF('[1]Vmesna vrtilna_SKLOP1'!E2409&lt;&gt;"",'[1]Vmesna vrtilna_SKLOP1'!F2409,"")</f>
        <v>[kos]</v>
      </c>
      <c r="H2409" s="19">
        <f>IF('[1]Vmesna vrtilna_SKLOP1'!F2409&lt;&gt;"",'[1]Vmesna vrtilna_SKLOP1'!I2409,"")</f>
        <v>2</v>
      </c>
      <c r="I2409" s="20" t="str">
        <f>IF(I2408="Skupaj:","DDV (22%):",IF(I2408="DDV (22%):","Skupaj z DDV:",IF(AND('[1]Vmesna vrtilna_SKLOP1'!C2409&lt;&gt;"",'[1]Vmesna vrtilna_SKLOP1'!E2409=""),"Skupaj:","")))</f>
        <v/>
      </c>
      <c r="J2409" s="21">
        <f t="shared" si="75"/>
        <v>0</v>
      </c>
      <c r="K2409" s="21">
        <f>IF(I2409="Skupaj z DDV:",SUM(K2407,K2408),IF(I2409="DDV (22%):",K2408*0.22,IF(AND('[1]Vmesna vrtilna_SKLOP1'!C2409&lt;&gt;"",'[1]Vmesna vrtilna_SKLOP1'!D2409=""),'[1]Vmesna vrtilna_SKLOP1'!J2409,IF(F2409&lt;&gt;"",IF('[1]Vmesna vrtilna_SKLOP1'!J2409&lt;&gt;"",'[1]Vmesna vrtilna_SKLOP1'!J2409,""),""))))</f>
        <v>741.20392704000005</v>
      </c>
      <c r="L2409" s="22">
        <f>IF(I2408="Skupaj:","DDV (22%):",IF(I2408="DDV (22%):","Skupaj z DDV:",IF(AND('[1]Vmesna vrtilna_SKLOP1'!C2409&lt;&gt;"",'[1]Vmesna vrtilna_SKLOP1'!E2409=""),"Skupaj:",IF(AND('[1]Vmesna vrtilna_SKLOP1'!C2409&lt;&gt;"",'[1]Vmesna vrtilna_SKLOP1'!D2409=""),'[1]Vmesna vrtilna_SKLOP1'!J2409,IF(F2409&lt;&gt;"",IF('[1]Vmesna vrtilna_SKLOP1'!J2409&lt;&gt;"",'[1]Vmesna vrtilna_SKLOP1'!J2409,""),"")))))</f>
        <v>741.20392704000005</v>
      </c>
      <c r="M2409" s="22">
        <f t="shared" si="74"/>
        <v>0</v>
      </c>
      <c r="N2409" s="22" t="str">
        <f>IF(IFERROR(VLOOKUP(B2409,'[1]Vmesna vrtilna_SKLOP1'!B:J,7,0),"")=0,"",IFERROR(VLOOKUP(B2409,'[1]Vmesna vrtilna_SKLOP1'!B:J,7,0),""))</f>
        <v/>
      </c>
      <c r="O2409" s="22"/>
    </row>
    <row r="2410" spans="2:15" ht="15" customHeight="1" x14ac:dyDescent="0.3">
      <c r="B2410" s="15" t="str">
        <f>IF(AND('[1]Vmesna vrtilna_SKLOP1'!B2410&lt;&gt;"",'[1]Vmesna vrtilna_SKLOP1'!C2410&lt;&gt;""),IF('[1]Vmesna vrtilna_SKLOP1'!B2410&lt;&gt;"",'[1]Vmesna vrtilna_SKLOP1'!B2410,""),"")</f>
        <v/>
      </c>
      <c r="C2410" s="16" t="str">
        <f>IF(OR(C2409="Posebna oblika",C2409="Kulturno zaščiten objekt",C2409="Kulturno zaščiten objekt, Posebna oblika"),"Glej zavihek POSEBNI POGOJI",IF(SUM(N2409:Q2409)=1,"Posebna oblika",IF(SUM(N2409:Q2409)=10,"Kulturno zaščiten objekt",IF(SUM(N2409:Q2409)=11,"Kulturno zaščiten objekt, Posebna oblika",IF(AND('[1]Vmesna vrtilna_SKLOP1'!C2410&lt;&gt;"",'[1]Vmesna vrtilna_SKLOP1'!D2410&lt;&gt;""),IF('[1]Vmesna vrtilna_SKLOP1'!C2410&lt;&gt;"",'[1]Vmesna vrtilna_SKLOP1'!C2410,""),"")))))</f>
        <v/>
      </c>
      <c r="D2410" s="17" t="str">
        <f>IF(IFERROR(VLOOKUP(B2410,'[1]Vmesna vrtilna_SKLOP1'!B:J,6,0),"")=0,"",IFERROR(VLOOKUP(B2410,'[1]Vmesna vrtilna_SKLOP1'!B:J,6,0),""))</f>
        <v/>
      </c>
      <c r="E2410" s="16" t="str">
        <f>IF(IF('[1]Vmesna vrtilna_SKLOP1'!E2410&lt;&gt;"",'[1]Vmesna vrtilna_SKLOP1'!D2410,"")=0,"",IF('[1]Vmesna vrtilna_SKLOP1'!E2410&lt;&gt;"",'[1]Vmesna vrtilna_SKLOP1'!D2410,""))</f>
        <v/>
      </c>
      <c r="F2410" s="18" t="str">
        <f>IF('[1]Vmesna vrtilna_SKLOP1'!E2410&lt;&gt;"",'[1]Vmesna vrtilna_SKLOP1'!E2410,"")</f>
        <v>Zunanji rolo - nadometni, ALU lamele, Dim. ŠxV: 1,2x1,1m</v>
      </c>
      <c r="G2410" s="15" t="str">
        <f>IF('[1]Vmesna vrtilna_SKLOP1'!E2410&lt;&gt;"",'[1]Vmesna vrtilna_SKLOP1'!F2410,"")</f>
        <v>[kos]</v>
      </c>
      <c r="H2410" s="19">
        <f>IF('[1]Vmesna vrtilna_SKLOP1'!F2410&lt;&gt;"",'[1]Vmesna vrtilna_SKLOP1'!I2410,"")</f>
        <v>3</v>
      </c>
      <c r="I2410" s="20" t="str">
        <f>IF(I2409="Skupaj:","DDV (22%):",IF(I2409="DDV (22%):","Skupaj z DDV:",IF(AND('[1]Vmesna vrtilna_SKLOP1'!C2410&lt;&gt;"",'[1]Vmesna vrtilna_SKLOP1'!E2410=""),"Skupaj:","")))</f>
        <v/>
      </c>
      <c r="J2410" s="21">
        <f t="shared" si="75"/>
        <v>0</v>
      </c>
      <c r="K2410" s="21">
        <f>IF(I2410="Skupaj z DDV:",SUM(K2408,K2409),IF(I2410="DDV (22%):",K2409*0.22,IF(AND('[1]Vmesna vrtilna_SKLOP1'!C2410&lt;&gt;"",'[1]Vmesna vrtilna_SKLOP1'!D2410=""),'[1]Vmesna vrtilna_SKLOP1'!J2410,IF(F2410&lt;&gt;"",IF('[1]Vmesna vrtilna_SKLOP1'!J2410&lt;&gt;"",'[1]Vmesna vrtilna_SKLOP1'!J2410,""),""))))</f>
        <v>413.85601584000005</v>
      </c>
      <c r="L2410" s="22">
        <f>IF(I2409="Skupaj:","DDV (22%):",IF(I2409="DDV (22%):","Skupaj z DDV:",IF(AND('[1]Vmesna vrtilna_SKLOP1'!C2410&lt;&gt;"",'[1]Vmesna vrtilna_SKLOP1'!E2410=""),"Skupaj:",IF(AND('[1]Vmesna vrtilna_SKLOP1'!C2410&lt;&gt;"",'[1]Vmesna vrtilna_SKLOP1'!D2410=""),'[1]Vmesna vrtilna_SKLOP1'!J2410,IF(F2410&lt;&gt;"",IF('[1]Vmesna vrtilna_SKLOP1'!J2410&lt;&gt;"",'[1]Vmesna vrtilna_SKLOP1'!J2410,""),"")))))</f>
        <v>413.85601584000005</v>
      </c>
      <c r="M2410" s="22">
        <f t="shared" si="74"/>
        <v>0</v>
      </c>
      <c r="N2410" s="22" t="str">
        <f>IF(IFERROR(VLOOKUP(B2410,'[1]Vmesna vrtilna_SKLOP1'!B:J,7,0),"")=0,"",IFERROR(VLOOKUP(B2410,'[1]Vmesna vrtilna_SKLOP1'!B:J,7,0),""))</f>
        <v/>
      </c>
      <c r="O2410" s="22"/>
    </row>
    <row r="2411" spans="2:15" ht="15" customHeight="1" x14ac:dyDescent="0.3">
      <c r="B2411" s="15" t="str">
        <f>IF(AND('[1]Vmesna vrtilna_SKLOP1'!B2411&lt;&gt;"",'[1]Vmesna vrtilna_SKLOP1'!C2411&lt;&gt;""),IF('[1]Vmesna vrtilna_SKLOP1'!B2411&lt;&gt;"",'[1]Vmesna vrtilna_SKLOP1'!B2411,""),"")</f>
        <v/>
      </c>
      <c r="C2411" s="16" t="str">
        <f>IF(OR(C2410="Posebna oblika",C2410="Kulturno zaščiten objekt",C2410="Kulturno zaščiten objekt, Posebna oblika"),"Glej zavihek POSEBNI POGOJI",IF(SUM(N2410:Q2410)=1,"Posebna oblika",IF(SUM(N2410:Q2410)=10,"Kulturno zaščiten objekt",IF(SUM(N2410:Q2410)=11,"Kulturno zaščiten objekt, Posebna oblika",IF(AND('[1]Vmesna vrtilna_SKLOP1'!C2411&lt;&gt;"",'[1]Vmesna vrtilna_SKLOP1'!D2411&lt;&gt;""),IF('[1]Vmesna vrtilna_SKLOP1'!C2411&lt;&gt;"",'[1]Vmesna vrtilna_SKLOP1'!C2411,""),"")))))</f>
        <v/>
      </c>
      <c r="D2411" s="17" t="str">
        <f>IF(IFERROR(VLOOKUP(B2411,'[1]Vmesna vrtilna_SKLOP1'!B:J,6,0),"")=0,"",IFERROR(VLOOKUP(B2411,'[1]Vmesna vrtilna_SKLOP1'!B:J,6,0),""))</f>
        <v/>
      </c>
      <c r="E2411" s="16" t="str">
        <f>IF(IF('[1]Vmesna vrtilna_SKLOP1'!E2411&lt;&gt;"",'[1]Vmesna vrtilna_SKLOP1'!D2411,"")=0,"",IF('[1]Vmesna vrtilna_SKLOP1'!E2411&lt;&gt;"",'[1]Vmesna vrtilna_SKLOP1'!D2411,""))</f>
        <v/>
      </c>
      <c r="F2411" s="18" t="str">
        <f>IF('[1]Vmesna vrtilna_SKLOP1'!E2411&lt;&gt;"",'[1]Vmesna vrtilna_SKLOP1'!E2411,"")</f>
        <v>Zunanji rolo - nadometni, ALU lamele, Dim. ŠxV: 0,7x2m</v>
      </c>
      <c r="G2411" s="15" t="str">
        <f>IF('[1]Vmesna vrtilna_SKLOP1'!E2411&lt;&gt;"",'[1]Vmesna vrtilna_SKLOP1'!F2411,"")</f>
        <v>[kos]</v>
      </c>
      <c r="H2411" s="19">
        <f>IF('[1]Vmesna vrtilna_SKLOP1'!F2411&lt;&gt;"",'[1]Vmesna vrtilna_SKLOP1'!I2411,"")</f>
        <v>1</v>
      </c>
      <c r="I2411" s="20" t="str">
        <f>IF(I2410="Skupaj:","DDV (22%):",IF(I2410="DDV (22%):","Skupaj z DDV:",IF(AND('[1]Vmesna vrtilna_SKLOP1'!C2411&lt;&gt;"",'[1]Vmesna vrtilna_SKLOP1'!E2411=""),"Skupaj:","")))</f>
        <v/>
      </c>
      <c r="J2411" s="21">
        <f t="shared" si="75"/>
        <v>0</v>
      </c>
      <c r="K2411" s="21">
        <f>IF(I2411="Skupaj z DDV:",SUM(K2409,K2410),IF(I2411="DDV (22%):",K2410*0.22,IF(AND('[1]Vmesna vrtilna_SKLOP1'!C2411&lt;&gt;"",'[1]Vmesna vrtilna_SKLOP1'!D2411=""),'[1]Vmesna vrtilna_SKLOP1'!J2411,IF(F2411&lt;&gt;"",IF('[1]Vmesna vrtilna_SKLOP1'!J2411&lt;&gt;"",'[1]Vmesna vrtilna_SKLOP1'!J2411,""),""))))</f>
        <v>142.85341199999999</v>
      </c>
      <c r="L2411" s="22">
        <f>IF(I2410="Skupaj:","DDV (22%):",IF(I2410="DDV (22%):","Skupaj z DDV:",IF(AND('[1]Vmesna vrtilna_SKLOP1'!C2411&lt;&gt;"",'[1]Vmesna vrtilna_SKLOP1'!E2411=""),"Skupaj:",IF(AND('[1]Vmesna vrtilna_SKLOP1'!C2411&lt;&gt;"",'[1]Vmesna vrtilna_SKLOP1'!D2411=""),'[1]Vmesna vrtilna_SKLOP1'!J2411,IF(F2411&lt;&gt;"",IF('[1]Vmesna vrtilna_SKLOP1'!J2411&lt;&gt;"",'[1]Vmesna vrtilna_SKLOP1'!J2411,""),"")))))</f>
        <v>142.85341199999999</v>
      </c>
      <c r="M2411" s="22">
        <f t="shared" si="74"/>
        <v>0</v>
      </c>
      <c r="N2411" s="22" t="str">
        <f>IF(IFERROR(VLOOKUP(B2411,'[1]Vmesna vrtilna_SKLOP1'!B:J,7,0),"")=0,"",IFERROR(VLOOKUP(B2411,'[1]Vmesna vrtilna_SKLOP1'!B:J,7,0),""))</f>
        <v/>
      </c>
      <c r="O2411" s="22"/>
    </row>
    <row r="2412" spans="2:15" ht="15" customHeight="1" x14ac:dyDescent="0.3">
      <c r="B2412" s="15" t="str">
        <f>IF(AND('[1]Vmesna vrtilna_SKLOP1'!B2412&lt;&gt;"",'[1]Vmesna vrtilna_SKLOP1'!C2412&lt;&gt;""),IF('[1]Vmesna vrtilna_SKLOP1'!B2412&lt;&gt;"",'[1]Vmesna vrtilna_SKLOP1'!B2412,""),"")</f>
        <v/>
      </c>
      <c r="C2412" s="16" t="str">
        <f>IF(OR(C2411="Posebna oblika",C2411="Kulturno zaščiten objekt",C2411="Kulturno zaščiten objekt, Posebna oblika"),"Glej zavihek POSEBNI POGOJI",IF(SUM(N2411:Q2411)=1,"Posebna oblika",IF(SUM(N2411:Q2411)=10,"Kulturno zaščiten objekt",IF(SUM(N2411:Q2411)=11,"Kulturno zaščiten objekt, Posebna oblika",IF(AND('[1]Vmesna vrtilna_SKLOP1'!C2412&lt;&gt;"",'[1]Vmesna vrtilna_SKLOP1'!D2412&lt;&gt;""),IF('[1]Vmesna vrtilna_SKLOP1'!C2412&lt;&gt;"",'[1]Vmesna vrtilna_SKLOP1'!C2412,""),"")))))</f>
        <v/>
      </c>
      <c r="D2412" s="17" t="str">
        <f>IF(IFERROR(VLOOKUP(B2412,'[1]Vmesna vrtilna_SKLOP1'!B:J,6,0),"")=0,"",IFERROR(VLOOKUP(B2412,'[1]Vmesna vrtilna_SKLOP1'!B:J,6,0),""))</f>
        <v/>
      </c>
      <c r="E2412" s="16" t="str">
        <f>IF(IF('[1]Vmesna vrtilna_SKLOP1'!E2412&lt;&gt;"",'[1]Vmesna vrtilna_SKLOP1'!D2412,"")=0,"",IF('[1]Vmesna vrtilna_SKLOP1'!E2412&lt;&gt;"",'[1]Vmesna vrtilna_SKLOP1'!D2412,""))</f>
        <v/>
      </c>
      <c r="F2412" s="18" t="str">
        <f>IF('[1]Vmesna vrtilna_SKLOP1'!E2412&lt;&gt;"",'[1]Vmesna vrtilna_SKLOP1'!E2412,"")</f>
        <v/>
      </c>
      <c r="G2412" s="15" t="str">
        <f>IF('[1]Vmesna vrtilna_SKLOP1'!E2412&lt;&gt;"",'[1]Vmesna vrtilna_SKLOP1'!F2412,"")</f>
        <v/>
      </c>
      <c r="H2412" s="19" t="str">
        <f>IF('[1]Vmesna vrtilna_SKLOP1'!F2412&lt;&gt;"",'[1]Vmesna vrtilna_SKLOP1'!I2412,"")</f>
        <v/>
      </c>
      <c r="I2412" s="20" t="str">
        <f>IF(I2411="Skupaj:","DDV (22%):",IF(I2411="DDV (22%):","Skupaj z DDV:",IF(AND('[1]Vmesna vrtilna_SKLOP1'!C2412&lt;&gt;"",'[1]Vmesna vrtilna_SKLOP1'!E2412=""),"Skupaj:","")))</f>
        <v/>
      </c>
      <c r="J2412" s="21" t="str">
        <f t="shared" si="75"/>
        <v/>
      </c>
      <c r="K2412" s="21" t="str">
        <f>IF(I2412="Skupaj z DDV:",SUM(K2410,K2411),IF(I2412="DDV (22%):",K2411*0.22,IF(AND('[1]Vmesna vrtilna_SKLOP1'!C2412&lt;&gt;"",'[1]Vmesna vrtilna_SKLOP1'!D2412=""),'[1]Vmesna vrtilna_SKLOP1'!J2412,IF(F2412&lt;&gt;"",IF('[1]Vmesna vrtilna_SKLOP1'!J2412&lt;&gt;"",'[1]Vmesna vrtilna_SKLOP1'!J2412,""),""))))</f>
        <v/>
      </c>
      <c r="L2412" s="22" t="str">
        <f>IF(I2411="Skupaj:","DDV (22%):",IF(I2411="DDV (22%):","Skupaj z DDV:",IF(AND('[1]Vmesna vrtilna_SKLOP1'!C2412&lt;&gt;"",'[1]Vmesna vrtilna_SKLOP1'!E2412=""),"Skupaj:",IF(AND('[1]Vmesna vrtilna_SKLOP1'!C2412&lt;&gt;"",'[1]Vmesna vrtilna_SKLOP1'!D2412=""),'[1]Vmesna vrtilna_SKLOP1'!J2412,IF(F2412&lt;&gt;"",IF('[1]Vmesna vrtilna_SKLOP1'!J2412&lt;&gt;"",'[1]Vmesna vrtilna_SKLOP1'!J2412,""),"")))))</f>
        <v/>
      </c>
      <c r="M2412" s="22">
        <f t="shared" si="74"/>
        <v>0</v>
      </c>
      <c r="N2412" s="22" t="str">
        <f>IF(IFERROR(VLOOKUP(B2412,'[1]Vmesna vrtilna_SKLOP1'!B:J,7,0),"")=0,"",IFERROR(VLOOKUP(B2412,'[1]Vmesna vrtilna_SKLOP1'!B:J,7,0),""))</f>
        <v/>
      </c>
      <c r="O2412" s="22"/>
    </row>
    <row r="2413" spans="2:15" ht="15" customHeight="1" x14ac:dyDescent="0.3">
      <c r="B2413" s="15" t="str">
        <f>IF(AND('[1]Vmesna vrtilna_SKLOP1'!B2413&lt;&gt;"",'[1]Vmesna vrtilna_SKLOP1'!C2413&lt;&gt;""),IF('[1]Vmesna vrtilna_SKLOP1'!B2413&lt;&gt;"",'[1]Vmesna vrtilna_SKLOP1'!B2413,""),"")</f>
        <v/>
      </c>
      <c r="C2413" s="16" t="str">
        <f>IF(OR(C2412="Posebna oblika",C2412="Kulturno zaščiten objekt",C2412="Kulturno zaščiten objekt, Posebna oblika"),"Glej zavihek POSEBNI POGOJI",IF(SUM(N2412:Q2412)=1,"Posebna oblika",IF(SUM(N2412:Q2412)=10,"Kulturno zaščiten objekt",IF(SUM(N2412:Q2412)=11,"Kulturno zaščiten objekt, Posebna oblika",IF(AND('[1]Vmesna vrtilna_SKLOP1'!C2413&lt;&gt;"",'[1]Vmesna vrtilna_SKLOP1'!D2413&lt;&gt;""),IF('[1]Vmesna vrtilna_SKLOP1'!C2413&lt;&gt;"",'[1]Vmesna vrtilna_SKLOP1'!C2413,""),"")))))</f>
        <v/>
      </c>
      <c r="D2413" s="17" t="str">
        <f>IF(IFERROR(VLOOKUP(B2413,'[1]Vmesna vrtilna_SKLOP1'!B:J,6,0),"")=0,"",IFERROR(VLOOKUP(B2413,'[1]Vmesna vrtilna_SKLOP1'!B:J,6,0),""))</f>
        <v/>
      </c>
      <c r="E2413" s="16" t="str">
        <f>IF(IF('[1]Vmesna vrtilna_SKLOP1'!E2413&lt;&gt;"",'[1]Vmesna vrtilna_SKLOP1'!D2413,"")=0,"",IF('[1]Vmesna vrtilna_SKLOP1'!E2413&lt;&gt;"",'[1]Vmesna vrtilna_SKLOP1'!D2413,""))</f>
        <v>Notranje police</v>
      </c>
      <c r="F2413" s="18" t="str">
        <f>IF('[1]Vmesna vrtilna_SKLOP1'!E2413&lt;&gt;"",'[1]Vmesna vrtilna_SKLOP1'!E2413,"")</f>
        <v>Notranja polica, mat. Topalit, dim. ŠxG:1,8x0,25m</v>
      </c>
      <c r="G2413" s="15" t="str">
        <f>IF('[1]Vmesna vrtilna_SKLOP1'!E2413&lt;&gt;"",'[1]Vmesna vrtilna_SKLOP1'!F2413,"")</f>
        <v>[kos]</v>
      </c>
      <c r="H2413" s="19">
        <f>IF('[1]Vmesna vrtilna_SKLOP1'!F2413&lt;&gt;"",'[1]Vmesna vrtilna_SKLOP1'!I2413,"")</f>
        <v>2</v>
      </c>
      <c r="I2413" s="20" t="str">
        <f>IF(I2412="Skupaj:","DDV (22%):",IF(I2412="DDV (22%):","Skupaj z DDV:",IF(AND('[1]Vmesna vrtilna_SKLOP1'!C2413&lt;&gt;"",'[1]Vmesna vrtilna_SKLOP1'!E2413=""),"Skupaj:","")))</f>
        <v/>
      </c>
      <c r="J2413" s="21">
        <f t="shared" si="75"/>
        <v>0</v>
      </c>
      <c r="K2413" s="21">
        <f>IF(I2413="Skupaj z DDV:",SUM(K2411,K2412),IF(I2413="DDV (22%):",K2412*0.22,IF(AND('[1]Vmesna vrtilna_SKLOP1'!C2413&lt;&gt;"",'[1]Vmesna vrtilna_SKLOP1'!D2413=""),'[1]Vmesna vrtilna_SKLOP1'!J2413,IF(F2413&lt;&gt;"",IF('[1]Vmesna vrtilna_SKLOP1'!J2413&lt;&gt;"",'[1]Vmesna vrtilna_SKLOP1'!J2413,""),""))))</f>
        <v>128.19999999999999</v>
      </c>
      <c r="L2413" s="22">
        <f>IF(I2412="Skupaj:","DDV (22%):",IF(I2412="DDV (22%):","Skupaj z DDV:",IF(AND('[1]Vmesna vrtilna_SKLOP1'!C2413&lt;&gt;"",'[1]Vmesna vrtilna_SKLOP1'!E2413=""),"Skupaj:",IF(AND('[1]Vmesna vrtilna_SKLOP1'!C2413&lt;&gt;"",'[1]Vmesna vrtilna_SKLOP1'!D2413=""),'[1]Vmesna vrtilna_SKLOP1'!J2413,IF(F2413&lt;&gt;"",IF('[1]Vmesna vrtilna_SKLOP1'!J2413&lt;&gt;"",'[1]Vmesna vrtilna_SKLOP1'!J2413,""),"")))))</f>
        <v>128.19999999999999</v>
      </c>
      <c r="M2413" s="22">
        <f t="shared" si="74"/>
        <v>0</v>
      </c>
      <c r="N2413" s="22" t="str">
        <f>IF(IFERROR(VLOOKUP(B2413,'[1]Vmesna vrtilna_SKLOP1'!B:J,7,0),"")=0,"",IFERROR(VLOOKUP(B2413,'[1]Vmesna vrtilna_SKLOP1'!B:J,7,0),""))</f>
        <v/>
      </c>
      <c r="O2413" s="22"/>
    </row>
    <row r="2414" spans="2:15" ht="15" customHeight="1" x14ac:dyDescent="0.3">
      <c r="B2414" s="15" t="str">
        <f>IF(AND('[1]Vmesna vrtilna_SKLOP1'!B2414&lt;&gt;"",'[1]Vmesna vrtilna_SKLOP1'!C2414&lt;&gt;""),IF('[1]Vmesna vrtilna_SKLOP1'!B2414&lt;&gt;"",'[1]Vmesna vrtilna_SKLOP1'!B2414,""),"")</f>
        <v/>
      </c>
      <c r="C2414" s="16" t="str">
        <f>IF(OR(C2413="Posebna oblika",C2413="Kulturno zaščiten objekt",C2413="Kulturno zaščiten objekt, Posebna oblika"),"Glej zavihek POSEBNI POGOJI",IF(SUM(N2413:Q2413)=1,"Posebna oblika",IF(SUM(N2413:Q2413)=10,"Kulturno zaščiten objekt",IF(SUM(N2413:Q2413)=11,"Kulturno zaščiten objekt, Posebna oblika",IF(AND('[1]Vmesna vrtilna_SKLOP1'!C2414&lt;&gt;"",'[1]Vmesna vrtilna_SKLOP1'!D2414&lt;&gt;""),IF('[1]Vmesna vrtilna_SKLOP1'!C2414&lt;&gt;"",'[1]Vmesna vrtilna_SKLOP1'!C2414,""),"")))))</f>
        <v/>
      </c>
      <c r="D2414" s="17" t="str">
        <f>IF(IFERROR(VLOOKUP(B2414,'[1]Vmesna vrtilna_SKLOP1'!B:J,6,0),"")=0,"",IFERROR(VLOOKUP(B2414,'[1]Vmesna vrtilna_SKLOP1'!B:J,6,0),""))</f>
        <v/>
      </c>
      <c r="E2414" s="16" t="str">
        <f>IF(IF('[1]Vmesna vrtilna_SKLOP1'!E2414&lt;&gt;"",'[1]Vmesna vrtilna_SKLOP1'!D2414,"")=0,"",IF('[1]Vmesna vrtilna_SKLOP1'!E2414&lt;&gt;"",'[1]Vmesna vrtilna_SKLOP1'!D2414,""))</f>
        <v/>
      </c>
      <c r="F2414" s="18" t="str">
        <f>IF('[1]Vmesna vrtilna_SKLOP1'!E2414&lt;&gt;"",'[1]Vmesna vrtilna_SKLOP1'!E2414,"")</f>
        <v>Notranja polica, mat. Topalit, dim. ŠxG:1,2x0,25m</v>
      </c>
      <c r="G2414" s="15" t="str">
        <f>IF('[1]Vmesna vrtilna_SKLOP1'!E2414&lt;&gt;"",'[1]Vmesna vrtilna_SKLOP1'!F2414,"")</f>
        <v>[kos]</v>
      </c>
      <c r="H2414" s="19">
        <f>IF('[1]Vmesna vrtilna_SKLOP1'!F2414&lt;&gt;"",'[1]Vmesna vrtilna_SKLOP1'!I2414,"")</f>
        <v>3</v>
      </c>
      <c r="I2414" s="20" t="str">
        <f>IF(I2413="Skupaj:","DDV (22%):",IF(I2413="DDV (22%):","Skupaj z DDV:",IF(AND('[1]Vmesna vrtilna_SKLOP1'!C2414&lt;&gt;"",'[1]Vmesna vrtilna_SKLOP1'!E2414=""),"Skupaj:","")))</f>
        <v/>
      </c>
      <c r="J2414" s="21">
        <f t="shared" si="75"/>
        <v>0</v>
      </c>
      <c r="K2414" s="21">
        <f>IF(I2414="Skupaj z DDV:",SUM(K2412,K2413),IF(I2414="DDV (22%):",K2413*0.22,IF(AND('[1]Vmesna vrtilna_SKLOP1'!C2414&lt;&gt;"",'[1]Vmesna vrtilna_SKLOP1'!D2414=""),'[1]Vmesna vrtilna_SKLOP1'!J2414,IF(F2414&lt;&gt;"",IF('[1]Vmesna vrtilna_SKLOP1'!J2414&lt;&gt;"",'[1]Vmesna vrtilna_SKLOP1'!J2414,""),""))))</f>
        <v>122.10000000000001</v>
      </c>
      <c r="L2414" s="22">
        <f>IF(I2413="Skupaj:","DDV (22%):",IF(I2413="DDV (22%):","Skupaj z DDV:",IF(AND('[1]Vmesna vrtilna_SKLOP1'!C2414&lt;&gt;"",'[1]Vmesna vrtilna_SKLOP1'!E2414=""),"Skupaj:",IF(AND('[1]Vmesna vrtilna_SKLOP1'!C2414&lt;&gt;"",'[1]Vmesna vrtilna_SKLOP1'!D2414=""),'[1]Vmesna vrtilna_SKLOP1'!J2414,IF(F2414&lt;&gt;"",IF('[1]Vmesna vrtilna_SKLOP1'!J2414&lt;&gt;"",'[1]Vmesna vrtilna_SKLOP1'!J2414,""),"")))))</f>
        <v>122.10000000000001</v>
      </c>
      <c r="M2414" s="22">
        <f t="shared" si="74"/>
        <v>0</v>
      </c>
      <c r="N2414" s="22" t="str">
        <f>IF(IFERROR(VLOOKUP(B2414,'[1]Vmesna vrtilna_SKLOP1'!B:J,7,0),"")=0,"",IFERROR(VLOOKUP(B2414,'[1]Vmesna vrtilna_SKLOP1'!B:J,7,0),""))</f>
        <v/>
      </c>
      <c r="O2414" s="22"/>
    </row>
    <row r="2415" spans="2:15" ht="15" customHeight="1" x14ac:dyDescent="0.3">
      <c r="B2415" s="15" t="str">
        <f>IF(AND('[1]Vmesna vrtilna_SKLOP1'!B2415&lt;&gt;"",'[1]Vmesna vrtilna_SKLOP1'!C2415&lt;&gt;""),IF('[1]Vmesna vrtilna_SKLOP1'!B2415&lt;&gt;"",'[1]Vmesna vrtilna_SKLOP1'!B2415,""),"")</f>
        <v/>
      </c>
      <c r="C2415" s="16" t="str">
        <f>IF(OR(C2414="Posebna oblika",C2414="Kulturno zaščiten objekt",C2414="Kulturno zaščiten objekt, Posebna oblika"),"Glej zavihek POSEBNI POGOJI",IF(SUM(N2414:Q2414)=1,"Posebna oblika",IF(SUM(N2414:Q2414)=10,"Kulturno zaščiten objekt",IF(SUM(N2414:Q2414)=11,"Kulturno zaščiten objekt, Posebna oblika",IF(AND('[1]Vmesna vrtilna_SKLOP1'!C2415&lt;&gt;"",'[1]Vmesna vrtilna_SKLOP1'!D2415&lt;&gt;""),IF('[1]Vmesna vrtilna_SKLOP1'!C2415&lt;&gt;"",'[1]Vmesna vrtilna_SKLOP1'!C2415,""),"")))))</f>
        <v/>
      </c>
      <c r="D2415" s="17" t="str">
        <f>IF(IFERROR(VLOOKUP(B2415,'[1]Vmesna vrtilna_SKLOP1'!B:J,6,0),"")=0,"",IFERROR(VLOOKUP(B2415,'[1]Vmesna vrtilna_SKLOP1'!B:J,6,0),""))</f>
        <v/>
      </c>
      <c r="E2415" s="16" t="str">
        <f>IF(IF('[1]Vmesna vrtilna_SKLOP1'!E2415&lt;&gt;"",'[1]Vmesna vrtilna_SKLOP1'!D2415,"")=0,"",IF('[1]Vmesna vrtilna_SKLOP1'!E2415&lt;&gt;"",'[1]Vmesna vrtilna_SKLOP1'!D2415,""))</f>
        <v/>
      </c>
      <c r="F2415" s="18" t="str">
        <f>IF('[1]Vmesna vrtilna_SKLOP1'!E2415&lt;&gt;"",'[1]Vmesna vrtilna_SKLOP1'!E2415,"")</f>
        <v/>
      </c>
      <c r="G2415" s="15" t="str">
        <f>IF('[1]Vmesna vrtilna_SKLOP1'!E2415&lt;&gt;"",'[1]Vmesna vrtilna_SKLOP1'!F2415,"")</f>
        <v/>
      </c>
      <c r="H2415" s="19" t="str">
        <f>IF('[1]Vmesna vrtilna_SKLOP1'!F2415&lt;&gt;"",'[1]Vmesna vrtilna_SKLOP1'!I2415,"")</f>
        <v/>
      </c>
      <c r="I2415" s="20" t="str">
        <f>IF(I2414="Skupaj:","DDV (22%):",IF(I2414="DDV (22%):","Skupaj z DDV:",IF(AND('[1]Vmesna vrtilna_SKLOP1'!C2415&lt;&gt;"",'[1]Vmesna vrtilna_SKLOP1'!E2415=""),"Skupaj:","")))</f>
        <v/>
      </c>
      <c r="J2415" s="21" t="str">
        <f t="shared" si="75"/>
        <v/>
      </c>
      <c r="K2415" s="21" t="str">
        <f>IF(I2415="Skupaj z DDV:",SUM(K2413,K2414),IF(I2415="DDV (22%):",K2414*0.22,IF(AND('[1]Vmesna vrtilna_SKLOP1'!C2415&lt;&gt;"",'[1]Vmesna vrtilna_SKLOP1'!D2415=""),'[1]Vmesna vrtilna_SKLOP1'!J2415,IF(F2415&lt;&gt;"",IF('[1]Vmesna vrtilna_SKLOP1'!J2415&lt;&gt;"",'[1]Vmesna vrtilna_SKLOP1'!J2415,""),""))))</f>
        <v/>
      </c>
      <c r="L2415" s="22" t="str">
        <f>IF(I2414="Skupaj:","DDV (22%):",IF(I2414="DDV (22%):","Skupaj z DDV:",IF(AND('[1]Vmesna vrtilna_SKLOP1'!C2415&lt;&gt;"",'[1]Vmesna vrtilna_SKLOP1'!E2415=""),"Skupaj:",IF(AND('[1]Vmesna vrtilna_SKLOP1'!C2415&lt;&gt;"",'[1]Vmesna vrtilna_SKLOP1'!D2415=""),'[1]Vmesna vrtilna_SKLOP1'!J2415,IF(F2415&lt;&gt;"",IF('[1]Vmesna vrtilna_SKLOP1'!J2415&lt;&gt;"",'[1]Vmesna vrtilna_SKLOP1'!J2415,""),"")))))</f>
        <v/>
      </c>
      <c r="M2415" s="22">
        <f t="shared" si="74"/>
        <v>0</v>
      </c>
      <c r="N2415" s="22" t="str">
        <f>IF(IFERROR(VLOOKUP(B2415,'[1]Vmesna vrtilna_SKLOP1'!B:J,7,0),"")=0,"",IFERROR(VLOOKUP(B2415,'[1]Vmesna vrtilna_SKLOP1'!B:J,7,0),""))</f>
        <v/>
      </c>
      <c r="O2415" s="22"/>
    </row>
    <row r="2416" spans="2:15" ht="15" customHeight="1" x14ac:dyDescent="0.3">
      <c r="B2416" s="15" t="str">
        <f>IF(AND('[1]Vmesna vrtilna_SKLOP1'!B2416&lt;&gt;"",'[1]Vmesna vrtilna_SKLOP1'!C2416&lt;&gt;""),IF('[1]Vmesna vrtilna_SKLOP1'!B2416&lt;&gt;"",'[1]Vmesna vrtilna_SKLOP1'!B2416,""),"")</f>
        <v/>
      </c>
      <c r="C2416" s="16" t="str">
        <f>IF(OR(C2415="Posebna oblika",C2415="Kulturno zaščiten objekt",C2415="Kulturno zaščiten objekt, Posebna oblika"),"Glej zavihek POSEBNI POGOJI",IF(SUM(N2415:Q2415)=1,"Posebna oblika",IF(SUM(N2415:Q2415)=10,"Kulturno zaščiten objekt",IF(SUM(N2415:Q2415)=11,"Kulturno zaščiten objekt, Posebna oblika",IF(AND('[1]Vmesna vrtilna_SKLOP1'!C2416&lt;&gt;"",'[1]Vmesna vrtilna_SKLOP1'!D2416&lt;&gt;""),IF('[1]Vmesna vrtilna_SKLOP1'!C2416&lt;&gt;"",'[1]Vmesna vrtilna_SKLOP1'!C2416,""),"")))))</f>
        <v/>
      </c>
      <c r="D2416" s="17" t="str">
        <f>IF(IFERROR(VLOOKUP(B2416,'[1]Vmesna vrtilna_SKLOP1'!B:J,6,0),"")=0,"",IFERROR(VLOOKUP(B2416,'[1]Vmesna vrtilna_SKLOP1'!B:J,6,0),""))</f>
        <v/>
      </c>
      <c r="E2416" s="16" t="str">
        <f>IF(IF('[1]Vmesna vrtilna_SKLOP1'!E2416&lt;&gt;"",'[1]Vmesna vrtilna_SKLOP1'!D2416,"")=0,"",IF('[1]Vmesna vrtilna_SKLOP1'!E2416&lt;&gt;"",'[1]Vmesna vrtilna_SKLOP1'!D2416,""))</f>
        <v>Demontaža</v>
      </c>
      <c r="F2416" s="18" t="str">
        <f>IF('[1]Vmesna vrtilna_SKLOP1'!E2416&lt;&gt;"",'[1]Vmesna vrtilna_SKLOP1'!E2416,"")</f>
        <v>Demontaža oken</v>
      </c>
      <c r="G2416" s="15" t="str">
        <f>IF('[1]Vmesna vrtilna_SKLOP1'!E2416&lt;&gt;"",'[1]Vmesna vrtilna_SKLOP1'!F2416,"")</f>
        <v>[m1]</v>
      </c>
      <c r="H2416" s="19">
        <f>IF('[1]Vmesna vrtilna_SKLOP1'!F2416&lt;&gt;"",'[1]Vmesna vrtilna_SKLOP1'!I2416,"")</f>
        <v>26.6</v>
      </c>
      <c r="I2416" s="20" t="str">
        <f>IF(I2415="Skupaj:","DDV (22%):",IF(I2415="DDV (22%):","Skupaj z DDV:",IF(AND('[1]Vmesna vrtilna_SKLOP1'!C2416&lt;&gt;"",'[1]Vmesna vrtilna_SKLOP1'!E2416=""),"Skupaj:","")))</f>
        <v/>
      </c>
      <c r="J2416" s="21">
        <f t="shared" si="75"/>
        <v>0</v>
      </c>
      <c r="K2416" s="21">
        <f>IF(I2416="Skupaj z DDV:",SUM(K2414,K2415),IF(I2416="DDV (22%):",K2415*0.22,IF(AND('[1]Vmesna vrtilna_SKLOP1'!C2416&lt;&gt;"",'[1]Vmesna vrtilna_SKLOP1'!D2416=""),'[1]Vmesna vrtilna_SKLOP1'!J2416,IF(F2416&lt;&gt;"",IF('[1]Vmesna vrtilna_SKLOP1'!J2416&lt;&gt;"",'[1]Vmesna vrtilna_SKLOP1'!J2416,""),""))))</f>
        <v>186.2</v>
      </c>
      <c r="L2416" s="22">
        <f>IF(I2415="Skupaj:","DDV (22%):",IF(I2415="DDV (22%):","Skupaj z DDV:",IF(AND('[1]Vmesna vrtilna_SKLOP1'!C2416&lt;&gt;"",'[1]Vmesna vrtilna_SKLOP1'!E2416=""),"Skupaj:",IF(AND('[1]Vmesna vrtilna_SKLOP1'!C2416&lt;&gt;"",'[1]Vmesna vrtilna_SKLOP1'!D2416=""),'[1]Vmesna vrtilna_SKLOP1'!J2416,IF(F2416&lt;&gt;"",IF('[1]Vmesna vrtilna_SKLOP1'!J2416&lt;&gt;"",'[1]Vmesna vrtilna_SKLOP1'!J2416,""),"")))))</f>
        <v>186.2</v>
      </c>
      <c r="M2416" s="22">
        <f t="shared" si="74"/>
        <v>0</v>
      </c>
      <c r="N2416" s="22" t="str">
        <f>IF(IFERROR(VLOOKUP(B2416,'[1]Vmesna vrtilna_SKLOP1'!B:J,7,0),"")=0,"",IFERROR(VLOOKUP(B2416,'[1]Vmesna vrtilna_SKLOP1'!B:J,7,0),""))</f>
        <v/>
      </c>
      <c r="O2416" s="22"/>
    </row>
    <row r="2417" spans="2:15" ht="15" customHeight="1" x14ac:dyDescent="0.3">
      <c r="B2417" s="15" t="str">
        <f>IF(AND('[1]Vmesna vrtilna_SKLOP1'!B2417&lt;&gt;"",'[1]Vmesna vrtilna_SKLOP1'!C2417&lt;&gt;""),IF('[1]Vmesna vrtilna_SKLOP1'!B2417&lt;&gt;"",'[1]Vmesna vrtilna_SKLOP1'!B2417,""),"")</f>
        <v/>
      </c>
      <c r="C2417" s="16" t="str">
        <f>IF(OR(C2416="Posebna oblika",C2416="Kulturno zaščiten objekt",C2416="Kulturno zaščiten objekt, Posebna oblika"),"Glej zavihek POSEBNI POGOJI",IF(SUM(N2416:Q2416)=1,"Posebna oblika",IF(SUM(N2416:Q2416)=10,"Kulturno zaščiten objekt",IF(SUM(N2416:Q2416)=11,"Kulturno zaščiten objekt, Posebna oblika",IF(AND('[1]Vmesna vrtilna_SKLOP1'!C2417&lt;&gt;"",'[1]Vmesna vrtilna_SKLOP1'!D2417&lt;&gt;""),IF('[1]Vmesna vrtilna_SKLOP1'!C2417&lt;&gt;"",'[1]Vmesna vrtilna_SKLOP1'!C2417,""),"")))))</f>
        <v/>
      </c>
      <c r="D2417" s="17" t="str">
        <f>IF(IFERROR(VLOOKUP(B2417,'[1]Vmesna vrtilna_SKLOP1'!B:J,6,0),"")=0,"",IFERROR(VLOOKUP(B2417,'[1]Vmesna vrtilna_SKLOP1'!B:J,6,0),""))</f>
        <v/>
      </c>
      <c r="E2417" s="16" t="str">
        <f>IF(IF('[1]Vmesna vrtilna_SKLOP1'!E2417&lt;&gt;"",'[1]Vmesna vrtilna_SKLOP1'!D2417,"")=0,"",IF('[1]Vmesna vrtilna_SKLOP1'!E2417&lt;&gt;"",'[1]Vmesna vrtilna_SKLOP1'!D2417,""))</f>
        <v/>
      </c>
      <c r="F2417" s="18" t="str">
        <f>IF('[1]Vmesna vrtilna_SKLOP1'!E2417&lt;&gt;"",'[1]Vmesna vrtilna_SKLOP1'!E2417,"")</f>
        <v>Demontaža vrat</v>
      </c>
      <c r="G2417" s="15" t="str">
        <f>IF('[1]Vmesna vrtilna_SKLOP1'!E2417&lt;&gt;"",'[1]Vmesna vrtilna_SKLOP1'!F2417,"")</f>
        <v>[m1]</v>
      </c>
      <c r="H2417" s="19">
        <f>IF('[1]Vmesna vrtilna_SKLOP1'!F2417&lt;&gt;"",'[1]Vmesna vrtilna_SKLOP1'!I2417,"")</f>
        <v>5.4</v>
      </c>
      <c r="I2417" s="20" t="str">
        <f>IF(I2416="Skupaj:","DDV (22%):",IF(I2416="DDV (22%):","Skupaj z DDV:",IF(AND('[1]Vmesna vrtilna_SKLOP1'!C2417&lt;&gt;"",'[1]Vmesna vrtilna_SKLOP1'!E2417=""),"Skupaj:","")))</f>
        <v/>
      </c>
      <c r="J2417" s="21">
        <f t="shared" si="75"/>
        <v>0</v>
      </c>
      <c r="K2417" s="21">
        <f>IF(I2417="Skupaj z DDV:",SUM(K2415,K2416),IF(I2417="DDV (22%):",K2416*0.22,IF(AND('[1]Vmesna vrtilna_SKLOP1'!C2417&lt;&gt;"",'[1]Vmesna vrtilna_SKLOP1'!D2417=""),'[1]Vmesna vrtilna_SKLOP1'!J2417,IF(F2417&lt;&gt;"",IF('[1]Vmesna vrtilna_SKLOP1'!J2417&lt;&gt;"",'[1]Vmesna vrtilna_SKLOP1'!J2417,""),""))))</f>
        <v>37.800000000000004</v>
      </c>
      <c r="L2417" s="22">
        <f>IF(I2416="Skupaj:","DDV (22%):",IF(I2416="DDV (22%):","Skupaj z DDV:",IF(AND('[1]Vmesna vrtilna_SKLOP1'!C2417&lt;&gt;"",'[1]Vmesna vrtilna_SKLOP1'!E2417=""),"Skupaj:",IF(AND('[1]Vmesna vrtilna_SKLOP1'!C2417&lt;&gt;"",'[1]Vmesna vrtilna_SKLOP1'!D2417=""),'[1]Vmesna vrtilna_SKLOP1'!J2417,IF(F2417&lt;&gt;"",IF('[1]Vmesna vrtilna_SKLOP1'!J2417&lt;&gt;"",'[1]Vmesna vrtilna_SKLOP1'!J2417,""),"")))))</f>
        <v>37.800000000000004</v>
      </c>
      <c r="M2417" s="22">
        <f t="shared" si="74"/>
        <v>0</v>
      </c>
      <c r="N2417" s="22" t="str">
        <f>IF(IFERROR(VLOOKUP(B2417,'[1]Vmesna vrtilna_SKLOP1'!B:J,7,0),"")=0,"",IFERROR(VLOOKUP(B2417,'[1]Vmesna vrtilna_SKLOP1'!B:J,7,0),""))</f>
        <v/>
      </c>
      <c r="O2417" s="22"/>
    </row>
    <row r="2418" spans="2:15" ht="15" customHeight="1" x14ac:dyDescent="0.3">
      <c r="B2418" s="15" t="str">
        <f>IF(AND('[1]Vmesna vrtilna_SKLOP1'!B2418&lt;&gt;"",'[1]Vmesna vrtilna_SKLOP1'!C2418&lt;&gt;""),IF('[1]Vmesna vrtilna_SKLOP1'!B2418&lt;&gt;"",'[1]Vmesna vrtilna_SKLOP1'!B2418,""),"")</f>
        <v/>
      </c>
      <c r="C2418" s="16" t="str">
        <f>IF(OR(C2417="Posebna oblika",C2417="Kulturno zaščiten objekt",C2417="Kulturno zaščiten objekt, Posebna oblika"),"Glej zavihek POSEBNI POGOJI",IF(SUM(N2417:Q2417)=1,"Posebna oblika",IF(SUM(N2417:Q2417)=10,"Kulturno zaščiten objekt",IF(SUM(N2417:Q2417)=11,"Kulturno zaščiten objekt, Posebna oblika",IF(AND('[1]Vmesna vrtilna_SKLOP1'!C2418&lt;&gt;"",'[1]Vmesna vrtilna_SKLOP1'!D2418&lt;&gt;""),IF('[1]Vmesna vrtilna_SKLOP1'!C2418&lt;&gt;"",'[1]Vmesna vrtilna_SKLOP1'!C2418,""),"")))))</f>
        <v/>
      </c>
      <c r="D2418" s="17" t="str">
        <f>IF(IFERROR(VLOOKUP(B2418,'[1]Vmesna vrtilna_SKLOP1'!B:J,6,0),"")=0,"",IFERROR(VLOOKUP(B2418,'[1]Vmesna vrtilna_SKLOP1'!B:J,6,0),""))</f>
        <v/>
      </c>
      <c r="E2418" s="16" t="str">
        <f>IF(IF('[1]Vmesna vrtilna_SKLOP1'!E2418&lt;&gt;"",'[1]Vmesna vrtilna_SKLOP1'!D2418,"")=0,"",IF('[1]Vmesna vrtilna_SKLOP1'!E2418&lt;&gt;"",'[1]Vmesna vrtilna_SKLOP1'!D2418,""))</f>
        <v/>
      </c>
      <c r="F2418" s="18" t="str">
        <f>IF('[1]Vmesna vrtilna_SKLOP1'!E2418&lt;&gt;"",'[1]Vmesna vrtilna_SKLOP1'!E2418,"")</f>
        <v>Demontaža police</v>
      </c>
      <c r="G2418" s="15" t="str">
        <f>IF('[1]Vmesna vrtilna_SKLOP1'!E2418&lt;&gt;"",'[1]Vmesna vrtilna_SKLOP1'!F2418,"")</f>
        <v>[kos]</v>
      </c>
      <c r="H2418" s="19">
        <f>IF('[1]Vmesna vrtilna_SKLOP1'!F2418&lt;&gt;"",'[1]Vmesna vrtilna_SKLOP1'!I2418,"")</f>
        <v>5</v>
      </c>
      <c r="I2418" s="20" t="str">
        <f>IF(I2417="Skupaj:","DDV (22%):",IF(I2417="DDV (22%):","Skupaj z DDV:",IF(AND('[1]Vmesna vrtilna_SKLOP1'!C2418&lt;&gt;"",'[1]Vmesna vrtilna_SKLOP1'!E2418=""),"Skupaj:","")))</f>
        <v/>
      </c>
      <c r="J2418" s="21">
        <f t="shared" si="75"/>
        <v>0</v>
      </c>
      <c r="K2418" s="21">
        <f>IF(I2418="Skupaj z DDV:",SUM(K2416,K2417),IF(I2418="DDV (22%):",K2417*0.22,IF(AND('[1]Vmesna vrtilna_SKLOP1'!C2418&lt;&gt;"",'[1]Vmesna vrtilna_SKLOP1'!D2418=""),'[1]Vmesna vrtilna_SKLOP1'!J2418,IF(F2418&lt;&gt;"",IF('[1]Vmesna vrtilna_SKLOP1'!J2418&lt;&gt;"",'[1]Vmesna vrtilna_SKLOP1'!J2418,""),""))))</f>
        <v>36</v>
      </c>
      <c r="L2418" s="22">
        <f>IF(I2417="Skupaj:","DDV (22%):",IF(I2417="DDV (22%):","Skupaj z DDV:",IF(AND('[1]Vmesna vrtilna_SKLOP1'!C2418&lt;&gt;"",'[1]Vmesna vrtilna_SKLOP1'!E2418=""),"Skupaj:",IF(AND('[1]Vmesna vrtilna_SKLOP1'!C2418&lt;&gt;"",'[1]Vmesna vrtilna_SKLOP1'!D2418=""),'[1]Vmesna vrtilna_SKLOP1'!J2418,IF(F2418&lt;&gt;"",IF('[1]Vmesna vrtilna_SKLOP1'!J2418&lt;&gt;"",'[1]Vmesna vrtilna_SKLOP1'!J2418,""),"")))))</f>
        <v>36</v>
      </c>
      <c r="M2418" s="22">
        <f t="shared" si="74"/>
        <v>0</v>
      </c>
      <c r="N2418" s="22" t="str">
        <f>IF(IFERROR(VLOOKUP(B2418,'[1]Vmesna vrtilna_SKLOP1'!B:J,7,0),"")=0,"",IFERROR(VLOOKUP(B2418,'[1]Vmesna vrtilna_SKLOP1'!B:J,7,0),""))</f>
        <v/>
      </c>
      <c r="O2418" s="22"/>
    </row>
    <row r="2419" spans="2:15" ht="15" customHeight="1" x14ac:dyDescent="0.3">
      <c r="B2419" s="15" t="str">
        <f>IF(AND('[1]Vmesna vrtilna_SKLOP1'!B2419&lt;&gt;"",'[1]Vmesna vrtilna_SKLOP1'!C2419&lt;&gt;""),IF('[1]Vmesna vrtilna_SKLOP1'!B2419&lt;&gt;"",'[1]Vmesna vrtilna_SKLOP1'!B2419,""),"")</f>
        <v/>
      </c>
      <c r="C2419" s="16" t="str">
        <f>IF(OR(C2418="Posebna oblika",C2418="Kulturno zaščiten objekt",C2418="Kulturno zaščiten objekt, Posebna oblika"),"Glej zavihek POSEBNI POGOJI",IF(SUM(N2418:Q2418)=1,"Posebna oblika",IF(SUM(N2418:Q2418)=10,"Kulturno zaščiten objekt",IF(SUM(N2418:Q2418)=11,"Kulturno zaščiten objekt, Posebna oblika",IF(AND('[1]Vmesna vrtilna_SKLOP1'!C2419&lt;&gt;"",'[1]Vmesna vrtilna_SKLOP1'!D2419&lt;&gt;""),IF('[1]Vmesna vrtilna_SKLOP1'!C2419&lt;&gt;"",'[1]Vmesna vrtilna_SKLOP1'!C2419,""),"")))))</f>
        <v/>
      </c>
      <c r="D2419" s="17" t="str">
        <f>IF(IFERROR(VLOOKUP(B2419,'[1]Vmesna vrtilna_SKLOP1'!B:J,6,0),"")=0,"",IFERROR(VLOOKUP(B2419,'[1]Vmesna vrtilna_SKLOP1'!B:J,6,0),""))</f>
        <v/>
      </c>
      <c r="E2419" s="16" t="str">
        <f>IF(IF('[1]Vmesna vrtilna_SKLOP1'!E2419&lt;&gt;"",'[1]Vmesna vrtilna_SKLOP1'!D2419,"")=0,"",IF('[1]Vmesna vrtilna_SKLOP1'!E2419&lt;&gt;"",'[1]Vmesna vrtilna_SKLOP1'!D2419,""))</f>
        <v/>
      </c>
      <c r="F2419" s="18" t="str">
        <f>IF('[1]Vmesna vrtilna_SKLOP1'!E2419&lt;&gt;"",'[1]Vmesna vrtilna_SKLOP1'!E2419,"")</f>
        <v/>
      </c>
      <c r="G2419" s="15" t="str">
        <f>IF('[1]Vmesna vrtilna_SKLOP1'!E2419&lt;&gt;"",'[1]Vmesna vrtilna_SKLOP1'!F2419,"")</f>
        <v/>
      </c>
      <c r="H2419" s="19" t="str">
        <f>IF('[1]Vmesna vrtilna_SKLOP1'!F2419&lt;&gt;"",'[1]Vmesna vrtilna_SKLOP1'!I2419,"")</f>
        <v/>
      </c>
      <c r="I2419" s="20" t="str">
        <f>IF(I2418="Skupaj:","DDV (22%):",IF(I2418="DDV (22%):","Skupaj z DDV:",IF(AND('[1]Vmesna vrtilna_SKLOP1'!C2419&lt;&gt;"",'[1]Vmesna vrtilna_SKLOP1'!E2419=""),"Skupaj:","")))</f>
        <v/>
      </c>
      <c r="J2419" s="21" t="str">
        <f t="shared" si="75"/>
        <v/>
      </c>
      <c r="K2419" s="21" t="str">
        <f>IF(I2419="Skupaj z DDV:",SUM(K2417,K2418),IF(I2419="DDV (22%):",K2418*0.22,IF(AND('[1]Vmesna vrtilna_SKLOP1'!C2419&lt;&gt;"",'[1]Vmesna vrtilna_SKLOP1'!D2419=""),'[1]Vmesna vrtilna_SKLOP1'!J2419,IF(F2419&lt;&gt;"",IF('[1]Vmesna vrtilna_SKLOP1'!J2419&lt;&gt;"",'[1]Vmesna vrtilna_SKLOP1'!J2419,""),""))))</f>
        <v/>
      </c>
      <c r="L2419" s="22" t="str">
        <f>IF(I2418="Skupaj:","DDV (22%):",IF(I2418="DDV (22%):","Skupaj z DDV:",IF(AND('[1]Vmesna vrtilna_SKLOP1'!C2419&lt;&gt;"",'[1]Vmesna vrtilna_SKLOP1'!E2419=""),"Skupaj:",IF(AND('[1]Vmesna vrtilna_SKLOP1'!C2419&lt;&gt;"",'[1]Vmesna vrtilna_SKLOP1'!D2419=""),'[1]Vmesna vrtilna_SKLOP1'!J2419,IF(F2419&lt;&gt;"",IF('[1]Vmesna vrtilna_SKLOP1'!J2419&lt;&gt;"",'[1]Vmesna vrtilna_SKLOP1'!J2419,""),"")))))</f>
        <v/>
      </c>
      <c r="M2419" s="22">
        <f t="shared" si="74"/>
        <v>0</v>
      </c>
      <c r="N2419" s="22" t="str">
        <f>IF(IFERROR(VLOOKUP(B2419,'[1]Vmesna vrtilna_SKLOP1'!B:J,7,0),"")=0,"",IFERROR(VLOOKUP(B2419,'[1]Vmesna vrtilna_SKLOP1'!B:J,7,0),""))</f>
        <v/>
      </c>
      <c r="O2419" s="22"/>
    </row>
    <row r="2420" spans="2:15" ht="15" customHeight="1" x14ac:dyDescent="0.3">
      <c r="B2420" s="15" t="str">
        <f>IF(AND('[1]Vmesna vrtilna_SKLOP1'!B2420&lt;&gt;"",'[1]Vmesna vrtilna_SKLOP1'!C2420&lt;&gt;""),IF('[1]Vmesna vrtilna_SKLOP1'!B2420&lt;&gt;"",'[1]Vmesna vrtilna_SKLOP1'!B2420,""),"")</f>
        <v/>
      </c>
      <c r="C2420" s="16" t="str">
        <f>IF(OR(C2419="Posebna oblika",C2419="Kulturno zaščiten objekt",C2419="Kulturno zaščiten objekt, Posebna oblika"),"Glej zavihek POSEBNI POGOJI",IF(SUM(N2419:Q2419)=1,"Posebna oblika",IF(SUM(N2419:Q2419)=10,"Kulturno zaščiten objekt",IF(SUM(N2419:Q2419)=11,"Kulturno zaščiten objekt, Posebna oblika",IF(AND('[1]Vmesna vrtilna_SKLOP1'!C2420&lt;&gt;"",'[1]Vmesna vrtilna_SKLOP1'!D2420&lt;&gt;""),IF('[1]Vmesna vrtilna_SKLOP1'!C2420&lt;&gt;"",'[1]Vmesna vrtilna_SKLOP1'!C2420,""),"")))))</f>
        <v/>
      </c>
      <c r="D2420" s="17" t="str">
        <f>IF(IFERROR(VLOOKUP(B2420,'[1]Vmesna vrtilna_SKLOP1'!B:J,6,0),"")=0,"",IFERROR(VLOOKUP(B2420,'[1]Vmesna vrtilna_SKLOP1'!B:J,6,0),""))</f>
        <v/>
      </c>
      <c r="E2420" s="16" t="str">
        <f>IF(IF('[1]Vmesna vrtilna_SKLOP1'!E2420&lt;&gt;"",'[1]Vmesna vrtilna_SKLOP1'!D2420,"")=0,"",IF('[1]Vmesna vrtilna_SKLOP1'!E2420&lt;&gt;"",'[1]Vmesna vrtilna_SKLOP1'!D2420,""))</f>
        <v>Montaža</v>
      </c>
      <c r="F2420" s="18" t="str">
        <f>IF('[1]Vmesna vrtilna_SKLOP1'!E2420&lt;&gt;"",'[1]Vmesna vrtilna_SKLOP1'!E2420,"")</f>
        <v>RAL montaža oken z zidarskimi deli</v>
      </c>
      <c r="G2420" s="15" t="str">
        <f>IF('[1]Vmesna vrtilna_SKLOP1'!E2420&lt;&gt;"",'[1]Vmesna vrtilna_SKLOP1'!F2420,"")</f>
        <v>[m1]</v>
      </c>
      <c r="H2420" s="19">
        <f>IF('[1]Vmesna vrtilna_SKLOP1'!F2420&lt;&gt;"",'[1]Vmesna vrtilna_SKLOP1'!I2420,"")</f>
        <v>13.799999999999999</v>
      </c>
      <c r="I2420" s="20" t="str">
        <f>IF(I2419="Skupaj:","DDV (22%):",IF(I2419="DDV (22%):","Skupaj z DDV:",IF(AND('[1]Vmesna vrtilna_SKLOP1'!C2420&lt;&gt;"",'[1]Vmesna vrtilna_SKLOP1'!E2420=""),"Skupaj:","")))</f>
        <v/>
      </c>
      <c r="J2420" s="21">
        <f t="shared" si="75"/>
        <v>0</v>
      </c>
      <c r="K2420" s="21">
        <f>IF(I2420="Skupaj z DDV:",SUM(K2418,K2419),IF(I2420="DDV (22%):",K2419*0.22,IF(AND('[1]Vmesna vrtilna_SKLOP1'!C2420&lt;&gt;"",'[1]Vmesna vrtilna_SKLOP1'!D2420=""),'[1]Vmesna vrtilna_SKLOP1'!J2420,IF(F2420&lt;&gt;"",IF('[1]Vmesna vrtilna_SKLOP1'!J2420&lt;&gt;"",'[1]Vmesna vrtilna_SKLOP1'!J2420,""),""))))</f>
        <v>469.19999999999993</v>
      </c>
      <c r="L2420" s="22">
        <f>IF(I2419="Skupaj:","DDV (22%):",IF(I2419="DDV (22%):","Skupaj z DDV:",IF(AND('[1]Vmesna vrtilna_SKLOP1'!C2420&lt;&gt;"",'[1]Vmesna vrtilna_SKLOP1'!E2420=""),"Skupaj:",IF(AND('[1]Vmesna vrtilna_SKLOP1'!C2420&lt;&gt;"",'[1]Vmesna vrtilna_SKLOP1'!D2420=""),'[1]Vmesna vrtilna_SKLOP1'!J2420,IF(F2420&lt;&gt;"",IF('[1]Vmesna vrtilna_SKLOP1'!J2420&lt;&gt;"",'[1]Vmesna vrtilna_SKLOP1'!J2420,""),"")))))</f>
        <v>469.19999999999993</v>
      </c>
      <c r="M2420" s="22">
        <f t="shared" si="74"/>
        <v>0</v>
      </c>
      <c r="N2420" s="22" t="str">
        <f>IF(IFERROR(VLOOKUP(B2420,'[1]Vmesna vrtilna_SKLOP1'!B:J,7,0),"")=0,"",IFERROR(VLOOKUP(B2420,'[1]Vmesna vrtilna_SKLOP1'!B:J,7,0),""))</f>
        <v/>
      </c>
      <c r="O2420" s="22"/>
    </row>
    <row r="2421" spans="2:15" ht="15" customHeight="1" x14ac:dyDescent="0.3">
      <c r="B2421" s="15" t="str">
        <f>IF(AND('[1]Vmesna vrtilna_SKLOP1'!B2421&lt;&gt;"",'[1]Vmesna vrtilna_SKLOP1'!C2421&lt;&gt;""),IF('[1]Vmesna vrtilna_SKLOP1'!B2421&lt;&gt;"",'[1]Vmesna vrtilna_SKLOP1'!B2421,""),"")</f>
        <v/>
      </c>
      <c r="C2421" s="16" t="str">
        <f>IF(OR(C2420="Posebna oblika",C2420="Kulturno zaščiten objekt",C2420="Kulturno zaščiten objekt, Posebna oblika"),"Glej zavihek POSEBNI POGOJI",IF(SUM(N2420:Q2420)=1,"Posebna oblika",IF(SUM(N2420:Q2420)=10,"Kulturno zaščiten objekt",IF(SUM(N2420:Q2420)=11,"Kulturno zaščiten objekt, Posebna oblika",IF(AND('[1]Vmesna vrtilna_SKLOP1'!C2421&lt;&gt;"",'[1]Vmesna vrtilna_SKLOP1'!D2421&lt;&gt;""),IF('[1]Vmesna vrtilna_SKLOP1'!C2421&lt;&gt;"",'[1]Vmesna vrtilna_SKLOP1'!C2421,""),"")))))</f>
        <v/>
      </c>
      <c r="D2421" s="17" t="str">
        <f>IF(IFERROR(VLOOKUP(B2421,'[1]Vmesna vrtilna_SKLOP1'!B:J,6,0),"")=0,"",IFERROR(VLOOKUP(B2421,'[1]Vmesna vrtilna_SKLOP1'!B:J,6,0),""))</f>
        <v/>
      </c>
      <c r="E2421" s="16" t="str">
        <f>IF(IF('[1]Vmesna vrtilna_SKLOP1'!E2421&lt;&gt;"",'[1]Vmesna vrtilna_SKLOP1'!D2421,"")=0,"",IF('[1]Vmesna vrtilna_SKLOP1'!E2421&lt;&gt;"",'[1]Vmesna vrtilna_SKLOP1'!D2421,""))</f>
        <v/>
      </c>
      <c r="F2421" s="18" t="str">
        <f>IF('[1]Vmesna vrtilna_SKLOP1'!E2421&lt;&gt;"",'[1]Vmesna vrtilna_SKLOP1'!E2421,"")</f>
        <v>RAL montaža oken z zidarskimi deli ter dodatno zapiranje odprtine nad notr. rolo omarico</v>
      </c>
      <c r="G2421" s="15" t="str">
        <f>IF('[1]Vmesna vrtilna_SKLOP1'!E2421&lt;&gt;"",'[1]Vmesna vrtilna_SKLOP1'!F2421,"")</f>
        <v>[m1]</v>
      </c>
      <c r="H2421" s="19">
        <f>IF('[1]Vmesna vrtilna_SKLOP1'!F2421&lt;&gt;"",'[1]Vmesna vrtilna_SKLOP1'!I2421,"")</f>
        <v>12.8</v>
      </c>
      <c r="I2421" s="20" t="str">
        <f>IF(I2420="Skupaj:","DDV (22%):",IF(I2420="DDV (22%):","Skupaj z DDV:",IF(AND('[1]Vmesna vrtilna_SKLOP1'!C2421&lt;&gt;"",'[1]Vmesna vrtilna_SKLOP1'!E2421=""),"Skupaj:","")))</f>
        <v/>
      </c>
      <c r="J2421" s="21">
        <f t="shared" si="75"/>
        <v>0</v>
      </c>
      <c r="K2421" s="21">
        <f>IF(I2421="Skupaj z DDV:",SUM(K2419,K2420),IF(I2421="DDV (22%):",K2420*0.22,IF(AND('[1]Vmesna vrtilna_SKLOP1'!C2421&lt;&gt;"",'[1]Vmesna vrtilna_SKLOP1'!D2421=""),'[1]Vmesna vrtilna_SKLOP1'!J2421,IF(F2421&lt;&gt;"",IF('[1]Vmesna vrtilna_SKLOP1'!J2421&lt;&gt;"",'[1]Vmesna vrtilna_SKLOP1'!J2421,""),""))))</f>
        <v>462.4</v>
      </c>
      <c r="L2421" s="22">
        <f>IF(I2420="Skupaj:","DDV (22%):",IF(I2420="DDV (22%):","Skupaj z DDV:",IF(AND('[1]Vmesna vrtilna_SKLOP1'!C2421&lt;&gt;"",'[1]Vmesna vrtilna_SKLOP1'!E2421=""),"Skupaj:",IF(AND('[1]Vmesna vrtilna_SKLOP1'!C2421&lt;&gt;"",'[1]Vmesna vrtilna_SKLOP1'!D2421=""),'[1]Vmesna vrtilna_SKLOP1'!J2421,IF(F2421&lt;&gt;"",IF('[1]Vmesna vrtilna_SKLOP1'!J2421&lt;&gt;"",'[1]Vmesna vrtilna_SKLOP1'!J2421,""),"")))))</f>
        <v>462.4</v>
      </c>
      <c r="M2421" s="22">
        <f t="shared" si="74"/>
        <v>0</v>
      </c>
      <c r="N2421" s="22" t="str">
        <f>IF(IFERROR(VLOOKUP(B2421,'[1]Vmesna vrtilna_SKLOP1'!B:J,7,0),"")=0,"",IFERROR(VLOOKUP(B2421,'[1]Vmesna vrtilna_SKLOP1'!B:J,7,0),""))</f>
        <v/>
      </c>
      <c r="O2421" s="22"/>
    </row>
    <row r="2422" spans="2:15" ht="15" customHeight="1" x14ac:dyDescent="0.3">
      <c r="B2422" s="15" t="str">
        <f>IF(AND('[1]Vmesna vrtilna_SKLOP1'!B2422&lt;&gt;"",'[1]Vmesna vrtilna_SKLOP1'!C2422&lt;&gt;""),IF('[1]Vmesna vrtilna_SKLOP1'!B2422&lt;&gt;"",'[1]Vmesna vrtilna_SKLOP1'!B2422,""),"")</f>
        <v/>
      </c>
      <c r="C2422" s="16" t="str">
        <f>IF(OR(C2421="Posebna oblika",C2421="Kulturno zaščiten objekt",C2421="Kulturno zaščiten objekt, Posebna oblika"),"Glej zavihek POSEBNI POGOJI",IF(SUM(N2421:Q2421)=1,"Posebna oblika",IF(SUM(N2421:Q2421)=10,"Kulturno zaščiten objekt",IF(SUM(N2421:Q2421)=11,"Kulturno zaščiten objekt, Posebna oblika",IF(AND('[1]Vmesna vrtilna_SKLOP1'!C2422&lt;&gt;"",'[1]Vmesna vrtilna_SKLOP1'!D2422&lt;&gt;""),IF('[1]Vmesna vrtilna_SKLOP1'!C2422&lt;&gt;"",'[1]Vmesna vrtilna_SKLOP1'!C2422,""),"")))))</f>
        <v/>
      </c>
      <c r="D2422" s="17" t="str">
        <f>IF(IFERROR(VLOOKUP(B2422,'[1]Vmesna vrtilna_SKLOP1'!B:J,6,0),"")=0,"",IFERROR(VLOOKUP(B2422,'[1]Vmesna vrtilna_SKLOP1'!B:J,6,0),""))</f>
        <v/>
      </c>
      <c r="E2422" s="16" t="str">
        <f>IF(IF('[1]Vmesna vrtilna_SKLOP1'!E2422&lt;&gt;"",'[1]Vmesna vrtilna_SKLOP1'!D2422,"")=0,"",IF('[1]Vmesna vrtilna_SKLOP1'!E2422&lt;&gt;"",'[1]Vmesna vrtilna_SKLOP1'!D2422,""))</f>
        <v/>
      </c>
      <c r="F2422" s="18" t="str">
        <f>IF('[1]Vmesna vrtilna_SKLOP1'!E2422&lt;&gt;"",'[1]Vmesna vrtilna_SKLOP1'!E2422,"")</f>
        <v>RAL montaža vrat z zidarskimi deli</v>
      </c>
      <c r="G2422" s="15" t="str">
        <f>IF('[1]Vmesna vrtilna_SKLOP1'!E2422&lt;&gt;"",'[1]Vmesna vrtilna_SKLOP1'!F2422,"")</f>
        <v>[m1]</v>
      </c>
      <c r="H2422" s="19">
        <f>IF('[1]Vmesna vrtilna_SKLOP1'!F2422&lt;&gt;"",'[1]Vmesna vrtilna_SKLOP1'!I2422,"")</f>
        <v>5.4</v>
      </c>
      <c r="I2422" s="20" t="str">
        <f>IF(I2421="Skupaj:","DDV (22%):",IF(I2421="DDV (22%):","Skupaj z DDV:",IF(AND('[1]Vmesna vrtilna_SKLOP1'!C2422&lt;&gt;"",'[1]Vmesna vrtilna_SKLOP1'!E2422=""),"Skupaj:","")))</f>
        <v/>
      </c>
      <c r="J2422" s="21">
        <f t="shared" si="75"/>
        <v>0</v>
      </c>
      <c r="K2422" s="21">
        <f>IF(I2422="Skupaj z DDV:",SUM(K2420,K2421),IF(I2422="DDV (22%):",K2421*0.22,IF(AND('[1]Vmesna vrtilna_SKLOP1'!C2422&lt;&gt;"",'[1]Vmesna vrtilna_SKLOP1'!D2422=""),'[1]Vmesna vrtilna_SKLOP1'!J2422,IF(F2422&lt;&gt;"",IF('[1]Vmesna vrtilna_SKLOP1'!J2422&lt;&gt;"",'[1]Vmesna vrtilna_SKLOP1'!J2422,""),""))))</f>
        <v>183.60000000000002</v>
      </c>
      <c r="L2422" s="22">
        <f>IF(I2421="Skupaj:","DDV (22%):",IF(I2421="DDV (22%):","Skupaj z DDV:",IF(AND('[1]Vmesna vrtilna_SKLOP1'!C2422&lt;&gt;"",'[1]Vmesna vrtilna_SKLOP1'!E2422=""),"Skupaj:",IF(AND('[1]Vmesna vrtilna_SKLOP1'!C2422&lt;&gt;"",'[1]Vmesna vrtilna_SKLOP1'!D2422=""),'[1]Vmesna vrtilna_SKLOP1'!J2422,IF(F2422&lt;&gt;"",IF('[1]Vmesna vrtilna_SKLOP1'!J2422&lt;&gt;"",'[1]Vmesna vrtilna_SKLOP1'!J2422,""),"")))))</f>
        <v>183.60000000000002</v>
      </c>
      <c r="M2422" s="22">
        <f t="shared" si="74"/>
        <v>0</v>
      </c>
      <c r="N2422" s="22" t="str">
        <f>IF(IFERROR(VLOOKUP(B2422,'[1]Vmesna vrtilna_SKLOP1'!B:J,7,0),"")=0,"",IFERROR(VLOOKUP(B2422,'[1]Vmesna vrtilna_SKLOP1'!B:J,7,0),""))</f>
        <v/>
      </c>
      <c r="O2422" s="22"/>
    </row>
    <row r="2423" spans="2:15" ht="15" customHeight="1" x14ac:dyDescent="0.3">
      <c r="B2423" s="15" t="str">
        <f>IF(AND('[1]Vmesna vrtilna_SKLOP1'!B2423&lt;&gt;"",'[1]Vmesna vrtilna_SKLOP1'!C2423&lt;&gt;""),IF('[1]Vmesna vrtilna_SKLOP1'!B2423&lt;&gt;"",'[1]Vmesna vrtilna_SKLOP1'!B2423,""),"")</f>
        <v/>
      </c>
      <c r="C2423" s="16" t="str">
        <f>IF(OR(C2422="Posebna oblika",C2422="Kulturno zaščiten objekt",C2422="Kulturno zaščiten objekt, Posebna oblika"),"Glej zavihek POSEBNI POGOJI",IF(SUM(N2422:Q2422)=1,"Posebna oblika",IF(SUM(N2422:Q2422)=10,"Kulturno zaščiten objekt",IF(SUM(N2422:Q2422)=11,"Kulturno zaščiten objekt, Posebna oblika",IF(AND('[1]Vmesna vrtilna_SKLOP1'!C2423&lt;&gt;"",'[1]Vmesna vrtilna_SKLOP1'!D2423&lt;&gt;""),IF('[1]Vmesna vrtilna_SKLOP1'!C2423&lt;&gt;"",'[1]Vmesna vrtilna_SKLOP1'!C2423,""),"")))))</f>
        <v/>
      </c>
      <c r="D2423" s="17" t="str">
        <f>IF(IFERROR(VLOOKUP(B2423,'[1]Vmesna vrtilna_SKLOP1'!B:J,6,0),"")=0,"",IFERROR(VLOOKUP(B2423,'[1]Vmesna vrtilna_SKLOP1'!B:J,6,0),""))</f>
        <v/>
      </c>
      <c r="E2423" s="16" t="str">
        <f>IF(IF('[1]Vmesna vrtilna_SKLOP1'!E2423&lt;&gt;"",'[1]Vmesna vrtilna_SKLOP1'!D2423,"")=0,"",IF('[1]Vmesna vrtilna_SKLOP1'!E2423&lt;&gt;"",'[1]Vmesna vrtilna_SKLOP1'!D2423,""))</f>
        <v/>
      </c>
      <c r="F2423" s="18" t="str">
        <f>IF('[1]Vmesna vrtilna_SKLOP1'!E2423&lt;&gt;"",'[1]Vmesna vrtilna_SKLOP1'!E2423,"")</f>
        <v>Montaža police</v>
      </c>
      <c r="G2423" s="15" t="str">
        <f>IF('[1]Vmesna vrtilna_SKLOP1'!E2423&lt;&gt;"",'[1]Vmesna vrtilna_SKLOP1'!F2423,"")</f>
        <v>[kos]</v>
      </c>
      <c r="H2423" s="19">
        <f>IF('[1]Vmesna vrtilna_SKLOP1'!F2423&lt;&gt;"",'[1]Vmesna vrtilna_SKLOP1'!I2423,"")</f>
        <v>5</v>
      </c>
      <c r="I2423" s="20" t="str">
        <f>IF(I2422="Skupaj:","DDV (22%):",IF(I2422="DDV (22%):","Skupaj z DDV:",IF(AND('[1]Vmesna vrtilna_SKLOP1'!C2423&lt;&gt;"",'[1]Vmesna vrtilna_SKLOP1'!E2423=""),"Skupaj:","")))</f>
        <v/>
      </c>
      <c r="J2423" s="21">
        <f t="shared" si="75"/>
        <v>0</v>
      </c>
      <c r="K2423" s="21">
        <f>IF(I2423="Skupaj z DDV:",SUM(K2421,K2422),IF(I2423="DDV (22%):",K2422*0.22,IF(AND('[1]Vmesna vrtilna_SKLOP1'!C2423&lt;&gt;"",'[1]Vmesna vrtilna_SKLOP1'!D2423=""),'[1]Vmesna vrtilna_SKLOP1'!J2423,IF(F2423&lt;&gt;"",IF('[1]Vmesna vrtilna_SKLOP1'!J2423&lt;&gt;"",'[1]Vmesna vrtilna_SKLOP1'!J2423,""),""))))</f>
        <v>72</v>
      </c>
      <c r="L2423" s="22">
        <f>IF(I2422="Skupaj:","DDV (22%):",IF(I2422="DDV (22%):","Skupaj z DDV:",IF(AND('[1]Vmesna vrtilna_SKLOP1'!C2423&lt;&gt;"",'[1]Vmesna vrtilna_SKLOP1'!E2423=""),"Skupaj:",IF(AND('[1]Vmesna vrtilna_SKLOP1'!C2423&lt;&gt;"",'[1]Vmesna vrtilna_SKLOP1'!D2423=""),'[1]Vmesna vrtilna_SKLOP1'!J2423,IF(F2423&lt;&gt;"",IF('[1]Vmesna vrtilna_SKLOP1'!J2423&lt;&gt;"",'[1]Vmesna vrtilna_SKLOP1'!J2423,""),"")))))</f>
        <v>72</v>
      </c>
      <c r="M2423" s="22">
        <f t="shared" si="74"/>
        <v>0</v>
      </c>
      <c r="N2423" s="22" t="str">
        <f>IF(IFERROR(VLOOKUP(B2423,'[1]Vmesna vrtilna_SKLOP1'!B:J,7,0),"")=0,"",IFERROR(VLOOKUP(B2423,'[1]Vmesna vrtilna_SKLOP1'!B:J,7,0),""))</f>
        <v/>
      </c>
      <c r="O2423" s="22"/>
    </row>
    <row r="2424" spans="2:15" ht="15" customHeight="1" x14ac:dyDescent="0.3">
      <c r="B2424" s="15" t="str">
        <f>IF(AND('[1]Vmesna vrtilna_SKLOP1'!B2424&lt;&gt;"",'[1]Vmesna vrtilna_SKLOP1'!C2424&lt;&gt;""),IF('[1]Vmesna vrtilna_SKLOP1'!B2424&lt;&gt;"",'[1]Vmesna vrtilna_SKLOP1'!B2424,""),"")</f>
        <v/>
      </c>
      <c r="C2424" s="16" t="str">
        <f>IF(OR(C2423="Posebna oblika",C2423="Kulturno zaščiten objekt",C2423="Kulturno zaščiten objekt, Posebna oblika"),"Glej zavihek POSEBNI POGOJI",IF(SUM(N2423:Q2423)=1,"Posebna oblika",IF(SUM(N2423:Q2423)=10,"Kulturno zaščiten objekt",IF(SUM(N2423:Q2423)=11,"Kulturno zaščiten objekt, Posebna oblika",IF(AND('[1]Vmesna vrtilna_SKLOP1'!C2424&lt;&gt;"",'[1]Vmesna vrtilna_SKLOP1'!D2424&lt;&gt;""),IF('[1]Vmesna vrtilna_SKLOP1'!C2424&lt;&gt;"",'[1]Vmesna vrtilna_SKLOP1'!C2424,""),"")))))</f>
        <v/>
      </c>
      <c r="D2424" s="17" t="str">
        <f>IF(IFERROR(VLOOKUP(B2424,'[1]Vmesna vrtilna_SKLOP1'!B:J,6,0),"")=0,"",IFERROR(VLOOKUP(B2424,'[1]Vmesna vrtilna_SKLOP1'!B:J,6,0),""))</f>
        <v/>
      </c>
      <c r="E2424" s="16" t="str">
        <f>IF(IF('[1]Vmesna vrtilna_SKLOP1'!E2424&lt;&gt;"",'[1]Vmesna vrtilna_SKLOP1'!D2424,"")=0,"",IF('[1]Vmesna vrtilna_SKLOP1'!E2424&lt;&gt;"",'[1]Vmesna vrtilna_SKLOP1'!D2424,""))</f>
        <v/>
      </c>
      <c r="F2424" s="18" t="str">
        <f>IF('[1]Vmesna vrtilna_SKLOP1'!E2424&lt;&gt;"",'[1]Vmesna vrtilna_SKLOP1'!E2424,"")</f>
        <v/>
      </c>
      <c r="G2424" s="15" t="str">
        <f>IF('[1]Vmesna vrtilna_SKLOP1'!E2424&lt;&gt;"",'[1]Vmesna vrtilna_SKLOP1'!F2424,"")</f>
        <v/>
      </c>
      <c r="H2424" s="19" t="str">
        <f>IF('[1]Vmesna vrtilna_SKLOP1'!F2424&lt;&gt;"",'[1]Vmesna vrtilna_SKLOP1'!I2424,"")</f>
        <v/>
      </c>
      <c r="I2424" s="20" t="str">
        <f>IF(I2423="Skupaj:","DDV (22%):",IF(I2423="DDV (22%):","Skupaj z DDV:",IF(AND('[1]Vmesna vrtilna_SKLOP1'!C2424&lt;&gt;"",'[1]Vmesna vrtilna_SKLOP1'!E2424=""),"Skupaj:","")))</f>
        <v/>
      </c>
      <c r="J2424" s="21" t="str">
        <f t="shared" si="75"/>
        <v/>
      </c>
      <c r="K2424" s="21" t="str">
        <f>IF(I2424="Skupaj z DDV:",SUM(K2422,K2423),IF(I2424="DDV (22%):",K2423*0.22,IF(AND('[1]Vmesna vrtilna_SKLOP1'!C2424&lt;&gt;"",'[1]Vmesna vrtilna_SKLOP1'!D2424=""),'[1]Vmesna vrtilna_SKLOP1'!J2424,IF(F2424&lt;&gt;"",IF('[1]Vmesna vrtilna_SKLOP1'!J2424&lt;&gt;"",'[1]Vmesna vrtilna_SKLOP1'!J2424,""),""))))</f>
        <v/>
      </c>
      <c r="L2424" s="22" t="str">
        <f>IF(I2423="Skupaj:","DDV (22%):",IF(I2423="DDV (22%):","Skupaj z DDV:",IF(AND('[1]Vmesna vrtilna_SKLOP1'!C2424&lt;&gt;"",'[1]Vmesna vrtilna_SKLOP1'!E2424=""),"Skupaj:",IF(AND('[1]Vmesna vrtilna_SKLOP1'!C2424&lt;&gt;"",'[1]Vmesna vrtilna_SKLOP1'!D2424=""),'[1]Vmesna vrtilna_SKLOP1'!J2424,IF(F2424&lt;&gt;"",IF('[1]Vmesna vrtilna_SKLOP1'!J2424&lt;&gt;"",'[1]Vmesna vrtilna_SKLOP1'!J2424,""),"")))))</f>
        <v/>
      </c>
      <c r="M2424" s="22">
        <f t="shared" si="74"/>
        <v>0</v>
      </c>
      <c r="N2424" s="22" t="str">
        <f>IF(IFERROR(VLOOKUP(B2424,'[1]Vmesna vrtilna_SKLOP1'!B:J,7,0),"")=0,"",IFERROR(VLOOKUP(B2424,'[1]Vmesna vrtilna_SKLOP1'!B:J,7,0),""))</f>
        <v/>
      </c>
      <c r="O2424" s="22"/>
    </row>
    <row r="2425" spans="2:15" ht="15" customHeight="1" x14ac:dyDescent="0.3">
      <c r="B2425" s="15" t="str">
        <f>IF(AND('[1]Vmesna vrtilna_SKLOP1'!B2425&lt;&gt;"",'[1]Vmesna vrtilna_SKLOP1'!C2425&lt;&gt;""),IF('[1]Vmesna vrtilna_SKLOP1'!B2425&lt;&gt;"",'[1]Vmesna vrtilna_SKLOP1'!B2425,""),"")</f>
        <v/>
      </c>
      <c r="C2425" s="16" t="str">
        <f>IF(OR(C2424="Posebna oblika",C2424="Kulturno zaščiten objekt",C2424="Kulturno zaščiten objekt, Posebna oblika"),"Glej zavihek POSEBNI POGOJI",IF(SUM(N2424:Q2424)=1,"Posebna oblika",IF(SUM(N2424:Q2424)=10,"Kulturno zaščiten objekt",IF(SUM(N2424:Q2424)=11,"Kulturno zaščiten objekt, Posebna oblika",IF(AND('[1]Vmesna vrtilna_SKLOP1'!C2425&lt;&gt;"",'[1]Vmesna vrtilna_SKLOP1'!D2425&lt;&gt;""),IF('[1]Vmesna vrtilna_SKLOP1'!C2425&lt;&gt;"",'[1]Vmesna vrtilna_SKLOP1'!C2425,""),"")))))</f>
        <v/>
      </c>
      <c r="D2425" s="17" t="str">
        <f>IF(IFERROR(VLOOKUP(B2425,'[1]Vmesna vrtilna_SKLOP1'!B:J,6,0),"")=0,"",IFERROR(VLOOKUP(B2425,'[1]Vmesna vrtilna_SKLOP1'!B:J,6,0),""))</f>
        <v/>
      </c>
      <c r="E2425" s="16" t="str">
        <f>IF(IF('[1]Vmesna vrtilna_SKLOP1'!E2425&lt;&gt;"",'[1]Vmesna vrtilna_SKLOP1'!D2425,"")=0,"",IF('[1]Vmesna vrtilna_SKLOP1'!E2425&lt;&gt;"",'[1]Vmesna vrtilna_SKLOP1'!D2425,""))</f>
        <v>Odvoz na deponijo</v>
      </c>
      <c r="F2425" s="18" t="str">
        <f>IF('[1]Vmesna vrtilna_SKLOP1'!E2425&lt;&gt;"",'[1]Vmesna vrtilna_SKLOP1'!E2425,"")</f>
        <v>Odvoz na deponijo</v>
      </c>
      <c r="G2425" s="15" t="str">
        <f>IF('[1]Vmesna vrtilna_SKLOP1'!E2425&lt;&gt;"",'[1]Vmesna vrtilna_SKLOP1'!F2425,"")</f>
        <v>[m1]</v>
      </c>
      <c r="H2425" s="19">
        <f>IF('[1]Vmesna vrtilna_SKLOP1'!F2425&lt;&gt;"",'[1]Vmesna vrtilna_SKLOP1'!I2425,"")</f>
        <v>32</v>
      </c>
      <c r="I2425" s="20" t="str">
        <f>IF(I2424="Skupaj:","DDV (22%):",IF(I2424="DDV (22%):","Skupaj z DDV:",IF(AND('[1]Vmesna vrtilna_SKLOP1'!C2425&lt;&gt;"",'[1]Vmesna vrtilna_SKLOP1'!E2425=""),"Skupaj:","")))</f>
        <v/>
      </c>
      <c r="J2425" s="21">
        <f t="shared" si="75"/>
        <v>0</v>
      </c>
      <c r="K2425" s="21">
        <f>IF(I2425="Skupaj z DDV:",SUM(K2423,K2424),IF(I2425="DDV (22%):",K2424*0.22,IF(AND('[1]Vmesna vrtilna_SKLOP1'!C2425&lt;&gt;"",'[1]Vmesna vrtilna_SKLOP1'!D2425=""),'[1]Vmesna vrtilna_SKLOP1'!J2425,IF(F2425&lt;&gt;"",IF('[1]Vmesna vrtilna_SKLOP1'!J2425&lt;&gt;"",'[1]Vmesna vrtilna_SKLOP1'!J2425,""),""))))</f>
        <v>96</v>
      </c>
      <c r="L2425" s="22">
        <f>IF(I2424="Skupaj:","DDV (22%):",IF(I2424="DDV (22%):","Skupaj z DDV:",IF(AND('[1]Vmesna vrtilna_SKLOP1'!C2425&lt;&gt;"",'[1]Vmesna vrtilna_SKLOP1'!E2425=""),"Skupaj:",IF(AND('[1]Vmesna vrtilna_SKLOP1'!C2425&lt;&gt;"",'[1]Vmesna vrtilna_SKLOP1'!D2425=""),'[1]Vmesna vrtilna_SKLOP1'!J2425,IF(F2425&lt;&gt;"",IF('[1]Vmesna vrtilna_SKLOP1'!J2425&lt;&gt;"",'[1]Vmesna vrtilna_SKLOP1'!J2425,""),"")))))</f>
        <v>96</v>
      </c>
      <c r="M2425" s="22">
        <f t="shared" si="74"/>
        <v>0</v>
      </c>
      <c r="N2425" s="22" t="str">
        <f>IF(IFERROR(VLOOKUP(B2425,'[1]Vmesna vrtilna_SKLOP1'!B:J,7,0),"")=0,"",IFERROR(VLOOKUP(B2425,'[1]Vmesna vrtilna_SKLOP1'!B:J,7,0),""))</f>
        <v/>
      </c>
      <c r="O2425" s="22"/>
    </row>
    <row r="2426" spans="2:15" ht="15" customHeight="1" x14ac:dyDescent="0.3">
      <c r="B2426" s="15" t="str">
        <f>IF(AND('[1]Vmesna vrtilna_SKLOP1'!B2426&lt;&gt;"",'[1]Vmesna vrtilna_SKLOP1'!C2426&lt;&gt;""),IF('[1]Vmesna vrtilna_SKLOP1'!B2426&lt;&gt;"",'[1]Vmesna vrtilna_SKLOP1'!B2426,""),"")</f>
        <v/>
      </c>
      <c r="C2426" s="16" t="str">
        <f>IF(OR(C2425="Posebna oblika",C2425="Kulturno zaščiten objekt",C2425="Kulturno zaščiten objekt, Posebna oblika"),"Glej zavihek POSEBNI POGOJI",IF(SUM(N2425:Q2425)=1,"Posebna oblika",IF(SUM(N2425:Q2425)=10,"Kulturno zaščiten objekt",IF(SUM(N2425:Q2425)=11,"Kulturno zaščiten objekt, Posebna oblika",IF(AND('[1]Vmesna vrtilna_SKLOP1'!C2426&lt;&gt;"",'[1]Vmesna vrtilna_SKLOP1'!D2426&lt;&gt;""),IF('[1]Vmesna vrtilna_SKLOP1'!C2426&lt;&gt;"",'[1]Vmesna vrtilna_SKLOP1'!C2426,""),"")))))</f>
        <v/>
      </c>
      <c r="D2426" s="17" t="str">
        <f>IF(IFERROR(VLOOKUP(B2426,'[1]Vmesna vrtilna_SKLOP1'!B:J,6,0),"")=0,"",IFERROR(VLOOKUP(B2426,'[1]Vmesna vrtilna_SKLOP1'!B:J,6,0),""))</f>
        <v/>
      </c>
      <c r="E2426" s="16" t="str">
        <f>IF(IF('[1]Vmesna vrtilna_SKLOP1'!E2426&lt;&gt;"",'[1]Vmesna vrtilna_SKLOP1'!D2426,"")=0,"",IF('[1]Vmesna vrtilna_SKLOP1'!E2426&lt;&gt;"",'[1]Vmesna vrtilna_SKLOP1'!D2426,""))</f>
        <v/>
      </c>
      <c r="F2426" s="18" t="str">
        <f>IF('[1]Vmesna vrtilna_SKLOP1'!E2426&lt;&gt;"",'[1]Vmesna vrtilna_SKLOP1'!E2426,"")</f>
        <v/>
      </c>
      <c r="G2426" s="15" t="str">
        <f>IF('[1]Vmesna vrtilna_SKLOP1'!E2426&lt;&gt;"",'[1]Vmesna vrtilna_SKLOP1'!F2426,"")</f>
        <v/>
      </c>
      <c r="H2426" s="19" t="str">
        <f>IF('[1]Vmesna vrtilna_SKLOP1'!F2426&lt;&gt;"",'[1]Vmesna vrtilna_SKLOP1'!I2426,"")</f>
        <v/>
      </c>
      <c r="I2426" s="20" t="str">
        <f>IF(I2425="Skupaj:","DDV (22%):",IF(I2425="DDV (22%):","Skupaj z DDV:",IF(AND('[1]Vmesna vrtilna_SKLOP1'!C2426&lt;&gt;"",'[1]Vmesna vrtilna_SKLOP1'!E2426=""),"Skupaj:","")))</f>
        <v/>
      </c>
      <c r="J2426" s="21" t="str">
        <f t="shared" si="75"/>
        <v/>
      </c>
      <c r="K2426" s="21" t="str">
        <f>IF(I2426="Skupaj z DDV:",SUM(K2424,K2425),IF(I2426="DDV (22%):",K2425*0.22,IF(AND('[1]Vmesna vrtilna_SKLOP1'!C2426&lt;&gt;"",'[1]Vmesna vrtilna_SKLOP1'!D2426=""),'[1]Vmesna vrtilna_SKLOP1'!J2426,IF(F2426&lt;&gt;"",IF('[1]Vmesna vrtilna_SKLOP1'!J2426&lt;&gt;"",'[1]Vmesna vrtilna_SKLOP1'!J2426,""),""))))</f>
        <v/>
      </c>
      <c r="L2426" s="22" t="str">
        <f>IF(I2425="Skupaj:","DDV (22%):",IF(I2425="DDV (22%):","Skupaj z DDV:",IF(AND('[1]Vmesna vrtilna_SKLOP1'!C2426&lt;&gt;"",'[1]Vmesna vrtilna_SKLOP1'!E2426=""),"Skupaj:",IF(AND('[1]Vmesna vrtilna_SKLOP1'!C2426&lt;&gt;"",'[1]Vmesna vrtilna_SKLOP1'!D2426=""),'[1]Vmesna vrtilna_SKLOP1'!J2426,IF(F2426&lt;&gt;"",IF('[1]Vmesna vrtilna_SKLOP1'!J2426&lt;&gt;"",'[1]Vmesna vrtilna_SKLOP1'!J2426,""),"")))))</f>
        <v/>
      </c>
      <c r="M2426" s="22">
        <f t="shared" si="74"/>
        <v>0</v>
      </c>
      <c r="N2426" s="22" t="str">
        <f>IF(IFERROR(VLOOKUP(B2426,'[1]Vmesna vrtilna_SKLOP1'!B:J,7,0),"")=0,"",IFERROR(VLOOKUP(B2426,'[1]Vmesna vrtilna_SKLOP1'!B:J,7,0),""))</f>
        <v/>
      </c>
      <c r="O2426" s="22"/>
    </row>
    <row r="2427" spans="2:15" ht="15" customHeight="1" x14ac:dyDescent="0.3">
      <c r="B2427" s="15" t="str">
        <f>IF(AND('[1]Vmesna vrtilna_SKLOP1'!B2427&lt;&gt;"",'[1]Vmesna vrtilna_SKLOP1'!C2427&lt;&gt;""),IF('[1]Vmesna vrtilna_SKLOP1'!B2427&lt;&gt;"",'[1]Vmesna vrtilna_SKLOP1'!B2427,""),"")</f>
        <v/>
      </c>
      <c r="C2427" s="16" t="str">
        <f>IF(OR(C2426="Posebna oblika",C2426="Kulturno zaščiten objekt",C2426="Kulturno zaščiten objekt, Posebna oblika"),"Glej zavihek POSEBNI POGOJI",IF(SUM(N2426:Q2426)=1,"Posebna oblika",IF(SUM(N2426:Q2426)=10,"Kulturno zaščiten objekt",IF(SUM(N2426:Q2426)=11,"Kulturno zaščiten objekt, Posebna oblika",IF(AND('[1]Vmesna vrtilna_SKLOP1'!C2427&lt;&gt;"",'[1]Vmesna vrtilna_SKLOP1'!D2427&lt;&gt;""),IF('[1]Vmesna vrtilna_SKLOP1'!C2427&lt;&gt;"",'[1]Vmesna vrtilna_SKLOP1'!C2427,""),"")))))</f>
        <v/>
      </c>
      <c r="D2427" s="17" t="str">
        <f>IF(IFERROR(VLOOKUP(B2427,'[1]Vmesna vrtilna_SKLOP1'!B:J,6,0),"")=0,"",IFERROR(VLOOKUP(B2427,'[1]Vmesna vrtilna_SKLOP1'!B:J,6,0),""))</f>
        <v/>
      </c>
      <c r="E2427" s="16" t="str">
        <f>IF(IF('[1]Vmesna vrtilna_SKLOP1'!E2427&lt;&gt;"",'[1]Vmesna vrtilna_SKLOP1'!D2427,"")=0,"",IF('[1]Vmesna vrtilna_SKLOP1'!E2427&lt;&gt;"",'[1]Vmesna vrtilna_SKLOP1'!D2427,""))</f>
        <v>Obdelava širokih špalet</v>
      </c>
      <c r="F2427" s="18" t="str">
        <f>IF('[1]Vmesna vrtilna_SKLOP1'!E2427&lt;&gt;"",'[1]Vmesna vrtilna_SKLOP1'!E2427,"")</f>
        <v>Zidarska obdelava špalet</v>
      </c>
      <c r="G2427" s="15" t="str">
        <f>IF('[1]Vmesna vrtilna_SKLOP1'!E2427&lt;&gt;"",'[1]Vmesna vrtilna_SKLOP1'!F2427,"")</f>
        <v>[m1]</v>
      </c>
      <c r="H2427" s="19">
        <f>IF('[1]Vmesna vrtilna_SKLOP1'!F2427&lt;&gt;"",'[1]Vmesna vrtilna_SKLOP1'!I2427,"")</f>
        <v>14</v>
      </c>
      <c r="I2427" s="20" t="str">
        <f>IF(I2426="Skupaj:","DDV (22%):",IF(I2426="DDV (22%):","Skupaj z DDV:",IF(AND('[1]Vmesna vrtilna_SKLOP1'!C2427&lt;&gt;"",'[1]Vmesna vrtilna_SKLOP1'!E2427=""),"Skupaj:","")))</f>
        <v/>
      </c>
      <c r="J2427" s="21">
        <f t="shared" si="75"/>
        <v>0</v>
      </c>
      <c r="K2427" s="21">
        <f>IF(I2427="Skupaj z DDV:",SUM(K2425,K2426),IF(I2427="DDV (22%):",K2426*0.22,IF(AND('[1]Vmesna vrtilna_SKLOP1'!C2427&lt;&gt;"",'[1]Vmesna vrtilna_SKLOP1'!D2427=""),'[1]Vmesna vrtilna_SKLOP1'!J2427,IF(F2427&lt;&gt;"",IF('[1]Vmesna vrtilna_SKLOP1'!J2427&lt;&gt;"",'[1]Vmesna vrtilna_SKLOP1'!J2427,""),""))))</f>
        <v>685</v>
      </c>
      <c r="L2427" s="22">
        <f>IF(I2426="Skupaj:","DDV (22%):",IF(I2426="DDV (22%):","Skupaj z DDV:",IF(AND('[1]Vmesna vrtilna_SKLOP1'!C2427&lt;&gt;"",'[1]Vmesna vrtilna_SKLOP1'!E2427=""),"Skupaj:",IF(AND('[1]Vmesna vrtilna_SKLOP1'!C2427&lt;&gt;"",'[1]Vmesna vrtilna_SKLOP1'!D2427=""),'[1]Vmesna vrtilna_SKLOP1'!J2427,IF(F2427&lt;&gt;"",IF('[1]Vmesna vrtilna_SKLOP1'!J2427&lt;&gt;"",'[1]Vmesna vrtilna_SKLOP1'!J2427,""),"")))))</f>
        <v>685</v>
      </c>
      <c r="M2427" s="22">
        <f t="shared" si="74"/>
        <v>0</v>
      </c>
      <c r="N2427" s="22" t="str">
        <f>IF(IFERROR(VLOOKUP(B2427,'[1]Vmesna vrtilna_SKLOP1'!B:J,7,0),"")=0,"",IFERROR(VLOOKUP(B2427,'[1]Vmesna vrtilna_SKLOP1'!B:J,7,0),""))</f>
        <v/>
      </c>
      <c r="O2427" s="22"/>
    </row>
    <row r="2428" spans="2:15" ht="15" customHeight="1" x14ac:dyDescent="0.3">
      <c r="B2428" s="15" t="str">
        <f>IF(AND('[1]Vmesna vrtilna_SKLOP1'!B2428&lt;&gt;"",'[1]Vmesna vrtilna_SKLOP1'!C2428&lt;&gt;""),IF('[1]Vmesna vrtilna_SKLOP1'!B2428&lt;&gt;"",'[1]Vmesna vrtilna_SKLOP1'!B2428,""),"")</f>
        <v/>
      </c>
      <c r="C2428" s="16" t="str">
        <f>IF(OR(C2427="Posebna oblika",C2427="Kulturno zaščiten objekt",C2427="Kulturno zaščiten objekt, Posebna oblika"),"Glej zavihek POSEBNI POGOJI",IF(SUM(N2427:Q2427)=1,"Posebna oblika",IF(SUM(N2427:Q2427)=10,"Kulturno zaščiten objekt",IF(SUM(N2427:Q2427)=11,"Kulturno zaščiten objekt, Posebna oblika",IF(AND('[1]Vmesna vrtilna_SKLOP1'!C2428&lt;&gt;"",'[1]Vmesna vrtilna_SKLOP1'!D2428&lt;&gt;""),IF('[1]Vmesna vrtilna_SKLOP1'!C2428&lt;&gt;"",'[1]Vmesna vrtilna_SKLOP1'!C2428,""),"")))))</f>
        <v/>
      </c>
      <c r="D2428" s="17" t="str">
        <f>IF(IFERROR(VLOOKUP(B2428,'[1]Vmesna vrtilna_SKLOP1'!B:J,6,0),"")=0,"",IFERROR(VLOOKUP(B2428,'[1]Vmesna vrtilna_SKLOP1'!B:J,6,0),""))</f>
        <v/>
      </c>
      <c r="E2428" s="16" t="str">
        <f>IF(IF('[1]Vmesna vrtilna_SKLOP1'!E2428&lt;&gt;"",'[1]Vmesna vrtilna_SKLOP1'!D2428,"")=0,"",IF('[1]Vmesna vrtilna_SKLOP1'!E2428&lt;&gt;"",'[1]Vmesna vrtilna_SKLOP1'!D2428,""))</f>
        <v/>
      </c>
      <c r="F2428" s="18" t="str">
        <f>IF('[1]Vmesna vrtilna_SKLOP1'!E2428&lt;&gt;"",'[1]Vmesna vrtilna_SKLOP1'!E2428,"")</f>
        <v/>
      </c>
      <c r="G2428" s="15" t="str">
        <f>IF('[1]Vmesna vrtilna_SKLOP1'!E2428&lt;&gt;"",'[1]Vmesna vrtilna_SKLOP1'!F2428,"")</f>
        <v/>
      </c>
      <c r="H2428" s="19" t="str">
        <f>IF('[1]Vmesna vrtilna_SKLOP1'!F2428&lt;&gt;"",'[1]Vmesna vrtilna_SKLOP1'!I2428,"")</f>
        <v/>
      </c>
      <c r="I2428" s="20" t="str">
        <f>IF(I2427="Skupaj:","DDV (22%):",IF(I2427="DDV (22%):","Skupaj z DDV:",IF(AND('[1]Vmesna vrtilna_SKLOP1'!C2428&lt;&gt;"",'[1]Vmesna vrtilna_SKLOP1'!E2428=""),"Skupaj:","")))</f>
        <v/>
      </c>
      <c r="J2428" s="21" t="str">
        <f t="shared" si="75"/>
        <v/>
      </c>
      <c r="K2428" s="21" t="str">
        <f>IF(I2428="Skupaj z DDV:",SUM(K2426,K2427),IF(I2428="DDV (22%):",K2427*0.22,IF(AND('[1]Vmesna vrtilna_SKLOP1'!C2428&lt;&gt;"",'[1]Vmesna vrtilna_SKLOP1'!D2428=""),'[1]Vmesna vrtilna_SKLOP1'!J2428,IF(F2428&lt;&gt;"",IF('[1]Vmesna vrtilna_SKLOP1'!J2428&lt;&gt;"",'[1]Vmesna vrtilna_SKLOP1'!J2428,""),""))))</f>
        <v/>
      </c>
      <c r="L2428" s="22" t="str">
        <f>IF(I2427="Skupaj:","DDV (22%):",IF(I2427="DDV (22%):","Skupaj z DDV:",IF(AND('[1]Vmesna vrtilna_SKLOP1'!C2428&lt;&gt;"",'[1]Vmesna vrtilna_SKLOP1'!E2428=""),"Skupaj:",IF(AND('[1]Vmesna vrtilna_SKLOP1'!C2428&lt;&gt;"",'[1]Vmesna vrtilna_SKLOP1'!D2428=""),'[1]Vmesna vrtilna_SKLOP1'!J2428,IF(F2428&lt;&gt;"",IF('[1]Vmesna vrtilna_SKLOP1'!J2428&lt;&gt;"",'[1]Vmesna vrtilna_SKLOP1'!J2428,""),"")))))</f>
        <v/>
      </c>
      <c r="M2428" s="22">
        <f t="shared" si="74"/>
        <v>0</v>
      </c>
      <c r="N2428" s="22" t="str">
        <f>IF(IFERROR(VLOOKUP(B2428,'[1]Vmesna vrtilna_SKLOP1'!B:J,7,0),"")=0,"",IFERROR(VLOOKUP(B2428,'[1]Vmesna vrtilna_SKLOP1'!B:J,7,0),""))</f>
        <v/>
      </c>
      <c r="O2428" s="22"/>
    </row>
    <row r="2429" spans="2:15" ht="15" customHeight="1" x14ac:dyDescent="0.3">
      <c r="B2429" s="15" t="str">
        <f>IF(AND('[1]Vmesna vrtilna_SKLOP1'!B2429&lt;&gt;"",'[1]Vmesna vrtilna_SKLOP1'!C2429&lt;&gt;""),IF('[1]Vmesna vrtilna_SKLOP1'!B2429&lt;&gt;"",'[1]Vmesna vrtilna_SKLOP1'!B2429,""),"")</f>
        <v/>
      </c>
      <c r="C2429" s="16" t="str">
        <f>IF(OR(C2428="Posebna oblika",C2428="Kulturno zaščiten objekt",C2428="Kulturno zaščiten objekt, Posebna oblika"),"Glej zavihek POSEBNI POGOJI",IF(SUM(N2428:Q2428)=1,"Posebna oblika",IF(SUM(N2428:Q2428)=10,"Kulturno zaščiten objekt",IF(SUM(N2428:Q2428)=11,"Kulturno zaščiten objekt, Posebna oblika",IF(AND('[1]Vmesna vrtilna_SKLOP1'!C2429&lt;&gt;"",'[1]Vmesna vrtilna_SKLOP1'!D2429&lt;&gt;""),IF('[1]Vmesna vrtilna_SKLOP1'!C2429&lt;&gt;"",'[1]Vmesna vrtilna_SKLOP1'!C2429,""),"")))))</f>
        <v/>
      </c>
      <c r="D2429" s="17" t="str">
        <f>IF(IFERROR(VLOOKUP(B2429,'[1]Vmesna vrtilna_SKLOP1'!B:J,6,0),"")=0,"",IFERROR(VLOOKUP(B2429,'[1]Vmesna vrtilna_SKLOP1'!B:J,6,0),""))</f>
        <v/>
      </c>
      <c r="E2429" s="16" t="str">
        <f>IF(IF('[1]Vmesna vrtilna_SKLOP1'!E2429&lt;&gt;"",'[1]Vmesna vrtilna_SKLOP1'!D2429,"")=0,"",IF('[1]Vmesna vrtilna_SKLOP1'!E2429&lt;&gt;"",'[1]Vmesna vrtilna_SKLOP1'!D2429,""))</f>
        <v>Slikopleskarska dela</v>
      </c>
      <c r="F2429" s="18" t="str">
        <f>IF('[1]Vmesna vrtilna_SKLOP1'!E2429&lt;&gt;"",'[1]Vmesna vrtilna_SKLOP1'!E2429,"")</f>
        <v>Slikopleskarska dela na špaletah</v>
      </c>
      <c r="G2429" s="15" t="str">
        <f>IF('[1]Vmesna vrtilna_SKLOP1'!E2429&lt;&gt;"",'[1]Vmesna vrtilna_SKLOP1'!F2429,"")</f>
        <v>[m1]</v>
      </c>
      <c r="H2429" s="19">
        <f>IF('[1]Vmesna vrtilna_SKLOP1'!F2429&lt;&gt;"",'[1]Vmesna vrtilna_SKLOP1'!I2429,"")</f>
        <v>16.2</v>
      </c>
      <c r="I2429" s="20" t="str">
        <f>IF(I2428="Skupaj:","DDV (22%):",IF(I2428="DDV (22%):","Skupaj z DDV:",IF(AND('[1]Vmesna vrtilna_SKLOP1'!C2429&lt;&gt;"",'[1]Vmesna vrtilna_SKLOP1'!E2429=""),"Skupaj:","")))</f>
        <v/>
      </c>
      <c r="J2429" s="21">
        <f t="shared" si="75"/>
        <v>0</v>
      </c>
      <c r="K2429" s="21">
        <f>IF(I2429="Skupaj z DDV:",SUM(K2427,K2428),IF(I2429="DDV (22%):",K2428*0.22,IF(AND('[1]Vmesna vrtilna_SKLOP1'!C2429&lt;&gt;"",'[1]Vmesna vrtilna_SKLOP1'!D2429=""),'[1]Vmesna vrtilna_SKLOP1'!J2429,IF(F2429&lt;&gt;"",IF('[1]Vmesna vrtilna_SKLOP1'!J2429&lt;&gt;"",'[1]Vmesna vrtilna_SKLOP1'!J2429,""),""))))</f>
        <v>256</v>
      </c>
      <c r="L2429" s="22">
        <f>IF(I2428="Skupaj:","DDV (22%):",IF(I2428="DDV (22%):","Skupaj z DDV:",IF(AND('[1]Vmesna vrtilna_SKLOP1'!C2429&lt;&gt;"",'[1]Vmesna vrtilna_SKLOP1'!E2429=""),"Skupaj:",IF(AND('[1]Vmesna vrtilna_SKLOP1'!C2429&lt;&gt;"",'[1]Vmesna vrtilna_SKLOP1'!D2429=""),'[1]Vmesna vrtilna_SKLOP1'!J2429,IF(F2429&lt;&gt;"",IF('[1]Vmesna vrtilna_SKLOP1'!J2429&lt;&gt;"",'[1]Vmesna vrtilna_SKLOP1'!J2429,""),"")))))</f>
        <v>256</v>
      </c>
      <c r="M2429" s="22">
        <f t="shared" si="74"/>
        <v>0</v>
      </c>
      <c r="N2429" s="22" t="str">
        <f>IF(IFERROR(VLOOKUP(B2429,'[1]Vmesna vrtilna_SKLOP1'!B:J,7,0),"")=0,"",IFERROR(VLOOKUP(B2429,'[1]Vmesna vrtilna_SKLOP1'!B:J,7,0),""))</f>
        <v/>
      </c>
      <c r="O2429" s="22"/>
    </row>
    <row r="2430" spans="2:15" ht="15" customHeight="1" x14ac:dyDescent="0.3">
      <c r="B2430" s="15" t="str">
        <f>IF(AND('[1]Vmesna vrtilna_SKLOP1'!B2430&lt;&gt;"",'[1]Vmesna vrtilna_SKLOP1'!C2430&lt;&gt;""),IF('[1]Vmesna vrtilna_SKLOP1'!B2430&lt;&gt;"",'[1]Vmesna vrtilna_SKLOP1'!B2430,""),"")</f>
        <v/>
      </c>
      <c r="C2430" s="16" t="str">
        <f>IF(OR(C2429="Posebna oblika",C2429="Kulturno zaščiten objekt",C2429="Kulturno zaščiten objekt, Posebna oblika"),"Glej zavihek POSEBNI POGOJI",IF(SUM(N2429:Q2429)=1,"Posebna oblika",IF(SUM(N2429:Q2429)=10,"Kulturno zaščiten objekt",IF(SUM(N2429:Q2429)=11,"Kulturno zaščiten objekt, Posebna oblika",IF(AND('[1]Vmesna vrtilna_SKLOP1'!C2430&lt;&gt;"",'[1]Vmesna vrtilna_SKLOP1'!D2430&lt;&gt;""),IF('[1]Vmesna vrtilna_SKLOP1'!C2430&lt;&gt;"",'[1]Vmesna vrtilna_SKLOP1'!C2430,""),"")))))</f>
        <v/>
      </c>
      <c r="D2430" s="17" t="str">
        <f>IF(IFERROR(VLOOKUP(B2430,'[1]Vmesna vrtilna_SKLOP1'!B:J,6,0),"")=0,"",IFERROR(VLOOKUP(B2430,'[1]Vmesna vrtilna_SKLOP1'!B:J,6,0),""))</f>
        <v/>
      </c>
      <c r="E2430" s="16" t="str">
        <f>IF(IF('[1]Vmesna vrtilna_SKLOP1'!E2430&lt;&gt;"",'[1]Vmesna vrtilna_SKLOP1'!D2430,"")=0,"",IF('[1]Vmesna vrtilna_SKLOP1'!E2430&lt;&gt;"",'[1]Vmesna vrtilna_SKLOP1'!D2430,""))</f>
        <v/>
      </c>
      <c r="F2430" s="18" t="str">
        <f>IF('[1]Vmesna vrtilna_SKLOP1'!E2430&lt;&gt;"",'[1]Vmesna vrtilna_SKLOP1'!E2430,"")</f>
        <v/>
      </c>
      <c r="G2430" s="15" t="str">
        <f>IF('[1]Vmesna vrtilna_SKLOP1'!E2430&lt;&gt;"",'[1]Vmesna vrtilna_SKLOP1'!F2430,"")</f>
        <v/>
      </c>
      <c r="H2430" s="19" t="str">
        <f>IF('[1]Vmesna vrtilna_SKLOP1'!F2430&lt;&gt;"",'[1]Vmesna vrtilna_SKLOP1'!I2430,"")</f>
        <v/>
      </c>
      <c r="I2430" s="20" t="str">
        <f>IF(I2429="Skupaj:","DDV (22%):",IF(I2429="DDV (22%):","Skupaj z DDV:",IF(AND('[1]Vmesna vrtilna_SKLOP1'!C2430&lt;&gt;"",'[1]Vmesna vrtilna_SKLOP1'!E2430=""),"Skupaj:","")))</f>
        <v/>
      </c>
      <c r="J2430" s="21" t="str">
        <f t="shared" si="75"/>
        <v/>
      </c>
      <c r="K2430" s="21" t="str">
        <f>IF(I2430="Skupaj z DDV:",SUM(K2428,K2429),IF(I2430="DDV (22%):",K2429*0.22,IF(AND('[1]Vmesna vrtilna_SKLOP1'!C2430&lt;&gt;"",'[1]Vmesna vrtilna_SKLOP1'!D2430=""),'[1]Vmesna vrtilna_SKLOP1'!J2430,IF(F2430&lt;&gt;"",IF('[1]Vmesna vrtilna_SKLOP1'!J2430&lt;&gt;"",'[1]Vmesna vrtilna_SKLOP1'!J2430,""),""))))</f>
        <v/>
      </c>
      <c r="L2430" s="22" t="str">
        <f>IF(I2429="Skupaj:","DDV (22%):",IF(I2429="DDV (22%):","Skupaj z DDV:",IF(AND('[1]Vmesna vrtilna_SKLOP1'!C2430&lt;&gt;"",'[1]Vmesna vrtilna_SKLOP1'!E2430=""),"Skupaj:",IF(AND('[1]Vmesna vrtilna_SKLOP1'!C2430&lt;&gt;"",'[1]Vmesna vrtilna_SKLOP1'!D2430=""),'[1]Vmesna vrtilna_SKLOP1'!J2430,IF(F2430&lt;&gt;"",IF('[1]Vmesna vrtilna_SKLOP1'!J2430&lt;&gt;"",'[1]Vmesna vrtilna_SKLOP1'!J2430,""),"")))))</f>
        <v/>
      </c>
      <c r="M2430" s="22">
        <f t="shared" si="74"/>
        <v>0</v>
      </c>
      <c r="N2430" s="22" t="str">
        <f>IF(IFERROR(VLOOKUP(B2430,'[1]Vmesna vrtilna_SKLOP1'!B:J,7,0),"")=0,"",IFERROR(VLOOKUP(B2430,'[1]Vmesna vrtilna_SKLOP1'!B:J,7,0),""))</f>
        <v/>
      </c>
      <c r="O2430" s="22"/>
    </row>
    <row r="2431" spans="2:15" ht="15" customHeight="1" x14ac:dyDescent="0.3">
      <c r="B2431" s="15" t="str">
        <f>IF(AND('[1]Vmesna vrtilna_SKLOP1'!B2431&lt;&gt;"",'[1]Vmesna vrtilna_SKLOP1'!C2431&lt;&gt;""),IF('[1]Vmesna vrtilna_SKLOP1'!B2431&lt;&gt;"",'[1]Vmesna vrtilna_SKLOP1'!B2431,""),"")</f>
        <v/>
      </c>
      <c r="C2431" s="16" t="str">
        <f>IF(OR(C2430="Posebna oblika",C2430="Kulturno zaščiten objekt",C2430="Kulturno zaščiten objekt, Posebna oblika"),"Glej zavihek POSEBNI POGOJI",IF(SUM(N2430:Q2430)=1,"Posebna oblika",IF(SUM(N2430:Q2430)=10,"Kulturno zaščiten objekt",IF(SUM(N2430:Q2430)=11,"Kulturno zaščiten objekt, Posebna oblika",IF(AND('[1]Vmesna vrtilna_SKLOP1'!C2431&lt;&gt;"",'[1]Vmesna vrtilna_SKLOP1'!D2431&lt;&gt;""),IF('[1]Vmesna vrtilna_SKLOP1'!C2431&lt;&gt;"",'[1]Vmesna vrtilna_SKLOP1'!C2431,""),"")))))</f>
        <v/>
      </c>
      <c r="D2431" s="17" t="str">
        <f>IF(IFERROR(VLOOKUP(B2431,'[1]Vmesna vrtilna_SKLOP1'!B:J,6,0),"")=0,"",IFERROR(VLOOKUP(B2431,'[1]Vmesna vrtilna_SKLOP1'!B:J,6,0),""))</f>
        <v/>
      </c>
      <c r="E2431" s="16" t="str">
        <f>IF(IF('[1]Vmesna vrtilna_SKLOP1'!E2431&lt;&gt;"",'[1]Vmesna vrtilna_SKLOP1'!D2431,"")=0,"",IF('[1]Vmesna vrtilna_SKLOP1'!E2431&lt;&gt;"",'[1]Vmesna vrtilna_SKLOP1'!D2431,""))</f>
        <v/>
      </c>
      <c r="F2431" s="18" t="str">
        <f>IF('[1]Vmesna vrtilna_SKLOP1'!E2431&lt;&gt;"",'[1]Vmesna vrtilna_SKLOP1'!E2431,"")</f>
        <v/>
      </c>
      <c r="G2431" s="15" t="str">
        <f>IF('[1]Vmesna vrtilna_SKLOP1'!E2431&lt;&gt;"",'[1]Vmesna vrtilna_SKLOP1'!F2431,"")</f>
        <v/>
      </c>
      <c r="H2431" s="19" t="str">
        <f>IF('[1]Vmesna vrtilna_SKLOP1'!F2431&lt;&gt;"",'[1]Vmesna vrtilna_SKLOP1'!I2431,"")</f>
        <v/>
      </c>
      <c r="I2431" s="20" t="str">
        <f>IF(I2430="Skupaj:","DDV (22%):",IF(I2430="DDV (22%):","Skupaj z DDV:",IF(AND('[1]Vmesna vrtilna_SKLOP1'!C2431&lt;&gt;"",'[1]Vmesna vrtilna_SKLOP1'!E2431=""),"Skupaj:","")))</f>
        <v>Skupaj:</v>
      </c>
      <c r="J2431" s="21">
        <f t="shared" si="75"/>
        <v>0</v>
      </c>
      <c r="K2431" s="21">
        <f>IF(I2431="Skupaj z DDV:",SUM(K2429,K2430),IF(I2431="DDV (22%):",K2430*0.22,IF(AND('[1]Vmesna vrtilna_SKLOP1'!C2431&lt;&gt;"",'[1]Vmesna vrtilna_SKLOP1'!D2431=""),'[1]Vmesna vrtilna_SKLOP1'!J2431,IF(F2431&lt;&gt;"",IF('[1]Vmesna vrtilna_SKLOP1'!J2431&lt;&gt;"",'[1]Vmesna vrtilna_SKLOP1'!J2431,""),""))))</f>
        <v>6037.0094521600004</v>
      </c>
      <c r="L2431" s="22" t="str">
        <f>IF(I2430="Skupaj:","DDV (22%):",IF(I2430="DDV (22%):","Skupaj z DDV:",IF(AND('[1]Vmesna vrtilna_SKLOP1'!C2431&lt;&gt;"",'[1]Vmesna vrtilna_SKLOP1'!E2431=""),"Skupaj:",IF(AND('[1]Vmesna vrtilna_SKLOP1'!C2431&lt;&gt;"",'[1]Vmesna vrtilna_SKLOP1'!D2431=""),'[1]Vmesna vrtilna_SKLOP1'!J2431,IF(F2431&lt;&gt;"",IF('[1]Vmesna vrtilna_SKLOP1'!J2431&lt;&gt;"",'[1]Vmesna vrtilna_SKLOP1'!J2431,""),"")))))</f>
        <v>Skupaj:</v>
      </c>
      <c r="M2431" s="22">
        <f t="shared" si="74"/>
        <v>0</v>
      </c>
      <c r="N2431" s="22" t="str">
        <f>IF(IFERROR(VLOOKUP(B2431,'[1]Vmesna vrtilna_SKLOP1'!B:J,7,0),"")=0,"",IFERROR(VLOOKUP(B2431,'[1]Vmesna vrtilna_SKLOP1'!B:J,7,0),""))</f>
        <v/>
      </c>
      <c r="O2431" s="22"/>
    </row>
    <row r="2432" spans="2:15" ht="15" customHeight="1" x14ac:dyDescent="0.3">
      <c r="B2432" s="15" t="str">
        <f>IF(AND('[1]Vmesna vrtilna_SKLOP1'!B2432&lt;&gt;"",'[1]Vmesna vrtilna_SKLOP1'!C2432&lt;&gt;""),IF('[1]Vmesna vrtilna_SKLOP1'!B2432&lt;&gt;"",'[1]Vmesna vrtilna_SKLOP1'!B2432,""),"")</f>
        <v/>
      </c>
      <c r="C2432" s="16" t="str">
        <f>IF(OR(C2431="Posebna oblika",C2431="Kulturno zaščiten objekt",C2431="Kulturno zaščiten objekt, Posebna oblika"),"Glej zavihek POSEBNI POGOJI",IF(SUM(N2431:Q2431)=1,"Posebna oblika",IF(SUM(N2431:Q2431)=10,"Kulturno zaščiten objekt",IF(SUM(N2431:Q2431)=11,"Kulturno zaščiten objekt, Posebna oblika",IF(AND('[1]Vmesna vrtilna_SKLOP1'!C2432&lt;&gt;"",'[1]Vmesna vrtilna_SKLOP1'!D2432&lt;&gt;""),IF('[1]Vmesna vrtilna_SKLOP1'!C2432&lt;&gt;"",'[1]Vmesna vrtilna_SKLOP1'!C2432,""),"")))))</f>
        <v/>
      </c>
      <c r="D2432" s="17" t="str">
        <f>IF(IFERROR(VLOOKUP(B2432,'[1]Vmesna vrtilna_SKLOP1'!B:J,6,0),"")=0,"",IFERROR(VLOOKUP(B2432,'[1]Vmesna vrtilna_SKLOP1'!B:J,6,0),""))</f>
        <v/>
      </c>
      <c r="E2432" s="16" t="str">
        <f>IF(IF('[1]Vmesna vrtilna_SKLOP1'!E2432&lt;&gt;"",'[1]Vmesna vrtilna_SKLOP1'!D2432,"")=0,"",IF('[1]Vmesna vrtilna_SKLOP1'!E2432&lt;&gt;"",'[1]Vmesna vrtilna_SKLOP1'!D2432,""))</f>
        <v/>
      </c>
      <c r="F2432" s="18" t="str">
        <f>IF('[1]Vmesna vrtilna_SKLOP1'!E2432&lt;&gt;"",'[1]Vmesna vrtilna_SKLOP1'!E2432,"")</f>
        <v/>
      </c>
      <c r="G2432" s="15" t="str">
        <f>IF('[1]Vmesna vrtilna_SKLOP1'!E2432&lt;&gt;"",'[1]Vmesna vrtilna_SKLOP1'!F2432,"")</f>
        <v/>
      </c>
      <c r="H2432" s="19" t="str">
        <f>IF('[1]Vmesna vrtilna_SKLOP1'!F2432&lt;&gt;"",'[1]Vmesna vrtilna_SKLOP1'!I2432,"")</f>
        <v/>
      </c>
      <c r="I2432" s="20" t="str">
        <f>IF(I2431="Skupaj:","DDV (22%):",IF(I2431="DDV (22%):","Skupaj z DDV:",IF(AND('[1]Vmesna vrtilna_SKLOP1'!C2432&lt;&gt;"",'[1]Vmesna vrtilna_SKLOP1'!E2432=""),"Skupaj:","")))</f>
        <v>DDV (22%):</v>
      </c>
      <c r="J2432" s="21">
        <f t="shared" si="75"/>
        <v>0</v>
      </c>
      <c r="K2432" s="21">
        <f>IF(I2432="Skupaj z DDV:",SUM(K2430,K2431),IF(I2432="DDV (22%):",K2431*0.22,IF(AND('[1]Vmesna vrtilna_SKLOP1'!C2432&lt;&gt;"",'[1]Vmesna vrtilna_SKLOP1'!D2432=""),'[1]Vmesna vrtilna_SKLOP1'!J2432,IF(F2432&lt;&gt;"",IF('[1]Vmesna vrtilna_SKLOP1'!J2432&lt;&gt;"",'[1]Vmesna vrtilna_SKLOP1'!J2432,""),""))))</f>
        <v>1328.1420794752</v>
      </c>
      <c r="L2432" s="22" t="str">
        <f>IF(I2431="Skupaj:","DDV (22%):",IF(I2431="DDV (22%):","Skupaj z DDV:",IF(AND('[1]Vmesna vrtilna_SKLOP1'!C2432&lt;&gt;"",'[1]Vmesna vrtilna_SKLOP1'!E2432=""),"Skupaj:",IF(AND('[1]Vmesna vrtilna_SKLOP1'!C2432&lt;&gt;"",'[1]Vmesna vrtilna_SKLOP1'!D2432=""),'[1]Vmesna vrtilna_SKLOP1'!J2432,IF(F2432&lt;&gt;"",IF('[1]Vmesna vrtilna_SKLOP1'!J2432&lt;&gt;"",'[1]Vmesna vrtilna_SKLOP1'!J2432,""),"")))))</f>
        <v>DDV (22%):</v>
      </c>
      <c r="M2432" s="22">
        <f t="shared" si="74"/>
        <v>0</v>
      </c>
      <c r="N2432" s="22" t="str">
        <f>IF(IFERROR(VLOOKUP(B2432,'[1]Vmesna vrtilna_SKLOP1'!B:J,7,0),"")=0,"",IFERROR(VLOOKUP(B2432,'[1]Vmesna vrtilna_SKLOP1'!B:J,7,0),""))</f>
        <v/>
      </c>
      <c r="O2432" s="22"/>
    </row>
    <row r="2433" spans="2:15" ht="15" customHeight="1" x14ac:dyDescent="0.3">
      <c r="B2433" s="15" t="str">
        <f>IF(AND('[1]Vmesna vrtilna_SKLOP1'!B2433&lt;&gt;"",'[1]Vmesna vrtilna_SKLOP1'!C2433&lt;&gt;""),IF('[1]Vmesna vrtilna_SKLOP1'!B2433&lt;&gt;"",'[1]Vmesna vrtilna_SKLOP1'!B2433,""),"")</f>
        <v/>
      </c>
      <c r="C2433" s="16" t="str">
        <f>IF(OR(C2432="Posebna oblika",C2432="Kulturno zaščiten objekt",C2432="Kulturno zaščiten objekt, Posebna oblika"),"Glej zavihek POSEBNI POGOJI",IF(SUM(N2432:Q2432)=1,"Posebna oblika",IF(SUM(N2432:Q2432)=10,"Kulturno zaščiten objekt",IF(SUM(N2432:Q2432)=11,"Kulturno zaščiten objekt, Posebna oblika",IF(AND('[1]Vmesna vrtilna_SKLOP1'!C2433&lt;&gt;"",'[1]Vmesna vrtilna_SKLOP1'!D2433&lt;&gt;""),IF('[1]Vmesna vrtilna_SKLOP1'!C2433&lt;&gt;"",'[1]Vmesna vrtilna_SKLOP1'!C2433,""),"")))))</f>
        <v/>
      </c>
      <c r="D2433" s="17" t="str">
        <f>IF(IFERROR(VLOOKUP(B2433,'[1]Vmesna vrtilna_SKLOP1'!B:J,6,0),"")=0,"",IFERROR(VLOOKUP(B2433,'[1]Vmesna vrtilna_SKLOP1'!B:J,6,0),""))</f>
        <v/>
      </c>
      <c r="E2433" s="16" t="str">
        <f>IF(IF('[1]Vmesna vrtilna_SKLOP1'!E2433&lt;&gt;"",'[1]Vmesna vrtilna_SKLOP1'!D2433,"")=0,"",IF('[1]Vmesna vrtilna_SKLOP1'!E2433&lt;&gt;"",'[1]Vmesna vrtilna_SKLOP1'!D2433,""))</f>
        <v/>
      </c>
      <c r="F2433" s="18" t="str">
        <f>IF('[1]Vmesna vrtilna_SKLOP1'!E2433&lt;&gt;"",'[1]Vmesna vrtilna_SKLOP1'!E2433,"")</f>
        <v/>
      </c>
      <c r="G2433" s="15" t="str">
        <f>IF('[1]Vmesna vrtilna_SKLOP1'!E2433&lt;&gt;"",'[1]Vmesna vrtilna_SKLOP1'!F2433,"")</f>
        <v/>
      </c>
      <c r="H2433" s="19" t="str">
        <f>IF('[1]Vmesna vrtilna_SKLOP1'!F2433&lt;&gt;"",'[1]Vmesna vrtilna_SKLOP1'!I2433,"")</f>
        <v/>
      </c>
      <c r="I2433" s="20" t="str">
        <f>IF(I2432="Skupaj:","DDV (22%):",IF(I2432="DDV (22%):","Skupaj z DDV:",IF(AND('[1]Vmesna vrtilna_SKLOP1'!C2433&lt;&gt;"",'[1]Vmesna vrtilna_SKLOP1'!E2433=""),"Skupaj:","")))</f>
        <v>Skupaj z DDV:</v>
      </c>
      <c r="J2433" s="21">
        <f t="shared" si="75"/>
        <v>0</v>
      </c>
      <c r="K2433" s="21">
        <f>IF(I2433="Skupaj z DDV:",SUM(K2431,K2432),IF(I2433="DDV (22%):",K2432*0.22,IF(AND('[1]Vmesna vrtilna_SKLOP1'!C2433&lt;&gt;"",'[1]Vmesna vrtilna_SKLOP1'!D2433=""),'[1]Vmesna vrtilna_SKLOP1'!J2433,IF(F2433&lt;&gt;"",IF('[1]Vmesna vrtilna_SKLOP1'!J2433&lt;&gt;"",'[1]Vmesna vrtilna_SKLOP1'!J2433,""),""))))</f>
        <v>7365.1515316352006</v>
      </c>
      <c r="L2433" s="22" t="str">
        <f>IF(I2432="Skupaj:","DDV (22%):",IF(I2432="DDV (22%):","Skupaj z DDV:",IF(AND('[1]Vmesna vrtilna_SKLOP1'!C2433&lt;&gt;"",'[1]Vmesna vrtilna_SKLOP1'!E2433=""),"Skupaj:",IF(AND('[1]Vmesna vrtilna_SKLOP1'!C2433&lt;&gt;"",'[1]Vmesna vrtilna_SKLOP1'!D2433=""),'[1]Vmesna vrtilna_SKLOP1'!J2433,IF(F2433&lt;&gt;"",IF('[1]Vmesna vrtilna_SKLOP1'!J2433&lt;&gt;"",'[1]Vmesna vrtilna_SKLOP1'!J2433,""),"")))))</f>
        <v>Skupaj z DDV:</v>
      </c>
      <c r="M2433" s="22">
        <f t="shared" si="74"/>
        <v>0</v>
      </c>
      <c r="N2433" s="22" t="str">
        <f>IF(IFERROR(VLOOKUP(B2433,'[1]Vmesna vrtilna_SKLOP1'!B:J,7,0),"")=0,"",IFERROR(VLOOKUP(B2433,'[1]Vmesna vrtilna_SKLOP1'!B:J,7,0),""))</f>
        <v/>
      </c>
      <c r="O2433" s="22"/>
    </row>
    <row r="2434" spans="2:15" ht="15" customHeight="1" x14ac:dyDescent="0.3">
      <c r="B2434" s="15">
        <f>IF(AND('[1]Vmesna vrtilna_SKLOP1'!B2434&lt;&gt;"",'[1]Vmesna vrtilna_SKLOP1'!C2434&lt;&gt;""),IF('[1]Vmesna vrtilna_SKLOP1'!B2434&lt;&gt;"",'[1]Vmesna vrtilna_SKLOP1'!B2434,""),"")</f>
        <v>77</v>
      </c>
      <c r="C2434" s="16" t="str">
        <f>IF(OR(C2433="Posebna oblika",C2433="Kulturno zaščiten objekt",C2433="Kulturno zaščiten objekt, Posebna oblika"),"Glej zavihek POSEBNI POGOJI",IF(SUM(N2433:Q2433)=1,"Posebna oblika",IF(SUM(N2433:Q2433)=10,"Kulturno zaščiten objekt",IF(SUM(N2433:Q2433)=11,"Kulturno zaščiten objekt, Posebna oblika",IF(AND('[1]Vmesna vrtilna_SKLOP1'!C2434&lt;&gt;"",'[1]Vmesna vrtilna_SKLOP1'!D2434&lt;&gt;""),IF('[1]Vmesna vrtilna_SKLOP1'!C2434&lt;&gt;"",'[1]Vmesna vrtilna_SKLOP1'!C2434,""),"")))))</f>
        <v>Kresnice 15</v>
      </c>
      <c r="D2434" s="17">
        <f>IF(IFERROR(VLOOKUP(B2434,'[1]Vmesna vrtilna_SKLOP1'!B:J,6,0),"")=0,"",IFERROR(VLOOKUP(B2434,'[1]Vmesna vrtilna_SKLOP1'!B:J,6,0),""))</f>
        <v>1</v>
      </c>
      <c r="E2434" s="16" t="str">
        <f>IF(IF('[1]Vmesna vrtilna_SKLOP1'!E2434&lt;&gt;"",'[1]Vmesna vrtilna_SKLOP1'!D2434,"")=0,"",IF('[1]Vmesna vrtilna_SKLOP1'!E2434&lt;&gt;"",'[1]Vmesna vrtilna_SKLOP1'!D2434,""))</f>
        <v>Okna/Vrata</v>
      </c>
      <c r="F2434" s="18" t="str">
        <f>IF('[1]Vmesna vrtilna_SKLOP1'!E2434&lt;&gt;"",'[1]Vmesna vrtilna_SKLOP1'!E2434,"")</f>
        <v>Dvokrilno okno z nadsvetlobo (tip: O6); dim. ŠxV: 1,3x1,75m; Material: PVC, profil&gt;80mm ; steklo 66.2/16Ar/44.2; Rw,st.=46 (Rw,st.+Ctr ≥ 41 dB)</v>
      </c>
      <c r="G2434" s="15" t="str">
        <f>IF('[1]Vmesna vrtilna_SKLOP1'!E2434&lt;&gt;"",'[1]Vmesna vrtilna_SKLOP1'!F2434,"")</f>
        <v>[kos]</v>
      </c>
      <c r="H2434" s="19">
        <f>IF('[1]Vmesna vrtilna_SKLOP1'!F2434&lt;&gt;"",'[1]Vmesna vrtilna_SKLOP1'!I2434,"")</f>
        <v>3</v>
      </c>
      <c r="I2434" s="20" t="str">
        <f>IF(I2433="Skupaj:","DDV (22%):",IF(I2433="DDV (22%):","Skupaj z DDV:",IF(AND('[1]Vmesna vrtilna_SKLOP1'!C2434&lt;&gt;"",'[1]Vmesna vrtilna_SKLOP1'!E2434=""),"Skupaj:","")))</f>
        <v/>
      </c>
      <c r="J2434" s="21">
        <f t="shared" si="75"/>
        <v>0</v>
      </c>
      <c r="K2434" s="21">
        <f>IF(I2434="Skupaj z DDV:",SUM(K2432,K2433),IF(I2434="DDV (22%):",K2433*0.22,IF(AND('[1]Vmesna vrtilna_SKLOP1'!C2434&lt;&gt;"",'[1]Vmesna vrtilna_SKLOP1'!D2434=""),'[1]Vmesna vrtilna_SKLOP1'!J2434,IF(F2434&lt;&gt;"",IF('[1]Vmesna vrtilna_SKLOP1'!J2434&lt;&gt;"",'[1]Vmesna vrtilna_SKLOP1'!J2434,""),""))))</f>
        <v>3120.0560324625003</v>
      </c>
      <c r="L2434" s="22">
        <f>IF(I2433="Skupaj:","DDV (22%):",IF(I2433="DDV (22%):","Skupaj z DDV:",IF(AND('[1]Vmesna vrtilna_SKLOP1'!C2434&lt;&gt;"",'[1]Vmesna vrtilna_SKLOP1'!E2434=""),"Skupaj:",IF(AND('[1]Vmesna vrtilna_SKLOP1'!C2434&lt;&gt;"",'[1]Vmesna vrtilna_SKLOP1'!D2434=""),'[1]Vmesna vrtilna_SKLOP1'!J2434,IF(F2434&lt;&gt;"",IF('[1]Vmesna vrtilna_SKLOP1'!J2434&lt;&gt;"",'[1]Vmesna vrtilna_SKLOP1'!J2434,""),"")))))</f>
        <v>3120.0560324625003</v>
      </c>
      <c r="M2434" s="22">
        <f t="shared" si="74"/>
        <v>0</v>
      </c>
      <c r="N2434" s="22" t="str">
        <f>IF(IFERROR(VLOOKUP(B2434,'[1]Vmesna vrtilna_SKLOP1'!B:J,7,0),"")=0,"",IFERROR(VLOOKUP(B2434,'[1]Vmesna vrtilna_SKLOP1'!B:J,7,0),""))</f>
        <v>Aprojekt</v>
      </c>
      <c r="O2434" s="22"/>
    </row>
    <row r="2435" spans="2:15" ht="15" customHeight="1" x14ac:dyDescent="0.3">
      <c r="B2435" s="15" t="str">
        <f>IF(AND('[1]Vmesna vrtilna_SKLOP1'!B2435&lt;&gt;"",'[1]Vmesna vrtilna_SKLOP1'!C2435&lt;&gt;""),IF('[1]Vmesna vrtilna_SKLOP1'!B2435&lt;&gt;"",'[1]Vmesna vrtilna_SKLOP1'!B2435,""),"")</f>
        <v/>
      </c>
      <c r="C2435" s="16" t="str">
        <f>IF(OR(C2434="Posebna oblika",C2434="Kulturno zaščiten objekt",C2434="Kulturno zaščiten objekt, Posebna oblika"),"Glej zavihek POSEBNI POGOJI",IF(SUM(N2434:Q2434)=1,"Posebna oblika",IF(SUM(N2434:Q2434)=10,"Kulturno zaščiten objekt",IF(SUM(N2434:Q2434)=11,"Kulturno zaščiten objekt, Posebna oblika",IF(AND('[1]Vmesna vrtilna_SKLOP1'!C2435&lt;&gt;"",'[1]Vmesna vrtilna_SKLOP1'!D2435&lt;&gt;""),IF('[1]Vmesna vrtilna_SKLOP1'!C2435&lt;&gt;"",'[1]Vmesna vrtilna_SKLOP1'!C2435,""),"")))))</f>
        <v/>
      </c>
      <c r="D2435" s="17" t="str">
        <f>IF(IFERROR(VLOOKUP(B2435,'[1]Vmesna vrtilna_SKLOP1'!B:J,6,0),"")=0,"",IFERROR(VLOOKUP(B2435,'[1]Vmesna vrtilna_SKLOP1'!B:J,6,0),""))</f>
        <v/>
      </c>
      <c r="E2435" s="16" t="str">
        <f>IF(IF('[1]Vmesna vrtilna_SKLOP1'!E2435&lt;&gt;"",'[1]Vmesna vrtilna_SKLOP1'!D2435,"")=0,"",IF('[1]Vmesna vrtilna_SKLOP1'!E2435&lt;&gt;"",'[1]Vmesna vrtilna_SKLOP1'!D2435,""))</f>
        <v/>
      </c>
      <c r="F2435" s="18" t="str">
        <f>IF('[1]Vmesna vrtilna_SKLOP1'!E2435&lt;&gt;"",'[1]Vmesna vrtilna_SKLOP1'!E2435,"")</f>
        <v/>
      </c>
      <c r="G2435" s="15" t="str">
        <f>IF('[1]Vmesna vrtilna_SKLOP1'!E2435&lt;&gt;"",'[1]Vmesna vrtilna_SKLOP1'!F2435,"")</f>
        <v/>
      </c>
      <c r="H2435" s="19" t="str">
        <f>IF('[1]Vmesna vrtilna_SKLOP1'!F2435&lt;&gt;"",'[1]Vmesna vrtilna_SKLOP1'!I2435,"")</f>
        <v/>
      </c>
      <c r="I2435" s="20" t="str">
        <f>IF(I2434="Skupaj:","DDV (22%):",IF(I2434="DDV (22%):","Skupaj z DDV:",IF(AND('[1]Vmesna vrtilna_SKLOP1'!C2435&lt;&gt;"",'[1]Vmesna vrtilna_SKLOP1'!E2435=""),"Skupaj:","")))</f>
        <v/>
      </c>
      <c r="J2435" s="21" t="str">
        <f t="shared" si="75"/>
        <v/>
      </c>
      <c r="K2435" s="21" t="str">
        <f>IF(I2435="Skupaj z DDV:",SUM(K2433,K2434),IF(I2435="DDV (22%):",K2434*0.22,IF(AND('[1]Vmesna vrtilna_SKLOP1'!C2435&lt;&gt;"",'[1]Vmesna vrtilna_SKLOP1'!D2435=""),'[1]Vmesna vrtilna_SKLOP1'!J2435,IF(F2435&lt;&gt;"",IF('[1]Vmesna vrtilna_SKLOP1'!J2435&lt;&gt;"",'[1]Vmesna vrtilna_SKLOP1'!J2435,""),""))))</f>
        <v/>
      </c>
      <c r="L2435" s="22" t="str">
        <f>IF(I2434="Skupaj:","DDV (22%):",IF(I2434="DDV (22%):","Skupaj z DDV:",IF(AND('[1]Vmesna vrtilna_SKLOP1'!C2435&lt;&gt;"",'[1]Vmesna vrtilna_SKLOP1'!E2435=""),"Skupaj:",IF(AND('[1]Vmesna vrtilna_SKLOP1'!C2435&lt;&gt;"",'[1]Vmesna vrtilna_SKLOP1'!D2435=""),'[1]Vmesna vrtilna_SKLOP1'!J2435,IF(F2435&lt;&gt;"",IF('[1]Vmesna vrtilna_SKLOP1'!J2435&lt;&gt;"",'[1]Vmesna vrtilna_SKLOP1'!J2435,""),"")))))</f>
        <v/>
      </c>
      <c r="M2435" s="22">
        <f t="shared" ref="M2435:M2498" si="76">IF(AND(B2435&gt;0,B2435&lt;100000),J2435,IF(OR(I2435="Skupaj:",I2435="DDV (22%):",I2435="Skupaj z DDV:"),M2434,SUM(M2434,J2435)))</f>
        <v>0</v>
      </c>
      <c r="N2435" s="22" t="str">
        <f>IF(IFERROR(VLOOKUP(B2435,'[1]Vmesna vrtilna_SKLOP1'!B:J,7,0),"")=0,"",IFERROR(VLOOKUP(B2435,'[1]Vmesna vrtilna_SKLOP1'!B:J,7,0),""))</f>
        <v/>
      </c>
      <c r="O2435" s="22"/>
    </row>
    <row r="2436" spans="2:15" ht="15" customHeight="1" x14ac:dyDescent="0.3">
      <c r="B2436" s="15" t="str">
        <f>IF(AND('[1]Vmesna vrtilna_SKLOP1'!B2436&lt;&gt;"",'[1]Vmesna vrtilna_SKLOP1'!C2436&lt;&gt;""),IF('[1]Vmesna vrtilna_SKLOP1'!B2436&lt;&gt;"",'[1]Vmesna vrtilna_SKLOP1'!B2436,""),"")</f>
        <v/>
      </c>
      <c r="C2436" s="16" t="str">
        <f>IF(OR(C2435="Posebna oblika",C2435="Kulturno zaščiten objekt",C2435="Kulturno zaščiten objekt, Posebna oblika"),"Glej zavihek POSEBNI POGOJI",IF(SUM(N2435:Q2435)=1,"Posebna oblika",IF(SUM(N2435:Q2435)=10,"Kulturno zaščiten objekt",IF(SUM(N2435:Q2435)=11,"Kulturno zaščiten objekt, Posebna oblika",IF(AND('[1]Vmesna vrtilna_SKLOP1'!C2436&lt;&gt;"",'[1]Vmesna vrtilna_SKLOP1'!D2436&lt;&gt;""),IF('[1]Vmesna vrtilna_SKLOP1'!C2436&lt;&gt;"",'[1]Vmesna vrtilna_SKLOP1'!C2436,""),"")))))</f>
        <v/>
      </c>
      <c r="D2436" s="17" t="str">
        <f>IF(IFERROR(VLOOKUP(B2436,'[1]Vmesna vrtilna_SKLOP1'!B:J,6,0),"")=0,"",IFERROR(VLOOKUP(B2436,'[1]Vmesna vrtilna_SKLOP1'!B:J,6,0),""))</f>
        <v/>
      </c>
      <c r="E2436" s="16" t="str">
        <f>IF(IF('[1]Vmesna vrtilna_SKLOP1'!E2436&lt;&gt;"",'[1]Vmesna vrtilna_SKLOP1'!D2436,"")=0,"",IF('[1]Vmesna vrtilna_SKLOP1'!E2436&lt;&gt;"",'[1]Vmesna vrtilna_SKLOP1'!D2436,""))</f>
        <v>Notranje police</v>
      </c>
      <c r="F2436" s="18" t="str">
        <f>IF('[1]Vmesna vrtilna_SKLOP1'!E2436&lt;&gt;"",'[1]Vmesna vrtilna_SKLOP1'!E2436,"")</f>
        <v>Notranja polica, mat. Topalit, dim. ŠxG:1,3x0,25m</v>
      </c>
      <c r="G2436" s="15" t="str">
        <f>IF('[1]Vmesna vrtilna_SKLOP1'!E2436&lt;&gt;"",'[1]Vmesna vrtilna_SKLOP1'!F2436,"")</f>
        <v>[kos]</v>
      </c>
      <c r="H2436" s="19">
        <f>IF('[1]Vmesna vrtilna_SKLOP1'!F2436&lt;&gt;"",'[1]Vmesna vrtilna_SKLOP1'!I2436,"")</f>
        <v>3</v>
      </c>
      <c r="I2436" s="20" t="str">
        <f>IF(I2435="Skupaj:","DDV (22%):",IF(I2435="DDV (22%):","Skupaj z DDV:",IF(AND('[1]Vmesna vrtilna_SKLOP1'!C2436&lt;&gt;"",'[1]Vmesna vrtilna_SKLOP1'!E2436=""),"Skupaj:","")))</f>
        <v/>
      </c>
      <c r="J2436" s="21">
        <f t="shared" ref="J2436:J2499" si="77">IFERROR(IF(I2436="Skupaj:",M2436,IF(I2436="Skupaj z DDV:",SUM(J2434,J2435),IF(I2436="DDV (22%):",J2435*0.22,IF(F2436&lt;&gt;"",H2436*I2436,"")))),0)</f>
        <v>0</v>
      </c>
      <c r="K2436" s="21">
        <f>IF(I2436="Skupaj z DDV:",SUM(K2434,K2435),IF(I2436="DDV (22%):",K2435*0.22,IF(AND('[1]Vmesna vrtilna_SKLOP1'!C2436&lt;&gt;"",'[1]Vmesna vrtilna_SKLOP1'!D2436=""),'[1]Vmesna vrtilna_SKLOP1'!J2436,IF(F2436&lt;&gt;"",IF('[1]Vmesna vrtilna_SKLOP1'!J2436&lt;&gt;"",'[1]Vmesna vrtilna_SKLOP1'!J2436,""),""))))</f>
        <v>131.92500000000001</v>
      </c>
      <c r="L2436" s="22">
        <f>IF(I2435="Skupaj:","DDV (22%):",IF(I2435="DDV (22%):","Skupaj z DDV:",IF(AND('[1]Vmesna vrtilna_SKLOP1'!C2436&lt;&gt;"",'[1]Vmesna vrtilna_SKLOP1'!E2436=""),"Skupaj:",IF(AND('[1]Vmesna vrtilna_SKLOP1'!C2436&lt;&gt;"",'[1]Vmesna vrtilna_SKLOP1'!D2436=""),'[1]Vmesna vrtilna_SKLOP1'!J2436,IF(F2436&lt;&gt;"",IF('[1]Vmesna vrtilna_SKLOP1'!J2436&lt;&gt;"",'[1]Vmesna vrtilna_SKLOP1'!J2436,""),"")))))</f>
        <v>131.92500000000001</v>
      </c>
      <c r="M2436" s="22">
        <f t="shared" si="76"/>
        <v>0</v>
      </c>
      <c r="N2436" s="22" t="str">
        <f>IF(IFERROR(VLOOKUP(B2436,'[1]Vmesna vrtilna_SKLOP1'!B:J,7,0),"")=0,"",IFERROR(VLOOKUP(B2436,'[1]Vmesna vrtilna_SKLOP1'!B:J,7,0),""))</f>
        <v/>
      </c>
      <c r="O2436" s="22"/>
    </row>
    <row r="2437" spans="2:15" ht="15" customHeight="1" x14ac:dyDescent="0.3">
      <c r="B2437" s="15" t="str">
        <f>IF(AND('[1]Vmesna vrtilna_SKLOP1'!B2437&lt;&gt;"",'[1]Vmesna vrtilna_SKLOP1'!C2437&lt;&gt;""),IF('[1]Vmesna vrtilna_SKLOP1'!B2437&lt;&gt;"",'[1]Vmesna vrtilna_SKLOP1'!B2437,""),"")</f>
        <v/>
      </c>
      <c r="C2437" s="16" t="str">
        <f>IF(OR(C2436="Posebna oblika",C2436="Kulturno zaščiten objekt",C2436="Kulturno zaščiten objekt, Posebna oblika"),"Glej zavihek POSEBNI POGOJI",IF(SUM(N2436:Q2436)=1,"Posebna oblika",IF(SUM(N2436:Q2436)=10,"Kulturno zaščiten objekt",IF(SUM(N2436:Q2436)=11,"Kulturno zaščiten objekt, Posebna oblika",IF(AND('[1]Vmesna vrtilna_SKLOP1'!C2437&lt;&gt;"",'[1]Vmesna vrtilna_SKLOP1'!D2437&lt;&gt;""),IF('[1]Vmesna vrtilna_SKLOP1'!C2437&lt;&gt;"",'[1]Vmesna vrtilna_SKLOP1'!C2437,""),"")))))</f>
        <v/>
      </c>
      <c r="D2437" s="17" t="str">
        <f>IF(IFERROR(VLOOKUP(B2437,'[1]Vmesna vrtilna_SKLOP1'!B:J,6,0),"")=0,"",IFERROR(VLOOKUP(B2437,'[1]Vmesna vrtilna_SKLOP1'!B:J,6,0),""))</f>
        <v/>
      </c>
      <c r="E2437" s="16" t="str">
        <f>IF(IF('[1]Vmesna vrtilna_SKLOP1'!E2437&lt;&gt;"",'[1]Vmesna vrtilna_SKLOP1'!D2437,"")=0,"",IF('[1]Vmesna vrtilna_SKLOP1'!E2437&lt;&gt;"",'[1]Vmesna vrtilna_SKLOP1'!D2437,""))</f>
        <v/>
      </c>
      <c r="F2437" s="18" t="str">
        <f>IF('[1]Vmesna vrtilna_SKLOP1'!E2437&lt;&gt;"",'[1]Vmesna vrtilna_SKLOP1'!E2437,"")</f>
        <v/>
      </c>
      <c r="G2437" s="15" t="str">
        <f>IF('[1]Vmesna vrtilna_SKLOP1'!E2437&lt;&gt;"",'[1]Vmesna vrtilna_SKLOP1'!F2437,"")</f>
        <v/>
      </c>
      <c r="H2437" s="19" t="str">
        <f>IF('[1]Vmesna vrtilna_SKLOP1'!F2437&lt;&gt;"",'[1]Vmesna vrtilna_SKLOP1'!I2437,"")</f>
        <v/>
      </c>
      <c r="I2437" s="20" t="str">
        <f>IF(I2436="Skupaj:","DDV (22%):",IF(I2436="DDV (22%):","Skupaj z DDV:",IF(AND('[1]Vmesna vrtilna_SKLOP1'!C2437&lt;&gt;"",'[1]Vmesna vrtilna_SKLOP1'!E2437=""),"Skupaj:","")))</f>
        <v/>
      </c>
      <c r="J2437" s="21" t="str">
        <f t="shared" si="77"/>
        <v/>
      </c>
      <c r="K2437" s="21" t="str">
        <f>IF(I2437="Skupaj z DDV:",SUM(K2435,K2436),IF(I2437="DDV (22%):",K2436*0.22,IF(AND('[1]Vmesna vrtilna_SKLOP1'!C2437&lt;&gt;"",'[1]Vmesna vrtilna_SKLOP1'!D2437=""),'[1]Vmesna vrtilna_SKLOP1'!J2437,IF(F2437&lt;&gt;"",IF('[1]Vmesna vrtilna_SKLOP1'!J2437&lt;&gt;"",'[1]Vmesna vrtilna_SKLOP1'!J2437,""),""))))</f>
        <v/>
      </c>
      <c r="L2437" s="22" t="str">
        <f>IF(I2436="Skupaj:","DDV (22%):",IF(I2436="DDV (22%):","Skupaj z DDV:",IF(AND('[1]Vmesna vrtilna_SKLOP1'!C2437&lt;&gt;"",'[1]Vmesna vrtilna_SKLOP1'!E2437=""),"Skupaj:",IF(AND('[1]Vmesna vrtilna_SKLOP1'!C2437&lt;&gt;"",'[1]Vmesna vrtilna_SKLOP1'!D2437=""),'[1]Vmesna vrtilna_SKLOP1'!J2437,IF(F2437&lt;&gt;"",IF('[1]Vmesna vrtilna_SKLOP1'!J2437&lt;&gt;"",'[1]Vmesna vrtilna_SKLOP1'!J2437,""),"")))))</f>
        <v/>
      </c>
      <c r="M2437" s="22">
        <f t="shared" si="76"/>
        <v>0</v>
      </c>
      <c r="N2437" s="22" t="str">
        <f>IF(IFERROR(VLOOKUP(B2437,'[1]Vmesna vrtilna_SKLOP1'!B:J,7,0),"")=0,"",IFERROR(VLOOKUP(B2437,'[1]Vmesna vrtilna_SKLOP1'!B:J,7,0),""))</f>
        <v/>
      </c>
      <c r="O2437" s="22"/>
    </row>
    <row r="2438" spans="2:15" ht="15" customHeight="1" x14ac:dyDescent="0.3">
      <c r="B2438" s="15" t="str">
        <f>IF(AND('[1]Vmesna vrtilna_SKLOP1'!B2438&lt;&gt;"",'[1]Vmesna vrtilna_SKLOP1'!C2438&lt;&gt;""),IF('[1]Vmesna vrtilna_SKLOP1'!B2438&lt;&gt;"",'[1]Vmesna vrtilna_SKLOP1'!B2438,""),"")</f>
        <v/>
      </c>
      <c r="C2438" s="16" t="str">
        <f>IF(OR(C2437="Posebna oblika",C2437="Kulturno zaščiten objekt",C2437="Kulturno zaščiten objekt, Posebna oblika"),"Glej zavihek POSEBNI POGOJI",IF(SUM(N2437:Q2437)=1,"Posebna oblika",IF(SUM(N2437:Q2437)=10,"Kulturno zaščiten objekt",IF(SUM(N2437:Q2437)=11,"Kulturno zaščiten objekt, Posebna oblika",IF(AND('[1]Vmesna vrtilna_SKLOP1'!C2438&lt;&gt;"",'[1]Vmesna vrtilna_SKLOP1'!D2438&lt;&gt;""),IF('[1]Vmesna vrtilna_SKLOP1'!C2438&lt;&gt;"",'[1]Vmesna vrtilna_SKLOP1'!C2438,""),"")))))</f>
        <v/>
      </c>
      <c r="D2438" s="17" t="str">
        <f>IF(IFERROR(VLOOKUP(B2438,'[1]Vmesna vrtilna_SKLOP1'!B:J,6,0),"")=0,"",IFERROR(VLOOKUP(B2438,'[1]Vmesna vrtilna_SKLOP1'!B:J,6,0),""))</f>
        <v/>
      </c>
      <c r="E2438" s="16" t="str">
        <f>IF(IF('[1]Vmesna vrtilna_SKLOP1'!E2438&lt;&gt;"",'[1]Vmesna vrtilna_SKLOP1'!D2438,"")=0,"",IF('[1]Vmesna vrtilna_SKLOP1'!E2438&lt;&gt;"",'[1]Vmesna vrtilna_SKLOP1'!D2438,""))</f>
        <v>Demontaža</v>
      </c>
      <c r="F2438" s="18" t="str">
        <f>IF('[1]Vmesna vrtilna_SKLOP1'!E2438&lt;&gt;"",'[1]Vmesna vrtilna_SKLOP1'!E2438,"")</f>
        <v>Demontaža oken</v>
      </c>
      <c r="G2438" s="15" t="str">
        <f>IF('[1]Vmesna vrtilna_SKLOP1'!E2438&lt;&gt;"",'[1]Vmesna vrtilna_SKLOP1'!F2438,"")</f>
        <v>[m1]</v>
      </c>
      <c r="H2438" s="19">
        <f>IF('[1]Vmesna vrtilna_SKLOP1'!F2438&lt;&gt;"",'[1]Vmesna vrtilna_SKLOP1'!I2438,"")</f>
        <v>18.299999999999997</v>
      </c>
      <c r="I2438" s="20" t="str">
        <f>IF(I2437="Skupaj:","DDV (22%):",IF(I2437="DDV (22%):","Skupaj z DDV:",IF(AND('[1]Vmesna vrtilna_SKLOP1'!C2438&lt;&gt;"",'[1]Vmesna vrtilna_SKLOP1'!E2438=""),"Skupaj:","")))</f>
        <v/>
      </c>
      <c r="J2438" s="21">
        <f t="shared" si="77"/>
        <v>0</v>
      </c>
      <c r="K2438" s="21">
        <f>IF(I2438="Skupaj z DDV:",SUM(K2436,K2437),IF(I2438="DDV (22%):",K2437*0.22,IF(AND('[1]Vmesna vrtilna_SKLOP1'!C2438&lt;&gt;"",'[1]Vmesna vrtilna_SKLOP1'!D2438=""),'[1]Vmesna vrtilna_SKLOP1'!J2438,IF(F2438&lt;&gt;"",IF('[1]Vmesna vrtilna_SKLOP1'!J2438&lt;&gt;"",'[1]Vmesna vrtilna_SKLOP1'!J2438,""),""))))</f>
        <v>128.1</v>
      </c>
      <c r="L2438" s="22">
        <f>IF(I2437="Skupaj:","DDV (22%):",IF(I2437="DDV (22%):","Skupaj z DDV:",IF(AND('[1]Vmesna vrtilna_SKLOP1'!C2438&lt;&gt;"",'[1]Vmesna vrtilna_SKLOP1'!E2438=""),"Skupaj:",IF(AND('[1]Vmesna vrtilna_SKLOP1'!C2438&lt;&gt;"",'[1]Vmesna vrtilna_SKLOP1'!D2438=""),'[1]Vmesna vrtilna_SKLOP1'!J2438,IF(F2438&lt;&gt;"",IF('[1]Vmesna vrtilna_SKLOP1'!J2438&lt;&gt;"",'[1]Vmesna vrtilna_SKLOP1'!J2438,""),"")))))</f>
        <v>128.1</v>
      </c>
      <c r="M2438" s="22">
        <f t="shared" si="76"/>
        <v>0</v>
      </c>
      <c r="N2438" s="22" t="str">
        <f>IF(IFERROR(VLOOKUP(B2438,'[1]Vmesna vrtilna_SKLOP1'!B:J,7,0),"")=0,"",IFERROR(VLOOKUP(B2438,'[1]Vmesna vrtilna_SKLOP1'!B:J,7,0),""))</f>
        <v/>
      </c>
      <c r="O2438" s="22"/>
    </row>
    <row r="2439" spans="2:15" ht="15" customHeight="1" x14ac:dyDescent="0.3">
      <c r="B2439" s="15" t="str">
        <f>IF(AND('[1]Vmesna vrtilna_SKLOP1'!B2439&lt;&gt;"",'[1]Vmesna vrtilna_SKLOP1'!C2439&lt;&gt;""),IF('[1]Vmesna vrtilna_SKLOP1'!B2439&lt;&gt;"",'[1]Vmesna vrtilna_SKLOP1'!B2439,""),"")</f>
        <v/>
      </c>
      <c r="C2439" s="16" t="str">
        <f>IF(OR(C2438="Posebna oblika",C2438="Kulturno zaščiten objekt",C2438="Kulturno zaščiten objekt, Posebna oblika"),"Glej zavihek POSEBNI POGOJI",IF(SUM(N2438:Q2438)=1,"Posebna oblika",IF(SUM(N2438:Q2438)=10,"Kulturno zaščiten objekt",IF(SUM(N2438:Q2438)=11,"Kulturno zaščiten objekt, Posebna oblika",IF(AND('[1]Vmesna vrtilna_SKLOP1'!C2439&lt;&gt;"",'[1]Vmesna vrtilna_SKLOP1'!D2439&lt;&gt;""),IF('[1]Vmesna vrtilna_SKLOP1'!C2439&lt;&gt;"",'[1]Vmesna vrtilna_SKLOP1'!C2439,""),"")))))</f>
        <v/>
      </c>
      <c r="D2439" s="17" t="str">
        <f>IF(IFERROR(VLOOKUP(B2439,'[1]Vmesna vrtilna_SKLOP1'!B:J,6,0),"")=0,"",IFERROR(VLOOKUP(B2439,'[1]Vmesna vrtilna_SKLOP1'!B:J,6,0),""))</f>
        <v/>
      </c>
      <c r="E2439" s="16" t="str">
        <f>IF(IF('[1]Vmesna vrtilna_SKLOP1'!E2439&lt;&gt;"",'[1]Vmesna vrtilna_SKLOP1'!D2439,"")=0,"",IF('[1]Vmesna vrtilna_SKLOP1'!E2439&lt;&gt;"",'[1]Vmesna vrtilna_SKLOP1'!D2439,""))</f>
        <v/>
      </c>
      <c r="F2439" s="18" t="str">
        <f>IF('[1]Vmesna vrtilna_SKLOP1'!E2439&lt;&gt;"",'[1]Vmesna vrtilna_SKLOP1'!E2439,"")</f>
        <v>Demontaža police</v>
      </c>
      <c r="G2439" s="15" t="str">
        <f>IF('[1]Vmesna vrtilna_SKLOP1'!E2439&lt;&gt;"",'[1]Vmesna vrtilna_SKLOP1'!F2439,"")</f>
        <v>[kos]</v>
      </c>
      <c r="H2439" s="19">
        <f>IF('[1]Vmesna vrtilna_SKLOP1'!F2439&lt;&gt;"",'[1]Vmesna vrtilna_SKLOP1'!I2439,"")</f>
        <v>3</v>
      </c>
      <c r="I2439" s="20" t="str">
        <f>IF(I2438="Skupaj:","DDV (22%):",IF(I2438="DDV (22%):","Skupaj z DDV:",IF(AND('[1]Vmesna vrtilna_SKLOP1'!C2439&lt;&gt;"",'[1]Vmesna vrtilna_SKLOP1'!E2439=""),"Skupaj:","")))</f>
        <v/>
      </c>
      <c r="J2439" s="21">
        <f t="shared" si="77"/>
        <v>0</v>
      </c>
      <c r="K2439" s="21">
        <f>IF(I2439="Skupaj z DDV:",SUM(K2437,K2438),IF(I2439="DDV (22%):",K2438*0.22,IF(AND('[1]Vmesna vrtilna_SKLOP1'!C2439&lt;&gt;"",'[1]Vmesna vrtilna_SKLOP1'!D2439=""),'[1]Vmesna vrtilna_SKLOP1'!J2439,IF(F2439&lt;&gt;"",IF('[1]Vmesna vrtilna_SKLOP1'!J2439&lt;&gt;"",'[1]Vmesna vrtilna_SKLOP1'!J2439,""),""))))</f>
        <v>19.5</v>
      </c>
      <c r="L2439" s="22">
        <f>IF(I2438="Skupaj:","DDV (22%):",IF(I2438="DDV (22%):","Skupaj z DDV:",IF(AND('[1]Vmesna vrtilna_SKLOP1'!C2439&lt;&gt;"",'[1]Vmesna vrtilna_SKLOP1'!E2439=""),"Skupaj:",IF(AND('[1]Vmesna vrtilna_SKLOP1'!C2439&lt;&gt;"",'[1]Vmesna vrtilna_SKLOP1'!D2439=""),'[1]Vmesna vrtilna_SKLOP1'!J2439,IF(F2439&lt;&gt;"",IF('[1]Vmesna vrtilna_SKLOP1'!J2439&lt;&gt;"",'[1]Vmesna vrtilna_SKLOP1'!J2439,""),"")))))</f>
        <v>19.5</v>
      </c>
      <c r="M2439" s="22">
        <f t="shared" si="76"/>
        <v>0</v>
      </c>
      <c r="N2439" s="22" t="str">
        <f>IF(IFERROR(VLOOKUP(B2439,'[1]Vmesna vrtilna_SKLOP1'!B:J,7,0),"")=0,"",IFERROR(VLOOKUP(B2439,'[1]Vmesna vrtilna_SKLOP1'!B:J,7,0),""))</f>
        <v/>
      </c>
      <c r="O2439" s="22"/>
    </row>
    <row r="2440" spans="2:15" ht="15" customHeight="1" x14ac:dyDescent="0.3">
      <c r="B2440" s="15" t="str">
        <f>IF(AND('[1]Vmesna vrtilna_SKLOP1'!B2440&lt;&gt;"",'[1]Vmesna vrtilna_SKLOP1'!C2440&lt;&gt;""),IF('[1]Vmesna vrtilna_SKLOP1'!B2440&lt;&gt;"",'[1]Vmesna vrtilna_SKLOP1'!B2440,""),"")</f>
        <v/>
      </c>
      <c r="C2440" s="16" t="str">
        <f>IF(OR(C2439="Posebna oblika",C2439="Kulturno zaščiten objekt",C2439="Kulturno zaščiten objekt, Posebna oblika"),"Glej zavihek POSEBNI POGOJI",IF(SUM(N2439:Q2439)=1,"Posebna oblika",IF(SUM(N2439:Q2439)=10,"Kulturno zaščiten objekt",IF(SUM(N2439:Q2439)=11,"Kulturno zaščiten objekt, Posebna oblika",IF(AND('[1]Vmesna vrtilna_SKLOP1'!C2440&lt;&gt;"",'[1]Vmesna vrtilna_SKLOP1'!D2440&lt;&gt;""),IF('[1]Vmesna vrtilna_SKLOP1'!C2440&lt;&gt;"",'[1]Vmesna vrtilna_SKLOP1'!C2440,""),"")))))</f>
        <v/>
      </c>
      <c r="D2440" s="17" t="str">
        <f>IF(IFERROR(VLOOKUP(B2440,'[1]Vmesna vrtilna_SKLOP1'!B:J,6,0),"")=0,"",IFERROR(VLOOKUP(B2440,'[1]Vmesna vrtilna_SKLOP1'!B:J,6,0),""))</f>
        <v/>
      </c>
      <c r="E2440" s="16" t="str">
        <f>IF(IF('[1]Vmesna vrtilna_SKLOP1'!E2440&lt;&gt;"",'[1]Vmesna vrtilna_SKLOP1'!D2440,"")=0,"",IF('[1]Vmesna vrtilna_SKLOP1'!E2440&lt;&gt;"",'[1]Vmesna vrtilna_SKLOP1'!D2440,""))</f>
        <v/>
      </c>
      <c r="F2440" s="18" t="str">
        <f>IF('[1]Vmesna vrtilna_SKLOP1'!E2440&lt;&gt;"",'[1]Vmesna vrtilna_SKLOP1'!E2440,"")</f>
        <v/>
      </c>
      <c r="G2440" s="15" t="str">
        <f>IF('[1]Vmesna vrtilna_SKLOP1'!E2440&lt;&gt;"",'[1]Vmesna vrtilna_SKLOP1'!F2440,"")</f>
        <v/>
      </c>
      <c r="H2440" s="19" t="str">
        <f>IF('[1]Vmesna vrtilna_SKLOP1'!F2440&lt;&gt;"",'[1]Vmesna vrtilna_SKLOP1'!I2440,"")</f>
        <v/>
      </c>
      <c r="I2440" s="20" t="str">
        <f>IF(I2439="Skupaj:","DDV (22%):",IF(I2439="DDV (22%):","Skupaj z DDV:",IF(AND('[1]Vmesna vrtilna_SKLOP1'!C2440&lt;&gt;"",'[1]Vmesna vrtilna_SKLOP1'!E2440=""),"Skupaj:","")))</f>
        <v/>
      </c>
      <c r="J2440" s="21" t="str">
        <f t="shared" si="77"/>
        <v/>
      </c>
      <c r="K2440" s="21" t="str">
        <f>IF(I2440="Skupaj z DDV:",SUM(K2438,K2439),IF(I2440="DDV (22%):",K2439*0.22,IF(AND('[1]Vmesna vrtilna_SKLOP1'!C2440&lt;&gt;"",'[1]Vmesna vrtilna_SKLOP1'!D2440=""),'[1]Vmesna vrtilna_SKLOP1'!J2440,IF(F2440&lt;&gt;"",IF('[1]Vmesna vrtilna_SKLOP1'!J2440&lt;&gt;"",'[1]Vmesna vrtilna_SKLOP1'!J2440,""),""))))</f>
        <v/>
      </c>
      <c r="L2440" s="22" t="str">
        <f>IF(I2439="Skupaj:","DDV (22%):",IF(I2439="DDV (22%):","Skupaj z DDV:",IF(AND('[1]Vmesna vrtilna_SKLOP1'!C2440&lt;&gt;"",'[1]Vmesna vrtilna_SKLOP1'!E2440=""),"Skupaj:",IF(AND('[1]Vmesna vrtilna_SKLOP1'!C2440&lt;&gt;"",'[1]Vmesna vrtilna_SKLOP1'!D2440=""),'[1]Vmesna vrtilna_SKLOP1'!J2440,IF(F2440&lt;&gt;"",IF('[1]Vmesna vrtilna_SKLOP1'!J2440&lt;&gt;"",'[1]Vmesna vrtilna_SKLOP1'!J2440,""),"")))))</f>
        <v/>
      </c>
      <c r="M2440" s="22">
        <f t="shared" si="76"/>
        <v>0</v>
      </c>
      <c r="N2440" s="22" t="str">
        <f>IF(IFERROR(VLOOKUP(B2440,'[1]Vmesna vrtilna_SKLOP1'!B:J,7,0),"")=0,"",IFERROR(VLOOKUP(B2440,'[1]Vmesna vrtilna_SKLOP1'!B:J,7,0),""))</f>
        <v/>
      </c>
      <c r="O2440" s="22"/>
    </row>
    <row r="2441" spans="2:15" ht="15" customHeight="1" x14ac:dyDescent="0.3">
      <c r="B2441" s="15" t="str">
        <f>IF(AND('[1]Vmesna vrtilna_SKLOP1'!B2441&lt;&gt;"",'[1]Vmesna vrtilna_SKLOP1'!C2441&lt;&gt;""),IF('[1]Vmesna vrtilna_SKLOP1'!B2441&lt;&gt;"",'[1]Vmesna vrtilna_SKLOP1'!B2441,""),"")</f>
        <v/>
      </c>
      <c r="C2441" s="16" t="str">
        <f>IF(OR(C2440="Posebna oblika",C2440="Kulturno zaščiten objekt",C2440="Kulturno zaščiten objekt, Posebna oblika"),"Glej zavihek POSEBNI POGOJI",IF(SUM(N2440:Q2440)=1,"Posebna oblika",IF(SUM(N2440:Q2440)=10,"Kulturno zaščiten objekt",IF(SUM(N2440:Q2440)=11,"Kulturno zaščiten objekt, Posebna oblika",IF(AND('[1]Vmesna vrtilna_SKLOP1'!C2441&lt;&gt;"",'[1]Vmesna vrtilna_SKLOP1'!D2441&lt;&gt;""),IF('[1]Vmesna vrtilna_SKLOP1'!C2441&lt;&gt;"",'[1]Vmesna vrtilna_SKLOP1'!C2441,""),"")))))</f>
        <v/>
      </c>
      <c r="D2441" s="17" t="str">
        <f>IF(IFERROR(VLOOKUP(B2441,'[1]Vmesna vrtilna_SKLOP1'!B:J,6,0),"")=0,"",IFERROR(VLOOKUP(B2441,'[1]Vmesna vrtilna_SKLOP1'!B:J,6,0),""))</f>
        <v/>
      </c>
      <c r="E2441" s="16" t="str">
        <f>IF(IF('[1]Vmesna vrtilna_SKLOP1'!E2441&lt;&gt;"",'[1]Vmesna vrtilna_SKLOP1'!D2441,"")=0,"",IF('[1]Vmesna vrtilna_SKLOP1'!E2441&lt;&gt;"",'[1]Vmesna vrtilna_SKLOP1'!D2441,""))</f>
        <v>Montaža</v>
      </c>
      <c r="F2441" s="18" t="str">
        <f>IF('[1]Vmesna vrtilna_SKLOP1'!E2441&lt;&gt;"",'[1]Vmesna vrtilna_SKLOP1'!E2441,"")</f>
        <v>RAL montaža oken z zidarskimi deli</v>
      </c>
      <c r="G2441" s="15" t="str">
        <f>IF('[1]Vmesna vrtilna_SKLOP1'!E2441&lt;&gt;"",'[1]Vmesna vrtilna_SKLOP1'!F2441,"")</f>
        <v>[m1]</v>
      </c>
      <c r="H2441" s="19">
        <f>IF('[1]Vmesna vrtilna_SKLOP1'!F2441&lt;&gt;"",'[1]Vmesna vrtilna_SKLOP1'!I2441,"")</f>
        <v>18.299999999999997</v>
      </c>
      <c r="I2441" s="20" t="str">
        <f>IF(I2440="Skupaj:","DDV (22%):",IF(I2440="DDV (22%):","Skupaj z DDV:",IF(AND('[1]Vmesna vrtilna_SKLOP1'!C2441&lt;&gt;"",'[1]Vmesna vrtilna_SKLOP1'!E2441=""),"Skupaj:","")))</f>
        <v/>
      </c>
      <c r="J2441" s="21">
        <f t="shared" si="77"/>
        <v>0</v>
      </c>
      <c r="K2441" s="21">
        <f>IF(I2441="Skupaj z DDV:",SUM(K2439,K2440),IF(I2441="DDV (22%):",K2440*0.22,IF(AND('[1]Vmesna vrtilna_SKLOP1'!C2441&lt;&gt;"",'[1]Vmesna vrtilna_SKLOP1'!D2441=""),'[1]Vmesna vrtilna_SKLOP1'!J2441,IF(F2441&lt;&gt;"",IF('[1]Vmesna vrtilna_SKLOP1'!J2441&lt;&gt;"",'[1]Vmesna vrtilna_SKLOP1'!J2441,""),""))))</f>
        <v>622.19999999999993</v>
      </c>
      <c r="L2441" s="22">
        <f>IF(I2440="Skupaj:","DDV (22%):",IF(I2440="DDV (22%):","Skupaj z DDV:",IF(AND('[1]Vmesna vrtilna_SKLOP1'!C2441&lt;&gt;"",'[1]Vmesna vrtilna_SKLOP1'!E2441=""),"Skupaj:",IF(AND('[1]Vmesna vrtilna_SKLOP1'!C2441&lt;&gt;"",'[1]Vmesna vrtilna_SKLOP1'!D2441=""),'[1]Vmesna vrtilna_SKLOP1'!J2441,IF(F2441&lt;&gt;"",IF('[1]Vmesna vrtilna_SKLOP1'!J2441&lt;&gt;"",'[1]Vmesna vrtilna_SKLOP1'!J2441,""),"")))))</f>
        <v>622.19999999999993</v>
      </c>
      <c r="M2441" s="22">
        <f t="shared" si="76"/>
        <v>0</v>
      </c>
      <c r="N2441" s="22" t="str">
        <f>IF(IFERROR(VLOOKUP(B2441,'[1]Vmesna vrtilna_SKLOP1'!B:J,7,0),"")=0,"",IFERROR(VLOOKUP(B2441,'[1]Vmesna vrtilna_SKLOP1'!B:J,7,0),""))</f>
        <v/>
      </c>
      <c r="O2441" s="22"/>
    </row>
    <row r="2442" spans="2:15" ht="15" customHeight="1" x14ac:dyDescent="0.3">
      <c r="B2442" s="15" t="str">
        <f>IF(AND('[1]Vmesna vrtilna_SKLOP1'!B2442&lt;&gt;"",'[1]Vmesna vrtilna_SKLOP1'!C2442&lt;&gt;""),IF('[1]Vmesna vrtilna_SKLOP1'!B2442&lt;&gt;"",'[1]Vmesna vrtilna_SKLOP1'!B2442,""),"")</f>
        <v/>
      </c>
      <c r="C2442" s="16" t="str">
        <f>IF(OR(C2441="Posebna oblika",C2441="Kulturno zaščiten objekt",C2441="Kulturno zaščiten objekt, Posebna oblika"),"Glej zavihek POSEBNI POGOJI",IF(SUM(N2441:Q2441)=1,"Posebna oblika",IF(SUM(N2441:Q2441)=10,"Kulturno zaščiten objekt",IF(SUM(N2441:Q2441)=11,"Kulturno zaščiten objekt, Posebna oblika",IF(AND('[1]Vmesna vrtilna_SKLOP1'!C2442&lt;&gt;"",'[1]Vmesna vrtilna_SKLOP1'!D2442&lt;&gt;""),IF('[1]Vmesna vrtilna_SKLOP1'!C2442&lt;&gt;"",'[1]Vmesna vrtilna_SKLOP1'!C2442,""),"")))))</f>
        <v/>
      </c>
      <c r="D2442" s="17" t="str">
        <f>IF(IFERROR(VLOOKUP(B2442,'[1]Vmesna vrtilna_SKLOP1'!B:J,6,0),"")=0,"",IFERROR(VLOOKUP(B2442,'[1]Vmesna vrtilna_SKLOP1'!B:J,6,0),""))</f>
        <v/>
      </c>
      <c r="E2442" s="16" t="str">
        <f>IF(IF('[1]Vmesna vrtilna_SKLOP1'!E2442&lt;&gt;"",'[1]Vmesna vrtilna_SKLOP1'!D2442,"")=0,"",IF('[1]Vmesna vrtilna_SKLOP1'!E2442&lt;&gt;"",'[1]Vmesna vrtilna_SKLOP1'!D2442,""))</f>
        <v/>
      </c>
      <c r="F2442" s="18" t="str">
        <f>IF('[1]Vmesna vrtilna_SKLOP1'!E2442&lt;&gt;"",'[1]Vmesna vrtilna_SKLOP1'!E2442,"")</f>
        <v>Montaža police</v>
      </c>
      <c r="G2442" s="15" t="str">
        <f>IF('[1]Vmesna vrtilna_SKLOP1'!E2442&lt;&gt;"",'[1]Vmesna vrtilna_SKLOP1'!F2442,"")</f>
        <v>[kos]</v>
      </c>
      <c r="H2442" s="19">
        <f>IF('[1]Vmesna vrtilna_SKLOP1'!F2442&lt;&gt;"",'[1]Vmesna vrtilna_SKLOP1'!I2442,"")</f>
        <v>3</v>
      </c>
      <c r="I2442" s="20" t="str">
        <f>IF(I2441="Skupaj:","DDV (22%):",IF(I2441="DDV (22%):","Skupaj z DDV:",IF(AND('[1]Vmesna vrtilna_SKLOP1'!C2442&lt;&gt;"",'[1]Vmesna vrtilna_SKLOP1'!E2442=""),"Skupaj:","")))</f>
        <v/>
      </c>
      <c r="J2442" s="21">
        <f t="shared" si="77"/>
        <v>0</v>
      </c>
      <c r="K2442" s="21">
        <f>IF(I2442="Skupaj z DDV:",SUM(K2440,K2441),IF(I2442="DDV (22%):",K2441*0.22,IF(AND('[1]Vmesna vrtilna_SKLOP1'!C2442&lt;&gt;"",'[1]Vmesna vrtilna_SKLOP1'!D2442=""),'[1]Vmesna vrtilna_SKLOP1'!J2442,IF(F2442&lt;&gt;"",IF('[1]Vmesna vrtilna_SKLOP1'!J2442&lt;&gt;"",'[1]Vmesna vrtilna_SKLOP1'!J2442,""),""))))</f>
        <v>39</v>
      </c>
      <c r="L2442" s="22">
        <f>IF(I2441="Skupaj:","DDV (22%):",IF(I2441="DDV (22%):","Skupaj z DDV:",IF(AND('[1]Vmesna vrtilna_SKLOP1'!C2442&lt;&gt;"",'[1]Vmesna vrtilna_SKLOP1'!E2442=""),"Skupaj:",IF(AND('[1]Vmesna vrtilna_SKLOP1'!C2442&lt;&gt;"",'[1]Vmesna vrtilna_SKLOP1'!D2442=""),'[1]Vmesna vrtilna_SKLOP1'!J2442,IF(F2442&lt;&gt;"",IF('[1]Vmesna vrtilna_SKLOP1'!J2442&lt;&gt;"",'[1]Vmesna vrtilna_SKLOP1'!J2442,""),"")))))</f>
        <v>39</v>
      </c>
      <c r="M2442" s="22">
        <f t="shared" si="76"/>
        <v>0</v>
      </c>
      <c r="N2442" s="22" t="str">
        <f>IF(IFERROR(VLOOKUP(B2442,'[1]Vmesna vrtilna_SKLOP1'!B:J,7,0),"")=0,"",IFERROR(VLOOKUP(B2442,'[1]Vmesna vrtilna_SKLOP1'!B:J,7,0),""))</f>
        <v/>
      </c>
      <c r="O2442" s="22"/>
    </row>
    <row r="2443" spans="2:15" ht="15" customHeight="1" x14ac:dyDescent="0.3">
      <c r="B2443" s="15" t="str">
        <f>IF(AND('[1]Vmesna vrtilna_SKLOP1'!B2443&lt;&gt;"",'[1]Vmesna vrtilna_SKLOP1'!C2443&lt;&gt;""),IF('[1]Vmesna vrtilna_SKLOP1'!B2443&lt;&gt;"",'[1]Vmesna vrtilna_SKLOP1'!B2443,""),"")</f>
        <v/>
      </c>
      <c r="C2443" s="16" t="str">
        <f>IF(OR(C2442="Posebna oblika",C2442="Kulturno zaščiten objekt",C2442="Kulturno zaščiten objekt, Posebna oblika"),"Glej zavihek POSEBNI POGOJI",IF(SUM(N2442:Q2442)=1,"Posebna oblika",IF(SUM(N2442:Q2442)=10,"Kulturno zaščiten objekt",IF(SUM(N2442:Q2442)=11,"Kulturno zaščiten objekt, Posebna oblika",IF(AND('[1]Vmesna vrtilna_SKLOP1'!C2443&lt;&gt;"",'[1]Vmesna vrtilna_SKLOP1'!D2443&lt;&gt;""),IF('[1]Vmesna vrtilna_SKLOP1'!C2443&lt;&gt;"",'[1]Vmesna vrtilna_SKLOP1'!C2443,""),"")))))</f>
        <v/>
      </c>
      <c r="D2443" s="17" t="str">
        <f>IF(IFERROR(VLOOKUP(B2443,'[1]Vmesna vrtilna_SKLOP1'!B:J,6,0),"")=0,"",IFERROR(VLOOKUP(B2443,'[1]Vmesna vrtilna_SKLOP1'!B:J,6,0),""))</f>
        <v/>
      </c>
      <c r="E2443" s="16" t="str">
        <f>IF(IF('[1]Vmesna vrtilna_SKLOP1'!E2443&lt;&gt;"",'[1]Vmesna vrtilna_SKLOP1'!D2443,"")=0,"",IF('[1]Vmesna vrtilna_SKLOP1'!E2443&lt;&gt;"",'[1]Vmesna vrtilna_SKLOP1'!D2443,""))</f>
        <v/>
      </c>
      <c r="F2443" s="18" t="str">
        <f>IF('[1]Vmesna vrtilna_SKLOP1'!E2443&lt;&gt;"",'[1]Vmesna vrtilna_SKLOP1'!E2443,"")</f>
        <v/>
      </c>
      <c r="G2443" s="15" t="str">
        <f>IF('[1]Vmesna vrtilna_SKLOP1'!E2443&lt;&gt;"",'[1]Vmesna vrtilna_SKLOP1'!F2443,"")</f>
        <v/>
      </c>
      <c r="H2443" s="19" t="str">
        <f>IF('[1]Vmesna vrtilna_SKLOP1'!F2443&lt;&gt;"",'[1]Vmesna vrtilna_SKLOP1'!I2443,"")</f>
        <v/>
      </c>
      <c r="I2443" s="20" t="str">
        <f>IF(I2442="Skupaj:","DDV (22%):",IF(I2442="DDV (22%):","Skupaj z DDV:",IF(AND('[1]Vmesna vrtilna_SKLOP1'!C2443&lt;&gt;"",'[1]Vmesna vrtilna_SKLOP1'!E2443=""),"Skupaj:","")))</f>
        <v/>
      </c>
      <c r="J2443" s="21" t="str">
        <f t="shared" si="77"/>
        <v/>
      </c>
      <c r="K2443" s="21" t="str">
        <f>IF(I2443="Skupaj z DDV:",SUM(K2441,K2442),IF(I2443="DDV (22%):",K2442*0.22,IF(AND('[1]Vmesna vrtilna_SKLOP1'!C2443&lt;&gt;"",'[1]Vmesna vrtilna_SKLOP1'!D2443=""),'[1]Vmesna vrtilna_SKLOP1'!J2443,IF(F2443&lt;&gt;"",IF('[1]Vmesna vrtilna_SKLOP1'!J2443&lt;&gt;"",'[1]Vmesna vrtilna_SKLOP1'!J2443,""),""))))</f>
        <v/>
      </c>
      <c r="L2443" s="22" t="str">
        <f>IF(I2442="Skupaj:","DDV (22%):",IF(I2442="DDV (22%):","Skupaj z DDV:",IF(AND('[1]Vmesna vrtilna_SKLOP1'!C2443&lt;&gt;"",'[1]Vmesna vrtilna_SKLOP1'!E2443=""),"Skupaj:",IF(AND('[1]Vmesna vrtilna_SKLOP1'!C2443&lt;&gt;"",'[1]Vmesna vrtilna_SKLOP1'!D2443=""),'[1]Vmesna vrtilna_SKLOP1'!J2443,IF(F2443&lt;&gt;"",IF('[1]Vmesna vrtilna_SKLOP1'!J2443&lt;&gt;"",'[1]Vmesna vrtilna_SKLOP1'!J2443,""),"")))))</f>
        <v/>
      </c>
      <c r="M2443" s="22">
        <f t="shared" si="76"/>
        <v>0</v>
      </c>
      <c r="N2443" s="22" t="str">
        <f>IF(IFERROR(VLOOKUP(B2443,'[1]Vmesna vrtilna_SKLOP1'!B:J,7,0),"")=0,"",IFERROR(VLOOKUP(B2443,'[1]Vmesna vrtilna_SKLOP1'!B:J,7,0),""))</f>
        <v/>
      </c>
      <c r="O2443" s="22"/>
    </row>
    <row r="2444" spans="2:15" ht="15" customHeight="1" x14ac:dyDescent="0.3">
      <c r="B2444" s="15" t="str">
        <f>IF(AND('[1]Vmesna vrtilna_SKLOP1'!B2444&lt;&gt;"",'[1]Vmesna vrtilna_SKLOP1'!C2444&lt;&gt;""),IF('[1]Vmesna vrtilna_SKLOP1'!B2444&lt;&gt;"",'[1]Vmesna vrtilna_SKLOP1'!B2444,""),"")</f>
        <v/>
      </c>
      <c r="C2444" s="16" t="str">
        <f>IF(OR(C2443="Posebna oblika",C2443="Kulturno zaščiten objekt",C2443="Kulturno zaščiten objekt, Posebna oblika"),"Glej zavihek POSEBNI POGOJI",IF(SUM(N2443:Q2443)=1,"Posebna oblika",IF(SUM(N2443:Q2443)=10,"Kulturno zaščiten objekt",IF(SUM(N2443:Q2443)=11,"Kulturno zaščiten objekt, Posebna oblika",IF(AND('[1]Vmesna vrtilna_SKLOP1'!C2444&lt;&gt;"",'[1]Vmesna vrtilna_SKLOP1'!D2444&lt;&gt;""),IF('[1]Vmesna vrtilna_SKLOP1'!C2444&lt;&gt;"",'[1]Vmesna vrtilna_SKLOP1'!C2444,""),"")))))</f>
        <v/>
      </c>
      <c r="D2444" s="17" t="str">
        <f>IF(IFERROR(VLOOKUP(B2444,'[1]Vmesna vrtilna_SKLOP1'!B:J,6,0),"")=0,"",IFERROR(VLOOKUP(B2444,'[1]Vmesna vrtilna_SKLOP1'!B:J,6,0),""))</f>
        <v/>
      </c>
      <c r="E2444" s="16" t="str">
        <f>IF(IF('[1]Vmesna vrtilna_SKLOP1'!E2444&lt;&gt;"",'[1]Vmesna vrtilna_SKLOP1'!D2444,"")=0,"",IF('[1]Vmesna vrtilna_SKLOP1'!E2444&lt;&gt;"",'[1]Vmesna vrtilna_SKLOP1'!D2444,""))</f>
        <v>Odvoz na deponijo</v>
      </c>
      <c r="F2444" s="18" t="str">
        <f>IF('[1]Vmesna vrtilna_SKLOP1'!E2444&lt;&gt;"",'[1]Vmesna vrtilna_SKLOP1'!E2444,"")</f>
        <v>Odvoz na deponijo</v>
      </c>
      <c r="G2444" s="15" t="str">
        <f>IF('[1]Vmesna vrtilna_SKLOP1'!E2444&lt;&gt;"",'[1]Vmesna vrtilna_SKLOP1'!F2444,"")</f>
        <v>[m1]</v>
      </c>
      <c r="H2444" s="19">
        <f>IF('[1]Vmesna vrtilna_SKLOP1'!F2444&lt;&gt;"",'[1]Vmesna vrtilna_SKLOP1'!I2444,"")</f>
        <v>18.299999999999997</v>
      </c>
      <c r="I2444" s="20" t="str">
        <f>IF(I2443="Skupaj:","DDV (22%):",IF(I2443="DDV (22%):","Skupaj z DDV:",IF(AND('[1]Vmesna vrtilna_SKLOP1'!C2444&lt;&gt;"",'[1]Vmesna vrtilna_SKLOP1'!E2444=""),"Skupaj:","")))</f>
        <v/>
      </c>
      <c r="J2444" s="21">
        <f t="shared" si="77"/>
        <v>0</v>
      </c>
      <c r="K2444" s="21">
        <f>IF(I2444="Skupaj z DDV:",SUM(K2442,K2443),IF(I2444="DDV (22%):",K2443*0.22,IF(AND('[1]Vmesna vrtilna_SKLOP1'!C2444&lt;&gt;"",'[1]Vmesna vrtilna_SKLOP1'!D2444=""),'[1]Vmesna vrtilna_SKLOP1'!J2444,IF(F2444&lt;&gt;"",IF('[1]Vmesna vrtilna_SKLOP1'!J2444&lt;&gt;"",'[1]Vmesna vrtilna_SKLOP1'!J2444,""),""))))</f>
        <v>54.899999999999991</v>
      </c>
      <c r="L2444" s="22">
        <f>IF(I2443="Skupaj:","DDV (22%):",IF(I2443="DDV (22%):","Skupaj z DDV:",IF(AND('[1]Vmesna vrtilna_SKLOP1'!C2444&lt;&gt;"",'[1]Vmesna vrtilna_SKLOP1'!E2444=""),"Skupaj:",IF(AND('[1]Vmesna vrtilna_SKLOP1'!C2444&lt;&gt;"",'[1]Vmesna vrtilna_SKLOP1'!D2444=""),'[1]Vmesna vrtilna_SKLOP1'!J2444,IF(F2444&lt;&gt;"",IF('[1]Vmesna vrtilna_SKLOP1'!J2444&lt;&gt;"",'[1]Vmesna vrtilna_SKLOP1'!J2444,""),"")))))</f>
        <v>54.899999999999991</v>
      </c>
      <c r="M2444" s="22">
        <f t="shared" si="76"/>
        <v>0</v>
      </c>
      <c r="N2444" s="22" t="str">
        <f>IF(IFERROR(VLOOKUP(B2444,'[1]Vmesna vrtilna_SKLOP1'!B:J,7,0),"")=0,"",IFERROR(VLOOKUP(B2444,'[1]Vmesna vrtilna_SKLOP1'!B:J,7,0),""))</f>
        <v/>
      </c>
      <c r="O2444" s="22"/>
    </row>
    <row r="2445" spans="2:15" ht="15" customHeight="1" x14ac:dyDescent="0.3">
      <c r="B2445" s="15" t="str">
        <f>IF(AND('[1]Vmesna vrtilna_SKLOP1'!B2445&lt;&gt;"",'[1]Vmesna vrtilna_SKLOP1'!C2445&lt;&gt;""),IF('[1]Vmesna vrtilna_SKLOP1'!B2445&lt;&gt;"",'[1]Vmesna vrtilna_SKLOP1'!B2445,""),"")</f>
        <v/>
      </c>
      <c r="C2445" s="16" t="str">
        <f>IF(OR(C2444="Posebna oblika",C2444="Kulturno zaščiten objekt",C2444="Kulturno zaščiten objekt, Posebna oblika"),"Glej zavihek POSEBNI POGOJI",IF(SUM(N2444:Q2444)=1,"Posebna oblika",IF(SUM(N2444:Q2444)=10,"Kulturno zaščiten objekt",IF(SUM(N2444:Q2444)=11,"Kulturno zaščiten objekt, Posebna oblika",IF(AND('[1]Vmesna vrtilna_SKLOP1'!C2445&lt;&gt;"",'[1]Vmesna vrtilna_SKLOP1'!D2445&lt;&gt;""),IF('[1]Vmesna vrtilna_SKLOP1'!C2445&lt;&gt;"",'[1]Vmesna vrtilna_SKLOP1'!C2445,""),"")))))</f>
        <v/>
      </c>
      <c r="D2445" s="17" t="str">
        <f>IF(IFERROR(VLOOKUP(B2445,'[1]Vmesna vrtilna_SKLOP1'!B:J,6,0),"")=0,"",IFERROR(VLOOKUP(B2445,'[1]Vmesna vrtilna_SKLOP1'!B:J,6,0),""))</f>
        <v/>
      </c>
      <c r="E2445" s="16" t="str">
        <f>IF(IF('[1]Vmesna vrtilna_SKLOP1'!E2445&lt;&gt;"",'[1]Vmesna vrtilna_SKLOP1'!D2445,"")=0,"",IF('[1]Vmesna vrtilna_SKLOP1'!E2445&lt;&gt;"",'[1]Vmesna vrtilna_SKLOP1'!D2445,""))</f>
        <v/>
      </c>
      <c r="F2445" s="18" t="str">
        <f>IF('[1]Vmesna vrtilna_SKLOP1'!E2445&lt;&gt;"",'[1]Vmesna vrtilna_SKLOP1'!E2445,"")</f>
        <v/>
      </c>
      <c r="G2445" s="15" t="str">
        <f>IF('[1]Vmesna vrtilna_SKLOP1'!E2445&lt;&gt;"",'[1]Vmesna vrtilna_SKLOP1'!F2445,"")</f>
        <v/>
      </c>
      <c r="H2445" s="19" t="str">
        <f>IF('[1]Vmesna vrtilna_SKLOP1'!F2445&lt;&gt;"",'[1]Vmesna vrtilna_SKLOP1'!I2445,"")</f>
        <v/>
      </c>
      <c r="I2445" s="20" t="str">
        <f>IF(I2444="Skupaj:","DDV (22%):",IF(I2444="DDV (22%):","Skupaj z DDV:",IF(AND('[1]Vmesna vrtilna_SKLOP1'!C2445&lt;&gt;"",'[1]Vmesna vrtilna_SKLOP1'!E2445=""),"Skupaj:","")))</f>
        <v/>
      </c>
      <c r="J2445" s="21" t="str">
        <f t="shared" si="77"/>
        <v/>
      </c>
      <c r="K2445" s="21" t="str">
        <f>IF(I2445="Skupaj z DDV:",SUM(K2443,K2444),IF(I2445="DDV (22%):",K2444*0.22,IF(AND('[1]Vmesna vrtilna_SKLOP1'!C2445&lt;&gt;"",'[1]Vmesna vrtilna_SKLOP1'!D2445=""),'[1]Vmesna vrtilna_SKLOP1'!J2445,IF(F2445&lt;&gt;"",IF('[1]Vmesna vrtilna_SKLOP1'!J2445&lt;&gt;"",'[1]Vmesna vrtilna_SKLOP1'!J2445,""),""))))</f>
        <v/>
      </c>
      <c r="L2445" s="22" t="str">
        <f>IF(I2444="Skupaj:","DDV (22%):",IF(I2444="DDV (22%):","Skupaj z DDV:",IF(AND('[1]Vmesna vrtilna_SKLOP1'!C2445&lt;&gt;"",'[1]Vmesna vrtilna_SKLOP1'!E2445=""),"Skupaj:",IF(AND('[1]Vmesna vrtilna_SKLOP1'!C2445&lt;&gt;"",'[1]Vmesna vrtilna_SKLOP1'!D2445=""),'[1]Vmesna vrtilna_SKLOP1'!J2445,IF(F2445&lt;&gt;"",IF('[1]Vmesna vrtilna_SKLOP1'!J2445&lt;&gt;"",'[1]Vmesna vrtilna_SKLOP1'!J2445,""),"")))))</f>
        <v/>
      </c>
      <c r="M2445" s="22">
        <f t="shared" si="76"/>
        <v>0</v>
      </c>
      <c r="N2445" s="22" t="str">
        <f>IF(IFERROR(VLOOKUP(B2445,'[1]Vmesna vrtilna_SKLOP1'!B:J,7,0),"")=0,"",IFERROR(VLOOKUP(B2445,'[1]Vmesna vrtilna_SKLOP1'!B:J,7,0),""))</f>
        <v/>
      </c>
      <c r="O2445" s="22"/>
    </row>
    <row r="2446" spans="2:15" ht="15" customHeight="1" x14ac:dyDescent="0.3">
      <c r="B2446" s="15" t="str">
        <f>IF(AND('[1]Vmesna vrtilna_SKLOP1'!B2446&lt;&gt;"",'[1]Vmesna vrtilna_SKLOP1'!C2446&lt;&gt;""),IF('[1]Vmesna vrtilna_SKLOP1'!B2446&lt;&gt;"",'[1]Vmesna vrtilna_SKLOP1'!B2446,""),"")</f>
        <v/>
      </c>
      <c r="C2446" s="16" t="str">
        <f>IF(OR(C2445="Posebna oblika",C2445="Kulturno zaščiten objekt",C2445="Kulturno zaščiten objekt, Posebna oblika"),"Glej zavihek POSEBNI POGOJI",IF(SUM(N2445:Q2445)=1,"Posebna oblika",IF(SUM(N2445:Q2445)=10,"Kulturno zaščiten objekt",IF(SUM(N2445:Q2445)=11,"Kulturno zaščiten objekt, Posebna oblika",IF(AND('[1]Vmesna vrtilna_SKLOP1'!C2446&lt;&gt;"",'[1]Vmesna vrtilna_SKLOP1'!D2446&lt;&gt;""),IF('[1]Vmesna vrtilna_SKLOP1'!C2446&lt;&gt;"",'[1]Vmesna vrtilna_SKLOP1'!C2446,""),"")))))</f>
        <v/>
      </c>
      <c r="D2446" s="17" t="str">
        <f>IF(IFERROR(VLOOKUP(B2446,'[1]Vmesna vrtilna_SKLOP1'!B:J,6,0),"")=0,"",IFERROR(VLOOKUP(B2446,'[1]Vmesna vrtilna_SKLOP1'!B:J,6,0),""))</f>
        <v/>
      </c>
      <c r="E2446" s="16" t="str">
        <f>IF(IF('[1]Vmesna vrtilna_SKLOP1'!E2446&lt;&gt;"",'[1]Vmesna vrtilna_SKLOP1'!D2446,"")=0,"",IF('[1]Vmesna vrtilna_SKLOP1'!E2446&lt;&gt;"",'[1]Vmesna vrtilna_SKLOP1'!D2446,""))</f>
        <v>Slikopleskarska dela</v>
      </c>
      <c r="F2446" s="18" t="str">
        <f>IF('[1]Vmesna vrtilna_SKLOP1'!E2446&lt;&gt;"",'[1]Vmesna vrtilna_SKLOP1'!E2446,"")</f>
        <v>Slikopleskarska dela na špaletah</v>
      </c>
      <c r="G2446" s="15" t="str">
        <f>IF('[1]Vmesna vrtilna_SKLOP1'!E2446&lt;&gt;"",'[1]Vmesna vrtilna_SKLOP1'!F2446,"")</f>
        <v>[m1]</v>
      </c>
      <c r="H2446" s="19">
        <f>IF('[1]Vmesna vrtilna_SKLOP1'!F2446&lt;&gt;"",'[1]Vmesna vrtilna_SKLOP1'!I2446,"")</f>
        <v>10.5</v>
      </c>
      <c r="I2446" s="20" t="str">
        <f>IF(I2445="Skupaj:","DDV (22%):",IF(I2445="DDV (22%):","Skupaj z DDV:",IF(AND('[1]Vmesna vrtilna_SKLOP1'!C2446&lt;&gt;"",'[1]Vmesna vrtilna_SKLOP1'!E2446=""),"Skupaj:","")))</f>
        <v/>
      </c>
      <c r="J2446" s="21">
        <f t="shared" si="77"/>
        <v>0</v>
      </c>
      <c r="K2446" s="21">
        <f>IF(I2446="Skupaj z DDV:",SUM(K2444,K2445),IF(I2446="DDV (22%):",K2445*0.22,IF(AND('[1]Vmesna vrtilna_SKLOP1'!C2446&lt;&gt;"",'[1]Vmesna vrtilna_SKLOP1'!D2446=""),'[1]Vmesna vrtilna_SKLOP1'!J2446,IF(F2446&lt;&gt;"",IF('[1]Vmesna vrtilna_SKLOP1'!J2446&lt;&gt;"",'[1]Vmesna vrtilna_SKLOP1'!J2446,""),""))))</f>
        <v>146.39999999999998</v>
      </c>
      <c r="L2446" s="22">
        <f>IF(I2445="Skupaj:","DDV (22%):",IF(I2445="DDV (22%):","Skupaj z DDV:",IF(AND('[1]Vmesna vrtilna_SKLOP1'!C2446&lt;&gt;"",'[1]Vmesna vrtilna_SKLOP1'!E2446=""),"Skupaj:",IF(AND('[1]Vmesna vrtilna_SKLOP1'!C2446&lt;&gt;"",'[1]Vmesna vrtilna_SKLOP1'!D2446=""),'[1]Vmesna vrtilna_SKLOP1'!J2446,IF(F2446&lt;&gt;"",IF('[1]Vmesna vrtilna_SKLOP1'!J2446&lt;&gt;"",'[1]Vmesna vrtilna_SKLOP1'!J2446,""),"")))))</f>
        <v>146.39999999999998</v>
      </c>
      <c r="M2446" s="22">
        <f t="shared" si="76"/>
        <v>0</v>
      </c>
      <c r="N2446" s="22" t="str">
        <f>IF(IFERROR(VLOOKUP(B2446,'[1]Vmesna vrtilna_SKLOP1'!B:J,7,0),"")=0,"",IFERROR(VLOOKUP(B2446,'[1]Vmesna vrtilna_SKLOP1'!B:J,7,0),""))</f>
        <v/>
      </c>
      <c r="O2446" s="22"/>
    </row>
    <row r="2447" spans="2:15" ht="15" customHeight="1" x14ac:dyDescent="0.3">
      <c r="B2447" s="15" t="str">
        <f>IF(AND('[1]Vmesna vrtilna_SKLOP1'!B2447&lt;&gt;"",'[1]Vmesna vrtilna_SKLOP1'!C2447&lt;&gt;""),IF('[1]Vmesna vrtilna_SKLOP1'!B2447&lt;&gt;"",'[1]Vmesna vrtilna_SKLOP1'!B2447,""),"")</f>
        <v/>
      </c>
      <c r="C2447" s="16" t="str">
        <f>IF(OR(C2446="Posebna oblika",C2446="Kulturno zaščiten objekt",C2446="Kulturno zaščiten objekt, Posebna oblika"),"Glej zavihek POSEBNI POGOJI",IF(SUM(N2446:Q2446)=1,"Posebna oblika",IF(SUM(N2446:Q2446)=10,"Kulturno zaščiten objekt",IF(SUM(N2446:Q2446)=11,"Kulturno zaščiten objekt, Posebna oblika",IF(AND('[1]Vmesna vrtilna_SKLOP1'!C2447&lt;&gt;"",'[1]Vmesna vrtilna_SKLOP1'!D2447&lt;&gt;""),IF('[1]Vmesna vrtilna_SKLOP1'!C2447&lt;&gt;"",'[1]Vmesna vrtilna_SKLOP1'!C2447,""),"")))))</f>
        <v/>
      </c>
      <c r="D2447" s="17" t="str">
        <f>IF(IFERROR(VLOOKUP(B2447,'[1]Vmesna vrtilna_SKLOP1'!B:J,6,0),"")=0,"",IFERROR(VLOOKUP(B2447,'[1]Vmesna vrtilna_SKLOP1'!B:J,6,0),""))</f>
        <v/>
      </c>
      <c r="E2447" s="16" t="str">
        <f>IF(IF('[1]Vmesna vrtilna_SKLOP1'!E2447&lt;&gt;"",'[1]Vmesna vrtilna_SKLOP1'!D2447,"")=0,"",IF('[1]Vmesna vrtilna_SKLOP1'!E2447&lt;&gt;"",'[1]Vmesna vrtilna_SKLOP1'!D2447,""))</f>
        <v/>
      </c>
      <c r="F2447" s="18" t="str">
        <f>IF('[1]Vmesna vrtilna_SKLOP1'!E2447&lt;&gt;"",'[1]Vmesna vrtilna_SKLOP1'!E2447,"")</f>
        <v/>
      </c>
      <c r="G2447" s="15" t="str">
        <f>IF('[1]Vmesna vrtilna_SKLOP1'!E2447&lt;&gt;"",'[1]Vmesna vrtilna_SKLOP1'!F2447,"")</f>
        <v/>
      </c>
      <c r="H2447" s="19" t="str">
        <f>IF('[1]Vmesna vrtilna_SKLOP1'!F2447&lt;&gt;"",'[1]Vmesna vrtilna_SKLOP1'!I2447,"")</f>
        <v/>
      </c>
      <c r="I2447" s="20" t="str">
        <f>IF(I2446="Skupaj:","DDV (22%):",IF(I2446="DDV (22%):","Skupaj z DDV:",IF(AND('[1]Vmesna vrtilna_SKLOP1'!C2447&lt;&gt;"",'[1]Vmesna vrtilna_SKLOP1'!E2447=""),"Skupaj:","")))</f>
        <v/>
      </c>
      <c r="J2447" s="21" t="str">
        <f t="shared" si="77"/>
        <v/>
      </c>
      <c r="K2447" s="21" t="str">
        <f>IF(I2447="Skupaj z DDV:",SUM(K2445,K2446),IF(I2447="DDV (22%):",K2446*0.22,IF(AND('[1]Vmesna vrtilna_SKLOP1'!C2447&lt;&gt;"",'[1]Vmesna vrtilna_SKLOP1'!D2447=""),'[1]Vmesna vrtilna_SKLOP1'!J2447,IF(F2447&lt;&gt;"",IF('[1]Vmesna vrtilna_SKLOP1'!J2447&lt;&gt;"",'[1]Vmesna vrtilna_SKLOP1'!J2447,""),""))))</f>
        <v/>
      </c>
      <c r="L2447" s="22" t="str">
        <f>IF(I2446="Skupaj:","DDV (22%):",IF(I2446="DDV (22%):","Skupaj z DDV:",IF(AND('[1]Vmesna vrtilna_SKLOP1'!C2447&lt;&gt;"",'[1]Vmesna vrtilna_SKLOP1'!E2447=""),"Skupaj:",IF(AND('[1]Vmesna vrtilna_SKLOP1'!C2447&lt;&gt;"",'[1]Vmesna vrtilna_SKLOP1'!D2447=""),'[1]Vmesna vrtilna_SKLOP1'!J2447,IF(F2447&lt;&gt;"",IF('[1]Vmesna vrtilna_SKLOP1'!J2447&lt;&gt;"",'[1]Vmesna vrtilna_SKLOP1'!J2447,""),"")))))</f>
        <v/>
      </c>
      <c r="M2447" s="22">
        <f t="shared" si="76"/>
        <v>0</v>
      </c>
      <c r="N2447" s="22" t="str">
        <f>IF(IFERROR(VLOOKUP(B2447,'[1]Vmesna vrtilna_SKLOP1'!B:J,7,0),"")=0,"",IFERROR(VLOOKUP(B2447,'[1]Vmesna vrtilna_SKLOP1'!B:J,7,0),""))</f>
        <v/>
      </c>
      <c r="O2447" s="22"/>
    </row>
    <row r="2448" spans="2:15" ht="15" customHeight="1" x14ac:dyDescent="0.3">
      <c r="B2448" s="15" t="str">
        <f>IF(AND('[1]Vmesna vrtilna_SKLOP1'!B2448&lt;&gt;"",'[1]Vmesna vrtilna_SKLOP1'!C2448&lt;&gt;""),IF('[1]Vmesna vrtilna_SKLOP1'!B2448&lt;&gt;"",'[1]Vmesna vrtilna_SKLOP1'!B2448,""),"")</f>
        <v/>
      </c>
      <c r="C2448" s="16" t="str">
        <f>IF(OR(C2447="Posebna oblika",C2447="Kulturno zaščiten objekt",C2447="Kulturno zaščiten objekt, Posebna oblika"),"Glej zavihek POSEBNI POGOJI",IF(SUM(N2447:Q2447)=1,"Posebna oblika",IF(SUM(N2447:Q2447)=10,"Kulturno zaščiten objekt",IF(SUM(N2447:Q2447)=11,"Kulturno zaščiten objekt, Posebna oblika",IF(AND('[1]Vmesna vrtilna_SKLOP1'!C2448&lt;&gt;"",'[1]Vmesna vrtilna_SKLOP1'!D2448&lt;&gt;""),IF('[1]Vmesna vrtilna_SKLOP1'!C2448&lt;&gt;"",'[1]Vmesna vrtilna_SKLOP1'!C2448,""),"")))))</f>
        <v/>
      </c>
      <c r="D2448" s="17" t="str">
        <f>IF(IFERROR(VLOOKUP(B2448,'[1]Vmesna vrtilna_SKLOP1'!B:J,6,0),"")=0,"",IFERROR(VLOOKUP(B2448,'[1]Vmesna vrtilna_SKLOP1'!B:J,6,0),""))</f>
        <v/>
      </c>
      <c r="E2448" s="16" t="str">
        <f>IF(IF('[1]Vmesna vrtilna_SKLOP1'!E2448&lt;&gt;"",'[1]Vmesna vrtilna_SKLOP1'!D2448,"")=0,"",IF('[1]Vmesna vrtilna_SKLOP1'!E2448&lt;&gt;"",'[1]Vmesna vrtilna_SKLOP1'!D2448,""))</f>
        <v/>
      </c>
      <c r="F2448" s="18" t="str">
        <f>IF('[1]Vmesna vrtilna_SKLOP1'!E2448&lt;&gt;"",'[1]Vmesna vrtilna_SKLOP1'!E2448,"")</f>
        <v/>
      </c>
      <c r="G2448" s="15" t="str">
        <f>IF('[1]Vmesna vrtilna_SKLOP1'!E2448&lt;&gt;"",'[1]Vmesna vrtilna_SKLOP1'!F2448,"")</f>
        <v/>
      </c>
      <c r="H2448" s="19" t="str">
        <f>IF('[1]Vmesna vrtilna_SKLOP1'!F2448&lt;&gt;"",'[1]Vmesna vrtilna_SKLOP1'!I2448,"")</f>
        <v/>
      </c>
      <c r="I2448" s="20" t="str">
        <f>IF(I2447="Skupaj:","DDV (22%):",IF(I2447="DDV (22%):","Skupaj z DDV:",IF(AND('[1]Vmesna vrtilna_SKLOP1'!C2448&lt;&gt;"",'[1]Vmesna vrtilna_SKLOP1'!E2448=""),"Skupaj:","")))</f>
        <v>Skupaj:</v>
      </c>
      <c r="J2448" s="21">
        <f t="shared" si="77"/>
        <v>0</v>
      </c>
      <c r="K2448" s="21">
        <f>IF(I2448="Skupaj z DDV:",SUM(K2446,K2447),IF(I2448="DDV (22%):",K2447*0.22,IF(AND('[1]Vmesna vrtilna_SKLOP1'!C2448&lt;&gt;"",'[1]Vmesna vrtilna_SKLOP1'!D2448=""),'[1]Vmesna vrtilna_SKLOP1'!J2448,IF(F2448&lt;&gt;"",IF('[1]Vmesna vrtilna_SKLOP1'!J2448&lt;&gt;"",'[1]Vmesna vrtilna_SKLOP1'!J2448,""),""))))</f>
        <v>4262.0810324624999</v>
      </c>
      <c r="L2448" s="22" t="str">
        <f>IF(I2447="Skupaj:","DDV (22%):",IF(I2447="DDV (22%):","Skupaj z DDV:",IF(AND('[1]Vmesna vrtilna_SKLOP1'!C2448&lt;&gt;"",'[1]Vmesna vrtilna_SKLOP1'!E2448=""),"Skupaj:",IF(AND('[1]Vmesna vrtilna_SKLOP1'!C2448&lt;&gt;"",'[1]Vmesna vrtilna_SKLOP1'!D2448=""),'[1]Vmesna vrtilna_SKLOP1'!J2448,IF(F2448&lt;&gt;"",IF('[1]Vmesna vrtilna_SKLOP1'!J2448&lt;&gt;"",'[1]Vmesna vrtilna_SKLOP1'!J2448,""),"")))))</f>
        <v>Skupaj:</v>
      </c>
      <c r="M2448" s="22">
        <f t="shared" si="76"/>
        <v>0</v>
      </c>
      <c r="N2448" s="22" t="str">
        <f>IF(IFERROR(VLOOKUP(B2448,'[1]Vmesna vrtilna_SKLOP1'!B:J,7,0),"")=0,"",IFERROR(VLOOKUP(B2448,'[1]Vmesna vrtilna_SKLOP1'!B:J,7,0),""))</f>
        <v/>
      </c>
      <c r="O2448" s="22"/>
    </row>
    <row r="2449" spans="2:15" ht="15" customHeight="1" x14ac:dyDescent="0.3">
      <c r="B2449" s="15" t="str">
        <f>IF(AND('[1]Vmesna vrtilna_SKLOP1'!B2449&lt;&gt;"",'[1]Vmesna vrtilna_SKLOP1'!C2449&lt;&gt;""),IF('[1]Vmesna vrtilna_SKLOP1'!B2449&lt;&gt;"",'[1]Vmesna vrtilna_SKLOP1'!B2449,""),"")</f>
        <v/>
      </c>
      <c r="C2449" s="16" t="str">
        <f>IF(OR(C2448="Posebna oblika",C2448="Kulturno zaščiten objekt",C2448="Kulturno zaščiten objekt, Posebna oblika"),"Glej zavihek POSEBNI POGOJI",IF(SUM(N2448:Q2448)=1,"Posebna oblika",IF(SUM(N2448:Q2448)=10,"Kulturno zaščiten objekt",IF(SUM(N2448:Q2448)=11,"Kulturno zaščiten objekt, Posebna oblika",IF(AND('[1]Vmesna vrtilna_SKLOP1'!C2449&lt;&gt;"",'[1]Vmesna vrtilna_SKLOP1'!D2449&lt;&gt;""),IF('[1]Vmesna vrtilna_SKLOP1'!C2449&lt;&gt;"",'[1]Vmesna vrtilna_SKLOP1'!C2449,""),"")))))</f>
        <v/>
      </c>
      <c r="D2449" s="17" t="str">
        <f>IF(IFERROR(VLOOKUP(B2449,'[1]Vmesna vrtilna_SKLOP1'!B:J,6,0),"")=0,"",IFERROR(VLOOKUP(B2449,'[1]Vmesna vrtilna_SKLOP1'!B:J,6,0),""))</f>
        <v/>
      </c>
      <c r="E2449" s="16" t="str">
        <f>IF(IF('[1]Vmesna vrtilna_SKLOP1'!E2449&lt;&gt;"",'[1]Vmesna vrtilna_SKLOP1'!D2449,"")=0,"",IF('[1]Vmesna vrtilna_SKLOP1'!E2449&lt;&gt;"",'[1]Vmesna vrtilna_SKLOP1'!D2449,""))</f>
        <v/>
      </c>
      <c r="F2449" s="18" t="str">
        <f>IF('[1]Vmesna vrtilna_SKLOP1'!E2449&lt;&gt;"",'[1]Vmesna vrtilna_SKLOP1'!E2449,"")</f>
        <v/>
      </c>
      <c r="G2449" s="15" t="str">
        <f>IF('[1]Vmesna vrtilna_SKLOP1'!E2449&lt;&gt;"",'[1]Vmesna vrtilna_SKLOP1'!F2449,"")</f>
        <v/>
      </c>
      <c r="H2449" s="19" t="str">
        <f>IF('[1]Vmesna vrtilna_SKLOP1'!F2449&lt;&gt;"",'[1]Vmesna vrtilna_SKLOP1'!I2449,"")</f>
        <v/>
      </c>
      <c r="I2449" s="20" t="str">
        <f>IF(I2448="Skupaj:","DDV (22%):",IF(I2448="DDV (22%):","Skupaj z DDV:",IF(AND('[1]Vmesna vrtilna_SKLOP1'!C2449&lt;&gt;"",'[1]Vmesna vrtilna_SKLOP1'!E2449=""),"Skupaj:","")))</f>
        <v>DDV (22%):</v>
      </c>
      <c r="J2449" s="21">
        <f t="shared" si="77"/>
        <v>0</v>
      </c>
      <c r="K2449" s="21">
        <f>IF(I2449="Skupaj z DDV:",SUM(K2447,K2448),IF(I2449="DDV (22%):",K2448*0.22,IF(AND('[1]Vmesna vrtilna_SKLOP1'!C2449&lt;&gt;"",'[1]Vmesna vrtilna_SKLOP1'!D2449=""),'[1]Vmesna vrtilna_SKLOP1'!J2449,IF(F2449&lt;&gt;"",IF('[1]Vmesna vrtilna_SKLOP1'!J2449&lt;&gt;"",'[1]Vmesna vrtilna_SKLOP1'!J2449,""),""))))</f>
        <v>937.65782714174998</v>
      </c>
      <c r="L2449" s="22" t="str">
        <f>IF(I2448="Skupaj:","DDV (22%):",IF(I2448="DDV (22%):","Skupaj z DDV:",IF(AND('[1]Vmesna vrtilna_SKLOP1'!C2449&lt;&gt;"",'[1]Vmesna vrtilna_SKLOP1'!E2449=""),"Skupaj:",IF(AND('[1]Vmesna vrtilna_SKLOP1'!C2449&lt;&gt;"",'[1]Vmesna vrtilna_SKLOP1'!D2449=""),'[1]Vmesna vrtilna_SKLOP1'!J2449,IF(F2449&lt;&gt;"",IF('[1]Vmesna vrtilna_SKLOP1'!J2449&lt;&gt;"",'[1]Vmesna vrtilna_SKLOP1'!J2449,""),"")))))</f>
        <v>DDV (22%):</v>
      </c>
      <c r="M2449" s="22">
        <f t="shared" si="76"/>
        <v>0</v>
      </c>
      <c r="N2449" s="22" t="str">
        <f>IF(IFERROR(VLOOKUP(B2449,'[1]Vmesna vrtilna_SKLOP1'!B:J,7,0),"")=0,"",IFERROR(VLOOKUP(B2449,'[1]Vmesna vrtilna_SKLOP1'!B:J,7,0),""))</f>
        <v/>
      </c>
      <c r="O2449" s="22"/>
    </row>
    <row r="2450" spans="2:15" ht="15" customHeight="1" x14ac:dyDescent="0.3">
      <c r="B2450" s="15" t="str">
        <f>IF(AND('[1]Vmesna vrtilna_SKLOP1'!B2450&lt;&gt;"",'[1]Vmesna vrtilna_SKLOP1'!C2450&lt;&gt;""),IF('[1]Vmesna vrtilna_SKLOP1'!B2450&lt;&gt;"",'[1]Vmesna vrtilna_SKLOP1'!B2450,""),"")</f>
        <v/>
      </c>
      <c r="C2450" s="16" t="str">
        <f>IF(OR(C2449="Posebna oblika",C2449="Kulturno zaščiten objekt",C2449="Kulturno zaščiten objekt, Posebna oblika"),"Glej zavihek POSEBNI POGOJI",IF(SUM(N2449:Q2449)=1,"Posebna oblika",IF(SUM(N2449:Q2449)=10,"Kulturno zaščiten objekt",IF(SUM(N2449:Q2449)=11,"Kulturno zaščiten objekt, Posebna oblika",IF(AND('[1]Vmesna vrtilna_SKLOP1'!C2450&lt;&gt;"",'[1]Vmesna vrtilna_SKLOP1'!D2450&lt;&gt;""),IF('[1]Vmesna vrtilna_SKLOP1'!C2450&lt;&gt;"",'[1]Vmesna vrtilna_SKLOP1'!C2450,""),"")))))</f>
        <v/>
      </c>
      <c r="D2450" s="17" t="str">
        <f>IF(IFERROR(VLOOKUP(B2450,'[1]Vmesna vrtilna_SKLOP1'!B:J,6,0),"")=0,"",IFERROR(VLOOKUP(B2450,'[1]Vmesna vrtilna_SKLOP1'!B:J,6,0),""))</f>
        <v/>
      </c>
      <c r="E2450" s="16" t="str">
        <f>IF(IF('[1]Vmesna vrtilna_SKLOP1'!E2450&lt;&gt;"",'[1]Vmesna vrtilna_SKLOP1'!D2450,"")=0,"",IF('[1]Vmesna vrtilna_SKLOP1'!E2450&lt;&gt;"",'[1]Vmesna vrtilna_SKLOP1'!D2450,""))</f>
        <v/>
      </c>
      <c r="F2450" s="18" t="str">
        <f>IF('[1]Vmesna vrtilna_SKLOP1'!E2450&lt;&gt;"",'[1]Vmesna vrtilna_SKLOP1'!E2450,"")</f>
        <v/>
      </c>
      <c r="G2450" s="15" t="str">
        <f>IF('[1]Vmesna vrtilna_SKLOP1'!E2450&lt;&gt;"",'[1]Vmesna vrtilna_SKLOP1'!F2450,"")</f>
        <v/>
      </c>
      <c r="H2450" s="19" t="str">
        <f>IF('[1]Vmesna vrtilna_SKLOP1'!F2450&lt;&gt;"",'[1]Vmesna vrtilna_SKLOP1'!I2450,"")</f>
        <v/>
      </c>
      <c r="I2450" s="20" t="str">
        <f>IF(I2449="Skupaj:","DDV (22%):",IF(I2449="DDV (22%):","Skupaj z DDV:",IF(AND('[1]Vmesna vrtilna_SKLOP1'!C2450&lt;&gt;"",'[1]Vmesna vrtilna_SKLOP1'!E2450=""),"Skupaj:","")))</f>
        <v>Skupaj z DDV:</v>
      </c>
      <c r="J2450" s="21">
        <f t="shared" si="77"/>
        <v>0</v>
      </c>
      <c r="K2450" s="21">
        <f>IF(I2450="Skupaj z DDV:",SUM(K2448,K2449),IF(I2450="DDV (22%):",K2449*0.22,IF(AND('[1]Vmesna vrtilna_SKLOP1'!C2450&lt;&gt;"",'[1]Vmesna vrtilna_SKLOP1'!D2450=""),'[1]Vmesna vrtilna_SKLOP1'!J2450,IF(F2450&lt;&gt;"",IF('[1]Vmesna vrtilna_SKLOP1'!J2450&lt;&gt;"",'[1]Vmesna vrtilna_SKLOP1'!J2450,""),""))))</f>
        <v>5199.7388596042501</v>
      </c>
      <c r="L2450" s="22" t="str">
        <f>IF(I2449="Skupaj:","DDV (22%):",IF(I2449="DDV (22%):","Skupaj z DDV:",IF(AND('[1]Vmesna vrtilna_SKLOP1'!C2450&lt;&gt;"",'[1]Vmesna vrtilna_SKLOP1'!E2450=""),"Skupaj:",IF(AND('[1]Vmesna vrtilna_SKLOP1'!C2450&lt;&gt;"",'[1]Vmesna vrtilna_SKLOP1'!D2450=""),'[1]Vmesna vrtilna_SKLOP1'!J2450,IF(F2450&lt;&gt;"",IF('[1]Vmesna vrtilna_SKLOP1'!J2450&lt;&gt;"",'[1]Vmesna vrtilna_SKLOP1'!J2450,""),"")))))</f>
        <v>Skupaj z DDV:</v>
      </c>
      <c r="M2450" s="22">
        <f t="shared" si="76"/>
        <v>0</v>
      </c>
      <c r="N2450" s="22" t="str">
        <f>IF(IFERROR(VLOOKUP(B2450,'[1]Vmesna vrtilna_SKLOP1'!B:J,7,0),"")=0,"",IFERROR(VLOOKUP(B2450,'[1]Vmesna vrtilna_SKLOP1'!B:J,7,0),""))</f>
        <v/>
      </c>
      <c r="O2450" s="22"/>
    </row>
    <row r="2451" spans="2:15" ht="15" customHeight="1" x14ac:dyDescent="0.3">
      <c r="B2451" s="15">
        <f>IF(AND('[1]Vmesna vrtilna_SKLOP1'!B2451&lt;&gt;"",'[1]Vmesna vrtilna_SKLOP1'!C2451&lt;&gt;""),IF('[1]Vmesna vrtilna_SKLOP1'!B2451&lt;&gt;"",'[1]Vmesna vrtilna_SKLOP1'!B2451,""),"")</f>
        <v>78</v>
      </c>
      <c r="C2451" s="16" t="str">
        <f>IF(OR(C2450="Posebna oblika",C2450="Kulturno zaščiten objekt",C2450="Kulturno zaščiten objekt, Posebna oblika"),"Glej zavihek POSEBNI POGOJI",IF(SUM(N2450:Q2450)=1,"Posebna oblika",IF(SUM(N2450:Q2450)=10,"Kulturno zaščiten objekt",IF(SUM(N2450:Q2450)=11,"Kulturno zaščiten objekt, Posebna oblika",IF(AND('[1]Vmesna vrtilna_SKLOP1'!C2451&lt;&gt;"",'[1]Vmesna vrtilna_SKLOP1'!D2451&lt;&gt;""),IF('[1]Vmesna vrtilna_SKLOP1'!C2451&lt;&gt;"",'[1]Vmesna vrtilna_SKLOP1'!C2451,""),"")))))</f>
        <v>Kresnice 12</v>
      </c>
      <c r="D2451" s="17">
        <f>IF(IFERROR(VLOOKUP(B2451,'[1]Vmesna vrtilna_SKLOP1'!B:J,6,0),"")=0,"",IFERROR(VLOOKUP(B2451,'[1]Vmesna vrtilna_SKLOP1'!B:J,6,0),""))</f>
        <v>1</v>
      </c>
      <c r="E2451" s="16" t="str">
        <f>IF(IF('[1]Vmesna vrtilna_SKLOP1'!E2451&lt;&gt;"",'[1]Vmesna vrtilna_SKLOP1'!D2451,"")=0,"",IF('[1]Vmesna vrtilna_SKLOP1'!E2451&lt;&gt;"",'[1]Vmesna vrtilna_SKLOP1'!D2451,""))</f>
        <v>Okna/Vrata</v>
      </c>
      <c r="F2451" s="18" t="str">
        <f>IF('[1]Vmesna vrtilna_SKLOP1'!E2451&lt;&gt;"",'[1]Vmesna vrtilna_SKLOP1'!E2451,"")</f>
        <v>Enokrilno okno (tip: O1); dim. ŠxV: 1x1,4m; Material: Les ; steklo 6/16Ar/4; Rw,st.=36 (Rw,st.+Ctr ≥ 31 dB)</v>
      </c>
      <c r="G2451" s="15" t="str">
        <f>IF('[1]Vmesna vrtilna_SKLOP1'!E2451&lt;&gt;"",'[1]Vmesna vrtilna_SKLOP1'!F2451,"")</f>
        <v>[kos]</v>
      </c>
      <c r="H2451" s="19">
        <f>IF('[1]Vmesna vrtilna_SKLOP1'!F2451&lt;&gt;"",'[1]Vmesna vrtilna_SKLOP1'!I2451,"")</f>
        <v>5</v>
      </c>
      <c r="I2451" s="20" t="str">
        <f>IF(I2450="Skupaj:","DDV (22%):",IF(I2450="DDV (22%):","Skupaj z DDV:",IF(AND('[1]Vmesna vrtilna_SKLOP1'!C2451&lt;&gt;"",'[1]Vmesna vrtilna_SKLOP1'!E2451=""),"Skupaj:","")))</f>
        <v/>
      </c>
      <c r="J2451" s="21">
        <f t="shared" si="77"/>
        <v>0</v>
      </c>
      <c r="K2451" s="21">
        <f>IF(I2451="Skupaj z DDV:",SUM(K2449,K2450),IF(I2451="DDV (22%):",K2450*0.22,IF(AND('[1]Vmesna vrtilna_SKLOP1'!C2451&lt;&gt;"",'[1]Vmesna vrtilna_SKLOP1'!D2451=""),'[1]Vmesna vrtilna_SKLOP1'!J2451,IF(F2451&lt;&gt;"",IF('[1]Vmesna vrtilna_SKLOP1'!J2451&lt;&gt;"",'[1]Vmesna vrtilna_SKLOP1'!J2451,""),""))))</f>
        <v>2813.1228299999998</v>
      </c>
      <c r="L2451" s="22">
        <f>IF(I2450="Skupaj:","DDV (22%):",IF(I2450="DDV (22%):","Skupaj z DDV:",IF(AND('[1]Vmesna vrtilna_SKLOP1'!C2451&lt;&gt;"",'[1]Vmesna vrtilna_SKLOP1'!E2451=""),"Skupaj:",IF(AND('[1]Vmesna vrtilna_SKLOP1'!C2451&lt;&gt;"",'[1]Vmesna vrtilna_SKLOP1'!D2451=""),'[1]Vmesna vrtilna_SKLOP1'!J2451,IF(F2451&lt;&gt;"",IF('[1]Vmesna vrtilna_SKLOP1'!J2451&lt;&gt;"",'[1]Vmesna vrtilna_SKLOP1'!J2451,""),"")))))</f>
        <v>2813.1228299999998</v>
      </c>
      <c r="M2451" s="22">
        <f t="shared" si="76"/>
        <v>0</v>
      </c>
      <c r="N2451" s="22" t="str">
        <f>IF(IFERROR(VLOOKUP(B2451,'[1]Vmesna vrtilna_SKLOP1'!B:J,7,0),"")=0,"",IFERROR(VLOOKUP(B2451,'[1]Vmesna vrtilna_SKLOP1'!B:J,7,0),""))</f>
        <v>Aprojekt</v>
      </c>
      <c r="O2451" s="22"/>
    </row>
    <row r="2452" spans="2:15" ht="15" customHeight="1" x14ac:dyDescent="0.3">
      <c r="B2452" s="15" t="str">
        <f>IF(AND('[1]Vmesna vrtilna_SKLOP1'!B2452&lt;&gt;"",'[1]Vmesna vrtilna_SKLOP1'!C2452&lt;&gt;""),IF('[1]Vmesna vrtilna_SKLOP1'!B2452&lt;&gt;"",'[1]Vmesna vrtilna_SKLOP1'!B2452,""),"")</f>
        <v/>
      </c>
      <c r="C2452" s="16" t="str">
        <f>IF(OR(C2451="Posebna oblika",C2451="Kulturno zaščiten objekt",C2451="Kulturno zaščiten objekt, Posebna oblika"),"Glej zavihek POSEBNI POGOJI",IF(SUM(N2451:Q2451)=1,"Posebna oblika",IF(SUM(N2451:Q2451)=10,"Kulturno zaščiten objekt",IF(SUM(N2451:Q2451)=11,"Kulturno zaščiten objekt, Posebna oblika",IF(AND('[1]Vmesna vrtilna_SKLOP1'!C2452&lt;&gt;"",'[1]Vmesna vrtilna_SKLOP1'!D2452&lt;&gt;""),IF('[1]Vmesna vrtilna_SKLOP1'!C2452&lt;&gt;"",'[1]Vmesna vrtilna_SKLOP1'!C2452,""),"")))))</f>
        <v/>
      </c>
      <c r="D2452" s="17" t="str">
        <f>IF(IFERROR(VLOOKUP(B2452,'[1]Vmesna vrtilna_SKLOP1'!B:J,6,0),"")=0,"",IFERROR(VLOOKUP(B2452,'[1]Vmesna vrtilna_SKLOP1'!B:J,6,0),""))</f>
        <v/>
      </c>
      <c r="E2452" s="16" t="str">
        <f>IF(IF('[1]Vmesna vrtilna_SKLOP1'!E2452&lt;&gt;"",'[1]Vmesna vrtilna_SKLOP1'!D2452,"")=0,"",IF('[1]Vmesna vrtilna_SKLOP1'!E2452&lt;&gt;"",'[1]Vmesna vrtilna_SKLOP1'!D2452,""))</f>
        <v/>
      </c>
      <c r="F2452" s="18" t="str">
        <f>IF('[1]Vmesna vrtilna_SKLOP1'!E2452&lt;&gt;"",'[1]Vmesna vrtilna_SKLOP1'!E2452,"")</f>
        <v/>
      </c>
      <c r="G2452" s="15" t="str">
        <f>IF('[1]Vmesna vrtilna_SKLOP1'!E2452&lt;&gt;"",'[1]Vmesna vrtilna_SKLOP1'!F2452,"")</f>
        <v/>
      </c>
      <c r="H2452" s="19" t="str">
        <f>IF('[1]Vmesna vrtilna_SKLOP1'!F2452&lt;&gt;"",'[1]Vmesna vrtilna_SKLOP1'!I2452,"")</f>
        <v/>
      </c>
      <c r="I2452" s="20" t="str">
        <f>IF(I2451="Skupaj:","DDV (22%):",IF(I2451="DDV (22%):","Skupaj z DDV:",IF(AND('[1]Vmesna vrtilna_SKLOP1'!C2452&lt;&gt;"",'[1]Vmesna vrtilna_SKLOP1'!E2452=""),"Skupaj:","")))</f>
        <v/>
      </c>
      <c r="J2452" s="21" t="str">
        <f t="shared" si="77"/>
        <v/>
      </c>
      <c r="K2452" s="21" t="str">
        <f>IF(I2452="Skupaj z DDV:",SUM(K2450,K2451),IF(I2452="DDV (22%):",K2451*0.22,IF(AND('[1]Vmesna vrtilna_SKLOP1'!C2452&lt;&gt;"",'[1]Vmesna vrtilna_SKLOP1'!D2452=""),'[1]Vmesna vrtilna_SKLOP1'!J2452,IF(F2452&lt;&gt;"",IF('[1]Vmesna vrtilna_SKLOP1'!J2452&lt;&gt;"",'[1]Vmesna vrtilna_SKLOP1'!J2452,""),""))))</f>
        <v/>
      </c>
      <c r="L2452" s="22" t="str">
        <f>IF(I2451="Skupaj:","DDV (22%):",IF(I2451="DDV (22%):","Skupaj z DDV:",IF(AND('[1]Vmesna vrtilna_SKLOP1'!C2452&lt;&gt;"",'[1]Vmesna vrtilna_SKLOP1'!E2452=""),"Skupaj:",IF(AND('[1]Vmesna vrtilna_SKLOP1'!C2452&lt;&gt;"",'[1]Vmesna vrtilna_SKLOP1'!D2452=""),'[1]Vmesna vrtilna_SKLOP1'!J2452,IF(F2452&lt;&gt;"",IF('[1]Vmesna vrtilna_SKLOP1'!J2452&lt;&gt;"",'[1]Vmesna vrtilna_SKLOP1'!J2452,""),"")))))</f>
        <v/>
      </c>
      <c r="M2452" s="22">
        <f t="shared" si="76"/>
        <v>0</v>
      </c>
      <c r="N2452" s="22" t="str">
        <f>IF(IFERROR(VLOOKUP(B2452,'[1]Vmesna vrtilna_SKLOP1'!B:J,7,0),"")=0,"",IFERROR(VLOOKUP(B2452,'[1]Vmesna vrtilna_SKLOP1'!B:J,7,0),""))</f>
        <v/>
      </c>
      <c r="O2452" s="22"/>
    </row>
    <row r="2453" spans="2:15" ht="15" customHeight="1" x14ac:dyDescent="0.3">
      <c r="B2453" s="15" t="str">
        <f>IF(AND('[1]Vmesna vrtilna_SKLOP1'!B2453&lt;&gt;"",'[1]Vmesna vrtilna_SKLOP1'!C2453&lt;&gt;""),IF('[1]Vmesna vrtilna_SKLOP1'!B2453&lt;&gt;"",'[1]Vmesna vrtilna_SKLOP1'!B2453,""),"")</f>
        <v/>
      </c>
      <c r="C2453" s="16" t="str">
        <f>IF(OR(C2452="Posebna oblika",C2452="Kulturno zaščiten objekt",C2452="Kulturno zaščiten objekt, Posebna oblika"),"Glej zavihek POSEBNI POGOJI",IF(SUM(N2452:Q2452)=1,"Posebna oblika",IF(SUM(N2452:Q2452)=10,"Kulturno zaščiten objekt",IF(SUM(N2452:Q2452)=11,"Kulturno zaščiten objekt, Posebna oblika",IF(AND('[1]Vmesna vrtilna_SKLOP1'!C2453&lt;&gt;"",'[1]Vmesna vrtilna_SKLOP1'!D2453&lt;&gt;""),IF('[1]Vmesna vrtilna_SKLOP1'!C2453&lt;&gt;"",'[1]Vmesna vrtilna_SKLOP1'!C2453,""),"")))))</f>
        <v/>
      </c>
      <c r="D2453" s="17" t="str">
        <f>IF(IFERROR(VLOOKUP(B2453,'[1]Vmesna vrtilna_SKLOP1'!B:J,6,0),"")=0,"",IFERROR(VLOOKUP(B2453,'[1]Vmesna vrtilna_SKLOP1'!B:J,6,0),""))</f>
        <v/>
      </c>
      <c r="E2453" s="16" t="str">
        <f>IF(IF('[1]Vmesna vrtilna_SKLOP1'!E2453&lt;&gt;"",'[1]Vmesna vrtilna_SKLOP1'!D2453,"")=0,"",IF('[1]Vmesna vrtilna_SKLOP1'!E2453&lt;&gt;"",'[1]Vmesna vrtilna_SKLOP1'!D2453,""))</f>
        <v>Senčila</v>
      </c>
      <c r="F2453" s="18" t="str">
        <f>IF('[1]Vmesna vrtilna_SKLOP1'!E2453&lt;&gt;"",'[1]Vmesna vrtilna_SKLOP1'!E2453,"")</f>
        <v>Zunanji rolo - nadometni, ALU lamele, Dim. ŠxV: 1x1,4m</v>
      </c>
      <c r="G2453" s="15" t="str">
        <f>IF('[1]Vmesna vrtilna_SKLOP1'!E2453&lt;&gt;"",'[1]Vmesna vrtilna_SKLOP1'!F2453,"")</f>
        <v>[kos]</v>
      </c>
      <c r="H2453" s="19">
        <f>IF('[1]Vmesna vrtilna_SKLOP1'!F2453&lt;&gt;"",'[1]Vmesna vrtilna_SKLOP1'!I2453,"")</f>
        <v>5</v>
      </c>
      <c r="I2453" s="20" t="str">
        <f>IF(I2452="Skupaj:","DDV (22%):",IF(I2452="DDV (22%):","Skupaj z DDV:",IF(AND('[1]Vmesna vrtilna_SKLOP1'!C2453&lt;&gt;"",'[1]Vmesna vrtilna_SKLOP1'!E2453=""),"Skupaj:","")))</f>
        <v/>
      </c>
      <c r="J2453" s="21">
        <f t="shared" si="77"/>
        <v>0</v>
      </c>
      <c r="K2453" s="21">
        <f>IF(I2453="Skupaj z DDV:",SUM(K2451,K2452),IF(I2453="DDV (22%):",K2452*0.22,IF(AND('[1]Vmesna vrtilna_SKLOP1'!C2453&lt;&gt;"",'[1]Vmesna vrtilna_SKLOP1'!D2453=""),'[1]Vmesna vrtilna_SKLOP1'!J2453,IF(F2453&lt;&gt;"",IF('[1]Vmesna vrtilna_SKLOP1'!J2453&lt;&gt;"",'[1]Vmesna vrtilna_SKLOP1'!J2453,""),""))))</f>
        <v>714.2670599999999</v>
      </c>
      <c r="L2453" s="22">
        <f>IF(I2452="Skupaj:","DDV (22%):",IF(I2452="DDV (22%):","Skupaj z DDV:",IF(AND('[1]Vmesna vrtilna_SKLOP1'!C2453&lt;&gt;"",'[1]Vmesna vrtilna_SKLOP1'!E2453=""),"Skupaj:",IF(AND('[1]Vmesna vrtilna_SKLOP1'!C2453&lt;&gt;"",'[1]Vmesna vrtilna_SKLOP1'!D2453=""),'[1]Vmesna vrtilna_SKLOP1'!J2453,IF(F2453&lt;&gt;"",IF('[1]Vmesna vrtilna_SKLOP1'!J2453&lt;&gt;"",'[1]Vmesna vrtilna_SKLOP1'!J2453,""),"")))))</f>
        <v>714.2670599999999</v>
      </c>
      <c r="M2453" s="22">
        <f t="shared" si="76"/>
        <v>0</v>
      </c>
      <c r="N2453" s="22" t="str">
        <f>IF(IFERROR(VLOOKUP(B2453,'[1]Vmesna vrtilna_SKLOP1'!B:J,7,0),"")=0,"",IFERROR(VLOOKUP(B2453,'[1]Vmesna vrtilna_SKLOP1'!B:J,7,0),""))</f>
        <v/>
      </c>
      <c r="O2453" s="22"/>
    </row>
    <row r="2454" spans="2:15" ht="15" customHeight="1" x14ac:dyDescent="0.3">
      <c r="B2454" s="15" t="str">
        <f>IF(AND('[1]Vmesna vrtilna_SKLOP1'!B2454&lt;&gt;"",'[1]Vmesna vrtilna_SKLOP1'!C2454&lt;&gt;""),IF('[1]Vmesna vrtilna_SKLOP1'!B2454&lt;&gt;"",'[1]Vmesna vrtilna_SKLOP1'!B2454,""),"")</f>
        <v/>
      </c>
      <c r="C2454" s="16" t="str">
        <f>IF(OR(C2453="Posebna oblika",C2453="Kulturno zaščiten objekt",C2453="Kulturno zaščiten objekt, Posebna oblika"),"Glej zavihek POSEBNI POGOJI",IF(SUM(N2453:Q2453)=1,"Posebna oblika",IF(SUM(N2453:Q2453)=10,"Kulturno zaščiten objekt",IF(SUM(N2453:Q2453)=11,"Kulturno zaščiten objekt, Posebna oblika",IF(AND('[1]Vmesna vrtilna_SKLOP1'!C2454&lt;&gt;"",'[1]Vmesna vrtilna_SKLOP1'!D2454&lt;&gt;""),IF('[1]Vmesna vrtilna_SKLOP1'!C2454&lt;&gt;"",'[1]Vmesna vrtilna_SKLOP1'!C2454,""),"")))))</f>
        <v/>
      </c>
      <c r="D2454" s="17" t="str">
        <f>IF(IFERROR(VLOOKUP(B2454,'[1]Vmesna vrtilna_SKLOP1'!B:J,6,0),"")=0,"",IFERROR(VLOOKUP(B2454,'[1]Vmesna vrtilna_SKLOP1'!B:J,6,0),""))</f>
        <v/>
      </c>
      <c r="E2454" s="16" t="str">
        <f>IF(IF('[1]Vmesna vrtilna_SKLOP1'!E2454&lt;&gt;"",'[1]Vmesna vrtilna_SKLOP1'!D2454,"")=0,"",IF('[1]Vmesna vrtilna_SKLOP1'!E2454&lt;&gt;"",'[1]Vmesna vrtilna_SKLOP1'!D2454,""))</f>
        <v/>
      </c>
      <c r="F2454" s="18" t="str">
        <f>IF('[1]Vmesna vrtilna_SKLOP1'!E2454&lt;&gt;"",'[1]Vmesna vrtilna_SKLOP1'!E2454,"")</f>
        <v/>
      </c>
      <c r="G2454" s="15" t="str">
        <f>IF('[1]Vmesna vrtilna_SKLOP1'!E2454&lt;&gt;"",'[1]Vmesna vrtilna_SKLOP1'!F2454,"")</f>
        <v/>
      </c>
      <c r="H2454" s="19" t="str">
        <f>IF('[1]Vmesna vrtilna_SKLOP1'!F2454&lt;&gt;"",'[1]Vmesna vrtilna_SKLOP1'!I2454,"")</f>
        <v/>
      </c>
      <c r="I2454" s="20" t="str">
        <f>IF(I2453="Skupaj:","DDV (22%):",IF(I2453="DDV (22%):","Skupaj z DDV:",IF(AND('[1]Vmesna vrtilna_SKLOP1'!C2454&lt;&gt;"",'[1]Vmesna vrtilna_SKLOP1'!E2454=""),"Skupaj:","")))</f>
        <v/>
      </c>
      <c r="J2454" s="21" t="str">
        <f t="shared" si="77"/>
        <v/>
      </c>
      <c r="K2454" s="21" t="str">
        <f>IF(I2454="Skupaj z DDV:",SUM(K2452,K2453),IF(I2454="DDV (22%):",K2453*0.22,IF(AND('[1]Vmesna vrtilna_SKLOP1'!C2454&lt;&gt;"",'[1]Vmesna vrtilna_SKLOP1'!D2454=""),'[1]Vmesna vrtilna_SKLOP1'!J2454,IF(F2454&lt;&gt;"",IF('[1]Vmesna vrtilna_SKLOP1'!J2454&lt;&gt;"",'[1]Vmesna vrtilna_SKLOP1'!J2454,""),""))))</f>
        <v/>
      </c>
      <c r="L2454" s="22" t="str">
        <f>IF(I2453="Skupaj:","DDV (22%):",IF(I2453="DDV (22%):","Skupaj z DDV:",IF(AND('[1]Vmesna vrtilna_SKLOP1'!C2454&lt;&gt;"",'[1]Vmesna vrtilna_SKLOP1'!E2454=""),"Skupaj:",IF(AND('[1]Vmesna vrtilna_SKLOP1'!C2454&lt;&gt;"",'[1]Vmesna vrtilna_SKLOP1'!D2454=""),'[1]Vmesna vrtilna_SKLOP1'!J2454,IF(F2454&lt;&gt;"",IF('[1]Vmesna vrtilna_SKLOP1'!J2454&lt;&gt;"",'[1]Vmesna vrtilna_SKLOP1'!J2454,""),"")))))</f>
        <v/>
      </c>
      <c r="M2454" s="22">
        <f t="shared" si="76"/>
        <v>0</v>
      </c>
      <c r="N2454" s="22" t="str">
        <f>IF(IFERROR(VLOOKUP(B2454,'[1]Vmesna vrtilna_SKLOP1'!B:J,7,0),"")=0,"",IFERROR(VLOOKUP(B2454,'[1]Vmesna vrtilna_SKLOP1'!B:J,7,0),""))</f>
        <v/>
      </c>
      <c r="O2454" s="22"/>
    </row>
    <row r="2455" spans="2:15" ht="15" customHeight="1" x14ac:dyDescent="0.3">
      <c r="B2455" s="15" t="str">
        <f>IF(AND('[1]Vmesna vrtilna_SKLOP1'!B2455&lt;&gt;"",'[1]Vmesna vrtilna_SKLOP1'!C2455&lt;&gt;""),IF('[1]Vmesna vrtilna_SKLOP1'!B2455&lt;&gt;"",'[1]Vmesna vrtilna_SKLOP1'!B2455,""),"")</f>
        <v/>
      </c>
      <c r="C2455" s="16" t="str">
        <f>IF(OR(C2454="Posebna oblika",C2454="Kulturno zaščiten objekt",C2454="Kulturno zaščiten objekt, Posebna oblika"),"Glej zavihek POSEBNI POGOJI",IF(SUM(N2454:Q2454)=1,"Posebna oblika",IF(SUM(N2454:Q2454)=10,"Kulturno zaščiten objekt",IF(SUM(N2454:Q2454)=11,"Kulturno zaščiten objekt, Posebna oblika",IF(AND('[1]Vmesna vrtilna_SKLOP1'!C2455&lt;&gt;"",'[1]Vmesna vrtilna_SKLOP1'!D2455&lt;&gt;""),IF('[1]Vmesna vrtilna_SKLOP1'!C2455&lt;&gt;"",'[1]Vmesna vrtilna_SKLOP1'!C2455,""),"")))))</f>
        <v/>
      </c>
      <c r="D2455" s="17" t="str">
        <f>IF(IFERROR(VLOOKUP(B2455,'[1]Vmesna vrtilna_SKLOP1'!B:J,6,0),"")=0,"",IFERROR(VLOOKUP(B2455,'[1]Vmesna vrtilna_SKLOP1'!B:J,6,0),""))</f>
        <v/>
      </c>
      <c r="E2455" s="16" t="str">
        <f>IF(IF('[1]Vmesna vrtilna_SKLOP1'!E2455&lt;&gt;"",'[1]Vmesna vrtilna_SKLOP1'!D2455,"")=0,"",IF('[1]Vmesna vrtilna_SKLOP1'!E2455&lt;&gt;"",'[1]Vmesna vrtilna_SKLOP1'!D2455,""))</f>
        <v>Notranje police</v>
      </c>
      <c r="F2455" s="18" t="str">
        <f>IF('[1]Vmesna vrtilna_SKLOP1'!E2455&lt;&gt;"",'[1]Vmesna vrtilna_SKLOP1'!E2455,"")</f>
        <v>Notranja polica, mat. Marmor, dim. ŠxG:1x0,3m</v>
      </c>
      <c r="G2455" s="15" t="str">
        <f>IF('[1]Vmesna vrtilna_SKLOP1'!E2455&lt;&gt;"",'[1]Vmesna vrtilna_SKLOP1'!F2455,"")</f>
        <v>[kos]</v>
      </c>
      <c r="H2455" s="19">
        <f>IF('[1]Vmesna vrtilna_SKLOP1'!F2455&lt;&gt;"",'[1]Vmesna vrtilna_SKLOP1'!I2455,"")</f>
        <v>5</v>
      </c>
      <c r="I2455" s="20" t="str">
        <f>IF(I2454="Skupaj:","DDV (22%):",IF(I2454="DDV (22%):","Skupaj z DDV:",IF(AND('[1]Vmesna vrtilna_SKLOP1'!C2455&lt;&gt;"",'[1]Vmesna vrtilna_SKLOP1'!E2455=""),"Skupaj:","")))</f>
        <v/>
      </c>
      <c r="J2455" s="21">
        <f t="shared" si="77"/>
        <v>0</v>
      </c>
      <c r="K2455" s="21">
        <f>IF(I2455="Skupaj z DDV:",SUM(K2453,K2454),IF(I2455="DDV (22%):",K2454*0.22,IF(AND('[1]Vmesna vrtilna_SKLOP1'!C2455&lt;&gt;"",'[1]Vmesna vrtilna_SKLOP1'!D2455=""),'[1]Vmesna vrtilna_SKLOP1'!J2455,IF(F2455&lt;&gt;"",IF('[1]Vmesna vrtilna_SKLOP1'!J2455&lt;&gt;"",'[1]Vmesna vrtilna_SKLOP1'!J2455,""),""))))</f>
        <v>405.24999999999989</v>
      </c>
      <c r="L2455" s="22">
        <f>IF(I2454="Skupaj:","DDV (22%):",IF(I2454="DDV (22%):","Skupaj z DDV:",IF(AND('[1]Vmesna vrtilna_SKLOP1'!C2455&lt;&gt;"",'[1]Vmesna vrtilna_SKLOP1'!E2455=""),"Skupaj:",IF(AND('[1]Vmesna vrtilna_SKLOP1'!C2455&lt;&gt;"",'[1]Vmesna vrtilna_SKLOP1'!D2455=""),'[1]Vmesna vrtilna_SKLOP1'!J2455,IF(F2455&lt;&gt;"",IF('[1]Vmesna vrtilna_SKLOP1'!J2455&lt;&gt;"",'[1]Vmesna vrtilna_SKLOP1'!J2455,""),"")))))</f>
        <v>405.24999999999989</v>
      </c>
      <c r="M2455" s="22">
        <f t="shared" si="76"/>
        <v>0</v>
      </c>
      <c r="N2455" s="22" t="str">
        <f>IF(IFERROR(VLOOKUP(B2455,'[1]Vmesna vrtilna_SKLOP1'!B:J,7,0),"")=0,"",IFERROR(VLOOKUP(B2455,'[1]Vmesna vrtilna_SKLOP1'!B:J,7,0),""))</f>
        <v/>
      </c>
      <c r="O2455" s="22"/>
    </row>
    <row r="2456" spans="2:15" ht="15" customHeight="1" x14ac:dyDescent="0.3">
      <c r="B2456" s="15" t="str">
        <f>IF(AND('[1]Vmesna vrtilna_SKLOP1'!B2456&lt;&gt;"",'[1]Vmesna vrtilna_SKLOP1'!C2456&lt;&gt;""),IF('[1]Vmesna vrtilna_SKLOP1'!B2456&lt;&gt;"",'[1]Vmesna vrtilna_SKLOP1'!B2456,""),"")</f>
        <v/>
      </c>
      <c r="C2456" s="16" t="str">
        <f>IF(OR(C2455="Posebna oblika",C2455="Kulturno zaščiten objekt",C2455="Kulturno zaščiten objekt, Posebna oblika"),"Glej zavihek POSEBNI POGOJI",IF(SUM(N2455:Q2455)=1,"Posebna oblika",IF(SUM(N2455:Q2455)=10,"Kulturno zaščiten objekt",IF(SUM(N2455:Q2455)=11,"Kulturno zaščiten objekt, Posebna oblika",IF(AND('[1]Vmesna vrtilna_SKLOP1'!C2456&lt;&gt;"",'[1]Vmesna vrtilna_SKLOP1'!D2456&lt;&gt;""),IF('[1]Vmesna vrtilna_SKLOP1'!C2456&lt;&gt;"",'[1]Vmesna vrtilna_SKLOP1'!C2456,""),"")))))</f>
        <v/>
      </c>
      <c r="D2456" s="17" t="str">
        <f>IF(IFERROR(VLOOKUP(B2456,'[1]Vmesna vrtilna_SKLOP1'!B:J,6,0),"")=0,"",IFERROR(VLOOKUP(B2456,'[1]Vmesna vrtilna_SKLOP1'!B:J,6,0),""))</f>
        <v/>
      </c>
      <c r="E2456" s="16" t="str">
        <f>IF(IF('[1]Vmesna vrtilna_SKLOP1'!E2456&lt;&gt;"",'[1]Vmesna vrtilna_SKLOP1'!D2456,"")=0,"",IF('[1]Vmesna vrtilna_SKLOP1'!E2456&lt;&gt;"",'[1]Vmesna vrtilna_SKLOP1'!D2456,""))</f>
        <v/>
      </c>
      <c r="F2456" s="18" t="str">
        <f>IF('[1]Vmesna vrtilna_SKLOP1'!E2456&lt;&gt;"",'[1]Vmesna vrtilna_SKLOP1'!E2456,"")</f>
        <v/>
      </c>
      <c r="G2456" s="15" t="str">
        <f>IF('[1]Vmesna vrtilna_SKLOP1'!E2456&lt;&gt;"",'[1]Vmesna vrtilna_SKLOP1'!F2456,"")</f>
        <v/>
      </c>
      <c r="H2456" s="19" t="str">
        <f>IF('[1]Vmesna vrtilna_SKLOP1'!F2456&lt;&gt;"",'[1]Vmesna vrtilna_SKLOP1'!I2456,"")</f>
        <v/>
      </c>
      <c r="I2456" s="20" t="str">
        <f>IF(I2455="Skupaj:","DDV (22%):",IF(I2455="DDV (22%):","Skupaj z DDV:",IF(AND('[1]Vmesna vrtilna_SKLOP1'!C2456&lt;&gt;"",'[1]Vmesna vrtilna_SKLOP1'!E2456=""),"Skupaj:","")))</f>
        <v/>
      </c>
      <c r="J2456" s="21" t="str">
        <f t="shared" si="77"/>
        <v/>
      </c>
      <c r="K2456" s="21" t="str">
        <f>IF(I2456="Skupaj z DDV:",SUM(K2454,K2455),IF(I2456="DDV (22%):",K2455*0.22,IF(AND('[1]Vmesna vrtilna_SKLOP1'!C2456&lt;&gt;"",'[1]Vmesna vrtilna_SKLOP1'!D2456=""),'[1]Vmesna vrtilna_SKLOP1'!J2456,IF(F2456&lt;&gt;"",IF('[1]Vmesna vrtilna_SKLOP1'!J2456&lt;&gt;"",'[1]Vmesna vrtilna_SKLOP1'!J2456,""),""))))</f>
        <v/>
      </c>
      <c r="L2456" s="22" t="str">
        <f>IF(I2455="Skupaj:","DDV (22%):",IF(I2455="DDV (22%):","Skupaj z DDV:",IF(AND('[1]Vmesna vrtilna_SKLOP1'!C2456&lt;&gt;"",'[1]Vmesna vrtilna_SKLOP1'!E2456=""),"Skupaj:",IF(AND('[1]Vmesna vrtilna_SKLOP1'!C2456&lt;&gt;"",'[1]Vmesna vrtilna_SKLOP1'!D2456=""),'[1]Vmesna vrtilna_SKLOP1'!J2456,IF(F2456&lt;&gt;"",IF('[1]Vmesna vrtilna_SKLOP1'!J2456&lt;&gt;"",'[1]Vmesna vrtilna_SKLOP1'!J2456,""),"")))))</f>
        <v/>
      </c>
      <c r="M2456" s="22">
        <f t="shared" si="76"/>
        <v>0</v>
      </c>
      <c r="N2456" s="22" t="str">
        <f>IF(IFERROR(VLOOKUP(B2456,'[1]Vmesna vrtilna_SKLOP1'!B:J,7,0),"")=0,"",IFERROR(VLOOKUP(B2456,'[1]Vmesna vrtilna_SKLOP1'!B:J,7,0),""))</f>
        <v/>
      </c>
      <c r="O2456" s="22"/>
    </row>
    <row r="2457" spans="2:15" ht="15" customHeight="1" x14ac:dyDescent="0.3">
      <c r="B2457" s="15" t="str">
        <f>IF(AND('[1]Vmesna vrtilna_SKLOP1'!B2457&lt;&gt;"",'[1]Vmesna vrtilna_SKLOP1'!C2457&lt;&gt;""),IF('[1]Vmesna vrtilna_SKLOP1'!B2457&lt;&gt;"",'[1]Vmesna vrtilna_SKLOP1'!B2457,""),"")</f>
        <v/>
      </c>
      <c r="C2457" s="16" t="str">
        <f>IF(OR(C2456="Posebna oblika",C2456="Kulturno zaščiten objekt",C2456="Kulturno zaščiten objekt, Posebna oblika"),"Glej zavihek POSEBNI POGOJI",IF(SUM(N2456:Q2456)=1,"Posebna oblika",IF(SUM(N2456:Q2456)=10,"Kulturno zaščiten objekt",IF(SUM(N2456:Q2456)=11,"Kulturno zaščiten objekt, Posebna oblika",IF(AND('[1]Vmesna vrtilna_SKLOP1'!C2457&lt;&gt;"",'[1]Vmesna vrtilna_SKLOP1'!D2457&lt;&gt;""),IF('[1]Vmesna vrtilna_SKLOP1'!C2457&lt;&gt;"",'[1]Vmesna vrtilna_SKLOP1'!C2457,""),"")))))</f>
        <v/>
      </c>
      <c r="D2457" s="17" t="str">
        <f>IF(IFERROR(VLOOKUP(B2457,'[1]Vmesna vrtilna_SKLOP1'!B:J,6,0),"")=0,"",IFERROR(VLOOKUP(B2457,'[1]Vmesna vrtilna_SKLOP1'!B:J,6,0),""))</f>
        <v/>
      </c>
      <c r="E2457" s="16" t="str">
        <f>IF(IF('[1]Vmesna vrtilna_SKLOP1'!E2457&lt;&gt;"",'[1]Vmesna vrtilna_SKLOP1'!D2457,"")=0,"",IF('[1]Vmesna vrtilna_SKLOP1'!E2457&lt;&gt;"",'[1]Vmesna vrtilna_SKLOP1'!D2457,""))</f>
        <v>Demontaža</v>
      </c>
      <c r="F2457" s="18" t="str">
        <f>IF('[1]Vmesna vrtilna_SKLOP1'!E2457&lt;&gt;"",'[1]Vmesna vrtilna_SKLOP1'!E2457,"")</f>
        <v>Demontaža oken</v>
      </c>
      <c r="G2457" s="15" t="str">
        <f>IF('[1]Vmesna vrtilna_SKLOP1'!E2457&lt;&gt;"",'[1]Vmesna vrtilna_SKLOP1'!F2457,"")</f>
        <v>[m1]</v>
      </c>
      <c r="H2457" s="19">
        <f>IF('[1]Vmesna vrtilna_SKLOP1'!F2457&lt;&gt;"",'[1]Vmesna vrtilna_SKLOP1'!I2457,"")</f>
        <v>24</v>
      </c>
      <c r="I2457" s="20" t="str">
        <f>IF(I2456="Skupaj:","DDV (22%):",IF(I2456="DDV (22%):","Skupaj z DDV:",IF(AND('[1]Vmesna vrtilna_SKLOP1'!C2457&lt;&gt;"",'[1]Vmesna vrtilna_SKLOP1'!E2457=""),"Skupaj:","")))</f>
        <v/>
      </c>
      <c r="J2457" s="21">
        <f t="shared" si="77"/>
        <v>0</v>
      </c>
      <c r="K2457" s="21">
        <f>IF(I2457="Skupaj z DDV:",SUM(K2455,K2456),IF(I2457="DDV (22%):",K2456*0.22,IF(AND('[1]Vmesna vrtilna_SKLOP1'!C2457&lt;&gt;"",'[1]Vmesna vrtilna_SKLOP1'!D2457=""),'[1]Vmesna vrtilna_SKLOP1'!J2457,IF(F2457&lt;&gt;"",IF('[1]Vmesna vrtilna_SKLOP1'!J2457&lt;&gt;"",'[1]Vmesna vrtilna_SKLOP1'!J2457,""),""))))</f>
        <v>168</v>
      </c>
      <c r="L2457" s="22">
        <f>IF(I2456="Skupaj:","DDV (22%):",IF(I2456="DDV (22%):","Skupaj z DDV:",IF(AND('[1]Vmesna vrtilna_SKLOP1'!C2457&lt;&gt;"",'[1]Vmesna vrtilna_SKLOP1'!E2457=""),"Skupaj:",IF(AND('[1]Vmesna vrtilna_SKLOP1'!C2457&lt;&gt;"",'[1]Vmesna vrtilna_SKLOP1'!D2457=""),'[1]Vmesna vrtilna_SKLOP1'!J2457,IF(F2457&lt;&gt;"",IF('[1]Vmesna vrtilna_SKLOP1'!J2457&lt;&gt;"",'[1]Vmesna vrtilna_SKLOP1'!J2457,""),"")))))</f>
        <v>168</v>
      </c>
      <c r="M2457" s="22">
        <f t="shared" si="76"/>
        <v>0</v>
      </c>
      <c r="N2457" s="22" t="str">
        <f>IF(IFERROR(VLOOKUP(B2457,'[1]Vmesna vrtilna_SKLOP1'!B:J,7,0),"")=0,"",IFERROR(VLOOKUP(B2457,'[1]Vmesna vrtilna_SKLOP1'!B:J,7,0),""))</f>
        <v/>
      </c>
      <c r="O2457" s="22"/>
    </row>
    <row r="2458" spans="2:15" ht="15" customHeight="1" x14ac:dyDescent="0.3">
      <c r="B2458" s="15" t="str">
        <f>IF(AND('[1]Vmesna vrtilna_SKLOP1'!B2458&lt;&gt;"",'[1]Vmesna vrtilna_SKLOP1'!C2458&lt;&gt;""),IF('[1]Vmesna vrtilna_SKLOP1'!B2458&lt;&gt;"",'[1]Vmesna vrtilna_SKLOP1'!B2458,""),"")</f>
        <v/>
      </c>
      <c r="C2458" s="16" t="str">
        <f>IF(OR(C2457="Posebna oblika",C2457="Kulturno zaščiten objekt",C2457="Kulturno zaščiten objekt, Posebna oblika"),"Glej zavihek POSEBNI POGOJI",IF(SUM(N2457:Q2457)=1,"Posebna oblika",IF(SUM(N2457:Q2457)=10,"Kulturno zaščiten objekt",IF(SUM(N2457:Q2457)=11,"Kulturno zaščiten objekt, Posebna oblika",IF(AND('[1]Vmesna vrtilna_SKLOP1'!C2458&lt;&gt;"",'[1]Vmesna vrtilna_SKLOP1'!D2458&lt;&gt;""),IF('[1]Vmesna vrtilna_SKLOP1'!C2458&lt;&gt;"",'[1]Vmesna vrtilna_SKLOP1'!C2458,""),"")))))</f>
        <v/>
      </c>
      <c r="D2458" s="17" t="str">
        <f>IF(IFERROR(VLOOKUP(B2458,'[1]Vmesna vrtilna_SKLOP1'!B:J,6,0),"")=0,"",IFERROR(VLOOKUP(B2458,'[1]Vmesna vrtilna_SKLOP1'!B:J,6,0),""))</f>
        <v/>
      </c>
      <c r="E2458" s="16" t="str">
        <f>IF(IF('[1]Vmesna vrtilna_SKLOP1'!E2458&lt;&gt;"",'[1]Vmesna vrtilna_SKLOP1'!D2458,"")=0,"",IF('[1]Vmesna vrtilna_SKLOP1'!E2458&lt;&gt;"",'[1]Vmesna vrtilna_SKLOP1'!D2458,""))</f>
        <v/>
      </c>
      <c r="F2458" s="18" t="str">
        <f>IF('[1]Vmesna vrtilna_SKLOP1'!E2458&lt;&gt;"",'[1]Vmesna vrtilna_SKLOP1'!E2458,"")</f>
        <v>Demontaža police</v>
      </c>
      <c r="G2458" s="15" t="str">
        <f>IF('[1]Vmesna vrtilna_SKLOP1'!E2458&lt;&gt;"",'[1]Vmesna vrtilna_SKLOP1'!F2458,"")</f>
        <v>[kos]</v>
      </c>
      <c r="H2458" s="19">
        <f>IF('[1]Vmesna vrtilna_SKLOP1'!F2458&lt;&gt;"",'[1]Vmesna vrtilna_SKLOP1'!I2458,"")</f>
        <v>5</v>
      </c>
      <c r="I2458" s="20" t="str">
        <f>IF(I2457="Skupaj:","DDV (22%):",IF(I2457="DDV (22%):","Skupaj z DDV:",IF(AND('[1]Vmesna vrtilna_SKLOP1'!C2458&lt;&gt;"",'[1]Vmesna vrtilna_SKLOP1'!E2458=""),"Skupaj:","")))</f>
        <v/>
      </c>
      <c r="J2458" s="21">
        <f t="shared" si="77"/>
        <v>0</v>
      </c>
      <c r="K2458" s="21">
        <f>IF(I2458="Skupaj z DDV:",SUM(K2456,K2457),IF(I2458="DDV (22%):",K2457*0.22,IF(AND('[1]Vmesna vrtilna_SKLOP1'!C2458&lt;&gt;"",'[1]Vmesna vrtilna_SKLOP1'!D2458=""),'[1]Vmesna vrtilna_SKLOP1'!J2458,IF(F2458&lt;&gt;"",IF('[1]Vmesna vrtilna_SKLOP1'!J2458&lt;&gt;"",'[1]Vmesna vrtilna_SKLOP1'!J2458,""),""))))</f>
        <v>25</v>
      </c>
      <c r="L2458" s="22">
        <f>IF(I2457="Skupaj:","DDV (22%):",IF(I2457="DDV (22%):","Skupaj z DDV:",IF(AND('[1]Vmesna vrtilna_SKLOP1'!C2458&lt;&gt;"",'[1]Vmesna vrtilna_SKLOP1'!E2458=""),"Skupaj:",IF(AND('[1]Vmesna vrtilna_SKLOP1'!C2458&lt;&gt;"",'[1]Vmesna vrtilna_SKLOP1'!D2458=""),'[1]Vmesna vrtilna_SKLOP1'!J2458,IF(F2458&lt;&gt;"",IF('[1]Vmesna vrtilna_SKLOP1'!J2458&lt;&gt;"",'[1]Vmesna vrtilna_SKLOP1'!J2458,""),"")))))</f>
        <v>25</v>
      </c>
      <c r="M2458" s="22">
        <f t="shared" si="76"/>
        <v>0</v>
      </c>
      <c r="N2458" s="22" t="str">
        <f>IF(IFERROR(VLOOKUP(B2458,'[1]Vmesna vrtilna_SKLOP1'!B:J,7,0),"")=0,"",IFERROR(VLOOKUP(B2458,'[1]Vmesna vrtilna_SKLOP1'!B:J,7,0),""))</f>
        <v/>
      </c>
      <c r="O2458" s="22"/>
    </row>
    <row r="2459" spans="2:15" ht="15" customHeight="1" x14ac:dyDescent="0.3">
      <c r="B2459" s="15" t="str">
        <f>IF(AND('[1]Vmesna vrtilna_SKLOP1'!B2459&lt;&gt;"",'[1]Vmesna vrtilna_SKLOP1'!C2459&lt;&gt;""),IF('[1]Vmesna vrtilna_SKLOP1'!B2459&lt;&gt;"",'[1]Vmesna vrtilna_SKLOP1'!B2459,""),"")</f>
        <v/>
      </c>
      <c r="C2459" s="16" t="str">
        <f>IF(OR(C2458="Posebna oblika",C2458="Kulturno zaščiten objekt",C2458="Kulturno zaščiten objekt, Posebna oblika"),"Glej zavihek POSEBNI POGOJI",IF(SUM(N2458:Q2458)=1,"Posebna oblika",IF(SUM(N2458:Q2458)=10,"Kulturno zaščiten objekt",IF(SUM(N2458:Q2458)=11,"Kulturno zaščiten objekt, Posebna oblika",IF(AND('[1]Vmesna vrtilna_SKLOP1'!C2459&lt;&gt;"",'[1]Vmesna vrtilna_SKLOP1'!D2459&lt;&gt;""),IF('[1]Vmesna vrtilna_SKLOP1'!C2459&lt;&gt;"",'[1]Vmesna vrtilna_SKLOP1'!C2459,""),"")))))</f>
        <v/>
      </c>
      <c r="D2459" s="17" t="str">
        <f>IF(IFERROR(VLOOKUP(B2459,'[1]Vmesna vrtilna_SKLOP1'!B:J,6,0),"")=0,"",IFERROR(VLOOKUP(B2459,'[1]Vmesna vrtilna_SKLOP1'!B:J,6,0),""))</f>
        <v/>
      </c>
      <c r="E2459" s="16" t="str">
        <f>IF(IF('[1]Vmesna vrtilna_SKLOP1'!E2459&lt;&gt;"",'[1]Vmesna vrtilna_SKLOP1'!D2459,"")=0,"",IF('[1]Vmesna vrtilna_SKLOP1'!E2459&lt;&gt;"",'[1]Vmesna vrtilna_SKLOP1'!D2459,""))</f>
        <v/>
      </c>
      <c r="F2459" s="18" t="str">
        <f>IF('[1]Vmesna vrtilna_SKLOP1'!E2459&lt;&gt;"",'[1]Vmesna vrtilna_SKLOP1'!E2459,"")</f>
        <v/>
      </c>
      <c r="G2459" s="15" t="str">
        <f>IF('[1]Vmesna vrtilna_SKLOP1'!E2459&lt;&gt;"",'[1]Vmesna vrtilna_SKLOP1'!F2459,"")</f>
        <v/>
      </c>
      <c r="H2459" s="19" t="str">
        <f>IF('[1]Vmesna vrtilna_SKLOP1'!F2459&lt;&gt;"",'[1]Vmesna vrtilna_SKLOP1'!I2459,"")</f>
        <v/>
      </c>
      <c r="I2459" s="20" t="str">
        <f>IF(I2458="Skupaj:","DDV (22%):",IF(I2458="DDV (22%):","Skupaj z DDV:",IF(AND('[1]Vmesna vrtilna_SKLOP1'!C2459&lt;&gt;"",'[1]Vmesna vrtilna_SKLOP1'!E2459=""),"Skupaj:","")))</f>
        <v/>
      </c>
      <c r="J2459" s="21" t="str">
        <f t="shared" si="77"/>
        <v/>
      </c>
      <c r="K2459" s="21" t="str">
        <f>IF(I2459="Skupaj z DDV:",SUM(K2457,K2458),IF(I2459="DDV (22%):",K2458*0.22,IF(AND('[1]Vmesna vrtilna_SKLOP1'!C2459&lt;&gt;"",'[1]Vmesna vrtilna_SKLOP1'!D2459=""),'[1]Vmesna vrtilna_SKLOP1'!J2459,IF(F2459&lt;&gt;"",IF('[1]Vmesna vrtilna_SKLOP1'!J2459&lt;&gt;"",'[1]Vmesna vrtilna_SKLOP1'!J2459,""),""))))</f>
        <v/>
      </c>
      <c r="L2459" s="22" t="str">
        <f>IF(I2458="Skupaj:","DDV (22%):",IF(I2458="DDV (22%):","Skupaj z DDV:",IF(AND('[1]Vmesna vrtilna_SKLOP1'!C2459&lt;&gt;"",'[1]Vmesna vrtilna_SKLOP1'!E2459=""),"Skupaj:",IF(AND('[1]Vmesna vrtilna_SKLOP1'!C2459&lt;&gt;"",'[1]Vmesna vrtilna_SKLOP1'!D2459=""),'[1]Vmesna vrtilna_SKLOP1'!J2459,IF(F2459&lt;&gt;"",IF('[1]Vmesna vrtilna_SKLOP1'!J2459&lt;&gt;"",'[1]Vmesna vrtilna_SKLOP1'!J2459,""),"")))))</f>
        <v/>
      </c>
      <c r="M2459" s="22">
        <f t="shared" si="76"/>
        <v>0</v>
      </c>
      <c r="N2459" s="22" t="str">
        <f>IF(IFERROR(VLOOKUP(B2459,'[1]Vmesna vrtilna_SKLOP1'!B:J,7,0),"")=0,"",IFERROR(VLOOKUP(B2459,'[1]Vmesna vrtilna_SKLOP1'!B:J,7,0),""))</f>
        <v/>
      </c>
      <c r="O2459" s="22"/>
    </row>
    <row r="2460" spans="2:15" ht="15" customHeight="1" x14ac:dyDescent="0.3">
      <c r="B2460" s="15" t="str">
        <f>IF(AND('[1]Vmesna vrtilna_SKLOP1'!B2460&lt;&gt;"",'[1]Vmesna vrtilna_SKLOP1'!C2460&lt;&gt;""),IF('[1]Vmesna vrtilna_SKLOP1'!B2460&lt;&gt;"",'[1]Vmesna vrtilna_SKLOP1'!B2460,""),"")</f>
        <v/>
      </c>
      <c r="C2460" s="16" t="str">
        <f>IF(OR(C2459="Posebna oblika",C2459="Kulturno zaščiten objekt",C2459="Kulturno zaščiten objekt, Posebna oblika"),"Glej zavihek POSEBNI POGOJI",IF(SUM(N2459:Q2459)=1,"Posebna oblika",IF(SUM(N2459:Q2459)=10,"Kulturno zaščiten objekt",IF(SUM(N2459:Q2459)=11,"Kulturno zaščiten objekt, Posebna oblika",IF(AND('[1]Vmesna vrtilna_SKLOP1'!C2460&lt;&gt;"",'[1]Vmesna vrtilna_SKLOP1'!D2460&lt;&gt;""),IF('[1]Vmesna vrtilna_SKLOP1'!C2460&lt;&gt;"",'[1]Vmesna vrtilna_SKLOP1'!C2460,""),"")))))</f>
        <v/>
      </c>
      <c r="D2460" s="17" t="str">
        <f>IF(IFERROR(VLOOKUP(B2460,'[1]Vmesna vrtilna_SKLOP1'!B:J,6,0),"")=0,"",IFERROR(VLOOKUP(B2460,'[1]Vmesna vrtilna_SKLOP1'!B:J,6,0),""))</f>
        <v/>
      </c>
      <c r="E2460" s="16" t="str">
        <f>IF(IF('[1]Vmesna vrtilna_SKLOP1'!E2460&lt;&gt;"",'[1]Vmesna vrtilna_SKLOP1'!D2460,"")=0,"",IF('[1]Vmesna vrtilna_SKLOP1'!E2460&lt;&gt;"",'[1]Vmesna vrtilna_SKLOP1'!D2460,""))</f>
        <v>Montaža</v>
      </c>
      <c r="F2460" s="18" t="str">
        <f>IF('[1]Vmesna vrtilna_SKLOP1'!E2460&lt;&gt;"",'[1]Vmesna vrtilna_SKLOP1'!E2460,"")</f>
        <v>RAL montaža oken z zidarskimi deli</v>
      </c>
      <c r="G2460" s="15" t="str">
        <f>IF('[1]Vmesna vrtilna_SKLOP1'!E2460&lt;&gt;"",'[1]Vmesna vrtilna_SKLOP1'!F2460,"")</f>
        <v>[m1]</v>
      </c>
      <c r="H2460" s="19">
        <f>IF('[1]Vmesna vrtilna_SKLOP1'!F2460&lt;&gt;"",'[1]Vmesna vrtilna_SKLOP1'!I2460,"")</f>
        <v>24</v>
      </c>
      <c r="I2460" s="20" t="str">
        <f>IF(I2459="Skupaj:","DDV (22%):",IF(I2459="DDV (22%):","Skupaj z DDV:",IF(AND('[1]Vmesna vrtilna_SKLOP1'!C2460&lt;&gt;"",'[1]Vmesna vrtilna_SKLOP1'!E2460=""),"Skupaj:","")))</f>
        <v/>
      </c>
      <c r="J2460" s="21">
        <f t="shared" si="77"/>
        <v>0</v>
      </c>
      <c r="K2460" s="21">
        <f>IF(I2460="Skupaj z DDV:",SUM(K2458,K2459),IF(I2460="DDV (22%):",K2459*0.22,IF(AND('[1]Vmesna vrtilna_SKLOP1'!C2460&lt;&gt;"",'[1]Vmesna vrtilna_SKLOP1'!D2460=""),'[1]Vmesna vrtilna_SKLOP1'!J2460,IF(F2460&lt;&gt;"",IF('[1]Vmesna vrtilna_SKLOP1'!J2460&lt;&gt;"",'[1]Vmesna vrtilna_SKLOP1'!J2460,""),""))))</f>
        <v>816</v>
      </c>
      <c r="L2460" s="22">
        <f>IF(I2459="Skupaj:","DDV (22%):",IF(I2459="DDV (22%):","Skupaj z DDV:",IF(AND('[1]Vmesna vrtilna_SKLOP1'!C2460&lt;&gt;"",'[1]Vmesna vrtilna_SKLOP1'!E2460=""),"Skupaj:",IF(AND('[1]Vmesna vrtilna_SKLOP1'!C2460&lt;&gt;"",'[1]Vmesna vrtilna_SKLOP1'!D2460=""),'[1]Vmesna vrtilna_SKLOP1'!J2460,IF(F2460&lt;&gt;"",IF('[1]Vmesna vrtilna_SKLOP1'!J2460&lt;&gt;"",'[1]Vmesna vrtilna_SKLOP1'!J2460,""),"")))))</f>
        <v>816</v>
      </c>
      <c r="M2460" s="22">
        <f t="shared" si="76"/>
        <v>0</v>
      </c>
      <c r="N2460" s="22" t="str">
        <f>IF(IFERROR(VLOOKUP(B2460,'[1]Vmesna vrtilna_SKLOP1'!B:J,7,0),"")=0,"",IFERROR(VLOOKUP(B2460,'[1]Vmesna vrtilna_SKLOP1'!B:J,7,0),""))</f>
        <v/>
      </c>
      <c r="O2460" s="22"/>
    </row>
    <row r="2461" spans="2:15" ht="15" customHeight="1" x14ac:dyDescent="0.3">
      <c r="B2461" s="15" t="str">
        <f>IF(AND('[1]Vmesna vrtilna_SKLOP1'!B2461&lt;&gt;"",'[1]Vmesna vrtilna_SKLOP1'!C2461&lt;&gt;""),IF('[1]Vmesna vrtilna_SKLOP1'!B2461&lt;&gt;"",'[1]Vmesna vrtilna_SKLOP1'!B2461,""),"")</f>
        <v/>
      </c>
      <c r="C2461" s="16" t="str">
        <f>IF(OR(C2460="Posebna oblika",C2460="Kulturno zaščiten objekt",C2460="Kulturno zaščiten objekt, Posebna oblika"),"Glej zavihek POSEBNI POGOJI",IF(SUM(N2460:Q2460)=1,"Posebna oblika",IF(SUM(N2460:Q2460)=10,"Kulturno zaščiten objekt",IF(SUM(N2460:Q2460)=11,"Kulturno zaščiten objekt, Posebna oblika",IF(AND('[1]Vmesna vrtilna_SKLOP1'!C2461&lt;&gt;"",'[1]Vmesna vrtilna_SKLOP1'!D2461&lt;&gt;""),IF('[1]Vmesna vrtilna_SKLOP1'!C2461&lt;&gt;"",'[1]Vmesna vrtilna_SKLOP1'!C2461,""),"")))))</f>
        <v/>
      </c>
      <c r="D2461" s="17" t="str">
        <f>IF(IFERROR(VLOOKUP(B2461,'[1]Vmesna vrtilna_SKLOP1'!B:J,6,0),"")=0,"",IFERROR(VLOOKUP(B2461,'[1]Vmesna vrtilna_SKLOP1'!B:J,6,0),""))</f>
        <v/>
      </c>
      <c r="E2461" s="16" t="str">
        <f>IF(IF('[1]Vmesna vrtilna_SKLOP1'!E2461&lt;&gt;"",'[1]Vmesna vrtilna_SKLOP1'!D2461,"")=0,"",IF('[1]Vmesna vrtilna_SKLOP1'!E2461&lt;&gt;"",'[1]Vmesna vrtilna_SKLOP1'!D2461,""))</f>
        <v/>
      </c>
      <c r="F2461" s="18" t="str">
        <f>IF('[1]Vmesna vrtilna_SKLOP1'!E2461&lt;&gt;"",'[1]Vmesna vrtilna_SKLOP1'!E2461,"")</f>
        <v>Montaža police</v>
      </c>
      <c r="G2461" s="15" t="str">
        <f>IF('[1]Vmesna vrtilna_SKLOP1'!E2461&lt;&gt;"",'[1]Vmesna vrtilna_SKLOP1'!F2461,"")</f>
        <v>[kos]</v>
      </c>
      <c r="H2461" s="19">
        <f>IF('[1]Vmesna vrtilna_SKLOP1'!F2461&lt;&gt;"",'[1]Vmesna vrtilna_SKLOP1'!I2461,"")</f>
        <v>5</v>
      </c>
      <c r="I2461" s="20" t="str">
        <f>IF(I2460="Skupaj:","DDV (22%):",IF(I2460="DDV (22%):","Skupaj z DDV:",IF(AND('[1]Vmesna vrtilna_SKLOP1'!C2461&lt;&gt;"",'[1]Vmesna vrtilna_SKLOP1'!E2461=""),"Skupaj:","")))</f>
        <v/>
      </c>
      <c r="J2461" s="21">
        <f t="shared" si="77"/>
        <v>0</v>
      </c>
      <c r="K2461" s="21">
        <f>IF(I2461="Skupaj z DDV:",SUM(K2459,K2460),IF(I2461="DDV (22%):",K2460*0.22,IF(AND('[1]Vmesna vrtilna_SKLOP1'!C2461&lt;&gt;"",'[1]Vmesna vrtilna_SKLOP1'!D2461=""),'[1]Vmesna vrtilna_SKLOP1'!J2461,IF(F2461&lt;&gt;"",IF('[1]Vmesna vrtilna_SKLOP1'!J2461&lt;&gt;"",'[1]Vmesna vrtilna_SKLOP1'!J2461,""),""))))</f>
        <v>50</v>
      </c>
      <c r="L2461" s="22">
        <f>IF(I2460="Skupaj:","DDV (22%):",IF(I2460="DDV (22%):","Skupaj z DDV:",IF(AND('[1]Vmesna vrtilna_SKLOP1'!C2461&lt;&gt;"",'[1]Vmesna vrtilna_SKLOP1'!E2461=""),"Skupaj:",IF(AND('[1]Vmesna vrtilna_SKLOP1'!C2461&lt;&gt;"",'[1]Vmesna vrtilna_SKLOP1'!D2461=""),'[1]Vmesna vrtilna_SKLOP1'!J2461,IF(F2461&lt;&gt;"",IF('[1]Vmesna vrtilna_SKLOP1'!J2461&lt;&gt;"",'[1]Vmesna vrtilna_SKLOP1'!J2461,""),"")))))</f>
        <v>50</v>
      </c>
      <c r="M2461" s="22">
        <f t="shared" si="76"/>
        <v>0</v>
      </c>
      <c r="N2461" s="22" t="str">
        <f>IF(IFERROR(VLOOKUP(B2461,'[1]Vmesna vrtilna_SKLOP1'!B:J,7,0),"")=0,"",IFERROR(VLOOKUP(B2461,'[1]Vmesna vrtilna_SKLOP1'!B:J,7,0),""))</f>
        <v/>
      </c>
      <c r="O2461" s="22"/>
    </row>
    <row r="2462" spans="2:15" ht="15" customHeight="1" x14ac:dyDescent="0.3">
      <c r="B2462" s="15" t="str">
        <f>IF(AND('[1]Vmesna vrtilna_SKLOP1'!B2462&lt;&gt;"",'[1]Vmesna vrtilna_SKLOP1'!C2462&lt;&gt;""),IF('[1]Vmesna vrtilna_SKLOP1'!B2462&lt;&gt;"",'[1]Vmesna vrtilna_SKLOP1'!B2462,""),"")</f>
        <v/>
      </c>
      <c r="C2462" s="16" t="str">
        <f>IF(OR(C2461="Posebna oblika",C2461="Kulturno zaščiten objekt",C2461="Kulturno zaščiten objekt, Posebna oblika"),"Glej zavihek POSEBNI POGOJI",IF(SUM(N2461:Q2461)=1,"Posebna oblika",IF(SUM(N2461:Q2461)=10,"Kulturno zaščiten objekt",IF(SUM(N2461:Q2461)=11,"Kulturno zaščiten objekt, Posebna oblika",IF(AND('[1]Vmesna vrtilna_SKLOP1'!C2462&lt;&gt;"",'[1]Vmesna vrtilna_SKLOP1'!D2462&lt;&gt;""),IF('[1]Vmesna vrtilna_SKLOP1'!C2462&lt;&gt;"",'[1]Vmesna vrtilna_SKLOP1'!C2462,""),"")))))</f>
        <v/>
      </c>
      <c r="D2462" s="17" t="str">
        <f>IF(IFERROR(VLOOKUP(B2462,'[1]Vmesna vrtilna_SKLOP1'!B:J,6,0),"")=0,"",IFERROR(VLOOKUP(B2462,'[1]Vmesna vrtilna_SKLOP1'!B:J,6,0),""))</f>
        <v/>
      </c>
      <c r="E2462" s="16" t="str">
        <f>IF(IF('[1]Vmesna vrtilna_SKLOP1'!E2462&lt;&gt;"",'[1]Vmesna vrtilna_SKLOP1'!D2462,"")=0,"",IF('[1]Vmesna vrtilna_SKLOP1'!E2462&lt;&gt;"",'[1]Vmesna vrtilna_SKLOP1'!D2462,""))</f>
        <v/>
      </c>
      <c r="F2462" s="18" t="str">
        <f>IF('[1]Vmesna vrtilna_SKLOP1'!E2462&lt;&gt;"",'[1]Vmesna vrtilna_SKLOP1'!E2462,"")</f>
        <v/>
      </c>
      <c r="G2462" s="15" t="str">
        <f>IF('[1]Vmesna vrtilna_SKLOP1'!E2462&lt;&gt;"",'[1]Vmesna vrtilna_SKLOP1'!F2462,"")</f>
        <v/>
      </c>
      <c r="H2462" s="19" t="str">
        <f>IF('[1]Vmesna vrtilna_SKLOP1'!F2462&lt;&gt;"",'[1]Vmesna vrtilna_SKLOP1'!I2462,"")</f>
        <v/>
      </c>
      <c r="I2462" s="20" t="str">
        <f>IF(I2461="Skupaj:","DDV (22%):",IF(I2461="DDV (22%):","Skupaj z DDV:",IF(AND('[1]Vmesna vrtilna_SKLOP1'!C2462&lt;&gt;"",'[1]Vmesna vrtilna_SKLOP1'!E2462=""),"Skupaj:","")))</f>
        <v/>
      </c>
      <c r="J2462" s="21" t="str">
        <f t="shared" si="77"/>
        <v/>
      </c>
      <c r="K2462" s="21" t="str">
        <f>IF(I2462="Skupaj z DDV:",SUM(K2460,K2461),IF(I2462="DDV (22%):",K2461*0.22,IF(AND('[1]Vmesna vrtilna_SKLOP1'!C2462&lt;&gt;"",'[1]Vmesna vrtilna_SKLOP1'!D2462=""),'[1]Vmesna vrtilna_SKLOP1'!J2462,IF(F2462&lt;&gt;"",IF('[1]Vmesna vrtilna_SKLOP1'!J2462&lt;&gt;"",'[1]Vmesna vrtilna_SKLOP1'!J2462,""),""))))</f>
        <v/>
      </c>
      <c r="L2462" s="22" t="str">
        <f>IF(I2461="Skupaj:","DDV (22%):",IF(I2461="DDV (22%):","Skupaj z DDV:",IF(AND('[1]Vmesna vrtilna_SKLOP1'!C2462&lt;&gt;"",'[1]Vmesna vrtilna_SKLOP1'!E2462=""),"Skupaj:",IF(AND('[1]Vmesna vrtilna_SKLOP1'!C2462&lt;&gt;"",'[1]Vmesna vrtilna_SKLOP1'!D2462=""),'[1]Vmesna vrtilna_SKLOP1'!J2462,IF(F2462&lt;&gt;"",IF('[1]Vmesna vrtilna_SKLOP1'!J2462&lt;&gt;"",'[1]Vmesna vrtilna_SKLOP1'!J2462,""),"")))))</f>
        <v/>
      </c>
      <c r="M2462" s="22">
        <f t="shared" si="76"/>
        <v>0</v>
      </c>
      <c r="N2462" s="22" t="str">
        <f>IF(IFERROR(VLOOKUP(B2462,'[1]Vmesna vrtilna_SKLOP1'!B:J,7,0),"")=0,"",IFERROR(VLOOKUP(B2462,'[1]Vmesna vrtilna_SKLOP1'!B:J,7,0),""))</f>
        <v/>
      </c>
      <c r="O2462" s="22"/>
    </row>
    <row r="2463" spans="2:15" ht="15" customHeight="1" x14ac:dyDescent="0.3">
      <c r="B2463" s="15" t="str">
        <f>IF(AND('[1]Vmesna vrtilna_SKLOP1'!B2463&lt;&gt;"",'[1]Vmesna vrtilna_SKLOP1'!C2463&lt;&gt;""),IF('[1]Vmesna vrtilna_SKLOP1'!B2463&lt;&gt;"",'[1]Vmesna vrtilna_SKLOP1'!B2463,""),"")</f>
        <v/>
      </c>
      <c r="C2463" s="16" t="str">
        <f>IF(OR(C2462="Posebna oblika",C2462="Kulturno zaščiten objekt",C2462="Kulturno zaščiten objekt, Posebna oblika"),"Glej zavihek POSEBNI POGOJI",IF(SUM(N2462:Q2462)=1,"Posebna oblika",IF(SUM(N2462:Q2462)=10,"Kulturno zaščiten objekt",IF(SUM(N2462:Q2462)=11,"Kulturno zaščiten objekt, Posebna oblika",IF(AND('[1]Vmesna vrtilna_SKLOP1'!C2463&lt;&gt;"",'[1]Vmesna vrtilna_SKLOP1'!D2463&lt;&gt;""),IF('[1]Vmesna vrtilna_SKLOP1'!C2463&lt;&gt;"",'[1]Vmesna vrtilna_SKLOP1'!C2463,""),"")))))</f>
        <v/>
      </c>
      <c r="D2463" s="17" t="str">
        <f>IF(IFERROR(VLOOKUP(B2463,'[1]Vmesna vrtilna_SKLOP1'!B:J,6,0),"")=0,"",IFERROR(VLOOKUP(B2463,'[1]Vmesna vrtilna_SKLOP1'!B:J,6,0),""))</f>
        <v/>
      </c>
      <c r="E2463" s="16" t="str">
        <f>IF(IF('[1]Vmesna vrtilna_SKLOP1'!E2463&lt;&gt;"",'[1]Vmesna vrtilna_SKLOP1'!D2463,"")=0,"",IF('[1]Vmesna vrtilna_SKLOP1'!E2463&lt;&gt;"",'[1]Vmesna vrtilna_SKLOP1'!D2463,""))</f>
        <v>Odvoz na deponijo</v>
      </c>
      <c r="F2463" s="18" t="str">
        <f>IF('[1]Vmesna vrtilna_SKLOP1'!E2463&lt;&gt;"",'[1]Vmesna vrtilna_SKLOP1'!E2463,"")</f>
        <v>Odvoz na deponijo</v>
      </c>
      <c r="G2463" s="15" t="str">
        <f>IF('[1]Vmesna vrtilna_SKLOP1'!E2463&lt;&gt;"",'[1]Vmesna vrtilna_SKLOP1'!F2463,"")</f>
        <v>[m1]</v>
      </c>
      <c r="H2463" s="19">
        <f>IF('[1]Vmesna vrtilna_SKLOP1'!F2463&lt;&gt;"",'[1]Vmesna vrtilna_SKLOP1'!I2463,"")</f>
        <v>24</v>
      </c>
      <c r="I2463" s="20" t="str">
        <f>IF(I2462="Skupaj:","DDV (22%):",IF(I2462="DDV (22%):","Skupaj z DDV:",IF(AND('[1]Vmesna vrtilna_SKLOP1'!C2463&lt;&gt;"",'[1]Vmesna vrtilna_SKLOP1'!E2463=""),"Skupaj:","")))</f>
        <v/>
      </c>
      <c r="J2463" s="21">
        <f t="shared" si="77"/>
        <v>0</v>
      </c>
      <c r="K2463" s="21">
        <f>IF(I2463="Skupaj z DDV:",SUM(K2461,K2462),IF(I2463="DDV (22%):",K2462*0.22,IF(AND('[1]Vmesna vrtilna_SKLOP1'!C2463&lt;&gt;"",'[1]Vmesna vrtilna_SKLOP1'!D2463=""),'[1]Vmesna vrtilna_SKLOP1'!J2463,IF(F2463&lt;&gt;"",IF('[1]Vmesna vrtilna_SKLOP1'!J2463&lt;&gt;"",'[1]Vmesna vrtilna_SKLOP1'!J2463,""),""))))</f>
        <v>72</v>
      </c>
      <c r="L2463" s="22">
        <f>IF(I2462="Skupaj:","DDV (22%):",IF(I2462="DDV (22%):","Skupaj z DDV:",IF(AND('[1]Vmesna vrtilna_SKLOP1'!C2463&lt;&gt;"",'[1]Vmesna vrtilna_SKLOP1'!E2463=""),"Skupaj:",IF(AND('[1]Vmesna vrtilna_SKLOP1'!C2463&lt;&gt;"",'[1]Vmesna vrtilna_SKLOP1'!D2463=""),'[1]Vmesna vrtilna_SKLOP1'!J2463,IF(F2463&lt;&gt;"",IF('[1]Vmesna vrtilna_SKLOP1'!J2463&lt;&gt;"",'[1]Vmesna vrtilna_SKLOP1'!J2463,""),"")))))</f>
        <v>72</v>
      </c>
      <c r="M2463" s="22">
        <f t="shared" si="76"/>
        <v>0</v>
      </c>
      <c r="N2463" s="22" t="str">
        <f>IF(IFERROR(VLOOKUP(B2463,'[1]Vmesna vrtilna_SKLOP1'!B:J,7,0),"")=0,"",IFERROR(VLOOKUP(B2463,'[1]Vmesna vrtilna_SKLOP1'!B:J,7,0),""))</f>
        <v/>
      </c>
      <c r="O2463" s="22"/>
    </row>
    <row r="2464" spans="2:15" ht="15" customHeight="1" x14ac:dyDescent="0.3">
      <c r="B2464" s="15" t="str">
        <f>IF(AND('[1]Vmesna vrtilna_SKLOP1'!B2464&lt;&gt;"",'[1]Vmesna vrtilna_SKLOP1'!C2464&lt;&gt;""),IF('[1]Vmesna vrtilna_SKLOP1'!B2464&lt;&gt;"",'[1]Vmesna vrtilna_SKLOP1'!B2464,""),"")</f>
        <v/>
      </c>
      <c r="C2464" s="16" t="str">
        <f>IF(OR(C2463="Posebna oblika",C2463="Kulturno zaščiten objekt",C2463="Kulturno zaščiten objekt, Posebna oblika"),"Glej zavihek POSEBNI POGOJI",IF(SUM(N2463:Q2463)=1,"Posebna oblika",IF(SUM(N2463:Q2463)=10,"Kulturno zaščiten objekt",IF(SUM(N2463:Q2463)=11,"Kulturno zaščiten objekt, Posebna oblika",IF(AND('[1]Vmesna vrtilna_SKLOP1'!C2464&lt;&gt;"",'[1]Vmesna vrtilna_SKLOP1'!D2464&lt;&gt;""),IF('[1]Vmesna vrtilna_SKLOP1'!C2464&lt;&gt;"",'[1]Vmesna vrtilna_SKLOP1'!C2464,""),"")))))</f>
        <v/>
      </c>
      <c r="D2464" s="17" t="str">
        <f>IF(IFERROR(VLOOKUP(B2464,'[1]Vmesna vrtilna_SKLOP1'!B:J,6,0),"")=0,"",IFERROR(VLOOKUP(B2464,'[1]Vmesna vrtilna_SKLOP1'!B:J,6,0),""))</f>
        <v/>
      </c>
      <c r="E2464" s="16" t="str">
        <f>IF(IF('[1]Vmesna vrtilna_SKLOP1'!E2464&lt;&gt;"",'[1]Vmesna vrtilna_SKLOP1'!D2464,"")=0,"",IF('[1]Vmesna vrtilna_SKLOP1'!E2464&lt;&gt;"",'[1]Vmesna vrtilna_SKLOP1'!D2464,""))</f>
        <v/>
      </c>
      <c r="F2464" s="18" t="str">
        <f>IF('[1]Vmesna vrtilna_SKLOP1'!E2464&lt;&gt;"",'[1]Vmesna vrtilna_SKLOP1'!E2464,"")</f>
        <v/>
      </c>
      <c r="G2464" s="15" t="str">
        <f>IF('[1]Vmesna vrtilna_SKLOP1'!E2464&lt;&gt;"",'[1]Vmesna vrtilna_SKLOP1'!F2464,"")</f>
        <v/>
      </c>
      <c r="H2464" s="19" t="str">
        <f>IF('[1]Vmesna vrtilna_SKLOP1'!F2464&lt;&gt;"",'[1]Vmesna vrtilna_SKLOP1'!I2464,"")</f>
        <v/>
      </c>
      <c r="I2464" s="20" t="str">
        <f>IF(I2463="Skupaj:","DDV (22%):",IF(I2463="DDV (22%):","Skupaj z DDV:",IF(AND('[1]Vmesna vrtilna_SKLOP1'!C2464&lt;&gt;"",'[1]Vmesna vrtilna_SKLOP1'!E2464=""),"Skupaj:","")))</f>
        <v/>
      </c>
      <c r="J2464" s="21" t="str">
        <f t="shared" si="77"/>
        <v/>
      </c>
      <c r="K2464" s="21" t="str">
        <f>IF(I2464="Skupaj z DDV:",SUM(K2462,K2463),IF(I2464="DDV (22%):",K2463*0.22,IF(AND('[1]Vmesna vrtilna_SKLOP1'!C2464&lt;&gt;"",'[1]Vmesna vrtilna_SKLOP1'!D2464=""),'[1]Vmesna vrtilna_SKLOP1'!J2464,IF(F2464&lt;&gt;"",IF('[1]Vmesna vrtilna_SKLOP1'!J2464&lt;&gt;"",'[1]Vmesna vrtilna_SKLOP1'!J2464,""),""))))</f>
        <v/>
      </c>
      <c r="L2464" s="22" t="str">
        <f>IF(I2463="Skupaj:","DDV (22%):",IF(I2463="DDV (22%):","Skupaj z DDV:",IF(AND('[1]Vmesna vrtilna_SKLOP1'!C2464&lt;&gt;"",'[1]Vmesna vrtilna_SKLOP1'!E2464=""),"Skupaj:",IF(AND('[1]Vmesna vrtilna_SKLOP1'!C2464&lt;&gt;"",'[1]Vmesna vrtilna_SKLOP1'!D2464=""),'[1]Vmesna vrtilna_SKLOP1'!J2464,IF(F2464&lt;&gt;"",IF('[1]Vmesna vrtilna_SKLOP1'!J2464&lt;&gt;"",'[1]Vmesna vrtilna_SKLOP1'!J2464,""),"")))))</f>
        <v/>
      </c>
      <c r="M2464" s="22">
        <f t="shared" si="76"/>
        <v>0</v>
      </c>
      <c r="N2464" s="22" t="str">
        <f>IF(IFERROR(VLOOKUP(B2464,'[1]Vmesna vrtilna_SKLOP1'!B:J,7,0),"")=0,"",IFERROR(VLOOKUP(B2464,'[1]Vmesna vrtilna_SKLOP1'!B:J,7,0),""))</f>
        <v/>
      </c>
      <c r="O2464" s="22"/>
    </row>
    <row r="2465" spans="2:15" ht="15" customHeight="1" x14ac:dyDescent="0.3">
      <c r="B2465" s="15" t="str">
        <f>IF(AND('[1]Vmesna vrtilna_SKLOP1'!B2465&lt;&gt;"",'[1]Vmesna vrtilna_SKLOP1'!C2465&lt;&gt;""),IF('[1]Vmesna vrtilna_SKLOP1'!B2465&lt;&gt;"",'[1]Vmesna vrtilna_SKLOP1'!B2465,""),"")</f>
        <v/>
      </c>
      <c r="C2465" s="16" t="str">
        <f>IF(OR(C2464="Posebna oblika",C2464="Kulturno zaščiten objekt",C2464="Kulturno zaščiten objekt, Posebna oblika"),"Glej zavihek POSEBNI POGOJI",IF(SUM(N2464:Q2464)=1,"Posebna oblika",IF(SUM(N2464:Q2464)=10,"Kulturno zaščiten objekt",IF(SUM(N2464:Q2464)=11,"Kulturno zaščiten objekt, Posebna oblika",IF(AND('[1]Vmesna vrtilna_SKLOP1'!C2465&lt;&gt;"",'[1]Vmesna vrtilna_SKLOP1'!D2465&lt;&gt;""),IF('[1]Vmesna vrtilna_SKLOP1'!C2465&lt;&gt;"",'[1]Vmesna vrtilna_SKLOP1'!C2465,""),"")))))</f>
        <v/>
      </c>
      <c r="D2465" s="17" t="str">
        <f>IF(IFERROR(VLOOKUP(B2465,'[1]Vmesna vrtilna_SKLOP1'!B:J,6,0),"")=0,"",IFERROR(VLOOKUP(B2465,'[1]Vmesna vrtilna_SKLOP1'!B:J,6,0),""))</f>
        <v/>
      </c>
      <c r="E2465" s="16" t="str">
        <f>IF(IF('[1]Vmesna vrtilna_SKLOP1'!E2465&lt;&gt;"",'[1]Vmesna vrtilna_SKLOP1'!D2465,"")=0,"",IF('[1]Vmesna vrtilna_SKLOP1'!E2465&lt;&gt;"",'[1]Vmesna vrtilna_SKLOP1'!D2465,""))</f>
        <v>Slikopleskarska dela</v>
      </c>
      <c r="F2465" s="18" t="str">
        <f>IF('[1]Vmesna vrtilna_SKLOP1'!E2465&lt;&gt;"",'[1]Vmesna vrtilna_SKLOP1'!E2465,"")</f>
        <v>Slikopleskarska dela na špaletah</v>
      </c>
      <c r="G2465" s="15" t="str">
        <f>IF('[1]Vmesna vrtilna_SKLOP1'!E2465&lt;&gt;"",'[1]Vmesna vrtilna_SKLOP1'!F2465,"")</f>
        <v>[m1]</v>
      </c>
      <c r="H2465" s="19">
        <f>IF('[1]Vmesna vrtilna_SKLOP1'!F2465&lt;&gt;"",'[1]Vmesna vrtilna_SKLOP1'!I2465,"")</f>
        <v>14</v>
      </c>
      <c r="I2465" s="20" t="str">
        <f>IF(I2464="Skupaj:","DDV (22%):",IF(I2464="DDV (22%):","Skupaj z DDV:",IF(AND('[1]Vmesna vrtilna_SKLOP1'!C2465&lt;&gt;"",'[1]Vmesna vrtilna_SKLOP1'!E2465=""),"Skupaj:","")))</f>
        <v/>
      </c>
      <c r="J2465" s="21">
        <f t="shared" si="77"/>
        <v>0</v>
      </c>
      <c r="K2465" s="21">
        <f>IF(I2465="Skupaj z DDV:",SUM(K2463,K2464),IF(I2465="DDV (22%):",K2464*0.22,IF(AND('[1]Vmesna vrtilna_SKLOP1'!C2465&lt;&gt;"",'[1]Vmesna vrtilna_SKLOP1'!D2465=""),'[1]Vmesna vrtilna_SKLOP1'!J2465,IF(F2465&lt;&gt;"",IF('[1]Vmesna vrtilna_SKLOP1'!J2465&lt;&gt;"",'[1]Vmesna vrtilna_SKLOP1'!J2465,""),""))))</f>
        <v>192</v>
      </c>
      <c r="L2465" s="22">
        <f>IF(I2464="Skupaj:","DDV (22%):",IF(I2464="DDV (22%):","Skupaj z DDV:",IF(AND('[1]Vmesna vrtilna_SKLOP1'!C2465&lt;&gt;"",'[1]Vmesna vrtilna_SKLOP1'!E2465=""),"Skupaj:",IF(AND('[1]Vmesna vrtilna_SKLOP1'!C2465&lt;&gt;"",'[1]Vmesna vrtilna_SKLOP1'!D2465=""),'[1]Vmesna vrtilna_SKLOP1'!J2465,IF(F2465&lt;&gt;"",IF('[1]Vmesna vrtilna_SKLOP1'!J2465&lt;&gt;"",'[1]Vmesna vrtilna_SKLOP1'!J2465,""),"")))))</f>
        <v>192</v>
      </c>
      <c r="M2465" s="22">
        <f t="shared" si="76"/>
        <v>0</v>
      </c>
      <c r="N2465" s="22" t="str">
        <f>IF(IFERROR(VLOOKUP(B2465,'[1]Vmesna vrtilna_SKLOP1'!B:J,7,0),"")=0,"",IFERROR(VLOOKUP(B2465,'[1]Vmesna vrtilna_SKLOP1'!B:J,7,0),""))</f>
        <v/>
      </c>
      <c r="O2465" s="22"/>
    </row>
    <row r="2466" spans="2:15" ht="15" customHeight="1" x14ac:dyDescent="0.3">
      <c r="B2466" s="15" t="str">
        <f>IF(AND('[1]Vmesna vrtilna_SKLOP1'!B2466&lt;&gt;"",'[1]Vmesna vrtilna_SKLOP1'!C2466&lt;&gt;""),IF('[1]Vmesna vrtilna_SKLOP1'!B2466&lt;&gt;"",'[1]Vmesna vrtilna_SKLOP1'!B2466,""),"")</f>
        <v/>
      </c>
      <c r="C2466" s="16" t="str">
        <f>IF(OR(C2465="Posebna oblika",C2465="Kulturno zaščiten objekt",C2465="Kulturno zaščiten objekt, Posebna oblika"),"Glej zavihek POSEBNI POGOJI",IF(SUM(N2465:Q2465)=1,"Posebna oblika",IF(SUM(N2465:Q2465)=10,"Kulturno zaščiten objekt",IF(SUM(N2465:Q2465)=11,"Kulturno zaščiten objekt, Posebna oblika",IF(AND('[1]Vmesna vrtilna_SKLOP1'!C2466&lt;&gt;"",'[1]Vmesna vrtilna_SKLOP1'!D2466&lt;&gt;""),IF('[1]Vmesna vrtilna_SKLOP1'!C2466&lt;&gt;"",'[1]Vmesna vrtilna_SKLOP1'!C2466,""),"")))))</f>
        <v/>
      </c>
      <c r="D2466" s="17" t="str">
        <f>IF(IFERROR(VLOOKUP(B2466,'[1]Vmesna vrtilna_SKLOP1'!B:J,6,0),"")=0,"",IFERROR(VLOOKUP(B2466,'[1]Vmesna vrtilna_SKLOP1'!B:J,6,0),""))</f>
        <v/>
      </c>
      <c r="E2466" s="16" t="str">
        <f>IF(IF('[1]Vmesna vrtilna_SKLOP1'!E2466&lt;&gt;"",'[1]Vmesna vrtilna_SKLOP1'!D2466,"")=0,"",IF('[1]Vmesna vrtilna_SKLOP1'!E2466&lt;&gt;"",'[1]Vmesna vrtilna_SKLOP1'!D2466,""))</f>
        <v/>
      </c>
      <c r="F2466" s="18" t="str">
        <f>IF('[1]Vmesna vrtilna_SKLOP1'!E2466&lt;&gt;"",'[1]Vmesna vrtilna_SKLOP1'!E2466,"")</f>
        <v/>
      </c>
      <c r="G2466" s="15" t="str">
        <f>IF('[1]Vmesna vrtilna_SKLOP1'!E2466&lt;&gt;"",'[1]Vmesna vrtilna_SKLOP1'!F2466,"")</f>
        <v/>
      </c>
      <c r="H2466" s="19" t="str">
        <f>IF('[1]Vmesna vrtilna_SKLOP1'!F2466&lt;&gt;"",'[1]Vmesna vrtilna_SKLOP1'!I2466,"")</f>
        <v/>
      </c>
      <c r="I2466" s="20" t="str">
        <f>IF(I2465="Skupaj:","DDV (22%):",IF(I2465="DDV (22%):","Skupaj z DDV:",IF(AND('[1]Vmesna vrtilna_SKLOP1'!C2466&lt;&gt;"",'[1]Vmesna vrtilna_SKLOP1'!E2466=""),"Skupaj:","")))</f>
        <v/>
      </c>
      <c r="J2466" s="21" t="str">
        <f t="shared" si="77"/>
        <v/>
      </c>
      <c r="K2466" s="21" t="str">
        <f>IF(I2466="Skupaj z DDV:",SUM(K2464,K2465),IF(I2466="DDV (22%):",K2465*0.22,IF(AND('[1]Vmesna vrtilna_SKLOP1'!C2466&lt;&gt;"",'[1]Vmesna vrtilna_SKLOP1'!D2466=""),'[1]Vmesna vrtilna_SKLOP1'!J2466,IF(F2466&lt;&gt;"",IF('[1]Vmesna vrtilna_SKLOP1'!J2466&lt;&gt;"",'[1]Vmesna vrtilna_SKLOP1'!J2466,""),""))))</f>
        <v/>
      </c>
      <c r="L2466" s="22" t="str">
        <f>IF(I2465="Skupaj:","DDV (22%):",IF(I2465="DDV (22%):","Skupaj z DDV:",IF(AND('[1]Vmesna vrtilna_SKLOP1'!C2466&lt;&gt;"",'[1]Vmesna vrtilna_SKLOP1'!E2466=""),"Skupaj:",IF(AND('[1]Vmesna vrtilna_SKLOP1'!C2466&lt;&gt;"",'[1]Vmesna vrtilna_SKLOP1'!D2466=""),'[1]Vmesna vrtilna_SKLOP1'!J2466,IF(F2466&lt;&gt;"",IF('[1]Vmesna vrtilna_SKLOP1'!J2466&lt;&gt;"",'[1]Vmesna vrtilna_SKLOP1'!J2466,""),"")))))</f>
        <v/>
      </c>
      <c r="M2466" s="22">
        <f t="shared" si="76"/>
        <v>0</v>
      </c>
      <c r="N2466" s="22" t="str">
        <f>IF(IFERROR(VLOOKUP(B2466,'[1]Vmesna vrtilna_SKLOP1'!B:J,7,0),"")=0,"",IFERROR(VLOOKUP(B2466,'[1]Vmesna vrtilna_SKLOP1'!B:J,7,0),""))</f>
        <v/>
      </c>
      <c r="O2466" s="22"/>
    </row>
    <row r="2467" spans="2:15" ht="15" customHeight="1" x14ac:dyDescent="0.3">
      <c r="B2467" s="15" t="str">
        <f>IF(AND('[1]Vmesna vrtilna_SKLOP1'!B2467&lt;&gt;"",'[1]Vmesna vrtilna_SKLOP1'!C2467&lt;&gt;""),IF('[1]Vmesna vrtilna_SKLOP1'!B2467&lt;&gt;"",'[1]Vmesna vrtilna_SKLOP1'!B2467,""),"")</f>
        <v/>
      </c>
      <c r="C2467" s="16" t="str">
        <f>IF(OR(C2466="Posebna oblika",C2466="Kulturno zaščiten objekt",C2466="Kulturno zaščiten objekt, Posebna oblika"),"Glej zavihek POSEBNI POGOJI",IF(SUM(N2466:Q2466)=1,"Posebna oblika",IF(SUM(N2466:Q2466)=10,"Kulturno zaščiten objekt",IF(SUM(N2466:Q2466)=11,"Kulturno zaščiten objekt, Posebna oblika",IF(AND('[1]Vmesna vrtilna_SKLOP1'!C2467&lt;&gt;"",'[1]Vmesna vrtilna_SKLOP1'!D2467&lt;&gt;""),IF('[1]Vmesna vrtilna_SKLOP1'!C2467&lt;&gt;"",'[1]Vmesna vrtilna_SKLOP1'!C2467,""),"")))))</f>
        <v/>
      </c>
      <c r="D2467" s="17" t="str">
        <f>IF(IFERROR(VLOOKUP(B2467,'[1]Vmesna vrtilna_SKLOP1'!B:J,6,0),"")=0,"",IFERROR(VLOOKUP(B2467,'[1]Vmesna vrtilna_SKLOP1'!B:J,6,0),""))</f>
        <v/>
      </c>
      <c r="E2467" s="16" t="str">
        <f>IF(IF('[1]Vmesna vrtilna_SKLOP1'!E2467&lt;&gt;"",'[1]Vmesna vrtilna_SKLOP1'!D2467,"")=0,"",IF('[1]Vmesna vrtilna_SKLOP1'!E2467&lt;&gt;"",'[1]Vmesna vrtilna_SKLOP1'!D2467,""))</f>
        <v/>
      </c>
      <c r="F2467" s="18" t="str">
        <f>IF('[1]Vmesna vrtilna_SKLOP1'!E2467&lt;&gt;"",'[1]Vmesna vrtilna_SKLOP1'!E2467,"")</f>
        <v/>
      </c>
      <c r="G2467" s="15" t="str">
        <f>IF('[1]Vmesna vrtilna_SKLOP1'!E2467&lt;&gt;"",'[1]Vmesna vrtilna_SKLOP1'!F2467,"")</f>
        <v/>
      </c>
      <c r="H2467" s="19" t="str">
        <f>IF('[1]Vmesna vrtilna_SKLOP1'!F2467&lt;&gt;"",'[1]Vmesna vrtilna_SKLOP1'!I2467,"")</f>
        <v/>
      </c>
      <c r="I2467" s="20" t="str">
        <f>IF(I2466="Skupaj:","DDV (22%):",IF(I2466="DDV (22%):","Skupaj z DDV:",IF(AND('[1]Vmesna vrtilna_SKLOP1'!C2467&lt;&gt;"",'[1]Vmesna vrtilna_SKLOP1'!E2467=""),"Skupaj:","")))</f>
        <v>Skupaj:</v>
      </c>
      <c r="J2467" s="21">
        <f t="shared" si="77"/>
        <v>0</v>
      </c>
      <c r="K2467" s="21">
        <f>IF(I2467="Skupaj z DDV:",SUM(K2465,K2466),IF(I2467="DDV (22%):",K2466*0.22,IF(AND('[1]Vmesna vrtilna_SKLOP1'!C2467&lt;&gt;"",'[1]Vmesna vrtilna_SKLOP1'!D2467=""),'[1]Vmesna vrtilna_SKLOP1'!J2467,IF(F2467&lt;&gt;"",IF('[1]Vmesna vrtilna_SKLOP1'!J2467&lt;&gt;"",'[1]Vmesna vrtilna_SKLOP1'!J2467,""),""))))</f>
        <v>5255.6398899999995</v>
      </c>
      <c r="L2467" s="22" t="str">
        <f>IF(I2466="Skupaj:","DDV (22%):",IF(I2466="DDV (22%):","Skupaj z DDV:",IF(AND('[1]Vmesna vrtilna_SKLOP1'!C2467&lt;&gt;"",'[1]Vmesna vrtilna_SKLOP1'!E2467=""),"Skupaj:",IF(AND('[1]Vmesna vrtilna_SKLOP1'!C2467&lt;&gt;"",'[1]Vmesna vrtilna_SKLOP1'!D2467=""),'[1]Vmesna vrtilna_SKLOP1'!J2467,IF(F2467&lt;&gt;"",IF('[1]Vmesna vrtilna_SKLOP1'!J2467&lt;&gt;"",'[1]Vmesna vrtilna_SKLOP1'!J2467,""),"")))))</f>
        <v>Skupaj:</v>
      </c>
      <c r="M2467" s="22">
        <f t="shared" si="76"/>
        <v>0</v>
      </c>
      <c r="N2467" s="22" t="str">
        <f>IF(IFERROR(VLOOKUP(B2467,'[1]Vmesna vrtilna_SKLOP1'!B:J,7,0),"")=0,"",IFERROR(VLOOKUP(B2467,'[1]Vmesna vrtilna_SKLOP1'!B:J,7,0),""))</f>
        <v/>
      </c>
      <c r="O2467" s="22"/>
    </row>
    <row r="2468" spans="2:15" ht="15" customHeight="1" x14ac:dyDescent="0.3">
      <c r="B2468" s="15" t="str">
        <f>IF(AND('[1]Vmesna vrtilna_SKLOP1'!B2468&lt;&gt;"",'[1]Vmesna vrtilna_SKLOP1'!C2468&lt;&gt;""),IF('[1]Vmesna vrtilna_SKLOP1'!B2468&lt;&gt;"",'[1]Vmesna vrtilna_SKLOP1'!B2468,""),"")</f>
        <v/>
      </c>
      <c r="C2468" s="16" t="str">
        <f>IF(OR(C2467="Posebna oblika",C2467="Kulturno zaščiten objekt",C2467="Kulturno zaščiten objekt, Posebna oblika"),"Glej zavihek POSEBNI POGOJI",IF(SUM(N2467:Q2467)=1,"Posebna oblika",IF(SUM(N2467:Q2467)=10,"Kulturno zaščiten objekt",IF(SUM(N2467:Q2467)=11,"Kulturno zaščiten objekt, Posebna oblika",IF(AND('[1]Vmesna vrtilna_SKLOP1'!C2468&lt;&gt;"",'[1]Vmesna vrtilna_SKLOP1'!D2468&lt;&gt;""),IF('[1]Vmesna vrtilna_SKLOP1'!C2468&lt;&gt;"",'[1]Vmesna vrtilna_SKLOP1'!C2468,""),"")))))</f>
        <v/>
      </c>
      <c r="D2468" s="17" t="str">
        <f>IF(IFERROR(VLOOKUP(B2468,'[1]Vmesna vrtilna_SKLOP1'!B:J,6,0),"")=0,"",IFERROR(VLOOKUP(B2468,'[1]Vmesna vrtilna_SKLOP1'!B:J,6,0),""))</f>
        <v/>
      </c>
      <c r="E2468" s="16" t="str">
        <f>IF(IF('[1]Vmesna vrtilna_SKLOP1'!E2468&lt;&gt;"",'[1]Vmesna vrtilna_SKLOP1'!D2468,"")=0,"",IF('[1]Vmesna vrtilna_SKLOP1'!E2468&lt;&gt;"",'[1]Vmesna vrtilna_SKLOP1'!D2468,""))</f>
        <v/>
      </c>
      <c r="F2468" s="18" t="str">
        <f>IF('[1]Vmesna vrtilna_SKLOP1'!E2468&lt;&gt;"",'[1]Vmesna vrtilna_SKLOP1'!E2468,"")</f>
        <v/>
      </c>
      <c r="G2468" s="15" t="str">
        <f>IF('[1]Vmesna vrtilna_SKLOP1'!E2468&lt;&gt;"",'[1]Vmesna vrtilna_SKLOP1'!F2468,"")</f>
        <v/>
      </c>
      <c r="H2468" s="19" t="str">
        <f>IF('[1]Vmesna vrtilna_SKLOP1'!F2468&lt;&gt;"",'[1]Vmesna vrtilna_SKLOP1'!I2468,"")</f>
        <v/>
      </c>
      <c r="I2468" s="20" t="str">
        <f>IF(I2467="Skupaj:","DDV (22%):",IF(I2467="DDV (22%):","Skupaj z DDV:",IF(AND('[1]Vmesna vrtilna_SKLOP1'!C2468&lt;&gt;"",'[1]Vmesna vrtilna_SKLOP1'!E2468=""),"Skupaj:","")))</f>
        <v>DDV (22%):</v>
      </c>
      <c r="J2468" s="21">
        <f t="shared" si="77"/>
        <v>0</v>
      </c>
      <c r="K2468" s="21">
        <f>IF(I2468="Skupaj z DDV:",SUM(K2466,K2467),IF(I2468="DDV (22%):",K2467*0.22,IF(AND('[1]Vmesna vrtilna_SKLOP1'!C2468&lt;&gt;"",'[1]Vmesna vrtilna_SKLOP1'!D2468=""),'[1]Vmesna vrtilna_SKLOP1'!J2468,IF(F2468&lt;&gt;"",IF('[1]Vmesna vrtilna_SKLOP1'!J2468&lt;&gt;"",'[1]Vmesna vrtilna_SKLOP1'!J2468,""),""))))</f>
        <v>1156.2407757999999</v>
      </c>
      <c r="L2468" s="22" t="str">
        <f>IF(I2467="Skupaj:","DDV (22%):",IF(I2467="DDV (22%):","Skupaj z DDV:",IF(AND('[1]Vmesna vrtilna_SKLOP1'!C2468&lt;&gt;"",'[1]Vmesna vrtilna_SKLOP1'!E2468=""),"Skupaj:",IF(AND('[1]Vmesna vrtilna_SKLOP1'!C2468&lt;&gt;"",'[1]Vmesna vrtilna_SKLOP1'!D2468=""),'[1]Vmesna vrtilna_SKLOP1'!J2468,IF(F2468&lt;&gt;"",IF('[1]Vmesna vrtilna_SKLOP1'!J2468&lt;&gt;"",'[1]Vmesna vrtilna_SKLOP1'!J2468,""),"")))))</f>
        <v>DDV (22%):</v>
      </c>
      <c r="M2468" s="22">
        <f t="shared" si="76"/>
        <v>0</v>
      </c>
      <c r="N2468" s="22" t="str">
        <f>IF(IFERROR(VLOOKUP(B2468,'[1]Vmesna vrtilna_SKLOP1'!B:J,7,0),"")=0,"",IFERROR(VLOOKUP(B2468,'[1]Vmesna vrtilna_SKLOP1'!B:J,7,0),""))</f>
        <v/>
      </c>
      <c r="O2468" s="22"/>
    </row>
    <row r="2469" spans="2:15" ht="15" customHeight="1" x14ac:dyDescent="0.3">
      <c r="B2469" s="15" t="str">
        <f>IF(AND('[1]Vmesna vrtilna_SKLOP1'!B2469&lt;&gt;"",'[1]Vmesna vrtilna_SKLOP1'!C2469&lt;&gt;""),IF('[1]Vmesna vrtilna_SKLOP1'!B2469&lt;&gt;"",'[1]Vmesna vrtilna_SKLOP1'!B2469,""),"")</f>
        <v/>
      </c>
      <c r="C2469" s="16" t="str">
        <f>IF(OR(C2468="Posebna oblika",C2468="Kulturno zaščiten objekt",C2468="Kulturno zaščiten objekt, Posebna oblika"),"Glej zavihek POSEBNI POGOJI",IF(SUM(N2468:Q2468)=1,"Posebna oblika",IF(SUM(N2468:Q2468)=10,"Kulturno zaščiten objekt",IF(SUM(N2468:Q2468)=11,"Kulturno zaščiten objekt, Posebna oblika",IF(AND('[1]Vmesna vrtilna_SKLOP1'!C2469&lt;&gt;"",'[1]Vmesna vrtilna_SKLOP1'!D2469&lt;&gt;""),IF('[1]Vmesna vrtilna_SKLOP1'!C2469&lt;&gt;"",'[1]Vmesna vrtilna_SKLOP1'!C2469,""),"")))))</f>
        <v/>
      </c>
      <c r="D2469" s="17" t="str">
        <f>IF(IFERROR(VLOOKUP(B2469,'[1]Vmesna vrtilna_SKLOP1'!B:J,6,0),"")=0,"",IFERROR(VLOOKUP(B2469,'[1]Vmesna vrtilna_SKLOP1'!B:J,6,0),""))</f>
        <v/>
      </c>
      <c r="E2469" s="16" t="str">
        <f>IF(IF('[1]Vmesna vrtilna_SKLOP1'!E2469&lt;&gt;"",'[1]Vmesna vrtilna_SKLOP1'!D2469,"")=0,"",IF('[1]Vmesna vrtilna_SKLOP1'!E2469&lt;&gt;"",'[1]Vmesna vrtilna_SKLOP1'!D2469,""))</f>
        <v/>
      </c>
      <c r="F2469" s="18" t="str">
        <f>IF('[1]Vmesna vrtilna_SKLOP1'!E2469&lt;&gt;"",'[1]Vmesna vrtilna_SKLOP1'!E2469,"")</f>
        <v/>
      </c>
      <c r="G2469" s="15" t="str">
        <f>IF('[1]Vmesna vrtilna_SKLOP1'!E2469&lt;&gt;"",'[1]Vmesna vrtilna_SKLOP1'!F2469,"")</f>
        <v/>
      </c>
      <c r="H2469" s="19" t="str">
        <f>IF('[1]Vmesna vrtilna_SKLOP1'!F2469&lt;&gt;"",'[1]Vmesna vrtilna_SKLOP1'!I2469,"")</f>
        <v/>
      </c>
      <c r="I2469" s="20" t="str">
        <f>IF(I2468="Skupaj:","DDV (22%):",IF(I2468="DDV (22%):","Skupaj z DDV:",IF(AND('[1]Vmesna vrtilna_SKLOP1'!C2469&lt;&gt;"",'[1]Vmesna vrtilna_SKLOP1'!E2469=""),"Skupaj:","")))</f>
        <v>Skupaj z DDV:</v>
      </c>
      <c r="J2469" s="21">
        <f t="shared" si="77"/>
        <v>0</v>
      </c>
      <c r="K2469" s="21">
        <f>IF(I2469="Skupaj z DDV:",SUM(K2467,K2468),IF(I2469="DDV (22%):",K2468*0.22,IF(AND('[1]Vmesna vrtilna_SKLOP1'!C2469&lt;&gt;"",'[1]Vmesna vrtilna_SKLOP1'!D2469=""),'[1]Vmesna vrtilna_SKLOP1'!J2469,IF(F2469&lt;&gt;"",IF('[1]Vmesna vrtilna_SKLOP1'!J2469&lt;&gt;"",'[1]Vmesna vrtilna_SKLOP1'!J2469,""),""))))</f>
        <v>6411.8806657999994</v>
      </c>
      <c r="L2469" s="22" t="str">
        <f>IF(I2468="Skupaj:","DDV (22%):",IF(I2468="DDV (22%):","Skupaj z DDV:",IF(AND('[1]Vmesna vrtilna_SKLOP1'!C2469&lt;&gt;"",'[1]Vmesna vrtilna_SKLOP1'!E2469=""),"Skupaj:",IF(AND('[1]Vmesna vrtilna_SKLOP1'!C2469&lt;&gt;"",'[1]Vmesna vrtilna_SKLOP1'!D2469=""),'[1]Vmesna vrtilna_SKLOP1'!J2469,IF(F2469&lt;&gt;"",IF('[1]Vmesna vrtilna_SKLOP1'!J2469&lt;&gt;"",'[1]Vmesna vrtilna_SKLOP1'!J2469,""),"")))))</f>
        <v>Skupaj z DDV:</v>
      </c>
      <c r="M2469" s="22">
        <f t="shared" si="76"/>
        <v>0</v>
      </c>
      <c r="N2469" s="22" t="str">
        <f>IF(IFERROR(VLOOKUP(B2469,'[1]Vmesna vrtilna_SKLOP1'!B:J,7,0),"")=0,"",IFERROR(VLOOKUP(B2469,'[1]Vmesna vrtilna_SKLOP1'!B:J,7,0),""))</f>
        <v/>
      </c>
      <c r="O2469" s="22"/>
    </row>
    <row r="2470" spans="2:15" ht="15" customHeight="1" x14ac:dyDescent="0.3">
      <c r="B2470" s="15">
        <f>IF(AND('[1]Vmesna vrtilna_SKLOP1'!B2470&lt;&gt;"",'[1]Vmesna vrtilna_SKLOP1'!C2470&lt;&gt;""),IF('[1]Vmesna vrtilna_SKLOP1'!B2470&lt;&gt;"",'[1]Vmesna vrtilna_SKLOP1'!B2470,""),"")</f>
        <v>79</v>
      </c>
      <c r="C2470" s="16" t="str">
        <f>IF(OR(C2469="Posebna oblika",C2469="Kulturno zaščiten objekt",C2469="Kulturno zaščiten objekt, Posebna oblika"),"Glej zavihek POSEBNI POGOJI",IF(SUM(N2469:Q2469)=1,"Posebna oblika",IF(SUM(N2469:Q2469)=10,"Kulturno zaščiten objekt",IF(SUM(N2469:Q2469)=11,"Kulturno zaščiten objekt, Posebna oblika",IF(AND('[1]Vmesna vrtilna_SKLOP1'!C2470&lt;&gt;"",'[1]Vmesna vrtilna_SKLOP1'!D2470&lt;&gt;""),IF('[1]Vmesna vrtilna_SKLOP1'!C2470&lt;&gt;"",'[1]Vmesna vrtilna_SKLOP1'!C2470,""),"")))))</f>
        <v>Kresnice 16</v>
      </c>
      <c r="D2470" s="17">
        <f>IF(IFERROR(VLOOKUP(B2470,'[1]Vmesna vrtilna_SKLOP1'!B:J,6,0),"")=0,"",IFERROR(VLOOKUP(B2470,'[1]Vmesna vrtilna_SKLOP1'!B:J,6,0),""))</f>
        <v>1</v>
      </c>
      <c r="E2470" s="16" t="str">
        <f>IF(IF('[1]Vmesna vrtilna_SKLOP1'!E2470&lt;&gt;"",'[1]Vmesna vrtilna_SKLOP1'!D2470,"")=0,"",IF('[1]Vmesna vrtilna_SKLOP1'!E2470&lt;&gt;"",'[1]Vmesna vrtilna_SKLOP1'!D2470,""))</f>
        <v>Okna/Vrata</v>
      </c>
      <c r="F2470" s="18" t="str">
        <f>IF('[1]Vmesna vrtilna_SKLOP1'!E2470&lt;&gt;"",'[1]Vmesna vrtilna_SKLOP1'!E2470,"")</f>
        <v>Enokrilno okno (tip: O1); dim. ŠxV: 1,05x1,5m; Material: PVC, profil&gt;80mm Dvostranski dekor; steklo 6/16Ar/44.2; Rw,st.=41 (Rw,st.+Ctr ≥ 35 dB)</v>
      </c>
      <c r="G2470" s="15" t="str">
        <f>IF('[1]Vmesna vrtilna_SKLOP1'!E2470&lt;&gt;"",'[1]Vmesna vrtilna_SKLOP1'!F2470,"")</f>
        <v>[kos]</v>
      </c>
      <c r="H2470" s="19">
        <f>IF('[1]Vmesna vrtilna_SKLOP1'!F2470&lt;&gt;"",'[1]Vmesna vrtilna_SKLOP1'!I2470,"")</f>
        <v>1</v>
      </c>
      <c r="I2470" s="20" t="str">
        <f>IF(I2469="Skupaj:","DDV (22%):",IF(I2469="DDV (22%):","Skupaj z DDV:",IF(AND('[1]Vmesna vrtilna_SKLOP1'!C2470&lt;&gt;"",'[1]Vmesna vrtilna_SKLOP1'!E2470=""),"Skupaj:","")))</f>
        <v/>
      </c>
      <c r="J2470" s="21">
        <f t="shared" si="77"/>
        <v>0</v>
      </c>
      <c r="K2470" s="21">
        <f>IF(I2470="Skupaj z DDV:",SUM(K2468,K2469),IF(I2470="DDV (22%):",K2469*0.22,IF(AND('[1]Vmesna vrtilna_SKLOP1'!C2470&lt;&gt;"",'[1]Vmesna vrtilna_SKLOP1'!D2470=""),'[1]Vmesna vrtilna_SKLOP1'!J2470,IF(F2470&lt;&gt;"",IF('[1]Vmesna vrtilna_SKLOP1'!J2470&lt;&gt;"",'[1]Vmesna vrtilna_SKLOP1'!J2470,""),""))))</f>
        <v>575.33400697499997</v>
      </c>
      <c r="L2470" s="22">
        <f>IF(I2469="Skupaj:","DDV (22%):",IF(I2469="DDV (22%):","Skupaj z DDV:",IF(AND('[1]Vmesna vrtilna_SKLOP1'!C2470&lt;&gt;"",'[1]Vmesna vrtilna_SKLOP1'!E2470=""),"Skupaj:",IF(AND('[1]Vmesna vrtilna_SKLOP1'!C2470&lt;&gt;"",'[1]Vmesna vrtilna_SKLOP1'!D2470=""),'[1]Vmesna vrtilna_SKLOP1'!J2470,IF(F2470&lt;&gt;"",IF('[1]Vmesna vrtilna_SKLOP1'!J2470&lt;&gt;"",'[1]Vmesna vrtilna_SKLOP1'!J2470,""),"")))))</f>
        <v>575.33400697499997</v>
      </c>
      <c r="M2470" s="22">
        <f t="shared" si="76"/>
        <v>0</v>
      </c>
      <c r="N2470" s="22" t="str">
        <f>IF(IFERROR(VLOOKUP(B2470,'[1]Vmesna vrtilna_SKLOP1'!B:J,7,0),"")=0,"",IFERROR(VLOOKUP(B2470,'[1]Vmesna vrtilna_SKLOP1'!B:J,7,0),""))</f>
        <v>Aprojekt</v>
      </c>
      <c r="O2470" s="22"/>
    </row>
    <row r="2471" spans="2:15" ht="15" customHeight="1" x14ac:dyDescent="0.3">
      <c r="B2471" s="15" t="str">
        <f>IF(AND('[1]Vmesna vrtilna_SKLOP1'!B2471&lt;&gt;"",'[1]Vmesna vrtilna_SKLOP1'!C2471&lt;&gt;""),IF('[1]Vmesna vrtilna_SKLOP1'!B2471&lt;&gt;"",'[1]Vmesna vrtilna_SKLOP1'!B2471,""),"")</f>
        <v/>
      </c>
      <c r="C2471" s="16" t="str">
        <f>IF(OR(C2470="Posebna oblika",C2470="Kulturno zaščiten objekt",C2470="Kulturno zaščiten objekt, Posebna oblika"),"Glej zavihek POSEBNI POGOJI",IF(SUM(N2470:Q2470)=1,"Posebna oblika",IF(SUM(N2470:Q2470)=10,"Kulturno zaščiten objekt",IF(SUM(N2470:Q2470)=11,"Kulturno zaščiten objekt, Posebna oblika",IF(AND('[1]Vmesna vrtilna_SKLOP1'!C2471&lt;&gt;"",'[1]Vmesna vrtilna_SKLOP1'!D2471&lt;&gt;""),IF('[1]Vmesna vrtilna_SKLOP1'!C2471&lt;&gt;"",'[1]Vmesna vrtilna_SKLOP1'!C2471,""),"")))))</f>
        <v/>
      </c>
      <c r="D2471" s="17" t="str">
        <f>IF(IFERROR(VLOOKUP(B2471,'[1]Vmesna vrtilna_SKLOP1'!B:J,6,0),"")=0,"",IFERROR(VLOOKUP(B2471,'[1]Vmesna vrtilna_SKLOP1'!B:J,6,0),""))</f>
        <v/>
      </c>
      <c r="E2471" s="16" t="str">
        <f>IF(IF('[1]Vmesna vrtilna_SKLOP1'!E2471&lt;&gt;"",'[1]Vmesna vrtilna_SKLOP1'!D2471,"")=0,"",IF('[1]Vmesna vrtilna_SKLOP1'!E2471&lt;&gt;"",'[1]Vmesna vrtilna_SKLOP1'!D2471,""))</f>
        <v/>
      </c>
      <c r="F2471" s="18" t="str">
        <f>IF('[1]Vmesna vrtilna_SKLOP1'!E2471&lt;&gt;"",'[1]Vmesna vrtilna_SKLOP1'!E2471,"")</f>
        <v>Enokrilno okno (tip: O1); dim. ŠxV: 1,05x1,5m; Material: PVC, profil&gt;80mm Dvostranski dekor; steklo 66.2/16Ar/44.2; Rw,st.=46 (Rw,st.+Ctr ≥ 41 dB)</v>
      </c>
      <c r="G2471" s="15" t="str">
        <f>IF('[1]Vmesna vrtilna_SKLOP1'!E2471&lt;&gt;"",'[1]Vmesna vrtilna_SKLOP1'!F2471,"")</f>
        <v>[kos]</v>
      </c>
      <c r="H2471" s="19">
        <f>IF('[1]Vmesna vrtilna_SKLOP1'!F2471&lt;&gt;"",'[1]Vmesna vrtilna_SKLOP1'!I2471,"")</f>
        <v>2</v>
      </c>
      <c r="I2471" s="20" t="str">
        <f>IF(I2470="Skupaj:","DDV (22%):",IF(I2470="DDV (22%):","Skupaj z DDV:",IF(AND('[1]Vmesna vrtilna_SKLOP1'!C2471&lt;&gt;"",'[1]Vmesna vrtilna_SKLOP1'!E2471=""),"Skupaj:","")))</f>
        <v/>
      </c>
      <c r="J2471" s="21">
        <f t="shared" si="77"/>
        <v>0</v>
      </c>
      <c r="K2471" s="21">
        <f>IF(I2471="Skupaj z DDV:",SUM(K2469,K2470),IF(I2471="DDV (22%):",K2470*0.22,IF(AND('[1]Vmesna vrtilna_SKLOP1'!C2471&lt;&gt;"",'[1]Vmesna vrtilna_SKLOP1'!D2471=""),'[1]Vmesna vrtilna_SKLOP1'!J2471,IF(F2471&lt;&gt;"",IF('[1]Vmesna vrtilna_SKLOP1'!J2471&lt;&gt;"",'[1]Vmesna vrtilna_SKLOP1'!J2471,""),""))))</f>
        <v>1371.1018639500001</v>
      </c>
      <c r="L2471" s="22">
        <f>IF(I2470="Skupaj:","DDV (22%):",IF(I2470="DDV (22%):","Skupaj z DDV:",IF(AND('[1]Vmesna vrtilna_SKLOP1'!C2471&lt;&gt;"",'[1]Vmesna vrtilna_SKLOP1'!E2471=""),"Skupaj:",IF(AND('[1]Vmesna vrtilna_SKLOP1'!C2471&lt;&gt;"",'[1]Vmesna vrtilna_SKLOP1'!D2471=""),'[1]Vmesna vrtilna_SKLOP1'!J2471,IF(F2471&lt;&gt;"",IF('[1]Vmesna vrtilna_SKLOP1'!J2471&lt;&gt;"",'[1]Vmesna vrtilna_SKLOP1'!J2471,""),"")))))</f>
        <v>1371.1018639500001</v>
      </c>
      <c r="M2471" s="22">
        <f t="shared" si="76"/>
        <v>0</v>
      </c>
      <c r="N2471" s="22" t="str">
        <f>IF(IFERROR(VLOOKUP(B2471,'[1]Vmesna vrtilna_SKLOP1'!B:J,7,0),"")=0,"",IFERROR(VLOOKUP(B2471,'[1]Vmesna vrtilna_SKLOP1'!B:J,7,0),""))</f>
        <v/>
      </c>
      <c r="O2471" s="22"/>
    </row>
    <row r="2472" spans="2:15" ht="15" customHeight="1" x14ac:dyDescent="0.3">
      <c r="B2472" s="15" t="str">
        <f>IF(AND('[1]Vmesna vrtilna_SKLOP1'!B2472&lt;&gt;"",'[1]Vmesna vrtilna_SKLOP1'!C2472&lt;&gt;""),IF('[1]Vmesna vrtilna_SKLOP1'!B2472&lt;&gt;"",'[1]Vmesna vrtilna_SKLOP1'!B2472,""),"")</f>
        <v/>
      </c>
      <c r="C2472" s="16" t="str">
        <f>IF(OR(C2471="Posebna oblika",C2471="Kulturno zaščiten objekt",C2471="Kulturno zaščiten objekt, Posebna oblika"),"Glej zavihek POSEBNI POGOJI",IF(SUM(N2471:Q2471)=1,"Posebna oblika",IF(SUM(N2471:Q2471)=10,"Kulturno zaščiten objekt",IF(SUM(N2471:Q2471)=11,"Kulturno zaščiten objekt, Posebna oblika",IF(AND('[1]Vmesna vrtilna_SKLOP1'!C2472&lt;&gt;"",'[1]Vmesna vrtilna_SKLOP1'!D2472&lt;&gt;""),IF('[1]Vmesna vrtilna_SKLOP1'!C2472&lt;&gt;"",'[1]Vmesna vrtilna_SKLOP1'!C2472,""),"")))))</f>
        <v/>
      </c>
      <c r="D2472" s="17" t="str">
        <f>IF(IFERROR(VLOOKUP(B2472,'[1]Vmesna vrtilna_SKLOP1'!B:J,6,0),"")=0,"",IFERROR(VLOOKUP(B2472,'[1]Vmesna vrtilna_SKLOP1'!B:J,6,0),""))</f>
        <v/>
      </c>
      <c r="E2472" s="16" t="str">
        <f>IF(IF('[1]Vmesna vrtilna_SKLOP1'!E2472&lt;&gt;"",'[1]Vmesna vrtilna_SKLOP1'!D2472,"")=0,"",IF('[1]Vmesna vrtilna_SKLOP1'!E2472&lt;&gt;"",'[1]Vmesna vrtilna_SKLOP1'!D2472,""))</f>
        <v/>
      </c>
      <c r="F2472" s="18" t="str">
        <f>IF('[1]Vmesna vrtilna_SKLOP1'!E2472&lt;&gt;"",'[1]Vmesna vrtilna_SKLOP1'!E2472,"")</f>
        <v>Dvokrilno okno (tip: O3); dim. ŠxV: 1,6x1,5m; Material: PVC, profil&gt;80mm Dvostranski dekor; steklo 66.2/16Ar/44.2; Rw,st.=46 (Rw,st.+Ctr ≥ 41 dB)</v>
      </c>
      <c r="G2472" s="15" t="str">
        <f>IF('[1]Vmesna vrtilna_SKLOP1'!E2472&lt;&gt;"",'[1]Vmesna vrtilna_SKLOP1'!F2472,"")</f>
        <v>[kos]</v>
      </c>
      <c r="H2472" s="19">
        <f>IF('[1]Vmesna vrtilna_SKLOP1'!F2472&lt;&gt;"",'[1]Vmesna vrtilna_SKLOP1'!I2472,"")</f>
        <v>2</v>
      </c>
      <c r="I2472" s="20" t="str">
        <f>IF(I2471="Skupaj:","DDV (22%):",IF(I2471="DDV (22%):","Skupaj z DDV:",IF(AND('[1]Vmesna vrtilna_SKLOP1'!C2472&lt;&gt;"",'[1]Vmesna vrtilna_SKLOP1'!E2472=""),"Skupaj:","")))</f>
        <v/>
      </c>
      <c r="J2472" s="21">
        <f t="shared" si="77"/>
        <v>0</v>
      </c>
      <c r="K2472" s="21">
        <f>IF(I2472="Skupaj z DDV:",SUM(K2470,K2471),IF(I2472="DDV (22%):",K2471*0.22,IF(AND('[1]Vmesna vrtilna_SKLOP1'!C2472&lt;&gt;"",'[1]Vmesna vrtilna_SKLOP1'!D2472=""),'[1]Vmesna vrtilna_SKLOP1'!J2472,IF(F2472&lt;&gt;"",IF('[1]Vmesna vrtilna_SKLOP1'!J2472&lt;&gt;"",'[1]Vmesna vrtilna_SKLOP1'!J2472,""),""))))</f>
        <v>2134.9132147200003</v>
      </c>
      <c r="L2472" s="22">
        <f>IF(I2471="Skupaj:","DDV (22%):",IF(I2471="DDV (22%):","Skupaj z DDV:",IF(AND('[1]Vmesna vrtilna_SKLOP1'!C2472&lt;&gt;"",'[1]Vmesna vrtilna_SKLOP1'!E2472=""),"Skupaj:",IF(AND('[1]Vmesna vrtilna_SKLOP1'!C2472&lt;&gt;"",'[1]Vmesna vrtilna_SKLOP1'!D2472=""),'[1]Vmesna vrtilna_SKLOP1'!J2472,IF(F2472&lt;&gt;"",IF('[1]Vmesna vrtilna_SKLOP1'!J2472&lt;&gt;"",'[1]Vmesna vrtilna_SKLOP1'!J2472,""),"")))))</f>
        <v>2134.9132147200003</v>
      </c>
      <c r="M2472" s="22">
        <f t="shared" si="76"/>
        <v>0</v>
      </c>
      <c r="N2472" s="22" t="str">
        <f>IF(IFERROR(VLOOKUP(B2472,'[1]Vmesna vrtilna_SKLOP1'!B:J,7,0),"")=0,"",IFERROR(VLOOKUP(B2472,'[1]Vmesna vrtilna_SKLOP1'!B:J,7,0),""))</f>
        <v/>
      </c>
      <c r="O2472" s="22"/>
    </row>
    <row r="2473" spans="2:15" ht="15" customHeight="1" x14ac:dyDescent="0.3">
      <c r="B2473" s="15" t="str">
        <f>IF(AND('[1]Vmesna vrtilna_SKLOP1'!B2473&lt;&gt;"",'[1]Vmesna vrtilna_SKLOP1'!C2473&lt;&gt;""),IF('[1]Vmesna vrtilna_SKLOP1'!B2473&lt;&gt;"",'[1]Vmesna vrtilna_SKLOP1'!B2473,""),"")</f>
        <v/>
      </c>
      <c r="C2473" s="16" t="str">
        <f>IF(OR(C2472="Posebna oblika",C2472="Kulturno zaščiten objekt",C2472="Kulturno zaščiten objekt, Posebna oblika"),"Glej zavihek POSEBNI POGOJI",IF(SUM(N2472:Q2472)=1,"Posebna oblika",IF(SUM(N2472:Q2472)=10,"Kulturno zaščiten objekt",IF(SUM(N2472:Q2472)=11,"Kulturno zaščiten objekt, Posebna oblika",IF(AND('[1]Vmesna vrtilna_SKLOP1'!C2473&lt;&gt;"",'[1]Vmesna vrtilna_SKLOP1'!D2473&lt;&gt;""),IF('[1]Vmesna vrtilna_SKLOP1'!C2473&lt;&gt;"",'[1]Vmesna vrtilna_SKLOP1'!C2473,""),"")))))</f>
        <v/>
      </c>
      <c r="D2473" s="17" t="str">
        <f>IF(IFERROR(VLOOKUP(B2473,'[1]Vmesna vrtilna_SKLOP1'!B:J,6,0),"")=0,"",IFERROR(VLOOKUP(B2473,'[1]Vmesna vrtilna_SKLOP1'!B:J,6,0),""))</f>
        <v/>
      </c>
      <c r="E2473" s="16" t="str">
        <f>IF(IF('[1]Vmesna vrtilna_SKLOP1'!E2473&lt;&gt;"",'[1]Vmesna vrtilna_SKLOP1'!D2473,"")=0,"",IF('[1]Vmesna vrtilna_SKLOP1'!E2473&lt;&gt;"",'[1]Vmesna vrtilna_SKLOP1'!D2473,""))</f>
        <v/>
      </c>
      <c r="F2473" s="18" t="str">
        <f>IF('[1]Vmesna vrtilna_SKLOP1'!E2473&lt;&gt;"",'[1]Vmesna vrtilna_SKLOP1'!E2473,"")</f>
        <v>Strešno okno (tip: O9); dim. ŠxV: 0,7x1,25m; Material: Les ; steklo 10/16Ar/44.2; Rw,st.=44 (Rw,st.+Ctr ≥ 39 dB)</v>
      </c>
      <c r="G2473" s="15" t="str">
        <f>IF('[1]Vmesna vrtilna_SKLOP1'!E2473&lt;&gt;"",'[1]Vmesna vrtilna_SKLOP1'!F2473,"")</f>
        <v>[kos]</v>
      </c>
      <c r="H2473" s="19">
        <f>IF('[1]Vmesna vrtilna_SKLOP1'!F2473&lt;&gt;"",'[1]Vmesna vrtilna_SKLOP1'!I2473,"")</f>
        <v>1</v>
      </c>
      <c r="I2473" s="20" t="str">
        <f>IF(I2472="Skupaj:","DDV (22%):",IF(I2472="DDV (22%):","Skupaj z DDV:",IF(AND('[1]Vmesna vrtilna_SKLOP1'!C2473&lt;&gt;"",'[1]Vmesna vrtilna_SKLOP1'!E2473=""),"Skupaj:","")))</f>
        <v/>
      </c>
      <c r="J2473" s="21">
        <f t="shared" si="77"/>
        <v>0</v>
      </c>
      <c r="K2473" s="21">
        <f>IF(I2473="Skupaj z DDV:",SUM(K2471,K2472),IF(I2473="DDV (22%):",K2472*0.22,IF(AND('[1]Vmesna vrtilna_SKLOP1'!C2473&lt;&gt;"",'[1]Vmesna vrtilna_SKLOP1'!D2473=""),'[1]Vmesna vrtilna_SKLOP1'!J2473,IF(F2473&lt;&gt;"",IF('[1]Vmesna vrtilna_SKLOP1'!J2473&lt;&gt;"",'[1]Vmesna vrtilna_SKLOP1'!J2473,""),""))))</f>
        <v>702.25464062500009</v>
      </c>
      <c r="L2473" s="22">
        <f>IF(I2472="Skupaj:","DDV (22%):",IF(I2472="DDV (22%):","Skupaj z DDV:",IF(AND('[1]Vmesna vrtilna_SKLOP1'!C2473&lt;&gt;"",'[1]Vmesna vrtilna_SKLOP1'!E2473=""),"Skupaj:",IF(AND('[1]Vmesna vrtilna_SKLOP1'!C2473&lt;&gt;"",'[1]Vmesna vrtilna_SKLOP1'!D2473=""),'[1]Vmesna vrtilna_SKLOP1'!J2473,IF(F2473&lt;&gt;"",IF('[1]Vmesna vrtilna_SKLOP1'!J2473&lt;&gt;"",'[1]Vmesna vrtilna_SKLOP1'!J2473,""),"")))))</f>
        <v>702.25464062500009</v>
      </c>
      <c r="M2473" s="22">
        <f t="shared" si="76"/>
        <v>0</v>
      </c>
      <c r="N2473" s="22" t="str">
        <f>IF(IFERROR(VLOOKUP(B2473,'[1]Vmesna vrtilna_SKLOP1'!B:J,7,0),"")=0,"",IFERROR(VLOOKUP(B2473,'[1]Vmesna vrtilna_SKLOP1'!B:J,7,0),""))</f>
        <v/>
      </c>
      <c r="O2473" s="22"/>
    </row>
    <row r="2474" spans="2:15" ht="15" customHeight="1" x14ac:dyDescent="0.3">
      <c r="B2474" s="15" t="str">
        <f>IF(AND('[1]Vmesna vrtilna_SKLOP1'!B2474&lt;&gt;"",'[1]Vmesna vrtilna_SKLOP1'!C2474&lt;&gt;""),IF('[1]Vmesna vrtilna_SKLOP1'!B2474&lt;&gt;"",'[1]Vmesna vrtilna_SKLOP1'!B2474,""),"")</f>
        <v/>
      </c>
      <c r="C2474" s="16" t="str">
        <f>IF(OR(C2473="Posebna oblika",C2473="Kulturno zaščiten objekt",C2473="Kulturno zaščiten objekt, Posebna oblika"),"Glej zavihek POSEBNI POGOJI",IF(SUM(N2473:Q2473)=1,"Posebna oblika",IF(SUM(N2473:Q2473)=10,"Kulturno zaščiten objekt",IF(SUM(N2473:Q2473)=11,"Kulturno zaščiten objekt, Posebna oblika",IF(AND('[1]Vmesna vrtilna_SKLOP1'!C2474&lt;&gt;"",'[1]Vmesna vrtilna_SKLOP1'!D2474&lt;&gt;""),IF('[1]Vmesna vrtilna_SKLOP1'!C2474&lt;&gt;"",'[1]Vmesna vrtilna_SKLOP1'!C2474,""),"")))))</f>
        <v/>
      </c>
      <c r="D2474" s="17" t="str">
        <f>IF(IFERROR(VLOOKUP(B2474,'[1]Vmesna vrtilna_SKLOP1'!B:J,6,0),"")=0,"",IFERROR(VLOOKUP(B2474,'[1]Vmesna vrtilna_SKLOP1'!B:J,6,0),""))</f>
        <v/>
      </c>
      <c r="E2474" s="16" t="str">
        <f>IF(IF('[1]Vmesna vrtilna_SKLOP1'!E2474&lt;&gt;"",'[1]Vmesna vrtilna_SKLOP1'!D2474,"")=0,"",IF('[1]Vmesna vrtilna_SKLOP1'!E2474&lt;&gt;"",'[1]Vmesna vrtilna_SKLOP1'!D2474,""))</f>
        <v/>
      </c>
      <c r="F2474" s="18" t="str">
        <f>IF('[1]Vmesna vrtilna_SKLOP1'!E2474&lt;&gt;"",'[1]Vmesna vrtilna_SKLOP1'!E2474,"")</f>
        <v/>
      </c>
      <c r="G2474" s="15" t="str">
        <f>IF('[1]Vmesna vrtilna_SKLOP1'!E2474&lt;&gt;"",'[1]Vmesna vrtilna_SKLOP1'!F2474,"")</f>
        <v/>
      </c>
      <c r="H2474" s="19" t="str">
        <f>IF('[1]Vmesna vrtilna_SKLOP1'!F2474&lt;&gt;"",'[1]Vmesna vrtilna_SKLOP1'!I2474,"")</f>
        <v/>
      </c>
      <c r="I2474" s="20" t="str">
        <f>IF(I2473="Skupaj:","DDV (22%):",IF(I2473="DDV (22%):","Skupaj z DDV:",IF(AND('[1]Vmesna vrtilna_SKLOP1'!C2474&lt;&gt;"",'[1]Vmesna vrtilna_SKLOP1'!E2474=""),"Skupaj:","")))</f>
        <v/>
      </c>
      <c r="J2474" s="21" t="str">
        <f t="shared" si="77"/>
        <v/>
      </c>
      <c r="K2474" s="21" t="str">
        <f>IF(I2474="Skupaj z DDV:",SUM(K2472,K2473),IF(I2474="DDV (22%):",K2473*0.22,IF(AND('[1]Vmesna vrtilna_SKLOP1'!C2474&lt;&gt;"",'[1]Vmesna vrtilna_SKLOP1'!D2474=""),'[1]Vmesna vrtilna_SKLOP1'!J2474,IF(F2474&lt;&gt;"",IF('[1]Vmesna vrtilna_SKLOP1'!J2474&lt;&gt;"",'[1]Vmesna vrtilna_SKLOP1'!J2474,""),""))))</f>
        <v/>
      </c>
      <c r="L2474" s="22" t="str">
        <f>IF(I2473="Skupaj:","DDV (22%):",IF(I2473="DDV (22%):","Skupaj z DDV:",IF(AND('[1]Vmesna vrtilna_SKLOP1'!C2474&lt;&gt;"",'[1]Vmesna vrtilna_SKLOP1'!E2474=""),"Skupaj:",IF(AND('[1]Vmesna vrtilna_SKLOP1'!C2474&lt;&gt;"",'[1]Vmesna vrtilna_SKLOP1'!D2474=""),'[1]Vmesna vrtilna_SKLOP1'!J2474,IF(F2474&lt;&gt;"",IF('[1]Vmesna vrtilna_SKLOP1'!J2474&lt;&gt;"",'[1]Vmesna vrtilna_SKLOP1'!J2474,""),"")))))</f>
        <v/>
      </c>
      <c r="M2474" s="22">
        <f t="shared" si="76"/>
        <v>0</v>
      </c>
      <c r="N2474" s="22" t="str">
        <f>IF(IFERROR(VLOOKUP(B2474,'[1]Vmesna vrtilna_SKLOP1'!B:J,7,0),"")=0,"",IFERROR(VLOOKUP(B2474,'[1]Vmesna vrtilna_SKLOP1'!B:J,7,0),""))</f>
        <v/>
      </c>
      <c r="O2474" s="22"/>
    </row>
    <row r="2475" spans="2:15" ht="15" customHeight="1" x14ac:dyDescent="0.3">
      <c r="B2475" s="15" t="str">
        <f>IF(AND('[1]Vmesna vrtilna_SKLOP1'!B2475&lt;&gt;"",'[1]Vmesna vrtilna_SKLOP1'!C2475&lt;&gt;""),IF('[1]Vmesna vrtilna_SKLOP1'!B2475&lt;&gt;"",'[1]Vmesna vrtilna_SKLOP1'!B2475,""),"")</f>
        <v/>
      </c>
      <c r="C2475" s="16" t="str">
        <f>IF(OR(C2474="Posebna oblika",C2474="Kulturno zaščiten objekt",C2474="Kulturno zaščiten objekt, Posebna oblika"),"Glej zavihek POSEBNI POGOJI",IF(SUM(N2474:Q2474)=1,"Posebna oblika",IF(SUM(N2474:Q2474)=10,"Kulturno zaščiten objekt",IF(SUM(N2474:Q2474)=11,"Kulturno zaščiten objekt, Posebna oblika",IF(AND('[1]Vmesna vrtilna_SKLOP1'!C2475&lt;&gt;"",'[1]Vmesna vrtilna_SKLOP1'!D2475&lt;&gt;""),IF('[1]Vmesna vrtilna_SKLOP1'!C2475&lt;&gt;"",'[1]Vmesna vrtilna_SKLOP1'!C2475,""),"")))))</f>
        <v/>
      </c>
      <c r="D2475" s="17" t="str">
        <f>IF(IFERROR(VLOOKUP(B2475,'[1]Vmesna vrtilna_SKLOP1'!B:J,6,0),"")=0,"",IFERROR(VLOOKUP(B2475,'[1]Vmesna vrtilna_SKLOP1'!B:J,6,0),""))</f>
        <v/>
      </c>
      <c r="E2475" s="16" t="str">
        <f>IF(IF('[1]Vmesna vrtilna_SKLOP1'!E2475&lt;&gt;"",'[1]Vmesna vrtilna_SKLOP1'!D2475,"")=0,"",IF('[1]Vmesna vrtilna_SKLOP1'!E2475&lt;&gt;"",'[1]Vmesna vrtilna_SKLOP1'!D2475,""))</f>
        <v>Senčila</v>
      </c>
      <c r="F2475" s="18" t="str">
        <f>IF('[1]Vmesna vrtilna_SKLOP1'!E2475&lt;&gt;"",'[1]Vmesna vrtilna_SKLOP1'!E2475,"")</f>
        <v>Notranja rolo omarica, ALU lamele, Dim. ŠxV: 1,05x1,5m</v>
      </c>
      <c r="G2475" s="15" t="str">
        <f>IF('[1]Vmesna vrtilna_SKLOP1'!E2475&lt;&gt;"",'[1]Vmesna vrtilna_SKLOP1'!F2475,"")</f>
        <v>[kos]</v>
      </c>
      <c r="H2475" s="19">
        <f>IF('[1]Vmesna vrtilna_SKLOP1'!F2475&lt;&gt;"",'[1]Vmesna vrtilna_SKLOP1'!I2475,"")</f>
        <v>3</v>
      </c>
      <c r="I2475" s="20" t="str">
        <f>IF(I2474="Skupaj:","DDV (22%):",IF(I2474="DDV (22%):","Skupaj z DDV:",IF(AND('[1]Vmesna vrtilna_SKLOP1'!C2475&lt;&gt;"",'[1]Vmesna vrtilna_SKLOP1'!E2475=""),"Skupaj:","")))</f>
        <v/>
      </c>
      <c r="J2475" s="21">
        <f t="shared" si="77"/>
        <v>0</v>
      </c>
      <c r="K2475" s="21">
        <f>IF(I2475="Skupaj z DDV:",SUM(K2473,K2474),IF(I2475="DDV (22%):",K2474*0.22,IF(AND('[1]Vmesna vrtilna_SKLOP1'!C2475&lt;&gt;"",'[1]Vmesna vrtilna_SKLOP1'!D2475=""),'[1]Vmesna vrtilna_SKLOP1'!J2475,IF(F2475&lt;&gt;"",IF('[1]Vmesna vrtilna_SKLOP1'!J2475&lt;&gt;"",'[1]Vmesna vrtilna_SKLOP1'!J2475,""),""))))</f>
        <v>868.64080648499987</v>
      </c>
      <c r="L2475" s="22">
        <f>IF(I2474="Skupaj:","DDV (22%):",IF(I2474="DDV (22%):","Skupaj z DDV:",IF(AND('[1]Vmesna vrtilna_SKLOP1'!C2475&lt;&gt;"",'[1]Vmesna vrtilna_SKLOP1'!E2475=""),"Skupaj:",IF(AND('[1]Vmesna vrtilna_SKLOP1'!C2475&lt;&gt;"",'[1]Vmesna vrtilna_SKLOP1'!D2475=""),'[1]Vmesna vrtilna_SKLOP1'!J2475,IF(F2475&lt;&gt;"",IF('[1]Vmesna vrtilna_SKLOP1'!J2475&lt;&gt;"",'[1]Vmesna vrtilna_SKLOP1'!J2475,""),"")))))</f>
        <v>868.64080648499987</v>
      </c>
      <c r="M2475" s="22">
        <f t="shared" si="76"/>
        <v>0</v>
      </c>
      <c r="N2475" s="22" t="str">
        <f>IF(IFERROR(VLOOKUP(B2475,'[1]Vmesna vrtilna_SKLOP1'!B:J,7,0),"")=0,"",IFERROR(VLOOKUP(B2475,'[1]Vmesna vrtilna_SKLOP1'!B:J,7,0),""))</f>
        <v/>
      </c>
      <c r="O2475" s="22"/>
    </row>
    <row r="2476" spans="2:15" ht="15" customHeight="1" x14ac:dyDescent="0.3">
      <c r="B2476" s="15" t="str">
        <f>IF(AND('[1]Vmesna vrtilna_SKLOP1'!B2476&lt;&gt;"",'[1]Vmesna vrtilna_SKLOP1'!C2476&lt;&gt;""),IF('[1]Vmesna vrtilna_SKLOP1'!B2476&lt;&gt;"",'[1]Vmesna vrtilna_SKLOP1'!B2476,""),"")</f>
        <v/>
      </c>
      <c r="C2476" s="16" t="str">
        <f>IF(OR(C2475="Posebna oblika",C2475="Kulturno zaščiten objekt",C2475="Kulturno zaščiten objekt, Posebna oblika"),"Glej zavihek POSEBNI POGOJI",IF(SUM(N2475:Q2475)=1,"Posebna oblika",IF(SUM(N2475:Q2475)=10,"Kulturno zaščiten objekt",IF(SUM(N2475:Q2475)=11,"Kulturno zaščiten objekt, Posebna oblika",IF(AND('[1]Vmesna vrtilna_SKLOP1'!C2476&lt;&gt;"",'[1]Vmesna vrtilna_SKLOP1'!D2476&lt;&gt;""),IF('[1]Vmesna vrtilna_SKLOP1'!C2476&lt;&gt;"",'[1]Vmesna vrtilna_SKLOP1'!C2476,""),"")))))</f>
        <v/>
      </c>
      <c r="D2476" s="17" t="str">
        <f>IF(IFERROR(VLOOKUP(B2476,'[1]Vmesna vrtilna_SKLOP1'!B:J,6,0),"")=0,"",IFERROR(VLOOKUP(B2476,'[1]Vmesna vrtilna_SKLOP1'!B:J,6,0),""))</f>
        <v/>
      </c>
      <c r="E2476" s="16" t="str">
        <f>IF(IF('[1]Vmesna vrtilna_SKLOP1'!E2476&lt;&gt;"",'[1]Vmesna vrtilna_SKLOP1'!D2476,"")=0,"",IF('[1]Vmesna vrtilna_SKLOP1'!E2476&lt;&gt;"",'[1]Vmesna vrtilna_SKLOP1'!D2476,""))</f>
        <v/>
      </c>
      <c r="F2476" s="18" t="str">
        <f>IF('[1]Vmesna vrtilna_SKLOP1'!E2476&lt;&gt;"",'[1]Vmesna vrtilna_SKLOP1'!E2476,"")</f>
        <v>Notranja rolo omarica, ALU lamele, Dim. ŠxV: 1,6x1,5m</v>
      </c>
      <c r="G2476" s="15" t="str">
        <f>IF('[1]Vmesna vrtilna_SKLOP1'!E2476&lt;&gt;"",'[1]Vmesna vrtilna_SKLOP1'!F2476,"")</f>
        <v>[kos]</v>
      </c>
      <c r="H2476" s="19">
        <f>IF('[1]Vmesna vrtilna_SKLOP1'!F2476&lt;&gt;"",'[1]Vmesna vrtilna_SKLOP1'!I2476,"")</f>
        <v>2</v>
      </c>
      <c r="I2476" s="20" t="str">
        <f>IF(I2475="Skupaj:","DDV (22%):",IF(I2475="DDV (22%):","Skupaj z DDV:",IF(AND('[1]Vmesna vrtilna_SKLOP1'!C2476&lt;&gt;"",'[1]Vmesna vrtilna_SKLOP1'!E2476=""),"Skupaj:","")))</f>
        <v/>
      </c>
      <c r="J2476" s="21">
        <f t="shared" si="77"/>
        <v>0</v>
      </c>
      <c r="K2476" s="21">
        <f>IF(I2476="Skupaj z DDV:",SUM(K2474,K2475),IF(I2476="DDV (22%):",K2475*0.22,IF(AND('[1]Vmesna vrtilna_SKLOP1'!C2476&lt;&gt;"",'[1]Vmesna vrtilna_SKLOP1'!D2476=""),'[1]Vmesna vrtilna_SKLOP1'!J2476,IF(F2476&lt;&gt;"",IF('[1]Vmesna vrtilna_SKLOP1'!J2476&lt;&gt;"",'[1]Vmesna vrtilna_SKLOP1'!J2476,""),""))))</f>
        <v>706.72321536000004</v>
      </c>
      <c r="L2476" s="22">
        <f>IF(I2475="Skupaj:","DDV (22%):",IF(I2475="DDV (22%):","Skupaj z DDV:",IF(AND('[1]Vmesna vrtilna_SKLOP1'!C2476&lt;&gt;"",'[1]Vmesna vrtilna_SKLOP1'!E2476=""),"Skupaj:",IF(AND('[1]Vmesna vrtilna_SKLOP1'!C2476&lt;&gt;"",'[1]Vmesna vrtilna_SKLOP1'!D2476=""),'[1]Vmesna vrtilna_SKLOP1'!J2476,IF(F2476&lt;&gt;"",IF('[1]Vmesna vrtilna_SKLOP1'!J2476&lt;&gt;"",'[1]Vmesna vrtilna_SKLOP1'!J2476,""),"")))))</f>
        <v>706.72321536000004</v>
      </c>
      <c r="M2476" s="22">
        <f t="shared" si="76"/>
        <v>0</v>
      </c>
      <c r="N2476" s="22" t="str">
        <f>IF(IFERROR(VLOOKUP(B2476,'[1]Vmesna vrtilna_SKLOP1'!B:J,7,0),"")=0,"",IFERROR(VLOOKUP(B2476,'[1]Vmesna vrtilna_SKLOP1'!B:J,7,0),""))</f>
        <v/>
      </c>
      <c r="O2476" s="22"/>
    </row>
    <row r="2477" spans="2:15" ht="15" customHeight="1" x14ac:dyDescent="0.3">
      <c r="B2477" s="15" t="str">
        <f>IF(AND('[1]Vmesna vrtilna_SKLOP1'!B2477&lt;&gt;"",'[1]Vmesna vrtilna_SKLOP1'!C2477&lt;&gt;""),IF('[1]Vmesna vrtilna_SKLOP1'!B2477&lt;&gt;"",'[1]Vmesna vrtilna_SKLOP1'!B2477,""),"")</f>
        <v/>
      </c>
      <c r="C2477" s="16" t="str">
        <f>IF(OR(C2476="Posebna oblika",C2476="Kulturno zaščiten objekt",C2476="Kulturno zaščiten objekt, Posebna oblika"),"Glej zavihek POSEBNI POGOJI",IF(SUM(N2476:Q2476)=1,"Posebna oblika",IF(SUM(N2476:Q2476)=10,"Kulturno zaščiten objekt",IF(SUM(N2476:Q2476)=11,"Kulturno zaščiten objekt, Posebna oblika",IF(AND('[1]Vmesna vrtilna_SKLOP1'!C2477&lt;&gt;"",'[1]Vmesna vrtilna_SKLOP1'!D2477&lt;&gt;""),IF('[1]Vmesna vrtilna_SKLOP1'!C2477&lt;&gt;"",'[1]Vmesna vrtilna_SKLOP1'!C2477,""),"")))))</f>
        <v/>
      </c>
      <c r="D2477" s="17" t="str">
        <f>IF(IFERROR(VLOOKUP(B2477,'[1]Vmesna vrtilna_SKLOP1'!B:J,6,0),"")=0,"",IFERROR(VLOOKUP(B2477,'[1]Vmesna vrtilna_SKLOP1'!B:J,6,0),""))</f>
        <v/>
      </c>
      <c r="E2477" s="16" t="str">
        <f>IF(IF('[1]Vmesna vrtilna_SKLOP1'!E2477&lt;&gt;"",'[1]Vmesna vrtilna_SKLOP1'!D2477,"")=0,"",IF('[1]Vmesna vrtilna_SKLOP1'!E2477&lt;&gt;"",'[1]Vmesna vrtilna_SKLOP1'!D2477,""))</f>
        <v/>
      </c>
      <c r="F2477" s="18" t="str">
        <f>IF('[1]Vmesna vrtilna_SKLOP1'!E2477&lt;&gt;"",'[1]Vmesna vrtilna_SKLOP1'!E2477,"")</f>
        <v>Screen rolo in Rolo - Plise, Dim. ŠxV: 0,7x1,25m</v>
      </c>
      <c r="G2477" s="15" t="str">
        <f>IF('[1]Vmesna vrtilna_SKLOP1'!E2477&lt;&gt;"",'[1]Vmesna vrtilna_SKLOP1'!F2477,"")</f>
        <v>[kos]</v>
      </c>
      <c r="H2477" s="19">
        <f>IF('[1]Vmesna vrtilna_SKLOP1'!F2477&lt;&gt;"",'[1]Vmesna vrtilna_SKLOP1'!I2477,"")</f>
        <v>1</v>
      </c>
      <c r="I2477" s="20" t="str">
        <f>IF(I2476="Skupaj:","DDV (22%):",IF(I2476="DDV (22%):","Skupaj z DDV:",IF(AND('[1]Vmesna vrtilna_SKLOP1'!C2477&lt;&gt;"",'[1]Vmesna vrtilna_SKLOP1'!E2477=""),"Skupaj:","")))</f>
        <v/>
      </c>
      <c r="J2477" s="21">
        <f t="shared" si="77"/>
        <v>0</v>
      </c>
      <c r="K2477" s="21">
        <f>IF(I2477="Skupaj z DDV:",SUM(K2475,K2476),IF(I2477="DDV (22%):",K2476*0.22,IF(AND('[1]Vmesna vrtilna_SKLOP1'!C2477&lt;&gt;"",'[1]Vmesna vrtilna_SKLOP1'!D2477=""),'[1]Vmesna vrtilna_SKLOP1'!J2477,IF(F2477&lt;&gt;"",IF('[1]Vmesna vrtilna_SKLOP1'!J2477&lt;&gt;"",'[1]Vmesna vrtilna_SKLOP1'!J2477,""),""))))</f>
        <v>236.25</v>
      </c>
      <c r="L2477" s="22">
        <f>IF(I2476="Skupaj:","DDV (22%):",IF(I2476="DDV (22%):","Skupaj z DDV:",IF(AND('[1]Vmesna vrtilna_SKLOP1'!C2477&lt;&gt;"",'[1]Vmesna vrtilna_SKLOP1'!E2477=""),"Skupaj:",IF(AND('[1]Vmesna vrtilna_SKLOP1'!C2477&lt;&gt;"",'[1]Vmesna vrtilna_SKLOP1'!D2477=""),'[1]Vmesna vrtilna_SKLOP1'!J2477,IF(F2477&lt;&gt;"",IF('[1]Vmesna vrtilna_SKLOP1'!J2477&lt;&gt;"",'[1]Vmesna vrtilna_SKLOP1'!J2477,""),"")))))</f>
        <v>236.25</v>
      </c>
      <c r="M2477" s="22">
        <f t="shared" si="76"/>
        <v>0</v>
      </c>
      <c r="N2477" s="22" t="str">
        <f>IF(IFERROR(VLOOKUP(B2477,'[1]Vmesna vrtilna_SKLOP1'!B:J,7,0),"")=0,"",IFERROR(VLOOKUP(B2477,'[1]Vmesna vrtilna_SKLOP1'!B:J,7,0),""))</f>
        <v/>
      </c>
      <c r="O2477" s="22"/>
    </row>
    <row r="2478" spans="2:15" ht="15" customHeight="1" x14ac:dyDescent="0.3">
      <c r="B2478" s="15" t="str">
        <f>IF(AND('[1]Vmesna vrtilna_SKLOP1'!B2478&lt;&gt;"",'[1]Vmesna vrtilna_SKLOP1'!C2478&lt;&gt;""),IF('[1]Vmesna vrtilna_SKLOP1'!B2478&lt;&gt;"",'[1]Vmesna vrtilna_SKLOP1'!B2478,""),"")</f>
        <v/>
      </c>
      <c r="C2478" s="16" t="str">
        <f>IF(OR(C2477="Posebna oblika",C2477="Kulturno zaščiten objekt",C2477="Kulturno zaščiten objekt, Posebna oblika"),"Glej zavihek POSEBNI POGOJI",IF(SUM(N2477:Q2477)=1,"Posebna oblika",IF(SUM(N2477:Q2477)=10,"Kulturno zaščiten objekt",IF(SUM(N2477:Q2477)=11,"Kulturno zaščiten objekt, Posebna oblika",IF(AND('[1]Vmesna vrtilna_SKLOP1'!C2478&lt;&gt;"",'[1]Vmesna vrtilna_SKLOP1'!D2478&lt;&gt;""),IF('[1]Vmesna vrtilna_SKLOP1'!C2478&lt;&gt;"",'[1]Vmesna vrtilna_SKLOP1'!C2478,""),"")))))</f>
        <v/>
      </c>
      <c r="D2478" s="17" t="str">
        <f>IF(IFERROR(VLOOKUP(B2478,'[1]Vmesna vrtilna_SKLOP1'!B:J,6,0),"")=0,"",IFERROR(VLOOKUP(B2478,'[1]Vmesna vrtilna_SKLOP1'!B:J,6,0),""))</f>
        <v/>
      </c>
      <c r="E2478" s="16" t="str">
        <f>IF(IF('[1]Vmesna vrtilna_SKLOP1'!E2478&lt;&gt;"",'[1]Vmesna vrtilna_SKLOP1'!D2478,"")=0,"",IF('[1]Vmesna vrtilna_SKLOP1'!E2478&lt;&gt;"",'[1]Vmesna vrtilna_SKLOP1'!D2478,""))</f>
        <v/>
      </c>
      <c r="F2478" s="18" t="str">
        <f>IF('[1]Vmesna vrtilna_SKLOP1'!E2478&lt;&gt;"",'[1]Vmesna vrtilna_SKLOP1'!E2478,"")</f>
        <v/>
      </c>
      <c r="G2478" s="15" t="str">
        <f>IF('[1]Vmesna vrtilna_SKLOP1'!E2478&lt;&gt;"",'[1]Vmesna vrtilna_SKLOP1'!F2478,"")</f>
        <v/>
      </c>
      <c r="H2478" s="19" t="str">
        <f>IF('[1]Vmesna vrtilna_SKLOP1'!F2478&lt;&gt;"",'[1]Vmesna vrtilna_SKLOP1'!I2478,"")</f>
        <v/>
      </c>
      <c r="I2478" s="20" t="str">
        <f>IF(I2477="Skupaj:","DDV (22%):",IF(I2477="DDV (22%):","Skupaj z DDV:",IF(AND('[1]Vmesna vrtilna_SKLOP1'!C2478&lt;&gt;"",'[1]Vmesna vrtilna_SKLOP1'!E2478=""),"Skupaj:","")))</f>
        <v/>
      </c>
      <c r="J2478" s="21" t="str">
        <f t="shared" si="77"/>
        <v/>
      </c>
      <c r="K2478" s="21" t="str">
        <f>IF(I2478="Skupaj z DDV:",SUM(K2476,K2477),IF(I2478="DDV (22%):",K2477*0.22,IF(AND('[1]Vmesna vrtilna_SKLOP1'!C2478&lt;&gt;"",'[1]Vmesna vrtilna_SKLOP1'!D2478=""),'[1]Vmesna vrtilna_SKLOP1'!J2478,IF(F2478&lt;&gt;"",IF('[1]Vmesna vrtilna_SKLOP1'!J2478&lt;&gt;"",'[1]Vmesna vrtilna_SKLOP1'!J2478,""),""))))</f>
        <v/>
      </c>
      <c r="L2478" s="22" t="str">
        <f>IF(I2477="Skupaj:","DDV (22%):",IF(I2477="DDV (22%):","Skupaj z DDV:",IF(AND('[1]Vmesna vrtilna_SKLOP1'!C2478&lt;&gt;"",'[1]Vmesna vrtilna_SKLOP1'!E2478=""),"Skupaj:",IF(AND('[1]Vmesna vrtilna_SKLOP1'!C2478&lt;&gt;"",'[1]Vmesna vrtilna_SKLOP1'!D2478=""),'[1]Vmesna vrtilna_SKLOP1'!J2478,IF(F2478&lt;&gt;"",IF('[1]Vmesna vrtilna_SKLOP1'!J2478&lt;&gt;"",'[1]Vmesna vrtilna_SKLOP1'!J2478,""),"")))))</f>
        <v/>
      </c>
      <c r="M2478" s="22">
        <f t="shared" si="76"/>
        <v>0</v>
      </c>
      <c r="N2478" s="22" t="str">
        <f>IF(IFERROR(VLOOKUP(B2478,'[1]Vmesna vrtilna_SKLOP1'!B:J,7,0),"")=0,"",IFERROR(VLOOKUP(B2478,'[1]Vmesna vrtilna_SKLOP1'!B:J,7,0),""))</f>
        <v/>
      </c>
      <c r="O2478" s="22"/>
    </row>
    <row r="2479" spans="2:15" ht="15" customHeight="1" x14ac:dyDescent="0.3">
      <c r="B2479" s="15" t="str">
        <f>IF(AND('[1]Vmesna vrtilna_SKLOP1'!B2479&lt;&gt;"",'[1]Vmesna vrtilna_SKLOP1'!C2479&lt;&gt;""),IF('[1]Vmesna vrtilna_SKLOP1'!B2479&lt;&gt;"",'[1]Vmesna vrtilna_SKLOP1'!B2479,""),"")</f>
        <v/>
      </c>
      <c r="C2479" s="16" t="str">
        <f>IF(OR(C2478="Posebna oblika",C2478="Kulturno zaščiten objekt",C2478="Kulturno zaščiten objekt, Posebna oblika"),"Glej zavihek POSEBNI POGOJI",IF(SUM(N2478:Q2478)=1,"Posebna oblika",IF(SUM(N2478:Q2478)=10,"Kulturno zaščiten objekt",IF(SUM(N2478:Q2478)=11,"Kulturno zaščiten objekt, Posebna oblika",IF(AND('[1]Vmesna vrtilna_SKLOP1'!C2479&lt;&gt;"",'[1]Vmesna vrtilna_SKLOP1'!D2479&lt;&gt;""),IF('[1]Vmesna vrtilna_SKLOP1'!C2479&lt;&gt;"",'[1]Vmesna vrtilna_SKLOP1'!C2479,""),"")))))</f>
        <v/>
      </c>
      <c r="D2479" s="17" t="str">
        <f>IF(IFERROR(VLOOKUP(B2479,'[1]Vmesna vrtilna_SKLOP1'!B:J,6,0),"")=0,"",IFERROR(VLOOKUP(B2479,'[1]Vmesna vrtilna_SKLOP1'!B:J,6,0),""))</f>
        <v/>
      </c>
      <c r="E2479" s="16" t="str">
        <f>IF(IF('[1]Vmesna vrtilna_SKLOP1'!E2479&lt;&gt;"",'[1]Vmesna vrtilna_SKLOP1'!D2479,"")=0,"",IF('[1]Vmesna vrtilna_SKLOP1'!E2479&lt;&gt;"",'[1]Vmesna vrtilna_SKLOP1'!D2479,""))</f>
        <v>Notranje police</v>
      </c>
      <c r="F2479" s="18" t="str">
        <f>IF('[1]Vmesna vrtilna_SKLOP1'!E2479&lt;&gt;"",'[1]Vmesna vrtilna_SKLOP1'!E2479,"")</f>
        <v>Notranja polica, mat. Topalit, dim. ŠxG:1,6x0,25m</v>
      </c>
      <c r="G2479" s="15" t="str">
        <f>IF('[1]Vmesna vrtilna_SKLOP1'!E2479&lt;&gt;"",'[1]Vmesna vrtilna_SKLOP1'!F2479,"")</f>
        <v>[kos]</v>
      </c>
      <c r="H2479" s="19">
        <f>IF('[1]Vmesna vrtilna_SKLOP1'!F2479&lt;&gt;"",'[1]Vmesna vrtilna_SKLOP1'!I2479,"")</f>
        <v>2</v>
      </c>
      <c r="I2479" s="20" t="str">
        <f>IF(I2478="Skupaj:","DDV (22%):",IF(I2478="DDV (22%):","Skupaj z DDV:",IF(AND('[1]Vmesna vrtilna_SKLOP1'!C2479&lt;&gt;"",'[1]Vmesna vrtilna_SKLOP1'!E2479=""),"Skupaj:","")))</f>
        <v/>
      </c>
      <c r="J2479" s="21">
        <f t="shared" si="77"/>
        <v>0</v>
      </c>
      <c r="K2479" s="21">
        <f>IF(I2479="Skupaj z DDV:",SUM(K2477,K2478),IF(I2479="DDV (22%):",K2478*0.22,IF(AND('[1]Vmesna vrtilna_SKLOP1'!C2479&lt;&gt;"",'[1]Vmesna vrtilna_SKLOP1'!D2479=""),'[1]Vmesna vrtilna_SKLOP1'!J2479,IF(F2479&lt;&gt;"",IF('[1]Vmesna vrtilna_SKLOP1'!J2479&lt;&gt;"",'[1]Vmesna vrtilna_SKLOP1'!J2479,""),""))))</f>
        <v>110.60000000000001</v>
      </c>
      <c r="L2479" s="22">
        <f>IF(I2478="Skupaj:","DDV (22%):",IF(I2478="DDV (22%):","Skupaj z DDV:",IF(AND('[1]Vmesna vrtilna_SKLOP1'!C2479&lt;&gt;"",'[1]Vmesna vrtilna_SKLOP1'!E2479=""),"Skupaj:",IF(AND('[1]Vmesna vrtilna_SKLOP1'!C2479&lt;&gt;"",'[1]Vmesna vrtilna_SKLOP1'!D2479=""),'[1]Vmesna vrtilna_SKLOP1'!J2479,IF(F2479&lt;&gt;"",IF('[1]Vmesna vrtilna_SKLOP1'!J2479&lt;&gt;"",'[1]Vmesna vrtilna_SKLOP1'!J2479,""),"")))))</f>
        <v>110.60000000000001</v>
      </c>
      <c r="M2479" s="22">
        <f t="shared" si="76"/>
        <v>0</v>
      </c>
      <c r="N2479" s="22" t="str">
        <f>IF(IFERROR(VLOOKUP(B2479,'[1]Vmesna vrtilna_SKLOP1'!B:J,7,0),"")=0,"",IFERROR(VLOOKUP(B2479,'[1]Vmesna vrtilna_SKLOP1'!B:J,7,0),""))</f>
        <v/>
      </c>
      <c r="O2479" s="22"/>
    </row>
    <row r="2480" spans="2:15" ht="15" customHeight="1" x14ac:dyDescent="0.3">
      <c r="B2480" s="15" t="str">
        <f>IF(AND('[1]Vmesna vrtilna_SKLOP1'!B2480&lt;&gt;"",'[1]Vmesna vrtilna_SKLOP1'!C2480&lt;&gt;""),IF('[1]Vmesna vrtilna_SKLOP1'!B2480&lt;&gt;"",'[1]Vmesna vrtilna_SKLOP1'!B2480,""),"")</f>
        <v/>
      </c>
      <c r="C2480" s="16" t="str">
        <f>IF(OR(C2479="Posebna oblika",C2479="Kulturno zaščiten objekt",C2479="Kulturno zaščiten objekt, Posebna oblika"),"Glej zavihek POSEBNI POGOJI",IF(SUM(N2479:Q2479)=1,"Posebna oblika",IF(SUM(N2479:Q2479)=10,"Kulturno zaščiten objekt",IF(SUM(N2479:Q2479)=11,"Kulturno zaščiten objekt, Posebna oblika",IF(AND('[1]Vmesna vrtilna_SKLOP1'!C2480&lt;&gt;"",'[1]Vmesna vrtilna_SKLOP1'!D2480&lt;&gt;""),IF('[1]Vmesna vrtilna_SKLOP1'!C2480&lt;&gt;"",'[1]Vmesna vrtilna_SKLOP1'!C2480,""),"")))))</f>
        <v/>
      </c>
      <c r="D2480" s="17" t="str">
        <f>IF(IFERROR(VLOOKUP(B2480,'[1]Vmesna vrtilna_SKLOP1'!B:J,6,0),"")=0,"",IFERROR(VLOOKUP(B2480,'[1]Vmesna vrtilna_SKLOP1'!B:J,6,0),""))</f>
        <v/>
      </c>
      <c r="E2480" s="16" t="str">
        <f>IF(IF('[1]Vmesna vrtilna_SKLOP1'!E2480&lt;&gt;"",'[1]Vmesna vrtilna_SKLOP1'!D2480,"")=0,"",IF('[1]Vmesna vrtilna_SKLOP1'!E2480&lt;&gt;"",'[1]Vmesna vrtilna_SKLOP1'!D2480,""))</f>
        <v/>
      </c>
      <c r="F2480" s="18" t="str">
        <f>IF('[1]Vmesna vrtilna_SKLOP1'!E2480&lt;&gt;"",'[1]Vmesna vrtilna_SKLOP1'!E2480,"")</f>
        <v>Notranja polica, mat. Topalit, dim. ŠxG:1,05x0,25m</v>
      </c>
      <c r="G2480" s="15" t="str">
        <f>IF('[1]Vmesna vrtilna_SKLOP1'!E2480&lt;&gt;"",'[1]Vmesna vrtilna_SKLOP1'!F2480,"")</f>
        <v>[kos]</v>
      </c>
      <c r="H2480" s="19">
        <f>IF('[1]Vmesna vrtilna_SKLOP1'!F2480&lt;&gt;"",'[1]Vmesna vrtilna_SKLOP1'!I2480,"")</f>
        <v>3</v>
      </c>
      <c r="I2480" s="20" t="str">
        <f>IF(I2479="Skupaj:","DDV (22%):",IF(I2479="DDV (22%):","Skupaj z DDV:",IF(AND('[1]Vmesna vrtilna_SKLOP1'!C2480&lt;&gt;"",'[1]Vmesna vrtilna_SKLOP1'!E2480=""),"Skupaj:","")))</f>
        <v/>
      </c>
      <c r="J2480" s="21">
        <f t="shared" si="77"/>
        <v>0</v>
      </c>
      <c r="K2480" s="21">
        <f>IF(I2480="Skupaj z DDV:",SUM(K2478,K2479),IF(I2480="DDV (22%):",K2479*0.22,IF(AND('[1]Vmesna vrtilna_SKLOP1'!C2480&lt;&gt;"",'[1]Vmesna vrtilna_SKLOP1'!D2480=""),'[1]Vmesna vrtilna_SKLOP1'!J2480,IF(F2480&lt;&gt;"",IF('[1]Vmesna vrtilna_SKLOP1'!J2480&lt;&gt;"",'[1]Vmesna vrtilna_SKLOP1'!J2480,""),""))))</f>
        <v>108.76874999999998</v>
      </c>
      <c r="L2480" s="22">
        <f>IF(I2479="Skupaj:","DDV (22%):",IF(I2479="DDV (22%):","Skupaj z DDV:",IF(AND('[1]Vmesna vrtilna_SKLOP1'!C2480&lt;&gt;"",'[1]Vmesna vrtilna_SKLOP1'!E2480=""),"Skupaj:",IF(AND('[1]Vmesna vrtilna_SKLOP1'!C2480&lt;&gt;"",'[1]Vmesna vrtilna_SKLOP1'!D2480=""),'[1]Vmesna vrtilna_SKLOP1'!J2480,IF(F2480&lt;&gt;"",IF('[1]Vmesna vrtilna_SKLOP1'!J2480&lt;&gt;"",'[1]Vmesna vrtilna_SKLOP1'!J2480,""),"")))))</f>
        <v>108.76874999999998</v>
      </c>
      <c r="M2480" s="22">
        <f t="shared" si="76"/>
        <v>0</v>
      </c>
      <c r="N2480" s="22" t="str">
        <f>IF(IFERROR(VLOOKUP(B2480,'[1]Vmesna vrtilna_SKLOP1'!B:J,7,0),"")=0,"",IFERROR(VLOOKUP(B2480,'[1]Vmesna vrtilna_SKLOP1'!B:J,7,0),""))</f>
        <v/>
      </c>
      <c r="O2480" s="22"/>
    </row>
    <row r="2481" spans="2:15" ht="15" customHeight="1" x14ac:dyDescent="0.3">
      <c r="B2481" s="15" t="str">
        <f>IF(AND('[1]Vmesna vrtilna_SKLOP1'!B2481&lt;&gt;"",'[1]Vmesna vrtilna_SKLOP1'!C2481&lt;&gt;""),IF('[1]Vmesna vrtilna_SKLOP1'!B2481&lt;&gt;"",'[1]Vmesna vrtilna_SKLOP1'!B2481,""),"")</f>
        <v/>
      </c>
      <c r="C2481" s="16" t="str">
        <f>IF(OR(C2480="Posebna oblika",C2480="Kulturno zaščiten objekt",C2480="Kulturno zaščiten objekt, Posebna oblika"),"Glej zavihek POSEBNI POGOJI",IF(SUM(N2480:Q2480)=1,"Posebna oblika",IF(SUM(N2480:Q2480)=10,"Kulturno zaščiten objekt",IF(SUM(N2480:Q2480)=11,"Kulturno zaščiten objekt, Posebna oblika",IF(AND('[1]Vmesna vrtilna_SKLOP1'!C2481&lt;&gt;"",'[1]Vmesna vrtilna_SKLOP1'!D2481&lt;&gt;""),IF('[1]Vmesna vrtilna_SKLOP1'!C2481&lt;&gt;"",'[1]Vmesna vrtilna_SKLOP1'!C2481,""),"")))))</f>
        <v/>
      </c>
      <c r="D2481" s="17" t="str">
        <f>IF(IFERROR(VLOOKUP(B2481,'[1]Vmesna vrtilna_SKLOP1'!B:J,6,0),"")=0,"",IFERROR(VLOOKUP(B2481,'[1]Vmesna vrtilna_SKLOP1'!B:J,6,0),""))</f>
        <v/>
      </c>
      <c r="E2481" s="16" t="str">
        <f>IF(IF('[1]Vmesna vrtilna_SKLOP1'!E2481&lt;&gt;"",'[1]Vmesna vrtilna_SKLOP1'!D2481,"")=0,"",IF('[1]Vmesna vrtilna_SKLOP1'!E2481&lt;&gt;"",'[1]Vmesna vrtilna_SKLOP1'!D2481,""))</f>
        <v/>
      </c>
      <c r="F2481" s="18" t="str">
        <f>IF('[1]Vmesna vrtilna_SKLOP1'!E2481&lt;&gt;"",'[1]Vmesna vrtilna_SKLOP1'!E2481,"")</f>
        <v/>
      </c>
      <c r="G2481" s="15" t="str">
        <f>IF('[1]Vmesna vrtilna_SKLOP1'!E2481&lt;&gt;"",'[1]Vmesna vrtilna_SKLOP1'!F2481,"")</f>
        <v/>
      </c>
      <c r="H2481" s="19" t="str">
        <f>IF('[1]Vmesna vrtilna_SKLOP1'!F2481&lt;&gt;"",'[1]Vmesna vrtilna_SKLOP1'!I2481,"")</f>
        <v/>
      </c>
      <c r="I2481" s="20" t="str">
        <f>IF(I2480="Skupaj:","DDV (22%):",IF(I2480="DDV (22%):","Skupaj z DDV:",IF(AND('[1]Vmesna vrtilna_SKLOP1'!C2481&lt;&gt;"",'[1]Vmesna vrtilna_SKLOP1'!E2481=""),"Skupaj:","")))</f>
        <v/>
      </c>
      <c r="J2481" s="21" t="str">
        <f t="shared" si="77"/>
        <v/>
      </c>
      <c r="K2481" s="21" t="str">
        <f>IF(I2481="Skupaj z DDV:",SUM(K2479,K2480),IF(I2481="DDV (22%):",K2480*0.22,IF(AND('[1]Vmesna vrtilna_SKLOP1'!C2481&lt;&gt;"",'[1]Vmesna vrtilna_SKLOP1'!D2481=""),'[1]Vmesna vrtilna_SKLOP1'!J2481,IF(F2481&lt;&gt;"",IF('[1]Vmesna vrtilna_SKLOP1'!J2481&lt;&gt;"",'[1]Vmesna vrtilna_SKLOP1'!J2481,""),""))))</f>
        <v/>
      </c>
      <c r="L2481" s="22" t="str">
        <f>IF(I2480="Skupaj:","DDV (22%):",IF(I2480="DDV (22%):","Skupaj z DDV:",IF(AND('[1]Vmesna vrtilna_SKLOP1'!C2481&lt;&gt;"",'[1]Vmesna vrtilna_SKLOP1'!E2481=""),"Skupaj:",IF(AND('[1]Vmesna vrtilna_SKLOP1'!C2481&lt;&gt;"",'[1]Vmesna vrtilna_SKLOP1'!D2481=""),'[1]Vmesna vrtilna_SKLOP1'!J2481,IF(F2481&lt;&gt;"",IF('[1]Vmesna vrtilna_SKLOP1'!J2481&lt;&gt;"",'[1]Vmesna vrtilna_SKLOP1'!J2481,""),"")))))</f>
        <v/>
      </c>
      <c r="M2481" s="22">
        <f t="shared" si="76"/>
        <v>0</v>
      </c>
      <c r="N2481" s="22" t="str">
        <f>IF(IFERROR(VLOOKUP(B2481,'[1]Vmesna vrtilna_SKLOP1'!B:J,7,0),"")=0,"",IFERROR(VLOOKUP(B2481,'[1]Vmesna vrtilna_SKLOP1'!B:J,7,0),""))</f>
        <v/>
      </c>
      <c r="O2481" s="22"/>
    </row>
    <row r="2482" spans="2:15" ht="15" customHeight="1" x14ac:dyDescent="0.3">
      <c r="B2482" s="15" t="str">
        <f>IF(AND('[1]Vmesna vrtilna_SKLOP1'!B2482&lt;&gt;"",'[1]Vmesna vrtilna_SKLOP1'!C2482&lt;&gt;""),IF('[1]Vmesna vrtilna_SKLOP1'!B2482&lt;&gt;"",'[1]Vmesna vrtilna_SKLOP1'!B2482,""),"")</f>
        <v/>
      </c>
      <c r="C2482" s="16" t="str">
        <f>IF(OR(C2481="Posebna oblika",C2481="Kulturno zaščiten objekt",C2481="Kulturno zaščiten objekt, Posebna oblika"),"Glej zavihek POSEBNI POGOJI",IF(SUM(N2481:Q2481)=1,"Posebna oblika",IF(SUM(N2481:Q2481)=10,"Kulturno zaščiten objekt",IF(SUM(N2481:Q2481)=11,"Kulturno zaščiten objekt, Posebna oblika",IF(AND('[1]Vmesna vrtilna_SKLOP1'!C2482&lt;&gt;"",'[1]Vmesna vrtilna_SKLOP1'!D2482&lt;&gt;""),IF('[1]Vmesna vrtilna_SKLOP1'!C2482&lt;&gt;"",'[1]Vmesna vrtilna_SKLOP1'!C2482,""),"")))))</f>
        <v/>
      </c>
      <c r="D2482" s="17" t="str">
        <f>IF(IFERROR(VLOOKUP(B2482,'[1]Vmesna vrtilna_SKLOP1'!B:J,6,0),"")=0,"",IFERROR(VLOOKUP(B2482,'[1]Vmesna vrtilna_SKLOP1'!B:J,6,0),""))</f>
        <v/>
      </c>
      <c r="E2482" s="16" t="str">
        <f>IF(IF('[1]Vmesna vrtilna_SKLOP1'!E2482&lt;&gt;"",'[1]Vmesna vrtilna_SKLOP1'!D2482,"")=0,"",IF('[1]Vmesna vrtilna_SKLOP1'!E2482&lt;&gt;"",'[1]Vmesna vrtilna_SKLOP1'!D2482,""))</f>
        <v>Demontaža</v>
      </c>
      <c r="F2482" s="18" t="str">
        <f>IF('[1]Vmesna vrtilna_SKLOP1'!E2482&lt;&gt;"",'[1]Vmesna vrtilna_SKLOP1'!E2482,"")</f>
        <v>Demontaža oken</v>
      </c>
      <c r="G2482" s="15" t="str">
        <f>IF('[1]Vmesna vrtilna_SKLOP1'!E2482&lt;&gt;"",'[1]Vmesna vrtilna_SKLOP1'!F2482,"")</f>
        <v>[m1]</v>
      </c>
      <c r="H2482" s="19">
        <f>IF('[1]Vmesna vrtilna_SKLOP1'!F2482&lt;&gt;"",'[1]Vmesna vrtilna_SKLOP1'!I2482,"")</f>
        <v>31.599999999999994</v>
      </c>
      <c r="I2482" s="20" t="str">
        <f>IF(I2481="Skupaj:","DDV (22%):",IF(I2481="DDV (22%):","Skupaj z DDV:",IF(AND('[1]Vmesna vrtilna_SKLOP1'!C2482&lt;&gt;"",'[1]Vmesna vrtilna_SKLOP1'!E2482=""),"Skupaj:","")))</f>
        <v/>
      </c>
      <c r="J2482" s="21">
        <f t="shared" si="77"/>
        <v>0</v>
      </c>
      <c r="K2482" s="21">
        <f>IF(I2482="Skupaj z DDV:",SUM(K2480,K2481),IF(I2482="DDV (22%):",K2481*0.22,IF(AND('[1]Vmesna vrtilna_SKLOP1'!C2482&lt;&gt;"",'[1]Vmesna vrtilna_SKLOP1'!D2482=""),'[1]Vmesna vrtilna_SKLOP1'!J2482,IF(F2482&lt;&gt;"",IF('[1]Vmesna vrtilna_SKLOP1'!J2482&lt;&gt;"",'[1]Vmesna vrtilna_SKLOP1'!J2482,""),""))))</f>
        <v>238.89999999999998</v>
      </c>
      <c r="L2482" s="22">
        <f>IF(I2481="Skupaj:","DDV (22%):",IF(I2481="DDV (22%):","Skupaj z DDV:",IF(AND('[1]Vmesna vrtilna_SKLOP1'!C2482&lt;&gt;"",'[1]Vmesna vrtilna_SKLOP1'!E2482=""),"Skupaj:",IF(AND('[1]Vmesna vrtilna_SKLOP1'!C2482&lt;&gt;"",'[1]Vmesna vrtilna_SKLOP1'!D2482=""),'[1]Vmesna vrtilna_SKLOP1'!J2482,IF(F2482&lt;&gt;"",IF('[1]Vmesna vrtilna_SKLOP1'!J2482&lt;&gt;"",'[1]Vmesna vrtilna_SKLOP1'!J2482,""),"")))))</f>
        <v>238.89999999999998</v>
      </c>
      <c r="M2482" s="22">
        <f t="shared" si="76"/>
        <v>0</v>
      </c>
      <c r="N2482" s="22" t="str">
        <f>IF(IFERROR(VLOOKUP(B2482,'[1]Vmesna vrtilna_SKLOP1'!B:J,7,0),"")=0,"",IFERROR(VLOOKUP(B2482,'[1]Vmesna vrtilna_SKLOP1'!B:J,7,0),""))</f>
        <v/>
      </c>
      <c r="O2482" s="22"/>
    </row>
    <row r="2483" spans="2:15" ht="15" customHeight="1" x14ac:dyDescent="0.3">
      <c r="B2483" s="15" t="str">
        <f>IF(AND('[1]Vmesna vrtilna_SKLOP1'!B2483&lt;&gt;"",'[1]Vmesna vrtilna_SKLOP1'!C2483&lt;&gt;""),IF('[1]Vmesna vrtilna_SKLOP1'!B2483&lt;&gt;"",'[1]Vmesna vrtilna_SKLOP1'!B2483,""),"")</f>
        <v/>
      </c>
      <c r="C2483" s="16" t="str">
        <f>IF(OR(C2482="Posebna oblika",C2482="Kulturno zaščiten objekt",C2482="Kulturno zaščiten objekt, Posebna oblika"),"Glej zavihek POSEBNI POGOJI",IF(SUM(N2482:Q2482)=1,"Posebna oblika",IF(SUM(N2482:Q2482)=10,"Kulturno zaščiten objekt",IF(SUM(N2482:Q2482)=11,"Kulturno zaščiten objekt, Posebna oblika",IF(AND('[1]Vmesna vrtilna_SKLOP1'!C2483&lt;&gt;"",'[1]Vmesna vrtilna_SKLOP1'!D2483&lt;&gt;""),IF('[1]Vmesna vrtilna_SKLOP1'!C2483&lt;&gt;"",'[1]Vmesna vrtilna_SKLOP1'!C2483,""),"")))))</f>
        <v/>
      </c>
      <c r="D2483" s="17" t="str">
        <f>IF(IFERROR(VLOOKUP(B2483,'[1]Vmesna vrtilna_SKLOP1'!B:J,6,0),"")=0,"",IFERROR(VLOOKUP(B2483,'[1]Vmesna vrtilna_SKLOP1'!B:J,6,0),""))</f>
        <v/>
      </c>
      <c r="E2483" s="16" t="str">
        <f>IF(IF('[1]Vmesna vrtilna_SKLOP1'!E2483&lt;&gt;"",'[1]Vmesna vrtilna_SKLOP1'!D2483,"")=0,"",IF('[1]Vmesna vrtilna_SKLOP1'!E2483&lt;&gt;"",'[1]Vmesna vrtilna_SKLOP1'!D2483,""))</f>
        <v/>
      </c>
      <c r="F2483" s="18" t="str">
        <f>IF('[1]Vmesna vrtilna_SKLOP1'!E2483&lt;&gt;"",'[1]Vmesna vrtilna_SKLOP1'!E2483,"")</f>
        <v>Demontaža police</v>
      </c>
      <c r="G2483" s="15" t="str">
        <f>IF('[1]Vmesna vrtilna_SKLOP1'!E2483&lt;&gt;"",'[1]Vmesna vrtilna_SKLOP1'!F2483,"")</f>
        <v>[kos]</v>
      </c>
      <c r="H2483" s="19">
        <f>IF('[1]Vmesna vrtilna_SKLOP1'!F2483&lt;&gt;"",'[1]Vmesna vrtilna_SKLOP1'!I2483,"")</f>
        <v>5</v>
      </c>
      <c r="I2483" s="20" t="str">
        <f>IF(I2482="Skupaj:","DDV (22%):",IF(I2482="DDV (22%):","Skupaj z DDV:",IF(AND('[1]Vmesna vrtilna_SKLOP1'!C2483&lt;&gt;"",'[1]Vmesna vrtilna_SKLOP1'!E2483=""),"Skupaj:","")))</f>
        <v/>
      </c>
      <c r="J2483" s="21">
        <f t="shared" si="77"/>
        <v>0</v>
      </c>
      <c r="K2483" s="21">
        <f>IF(I2483="Skupaj z DDV:",SUM(K2481,K2482),IF(I2483="DDV (22%):",K2482*0.22,IF(AND('[1]Vmesna vrtilna_SKLOP1'!C2483&lt;&gt;"",'[1]Vmesna vrtilna_SKLOP1'!D2483=""),'[1]Vmesna vrtilna_SKLOP1'!J2483,IF(F2483&lt;&gt;"",IF('[1]Vmesna vrtilna_SKLOP1'!J2483&lt;&gt;"",'[1]Vmesna vrtilna_SKLOP1'!J2483,""),""))))</f>
        <v>31.75</v>
      </c>
      <c r="L2483" s="22">
        <f>IF(I2482="Skupaj:","DDV (22%):",IF(I2482="DDV (22%):","Skupaj z DDV:",IF(AND('[1]Vmesna vrtilna_SKLOP1'!C2483&lt;&gt;"",'[1]Vmesna vrtilna_SKLOP1'!E2483=""),"Skupaj:",IF(AND('[1]Vmesna vrtilna_SKLOP1'!C2483&lt;&gt;"",'[1]Vmesna vrtilna_SKLOP1'!D2483=""),'[1]Vmesna vrtilna_SKLOP1'!J2483,IF(F2483&lt;&gt;"",IF('[1]Vmesna vrtilna_SKLOP1'!J2483&lt;&gt;"",'[1]Vmesna vrtilna_SKLOP1'!J2483,""),"")))))</f>
        <v>31.75</v>
      </c>
      <c r="M2483" s="22">
        <f t="shared" si="76"/>
        <v>0</v>
      </c>
      <c r="N2483" s="22" t="str">
        <f>IF(IFERROR(VLOOKUP(B2483,'[1]Vmesna vrtilna_SKLOP1'!B:J,7,0),"")=0,"",IFERROR(VLOOKUP(B2483,'[1]Vmesna vrtilna_SKLOP1'!B:J,7,0),""))</f>
        <v/>
      </c>
      <c r="O2483" s="22"/>
    </row>
    <row r="2484" spans="2:15" ht="15" customHeight="1" x14ac:dyDescent="0.3">
      <c r="B2484" s="15" t="str">
        <f>IF(AND('[1]Vmesna vrtilna_SKLOP1'!B2484&lt;&gt;"",'[1]Vmesna vrtilna_SKLOP1'!C2484&lt;&gt;""),IF('[1]Vmesna vrtilna_SKLOP1'!B2484&lt;&gt;"",'[1]Vmesna vrtilna_SKLOP1'!B2484,""),"")</f>
        <v/>
      </c>
      <c r="C2484" s="16" t="str">
        <f>IF(OR(C2483="Posebna oblika",C2483="Kulturno zaščiten objekt",C2483="Kulturno zaščiten objekt, Posebna oblika"),"Glej zavihek POSEBNI POGOJI",IF(SUM(N2483:Q2483)=1,"Posebna oblika",IF(SUM(N2483:Q2483)=10,"Kulturno zaščiten objekt",IF(SUM(N2483:Q2483)=11,"Kulturno zaščiten objekt, Posebna oblika",IF(AND('[1]Vmesna vrtilna_SKLOP1'!C2484&lt;&gt;"",'[1]Vmesna vrtilna_SKLOP1'!D2484&lt;&gt;""),IF('[1]Vmesna vrtilna_SKLOP1'!C2484&lt;&gt;"",'[1]Vmesna vrtilna_SKLOP1'!C2484,""),"")))))</f>
        <v/>
      </c>
      <c r="D2484" s="17" t="str">
        <f>IF(IFERROR(VLOOKUP(B2484,'[1]Vmesna vrtilna_SKLOP1'!B:J,6,0),"")=0,"",IFERROR(VLOOKUP(B2484,'[1]Vmesna vrtilna_SKLOP1'!B:J,6,0),""))</f>
        <v/>
      </c>
      <c r="E2484" s="16" t="str">
        <f>IF(IF('[1]Vmesna vrtilna_SKLOP1'!E2484&lt;&gt;"",'[1]Vmesna vrtilna_SKLOP1'!D2484,"")=0,"",IF('[1]Vmesna vrtilna_SKLOP1'!E2484&lt;&gt;"",'[1]Vmesna vrtilna_SKLOP1'!D2484,""))</f>
        <v/>
      </c>
      <c r="F2484" s="18" t="str">
        <f>IF('[1]Vmesna vrtilna_SKLOP1'!E2484&lt;&gt;"",'[1]Vmesna vrtilna_SKLOP1'!E2484,"")</f>
        <v/>
      </c>
      <c r="G2484" s="15" t="str">
        <f>IF('[1]Vmesna vrtilna_SKLOP1'!E2484&lt;&gt;"",'[1]Vmesna vrtilna_SKLOP1'!F2484,"")</f>
        <v/>
      </c>
      <c r="H2484" s="19" t="str">
        <f>IF('[1]Vmesna vrtilna_SKLOP1'!F2484&lt;&gt;"",'[1]Vmesna vrtilna_SKLOP1'!I2484,"")</f>
        <v/>
      </c>
      <c r="I2484" s="20" t="str">
        <f>IF(I2483="Skupaj:","DDV (22%):",IF(I2483="DDV (22%):","Skupaj z DDV:",IF(AND('[1]Vmesna vrtilna_SKLOP1'!C2484&lt;&gt;"",'[1]Vmesna vrtilna_SKLOP1'!E2484=""),"Skupaj:","")))</f>
        <v/>
      </c>
      <c r="J2484" s="21" t="str">
        <f t="shared" si="77"/>
        <v/>
      </c>
      <c r="K2484" s="21" t="str">
        <f>IF(I2484="Skupaj z DDV:",SUM(K2482,K2483),IF(I2484="DDV (22%):",K2483*0.22,IF(AND('[1]Vmesna vrtilna_SKLOP1'!C2484&lt;&gt;"",'[1]Vmesna vrtilna_SKLOP1'!D2484=""),'[1]Vmesna vrtilna_SKLOP1'!J2484,IF(F2484&lt;&gt;"",IF('[1]Vmesna vrtilna_SKLOP1'!J2484&lt;&gt;"",'[1]Vmesna vrtilna_SKLOP1'!J2484,""),""))))</f>
        <v/>
      </c>
      <c r="L2484" s="22" t="str">
        <f>IF(I2483="Skupaj:","DDV (22%):",IF(I2483="DDV (22%):","Skupaj z DDV:",IF(AND('[1]Vmesna vrtilna_SKLOP1'!C2484&lt;&gt;"",'[1]Vmesna vrtilna_SKLOP1'!E2484=""),"Skupaj:",IF(AND('[1]Vmesna vrtilna_SKLOP1'!C2484&lt;&gt;"",'[1]Vmesna vrtilna_SKLOP1'!D2484=""),'[1]Vmesna vrtilna_SKLOP1'!J2484,IF(F2484&lt;&gt;"",IF('[1]Vmesna vrtilna_SKLOP1'!J2484&lt;&gt;"",'[1]Vmesna vrtilna_SKLOP1'!J2484,""),"")))))</f>
        <v/>
      </c>
      <c r="M2484" s="22">
        <f t="shared" si="76"/>
        <v>0</v>
      </c>
      <c r="N2484" s="22" t="str">
        <f>IF(IFERROR(VLOOKUP(B2484,'[1]Vmesna vrtilna_SKLOP1'!B:J,7,0),"")=0,"",IFERROR(VLOOKUP(B2484,'[1]Vmesna vrtilna_SKLOP1'!B:J,7,0),""))</f>
        <v/>
      </c>
      <c r="O2484" s="22"/>
    </row>
    <row r="2485" spans="2:15" ht="15" customHeight="1" x14ac:dyDescent="0.3">
      <c r="B2485" s="15" t="str">
        <f>IF(AND('[1]Vmesna vrtilna_SKLOP1'!B2485&lt;&gt;"",'[1]Vmesna vrtilna_SKLOP1'!C2485&lt;&gt;""),IF('[1]Vmesna vrtilna_SKLOP1'!B2485&lt;&gt;"",'[1]Vmesna vrtilna_SKLOP1'!B2485,""),"")</f>
        <v/>
      </c>
      <c r="C2485" s="16" t="str">
        <f>IF(OR(C2484="Posebna oblika",C2484="Kulturno zaščiten objekt",C2484="Kulturno zaščiten objekt, Posebna oblika"),"Glej zavihek POSEBNI POGOJI",IF(SUM(N2484:Q2484)=1,"Posebna oblika",IF(SUM(N2484:Q2484)=10,"Kulturno zaščiten objekt",IF(SUM(N2484:Q2484)=11,"Kulturno zaščiten objekt, Posebna oblika",IF(AND('[1]Vmesna vrtilna_SKLOP1'!C2485&lt;&gt;"",'[1]Vmesna vrtilna_SKLOP1'!D2485&lt;&gt;""),IF('[1]Vmesna vrtilna_SKLOP1'!C2485&lt;&gt;"",'[1]Vmesna vrtilna_SKLOP1'!C2485,""),"")))))</f>
        <v/>
      </c>
      <c r="D2485" s="17" t="str">
        <f>IF(IFERROR(VLOOKUP(B2485,'[1]Vmesna vrtilna_SKLOP1'!B:J,6,0),"")=0,"",IFERROR(VLOOKUP(B2485,'[1]Vmesna vrtilna_SKLOP1'!B:J,6,0),""))</f>
        <v/>
      </c>
      <c r="E2485" s="16" t="str">
        <f>IF(IF('[1]Vmesna vrtilna_SKLOP1'!E2485&lt;&gt;"",'[1]Vmesna vrtilna_SKLOP1'!D2485,"")=0,"",IF('[1]Vmesna vrtilna_SKLOP1'!E2485&lt;&gt;"",'[1]Vmesna vrtilna_SKLOP1'!D2485,""))</f>
        <v>Montaža</v>
      </c>
      <c r="F2485" s="18" t="str">
        <f>IF('[1]Vmesna vrtilna_SKLOP1'!E2485&lt;&gt;"",'[1]Vmesna vrtilna_SKLOP1'!E2485,"")</f>
        <v>RAL montaža oken z zidarskimi deli</v>
      </c>
      <c r="G2485" s="15" t="str">
        <f>IF('[1]Vmesna vrtilna_SKLOP1'!E2485&lt;&gt;"",'[1]Vmesna vrtilna_SKLOP1'!F2485,"")</f>
        <v>[m1]</v>
      </c>
      <c r="H2485" s="19">
        <f>IF('[1]Vmesna vrtilna_SKLOP1'!F2485&lt;&gt;"",'[1]Vmesna vrtilna_SKLOP1'!I2485,"")</f>
        <v>3.9</v>
      </c>
      <c r="I2485" s="20" t="str">
        <f>IF(I2484="Skupaj:","DDV (22%):",IF(I2484="DDV (22%):","Skupaj z DDV:",IF(AND('[1]Vmesna vrtilna_SKLOP1'!C2485&lt;&gt;"",'[1]Vmesna vrtilna_SKLOP1'!E2485=""),"Skupaj:","")))</f>
        <v/>
      </c>
      <c r="J2485" s="21">
        <f t="shared" si="77"/>
        <v>0</v>
      </c>
      <c r="K2485" s="21">
        <f>IF(I2485="Skupaj z DDV:",SUM(K2483,K2484),IF(I2485="DDV (22%):",K2484*0.22,IF(AND('[1]Vmesna vrtilna_SKLOP1'!C2485&lt;&gt;"",'[1]Vmesna vrtilna_SKLOP1'!D2485=""),'[1]Vmesna vrtilna_SKLOP1'!J2485,IF(F2485&lt;&gt;"",IF('[1]Vmesna vrtilna_SKLOP1'!J2485&lt;&gt;"",'[1]Vmesna vrtilna_SKLOP1'!J2485,""),""))))</f>
        <v>132.6</v>
      </c>
      <c r="L2485" s="22">
        <f>IF(I2484="Skupaj:","DDV (22%):",IF(I2484="DDV (22%):","Skupaj z DDV:",IF(AND('[1]Vmesna vrtilna_SKLOP1'!C2485&lt;&gt;"",'[1]Vmesna vrtilna_SKLOP1'!E2485=""),"Skupaj:",IF(AND('[1]Vmesna vrtilna_SKLOP1'!C2485&lt;&gt;"",'[1]Vmesna vrtilna_SKLOP1'!D2485=""),'[1]Vmesna vrtilna_SKLOP1'!J2485,IF(F2485&lt;&gt;"",IF('[1]Vmesna vrtilna_SKLOP1'!J2485&lt;&gt;"",'[1]Vmesna vrtilna_SKLOP1'!J2485,""),"")))))</f>
        <v>132.6</v>
      </c>
      <c r="M2485" s="22">
        <f t="shared" si="76"/>
        <v>0</v>
      </c>
      <c r="N2485" s="22" t="str">
        <f>IF(IFERROR(VLOOKUP(B2485,'[1]Vmesna vrtilna_SKLOP1'!B:J,7,0),"")=0,"",IFERROR(VLOOKUP(B2485,'[1]Vmesna vrtilna_SKLOP1'!B:J,7,0),""))</f>
        <v/>
      </c>
      <c r="O2485" s="22"/>
    </row>
    <row r="2486" spans="2:15" ht="15" customHeight="1" x14ac:dyDescent="0.3">
      <c r="B2486" s="15" t="str">
        <f>IF(AND('[1]Vmesna vrtilna_SKLOP1'!B2486&lt;&gt;"",'[1]Vmesna vrtilna_SKLOP1'!C2486&lt;&gt;""),IF('[1]Vmesna vrtilna_SKLOP1'!B2486&lt;&gt;"",'[1]Vmesna vrtilna_SKLOP1'!B2486,""),"")</f>
        <v/>
      </c>
      <c r="C2486" s="16" t="str">
        <f>IF(OR(C2485="Posebna oblika",C2485="Kulturno zaščiten objekt",C2485="Kulturno zaščiten objekt, Posebna oblika"),"Glej zavihek POSEBNI POGOJI",IF(SUM(N2485:Q2485)=1,"Posebna oblika",IF(SUM(N2485:Q2485)=10,"Kulturno zaščiten objekt",IF(SUM(N2485:Q2485)=11,"Kulturno zaščiten objekt, Posebna oblika",IF(AND('[1]Vmesna vrtilna_SKLOP1'!C2486&lt;&gt;"",'[1]Vmesna vrtilna_SKLOP1'!D2486&lt;&gt;""),IF('[1]Vmesna vrtilna_SKLOP1'!C2486&lt;&gt;"",'[1]Vmesna vrtilna_SKLOP1'!C2486,""),"")))))</f>
        <v/>
      </c>
      <c r="D2486" s="17" t="str">
        <f>IF(IFERROR(VLOOKUP(B2486,'[1]Vmesna vrtilna_SKLOP1'!B:J,6,0),"")=0,"",IFERROR(VLOOKUP(B2486,'[1]Vmesna vrtilna_SKLOP1'!B:J,6,0),""))</f>
        <v/>
      </c>
      <c r="E2486" s="16" t="str">
        <f>IF(IF('[1]Vmesna vrtilna_SKLOP1'!E2486&lt;&gt;"",'[1]Vmesna vrtilna_SKLOP1'!D2486,"")=0,"",IF('[1]Vmesna vrtilna_SKLOP1'!E2486&lt;&gt;"",'[1]Vmesna vrtilna_SKLOP1'!D2486,""))</f>
        <v/>
      </c>
      <c r="F2486" s="18" t="str">
        <f>IF('[1]Vmesna vrtilna_SKLOP1'!E2486&lt;&gt;"",'[1]Vmesna vrtilna_SKLOP1'!E2486,"")</f>
        <v>RAL montaža oken z zidarskimi deli ter dodatno zapiranje odprtine nad notr. rolo omarico</v>
      </c>
      <c r="G2486" s="15" t="str">
        <f>IF('[1]Vmesna vrtilna_SKLOP1'!E2486&lt;&gt;"",'[1]Vmesna vrtilna_SKLOP1'!F2486,"")</f>
        <v>[m1]</v>
      </c>
      <c r="H2486" s="19">
        <f>IF('[1]Vmesna vrtilna_SKLOP1'!F2486&lt;&gt;"",'[1]Vmesna vrtilna_SKLOP1'!I2486,"")</f>
        <v>27.699999999999996</v>
      </c>
      <c r="I2486" s="20" t="str">
        <f>IF(I2485="Skupaj:","DDV (22%):",IF(I2485="DDV (22%):","Skupaj z DDV:",IF(AND('[1]Vmesna vrtilna_SKLOP1'!C2486&lt;&gt;"",'[1]Vmesna vrtilna_SKLOP1'!E2486=""),"Skupaj:","")))</f>
        <v/>
      </c>
      <c r="J2486" s="21">
        <f t="shared" si="77"/>
        <v>0</v>
      </c>
      <c r="K2486" s="21">
        <f>IF(I2486="Skupaj z DDV:",SUM(K2484,K2485),IF(I2486="DDV (22%):",K2485*0.22,IF(AND('[1]Vmesna vrtilna_SKLOP1'!C2486&lt;&gt;"",'[1]Vmesna vrtilna_SKLOP1'!D2486=""),'[1]Vmesna vrtilna_SKLOP1'!J2486,IF(F2486&lt;&gt;"",IF('[1]Vmesna vrtilna_SKLOP1'!J2486&lt;&gt;"",'[1]Vmesna vrtilna_SKLOP1'!J2486,""),""))))</f>
        <v>992.80000000000007</v>
      </c>
      <c r="L2486" s="22">
        <f>IF(I2485="Skupaj:","DDV (22%):",IF(I2485="DDV (22%):","Skupaj z DDV:",IF(AND('[1]Vmesna vrtilna_SKLOP1'!C2486&lt;&gt;"",'[1]Vmesna vrtilna_SKLOP1'!E2486=""),"Skupaj:",IF(AND('[1]Vmesna vrtilna_SKLOP1'!C2486&lt;&gt;"",'[1]Vmesna vrtilna_SKLOP1'!D2486=""),'[1]Vmesna vrtilna_SKLOP1'!J2486,IF(F2486&lt;&gt;"",IF('[1]Vmesna vrtilna_SKLOP1'!J2486&lt;&gt;"",'[1]Vmesna vrtilna_SKLOP1'!J2486,""),"")))))</f>
        <v>992.80000000000007</v>
      </c>
      <c r="M2486" s="22">
        <f t="shared" si="76"/>
        <v>0</v>
      </c>
      <c r="N2486" s="22" t="str">
        <f>IF(IFERROR(VLOOKUP(B2486,'[1]Vmesna vrtilna_SKLOP1'!B:J,7,0),"")=0,"",IFERROR(VLOOKUP(B2486,'[1]Vmesna vrtilna_SKLOP1'!B:J,7,0),""))</f>
        <v/>
      </c>
      <c r="O2486" s="22"/>
    </row>
    <row r="2487" spans="2:15" ht="15" customHeight="1" x14ac:dyDescent="0.3">
      <c r="B2487" s="15" t="str">
        <f>IF(AND('[1]Vmesna vrtilna_SKLOP1'!B2487&lt;&gt;"",'[1]Vmesna vrtilna_SKLOP1'!C2487&lt;&gt;""),IF('[1]Vmesna vrtilna_SKLOP1'!B2487&lt;&gt;"",'[1]Vmesna vrtilna_SKLOP1'!B2487,""),"")</f>
        <v/>
      </c>
      <c r="C2487" s="16" t="str">
        <f>IF(OR(C2486="Posebna oblika",C2486="Kulturno zaščiten objekt",C2486="Kulturno zaščiten objekt, Posebna oblika"),"Glej zavihek POSEBNI POGOJI",IF(SUM(N2486:Q2486)=1,"Posebna oblika",IF(SUM(N2486:Q2486)=10,"Kulturno zaščiten objekt",IF(SUM(N2486:Q2486)=11,"Kulturno zaščiten objekt, Posebna oblika",IF(AND('[1]Vmesna vrtilna_SKLOP1'!C2487&lt;&gt;"",'[1]Vmesna vrtilna_SKLOP1'!D2487&lt;&gt;""),IF('[1]Vmesna vrtilna_SKLOP1'!C2487&lt;&gt;"",'[1]Vmesna vrtilna_SKLOP1'!C2487,""),"")))))</f>
        <v/>
      </c>
      <c r="D2487" s="17" t="str">
        <f>IF(IFERROR(VLOOKUP(B2487,'[1]Vmesna vrtilna_SKLOP1'!B:J,6,0),"")=0,"",IFERROR(VLOOKUP(B2487,'[1]Vmesna vrtilna_SKLOP1'!B:J,6,0),""))</f>
        <v/>
      </c>
      <c r="E2487" s="16" t="str">
        <f>IF(IF('[1]Vmesna vrtilna_SKLOP1'!E2487&lt;&gt;"",'[1]Vmesna vrtilna_SKLOP1'!D2487,"")=0,"",IF('[1]Vmesna vrtilna_SKLOP1'!E2487&lt;&gt;"",'[1]Vmesna vrtilna_SKLOP1'!D2487,""))</f>
        <v/>
      </c>
      <c r="F2487" s="18" t="str">
        <f>IF('[1]Vmesna vrtilna_SKLOP1'!E2487&lt;&gt;"",'[1]Vmesna vrtilna_SKLOP1'!E2487,"")</f>
        <v>Montaža police</v>
      </c>
      <c r="G2487" s="15" t="str">
        <f>IF('[1]Vmesna vrtilna_SKLOP1'!E2487&lt;&gt;"",'[1]Vmesna vrtilna_SKLOP1'!F2487,"")</f>
        <v>[kos]</v>
      </c>
      <c r="H2487" s="19">
        <f>IF('[1]Vmesna vrtilna_SKLOP1'!F2487&lt;&gt;"",'[1]Vmesna vrtilna_SKLOP1'!I2487,"")</f>
        <v>5</v>
      </c>
      <c r="I2487" s="20" t="str">
        <f>IF(I2486="Skupaj:","DDV (22%):",IF(I2486="DDV (22%):","Skupaj z DDV:",IF(AND('[1]Vmesna vrtilna_SKLOP1'!C2487&lt;&gt;"",'[1]Vmesna vrtilna_SKLOP1'!E2487=""),"Skupaj:","")))</f>
        <v/>
      </c>
      <c r="J2487" s="21">
        <f t="shared" si="77"/>
        <v>0</v>
      </c>
      <c r="K2487" s="21">
        <f>IF(I2487="Skupaj z DDV:",SUM(K2485,K2486),IF(I2487="DDV (22%):",K2486*0.22,IF(AND('[1]Vmesna vrtilna_SKLOP1'!C2487&lt;&gt;"",'[1]Vmesna vrtilna_SKLOP1'!D2487=""),'[1]Vmesna vrtilna_SKLOP1'!J2487,IF(F2487&lt;&gt;"",IF('[1]Vmesna vrtilna_SKLOP1'!J2487&lt;&gt;"",'[1]Vmesna vrtilna_SKLOP1'!J2487,""),""))))</f>
        <v>63.5</v>
      </c>
      <c r="L2487" s="22">
        <f>IF(I2486="Skupaj:","DDV (22%):",IF(I2486="DDV (22%):","Skupaj z DDV:",IF(AND('[1]Vmesna vrtilna_SKLOP1'!C2487&lt;&gt;"",'[1]Vmesna vrtilna_SKLOP1'!E2487=""),"Skupaj:",IF(AND('[1]Vmesna vrtilna_SKLOP1'!C2487&lt;&gt;"",'[1]Vmesna vrtilna_SKLOP1'!D2487=""),'[1]Vmesna vrtilna_SKLOP1'!J2487,IF(F2487&lt;&gt;"",IF('[1]Vmesna vrtilna_SKLOP1'!J2487&lt;&gt;"",'[1]Vmesna vrtilna_SKLOP1'!J2487,""),"")))))</f>
        <v>63.5</v>
      </c>
      <c r="M2487" s="22">
        <f t="shared" si="76"/>
        <v>0</v>
      </c>
      <c r="N2487" s="22" t="str">
        <f>IF(IFERROR(VLOOKUP(B2487,'[1]Vmesna vrtilna_SKLOP1'!B:J,7,0),"")=0,"",IFERROR(VLOOKUP(B2487,'[1]Vmesna vrtilna_SKLOP1'!B:J,7,0),""))</f>
        <v/>
      </c>
      <c r="O2487" s="22"/>
    </row>
    <row r="2488" spans="2:15" ht="15" customHeight="1" x14ac:dyDescent="0.3">
      <c r="B2488" s="15" t="str">
        <f>IF(AND('[1]Vmesna vrtilna_SKLOP1'!B2488&lt;&gt;"",'[1]Vmesna vrtilna_SKLOP1'!C2488&lt;&gt;""),IF('[1]Vmesna vrtilna_SKLOP1'!B2488&lt;&gt;"",'[1]Vmesna vrtilna_SKLOP1'!B2488,""),"")</f>
        <v/>
      </c>
      <c r="C2488" s="16" t="str">
        <f>IF(OR(C2487="Posebna oblika",C2487="Kulturno zaščiten objekt",C2487="Kulturno zaščiten objekt, Posebna oblika"),"Glej zavihek POSEBNI POGOJI",IF(SUM(N2487:Q2487)=1,"Posebna oblika",IF(SUM(N2487:Q2487)=10,"Kulturno zaščiten objekt",IF(SUM(N2487:Q2487)=11,"Kulturno zaščiten objekt, Posebna oblika",IF(AND('[1]Vmesna vrtilna_SKLOP1'!C2488&lt;&gt;"",'[1]Vmesna vrtilna_SKLOP1'!D2488&lt;&gt;""),IF('[1]Vmesna vrtilna_SKLOP1'!C2488&lt;&gt;"",'[1]Vmesna vrtilna_SKLOP1'!C2488,""),"")))))</f>
        <v/>
      </c>
      <c r="D2488" s="17" t="str">
        <f>IF(IFERROR(VLOOKUP(B2488,'[1]Vmesna vrtilna_SKLOP1'!B:J,6,0),"")=0,"",IFERROR(VLOOKUP(B2488,'[1]Vmesna vrtilna_SKLOP1'!B:J,6,0),""))</f>
        <v/>
      </c>
      <c r="E2488" s="16" t="str">
        <f>IF(IF('[1]Vmesna vrtilna_SKLOP1'!E2488&lt;&gt;"",'[1]Vmesna vrtilna_SKLOP1'!D2488,"")=0,"",IF('[1]Vmesna vrtilna_SKLOP1'!E2488&lt;&gt;"",'[1]Vmesna vrtilna_SKLOP1'!D2488,""))</f>
        <v/>
      </c>
      <c r="F2488" s="18" t="str">
        <f>IF('[1]Vmesna vrtilna_SKLOP1'!E2488&lt;&gt;"",'[1]Vmesna vrtilna_SKLOP1'!E2488,"")</f>
        <v/>
      </c>
      <c r="G2488" s="15" t="str">
        <f>IF('[1]Vmesna vrtilna_SKLOP1'!E2488&lt;&gt;"",'[1]Vmesna vrtilna_SKLOP1'!F2488,"")</f>
        <v/>
      </c>
      <c r="H2488" s="19" t="str">
        <f>IF('[1]Vmesna vrtilna_SKLOP1'!F2488&lt;&gt;"",'[1]Vmesna vrtilna_SKLOP1'!I2488,"")</f>
        <v/>
      </c>
      <c r="I2488" s="20" t="str">
        <f>IF(I2487="Skupaj:","DDV (22%):",IF(I2487="DDV (22%):","Skupaj z DDV:",IF(AND('[1]Vmesna vrtilna_SKLOP1'!C2488&lt;&gt;"",'[1]Vmesna vrtilna_SKLOP1'!E2488=""),"Skupaj:","")))</f>
        <v/>
      </c>
      <c r="J2488" s="21" t="str">
        <f t="shared" si="77"/>
        <v/>
      </c>
      <c r="K2488" s="21" t="str">
        <f>IF(I2488="Skupaj z DDV:",SUM(K2486,K2487),IF(I2488="DDV (22%):",K2487*0.22,IF(AND('[1]Vmesna vrtilna_SKLOP1'!C2488&lt;&gt;"",'[1]Vmesna vrtilna_SKLOP1'!D2488=""),'[1]Vmesna vrtilna_SKLOP1'!J2488,IF(F2488&lt;&gt;"",IF('[1]Vmesna vrtilna_SKLOP1'!J2488&lt;&gt;"",'[1]Vmesna vrtilna_SKLOP1'!J2488,""),""))))</f>
        <v/>
      </c>
      <c r="L2488" s="22" t="str">
        <f>IF(I2487="Skupaj:","DDV (22%):",IF(I2487="DDV (22%):","Skupaj z DDV:",IF(AND('[1]Vmesna vrtilna_SKLOP1'!C2488&lt;&gt;"",'[1]Vmesna vrtilna_SKLOP1'!E2488=""),"Skupaj:",IF(AND('[1]Vmesna vrtilna_SKLOP1'!C2488&lt;&gt;"",'[1]Vmesna vrtilna_SKLOP1'!D2488=""),'[1]Vmesna vrtilna_SKLOP1'!J2488,IF(F2488&lt;&gt;"",IF('[1]Vmesna vrtilna_SKLOP1'!J2488&lt;&gt;"",'[1]Vmesna vrtilna_SKLOP1'!J2488,""),"")))))</f>
        <v/>
      </c>
      <c r="M2488" s="22">
        <f t="shared" si="76"/>
        <v>0</v>
      </c>
      <c r="N2488" s="22" t="str">
        <f>IF(IFERROR(VLOOKUP(B2488,'[1]Vmesna vrtilna_SKLOP1'!B:J,7,0),"")=0,"",IFERROR(VLOOKUP(B2488,'[1]Vmesna vrtilna_SKLOP1'!B:J,7,0),""))</f>
        <v/>
      </c>
      <c r="O2488" s="22"/>
    </row>
    <row r="2489" spans="2:15" ht="15" customHeight="1" x14ac:dyDescent="0.3">
      <c r="B2489" s="15" t="str">
        <f>IF(AND('[1]Vmesna vrtilna_SKLOP1'!B2489&lt;&gt;"",'[1]Vmesna vrtilna_SKLOP1'!C2489&lt;&gt;""),IF('[1]Vmesna vrtilna_SKLOP1'!B2489&lt;&gt;"",'[1]Vmesna vrtilna_SKLOP1'!B2489,""),"")</f>
        <v/>
      </c>
      <c r="C2489" s="16" t="str">
        <f>IF(OR(C2488="Posebna oblika",C2488="Kulturno zaščiten objekt",C2488="Kulturno zaščiten objekt, Posebna oblika"),"Glej zavihek POSEBNI POGOJI",IF(SUM(N2488:Q2488)=1,"Posebna oblika",IF(SUM(N2488:Q2488)=10,"Kulturno zaščiten objekt",IF(SUM(N2488:Q2488)=11,"Kulturno zaščiten objekt, Posebna oblika",IF(AND('[1]Vmesna vrtilna_SKLOP1'!C2489&lt;&gt;"",'[1]Vmesna vrtilna_SKLOP1'!D2489&lt;&gt;""),IF('[1]Vmesna vrtilna_SKLOP1'!C2489&lt;&gt;"",'[1]Vmesna vrtilna_SKLOP1'!C2489,""),"")))))</f>
        <v/>
      </c>
      <c r="D2489" s="17" t="str">
        <f>IF(IFERROR(VLOOKUP(B2489,'[1]Vmesna vrtilna_SKLOP1'!B:J,6,0),"")=0,"",IFERROR(VLOOKUP(B2489,'[1]Vmesna vrtilna_SKLOP1'!B:J,6,0),""))</f>
        <v/>
      </c>
      <c r="E2489" s="16" t="str">
        <f>IF(IF('[1]Vmesna vrtilna_SKLOP1'!E2489&lt;&gt;"",'[1]Vmesna vrtilna_SKLOP1'!D2489,"")=0,"",IF('[1]Vmesna vrtilna_SKLOP1'!E2489&lt;&gt;"",'[1]Vmesna vrtilna_SKLOP1'!D2489,""))</f>
        <v>Odvoz na deponijo</v>
      </c>
      <c r="F2489" s="18" t="str">
        <f>IF('[1]Vmesna vrtilna_SKLOP1'!E2489&lt;&gt;"",'[1]Vmesna vrtilna_SKLOP1'!E2489,"")</f>
        <v>Odvoz na deponijo</v>
      </c>
      <c r="G2489" s="15" t="str">
        <f>IF('[1]Vmesna vrtilna_SKLOP1'!E2489&lt;&gt;"",'[1]Vmesna vrtilna_SKLOP1'!F2489,"")</f>
        <v>[m1]</v>
      </c>
      <c r="H2489" s="19">
        <f>IF('[1]Vmesna vrtilna_SKLOP1'!F2489&lt;&gt;"",'[1]Vmesna vrtilna_SKLOP1'!I2489,"")</f>
        <v>31.599999999999994</v>
      </c>
      <c r="I2489" s="20" t="str">
        <f>IF(I2488="Skupaj:","DDV (22%):",IF(I2488="DDV (22%):","Skupaj z DDV:",IF(AND('[1]Vmesna vrtilna_SKLOP1'!C2489&lt;&gt;"",'[1]Vmesna vrtilna_SKLOP1'!E2489=""),"Skupaj:","")))</f>
        <v/>
      </c>
      <c r="J2489" s="21">
        <f t="shared" si="77"/>
        <v>0</v>
      </c>
      <c r="K2489" s="21">
        <f>IF(I2489="Skupaj z DDV:",SUM(K2487,K2488),IF(I2489="DDV (22%):",K2488*0.22,IF(AND('[1]Vmesna vrtilna_SKLOP1'!C2489&lt;&gt;"",'[1]Vmesna vrtilna_SKLOP1'!D2489=""),'[1]Vmesna vrtilna_SKLOP1'!J2489,IF(F2489&lt;&gt;"",IF('[1]Vmesna vrtilna_SKLOP1'!J2489&lt;&gt;"",'[1]Vmesna vrtilna_SKLOP1'!J2489,""),""))))</f>
        <v>94.800000000000011</v>
      </c>
      <c r="L2489" s="22">
        <f>IF(I2488="Skupaj:","DDV (22%):",IF(I2488="DDV (22%):","Skupaj z DDV:",IF(AND('[1]Vmesna vrtilna_SKLOP1'!C2489&lt;&gt;"",'[1]Vmesna vrtilna_SKLOP1'!E2489=""),"Skupaj:",IF(AND('[1]Vmesna vrtilna_SKLOP1'!C2489&lt;&gt;"",'[1]Vmesna vrtilna_SKLOP1'!D2489=""),'[1]Vmesna vrtilna_SKLOP1'!J2489,IF(F2489&lt;&gt;"",IF('[1]Vmesna vrtilna_SKLOP1'!J2489&lt;&gt;"",'[1]Vmesna vrtilna_SKLOP1'!J2489,""),"")))))</f>
        <v>94.800000000000011</v>
      </c>
      <c r="M2489" s="22">
        <f t="shared" si="76"/>
        <v>0</v>
      </c>
      <c r="N2489" s="22" t="str">
        <f>IF(IFERROR(VLOOKUP(B2489,'[1]Vmesna vrtilna_SKLOP1'!B:J,7,0),"")=0,"",IFERROR(VLOOKUP(B2489,'[1]Vmesna vrtilna_SKLOP1'!B:J,7,0),""))</f>
        <v/>
      </c>
      <c r="O2489" s="22"/>
    </row>
    <row r="2490" spans="2:15" ht="15" customHeight="1" x14ac:dyDescent="0.3">
      <c r="B2490" s="15" t="str">
        <f>IF(AND('[1]Vmesna vrtilna_SKLOP1'!B2490&lt;&gt;"",'[1]Vmesna vrtilna_SKLOP1'!C2490&lt;&gt;""),IF('[1]Vmesna vrtilna_SKLOP1'!B2490&lt;&gt;"",'[1]Vmesna vrtilna_SKLOP1'!B2490,""),"")</f>
        <v/>
      </c>
      <c r="C2490" s="16" t="str">
        <f>IF(OR(C2489="Posebna oblika",C2489="Kulturno zaščiten objekt",C2489="Kulturno zaščiten objekt, Posebna oblika"),"Glej zavihek POSEBNI POGOJI",IF(SUM(N2489:Q2489)=1,"Posebna oblika",IF(SUM(N2489:Q2489)=10,"Kulturno zaščiten objekt",IF(SUM(N2489:Q2489)=11,"Kulturno zaščiten objekt, Posebna oblika",IF(AND('[1]Vmesna vrtilna_SKLOP1'!C2490&lt;&gt;"",'[1]Vmesna vrtilna_SKLOP1'!D2490&lt;&gt;""),IF('[1]Vmesna vrtilna_SKLOP1'!C2490&lt;&gt;"",'[1]Vmesna vrtilna_SKLOP1'!C2490,""),"")))))</f>
        <v/>
      </c>
      <c r="D2490" s="17" t="str">
        <f>IF(IFERROR(VLOOKUP(B2490,'[1]Vmesna vrtilna_SKLOP1'!B:J,6,0),"")=0,"",IFERROR(VLOOKUP(B2490,'[1]Vmesna vrtilna_SKLOP1'!B:J,6,0),""))</f>
        <v/>
      </c>
      <c r="E2490" s="16" t="str">
        <f>IF(IF('[1]Vmesna vrtilna_SKLOP1'!E2490&lt;&gt;"",'[1]Vmesna vrtilna_SKLOP1'!D2490,"")=0,"",IF('[1]Vmesna vrtilna_SKLOP1'!E2490&lt;&gt;"",'[1]Vmesna vrtilna_SKLOP1'!D2490,""))</f>
        <v/>
      </c>
      <c r="F2490" s="18" t="str">
        <f>IF('[1]Vmesna vrtilna_SKLOP1'!E2490&lt;&gt;"",'[1]Vmesna vrtilna_SKLOP1'!E2490,"")</f>
        <v/>
      </c>
      <c r="G2490" s="15" t="str">
        <f>IF('[1]Vmesna vrtilna_SKLOP1'!E2490&lt;&gt;"",'[1]Vmesna vrtilna_SKLOP1'!F2490,"")</f>
        <v/>
      </c>
      <c r="H2490" s="19" t="str">
        <f>IF('[1]Vmesna vrtilna_SKLOP1'!F2490&lt;&gt;"",'[1]Vmesna vrtilna_SKLOP1'!I2490,"")</f>
        <v/>
      </c>
      <c r="I2490" s="20" t="str">
        <f>IF(I2489="Skupaj:","DDV (22%):",IF(I2489="DDV (22%):","Skupaj z DDV:",IF(AND('[1]Vmesna vrtilna_SKLOP1'!C2490&lt;&gt;"",'[1]Vmesna vrtilna_SKLOP1'!E2490=""),"Skupaj:","")))</f>
        <v/>
      </c>
      <c r="J2490" s="21" t="str">
        <f t="shared" si="77"/>
        <v/>
      </c>
      <c r="K2490" s="21" t="str">
        <f>IF(I2490="Skupaj z DDV:",SUM(K2488,K2489),IF(I2490="DDV (22%):",K2489*0.22,IF(AND('[1]Vmesna vrtilna_SKLOP1'!C2490&lt;&gt;"",'[1]Vmesna vrtilna_SKLOP1'!D2490=""),'[1]Vmesna vrtilna_SKLOP1'!J2490,IF(F2490&lt;&gt;"",IF('[1]Vmesna vrtilna_SKLOP1'!J2490&lt;&gt;"",'[1]Vmesna vrtilna_SKLOP1'!J2490,""),""))))</f>
        <v/>
      </c>
      <c r="L2490" s="22" t="str">
        <f>IF(I2489="Skupaj:","DDV (22%):",IF(I2489="DDV (22%):","Skupaj z DDV:",IF(AND('[1]Vmesna vrtilna_SKLOP1'!C2490&lt;&gt;"",'[1]Vmesna vrtilna_SKLOP1'!E2490=""),"Skupaj:",IF(AND('[1]Vmesna vrtilna_SKLOP1'!C2490&lt;&gt;"",'[1]Vmesna vrtilna_SKLOP1'!D2490=""),'[1]Vmesna vrtilna_SKLOP1'!J2490,IF(F2490&lt;&gt;"",IF('[1]Vmesna vrtilna_SKLOP1'!J2490&lt;&gt;"",'[1]Vmesna vrtilna_SKLOP1'!J2490,""),"")))))</f>
        <v/>
      </c>
      <c r="M2490" s="22">
        <f t="shared" si="76"/>
        <v>0</v>
      </c>
      <c r="N2490" s="22" t="str">
        <f>IF(IFERROR(VLOOKUP(B2490,'[1]Vmesna vrtilna_SKLOP1'!B:J,7,0),"")=0,"",IFERROR(VLOOKUP(B2490,'[1]Vmesna vrtilna_SKLOP1'!B:J,7,0),""))</f>
        <v/>
      </c>
      <c r="O2490" s="22"/>
    </row>
    <row r="2491" spans="2:15" ht="15" customHeight="1" x14ac:dyDescent="0.3">
      <c r="B2491" s="15" t="str">
        <f>IF(AND('[1]Vmesna vrtilna_SKLOP1'!B2491&lt;&gt;"",'[1]Vmesna vrtilna_SKLOP1'!C2491&lt;&gt;""),IF('[1]Vmesna vrtilna_SKLOP1'!B2491&lt;&gt;"",'[1]Vmesna vrtilna_SKLOP1'!B2491,""),"")</f>
        <v/>
      </c>
      <c r="C2491" s="16" t="str">
        <f>IF(OR(C2490="Posebna oblika",C2490="Kulturno zaščiten objekt",C2490="Kulturno zaščiten objekt, Posebna oblika"),"Glej zavihek POSEBNI POGOJI",IF(SUM(N2490:Q2490)=1,"Posebna oblika",IF(SUM(N2490:Q2490)=10,"Kulturno zaščiten objekt",IF(SUM(N2490:Q2490)=11,"Kulturno zaščiten objekt, Posebna oblika",IF(AND('[1]Vmesna vrtilna_SKLOP1'!C2491&lt;&gt;"",'[1]Vmesna vrtilna_SKLOP1'!D2491&lt;&gt;""),IF('[1]Vmesna vrtilna_SKLOP1'!C2491&lt;&gt;"",'[1]Vmesna vrtilna_SKLOP1'!C2491,""),"")))))</f>
        <v/>
      </c>
      <c r="D2491" s="17" t="str">
        <f>IF(IFERROR(VLOOKUP(B2491,'[1]Vmesna vrtilna_SKLOP1'!B:J,6,0),"")=0,"",IFERROR(VLOOKUP(B2491,'[1]Vmesna vrtilna_SKLOP1'!B:J,6,0),""))</f>
        <v/>
      </c>
      <c r="E2491" s="16" t="str">
        <f>IF(IF('[1]Vmesna vrtilna_SKLOP1'!E2491&lt;&gt;"",'[1]Vmesna vrtilna_SKLOP1'!D2491,"")=0,"",IF('[1]Vmesna vrtilna_SKLOP1'!E2491&lt;&gt;"",'[1]Vmesna vrtilna_SKLOP1'!D2491,""))</f>
        <v>Komarniki</v>
      </c>
      <c r="F2491" s="18" t="str">
        <f>IF('[1]Vmesna vrtilna_SKLOP1'!E2491&lt;&gt;"",'[1]Vmesna vrtilna_SKLOP1'!E2491,"")</f>
        <v>Komarnik-rolo, Dim. ŠxV: 1,05x1,5m</v>
      </c>
      <c r="G2491" s="15" t="str">
        <f>IF('[1]Vmesna vrtilna_SKLOP1'!E2491&lt;&gt;"",'[1]Vmesna vrtilna_SKLOP1'!F2491,"")</f>
        <v>[kos]</v>
      </c>
      <c r="H2491" s="19">
        <f>IF('[1]Vmesna vrtilna_SKLOP1'!F2491&lt;&gt;"",'[1]Vmesna vrtilna_SKLOP1'!I2491,"")</f>
        <v>3</v>
      </c>
      <c r="I2491" s="20" t="str">
        <f>IF(I2490="Skupaj:","DDV (22%):",IF(I2490="DDV (22%):","Skupaj z DDV:",IF(AND('[1]Vmesna vrtilna_SKLOP1'!C2491&lt;&gt;"",'[1]Vmesna vrtilna_SKLOP1'!E2491=""),"Skupaj:","")))</f>
        <v/>
      </c>
      <c r="J2491" s="21">
        <f t="shared" si="77"/>
        <v>0</v>
      </c>
      <c r="K2491" s="21">
        <f>IF(I2491="Skupaj z DDV:",SUM(K2489,K2490),IF(I2491="DDV (22%):",K2490*0.22,IF(AND('[1]Vmesna vrtilna_SKLOP1'!C2491&lt;&gt;"",'[1]Vmesna vrtilna_SKLOP1'!D2491=""),'[1]Vmesna vrtilna_SKLOP1'!J2491,IF(F2491&lt;&gt;"",IF('[1]Vmesna vrtilna_SKLOP1'!J2491&lt;&gt;"",'[1]Vmesna vrtilna_SKLOP1'!J2491,""),""))))</f>
        <v>675.67499999999995</v>
      </c>
      <c r="L2491" s="22">
        <f>IF(I2490="Skupaj:","DDV (22%):",IF(I2490="DDV (22%):","Skupaj z DDV:",IF(AND('[1]Vmesna vrtilna_SKLOP1'!C2491&lt;&gt;"",'[1]Vmesna vrtilna_SKLOP1'!E2491=""),"Skupaj:",IF(AND('[1]Vmesna vrtilna_SKLOP1'!C2491&lt;&gt;"",'[1]Vmesna vrtilna_SKLOP1'!D2491=""),'[1]Vmesna vrtilna_SKLOP1'!J2491,IF(F2491&lt;&gt;"",IF('[1]Vmesna vrtilna_SKLOP1'!J2491&lt;&gt;"",'[1]Vmesna vrtilna_SKLOP1'!J2491,""),"")))))</f>
        <v>675.67499999999995</v>
      </c>
      <c r="M2491" s="22">
        <f t="shared" si="76"/>
        <v>0</v>
      </c>
      <c r="N2491" s="22" t="str">
        <f>IF(IFERROR(VLOOKUP(B2491,'[1]Vmesna vrtilna_SKLOP1'!B:J,7,0),"")=0,"",IFERROR(VLOOKUP(B2491,'[1]Vmesna vrtilna_SKLOP1'!B:J,7,0),""))</f>
        <v/>
      </c>
      <c r="O2491" s="22"/>
    </row>
    <row r="2492" spans="2:15" ht="15" customHeight="1" x14ac:dyDescent="0.3">
      <c r="B2492" s="15" t="str">
        <f>IF(AND('[1]Vmesna vrtilna_SKLOP1'!B2492&lt;&gt;"",'[1]Vmesna vrtilna_SKLOP1'!C2492&lt;&gt;""),IF('[1]Vmesna vrtilna_SKLOP1'!B2492&lt;&gt;"",'[1]Vmesna vrtilna_SKLOP1'!B2492,""),"")</f>
        <v/>
      </c>
      <c r="C2492" s="16" t="str">
        <f>IF(OR(C2491="Posebna oblika",C2491="Kulturno zaščiten objekt",C2491="Kulturno zaščiten objekt, Posebna oblika"),"Glej zavihek POSEBNI POGOJI",IF(SUM(N2491:Q2491)=1,"Posebna oblika",IF(SUM(N2491:Q2491)=10,"Kulturno zaščiten objekt",IF(SUM(N2491:Q2491)=11,"Kulturno zaščiten objekt, Posebna oblika",IF(AND('[1]Vmesna vrtilna_SKLOP1'!C2492&lt;&gt;"",'[1]Vmesna vrtilna_SKLOP1'!D2492&lt;&gt;""),IF('[1]Vmesna vrtilna_SKLOP1'!C2492&lt;&gt;"",'[1]Vmesna vrtilna_SKLOP1'!C2492,""),"")))))</f>
        <v/>
      </c>
      <c r="D2492" s="17" t="str">
        <f>IF(IFERROR(VLOOKUP(B2492,'[1]Vmesna vrtilna_SKLOP1'!B:J,6,0),"")=0,"",IFERROR(VLOOKUP(B2492,'[1]Vmesna vrtilna_SKLOP1'!B:J,6,0),""))</f>
        <v/>
      </c>
      <c r="E2492" s="16" t="str">
        <f>IF(IF('[1]Vmesna vrtilna_SKLOP1'!E2492&lt;&gt;"",'[1]Vmesna vrtilna_SKLOP1'!D2492,"")=0,"",IF('[1]Vmesna vrtilna_SKLOP1'!E2492&lt;&gt;"",'[1]Vmesna vrtilna_SKLOP1'!D2492,""))</f>
        <v/>
      </c>
      <c r="F2492" s="18" t="str">
        <f>IF('[1]Vmesna vrtilna_SKLOP1'!E2492&lt;&gt;"",'[1]Vmesna vrtilna_SKLOP1'!E2492,"")</f>
        <v>Komarnik-rolo, Dim. ŠxV: 1,6x1,5m</v>
      </c>
      <c r="G2492" s="15" t="str">
        <f>IF('[1]Vmesna vrtilna_SKLOP1'!E2492&lt;&gt;"",'[1]Vmesna vrtilna_SKLOP1'!F2492,"")</f>
        <v>[kos]</v>
      </c>
      <c r="H2492" s="19">
        <f>IF('[1]Vmesna vrtilna_SKLOP1'!F2492&lt;&gt;"",'[1]Vmesna vrtilna_SKLOP1'!I2492,"")</f>
        <v>2</v>
      </c>
      <c r="I2492" s="20" t="str">
        <f>IF(I2491="Skupaj:","DDV (22%):",IF(I2491="DDV (22%):","Skupaj z DDV:",IF(AND('[1]Vmesna vrtilna_SKLOP1'!C2492&lt;&gt;"",'[1]Vmesna vrtilna_SKLOP1'!E2492=""),"Skupaj:","")))</f>
        <v/>
      </c>
      <c r="J2492" s="21">
        <f t="shared" si="77"/>
        <v>0</v>
      </c>
      <c r="K2492" s="21">
        <f>IF(I2492="Skupaj z DDV:",SUM(K2490,K2491),IF(I2492="DDV (22%):",K2491*0.22,IF(AND('[1]Vmesna vrtilna_SKLOP1'!C2492&lt;&gt;"",'[1]Vmesna vrtilna_SKLOP1'!D2492=""),'[1]Vmesna vrtilna_SKLOP1'!J2492,IF(F2492&lt;&gt;"",IF('[1]Vmesna vrtilna_SKLOP1'!J2492&lt;&gt;"",'[1]Vmesna vrtilna_SKLOP1'!J2492,""),""))))</f>
        <v>686.4</v>
      </c>
      <c r="L2492" s="22">
        <f>IF(I2491="Skupaj:","DDV (22%):",IF(I2491="DDV (22%):","Skupaj z DDV:",IF(AND('[1]Vmesna vrtilna_SKLOP1'!C2492&lt;&gt;"",'[1]Vmesna vrtilna_SKLOP1'!E2492=""),"Skupaj:",IF(AND('[1]Vmesna vrtilna_SKLOP1'!C2492&lt;&gt;"",'[1]Vmesna vrtilna_SKLOP1'!D2492=""),'[1]Vmesna vrtilna_SKLOP1'!J2492,IF(F2492&lt;&gt;"",IF('[1]Vmesna vrtilna_SKLOP1'!J2492&lt;&gt;"",'[1]Vmesna vrtilna_SKLOP1'!J2492,""),"")))))</f>
        <v>686.4</v>
      </c>
      <c r="M2492" s="22">
        <f t="shared" si="76"/>
        <v>0</v>
      </c>
      <c r="N2492" s="22" t="str">
        <f>IF(IFERROR(VLOOKUP(B2492,'[1]Vmesna vrtilna_SKLOP1'!B:J,7,0),"")=0,"",IFERROR(VLOOKUP(B2492,'[1]Vmesna vrtilna_SKLOP1'!B:J,7,0),""))</f>
        <v/>
      </c>
      <c r="O2492" s="22"/>
    </row>
    <row r="2493" spans="2:15" ht="15" customHeight="1" x14ac:dyDescent="0.3">
      <c r="B2493" s="15" t="str">
        <f>IF(AND('[1]Vmesna vrtilna_SKLOP1'!B2493&lt;&gt;"",'[1]Vmesna vrtilna_SKLOP1'!C2493&lt;&gt;""),IF('[1]Vmesna vrtilna_SKLOP1'!B2493&lt;&gt;"",'[1]Vmesna vrtilna_SKLOP1'!B2493,""),"")</f>
        <v/>
      </c>
      <c r="C2493" s="16" t="str">
        <f>IF(OR(C2492="Posebna oblika",C2492="Kulturno zaščiten objekt",C2492="Kulturno zaščiten objekt, Posebna oblika"),"Glej zavihek POSEBNI POGOJI",IF(SUM(N2492:Q2492)=1,"Posebna oblika",IF(SUM(N2492:Q2492)=10,"Kulturno zaščiten objekt",IF(SUM(N2492:Q2492)=11,"Kulturno zaščiten objekt, Posebna oblika",IF(AND('[1]Vmesna vrtilna_SKLOP1'!C2493&lt;&gt;"",'[1]Vmesna vrtilna_SKLOP1'!D2493&lt;&gt;""),IF('[1]Vmesna vrtilna_SKLOP1'!C2493&lt;&gt;"",'[1]Vmesna vrtilna_SKLOP1'!C2493,""),"")))))</f>
        <v/>
      </c>
      <c r="D2493" s="17" t="str">
        <f>IF(IFERROR(VLOOKUP(B2493,'[1]Vmesna vrtilna_SKLOP1'!B:J,6,0),"")=0,"",IFERROR(VLOOKUP(B2493,'[1]Vmesna vrtilna_SKLOP1'!B:J,6,0),""))</f>
        <v/>
      </c>
      <c r="E2493" s="16" t="str">
        <f>IF(IF('[1]Vmesna vrtilna_SKLOP1'!E2493&lt;&gt;"",'[1]Vmesna vrtilna_SKLOP1'!D2493,"")=0,"",IF('[1]Vmesna vrtilna_SKLOP1'!E2493&lt;&gt;"",'[1]Vmesna vrtilna_SKLOP1'!D2493,""))</f>
        <v/>
      </c>
      <c r="F2493" s="18" t="str">
        <f>IF('[1]Vmesna vrtilna_SKLOP1'!E2493&lt;&gt;"",'[1]Vmesna vrtilna_SKLOP1'!E2493,"")</f>
        <v/>
      </c>
      <c r="G2493" s="15" t="str">
        <f>IF('[1]Vmesna vrtilna_SKLOP1'!E2493&lt;&gt;"",'[1]Vmesna vrtilna_SKLOP1'!F2493,"")</f>
        <v/>
      </c>
      <c r="H2493" s="19" t="str">
        <f>IF('[1]Vmesna vrtilna_SKLOP1'!F2493&lt;&gt;"",'[1]Vmesna vrtilna_SKLOP1'!I2493,"")</f>
        <v/>
      </c>
      <c r="I2493" s="20" t="str">
        <f>IF(I2492="Skupaj:","DDV (22%):",IF(I2492="DDV (22%):","Skupaj z DDV:",IF(AND('[1]Vmesna vrtilna_SKLOP1'!C2493&lt;&gt;"",'[1]Vmesna vrtilna_SKLOP1'!E2493=""),"Skupaj:","")))</f>
        <v/>
      </c>
      <c r="J2493" s="21" t="str">
        <f t="shared" si="77"/>
        <v/>
      </c>
      <c r="K2493" s="21" t="str">
        <f>IF(I2493="Skupaj z DDV:",SUM(K2491,K2492),IF(I2493="DDV (22%):",K2492*0.22,IF(AND('[1]Vmesna vrtilna_SKLOP1'!C2493&lt;&gt;"",'[1]Vmesna vrtilna_SKLOP1'!D2493=""),'[1]Vmesna vrtilna_SKLOP1'!J2493,IF(F2493&lt;&gt;"",IF('[1]Vmesna vrtilna_SKLOP1'!J2493&lt;&gt;"",'[1]Vmesna vrtilna_SKLOP1'!J2493,""),""))))</f>
        <v/>
      </c>
      <c r="L2493" s="22" t="str">
        <f>IF(I2492="Skupaj:","DDV (22%):",IF(I2492="DDV (22%):","Skupaj z DDV:",IF(AND('[1]Vmesna vrtilna_SKLOP1'!C2493&lt;&gt;"",'[1]Vmesna vrtilna_SKLOP1'!E2493=""),"Skupaj:",IF(AND('[1]Vmesna vrtilna_SKLOP1'!C2493&lt;&gt;"",'[1]Vmesna vrtilna_SKLOP1'!D2493=""),'[1]Vmesna vrtilna_SKLOP1'!J2493,IF(F2493&lt;&gt;"",IF('[1]Vmesna vrtilna_SKLOP1'!J2493&lt;&gt;"",'[1]Vmesna vrtilna_SKLOP1'!J2493,""),"")))))</f>
        <v/>
      </c>
      <c r="M2493" s="22">
        <f t="shared" si="76"/>
        <v>0</v>
      </c>
      <c r="N2493" s="22" t="str">
        <f>IF(IFERROR(VLOOKUP(B2493,'[1]Vmesna vrtilna_SKLOP1'!B:J,7,0),"")=0,"",IFERROR(VLOOKUP(B2493,'[1]Vmesna vrtilna_SKLOP1'!B:J,7,0),""))</f>
        <v/>
      </c>
      <c r="O2493" s="22"/>
    </row>
    <row r="2494" spans="2:15" ht="15" customHeight="1" x14ac:dyDescent="0.3">
      <c r="B2494" s="15" t="str">
        <f>IF(AND('[1]Vmesna vrtilna_SKLOP1'!B2494&lt;&gt;"",'[1]Vmesna vrtilna_SKLOP1'!C2494&lt;&gt;""),IF('[1]Vmesna vrtilna_SKLOP1'!B2494&lt;&gt;"",'[1]Vmesna vrtilna_SKLOP1'!B2494,""),"")</f>
        <v/>
      </c>
      <c r="C2494" s="16" t="str">
        <f>IF(OR(C2493="Posebna oblika",C2493="Kulturno zaščiten objekt",C2493="Kulturno zaščiten objekt, Posebna oblika"),"Glej zavihek POSEBNI POGOJI",IF(SUM(N2493:Q2493)=1,"Posebna oblika",IF(SUM(N2493:Q2493)=10,"Kulturno zaščiten objekt",IF(SUM(N2493:Q2493)=11,"Kulturno zaščiten objekt, Posebna oblika",IF(AND('[1]Vmesna vrtilna_SKLOP1'!C2494&lt;&gt;"",'[1]Vmesna vrtilna_SKLOP1'!D2494&lt;&gt;""),IF('[1]Vmesna vrtilna_SKLOP1'!C2494&lt;&gt;"",'[1]Vmesna vrtilna_SKLOP1'!C2494,""),"")))))</f>
        <v/>
      </c>
      <c r="D2494" s="17" t="str">
        <f>IF(IFERROR(VLOOKUP(B2494,'[1]Vmesna vrtilna_SKLOP1'!B:J,6,0),"")=0,"",IFERROR(VLOOKUP(B2494,'[1]Vmesna vrtilna_SKLOP1'!B:J,6,0),""))</f>
        <v/>
      </c>
      <c r="E2494" s="16" t="str">
        <f>IF(IF('[1]Vmesna vrtilna_SKLOP1'!E2494&lt;&gt;"",'[1]Vmesna vrtilna_SKLOP1'!D2494,"")=0,"",IF('[1]Vmesna vrtilna_SKLOP1'!E2494&lt;&gt;"",'[1]Vmesna vrtilna_SKLOP1'!D2494,""))</f>
        <v>Slikopleskarska dela</v>
      </c>
      <c r="F2494" s="18" t="str">
        <f>IF('[1]Vmesna vrtilna_SKLOP1'!E2494&lt;&gt;"",'[1]Vmesna vrtilna_SKLOP1'!E2494,"")</f>
        <v>Slikopleskarska dela na špaletah</v>
      </c>
      <c r="G2494" s="15" t="str">
        <f>IF('[1]Vmesna vrtilna_SKLOP1'!E2494&lt;&gt;"",'[1]Vmesna vrtilna_SKLOP1'!F2494,"")</f>
        <v>[m1]</v>
      </c>
      <c r="H2494" s="19">
        <f>IF('[1]Vmesna vrtilna_SKLOP1'!F2494&lt;&gt;"",'[1]Vmesna vrtilna_SKLOP1'!I2494,"")</f>
        <v>17.5</v>
      </c>
      <c r="I2494" s="20" t="str">
        <f>IF(I2493="Skupaj:","DDV (22%):",IF(I2493="DDV (22%):","Skupaj z DDV:",IF(AND('[1]Vmesna vrtilna_SKLOP1'!C2494&lt;&gt;"",'[1]Vmesna vrtilna_SKLOP1'!E2494=""),"Skupaj:","")))</f>
        <v/>
      </c>
      <c r="J2494" s="21">
        <f t="shared" si="77"/>
        <v>0</v>
      </c>
      <c r="K2494" s="21">
        <f>IF(I2494="Skupaj z DDV:",SUM(K2492,K2493),IF(I2494="DDV (22%):",K2493*0.22,IF(AND('[1]Vmesna vrtilna_SKLOP1'!C2494&lt;&gt;"",'[1]Vmesna vrtilna_SKLOP1'!D2494=""),'[1]Vmesna vrtilna_SKLOP1'!J2494,IF(F2494&lt;&gt;"",IF('[1]Vmesna vrtilna_SKLOP1'!J2494&lt;&gt;"",'[1]Vmesna vrtilna_SKLOP1'!J2494,""),""))))</f>
        <v>252.79999999999995</v>
      </c>
      <c r="L2494" s="22">
        <f>IF(I2493="Skupaj:","DDV (22%):",IF(I2493="DDV (22%):","Skupaj z DDV:",IF(AND('[1]Vmesna vrtilna_SKLOP1'!C2494&lt;&gt;"",'[1]Vmesna vrtilna_SKLOP1'!E2494=""),"Skupaj:",IF(AND('[1]Vmesna vrtilna_SKLOP1'!C2494&lt;&gt;"",'[1]Vmesna vrtilna_SKLOP1'!D2494=""),'[1]Vmesna vrtilna_SKLOP1'!J2494,IF(F2494&lt;&gt;"",IF('[1]Vmesna vrtilna_SKLOP1'!J2494&lt;&gt;"",'[1]Vmesna vrtilna_SKLOP1'!J2494,""),"")))))</f>
        <v>252.79999999999995</v>
      </c>
      <c r="M2494" s="22">
        <f t="shared" si="76"/>
        <v>0</v>
      </c>
      <c r="N2494" s="22" t="str">
        <f>IF(IFERROR(VLOOKUP(B2494,'[1]Vmesna vrtilna_SKLOP1'!B:J,7,0),"")=0,"",IFERROR(VLOOKUP(B2494,'[1]Vmesna vrtilna_SKLOP1'!B:J,7,0),""))</f>
        <v/>
      </c>
      <c r="O2494" s="22"/>
    </row>
    <row r="2495" spans="2:15" ht="15" customHeight="1" x14ac:dyDescent="0.3">
      <c r="B2495" s="15" t="str">
        <f>IF(AND('[1]Vmesna vrtilna_SKLOP1'!B2495&lt;&gt;"",'[1]Vmesna vrtilna_SKLOP1'!C2495&lt;&gt;""),IF('[1]Vmesna vrtilna_SKLOP1'!B2495&lt;&gt;"",'[1]Vmesna vrtilna_SKLOP1'!B2495,""),"")</f>
        <v/>
      </c>
      <c r="C2495" s="16" t="str">
        <f>IF(OR(C2494="Posebna oblika",C2494="Kulturno zaščiten objekt",C2494="Kulturno zaščiten objekt, Posebna oblika"),"Glej zavihek POSEBNI POGOJI",IF(SUM(N2494:Q2494)=1,"Posebna oblika",IF(SUM(N2494:Q2494)=10,"Kulturno zaščiten objekt",IF(SUM(N2494:Q2494)=11,"Kulturno zaščiten objekt, Posebna oblika",IF(AND('[1]Vmesna vrtilna_SKLOP1'!C2495&lt;&gt;"",'[1]Vmesna vrtilna_SKLOP1'!D2495&lt;&gt;""),IF('[1]Vmesna vrtilna_SKLOP1'!C2495&lt;&gt;"",'[1]Vmesna vrtilna_SKLOP1'!C2495,""),"")))))</f>
        <v/>
      </c>
      <c r="D2495" s="17" t="str">
        <f>IF(IFERROR(VLOOKUP(B2495,'[1]Vmesna vrtilna_SKLOP1'!B:J,6,0),"")=0,"",IFERROR(VLOOKUP(B2495,'[1]Vmesna vrtilna_SKLOP1'!B:J,6,0),""))</f>
        <v/>
      </c>
      <c r="E2495" s="16" t="str">
        <f>IF(IF('[1]Vmesna vrtilna_SKLOP1'!E2495&lt;&gt;"",'[1]Vmesna vrtilna_SKLOP1'!D2495,"")=0,"",IF('[1]Vmesna vrtilna_SKLOP1'!E2495&lt;&gt;"",'[1]Vmesna vrtilna_SKLOP1'!D2495,""))</f>
        <v/>
      </c>
      <c r="F2495" s="18" t="str">
        <f>IF('[1]Vmesna vrtilna_SKLOP1'!E2495&lt;&gt;"",'[1]Vmesna vrtilna_SKLOP1'!E2495,"")</f>
        <v/>
      </c>
      <c r="G2495" s="15" t="str">
        <f>IF('[1]Vmesna vrtilna_SKLOP1'!E2495&lt;&gt;"",'[1]Vmesna vrtilna_SKLOP1'!F2495,"")</f>
        <v/>
      </c>
      <c r="H2495" s="19" t="str">
        <f>IF('[1]Vmesna vrtilna_SKLOP1'!F2495&lt;&gt;"",'[1]Vmesna vrtilna_SKLOP1'!I2495,"")</f>
        <v/>
      </c>
      <c r="I2495" s="20" t="str">
        <f>IF(I2494="Skupaj:","DDV (22%):",IF(I2494="DDV (22%):","Skupaj z DDV:",IF(AND('[1]Vmesna vrtilna_SKLOP1'!C2495&lt;&gt;"",'[1]Vmesna vrtilna_SKLOP1'!E2495=""),"Skupaj:","")))</f>
        <v/>
      </c>
      <c r="J2495" s="21" t="str">
        <f t="shared" si="77"/>
        <v/>
      </c>
      <c r="K2495" s="21" t="str">
        <f>IF(I2495="Skupaj z DDV:",SUM(K2493,K2494),IF(I2495="DDV (22%):",K2494*0.22,IF(AND('[1]Vmesna vrtilna_SKLOP1'!C2495&lt;&gt;"",'[1]Vmesna vrtilna_SKLOP1'!D2495=""),'[1]Vmesna vrtilna_SKLOP1'!J2495,IF(F2495&lt;&gt;"",IF('[1]Vmesna vrtilna_SKLOP1'!J2495&lt;&gt;"",'[1]Vmesna vrtilna_SKLOP1'!J2495,""),""))))</f>
        <v/>
      </c>
      <c r="L2495" s="22" t="str">
        <f>IF(I2494="Skupaj:","DDV (22%):",IF(I2494="DDV (22%):","Skupaj z DDV:",IF(AND('[1]Vmesna vrtilna_SKLOP1'!C2495&lt;&gt;"",'[1]Vmesna vrtilna_SKLOP1'!E2495=""),"Skupaj:",IF(AND('[1]Vmesna vrtilna_SKLOP1'!C2495&lt;&gt;"",'[1]Vmesna vrtilna_SKLOP1'!D2495=""),'[1]Vmesna vrtilna_SKLOP1'!J2495,IF(F2495&lt;&gt;"",IF('[1]Vmesna vrtilna_SKLOP1'!J2495&lt;&gt;"",'[1]Vmesna vrtilna_SKLOP1'!J2495,""),"")))))</f>
        <v/>
      </c>
      <c r="M2495" s="22">
        <f t="shared" si="76"/>
        <v>0</v>
      </c>
      <c r="N2495" s="22" t="str">
        <f>IF(IFERROR(VLOOKUP(B2495,'[1]Vmesna vrtilna_SKLOP1'!B:J,7,0),"")=0,"",IFERROR(VLOOKUP(B2495,'[1]Vmesna vrtilna_SKLOP1'!B:J,7,0),""))</f>
        <v/>
      </c>
      <c r="O2495" s="22"/>
    </row>
    <row r="2496" spans="2:15" ht="15" customHeight="1" x14ac:dyDescent="0.3">
      <c r="B2496" s="15" t="str">
        <f>IF(AND('[1]Vmesna vrtilna_SKLOP1'!B2496&lt;&gt;"",'[1]Vmesna vrtilna_SKLOP1'!C2496&lt;&gt;""),IF('[1]Vmesna vrtilna_SKLOP1'!B2496&lt;&gt;"",'[1]Vmesna vrtilna_SKLOP1'!B2496,""),"")</f>
        <v/>
      </c>
      <c r="C2496" s="16" t="str">
        <f>IF(OR(C2495="Posebna oblika",C2495="Kulturno zaščiten objekt",C2495="Kulturno zaščiten objekt, Posebna oblika"),"Glej zavihek POSEBNI POGOJI",IF(SUM(N2495:Q2495)=1,"Posebna oblika",IF(SUM(N2495:Q2495)=10,"Kulturno zaščiten objekt",IF(SUM(N2495:Q2495)=11,"Kulturno zaščiten objekt, Posebna oblika",IF(AND('[1]Vmesna vrtilna_SKLOP1'!C2496&lt;&gt;"",'[1]Vmesna vrtilna_SKLOP1'!D2496&lt;&gt;""),IF('[1]Vmesna vrtilna_SKLOP1'!C2496&lt;&gt;"",'[1]Vmesna vrtilna_SKLOP1'!C2496,""),"")))))</f>
        <v/>
      </c>
      <c r="D2496" s="17" t="str">
        <f>IF(IFERROR(VLOOKUP(B2496,'[1]Vmesna vrtilna_SKLOP1'!B:J,6,0),"")=0,"",IFERROR(VLOOKUP(B2496,'[1]Vmesna vrtilna_SKLOP1'!B:J,6,0),""))</f>
        <v/>
      </c>
      <c r="E2496" s="16" t="str">
        <f>IF(IF('[1]Vmesna vrtilna_SKLOP1'!E2496&lt;&gt;"",'[1]Vmesna vrtilna_SKLOP1'!D2496,"")=0,"",IF('[1]Vmesna vrtilna_SKLOP1'!E2496&lt;&gt;"",'[1]Vmesna vrtilna_SKLOP1'!D2496,""))</f>
        <v/>
      </c>
      <c r="F2496" s="18" t="str">
        <f>IF('[1]Vmesna vrtilna_SKLOP1'!E2496&lt;&gt;"",'[1]Vmesna vrtilna_SKLOP1'!E2496,"")</f>
        <v/>
      </c>
      <c r="G2496" s="15" t="str">
        <f>IF('[1]Vmesna vrtilna_SKLOP1'!E2496&lt;&gt;"",'[1]Vmesna vrtilna_SKLOP1'!F2496,"")</f>
        <v/>
      </c>
      <c r="H2496" s="19" t="str">
        <f>IF('[1]Vmesna vrtilna_SKLOP1'!F2496&lt;&gt;"",'[1]Vmesna vrtilna_SKLOP1'!I2496,"")</f>
        <v/>
      </c>
      <c r="I2496" s="20" t="str">
        <f>IF(I2495="Skupaj:","DDV (22%):",IF(I2495="DDV (22%):","Skupaj z DDV:",IF(AND('[1]Vmesna vrtilna_SKLOP1'!C2496&lt;&gt;"",'[1]Vmesna vrtilna_SKLOP1'!E2496=""),"Skupaj:","")))</f>
        <v>Skupaj:</v>
      </c>
      <c r="J2496" s="21">
        <f t="shared" si="77"/>
        <v>0</v>
      </c>
      <c r="K2496" s="21">
        <f>IF(I2496="Skupaj z DDV:",SUM(K2494,K2495),IF(I2496="DDV (22%):",K2495*0.22,IF(AND('[1]Vmesna vrtilna_SKLOP1'!C2496&lt;&gt;"",'[1]Vmesna vrtilna_SKLOP1'!D2496=""),'[1]Vmesna vrtilna_SKLOP1'!J2496,IF(F2496&lt;&gt;"",IF('[1]Vmesna vrtilna_SKLOP1'!J2496&lt;&gt;"",'[1]Vmesna vrtilna_SKLOP1'!J2496,""),""))))</f>
        <v>9983.8114981149974</v>
      </c>
      <c r="L2496" s="22" t="str">
        <f>IF(I2495="Skupaj:","DDV (22%):",IF(I2495="DDV (22%):","Skupaj z DDV:",IF(AND('[1]Vmesna vrtilna_SKLOP1'!C2496&lt;&gt;"",'[1]Vmesna vrtilna_SKLOP1'!E2496=""),"Skupaj:",IF(AND('[1]Vmesna vrtilna_SKLOP1'!C2496&lt;&gt;"",'[1]Vmesna vrtilna_SKLOP1'!D2496=""),'[1]Vmesna vrtilna_SKLOP1'!J2496,IF(F2496&lt;&gt;"",IF('[1]Vmesna vrtilna_SKLOP1'!J2496&lt;&gt;"",'[1]Vmesna vrtilna_SKLOP1'!J2496,""),"")))))</f>
        <v>Skupaj:</v>
      </c>
      <c r="M2496" s="22">
        <f t="shared" si="76"/>
        <v>0</v>
      </c>
      <c r="N2496" s="22" t="str">
        <f>IF(IFERROR(VLOOKUP(B2496,'[1]Vmesna vrtilna_SKLOP1'!B:J,7,0),"")=0,"",IFERROR(VLOOKUP(B2496,'[1]Vmesna vrtilna_SKLOP1'!B:J,7,0),""))</f>
        <v/>
      </c>
      <c r="O2496" s="22"/>
    </row>
    <row r="2497" spans="2:15" ht="15" customHeight="1" x14ac:dyDescent="0.3">
      <c r="B2497" s="15" t="str">
        <f>IF(AND('[1]Vmesna vrtilna_SKLOP1'!B2497&lt;&gt;"",'[1]Vmesna vrtilna_SKLOP1'!C2497&lt;&gt;""),IF('[1]Vmesna vrtilna_SKLOP1'!B2497&lt;&gt;"",'[1]Vmesna vrtilna_SKLOP1'!B2497,""),"")</f>
        <v/>
      </c>
      <c r="C2497" s="16" t="str">
        <f>IF(OR(C2496="Posebna oblika",C2496="Kulturno zaščiten objekt",C2496="Kulturno zaščiten objekt, Posebna oblika"),"Glej zavihek POSEBNI POGOJI",IF(SUM(N2496:Q2496)=1,"Posebna oblika",IF(SUM(N2496:Q2496)=10,"Kulturno zaščiten objekt",IF(SUM(N2496:Q2496)=11,"Kulturno zaščiten objekt, Posebna oblika",IF(AND('[1]Vmesna vrtilna_SKLOP1'!C2497&lt;&gt;"",'[1]Vmesna vrtilna_SKLOP1'!D2497&lt;&gt;""),IF('[1]Vmesna vrtilna_SKLOP1'!C2497&lt;&gt;"",'[1]Vmesna vrtilna_SKLOP1'!C2497,""),"")))))</f>
        <v/>
      </c>
      <c r="D2497" s="17" t="str">
        <f>IF(IFERROR(VLOOKUP(B2497,'[1]Vmesna vrtilna_SKLOP1'!B:J,6,0),"")=0,"",IFERROR(VLOOKUP(B2497,'[1]Vmesna vrtilna_SKLOP1'!B:J,6,0),""))</f>
        <v/>
      </c>
      <c r="E2497" s="16" t="str">
        <f>IF(IF('[1]Vmesna vrtilna_SKLOP1'!E2497&lt;&gt;"",'[1]Vmesna vrtilna_SKLOP1'!D2497,"")=0,"",IF('[1]Vmesna vrtilna_SKLOP1'!E2497&lt;&gt;"",'[1]Vmesna vrtilna_SKLOP1'!D2497,""))</f>
        <v/>
      </c>
      <c r="F2497" s="18" t="str">
        <f>IF('[1]Vmesna vrtilna_SKLOP1'!E2497&lt;&gt;"",'[1]Vmesna vrtilna_SKLOP1'!E2497,"")</f>
        <v/>
      </c>
      <c r="G2497" s="15" t="str">
        <f>IF('[1]Vmesna vrtilna_SKLOP1'!E2497&lt;&gt;"",'[1]Vmesna vrtilna_SKLOP1'!F2497,"")</f>
        <v/>
      </c>
      <c r="H2497" s="19" t="str">
        <f>IF('[1]Vmesna vrtilna_SKLOP1'!F2497&lt;&gt;"",'[1]Vmesna vrtilna_SKLOP1'!I2497,"")</f>
        <v/>
      </c>
      <c r="I2497" s="20" t="str">
        <f>IF(I2496="Skupaj:","DDV (22%):",IF(I2496="DDV (22%):","Skupaj z DDV:",IF(AND('[1]Vmesna vrtilna_SKLOP1'!C2497&lt;&gt;"",'[1]Vmesna vrtilna_SKLOP1'!E2497=""),"Skupaj:","")))</f>
        <v>DDV (22%):</v>
      </c>
      <c r="J2497" s="21">
        <f t="shared" si="77"/>
        <v>0</v>
      </c>
      <c r="K2497" s="21">
        <f>IF(I2497="Skupaj z DDV:",SUM(K2495,K2496),IF(I2497="DDV (22%):",K2496*0.22,IF(AND('[1]Vmesna vrtilna_SKLOP1'!C2497&lt;&gt;"",'[1]Vmesna vrtilna_SKLOP1'!D2497=""),'[1]Vmesna vrtilna_SKLOP1'!J2497,IF(F2497&lt;&gt;"",IF('[1]Vmesna vrtilna_SKLOP1'!J2497&lt;&gt;"",'[1]Vmesna vrtilna_SKLOP1'!J2497,""),""))))</f>
        <v>2196.4385295852994</v>
      </c>
      <c r="L2497" s="22" t="str">
        <f>IF(I2496="Skupaj:","DDV (22%):",IF(I2496="DDV (22%):","Skupaj z DDV:",IF(AND('[1]Vmesna vrtilna_SKLOP1'!C2497&lt;&gt;"",'[1]Vmesna vrtilna_SKLOP1'!E2497=""),"Skupaj:",IF(AND('[1]Vmesna vrtilna_SKLOP1'!C2497&lt;&gt;"",'[1]Vmesna vrtilna_SKLOP1'!D2497=""),'[1]Vmesna vrtilna_SKLOP1'!J2497,IF(F2497&lt;&gt;"",IF('[1]Vmesna vrtilna_SKLOP1'!J2497&lt;&gt;"",'[1]Vmesna vrtilna_SKLOP1'!J2497,""),"")))))</f>
        <v>DDV (22%):</v>
      </c>
      <c r="M2497" s="22">
        <f t="shared" si="76"/>
        <v>0</v>
      </c>
      <c r="N2497" s="22" t="str">
        <f>IF(IFERROR(VLOOKUP(B2497,'[1]Vmesna vrtilna_SKLOP1'!B:J,7,0),"")=0,"",IFERROR(VLOOKUP(B2497,'[1]Vmesna vrtilna_SKLOP1'!B:J,7,0),""))</f>
        <v/>
      </c>
      <c r="O2497" s="22"/>
    </row>
    <row r="2498" spans="2:15" ht="15" customHeight="1" x14ac:dyDescent="0.3">
      <c r="B2498" s="15" t="str">
        <f>IF(AND('[1]Vmesna vrtilna_SKLOP1'!B2498&lt;&gt;"",'[1]Vmesna vrtilna_SKLOP1'!C2498&lt;&gt;""),IF('[1]Vmesna vrtilna_SKLOP1'!B2498&lt;&gt;"",'[1]Vmesna vrtilna_SKLOP1'!B2498,""),"")</f>
        <v/>
      </c>
      <c r="C2498" s="16" t="str">
        <f>IF(OR(C2497="Posebna oblika",C2497="Kulturno zaščiten objekt",C2497="Kulturno zaščiten objekt, Posebna oblika"),"Glej zavihek POSEBNI POGOJI",IF(SUM(N2497:Q2497)=1,"Posebna oblika",IF(SUM(N2497:Q2497)=10,"Kulturno zaščiten objekt",IF(SUM(N2497:Q2497)=11,"Kulturno zaščiten objekt, Posebna oblika",IF(AND('[1]Vmesna vrtilna_SKLOP1'!C2498&lt;&gt;"",'[1]Vmesna vrtilna_SKLOP1'!D2498&lt;&gt;""),IF('[1]Vmesna vrtilna_SKLOP1'!C2498&lt;&gt;"",'[1]Vmesna vrtilna_SKLOP1'!C2498,""),"")))))</f>
        <v/>
      </c>
      <c r="D2498" s="17" t="str">
        <f>IF(IFERROR(VLOOKUP(B2498,'[1]Vmesna vrtilna_SKLOP1'!B:J,6,0),"")=0,"",IFERROR(VLOOKUP(B2498,'[1]Vmesna vrtilna_SKLOP1'!B:J,6,0),""))</f>
        <v/>
      </c>
      <c r="E2498" s="16" t="str">
        <f>IF(IF('[1]Vmesna vrtilna_SKLOP1'!E2498&lt;&gt;"",'[1]Vmesna vrtilna_SKLOP1'!D2498,"")=0,"",IF('[1]Vmesna vrtilna_SKLOP1'!E2498&lt;&gt;"",'[1]Vmesna vrtilna_SKLOP1'!D2498,""))</f>
        <v/>
      </c>
      <c r="F2498" s="18" t="str">
        <f>IF('[1]Vmesna vrtilna_SKLOP1'!E2498&lt;&gt;"",'[1]Vmesna vrtilna_SKLOP1'!E2498,"")</f>
        <v/>
      </c>
      <c r="G2498" s="15" t="str">
        <f>IF('[1]Vmesna vrtilna_SKLOP1'!E2498&lt;&gt;"",'[1]Vmesna vrtilna_SKLOP1'!F2498,"")</f>
        <v/>
      </c>
      <c r="H2498" s="19" t="str">
        <f>IF('[1]Vmesna vrtilna_SKLOP1'!F2498&lt;&gt;"",'[1]Vmesna vrtilna_SKLOP1'!I2498,"")</f>
        <v/>
      </c>
      <c r="I2498" s="20" t="str">
        <f>IF(I2497="Skupaj:","DDV (22%):",IF(I2497="DDV (22%):","Skupaj z DDV:",IF(AND('[1]Vmesna vrtilna_SKLOP1'!C2498&lt;&gt;"",'[1]Vmesna vrtilna_SKLOP1'!E2498=""),"Skupaj:","")))</f>
        <v>Skupaj z DDV:</v>
      </c>
      <c r="J2498" s="21">
        <f t="shared" si="77"/>
        <v>0</v>
      </c>
      <c r="K2498" s="21">
        <f>IF(I2498="Skupaj z DDV:",SUM(K2496,K2497),IF(I2498="DDV (22%):",K2497*0.22,IF(AND('[1]Vmesna vrtilna_SKLOP1'!C2498&lt;&gt;"",'[1]Vmesna vrtilna_SKLOP1'!D2498=""),'[1]Vmesna vrtilna_SKLOP1'!J2498,IF(F2498&lt;&gt;"",IF('[1]Vmesna vrtilna_SKLOP1'!J2498&lt;&gt;"",'[1]Vmesna vrtilna_SKLOP1'!J2498,""),""))))</f>
        <v>12180.250027700296</v>
      </c>
      <c r="L2498" s="22" t="str">
        <f>IF(I2497="Skupaj:","DDV (22%):",IF(I2497="DDV (22%):","Skupaj z DDV:",IF(AND('[1]Vmesna vrtilna_SKLOP1'!C2498&lt;&gt;"",'[1]Vmesna vrtilna_SKLOP1'!E2498=""),"Skupaj:",IF(AND('[1]Vmesna vrtilna_SKLOP1'!C2498&lt;&gt;"",'[1]Vmesna vrtilna_SKLOP1'!D2498=""),'[1]Vmesna vrtilna_SKLOP1'!J2498,IF(F2498&lt;&gt;"",IF('[1]Vmesna vrtilna_SKLOP1'!J2498&lt;&gt;"",'[1]Vmesna vrtilna_SKLOP1'!J2498,""),"")))))</f>
        <v>Skupaj z DDV:</v>
      </c>
      <c r="M2498" s="22">
        <f t="shared" si="76"/>
        <v>0</v>
      </c>
      <c r="N2498" s="22" t="str">
        <f>IF(IFERROR(VLOOKUP(B2498,'[1]Vmesna vrtilna_SKLOP1'!B:J,7,0),"")=0,"",IFERROR(VLOOKUP(B2498,'[1]Vmesna vrtilna_SKLOP1'!B:J,7,0),""))</f>
        <v/>
      </c>
      <c r="O2498" s="22"/>
    </row>
    <row r="2499" spans="2:15" ht="15" customHeight="1" x14ac:dyDescent="0.3">
      <c r="B2499" s="15">
        <f>IF(AND('[1]Vmesna vrtilna_SKLOP1'!B2499&lt;&gt;"",'[1]Vmesna vrtilna_SKLOP1'!C2499&lt;&gt;""),IF('[1]Vmesna vrtilna_SKLOP1'!B2499&lt;&gt;"",'[1]Vmesna vrtilna_SKLOP1'!B2499,""),"")</f>
        <v>80</v>
      </c>
      <c r="C2499" s="16" t="str">
        <f>IF(OR(C2498="Posebna oblika",C2498="Kulturno zaščiten objekt",C2498="Kulturno zaščiten objekt, Posebna oblika"),"Glej zavihek POSEBNI POGOJI",IF(SUM(N2498:Q2498)=1,"Posebna oblika",IF(SUM(N2498:Q2498)=10,"Kulturno zaščiten objekt",IF(SUM(N2498:Q2498)=11,"Kulturno zaščiten objekt, Posebna oblika",IF(AND('[1]Vmesna vrtilna_SKLOP1'!C2499&lt;&gt;"",'[1]Vmesna vrtilna_SKLOP1'!D2499&lt;&gt;""),IF('[1]Vmesna vrtilna_SKLOP1'!C2499&lt;&gt;"",'[1]Vmesna vrtilna_SKLOP1'!C2499,""),"")))))</f>
        <v>Kresnice 17</v>
      </c>
      <c r="D2499" s="17">
        <f>IF(IFERROR(VLOOKUP(B2499,'[1]Vmesna vrtilna_SKLOP1'!B:J,6,0),"")=0,"",IFERROR(VLOOKUP(B2499,'[1]Vmesna vrtilna_SKLOP1'!B:J,6,0),""))</f>
        <v>1</v>
      </c>
      <c r="E2499" s="16" t="str">
        <f>IF(IF('[1]Vmesna vrtilna_SKLOP1'!E2499&lt;&gt;"",'[1]Vmesna vrtilna_SKLOP1'!D2499,"")=0,"",IF('[1]Vmesna vrtilna_SKLOP1'!E2499&lt;&gt;"",'[1]Vmesna vrtilna_SKLOP1'!D2499,""))</f>
        <v>Okna/Vrata</v>
      </c>
      <c r="F2499" s="18" t="str">
        <f>IF('[1]Vmesna vrtilna_SKLOP1'!E2499&lt;&gt;"",'[1]Vmesna vrtilna_SKLOP1'!E2499,"")</f>
        <v>Enokrilna vrata (tip: V1); dim. ŠxV: 0,95x2,1m; Material: PVC ; steklo 6/16Ar/4; Rw,st.=36 (Rw,st.+Ctr ≥ 31 dB)</v>
      </c>
      <c r="G2499" s="15" t="str">
        <f>IF('[1]Vmesna vrtilna_SKLOP1'!E2499&lt;&gt;"",'[1]Vmesna vrtilna_SKLOP1'!F2499,"")</f>
        <v>[kos]</v>
      </c>
      <c r="H2499" s="19">
        <f>IF('[1]Vmesna vrtilna_SKLOP1'!F2499&lt;&gt;"",'[1]Vmesna vrtilna_SKLOP1'!I2499,"")</f>
        <v>1</v>
      </c>
      <c r="I2499" s="20" t="str">
        <f>IF(I2498="Skupaj:","DDV (22%):",IF(I2498="DDV (22%):","Skupaj z DDV:",IF(AND('[1]Vmesna vrtilna_SKLOP1'!C2499&lt;&gt;"",'[1]Vmesna vrtilna_SKLOP1'!E2499=""),"Skupaj:","")))</f>
        <v/>
      </c>
      <c r="J2499" s="21">
        <f t="shared" si="77"/>
        <v>0</v>
      </c>
      <c r="K2499" s="21">
        <f>IF(I2499="Skupaj z DDV:",SUM(K2497,K2498),IF(I2499="DDV (22%):",K2498*0.22,IF(AND('[1]Vmesna vrtilna_SKLOP1'!C2499&lt;&gt;"",'[1]Vmesna vrtilna_SKLOP1'!D2499=""),'[1]Vmesna vrtilna_SKLOP1'!J2499,IF(F2499&lt;&gt;"",IF('[1]Vmesna vrtilna_SKLOP1'!J2499&lt;&gt;"",'[1]Vmesna vrtilna_SKLOP1'!J2499,""),""))))</f>
        <v>337.31779495000001</v>
      </c>
      <c r="L2499" s="22">
        <f>IF(I2498="Skupaj:","DDV (22%):",IF(I2498="DDV (22%):","Skupaj z DDV:",IF(AND('[1]Vmesna vrtilna_SKLOP1'!C2499&lt;&gt;"",'[1]Vmesna vrtilna_SKLOP1'!E2499=""),"Skupaj:",IF(AND('[1]Vmesna vrtilna_SKLOP1'!C2499&lt;&gt;"",'[1]Vmesna vrtilna_SKLOP1'!D2499=""),'[1]Vmesna vrtilna_SKLOP1'!J2499,IF(F2499&lt;&gt;"",IF('[1]Vmesna vrtilna_SKLOP1'!J2499&lt;&gt;"",'[1]Vmesna vrtilna_SKLOP1'!J2499,""),"")))))</f>
        <v>337.31779495000001</v>
      </c>
      <c r="M2499" s="22">
        <f t="shared" ref="M2499:M2562" si="78">IF(AND(B2499&gt;0,B2499&lt;100000),J2499,IF(OR(I2499="Skupaj:",I2499="DDV (22%):",I2499="Skupaj z DDV:"),M2498,SUM(M2498,J2499)))</f>
        <v>0</v>
      </c>
      <c r="N2499" s="22" t="str">
        <f>IF(IFERROR(VLOOKUP(B2499,'[1]Vmesna vrtilna_SKLOP1'!B:J,7,0),"")=0,"",IFERROR(VLOOKUP(B2499,'[1]Vmesna vrtilna_SKLOP1'!B:J,7,0),""))</f>
        <v>Aprojekt</v>
      </c>
      <c r="O2499" s="22"/>
    </row>
    <row r="2500" spans="2:15" ht="15" customHeight="1" x14ac:dyDescent="0.3">
      <c r="B2500" s="15" t="str">
        <f>IF(AND('[1]Vmesna vrtilna_SKLOP1'!B2500&lt;&gt;"",'[1]Vmesna vrtilna_SKLOP1'!C2500&lt;&gt;""),IF('[1]Vmesna vrtilna_SKLOP1'!B2500&lt;&gt;"",'[1]Vmesna vrtilna_SKLOP1'!B2500,""),"")</f>
        <v/>
      </c>
      <c r="C2500" s="16" t="str">
        <f>IF(OR(C2499="Posebna oblika",C2499="Kulturno zaščiten objekt",C2499="Kulturno zaščiten objekt, Posebna oblika"),"Glej zavihek POSEBNI POGOJI",IF(SUM(N2499:Q2499)=1,"Posebna oblika",IF(SUM(N2499:Q2499)=10,"Kulturno zaščiten objekt",IF(SUM(N2499:Q2499)=11,"Kulturno zaščiten objekt, Posebna oblika",IF(AND('[1]Vmesna vrtilna_SKLOP1'!C2500&lt;&gt;"",'[1]Vmesna vrtilna_SKLOP1'!D2500&lt;&gt;""),IF('[1]Vmesna vrtilna_SKLOP1'!C2500&lt;&gt;"",'[1]Vmesna vrtilna_SKLOP1'!C2500,""),"")))))</f>
        <v/>
      </c>
      <c r="D2500" s="17" t="str">
        <f>IF(IFERROR(VLOOKUP(B2500,'[1]Vmesna vrtilna_SKLOP1'!B:J,6,0),"")=0,"",IFERROR(VLOOKUP(B2500,'[1]Vmesna vrtilna_SKLOP1'!B:J,6,0),""))</f>
        <v/>
      </c>
      <c r="E2500" s="16" t="str">
        <f>IF(IF('[1]Vmesna vrtilna_SKLOP1'!E2500&lt;&gt;"",'[1]Vmesna vrtilna_SKLOP1'!D2500,"")=0,"",IF('[1]Vmesna vrtilna_SKLOP1'!E2500&lt;&gt;"",'[1]Vmesna vrtilna_SKLOP1'!D2500,""))</f>
        <v/>
      </c>
      <c r="F2500" s="18" t="str">
        <f>IF('[1]Vmesna vrtilna_SKLOP1'!E2500&lt;&gt;"",'[1]Vmesna vrtilna_SKLOP1'!E2500,"")</f>
        <v>Dvokrilno okno (tip: O3); dim. ŠxV: 1,65x1,35m; Material: PVC ; steklo 6/16Ar/4; Rw,st.=36 (Rw,st.+Ctr ≥ 31 dB)</v>
      </c>
      <c r="G2500" s="15" t="str">
        <f>IF('[1]Vmesna vrtilna_SKLOP1'!E2500&lt;&gt;"",'[1]Vmesna vrtilna_SKLOP1'!F2500,"")</f>
        <v>[kos]</v>
      </c>
      <c r="H2500" s="19">
        <f>IF('[1]Vmesna vrtilna_SKLOP1'!F2500&lt;&gt;"",'[1]Vmesna vrtilna_SKLOP1'!I2500,"")</f>
        <v>1</v>
      </c>
      <c r="I2500" s="20" t="str">
        <f>IF(I2499="Skupaj:","DDV (22%):",IF(I2499="DDV (22%):","Skupaj z DDV:",IF(AND('[1]Vmesna vrtilna_SKLOP1'!C2500&lt;&gt;"",'[1]Vmesna vrtilna_SKLOP1'!E2500=""),"Skupaj:","")))</f>
        <v/>
      </c>
      <c r="J2500" s="21">
        <f t="shared" ref="J2500:J2563" si="79">IFERROR(IF(I2500="Skupaj:",M2500,IF(I2500="Skupaj z DDV:",SUM(J2498,J2499),IF(I2500="DDV (22%):",J2499*0.22,IF(F2500&lt;&gt;"",H2500*I2500,"")))),0)</f>
        <v>0</v>
      </c>
      <c r="K2500" s="21">
        <f>IF(I2500="Skupaj z DDV:",SUM(K2498,K2499),IF(I2500="DDV (22%):",K2499*0.22,IF(AND('[1]Vmesna vrtilna_SKLOP1'!C2500&lt;&gt;"",'[1]Vmesna vrtilna_SKLOP1'!D2500=""),'[1]Vmesna vrtilna_SKLOP1'!J2500,IF(F2500&lt;&gt;"",IF('[1]Vmesna vrtilna_SKLOP1'!J2500&lt;&gt;"",'[1]Vmesna vrtilna_SKLOP1'!J2500,""),""))))</f>
        <v>435.34833681937505</v>
      </c>
      <c r="L2500" s="22">
        <f>IF(I2499="Skupaj:","DDV (22%):",IF(I2499="DDV (22%):","Skupaj z DDV:",IF(AND('[1]Vmesna vrtilna_SKLOP1'!C2500&lt;&gt;"",'[1]Vmesna vrtilna_SKLOP1'!E2500=""),"Skupaj:",IF(AND('[1]Vmesna vrtilna_SKLOP1'!C2500&lt;&gt;"",'[1]Vmesna vrtilna_SKLOP1'!D2500=""),'[1]Vmesna vrtilna_SKLOP1'!J2500,IF(F2500&lt;&gt;"",IF('[1]Vmesna vrtilna_SKLOP1'!J2500&lt;&gt;"",'[1]Vmesna vrtilna_SKLOP1'!J2500,""),"")))))</f>
        <v>435.34833681937505</v>
      </c>
      <c r="M2500" s="22">
        <f t="shared" si="78"/>
        <v>0</v>
      </c>
      <c r="N2500" s="22" t="str">
        <f>IF(IFERROR(VLOOKUP(B2500,'[1]Vmesna vrtilna_SKLOP1'!B:J,7,0),"")=0,"",IFERROR(VLOOKUP(B2500,'[1]Vmesna vrtilna_SKLOP1'!B:J,7,0),""))</f>
        <v/>
      </c>
      <c r="O2500" s="22"/>
    </row>
    <row r="2501" spans="2:15" ht="15" customHeight="1" x14ac:dyDescent="0.3">
      <c r="B2501" s="15" t="str">
        <f>IF(AND('[1]Vmesna vrtilna_SKLOP1'!B2501&lt;&gt;"",'[1]Vmesna vrtilna_SKLOP1'!C2501&lt;&gt;""),IF('[1]Vmesna vrtilna_SKLOP1'!B2501&lt;&gt;"",'[1]Vmesna vrtilna_SKLOP1'!B2501,""),"")</f>
        <v/>
      </c>
      <c r="C2501" s="16" t="str">
        <f>IF(OR(C2500="Posebna oblika",C2500="Kulturno zaščiten objekt",C2500="Kulturno zaščiten objekt, Posebna oblika"),"Glej zavihek POSEBNI POGOJI",IF(SUM(N2500:Q2500)=1,"Posebna oblika",IF(SUM(N2500:Q2500)=10,"Kulturno zaščiten objekt",IF(SUM(N2500:Q2500)=11,"Kulturno zaščiten objekt, Posebna oblika",IF(AND('[1]Vmesna vrtilna_SKLOP1'!C2501&lt;&gt;"",'[1]Vmesna vrtilna_SKLOP1'!D2501&lt;&gt;""),IF('[1]Vmesna vrtilna_SKLOP1'!C2501&lt;&gt;"",'[1]Vmesna vrtilna_SKLOP1'!C2501,""),"")))))</f>
        <v/>
      </c>
      <c r="D2501" s="17" t="str">
        <f>IF(IFERROR(VLOOKUP(B2501,'[1]Vmesna vrtilna_SKLOP1'!B:J,6,0),"")=0,"",IFERROR(VLOOKUP(B2501,'[1]Vmesna vrtilna_SKLOP1'!B:J,6,0),""))</f>
        <v/>
      </c>
      <c r="E2501" s="16" t="str">
        <f>IF(IF('[1]Vmesna vrtilna_SKLOP1'!E2501&lt;&gt;"",'[1]Vmesna vrtilna_SKLOP1'!D2501,"")=0,"",IF('[1]Vmesna vrtilna_SKLOP1'!E2501&lt;&gt;"",'[1]Vmesna vrtilna_SKLOP1'!D2501,""))</f>
        <v/>
      </c>
      <c r="F2501" s="18" t="str">
        <f>IF('[1]Vmesna vrtilna_SKLOP1'!E2501&lt;&gt;"",'[1]Vmesna vrtilna_SKLOP1'!E2501,"")</f>
        <v>Dvokrilno okno (tip: O3); dim. ŠxV: 1,65x1,35m; Material: PVC, profil&gt;80mm ; steklo 8/16Ar/4; Rw,st.=37 (Rw,st.+Ctr ≥ 32 dB)</v>
      </c>
      <c r="G2501" s="15" t="str">
        <f>IF('[1]Vmesna vrtilna_SKLOP1'!E2501&lt;&gt;"",'[1]Vmesna vrtilna_SKLOP1'!F2501,"")</f>
        <v>[kos]</v>
      </c>
      <c r="H2501" s="19">
        <f>IF('[1]Vmesna vrtilna_SKLOP1'!F2501&lt;&gt;"",'[1]Vmesna vrtilna_SKLOP1'!I2501,"")</f>
        <v>2</v>
      </c>
      <c r="I2501" s="20" t="str">
        <f>IF(I2500="Skupaj:","DDV (22%):",IF(I2500="DDV (22%):","Skupaj z DDV:",IF(AND('[1]Vmesna vrtilna_SKLOP1'!C2501&lt;&gt;"",'[1]Vmesna vrtilna_SKLOP1'!E2501=""),"Skupaj:","")))</f>
        <v/>
      </c>
      <c r="J2501" s="21">
        <f t="shared" si="79"/>
        <v>0</v>
      </c>
      <c r="K2501" s="21">
        <f>IF(I2501="Skupaj z DDV:",SUM(K2499,K2500),IF(I2501="DDV (22%):",K2500*0.22,IF(AND('[1]Vmesna vrtilna_SKLOP1'!C2501&lt;&gt;"",'[1]Vmesna vrtilna_SKLOP1'!D2501=""),'[1]Vmesna vrtilna_SKLOP1'!J2501,IF(F2501&lt;&gt;"",IF('[1]Vmesna vrtilna_SKLOP1'!J2501&lt;&gt;"",'[1]Vmesna vrtilna_SKLOP1'!J2501,""),""))))</f>
        <v>1076.7338083664999</v>
      </c>
      <c r="L2501" s="22">
        <f>IF(I2500="Skupaj:","DDV (22%):",IF(I2500="DDV (22%):","Skupaj z DDV:",IF(AND('[1]Vmesna vrtilna_SKLOP1'!C2501&lt;&gt;"",'[1]Vmesna vrtilna_SKLOP1'!E2501=""),"Skupaj:",IF(AND('[1]Vmesna vrtilna_SKLOP1'!C2501&lt;&gt;"",'[1]Vmesna vrtilna_SKLOP1'!D2501=""),'[1]Vmesna vrtilna_SKLOP1'!J2501,IF(F2501&lt;&gt;"",IF('[1]Vmesna vrtilna_SKLOP1'!J2501&lt;&gt;"",'[1]Vmesna vrtilna_SKLOP1'!J2501,""),"")))))</f>
        <v>1076.7338083664999</v>
      </c>
      <c r="M2501" s="22">
        <f t="shared" si="78"/>
        <v>0</v>
      </c>
      <c r="N2501" s="22" t="str">
        <f>IF(IFERROR(VLOOKUP(B2501,'[1]Vmesna vrtilna_SKLOP1'!B:J,7,0),"")=0,"",IFERROR(VLOOKUP(B2501,'[1]Vmesna vrtilna_SKLOP1'!B:J,7,0),""))</f>
        <v/>
      </c>
      <c r="O2501" s="22"/>
    </row>
    <row r="2502" spans="2:15" ht="15" customHeight="1" x14ac:dyDescent="0.3">
      <c r="B2502" s="15" t="str">
        <f>IF(AND('[1]Vmesna vrtilna_SKLOP1'!B2502&lt;&gt;"",'[1]Vmesna vrtilna_SKLOP1'!C2502&lt;&gt;""),IF('[1]Vmesna vrtilna_SKLOP1'!B2502&lt;&gt;"",'[1]Vmesna vrtilna_SKLOP1'!B2502,""),"")</f>
        <v/>
      </c>
      <c r="C2502" s="16" t="str">
        <f>IF(OR(C2501="Posebna oblika",C2501="Kulturno zaščiten objekt",C2501="Kulturno zaščiten objekt, Posebna oblika"),"Glej zavihek POSEBNI POGOJI",IF(SUM(N2501:Q2501)=1,"Posebna oblika",IF(SUM(N2501:Q2501)=10,"Kulturno zaščiten objekt",IF(SUM(N2501:Q2501)=11,"Kulturno zaščiten objekt, Posebna oblika",IF(AND('[1]Vmesna vrtilna_SKLOP1'!C2502&lt;&gt;"",'[1]Vmesna vrtilna_SKLOP1'!D2502&lt;&gt;""),IF('[1]Vmesna vrtilna_SKLOP1'!C2502&lt;&gt;"",'[1]Vmesna vrtilna_SKLOP1'!C2502,""),"")))))</f>
        <v/>
      </c>
      <c r="D2502" s="17" t="str">
        <f>IF(IFERROR(VLOOKUP(B2502,'[1]Vmesna vrtilna_SKLOP1'!B:J,6,0),"")=0,"",IFERROR(VLOOKUP(B2502,'[1]Vmesna vrtilna_SKLOP1'!B:J,6,0),""))</f>
        <v/>
      </c>
      <c r="E2502" s="16" t="str">
        <f>IF(IF('[1]Vmesna vrtilna_SKLOP1'!E2502&lt;&gt;"",'[1]Vmesna vrtilna_SKLOP1'!D2502,"")=0,"",IF('[1]Vmesna vrtilna_SKLOP1'!E2502&lt;&gt;"",'[1]Vmesna vrtilna_SKLOP1'!D2502,""))</f>
        <v/>
      </c>
      <c r="F2502" s="18" t="str">
        <f>IF('[1]Vmesna vrtilna_SKLOP1'!E2502&lt;&gt;"",'[1]Vmesna vrtilna_SKLOP1'!E2502,"")</f>
        <v>Enokrilno okno (tip: O1); dim. ŠxV: 1,37x1,2m; Material: PVC ; steklo 6/16Ar/4; Rw,st.=36 (Rw,st.+Ctr ≥ 31 dB)</v>
      </c>
      <c r="G2502" s="15" t="str">
        <f>IF('[1]Vmesna vrtilna_SKLOP1'!E2502&lt;&gt;"",'[1]Vmesna vrtilna_SKLOP1'!F2502,"")</f>
        <v>[kos]</v>
      </c>
      <c r="H2502" s="19">
        <f>IF('[1]Vmesna vrtilna_SKLOP1'!F2502&lt;&gt;"",'[1]Vmesna vrtilna_SKLOP1'!I2502,"")</f>
        <v>1</v>
      </c>
      <c r="I2502" s="20" t="str">
        <f>IF(I2501="Skupaj:","DDV (22%):",IF(I2501="DDV (22%):","Skupaj z DDV:",IF(AND('[1]Vmesna vrtilna_SKLOP1'!C2502&lt;&gt;"",'[1]Vmesna vrtilna_SKLOP1'!E2502=""),"Skupaj:","")))</f>
        <v/>
      </c>
      <c r="J2502" s="21">
        <f t="shared" si="79"/>
        <v>0</v>
      </c>
      <c r="K2502" s="21">
        <f>IF(I2502="Skupaj z DDV:",SUM(K2500,K2501),IF(I2502="DDV (22%):",K2501*0.22,IF(AND('[1]Vmesna vrtilna_SKLOP1'!C2502&lt;&gt;"",'[1]Vmesna vrtilna_SKLOP1'!D2502=""),'[1]Vmesna vrtilna_SKLOP1'!J2502,IF(F2502&lt;&gt;"",IF('[1]Vmesna vrtilna_SKLOP1'!J2502&lt;&gt;"",'[1]Vmesna vrtilna_SKLOP1'!J2502,""),""))))</f>
        <v>293.39369198399999</v>
      </c>
      <c r="L2502" s="22">
        <f>IF(I2501="Skupaj:","DDV (22%):",IF(I2501="DDV (22%):","Skupaj z DDV:",IF(AND('[1]Vmesna vrtilna_SKLOP1'!C2502&lt;&gt;"",'[1]Vmesna vrtilna_SKLOP1'!E2502=""),"Skupaj:",IF(AND('[1]Vmesna vrtilna_SKLOP1'!C2502&lt;&gt;"",'[1]Vmesna vrtilna_SKLOP1'!D2502=""),'[1]Vmesna vrtilna_SKLOP1'!J2502,IF(F2502&lt;&gt;"",IF('[1]Vmesna vrtilna_SKLOP1'!J2502&lt;&gt;"",'[1]Vmesna vrtilna_SKLOP1'!J2502,""),"")))))</f>
        <v>293.39369198399999</v>
      </c>
      <c r="M2502" s="22">
        <f t="shared" si="78"/>
        <v>0</v>
      </c>
      <c r="N2502" s="22" t="str">
        <f>IF(IFERROR(VLOOKUP(B2502,'[1]Vmesna vrtilna_SKLOP1'!B:J,7,0),"")=0,"",IFERROR(VLOOKUP(B2502,'[1]Vmesna vrtilna_SKLOP1'!B:J,7,0),""))</f>
        <v/>
      </c>
      <c r="O2502" s="22"/>
    </row>
    <row r="2503" spans="2:15" ht="15" customHeight="1" x14ac:dyDescent="0.3">
      <c r="B2503" s="15" t="str">
        <f>IF(AND('[1]Vmesna vrtilna_SKLOP1'!B2503&lt;&gt;"",'[1]Vmesna vrtilna_SKLOP1'!C2503&lt;&gt;""),IF('[1]Vmesna vrtilna_SKLOP1'!B2503&lt;&gt;"",'[1]Vmesna vrtilna_SKLOP1'!B2503,""),"")</f>
        <v/>
      </c>
      <c r="C2503" s="16" t="str">
        <f>IF(OR(C2502="Posebna oblika",C2502="Kulturno zaščiten objekt",C2502="Kulturno zaščiten objekt, Posebna oblika"),"Glej zavihek POSEBNI POGOJI",IF(SUM(N2502:Q2502)=1,"Posebna oblika",IF(SUM(N2502:Q2502)=10,"Kulturno zaščiten objekt",IF(SUM(N2502:Q2502)=11,"Kulturno zaščiten objekt, Posebna oblika",IF(AND('[1]Vmesna vrtilna_SKLOP1'!C2503&lt;&gt;"",'[1]Vmesna vrtilna_SKLOP1'!D2503&lt;&gt;""),IF('[1]Vmesna vrtilna_SKLOP1'!C2503&lt;&gt;"",'[1]Vmesna vrtilna_SKLOP1'!C2503,""),"")))))</f>
        <v/>
      </c>
      <c r="D2503" s="17" t="str">
        <f>IF(IFERROR(VLOOKUP(B2503,'[1]Vmesna vrtilna_SKLOP1'!B:J,6,0),"")=0,"",IFERROR(VLOOKUP(B2503,'[1]Vmesna vrtilna_SKLOP1'!B:J,6,0),""))</f>
        <v/>
      </c>
      <c r="E2503" s="16" t="str">
        <f>IF(IF('[1]Vmesna vrtilna_SKLOP1'!E2503&lt;&gt;"",'[1]Vmesna vrtilna_SKLOP1'!D2503,"")=0,"",IF('[1]Vmesna vrtilna_SKLOP1'!E2503&lt;&gt;"",'[1]Vmesna vrtilna_SKLOP1'!D2503,""))</f>
        <v/>
      </c>
      <c r="F2503" s="18" t="str">
        <f>IF('[1]Vmesna vrtilna_SKLOP1'!E2503&lt;&gt;"",'[1]Vmesna vrtilna_SKLOP1'!E2503,"")</f>
        <v/>
      </c>
      <c r="G2503" s="15" t="str">
        <f>IF('[1]Vmesna vrtilna_SKLOP1'!E2503&lt;&gt;"",'[1]Vmesna vrtilna_SKLOP1'!F2503,"")</f>
        <v/>
      </c>
      <c r="H2503" s="19" t="str">
        <f>IF('[1]Vmesna vrtilna_SKLOP1'!F2503&lt;&gt;"",'[1]Vmesna vrtilna_SKLOP1'!I2503,"")</f>
        <v/>
      </c>
      <c r="I2503" s="20" t="str">
        <f>IF(I2502="Skupaj:","DDV (22%):",IF(I2502="DDV (22%):","Skupaj z DDV:",IF(AND('[1]Vmesna vrtilna_SKLOP1'!C2503&lt;&gt;"",'[1]Vmesna vrtilna_SKLOP1'!E2503=""),"Skupaj:","")))</f>
        <v/>
      </c>
      <c r="J2503" s="21" t="str">
        <f t="shared" si="79"/>
        <v/>
      </c>
      <c r="K2503" s="21" t="str">
        <f>IF(I2503="Skupaj z DDV:",SUM(K2501,K2502),IF(I2503="DDV (22%):",K2502*0.22,IF(AND('[1]Vmesna vrtilna_SKLOP1'!C2503&lt;&gt;"",'[1]Vmesna vrtilna_SKLOP1'!D2503=""),'[1]Vmesna vrtilna_SKLOP1'!J2503,IF(F2503&lt;&gt;"",IF('[1]Vmesna vrtilna_SKLOP1'!J2503&lt;&gt;"",'[1]Vmesna vrtilna_SKLOP1'!J2503,""),""))))</f>
        <v/>
      </c>
      <c r="L2503" s="22" t="str">
        <f>IF(I2502="Skupaj:","DDV (22%):",IF(I2502="DDV (22%):","Skupaj z DDV:",IF(AND('[1]Vmesna vrtilna_SKLOP1'!C2503&lt;&gt;"",'[1]Vmesna vrtilna_SKLOP1'!E2503=""),"Skupaj:",IF(AND('[1]Vmesna vrtilna_SKLOP1'!C2503&lt;&gt;"",'[1]Vmesna vrtilna_SKLOP1'!D2503=""),'[1]Vmesna vrtilna_SKLOP1'!J2503,IF(F2503&lt;&gt;"",IF('[1]Vmesna vrtilna_SKLOP1'!J2503&lt;&gt;"",'[1]Vmesna vrtilna_SKLOP1'!J2503,""),"")))))</f>
        <v/>
      </c>
      <c r="M2503" s="22">
        <f t="shared" si="78"/>
        <v>0</v>
      </c>
      <c r="N2503" s="22" t="str">
        <f>IF(IFERROR(VLOOKUP(B2503,'[1]Vmesna vrtilna_SKLOP1'!B:J,7,0),"")=0,"",IFERROR(VLOOKUP(B2503,'[1]Vmesna vrtilna_SKLOP1'!B:J,7,0),""))</f>
        <v/>
      </c>
      <c r="O2503" s="22"/>
    </row>
    <row r="2504" spans="2:15" ht="15" customHeight="1" x14ac:dyDescent="0.3">
      <c r="B2504" s="15" t="str">
        <f>IF(AND('[1]Vmesna vrtilna_SKLOP1'!B2504&lt;&gt;"",'[1]Vmesna vrtilna_SKLOP1'!C2504&lt;&gt;""),IF('[1]Vmesna vrtilna_SKLOP1'!B2504&lt;&gt;"",'[1]Vmesna vrtilna_SKLOP1'!B2504,""),"")</f>
        <v/>
      </c>
      <c r="C2504" s="16" t="str">
        <f>IF(OR(C2503="Posebna oblika",C2503="Kulturno zaščiten objekt",C2503="Kulturno zaščiten objekt, Posebna oblika"),"Glej zavihek POSEBNI POGOJI",IF(SUM(N2503:Q2503)=1,"Posebna oblika",IF(SUM(N2503:Q2503)=10,"Kulturno zaščiten objekt",IF(SUM(N2503:Q2503)=11,"Kulturno zaščiten objekt, Posebna oblika",IF(AND('[1]Vmesna vrtilna_SKLOP1'!C2504&lt;&gt;"",'[1]Vmesna vrtilna_SKLOP1'!D2504&lt;&gt;""),IF('[1]Vmesna vrtilna_SKLOP1'!C2504&lt;&gt;"",'[1]Vmesna vrtilna_SKLOP1'!C2504,""),"")))))</f>
        <v/>
      </c>
      <c r="D2504" s="17" t="str">
        <f>IF(IFERROR(VLOOKUP(B2504,'[1]Vmesna vrtilna_SKLOP1'!B:J,6,0),"")=0,"",IFERROR(VLOOKUP(B2504,'[1]Vmesna vrtilna_SKLOP1'!B:J,6,0),""))</f>
        <v/>
      </c>
      <c r="E2504" s="16" t="str">
        <f>IF(IF('[1]Vmesna vrtilna_SKLOP1'!E2504&lt;&gt;"",'[1]Vmesna vrtilna_SKLOP1'!D2504,"")=0,"",IF('[1]Vmesna vrtilna_SKLOP1'!E2504&lt;&gt;"",'[1]Vmesna vrtilna_SKLOP1'!D2504,""))</f>
        <v>Senčila</v>
      </c>
      <c r="F2504" s="18" t="str">
        <f>IF('[1]Vmesna vrtilna_SKLOP1'!E2504&lt;&gt;"",'[1]Vmesna vrtilna_SKLOP1'!E2504,"")</f>
        <v>Notranja rolo omarica, ALU lamele, Dim. ŠxV: 0,95x2,1m</v>
      </c>
      <c r="G2504" s="15" t="str">
        <f>IF('[1]Vmesna vrtilna_SKLOP1'!E2504&lt;&gt;"",'[1]Vmesna vrtilna_SKLOP1'!F2504,"")</f>
        <v>[kos]</v>
      </c>
      <c r="H2504" s="19">
        <f>IF('[1]Vmesna vrtilna_SKLOP1'!F2504&lt;&gt;"",'[1]Vmesna vrtilna_SKLOP1'!I2504,"")</f>
        <v>1</v>
      </c>
      <c r="I2504" s="20" t="str">
        <f>IF(I2503="Skupaj:","DDV (22%):",IF(I2503="DDV (22%):","Skupaj z DDV:",IF(AND('[1]Vmesna vrtilna_SKLOP1'!C2504&lt;&gt;"",'[1]Vmesna vrtilna_SKLOP1'!E2504=""),"Skupaj:","")))</f>
        <v/>
      </c>
      <c r="J2504" s="21">
        <f t="shared" si="79"/>
        <v>0</v>
      </c>
      <c r="K2504" s="21">
        <f>IF(I2504="Skupaj z DDV:",SUM(K2502,K2503),IF(I2504="DDV (22%):",K2503*0.22,IF(AND('[1]Vmesna vrtilna_SKLOP1'!C2504&lt;&gt;"",'[1]Vmesna vrtilna_SKLOP1'!D2504=""),'[1]Vmesna vrtilna_SKLOP1'!J2504,IF(F2504&lt;&gt;"",IF('[1]Vmesna vrtilna_SKLOP1'!J2504&lt;&gt;"",'[1]Vmesna vrtilna_SKLOP1'!J2504,""),""))))</f>
        <v>321.76255659419996</v>
      </c>
      <c r="L2504" s="22">
        <f>IF(I2503="Skupaj:","DDV (22%):",IF(I2503="DDV (22%):","Skupaj z DDV:",IF(AND('[1]Vmesna vrtilna_SKLOP1'!C2504&lt;&gt;"",'[1]Vmesna vrtilna_SKLOP1'!E2504=""),"Skupaj:",IF(AND('[1]Vmesna vrtilna_SKLOP1'!C2504&lt;&gt;"",'[1]Vmesna vrtilna_SKLOP1'!D2504=""),'[1]Vmesna vrtilna_SKLOP1'!J2504,IF(F2504&lt;&gt;"",IF('[1]Vmesna vrtilna_SKLOP1'!J2504&lt;&gt;"",'[1]Vmesna vrtilna_SKLOP1'!J2504,""),"")))))</f>
        <v>321.76255659419996</v>
      </c>
      <c r="M2504" s="22">
        <f t="shared" si="78"/>
        <v>0</v>
      </c>
      <c r="N2504" s="22" t="str">
        <f>IF(IFERROR(VLOOKUP(B2504,'[1]Vmesna vrtilna_SKLOP1'!B:J,7,0),"")=0,"",IFERROR(VLOOKUP(B2504,'[1]Vmesna vrtilna_SKLOP1'!B:J,7,0),""))</f>
        <v/>
      </c>
      <c r="O2504" s="22"/>
    </row>
    <row r="2505" spans="2:15" ht="15" customHeight="1" x14ac:dyDescent="0.3">
      <c r="B2505" s="15" t="str">
        <f>IF(AND('[1]Vmesna vrtilna_SKLOP1'!B2505&lt;&gt;"",'[1]Vmesna vrtilna_SKLOP1'!C2505&lt;&gt;""),IF('[1]Vmesna vrtilna_SKLOP1'!B2505&lt;&gt;"",'[1]Vmesna vrtilna_SKLOP1'!B2505,""),"")</f>
        <v/>
      </c>
      <c r="C2505" s="16" t="str">
        <f>IF(OR(C2504="Posebna oblika",C2504="Kulturno zaščiten objekt",C2504="Kulturno zaščiten objekt, Posebna oblika"),"Glej zavihek POSEBNI POGOJI",IF(SUM(N2504:Q2504)=1,"Posebna oblika",IF(SUM(N2504:Q2504)=10,"Kulturno zaščiten objekt",IF(SUM(N2504:Q2504)=11,"Kulturno zaščiten objekt, Posebna oblika",IF(AND('[1]Vmesna vrtilna_SKLOP1'!C2505&lt;&gt;"",'[1]Vmesna vrtilna_SKLOP1'!D2505&lt;&gt;""),IF('[1]Vmesna vrtilna_SKLOP1'!C2505&lt;&gt;"",'[1]Vmesna vrtilna_SKLOP1'!C2505,""),"")))))</f>
        <v/>
      </c>
      <c r="D2505" s="17" t="str">
        <f>IF(IFERROR(VLOOKUP(B2505,'[1]Vmesna vrtilna_SKLOP1'!B:J,6,0),"")=0,"",IFERROR(VLOOKUP(B2505,'[1]Vmesna vrtilna_SKLOP1'!B:J,6,0),""))</f>
        <v/>
      </c>
      <c r="E2505" s="16" t="str">
        <f>IF(IF('[1]Vmesna vrtilna_SKLOP1'!E2505&lt;&gt;"",'[1]Vmesna vrtilna_SKLOP1'!D2505,"")=0,"",IF('[1]Vmesna vrtilna_SKLOP1'!E2505&lt;&gt;"",'[1]Vmesna vrtilna_SKLOP1'!D2505,""))</f>
        <v/>
      </c>
      <c r="F2505" s="18" t="str">
        <f>IF('[1]Vmesna vrtilna_SKLOP1'!E2505&lt;&gt;"",'[1]Vmesna vrtilna_SKLOP1'!E2505,"")</f>
        <v>Notranja rolo omarica, ALU lamele, Dim. ŠxV: 1,65x1,35m</v>
      </c>
      <c r="G2505" s="15" t="str">
        <f>IF('[1]Vmesna vrtilna_SKLOP1'!E2505&lt;&gt;"",'[1]Vmesna vrtilna_SKLOP1'!F2505,"")</f>
        <v>[kos]</v>
      </c>
      <c r="H2505" s="19">
        <f>IF('[1]Vmesna vrtilna_SKLOP1'!F2505&lt;&gt;"",'[1]Vmesna vrtilna_SKLOP1'!I2505,"")</f>
        <v>3</v>
      </c>
      <c r="I2505" s="20" t="str">
        <f>IF(I2504="Skupaj:","DDV (22%):",IF(I2504="DDV (22%):","Skupaj z DDV:",IF(AND('[1]Vmesna vrtilna_SKLOP1'!C2505&lt;&gt;"",'[1]Vmesna vrtilna_SKLOP1'!E2505=""),"Skupaj:","")))</f>
        <v/>
      </c>
      <c r="J2505" s="21">
        <f t="shared" si="79"/>
        <v>0</v>
      </c>
      <c r="K2505" s="21">
        <f>IF(I2505="Skupaj z DDV:",SUM(K2503,K2504),IF(I2505="DDV (22%):",K2504*0.22,IF(AND('[1]Vmesna vrtilna_SKLOP1'!C2505&lt;&gt;"",'[1]Vmesna vrtilna_SKLOP1'!D2505=""),'[1]Vmesna vrtilna_SKLOP1'!J2505,IF(F2505&lt;&gt;"",IF('[1]Vmesna vrtilna_SKLOP1'!J2505&lt;&gt;"",'[1]Vmesna vrtilna_SKLOP1'!J2505,""),""))))</f>
        <v>1045.9415541023998</v>
      </c>
      <c r="L2505" s="22">
        <f>IF(I2504="Skupaj:","DDV (22%):",IF(I2504="DDV (22%):","Skupaj z DDV:",IF(AND('[1]Vmesna vrtilna_SKLOP1'!C2505&lt;&gt;"",'[1]Vmesna vrtilna_SKLOP1'!E2505=""),"Skupaj:",IF(AND('[1]Vmesna vrtilna_SKLOP1'!C2505&lt;&gt;"",'[1]Vmesna vrtilna_SKLOP1'!D2505=""),'[1]Vmesna vrtilna_SKLOP1'!J2505,IF(F2505&lt;&gt;"",IF('[1]Vmesna vrtilna_SKLOP1'!J2505&lt;&gt;"",'[1]Vmesna vrtilna_SKLOP1'!J2505,""),"")))))</f>
        <v>1045.9415541023998</v>
      </c>
      <c r="M2505" s="22">
        <f t="shared" si="78"/>
        <v>0</v>
      </c>
      <c r="N2505" s="22" t="str">
        <f>IF(IFERROR(VLOOKUP(B2505,'[1]Vmesna vrtilna_SKLOP1'!B:J,7,0),"")=0,"",IFERROR(VLOOKUP(B2505,'[1]Vmesna vrtilna_SKLOP1'!B:J,7,0),""))</f>
        <v/>
      </c>
      <c r="O2505" s="22"/>
    </row>
    <row r="2506" spans="2:15" ht="15" customHeight="1" x14ac:dyDescent="0.3">
      <c r="B2506" s="15" t="str">
        <f>IF(AND('[1]Vmesna vrtilna_SKLOP1'!B2506&lt;&gt;"",'[1]Vmesna vrtilna_SKLOP1'!C2506&lt;&gt;""),IF('[1]Vmesna vrtilna_SKLOP1'!B2506&lt;&gt;"",'[1]Vmesna vrtilna_SKLOP1'!B2506,""),"")</f>
        <v/>
      </c>
      <c r="C2506" s="16" t="str">
        <f>IF(OR(C2505="Posebna oblika",C2505="Kulturno zaščiten objekt",C2505="Kulturno zaščiten objekt, Posebna oblika"),"Glej zavihek POSEBNI POGOJI",IF(SUM(N2505:Q2505)=1,"Posebna oblika",IF(SUM(N2505:Q2505)=10,"Kulturno zaščiten objekt",IF(SUM(N2505:Q2505)=11,"Kulturno zaščiten objekt, Posebna oblika",IF(AND('[1]Vmesna vrtilna_SKLOP1'!C2506&lt;&gt;"",'[1]Vmesna vrtilna_SKLOP1'!D2506&lt;&gt;""),IF('[1]Vmesna vrtilna_SKLOP1'!C2506&lt;&gt;"",'[1]Vmesna vrtilna_SKLOP1'!C2506,""),"")))))</f>
        <v/>
      </c>
      <c r="D2506" s="17" t="str">
        <f>IF(IFERROR(VLOOKUP(B2506,'[1]Vmesna vrtilna_SKLOP1'!B:J,6,0),"")=0,"",IFERROR(VLOOKUP(B2506,'[1]Vmesna vrtilna_SKLOP1'!B:J,6,0),""))</f>
        <v/>
      </c>
      <c r="E2506" s="16" t="str">
        <f>IF(IF('[1]Vmesna vrtilna_SKLOP1'!E2506&lt;&gt;"",'[1]Vmesna vrtilna_SKLOP1'!D2506,"")=0,"",IF('[1]Vmesna vrtilna_SKLOP1'!E2506&lt;&gt;"",'[1]Vmesna vrtilna_SKLOP1'!D2506,""))</f>
        <v/>
      </c>
      <c r="F2506" s="18" t="str">
        <f>IF('[1]Vmesna vrtilna_SKLOP1'!E2506&lt;&gt;"",'[1]Vmesna vrtilna_SKLOP1'!E2506,"")</f>
        <v>Notranja rolo omarica, ALU lamele, Dim. ŠxV: 1,37x1,2m</v>
      </c>
      <c r="G2506" s="15" t="str">
        <f>IF('[1]Vmesna vrtilna_SKLOP1'!E2506&lt;&gt;"",'[1]Vmesna vrtilna_SKLOP1'!F2506,"")</f>
        <v>[kos]</v>
      </c>
      <c r="H2506" s="19">
        <f>IF('[1]Vmesna vrtilna_SKLOP1'!F2506&lt;&gt;"",'[1]Vmesna vrtilna_SKLOP1'!I2506,"")</f>
        <v>1</v>
      </c>
      <c r="I2506" s="20" t="str">
        <f>IF(I2505="Skupaj:","DDV (22%):",IF(I2505="DDV (22%):","Skupaj z DDV:",IF(AND('[1]Vmesna vrtilna_SKLOP1'!C2506&lt;&gt;"",'[1]Vmesna vrtilna_SKLOP1'!E2506=""),"Skupaj:","")))</f>
        <v/>
      </c>
      <c r="J2506" s="21">
        <f t="shared" si="79"/>
        <v>0</v>
      </c>
      <c r="K2506" s="21">
        <f>IF(I2506="Skupaj z DDV:",SUM(K2504,K2505),IF(I2506="DDV (22%):",K2505*0.22,IF(AND('[1]Vmesna vrtilna_SKLOP1'!C2506&lt;&gt;"",'[1]Vmesna vrtilna_SKLOP1'!D2506=""),'[1]Vmesna vrtilna_SKLOP1'!J2506,IF(F2506&lt;&gt;"",IF('[1]Vmesna vrtilna_SKLOP1'!J2506&lt;&gt;"",'[1]Vmesna vrtilna_SKLOP1'!J2506,""),""))))</f>
        <v>303.36816362671198</v>
      </c>
      <c r="L2506" s="22">
        <f>IF(I2505="Skupaj:","DDV (22%):",IF(I2505="DDV (22%):","Skupaj z DDV:",IF(AND('[1]Vmesna vrtilna_SKLOP1'!C2506&lt;&gt;"",'[1]Vmesna vrtilna_SKLOP1'!E2506=""),"Skupaj:",IF(AND('[1]Vmesna vrtilna_SKLOP1'!C2506&lt;&gt;"",'[1]Vmesna vrtilna_SKLOP1'!D2506=""),'[1]Vmesna vrtilna_SKLOP1'!J2506,IF(F2506&lt;&gt;"",IF('[1]Vmesna vrtilna_SKLOP1'!J2506&lt;&gt;"",'[1]Vmesna vrtilna_SKLOP1'!J2506,""),"")))))</f>
        <v>303.36816362671198</v>
      </c>
      <c r="M2506" s="22">
        <f t="shared" si="78"/>
        <v>0</v>
      </c>
      <c r="N2506" s="22" t="str">
        <f>IF(IFERROR(VLOOKUP(B2506,'[1]Vmesna vrtilna_SKLOP1'!B:J,7,0),"")=0,"",IFERROR(VLOOKUP(B2506,'[1]Vmesna vrtilna_SKLOP1'!B:J,7,0),""))</f>
        <v/>
      </c>
      <c r="O2506" s="22"/>
    </row>
    <row r="2507" spans="2:15" ht="15" customHeight="1" x14ac:dyDescent="0.3">
      <c r="B2507" s="15" t="str">
        <f>IF(AND('[1]Vmesna vrtilna_SKLOP1'!B2507&lt;&gt;"",'[1]Vmesna vrtilna_SKLOP1'!C2507&lt;&gt;""),IF('[1]Vmesna vrtilna_SKLOP1'!B2507&lt;&gt;"",'[1]Vmesna vrtilna_SKLOP1'!B2507,""),"")</f>
        <v/>
      </c>
      <c r="C2507" s="16" t="str">
        <f>IF(OR(C2506="Posebna oblika",C2506="Kulturno zaščiten objekt",C2506="Kulturno zaščiten objekt, Posebna oblika"),"Glej zavihek POSEBNI POGOJI",IF(SUM(N2506:Q2506)=1,"Posebna oblika",IF(SUM(N2506:Q2506)=10,"Kulturno zaščiten objekt",IF(SUM(N2506:Q2506)=11,"Kulturno zaščiten objekt, Posebna oblika",IF(AND('[1]Vmesna vrtilna_SKLOP1'!C2507&lt;&gt;"",'[1]Vmesna vrtilna_SKLOP1'!D2507&lt;&gt;""),IF('[1]Vmesna vrtilna_SKLOP1'!C2507&lt;&gt;"",'[1]Vmesna vrtilna_SKLOP1'!C2507,""),"")))))</f>
        <v/>
      </c>
      <c r="D2507" s="17" t="str">
        <f>IF(IFERROR(VLOOKUP(B2507,'[1]Vmesna vrtilna_SKLOP1'!B:J,6,0),"")=0,"",IFERROR(VLOOKUP(B2507,'[1]Vmesna vrtilna_SKLOP1'!B:J,6,0),""))</f>
        <v/>
      </c>
      <c r="E2507" s="16" t="str">
        <f>IF(IF('[1]Vmesna vrtilna_SKLOP1'!E2507&lt;&gt;"",'[1]Vmesna vrtilna_SKLOP1'!D2507,"")=0,"",IF('[1]Vmesna vrtilna_SKLOP1'!E2507&lt;&gt;"",'[1]Vmesna vrtilna_SKLOP1'!D2507,""))</f>
        <v/>
      </c>
      <c r="F2507" s="18" t="str">
        <f>IF('[1]Vmesna vrtilna_SKLOP1'!E2507&lt;&gt;"",'[1]Vmesna vrtilna_SKLOP1'!E2507,"")</f>
        <v/>
      </c>
      <c r="G2507" s="15" t="str">
        <f>IF('[1]Vmesna vrtilna_SKLOP1'!E2507&lt;&gt;"",'[1]Vmesna vrtilna_SKLOP1'!F2507,"")</f>
        <v/>
      </c>
      <c r="H2507" s="19" t="str">
        <f>IF('[1]Vmesna vrtilna_SKLOP1'!F2507&lt;&gt;"",'[1]Vmesna vrtilna_SKLOP1'!I2507,"")</f>
        <v/>
      </c>
      <c r="I2507" s="20" t="str">
        <f>IF(I2506="Skupaj:","DDV (22%):",IF(I2506="DDV (22%):","Skupaj z DDV:",IF(AND('[1]Vmesna vrtilna_SKLOP1'!C2507&lt;&gt;"",'[1]Vmesna vrtilna_SKLOP1'!E2507=""),"Skupaj:","")))</f>
        <v/>
      </c>
      <c r="J2507" s="21" t="str">
        <f t="shared" si="79"/>
        <v/>
      </c>
      <c r="K2507" s="21" t="str">
        <f>IF(I2507="Skupaj z DDV:",SUM(K2505,K2506),IF(I2507="DDV (22%):",K2506*0.22,IF(AND('[1]Vmesna vrtilna_SKLOP1'!C2507&lt;&gt;"",'[1]Vmesna vrtilna_SKLOP1'!D2507=""),'[1]Vmesna vrtilna_SKLOP1'!J2507,IF(F2507&lt;&gt;"",IF('[1]Vmesna vrtilna_SKLOP1'!J2507&lt;&gt;"",'[1]Vmesna vrtilna_SKLOP1'!J2507,""),""))))</f>
        <v/>
      </c>
      <c r="L2507" s="22" t="str">
        <f>IF(I2506="Skupaj:","DDV (22%):",IF(I2506="DDV (22%):","Skupaj z DDV:",IF(AND('[1]Vmesna vrtilna_SKLOP1'!C2507&lt;&gt;"",'[1]Vmesna vrtilna_SKLOP1'!E2507=""),"Skupaj:",IF(AND('[1]Vmesna vrtilna_SKLOP1'!C2507&lt;&gt;"",'[1]Vmesna vrtilna_SKLOP1'!D2507=""),'[1]Vmesna vrtilna_SKLOP1'!J2507,IF(F2507&lt;&gt;"",IF('[1]Vmesna vrtilna_SKLOP1'!J2507&lt;&gt;"",'[1]Vmesna vrtilna_SKLOP1'!J2507,""),"")))))</f>
        <v/>
      </c>
      <c r="M2507" s="22">
        <f t="shared" si="78"/>
        <v>0</v>
      </c>
      <c r="N2507" s="22" t="str">
        <f>IF(IFERROR(VLOOKUP(B2507,'[1]Vmesna vrtilna_SKLOP1'!B:J,7,0),"")=0,"",IFERROR(VLOOKUP(B2507,'[1]Vmesna vrtilna_SKLOP1'!B:J,7,0),""))</f>
        <v/>
      </c>
      <c r="O2507" s="22"/>
    </row>
    <row r="2508" spans="2:15" ht="15" customHeight="1" x14ac:dyDescent="0.3">
      <c r="B2508" s="15" t="str">
        <f>IF(AND('[1]Vmesna vrtilna_SKLOP1'!B2508&lt;&gt;"",'[1]Vmesna vrtilna_SKLOP1'!C2508&lt;&gt;""),IF('[1]Vmesna vrtilna_SKLOP1'!B2508&lt;&gt;"",'[1]Vmesna vrtilna_SKLOP1'!B2508,""),"")</f>
        <v/>
      </c>
      <c r="C2508" s="16" t="str">
        <f>IF(OR(C2507="Posebna oblika",C2507="Kulturno zaščiten objekt",C2507="Kulturno zaščiten objekt, Posebna oblika"),"Glej zavihek POSEBNI POGOJI",IF(SUM(N2507:Q2507)=1,"Posebna oblika",IF(SUM(N2507:Q2507)=10,"Kulturno zaščiten objekt",IF(SUM(N2507:Q2507)=11,"Kulturno zaščiten objekt, Posebna oblika",IF(AND('[1]Vmesna vrtilna_SKLOP1'!C2508&lt;&gt;"",'[1]Vmesna vrtilna_SKLOP1'!D2508&lt;&gt;""),IF('[1]Vmesna vrtilna_SKLOP1'!C2508&lt;&gt;"",'[1]Vmesna vrtilna_SKLOP1'!C2508,""),"")))))</f>
        <v/>
      </c>
      <c r="D2508" s="17" t="str">
        <f>IF(IFERROR(VLOOKUP(B2508,'[1]Vmesna vrtilna_SKLOP1'!B:J,6,0),"")=0,"",IFERROR(VLOOKUP(B2508,'[1]Vmesna vrtilna_SKLOP1'!B:J,6,0),""))</f>
        <v/>
      </c>
      <c r="E2508" s="16" t="str">
        <f>IF(IF('[1]Vmesna vrtilna_SKLOP1'!E2508&lt;&gt;"",'[1]Vmesna vrtilna_SKLOP1'!D2508,"")=0,"",IF('[1]Vmesna vrtilna_SKLOP1'!E2508&lt;&gt;"",'[1]Vmesna vrtilna_SKLOP1'!D2508,""))</f>
        <v>Notranje police</v>
      </c>
      <c r="F2508" s="18" t="str">
        <f>IF('[1]Vmesna vrtilna_SKLOP1'!E2508&lt;&gt;"",'[1]Vmesna vrtilna_SKLOP1'!E2508,"")</f>
        <v>Notranja polica, mat. Topalit, dim. ŠxG:1,37x0,25m</v>
      </c>
      <c r="G2508" s="15" t="str">
        <f>IF('[1]Vmesna vrtilna_SKLOP1'!E2508&lt;&gt;"",'[1]Vmesna vrtilna_SKLOP1'!F2508,"")</f>
        <v>[kos]</v>
      </c>
      <c r="H2508" s="19">
        <f>IF('[1]Vmesna vrtilna_SKLOP1'!F2508&lt;&gt;"",'[1]Vmesna vrtilna_SKLOP1'!I2508,"")</f>
        <v>1</v>
      </c>
      <c r="I2508" s="20" t="str">
        <f>IF(I2507="Skupaj:","DDV (22%):",IF(I2507="DDV (22%):","Skupaj z DDV:",IF(AND('[1]Vmesna vrtilna_SKLOP1'!C2508&lt;&gt;"",'[1]Vmesna vrtilna_SKLOP1'!E2508=""),"Skupaj:","")))</f>
        <v/>
      </c>
      <c r="J2508" s="21">
        <f t="shared" si="79"/>
        <v>0</v>
      </c>
      <c r="K2508" s="21">
        <f>IF(I2508="Skupaj z DDV:",SUM(K2506,K2507),IF(I2508="DDV (22%):",K2507*0.22,IF(AND('[1]Vmesna vrtilna_SKLOP1'!C2508&lt;&gt;"",'[1]Vmesna vrtilna_SKLOP1'!D2508=""),'[1]Vmesna vrtilna_SKLOP1'!J2508,IF(F2508&lt;&gt;"",IF('[1]Vmesna vrtilna_SKLOP1'!J2508&lt;&gt;"",'[1]Vmesna vrtilna_SKLOP1'!J2508,""),""))))</f>
        <v>46.416250000000005</v>
      </c>
      <c r="L2508" s="22">
        <f>IF(I2507="Skupaj:","DDV (22%):",IF(I2507="DDV (22%):","Skupaj z DDV:",IF(AND('[1]Vmesna vrtilna_SKLOP1'!C2508&lt;&gt;"",'[1]Vmesna vrtilna_SKLOP1'!E2508=""),"Skupaj:",IF(AND('[1]Vmesna vrtilna_SKLOP1'!C2508&lt;&gt;"",'[1]Vmesna vrtilna_SKLOP1'!D2508=""),'[1]Vmesna vrtilna_SKLOP1'!J2508,IF(F2508&lt;&gt;"",IF('[1]Vmesna vrtilna_SKLOP1'!J2508&lt;&gt;"",'[1]Vmesna vrtilna_SKLOP1'!J2508,""),"")))))</f>
        <v>46.416250000000005</v>
      </c>
      <c r="M2508" s="22">
        <f t="shared" si="78"/>
        <v>0</v>
      </c>
      <c r="N2508" s="22" t="str">
        <f>IF(IFERROR(VLOOKUP(B2508,'[1]Vmesna vrtilna_SKLOP1'!B:J,7,0),"")=0,"",IFERROR(VLOOKUP(B2508,'[1]Vmesna vrtilna_SKLOP1'!B:J,7,0),""))</f>
        <v/>
      </c>
      <c r="O2508" s="22"/>
    </row>
    <row r="2509" spans="2:15" ht="15" customHeight="1" x14ac:dyDescent="0.3">
      <c r="B2509" s="15" t="str">
        <f>IF(AND('[1]Vmesna vrtilna_SKLOP1'!B2509&lt;&gt;"",'[1]Vmesna vrtilna_SKLOP1'!C2509&lt;&gt;""),IF('[1]Vmesna vrtilna_SKLOP1'!B2509&lt;&gt;"",'[1]Vmesna vrtilna_SKLOP1'!B2509,""),"")</f>
        <v/>
      </c>
      <c r="C2509" s="16" t="str">
        <f>IF(OR(C2508="Posebna oblika",C2508="Kulturno zaščiten objekt",C2508="Kulturno zaščiten objekt, Posebna oblika"),"Glej zavihek POSEBNI POGOJI",IF(SUM(N2508:Q2508)=1,"Posebna oblika",IF(SUM(N2508:Q2508)=10,"Kulturno zaščiten objekt",IF(SUM(N2508:Q2508)=11,"Kulturno zaščiten objekt, Posebna oblika",IF(AND('[1]Vmesna vrtilna_SKLOP1'!C2509&lt;&gt;"",'[1]Vmesna vrtilna_SKLOP1'!D2509&lt;&gt;""),IF('[1]Vmesna vrtilna_SKLOP1'!C2509&lt;&gt;"",'[1]Vmesna vrtilna_SKLOP1'!C2509,""),"")))))</f>
        <v/>
      </c>
      <c r="D2509" s="17" t="str">
        <f>IF(IFERROR(VLOOKUP(B2509,'[1]Vmesna vrtilna_SKLOP1'!B:J,6,0),"")=0,"",IFERROR(VLOOKUP(B2509,'[1]Vmesna vrtilna_SKLOP1'!B:J,6,0),""))</f>
        <v/>
      </c>
      <c r="E2509" s="16" t="str">
        <f>IF(IF('[1]Vmesna vrtilna_SKLOP1'!E2509&lt;&gt;"",'[1]Vmesna vrtilna_SKLOP1'!D2509,"")=0,"",IF('[1]Vmesna vrtilna_SKLOP1'!E2509&lt;&gt;"",'[1]Vmesna vrtilna_SKLOP1'!D2509,""))</f>
        <v/>
      </c>
      <c r="F2509" s="18" t="str">
        <f>IF('[1]Vmesna vrtilna_SKLOP1'!E2509&lt;&gt;"",'[1]Vmesna vrtilna_SKLOP1'!E2509,"")</f>
        <v>Notranja polica, mat. Topalit, dim. ŠxG:1,65x0,25m</v>
      </c>
      <c r="G2509" s="15" t="str">
        <f>IF('[1]Vmesna vrtilna_SKLOP1'!E2509&lt;&gt;"",'[1]Vmesna vrtilna_SKLOP1'!F2509,"")</f>
        <v>[kos]</v>
      </c>
      <c r="H2509" s="19">
        <f>IF('[1]Vmesna vrtilna_SKLOP1'!F2509&lt;&gt;"",'[1]Vmesna vrtilna_SKLOP1'!I2509,"")</f>
        <v>3</v>
      </c>
      <c r="I2509" s="20" t="str">
        <f>IF(I2508="Skupaj:","DDV (22%):",IF(I2508="DDV (22%):","Skupaj z DDV:",IF(AND('[1]Vmesna vrtilna_SKLOP1'!C2509&lt;&gt;"",'[1]Vmesna vrtilna_SKLOP1'!E2509=""),"Skupaj:","")))</f>
        <v/>
      </c>
      <c r="J2509" s="21">
        <f t="shared" si="79"/>
        <v>0</v>
      </c>
      <c r="K2509" s="21">
        <f>IF(I2509="Skupaj z DDV:",SUM(K2507,K2508),IF(I2509="DDV (22%):",K2508*0.22,IF(AND('[1]Vmesna vrtilna_SKLOP1'!C2509&lt;&gt;"",'[1]Vmesna vrtilna_SKLOP1'!D2509=""),'[1]Vmesna vrtilna_SKLOP1'!J2509,IF(F2509&lt;&gt;"",IF('[1]Vmesna vrtilna_SKLOP1'!J2509&lt;&gt;"",'[1]Vmesna vrtilna_SKLOP1'!J2509,""),""))))</f>
        <v>172.21874999999997</v>
      </c>
      <c r="L2509" s="22">
        <f>IF(I2508="Skupaj:","DDV (22%):",IF(I2508="DDV (22%):","Skupaj z DDV:",IF(AND('[1]Vmesna vrtilna_SKLOP1'!C2509&lt;&gt;"",'[1]Vmesna vrtilna_SKLOP1'!E2509=""),"Skupaj:",IF(AND('[1]Vmesna vrtilna_SKLOP1'!C2509&lt;&gt;"",'[1]Vmesna vrtilna_SKLOP1'!D2509=""),'[1]Vmesna vrtilna_SKLOP1'!J2509,IF(F2509&lt;&gt;"",IF('[1]Vmesna vrtilna_SKLOP1'!J2509&lt;&gt;"",'[1]Vmesna vrtilna_SKLOP1'!J2509,""),"")))))</f>
        <v>172.21874999999997</v>
      </c>
      <c r="M2509" s="22">
        <f t="shared" si="78"/>
        <v>0</v>
      </c>
      <c r="N2509" s="22" t="str">
        <f>IF(IFERROR(VLOOKUP(B2509,'[1]Vmesna vrtilna_SKLOP1'!B:J,7,0),"")=0,"",IFERROR(VLOOKUP(B2509,'[1]Vmesna vrtilna_SKLOP1'!B:J,7,0),""))</f>
        <v/>
      </c>
      <c r="O2509" s="22"/>
    </row>
    <row r="2510" spans="2:15" ht="15" customHeight="1" x14ac:dyDescent="0.3">
      <c r="B2510" s="15" t="str">
        <f>IF(AND('[1]Vmesna vrtilna_SKLOP1'!B2510&lt;&gt;"",'[1]Vmesna vrtilna_SKLOP1'!C2510&lt;&gt;""),IF('[1]Vmesna vrtilna_SKLOP1'!B2510&lt;&gt;"",'[1]Vmesna vrtilna_SKLOP1'!B2510,""),"")</f>
        <v/>
      </c>
      <c r="C2510" s="16" t="str">
        <f>IF(OR(C2509="Posebna oblika",C2509="Kulturno zaščiten objekt",C2509="Kulturno zaščiten objekt, Posebna oblika"),"Glej zavihek POSEBNI POGOJI",IF(SUM(N2509:Q2509)=1,"Posebna oblika",IF(SUM(N2509:Q2509)=10,"Kulturno zaščiten objekt",IF(SUM(N2509:Q2509)=11,"Kulturno zaščiten objekt, Posebna oblika",IF(AND('[1]Vmesna vrtilna_SKLOP1'!C2510&lt;&gt;"",'[1]Vmesna vrtilna_SKLOP1'!D2510&lt;&gt;""),IF('[1]Vmesna vrtilna_SKLOP1'!C2510&lt;&gt;"",'[1]Vmesna vrtilna_SKLOP1'!C2510,""),"")))))</f>
        <v/>
      </c>
      <c r="D2510" s="17" t="str">
        <f>IF(IFERROR(VLOOKUP(B2510,'[1]Vmesna vrtilna_SKLOP1'!B:J,6,0),"")=0,"",IFERROR(VLOOKUP(B2510,'[1]Vmesna vrtilna_SKLOP1'!B:J,6,0),""))</f>
        <v/>
      </c>
      <c r="E2510" s="16" t="str">
        <f>IF(IF('[1]Vmesna vrtilna_SKLOP1'!E2510&lt;&gt;"",'[1]Vmesna vrtilna_SKLOP1'!D2510,"")=0,"",IF('[1]Vmesna vrtilna_SKLOP1'!E2510&lt;&gt;"",'[1]Vmesna vrtilna_SKLOP1'!D2510,""))</f>
        <v/>
      </c>
      <c r="F2510" s="18" t="str">
        <f>IF('[1]Vmesna vrtilna_SKLOP1'!E2510&lt;&gt;"",'[1]Vmesna vrtilna_SKLOP1'!E2510,"")</f>
        <v/>
      </c>
      <c r="G2510" s="15" t="str">
        <f>IF('[1]Vmesna vrtilna_SKLOP1'!E2510&lt;&gt;"",'[1]Vmesna vrtilna_SKLOP1'!F2510,"")</f>
        <v/>
      </c>
      <c r="H2510" s="19" t="str">
        <f>IF('[1]Vmesna vrtilna_SKLOP1'!F2510&lt;&gt;"",'[1]Vmesna vrtilna_SKLOP1'!I2510,"")</f>
        <v/>
      </c>
      <c r="I2510" s="20" t="str">
        <f>IF(I2509="Skupaj:","DDV (22%):",IF(I2509="DDV (22%):","Skupaj z DDV:",IF(AND('[1]Vmesna vrtilna_SKLOP1'!C2510&lt;&gt;"",'[1]Vmesna vrtilna_SKLOP1'!E2510=""),"Skupaj:","")))</f>
        <v/>
      </c>
      <c r="J2510" s="21" t="str">
        <f t="shared" si="79"/>
        <v/>
      </c>
      <c r="K2510" s="21" t="str">
        <f>IF(I2510="Skupaj z DDV:",SUM(K2508,K2509),IF(I2510="DDV (22%):",K2509*0.22,IF(AND('[1]Vmesna vrtilna_SKLOP1'!C2510&lt;&gt;"",'[1]Vmesna vrtilna_SKLOP1'!D2510=""),'[1]Vmesna vrtilna_SKLOP1'!J2510,IF(F2510&lt;&gt;"",IF('[1]Vmesna vrtilna_SKLOP1'!J2510&lt;&gt;"",'[1]Vmesna vrtilna_SKLOP1'!J2510,""),""))))</f>
        <v/>
      </c>
      <c r="L2510" s="22" t="str">
        <f>IF(I2509="Skupaj:","DDV (22%):",IF(I2509="DDV (22%):","Skupaj z DDV:",IF(AND('[1]Vmesna vrtilna_SKLOP1'!C2510&lt;&gt;"",'[1]Vmesna vrtilna_SKLOP1'!E2510=""),"Skupaj:",IF(AND('[1]Vmesna vrtilna_SKLOP1'!C2510&lt;&gt;"",'[1]Vmesna vrtilna_SKLOP1'!D2510=""),'[1]Vmesna vrtilna_SKLOP1'!J2510,IF(F2510&lt;&gt;"",IF('[1]Vmesna vrtilna_SKLOP1'!J2510&lt;&gt;"",'[1]Vmesna vrtilna_SKLOP1'!J2510,""),"")))))</f>
        <v/>
      </c>
      <c r="M2510" s="22">
        <f t="shared" si="78"/>
        <v>0</v>
      </c>
      <c r="N2510" s="22" t="str">
        <f>IF(IFERROR(VLOOKUP(B2510,'[1]Vmesna vrtilna_SKLOP1'!B:J,7,0),"")=0,"",IFERROR(VLOOKUP(B2510,'[1]Vmesna vrtilna_SKLOP1'!B:J,7,0),""))</f>
        <v/>
      </c>
      <c r="O2510" s="22"/>
    </row>
    <row r="2511" spans="2:15" ht="15" customHeight="1" x14ac:dyDescent="0.3">
      <c r="B2511" s="15" t="str">
        <f>IF(AND('[1]Vmesna vrtilna_SKLOP1'!B2511&lt;&gt;"",'[1]Vmesna vrtilna_SKLOP1'!C2511&lt;&gt;""),IF('[1]Vmesna vrtilna_SKLOP1'!B2511&lt;&gt;"",'[1]Vmesna vrtilna_SKLOP1'!B2511,""),"")</f>
        <v/>
      </c>
      <c r="C2511" s="16" t="str">
        <f>IF(OR(C2510="Posebna oblika",C2510="Kulturno zaščiten objekt",C2510="Kulturno zaščiten objekt, Posebna oblika"),"Glej zavihek POSEBNI POGOJI",IF(SUM(N2510:Q2510)=1,"Posebna oblika",IF(SUM(N2510:Q2510)=10,"Kulturno zaščiten objekt",IF(SUM(N2510:Q2510)=11,"Kulturno zaščiten objekt, Posebna oblika",IF(AND('[1]Vmesna vrtilna_SKLOP1'!C2511&lt;&gt;"",'[1]Vmesna vrtilna_SKLOP1'!D2511&lt;&gt;""),IF('[1]Vmesna vrtilna_SKLOP1'!C2511&lt;&gt;"",'[1]Vmesna vrtilna_SKLOP1'!C2511,""),"")))))</f>
        <v/>
      </c>
      <c r="D2511" s="17" t="str">
        <f>IF(IFERROR(VLOOKUP(B2511,'[1]Vmesna vrtilna_SKLOP1'!B:J,6,0),"")=0,"",IFERROR(VLOOKUP(B2511,'[1]Vmesna vrtilna_SKLOP1'!B:J,6,0),""))</f>
        <v/>
      </c>
      <c r="E2511" s="16" t="str">
        <f>IF(IF('[1]Vmesna vrtilna_SKLOP1'!E2511&lt;&gt;"",'[1]Vmesna vrtilna_SKLOP1'!D2511,"")=0,"",IF('[1]Vmesna vrtilna_SKLOP1'!E2511&lt;&gt;"",'[1]Vmesna vrtilna_SKLOP1'!D2511,""))</f>
        <v>Demontaža</v>
      </c>
      <c r="F2511" s="18" t="str">
        <f>IF('[1]Vmesna vrtilna_SKLOP1'!E2511&lt;&gt;"",'[1]Vmesna vrtilna_SKLOP1'!E2511,"")</f>
        <v>Demontaža oken</v>
      </c>
      <c r="G2511" s="15" t="str">
        <f>IF('[1]Vmesna vrtilna_SKLOP1'!E2511&lt;&gt;"",'[1]Vmesna vrtilna_SKLOP1'!F2511,"")</f>
        <v>[m1]</v>
      </c>
      <c r="H2511" s="19">
        <f>IF('[1]Vmesna vrtilna_SKLOP1'!F2511&lt;&gt;"",'[1]Vmesna vrtilna_SKLOP1'!I2511,"")</f>
        <v>23.14</v>
      </c>
      <c r="I2511" s="20" t="str">
        <f>IF(I2510="Skupaj:","DDV (22%):",IF(I2510="DDV (22%):","Skupaj z DDV:",IF(AND('[1]Vmesna vrtilna_SKLOP1'!C2511&lt;&gt;"",'[1]Vmesna vrtilna_SKLOP1'!E2511=""),"Skupaj:","")))</f>
        <v/>
      </c>
      <c r="J2511" s="21">
        <f t="shared" si="79"/>
        <v>0</v>
      </c>
      <c r="K2511" s="21">
        <f>IF(I2511="Skupaj z DDV:",SUM(K2509,K2510),IF(I2511="DDV (22%):",K2510*0.22,IF(AND('[1]Vmesna vrtilna_SKLOP1'!C2511&lt;&gt;"",'[1]Vmesna vrtilna_SKLOP1'!D2511=""),'[1]Vmesna vrtilna_SKLOP1'!J2511,IF(F2511&lt;&gt;"",IF('[1]Vmesna vrtilna_SKLOP1'!J2511&lt;&gt;"",'[1]Vmesna vrtilna_SKLOP1'!J2511,""),""))))</f>
        <v>161.98000000000002</v>
      </c>
      <c r="L2511" s="22">
        <f>IF(I2510="Skupaj:","DDV (22%):",IF(I2510="DDV (22%):","Skupaj z DDV:",IF(AND('[1]Vmesna vrtilna_SKLOP1'!C2511&lt;&gt;"",'[1]Vmesna vrtilna_SKLOP1'!E2511=""),"Skupaj:",IF(AND('[1]Vmesna vrtilna_SKLOP1'!C2511&lt;&gt;"",'[1]Vmesna vrtilna_SKLOP1'!D2511=""),'[1]Vmesna vrtilna_SKLOP1'!J2511,IF(F2511&lt;&gt;"",IF('[1]Vmesna vrtilna_SKLOP1'!J2511&lt;&gt;"",'[1]Vmesna vrtilna_SKLOP1'!J2511,""),"")))))</f>
        <v>161.98000000000002</v>
      </c>
      <c r="M2511" s="22">
        <f t="shared" si="78"/>
        <v>0</v>
      </c>
      <c r="N2511" s="22" t="str">
        <f>IF(IFERROR(VLOOKUP(B2511,'[1]Vmesna vrtilna_SKLOP1'!B:J,7,0),"")=0,"",IFERROR(VLOOKUP(B2511,'[1]Vmesna vrtilna_SKLOP1'!B:J,7,0),""))</f>
        <v/>
      </c>
      <c r="O2511" s="22"/>
    </row>
    <row r="2512" spans="2:15" ht="15" customHeight="1" x14ac:dyDescent="0.3">
      <c r="B2512" s="15" t="str">
        <f>IF(AND('[1]Vmesna vrtilna_SKLOP1'!B2512&lt;&gt;"",'[1]Vmesna vrtilna_SKLOP1'!C2512&lt;&gt;""),IF('[1]Vmesna vrtilna_SKLOP1'!B2512&lt;&gt;"",'[1]Vmesna vrtilna_SKLOP1'!B2512,""),"")</f>
        <v/>
      </c>
      <c r="C2512" s="16" t="str">
        <f>IF(OR(C2511="Posebna oblika",C2511="Kulturno zaščiten objekt",C2511="Kulturno zaščiten objekt, Posebna oblika"),"Glej zavihek POSEBNI POGOJI",IF(SUM(N2511:Q2511)=1,"Posebna oblika",IF(SUM(N2511:Q2511)=10,"Kulturno zaščiten objekt",IF(SUM(N2511:Q2511)=11,"Kulturno zaščiten objekt, Posebna oblika",IF(AND('[1]Vmesna vrtilna_SKLOP1'!C2512&lt;&gt;"",'[1]Vmesna vrtilna_SKLOP1'!D2512&lt;&gt;""),IF('[1]Vmesna vrtilna_SKLOP1'!C2512&lt;&gt;"",'[1]Vmesna vrtilna_SKLOP1'!C2512,""),"")))))</f>
        <v/>
      </c>
      <c r="D2512" s="17" t="str">
        <f>IF(IFERROR(VLOOKUP(B2512,'[1]Vmesna vrtilna_SKLOP1'!B:J,6,0),"")=0,"",IFERROR(VLOOKUP(B2512,'[1]Vmesna vrtilna_SKLOP1'!B:J,6,0),""))</f>
        <v/>
      </c>
      <c r="E2512" s="16" t="str">
        <f>IF(IF('[1]Vmesna vrtilna_SKLOP1'!E2512&lt;&gt;"",'[1]Vmesna vrtilna_SKLOP1'!D2512,"")=0,"",IF('[1]Vmesna vrtilna_SKLOP1'!E2512&lt;&gt;"",'[1]Vmesna vrtilna_SKLOP1'!D2512,""))</f>
        <v/>
      </c>
      <c r="F2512" s="18" t="str">
        <f>IF('[1]Vmesna vrtilna_SKLOP1'!E2512&lt;&gt;"",'[1]Vmesna vrtilna_SKLOP1'!E2512,"")</f>
        <v>Demontaža vrat</v>
      </c>
      <c r="G2512" s="15" t="str">
        <f>IF('[1]Vmesna vrtilna_SKLOP1'!E2512&lt;&gt;"",'[1]Vmesna vrtilna_SKLOP1'!F2512,"")</f>
        <v>[m1]</v>
      </c>
      <c r="H2512" s="19">
        <f>IF('[1]Vmesna vrtilna_SKLOP1'!F2512&lt;&gt;"",'[1]Vmesna vrtilna_SKLOP1'!I2512,"")</f>
        <v>6.1</v>
      </c>
      <c r="I2512" s="20" t="str">
        <f>IF(I2511="Skupaj:","DDV (22%):",IF(I2511="DDV (22%):","Skupaj z DDV:",IF(AND('[1]Vmesna vrtilna_SKLOP1'!C2512&lt;&gt;"",'[1]Vmesna vrtilna_SKLOP1'!E2512=""),"Skupaj:","")))</f>
        <v/>
      </c>
      <c r="J2512" s="21">
        <f t="shared" si="79"/>
        <v>0</v>
      </c>
      <c r="K2512" s="21">
        <f>IF(I2512="Skupaj z DDV:",SUM(K2510,K2511),IF(I2512="DDV (22%):",K2511*0.22,IF(AND('[1]Vmesna vrtilna_SKLOP1'!C2512&lt;&gt;"",'[1]Vmesna vrtilna_SKLOP1'!D2512=""),'[1]Vmesna vrtilna_SKLOP1'!J2512,IF(F2512&lt;&gt;"",IF('[1]Vmesna vrtilna_SKLOP1'!J2512&lt;&gt;"",'[1]Vmesna vrtilna_SKLOP1'!J2512,""),""))))</f>
        <v>42.699999999999996</v>
      </c>
      <c r="L2512" s="22">
        <f>IF(I2511="Skupaj:","DDV (22%):",IF(I2511="DDV (22%):","Skupaj z DDV:",IF(AND('[1]Vmesna vrtilna_SKLOP1'!C2512&lt;&gt;"",'[1]Vmesna vrtilna_SKLOP1'!E2512=""),"Skupaj:",IF(AND('[1]Vmesna vrtilna_SKLOP1'!C2512&lt;&gt;"",'[1]Vmesna vrtilna_SKLOP1'!D2512=""),'[1]Vmesna vrtilna_SKLOP1'!J2512,IF(F2512&lt;&gt;"",IF('[1]Vmesna vrtilna_SKLOP1'!J2512&lt;&gt;"",'[1]Vmesna vrtilna_SKLOP1'!J2512,""),"")))))</f>
        <v>42.699999999999996</v>
      </c>
      <c r="M2512" s="22">
        <f t="shared" si="78"/>
        <v>0</v>
      </c>
      <c r="N2512" s="22" t="str">
        <f>IF(IFERROR(VLOOKUP(B2512,'[1]Vmesna vrtilna_SKLOP1'!B:J,7,0),"")=0,"",IFERROR(VLOOKUP(B2512,'[1]Vmesna vrtilna_SKLOP1'!B:J,7,0),""))</f>
        <v/>
      </c>
      <c r="O2512" s="22"/>
    </row>
    <row r="2513" spans="2:15" ht="15" customHeight="1" x14ac:dyDescent="0.3">
      <c r="B2513" s="15" t="str">
        <f>IF(AND('[1]Vmesna vrtilna_SKLOP1'!B2513&lt;&gt;"",'[1]Vmesna vrtilna_SKLOP1'!C2513&lt;&gt;""),IF('[1]Vmesna vrtilna_SKLOP1'!B2513&lt;&gt;"",'[1]Vmesna vrtilna_SKLOP1'!B2513,""),"")</f>
        <v/>
      </c>
      <c r="C2513" s="16" t="str">
        <f>IF(OR(C2512="Posebna oblika",C2512="Kulturno zaščiten objekt",C2512="Kulturno zaščiten objekt, Posebna oblika"),"Glej zavihek POSEBNI POGOJI",IF(SUM(N2512:Q2512)=1,"Posebna oblika",IF(SUM(N2512:Q2512)=10,"Kulturno zaščiten objekt",IF(SUM(N2512:Q2512)=11,"Kulturno zaščiten objekt, Posebna oblika",IF(AND('[1]Vmesna vrtilna_SKLOP1'!C2513&lt;&gt;"",'[1]Vmesna vrtilna_SKLOP1'!D2513&lt;&gt;""),IF('[1]Vmesna vrtilna_SKLOP1'!C2513&lt;&gt;"",'[1]Vmesna vrtilna_SKLOP1'!C2513,""),"")))))</f>
        <v/>
      </c>
      <c r="D2513" s="17" t="str">
        <f>IF(IFERROR(VLOOKUP(B2513,'[1]Vmesna vrtilna_SKLOP1'!B:J,6,0),"")=0,"",IFERROR(VLOOKUP(B2513,'[1]Vmesna vrtilna_SKLOP1'!B:J,6,0),""))</f>
        <v/>
      </c>
      <c r="E2513" s="16" t="str">
        <f>IF(IF('[1]Vmesna vrtilna_SKLOP1'!E2513&lt;&gt;"",'[1]Vmesna vrtilna_SKLOP1'!D2513,"")=0,"",IF('[1]Vmesna vrtilna_SKLOP1'!E2513&lt;&gt;"",'[1]Vmesna vrtilna_SKLOP1'!D2513,""))</f>
        <v/>
      </c>
      <c r="F2513" s="18" t="str">
        <f>IF('[1]Vmesna vrtilna_SKLOP1'!E2513&lt;&gt;"",'[1]Vmesna vrtilna_SKLOP1'!E2513,"")</f>
        <v>Demontaža police</v>
      </c>
      <c r="G2513" s="15" t="str">
        <f>IF('[1]Vmesna vrtilna_SKLOP1'!E2513&lt;&gt;"",'[1]Vmesna vrtilna_SKLOP1'!F2513,"")</f>
        <v>[kos]</v>
      </c>
      <c r="H2513" s="19">
        <f>IF('[1]Vmesna vrtilna_SKLOP1'!F2513&lt;&gt;"",'[1]Vmesna vrtilna_SKLOP1'!I2513,"")</f>
        <v>4</v>
      </c>
      <c r="I2513" s="20" t="str">
        <f>IF(I2512="Skupaj:","DDV (22%):",IF(I2512="DDV (22%):","Skupaj z DDV:",IF(AND('[1]Vmesna vrtilna_SKLOP1'!C2513&lt;&gt;"",'[1]Vmesna vrtilna_SKLOP1'!E2513=""),"Skupaj:","")))</f>
        <v/>
      </c>
      <c r="J2513" s="21">
        <f t="shared" si="79"/>
        <v>0</v>
      </c>
      <c r="K2513" s="21">
        <f>IF(I2513="Skupaj z DDV:",SUM(K2511,K2512),IF(I2513="DDV (22%):",K2512*0.22,IF(AND('[1]Vmesna vrtilna_SKLOP1'!C2513&lt;&gt;"",'[1]Vmesna vrtilna_SKLOP1'!D2513=""),'[1]Vmesna vrtilna_SKLOP1'!J2513,IF(F2513&lt;&gt;"",IF('[1]Vmesna vrtilna_SKLOP1'!J2513&lt;&gt;"",'[1]Vmesna vrtilna_SKLOP1'!J2513,""),""))))</f>
        <v>31.6</v>
      </c>
      <c r="L2513" s="22">
        <f>IF(I2512="Skupaj:","DDV (22%):",IF(I2512="DDV (22%):","Skupaj z DDV:",IF(AND('[1]Vmesna vrtilna_SKLOP1'!C2513&lt;&gt;"",'[1]Vmesna vrtilna_SKLOP1'!E2513=""),"Skupaj:",IF(AND('[1]Vmesna vrtilna_SKLOP1'!C2513&lt;&gt;"",'[1]Vmesna vrtilna_SKLOP1'!D2513=""),'[1]Vmesna vrtilna_SKLOP1'!J2513,IF(F2513&lt;&gt;"",IF('[1]Vmesna vrtilna_SKLOP1'!J2513&lt;&gt;"",'[1]Vmesna vrtilna_SKLOP1'!J2513,""),"")))))</f>
        <v>31.6</v>
      </c>
      <c r="M2513" s="22">
        <f t="shared" si="78"/>
        <v>0</v>
      </c>
      <c r="N2513" s="22" t="str">
        <f>IF(IFERROR(VLOOKUP(B2513,'[1]Vmesna vrtilna_SKLOP1'!B:J,7,0),"")=0,"",IFERROR(VLOOKUP(B2513,'[1]Vmesna vrtilna_SKLOP1'!B:J,7,0),""))</f>
        <v/>
      </c>
      <c r="O2513" s="22"/>
    </row>
    <row r="2514" spans="2:15" ht="15" customHeight="1" x14ac:dyDescent="0.3">
      <c r="B2514" s="15" t="str">
        <f>IF(AND('[1]Vmesna vrtilna_SKLOP1'!B2514&lt;&gt;"",'[1]Vmesna vrtilna_SKLOP1'!C2514&lt;&gt;""),IF('[1]Vmesna vrtilna_SKLOP1'!B2514&lt;&gt;"",'[1]Vmesna vrtilna_SKLOP1'!B2514,""),"")</f>
        <v/>
      </c>
      <c r="C2514" s="16" t="str">
        <f>IF(OR(C2513="Posebna oblika",C2513="Kulturno zaščiten objekt",C2513="Kulturno zaščiten objekt, Posebna oblika"),"Glej zavihek POSEBNI POGOJI",IF(SUM(N2513:Q2513)=1,"Posebna oblika",IF(SUM(N2513:Q2513)=10,"Kulturno zaščiten objekt",IF(SUM(N2513:Q2513)=11,"Kulturno zaščiten objekt, Posebna oblika",IF(AND('[1]Vmesna vrtilna_SKLOP1'!C2514&lt;&gt;"",'[1]Vmesna vrtilna_SKLOP1'!D2514&lt;&gt;""),IF('[1]Vmesna vrtilna_SKLOP1'!C2514&lt;&gt;"",'[1]Vmesna vrtilna_SKLOP1'!C2514,""),"")))))</f>
        <v/>
      </c>
      <c r="D2514" s="17" t="str">
        <f>IF(IFERROR(VLOOKUP(B2514,'[1]Vmesna vrtilna_SKLOP1'!B:J,6,0),"")=0,"",IFERROR(VLOOKUP(B2514,'[1]Vmesna vrtilna_SKLOP1'!B:J,6,0),""))</f>
        <v/>
      </c>
      <c r="E2514" s="16" t="str">
        <f>IF(IF('[1]Vmesna vrtilna_SKLOP1'!E2514&lt;&gt;"",'[1]Vmesna vrtilna_SKLOP1'!D2514,"")=0,"",IF('[1]Vmesna vrtilna_SKLOP1'!E2514&lt;&gt;"",'[1]Vmesna vrtilna_SKLOP1'!D2514,""))</f>
        <v/>
      </c>
      <c r="F2514" s="18" t="str">
        <f>IF('[1]Vmesna vrtilna_SKLOP1'!E2514&lt;&gt;"",'[1]Vmesna vrtilna_SKLOP1'!E2514,"")</f>
        <v/>
      </c>
      <c r="G2514" s="15" t="str">
        <f>IF('[1]Vmesna vrtilna_SKLOP1'!E2514&lt;&gt;"",'[1]Vmesna vrtilna_SKLOP1'!F2514,"")</f>
        <v/>
      </c>
      <c r="H2514" s="19" t="str">
        <f>IF('[1]Vmesna vrtilna_SKLOP1'!F2514&lt;&gt;"",'[1]Vmesna vrtilna_SKLOP1'!I2514,"")</f>
        <v/>
      </c>
      <c r="I2514" s="20" t="str">
        <f>IF(I2513="Skupaj:","DDV (22%):",IF(I2513="DDV (22%):","Skupaj z DDV:",IF(AND('[1]Vmesna vrtilna_SKLOP1'!C2514&lt;&gt;"",'[1]Vmesna vrtilna_SKLOP1'!E2514=""),"Skupaj:","")))</f>
        <v/>
      </c>
      <c r="J2514" s="21" t="str">
        <f t="shared" si="79"/>
        <v/>
      </c>
      <c r="K2514" s="21" t="str">
        <f>IF(I2514="Skupaj z DDV:",SUM(K2512,K2513),IF(I2514="DDV (22%):",K2513*0.22,IF(AND('[1]Vmesna vrtilna_SKLOP1'!C2514&lt;&gt;"",'[1]Vmesna vrtilna_SKLOP1'!D2514=""),'[1]Vmesna vrtilna_SKLOP1'!J2514,IF(F2514&lt;&gt;"",IF('[1]Vmesna vrtilna_SKLOP1'!J2514&lt;&gt;"",'[1]Vmesna vrtilna_SKLOP1'!J2514,""),""))))</f>
        <v/>
      </c>
      <c r="L2514" s="22" t="str">
        <f>IF(I2513="Skupaj:","DDV (22%):",IF(I2513="DDV (22%):","Skupaj z DDV:",IF(AND('[1]Vmesna vrtilna_SKLOP1'!C2514&lt;&gt;"",'[1]Vmesna vrtilna_SKLOP1'!E2514=""),"Skupaj:",IF(AND('[1]Vmesna vrtilna_SKLOP1'!C2514&lt;&gt;"",'[1]Vmesna vrtilna_SKLOP1'!D2514=""),'[1]Vmesna vrtilna_SKLOP1'!J2514,IF(F2514&lt;&gt;"",IF('[1]Vmesna vrtilna_SKLOP1'!J2514&lt;&gt;"",'[1]Vmesna vrtilna_SKLOP1'!J2514,""),"")))))</f>
        <v/>
      </c>
      <c r="M2514" s="22">
        <f t="shared" si="78"/>
        <v>0</v>
      </c>
      <c r="N2514" s="22" t="str">
        <f>IF(IFERROR(VLOOKUP(B2514,'[1]Vmesna vrtilna_SKLOP1'!B:J,7,0),"")=0,"",IFERROR(VLOOKUP(B2514,'[1]Vmesna vrtilna_SKLOP1'!B:J,7,0),""))</f>
        <v/>
      </c>
      <c r="O2514" s="22"/>
    </row>
    <row r="2515" spans="2:15" ht="15" customHeight="1" x14ac:dyDescent="0.3">
      <c r="B2515" s="15" t="str">
        <f>IF(AND('[1]Vmesna vrtilna_SKLOP1'!B2515&lt;&gt;"",'[1]Vmesna vrtilna_SKLOP1'!C2515&lt;&gt;""),IF('[1]Vmesna vrtilna_SKLOP1'!B2515&lt;&gt;"",'[1]Vmesna vrtilna_SKLOP1'!B2515,""),"")</f>
        <v/>
      </c>
      <c r="C2515" s="16" t="str">
        <f>IF(OR(C2514="Posebna oblika",C2514="Kulturno zaščiten objekt",C2514="Kulturno zaščiten objekt, Posebna oblika"),"Glej zavihek POSEBNI POGOJI",IF(SUM(N2514:Q2514)=1,"Posebna oblika",IF(SUM(N2514:Q2514)=10,"Kulturno zaščiten objekt",IF(SUM(N2514:Q2514)=11,"Kulturno zaščiten objekt, Posebna oblika",IF(AND('[1]Vmesna vrtilna_SKLOP1'!C2515&lt;&gt;"",'[1]Vmesna vrtilna_SKLOP1'!D2515&lt;&gt;""),IF('[1]Vmesna vrtilna_SKLOP1'!C2515&lt;&gt;"",'[1]Vmesna vrtilna_SKLOP1'!C2515,""),"")))))</f>
        <v/>
      </c>
      <c r="D2515" s="17" t="str">
        <f>IF(IFERROR(VLOOKUP(B2515,'[1]Vmesna vrtilna_SKLOP1'!B:J,6,0),"")=0,"",IFERROR(VLOOKUP(B2515,'[1]Vmesna vrtilna_SKLOP1'!B:J,6,0),""))</f>
        <v/>
      </c>
      <c r="E2515" s="16" t="str">
        <f>IF(IF('[1]Vmesna vrtilna_SKLOP1'!E2515&lt;&gt;"",'[1]Vmesna vrtilna_SKLOP1'!D2515,"")=0,"",IF('[1]Vmesna vrtilna_SKLOP1'!E2515&lt;&gt;"",'[1]Vmesna vrtilna_SKLOP1'!D2515,""))</f>
        <v>Montaža</v>
      </c>
      <c r="F2515" s="18" t="str">
        <f>IF('[1]Vmesna vrtilna_SKLOP1'!E2515&lt;&gt;"",'[1]Vmesna vrtilna_SKLOP1'!E2515,"")</f>
        <v>RAL montaža oken z zidarskimi deli ter dodatno zapiranje odprtine nad notr. rolo omarico</v>
      </c>
      <c r="G2515" s="15" t="str">
        <f>IF('[1]Vmesna vrtilna_SKLOP1'!E2515&lt;&gt;"",'[1]Vmesna vrtilna_SKLOP1'!F2515,"")</f>
        <v>[m1]</v>
      </c>
      <c r="H2515" s="19">
        <f>IF('[1]Vmesna vrtilna_SKLOP1'!F2515&lt;&gt;"",'[1]Vmesna vrtilna_SKLOP1'!I2515,"")</f>
        <v>23.14</v>
      </c>
      <c r="I2515" s="20" t="str">
        <f>IF(I2514="Skupaj:","DDV (22%):",IF(I2514="DDV (22%):","Skupaj z DDV:",IF(AND('[1]Vmesna vrtilna_SKLOP1'!C2515&lt;&gt;"",'[1]Vmesna vrtilna_SKLOP1'!E2515=""),"Skupaj:","")))</f>
        <v/>
      </c>
      <c r="J2515" s="21">
        <f t="shared" si="79"/>
        <v>0</v>
      </c>
      <c r="K2515" s="21">
        <f>IF(I2515="Skupaj z DDV:",SUM(K2513,K2514),IF(I2515="DDV (22%):",K2514*0.22,IF(AND('[1]Vmesna vrtilna_SKLOP1'!C2515&lt;&gt;"",'[1]Vmesna vrtilna_SKLOP1'!D2515=""),'[1]Vmesna vrtilna_SKLOP1'!J2515,IF(F2515&lt;&gt;"",IF('[1]Vmesna vrtilna_SKLOP1'!J2515&lt;&gt;"",'[1]Vmesna vrtilna_SKLOP1'!J2515,""),""))))</f>
        <v>843.88000000000011</v>
      </c>
      <c r="L2515" s="22">
        <f>IF(I2514="Skupaj:","DDV (22%):",IF(I2514="DDV (22%):","Skupaj z DDV:",IF(AND('[1]Vmesna vrtilna_SKLOP1'!C2515&lt;&gt;"",'[1]Vmesna vrtilna_SKLOP1'!E2515=""),"Skupaj:",IF(AND('[1]Vmesna vrtilna_SKLOP1'!C2515&lt;&gt;"",'[1]Vmesna vrtilna_SKLOP1'!D2515=""),'[1]Vmesna vrtilna_SKLOP1'!J2515,IF(F2515&lt;&gt;"",IF('[1]Vmesna vrtilna_SKLOP1'!J2515&lt;&gt;"",'[1]Vmesna vrtilna_SKLOP1'!J2515,""),"")))))</f>
        <v>843.88000000000011</v>
      </c>
      <c r="M2515" s="22">
        <f t="shared" si="78"/>
        <v>0</v>
      </c>
      <c r="N2515" s="22" t="str">
        <f>IF(IFERROR(VLOOKUP(B2515,'[1]Vmesna vrtilna_SKLOP1'!B:J,7,0),"")=0,"",IFERROR(VLOOKUP(B2515,'[1]Vmesna vrtilna_SKLOP1'!B:J,7,0),""))</f>
        <v/>
      </c>
      <c r="O2515" s="22"/>
    </row>
    <row r="2516" spans="2:15" ht="15" customHeight="1" x14ac:dyDescent="0.3">
      <c r="B2516" s="15" t="str">
        <f>IF(AND('[1]Vmesna vrtilna_SKLOP1'!B2516&lt;&gt;"",'[1]Vmesna vrtilna_SKLOP1'!C2516&lt;&gt;""),IF('[1]Vmesna vrtilna_SKLOP1'!B2516&lt;&gt;"",'[1]Vmesna vrtilna_SKLOP1'!B2516,""),"")</f>
        <v/>
      </c>
      <c r="C2516" s="16" t="str">
        <f>IF(OR(C2515="Posebna oblika",C2515="Kulturno zaščiten objekt",C2515="Kulturno zaščiten objekt, Posebna oblika"),"Glej zavihek POSEBNI POGOJI",IF(SUM(N2515:Q2515)=1,"Posebna oblika",IF(SUM(N2515:Q2515)=10,"Kulturno zaščiten objekt",IF(SUM(N2515:Q2515)=11,"Kulturno zaščiten objekt, Posebna oblika",IF(AND('[1]Vmesna vrtilna_SKLOP1'!C2516&lt;&gt;"",'[1]Vmesna vrtilna_SKLOP1'!D2516&lt;&gt;""),IF('[1]Vmesna vrtilna_SKLOP1'!C2516&lt;&gt;"",'[1]Vmesna vrtilna_SKLOP1'!C2516,""),"")))))</f>
        <v/>
      </c>
      <c r="D2516" s="17" t="str">
        <f>IF(IFERROR(VLOOKUP(B2516,'[1]Vmesna vrtilna_SKLOP1'!B:J,6,0),"")=0,"",IFERROR(VLOOKUP(B2516,'[1]Vmesna vrtilna_SKLOP1'!B:J,6,0),""))</f>
        <v/>
      </c>
      <c r="E2516" s="16" t="str">
        <f>IF(IF('[1]Vmesna vrtilna_SKLOP1'!E2516&lt;&gt;"",'[1]Vmesna vrtilna_SKLOP1'!D2516,"")=0,"",IF('[1]Vmesna vrtilna_SKLOP1'!E2516&lt;&gt;"",'[1]Vmesna vrtilna_SKLOP1'!D2516,""))</f>
        <v/>
      </c>
      <c r="F2516" s="18" t="str">
        <f>IF('[1]Vmesna vrtilna_SKLOP1'!E2516&lt;&gt;"",'[1]Vmesna vrtilna_SKLOP1'!E2516,"")</f>
        <v>Montaža police</v>
      </c>
      <c r="G2516" s="15" t="str">
        <f>IF('[1]Vmesna vrtilna_SKLOP1'!E2516&lt;&gt;"",'[1]Vmesna vrtilna_SKLOP1'!F2516,"")</f>
        <v>[kos]</v>
      </c>
      <c r="H2516" s="19">
        <f>IF('[1]Vmesna vrtilna_SKLOP1'!F2516&lt;&gt;"",'[1]Vmesna vrtilna_SKLOP1'!I2516,"")</f>
        <v>4</v>
      </c>
      <c r="I2516" s="20" t="str">
        <f>IF(I2515="Skupaj:","DDV (22%):",IF(I2515="DDV (22%):","Skupaj z DDV:",IF(AND('[1]Vmesna vrtilna_SKLOP1'!C2516&lt;&gt;"",'[1]Vmesna vrtilna_SKLOP1'!E2516=""),"Skupaj:","")))</f>
        <v/>
      </c>
      <c r="J2516" s="21">
        <f t="shared" si="79"/>
        <v>0</v>
      </c>
      <c r="K2516" s="21">
        <f>IF(I2516="Skupaj z DDV:",SUM(K2514,K2515),IF(I2516="DDV (22%):",K2515*0.22,IF(AND('[1]Vmesna vrtilna_SKLOP1'!C2516&lt;&gt;"",'[1]Vmesna vrtilna_SKLOP1'!D2516=""),'[1]Vmesna vrtilna_SKLOP1'!J2516,IF(F2516&lt;&gt;"",IF('[1]Vmesna vrtilna_SKLOP1'!J2516&lt;&gt;"",'[1]Vmesna vrtilna_SKLOP1'!J2516,""),""))))</f>
        <v>63.2</v>
      </c>
      <c r="L2516" s="22">
        <f>IF(I2515="Skupaj:","DDV (22%):",IF(I2515="DDV (22%):","Skupaj z DDV:",IF(AND('[1]Vmesna vrtilna_SKLOP1'!C2516&lt;&gt;"",'[1]Vmesna vrtilna_SKLOP1'!E2516=""),"Skupaj:",IF(AND('[1]Vmesna vrtilna_SKLOP1'!C2516&lt;&gt;"",'[1]Vmesna vrtilna_SKLOP1'!D2516=""),'[1]Vmesna vrtilna_SKLOP1'!J2516,IF(F2516&lt;&gt;"",IF('[1]Vmesna vrtilna_SKLOP1'!J2516&lt;&gt;"",'[1]Vmesna vrtilna_SKLOP1'!J2516,""),"")))))</f>
        <v>63.2</v>
      </c>
      <c r="M2516" s="22">
        <f t="shared" si="78"/>
        <v>0</v>
      </c>
      <c r="N2516" s="22" t="str">
        <f>IF(IFERROR(VLOOKUP(B2516,'[1]Vmesna vrtilna_SKLOP1'!B:J,7,0),"")=0,"",IFERROR(VLOOKUP(B2516,'[1]Vmesna vrtilna_SKLOP1'!B:J,7,0),""))</f>
        <v/>
      </c>
      <c r="O2516" s="22"/>
    </row>
    <row r="2517" spans="2:15" ht="15" customHeight="1" x14ac:dyDescent="0.3">
      <c r="B2517" s="15" t="str">
        <f>IF(AND('[1]Vmesna vrtilna_SKLOP1'!B2517&lt;&gt;"",'[1]Vmesna vrtilna_SKLOP1'!C2517&lt;&gt;""),IF('[1]Vmesna vrtilna_SKLOP1'!B2517&lt;&gt;"",'[1]Vmesna vrtilna_SKLOP1'!B2517,""),"")</f>
        <v/>
      </c>
      <c r="C2517" s="16" t="str">
        <f>IF(OR(C2516="Posebna oblika",C2516="Kulturno zaščiten objekt",C2516="Kulturno zaščiten objekt, Posebna oblika"),"Glej zavihek POSEBNI POGOJI",IF(SUM(N2516:Q2516)=1,"Posebna oblika",IF(SUM(N2516:Q2516)=10,"Kulturno zaščiten objekt",IF(SUM(N2516:Q2516)=11,"Kulturno zaščiten objekt, Posebna oblika",IF(AND('[1]Vmesna vrtilna_SKLOP1'!C2517&lt;&gt;"",'[1]Vmesna vrtilna_SKLOP1'!D2517&lt;&gt;""),IF('[1]Vmesna vrtilna_SKLOP1'!C2517&lt;&gt;"",'[1]Vmesna vrtilna_SKLOP1'!C2517,""),"")))))</f>
        <v/>
      </c>
      <c r="D2517" s="17" t="str">
        <f>IF(IFERROR(VLOOKUP(B2517,'[1]Vmesna vrtilna_SKLOP1'!B:J,6,0),"")=0,"",IFERROR(VLOOKUP(B2517,'[1]Vmesna vrtilna_SKLOP1'!B:J,6,0),""))</f>
        <v/>
      </c>
      <c r="E2517" s="16" t="str">
        <f>IF(IF('[1]Vmesna vrtilna_SKLOP1'!E2517&lt;&gt;"",'[1]Vmesna vrtilna_SKLOP1'!D2517,"")=0,"",IF('[1]Vmesna vrtilna_SKLOP1'!E2517&lt;&gt;"",'[1]Vmesna vrtilna_SKLOP1'!D2517,""))</f>
        <v/>
      </c>
      <c r="F2517" s="18" t="str">
        <f>IF('[1]Vmesna vrtilna_SKLOP1'!E2517&lt;&gt;"",'[1]Vmesna vrtilna_SKLOP1'!E2517,"")</f>
        <v>RAL montaža vrat z zidarskimi deli ter dodatno zapiranje odprtine nad notr. rolo omarico</v>
      </c>
      <c r="G2517" s="15" t="str">
        <f>IF('[1]Vmesna vrtilna_SKLOP1'!E2517&lt;&gt;"",'[1]Vmesna vrtilna_SKLOP1'!F2517,"")</f>
        <v>[m1]</v>
      </c>
      <c r="H2517" s="19">
        <f>IF('[1]Vmesna vrtilna_SKLOP1'!F2517&lt;&gt;"",'[1]Vmesna vrtilna_SKLOP1'!I2517,"")</f>
        <v>6.1</v>
      </c>
      <c r="I2517" s="20" t="str">
        <f>IF(I2516="Skupaj:","DDV (22%):",IF(I2516="DDV (22%):","Skupaj z DDV:",IF(AND('[1]Vmesna vrtilna_SKLOP1'!C2517&lt;&gt;"",'[1]Vmesna vrtilna_SKLOP1'!E2517=""),"Skupaj:","")))</f>
        <v/>
      </c>
      <c r="J2517" s="21">
        <f t="shared" si="79"/>
        <v>0</v>
      </c>
      <c r="K2517" s="21">
        <f>IF(I2517="Skupaj z DDV:",SUM(K2515,K2516),IF(I2517="DDV (22%):",K2516*0.22,IF(AND('[1]Vmesna vrtilna_SKLOP1'!C2517&lt;&gt;"",'[1]Vmesna vrtilna_SKLOP1'!D2517=""),'[1]Vmesna vrtilna_SKLOP1'!J2517,IF(F2517&lt;&gt;"",IF('[1]Vmesna vrtilna_SKLOP1'!J2517&lt;&gt;"",'[1]Vmesna vrtilna_SKLOP1'!J2517,""),""))))</f>
        <v>221.67999999999998</v>
      </c>
      <c r="L2517" s="22">
        <f>IF(I2516="Skupaj:","DDV (22%):",IF(I2516="DDV (22%):","Skupaj z DDV:",IF(AND('[1]Vmesna vrtilna_SKLOP1'!C2517&lt;&gt;"",'[1]Vmesna vrtilna_SKLOP1'!E2517=""),"Skupaj:",IF(AND('[1]Vmesna vrtilna_SKLOP1'!C2517&lt;&gt;"",'[1]Vmesna vrtilna_SKLOP1'!D2517=""),'[1]Vmesna vrtilna_SKLOP1'!J2517,IF(F2517&lt;&gt;"",IF('[1]Vmesna vrtilna_SKLOP1'!J2517&lt;&gt;"",'[1]Vmesna vrtilna_SKLOP1'!J2517,""),"")))))</f>
        <v>221.67999999999998</v>
      </c>
      <c r="M2517" s="22">
        <f t="shared" si="78"/>
        <v>0</v>
      </c>
      <c r="N2517" s="22" t="str">
        <f>IF(IFERROR(VLOOKUP(B2517,'[1]Vmesna vrtilna_SKLOP1'!B:J,7,0),"")=0,"",IFERROR(VLOOKUP(B2517,'[1]Vmesna vrtilna_SKLOP1'!B:J,7,0),""))</f>
        <v/>
      </c>
      <c r="O2517" s="22"/>
    </row>
    <row r="2518" spans="2:15" ht="15" customHeight="1" x14ac:dyDescent="0.3">
      <c r="B2518" s="15" t="str">
        <f>IF(AND('[1]Vmesna vrtilna_SKLOP1'!B2518&lt;&gt;"",'[1]Vmesna vrtilna_SKLOP1'!C2518&lt;&gt;""),IF('[1]Vmesna vrtilna_SKLOP1'!B2518&lt;&gt;"",'[1]Vmesna vrtilna_SKLOP1'!B2518,""),"")</f>
        <v/>
      </c>
      <c r="C2518" s="16" t="str">
        <f>IF(OR(C2517="Posebna oblika",C2517="Kulturno zaščiten objekt",C2517="Kulturno zaščiten objekt, Posebna oblika"),"Glej zavihek POSEBNI POGOJI",IF(SUM(N2517:Q2517)=1,"Posebna oblika",IF(SUM(N2517:Q2517)=10,"Kulturno zaščiten objekt",IF(SUM(N2517:Q2517)=11,"Kulturno zaščiten objekt, Posebna oblika",IF(AND('[1]Vmesna vrtilna_SKLOP1'!C2518&lt;&gt;"",'[1]Vmesna vrtilna_SKLOP1'!D2518&lt;&gt;""),IF('[1]Vmesna vrtilna_SKLOP1'!C2518&lt;&gt;"",'[1]Vmesna vrtilna_SKLOP1'!C2518,""),"")))))</f>
        <v/>
      </c>
      <c r="D2518" s="17" t="str">
        <f>IF(IFERROR(VLOOKUP(B2518,'[1]Vmesna vrtilna_SKLOP1'!B:J,6,0),"")=0,"",IFERROR(VLOOKUP(B2518,'[1]Vmesna vrtilna_SKLOP1'!B:J,6,0),""))</f>
        <v/>
      </c>
      <c r="E2518" s="16" t="str">
        <f>IF(IF('[1]Vmesna vrtilna_SKLOP1'!E2518&lt;&gt;"",'[1]Vmesna vrtilna_SKLOP1'!D2518,"")=0,"",IF('[1]Vmesna vrtilna_SKLOP1'!E2518&lt;&gt;"",'[1]Vmesna vrtilna_SKLOP1'!D2518,""))</f>
        <v/>
      </c>
      <c r="F2518" s="18" t="str">
        <f>IF('[1]Vmesna vrtilna_SKLOP1'!E2518&lt;&gt;"",'[1]Vmesna vrtilna_SKLOP1'!E2518,"")</f>
        <v/>
      </c>
      <c r="G2518" s="15" t="str">
        <f>IF('[1]Vmesna vrtilna_SKLOP1'!E2518&lt;&gt;"",'[1]Vmesna vrtilna_SKLOP1'!F2518,"")</f>
        <v/>
      </c>
      <c r="H2518" s="19" t="str">
        <f>IF('[1]Vmesna vrtilna_SKLOP1'!F2518&lt;&gt;"",'[1]Vmesna vrtilna_SKLOP1'!I2518,"")</f>
        <v/>
      </c>
      <c r="I2518" s="20" t="str">
        <f>IF(I2517="Skupaj:","DDV (22%):",IF(I2517="DDV (22%):","Skupaj z DDV:",IF(AND('[1]Vmesna vrtilna_SKLOP1'!C2518&lt;&gt;"",'[1]Vmesna vrtilna_SKLOP1'!E2518=""),"Skupaj:","")))</f>
        <v/>
      </c>
      <c r="J2518" s="21" t="str">
        <f t="shared" si="79"/>
        <v/>
      </c>
      <c r="K2518" s="21" t="str">
        <f>IF(I2518="Skupaj z DDV:",SUM(K2516,K2517),IF(I2518="DDV (22%):",K2517*0.22,IF(AND('[1]Vmesna vrtilna_SKLOP1'!C2518&lt;&gt;"",'[1]Vmesna vrtilna_SKLOP1'!D2518=""),'[1]Vmesna vrtilna_SKLOP1'!J2518,IF(F2518&lt;&gt;"",IF('[1]Vmesna vrtilna_SKLOP1'!J2518&lt;&gt;"",'[1]Vmesna vrtilna_SKLOP1'!J2518,""),""))))</f>
        <v/>
      </c>
      <c r="L2518" s="22" t="str">
        <f>IF(I2517="Skupaj:","DDV (22%):",IF(I2517="DDV (22%):","Skupaj z DDV:",IF(AND('[1]Vmesna vrtilna_SKLOP1'!C2518&lt;&gt;"",'[1]Vmesna vrtilna_SKLOP1'!E2518=""),"Skupaj:",IF(AND('[1]Vmesna vrtilna_SKLOP1'!C2518&lt;&gt;"",'[1]Vmesna vrtilna_SKLOP1'!D2518=""),'[1]Vmesna vrtilna_SKLOP1'!J2518,IF(F2518&lt;&gt;"",IF('[1]Vmesna vrtilna_SKLOP1'!J2518&lt;&gt;"",'[1]Vmesna vrtilna_SKLOP1'!J2518,""),"")))))</f>
        <v/>
      </c>
      <c r="M2518" s="22">
        <f t="shared" si="78"/>
        <v>0</v>
      </c>
      <c r="N2518" s="22" t="str">
        <f>IF(IFERROR(VLOOKUP(B2518,'[1]Vmesna vrtilna_SKLOP1'!B:J,7,0),"")=0,"",IFERROR(VLOOKUP(B2518,'[1]Vmesna vrtilna_SKLOP1'!B:J,7,0),""))</f>
        <v/>
      </c>
      <c r="O2518" s="22"/>
    </row>
    <row r="2519" spans="2:15" ht="15" customHeight="1" x14ac:dyDescent="0.3">
      <c r="B2519" s="15" t="str">
        <f>IF(AND('[1]Vmesna vrtilna_SKLOP1'!B2519&lt;&gt;"",'[1]Vmesna vrtilna_SKLOP1'!C2519&lt;&gt;""),IF('[1]Vmesna vrtilna_SKLOP1'!B2519&lt;&gt;"",'[1]Vmesna vrtilna_SKLOP1'!B2519,""),"")</f>
        <v/>
      </c>
      <c r="C2519" s="16" t="str">
        <f>IF(OR(C2518="Posebna oblika",C2518="Kulturno zaščiten objekt",C2518="Kulturno zaščiten objekt, Posebna oblika"),"Glej zavihek POSEBNI POGOJI",IF(SUM(N2518:Q2518)=1,"Posebna oblika",IF(SUM(N2518:Q2518)=10,"Kulturno zaščiten objekt",IF(SUM(N2518:Q2518)=11,"Kulturno zaščiten objekt, Posebna oblika",IF(AND('[1]Vmesna vrtilna_SKLOP1'!C2519&lt;&gt;"",'[1]Vmesna vrtilna_SKLOP1'!D2519&lt;&gt;""),IF('[1]Vmesna vrtilna_SKLOP1'!C2519&lt;&gt;"",'[1]Vmesna vrtilna_SKLOP1'!C2519,""),"")))))</f>
        <v/>
      </c>
      <c r="D2519" s="17" t="str">
        <f>IF(IFERROR(VLOOKUP(B2519,'[1]Vmesna vrtilna_SKLOP1'!B:J,6,0),"")=0,"",IFERROR(VLOOKUP(B2519,'[1]Vmesna vrtilna_SKLOP1'!B:J,6,0),""))</f>
        <v/>
      </c>
      <c r="E2519" s="16" t="str">
        <f>IF(IF('[1]Vmesna vrtilna_SKLOP1'!E2519&lt;&gt;"",'[1]Vmesna vrtilna_SKLOP1'!D2519,"")=0,"",IF('[1]Vmesna vrtilna_SKLOP1'!E2519&lt;&gt;"",'[1]Vmesna vrtilna_SKLOP1'!D2519,""))</f>
        <v>Odvoz na deponijo</v>
      </c>
      <c r="F2519" s="18" t="str">
        <f>IF('[1]Vmesna vrtilna_SKLOP1'!E2519&lt;&gt;"",'[1]Vmesna vrtilna_SKLOP1'!E2519,"")</f>
        <v>Odvoz na deponijo</v>
      </c>
      <c r="G2519" s="15" t="str">
        <f>IF('[1]Vmesna vrtilna_SKLOP1'!E2519&lt;&gt;"",'[1]Vmesna vrtilna_SKLOP1'!F2519,"")</f>
        <v>[m1]</v>
      </c>
      <c r="H2519" s="19">
        <f>IF('[1]Vmesna vrtilna_SKLOP1'!F2519&lt;&gt;"",'[1]Vmesna vrtilna_SKLOP1'!I2519,"")</f>
        <v>29.240000000000002</v>
      </c>
      <c r="I2519" s="20" t="str">
        <f>IF(I2518="Skupaj:","DDV (22%):",IF(I2518="DDV (22%):","Skupaj z DDV:",IF(AND('[1]Vmesna vrtilna_SKLOP1'!C2519&lt;&gt;"",'[1]Vmesna vrtilna_SKLOP1'!E2519=""),"Skupaj:","")))</f>
        <v/>
      </c>
      <c r="J2519" s="21">
        <f t="shared" si="79"/>
        <v>0</v>
      </c>
      <c r="K2519" s="21">
        <f>IF(I2519="Skupaj z DDV:",SUM(K2517,K2518),IF(I2519="DDV (22%):",K2518*0.22,IF(AND('[1]Vmesna vrtilna_SKLOP1'!C2519&lt;&gt;"",'[1]Vmesna vrtilna_SKLOP1'!D2519=""),'[1]Vmesna vrtilna_SKLOP1'!J2519,IF(F2519&lt;&gt;"",IF('[1]Vmesna vrtilna_SKLOP1'!J2519&lt;&gt;"",'[1]Vmesna vrtilna_SKLOP1'!J2519,""),""))))</f>
        <v>87.72</v>
      </c>
      <c r="L2519" s="22">
        <f>IF(I2518="Skupaj:","DDV (22%):",IF(I2518="DDV (22%):","Skupaj z DDV:",IF(AND('[1]Vmesna vrtilna_SKLOP1'!C2519&lt;&gt;"",'[1]Vmesna vrtilna_SKLOP1'!E2519=""),"Skupaj:",IF(AND('[1]Vmesna vrtilna_SKLOP1'!C2519&lt;&gt;"",'[1]Vmesna vrtilna_SKLOP1'!D2519=""),'[1]Vmesna vrtilna_SKLOP1'!J2519,IF(F2519&lt;&gt;"",IF('[1]Vmesna vrtilna_SKLOP1'!J2519&lt;&gt;"",'[1]Vmesna vrtilna_SKLOP1'!J2519,""),"")))))</f>
        <v>87.72</v>
      </c>
      <c r="M2519" s="22">
        <f t="shared" si="78"/>
        <v>0</v>
      </c>
      <c r="N2519" s="22" t="str">
        <f>IF(IFERROR(VLOOKUP(B2519,'[1]Vmesna vrtilna_SKLOP1'!B:J,7,0),"")=0,"",IFERROR(VLOOKUP(B2519,'[1]Vmesna vrtilna_SKLOP1'!B:J,7,0),""))</f>
        <v/>
      </c>
      <c r="O2519" s="22"/>
    </row>
    <row r="2520" spans="2:15" ht="15" customHeight="1" x14ac:dyDescent="0.3">
      <c r="B2520" s="15" t="str">
        <f>IF(AND('[1]Vmesna vrtilna_SKLOP1'!B2520&lt;&gt;"",'[1]Vmesna vrtilna_SKLOP1'!C2520&lt;&gt;""),IF('[1]Vmesna vrtilna_SKLOP1'!B2520&lt;&gt;"",'[1]Vmesna vrtilna_SKLOP1'!B2520,""),"")</f>
        <v/>
      </c>
      <c r="C2520" s="16" t="str">
        <f>IF(OR(C2519="Posebna oblika",C2519="Kulturno zaščiten objekt",C2519="Kulturno zaščiten objekt, Posebna oblika"),"Glej zavihek POSEBNI POGOJI",IF(SUM(N2519:Q2519)=1,"Posebna oblika",IF(SUM(N2519:Q2519)=10,"Kulturno zaščiten objekt",IF(SUM(N2519:Q2519)=11,"Kulturno zaščiten objekt, Posebna oblika",IF(AND('[1]Vmesna vrtilna_SKLOP1'!C2520&lt;&gt;"",'[1]Vmesna vrtilna_SKLOP1'!D2520&lt;&gt;""),IF('[1]Vmesna vrtilna_SKLOP1'!C2520&lt;&gt;"",'[1]Vmesna vrtilna_SKLOP1'!C2520,""),"")))))</f>
        <v/>
      </c>
      <c r="D2520" s="17" t="str">
        <f>IF(IFERROR(VLOOKUP(B2520,'[1]Vmesna vrtilna_SKLOP1'!B:J,6,0),"")=0,"",IFERROR(VLOOKUP(B2520,'[1]Vmesna vrtilna_SKLOP1'!B:J,6,0),""))</f>
        <v/>
      </c>
      <c r="E2520" s="16" t="str">
        <f>IF(IF('[1]Vmesna vrtilna_SKLOP1'!E2520&lt;&gt;"",'[1]Vmesna vrtilna_SKLOP1'!D2520,"")=0,"",IF('[1]Vmesna vrtilna_SKLOP1'!E2520&lt;&gt;"",'[1]Vmesna vrtilna_SKLOP1'!D2520,""))</f>
        <v/>
      </c>
      <c r="F2520" s="18" t="str">
        <f>IF('[1]Vmesna vrtilna_SKLOP1'!E2520&lt;&gt;"",'[1]Vmesna vrtilna_SKLOP1'!E2520,"")</f>
        <v/>
      </c>
      <c r="G2520" s="15" t="str">
        <f>IF('[1]Vmesna vrtilna_SKLOP1'!E2520&lt;&gt;"",'[1]Vmesna vrtilna_SKLOP1'!F2520,"")</f>
        <v/>
      </c>
      <c r="H2520" s="19" t="str">
        <f>IF('[1]Vmesna vrtilna_SKLOP1'!F2520&lt;&gt;"",'[1]Vmesna vrtilna_SKLOP1'!I2520,"")</f>
        <v/>
      </c>
      <c r="I2520" s="20" t="str">
        <f>IF(I2519="Skupaj:","DDV (22%):",IF(I2519="DDV (22%):","Skupaj z DDV:",IF(AND('[1]Vmesna vrtilna_SKLOP1'!C2520&lt;&gt;"",'[1]Vmesna vrtilna_SKLOP1'!E2520=""),"Skupaj:","")))</f>
        <v/>
      </c>
      <c r="J2520" s="21" t="str">
        <f t="shared" si="79"/>
        <v/>
      </c>
      <c r="K2520" s="21" t="str">
        <f>IF(I2520="Skupaj z DDV:",SUM(K2518,K2519),IF(I2520="DDV (22%):",K2519*0.22,IF(AND('[1]Vmesna vrtilna_SKLOP1'!C2520&lt;&gt;"",'[1]Vmesna vrtilna_SKLOP1'!D2520=""),'[1]Vmesna vrtilna_SKLOP1'!J2520,IF(F2520&lt;&gt;"",IF('[1]Vmesna vrtilna_SKLOP1'!J2520&lt;&gt;"",'[1]Vmesna vrtilna_SKLOP1'!J2520,""),""))))</f>
        <v/>
      </c>
      <c r="L2520" s="22" t="str">
        <f>IF(I2519="Skupaj:","DDV (22%):",IF(I2519="DDV (22%):","Skupaj z DDV:",IF(AND('[1]Vmesna vrtilna_SKLOP1'!C2520&lt;&gt;"",'[1]Vmesna vrtilna_SKLOP1'!E2520=""),"Skupaj:",IF(AND('[1]Vmesna vrtilna_SKLOP1'!C2520&lt;&gt;"",'[1]Vmesna vrtilna_SKLOP1'!D2520=""),'[1]Vmesna vrtilna_SKLOP1'!J2520,IF(F2520&lt;&gt;"",IF('[1]Vmesna vrtilna_SKLOP1'!J2520&lt;&gt;"",'[1]Vmesna vrtilna_SKLOP1'!J2520,""),"")))))</f>
        <v/>
      </c>
      <c r="M2520" s="22">
        <f t="shared" si="78"/>
        <v>0</v>
      </c>
      <c r="N2520" s="22" t="str">
        <f>IF(IFERROR(VLOOKUP(B2520,'[1]Vmesna vrtilna_SKLOP1'!B:J,7,0),"")=0,"",IFERROR(VLOOKUP(B2520,'[1]Vmesna vrtilna_SKLOP1'!B:J,7,0),""))</f>
        <v/>
      </c>
      <c r="O2520" s="22"/>
    </row>
    <row r="2521" spans="2:15" ht="15" customHeight="1" x14ac:dyDescent="0.3">
      <c r="B2521" s="15" t="str">
        <f>IF(AND('[1]Vmesna vrtilna_SKLOP1'!B2521&lt;&gt;"",'[1]Vmesna vrtilna_SKLOP1'!C2521&lt;&gt;""),IF('[1]Vmesna vrtilna_SKLOP1'!B2521&lt;&gt;"",'[1]Vmesna vrtilna_SKLOP1'!B2521,""),"")</f>
        <v/>
      </c>
      <c r="C2521" s="16" t="str">
        <f>IF(OR(C2520="Posebna oblika",C2520="Kulturno zaščiten objekt",C2520="Kulturno zaščiten objekt, Posebna oblika"),"Glej zavihek POSEBNI POGOJI",IF(SUM(N2520:Q2520)=1,"Posebna oblika",IF(SUM(N2520:Q2520)=10,"Kulturno zaščiten objekt",IF(SUM(N2520:Q2520)=11,"Kulturno zaščiten objekt, Posebna oblika",IF(AND('[1]Vmesna vrtilna_SKLOP1'!C2521&lt;&gt;"",'[1]Vmesna vrtilna_SKLOP1'!D2521&lt;&gt;""),IF('[1]Vmesna vrtilna_SKLOP1'!C2521&lt;&gt;"",'[1]Vmesna vrtilna_SKLOP1'!C2521,""),"")))))</f>
        <v/>
      </c>
      <c r="D2521" s="17" t="str">
        <f>IF(IFERROR(VLOOKUP(B2521,'[1]Vmesna vrtilna_SKLOP1'!B:J,6,0),"")=0,"",IFERROR(VLOOKUP(B2521,'[1]Vmesna vrtilna_SKLOP1'!B:J,6,0),""))</f>
        <v/>
      </c>
      <c r="E2521" s="16" t="str">
        <f>IF(IF('[1]Vmesna vrtilna_SKLOP1'!E2521&lt;&gt;"",'[1]Vmesna vrtilna_SKLOP1'!D2521,"")=0,"",IF('[1]Vmesna vrtilna_SKLOP1'!E2521&lt;&gt;"",'[1]Vmesna vrtilna_SKLOP1'!D2521,""))</f>
        <v>Slikopleskarska dela</v>
      </c>
      <c r="F2521" s="18" t="str">
        <f>IF('[1]Vmesna vrtilna_SKLOP1'!E2521&lt;&gt;"",'[1]Vmesna vrtilna_SKLOP1'!E2521,"")</f>
        <v>Slikopleskarska dela na špaletah</v>
      </c>
      <c r="G2521" s="15" t="str">
        <f>IF('[1]Vmesna vrtilna_SKLOP1'!E2521&lt;&gt;"",'[1]Vmesna vrtilna_SKLOP1'!F2521,"")</f>
        <v>[m1]</v>
      </c>
      <c r="H2521" s="19">
        <f>IF('[1]Vmesna vrtilna_SKLOP1'!F2521&lt;&gt;"",'[1]Vmesna vrtilna_SKLOP1'!I2521,"")</f>
        <v>14.700000000000001</v>
      </c>
      <c r="I2521" s="20" t="str">
        <f>IF(I2520="Skupaj:","DDV (22%):",IF(I2520="DDV (22%):","Skupaj z DDV:",IF(AND('[1]Vmesna vrtilna_SKLOP1'!C2521&lt;&gt;"",'[1]Vmesna vrtilna_SKLOP1'!E2521=""),"Skupaj:","")))</f>
        <v/>
      </c>
      <c r="J2521" s="21">
        <f t="shared" si="79"/>
        <v>0</v>
      </c>
      <c r="K2521" s="21">
        <f>IF(I2521="Skupaj z DDV:",SUM(K2519,K2520),IF(I2521="DDV (22%):",K2520*0.22,IF(AND('[1]Vmesna vrtilna_SKLOP1'!C2521&lt;&gt;"",'[1]Vmesna vrtilna_SKLOP1'!D2521=""),'[1]Vmesna vrtilna_SKLOP1'!J2521,IF(F2521&lt;&gt;"",IF('[1]Vmesna vrtilna_SKLOP1'!J2521&lt;&gt;"",'[1]Vmesna vrtilna_SKLOP1'!J2521,""),""))))</f>
        <v>233.92000000000002</v>
      </c>
      <c r="L2521" s="22">
        <f>IF(I2520="Skupaj:","DDV (22%):",IF(I2520="DDV (22%):","Skupaj z DDV:",IF(AND('[1]Vmesna vrtilna_SKLOP1'!C2521&lt;&gt;"",'[1]Vmesna vrtilna_SKLOP1'!E2521=""),"Skupaj:",IF(AND('[1]Vmesna vrtilna_SKLOP1'!C2521&lt;&gt;"",'[1]Vmesna vrtilna_SKLOP1'!D2521=""),'[1]Vmesna vrtilna_SKLOP1'!J2521,IF(F2521&lt;&gt;"",IF('[1]Vmesna vrtilna_SKLOP1'!J2521&lt;&gt;"",'[1]Vmesna vrtilna_SKLOP1'!J2521,""),"")))))</f>
        <v>233.92000000000002</v>
      </c>
      <c r="M2521" s="22">
        <f t="shared" si="78"/>
        <v>0</v>
      </c>
      <c r="N2521" s="22" t="str">
        <f>IF(IFERROR(VLOOKUP(B2521,'[1]Vmesna vrtilna_SKLOP1'!B:J,7,0),"")=0,"",IFERROR(VLOOKUP(B2521,'[1]Vmesna vrtilna_SKLOP1'!B:J,7,0),""))</f>
        <v/>
      </c>
      <c r="O2521" s="22"/>
    </row>
    <row r="2522" spans="2:15" ht="15" customHeight="1" x14ac:dyDescent="0.3">
      <c r="B2522" s="15" t="str">
        <f>IF(AND('[1]Vmesna vrtilna_SKLOP1'!B2522&lt;&gt;"",'[1]Vmesna vrtilna_SKLOP1'!C2522&lt;&gt;""),IF('[1]Vmesna vrtilna_SKLOP1'!B2522&lt;&gt;"",'[1]Vmesna vrtilna_SKLOP1'!B2522,""),"")</f>
        <v/>
      </c>
      <c r="C2522" s="16" t="str">
        <f>IF(OR(C2521="Posebna oblika",C2521="Kulturno zaščiten objekt",C2521="Kulturno zaščiten objekt, Posebna oblika"),"Glej zavihek POSEBNI POGOJI",IF(SUM(N2521:Q2521)=1,"Posebna oblika",IF(SUM(N2521:Q2521)=10,"Kulturno zaščiten objekt",IF(SUM(N2521:Q2521)=11,"Kulturno zaščiten objekt, Posebna oblika",IF(AND('[1]Vmesna vrtilna_SKLOP1'!C2522&lt;&gt;"",'[1]Vmesna vrtilna_SKLOP1'!D2522&lt;&gt;""),IF('[1]Vmesna vrtilna_SKLOP1'!C2522&lt;&gt;"",'[1]Vmesna vrtilna_SKLOP1'!C2522,""),"")))))</f>
        <v/>
      </c>
      <c r="D2522" s="17" t="str">
        <f>IF(IFERROR(VLOOKUP(B2522,'[1]Vmesna vrtilna_SKLOP1'!B:J,6,0),"")=0,"",IFERROR(VLOOKUP(B2522,'[1]Vmesna vrtilna_SKLOP1'!B:J,6,0),""))</f>
        <v/>
      </c>
      <c r="E2522" s="16" t="str">
        <f>IF(IF('[1]Vmesna vrtilna_SKLOP1'!E2522&lt;&gt;"",'[1]Vmesna vrtilna_SKLOP1'!D2522,"")=0,"",IF('[1]Vmesna vrtilna_SKLOP1'!E2522&lt;&gt;"",'[1]Vmesna vrtilna_SKLOP1'!D2522,""))</f>
        <v/>
      </c>
      <c r="F2522" s="18" t="str">
        <f>IF('[1]Vmesna vrtilna_SKLOP1'!E2522&lt;&gt;"",'[1]Vmesna vrtilna_SKLOP1'!E2522,"")</f>
        <v/>
      </c>
      <c r="G2522" s="15" t="str">
        <f>IF('[1]Vmesna vrtilna_SKLOP1'!E2522&lt;&gt;"",'[1]Vmesna vrtilna_SKLOP1'!F2522,"")</f>
        <v/>
      </c>
      <c r="H2522" s="19" t="str">
        <f>IF('[1]Vmesna vrtilna_SKLOP1'!F2522&lt;&gt;"",'[1]Vmesna vrtilna_SKLOP1'!I2522,"")</f>
        <v/>
      </c>
      <c r="I2522" s="20" t="str">
        <f>IF(I2521="Skupaj:","DDV (22%):",IF(I2521="DDV (22%):","Skupaj z DDV:",IF(AND('[1]Vmesna vrtilna_SKLOP1'!C2522&lt;&gt;"",'[1]Vmesna vrtilna_SKLOP1'!E2522=""),"Skupaj:","")))</f>
        <v/>
      </c>
      <c r="J2522" s="21" t="str">
        <f t="shared" si="79"/>
        <v/>
      </c>
      <c r="K2522" s="21" t="str">
        <f>IF(I2522="Skupaj z DDV:",SUM(K2520,K2521),IF(I2522="DDV (22%):",K2521*0.22,IF(AND('[1]Vmesna vrtilna_SKLOP1'!C2522&lt;&gt;"",'[1]Vmesna vrtilna_SKLOP1'!D2522=""),'[1]Vmesna vrtilna_SKLOP1'!J2522,IF(F2522&lt;&gt;"",IF('[1]Vmesna vrtilna_SKLOP1'!J2522&lt;&gt;"",'[1]Vmesna vrtilna_SKLOP1'!J2522,""),""))))</f>
        <v/>
      </c>
      <c r="L2522" s="22" t="str">
        <f>IF(I2521="Skupaj:","DDV (22%):",IF(I2521="DDV (22%):","Skupaj z DDV:",IF(AND('[1]Vmesna vrtilna_SKLOP1'!C2522&lt;&gt;"",'[1]Vmesna vrtilna_SKLOP1'!E2522=""),"Skupaj:",IF(AND('[1]Vmesna vrtilna_SKLOP1'!C2522&lt;&gt;"",'[1]Vmesna vrtilna_SKLOP1'!D2522=""),'[1]Vmesna vrtilna_SKLOP1'!J2522,IF(F2522&lt;&gt;"",IF('[1]Vmesna vrtilna_SKLOP1'!J2522&lt;&gt;"",'[1]Vmesna vrtilna_SKLOP1'!J2522,""),"")))))</f>
        <v/>
      </c>
      <c r="M2522" s="22">
        <f t="shared" si="78"/>
        <v>0</v>
      </c>
      <c r="N2522" s="22" t="str">
        <f>IF(IFERROR(VLOOKUP(B2522,'[1]Vmesna vrtilna_SKLOP1'!B:J,7,0),"")=0,"",IFERROR(VLOOKUP(B2522,'[1]Vmesna vrtilna_SKLOP1'!B:J,7,0),""))</f>
        <v/>
      </c>
      <c r="O2522" s="22"/>
    </row>
    <row r="2523" spans="2:15" ht="15" customHeight="1" x14ac:dyDescent="0.3">
      <c r="B2523" s="15" t="str">
        <f>IF(AND('[1]Vmesna vrtilna_SKLOP1'!B2523&lt;&gt;"",'[1]Vmesna vrtilna_SKLOP1'!C2523&lt;&gt;""),IF('[1]Vmesna vrtilna_SKLOP1'!B2523&lt;&gt;"",'[1]Vmesna vrtilna_SKLOP1'!B2523,""),"")</f>
        <v/>
      </c>
      <c r="C2523" s="16" t="str">
        <f>IF(OR(C2522="Posebna oblika",C2522="Kulturno zaščiten objekt",C2522="Kulturno zaščiten objekt, Posebna oblika"),"Glej zavihek POSEBNI POGOJI",IF(SUM(N2522:Q2522)=1,"Posebna oblika",IF(SUM(N2522:Q2522)=10,"Kulturno zaščiten objekt",IF(SUM(N2522:Q2522)=11,"Kulturno zaščiten objekt, Posebna oblika",IF(AND('[1]Vmesna vrtilna_SKLOP1'!C2523&lt;&gt;"",'[1]Vmesna vrtilna_SKLOP1'!D2523&lt;&gt;""),IF('[1]Vmesna vrtilna_SKLOP1'!C2523&lt;&gt;"",'[1]Vmesna vrtilna_SKLOP1'!C2523,""),"")))))</f>
        <v/>
      </c>
      <c r="D2523" s="17" t="str">
        <f>IF(IFERROR(VLOOKUP(B2523,'[1]Vmesna vrtilna_SKLOP1'!B:J,6,0),"")=0,"",IFERROR(VLOOKUP(B2523,'[1]Vmesna vrtilna_SKLOP1'!B:J,6,0),""))</f>
        <v/>
      </c>
      <c r="E2523" s="16" t="str">
        <f>IF(IF('[1]Vmesna vrtilna_SKLOP1'!E2523&lt;&gt;"",'[1]Vmesna vrtilna_SKLOP1'!D2523,"")=0,"",IF('[1]Vmesna vrtilna_SKLOP1'!E2523&lt;&gt;"",'[1]Vmesna vrtilna_SKLOP1'!D2523,""))</f>
        <v/>
      </c>
      <c r="F2523" s="18" t="str">
        <f>IF('[1]Vmesna vrtilna_SKLOP1'!E2523&lt;&gt;"",'[1]Vmesna vrtilna_SKLOP1'!E2523,"")</f>
        <v/>
      </c>
      <c r="G2523" s="15" t="str">
        <f>IF('[1]Vmesna vrtilna_SKLOP1'!E2523&lt;&gt;"",'[1]Vmesna vrtilna_SKLOP1'!F2523,"")</f>
        <v/>
      </c>
      <c r="H2523" s="19" t="str">
        <f>IF('[1]Vmesna vrtilna_SKLOP1'!F2523&lt;&gt;"",'[1]Vmesna vrtilna_SKLOP1'!I2523,"")</f>
        <v/>
      </c>
      <c r="I2523" s="20" t="str">
        <f>IF(I2522="Skupaj:","DDV (22%):",IF(I2522="DDV (22%):","Skupaj z DDV:",IF(AND('[1]Vmesna vrtilna_SKLOP1'!C2523&lt;&gt;"",'[1]Vmesna vrtilna_SKLOP1'!E2523=""),"Skupaj:","")))</f>
        <v>Skupaj:</v>
      </c>
      <c r="J2523" s="21">
        <f t="shared" si="79"/>
        <v>0</v>
      </c>
      <c r="K2523" s="21">
        <f>IF(I2523="Skupaj z DDV:",SUM(K2521,K2522),IF(I2523="DDV (22%):",K2522*0.22,IF(AND('[1]Vmesna vrtilna_SKLOP1'!C2523&lt;&gt;"",'[1]Vmesna vrtilna_SKLOP1'!D2523=""),'[1]Vmesna vrtilna_SKLOP1'!J2523,IF(F2523&lt;&gt;"",IF('[1]Vmesna vrtilna_SKLOP1'!J2523&lt;&gt;"",'[1]Vmesna vrtilna_SKLOP1'!J2523,""),""))))</f>
        <v>5719.1809064431873</v>
      </c>
      <c r="L2523" s="22" t="str">
        <f>IF(I2522="Skupaj:","DDV (22%):",IF(I2522="DDV (22%):","Skupaj z DDV:",IF(AND('[1]Vmesna vrtilna_SKLOP1'!C2523&lt;&gt;"",'[1]Vmesna vrtilna_SKLOP1'!E2523=""),"Skupaj:",IF(AND('[1]Vmesna vrtilna_SKLOP1'!C2523&lt;&gt;"",'[1]Vmesna vrtilna_SKLOP1'!D2523=""),'[1]Vmesna vrtilna_SKLOP1'!J2523,IF(F2523&lt;&gt;"",IF('[1]Vmesna vrtilna_SKLOP1'!J2523&lt;&gt;"",'[1]Vmesna vrtilna_SKLOP1'!J2523,""),"")))))</f>
        <v>Skupaj:</v>
      </c>
      <c r="M2523" s="22">
        <f t="shared" si="78"/>
        <v>0</v>
      </c>
      <c r="N2523" s="22" t="str">
        <f>IF(IFERROR(VLOOKUP(B2523,'[1]Vmesna vrtilna_SKLOP1'!B:J,7,0),"")=0,"",IFERROR(VLOOKUP(B2523,'[1]Vmesna vrtilna_SKLOP1'!B:J,7,0),""))</f>
        <v/>
      </c>
      <c r="O2523" s="22"/>
    </row>
    <row r="2524" spans="2:15" ht="15" customHeight="1" x14ac:dyDescent="0.3">
      <c r="B2524" s="15" t="str">
        <f>IF(AND('[1]Vmesna vrtilna_SKLOP1'!B2524&lt;&gt;"",'[1]Vmesna vrtilna_SKLOP1'!C2524&lt;&gt;""),IF('[1]Vmesna vrtilna_SKLOP1'!B2524&lt;&gt;"",'[1]Vmesna vrtilna_SKLOP1'!B2524,""),"")</f>
        <v/>
      </c>
      <c r="C2524" s="16" t="str">
        <f>IF(OR(C2523="Posebna oblika",C2523="Kulturno zaščiten objekt",C2523="Kulturno zaščiten objekt, Posebna oblika"),"Glej zavihek POSEBNI POGOJI",IF(SUM(N2523:Q2523)=1,"Posebna oblika",IF(SUM(N2523:Q2523)=10,"Kulturno zaščiten objekt",IF(SUM(N2523:Q2523)=11,"Kulturno zaščiten objekt, Posebna oblika",IF(AND('[1]Vmesna vrtilna_SKLOP1'!C2524&lt;&gt;"",'[1]Vmesna vrtilna_SKLOP1'!D2524&lt;&gt;""),IF('[1]Vmesna vrtilna_SKLOP1'!C2524&lt;&gt;"",'[1]Vmesna vrtilna_SKLOP1'!C2524,""),"")))))</f>
        <v/>
      </c>
      <c r="D2524" s="17" t="str">
        <f>IF(IFERROR(VLOOKUP(B2524,'[1]Vmesna vrtilna_SKLOP1'!B:J,6,0),"")=0,"",IFERROR(VLOOKUP(B2524,'[1]Vmesna vrtilna_SKLOP1'!B:J,6,0),""))</f>
        <v/>
      </c>
      <c r="E2524" s="16" t="str">
        <f>IF(IF('[1]Vmesna vrtilna_SKLOP1'!E2524&lt;&gt;"",'[1]Vmesna vrtilna_SKLOP1'!D2524,"")=0,"",IF('[1]Vmesna vrtilna_SKLOP1'!E2524&lt;&gt;"",'[1]Vmesna vrtilna_SKLOP1'!D2524,""))</f>
        <v/>
      </c>
      <c r="F2524" s="18" t="str">
        <f>IF('[1]Vmesna vrtilna_SKLOP1'!E2524&lt;&gt;"",'[1]Vmesna vrtilna_SKLOP1'!E2524,"")</f>
        <v/>
      </c>
      <c r="G2524" s="15" t="str">
        <f>IF('[1]Vmesna vrtilna_SKLOP1'!E2524&lt;&gt;"",'[1]Vmesna vrtilna_SKLOP1'!F2524,"")</f>
        <v/>
      </c>
      <c r="H2524" s="19" t="str">
        <f>IF('[1]Vmesna vrtilna_SKLOP1'!F2524&lt;&gt;"",'[1]Vmesna vrtilna_SKLOP1'!I2524,"")</f>
        <v/>
      </c>
      <c r="I2524" s="20" t="str">
        <f>IF(I2523="Skupaj:","DDV (22%):",IF(I2523="DDV (22%):","Skupaj z DDV:",IF(AND('[1]Vmesna vrtilna_SKLOP1'!C2524&lt;&gt;"",'[1]Vmesna vrtilna_SKLOP1'!E2524=""),"Skupaj:","")))</f>
        <v>DDV (22%):</v>
      </c>
      <c r="J2524" s="21">
        <f t="shared" si="79"/>
        <v>0</v>
      </c>
      <c r="K2524" s="21">
        <f>IF(I2524="Skupaj z DDV:",SUM(K2522,K2523),IF(I2524="DDV (22%):",K2523*0.22,IF(AND('[1]Vmesna vrtilna_SKLOP1'!C2524&lt;&gt;"",'[1]Vmesna vrtilna_SKLOP1'!D2524=""),'[1]Vmesna vrtilna_SKLOP1'!J2524,IF(F2524&lt;&gt;"",IF('[1]Vmesna vrtilna_SKLOP1'!J2524&lt;&gt;"",'[1]Vmesna vrtilna_SKLOP1'!J2524,""),""))))</f>
        <v>1258.2197994175012</v>
      </c>
      <c r="L2524" s="22" t="str">
        <f>IF(I2523="Skupaj:","DDV (22%):",IF(I2523="DDV (22%):","Skupaj z DDV:",IF(AND('[1]Vmesna vrtilna_SKLOP1'!C2524&lt;&gt;"",'[1]Vmesna vrtilna_SKLOP1'!E2524=""),"Skupaj:",IF(AND('[1]Vmesna vrtilna_SKLOP1'!C2524&lt;&gt;"",'[1]Vmesna vrtilna_SKLOP1'!D2524=""),'[1]Vmesna vrtilna_SKLOP1'!J2524,IF(F2524&lt;&gt;"",IF('[1]Vmesna vrtilna_SKLOP1'!J2524&lt;&gt;"",'[1]Vmesna vrtilna_SKLOP1'!J2524,""),"")))))</f>
        <v>DDV (22%):</v>
      </c>
      <c r="M2524" s="22">
        <f t="shared" si="78"/>
        <v>0</v>
      </c>
      <c r="N2524" s="22" t="str">
        <f>IF(IFERROR(VLOOKUP(B2524,'[1]Vmesna vrtilna_SKLOP1'!B:J,7,0),"")=0,"",IFERROR(VLOOKUP(B2524,'[1]Vmesna vrtilna_SKLOP1'!B:J,7,0),""))</f>
        <v/>
      </c>
      <c r="O2524" s="22"/>
    </row>
    <row r="2525" spans="2:15" ht="15" customHeight="1" x14ac:dyDescent="0.3">
      <c r="B2525" s="15" t="str">
        <f>IF(AND('[1]Vmesna vrtilna_SKLOP1'!B2525&lt;&gt;"",'[1]Vmesna vrtilna_SKLOP1'!C2525&lt;&gt;""),IF('[1]Vmesna vrtilna_SKLOP1'!B2525&lt;&gt;"",'[1]Vmesna vrtilna_SKLOP1'!B2525,""),"")</f>
        <v/>
      </c>
      <c r="C2525" s="16" t="str">
        <f>IF(OR(C2524="Posebna oblika",C2524="Kulturno zaščiten objekt",C2524="Kulturno zaščiten objekt, Posebna oblika"),"Glej zavihek POSEBNI POGOJI",IF(SUM(N2524:Q2524)=1,"Posebna oblika",IF(SUM(N2524:Q2524)=10,"Kulturno zaščiten objekt",IF(SUM(N2524:Q2524)=11,"Kulturno zaščiten objekt, Posebna oblika",IF(AND('[1]Vmesna vrtilna_SKLOP1'!C2525&lt;&gt;"",'[1]Vmesna vrtilna_SKLOP1'!D2525&lt;&gt;""),IF('[1]Vmesna vrtilna_SKLOP1'!C2525&lt;&gt;"",'[1]Vmesna vrtilna_SKLOP1'!C2525,""),"")))))</f>
        <v/>
      </c>
      <c r="D2525" s="17" t="str">
        <f>IF(IFERROR(VLOOKUP(B2525,'[1]Vmesna vrtilna_SKLOP1'!B:J,6,0),"")=0,"",IFERROR(VLOOKUP(B2525,'[1]Vmesna vrtilna_SKLOP1'!B:J,6,0),""))</f>
        <v/>
      </c>
      <c r="E2525" s="16" t="str">
        <f>IF(IF('[1]Vmesna vrtilna_SKLOP1'!E2525&lt;&gt;"",'[1]Vmesna vrtilna_SKLOP1'!D2525,"")=0,"",IF('[1]Vmesna vrtilna_SKLOP1'!E2525&lt;&gt;"",'[1]Vmesna vrtilna_SKLOP1'!D2525,""))</f>
        <v/>
      </c>
      <c r="F2525" s="18" t="str">
        <f>IF('[1]Vmesna vrtilna_SKLOP1'!E2525&lt;&gt;"",'[1]Vmesna vrtilna_SKLOP1'!E2525,"")</f>
        <v/>
      </c>
      <c r="G2525" s="15" t="str">
        <f>IF('[1]Vmesna vrtilna_SKLOP1'!E2525&lt;&gt;"",'[1]Vmesna vrtilna_SKLOP1'!F2525,"")</f>
        <v/>
      </c>
      <c r="H2525" s="19" t="str">
        <f>IF('[1]Vmesna vrtilna_SKLOP1'!F2525&lt;&gt;"",'[1]Vmesna vrtilna_SKLOP1'!I2525,"")</f>
        <v/>
      </c>
      <c r="I2525" s="20" t="str">
        <f>IF(I2524="Skupaj:","DDV (22%):",IF(I2524="DDV (22%):","Skupaj z DDV:",IF(AND('[1]Vmesna vrtilna_SKLOP1'!C2525&lt;&gt;"",'[1]Vmesna vrtilna_SKLOP1'!E2525=""),"Skupaj:","")))</f>
        <v>Skupaj z DDV:</v>
      </c>
      <c r="J2525" s="21">
        <f t="shared" si="79"/>
        <v>0</v>
      </c>
      <c r="K2525" s="21">
        <f>IF(I2525="Skupaj z DDV:",SUM(K2523,K2524),IF(I2525="DDV (22%):",K2524*0.22,IF(AND('[1]Vmesna vrtilna_SKLOP1'!C2525&lt;&gt;"",'[1]Vmesna vrtilna_SKLOP1'!D2525=""),'[1]Vmesna vrtilna_SKLOP1'!J2525,IF(F2525&lt;&gt;"",IF('[1]Vmesna vrtilna_SKLOP1'!J2525&lt;&gt;"",'[1]Vmesna vrtilna_SKLOP1'!J2525,""),""))))</f>
        <v>6977.4007058606885</v>
      </c>
      <c r="L2525" s="22" t="str">
        <f>IF(I2524="Skupaj:","DDV (22%):",IF(I2524="DDV (22%):","Skupaj z DDV:",IF(AND('[1]Vmesna vrtilna_SKLOP1'!C2525&lt;&gt;"",'[1]Vmesna vrtilna_SKLOP1'!E2525=""),"Skupaj:",IF(AND('[1]Vmesna vrtilna_SKLOP1'!C2525&lt;&gt;"",'[1]Vmesna vrtilna_SKLOP1'!D2525=""),'[1]Vmesna vrtilna_SKLOP1'!J2525,IF(F2525&lt;&gt;"",IF('[1]Vmesna vrtilna_SKLOP1'!J2525&lt;&gt;"",'[1]Vmesna vrtilna_SKLOP1'!J2525,""),"")))))</f>
        <v>Skupaj z DDV:</v>
      </c>
      <c r="M2525" s="22">
        <f t="shared" si="78"/>
        <v>0</v>
      </c>
      <c r="N2525" s="22" t="str">
        <f>IF(IFERROR(VLOOKUP(B2525,'[1]Vmesna vrtilna_SKLOP1'!B:J,7,0),"")=0,"",IFERROR(VLOOKUP(B2525,'[1]Vmesna vrtilna_SKLOP1'!B:J,7,0),""))</f>
        <v/>
      </c>
      <c r="O2525" s="22"/>
    </row>
    <row r="2526" spans="2:15" ht="15" customHeight="1" x14ac:dyDescent="0.3">
      <c r="B2526" s="15">
        <f>IF(AND('[1]Vmesna vrtilna_SKLOP1'!B2526&lt;&gt;"",'[1]Vmesna vrtilna_SKLOP1'!C2526&lt;&gt;""),IF('[1]Vmesna vrtilna_SKLOP1'!B2526&lt;&gt;"",'[1]Vmesna vrtilna_SKLOP1'!B2526,""),"")</f>
        <v>81</v>
      </c>
      <c r="C2526" s="16" t="str">
        <f>IF(OR(C2525="Posebna oblika",C2525="Kulturno zaščiten objekt",C2525="Kulturno zaščiten objekt, Posebna oblika"),"Glej zavihek POSEBNI POGOJI",IF(SUM(N2525:Q2525)=1,"Posebna oblika",IF(SUM(N2525:Q2525)=10,"Kulturno zaščiten objekt",IF(SUM(N2525:Q2525)=11,"Kulturno zaščiten objekt, Posebna oblika",IF(AND('[1]Vmesna vrtilna_SKLOP1'!C2526&lt;&gt;"",'[1]Vmesna vrtilna_SKLOP1'!D2526&lt;&gt;""),IF('[1]Vmesna vrtilna_SKLOP1'!C2526&lt;&gt;"",'[1]Vmesna vrtilna_SKLOP1'!C2526,""),"")))))</f>
        <v>Kresnice 107</v>
      </c>
      <c r="D2526" s="17">
        <f>IF(IFERROR(VLOOKUP(B2526,'[1]Vmesna vrtilna_SKLOP1'!B:J,6,0),"")=0,"",IFERROR(VLOOKUP(B2526,'[1]Vmesna vrtilna_SKLOP1'!B:J,6,0),""))</f>
        <v>1</v>
      </c>
      <c r="E2526" s="16" t="str">
        <f>IF(IF('[1]Vmesna vrtilna_SKLOP1'!E2526&lt;&gt;"",'[1]Vmesna vrtilna_SKLOP1'!D2526,"")=0,"",IF('[1]Vmesna vrtilna_SKLOP1'!E2526&lt;&gt;"",'[1]Vmesna vrtilna_SKLOP1'!D2526,""))</f>
        <v>Okna/Vrata</v>
      </c>
      <c r="F2526" s="18" t="str">
        <f>IF('[1]Vmesna vrtilna_SKLOP1'!E2526&lt;&gt;"",'[1]Vmesna vrtilna_SKLOP1'!E2526,"")</f>
        <v>Enokrilno okno (tip: O1); dim. ŠxV: 1x1m; Material: PVC ; steklo 6/16Ar/4; Rw,st.=36 (Rw,st.+Ctr ≥ 31 dB)</v>
      </c>
      <c r="G2526" s="15" t="str">
        <f>IF('[1]Vmesna vrtilna_SKLOP1'!E2526&lt;&gt;"",'[1]Vmesna vrtilna_SKLOP1'!F2526,"")</f>
        <v>[kos]</v>
      </c>
      <c r="H2526" s="19">
        <f>IF('[1]Vmesna vrtilna_SKLOP1'!F2526&lt;&gt;"",'[1]Vmesna vrtilna_SKLOP1'!I2526,"")</f>
        <v>1</v>
      </c>
      <c r="I2526" s="20" t="str">
        <f>IF(I2525="Skupaj:","DDV (22%):",IF(I2525="DDV (22%):","Skupaj z DDV:",IF(AND('[1]Vmesna vrtilna_SKLOP1'!C2526&lt;&gt;"",'[1]Vmesna vrtilna_SKLOP1'!E2526=""),"Skupaj:","")))</f>
        <v/>
      </c>
      <c r="J2526" s="21">
        <f t="shared" si="79"/>
        <v>0</v>
      </c>
      <c r="K2526" s="21">
        <f>IF(I2526="Skupaj z DDV:",SUM(K2524,K2525),IF(I2526="DDV (22%):",K2525*0.22,IF(AND('[1]Vmesna vrtilna_SKLOP1'!C2526&lt;&gt;"",'[1]Vmesna vrtilna_SKLOP1'!D2526=""),'[1]Vmesna vrtilna_SKLOP1'!J2526,IF(F2526&lt;&gt;"",IF('[1]Vmesna vrtilna_SKLOP1'!J2526&lt;&gt;"",'[1]Vmesna vrtilna_SKLOP1'!J2526,""),""))))</f>
        <v>228.649</v>
      </c>
      <c r="L2526" s="22">
        <f>IF(I2525="Skupaj:","DDV (22%):",IF(I2525="DDV (22%):","Skupaj z DDV:",IF(AND('[1]Vmesna vrtilna_SKLOP1'!C2526&lt;&gt;"",'[1]Vmesna vrtilna_SKLOP1'!E2526=""),"Skupaj:",IF(AND('[1]Vmesna vrtilna_SKLOP1'!C2526&lt;&gt;"",'[1]Vmesna vrtilna_SKLOP1'!D2526=""),'[1]Vmesna vrtilna_SKLOP1'!J2526,IF(F2526&lt;&gt;"",IF('[1]Vmesna vrtilna_SKLOP1'!J2526&lt;&gt;"",'[1]Vmesna vrtilna_SKLOP1'!J2526,""),"")))))</f>
        <v>228.649</v>
      </c>
      <c r="M2526" s="22">
        <f t="shared" si="78"/>
        <v>0</v>
      </c>
      <c r="N2526" s="22" t="str">
        <f>IF(IFERROR(VLOOKUP(B2526,'[1]Vmesna vrtilna_SKLOP1'!B:J,7,0),"")=0,"",IFERROR(VLOOKUP(B2526,'[1]Vmesna vrtilna_SKLOP1'!B:J,7,0),""))</f>
        <v>Aprojekt</v>
      </c>
      <c r="O2526" s="22"/>
    </row>
    <row r="2527" spans="2:15" ht="15" customHeight="1" x14ac:dyDescent="0.3">
      <c r="B2527" s="15" t="str">
        <f>IF(AND('[1]Vmesna vrtilna_SKLOP1'!B2527&lt;&gt;"",'[1]Vmesna vrtilna_SKLOP1'!C2527&lt;&gt;""),IF('[1]Vmesna vrtilna_SKLOP1'!B2527&lt;&gt;"",'[1]Vmesna vrtilna_SKLOP1'!B2527,""),"")</f>
        <v/>
      </c>
      <c r="C2527" s="16" t="str">
        <f>IF(OR(C2526="Posebna oblika",C2526="Kulturno zaščiten objekt",C2526="Kulturno zaščiten objekt, Posebna oblika"),"Glej zavihek POSEBNI POGOJI",IF(SUM(N2526:Q2526)=1,"Posebna oblika",IF(SUM(N2526:Q2526)=10,"Kulturno zaščiten objekt",IF(SUM(N2526:Q2526)=11,"Kulturno zaščiten objekt, Posebna oblika",IF(AND('[1]Vmesna vrtilna_SKLOP1'!C2527&lt;&gt;"",'[1]Vmesna vrtilna_SKLOP1'!D2527&lt;&gt;""),IF('[1]Vmesna vrtilna_SKLOP1'!C2527&lt;&gt;"",'[1]Vmesna vrtilna_SKLOP1'!C2527,""),"")))))</f>
        <v/>
      </c>
      <c r="D2527" s="17" t="str">
        <f>IF(IFERROR(VLOOKUP(B2527,'[1]Vmesna vrtilna_SKLOP1'!B:J,6,0),"")=0,"",IFERROR(VLOOKUP(B2527,'[1]Vmesna vrtilna_SKLOP1'!B:J,6,0),""))</f>
        <v/>
      </c>
      <c r="E2527" s="16" t="str">
        <f>IF(IF('[1]Vmesna vrtilna_SKLOP1'!E2527&lt;&gt;"",'[1]Vmesna vrtilna_SKLOP1'!D2527,"")=0,"",IF('[1]Vmesna vrtilna_SKLOP1'!E2527&lt;&gt;"",'[1]Vmesna vrtilna_SKLOP1'!D2527,""))</f>
        <v/>
      </c>
      <c r="F2527" s="18" t="str">
        <f>IF('[1]Vmesna vrtilna_SKLOP1'!E2527&lt;&gt;"",'[1]Vmesna vrtilna_SKLOP1'!E2527,"")</f>
        <v>Dvokrilno okno (tip: O3); dim. ŠxV: 1,8x1,2m; Material: PVC Enostranski dekor; steklo 6/16Ar/4; Rw,st.=36 (Rw,st.+Ctr ≥ 31 dB)</v>
      </c>
      <c r="G2527" s="15" t="str">
        <f>IF('[1]Vmesna vrtilna_SKLOP1'!E2527&lt;&gt;"",'[1]Vmesna vrtilna_SKLOP1'!F2527,"")</f>
        <v>[kos]</v>
      </c>
      <c r="H2527" s="19">
        <f>IF('[1]Vmesna vrtilna_SKLOP1'!F2527&lt;&gt;"",'[1]Vmesna vrtilna_SKLOP1'!I2527,"")</f>
        <v>1</v>
      </c>
      <c r="I2527" s="20" t="str">
        <f>IF(I2526="Skupaj:","DDV (22%):",IF(I2526="DDV (22%):","Skupaj z DDV:",IF(AND('[1]Vmesna vrtilna_SKLOP1'!C2527&lt;&gt;"",'[1]Vmesna vrtilna_SKLOP1'!E2527=""),"Skupaj:","")))</f>
        <v/>
      </c>
      <c r="J2527" s="21">
        <f t="shared" si="79"/>
        <v>0</v>
      </c>
      <c r="K2527" s="21">
        <f>IF(I2527="Skupaj z DDV:",SUM(K2525,K2526),IF(I2527="DDV (22%):",K2526*0.22,IF(AND('[1]Vmesna vrtilna_SKLOP1'!C2527&lt;&gt;"",'[1]Vmesna vrtilna_SKLOP1'!D2527=""),'[1]Vmesna vrtilna_SKLOP1'!J2527,IF(F2527&lt;&gt;"",IF('[1]Vmesna vrtilna_SKLOP1'!J2527&lt;&gt;"",'[1]Vmesna vrtilna_SKLOP1'!J2527,""),""))))</f>
        <v>493.15505126400001</v>
      </c>
      <c r="L2527" s="22">
        <f>IF(I2526="Skupaj:","DDV (22%):",IF(I2526="DDV (22%):","Skupaj z DDV:",IF(AND('[1]Vmesna vrtilna_SKLOP1'!C2527&lt;&gt;"",'[1]Vmesna vrtilna_SKLOP1'!E2527=""),"Skupaj:",IF(AND('[1]Vmesna vrtilna_SKLOP1'!C2527&lt;&gt;"",'[1]Vmesna vrtilna_SKLOP1'!D2527=""),'[1]Vmesna vrtilna_SKLOP1'!J2527,IF(F2527&lt;&gt;"",IF('[1]Vmesna vrtilna_SKLOP1'!J2527&lt;&gt;"",'[1]Vmesna vrtilna_SKLOP1'!J2527,""),"")))))</f>
        <v>493.15505126400001</v>
      </c>
      <c r="M2527" s="22">
        <f t="shared" si="78"/>
        <v>0</v>
      </c>
      <c r="N2527" s="22" t="str">
        <f>IF(IFERROR(VLOOKUP(B2527,'[1]Vmesna vrtilna_SKLOP1'!B:J,7,0),"")=0,"",IFERROR(VLOOKUP(B2527,'[1]Vmesna vrtilna_SKLOP1'!B:J,7,0),""))</f>
        <v/>
      </c>
      <c r="O2527" s="22"/>
    </row>
    <row r="2528" spans="2:15" ht="15" customHeight="1" x14ac:dyDescent="0.3">
      <c r="B2528" s="15" t="str">
        <f>IF(AND('[1]Vmesna vrtilna_SKLOP1'!B2528&lt;&gt;"",'[1]Vmesna vrtilna_SKLOP1'!C2528&lt;&gt;""),IF('[1]Vmesna vrtilna_SKLOP1'!B2528&lt;&gt;"",'[1]Vmesna vrtilna_SKLOP1'!B2528,""),"")</f>
        <v/>
      </c>
      <c r="C2528" s="16" t="str">
        <f>IF(OR(C2527="Posebna oblika",C2527="Kulturno zaščiten objekt",C2527="Kulturno zaščiten objekt, Posebna oblika"),"Glej zavihek POSEBNI POGOJI",IF(SUM(N2527:Q2527)=1,"Posebna oblika",IF(SUM(N2527:Q2527)=10,"Kulturno zaščiten objekt",IF(SUM(N2527:Q2527)=11,"Kulturno zaščiten objekt, Posebna oblika",IF(AND('[1]Vmesna vrtilna_SKLOP1'!C2528&lt;&gt;"",'[1]Vmesna vrtilna_SKLOP1'!D2528&lt;&gt;""),IF('[1]Vmesna vrtilna_SKLOP1'!C2528&lt;&gt;"",'[1]Vmesna vrtilna_SKLOP1'!C2528,""),"")))))</f>
        <v/>
      </c>
      <c r="D2528" s="17" t="str">
        <f>IF(IFERROR(VLOOKUP(B2528,'[1]Vmesna vrtilna_SKLOP1'!B:J,6,0),"")=0,"",IFERROR(VLOOKUP(B2528,'[1]Vmesna vrtilna_SKLOP1'!B:J,6,0),""))</f>
        <v/>
      </c>
      <c r="E2528" s="16" t="str">
        <f>IF(IF('[1]Vmesna vrtilna_SKLOP1'!E2528&lt;&gt;"",'[1]Vmesna vrtilna_SKLOP1'!D2528,"")=0,"",IF('[1]Vmesna vrtilna_SKLOP1'!E2528&lt;&gt;"",'[1]Vmesna vrtilna_SKLOP1'!D2528,""))</f>
        <v/>
      </c>
      <c r="F2528" s="18" t="str">
        <f>IF('[1]Vmesna vrtilna_SKLOP1'!E2528&lt;&gt;"",'[1]Vmesna vrtilna_SKLOP1'!E2528,"")</f>
        <v>Dvokrilno okno (tip: O3); dim. ŠxV: 1,2x1,2m; Material: PVC ; steklo 6/16Ar/4; Rw,st.=36 (Rw,st.+Ctr ≥ 31 dB)</v>
      </c>
      <c r="G2528" s="15" t="str">
        <f>IF('[1]Vmesna vrtilna_SKLOP1'!E2528&lt;&gt;"",'[1]Vmesna vrtilna_SKLOP1'!F2528,"")</f>
        <v>[kos]</v>
      </c>
      <c r="H2528" s="19">
        <f>IF('[1]Vmesna vrtilna_SKLOP1'!F2528&lt;&gt;"",'[1]Vmesna vrtilna_SKLOP1'!I2528,"")</f>
        <v>1</v>
      </c>
      <c r="I2528" s="20" t="str">
        <f>IF(I2527="Skupaj:","DDV (22%):",IF(I2527="DDV (22%):","Skupaj z DDV:",IF(AND('[1]Vmesna vrtilna_SKLOP1'!C2528&lt;&gt;"",'[1]Vmesna vrtilna_SKLOP1'!E2528=""),"Skupaj:","")))</f>
        <v/>
      </c>
      <c r="J2528" s="21">
        <f t="shared" si="79"/>
        <v>0</v>
      </c>
      <c r="K2528" s="21">
        <f>IF(I2528="Skupaj z DDV:",SUM(K2526,K2527),IF(I2528="DDV (22%):",K2527*0.22,IF(AND('[1]Vmesna vrtilna_SKLOP1'!C2528&lt;&gt;"",'[1]Vmesna vrtilna_SKLOP1'!D2528=""),'[1]Vmesna vrtilna_SKLOP1'!J2528,IF(F2528&lt;&gt;"",IF('[1]Vmesna vrtilna_SKLOP1'!J2528&lt;&gt;"",'[1]Vmesna vrtilna_SKLOP1'!J2528,""),""))))</f>
        <v>360.70324416</v>
      </c>
      <c r="L2528" s="22">
        <f>IF(I2527="Skupaj:","DDV (22%):",IF(I2527="DDV (22%):","Skupaj z DDV:",IF(AND('[1]Vmesna vrtilna_SKLOP1'!C2528&lt;&gt;"",'[1]Vmesna vrtilna_SKLOP1'!E2528=""),"Skupaj:",IF(AND('[1]Vmesna vrtilna_SKLOP1'!C2528&lt;&gt;"",'[1]Vmesna vrtilna_SKLOP1'!D2528=""),'[1]Vmesna vrtilna_SKLOP1'!J2528,IF(F2528&lt;&gt;"",IF('[1]Vmesna vrtilna_SKLOP1'!J2528&lt;&gt;"",'[1]Vmesna vrtilna_SKLOP1'!J2528,""),"")))))</f>
        <v>360.70324416</v>
      </c>
      <c r="M2528" s="22">
        <f t="shared" si="78"/>
        <v>0</v>
      </c>
      <c r="N2528" s="22" t="str">
        <f>IF(IFERROR(VLOOKUP(B2528,'[1]Vmesna vrtilna_SKLOP1'!B:J,7,0),"")=0,"",IFERROR(VLOOKUP(B2528,'[1]Vmesna vrtilna_SKLOP1'!B:J,7,0),""))</f>
        <v/>
      </c>
      <c r="O2528" s="22"/>
    </row>
    <row r="2529" spans="2:15" ht="15" customHeight="1" x14ac:dyDescent="0.3">
      <c r="B2529" s="15" t="str">
        <f>IF(AND('[1]Vmesna vrtilna_SKLOP1'!B2529&lt;&gt;"",'[1]Vmesna vrtilna_SKLOP1'!C2529&lt;&gt;""),IF('[1]Vmesna vrtilna_SKLOP1'!B2529&lt;&gt;"",'[1]Vmesna vrtilna_SKLOP1'!B2529,""),"")</f>
        <v/>
      </c>
      <c r="C2529" s="16" t="str">
        <f>IF(OR(C2528="Posebna oblika",C2528="Kulturno zaščiten objekt",C2528="Kulturno zaščiten objekt, Posebna oblika"),"Glej zavihek POSEBNI POGOJI",IF(SUM(N2528:Q2528)=1,"Posebna oblika",IF(SUM(N2528:Q2528)=10,"Kulturno zaščiten objekt",IF(SUM(N2528:Q2528)=11,"Kulturno zaščiten objekt, Posebna oblika",IF(AND('[1]Vmesna vrtilna_SKLOP1'!C2529&lt;&gt;"",'[1]Vmesna vrtilna_SKLOP1'!D2529&lt;&gt;""),IF('[1]Vmesna vrtilna_SKLOP1'!C2529&lt;&gt;"",'[1]Vmesna vrtilna_SKLOP1'!C2529,""),"")))))</f>
        <v/>
      </c>
      <c r="D2529" s="17" t="str">
        <f>IF(IFERROR(VLOOKUP(B2529,'[1]Vmesna vrtilna_SKLOP1'!B:J,6,0),"")=0,"",IFERROR(VLOOKUP(B2529,'[1]Vmesna vrtilna_SKLOP1'!B:J,6,0),""))</f>
        <v/>
      </c>
      <c r="E2529" s="16" t="str">
        <f>IF(IF('[1]Vmesna vrtilna_SKLOP1'!E2529&lt;&gt;"",'[1]Vmesna vrtilna_SKLOP1'!D2529,"")=0,"",IF('[1]Vmesna vrtilna_SKLOP1'!E2529&lt;&gt;"",'[1]Vmesna vrtilna_SKLOP1'!D2529,""))</f>
        <v/>
      </c>
      <c r="F2529" s="18" t="str">
        <f>IF('[1]Vmesna vrtilna_SKLOP1'!E2529&lt;&gt;"",'[1]Vmesna vrtilna_SKLOP1'!E2529,"")</f>
        <v>Dvokrilno okno (tip: O3); dim. ŠxV: 1,8x1,2m; Material: PVC ; steklo 6/16Ar/4; Rw,st.=36 (Rw,st.+Ctr ≥ 31 dB)</v>
      </c>
      <c r="G2529" s="15" t="str">
        <f>IF('[1]Vmesna vrtilna_SKLOP1'!E2529&lt;&gt;"",'[1]Vmesna vrtilna_SKLOP1'!F2529,"")</f>
        <v>[kos]</v>
      </c>
      <c r="H2529" s="19">
        <f>IF('[1]Vmesna vrtilna_SKLOP1'!F2529&lt;&gt;"",'[1]Vmesna vrtilna_SKLOP1'!I2529,"")</f>
        <v>1</v>
      </c>
      <c r="I2529" s="20" t="str">
        <f>IF(I2528="Skupaj:","DDV (22%):",IF(I2528="DDV (22%):","Skupaj z DDV:",IF(AND('[1]Vmesna vrtilna_SKLOP1'!C2529&lt;&gt;"",'[1]Vmesna vrtilna_SKLOP1'!E2529=""),"Skupaj:","")))</f>
        <v/>
      </c>
      <c r="J2529" s="21">
        <f t="shared" si="79"/>
        <v>0</v>
      </c>
      <c r="K2529" s="21">
        <f>IF(I2529="Skupaj z DDV:",SUM(K2527,K2528),IF(I2529="DDV (22%):",K2528*0.22,IF(AND('[1]Vmesna vrtilna_SKLOP1'!C2529&lt;&gt;"",'[1]Vmesna vrtilna_SKLOP1'!D2529=""),'[1]Vmesna vrtilna_SKLOP1'!J2529,IF(F2529&lt;&gt;"",IF('[1]Vmesna vrtilna_SKLOP1'!J2529&lt;&gt;"",'[1]Vmesna vrtilna_SKLOP1'!J2529,""),""))))</f>
        <v>428.83047936000003</v>
      </c>
      <c r="L2529" s="22">
        <f>IF(I2528="Skupaj:","DDV (22%):",IF(I2528="DDV (22%):","Skupaj z DDV:",IF(AND('[1]Vmesna vrtilna_SKLOP1'!C2529&lt;&gt;"",'[1]Vmesna vrtilna_SKLOP1'!E2529=""),"Skupaj:",IF(AND('[1]Vmesna vrtilna_SKLOP1'!C2529&lt;&gt;"",'[1]Vmesna vrtilna_SKLOP1'!D2529=""),'[1]Vmesna vrtilna_SKLOP1'!J2529,IF(F2529&lt;&gt;"",IF('[1]Vmesna vrtilna_SKLOP1'!J2529&lt;&gt;"",'[1]Vmesna vrtilna_SKLOP1'!J2529,""),"")))))</f>
        <v>428.83047936000003</v>
      </c>
      <c r="M2529" s="22">
        <f t="shared" si="78"/>
        <v>0</v>
      </c>
      <c r="N2529" s="22" t="str">
        <f>IF(IFERROR(VLOOKUP(B2529,'[1]Vmesna vrtilna_SKLOP1'!B:J,7,0),"")=0,"",IFERROR(VLOOKUP(B2529,'[1]Vmesna vrtilna_SKLOP1'!B:J,7,0),""))</f>
        <v/>
      </c>
      <c r="O2529" s="22"/>
    </row>
    <row r="2530" spans="2:15" ht="15" customHeight="1" x14ac:dyDescent="0.3">
      <c r="B2530" s="15" t="str">
        <f>IF(AND('[1]Vmesna vrtilna_SKLOP1'!B2530&lt;&gt;"",'[1]Vmesna vrtilna_SKLOP1'!C2530&lt;&gt;""),IF('[1]Vmesna vrtilna_SKLOP1'!B2530&lt;&gt;"",'[1]Vmesna vrtilna_SKLOP1'!B2530,""),"")</f>
        <v/>
      </c>
      <c r="C2530" s="16" t="str">
        <f>IF(OR(C2529="Posebna oblika",C2529="Kulturno zaščiten objekt",C2529="Kulturno zaščiten objekt, Posebna oblika"),"Glej zavihek POSEBNI POGOJI",IF(SUM(N2529:Q2529)=1,"Posebna oblika",IF(SUM(N2529:Q2529)=10,"Kulturno zaščiten objekt",IF(SUM(N2529:Q2529)=11,"Kulturno zaščiten objekt, Posebna oblika",IF(AND('[1]Vmesna vrtilna_SKLOP1'!C2530&lt;&gt;"",'[1]Vmesna vrtilna_SKLOP1'!D2530&lt;&gt;""),IF('[1]Vmesna vrtilna_SKLOP1'!C2530&lt;&gt;"",'[1]Vmesna vrtilna_SKLOP1'!C2530,""),"")))))</f>
        <v/>
      </c>
      <c r="D2530" s="17" t="str">
        <f>IF(IFERROR(VLOOKUP(B2530,'[1]Vmesna vrtilna_SKLOP1'!B:J,6,0),"")=0,"",IFERROR(VLOOKUP(B2530,'[1]Vmesna vrtilna_SKLOP1'!B:J,6,0),""))</f>
        <v/>
      </c>
      <c r="E2530" s="16" t="str">
        <f>IF(IF('[1]Vmesna vrtilna_SKLOP1'!E2530&lt;&gt;"",'[1]Vmesna vrtilna_SKLOP1'!D2530,"")=0,"",IF('[1]Vmesna vrtilna_SKLOP1'!E2530&lt;&gt;"",'[1]Vmesna vrtilna_SKLOP1'!D2530,""))</f>
        <v/>
      </c>
      <c r="F2530" s="18" t="str">
        <f>IF('[1]Vmesna vrtilna_SKLOP1'!E2530&lt;&gt;"",'[1]Vmesna vrtilna_SKLOP1'!E2530,"")</f>
        <v/>
      </c>
      <c r="G2530" s="15" t="str">
        <f>IF('[1]Vmesna vrtilna_SKLOP1'!E2530&lt;&gt;"",'[1]Vmesna vrtilna_SKLOP1'!F2530,"")</f>
        <v/>
      </c>
      <c r="H2530" s="19" t="str">
        <f>IF('[1]Vmesna vrtilna_SKLOP1'!F2530&lt;&gt;"",'[1]Vmesna vrtilna_SKLOP1'!I2530,"")</f>
        <v/>
      </c>
      <c r="I2530" s="20" t="str">
        <f>IF(I2529="Skupaj:","DDV (22%):",IF(I2529="DDV (22%):","Skupaj z DDV:",IF(AND('[1]Vmesna vrtilna_SKLOP1'!C2530&lt;&gt;"",'[1]Vmesna vrtilna_SKLOP1'!E2530=""),"Skupaj:","")))</f>
        <v/>
      </c>
      <c r="J2530" s="21" t="str">
        <f t="shared" si="79"/>
        <v/>
      </c>
      <c r="K2530" s="21" t="str">
        <f>IF(I2530="Skupaj z DDV:",SUM(K2528,K2529),IF(I2530="DDV (22%):",K2529*0.22,IF(AND('[1]Vmesna vrtilna_SKLOP1'!C2530&lt;&gt;"",'[1]Vmesna vrtilna_SKLOP1'!D2530=""),'[1]Vmesna vrtilna_SKLOP1'!J2530,IF(F2530&lt;&gt;"",IF('[1]Vmesna vrtilna_SKLOP1'!J2530&lt;&gt;"",'[1]Vmesna vrtilna_SKLOP1'!J2530,""),""))))</f>
        <v/>
      </c>
      <c r="L2530" s="22" t="str">
        <f>IF(I2529="Skupaj:","DDV (22%):",IF(I2529="DDV (22%):","Skupaj z DDV:",IF(AND('[1]Vmesna vrtilna_SKLOP1'!C2530&lt;&gt;"",'[1]Vmesna vrtilna_SKLOP1'!E2530=""),"Skupaj:",IF(AND('[1]Vmesna vrtilna_SKLOP1'!C2530&lt;&gt;"",'[1]Vmesna vrtilna_SKLOP1'!D2530=""),'[1]Vmesna vrtilna_SKLOP1'!J2530,IF(F2530&lt;&gt;"",IF('[1]Vmesna vrtilna_SKLOP1'!J2530&lt;&gt;"",'[1]Vmesna vrtilna_SKLOP1'!J2530,""),"")))))</f>
        <v/>
      </c>
      <c r="M2530" s="22">
        <f t="shared" si="78"/>
        <v>0</v>
      </c>
      <c r="N2530" s="22" t="str">
        <f>IF(IFERROR(VLOOKUP(B2530,'[1]Vmesna vrtilna_SKLOP1'!B:J,7,0),"")=0,"",IFERROR(VLOOKUP(B2530,'[1]Vmesna vrtilna_SKLOP1'!B:J,7,0),""))</f>
        <v/>
      </c>
      <c r="O2530" s="22"/>
    </row>
    <row r="2531" spans="2:15" ht="15" customHeight="1" x14ac:dyDescent="0.3">
      <c r="B2531" s="15" t="str">
        <f>IF(AND('[1]Vmesna vrtilna_SKLOP1'!B2531&lt;&gt;"",'[1]Vmesna vrtilna_SKLOP1'!C2531&lt;&gt;""),IF('[1]Vmesna vrtilna_SKLOP1'!B2531&lt;&gt;"",'[1]Vmesna vrtilna_SKLOP1'!B2531,""),"")</f>
        <v/>
      </c>
      <c r="C2531" s="16" t="str">
        <f>IF(OR(C2530="Posebna oblika",C2530="Kulturno zaščiten objekt",C2530="Kulturno zaščiten objekt, Posebna oblika"),"Glej zavihek POSEBNI POGOJI",IF(SUM(N2530:Q2530)=1,"Posebna oblika",IF(SUM(N2530:Q2530)=10,"Kulturno zaščiten objekt",IF(SUM(N2530:Q2530)=11,"Kulturno zaščiten objekt, Posebna oblika",IF(AND('[1]Vmesna vrtilna_SKLOP1'!C2531&lt;&gt;"",'[1]Vmesna vrtilna_SKLOP1'!D2531&lt;&gt;""),IF('[1]Vmesna vrtilna_SKLOP1'!C2531&lt;&gt;"",'[1]Vmesna vrtilna_SKLOP1'!C2531,""),"")))))</f>
        <v/>
      </c>
      <c r="D2531" s="17" t="str">
        <f>IF(IFERROR(VLOOKUP(B2531,'[1]Vmesna vrtilna_SKLOP1'!B:J,6,0),"")=0,"",IFERROR(VLOOKUP(B2531,'[1]Vmesna vrtilna_SKLOP1'!B:J,6,0),""))</f>
        <v/>
      </c>
      <c r="E2531" s="16" t="str">
        <f>IF(IF('[1]Vmesna vrtilna_SKLOP1'!E2531&lt;&gt;"",'[1]Vmesna vrtilna_SKLOP1'!D2531,"")=0,"",IF('[1]Vmesna vrtilna_SKLOP1'!E2531&lt;&gt;"",'[1]Vmesna vrtilna_SKLOP1'!D2531,""))</f>
        <v>Senčila</v>
      </c>
      <c r="F2531" s="18" t="str">
        <f>IF('[1]Vmesna vrtilna_SKLOP1'!E2531&lt;&gt;"",'[1]Vmesna vrtilna_SKLOP1'!E2531,"")</f>
        <v>Notranje žaluzije - kovinske, Dim. ŠxV: 1x1m</v>
      </c>
      <c r="G2531" s="15" t="str">
        <f>IF('[1]Vmesna vrtilna_SKLOP1'!E2531&lt;&gt;"",'[1]Vmesna vrtilna_SKLOP1'!F2531,"")</f>
        <v>[kos]</v>
      </c>
      <c r="H2531" s="19">
        <f>IF('[1]Vmesna vrtilna_SKLOP1'!F2531&lt;&gt;"",'[1]Vmesna vrtilna_SKLOP1'!I2531,"")</f>
        <v>1</v>
      </c>
      <c r="I2531" s="20" t="str">
        <f>IF(I2530="Skupaj:","DDV (22%):",IF(I2530="DDV (22%):","Skupaj z DDV:",IF(AND('[1]Vmesna vrtilna_SKLOP1'!C2531&lt;&gt;"",'[1]Vmesna vrtilna_SKLOP1'!E2531=""),"Skupaj:","")))</f>
        <v/>
      </c>
      <c r="J2531" s="21">
        <f t="shared" si="79"/>
        <v>0</v>
      </c>
      <c r="K2531" s="21">
        <f>IF(I2531="Skupaj z DDV:",SUM(K2529,K2530),IF(I2531="DDV (22%):",K2530*0.22,IF(AND('[1]Vmesna vrtilna_SKLOP1'!C2531&lt;&gt;"",'[1]Vmesna vrtilna_SKLOP1'!D2531=""),'[1]Vmesna vrtilna_SKLOP1'!J2531,IF(F2531&lt;&gt;"",IF('[1]Vmesna vrtilna_SKLOP1'!J2531&lt;&gt;"",'[1]Vmesna vrtilna_SKLOP1'!J2531,""),""))))</f>
        <v>45</v>
      </c>
      <c r="L2531" s="22">
        <f>IF(I2530="Skupaj:","DDV (22%):",IF(I2530="DDV (22%):","Skupaj z DDV:",IF(AND('[1]Vmesna vrtilna_SKLOP1'!C2531&lt;&gt;"",'[1]Vmesna vrtilna_SKLOP1'!E2531=""),"Skupaj:",IF(AND('[1]Vmesna vrtilna_SKLOP1'!C2531&lt;&gt;"",'[1]Vmesna vrtilna_SKLOP1'!D2531=""),'[1]Vmesna vrtilna_SKLOP1'!J2531,IF(F2531&lt;&gt;"",IF('[1]Vmesna vrtilna_SKLOP1'!J2531&lt;&gt;"",'[1]Vmesna vrtilna_SKLOP1'!J2531,""),"")))))</f>
        <v>45</v>
      </c>
      <c r="M2531" s="22">
        <f t="shared" si="78"/>
        <v>0</v>
      </c>
      <c r="N2531" s="22" t="str">
        <f>IF(IFERROR(VLOOKUP(B2531,'[1]Vmesna vrtilna_SKLOP1'!B:J,7,0),"")=0,"",IFERROR(VLOOKUP(B2531,'[1]Vmesna vrtilna_SKLOP1'!B:J,7,0),""))</f>
        <v/>
      </c>
      <c r="O2531" s="22"/>
    </row>
    <row r="2532" spans="2:15" ht="15" customHeight="1" x14ac:dyDescent="0.3">
      <c r="B2532" s="15" t="str">
        <f>IF(AND('[1]Vmesna vrtilna_SKLOP1'!B2532&lt;&gt;"",'[1]Vmesna vrtilna_SKLOP1'!C2532&lt;&gt;""),IF('[1]Vmesna vrtilna_SKLOP1'!B2532&lt;&gt;"",'[1]Vmesna vrtilna_SKLOP1'!B2532,""),"")</f>
        <v/>
      </c>
      <c r="C2532" s="16" t="str">
        <f>IF(OR(C2531="Posebna oblika",C2531="Kulturno zaščiten objekt",C2531="Kulturno zaščiten objekt, Posebna oblika"),"Glej zavihek POSEBNI POGOJI",IF(SUM(N2531:Q2531)=1,"Posebna oblika",IF(SUM(N2531:Q2531)=10,"Kulturno zaščiten objekt",IF(SUM(N2531:Q2531)=11,"Kulturno zaščiten objekt, Posebna oblika",IF(AND('[1]Vmesna vrtilna_SKLOP1'!C2532&lt;&gt;"",'[1]Vmesna vrtilna_SKLOP1'!D2532&lt;&gt;""),IF('[1]Vmesna vrtilna_SKLOP1'!C2532&lt;&gt;"",'[1]Vmesna vrtilna_SKLOP1'!C2532,""),"")))))</f>
        <v/>
      </c>
      <c r="D2532" s="17" t="str">
        <f>IF(IFERROR(VLOOKUP(B2532,'[1]Vmesna vrtilna_SKLOP1'!B:J,6,0),"")=0,"",IFERROR(VLOOKUP(B2532,'[1]Vmesna vrtilna_SKLOP1'!B:J,6,0),""))</f>
        <v/>
      </c>
      <c r="E2532" s="16" t="str">
        <f>IF(IF('[1]Vmesna vrtilna_SKLOP1'!E2532&lt;&gt;"",'[1]Vmesna vrtilna_SKLOP1'!D2532,"")=0,"",IF('[1]Vmesna vrtilna_SKLOP1'!E2532&lt;&gt;"",'[1]Vmesna vrtilna_SKLOP1'!D2532,""))</f>
        <v/>
      </c>
      <c r="F2532" s="18" t="str">
        <f>IF('[1]Vmesna vrtilna_SKLOP1'!E2532&lt;&gt;"",'[1]Vmesna vrtilna_SKLOP1'!E2532,"")</f>
        <v>Notranje žaluzije - kovinske, Dim. ŠxV: 1,2x1,2m</v>
      </c>
      <c r="G2532" s="15" t="str">
        <f>IF('[1]Vmesna vrtilna_SKLOP1'!E2532&lt;&gt;"",'[1]Vmesna vrtilna_SKLOP1'!F2532,"")</f>
        <v>[kos]</v>
      </c>
      <c r="H2532" s="19">
        <f>IF('[1]Vmesna vrtilna_SKLOP1'!F2532&lt;&gt;"",'[1]Vmesna vrtilna_SKLOP1'!I2532,"")</f>
        <v>1</v>
      </c>
      <c r="I2532" s="20" t="str">
        <f>IF(I2531="Skupaj:","DDV (22%):",IF(I2531="DDV (22%):","Skupaj z DDV:",IF(AND('[1]Vmesna vrtilna_SKLOP1'!C2532&lt;&gt;"",'[1]Vmesna vrtilna_SKLOP1'!E2532=""),"Skupaj:","")))</f>
        <v/>
      </c>
      <c r="J2532" s="21">
        <f t="shared" si="79"/>
        <v>0</v>
      </c>
      <c r="K2532" s="21">
        <f>IF(I2532="Skupaj z DDV:",SUM(K2530,K2531),IF(I2532="DDV (22%):",K2531*0.22,IF(AND('[1]Vmesna vrtilna_SKLOP1'!C2532&lt;&gt;"",'[1]Vmesna vrtilna_SKLOP1'!D2532=""),'[1]Vmesna vrtilna_SKLOP1'!J2532,IF(F2532&lt;&gt;"",IF('[1]Vmesna vrtilna_SKLOP1'!J2532&lt;&gt;"",'[1]Vmesna vrtilna_SKLOP1'!J2532,""),""))))</f>
        <v>64.8</v>
      </c>
      <c r="L2532" s="22">
        <f>IF(I2531="Skupaj:","DDV (22%):",IF(I2531="DDV (22%):","Skupaj z DDV:",IF(AND('[1]Vmesna vrtilna_SKLOP1'!C2532&lt;&gt;"",'[1]Vmesna vrtilna_SKLOP1'!E2532=""),"Skupaj:",IF(AND('[1]Vmesna vrtilna_SKLOP1'!C2532&lt;&gt;"",'[1]Vmesna vrtilna_SKLOP1'!D2532=""),'[1]Vmesna vrtilna_SKLOP1'!J2532,IF(F2532&lt;&gt;"",IF('[1]Vmesna vrtilna_SKLOP1'!J2532&lt;&gt;"",'[1]Vmesna vrtilna_SKLOP1'!J2532,""),"")))))</f>
        <v>64.8</v>
      </c>
      <c r="M2532" s="22">
        <f t="shared" si="78"/>
        <v>0</v>
      </c>
      <c r="N2532" s="22" t="str">
        <f>IF(IFERROR(VLOOKUP(B2532,'[1]Vmesna vrtilna_SKLOP1'!B:J,7,0),"")=0,"",IFERROR(VLOOKUP(B2532,'[1]Vmesna vrtilna_SKLOP1'!B:J,7,0),""))</f>
        <v/>
      </c>
      <c r="O2532" s="22"/>
    </row>
    <row r="2533" spans="2:15" ht="15" customHeight="1" x14ac:dyDescent="0.3">
      <c r="B2533" s="15" t="str">
        <f>IF(AND('[1]Vmesna vrtilna_SKLOP1'!B2533&lt;&gt;"",'[1]Vmesna vrtilna_SKLOP1'!C2533&lt;&gt;""),IF('[1]Vmesna vrtilna_SKLOP1'!B2533&lt;&gt;"",'[1]Vmesna vrtilna_SKLOP1'!B2533,""),"")</f>
        <v/>
      </c>
      <c r="C2533" s="16" t="str">
        <f>IF(OR(C2532="Posebna oblika",C2532="Kulturno zaščiten objekt",C2532="Kulturno zaščiten objekt, Posebna oblika"),"Glej zavihek POSEBNI POGOJI",IF(SUM(N2532:Q2532)=1,"Posebna oblika",IF(SUM(N2532:Q2532)=10,"Kulturno zaščiten objekt",IF(SUM(N2532:Q2532)=11,"Kulturno zaščiten objekt, Posebna oblika",IF(AND('[1]Vmesna vrtilna_SKLOP1'!C2533&lt;&gt;"",'[1]Vmesna vrtilna_SKLOP1'!D2533&lt;&gt;""),IF('[1]Vmesna vrtilna_SKLOP1'!C2533&lt;&gt;"",'[1]Vmesna vrtilna_SKLOP1'!C2533,""),"")))))</f>
        <v/>
      </c>
      <c r="D2533" s="17" t="str">
        <f>IF(IFERROR(VLOOKUP(B2533,'[1]Vmesna vrtilna_SKLOP1'!B:J,6,0),"")=0,"",IFERROR(VLOOKUP(B2533,'[1]Vmesna vrtilna_SKLOP1'!B:J,6,0),""))</f>
        <v/>
      </c>
      <c r="E2533" s="16" t="str">
        <f>IF(IF('[1]Vmesna vrtilna_SKLOP1'!E2533&lt;&gt;"",'[1]Vmesna vrtilna_SKLOP1'!D2533,"")=0,"",IF('[1]Vmesna vrtilna_SKLOP1'!E2533&lt;&gt;"",'[1]Vmesna vrtilna_SKLOP1'!D2533,""))</f>
        <v/>
      </c>
      <c r="F2533" s="18" t="str">
        <f>IF('[1]Vmesna vrtilna_SKLOP1'!E2533&lt;&gt;"",'[1]Vmesna vrtilna_SKLOP1'!E2533,"")</f>
        <v>Notranje žaluzije - kovinske, Dim. ŠxV: 1,8x1,2m</v>
      </c>
      <c r="G2533" s="15" t="str">
        <f>IF('[1]Vmesna vrtilna_SKLOP1'!E2533&lt;&gt;"",'[1]Vmesna vrtilna_SKLOP1'!F2533,"")</f>
        <v>[kos]</v>
      </c>
      <c r="H2533" s="19">
        <f>IF('[1]Vmesna vrtilna_SKLOP1'!F2533&lt;&gt;"",'[1]Vmesna vrtilna_SKLOP1'!I2533,"")</f>
        <v>2</v>
      </c>
      <c r="I2533" s="20" t="str">
        <f>IF(I2532="Skupaj:","DDV (22%):",IF(I2532="DDV (22%):","Skupaj z DDV:",IF(AND('[1]Vmesna vrtilna_SKLOP1'!C2533&lt;&gt;"",'[1]Vmesna vrtilna_SKLOP1'!E2533=""),"Skupaj:","")))</f>
        <v/>
      </c>
      <c r="J2533" s="21">
        <f t="shared" si="79"/>
        <v>0</v>
      </c>
      <c r="K2533" s="21">
        <f>IF(I2533="Skupaj z DDV:",SUM(K2531,K2532),IF(I2533="DDV (22%):",K2532*0.22,IF(AND('[1]Vmesna vrtilna_SKLOP1'!C2533&lt;&gt;"",'[1]Vmesna vrtilna_SKLOP1'!D2533=""),'[1]Vmesna vrtilna_SKLOP1'!J2533,IF(F2533&lt;&gt;"",IF('[1]Vmesna vrtilna_SKLOP1'!J2533&lt;&gt;"",'[1]Vmesna vrtilna_SKLOP1'!J2533,""),""))))</f>
        <v>194.4</v>
      </c>
      <c r="L2533" s="22">
        <f>IF(I2532="Skupaj:","DDV (22%):",IF(I2532="DDV (22%):","Skupaj z DDV:",IF(AND('[1]Vmesna vrtilna_SKLOP1'!C2533&lt;&gt;"",'[1]Vmesna vrtilna_SKLOP1'!E2533=""),"Skupaj:",IF(AND('[1]Vmesna vrtilna_SKLOP1'!C2533&lt;&gt;"",'[1]Vmesna vrtilna_SKLOP1'!D2533=""),'[1]Vmesna vrtilna_SKLOP1'!J2533,IF(F2533&lt;&gt;"",IF('[1]Vmesna vrtilna_SKLOP1'!J2533&lt;&gt;"",'[1]Vmesna vrtilna_SKLOP1'!J2533,""),"")))))</f>
        <v>194.4</v>
      </c>
      <c r="M2533" s="22">
        <f t="shared" si="78"/>
        <v>0</v>
      </c>
      <c r="N2533" s="22" t="str">
        <f>IF(IFERROR(VLOOKUP(B2533,'[1]Vmesna vrtilna_SKLOP1'!B:J,7,0),"")=0,"",IFERROR(VLOOKUP(B2533,'[1]Vmesna vrtilna_SKLOP1'!B:J,7,0),""))</f>
        <v/>
      </c>
      <c r="O2533" s="22"/>
    </row>
    <row r="2534" spans="2:15" ht="15" customHeight="1" x14ac:dyDescent="0.3">
      <c r="B2534" s="15" t="str">
        <f>IF(AND('[1]Vmesna vrtilna_SKLOP1'!B2534&lt;&gt;"",'[1]Vmesna vrtilna_SKLOP1'!C2534&lt;&gt;""),IF('[1]Vmesna vrtilna_SKLOP1'!B2534&lt;&gt;"",'[1]Vmesna vrtilna_SKLOP1'!B2534,""),"")</f>
        <v/>
      </c>
      <c r="C2534" s="16" t="str">
        <f>IF(OR(C2533="Posebna oblika",C2533="Kulturno zaščiten objekt",C2533="Kulturno zaščiten objekt, Posebna oblika"),"Glej zavihek POSEBNI POGOJI",IF(SUM(N2533:Q2533)=1,"Posebna oblika",IF(SUM(N2533:Q2533)=10,"Kulturno zaščiten objekt",IF(SUM(N2533:Q2533)=11,"Kulturno zaščiten objekt, Posebna oblika",IF(AND('[1]Vmesna vrtilna_SKLOP1'!C2534&lt;&gt;"",'[1]Vmesna vrtilna_SKLOP1'!D2534&lt;&gt;""),IF('[1]Vmesna vrtilna_SKLOP1'!C2534&lt;&gt;"",'[1]Vmesna vrtilna_SKLOP1'!C2534,""),"")))))</f>
        <v/>
      </c>
      <c r="D2534" s="17" t="str">
        <f>IF(IFERROR(VLOOKUP(B2534,'[1]Vmesna vrtilna_SKLOP1'!B:J,6,0),"")=0,"",IFERROR(VLOOKUP(B2534,'[1]Vmesna vrtilna_SKLOP1'!B:J,6,0),""))</f>
        <v/>
      </c>
      <c r="E2534" s="16" t="str">
        <f>IF(IF('[1]Vmesna vrtilna_SKLOP1'!E2534&lt;&gt;"",'[1]Vmesna vrtilna_SKLOP1'!D2534,"")=0,"",IF('[1]Vmesna vrtilna_SKLOP1'!E2534&lt;&gt;"",'[1]Vmesna vrtilna_SKLOP1'!D2534,""))</f>
        <v/>
      </c>
      <c r="F2534" s="18" t="str">
        <f>IF('[1]Vmesna vrtilna_SKLOP1'!E2534&lt;&gt;"",'[1]Vmesna vrtilna_SKLOP1'!E2534,"")</f>
        <v/>
      </c>
      <c r="G2534" s="15" t="str">
        <f>IF('[1]Vmesna vrtilna_SKLOP1'!E2534&lt;&gt;"",'[1]Vmesna vrtilna_SKLOP1'!F2534,"")</f>
        <v/>
      </c>
      <c r="H2534" s="19" t="str">
        <f>IF('[1]Vmesna vrtilna_SKLOP1'!F2534&lt;&gt;"",'[1]Vmesna vrtilna_SKLOP1'!I2534,"")</f>
        <v/>
      </c>
      <c r="I2534" s="20" t="str">
        <f>IF(I2533="Skupaj:","DDV (22%):",IF(I2533="DDV (22%):","Skupaj z DDV:",IF(AND('[1]Vmesna vrtilna_SKLOP1'!C2534&lt;&gt;"",'[1]Vmesna vrtilna_SKLOP1'!E2534=""),"Skupaj:","")))</f>
        <v/>
      </c>
      <c r="J2534" s="21" t="str">
        <f t="shared" si="79"/>
        <v/>
      </c>
      <c r="K2534" s="21" t="str">
        <f>IF(I2534="Skupaj z DDV:",SUM(K2532,K2533),IF(I2534="DDV (22%):",K2533*0.22,IF(AND('[1]Vmesna vrtilna_SKLOP1'!C2534&lt;&gt;"",'[1]Vmesna vrtilna_SKLOP1'!D2534=""),'[1]Vmesna vrtilna_SKLOP1'!J2534,IF(F2534&lt;&gt;"",IF('[1]Vmesna vrtilna_SKLOP1'!J2534&lt;&gt;"",'[1]Vmesna vrtilna_SKLOP1'!J2534,""),""))))</f>
        <v/>
      </c>
      <c r="L2534" s="22" t="str">
        <f>IF(I2533="Skupaj:","DDV (22%):",IF(I2533="DDV (22%):","Skupaj z DDV:",IF(AND('[1]Vmesna vrtilna_SKLOP1'!C2534&lt;&gt;"",'[1]Vmesna vrtilna_SKLOP1'!E2534=""),"Skupaj:",IF(AND('[1]Vmesna vrtilna_SKLOP1'!C2534&lt;&gt;"",'[1]Vmesna vrtilna_SKLOP1'!D2534=""),'[1]Vmesna vrtilna_SKLOP1'!J2534,IF(F2534&lt;&gt;"",IF('[1]Vmesna vrtilna_SKLOP1'!J2534&lt;&gt;"",'[1]Vmesna vrtilna_SKLOP1'!J2534,""),"")))))</f>
        <v/>
      </c>
      <c r="M2534" s="22">
        <f t="shared" si="78"/>
        <v>0</v>
      </c>
      <c r="N2534" s="22" t="str">
        <f>IF(IFERROR(VLOOKUP(B2534,'[1]Vmesna vrtilna_SKLOP1'!B:J,7,0),"")=0,"",IFERROR(VLOOKUP(B2534,'[1]Vmesna vrtilna_SKLOP1'!B:J,7,0),""))</f>
        <v/>
      </c>
      <c r="O2534" s="22"/>
    </row>
    <row r="2535" spans="2:15" ht="15" customHeight="1" x14ac:dyDescent="0.3">
      <c r="B2535" s="15" t="str">
        <f>IF(AND('[1]Vmesna vrtilna_SKLOP1'!B2535&lt;&gt;"",'[1]Vmesna vrtilna_SKLOP1'!C2535&lt;&gt;""),IF('[1]Vmesna vrtilna_SKLOP1'!B2535&lt;&gt;"",'[1]Vmesna vrtilna_SKLOP1'!B2535,""),"")</f>
        <v/>
      </c>
      <c r="C2535" s="16" t="str">
        <f>IF(OR(C2534="Posebna oblika",C2534="Kulturno zaščiten objekt",C2534="Kulturno zaščiten objekt, Posebna oblika"),"Glej zavihek POSEBNI POGOJI",IF(SUM(N2534:Q2534)=1,"Posebna oblika",IF(SUM(N2534:Q2534)=10,"Kulturno zaščiten objekt",IF(SUM(N2534:Q2534)=11,"Kulturno zaščiten objekt, Posebna oblika",IF(AND('[1]Vmesna vrtilna_SKLOP1'!C2535&lt;&gt;"",'[1]Vmesna vrtilna_SKLOP1'!D2535&lt;&gt;""),IF('[1]Vmesna vrtilna_SKLOP1'!C2535&lt;&gt;"",'[1]Vmesna vrtilna_SKLOP1'!C2535,""),"")))))</f>
        <v/>
      </c>
      <c r="D2535" s="17" t="str">
        <f>IF(IFERROR(VLOOKUP(B2535,'[1]Vmesna vrtilna_SKLOP1'!B:J,6,0),"")=0,"",IFERROR(VLOOKUP(B2535,'[1]Vmesna vrtilna_SKLOP1'!B:J,6,0),""))</f>
        <v/>
      </c>
      <c r="E2535" s="16" t="str">
        <f>IF(IF('[1]Vmesna vrtilna_SKLOP1'!E2535&lt;&gt;"",'[1]Vmesna vrtilna_SKLOP1'!D2535,"")=0,"",IF('[1]Vmesna vrtilna_SKLOP1'!E2535&lt;&gt;"",'[1]Vmesna vrtilna_SKLOP1'!D2535,""))</f>
        <v>Notranje police</v>
      </c>
      <c r="F2535" s="18" t="str">
        <f>IF('[1]Vmesna vrtilna_SKLOP1'!E2535&lt;&gt;"",'[1]Vmesna vrtilna_SKLOP1'!E2535,"")</f>
        <v>Notranja polica, mat. Marmor, dim. ŠxG:1x0,2m</v>
      </c>
      <c r="G2535" s="15" t="str">
        <f>IF('[1]Vmesna vrtilna_SKLOP1'!E2535&lt;&gt;"",'[1]Vmesna vrtilna_SKLOP1'!F2535,"")</f>
        <v>[kos]</v>
      </c>
      <c r="H2535" s="19">
        <f>IF('[1]Vmesna vrtilna_SKLOP1'!F2535&lt;&gt;"",'[1]Vmesna vrtilna_SKLOP1'!I2535,"")</f>
        <v>1</v>
      </c>
      <c r="I2535" s="20" t="str">
        <f>IF(I2534="Skupaj:","DDV (22%):",IF(I2534="DDV (22%):","Skupaj z DDV:",IF(AND('[1]Vmesna vrtilna_SKLOP1'!C2535&lt;&gt;"",'[1]Vmesna vrtilna_SKLOP1'!E2535=""),"Skupaj:","")))</f>
        <v/>
      </c>
      <c r="J2535" s="21">
        <f t="shared" si="79"/>
        <v>0</v>
      </c>
      <c r="K2535" s="21">
        <f>IF(I2535="Skupaj z DDV:",SUM(K2533,K2534),IF(I2535="DDV (22%):",K2534*0.22,IF(AND('[1]Vmesna vrtilna_SKLOP1'!C2535&lt;&gt;"",'[1]Vmesna vrtilna_SKLOP1'!D2535=""),'[1]Vmesna vrtilna_SKLOP1'!J2535,IF(F2535&lt;&gt;"",IF('[1]Vmesna vrtilna_SKLOP1'!J2535&lt;&gt;"",'[1]Vmesna vrtilna_SKLOP1'!J2535,""),""))))</f>
        <v>57.150000000000006</v>
      </c>
      <c r="L2535" s="22">
        <f>IF(I2534="Skupaj:","DDV (22%):",IF(I2534="DDV (22%):","Skupaj z DDV:",IF(AND('[1]Vmesna vrtilna_SKLOP1'!C2535&lt;&gt;"",'[1]Vmesna vrtilna_SKLOP1'!E2535=""),"Skupaj:",IF(AND('[1]Vmesna vrtilna_SKLOP1'!C2535&lt;&gt;"",'[1]Vmesna vrtilna_SKLOP1'!D2535=""),'[1]Vmesna vrtilna_SKLOP1'!J2535,IF(F2535&lt;&gt;"",IF('[1]Vmesna vrtilna_SKLOP1'!J2535&lt;&gt;"",'[1]Vmesna vrtilna_SKLOP1'!J2535,""),"")))))</f>
        <v>57.150000000000006</v>
      </c>
      <c r="M2535" s="22">
        <f t="shared" si="78"/>
        <v>0</v>
      </c>
      <c r="N2535" s="22" t="str">
        <f>IF(IFERROR(VLOOKUP(B2535,'[1]Vmesna vrtilna_SKLOP1'!B:J,7,0),"")=0,"",IFERROR(VLOOKUP(B2535,'[1]Vmesna vrtilna_SKLOP1'!B:J,7,0),""))</f>
        <v/>
      </c>
      <c r="O2535" s="22"/>
    </row>
    <row r="2536" spans="2:15" ht="15" customHeight="1" x14ac:dyDescent="0.3">
      <c r="B2536" s="15" t="str">
        <f>IF(AND('[1]Vmesna vrtilna_SKLOP1'!B2536&lt;&gt;"",'[1]Vmesna vrtilna_SKLOP1'!C2536&lt;&gt;""),IF('[1]Vmesna vrtilna_SKLOP1'!B2536&lt;&gt;"",'[1]Vmesna vrtilna_SKLOP1'!B2536,""),"")</f>
        <v/>
      </c>
      <c r="C2536" s="16" t="str">
        <f>IF(OR(C2535="Posebna oblika",C2535="Kulturno zaščiten objekt",C2535="Kulturno zaščiten objekt, Posebna oblika"),"Glej zavihek POSEBNI POGOJI",IF(SUM(N2535:Q2535)=1,"Posebna oblika",IF(SUM(N2535:Q2535)=10,"Kulturno zaščiten objekt",IF(SUM(N2535:Q2535)=11,"Kulturno zaščiten objekt, Posebna oblika",IF(AND('[1]Vmesna vrtilna_SKLOP1'!C2536&lt;&gt;"",'[1]Vmesna vrtilna_SKLOP1'!D2536&lt;&gt;""),IF('[1]Vmesna vrtilna_SKLOP1'!C2536&lt;&gt;"",'[1]Vmesna vrtilna_SKLOP1'!C2536,""),"")))))</f>
        <v/>
      </c>
      <c r="D2536" s="17" t="str">
        <f>IF(IFERROR(VLOOKUP(B2536,'[1]Vmesna vrtilna_SKLOP1'!B:J,6,0),"")=0,"",IFERROR(VLOOKUP(B2536,'[1]Vmesna vrtilna_SKLOP1'!B:J,6,0),""))</f>
        <v/>
      </c>
      <c r="E2536" s="16" t="str">
        <f>IF(IF('[1]Vmesna vrtilna_SKLOP1'!E2536&lt;&gt;"",'[1]Vmesna vrtilna_SKLOP1'!D2536,"")=0,"",IF('[1]Vmesna vrtilna_SKLOP1'!E2536&lt;&gt;"",'[1]Vmesna vrtilna_SKLOP1'!D2536,""))</f>
        <v/>
      </c>
      <c r="F2536" s="18" t="str">
        <f>IF('[1]Vmesna vrtilna_SKLOP1'!E2536&lt;&gt;"",'[1]Vmesna vrtilna_SKLOP1'!E2536,"")</f>
        <v>Notranja polica, mat. Marmor, dim. ŠxG:1,2x0,2m</v>
      </c>
      <c r="G2536" s="15" t="str">
        <f>IF('[1]Vmesna vrtilna_SKLOP1'!E2536&lt;&gt;"",'[1]Vmesna vrtilna_SKLOP1'!F2536,"")</f>
        <v>[kos]</v>
      </c>
      <c r="H2536" s="19">
        <f>IF('[1]Vmesna vrtilna_SKLOP1'!F2536&lt;&gt;"",'[1]Vmesna vrtilna_SKLOP1'!I2536,"")</f>
        <v>1</v>
      </c>
      <c r="I2536" s="20" t="str">
        <f>IF(I2535="Skupaj:","DDV (22%):",IF(I2535="DDV (22%):","Skupaj z DDV:",IF(AND('[1]Vmesna vrtilna_SKLOP1'!C2536&lt;&gt;"",'[1]Vmesna vrtilna_SKLOP1'!E2536=""),"Skupaj:","")))</f>
        <v/>
      </c>
      <c r="J2536" s="21">
        <f t="shared" si="79"/>
        <v>0</v>
      </c>
      <c r="K2536" s="21">
        <f>IF(I2536="Skupaj z DDV:",SUM(K2534,K2535),IF(I2536="DDV (22%):",K2535*0.22,IF(AND('[1]Vmesna vrtilna_SKLOP1'!C2536&lt;&gt;"",'[1]Vmesna vrtilna_SKLOP1'!D2536=""),'[1]Vmesna vrtilna_SKLOP1'!J2536,IF(F2536&lt;&gt;"",IF('[1]Vmesna vrtilna_SKLOP1'!J2536&lt;&gt;"",'[1]Vmesna vrtilna_SKLOP1'!J2536,""),""))))</f>
        <v>66.47</v>
      </c>
      <c r="L2536" s="22">
        <f>IF(I2535="Skupaj:","DDV (22%):",IF(I2535="DDV (22%):","Skupaj z DDV:",IF(AND('[1]Vmesna vrtilna_SKLOP1'!C2536&lt;&gt;"",'[1]Vmesna vrtilna_SKLOP1'!E2536=""),"Skupaj:",IF(AND('[1]Vmesna vrtilna_SKLOP1'!C2536&lt;&gt;"",'[1]Vmesna vrtilna_SKLOP1'!D2536=""),'[1]Vmesna vrtilna_SKLOP1'!J2536,IF(F2536&lt;&gt;"",IF('[1]Vmesna vrtilna_SKLOP1'!J2536&lt;&gt;"",'[1]Vmesna vrtilna_SKLOP1'!J2536,""),"")))))</f>
        <v>66.47</v>
      </c>
      <c r="M2536" s="22">
        <f t="shared" si="78"/>
        <v>0</v>
      </c>
      <c r="N2536" s="22" t="str">
        <f>IF(IFERROR(VLOOKUP(B2536,'[1]Vmesna vrtilna_SKLOP1'!B:J,7,0),"")=0,"",IFERROR(VLOOKUP(B2536,'[1]Vmesna vrtilna_SKLOP1'!B:J,7,0),""))</f>
        <v/>
      </c>
      <c r="O2536" s="22"/>
    </row>
    <row r="2537" spans="2:15" ht="15" customHeight="1" x14ac:dyDescent="0.3">
      <c r="B2537" s="15" t="str">
        <f>IF(AND('[1]Vmesna vrtilna_SKLOP1'!B2537&lt;&gt;"",'[1]Vmesna vrtilna_SKLOP1'!C2537&lt;&gt;""),IF('[1]Vmesna vrtilna_SKLOP1'!B2537&lt;&gt;"",'[1]Vmesna vrtilna_SKLOP1'!B2537,""),"")</f>
        <v/>
      </c>
      <c r="C2537" s="16" t="str">
        <f>IF(OR(C2536="Posebna oblika",C2536="Kulturno zaščiten objekt",C2536="Kulturno zaščiten objekt, Posebna oblika"),"Glej zavihek POSEBNI POGOJI",IF(SUM(N2536:Q2536)=1,"Posebna oblika",IF(SUM(N2536:Q2536)=10,"Kulturno zaščiten objekt",IF(SUM(N2536:Q2536)=11,"Kulturno zaščiten objekt, Posebna oblika",IF(AND('[1]Vmesna vrtilna_SKLOP1'!C2537&lt;&gt;"",'[1]Vmesna vrtilna_SKLOP1'!D2537&lt;&gt;""),IF('[1]Vmesna vrtilna_SKLOP1'!C2537&lt;&gt;"",'[1]Vmesna vrtilna_SKLOP1'!C2537,""),"")))))</f>
        <v/>
      </c>
      <c r="D2537" s="17" t="str">
        <f>IF(IFERROR(VLOOKUP(B2537,'[1]Vmesna vrtilna_SKLOP1'!B:J,6,0),"")=0,"",IFERROR(VLOOKUP(B2537,'[1]Vmesna vrtilna_SKLOP1'!B:J,6,0),""))</f>
        <v/>
      </c>
      <c r="E2537" s="16" t="str">
        <f>IF(IF('[1]Vmesna vrtilna_SKLOP1'!E2537&lt;&gt;"",'[1]Vmesna vrtilna_SKLOP1'!D2537,"")=0,"",IF('[1]Vmesna vrtilna_SKLOP1'!E2537&lt;&gt;"",'[1]Vmesna vrtilna_SKLOP1'!D2537,""))</f>
        <v/>
      </c>
      <c r="F2537" s="18" t="str">
        <f>IF('[1]Vmesna vrtilna_SKLOP1'!E2537&lt;&gt;"",'[1]Vmesna vrtilna_SKLOP1'!E2537,"")</f>
        <v>Notranja polica, mat. Marmor, dim. ŠxG:1,8x0,2m</v>
      </c>
      <c r="G2537" s="15" t="str">
        <f>IF('[1]Vmesna vrtilna_SKLOP1'!E2537&lt;&gt;"",'[1]Vmesna vrtilna_SKLOP1'!F2537,"")</f>
        <v>[kos]</v>
      </c>
      <c r="H2537" s="19">
        <f>IF('[1]Vmesna vrtilna_SKLOP1'!F2537&lt;&gt;"",'[1]Vmesna vrtilna_SKLOP1'!I2537,"")</f>
        <v>2</v>
      </c>
      <c r="I2537" s="20" t="str">
        <f>IF(I2536="Skupaj:","DDV (22%):",IF(I2536="DDV (22%):","Skupaj z DDV:",IF(AND('[1]Vmesna vrtilna_SKLOP1'!C2537&lt;&gt;"",'[1]Vmesna vrtilna_SKLOP1'!E2537=""),"Skupaj:","")))</f>
        <v/>
      </c>
      <c r="J2537" s="21">
        <f t="shared" si="79"/>
        <v>0</v>
      </c>
      <c r="K2537" s="21">
        <f>IF(I2537="Skupaj z DDV:",SUM(K2535,K2536),IF(I2537="DDV (22%):",K2536*0.22,IF(AND('[1]Vmesna vrtilna_SKLOP1'!C2537&lt;&gt;"",'[1]Vmesna vrtilna_SKLOP1'!D2537=""),'[1]Vmesna vrtilna_SKLOP1'!J2537,IF(F2537&lt;&gt;"",IF('[1]Vmesna vrtilna_SKLOP1'!J2537&lt;&gt;"",'[1]Vmesna vrtilna_SKLOP1'!J2537,""),""))))</f>
        <v>192.70000000000002</v>
      </c>
      <c r="L2537" s="22">
        <f>IF(I2536="Skupaj:","DDV (22%):",IF(I2536="DDV (22%):","Skupaj z DDV:",IF(AND('[1]Vmesna vrtilna_SKLOP1'!C2537&lt;&gt;"",'[1]Vmesna vrtilna_SKLOP1'!E2537=""),"Skupaj:",IF(AND('[1]Vmesna vrtilna_SKLOP1'!C2537&lt;&gt;"",'[1]Vmesna vrtilna_SKLOP1'!D2537=""),'[1]Vmesna vrtilna_SKLOP1'!J2537,IF(F2537&lt;&gt;"",IF('[1]Vmesna vrtilna_SKLOP1'!J2537&lt;&gt;"",'[1]Vmesna vrtilna_SKLOP1'!J2537,""),"")))))</f>
        <v>192.70000000000002</v>
      </c>
      <c r="M2537" s="22">
        <f t="shared" si="78"/>
        <v>0</v>
      </c>
      <c r="N2537" s="22" t="str">
        <f>IF(IFERROR(VLOOKUP(B2537,'[1]Vmesna vrtilna_SKLOP1'!B:J,7,0),"")=0,"",IFERROR(VLOOKUP(B2537,'[1]Vmesna vrtilna_SKLOP1'!B:J,7,0),""))</f>
        <v/>
      </c>
      <c r="O2537" s="22"/>
    </row>
    <row r="2538" spans="2:15" ht="15" customHeight="1" x14ac:dyDescent="0.3">
      <c r="B2538" s="15" t="str">
        <f>IF(AND('[1]Vmesna vrtilna_SKLOP1'!B2538&lt;&gt;"",'[1]Vmesna vrtilna_SKLOP1'!C2538&lt;&gt;""),IF('[1]Vmesna vrtilna_SKLOP1'!B2538&lt;&gt;"",'[1]Vmesna vrtilna_SKLOP1'!B2538,""),"")</f>
        <v/>
      </c>
      <c r="C2538" s="16" t="str">
        <f>IF(OR(C2537="Posebna oblika",C2537="Kulturno zaščiten objekt",C2537="Kulturno zaščiten objekt, Posebna oblika"),"Glej zavihek POSEBNI POGOJI",IF(SUM(N2537:Q2537)=1,"Posebna oblika",IF(SUM(N2537:Q2537)=10,"Kulturno zaščiten objekt",IF(SUM(N2537:Q2537)=11,"Kulturno zaščiten objekt, Posebna oblika",IF(AND('[1]Vmesna vrtilna_SKLOP1'!C2538&lt;&gt;"",'[1]Vmesna vrtilna_SKLOP1'!D2538&lt;&gt;""),IF('[1]Vmesna vrtilna_SKLOP1'!C2538&lt;&gt;"",'[1]Vmesna vrtilna_SKLOP1'!C2538,""),"")))))</f>
        <v/>
      </c>
      <c r="D2538" s="17" t="str">
        <f>IF(IFERROR(VLOOKUP(B2538,'[1]Vmesna vrtilna_SKLOP1'!B:J,6,0),"")=0,"",IFERROR(VLOOKUP(B2538,'[1]Vmesna vrtilna_SKLOP1'!B:J,6,0),""))</f>
        <v/>
      </c>
      <c r="E2538" s="16" t="str">
        <f>IF(IF('[1]Vmesna vrtilna_SKLOP1'!E2538&lt;&gt;"",'[1]Vmesna vrtilna_SKLOP1'!D2538,"")=0,"",IF('[1]Vmesna vrtilna_SKLOP1'!E2538&lt;&gt;"",'[1]Vmesna vrtilna_SKLOP1'!D2538,""))</f>
        <v/>
      </c>
      <c r="F2538" s="18" t="str">
        <f>IF('[1]Vmesna vrtilna_SKLOP1'!E2538&lt;&gt;"",'[1]Vmesna vrtilna_SKLOP1'!E2538,"")</f>
        <v/>
      </c>
      <c r="G2538" s="15" t="str">
        <f>IF('[1]Vmesna vrtilna_SKLOP1'!E2538&lt;&gt;"",'[1]Vmesna vrtilna_SKLOP1'!F2538,"")</f>
        <v/>
      </c>
      <c r="H2538" s="19" t="str">
        <f>IF('[1]Vmesna vrtilna_SKLOP1'!F2538&lt;&gt;"",'[1]Vmesna vrtilna_SKLOP1'!I2538,"")</f>
        <v/>
      </c>
      <c r="I2538" s="20" t="str">
        <f>IF(I2537="Skupaj:","DDV (22%):",IF(I2537="DDV (22%):","Skupaj z DDV:",IF(AND('[1]Vmesna vrtilna_SKLOP1'!C2538&lt;&gt;"",'[1]Vmesna vrtilna_SKLOP1'!E2538=""),"Skupaj:","")))</f>
        <v/>
      </c>
      <c r="J2538" s="21" t="str">
        <f t="shared" si="79"/>
        <v/>
      </c>
      <c r="K2538" s="21" t="str">
        <f>IF(I2538="Skupaj z DDV:",SUM(K2536,K2537),IF(I2538="DDV (22%):",K2537*0.22,IF(AND('[1]Vmesna vrtilna_SKLOP1'!C2538&lt;&gt;"",'[1]Vmesna vrtilna_SKLOP1'!D2538=""),'[1]Vmesna vrtilna_SKLOP1'!J2538,IF(F2538&lt;&gt;"",IF('[1]Vmesna vrtilna_SKLOP1'!J2538&lt;&gt;"",'[1]Vmesna vrtilna_SKLOP1'!J2538,""),""))))</f>
        <v/>
      </c>
      <c r="L2538" s="22" t="str">
        <f>IF(I2537="Skupaj:","DDV (22%):",IF(I2537="DDV (22%):","Skupaj z DDV:",IF(AND('[1]Vmesna vrtilna_SKLOP1'!C2538&lt;&gt;"",'[1]Vmesna vrtilna_SKLOP1'!E2538=""),"Skupaj:",IF(AND('[1]Vmesna vrtilna_SKLOP1'!C2538&lt;&gt;"",'[1]Vmesna vrtilna_SKLOP1'!D2538=""),'[1]Vmesna vrtilna_SKLOP1'!J2538,IF(F2538&lt;&gt;"",IF('[1]Vmesna vrtilna_SKLOP1'!J2538&lt;&gt;"",'[1]Vmesna vrtilna_SKLOP1'!J2538,""),"")))))</f>
        <v/>
      </c>
      <c r="M2538" s="22">
        <f t="shared" si="78"/>
        <v>0</v>
      </c>
      <c r="N2538" s="22" t="str">
        <f>IF(IFERROR(VLOOKUP(B2538,'[1]Vmesna vrtilna_SKLOP1'!B:J,7,0),"")=0,"",IFERROR(VLOOKUP(B2538,'[1]Vmesna vrtilna_SKLOP1'!B:J,7,0),""))</f>
        <v/>
      </c>
      <c r="O2538" s="22"/>
    </row>
    <row r="2539" spans="2:15" ht="15" customHeight="1" x14ac:dyDescent="0.3">
      <c r="B2539" s="15" t="str">
        <f>IF(AND('[1]Vmesna vrtilna_SKLOP1'!B2539&lt;&gt;"",'[1]Vmesna vrtilna_SKLOP1'!C2539&lt;&gt;""),IF('[1]Vmesna vrtilna_SKLOP1'!B2539&lt;&gt;"",'[1]Vmesna vrtilna_SKLOP1'!B2539,""),"")</f>
        <v/>
      </c>
      <c r="C2539" s="16" t="str">
        <f>IF(OR(C2538="Posebna oblika",C2538="Kulturno zaščiten objekt",C2538="Kulturno zaščiten objekt, Posebna oblika"),"Glej zavihek POSEBNI POGOJI",IF(SUM(N2538:Q2538)=1,"Posebna oblika",IF(SUM(N2538:Q2538)=10,"Kulturno zaščiten objekt",IF(SUM(N2538:Q2538)=11,"Kulturno zaščiten objekt, Posebna oblika",IF(AND('[1]Vmesna vrtilna_SKLOP1'!C2539&lt;&gt;"",'[1]Vmesna vrtilna_SKLOP1'!D2539&lt;&gt;""),IF('[1]Vmesna vrtilna_SKLOP1'!C2539&lt;&gt;"",'[1]Vmesna vrtilna_SKLOP1'!C2539,""),"")))))</f>
        <v/>
      </c>
      <c r="D2539" s="17" t="str">
        <f>IF(IFERROR(VLOOKUP(B2539,'[1]Vmesna vrtilna_SKLOP1'!B:J,6,0),"")=0,"",IFERROR(VLOOKUP(B2539,'[1]Vmesna vrtilna_SKLOP1'!B:J,6,0),""))</f>
        <v/>
      </c>
      <c r="E2539" s="16" t="str">
        <f>IF(IF('[1]Vmesna vrtilna_SKLOP1'!E2539&lt;&gt;"",'[1]Vmesna vrtilna_SKLOP1'!D2539,"")=0,"",IF('[1]Vmesna vrtilna_SKLOP1'!E2539&lt;&gt;"",'[1]Vmesna vrtilna_SKLOP1'!D2539,""))</f>
        <v>Demontaža</v>
      </c>
      <c r="F2539" s="18" t="str">
        <f>IF('[1]Vmesna vrtilna_SKLOP1'!E2539&lt;&gt;"",'[1]Vmesna vrtilna_SKLOP1'!E2539,"")</f>
        <v>Demontaža oken</v>
      </c>
      <c r="G2539" s="15" t="str">
        <f>IF('[1]Vmesna vrtilna_SKLOP1'!E2539&lt;&gt;"",'[1]Vmesna vrtilna_SKLOP1'!F2539,"")</f>
        <v>[m1]</v>
      </c>
      <c r="H2539" s="19">
        <f>IF('[1]Vmesna vrtilna_SKLOP1'!F2539&lt;&gt;"",'[1]Vmesna vrtilna_SKLOP1'!I2539,"")</f>
        <v>20.8</v>
      </c>
      <c r="I2539" s="20" t="str">
        <f>IF(I2538="Skupaj:","DDV (22%):",IF(I2538="DDV (22%):","Skupaj z DDV:",IF(AND('[1]Vmesna vrtilna_SKLOP1'!C2539&lt;&gt;"",'[1]Vmesna vrtilna_SKLOP1'!E2539=""),"Skupaj:","")))</f>
        <v/>
      </c>
      <c r="J2539" s="21">
        <f t="shared" si="79"/>
        <v>0</v>
      </c>
      <c r="K2539" s="21">
        <f>IF(I2539="Skupaj z DDV:",SUM(K2537,K2538),IF(I2539="DDV (22%):",K2538*0.22,IF(AND('[1]Vmesna vrtilna_SKLOP1'!C2539&lt;&gt;"",'[1]Vmesna vrtilna_SKLOP1'!D2539=""),'[1]Vmesna vrtilna_SKLOP1'!J2539,IF(F2539&lt;&gt;"",IF('[1]Vmesna vrtilna_SKLOP1'!J2539&lt;&gt;"",'[1]Vmesna vrtilna_SKLOP1'!J2539,""),""))))</f>
        <v>145.6</v>
      </c>
      <c r="L2539" s="22">
        <f>IF(I2538="Skupaj:","DDV (22%):",IF(I2538="DDV (22%):","Skupaj z DDV:",IF(AND('[1]Vmesna vrtilna_SKLOP1'!C2539&lt;&gt;"",'[1]Vmesna vrtilna_SKLOP1'!E2539=""),"Skupaj:",IF(AND('[1]Vmesna vrtilna_SKLOP1'!C2539&lt;&gt;"",'[1]Vmesna vrtilna_SKLOP1'!D2539=""),'[1]Vmesna vrtilna_SKLOP1'!J2539,IF(F2539&lt;&gt;"",IF('[1]Vmesna vrtilna_SKLOP1'!J2539&lt;&gt;"",'[1]Vmesna vrtilna_SKLOP1'!J2539,""),"")))))</f>
        <v>145.6</v>
      </c>
      <c r="M2539" s="22">
        <f t="shared" si="78"/>
        <v>0</v>
      </c>
      <c r="N2539" s="22" t="str">
        <f>IF(IFERROR(VLOOKUP(B2539,'[1]Vmesna vrtilna_SKLOP1'!B:J,7,0),"")=0,"",IFERROR(VLOOKUP(B2539,'[1]Vmesna vrtilna_SKLOP1'!B:J,7,0),""))</f>
        <v/>
      </c>
      <c r="O2539" s="22"/>
    </row>
    <row r="2540" spans="2:15" ht="15" customHeight="1" x14ac:dyDescent="0.3">
      <c r="B2540" s="15" t="str">
        <f>IF(AND('[1]Vmesna vrtilna_SKLOP1'!B2540&lt;&gt;"",'[1]Vmesna vrtilna_SKLOP1'!C2540&lt;&gt;""),IF('[1]Vmesna vrtilna_SKLOP1'!B2540&lt;&gt;"",'[1]Vmesna vrtilna_SKLOP1'!B2540,""),"")</f>
        <v/>
      </c>
      <c r="C2540" s="16" t="str">
        <f>IF(OR(C2539="Posebna oblika",C2539="Kulturno zaščiten objekt",C2539="Kulturno zaščiten objekt, Posebna oblika"),"Glej zavihek POSEBNI POGOJI",IF(SUM(N2539:Q2539)=1,"Posebna oblika",IF(SUM(N2539:Q2539)=10,"Kulturno zaščiten objekt",IF(SUM(N2539:Q2539)=11,"Kulturno zaščiten objekt, Posebna oblika",IF(AND('[1]Vmesna vrtilna_SKLOP1'!C2540&lt;&gt;"",'[1]Vmesna vrtilna_SKLOP1'!D2540&lt;&gt;""),IF('[1]Vmesna vrtilna_SKLOP1'!C2540&lt;&gt;"",'[1]Vmesna vrtilna_SKLOP1'!C2540,""),"")))))</f>
        <v/>
      </c>
      <c r="D2540" s="17" t="str">
        <f>IF(IFERROR(VLOOKUP(B2540,'[1]Vmesna vrtilna_SKLOP1'!B:J,6,0),"")=0,"",IFERROR(VLOOKUP(B2540,'[1]Vmesna vrtilna_SKLOP1'!B:J,6,0),""))</f>
        <v/>
      </c>
      <c r="E2540" s="16" t="str">
        <f>IF(IF('[1]Vmesna vrtilna_SKLOP1'!E2540&lt;&gt;"",'[1]Vmesna vrtilna_SKLOP1'!D2540,"")=0,"",IF('[1]Vmesna vrtilna_SKLOP1'!E2540&lt;&gt;"",'[1]Vmesna vrtilna_SKLOP1'!D2540,""))</f>
        <v/>
      </c>
      <c r="F2540" s="18" t="str">
        <f>IF('[1]Vmesna vrtilna_SKLOP1'!E2540&lt;&gt;"",'[1]Vmesna vrtilna_SKLOP1'!E2540,"")</f>
        <v>Demontaža police</v>
      </c>
      <c r="G2540" s="15" t="str">
        <f>IF('[1]Vmesna vrtilna_SKLOP1'!E2540&lt;&gt;"",'[1]Vmesna vrtilna_SKLOP1'!F2540,"")</f>
        <v>[kos]</v>
      </c>
      <c r="H2540" s="19">
        <f>IF('[1]Vmesna vrtilna_SKLOP1'!F2540&lt;&gt;"",'[1]Vmesna vrtilna_SKLOP1'!I2540,"")</f>
        <v>4</v>
      </c>
      <c r="I2540" s="20" t="str">
        <f>IF(I2539="Skupaj:","DDV (22%):",IF(I2539="DDV (22%):","Skupaj z DDV:",IF(AND('[1]Vmesna vrtilna_SKLOP1'!C2540&lt;&gt;"",'[1]Vmesna vrtilna_SKLOP1'!E2540=""),"Skupaj:","")))</f>
        <v/>
      </c>
      <c r="J2540" s="21">
        <f t="shared" si="79"/>
        <v>0</v>
      </c>
      <c r="K2540" s="21">
        <f>IF(I2540="Skupaj z DDV:",SUM(K2538,K2539),IF(I2540="DDV (22%):",K2539*0.22,IF(AND('[1]Vmesna vrtilna_SKLOP1'!C2540&lt;&gt;"",'[1]Vmesna vrtilna_SKLOP1'!D2540=""),'[1]Vmesna vrtilna_SKLOP1'!J2540,IF(F2540&lt;&gt;"",IF('[1]Vmesna vrtilna_SKLOP1'!J2540&lt;&gt;"",'[1]Vmesna vrtilna_SKLOP1'!J2540,""),""))))</f>
        <v>29</v>
      </c>
      <c r="L2540" s="22">
        <f>IF(I2539="Skupaj:","DDV (22%):",IF(I2539="DDV (22%):","Skupaj z DDV:",IF(AND('[1]Vmesna vrtilna_SKLOP1'!C2540&lt;&gt;"",'[1]Vmesna vrtilna_SKLOP1'!E2540=""),"Skupaj:",IF(AND('[1]Vmesna vrtilna_SKLOP1'!C2540&lt;&gt;"",'[1]Vmesna vrtilna_SKLOP1'!D2540=""),'[1]Vmesna vrtilna_SKLOP1'!J2540,IF(F2540&lt;&gt;"",IF('[1]Vmesna vrtilna_SKLOP1'!J2540&lt;&gt;"",'[1]Vmesna vrtilna_SKLOP1'!J2540,""),"")))))</f>
        <v>29</v>
      </c>
      <c r="M2540" s="22">
        <f t="shared" si="78"/>
        <v>0</v>
      </c>
      <c r="N2540" s="22" t="str">
        <f>IF(IFERROR(VLOOKUP(B2540,'[1]Vmesna vrtilna_SKLOP1'!B:J,7,0),"")=0,"",IFERROR(VLOOKUP(B2540,'[1]Vmesna vrtilna_SKLOP1'!B:J,7,0),""))</f>
        <v/>
      </c>
      <c r="O2540" s="22"/>
    </row>
    <row r="2541" spans="2:15" ht="15" customHeight="1" x14ac:dyDescent="0.3">
      <c r="B2541" s="15" t="str">
        <f>IF(AND('[1]Vmesna vrtilna_SKLOP1'!B2541&lt;&gt;"",'[1]Vmesna vrtilna_SKLOP1'!C2541&lt;&gt;""),IF('[1]Vmesna vrtilna_SKLOP1'!B2541&lt;&gt;"",'[1]Vmesna vrtilna_SKLOP1'!B2541,""),"")</f>
        <v/>
      </c>
      <c r="C2541" s="16" t="str">
        <f>IF(OR(C2540="Posebna oblika",C2540="Kulturno zaščiten objekt",C2540="Kulturno zaščiten objekt, Posebna oblika"),"Glej zavihek POSEBNI POGOJI",IF(SUM(N2540:Q2540)=1,"Posebna oblika",IF(SUM(N2540:Q2540)=10,"Kulturno zaščiten objekt",IF(SUM(N2540:Q2540)=11,"Kulturno zaščiten objekt, Posebna oblika",IF(AND('[1]Vmesna vrtilna_SKLOP1'!C2541&lt;&gt;"",'[1]Vmesna vrtilna_SKLOP1'!D2541&lt;&gt;""),IF('[1]Vmesna vrtilna_SKLOP1'!C2541&lt;&gt;"",'[1]Vmesna vrtilna_SKLOP1'!C2541,""),"")))))</f>
        <v/>
      </c>
      <c r="D2541" s="17" t="str">
        <f>IF(IFERROR(VLOOKUP(B2541,'[1]Vmesna vrtilna_SKLOP1'!B:J,6,0),"")=0,"",IFERROR(VLOOKUP(B2541,'[1]Vmesna vrtilna_SKLOP1'!B:J,6,0),""))</f>
        <v/>
      </c>
      <c r="E2541" s="16" t="str">
        <f>IF(IF('[1]Vmesna vrtilna_SKLOP1'!E2541&lt;&gt;"",'[1]Vmesna vrtilna_SKLOP1'!D2541,"")=0,"",IF('[1]Vmesna vrtilna_SKLOP1'!E2541&lt;&gt;"",'[1]Vmesna vrtilna_SKLOP1'!D2541,""))</f>
        <v/>
      </c>
      <c r="F2541" s="18" t="str">
        <f>IF('[1]Vmesna vrtilna_SKLOP1'!E2541&lt;&gt;"",'[1]Vmesna vrtilna_SKLOP1'!E2541,"")</f>
        <v/>
      </c>
      <c r="G2541" s="15" t="str">
        <f>IF('[1]Vmesna vrtilna_SKLOP1'!E2541&lt;&gt;"",'[1]Vmesna vrtilna_SKLOP1'!F2541,"")</f>
        <v/>
      </c>
      <c r="H2541" s="19" t="str">
        <f>IF('[1]Vmesna vrtilna_SKLOP1'!F2541&lt;&gt;"",'[1]Vmesna vrtilna_SKLOP1'!I2541,"")</f>
        <v/>
      </c>
      <c r="I2541" s="20" t="str">
        <f>IF(I2540="Skupaj:","DDV (22%):",IF(I2540="DDV (22%):","Skupaj z DDV:",IF(AND('[1]Vmesna vrtilna_SKLOP1'!C2541&lt;&gt;"",'[1]Vmesna vrtilna_SKLOP1'!E2541=""),"Skupaj:","")))</f>
        <v/>
      </c>
      <c r="J2541" s="21" t="str">
        <f t="shared" si="79"/>
        <v/>
      </c>
      <c r="K2541" s="21" t="str">
        <f>IF(I2541="Skupaj z DDV:",SUM(K2539,K2540),IF(I2541="DDV (22%):",K2540*0.22,IF(AND('[1]Vmesna vrtilna_SKLOP1'!C2541&lt;&gt;"",'[1]Vmesna vrtilna_SKLOP1'!D2541=""),'[1]Vmesna vrtilna_SKLOP1'!J2541,IF(F2541&lt;&gt;"",IF('[1]Vmesna vrtilna_SKLOP1'!J2541&lt;&gt;"",'[1]Vmesna vrtilna_SKLOP1'!J2541,""),""))))</f>
        <v/>
      </c>
      <c r="L2541" s="22" t="str">
        <f>IF(I2540="Skupaj:","DDV (22%):",IF(I2540="DDV (22%):","Skupaj z DDV:",IF(AND('[1]Vmesna vrtilna_SKLOP1'!C2541&lt;&gt;"",'[1]Vmesna vrtilna_SKLOP1'!E2541=""),"Skupaj:",IF(AND('[1]Vmesna vrtilna_SKLOP1'!C2541&lt;&gt;"",'[1]Vmesna vrtilna_SKLOP1'!D2541=""),'[1]Vmesna vrtilna_SKLOP1'!J2541,IF(F2541&lt;&gt;"",IF('[1]Vmesna vrtilna_SKLOP1'!J2541&lt;&gt;"",'[1]Vmesna vrtilna_SKLOP1'!J2541,""),"")))))</f>
        <v/>
      </c>
      <c r="M2541" s="22">
        <f t="shared" si="78"/>
        <v>0</v>
      </c>
      <c r="N2541" s="22" t="str">
        <f>IF(IFERROR(VLOOKUP(B2541,'[1]Vmesna vrtilna_SKLOP1'!B:J,7,0),"")=0,"",IFERROR(VLOOKUP(B2541,'[1]Vmesna vrtilna_SKLOP1'!B:J,7,0),""))</f>
        <v/>
      </c>
      <c r="O2541" s="22"/>
    </row>
    <row r="2542" spans="2:15" ht="15" customHeight="1" x14ac:dyDescent="0.3">
      <c r="B2542" s="15" t="str">
        <f>IF(AND('[1]Vmesna vrtilna_SKLOP1'!B2542&lt;&gt;"",'[1]Vmesna vrtilna_SKLOP1'!C2542&lt;&gt;""),IF('[1]Vmesna vrtilna_SKLOP1'!B2542&lt;&gt;"",'[1]Vmesna vrtilna_SKLOP1'!B2542,""),"")</f>
        <v/>
      </c>
      <c r="C2542" s="16" t="str">
        <f>IF(OR(C2541="Posebna oblika",C2541="Kulturno zaščiten objekt",C2541="Kulturno zaščiten objekt, Posebna oblika"),"Glej zavihek POSEBNI POGOJI",IF(SUM(N2541:Q2541)=1,"Posebna oblika",IF(SUM(N2541:Q2541)=10,"Kulturno zaščiten objekt",IF(SUM(N2541:Q2541)=11,"Kulturno zaščiten objekt, Posebna oblika",IF(AND('[1]Vmesna vrtilna_SKLOP1'!C2542&lt;&gt;"",'[1]Vmesna vrtilna_SKLOP1'!D2542&lt;&gt;""),IF('[1]Vmesna vrtilna_SKLOP1'!C2542&lt;&gt;"",'[1]Vmesna vrtilna_SKLOP1'!C2542,""),"")))))</f>
        <v/>
      </c>
      <c r="D2542" s="17" t="str">
        <f>IF(IFERROR(VLOOKUP(B2542,'[1]Vmesna vrtilna_SKLOP1'!B:J,6,0),"")=0,"",IFERROR(VLOOKUP(B2542,'[1]Vmesna vrtilna_SKLOP1'!B:J,6,0),""))</f>
        <v/>
      </c>
      <c r="E2542" s="16" t="str">
        <f>IF(IF('[1]Vmesna vrtilna_SKLOP1'!E2542&lt;&gt;"",'[1]Vmesna vrtilna_SKLOP1'!D2542,"")=0,"",IF('[1]Vmesna vrtilna_SKLOP1'!E2542&lt;&gt;"",'[1]Vmesna vrtilna_SKLOP1'!D2542,""))</f>
        <v>Montaža</v>
      </c>
      <c r="F2542" s="18" t="str">
        <f>IF('[1]Vmesna vrtilna_SKLOP1'!E2542&lt;&gt;"",'[1]Vmesna vrtilna_SKLOP1'!E2542,"")</f>
        <v>RAL montaža oken z zidarskimi deli</v>
      </c>
      <c r="G2542" s="15" t="str">
        <f>IF('[1]Vmesna vrtilna_SKLOP1'!E2542&lt;&gt;"",'[1]Vmesna vrtilna_SKLOP1'!F2542,"")</f>
        <v>[m1]</v>
      </c>
      <c r="H2542" s="19">
        <f>IF('[1]Vmesna vrtilna_SKLOP1'!F2542&lt;&gt;"",'[1]Vmesna vrtilna_SKLOP1'!I2542,"")</f>
        <v>20.8</v>
      </c>
      <c r="I2542" s="20" t="str">
        <f>IF(I2541="Skupaj:","DDV (22%):",IF(I2541="DDV (22%):","Skupaj z DDV:",IF(AND('[1]Vmesna vrtilna_SKLOP1'!C2542&lt;&gt;"",'[1]Vmesna vrtilna_SKLOP1'!E2542=""),"Skupaj:","")))</f>
        <v/>
      </c>
      <c r="J2542" s="21">
        <f t="shared" si="79"/>
        <v>0</v>
      </c>
      <c r="K2542" s="21">
        <f>IF(I2542="Skupaj z DDV:",SUM(K2540,K2541),IF(I2542="DDV (22%):",K2541*0.22,IF(AND('[1]Vmesna vrtilna_SKLOP1'!C2542&lt;&gt;"",'[1]Vmesna vrtilna_SKLOP1'!D2542=""),'[1]Vmesna vrtilna_SKLOP1'!J2542,IF(F2542&lt;&gt;"",IF('[1]Vmesna vrtilna_SKLOP1'!J2542&lt;&gt;"",'[1]Vmesna vrtilna_SKLOP1'!J2542,""),""))))</f>
        <v>707.2</v>
      </c>
      <c r="L2542" s="22">
        <f>IF(I2541="Skupaj:","DDV (22%):",IF(I2541="DDV (22%):","Skupaj z DDV:",IF(AND('[1]Vmesna vrtilna_SKLOP1'!C2542&lt;&gt;"",'[1]Vmesna vrtilna_SKLOP1'!E2542=""),"Skupaj:",IF(AND('[1]Vmesna vrtilna_SKLOP1'!C2542&lt;&gt;"",'[1]Vmesna vrtilna_SKLOP1'!D2542=""),'[1]Vmesna vrtilna_SKLOP1'!J2542,IF(F2542&lt;&gt;"",IF('[1]Vmesna vrtilna_SKLOP1'!J2542&lt;&gt;"",'[1]Vmesna vrtilna_SKLOP1'!J2542,""),"")))))</f>
        <v>707.2</v>
      </c>
      <c r="M2542" s="22">
        <f t="shared" si="78"/>
        <v>0</v>
      </c>
      <c r="N2542" s="22" t="str">
        <f>IF(IFERROR(VLOOKUP(B2542,'[1]Vmesna vrtilna_SKLOP1'!B:J,7,0),"")=0,"",IFERROR(VLOOKUP(B2542,'[1]Vmesna vrtilna_SKLOP1'!B:J,7,0),""))</f>
        <v/>
      </c>
      <c r="O2542" s="22"/>
    </row>
    <row r="2543" spans="2:15" ht="15" customHeight="1" x14ac:dyDescent="0.3">
      <c r="B2543" s="15" t="str">
        <f>IF(AND('[1]Vmesna vrtilna_SKLOP1'!B2543&lt;&gt;"",'[1]Vmesna vrtilna_SKLOP1'!C2543&lt;&gt;""),IF('[1]Vmesna vrtilna_SKLOP1'!B2543&lt;&gt;"",'[1]Vmesna vrtilna_SKLOP1'!B2543,""),"")</f>
        <v/>
      </c>
      <c r="C2543" s="16" t="str">
        <f>IF(OR(C2542="Posebna oblika",C2542="Kulturno zaščiten objekt",C2542="Kulturno zaščiten objekt, Posebna oblika"),"Glej zavihek POSEBNI POGOJI",IF(SUM(N2542:Q2542)=1,"Posebna oblika",IF(SUM(N2542:Q2542)=10,"Kulturno zaščiten objekt",IF(SUM(N2542:Q2542)=11,"Kulturno zaščiten objekt, Posebna oblika",IF(AND('[1]Vmesna vrtilna_SKLOP1'!C2543&lt;&gt;"",'[1]Vmesna vrtilna_SKLOP1'!D2543&lt;&gt;""),IF('[1]Vmesna vrtilna_SKLOP1'!C2543&lt;&gt;"",'[1]Vmesna vrtilna_SKLOP1'!C2543,""),"")))))</f>
        <v/>
      </c>
      <c r="D2543" s="17" t="str">
        <f>IF(IFERROR(VLOOKUP(B2543,'[1]Vmesna vrtilna_SKLOP1'!B:J,6,0),"")=0,"",IFERROR(VLOOKUP(B2543,'[1]Vmesna vrtilna_SKLOP1'!B:J,6,0),""))</f>
        <v/>
      </c>
      <c r="E2543" s="16" t="str">
        <f>IF(IF('[1]Vmesna vrtilna_SKLOP1'!E2543&lt;&gt;"",'[1]Vmesna vrtilna_SKLOP1'!D2543,"")=0,"",IF('[1]Vmesna vrtilna_SKLOP1'!E2543&lt;&gt;"",'[1]Vmesna vrtilna_SKLOP1'!D2543,""))</f>
        <v/>
      </c>
      <c r="F2543" s="18" t="str">
        <f>IF('[1]Vmesna vrtilna_SKLOP1'!E2543&lt;&gt;"",'[1]Vmesna vrtilna_SKLOP1'!E2543,"")</f>
        <v>Montaža police</v>
      </c>
      <c r="G2543" s="15" t="str">
        <f>IF('[1]Vmesna vrtilna_SKLOP1'!E2543&lt;&gt;"",'[1]Vmesna vrtilna_SKLOP1'!F2543,"")</f>
        <v>[kos]</v>
      </c>
      <c r="H2543" s="19">
        <f>IF('[1]Vmesna vrtilna_SKLOP1'!F2543&lt;&gt;"",'[1]Vmesna vrtilna_SKLOP1'!I2543,"")</f>
        <v>4</v>
      </c>
      <c r="I2543" s="20" t="str">
        <f>IF(I2542="Skupaj:","DDV (22%):",IF(I2542="DDV (22%):","Skupaj z DDV:",IF(AND('[1]Vmesna vrtilna_SKLOP1'!C2543&lt;&gt;"",'[1]Vmesna vrtilna_SKLOP1'!E2543=""),"Skupaj:","")))</f>
        <v/>
      </c>
      <c r="J2543" s="21">
        <f t="shared" si="79"/>
        <v>0</v>
      </c>
      <c r="K2543" s="21">
        <f>IF(I2543="Skupaj z DDV:",SUM(K2541,K2542),IF(I2543="DDV (22%):",K2542*0.22,IF(AND('[1]Vmesna vrtilna_SKLOP1'!C2543&lt;&gt;"",'[1]Vmesna vrtilna_SKLOP1'!D2543=""),'[1]Vmesna vrtilna_SKLOP1'!J2543,IF(F2543&lt;&gt;"",IF('[1]Vmesna vrtilna_SKLOP1'!J2543&lt;&gt;"",'[1]Vmesna vrtilna_SKLOP1'!J2543,""),""))))</f>
        <v>58</v>
      </c>
      <c r="L2543" s="22">
        <f>IF(I2542="Skupaj:","DDV (22%):",IF(I2542="DDV (22%):","Skupaj z DDV:",IF(AND('[1]Vmesna vrtilna_SKLOP1'!C2543&lt;&gt;"",'[1]Vmesna vrtilna_SKLOP1'!E2543=""),"Skupaj:",IF(AND('[1]Vmesna vrtilna_SKLOP1'!C2543&lt;&gt;"",'[1]Vmesna vrtilna_SKLOP1'!D2543=""),'[1]Vmesna vrtilna_SKLOP1'!J2543,IF(F2543&lt;&gt;"",IF('[1]Vmesna vrtilna_SKLOP1'!J2543&lt;&gt;"",'[1]Vmesna vrtilna_SKLOP1'!J2543,""),"")))))</f>
        <v>58</v>
      </c>
      <c r="M2543" s="22">
        <f t="shared" si="78"/>
        <v>0</v>
      </c>
      <c r="N2543" s="22" t="str">
        <f>IF(IFERROR(VLOOKUP(B2543,'[1]Vmesna vrtilna_SKLOP1'!B:J,7,0),"")=0,"",IFERROR(VLOOKUP(B2543,'[1]Vmesna vrtilna_SKLOP1'!B:J,7,0),""))</f>
        <v/>
      </c>
      <c r="O2543" s="22"/>
    </row>
    <row r="2544" spans="2:15" ht="15" customHeight="1" x14ac:dyDescent="0.3">
      <c r="B2544" s="15" t="str">
        <f>IF(AND('[1]Vmesna vrtilna_SKLOP1'!B2544&lt;&gt;"",'[1]Vmesna vrtilna_SKLOP1'!C2544&lt;&gt;""),IF('[1]Vmesna vrtilna_SKLOP1'!B2544&lt;&gt;"",'[1]Vmesna vrtilna_SKLOP1'!B2544,""),"")</f>
        <v/>
      </c>
      <c r="C2544" s="16" t="str">
        <f>IF(OR(C2543="Posebna oblika",C2543="Kulturno zaščiten objekt",C2543="Kulturno zaščiten objekt, Posebna oblika"),"Glej zavihek POSEBNI POGOJI",IF(SUM(N2543:Q2543)=1,"Posebna oblika",IF(SUM(N2543:Q2543)=10,"Kulturno zaščiten objekt",IF(SUM(N2543:Q2543)=11,"Kulturno zaščiten objekt, Posebna oblika",IF(AND('[1]Vmesna vrtilna_SKLOP1'!C2544&lt;&gt;"",'[1]Vmesna vrtilna_SKLOP1'!D2544&lt;&gt;""),IF('[1]Vmesna vrtilna_SKLOP1'!C2544&lt;&gt;"",'[1]Vmesna vrtilna_SKLOP1'!C2544,""),"")))))</f>
        <v/>
      </c>
      <c r="D2544" s="17" t="str">
        <f>IF(IFERROR(VLOOKUP(B2544,'[1]Vmesna vrtilna_SKLOP1'!B:J,6,0),"")=0,"",IFERROR(VLOOKUP(B2544,'[1]Vmesna vrtilna_SKLOP1'!B:J,6,0),""))</f>
        <v/>
      </c>
      <c r="E2544" s="16" t="str">
        <f>IF(IF('[1]Vmesna vrtilna_SKLOP1'!E2544&lt;&gt;"",'[1]Vmesna vrtilna_SKLOP1'!D2544,"")=0,"",IF('[1]Vmesna vrtilna_SKLOP1'!E2544&lt;&gt;"",'[1]Vmesna vrtilna_SKLOP1'!D2544,""))</f>
        <v/>
      </c>
      <c r="F2544" s="18" t="str">
        <f>IF('[1]Vmesna vrtilna_SKLOP1'!E2544&lt;&gt;"",'[1]Vmesna vrtilna_SKLOP1'!E2544,"")</f>
        <v/>
      </c>
      <c r="G2544" s="15" t="str">
        <f>IF('[1]Vmesna vrtilna_SKLOP1'!E2544&lt;&gt;"",'[1]Vmesna vrtilna_SKLOP1'!F2544,"")</f>
        <v/>
      </c>
      <c r="H2544" s="19" t="str">
        <f>IF('[1]Vmesna vrtilna_SKLOP1'!F2544&lt;&gt;"",'[1]Vmesna vrtilna_SKLOP1'!I2544,"")</f>
        <v/>
      </c>
      <c r="I2544" s="20" t="str">
        <f>IF(I2543="Skupaj:","DDV (22%):",IF(I2543="DDV (22%):","Skupaj z DDV:",IF(AND('[1]Vmesna vrtilna_SKLOP1'!C2544&lt;&gt;"",'[1]Vmesna vrtilna_SKLOP1'!E2544=""),"Skupaj:","")))</f>
        <v/>
      </c>
      <c r="J2544" s="21" t="str">
        <f t="shared" si="79"/>
        <v/>
      </c>
      <c r="K2544" s="21" t="str">
        <f>IF(I2544="Skupaj z DDV:",SUM(K2542,K2543),IF(I2544="DDV (22%):",K2543*0.22,IF(AND('[1]Vmesna vrtilna_SKLOP1'!C2544&lt;&gt;"",'[1]Vmesna vrtilna_SKLOP1'!D2544=""),'[1]Vmesna vrtilna_SKLOP1'!J2544,IF(F2544&lt;&gt;"",IF('[1]Vmesna vrtilna_SKLOP1'!J2544&lt;&gt;"",'[1]Vmesna vrtilna_SKLOP1'!J2544,""),""))))</f>
        <v/>
      </c>
      <c r="L2544" s="22" t="str">
        <f>IF(I2543="Skupaj:","DDV (22%):",IF(I2543="DDV (22%):","Skupaj z DDV:",IF(AND('[1]Vmesna vrtilna_SKLOP1'!C2544&lt;&gt;"",'[1]Vmesna vrtilna_SKLOP1'!E2544=""),"Skupaj:",IF(AND('[1]Vmesna vrtilna_SKLOP1'!C2544&lt;&gt;"",'[1]Vmesna vrtilna_SKLOP1'!D2544=""),'[1]Vmesna vrtilna_SKLOP1'!J2544,IF(F2544&lt;&gt;"",IF('[1]Vmesna vrtilna_SKLOP1'!J2544&lt;&gt;"",'[1]Vmesna vrtilna_SKLOP1'!J2544,""),"")))))</f>
        <v/>
      </c>
      <c r="M2544" s="22">
        <f t="shared" si="78"/>
        <v>0</v>
      </c>
      <c r="N2544" s="22" t="str">
        <f>IF(IFERROR(VLOOKUP(B2544,'[1]Vmesna vrtilna_SKLOP1'!B:J,7,0),"")=0,"",IFERROR(VLOOKUP(B2544,'[1]Vmesna vrtilna_SKLOP1'!B:J,7,0),""))</f>
        <v/>
      </c>
      <c r="O2544" s="22"/>
    </row>
    <row r="2545" spans="2:15" ht="15" customHeight="1" x14ac:dyDescent="0.3">
      <c r="B2545" s="15" t="str">
        <f>IF(AND('[1]Vmesna vrtilna_SKLOP1'!B2545&lt;&gt;"",'[1]Vmesna vrtilna_SKLOP1'!C2545&lt;&gt;""),IF('[1]Vmesna vrtilna_SKLOP1'!B2545&lt;&gt;"",'[1]Vmesna vrtilna_SKLOP1'!B2545,""),"")</f>
        <v/>
      </c>
      <c r="C2545" s="16" t="str">
        <f>IF(OR(C2544="Posebna oblika",C2544="Kulturno zaščiten objekt",C2544="Kulturno zaščiten objekt, Posebna oblika"),"Glej zavihek POSEBNI POGOJI",IF(SUM(N2544:Q2544)=1,"Posebna oblika",IF(SUM(N2544:Q2544)=10,"Kulturno zaščiten objekt",IF(SUM(N2544:Q2544)=11,"Kulturno zaščiten objekt, Posebna oblika",IF(AND('[1]Vmesna vrtilna_SKLOP1'!C2545&lt;&gt;"",'[1]Vmesna vrtilna_SKLOP1'!D2545&lt;&gt;""),IF('[1]Vmesna vrtilna_SKLOP1'!C2545&lt;&gt;"",'[1]Vmesna vrtilna_SKLOP1'!C2545,""),"")))))</f>
        <v/>
      </c>
      <c r="D2545" s="17" t="str">
        <f>IF(IFERROR(VLOOKUP(B2545,'[1]Vmesna vrtilna_SKLOP1'!B:J,6,0),"")=0,"",IFERROR(VLOOKUP(B2545,'[1]Vmesna vrtilna_SKLOP1'!B:J,6,0),""))</f>
        <v/>
      </c>
      <c r="E2545" s="16" t="str">
        <f>IF(IF('[1]Vmesna vrtilna_SKLOP1'!E2545&lt;&gt;"",'[1]Vmesna vrtilna_SKLOP1'!D2545,"")=0,"",IF('[1]Vmesna vrtilna_SKLOP1'!E2545&lt;&gt;"",'[1]Vmesna vrtilna_SKLOP1'!D2545,""))</f>
        <v>Odvoz na deponijo</v>
      </c>
      <c r="F2545" s="18" t="str">
        <f>IF('[1]Vmesna vrtilna_SKLOP1'!E2545&lt;&gt;"",'[1]Vmesna vrtilna_SKLOP1'!E2545,"")</f>
        <v>Odvoz na deponijo</v>
      </c>
      <c r="G2545" s="15" t="str">
        <f>IF('[1]Vmesna vrtilna_SKLOP1'!E2545&lt;&gt;"",'[1]Vmesna vrtilna_SKLOP1'!F2545,"")</f>
        <v>[m1]</v>
      </c>
      <c r="H2545" s="19">
        <f>IF('[1]Vmesna vrtilna_SKLOP1'!F2545&lt;&gt;"",'[1]Vmesna vrtilna_SKLOP1'!I2545,"")</f>
        <v>20.8</v>
      </c>
      <c r="I2545" s="20" t="str">
        <f>IF(I2544="Skupaj:","DDV (22%):",IF(I2544="DDV (22%):","Skupaj z DDV:",IF(AND('[1]Vmesna vrtilna_SKLOP1'!C2545&lt;&gt;"",'[1]Vmesna vrtilna_SKLOP1'!E2545=""),"Skupaj:","")))</f>
        <v/>
      </c>
      <c r="J2545" s="21">
        <f t="shared" si="79"/>
        <v>0</v>
      </c>
      <c r="K2545" s="21">
        <f>IF(I2545="Skupaj z DDV:",SUM(K2543,K2544),IF(I2545="DDV (22%):",K2544*0.22,IF(AND('[1]Vmesna vrtilna_SKLOP1'!C2545&lt;&gt;"",'[1]Vmesna vrtilna_SKLOP1'!D2545=""),'[1]Vmesna vrtilna_SKLOP1'!J2545,IF(F2545&lt;&gt;"",IF('[1]Vmesna vrtilna_SKLOP1'!J2545&lt;&gt;"",'[1]Vmesna vrtilna_SKLOP1'!J2545,""),""))))</f>
        <v>62.4</v>
      </c>
      <c r="L2545" s="22">
        <f>IF(I2544="Skupaj:","DDV (22%):",IF(I2544="DDV (22%):","Skupaj z DDV:",IF(AND('[1]Vmesna vrtilna_SKLOP1'!C2545&lt;&gt;"",'[1]Vmesna vrtilna_SKLOP1'!E2545=""),"Skupaj:",IF(AND('[1]Vmesna vrtilna_SKLOP1'!C2545&lt;&gt;"",'[1]Vmesna vrtilna_SKLOP1'!D2545=""),'[1]Vmesna vrtilna_SKLOP1'!J2545,IF(F2545&lt;&gt;"",IF('[1]Vmesna vrtilna_SKLOP1'!J2545&lt;&gt;"",'[1]Vmesna vrtilna_SKLOP1'!J2545,""),"")))))</f>
        <v>62.4</v>
      </c>
      <c r="M2545" s="22">
        <f t="shared" si="78"/>
        <v>0</v>
      </c>
      <c r="N2545" s="22" t="str">
        <f>IF(IFERROR(VLOOKUP(B2545,'[1]Vmesna vrtilna_SKLOP1'!B:J,7,0),"")=0,"",IFERROR(VLOOKUP(B2545,'[1]Vmesna vrtilna_SKLOP1'!B:J,7,0),""))</f>
        <v/>
      </c>
      <c r="O2545" s="22"/>
    </row>
    <row r="2546" spans="2:15" ht="15" customHeight="1" x14ac:dyDescent="0.3">
      <c r="B2546" s="15" t="str">
        <f>IF(AND('[1]Vmesna vrtilna_SKLOP1'!B2546&lt;&gt;"",'[1]Vmesna vrtilna_SKLOP1'!C2546&lt;&gt;""),IF('[1]Vmesna vrtilna_SKLOP1'!B2546&lt;&gt;"",'[1]Vmesna vrtilna_SKLOP1'!B2546,""),"")</f>
        <v/>
      </c>
      <c r="C2546" s="16" t="str">
        <f>IF(OR(C2545="Posebna oblika",C2545="Kulturno zaščiten objekt",C2545="Kulturno zaščiten objekt, Posebna oblika"),"Glej zavihek POSEBNI POGOJI",IF(SUM(N2545:Q2545)=1,"Posebna oblika",IF(SUM(N2545:Q2545)=10,"Kulturno zaščiten objekt",IF(SUM(N2545:Q2545)=11,"Kulturno zaščiten objekt, Posebna oblika",IF(AND('[1]Vmesna vrtilna_SKLOP1'!C2546&lt;&gt;"",'[1]Vmesna vrtilna_SKLOP1'!D2546&lt;&gt;""),IF('[1]Vmesna vrtilna_SKLOP1'!C2546&lt;&gt;"",'[1]Vmesna vrtilna_SKLOP1'!C2546,""),"")))))</f>
        <v/>
      </c>
      <c r="D2546" s="17" t="str">
        <f>IF(IFERROR(VLOOKUP(B2546,'[1]Vmesna vrtilna_SKLOP1'!B:J,6,0),"")=0,"",IFERROR(VLOOKUP(B2546,'[1]Vmesna vrtilna_SKLOP1'!B:J,6,0),""))</f>
        <v/>
      </c>
      <c r="E2546" s="16" t="str">
        <f>IF(IF('[1]Vmesna vrtilna_SKLOP1'!E2546&lt;&gt;"",'[1]Vmesna vrtilna_SKLOP1'!D2546,"")=0,"",IF('[1]Vmesna vrtilna_SKLOP1'!E2546&lt;&gt;"",'[1]Vmesna vrtilna_SKLOP1'!D2546,""))</f>
        <v/>
      </c>
      <c r="F2546" s="18" t="str">
        <f>IF('[1]Vmesna vrtilna_SKLOP1'!E2546&lt;&gt;"",'[1]Vmesna vrtilna_SKLOP1'!E2546,"")</f>
        <v/>
      </c>
      <c r="G2546" s="15" t="str">
        <f>IF('[1]Vmesna vrtilna_SKLOP1'!E2546&lt;&gt;"",'[1]Vmesna vrtilna_SKLOP1'!F2546,"")</f>
        <v/>
      </c>
      <c r="H2546" s="19" t="str">
        <f>IF('[1]Vmesna vrtilna_SKLOP1'!F2546&lt;&gt;"",'[1]Vmesna vrtilna_SKLOP1'!I2546,"")</f>
        <v/>
      </c>
      <c r="I2546" s="20" t="str">
        <f>IF(I2545="Skupaj:","DDV (22%):",IF(I2545="DDV (22%):","Skupaj z DDV:",IF(AND('[1]Vmesna vrtilna_SKLOP1'!C2546&lt;&gt;"",'[1]Vmesna vrtilna_SKLOP1'!E2546=""),"Skupaj:","")))</f>
        <v/>
      </c>
      <c r="J2546" s="21" t="str">
        <f t="shared" si="79"/>
        <v/>
      </c>
      <c r="K2546" s="21" t="str">
        <f>IF(I2546="Skupaj z DDV:",SUM(K2544,K2545),IF(I2546="DDV (22%):",K2545*0.22,IF(AND('[1]Vmesna vrtilna_SKLOP1'!C2546&lt;&gt;"",'[1]Vmesna vrtilna_SKLOP1'!D2546=""),'[1]Vmesna vrtilna_SKLOP1'!J2546,IF(F2546&lt;&gt;"",IF('[1]Vmesna vrtilna_SKLOP1'!J2546&lt;&gt;"",'[1]Vmesna vrtilna_SKLOP1'!J2546,""),""))))</f>
        <v/>
      </c>
      <c r="L2546" s="22" t="str">
        <f>IF(I2545="Skupaj:","DDV (22%):",IF(I2545="DDV (22%):","Skupaj z DDV:",IF(AND('[1]Vmesna vrtilna_SKLOP1'!C2546&lt;&gt;"",'[1]Vmesna vrtilna_SKLOP1'!E2546=""),"Skupaj:",IF(AND('[1]Vmesna vrtilna_SKLOP1'!C2546&lt;&gt;"",'[1]Vmesna vrtilna_SKLOP1'!D2546=""),'[1]Vmesna vrtilna_SKLOP1'!J2546,IF(F2546&lt;&gt;"",IF('[1]Vmesna vrtilna_SKLOP1'!J2546&lt;&gt;"",'[1]Vmesna vrtilna_SKLOP1'!J2546,""),"")))))</f>
        <v/>
      </c>
      <c r="M2546" s="22">
        <f t="shared" si="78"/>
        <v>0</v>
      </c>
      <c r="N2546" s="22" t="str">
        <f>IF(IFERROR(VLOOKUP(B2546,'[1]Vmesna vrtilna_SKLOP1'!B:J,7,0),"")=0,"",IFERROR(VLOOKUP(B2546,'[1]Vmesna vrtilna_SKLOP1'!B:J,7,0),""))</f>
        <v/>
      </c>
      <c r="O2546" s="22"/>
    </row>
    <row r="2547" spans="2:15" ht="15" customHeight="1" x14ac:dyDescent="0.3">
      <c r="B2547" s="15" t="str">
        <f>IF(AND('[1]Vmesna vrtilna_SKLOP1'!B2547&lt;&gt;"",'[1]Vmesna vrtilna_SKLOP1'!C2547&lt;&gt;""),IF('[1]Vmesna vrtilna_SKLOP1'!B2547&lt;&gt;"",'[1]Vmesna vrtilna_SKLOP1'!B2547,""),"")</f>
        <v/>
      </c>
      <c r="C2547" s="16" t="str">
        <f>IF(OR(C2546="Posebna oblika",C2546="Kulturno zaščiten objekt",C2546="Kulturno zaščiten objekt, Posebna oblika"),"Glej zavihek POSEBNI POGOJI",IF(SUM(N2546:Q2546)=1,"Posebna oblika",IF(SUM(N2546:Q2546)=10,"Kulturno zaščiten objekt",IF(SUM(N2546:Q2546)=11,"Kulturno zaščiten objekt, Posebna oblika",IF(AND('[1]Vmesna vrtilna_SKLOP1'!C2547&lt;&gt;"",'[1]Vmesna vrtilna_SKLOP1'!D2547&lt;&gt;""),IF('[1]Vmesna vrtilna_SKLOP1'!C2547&lt;&gt;"",'[1]Vmesna vrtilna_SKLOP1'!C2547,""),"")))))</f>
        <v/>
      </c>
      <c r="D2547" s="17" t="str">
        <f>IF(IFERROR(VLOOKUP(B2547,'[1]Vmesna vrtilna_SKLOP1'!B:J,6,0),"")=0,"",IFERROR(VLOOKUP(B2547,'[1]Vmesna vrtilna_SKLOP1'!B:J,6,0),""))</f>
        <v/>
      </c>
      <c r="E2547" s="16" t="str">
        <f>IF(IF('[1]Vmesna vrtilna_SKLOP1'!E2547&lt;&gt;"",'[1]Vmesna vrtilna_SKLOP1'!D2547,"")=0,"",IF('[1]Vmesna vrtilna_SKLOP1'!E2547&lt;&gt;"",'[1]Vmesna vrtilna_SKLOP1'!D2547,""))</f>
        <v>Slikopleskarska dela</v>
      </c>
      <c r="F2547" s="18" t="str">
        <f>IF('[1]Vmesna vrtilna_SKLOP1'!E2547&lt;&gt;"",'[1]Vmesna vrtilna_SKLOP1'!E2547,"")</f>
        <v>Slikopleskarska dela na špaletah</v>
      </c>
      <c r="G2547" s="15" t="str">
        <f>IF('[1]Vmesna vrtilna_SKLOP1'!E2547&lt;&gt;"",'[1]Vmesna vrtilna_SKLOP1'!F2547,"")</f>
        <v>[m1]</v>
      </c>
      <c r="H2547" s="19">
        <f>IF('[1]Vmesna vrtilna_SKLOP1'!F2547&lt;&gt;"",'[1]Vmesna vrtilna_SKLOP1'!I2547,"")</f>
        <v>9.2000000000000011</v>
      </c>
      <c r="I2547" s="20" t="str">
        <f>IF(I2546="Skupaj:","DDV (22%):",IF(I2546="DDV (22%):","Skupaj z DDV:",IF(AND('[1]Vmesna vrtilna_SKLOP1'!C2547&lt;&gt;"",'[1]Vmesna vrtilna_SKLOP1'!E2547=""),"Skupaj:","")))</f>
        <v/>
      </c>
      <c r="J2547" s="21">
        <f t="shared" si="79"/>
        <v>0</v>
      </c>
      <c r="K2547" s="21">
        <f>IF(I2547="Skupaj z DDV:",SUM(K2545,K2546),IF(I2547="DDV (22%):",K2546*0.22,IF(AND('[1]Vmesna vrtilna_SKLOP1'!C2547&lt;&gt;"",'[1]Vmesna vrtilna_SKLOP1'!D2547=""),'[1]Vmesna vrtilna_SKLOP1'!J2547,IF(F2547&lt;&gt;"",IF('[1]Vmesna vrtilna_SKLOP1'!J2547&lt;&gt;"",'[1]Vmesna vrtilna_SKLOP1'!J2547,""),""))))</f>
        <v>166.4</v>
      </c>
      <c r="L2547" s="22">
        <f>IF(I2546="Skupaj:","DDV (22%):",IF(I2546="DDV (22%):","Skupaj z DDV:",IF(AND('[1]Vmesna vrtilna_SKLOP1'!C2547&lt;&gt;"",'[1]Vmesna vrtilna_SKLOP1'!E2547=""),"Skupaj:",IF(AND('[1]Vmesna vrtilna_SKLOP1'!C2547&lt;&gt;"",'[1]Vmesna vrtilna_SKLOP1'!D2547=""),'[1]Vmesna vrtilna_SKLOP1'!J2547,IF(F2547&lt;&gt;"",IF('[1]Vmesna vrtilna_SKLOP1'!J2547&lt;&gt;"",'[1]Vmesna vrtilna_SKLOP1'!J2547,""),"")))))</f>
        <v>166.4</v>
      </c>
      <c r="M2547" s="22">
        <f t="shared" si="78"/>
        <v>0</v>
      </c>
      <c r="N2547" s="22" t="str">
        <f>IF(IFERROR(VLOOKUP(B2547,'[1]Vmesna vrtilna_SKLOP1'!B:J,7,0),"")=0,"",IFERROR(VLOOKUP(B2547,'[1]Vmesna vrtilna_SKLOP1'!B:J,7,0),""))</f>
        <v/>
      </c>
      <c r="O2547" s="22"/>
    </row>
    <row r="2548" spans="2:15" ht="15" customHeight="1" x14ac:dyDescent="0.3">
      <c r="B2548" s="15" t="str">
        <f>IF(AND('[1]Vmesna vrtilna_SKLOP1'!B2548&lt;&gt;"",'[1]Vmesna vrtilna_SKLOP1'!C2548&lt;&gt;""),IF('[1]Vmesna vrtilna_SKLOP1'!B2548&lt;&gt;"",'[1]Vmesna vrtilna_SKLOP1'!B2548,""),"")</f>
        <v/>
      </c>
      <c r="C2548" s="16" t="str">
        <f>IF(OR(C2547="Posebna oblika",C2547="Kulturno zaščiten objekt",C2547="Kulturno zaščiten objekt, Posebna oblika"),"Glej zavihek POSEBNI POGOJI",IF(SUM(N2547:Q2547)=1,"Posebna oblika",IF(SUM(N2547:Q2547)=10,"Kulturno zaščiten objekt",IF(SUM(N2547:Q2547)=11,"Kulturno zaščiten objekt, Posebna oblika",IF(AND('[1]Vmesna vrtilna_SKLOP1'!C2548&lt;&gt;"",'[1]Vmesna vrtilna_SKLOP1'!D2548&lt;&gt;""),IF('[1]Vmesna vrtilna_SKLOP1'!C2548&lt;&gt;"",'[1]Vmesna vrtilna_SKLOP1'!C2548,""),"")))))</f>
        <v/>
      </c>
      <c r="D2548" s="17" t="str">
        <f>IF(IFERROR(VLOOKUP(B2548,'[1]Vmesna vrtilna_SKLOP1'!B:J,6,0),"")=0,"",IFERROR(VLOOKUP(B2548,'[1]Vmesna vrtilna_SKLOP1'!B:J,6,0),""))</f>
        <v/>
      </c>
      <c r="E2548" s="16" t="str">
        <f>IF(IF('[1]Vmesna vrtilna_SKLOP1'!E2548&lt;&gt;"",'[1]Vmesna vrtilna_SKLOP1'!D2548,"")=0,"",IF('[1]Vmesna vrtilna_SKLOP1'!E2548&lt;&gt;"",'[1]Vmesna vrtilna_SKLOP1'!D2548,""))</f>
        <v/>
      </c>
      <c r="F2548" s="18" t="str">
        <f>IF('[1]Vmesna vrtilna_SKLOP1'!E2548&lt;&gt;"",'[1]Vmesna vrtilna_SKLOP1'!E2548,"")</f>
        <v/>
      </c>
      <c r="G2548" s="15" t="str">
        <f>IF('[1]Vmesna vrtilna_SKLOP1'!E2548&lt;&gt;"",'[1]Vmesna vrtilna_SKLOP1'!F2548,"")</f>
        <v/>
      </c>
      <c r="H2548" s="19" t="str">
        <f>IF('[1]Vmesna vrtilna_SKLOP1'!F2548&lt;&gt;"",'[1]Vmesna vrtilna_SKLOP1'!I2548,"")</f>
        <v/>
      </c>
      <c r="I2548" s="20" t="str">
        <f>IF(I2547="Skupaj:","DDV (22%):",IF(I2547="DDV (22%):","Skupaj z DDV:",IF(AND('[1]Vmesna vrtilna_SKLOP1'!C2548&lt;&gt;"",'[1]Vmesna vrtilna_SKLOP1'!E2548=""),"Skupaj:","")))</f>
        <v/>
      </c>
      <c r="J2548" s="21" t="str">
        <f t="shared" si="79"/>
        <v/>
      </c>
      <c r="K2548" s="21" t="str">
        <f>IF(I2548="Skupaj z DDV:",SUM(K2546,K2547),IF(I2548="DDV (22%):",K2547*0.22,IF(AND('[1]Vmesna vrtilna_SKLOP1'!C2548&lt;&gt;"",'[1]Vmesna vrtilna_SKLOP1'!D2548=""),'[1]Vmesna vrtilna_SKLOP1'!J2548,IF(F2548&lt;&gt;"",IF('[1]Vmesna vrtilna_SKLOP1'!J2548&lt;&gt;"",'[1]Vmesna vrtilna_SKLOP1'!J2548,""),""))))</f>
        <v/>
      </c>
      <c r="L2548" s="22" t="str">
        <f>IF(I2547="Skupaj:","DDV (22%):",IF(I2547="DDV (22%):","Skupaj z DDV:",IF(AND('[1]Vmesna vrtilna_SKLOP1'!C2548&lt;&gt;"",'[1]Vmesna vrtilna_SKLOP1'!E2548=""),"Skupaj:",IF(AND('[1]Vmesna vrtilna_SKLOP1'!C2548&lt;&gt;"",'[1]Vmesna vrtilna_SKLOP1'!D2548=""),'[1]Vmesna vrtilna_SKLOP1'!J2548,IF(F2548&lt;&gt;"",IF('[1]Vmesna vrtilna_SKLOP1'!J2548&lt;&gt;"",'[1]Vmesna vrtilna_SKLOP1'!J2548,""),"")))))</f>
        <v/>
      </c>
      <c r="M2548" s="22">
        <f t="shared" si="78"/>
        <v>0</v>
      </c>
      <c r="N2548" s="22" t="str">
        <f>IF(IFERROR(VLOOKUP(B2548,'[1]Vmesna vrtilna_SKLOP1'!B:J,7,0),"")=0,"",IFERROR(VLOOKUP(B2548,'[1]Vmesna vrtilna_SKLOP1'!B:J,7,0),""))</f>
        <v/>
      </c>
      <c r="O2548" s="22"/>
    </row>
    <row r="2549" spans="2:15" ht="15" customHeight="1" x14ac:dyDescent="0.3">
      <c r="B2549" s="15" t="str">
        <f>IF(AND('[1]Vmesna vrtilna_SKLOP1'!B2549&lt;&gt;"",'[1]Vmesna vrtilna_SKLOP1'!C2549&lt;&gt;""),IF('[1]Vmesna vrtilna_SKLOP1'!B2549&lt;&gt;"",'[1]Vmesna vrtilna_SKLOP1'!B2549,""),"")</f>
        <v/>
      </c>
      <c r="C2549" s="16" t="str">
        <f>IF(OR(C2548="Posebna oblika",C2548="Kulturno zaščiten objekt",C2548="Kulturno zaščiten objekt, Posebna oblika"),"Glej zavihek POSEBNI POGOJI",IF(SUM(N2548:Q2548)=1,"Posebna oblika",IF(SUM(N2548:Q2548)=10,"Kulturno zaščiten objekt",IF(SUM(N2548:Q2548)=11,"Kulturno zaščiten objekt, Posebna oblika",IF(AND('[1]Vmesna vrtilna_SKLOP1'!C2549&lt;&gt;"",'[1]Vmesna vrtilna_SKLOP1'!D2549&lt;&gt;""),IF('[1]Vmesna vrtilna_SKLOP1'!C2549&lt;&gt;"",'[1]Vmesna vrtilna_SKLOP1'!C2549,""),"")))))</f>
        <v/>
      </c>
      <c r="D2549" s="17" t="str">
        <f>IF(IFERROR(VLOOKUP(B2549,'[1]Vmesna vrtilna_SKLOP1'!B:J,6,0),"")=0,"",IFERROR(VLOOKUP(B2549,'[1]Vmesna vrtilna_SKLOP1'!B:J,6,0),""))</f>
        <v/>
      </c>
      <c r="E2549" s="16" t="str">
        <f>IF(IF('[1]Vmesna vrtilna_SKLOP1'!E2549&lt;&gt;"",'[1]Vmesna vrtilna_SKLOP1'!D2549,"")=0,"",IF('[1]Vmesna vrtilna_SKLOP1'!E2549&lt;&gt;"",'[1]Vmesna vrtilna_SKLOP1'!D2549,""))</f>
        <v/>
      </c>
      <c r="F2549" s="18" t="str">
        <f>IF('[1]Vmesna vrtilna_SKLOP1'!E2549&lt;&gt;"",'[1]Vmesna vrtilna_SKLOP1'!E2549,"")</f>
        <v/>
      </c>
      <c r="G2549" s="15" t="str">
        <f>IF('[1]Vmesna vrtilna_SKLOP1'!E2549&lt;&gt;"",'[1]Vmesna vrtilna_SKLOP1'!F2549,"")</f>
        <v/>
      </c>
      <c r="H2549" s="19" t="str">
        <f>IF('[1]Vmesna vrtilna_SKLOP1'!F2549&lt;&gt;"",'[1]Vmesna vrtilna_SKLOP1'!I2549,"")</f>
        <v/>
      </c>
      <c r="I2549" s="20" t="str">
        <f>IF(I2548="Skupaj:","DDV (22%):",IF(I2548="DDV (22%):","Skupaj z DDV:",IF(AND('[1]Vmesna vrtilna_SKLOP1'!C2549&lt;&gt;"",'[1]Vmesna vrtilna_SKLOP1'!E2549=""),"Skupaj:","")))</f>
        <v>Skupaj:</v>
      </c>
      <c r="J2549" s="21">
        <f t="shared" si="79"/>
        <v>0</v>
      </c>
      <c r="K2549" s="21">
        <f>IF(I2549="Skupaj z DDV:",SUM(K2547,K2548),IF(I2549="DDV (22%):",K2548*0.22,IF(AND('[1]Vmesna vrtilna_SKLOP1'!C2549&lt;&gt;"",'[1]Vmesna vrtilna_SKLOP1'!D2549=""),'[1]Vmesna vrtilna_SKLOP1'!J2549,IF(F2549&lt;&gt;"",IF('[1]Vmesna vrtilna_SKLOP1'!J2549&lt;&gt;"",'[1]Vmesna vrtilna_SKLOP1'!J2549,""),""))))</f>
        <v>3300.4577747840003</v>
      </c>
      <c r="L2549" s="22" t="str">
        <f>IF(I2548="Skupaj:","DDV (22%):",IF(I2548="DDV (22%):","Skupaj z DDV:",IF(AND('[1]Vmesna vrtilna_SKLOP1'!C2549&lt;&gt;"",'[1]Vmesna vrtilna_SKLOP1'!E2549=""),"Skupaj:",IF(AND('[1]Vmesna vrtilna_SKLOP1'!C2549&lt;&gt;"",'[1]Vmesna vrtilna_SKLOP1'!D2549=""),'[1]Vmesna vrtilna_SKLOP1'!J2549,IF(F2549&lt;&gt;"",IF('[1]Vmesna vrtilna_SKLOP1'!J2549&lt;&gt;"",'[1]Vmesna vrtilna_SKLOP1'!J2549,""),"")))))</f>
        <v>Skupaj:</v>
      </c>
      <c r="M2549" s="22">
        <f t="shared" si="78"/>
        <v>0</v>
      </c>
      <c r="N2549" s="22" t="str">
        <f>IF(IFERROR(VLOOKUP(B2549,'[1]Vmesna vrtilna_SKLOP1'!B:J,7,0),"")=0,"",IFERROR(VLOOKUP(B2549,'[1]Vmesna vrtilna_SKLOP1'!B:J,7,0),""))</f>
        <v/>
      </c>
      <c r="O2549" s="22"/>
    </row>
    <row r="2550" spans="2:15" ht="15" customHeight="1" x14ac:dyDescent="0.3">
      <c r="B2550" s="15" t="str">
        <f>IF(AND('[1]Vmesna vrtilna_SKLOP1'!B2550&lt;&gt;"",'[1]Vmesna vrtilna_SKLOP1'!C2550&lt;&gt;""),IF('[1]Vmesna vrtilna_SKLOP1'!B2550&lt;&gt;"",'[1]Vmesna vrtilna_SKLOP1'!B2550,""),"")</f>
        <v/>
      </c>
      <c r="C2550" s="16" t="str">
        <f>IF(OR(C2549="Posebna oblika",C2549="Kulturno zaščiten objekt",C2549="Kulturno zaščiten objekt, Posebna oblika"),"Glej zavihek POSEBNI POGOJI",IF(SUM(N2549:Q2549)=1,"Posebna oblika",IF(SUM(N2549:Q2549)=10,"Kulturno zaščiten objekt",IF(SUM(N2549:Q2549)=11,"Kulturno zaščiten objekt, Posebna oblika",IF(AND('[1]Vmesna vrtilna_SKLOP1'!C2550&lt;&gt;"",'[1]Vmesna vrtilna_SKLOP1'!D2550&lt;&gt;""),IF('[1]Vmesna vrtilna_SKLOP1'!C2550&lt;&gt;"",'[1]Vmesna vrtilna_SKLOP1'!C2550,""),"")))))</f>
        <v/>
      </c>
      <c r="D2550" s="17" t="str">
        <f>IF(IFERROR(VLOOKUP(B2550,'[1]Vmesna vrtilna_SKLOP1'!B:J,6,0),"")=0,"",IFERROR(VLOOKUP(B2550,'[1]Vmesna vrtilna_SKLOP1'!B:J,6,0),""))</f>
        <v/>
      </c>
      <c r="E2550" s="16" t="str">
        <f>IF(IF('[1]Vmesna vrtilna_SKLOP1'!E2550&lt;&gt;"",'[1]Vmesna vrtilna_SKLOP1'!D2550,"")=0,"",IF('[1]Vmesna vrtilna_SKLOP1'!E2550&lt;&gt;"",'[1]Vmesna vrtilna_SKLOP1'!D2550,""))</f>
        <v/>
      </c>
      <c r="F2550" s="18" t="str">
        <f>IF('[1]Vmesna vrtilna_SKLOP1'!E2550&lt;&gt;"",'[1]Vmesna vrtilna_SKLOP1'!E2550,"")</f>
        <v/>
      </c>
      <c r="G2550" s="15" t="str">
        <f>IF('[1]Vmesna vrtilna_SKLOP1'!E2550&lt;&gt;"",'[1]Vmesna vrtilna_SKLOP1'!F2550,"")</f>
        <v/>
      </c>
      <c r="H2550" s="19" t="str">
        <f>IF('[1]Vmesna vrtilna_SKLOP1'!F2550&lt;&gt;"",'[1]Vmesna vrtilna_SKLOP1'!I2550,"")</f>
        <v/>
      </c>
      <c r="I2550" s="20" t="str">
        <f>IF(I2549="Skupaj:","DDV (22%):",IF(I2549="DDV (22%):","Skupaj z DDV:",IF(AND('[1]Vmesna vrtilna_SKLOP1'!C2550&lt;&gt;"",'[1]Vmesna vrtilna_SKLOP1'!E2550=""),"Skupaj:","")))</f>
        <v>DDV (22%):</v>
      </c>
      <c r="J2550" s="21">
        <f t="shared" si="79"/>
        <v>0</v>
      </c>
      <c r="K2550" s="21">
        <f>IF(I2550="Skupaj z DDV:",SUM(K2548,K2549),IF(I2550="DDV (22%):",K2549*0.22,IF(AND('[1]Vmesna vrtilna_SKLOP1'!C2550&lt;&gt;"",'[1]Vmesna vrtilna_SKLOP1'!D2550=""),'[1]Vmesna vrtilna_SKLOP1'!J2550,IF(F2550&lt;&gt;"",IF('[1]Vmesna vrtilna_SKLOP1'!J2550&lt;&gt;"",'[1]Vmesna vrtilna_SKLOP1'!J2550,""),""))))</f>
        <v>726.10071045248003</v>
      </c>
      <c r="L2550" s="22" t="str">
        <f>IF(I2549="Skupaj:","DDV (22%):",IF(I2549="DDV (22%):","Skupaj z DDV:",IF(AND('[1]Vmesna vrtilna_SKLOP1'!C2550&lt;&gt;"",'[1]Vmesna vrtilna_SKLOP1'!E2550=""),"Skupaj:",IF(AND('[1]Vmesna vrtilna_SKLOP1'!C2550&lt;&gt;"",'[1]Vmesna vrtilna_SKLOP1'!D2550=""),'[1]Vmesna vrtilna_SKLOP1'!J2550,IF(F2550&lt;&gt;"",IF('[1]Vmesna vrtilna_SKLOP1'!J2550&lt;&gt;"",'[1]Vmesna vrtilna_SKLOP1'!J2550,""),"")))))</f>
        <v>DDV (22%):</v>
      </c>
      <c r="M2550" s="22">
        <f t="shared" si="78"/>
        <v>0</v>
      </c>
      <c r="N2550" s="22" t="str">
        <f>IF(IFERROR(VLOOKUP(B2550,'[1]Vmesna vrtilna_SKLOP1'!B:J,7,0),"")=0,"",IFERROR(VLOOKUP(B2550,'[1]Vmesna vrtilna_SKLOP1'!B:J,7,0),""))</f>
        <v/>
      </c>
      <c r="O2550" s="22"/>
    </row>
    <row r="2551" spans="2:15" ht="15" customHeight="1" x14ac:dyDescent="0.3">
      <c r="B2551" s="15" t="str">
        <f>IF(AND('[1]Vmesna vrtilna_SKLOP1'!B2551&lt;&gt;"",'[1]Vmesna vrtilna_SKLOP1'!C2551&lt;&gt;""),IF('[1]Vmesna vrtilna_SKLOP1'!B2551&lt;&gt;"",'[1]Vmesna vrtilna_SKLOP1'!B2551,""),"")</f>
        <v/>
      </c>
      <c r="C2551" s="16" t="str">
        <f>IF(OR(C2550="Posebna oblika",C2550="Kulturno zaščiten objekt",C2550="Kulturno zaščiten objekt, Posebna oblika"),"Glej zavihek POSEBNI POGOJI",IF(SUM(N2550:Q2550)=1,"Posebna oblika",IF(SUM(N2550:Q2550)=10,"Kulturno zaščiten objekt",IF(SUM(N2550:Q2550)=11,"Kulturno zaščiten objekt, Posebna oblika",IF(AND('[1]Vmesna vrtilna_SKLOP1'!C2551&lt;&gt;"",'[1]Vmesna vrtilna_SKLOP1'!D2551&lt;&gt;""),IF('[1]Vmesna vrtilna_SKLOP1'!C2551&lt;&gt;"",'[1]Vmesna vrtilna_SKLOP1'!C2551,""),"")))))</f>
        <v/>
      </c>
      <c r="D2551" s="17" t="str">
        <f>IF(IFERROR(VLOOKUP(B2551,'[1]Vmesna vrtilna_SKLOP1'!B:J,6,0),"")=0,"",IFERROR(VLOOKUP(B2551,'[1]Vmesna vrtilna_SKLOP1'!B:J,6,0),""))</f>
        <v/>
      </c>
      <c r="E2551" s="16" t="str">
        <f>IF(IF('[1]Vmesna vrtilna_SKLOP1'!E2551&lt;&gt;"",'[1]Vmesna vrtilna_SKLOP1'!D2551,"")=0,"",IF('[1]Vmesna vrtilna_SKLOP1'!E2551&lt;&gt;"",'[1]Vmesna vrtilna_SKLOP1'!D2551,""))</f>
        <v/>
      </c>
      <c r="F2551" s="18" t="str">
        <f>IF('[1]Vmesna vrtilna_SKLOP1'!E2551&lt;&gt;"",'[1]Vmesna vrtilna_SKLOP1'!E2551,"")</f>
        <v/>
      </c>
      <c r="G2551" s="15" t="str">
        <f>IF('[1]Vmesna vrtilna_SKLOP1'!E2551&lt;&gt;"",'[1]Vmesna vrtilna_SKLOP1'!F2551,"")</f>
        <v/>
      </c>
      <c r="H2551" s="19" t="str">
        <f>IF('[1]Vmesna vrtilna_SKLOP1'!F2551&lt;&gt;"",'[1]Vmesna vrtilna_SKLOP1'!I2551,"")</f>
        <v/>
      </c>
      <c r="I2551" s="20" t="str">
        <f>IF(I2550="Skupaj:","DDV (22%):",IF(I2550="DDV (22%):","Skupaj z DDV:",IF(AND('[1]Vmesna vrtilna_SKLOP1'!C2551&lt;&gt;"",'[1]Vmesna vrtilna_SKLOP1'!E2551=""),"Skupaj:","")))</f>
        <v>Skupaj z DDV:</v>
      </c>
      <c r="J2551" s="21">
        <f t="shared" si="79"/>
        <v>0</v>
      </c>
      <c r="K2551" s="21">
        <f>IF(I2551="Skupaj z DDV:",SUM(K2549,K2550),IF(I2551="DDV (22%):",K2550*0.22,IF(AND('[1]Vmesna vrtilna_SKLOP1'!C2551&lt;&gt;"",'[1]Vmesna vrtilna_SKLOP1'!D2551=""),'[1]Vmesna vrtilna_SKLOP1'!J2551,IF(F2551&lt;&gt;"",IF('[1]Vmesna vrtilna_SKLOP1'!J2551&lt;&gt;"",'[1]Vmesna vrtilna_SKLOP1'!J2551,""),""))))</f>
        <v>4026.5584852364805</v>
      </c>
      <c r="L2551" s="22" t="str">
        <f>IF(I2550="Skupaj:","DDV (22%):",IF(I2550="DDV (22%):","Skupaj z DDV:",IF(AND('[1]Vmesna vrtilna_SKLOP1'!C2551&lt;&gt;"",'[1]Vmesna vrtilna_SKLOP1'!E2551=""),"Skupaj:",IF(AND('[1]Vmesna vrtilna_SKLOP1'!C2551&lt;&gt;"",'[1]Vmesna vrtilna_SKLOP1'!D2551=""),'[1]Vmesna vrtilna_SKLOP1'!J2551,IF(F2551&lt;&gt;"",IF('[1]Vmesna vrtilna_SKLOP1'!J2551&lt;&gt;"",'[1]Vmesna vrtilna_SKLOP1'!J2551,""),"")))))</f>
        <v>Skupaj z DDV:</v>
      </c>
      <c r="M2551" s="22">
        <f t="shared" si="78"/>
        <v>0</v>
      </c>
      <c r="N2551" s="22" t="str">
        <f>IF(IFERROR(VLOOKUP(B2551,'[1]Vmesna vrtilna_SKLOP1'!B:J,7,0),"")=0,"",IFERROR(VLOOKUP(B2551,'[1]Vmesna vrtilna_SKLOP1'!B:J,7,0),""))</f>
        <v/>
      </c>
      <c r="O2551" s="22"/>
    </row>
    <row r="2552" spans="2:15" ht="15" customHeight="1" x14ac:dyDescent="0.3">
      <c r="B2552" s="15">
        <f>IF(AND('[1]Vmesna vrtilna_SKLOP1'!B2552&lt;&gt;"",'[1]Vmesna vrtilna_SKLOP1'!C2552&lt;&gt;""),IF('[1]Vmesna vrtilna_SKLOP1'!B2552&lt;&gt;"",'[1]Vmesna vrtilna_SKLOP1'!B2552,""),"")</f>
        <v>82</v>
      </c>
      <c r="C2552" s="16" t="str">
        <f>IF(OR(C2551="Posebna oblika",C2551="Kulturno zaščiten objekt",C2551="Kulturno zaščiten objekt, Posebna oblika"),"Glej zavihek POSEBNI POGOJI",IF(SUM(N2551:Q2551)=1,"Posebna oblika",IF(SUM(N2551:Q2551)=10,"Kulturno zaščiten objekt",IF(SUM(N2551:Q2551)=11,"Kulturno zaščiten objekt, Posebna oblika",IF(AND('[1]Vmesna vrtilna_SKLOP1'!C2552&lt;&gt;"",'[1]Vmesna vrtilna_SKLOP1'!D2552&lt;&gt;""),IF('[1]Vmesna vrtilna_SKLOP1'!C2552&lt;&gt;"",'[1]Vmesna vrtilna_SKLOP1'!C2552,""),"")))))</f>
        <v>Kresnice 50</v>
      </c>
      <c r="D2552" s="17">
        <f>IF(IFERROR(VLOOKUP(B2552,'[1]Vmesna vrtilna_SKLOP1'!B:J,6,0),"")=0,"",IFERROR(VLOOKUP(B2552,'[1]Vmesna vrtilna_SKLOP1'!B:J,6,0),""))</f>
        <v>1</v>
      </c>
      <c r="E2552" s="16" t="str">
        <f>IF(IF('[1]Vmesna vrtilna_SKLOP1'!E2552&lt;&gt;"",'[1]Vmesna vrtilna_SKLOP1'!D2552,"")=0,"",IF('[1]Vmesna vrtilna_SKLOP1'!E2552&lt;&gt;"",'[1]Vmesna vrtilna_SKLOP1'!D2552,""))</f>
        <v>Okna/Vrata</v>
      </c>
      <c r="F2552" s="18" t="str">
        <f>IF('[1]Vmesna vrtilna_SKLOP1'!E2552&lt;&gt;"",'[1]Vmesna vrtilna_SKLOP1'!E2552,"")</f>
        <v>Enokrilno okno (tip: O1); dim. ŠxV: 1,15x1,15m; Material: PVC, profil&gt;80mm ; steklo 10/16Ar/44.2; Rw,st.=44 (Rw,st.+Ctr ≥ 39 dB)</v>
      </c>
      <c r="G2552" s="15" t="str">
        <f>IF('[1]Vmesna vrtilna_SKLOP1'!E2552&lt;&gt;"",'[1]Vmesna vrtilna_SKLOP1'!F2552,"")</f>
        <v>[kos]</v>
      </c>
      <c r="H2552" s="19">
        <f>IF('[1]Vmesna vrtilna_SKLOP1'!F2552&lt;&gt;"",'[1]Vmesna vrtilna_SKLOP1'!I2552,"")</f>
        <v>1</v>
      </c>
      <c r="I2552" s="20" t="str">
        <f>IF(I2551="Skupaj:","DDV (22%):",IF(I2551="DDV (22%):","Skupaj z DDV:",IF(AND('[1]Vmesna vrtilna_SKLOP1'!C2552&lt;&gt;"",'[1]Vmesna vrtilna_SKLOP1'!E2552=""),"Skupaj:","")))</f>
        <v/>
      </c>
      <c r="J2552" s="21">
        <f t="shared" si="79"/>
        <v>0</v>
      </c>
      <c r="K2552" s="21">
        <f>IF(I2552="Skupaj z DDV:",SUM(K2550,K2551),IF(I2552="DDV (22%):",K2551*0.22,IF(AND('[1]Vmesna vrtilna_SKLOP1'!C2552&lt;&gt;"",'[1]Vmesna vrtilna_SKLOP1'!D2552=""),'[1]Vmesna vrtilna_SKLOP1'!J2552,IF(F2552&lt;&gt;"",IF('[1]Vmesna vrtilna_SKLOP1'!J2552&lt;&gt;"",'[1]Vmesna vrtilna_SKLOP1'!J2552,""),""))))</f>
        <v>418.56620546749997</v>
      </c>
      <c r="L2552" s="22">
        <f>IF(I2551="Skupaj:","DDV (22%):",IF(I2551="DDV (22%):","Skupaj z DDV:",IF(AND('[1]Vmesna vrtilna_SKLOP1'!C2552&lt;&gt;"",'[1]Vmesna vrtilna_SKLOP1'!E2552=""),"Skupaj:",IF(AND('[1]Vmesna vrtilna_SKLOP1'!C2552&lt;&gt;"",'[1]Vmesna vrtilna_SKLOP1'!D2552=""),'[1]Vmesna vrtilna_SKLOP1'!J2552,IF(F2552&lt;&gt;"",IF('[1]Vmesna vrtilna_SKLOP1'!J2552&lt;&gt;"",'[1]Vmesna vrtilna_SKLOP1'!J2552,""),"")))))</f>
        <v>418.56620546749997</v>
      </c>
      <c r="M2552" s="22">
        <f t="shared" si="78"/>
        <v>0</v>
      </c>
      <c r="N2552" s="22" t="str">
        <f>IF(IFERROR(VLOOKUP(B2552,'[1]Vmesna vrtilna_SKLOP1'!B:J,7,0),"")=0,"",IFERROR(VLOOKUP(B2552,'[1]Vmesna vrtilna_SKLOP1'!B:J,7,0),""))</f>
        <v>Aprojekt</v>
      </c>
      <c r="O2552" s="22"/>
    </row>
    <row r="2553" spans="2:15" ht="15" customHeight="1" x14ac:dyDescent="0.3">
      <c r="B2553" s="15" t="str">
        <f>IF(AND('[1]Vmesna vrtilna_SKLOP1'!B2553&lt;&gt;"",'[1]Vmesna vrtilna_SKLOP1'!C2553&lt;&gt;""),IF('[1]Vmesna vrtilna_SKLOP1'!B2553&lt;&gt;"",'[1]Vmesna vrtilna_SKLOP1'!B2553,""),"")</f>
        <v/>
      </c>
      <c r="C2553" s="16" t="str">
        <f>IF(OR(C2552="Posebna oblika",C2552="Kulturno zaščiten objekt",C2552="Kulturno zaščiten objekt, Posebna oblika"),"Glej zavihek POSEBNI POGOJI",IF(SUM(N2552:Q2552)=1,"Posebna oblika",IF(SUM(N2552:Q2552)=10,"Kulturno zaščiten objekt",IF(SUM(N2552:Q2552)=11,"Kulturno zaščiten objekt, Posebna oblika",IF(AND('[1]Vmesna vrtilna_SKLOP1'!C2553&lt;&gt;"",'[1]Vmesna vrtilna_SKLOP1'!D2553&lt;&gt;""),IF('[1]Vmesna vrtilna_SKLOP1'!C2553&lt;&gt;"",'[1]Vmesna vrtilna_SKLOP1'!C2553,""),"")))))</f>
        <v/>
      </c>
      <c r="D2553" s="17" t="str">
        <f>IF(IFERROR(VLOOKUP(B2553,'[1]Vmesna vrtilna_SKLOP1'!B:J,6,0),"")=0,"",IFERROR(VLOOKUP(B2553,'[1]Vmesna vrtilna_SKLOP1'!B:J,6,0),""))</f>
        <v/>
      </c>
      <c r="E2553" s="16" t="str">
        <f>IF(IF('[1]Vmesna vrtilna_SKLOP1'!E2553&lt;&gt;"",'[1]Vmesna vrtilna_SKLOP1'!D2553,"")=0,"",IF('[1]Vmesna vrtilna_SKLOP1'!E2553&lt;&gt;"",'[1]Vmesna vrtilna_SKLOP1'!D2553,""))</f>
        <v/>
      </c>
      <c r="F2553" s="18" t="str">
        <f>IF('[1]Vmesna vrtilna_SKLOP1'!E2553&lt;&gt;"",'[1]Vmesna vrtilna_SKLOP1'!E2553,"")</f>
        <v>Enokrilno okno (tip: O1); dim. ŠxV: 1,15x1,15m; Material: PVC, profil&gt;80mm ; steklo 66.2/16Ar/44.2; Rw,st.=44 (Rw,st.+Ctr ≥ 41 dB)</v>
      </c>
      <c r="G2553" s="15" t="str">
        <f>IF('[1]Vmesna vrtilna_SKLOP1'!E2553&lt;&gt;"",'[1]Vmesna vrtilna_SKLOP1'!F2553,"")</f>
        <v>[kos]</v>
      </c>
      <c r="H2553" s="19">
        <f>IF('[1]Vmesna vrtilna_SKLOP1'!F2553&lt;&gt;"",'[1]Vmesna vrtilna_SKLOP1'!I2553,"")</f>
        <v>2</v>
      </c>
      <c r="I2553" s="20" t="str">
        <f>IF(I2552="Skupaj:","DDV (22%):",IF(I2552="DDV (22%):","Skupaj z DDV:",IF(AND('[1]Vmesna vrtilna_SKLOP1'!C2553&lt;&gt;"",'[1]Vmesna vrtilna_SKLOP1'!E2553=""),"Skupaj:","")))</f>
        <v/>
      </c>
      <c r="J2553" s="21">
        <f t="shared" si="79"/>
        <v>0</v>
      </c>
      <c r="K2553" s="21">
        <f>IF(I2553="Skupaj z DDV:",SUM(K2551,K2552),IF(I2553="DDV (22%):",K2552*0.22,IF(AND('[1]Vmesna vrtilna_SKLOP1'!C2553&lt;&gt;"",'[1]Vmesna vrtilna_SKLOP1'!D2553=""),'[1]Vmesna vrtilna_SKLOP1'!J2553,IF(F2553&lt;&gt;"",IF('[1]Vmesna vrtilna_SKLOP1'!J2553&lt;&gt;"",'[1]Vmesna vrtilna_SKLOP1'!J2553,""),""))))</f>
        <v>937.64241093499993</v>
      </c>
      <c r="L2553" s="22">
        <f>IF(I2552="Skupaj:","DDV (22%):",IF(I2552="DDV (22%):","Skupaj z DDV:",IF(AND('[1]Vmesna vrtilna_SKLOP1'!C2553&lt;&gt;"",'[1]Vmesna vrtilna_SKLOP1'!E2553=""),"Skupaj:",IF(AND('[1]Vmesna vrtilna_SKLOP1'!C2553&lt;&gt;"",'[1]Vmesna vrtilna_SKLOP1'!D2553=""),'[1]Vmesna vrtilna_SKLOP1'!J2553,IF(F2553&lt;&gt;"",IF('[1]Vmesna vrtilna_SKLOP1'!J2553&lt;&gt;"",'[1]Vmesna vrtilna_SKLOP1'!J2553,""),"")))))</f>
        <v>937.64241093499993</v>
      </c>
      <c r="M2553" s="22">
        <f t="shared" si="78"/>
        <v>0</v>
      </c>
      <c r="N2553" s="22" t="str">
        <f>IF(IFERROR(VLOOKUP(B2553,'[1]Vmesna vrtilna_SKLOP1'!B:J,7,0),"")=0,"",IFERROR(VLOOKUP(B2553,'[1]Vmesna vrtilna_SKLOP1'!B:J,7,0),""))</f>
        <v/>
      </c>
      <c r="O2553" s="22"/>
    </row>
    <row r="2554" spans="2:15" ht="15" customHeight="1" x14ac:dyDescent="0.3">
      <c r="B2554" s="15" t="str">
        <f>IF(AND('[1]Vmesna vrtilna_SKLOP1'!B2554&lt;&gt;"",'[1]Vmesna vrtilna_SKLOP1'!C2554&lt;&gt;""),IF('[1]Vmesna vrtilna_SKLOP1'!B2554&lt;&gt;"",'[1]Vmesna vrtilna_SKLOP1'!B2554,""),"")</f>
        <v/>
      </c>
      <c r="C2554" s="16" t="str">
        <f>IF(OR(C2553="Posebna oblika",C2553="Kulturno zaščiten objekt",C2553="Kulturno zaščiten objekt, Posebna oblika"),"Glej zavihek POSEBNI POGOJI",IF(SUM(N2553:Q2553)=1,"Posebna oblika",IF(SUM(N2553:Q2553)=10,"Kulturno zaščiten objekt",IF(SUM(N2553:Q2553)=11,"Kulturno zaščiten objekt, Posebna oblika",IF(AND('[1]Vmesna vrtilna_SKLOP1'!C2554&lt;&gt;"",'[1]Vmesna vrtilna_SKLOP1'!D2554&lt;&gt;""),IF('[1]Vmesna vrtilna_SKLOP1'!C2554&lt;&gt;"",'[1]Vmesna vrtilna_SKLOP1'!C2554,""),"")))))</f>
        <v/>
      </c>
      <c r="D2554" s="17" t="str">
        <f>IF(IFERROR(VLOOKUP(B2554,'[1]Vmesna vrtilna_SKLOP1'!B:J,6,0),"")=0,"",IFERROR(VLOOKUP(B2554,'[1]Vmesna vrtilna_SKLOP1'!B:J,6,0),""))</f>
        <v/>
      </c>
      <c r="E2554" s="16" t="str">
        <f>IF(IF('[1]Vmesna vrtilna_SKLOP1'!E2554&lt;&gt;"",'[1]Vmesna vrtilna_SKLOP1'!D2554,"")=0,"",IF('[1]Vmesna vrtilna_SKLOP1'!E2554&lt;&gt;"",'[1]Vmesna vrtilna_SKLOP1'!D2554,""))</f>
        <v/>
      </c>
      <c r="F2554" s="18" t="str">
        <f>IF('[1]Vmesna vrtilna_SKLOP1'!E2554&lt;&gt;"",'[1]Vmesna vrtilna_SKLOP1'!E2554,"")</f>
        <v/>
      </c>
      <c r="G2554" s="15" t="str">
        <f>IF('[1]Vmesna vrtilna_SKLOP1'!E2554&lt;&gt;"",'[1]Vmesna vrtilna_SKLOP1'!F2554,"")</f>
        <v/>
      </c>
      <c r="H2554" s="19" t="str">
        <f>IF('[1]Vmesna vrtilna_SKLOP1'!F2554&lt;&gt;"",'[1]Vmesna vrtilna_SKLOP1'!I2554,"")</f>
        <v/>
      </c>
      <c r="I2554" s="20" t="str">
        <f>IF(I2553="Skupaj:","DDV (22%):",IF(I2553="DDV (22%):","Skupaj z DDV:",IF(AND('[1]Vmesna vrtilna_SKLOP1'!C2554&lt;&gt;"",'[1]Vmesna vrtilna_SKLOP1'!E2554=""),"Skupaj:","")))</f>
        <v/>
      </c>
      <c r="J2554" s="21" t="str">
        <f t="shared" si="79"/>
        <v/>
      </c>
      <c r="K2554" s="21" t="str">
        <f>IF(I2554="Skupaj z DDV:",SUM(K2552,K2553),IF(I2554="DDV (22%):",K2553*0.22,IF(AND('[1]Vmesna vrtilna_SKLOP1'!C2554&lt;&gt;"",'[1]Vmesna vrtilna_SKLOP1'!D2554=""),'[1]Vmesna vrtilna_SKLOP1'!J2554,IF(F2554&lt;&gt;"",IF('[1]Vmesna vrtilna_SKLOP1'!J2554&lt;&gt;"",'[1]Vmesna vrtilna_SKLOP1'!J2554,""),""))))</f>
        <v/>
      </c>
      <c r="L2554" s="22" t="str">
        <f>IF(I2553="Skupaj:","DDV (22%):",IF(I2553="DDV (22%):","Skupaj z DDV:",IF(AND('[1]Vmesna vrtilna_SKLOP1'!C2554&lt;&gt;"",'[1]Vmesna vrtilna_SKLOP1'!E2554=""),"Skupaj:",IF(AND('[1]Vmesna vrtilna_SKLOP1'!C2554&lt;&gt;"",'[1]Vmesna vrtilna_SKLOP1'!D2554=""),'[1]Vmesna vrtilna_SKLOP1'!J2554,IF(F2554&lt;&gt;"",IF('[1]Vmesna vrtilna_SKLOP1'!J2554&lt;&gt;"",'[1]Vmesna vrtilna_SKLOP1'!J2554,""),"")))))</f>
        <v/>
      </c>
      <c r="M2554" s="22">
        <f t="shared" si="78"/>
        <v>0</v>
      </c>
      <c r="N2554" s="22" t="str">
        <f>IF(IFERROR(VLOOKUP(B2554,'[1]Vmesna vrtilna_SKLOP1'!B:J,7,0),"")=0,"",IFERROR(VLOOKUP(B2554,'[1]Vmesna vrtilna_SKLOP1'!B:J,7,0),""))</f>
        <v/>
      </c>
      <c r="O2554" s="22"/>
    </row>
    <row r="2555" spans="2:15" ht="15" customHeight="1" x14ac:dyDescent="0.3">
      <c r="B2555" s="15" t="str">
        <f>IF(AND('[1]Vmesna vrtilna_SKLOP1'!B2555&lt;&gt;"",'[1]Vmesna vrtilna_SKLOP1'!C2555&lt;&gt;""),IF('[1]Vmesna vrtilna_SKLOP1'!B2555&lt;&gt;"",'[1]Vmesna vrtilna_SKLOP1'!B2555,""),"")</f>
        <v/>
      </c>
      <c r="C2555" s="16" t="str">
        <f>IF(OR(C2554="Posebna oblika",C2554="Kulturno zaščiten objekt",C2554="Kulturno zaščiten objekt, Posebna oblika"),"Glej zavihek POSEBNI POGOJI",IF(SUM(N2554:Q2554)=1,"Posebna oblika",IF(SUM(N2554:Q2554)=10,"Kulturno zaščiten objekt",IF(SUM(N2554:Q2554)=11,"Kulturno zaščiten objekt, Posebna oblika",IF(AND('[1]Vmesna vrtilna_SKLOP1'!C2555&lt;&gt;"",'[1]Vmesna vrtilna_SKLOP1'!D2555&lt;&gt;""),IF('[1]Vmesna vrtilna_SKLOP1'!C2555&lt;&gt;"",'[1]Vmesna vrtilna_SKLOP1'!C2555,""),"")))))</f>
        <v/>
      </c>
      <c r="D2555" s="17" t="str">
        <f>IF(IFERROR(VLOOKUP(B2555,'[1]Vmesna vrtilna_SKLOP1'!B:J,6,0),"")=0,"",IFERROR(VLOOKUP(B2555,'[1]Vmesna vrtilna_SKLOP1'!B:J,6,0),""))</f>
        <v/>
      </c>
      <c r="E2555" s="16" t="str">
        <f>IF(IF('[1]Vmesna vrtilna_SKLOP1'!E2555&lt;&gt;"",'[1]Vmesna vrtilna_SKLOP1'!D2555,"")=0,"",IF('[1]Vmesna vrtilna_SKLOP1'!E2555&lt;&gt;"",'[1]Vmesna vrtilna_SKLOP1'!D2555,""))</f>
        <v>Senčila</v>
      </c>
      <c r="F2555" s="18" t="str">
        <f>IF('[1]Vmesna vrtilna_SKLOP1'!E2555&lt;&gt;"",'[1]Vmesna vrtilna_SKLOP1'!E2555,"")</f>
        <v>Zunanji rolo - nadometni, ALU lamele, Dim. ŠxV: 1,15x1,15m</v>
      </c>
      <c r="G2555" s="15" t="str">
        <f>IF('[1]Vmesna vrtilna_SKLOP1'!E2555&lt;&gt;"",'[1]Vmesna vrtilna_SKLOP1'!F2555,"")</f>
        <v>[kos]</v>
      </c>
      <c r="H2555" s="19">
        <f>IF('[1]Vmesna vrtilna_SKLOP1'!F2555&lt;&gt;"",'[1]Vmesna vrtilna_SKLOP1'!I2555,"")</f>
        <v>3</v>
      </c>
      <c r="I2555" s="20" t="str">
        <f>IF(I2554="Skupaj:","DDV (22%):",IF(I2554="DDV (22%):","Skupaj z DDV:",IF(AND('[1]Vmesna vrtilna_SKLOP1'!C2555&lt;&gt;"",'[1]Vmesna vrtilna_SKLOP1'!E2555=""),"Skupaj:","")))</f>
        <v/>
      </c>
      <c r="J2555" s="21">
        <f t="shared" si="79"/>
        <v>0</v>
      </c>
      <c r="K2555" s="21">
        <f>IF(I2555="Skupaj z DDV:",SUM(K2553,K2554),IF(I2555="DDV (22%):",K2554*0.22,IF(AND('[1]Vmesna vrtilna_SKLOP1'!C2555&lt;&gt;"",'[1]Vmesna vrtilna_SKLOP1'!D2555=""),'[1]Vmesna vrtilna_SKLOP1'!J2555,IF(F2555&lt;&gt;"",IF('[1]Vmesna vrtilna_SKLOP1'!J2555&lt;&gt;"",'[1]Vmesna vrtilna_SKLOP1'!J2555,""),""))))</f>
        <v>414.31450861312493</v>
      </c>
      <c r="L2555" s="22">
        <f>IF(I2554="Skupaj:","DDV (22%):",IF(I2554="DDV (22%):","Skupaj z DDV:",IF(AND('[1]Vmesna vrtilna_SKLOP1'!C2555&lt;&gt;"",'[1]Vmesna vrtilna_SKLOP1'!E2555=""),"Skupaj:",IF(AND('[1]Vmesna vrtilna_SKLOP1'!C2555&lt;&gt;"",'[1]Vmesna vrtilna_SKLOP1'!D2555=""),'[1]Vmesna vrtilna_SKLOP1'!J2555,IF(F2555&lt;&gt;"",IF('[1]Vmesna vrtilna_SKLOP1'!J2555&lt;&gt;"",'[1]Vmesna vrtilna_SKLOP1'!J2555,""),"")))))</f>
        <v>414.31450861312493</v>
      </c>
      <c r="M2555" s="22">
        <f t="shared" si="78"/>
        <v>0</v>
      </c>
      <c r="N2555" s="22" t="str">
        <f>IF(IFERROR(VLOOKUP(B2555,'[1]Vmesna vrtilna_SKLOP1'!B:J,7,0),"")=0,"",IFERROR(VLOOKUP(B2555,'[1]Vmesna vrtilna_SKLOP1'!B:J,7,0),""))</f>
        <v/>
      </c>
      <c r="O2555" s="22"/>
    </row>
    <row r="2556" spans="2:15" ht="15" customHeight="1" x14ac:dyDescent="0.3">
      <c r="B2556" s="15" t="str">
        <f>IF(AND('[1]Vmesna vrtilna_SKLOP1'!B2556&lt;&gt;"",'[1]Vmesna vrtilna_SKLOP1'!C2556&lt;&gt;""),IF('[1]Vmesna vrtilna_SKLOP1'!B2556&lt;&gt;"",'[1]Vmesna vrtilna_SKLOP1'!B2556,""),"")</f>
        <v/>
      </c>
      <c r="C2556" s="16" t="str">
        <f>IF(OR(C2555="Posebna oblika",C2555="Kulturno zaščiten objekt",C2555="Kulturno zaščiten objekt, Posebna oblika"),"Glej zavihek POSEBNI POGOJI",IF(SUM(N2555:Q2555)=1,"Posebna oblika",IF(SUM(N2555:Q2555)=10,"Kulturno zaščiten objekt",IF(SUM(N2555:Q2555)=11,"Kulturno zaščiten objekt, Posebna oblika",IF(AND('[1]Vmesna vrtilna_SKLOP1'!C2556&lt;&gt;"",'[1]Vmesna vrtilna_SKLOP1'!D2556&lt;&gt;""),IF('[1]Vmesna vrtilna_SKLOP1'!C2556&lt;&gt;"",'[1]Vmesna vrtilna_SKLOP1'!C2556,""),"")))))</f>
        <v/>
      </c>
      <c r="D2556" s="17" t="str">
        <f>IF(IFERROR(VLOOKUP(B2556,'[1]Vmesna vrtilna_SKLOP1'!B:J,6,0),"")=0,"",IFERROR(VLOOKUP(B2556,'[1]Vmesna vrtilna_SKLOP1'!B:J,6,0),""))</f>
        <v/>
      </c>
      <c r="E2556" s="16" t="str">
        <f>IF(IF('[1]Vmesna vrtilna_SKLOP1'!E2556&lt;&gt;"",'[1]Vmesna vrtilna_SKLOP1'!D2556,"")=0,"",IF('[1]Vmesna vrtilna_SKLOP1'!E2556&lt;&gt;"",'[1]Vmesna vrtilna_SKLOP1'!D2556,""))</f>
        <v/>
      </c>
      <c r="F2556" s="18" t="str">
        <f>IF('[1]Vmesna vrtilna_SKLOP1'!E2556&lt;&gt;"",'[1]Vmesna vrtilna_SKLOP1'!E2556,"")</f>
        <v/>
      </c>
      <c r="G2556" s="15" t="str">
        <f>IF('[1]Vmesna vrtilna_SKLOP1'!E2556&lt;&gt;"",'[1]Vmesna vrtilna_SKLOP1'!F2556,"")</f>
        <v/>
      </c>
      <c r="H2556" s="19" t="str">
        <f>IF('[1]Vmesna vrtilna_SKLOP1'!F2556&lt;&gt;"",'[1]Vmesna vrtilna_SKLOP1'!I2556,"")</f>
        <v/>
      </c>
      <c r="I2556" s="20" t="str">
        <f>IF(I2555="Skupaj:","DDV (22%):",IF(I2555="DDV (22%):","Skupaj z DDV:",IF(AND('[1]Vmesna vrtilna_SKLOP1'!C2556&lt;&gt;"",'[1]Vmesna vrtilna_SKLOP1'!E2556=""),"Skupaj:","")))</f>
        <v/>
      </c>
      <c r="J2556" s="21" t="str">
        <f t="shared" si="79"/>
        <v/>
      </c>
      <c r="K2556" s="21" t="str">
        <f>IF(I2556="Skupaj z DDV:",SUM(K2554,K2555),IF(I2556="DDV (22%):",K2555*0.22,IF(AND('[1]Vmesna vrtilna_SKLOP1'!C2556&lt;&gt;"",'[1]Vmesna vrtilna_SKLOP1'!D2556=""),'[1]Vmesna vrtilna_SKLOP1'!J2556,IF(F2556&lt;&gt;"",IF('[1]Vmesna vrtilna_SKLOP1'!J2556&lt;&gt;"",'[1]Vmesna vrtilna_SKLOP1'!J2556,""),""))))</f>
        <v/>
      </c>
      <c r="L2556" s="22" t="str">
        <f>IF(I2555="Skupaj:","DDV (22%):",IF(I2555="DDV (22%):","Skupaj z DDV:",IF(AND('[1]Vmesna vrtilna_SKLOP1'!C2556&lt;&gt;"",'[1]Vmesna vrtilna_SKLOP1'!E2556=""),"Skupaj:",IF(AND('[1]Vmesna vrtilna_SKLOP1'!C2556&lt;&gt;"",'[1]Vmesna vrtilna_SKLOP1'!D2556=""),'[1]Vmesna vrtilna_SKLOP1'!J2556,IF(F2556&lt;&gt;"",IF('[1]Vmesna vrtilna_SKLOP1'!J2556&lt;&gt;"",'[1]Vmesna vrtilna_SKLOP1'!J2556,""),"")))))</f>
        <v/>
      </c>
      <c r="M2556" s="22">
        <f t="shared" si="78"/>
        <v>0</v>
      </c>
      <c r="N2556" s="22" t="str">
        <f>IF(IFERROR(VLOOKUP(B2556,'[1]Vmesna vrtilna_SKLOP1'!B:J,7,0),"")=0,"",IFERROR(VLOOKUP(B2556,'[1]Vmesna vrtilna_SKLOP1'!B:J,7,0),""))</f>
        <v/>
      </c>
      <c r="O2556" s="22"/>
    </row>
    <row r="2557" spans="2:15" ht="15" customHeight="1" x14ac:dyDescent="0.3">
      <c r="B2557" s="15" t="str">
        <f>IF(AND('[1]Vmesna vrtilna_SKLOP1'!B2557&lt;&gt;"",'[1]Vmesna vrtilna_SKLOP1'!C2557&lt;&gt;""),IF('[1]Vmesna vrtilna_SKLOP1'!B2557&lt;&gt;"",'[1]Vmesna vrtilna_SKLOP1'!B2557,""),"")</f>
        <v/>
      </c>
      <c r="C2557" s="16" t="str">
        <f>IF(OR(C2556="Posebna oblika",C2556="Kulturno zaščiten objekt",C2556="Kulturno zaščiten objekt, Posebna oblika"),"Glej zavihek POSEBNI POGOJI",IF(SUM(N2556:Q2556)=1,"Posebna oblika",IF(SUM(N2556:Q2556)=10,"Kulturno zaščiten objekt",IF(SUM(N2556:Q2556)=11,"Kulturno zaščiten objekt, Posebna oblika",IF(AND('[1]Vmesna vrtilna_SKLOP1'!C2557&lt;&gt;"",'[1]Vmesna vrtilna_SKLOP1'!D2557&lt;&gt;""),IF('[1]Vmesna vrtilna_SKLOP1'!C2557&lt;&gt;"",'[1]Vmesna vrtilna_SKLOP1'!C2557,""),"")))))</f>
        <v/>
      </c>
      <c r="D2557" s="17" t="str">
        <f>IF(IFERROR(VLOOKUP(B2557,'[1]Vmesna vrtilna_SKLOP1'!B:J,6,0),"")=0,"",IFERROR(VLOOKUP(B2557,'[1]Vmesna vrtilna_SKLOP1'!B:J,6,0),""))</f>
        <v/>
      </c>
      <c r="E2557" s="16" t="str">
        <f>IF(IF('[1]Vmesna vrtilna_SKLOP1'!E2557&lt;&gt;"",'[1]Vmesna vrtilna_SKLOP1'!D2557,"")=0,"",IF('[1]Vmesna vrtilna_SKLOP1'!E2557&lt;&gt;"",'[1]Vmesna vrtilna_SKLOP1'!D2557,""))</f>
        <v>Notranje police</v>
      </c>
      <c r="F2557" s="18" t="str">
        <f>IF('[1]Vmesna vrtilna_SKLOP1'!E2557&lt;&gt;"",'[1]Vmesna vrtilna_SKLOP1'!E2557,"")</f>
        <v>Notranja polica, mat. Topalit, dim. ŠxG:1,15x0,3m</v>
      </c>
      <c r="G2557" s="15" t="str">
        <f>IF('[1]Vmesna vrtilna_SKLOP1'!E2557&lt;&gt;"",'[1]Vmesna vrtilna_SKLOP1'!F2557,"")</f>
        <v>[kos]</v>
      </c>
      <c r="H2557" s="19">
        <f>IF('[1]Vmesna vrtilna_SKLOP1'!F2557&lt;&gt;"",'[1]Vmesna vrtilna_SKLOP1'!I2557,"")</f>
        <v>3</v>
      </c>
      <c r="I2557" s="20" t="str">
        <f>IF(I2556="Skupaj:","DDV (22%):",IF(I2556="DDV (22%):","Skupaj z DDV:",IF(AND('[1]Vmesna vrtilna_SKLOP1'!C2557&lt;&gt;"",'[1]Vmesna vrtilna_SKLOP1'!E2557=""),"Skupaj:","")))</f>
        <v/>
      </c>
      <c r="J2557" s="21">
        <f t="shared" si="79"/>
        <v>0</v>
      </c>
      <c r="K2557" s="21">
        <f>IF(I2557="Skupaj z DDV:",SUM(K2555,K2556),IF(I2557="DDV (22%):",K2556*0.22,IF(AND('[1]Vmesna vrtilna_SKLOP1'!C2557&lt;&gt;"",'[1]Vmesna vrtilna_SKLOP1'!D2557=""),'[1]Vmesna vrtilna_SKLOP1'!J2557,IF(F2557&lt;&gt;"",IF('[1]Vmesna vrtilna_SKLOP1'!J2557&lt;&gt;"",'[1]Vmesna vrtilna_SKLOP1'!J2557,""),""))))</f>
        <v>140.32499999999999</v>
      </c>
      <c r="L2557" s="22">
        <f>IF(I2556="Skupaj:","DDV (22%):",IF(I2556="DDV (22%):","Skupaj z DDV:",IF(AND('[1]Vmesna vrtilna_SKLOP1'!C2557&lt;&gt;"",'[1]Vmesna vrtilna_SKLOP1'!E2557=""),"Skupaj:",IF(AND('[1]Vmesna vrtilna_SKLOP1'!C2557&lt;&gt;"",'[1]Vmesna vrtilna_SKLOP1'!D2557=""),'[1]Vmesna vrtilna_SKLOP1'!J2557,IF(F2557&lt;&gt;"",IF('[1]Vmesna vrtilna_SKLOP1'!J2557&lt;&gt;"",'[1]Vmesna vrtilna_SKLOP1'!J2557,""),"")))))</f>
        <v>140.32499999999999</v>
      </c>
      <c r="M2557" s="22">
        <f t="shared" si="78"/>
        <v>0</v>
      </c>
      <c r="N2557" s="22" t="str">
        <f>IF(IFERROR(VLOOKUP(B2557,'[1]Vmesna vrtilna_SKLOP1'!B:J,7,0),"")=0,"",IFERROR(VLOOKUP(B2557,'[1]Vmesna vrtilna_SKLOP1'!B:J,7,0),""))</f>
        <v/>
      </c>
      <c r="O2557" s="22"/>
    </row>
    <row r="2558" spans="2:15" ht="15" customHeight="1" x14ac:dyDescent="0.3">
      <c r="B2558" s="15" t="str">
        <f>IF(AND('[1]Vmesna vrtilna_SKLOP1'!B2558&lt;&gt;"",'[1]Vmesna vrtilna_SKLOP1'!C2558&lt;&gt;""),IF('[1]Vmesna vrtilna_SKLOP1'!B2558&lt;&gt;"",'[1]Vmesna vrtilna_SKLOP1'!B2558,""),"")</f>
        <v/>
      </c>
      <c r="C2558" s="16" t="str">
        <f>IF(OR(C2557="Posebna oblika",C2557="Kulturno zaščiten objekt",C2557="Kulturno zaščiten objekt, Posebna oblika"),"Glej zavihek POSEBNI POGOJI",IF(SUM(N2557:Q2557)=1,"Posebna oblika",IF(SUM(N2557:Q2557)=10,"Kulturno zaščiten objekt",IF(SUM(N2557:Q2557)=11,"Kulturno zaščiten objekt, Posebna oblika",IF(AND('[1]Vmesna vrtilna_SKLOP1'!C2558&lt;&gt;"",'[1]Vmesna vrtilna_SKLOP1'!D2558&lt;&gt;""),IF('[1]Vmesna vrtilna_SKLOP1'!C2558&lt;&gt;"",'[1]Vmesna vrtilna_SKLOP1'!C2558,""),"")))))</f>
        <v/>
      </c>
      <c r="D2558" s="17" t="str">
        <f>IF(IFERROR(VLOOKUP(B2558,'[1]Vmesna vrtilna_SKLOP1'!B:J,6,0),"")=0,"",IFERROR(VLOOKUP(B2558,'[1]Vmesna vrtilna_SKLOP1'!B:J,6,0),""))</f>
        <v/>
      </c>
      <c r="E2558" s="16" t="str">
        <f>IF(IF('[1]Vmesna vrtilna_SKLOP1'!E2558&lt;&gt;"",'[1]Vmesna vrtilna_SKLOP1'!D2558,"")=0,"",IF('[1]Vmesna vrtilna_SKLOP1'!E2558&lt;&gt;"",'[1]Vmesna vrtilna_SKLOP1'!D2558,""))</f>
        <v/>
      </c>
      <c r="F2558" s="18" t="str">
        <f>IF('[1]Vmesna vrtilna_SKLOP1'!E2558&lt;&gt;"",'[1]Vmesna vrtilna_SKLOP1'!E2558,"")</f>
        <v/>
      </c>
      <c r="G2558" s="15" t="str">
        <f>IF('[1]Vmesna vrtilna_SKLOP1'!E2558&lt;&gt;"",'[1]Vmesna vrtilna_SKLOP1'!F2558,"")</f>
        <v/>
      </c>
      <c r="H2558" s="19" t="str">
        <f>IF('[1]Vmesna vrtilna_SKLOP1'!F2558&lt;&gt;"",'[1]Vmesna vrtilna_SKLOP1'!I2558,"")</f>
        <v/>
      </c>
      <c r="I2558" s="20" t="str">
        <f>IF(I2557="Skupaj:","DDV (22%):",IF(I2557="DDV (22%):","Skupaj z DDV:",IF(AND('[1]Vmesna vrtilna_SKLOP1'!C2558&lt;&gt;"",'[1]Vmesna vrtilna_SKLOP1'!E2558=""),"Skupaj:","")))</f>
        <v/>
      </c>
      <c r="J2558" s="21" t="str">
        <f t="shared" si="79"/>
        <v/>
      </c>
      <c r="K2558" s="21" t="str">
        <f>IF(I2558="Skupaj z DDV:",SUM(K2556,K2557),IF(I2558="DDV (22%):",K2557*0.22,IF(AND('[1]Vmesna vrtilna_SKLOP1'!C2558&lt;&gt;"",'[1]Vmesna vrtilna_SKLOP1'!D2558=""),'[1]Vmesna vrtilna_SKLOP1'!J2558,IF(F2558&lt;&gt;"",IF('[1]Vmesna vrtilna_SKLOP1'!J2558&lt;&gt;"",'[1]Vmesna vrtilna_SKLOP1'!J2558,""),""))))</f>
        <v/>
      </c>
      <c r="L2558" s="22" t="str">
        <f>IF(I2557="Skupaj:","DDV (22%):",IF(I2557="DDV (22%):","Skupaj z DDV:",IF(AND('[1]Vmesna vrtilna_SKLOP1'!C2558&lt;&gt;"",'[1]Vmesna vrtilna_SKLOP1'!E2558=""),"Skupaj:",IF(AND('[1]Vmesna vrtilna_SKLOP1'!C2558&lt;&gt;"",'[1]Vmesna vrtilna_SKLOP1'!D2558=""),'[1]Vmesna vrtilna_SKLOP1'!J2558,IF(F2558&lt;&gt;"",IF('[1]Vmesna vrtilna_SKLOP1'!J2558&lt;&gt;"",'[1]Vmesna vrtilna_SKLOP1'!J2558,""),"")))))</f>
        <v/>
      </c>
      <c r="M2558" s="22">
        <f t="shared" si="78"/>
        <v>0</v>
      </c>
      <c r="N2558" s="22" t="str">
        <f>IF(IFERROR(VLOOKUP(B2558,'[1]Vmesna vrtilna_SKLOP1'!B:J,7,0),"")=0,"",IFERROR(VLOOKUP(B2558,'[1]Vmesna vrtilna_SKLOP1'!B:J,7,0),""))</f>
        <v/>
      </c>
      <c r="O2558" s="22"/>
    </row>
    <row r="2559" spans="2:15" ht="15" customHeight="1" x14ac:dyDescent="0.3">
      <c r="B2559" s="15" t="str">
        <f>IF(AND('[1]Vmesna vrtilna_SKLOP1'!B2559&lt;&gt;"",'[1]Vmesna vrtilna_SKLOP1'!C2559&lt;&gt;""),IF('[1]Vmesna vrtilna_SKLOP1'!B2559&lt;&gt;"",'[1]Vmesna vrtilna_SKLOP1'!B2559,""),"")</f>
        <v/>
      </c>
      <c r="C2559" s="16" t="str">
        <f>IF(OR(C2558="Posebna oblika",C2558="Kulturno zaščiten objekt",C2558="Kulturno zaščiten objekt, Posebna oblika"),"Glej zavihek POSEBNI POGOJI",IF(SUM(N2558:Q2558)=1,"Posebna oblika",IF(SUM(N2558:Q2558)=10,"Kulturno zaščiten objekt",IF(SUM(N2558:Q2558)=11,"Kulturno zaščiten objekt, Posebna oblika",IF(AND('[1]Vmesna vrtilna_SKLOP1'!C2559&lt;&gt;"",'[1]Vmesna vrtilna_SKLOP1'!D2559&lt;&gt;""),IF('[1]Vmesna vrtilna_SKLOP1'!C2559&lt;&gt;"",'[1]Vmesna vrtilna_SKLOP1'!C2559,""),"")))))</f>
        <v/>
      </c>
      <c r="D2559" s="17" t="str">
        <f>IF(IFERROR(VLOOKUP(B2559,'[1]Vmesna vrtilna_SKLOP1'!B:J,6,0),"")=0,"",IFERROR(VLOOKUP(B2559,'[1]Vmesna vrtilna_SKLOP1'!B:J,6,0),""))</f>
        <v/>
      </c>
      <c r="E2559" s="16" t="str">
        <f>IF(IF('[1]Vmesna vrtilna_SKLOP1'!E2559&lt;&gt;"",'[1]Vmesna vrtilna_SKLOP1'!D2559,"")=0,"",IF('[1]Vmesna vrtilna_SKLOP1'!E2559&lt;&gt;"",'[1]Vmesna vrtilna_SKLOP1'!D2559,""))</f>
        <v>Demontaža</v>
      </c>
      <c r="F2559" s="18" t="str">
        <f>IF('[1]Vmesna vrtilna_SKLOP1'!E2559&lt;&gt;"",'[1]Vmesna vrtilna_SKLOP1'!E2559,"")</f>
        <v>Demontaža oken</v>
      </c>
      <c r="G2559" s="15" t="str">
        <f>IF('[1]Vmesna vrtilna_SKLOP1'!E2559&lt;&gt;"",'[1]Vmesna vrtilna_SKLOP1'!F2559,"")</f>
        <v>[m1]</v>
      </c>
      <c r="H2559" s="19">
        <f>IF('[1]Vmesna vrtilna_SKLOP1'!F2559&lt;&gt;"",'[1]Vmesna vrtilna_SKLOP1'!I2559,"")</f>
        <v>13.799999999999999</v>
      </c>
      <c r="I2559" s="20" t="str">
        <f>IF(I2558="Skupaj:","DDV (22%):",IF(I2558="DDV (22%):","Skupaj z DDV:",IF(AND('[1]Vmesna vrtilna_SKLOP1'!C2559&lt;&gt;"",'[1]Vmesna vrtilna_SKLOP1'!E2559=""),"Skupaj:","")))</f>
        <v/>
      </c>
      <c r="J2559" s="21">
        <f t="shared" si="79"/>
        <v>0</v>
      </c>
      <c r="K2559" s="21">
        <f>IF(I2559="Skupaj z DDV:",SUM(K2557,K2558),IF(I2559="DDV (22%):",K2558*0.22,IF(AND('[1]Vmesna vrtilna_SKLOP1'!C2559&lt;&gt;"",'[1]Vmesna vrtilna_SKLOP1'!D2559=""),'[1]Vmesna vrtilna_SKLOP1'!J2559,IF(F2559&lt;&gt;"",IF('[1]Vmesna vrtilna_SKLOP1'!J2559&lt;&gt;"",'[1]Vmesna vrtilna_SKLOP1'!J2559,""),""))))</f>
        <v>96.6</v>
      </c>
      <c r="L2559" s="22">
        <f>IF(I2558="Skupaj:","DDV (22%):",IF(I2558="DDV (22%):","Skupaj z DDV:",IF(AND('[1]Vmesna vrtilna_SKLOP1'!C2559&lt;&gt;"",'[1]Vmesna vrtilna_SKLOP1'!E2559=""),"Skupaj:",IF(AND('[1]Vmesna vrtilna_SKLOP1'!C2559&lt;&gt;"",'[1]Vmesna vrtilna_SKLOP1'!D2559=""),'[1]Vmesna vrtilna_SKLOP1'!J2559,IF(F2559&lt;&gt;"",IF('[1]Vmesna vrtilna_SKLOP1'!J2559&lt;&gt;"",'[1]Vmesna vrtilna_SKLOP1'!J2559,""),"")))))</f>
        <v>96.6</v>
      </c>
      <c r="M2559" s="22">
        <f t="shared" si="78"/>
        <v>0</v>
      </c>
      <c r="N2559" s="22" t="str">
        <f>IF(IFERROR(VLOOKUP(B2559,'[1]Vmesna vrtilna_SKLOP1'!B:J,7,0),"")=0,"",IFERROR(VLOOKUP(B2559,'[1]Vmesna vrtilna_SKLOP1'!B:J,7,0),""))</f>
        <v/>
      </c>
      <c r="O2559" s="22"/>
    </row>
    <row r="2560" spans="2:15" ht="15" customHeight="1" x14ac:dyDescent="0.3">
      <c r="B2560" s="15" t="str">
        <f>IF(AND('[1]Vmesna vrtilna_SKLOP1'!B2560&lt;&gt;"",'[1]Vmesna vrtilna_SKLOP1'!C2560&lt;&gt;""),IF('[1]Vmesna vrtilna_SKLOP1'!B2560&lt;&gt;"",'[1]Vmesna vrtilna_SKLOP1'!B2560,""),"")</f>
        <v/>
      </c>
      <c r="C2560" s="16" t="str">
        <f>IF(OR(C2559="Posebna oblika",C2559="Kulturno zaščiten objekt",C2559="Kulturno zaščiten objekt, Posebna oblika"),"Glej zavihek POSEBNI POGOJI",IF(SUM(N2559:Q2559)=1,"Posebna oblika",IF(SUM(N2559:Q2559)=10,"Kulturno zaščiten objekt",IF(SUM(N2559:Q2559)=11,"Kulturno zaščiten objekt, Posebna oblika",IF(AND('[1]Vmesna vrtilna_SKLOP1'!C2560&lt;&gt;"",'[1]Vmesna vrtilna_SKLOP1'!D2560&lt;&gt;""),IF('[1]Vmesna vrtilna_SKLOP1'!C2560&lt;&gt;"",'[1]Vmesna vrtilna_SKLOP1'!C2560,""),"")))))</f>
        <v/>
      </c>
      <c r="D2560" s="17" t="str">
        <f>IF(IFERROR(VLOOKUP(B2560,'[1]Vmesna vrtilna_SKLOP1'!B:J,6,0),"")=0,"",IFERROR(VLOOKUP(B2560,'[1]Vmesna vrtilna_SKLOP1'!B:J,6,0),""))</f>
        <v/>
      </c>
      <c r="E2560" s="16" t="str">
        <f>IF(IF('[1]Vmesna vrtilna_SKLOP1'!E2560&lt;&gt;"",'[1]Vmesna vrtilna_SKLOP1'!D2560,"")=0,"",IF('[1]Vmesna vrtilna_SKLOP1'!E2560&lt;&gt;"",'[1]Vmesna vrtilna_SKLOP1'!D2560,""))</f>
        <v/>
      </c>
      <c r="F2560" s="18" t="str">
        <f>IF('[1]Vmesna vrtilna_SKLOP1'!E2560&lt;&gt;"",'[1]Vmesna vrtilna_SKLOP1'!E2560,"")</f>
        <v>Demontaža police</v>
      </c>
      <c r="G2560" s="15" t="str">
        <f>IF('[1]Vmesna vrtilna_SKLOP1'!E2560&lt;&gt;"",'[1]Vmesna vrtilna_SKLOP1'!F2560,"")</f>
        <v>[kos]</v>
      </c>
      <c r="H2560" s="19">
        <f>IF('[1]Vmesna vrtilna_SKLOP1'!F2560&lt;&gt;"",'[1]Vmesna vrtilna_SKLOP1'!I2560,"")</f>
        <v>3</v>
      </c>
      <c r="I2560" s="20" t="str">
        <f>IF(I2559="Skupaj:","DDV (22%):",IF(I2559="DDV (22%):","Skupaj z DDV:",IF(AND('[1]Vmesna vrtilna_SKLOP1'!C2560&lt;&gt;"",'[1]Vmesna vrtilna_SKLOP1'!E2560=""),"Skupaj:","")))</f>
        <v/>
      </c>
      <c r="J2560" s="21">
        <f t="shared" si="79"/>
        <v>0</v>
      </c>
      <c r="K2560" s="21">
        <f>IF(I2560="Skupaj z DDV:",SUM(K2558,K2559),IF(I2560="DDV (22%):",K2559*0.22,IF(AND('[1]Vmesna vrtilna_SKLOP1'!C2560&lt;&gt;"",'[1]Vmesna vrtilna_SKLOP1'!D2560=""),'[1]Vmesna vrtilna_SKLOP1'!J2560,IF(F2560&lt;&gt;"",IF('[1]Vmesna vrtilna_SKLOP1'!J2560&lt;&gt;"",'[1]Vmesna vrtilna_SKLOP1'!J2560,""),""))))</f>
        <v>17.25</v>
      </c>
      <c r="L2560" s="22">
        <f>IF(I2559="Skupaj:","DDV (22%):",IF(I2559="DDV (22%):","Skupaj z DDV:",IF(AND('[1]Vmesna vrtilna_SKLOP1'!C2560&lt;&gt;"",'[1]Vmesna vrtilna_SKLOP1'!E2560=""),"Skupaj:",IF(AND('[1]Vmesna vrtilna_SKLOP1'!C2560&lt;&gt;"",'[1]Vmesna vrtilna_SKLOP1'!D2560=""),'[1]Vmesna vrtilna_SKLOP1'!J2560,IF(F2560&lt;&gt;"",IF('[1]Vmesna vrtilna_SKLOP1'!J2560&lt;&gt;"",'[1]Vmesna vrtilna_SKLOP1'!J2560,""),"")))))</f>
        <v>17.25</v>
      </c>
      <c r="M2560" s="22">
        <f t="shared" si="78"/>
        <v>0</v>
      </c>
      <c r="N2560" s="22" t="str">
        <f>IF(IFERROR(VLOOKUP(B2560,'[1]Vmesna vrtilna_SKLOP1'!B:J,7,0),"")=0,"",IFERROR(VLOOKUP(B2560,'[1]Vmesna vrtilna_SKLOP1'!B:J,7,0),""))</f>
        <v/>
      </c>
      <c r="O2560" s="22"/>
    </row>
    <row r="2561" spans="2:15" ht="15" customHeight="1" x14ac:dyDescent="0.3">
      <c r="B2561" s="15" t="str">
        <f>IF(AND('[1]Vmesna vrtilna_SKLOP1'!B2561&lt;&gt;"",'[1]Vmesna vrtilna_SKLOP1'!C2561&lt;&gt;""),IF('[1]Vmesna vrtilna_SKLOP1'!B2561&lt;&gt;"",'[1]Vmesna vrtilna_SKLOP1'!B2561,""),"")</f>
        <v/>
      </c>
      <c r="C2561" s="16" t="str">
        <f>IF(OR(C2560="Posebna oblika",C2560="Kulturno zaščiten objekt",C2560="Kulturno zaščiten objekt, Posebna oblika"),"Glej zavihek POSEBNI POGOJI",IF(SUM(N2560:Q2560)=1,"Posebna oblika",IF(SUM(N2560:Q2560)=10,"Kulturno zaščiten objekt",IF(SUM(N2560:Q2560)=11,"Kulturno zaščiten objekt, Posebna oblika",IF(AND('[1]Vmesna vrtilna_SKLOP1'!C2561&lt;&gt;"",'[1]Vmesna vrtilna_SKLOP1'!D2561&lt;&gt;""),IF('[1]Vmesna vrtilna_SKLOP1'!C2561&lt;&gt;"",'[1]Vmesna vrtilna_SKLOP1'!C2561,""),"")))))</f>
        <v/>
      </c>
      <c r="D2561" s="17" t="str">
        <f>IF(IFERROR(VLOOKUP(B2561,'[1]Vmesna vrtilna_SKLOP1'!B:J,6,0),"")=0,"",IFERROR(VLOOKUP(B2561,'[1]Vmesna vrtilna_SKLOP1'!B:J,6,0),""))</f>
        <v/>
      </c>
      <c r="E2561" s="16" t="str">
        <f>IF(IF('[1]Vmesna vrtilna_SKLOP1'!E2561&lt;&gt;"",'[1]Vmesna vrtilna_SKLOP1'!D2561,"")=0,"",IF('[1]Vmesna vrtilna_SKLOP1'!E2561&lt;&gt;"",'[1]Vmesna vrtilna_SKLOP1'!D2561,""))</f>
        <v/>
      </c>
      <c r="F2561" s="18" t="str">
        <f>IF('[1]Vmesna vrtilna_SKLOP1'!E2561&lt;&gt;"",'[1]Vmesna vrtilna_SKLOP1'!E2561,"")</f>
        <v/>
      </c>
      <c r="G2561" s="15" t="str">
        <f>IF('[1]Vmesna vrtilna_SKLOP1'!E2561&lt;&gt;"",'[1]Vmesna vrtilna_SKLOP1'!F2561,"")</f>
        <v/>
      </c>
      <c r="H2561" s="19" t="str">
        <f>IF('[1]Vmesna vrtilna_SKLOP1'!F2561&lt;&gt;"",'[1]Vmesna vrtilna_SKLOP1'!I2561,"")</f>
        <v/>
      </c>
      <c r="I2561" s="20" t="str">
        <f>IF(I2560="Skupaj:","DDV (22%):",IF(I2560="DDV (22%):","Skupaj z DDV:",IF(AND('[1]Vmesna vrtilna_SKLOP1'!C2561&lt;&gt;"",'[1]Vmesna vrtilna_SKLOP1'!E2561=""),"Skupaj:","")))</f>
        <v/>
      </c>
      <c r="J2561" s="21" t="str">
        <f t="shared" si="79"/>
        <v/>
      </c>
      <c r="K2561" s="21" t="str">
        <f>IF(I2561="Skupaj z DDV:",SUM(K2559,K2560),IF(I2561="DDV (22%):",K2560*0.22,IF(AND('[1]Vmesna vrtilna_SKLOP1'!C2561&lt;&gt;"",'[1]Vmesna vrtilna_SKLOP1'!D2561=""),'[1]Vmesna vrtilna_SKLOP1'!J2561,IF(F2561&lt;&gt;"",IF('[1]Vmesna vrtilna_SKLOP1'!J2561&lt;&gt;"",'[1]Vmesna vrtilna_SKLOP1'!J2561,""),""))))</f>
        <v/>
      </c>
      <c r="L2561" s="22" t="str">
        <f>IF(I2560="Skupaj:","DDV (22%):",IF(I2560="DDV (22%):","Skupaj z DDV:",IF(AND('[1]Vmesna vrtilna_SKLOP1'!C2561&lt;&gt;"",'[1]Vmesna vrtilna_SKLOP1'!E2561=""),"Skupaj:",IF(AND('[1]Vmesna vrtilna_SKLOP1'!C2561&lt;&gt;"",'[1]Vmesna vrtilna_SKLOP1'!D2561=""),'[1]Vmesna vrtilna_SKLOP1'!J2561,IF(F2561&lt;&gt;"",IF('[1]Vmesna vrtilna_SKLOP1'!J2561&lt;&gt;"",'[1]Vmesna vrtilna_SKLOP1'!J2561,""),"")))))</f>
        <v/>
      </c>
      <c r="M2561" s="22">
        <f t="shared" si="78"/>
        <v>0</v>
      </c>
      <c r="N2561" s="22" t="str">
        <f>IF(IFERROR(VLOOKUP(B2561,'[1]Vmesna vrtilna_SKLOP1'!B:J,7,0),"")=0,"",IFERROR(VLOOKUP(B2561,'[1]Vmesna vrtilna_SKLOP1'!B:J,7,0),""))</f>
        <v/>
      </c>
      <c r="O2561" s="22"/>
    </row>
    <row r="2562" spans="2:15" ht="15" customHeight="1" x14ac:dyDescent="0.3">
      <c r="B2562" s="15" t="str">
        <f>IF(AND('[1]Vmesna vrtilna_SKLOP1'!B2562&lt;&gt;"",'[1]Vmesna vrtilna_SKLOP1'!C2562&lt;&gt;""),IF('[1]Vmesna vrtilna_SKLOP1'!B2562&lt;&gt;"",'[1]Vmesna vrtilna_SKLOP1'!B2562,""),"")</f>
        <v/>
      </c>
      <c r="C2562" s="16" t="str">
        <f>IF(OR(C2561="Posebna oblika",C2561="Kulturno zaščiten objekt",C2561="Kulturno zaščiten objekt, Posebna oblika"),"Glej zavihek POSEBNI POGOJI",IF(SUM(N2561:Q2561)=1,"Posebna oblika",IF(SUM(N2561:Q2561)=10,"Kulturno zaščiten objekt",IF(SUM(N2561:Q2561)=11,"Kulturno zaščiten objekt, Posebna oblika",IF(AND('[1]Vmesna vrtilna_SKLOP1'!C2562&lt;&gt;"",'[1]Vmesna vrtilna_SKLOP1'!D2562&lt;&gt;""),IF('[1]Vmesna vrtilna_SKLOP1'!C2562&lt;&gt;"",'[1]Vmesna vrtilna_SKLOP1'!C2562,""),"")))))</f>
        <v/>
      </c>
      <c r="D2562" s="17" t="str">
        <f>IF(IFERROR(VLOOKUP(B2562,'[1]Vmesna vrtilna_SKLOP1'!B:J,6,0),"")=0,"",IFERROR(VLOOKUP(B2562,'[1]Vmesna vrtilna_SKLOP1'!B:J,6,0),""))</f>
        <v/>
      </c>
      <c r="E2562" s="16" t="str">
        <f>IF(IF('[1]Vmesna vrtilna_SKLOP1'!E2562&lt;&gt;"",'[1]Vmesna vrtilna_SKLOP1'!D2562,"")=0,"",IF('[1]Vmesna vrtilna_SKLOP1'!E2562&lt;&gt;"",'[1]Vmesna vrtilna_SKLOP1'!D2562,""))</f>
        <v>Montaža</v>
      </c>
      <c r="F2562" s="18" t="str">
        <f>IF('[1]Vmesna vrtilna_SKLOP1'!E2562&lt;&gt;"",'[1]Vmesna vrtilna_SKLOP1'!E2562,"")</f>
        <v>RAL montaža oken z zidarskimi deli</v>
      </c>
      <c r="G2562" s="15" t="str">
        <f>IF('[1]Vmesna vrtilna_SKLOP1'!E2562&lt;&gt;"",'[1]Vmesna vrtilna_SKLOP1'!F2562,"")</f>
        <v>[m1]</v>
      </c>
      <c r="H2562" s="19">
        <f>IF('[1]Vmesna vrtilna_SKLOP1'!F2562&lt;&gt;"",'[1]Vmesna vrtilna_SKLOP1'!I2562,"")</f>
        <v>13.799999999999999</v>
      </c>
      <c r="I2562" s="20" t="str">
        <f>IF(I2561="Skupaj:","DDV (22%):",IF(I2561="DDV (22%):","Skupaj z DDV:",IF(AND('[1]Vmesna vrtilna_SKLOP1'!C2562&lt;&gt;"",'[1]Vmesna vrtilna_SKLOP1'!E2562=""),"Skupaj:","")))</f>
        <v/>
      </c>
      <c r="J2562" s="21">
        <f t="shared" si="79"/>
        <v>0</v>
      </c>
      <c r="K2562" s="21">
        <f>IF(I2562="Skupaj z DDV:",SUM(K2560,K2561),IF(I2562="DDV (22%):",K2561*0.22,IF(AND('[1]Vmesna vrtilna_SKLOP1'!C2562&lt;&gt;"",'[1]Vmesna vrtilna_SKLOP1'!D2562=""),'[1]Vmesna vrtilna_SKLOP1'!J2562,IF(F2562&lt;&gt;"",IF('[1]Vmesna vrtilna_SKLOP1'!J2562&lt;&gt;"",'[1]Vmesna vrtilna_SKLOP1'!J2562,""),""))))</f>
        <v>469.19999999999993</v>
      </c>
      <c r="L2562" s="22">
        <f>IF(I2561="Skupaj:","DDV (22%):",IF(I2561="DDV (22%):","Skupaj z DDV:",IF(AND('[1]Vmesna vrtilna_SKLOP1'!C2562&lt;&gt;"",'[1]Vmesna vrtilna_SKLOP1'!E2562=""),"Skupaj:",IF(AND('[1]Vmesna vrtilna_SKLOP1'!C2562&lt;&gt;"",'[1]Vmesna vrtilna_SKLOP1'!D2562=""),'[1]Vmesna vrtilna_SKLOP1'!J2562,IF(F2562&lt;&gt;"",IF('[1]Vmesna vrtilna_SKLOP1'!J2562&lt;&gt;"",'[1]Vmesna vrtilna_SKLOP1'!J2562,""),"")))))</f>
        <v>469.19999999999993</v>
      </c>
      <c r="M2562" s="22">
        <f t="shared" si="78"/>
        <v>0</v>
      </c>
      <c r="N2562" s="22" t="str">
        <f>IF(IFERROR(VLOOKUP(B2562,'[1]Vmesna vrtilna_SKLOP1'!B:J,7,0),"")=0,"",IFERROR(VLOOKUP(B2562,'[1]Vmesna vrtilna_SKLOP1'!B:J,7,0),""))</f>
        <v/>
      </c>
      <c r="O2562" s="22"/>
    </row>
    <row r="2563" spans="2:15" ht="15" customHeight="1" x14ac:dyDescent="0.3">
      <c r="B2563" s="15" t="str">
        <f>IF(AND('[1]Vmesna vrtilna_SKLOP1'!B2563&lt;&gt;"",'[1]Vmesna vrtilna_SKLOP1'!C2563&lt;&gt;""),IF('[1]Vmesna vrtilna_SKLOP1'!B2563&lt;&gt;"",'[1]Vmesna vrtilna_SKLOP1'!B2563,""),"")</f>
        <v/>
      </c>
      <c r="C2563" s="16" t="str">
        <f>IF(OR(C2562="Posebna oblika",C2562="Kulturno zaščiten objekt",C2562="Kulturno zaščiten objekt, Posebna oblika"),"Glej zavihek POSEBNI POGOJI",IF(SUM(N2562:Q2562)=1,"Posebna oblika",IF(SUM(N2562:Q2562)=10,"Kulturno zaščiten objekt",IF(SUM(N2562:Q2562)=11,"Kulturno zaščiten objekt, Posebna oblika",IF(AND('[1]Vmesna vrtilna_SKLOP1'!C2563&lt;&gt;"",'[1]Vmesna vrtilna_SKLOP1'!D2563&lt;&gt;""),IF('[1]Vmesna vrtilna_SKLOP1'!C2563&lt;&gt;"",'[1]Vmesna vrtilna_SKLOP1'!C2563,""),"")))))</f>
        <v/>
      </c>
      <c r="D2563" s="17" t="str">
        <f>IF(IFERROR(VLOOKUP(B2563,'[1]Vmesna vrtilna_SKLOP1'!B:J,6,0),"")=0,"",IFERROR(VLOOKUP(B2563,'[1]Vmesna vrtilna_SKLOP1'!B:J,6,0),""))</f>
        <v/>
      </c>
      <c r="E2563" s="16" t="str">
        <f>IF(IF('[1]Vmesna vrtilna_SKLOP1'!E2563&lt;&gt;"",'[1]Vmesna vrtilna_SKLOP1'!D2563,"")=0,"",IF('[1]Vmesna vrtilna_SKLOP1'!E2563&lt;&gt;"",'[1]Vmesna vrtilna_SKLOP1'!D2563,""))</f>
        <v/>
      </c>
      <c r="F2563" s="18" t="str">
        <f>IF('[1]Vmesna vrtilna_SKLOP1'!E2563&lt;&gt;"",'[1]Vmesna vrtilna_SKLOP1'!E2563,"")</f>
        <v>Montaža police</v>
      </c>
      <c r="G2563" s="15" t="str">
        <f>IF('[1]Vmesna vrtilna_SKLOP1'!E2563&lt;&gt;"",'[1]Vmesna vrtilna_SKLOP1'!F2563,"")</f>
        <v>[kos]</v>
      </c>
      <c r="H2563" s="19">
        <f>IF('[1]Vmesna vrtilna_SKLOP1'!F2563&lt;&gt;"",'[1]Vmesna vrtilna_SKLOP1'!I2563,"")</f>
        <v>3</v>
      </c>
      <c r="I2563" s="20" t="str">
        <f>IF(I2562="Skupaj:","DDV (22%):",IF(I2562="DDV (22%):","Skupaj z DDV:",IF(AND('[1]Vmesna vrtilna_SKLOP1'!C2563&lt;&gt;"",'[1]Vmesna vrtilna_SKLOP1'!E2563=""),"Skupaj:","")))</f>
        <v/>
      </c>
      <c r="J2563" s="21">
        <f t="shared" si="79"/>
        <v>0</v>
      </c>
      <c r="K2563" s="21">
        <f>IF(I2563="Skupaj z DDV:",SUM(K2561,K2562),IF(I2563="DDV (22%):",K2562*0.22,IF(AND('[1]Vmesna vrtilna_SKLOP1'!C2563&lt;&gt;"",'[1]Vmesna vrtilna_SKLOP1'!D2563=""),'[1]Vmesna vrtilna_SKLOP1'!J2563,IF(F2563&lt;&gt;"",IF('[1]Vmesna vrtilna_SKLOP1'!J2563&lt;&gt;"",'[1]Vmesna vrtilna_SKLOP1'!J2563,""),""))))</f>
        <v>34.5</v>
      </c>
      <c r="L2563" s="22">
        <f>IF(I2562="Skupaj:","DDV (22%):",IF(I2562="DDV (22%):","Skupaj z DDV:",IF(AND('[1]Vmesna vrtilna_SKLOP1'!C2563&lt;&gt;"",'[1]Vmesna vrtilna_SKLOP1'!E2563=""),"Skupaj:",IF(AND('[1]Vmesna vrtilna_SKLOP1'!C2563&lt;&gt;"",'[1]Vmesna vrtilna_SKLOP1'!D2563=""),'[1]Vmesna vrtilna_SKLOP1'!J2563,IF(F2563&lt;&gt;"",IF('[1]Vmesna vrtilna_SKLOP1'!J2563&lt;&gt;"",'[1]Vmesna vrtilna_SKLOP1'!J2563,""),"")))))</f>
        <v>34.5</v>
      </c>
      <c r="M2563" s="22">
        <f t="shared" ref="M2563:M2626" si="80">IF(AND(B2563&gt;0,B2563&lt;100000),J2563,IF(OR(I2563="Skupaj:",I2563="DDV (22%):",I2563="Skupaj z DDV:"),M2562,SUM(M2562,J2563)))</f>
        <v>0</v>
      </c>
      <c r="N2563" s="22" t="str">
        <f>IF(IFERROR(VLOOKUP(B2563,'[1]Vmesna vrtilna_SKLOP1'!B:J,7,0),"")=0,"",IFERROR(VLOOKUP(B2563,'[1]Vmesna vrtilna_SKLOP1'!B:J,7,0),""))</f>
        <v/>
      </c>
      <c r="O2563" s="22"/>
    </row>
    <row r="2564" spans="2:15" ht="15" customHeight="1" x14ac:dyDescent="0.3">
      <c r="B2564" s="15" t="str">
        <f>IF(AND('[1]Vmesna vrtilna_SKLOP1'!B2564&lt;&gt;"",'[1]Vmesna vrtilna_SKLOP1'!C2564&lt;&gt;""),IF('[1]Vmesna vrtilna_SKLOP1'!B2564&lt;&gt;"",'[1]Vmesna vrtilna_SKLOP1'!B2564,""),"")</f>
        <v/>
      </c>
      <c r="C2564" s="16" t="str">
        <f>IF(OR(C2563="Posebna oblika",C2563="Kulturno zaščiten objekt",C2563="Kulturno zaščiten objekt, Posebna oblika"),"Glej zavihek POSEBNI POGOJI",IF(SUM(N2563:Q2563)=1,"Posebna oblika",IF(SUM(N2563:Q2563)=10,"Kulturno zaščiten objekt",IF(SUM(N2563:Q2563)=11,"Kulturno zaščiten objekt, Posebna oblika",IF(AND('[1]Vmesna vrtilna_SKLOP1'!C2564&lt;&gt;"",'[1]Vmesna vrtilna_SKLOP1'!D2564&lt;&gt;""),IF('[1]Vmesna vrtilna_SKLOP1'!C2564&lt;&gt;"",'[1]Vmesna vrtilna_SKLOP1'!C2564,""),"")))))</f>
        <v/>
      </c>
      <c r="D2564" s="17" t="str">
        <f>IF(IFERROR(VLOOKUP(B2564,'[1]Vmesna vrtilna_SKLOP1'!B:J,6,0),"")=0,"",IFERROR(VLOOKUP(B2564,'[1]Vmesna vrtilna_SKLOP1'!B:J,6,0),""))</f>
        <v/>
      </c>
      <c r="E2564" s="16" t="str">
        <f>IF(IF('[1]Vmesna vrtilna_SKLOP1'!E2564&lt;&gt;"",'[1]Vmesna vrtilna_SKLOP1'!D2564,"")=0,"",IF('[1]Vmesna vrtilna_SKLOP1'!E2564&lt;&gt;"",'[1]Vmesna vrtilna_SKLOP1'!D2564,""))</f>
        <v/>
      </c>
      <c r="F2564" s="18" t="str">
        <f>IF('[1]Vmesna vrtilna_SKLOP1'!E2564&lt;&gt;"",'[1]Vmesna vrtilna_SKLOP1'!E2564,"")</f>
        <v/>
      </c>
      <c r="G2564" s="15" t="str">
        <f>IF('[1]Vmesna vrtilna_SKLOP1'!E2564&lt;&gt;"",'[1]Vmesna vrtilna_SKLOP1'!F2564,"")</f>
        <v/>
      </c>
      <c r="H2564" s="19" t="str">
        <f>IF('[1]Vmesna vrtilna_SKLOP1'!F2564&lt;&gt;"",'[1]Vmesna vrtilna_SKLOP1'!I2564,"")</f>
        <v/>
      </c>
      <c r="I2564" s="20" t="str">
        <f>IF(I2563="Skupaj:","DDV (22%):",IF(I2563="DDV (22%):","Skupaj z DDV:",IF(AND('[1]Vmesna vrtilna_SKLOP1'!C2564&lt;&gt;"",'[1]Vmesna vrtilna_SKLOP1'!E2564=""),"Skupaj:","")))</f>
        <v/>
      </c>
      <c r="J2564" s="21" t="str">
        <f t="shared" ref="J2564:J2627" si="81">IFERROR(IF(I2564="Skupaj:",M2564,IF(I2564="Skupaj z DDV:",SUM(J2562,J2563),IF(I2564="DDV (22%):",J2563*0.22,IF(F2564&lt;&gt;"",H2564*I2564,"")))),0)</f>
        <v/>
      </c>
      <c r="K2564" s="21" t="str">
        <f>IF(I2564="Skupaj z DDV:",SUM(K2562,K2563),IF(I2564="DDV (22%):",K2563*0.22,IF(AND('[1]Vmesna vrtilna_SKLOP1'!C2564&lt;&gt;"",'[1]Vmesna vrtilna_SKLOP1'!D2564=""),'[1]Vmesna vrtilna_SKLOP1'!J2564,IF(F2564&lt;&gt;"",IF('[1]Vmesna vrtilna_SKLOP1'!J2564&lt;&gt;"",'[1]Vmesna vrtilna_SKLOP1'!J2564,""),""))))</f>
        <v/>
      </c>
      <c r="L2564" s="22" t="str">
        <f>IF(I2563="Skupaj:","DDV (22%):",IF(I2563="DDV (22%):","Skupaj z DDV:",IF(AND('[1]Vmesna vrtilna_SKLOP1'!C2564&lt;&gt;"",'[1]Vmesna vrtilna_SKLOP1'!E2564=""),"Skupaj:",IF(AND('[1]Vmesna vrtilna_SKLOP1'!C2564&lt;&gt;"",'[1]Vmesna vrtilna_SKLOP1'!D2564=""),'[1]Vmesna vrtilna_SKLOP1'!J2564,IF(F2564&lt;&gt;"",IF('[1]Vmesna vrtilna_SKLOP1'!J2564&lt;&gt;"",'[1]Vmesna vrtilna_SKLOP1'!J2564,""),"")))))</f>
        <v/>
      </c>
      <c r="M2564" s="22">
        <f t="shared" si="80"/>
        <v>0</v>
      </c>
      <c r="N2564" s="22" t="str">
        <f>IF(IFERROR(VLOOKUP(B2564,'[1]Vmesna vrtilna_SKLOP1'!B:J,7,0),"")=0,"",IFERROR(VLOOKUP(B2564,'[1]Vmesna vrtilna_SKLOP1'!B:J,7,0),""))</f>
        <v/>
      </c>
      <c r="O2564" s="22"/>
    </row>
    <row r="2565" spans="2:15" ht="15" customHeight="1" x14ac:dyDescent="0.3">
      <c r="B2565" s="15" t="str">
        <f>IF(AND('[1]Vmesna vrtilna_SKLOP1'!B2565&lt;&gt;"",'[1]Vmesna vrtilna_SKLOP1'!C2565&lt;&gt;""),IF('[1]Vmesna vrtilna_SKLOP1'!B2565&lt;&gt;"",'[1]Vmesna vrtilna_SKLOP1'!B2565,""),"")</f>
        <v/>
      </c>
      <c r="C2565" s="16" t="str">
        <f>IF(OR(C2564="Posebna oblika",C2564="Kulturno zaščiten objekt",C2564="Kulturno zaščiten objekt, Posebna oblika"),"Glej zavihek POSEBNI POGOJI",IF(SUM(N2564:Q2564)=1,"Posebna oblika",IF(SUM(N2564:Q2564)=10,"Kulturno zaščiten objekt",IF(SUM(N2564:Q2564)=11,"Kulturno zaščiten objekt, Posebna oblika",IF(AND('[1]Vmesna vrtilna_SKLOP1'!C2565&lt;&gt;"",'[1]Vmesna vrtilna_SKLOP1'!D2565&lt;&gt;""),IF('[1]Vmesna vrtilna_SKLOP1'!C2565&lt;&gt;"",'[1]Vmesna vrtilna_SKLOP1'!C2565,""),"")))))</f>
        <v/>
      </c>
      <c r="D2565" s="17" t="str">
        <f>IF(IFERROR(VLOOKUP(B2565,'[1]Vmesna vrtilna_SKLOP1'!B:J,6,0),"")=0,"",IFERROR(VLOOKUP(B2565,'[1]Vmesna vrtilna_SKLOP1'!B:J,6,0),""))</f>
        <v/>
      </c>
      <c r="E2565" s="16" t="str">
        <f>IF(IF('[1]Vmesna vrtilna_SKLOP1'!E2565&lt;&gt;"",'[1]Vmesna vrtilna_SKLOP1'!D2565,"")=0,"",IF('[1]Vmesna vrtilna_SKLOP1'!E2565&lt;&gt;"",'[1]Vmesna vrtilna_SKLOP1'!D2565,""))</f>
        <v>Odvoz na deponijo</v>
      </c>
      <c r="F2565" s="18" t="str">
        <f>IF('[1]Vmesna vrtilna_SKLOP1'!E2565&lt;&gt;"",'[1]Vmesna vrtilna_SKLOP1'!E2565,"")</f>
        <v>Odvoz na deponijo</v>
      </c>
      <c r="G2565" s="15" t="str">
        <f>IF('[1]Vmesna vrtilna_SKLOP1'!E2565&lt;&gt;"",'[1]Vmesna vrtilna_SKLOP1'!F2565,"")</f>
        <v>[m1]</v>
      </c>
      <c r="H2565" s="19">
        <f>IF('[1]Vmesna vrtilna_SKLOP1'!F2565&lt;&gt;"",'[1]Vmesna vrtilna_SKLOP1'!I2565,"")</f>
        <v>13.799999999999999</v>
      </c>
      <c r="I2565" s="20" t="str">
        <f>IF(I2564="Skupaj:","DDV (22%):",IF(I2564="DDV (22%):","Skupaj z DDV:",IF(AND('[1]Vmesna vrtilna_SKLOP1'!C2565&lt;&gt;"",'[1]Vmesna vrtilna_SKLOP1'!E2565=""),"Skupaj:","")))</f>
        <v/>
      </c>
      <c r="J2565" s="21">
        <f t="shared" si="81"/>
        <v>0</v>
      </c>
      <c r="K2565" s="21">
        <f>IF(I2565="Skupaj z DDV:",SUM(K2563,K2564),IF(I2565="DDV (22%):",K2564*0.22,IF(AND('[1]Vmesna vrtilna_SKLOP1'!C2565&lt;&gt;"",'[1]Vmesna vrtilna_SKLOP1'!D2565=""),'[1]Vmesna vrtilna_SKLOP1'!J2565,IF(F2565&lt;&gt;"",IF('[1]Vmesna vrtilna_SKLOP1'!J2565&lt;&gt;"",'[1]Vmesna vrtilna_SKLOP1'!J2565,""),""))))</f>
        <v>41.4</v>
      </c>
      <c r="L2565" s="22">
        <f>IF(I2564="Skupaj:","DDV (22%):",IF(I2564="DDV (22%):","Skupaj z DDV:",IF(AND('[1]Vmesna vrtilna_SKLOP1'!C2565&lt;&gt;"",'[1]Vmesna vrtilna_SKLOP1'!E2565=""),"Skupaj:",IF(AND('[1]Vmesna vrtilna_SKLOP1'!C2565&lt;&gt;"",'[1]Vmesna vrtilna_SKLOP1'!D2565=""),'[1]Vmesna vrtilna_SKLOP1'!J2565,IF(F2565&lt;&gt;"",IF('[1]Vmesna vrtilna_SKLOP1'!J2565&lt;&gt;"",'[1]Vmesna vrtilna_SKLOP1'!J2565,""),"")))))</f>
        <v>41.4</v>
      </c>
      <c r="M2565" s="22">
        <f t="shared" si="80"/>
        <v>0</v>
      </c>
      <c r="N2565" s="22" t="str">
        <f>IF(IFERROR(VLOOKUP(B2565,'[1]Vmesna vrtilna_SKLOP1'!B:J,7,0),"")=0,"",IFERROR(VLOOKUP(B2565,'[1]Vmesna vrtilna_SKLOP1'!B:J,7,0),""))</f>
        <v/>
      </c>
      <c r="O2565" s="22"/>
    </row>
    <row r="2566" spans="2:15" ht="15" customHeight="1" x14ac:dyDescent="0.3">
      <c r="B2566" s="15" t="str">
        <f>IF(AND('[1]Vmesna vrtilna_SKLOP1'!B2566&lt;&gt;"",'[1]Vmesna vrtilna_SKLOP1'!C2566&lt;&gt;""),IF('[1]Vmesna vrtilna_SKLOP1'!B2566&lt;&gt;"",'[1]Vmesna vrtilna_SKLOP1'!B2566,""),"")</f>
        <v/>
      </c>
      <c r="C2566" s="16" t="str">
        <f>IF(OR(C2565="Posebna oblika",C2565="Kulturno zaščiten objekt",C2565="Kulturno zaščiten objekt, Posebna oblika"),"Glej zavihek POSEBNI POGOJI",IF(SUM(N2565:Q2565)=1,"Posebna oblika",IF(SUM(N2565:Q2565)=10,"Kulturno zaščiten objekt",IF(SUM(N2565:Q2565)=11,"Kulturno zaščiten objekt, Posebna oblika",IF(AND('[1]Vmesna vrtilna_SKLOP1'!C2566&lt;&gt;"",'[1]Vmesna vrtilna_SKLOP1'!D2566&lt;&gt;""),IF('[1]Vmesna vrtilna_SKLOP1'!C2566&lt;&gt;"",'[1]Vmesna vrtilna_SKLOP1'!C2566,""),"")))))</f>
        <v/>
      </c>
      <c r="D2566" s="17" t="str">
        <f>IF(IFERROR(VLOOKUP(B2566,'[1]Vmesna vrtilna_SKLOP1'!B:J,6,0),"")=0,"",IFERROR(VLOOKUP(B2566,'[1]Vmesna vrtilna_SKLOP1'!B:J,6,0),""))</f>
        <v/>
      </c>
      <c r="E2566" s="16" t="str">
        <f>IF(IF('[1]Vmesna vrtilna_SKLOP1'!E2566&lt;&gt;"",'[1]Vmesna vrtilna_SKLOP1'!D2566,"")=0,"",IF('[1]Vmesna vrtilna_SKLOP1'!E2566&lt;&gt;"",'[1]Vmesna vrtilna_SKLOP1'!D2566,""))</f>
        <v/>
      </c>
      <c r="F2566" s="18" t="str">
        <f>IF('[1]Vmesna vrtilna_SKLOP1'!E2566&lt;&gt;"",'[1]Vmesna vrtilna_SKLOP1'!E2566,"")</f>
        <v/>
      </c>
      <c r="G2566" s="15" t="str">
        <f>IF('[1]Vmesna vrtilna_SKLOP1'!E2566&lt;&gt;"",'[1]Vmesna vrtilna_SKLOP1'!F2566,"")</f>
        <v/>
      </c>
      <c r="H2566" s="19" t="str">
        <f>IF('[1]Vmesna vrtilna_SKLOP1'!F2566&lt;&gt;"",'[1]Vmesna vrtilna_SKLOP1'!I2566,"")</f>
        <v/>
      </c>
      <c r="I2566" s="20" t="str">
        <f>IF(I2565="Skupaj:","DDV (22%):",IF(I2565="DDV (22%):","Skupaj z DDV:",IF(AND('[1]Vmesna vrtilna_SKLOP1'!C2566&lt;&gt;"",'[1]Vmesna vrtilna_SKLOP1'!E2566=""),"Skupaj:","")))</f>
        <v/>
      </c>
      <c r="J2566" s="21" t="str">
        <f t="shared" si="81"/>
        <v/>
      </c>
      <c r="K2566" s="21" t="str">
        <f>IF(I2566="Skupaj z DDV:",SUM(K2564,K2565),IF(I2566="DDV (22%):",K2565*0.22,IF(AND('[1]Vmesna vrtilna_SKLOP1'!C2566&lt;&gt;"",'[1]Vmesna vrtilna_SKLOP1'!D2566=""),'[1]Vmesna vrtilna_SKLOP1'!J2566,IF(F2566&lt;&gt;"",IF('[1]Vmesna vrtilna_SKLOP1'!J2566&lt;&gt;"",'[1]Vmesna vrtilna_SKLOP1'!J2566,""),""))))</f>
        <v/>
      </c>
      <c r="L2566" s="22" t="str">
        <f>IF(I2565="Skupaj:","DDV (22%):",IF(I2565="DDV (22%):","Skupaj z DDV:",IF(AND('[1]Vmesna vrtilna_SKLOP1'!C2566&lt;&gt;"",'[1]Vmesna vrtilna_SKLOP1'!E2566=""),"Skupaj:",IF(AND('[1]Vmesna vrtilna_SKLOP1'!C2566&lt;&gt;"",'[1]Vmesna vrtilna_SKLOP1'!D2566=""),'[1]Vmesna vrtilna_SKLOP1'!J2566,IF(F2566&lt;&gt;"",IF('[1]Vmesna vrtilna_SKLOP1'!J2566&lt;&gt;"",'[1]Vmesna vrtilna_SKLOP1'!J2566,""),"")))))</f>
        <v/>
      </c>
      <c r="M2566" s="22">
        <f t="shared" si="80"/>
        <v>0</v>
      </c>
      <c r="N2566" s="22" t="str">
        <f>IF(IFERROR(VLOOKUP(B2566,'[1]Vmesna vrtilna_SKLOP1'!B:J,7,0),"")=0,"",IFERROR(VLOOKUP(B2566,'[1]Vmesna vrtilna_SKLOP1'!B:J,7,0),""))</f>
        <v/>
      </c>
      <c r="O2566" s="22"/>
    </row>
    <row r="2567" spans="2:15" ht="15" customHeight="1" x14ac:dyDescent="0.3">
      <c r="B2567" s="15" t="str">
        <f>IF(AND('[1]Vmesna vrtilna_SKLOP1'!B2567&lt;&gt;"",'[1]Vmesna vrtilna_SKLOP1'!C2567&lt;&gt;""),IF('[1]Vmesna vrtilna_SKLOP1'!B2567&lt;&gt;"",'[1]Vmesna vrtilna_SKLOP1'!B2567,""),"")</f>
        <v/>
      </c>
      <c r="C2567" s="16" t="str">
        <f>IF(OR(C2566="Posebna oblika",C2566="Kulturno zaščiten objekt",C2566="Kulturno zaščiten objekt, Posebna oblika"),"Glej zavihek POSEBNI POGOJI",IF(SUM(N2566:Q2566)=1,"Posebna oblika",IF(SUM(N2566:Q2566)=10,"Kulturno zaščiten objekt",IF(SUM(N2566:Q2566)=11,"Kulturno zaščiten objekt, Posebna oblika",IF(AND('[1]Vmesna vrtilna_SKLOP1'!C2567&lt;&gt;"",'[1]Vmesna vrtilna_SKLOP1'!D2567&lt;&gt;""),IF('[1]Vmesna vrtilna_SKLOP1'!C2567&lt;&gt;"",'[1]Vmesna vrtilna_SKLOP1'!C2567,""),"")))))</f>
        <v/>
      </c>
      <c r="D2567" s="17" t="str">
        <f>IF(IFERROR(VLOOKUP(B2567,'[1]Vmesna vrtilna_SKLOP1'!B:J,6,0),"")=0,"",IFERROR(VLOOKUP(B2567,'[1]Vmesna vrtilna_SKLOP1'!B:J,6,0),""))</f>
        <v/>
      </c>
      <c r="E2567" s="16" t="str">
        <f>IF(IF('[1]Vmesna vrtilna_SKLOP1'!E2567&lt;&gt;"",'[1]Vmesna vrtilna_SKLOP1'!D2567,"")=0,"",IF('[1]Vmesna vrtilna_SKLOP1'!E2567&lt;&gt;"",'[1]Vmesna vrtilna_SKLOP1'!D2567,""))</f>
        <v>Slikopleskarska dela</v>
      </c>
      <c r="F2567" s="18" t="str">
        <f>IF('[1]Vmesna vrtilna_SKLOP1'!E2567&lt;&gt;"",'[1]Vmesna vrtilna_SKLOP1'!E2567,"")</f>
        <v>Slikopleskarska dela na špaletah</v>
      </c>
      <c r="G2567" s="15" t="str">
        <f>IF('[1]Vmesna vrtilna_SKLOP1'!E2567&lt;&gt;"",'[1]Vmesna vrtilna_SKLOP1'!F2567,"")</f>
        <v>[m1]</v>
      </c>
      <c r="H2567" s="19">
        <f>IF('[1]Vmesna vrtilna_SKLOP1'!F2567&lt;&gt;"",'[1]Vmesna vrtilna_SKLOP1'!I2567,"")</f>
        <v>6.8999999999999995</v>
      </c>
      <c r="I2567" s="20" t="str">
        <f>IF(I2566="Skupaj:","DDV (22%):",IF(I2566="DDV (22%):","Skupaj z DDV:",IF(AND('[1]Vmesna vrtilna_SKLOP1'!C2567&lt;&gt;"",'[1]Vmesna vrtilna_SKLOP1'!E2567=""),"Skupaj:","")))</f>
        <v/>
      </c>
      <c r="J2567" s="21">
        <f t="shared" si="81"/>
        <v>0</v>
      </c>
      <c r="K2567" s="21">
        <f>IF(I2567="Skupaj z DDV:",SUM(K2565,K2566),IF(I2567="DDV (22%):",K2566*0.22,IF(AND('[1]Vmesna vrtilna_SKLOP1'!C2567&lt;&gt;"",'[1]Vmesna vrtilna_SKLOP1'!D2567=""),'[1]Vmesna vrtilna_SKLOP1'!J2567,IF(F2567&lt;&gt;"",IF('[1]Vmesna vrtilna_SKLOP1'!J2567&lt;&gt;"",'[1]Vmesna vrtilna_SKLOP1'!J2567,""),""))))</f>
        <v>110.39999999999999</v>
      </c>
      <c r="L2567" s="22">
        <f>IF(I2566="Skupaj:","DDV (22%):",IF(I2566="DDV (22%):","Skupaj z DDV:",IF(AND('[1]Vmesna vrtilna_SKLOP1'!C2567&lt;&gt;"",'[1]Vmesna vrtilna_SKLOP1'!E2567=""),"Skupaj:",IF(AND('[1]Vmesna vrtilna_SKLOP1'!C2567&lt;&gt;"",'[1]Vmesna vrtilna_SKLOP1'!D2567=""),'[1]Vmesna vrtilna_SKLOP1'!J2567,IF(F2567&lt;&gt;"",IF('[1]Vmesna vrtilna_SKLOP1'!J2567&lt;&gt;"",'[1]Vmesna vrtilna_SKLOP1'!J2567,""),"")))))</f>
        <v>110.39999999999999</v>
      </c>
      <c r="M2567" s="22">
        <f t="shared" si="80"/>
        <v>0</v>
      </c>
      <c r="N2567" s="22" t="str">
        <f>IF(IFERROR(VLOOKUP(B2567,'[1]Vmesna vrtilna_SKLOP1'!B:J,7,0),"")=0,"",IFERROR(VLOOKUP(B2567,'[1]Vmesna vrtilna_SKLOP1'!B:J,7,0),""))</f>
        <v/>
      </c>
      <c r="O2567" s="22"/>
    </row>
    <row r="2568" spans="2:15" ht="15" customHeight="1" x14ac:dyDescent="0.3">
      <c r="B2568" s="15" t="str">
        <f>IF(AND('[1]Vmesna vrtilna_SKLOP1'!B2568&lt;&gt;"",'[1]Vmesna vrtilna_SKLOP1'!C2568&lt;&gt;""),IF('[1]Vmesna vrtilna_SKLOP1'!B2568&lt;&gt;"",'[1]Vmesna vrtilna_SKLOP1'!B2568,""),"")</f>
        <v/>
      </c>
      <c r="C2568" s="16" t="str">
        <f>IF(OR(C2567="Posebna oblika",C2567="Kulturno zaščiten objekt",C2567="Kulturno zaščiten objekt, Posebna oblika"),"Glej zavihek POSEBNI POGOJI",IF(SUM(N2567:Q2567)=1,"Posebna oblika",IF(SUM(N2567:Q2567)=10,"Kulturno zaščiten objekt",IF(SUM(N2567:Q2567)=11,"Kulturno zaščiten objekt, Posebna oblika",IF(AND('[1]Vmesna vrtilna_SKLOP1'!C2568&lt;&gt;"",'[1]Vmesna vrtilna_SKLOP1'!D2568&lt;&gt;""),IF('[1]Vmesna vrtilna_SKLOP1'!C2568&lt;&gt;"",'[1]Vmesna vrtilna_SKLOP1'!C2568,""),"")))))</f>
        <v/>
      </c>
      <c r="D2568" s="17" t="str">
        <f>IF(IFERROR(VLOOKUP(B2568,'[1]Vmesna vrtilna_SKLOP1'!B:J,6,0),"")=0,"",IFERROR(VLOOKUP(B2568,'[1]Vmesna vrtilna_SKLOP1'!B:J,6,0),""))</f>
        <v/>
      </c>
      <c r="E2568" s="16" t="str">
        <f>IF(IF('[1]Vmesna vrtilna_SKLOP1'!E2568&lt;&gt;"",'[1]Vmesna vrtilna_SKLOP1'!D2568,"")=0,"",IF('[1]Vmesna vrtilna_SKLOP1'!E2568&lt;&gt;"",'[1]Vmesna vrtilna_SKLOP1'!D2568,""))</f>
        <v/>
      </c>
      <c r="F2568" s="18" t="str">
        <f>IF('[1]Vmesna vrtilna_SKLOP1'!E2568&lt;&gt;"",'[1]Vmesna vrtilna_SKLOP1'!E2568,"")</f>
        <v/>
      </c>
      <c r="G2568" s="15" t="str">
        <f>IF('[1]Vmesna vrtilna_SKLOP1'!E2568&lt;&gt;"",'[1]Vmesna vrtilna_SKLOP1'!F2568,"")</f>
        <v/>
      </c>
      <c r="H2568" s="19" t="str">
        <f>IF('[1]Vmesna vrtilna_SKLOP1'!F2568&lt;&gt;"",'[1]Vmesna vrtilna_SKLOP1'!I2568,"")</f>
        <v/>
      </c>
      <c r="I2568" s="20" t="str">
        <f>IF(I2567="Skupaj:","DDV (22%):",IF(I2567="DDV (22%):","Skupaj z DDV:",IF(AND('[1]Vmesna vrtilna_SKLOP1'!C2568&lt;&gt;"",'[1]Vmesna vrtilna_SKLOP1'!E2568=""),"Skupaj:","")))</f>
        <v/>
      </c>
      <c r="J2568" s="21" t="str">
        <f t="shared" si="81"/>
        <v/>
      </c>
      <c r="K2568" s="21" t="str">
        <f>IF(I2568="Skupaj z DDV:",SUM(K2566,K2567),IF(I2568="DDV (22%):",K2567*0.22,IF(AND('[1]Vmesna vrtilna_SKLOP1'!C2568&lt;&gt;"",'[1]Vmesna vrtilna_SKLOP1'!D2568=""),'[1]Vmesna vrtilna_SKLOP1'!J2568,IF(F2568&lt;&gt;"",IF('[1]Vmesna vrtilna_SKLOP1'!J2568&lt;&gt;"",'[1]Vmesna vrtilna_SKLOP1'!J2568,""),""))))</f>
        <v/>
      </c>
      <c r="L2568" s="22" t="str">
        <f>IF(I2567="Skupaj:","DDV (22%):",IF(I2567="DDV (22%):","Skupaj z DDV:",IF(AND('[1]Vmesna vrtilna_SKLOP1'!C2568&lt;&gt;"",'[1]Vmesna vrtilna_SKLOP1'!E2568=""),"Skupaj:",IF(AND('[1]Vmesna vrtilna_SKLOP1'!C2568&lt;&gt;"",'[1]Vmesna vrtilna_SKLOP1'!D2568=""),'[1]Vmesna vrtilna_SKLOP1'!J2568,IF(F2568&lt;&gt;"",IF('[1]Vmesna vrtilna_SKLOP1'!J2568&lt;&gt;"",'[1]Vmesna vrtilna_SKLOP1'!J2568,""),"")))))</f>
        <v/>
      </c>
      <c r="M2568" s="22">
        <f t="shared" si="80"/>
        <v>0</v>
      </c>
      <c r="N2568" s="22" t="str">
        <f>IF(IFERROR(VLOOKUP(B2568,'[1]Vmesna vrtilna_SKLOP1'!B:J,7,0),"")=0,"",IFERROR(VLOOKUP(B2568,'[1]Vmesna vrtilna_SKLOP1'!B:J,7,0),""))</f>
        <v/>
      </c>
      <c r="O2568" s="22"/>
    </row>
    <row r="2569" spans="2:15" ht="15" customHeight="1" x14ac:dyDescent="0.3">
      <c r="B2569" s="15" t="str">
        <f>IF(AND('[1]Vmesna vrtilna_SKLOP1'!B2569&lt;&gt;"",'[1]Vmesna vrtilna_SKLOP1'!C2569&lt;&gt;""),IF('[1]Vmesna vrtilna_SKLOP1'!B2569&lt;&gt;"",'[1]Vmesna vrtilna_SKLOP1'!B2569,""),"")</f>
        <v/>
      </c>
      <c r="C2569" s="16" t="str">
        <f>IF(OR(C2568="Posebna oblika",C2568="Kulturno zaščiten objekt",C2568="Kulturno zaščiten objekt, Posebna oblika"),"Glej zavihek POSEBNI POGOJI",IF(SUM(N2568:Q2568)=1,"Posebna oblika",IF(SUM(N2568:Q2568)=10,"Kulturno zaščiten objekt",IF(SUM(N2568:Q2568)=11,"Kulturno zaščiten objekt, Posebna oblika",IF(AND('[1]Vmesna vrtilna_SKLOP1'!C2569&lt;&gt;"",'[1]Vmesna vrtilna_SKLOP1'!D2569&lt;&gt;""),IF('[1]Vmesna vrtilna_SKLOP1'!C2569&lt;&gt;"",'[1]Vmesna vrtilna_SKLOP1'!C2569,""),"")))))</f>
        <v/>
      </c>
      <c r="D2569" s="17" t="str">
        <f>IF(IFERROR(VLOOKUP(B2569,'[1]Vmesna vrtilna_SKLOP1'!B:J,6,0),"")=0,"",IFERROR(VLOOKUP(B2569,'[1]Vmesna vrtilna_SKLOP1'!B:J,6,0),""))</f>
        <v/>
      </c>
      <c r="E2569" s="16" t="str">
        <f>IF(IF('[1]Vmesna vrtilna_SKLOP1'!E2569&lt;&gt;"",'[1]Vmesna vrtilna_SKLOP1'!D2569,"")=0,"",IF('[1]Vmesna vrtilna_SKLOP1'!E2569&lt;&gt;"",'[1]Vmesna vrtilna_SKLOP1'!D2569,""))</f>
        <v/>
      </c>
      <c r="F2569" s="18" t="str">
        <f>IF('[1]Vmesna vrtilna_SKLOP1'!E2569&lt;&gt;"",'[1]Vmesna vrtilna_SKLOP1'!E2569,"")</f>
        <v/>
      </c>
      <c r="G2569" s="15" t="str">
        <f>IF('[1]Vmesna vrtilna_SKLOP1'!E2569&lt;&gt;"",'[1]Vmesna vrtilna_SKLOP1'!F2569,"")</f>
        <v/>
      </c>
      <c r="H2569" s="19" t="str">
        <f>IF('[1]Vmesna vrtilna_SKLOP1'!F2569&lt;&gt;"",'[1]Vmesna vrtilna_SKLOP1'!I2569,"")</f>
        <v/>
      </c>
      <c r="I2569" s="20" t="str">
        <f>IF(I2568="Skupaj:","DDV (22%):",IF(I2568="DDV (22%):","Skupaj z DDV:",IF(AND('[1]Vmesna vrtilna_SKLOP1'!C2569&lt;&gt;"",'[1]Vmesna vrtilna_SKLOP1'!E2569=""),"Skupaj:","")))</f>
        <v>Skupaj:</v>
      </c>
      <c r="J2569" s="21">
        <f t="shared" si="81"/>
        <v>0</v>
      </c>
      <c r="K2569" s="21">
        <f>IF(I2569="Skupaj z DDV:",SUM(K2567,K2568),IF(I2569="DDV (22%):",K2568*0.22,IF(AND('[1]Vmesna vrtilna_SKLOP1'!C2569&lt;&gt;"",'[1]Vmesna vrtilna_SKLOP1'!D2569=""),'[1]Vmesna vrtilna_SKLOP1'!J2569,IF(F2569&lt;&gt;"",IF('[1]Vmesna vrtilna_SKLOP1'!J2569&lt;&gt;"",'[1]Vmesna vrtilna_SKLOP1'!J2569,""),""))))</f>
        <v>2680.198125015625</v>
      </c>
      <c r="L2569" s="22" t="str">
        <f>IF(I2568="Skupaj:","DDV (22%):",IF(I2568="DDV (22%):","Skupaj z DDV:",IF(AND('[1]Vmesna vrtilna_SKLOP1'!C2569&lt;&gt;"",'[1]Vmesna vrtilna_SKLOP1'!E2569=""),"Skupaj:",IF(AND('[1]Vmesna vrtilna_SKLOP1'!C2569&lt;&gt;"",'[1]Vmesna vrtilna_SKLOP1'!D2569=""),'[1]Vmesna vrtilna_SKLOP1'!J2569,IF(F2569&lt;&gt;"",IF('[1]Vmesna vrtilna_SKLOP1'!J2569&lt;&gt;"",'[1]Vmesna vrtilna_SKLOP1'!J2569,""),"")))))</f>
        <v>Skupaj:</v>
      </c>
      <c r="M2569" s="22">
        <f t="shared" si="80"/>
        <v>0</v>
      </c>
      <c r="N2569" s="22" t="str">
        <f>IF(IFERROR(VLOOKUP(B2569,'[1]Vmesna vrtilna_SKLOP1'!B:J,7,0),"")=0,"",IFERROR(VLOOKUP(B2569,'[1]Vmesna vrtilna_SKLOP1'!B:J,7,0),""))</f>
        <v/>
      </c>
      <c r="O2569" s="22"/>
    </row>
    <row r="2570" spans="2:15" ht="15" customHeight="1" x14ac:dyDescent="0.3">
      <c r="B2570" s="15" t="str">
        <f>IF(AND('[1]Vmesna vrtilna_SKLOP1'!B2570&lt;&gt;"",'[1]Vmesna vrtilna_SKLOP1'!C2570&lt;&gt;""),IF('[1]Vmesna vrtilna_SKLOP1'!B2570&lt;&gt;"",'[1]Vmesna vrtilna_SKLOP1'!B2570,""),"")</f>
        <v/>
      </c>
      <c r="C2570" s="16" t="str">
        <f>IF(OR(C2569="Posebna oblika",C2569="Kulturno zaščiten objekt",C2569="Kulturno zaščiten objekt, Posebna oblika"),"Glej zavihek POSEBNI POGOJI",IF(SUM(N2569:Q2569)=1,"Posebna oblika",IF(SUM(N2569:Q2569)=10,"Kulturno zaščiten objekt",IF(SUM(N2569:Q2569)=11,"Kulturno zaščiten objekt, Posebna oblika",IF(AND('[1]Vmesna vrtilna_SKLOP1'!C2570&lt;&gt;"",'[1]Vmesna vrtilna_SKLOP1'!D2570&lt;&gt;""),IF('[1]Vmesna vrtilna_SKLOP1'!C2570&lt;&gt;"",'[1]Vmesna vrtilna_SKLOP1'!C2570,""),"")))))</f>
        <v/>
      </c>
      <c r="D2570" s="17" t="str">
        <f>IF(IFERROR(VLOOKUP(B2570,'[1]Vmesna vrtilna_SKLOP1'!B:J,6,0),"")=0,"",IFERROR(VLOOKUP(B2570,'[1]Vmesna vrtilna_SKLOP1'!B:J,6,0),""))</f>
        <v/>
      </c>
      <c r="E2570" s="16" t="str">
        <f>IF(IF('[1]Vmesna vrtilna_SKLOP1'!E2570&lt;&gt;"",'[1]Vmesna vrtilna_SKLOP1'!D2570,"")=0,"",IF('[1]Vmesna vrtilna_SKLOP1'!E2570&lt;&gt;"",'[1]Vmesna vrtilna_SKLOP1'!D2570,""))</f>
        <v/>
      </c>
      <c r="F2570" s="18" t="str">
        <f>IF('[1]Vmesna vrtilna_SKLOP1'!E2570&lt;&gt;"",'[1]Vmesna vrtilna_SKLOP1'!E2570,"")</f>
        <v/>
      </c>
      <c r="G2570" s="15" t="str">
        <f>IF('[1]Vmesna vrtilna_SKLOP1'!E2570&lt;&gt;"",'[1]Vmesna vrtilna_SKLOP1'!F2570,"")</f>
        <v/>
      </c>
      <c r="H2570" s="19" t="str">
        <f>IF('[1]Vmesna vrtilna_SKLOP1'!F2570&lt;&gt;"",'[1]Vmesna vrtilna_SKLOP1'!I2570,"")</f>
        <v/>
      </c>
      <c r="I2570" s="20" t="str">
        <f>IF(I2569="Skupaj:","DDV (22%):",IF(I2569="DDV (22%):","Skupaj z DDV:",IF(AND('[1]Vmesna vrtilna_SKLOP1'!C2570&lt;&gt;"",'[1]Vmesna vrtilna_SKLOP1'!E2570=""),"Skupaj:","")))</f>
        <v>DDV (22%):</v>
      </c>
      <c r="J2570" s="21">
        <f t="shared" si="81"/>
        <v>0</v>
      </c>
      <c r="K2570" s="21">
        <f>IF(I2570="Skupaj z DDV:",SUM(K2568,K2569),IF(I2570="DDV (22%):",K2569*0.22,IF(AND('[1]Vmesna vrtilna_SKLOP1'!C2570&lt;&gt;"",'[1]Vmesna vrtilna_SKLOP1'!D2570=""),'[1]Vmesna vrtilna_SKLOP1'!J2570,IF(F2570&lt;&gt;"",IF('[1]Vmesna vrtilna_SKLOP1'!J2570&lt;&gt;"",'[1]Vmesna vrtilna_SKLOP1'!J2570,""),""))))</f>
        <v>589.64358750343752</v>
      </c>
      <c r="L2570" s="22" t="str">
        <f>IF(I2569="Skupaj:","DDV (22%):",IF(I2569="DDV (22%):","Skupaj z DDV:",IF(AND('[1]Vmesna vrtilna_SKLOP1'!C2570&lt;&gt;"",'[1]Vmesna vrtilna_SKLOP1'!E2570=""),"Skupaj:",IF(AND('[1]Vmesna vrtilna_SKLOP1'!C2570&lt;&gt;"",'[1]Vmesna vrtilna_SKLOP1'!D2570=""),'[1]Vmesna vrtilna_SKLOP1'!J2570,IF(F2570&lt;&gt;"",IF('[1]Vmesna vrtilna_SKLOP1'!J2570&lt;&gt;"",'[1]Vmesna vrtilna_SKLOP1'!J2570,""),"")))))</f>
        <v>DDV (22%):</v>
      </c>
      <c r="M2570" s="22">
        <f t="shared" si="80"/>
        <v>0</v>
      </c>
      <c r="N2570" s="22" t="str">
        <f>IF(IFERROR(VLOOKUP(B2570,'[1]Vmesna vrtilna_SKLOP1'!B:J,7,0),"")=0,"",IFERROR(VLOOKUP(B2570,'[1]Vmesna vrtilna_SKLOP1'!B:J,7,0),""))</f>
        <v/>
      </c>
      <c r="O2570" s="22"/>
    </row>
    <row r="2571" spans="2:15" ht="15" customHeight="1" x14ac:dyDescent="0.3">
      <c r="B2571" s="15" t="str">
        <f>IF(AND('[1]Vmesna vrtilna_SKLOP1'!B2571&lt;&gt;"",'[1]Vmesna vrtilna_SKLOP1'!C2571&lt;&gt;""),IF('[1]Vmesna vrtilna_SKLOP1'!B2571&lt;&gt;"",'[1]Vmesna vrtilna_SKLOP1'!B2571,""),"")</f>
        <v/>
      </c>
      <c r="C2571" s="16" t="str">
        <f>IF(OR(C2570="Posebna oblika",C2570="Kulturno zaščiten objekt",C2570="Kulturno zaščiten objekt, Posebna oblika"),"Glej zavihek POSEBNI POGOJI",IF(SUM(N2570:Q2570)=1,"Posebna oblika",IF(SUM(N2570:Q2570)=10,"Kulturno zaščiten objekt",IF(SUM(N2570:Q2570)=11,"Kulturno zaščiten objekt, Posebna oblika",IF(AND('[1]Vmesna vrtilna_SKLOP1'!C2571&lt;&gt;"",'[1]Vmesna vrtilna_SKLOP1'!D2571&lt;&gt;""),IF('[1]Vmesna vrtilna_SKLOP1'!C2571&lt;&gt;"",'[1]Vmesna vrtilna_SKLOP1'!C2571,""),"")))))</f>
        <v/>
      </c>
      <c r="D2571" s="17" t="str">
        <f>IF(IFERROR(VLOOKUP(B2571,'[1]Vmesna vrtilna_SKLOP1'!B:J,6,0),"")=0,"",IFERROR(VLOOKUP(B2571,'[1]Vmesna vrtilna_SKLOP1'!B:J,6,0),""))</f>
        <v/>
      </c>
      <c r="E2571" s="16" t="str">
        <f>IF(IF('[1]Vmesna vrtilna_SKLOP1'!E2571&lt;&gt;"",'[1]Vmesna vrtilna_SKLOP1'!D2571,"")=0,"",IF('[1]Vmesna vrtilna_SKLOP1'!E2571&lt;&gt;"",'[1]Vmesna vrtilna_SKLOP1'!D2571,""))</f>
        <v/>
      </c>
      <c r="F2571" s="18" t="str">
        <f>IF('[1]Vmesna vrtilna_SKLOP1'!E2571&lt;&gt;"",'[1]Vmesna vrtilna_SKLOP1'!E2571,"")</f>
        <v/>
      </c>
      <c r="G2571" s="15" t="str">
        <f>IF('[1]Vmesna vrtilna_SKLOP1'!E2571&lt;&gt;"",'[1]Vmesna vrtilna_SKLOP1'!F2571,"")</f>
        <v/>
      </c>
      <c r="H2571" s="19" t="str">
        <f>IF('[1]Vmesna vrtilna_SKLOP1'!F2571&lt;&gt;"",'[1]Vmesna vrtilna_SKLOP1'!I2571,"")</f>
        <v/>
      </c>
      <c r="I2571" s="20" t="str">
        <f>IF(I2570="Skupaj:","DDV (22%):",IF(I2570="DDV (22%):","Skupaj z DDV:",IF(AND('[1]Vmesna vrtilna_SKLOP1'!C2571&lt;&gt;"",'[1]Vmesna vrtilna_SKLOP1'!E2571=""),"Skupaj:","")))</f>
        <v>Skupaj z DDV:</v>
      </c>
      <c r="J2571" s="21">
        <f t="shared" si="81"/>
        <v>0</v>
      </c>
      <c r="K2571" s="21">
        <f>IF(I2571="Skupaj z DDV:",SUM(K2569,K2570),IF(I2571="DDV (22%):",K2570*0.22,IF(AND('[1]Vmesna vrtilna_SKLOP1'!C2571&lt;&gt;"",'[1]Vmesna vrtilna_SKLOP1'!D2571=""),'[1]Vmesna vrtilna_SKLOP1'!J2571,IF(F2571&lt;&gt;"",IF('[1]Vmesna vrtilna_SKLOP1'!J2571&lt;&gt;"",'[1]Vmesna vrtilna_SKLOP1'!J2571,""),""))))</f>
        <v>3269.8417125190626</v>
      </c>
      <c r="L2571" s="22" t="str">
        <f>IF(I2570="Skupaj:","DDV (22%):",IF(I2570="DDV (22%):","Skupaj z DDV:",IF(AND('[1]Vmesna vrtilna_SKLOP1'!C2571&lt;&gt;"",'[1]Vmesna vrtilna_SKLOP1'!E2571=""),"Skupaj:",IF(AND('[1]Vmesna vrtilna_SKLOP1'!C2571&lt;&gt;"",'[1]Vmesna vrtilna_SKLOP1'!D2571=""),'[1]Vmesna vrtilna_SKLOP1'!J2571,IF(F2571&lt;&gt;"",IF('[1]Vmesna vrtilna_SKLOP1'!J2571&lt;&gt;"",'[1]Vmesna vrtilna_SKLOP1'!J2571,""),"")))))</f>
        <v>Skupaj z DDV:</v>
      </c>
      <c r="M2571" s="22">
        <f t="shared" si="80"/>
        <v>0</v>
      </c>
      <c r="N2571" s="22" t="str">
        <f>IF(IFERROR(VLOOKUP(B2571,'[1]Vmesna vrtilna_SKLOP1'!B:J,7,0),"")=0,"",IFERROR(VLOOKUP(B2571,'[1]Vmesna vrtilna_SKLOP1'!B:J,7,0),""))</f>
        <v/>
      </c>
      <c r="O2571" s="22"/>
    </row>
    <row r="2572" spans="2:15" ht="15" customHeight="1" x14ac:dyDescent="0.3">
      <c r="B2572" s="15">
        <f>IF(AND('[1]Vmesna vrtilna_SKLOP1'!B2572&lt;&gt;"",'[1]Vmesna vrtilna_SKLOP1'!C2572&lt;&gt;""),IF('[1]Vmesna vrtilna_SKLOP1'!B2572&lt;&gt;"",'[1]Vmesna vrtilna_SKLOP1'!B2572,""),"")</f>
        <v>83</v>
      </c>
      <c r="C2572" s="16" t="str">
        <f>IF(OR(C2571="Posebna oblika",C2571="Kulturno zaščiten objekt",C2571="Kulturno zaščiten objekt, Posebna oblika"),"Glej zavihek POSEBNI POGOJI",IF(SUM(N2571:Q2571)=1,"Posebna oblika",IF(SUM(N2571:Q2571)=10,"Kulturno zaščiten objekt",IF(SUM(N2571:Q2571)=11,"Kulturno zaščiten objekt, Posebna oblika",IF(AND('[1]Vmesna vrtilna_SKLOP1'!C2572&lt;&gt;"",'[1]Vmesna vrtilna_SKLOP1'!D2572&lt;&gt;""),IF('[1]Vmesna vrtilna_SKLOP1'!C2572&lt;&gt;"",'[1]Vmesna vrtilna_SKLOP1'!C2572,""),"")))))</f>
        <v>Kresnice 56A</v>
      </c>
      <c r="D2572" s="17">
        <f>IF(IFERROR(VLOOKUP(B2572,'[1]Vmesna vrtilna_SKLOP1'!B:J,6,0),"")=0,"",IFERROR(VLOOKUP(B2572,'[1]Vmesna vrtilna_SKLOP1'!B:J,6,0),""))</f>
        <v>1</v>
      </c>
      <c r="E2572" s="16" t="str">
        <f>IF(IF('[1]Vmesna vrtilna_SKLOP1'!E2572&lt;&gt;"",'[1]Vmesna vrtilna_SKLOP1'!D2572,"")=0,"",IF('[1]Vmesna vrtilna_SKLOP1'!E2572&lt;&gt;"",'[1]Vmesna vrtilna_SKLOP1'!D2572,""))</f>
        <v>Okna/Vrata</v>
      </c>
      <c r="F2572" s="18" t="str">
        <f>IF('[1]Vmesna vrtilna_SKLOP1'!E2572&lt;&gt;"",'[1]Vmesna vrtilna_SKLOP1'!E2572,"")</f>
        <v>Dvokrilno okno (tip: O3); dim. ŠxV: 2,1x1,4m; Material: Les ; steklo 6/16Ar/4; Rw,st.=36 (Rw,st.+Ctr ≥ 31 dB)</v>
      </c>
      <c r="G2572" s="15" t="str">
        <f>IF('[1]Vmesna vrtilna_SKLOP1'!E2572&lt;&gt;"",'[1]Vmesna vrtilna_SKLOP1'!F2572,"")</f>
        <v>[kos]</v>
      </c>
      <c r="H2572" s="19">
        <f>IF('[1]Vmesna vrtilna_SKLOP1'!F2572&lt;&gt;"",'[1]Vmesna vrtilna_SKLOP1'!I2572,"")</f>
        <v>1</v>
      </c>
      <c r="I2572" s="20" t="str">
        <f>IF(I2571="Skupaj:","DDV (22%):",IF(I2571="DDV (22%):","Skupaj z DDV:",IF(AND('[1]Vmesna vrtilna_SKLOP1'!C2572&lt;&gt;"",'[1]Vmesna vrtilna_SKLOP1'!E2572=""),"Skupaj:","")))</f>
        <v/>
      </c>
      <c r="J2572" s="21">
        <f t="shared" si="81"/>
        <v>0</v>
      </c>
      <c r="K2572" s="21">
        <f>IF(I2572="Skupaj z DDV:",SUM(K2570,K2571),IF(I2572="DDV (22%):",K2571*0.22,IF(AND('[1]Vmesna vrtilna_SKLOP1'!C2572&lt;&gt;"",'[1]Vmesna vrtilna_SKLOP1'!D2572=""),'[1]Vmesna vrtilna_SKLOP1'!J2572,IF(F2572&lt;&gt;"",IF('[1]Vmesna vrtilna_SKLOP1'!J2572&lt;&gt;"",'[1]Vmesna vrtilna_SKLOP1'!J2572,""),""))))</f>
        <v>1047.303443994</v>
      </c>
      <c r="L2572" s="22">
        <f>IF(I2571="Skupaj:","DDV (22%):",IF(I2571="DDV (22%):","Skupaj z DDV:",IF(AND('[1]Vmesna vrtilna_SKLOP1'!C2572&lt;&gt;"",'[1]Vmesna vrtilna_SKLOP1'!E2572=""),"Skupaj:",IF(AND('[1]Vmesna vrtilna_SKLOP1'!C2572&lt;&gt;"",'[1]Vmesna vrtilna_SKLOP1'!D2572=""),'[1]Vmesna vrtilna_SKLOP1'!J2572,IF(F2572&lt;&gt;"",IF('[1]Vmesna vrtilna_SKLOP1'!J2572&lt;&gt;"",'[1]Vmesna vrtilna_SKLOP1'!J2572,""),"")))))</f>
        <v>1047.303443994</v>
      </c>
      <c r="M2572" s="22">
        <f t="shared" si="80"/>
        <v>0</v>
      </c>
      <c r="N2572" s="22" t="str">
        <f>IF(IFERROR(VLOOKUP(B2572,'[1]Vmesna vrtilna_SKLOP1'!B:J,7,0),"")=0,"",IFERROR(VLOOKUP(B2572,'[1]Vmesna vrtilna_SKLOP1'!B:J,7,0),""))</f>
        <v>Aprojekt</v>
      </c>
      <c r="O2572" s="22"/>
    </row>
    <row r="2573" spans="2:15" ht="15" customHeight="1" x14ac:dyDescent="0.3">
      <c r="B2573" s="15" t="str">
        <f>IF(AND('[1]Vmesna vrtilna_SKLOP1'!B2573&lt;&gt;"",'[1]Vmesna vrtilna_SKLOP1'!C2573&lt;&gt;""),IF('[1]Vmesna vrtilna_SKLOP1'!B2573&lt;&gt;"",'[1]Vmesna vrtilna_SKLOP1'!B2573,""),"")</f>
        <v/>
      </c>
      <c r="C2573" s="16" t="str">
        <f>IF(OR(C2572="Posebna oblika",C2572="Kulturno zaščiten objekt",C2572="Kulturno zaščiten objekt, Posebna oblika"),"Glej zavihek POSEBNI POGOJI",IF(SUM(N2572:Q2572)=1,"Posebna oblika",IF(SUM(N2572:Q2572)=10,"Kulturno zaščiten objekt",IF(SUM(N2572:Q2572)=11,"Kulturno zaščiten objekt, Posebna oblika",IF(AND('[1]Vmesna vrtilna_SKLOP1'!C2573&lt;&gt;"",'[1]Vmesna vrtilna_SKLOP1'!D2573&lt;&gt;""),IF('[1]Vmesna vrtilna_SKLOP1'!C2573&lt;&gt;"",'[1]Vmesna vrtilna_SKLOP1'!C2573,""),"")))))</f>
        <v/>
      </c>
      <c r="D2573" s="17" t="str">
        <f>IF(IFERROR(VLOOKUP(B2573,'[1]Vmesna vrtilna_SKLOP1'!B:J,6,0),"")=0,"",IFERROR(VLOOKUP(B2573,'[1]Vmesna vrtilna_SKLOP1'!B:J,6,0),""))</f>
        <v/>
      </c>
      <c r="E2573" s="16" t="str">
        <f>IF(IF('[1]Vmesna vrtilna_SKLOP1'!E2573&lt;&gt;"",'[1]Vmesna vrtilna_SKLOP1'!D2573,"")=0,"",IF('[1]Vmesna vrtilna_SKLOP1'!E2573&lt;&gt;"",'[1]Vmesna vrtilna_SKLOP1'!D2573,""))</f>
        <v/>
      </c>
      <c r="F2573" s="18" t="str">
        <f>IF('[1]Vmesna vrtilna_SKLOP1'!E2573&lt;&gt;"",'[1]Vmesna vrtilna_SKLOP1'!E2573,"")</f>
        <v>Enokrilno okno (tip: O1); dim. ŠxV: 1,25x1,4m; Material: Les ; steklo 6/16Ar/4; Rw,st.=36 (Rw,st.+Ctr ≥ 31 dB)</v>
      </c>
      <c r="G2573" s="15" t="str">
        <f>IF('[1]Vmesna vrtilna_SKLOP1'!E2573&lt;&gt;"",'[1]Vmesna vrtilna_SKLOP1'!F2573,"")</f>
        <v>[kos]</v>
      </c>
      <c r="H2573" s="19">
        <f>IF('[1]Vmesna vrtilna_SKLOP1'!F2573&lt;&gt;"",'[1]Vmesna vrtilna_SKLOP1'!I2573,"")</f>
        <v>2</v>
      </c>
      <c r="I2573" s="20" t="str">
        <f>IF(I2572="Skupaj:","DDV (22%):",IF(I2572="DDV (22%):","Skupaj z DDV:",IF(AND('[1]Vmesna vrtilna_SKLOP1'!C2573&lt;&gt;"",'[1]Vmesna vrtilna_SKLOP1'!E2573=""),"Skupaj:","")))</f>
        <v/>
      </c>
      <c r="J2573" s="21">
        <f t="shared" si="81"/>
        <v>0</v>
      </c>
      <c r="K2573" s="21">
        <f>IF(I2573="Skupaj z DDV:",SUM(K2571,K2572),IF(I2573="DDV (22%):",K2572*0.22,IF(AND('[1]Vmesna vrtilna_SKLOP1'!C2573&lt;&gt;"",'[1]Vmesna vrtilna_SKLOP1'!D2573=""),'[1]Vmesna vrtilna_SKLOP1'!J2573,IF(F2573&lt;&gt;"",IF('[1]Vmesna vrtilna_SKLOP1'!J2573&lt;&gt;"",'[1]Vmesna vrtilna_SKLOP1'!J2573,""),""))))</f>
        <v>1254.77576875</v>
      </c>
      <c r="L2573" s="22">
        <f>IF(I2572="Skupaj:","DDV (22%):",IF(I2572="DDV (22%):","Skupaj z DDV:",IF(AND('[1]Vmesna vrtilna_SKLOP1'!C2573&lt;&gt;"",'[1]Vmesna vrtilna_SKLOP1'!E2573=""),"Skupaj:",IF(AND('[1]Vmesna vrtilna_SKLOP1'!C2573&lt;&gt;"",'[1]Vmesna vrtilna_SKLOP1'!D2573=""),'[1]Vmesna vrtilna_SKLOP1'!J2573,IF(F2573&lt;&gt;"",IF('[1]Vmesna vrtilna_SKLOP1'!J2573&lt;&gt;"",'[1]Vmesna vrtilna_SKLOP1'!J2573,""),"")))))</f>
        <v>1254.77576875</v>
      </c>
      <c r="M2573" s="22">
        <f t="shared" si="80"/>
        <v>0</v>
      </c>
      <c r="N2573" s="22" t="str">
        <f>IF(IFERROR(VLOOKUP(B2573,'[1]Vmesna vrtilna_SKLOP1'!B:J,7,0),"")=0,"",IFERROR(VLOOKUP(B2573,'[1]Vmesna vrtilna_SKLOP1'!B:J,7,0),""))</f>
        <v/>
      </c>
      <c r="O2573" s="22"/>
    </row>
    <row r="2574" spans="2:15" ht="15" customHeight="1" x14ac:dyDescent="0.3">
      <c r="B2574" s="15" t="str">
        <f>IF(AND('[1]Vmesna vrtilna_SKLOP1'!B2574&lt;&gt;"",'[1]Vmesna vrtilna_SKLOP1'!C2574&lt;&gt;""),IF('[1]Vmesna vrtilna_SKLOP1'!B2574&lt;&gt;"",'[1]Vmesna vrtilna_SKLOP1'!B2574,""),"")</f>
        <v/>
      </c>
      <c r="C2574" s="16" t="str">
        <f>IF(OR(C2573="Posebna oblika",C2573="Kulturno zaščiten objekt",C2573="Kulturno zaščiten objekt, Posebna oblika"),"Glej zavihek POSEBNI POGOJI",IF(SUM(N2573:Q2573)=1,"Posebna oblika",IF(SUM(N2573:Q2573)=10,"Kulturno zaščiten objekt",IF(SUM(N2573:Q2573)=11,"Kulturno zaščiten objekt, Posebna oblika",IF(AND('[1]Vmesna vrtilna_SKLOP1'!C2574&lt;&gt;"",'[1]Vmesna vrtilna_SKLOP1'!D2574&lt;&gt;""),IF('[1]Vmesna vrtilna_SKLOP1'!C2574&lt;&gt;"",'[1]Vmesna vrtilna_SKLOP1'!C2574,""),"")))))</f>
        <v/>
      </c>
      <c r="D2574" s="17" t="str">
        <f>IF(IFERROR(VLOOKUP(B2574,'[1]Vmesna vrtilna_SKLOP1'!B:J,6,0),"")=0,"",IFERROR(VLOOKUP(B2574,'[1]Vmesna vrtilna_SKLOP1'!B:J,6,0),""))</f>
        <v/>
      </c>
      <c r="E2574" s="16" t="str">
        <f>IF(IF('[1]Vmesna vrtilna_SKLOP1'!E2574&lt;&gt;"",'[1]Vmesna vrtilna_SKLOP1'!D2574,"")=0,"",IF('[1]Vmesna vrtilna_SKLOP1'!E2574&lt;&gt;"",'[1]Vmesna vrtilna_SKLOP1'!D2574,""))</f>
        <v/>
      </c>
      <c r="F2574" s="18" t="str">
        <f>IF('[1]Vmesna vrtilna_SKLOP1'!E2574&lt;&gt;"",'[1]Vmesna vrtilna_SKLOP1'!E2574,"")</f>
        <v>Enokrilno okno (tip: O1); dim. ŠxV: 1x1,2m; Material: Les ; steklo 6/16Ar/4; Rw,st.=36 (Rw,st.+Ctr ≥ 31 dB)</v>
      </c>
      <c r="G2574" s="15" t="str">
        <f>IF('[1]Vmesna vrtilna_SKLOP1'!E2574&lt;&gt;"",'[1]Vmesna vrtilna_SKLOP1'!F2574,"")</f>
        <v>[kos]</v>
      </c>
      <c r="H2574" s="19">
        <f>IF('[1]Vmesna vrtilna_SKLOP1'!F2574&lt;&gt;"",'[1]Vmesna vrtilna_SKLOP1'!I2574,"")</f>
        <v>2</v>
      </c>
      <c r="I2574" s="20" t="str">
        <f>IF(I2573="Skupaj:","DDV (22%):",IF(I2573="DDV (22%):","Skupaj z DDV:",IF(AND('[1]Vmesna vrtilna_SKLOP1'!C2574&lt;&gt;"",'[1]Vmesna vrtilna_SKLOP1'!E2574=""),"Skupaj:","")))</f>
        <v/>
      </c>
      <c r="J2574" s="21">
        <f t="shared" si="81"/>
        <v>0</v>
      </c>
      <c r="K2574" s="21">
        <f>IF(I2574="Skupaj z DDV:",SUM(K2572,K2573),IF(I2574="DDV (22%):",K2573*0.22,IF(AND('[1]Vmesna vrtilna_SKLOP1'!C2574&lt;&gt;"",'[1]Vmesna vrtilna_SKLOP1'!D2574=""),'[1]Vmesna vrtilna_SKLOP1'!J2574,IF(F2574&lt;&gt;"",IF('[1]Vmesna vrtilna_SKLOP1'!J2574&lt;&gt;"",'[1]Vmesna vrtilna_SKLOP1'!J2574,""),""))))</f>
        <v>1043.556648</v>
      </c>
      <c r="L2574" s="22">
        <f>IF(I2573="Skupaj:","DDV (22%):",IF(I2573="DDV (22%):","Skupaj z DDV:",IF(AND('[1]Vmesna vrtilna_SKLOP1'!C2574&lt;&gt;"",'[1]Vmesna vrtilna_SKLOP1'!E2574=""),"Skupaj:",IF(AND('[1]Vmesna vrtilna_SKLOP1'!C2574&lt;&gt;"",'[1]Vmesna vrtilna_SKLOP1'!D2574=""),'[1]Vmesna vrtilna_SKLOP1'!J2574,IF(F2574&lt;&gt;"",IF('[1]Vmesna vrtilna_SKLOP1'!J2574&lt;&gt;"",'[1]Vmesna vrtilna_SKLOP1'!J2574,""),"")))))</f>
        <v>1043.556648</v>
      </c>
      <c r="M2574" s="22">
        <f t="shared" si="80"/>
        <v>0</v>
      </c>
      <c r="N2574" s="22" t="str">
        <f>IF(IFERROR(VLOOKUP(B2574,'[1]Vmesna vrtilna_SKLOP1'!B:J,7,0),"")=0,"",IFERROR(VLOOKUP(B2574,'[1]Vmesna vrtilna_SKLOP1'!B:J,7,0),""))</f>
        <v/>
      </c>
      <c r="O2574" s="22"/>
    </row>
    <row r="2575" spans="2:15" ht="15" customHeight="1" x14ac:dyDescent="0.3">
      <c r="B2575" s="15" t="str">
        <f>IF(AND('[1]Vmesna vrtilna_SKLOP1'!B2575&lt;&gt;"",'[1]Vmesna vrtilna_SKLOP1'!C2575&lt;&gt;""),IF('[1]Vmesna vrtilna_SKLOP1'!B2575&lt;&gt;"",'[1]Vmesna vrtilna_SKLOP1'!B2575,""),"")</f>
        <v/>
      </c>
      <c r="C2575" s="16" t="str">
        <f>IF(OR(C2574="Posebna oblika",C2574="Kulturno zaščiten objekt",C2574="Kulturno zaščiten objekt, Posebna oblika"),"Glej zavihek POSEBNI POGOJI",IF(SUM(N2574:Q2574)=1,"Posebna oblika",IF(SUM(N2574:Q2574)=10,"Kulturno zaščiten objekt",IF(SUM(N2574:Q2574)=11,"Kulturno zaščiten objekt, Posebna oblika",IF(AND('[1]Vmesna vrtilna_SKLOP1'!C2575&lt;&gt;"",'[1]Vmesna vrtilna_SKLOP1'!D2575&lt;&gt;""),IF('[1]Vmesna vrtilna_SKLOP1'!C2575&lt;&gt;"",'[1]Vmesna vrtilna_SKLOP1'!C2575,""),"")))))</f>
        <v/>
      </c>
      <c r="D2575" s="17" t="str">
        <f>IF(IFERROR(VLOOKUP(B2575,'[1]Vmesna vrtilna_SKLOP1'!B:J,6,0),"")=0,"",IFERROR(VLOOKUP(B2575,'[1]Vmesna vrtilna_SKLOP1'!B:J,6,0),""))</f>
        <v/>
      </c>
      <c r="E2575" s="16" t="str">
        <f>IF(IF('[1]Vmesna vrtilna_SKLOP1'!E2575&lt;&gt;"",'[1]Vmesna vrtilna_SKLOP1'!D2575,"")=0,"",IF('[1]Vmesna vrtilna_SKLOP1'!E2575&lt;&gt;"",'[1]Vmesna vrtilna_SKLOP1'!D2575,""))</f>
        <v/>
      </c>
      <c r="F2575" s="18" t="str">
        <f>IF('[1]Vmesna vrtilna_SKLOP1'!E2575&lt;&gt;"",'[1]Vmesna vrtilna_SKLOP1'!E2575,"")</f>
        <v>Enokrilno okno (tip: O1); dim. ŠxV: 1x1,4m; Material: Les ; steklo 6/16Ar/4; Rw,st.=36 (Rw,st.+Ctr ≥ 31 dB)</v>
      </c>
      <c r="G2575" s="15" t="str">
        <f>IF('[1]Vmesna vrtilna_SKLOP1'!E2575&lt;&gt;"",'[1]Vmesna vrtilna_SKLOP1'!F2575,"")</f>
        <v>[kos]</v>
      </c>
      <c r="H2575" s="19">
        <f>IF('[1]Vmesna vrtilna_SKLOP1'!F2575&lt;&gt;"",'[1]Vmesna vrtilna_SKLOP1'!I2575,"")</f>
        <v>2</v>
      </c>
      <c r="I2575" s="20" t="str">
        <f>IF(I2574="Skupaj:","DDV (22%):",IF(I2574="DDV (22%):","Skupaj z DDV:",IF(AND('[1]Vmesna vrtilna_SKLOP1'!C2575&lt;&gt;"",'[1]Vmesna vrtilna_SKLOP1'!E2575=""),"Skupaj:","")))</f>
        <v/>
      </c>
      <c r="J2575" s="21">
        <f t="shared" si="81"/>
        <v>0</v>
      </c>
      <c r="K2575" s="21">
        <f>IF(I2575="Skupaj z DDV:",SUM(K2573,K2574),IF(I2575="DDV (22%):",K2574*0.22,IF(AND('[1]Vmesna vrtilna_SKLOP1'!C2575&lt;&gt;"",'[1]Vmesna vrtilna_SKLOP1'!D2575=""),'[1]Vmesna vrtilna_SKLOP1'!J2575,IF(F2575&lt;&gt;"",IF('[1]Vmesna vrtilna_SKLOP1'!J2575&lt;&gt;"",'[1]Vmesna vrtilna_SKLOP1'!J2575,""),""))))</f>
        <v>1125.2491319999999</v>
      </c>
      <c r="L2575" s="22">
        <f>IF(I2574="Skupaj:","DDV (22%):",IF(I2574="DDV (22%):","Skupaj z DDV:",IF(AND('[1]Vmesna vrtilna_SKLOP1'!C2575&lt;&gt;"",'[1]Vmesna vrtilna_SKLOP1'!E2575=""),"Skupaj:",IF(AND('[1]Vmesna vrtilna_SKLOP1'!C2575&lt;&gt;"",'[1]Vmesna vrtilna_SKLOP1'!D2575=""),'[1]Vmesna vrtilna_SKLOP1'!J2575,IF(F2575&lt;&gt;"",IF('[1]Vmesna vrtilna_SKLOP1'!J2575&lt;&gt;"",'[1]Vmesna vrtilna_SKLOP1'!J2575,""),"")))))</f>
        <v>1125.2491319999999</v>
      </c>
      <c r="M2575" s="22">
        <f t="shared" si="80"/>
        <v>0</v>
      </c>
      <c r="N2575" s="22" t="str">
        <f>IF(IFERROR(VLOOKUP(B2575,'[1]Vmesna vrtilna_SKLOP1'!B:J,7,0),"")=0,"",IFERROR(VLOOKUP(B2575,'[1]Vmesna vrtilna_SKLOP1'!B:J,7,0),""))</f>
        <v/>
      </c>
      <c r="O2575" s="22"/>
    </row>
    <row r="2576" spans="2:15" ht="15" customHeight="1" x14ac:dyDescent="0.3">
      <c r="B2576" s="15" t="str">
        <f>IF(AND('[1]Vmesna vrtilna_SKLOP1'!B2576&lt;&gt;"",'[1]Vmesna vrtilna_SKLOP1'!C2576&lt;&gt;""),IF('[1]Vmesna vrtilna_SKLOP1'!B2576&lt;&gt;"",'[1]Vmesna vrtilna_SKLOP1'!B2576,""),"")</f>
        <v/>
      </c>
      <c r="C2576" s="16" t="str">
        <f>IF(OR(C2575="Posebna oblika",C2575="Kulturno zaščiten objekt",C2575="Kulturno zaščiten objekt, Posebna oblika"),"Glej zavihek POSEBNI POGOJI",IF(SUM(N2575:Q2575)=1,"Posebna oblika",IF(SUM(N2575:Q2575)=10,"Kulturno zaščiten objekt",IF(SUM(N2575:Q2575)=11,"Kulturno zaščiten objekt, Posebna oblika",IF(AND('[1]Vmesna vrtilna_SKLOP1'!C2576&lt;&gt;"",'[1]Vmesna vrtilna_SKLOP1'!D2576&lt;&gt;""),IF('[1]Vmesna vrtilna_SKLOP1'!C2576&lt;&gt;"",'[1]Vmesna vrtilna_SKLOP1'!C2576,""),"")))))</f>
        <v/>
      </c>
      <c r="D2576" s="17" t="str">
        <f>IF(IFERROR(VLOOKUP(B2576,'[1]Vmesna vrtilna_SKLOP1'!B:J,6,0),"")=0,"",IFERROR(VLOOKUP(B2576,'[1]Vmesna vrtilna_SKLOP1'!B:J,6,0),""))</f>
        <v/>
      </c>
      <c r="E2576" s="16" t="str">
        <f>IF(IF('[1]Vmesna vrtilna_SKLOP1'!E2576&lt;&gt;"",'[1]Vmesna vrtilna_SKLOP1'!D2576,"")=0,"",IF('[1]Vmesna vrtilna_SKLOP1'!E2576&lt;&gt;"",'[1]Vmesna vrtilna_SKLOP1'!D2576,""))</f>
        <v/>
      </c>
      <c r="F2576" s="18" t="str">
        <f>IF('[1]Vmesna vrtilna_SKLOP1'!E2576&lt;&gt;"",'[1]Vmesna vrtilna_SKLOP1'!E2576,"")</f>
        <v>Enokrilna vrata (tip: V1); dim. ŠxV: 1x2,15m; Material: Les ; steklo 6/16Ar/4; Rw,st.=36 (Rw,st.+Ctr ≥ 31 dB)</v>
      </c>
      <c r="G2576" s="15" t="str">
        <f>IF('[1]Vmesna vrtilna_SKLOP1'!E2576&lt;&gt;"",'[1]Vmesna vrtilna_SKLOP1'!F2576,"")</f>
        <v>[kos]</v>
      </c>
      <c r="H2576" s="19">
        <f>IF('[1]Vmesna vrtilna_SKLOP1'!F2576&lt;&gt;"",'[1]Vmesna vrtilna_SKLOP1'!I2576,"")</f>
        <v>2</v>
      </c>
      <c r="I2576" s="20" t="str">
        <f>IF(I2575="Skupaj:","DDV (22%):",IF(I2575="DDV (22%):","Skupaj z DDV:",IF(AND('[1]Vmesna vrtilna_SKLOP1'!C2576&lt;&gt;"",'[1]Vmesna vrtilna_SKLOP1'!E2576=""),"Skupaj:","")))</f>
        <v/>
      </c>
      <c r="J2576" s="21">
        <f t="shared" si="81"/>
        <v>0</v>
      </c>
      <c r="K2576" s="21">
        <f>IF(I2576="Skupaj z DDV:",SUM(K2574,K2575),IF(I2576="DDV (22%):",K2575*0.22,IF(AND('[1]Vmesna vrtilna_SKLOP1'!C2576&lt;&gt;"",'[1]Vmesna vrtilna_SKLOP1'!D2576=""),'[1]Vmesna vrtilna_SKLOP1'!J2576,IF(F2576&lt;&gt;"",IF('[1]Vmesna vrtilna_SKLOP1'!J2576&lt;&gt;"",'[1]Vmesna vrtilna_SKLOP1'!J2576,""),""))))</f>
        <v>1464.1992564999998</v>
      </c>
      <c r="L2576" s="22">
        <f>IF(I2575="Skupaj:","DDV (22%):",IF(I2575="DDV (22%):","Skupaj z DDV:",IF(AND('[1]Vmesna vrtilna_SKLOP1'!C2576&lt;&gt;"",'[1]Vmesna vrtilna_SKLOP1'!E2576=""),"Skupaj:",IF(AND('[1]Vmesna vrtilna_SKLOP1'!C2576&lt;&gt;"",'[1]Vmesna vrtilna_SKLOP1'!D2576=""),'[1]Vmesna vrtilna_SKLOP1'!J2576,IF(F2576&lt;&gt;"",IF('[1]Vmesna vrtilna_SKLOP1'!J2576&lt;&gt;"",'[1]Vmesna vrtilna_SKLOP1'!J2576,""),"")))))</f>
        <v>1464.1992564999998</v>
      </c>
      <c r="M2576" s="22">
        <f t="shared" si="80"/>
        <v>0</v>
      </c>
      <c r="N2576" s="22" t="str">
        <f>IF(IFERROR(VLOOKUP(B2576,'[1]Vmesna vrtilna_SKLOP1'!B:J,7,0),"")=0,"",IFERROR(VLOOKUP(B2576,'[1]Vmesna vrtilna_SKLOP1'!B:J,7,0),""))</f>
        <v/>
      </c>
      <c r="O2576" s="22"/>
    </row>
    <row r="2577" spans="2:15" ht="15" customHeight="1" x14ac:dyDescent="0.3">
      <c r="B2577" s="15" t="str">
        <f>IF(AND('[1]Vmesna vrtilna_SKLOP1'!B2577&lt;&gt;"",'[1]Vmesna vrtilna_SKLOP1'!C2577&lt;&gt;""),IF('[1]Vmesna vrtilna_SKLOP1'!B2577&lt;&gt;"",'[1]Vmesna vrtilna_SKLOP1'!B2577,""),"")</f>
        <v/>
      </c>
      <c r="C2577" s="16" t="str">
        <f>IF(OR(C2576="Posebna oblika",C2576="Kulturno zaščiten objekt",C2576="Kulturno zaščiten objekt, Posebna oblika"),"Glej zavihek POSEBNI POGOJI",IF(SUM(N2576:Q2576)=1,"Posebna oblika",IF(SUM(N2576:Q2576)=10,"Kulturno zaščiten objekt",IF(SUM(N2576:Q2576)=11,"Kulturno zaščiten objekt, Posebna oblika",IF(AND('[1]Vmesna vrtilna_SKLOP1'!C2577&lt;&gt;"",'[1]Vmesna vrtilna_SKLOP1'!D2577&lt;&gt;""),IF('[1]Vmesna vrtilna_SKLOP1'!C2577&lt;&gt;"",'[1]Vmesna vrtilna_SKLOP1'!C2577,""),"")))))</f>
        <v/>
      </c>
      <c r="D2577" s="17" t="str">
        <f>IF(IFERROR(VLOOKUP(B2577,'[1]Vmesna vrtilna_SKLOP1'!B:J,6,0),"")=0,"",IFERROR(VLOOKUP(B2577,'[1]Vmesna vrtilna_SKLOP1'!B:J,6,0),""))</f>
        <v/>
      </c>
      <c r="E2577" s="16" t="str">
        <f>IF(IF('[1]Vmesna vrtilna_SKLOP1'!E2577&lt;&gt;"",'[1]Vmesna vrtilna_SKLOP1'!D2577,"")=0,"",IF('[1]Vmesna vrtilna_SKLOP1'!E2577&lt;&gt;"",'[1]Vmesna vrtilna_SKLOP1'!D2577,""))</f>
        <v/>
      </c>
      <c r="F2577" s="18" t="str">
        <f>IF('[1]Vmesna vrtilna_SKLOP1'!E2577&lt;&gt;"",'[1]Vmesna vrtilna_SKLOP1'!E2577,"")</f>
        <v>Enokrilno okno (tip: O1); dim. ŠxV: 1,2x1,2m; Material: Les ; steklo 6/16Ar/4; Rw,st.=36 (Rw,st.+Ctr ≥ 31 dB)</v>
      </c>
      <c r="G2577" s="15" t="str">
        <f>IF('[1]Vmesna vrtilna_SKLOP1'!E2577&lt;&gt;"",'[1]Vmesna vrtilna_SKLOP1'!F2577,"")</f>
        <v>[kos]</v>
      </c>
      <c r="H2577" s="19">
        <f>IF('[1]Vmesna vrtilna_SKLOP1'!F2577&lt;&gt;"",'[1]Vmesna vrtilna_SKLOP1'!I2577,"")</f>
        <v>2</v>
      </c>
      <c r="I2577" s="20" t="str">
        <f>IF(I2576="Skupaj:","DDV (22%):",IF(I2576="DDV (22%):","Skupaj z DDV:",IF(AND('[1]Vmesna vrtilna_SKLOP1'!C2577&lt;&gt;"",'[1]Vmesna vrtilna_SKLOP1'!E2577=""),"Skupaj:","")))</f>
        <v/>
      </c>
      <c r="J2577" s="21">
        <f t="shared" si="81"/>
        <v>0</v>
      </c>
      <c r="K2577" s="21">
        <f>IF(I2577="Skupaj z DDV:",SUM(K2575,K2576),IF(I2577="DDV (22%):",K2576*0.22,IF(AND('[1]Vmesna vrtilna_SKLOP1'!C2577&lt;&gt;"",'[1]Vmesna vrtilna_SKLOP1'!D2577=""),'[1]Vmesna vrtilna_SKLOP1'!J2577,IF(F2577&lt;&gt;"",IF('[1]Vmesna vrtilna_SKLOP1'!J2577&lt;&gt;"",'[1]Vmesna vrtilna_SKLOP1'!J2577,""),""))))</f>
        <v>1140.9176131199997</v>
      </c>
      <c r="L2577" s="22">
        <f>IF(I2576="Skupaj:","DDV (22%):",IF(I2576="DDV (22%):","Skupaj z DDV:",IF(AND('[1]Vmesna vrtilna_SKLOP1'!C2577&lt;&gt;"",'[1]Vmesna vrtilna_SKLOP1'!E2577=""),"Skupaj:",IF(AND('[1]Vmesna vrtilna_SKLOP1'!C2577&lt;&gt;"",'[1]Vmesna vrtilna_SKLOP1'!D2577=""),'[1]Vmesna vrtilna_SKLOP1'!J2577,IF(F2577&lt;&gt;"",IF('[1]Vmesna vrtilna_SKLOP1'!J2577&lt;&gt;"",'[1]Vmesna vrtilna_SKLOP1'!J2577,""),"")))))</f>
        <v>1140.9176131199997</v>
      </c>
      <c r="M2577" s="22">
        <f t="shared" si="80"/>
        <v>0</v>
      </c>
      <c r="N2577" s="22" t="str">
        <f>IF(IFERROR(VLOOKUP(B2577,'[1]Vmesna vrtilna_SKLOP1'!B:J,7,0),"")=0,"",IFERROR(VLOOKUP(B2577,'[1]Vmesna vrtilna_SKLOP1'!B:J,7,0),""))</f>
        <v/>
      </c>
      <c r="O2577" s="22"/>
    </row>
    <row r="2578" spans="2:15" ht="15" customHeight="1" x14ac:dyDescent="0.3">
      <c r="B2578" s="15" t="str">
        <f>IF(AND('[1]Vmesna vrtilna_SKLOP1'!B2578&lt;&gt;"",'[1]Vmesna vrtilna_SKLOP1'!C2578&lt;&gt;""),IF('[1]Vmesna vrtilna_SKLOP1'!B2578&lt;&gt;"",'[1]Vmesna vrtilna_SKLOP1'!B2578,""),"")</f>
        <v/>
      </c>
      <c r="C2578" s="16" t="str">
        <f>IF(OR(C2577="Posebna oblika",C2577="Kulturno zaščiten objekt",C2577="Kulturno zaščiten objekt, Posebna oblika"),"Glej zavihek POSEBNI POGOJI",IF(SUM(N2577:Q2577)=1,"Posebna oblika",IF(SUM(N2577:Q2577)=10,"Kulturno zaščiten objekt",IF(SUM(N2577:Q2577)=11,"Kulturno zaščiten objekt, Posebna oblika",IF(AND('[1]Vmesna vrtilna_SKLOP1'!C2578&lt;&gt;"",'[1]Vmesna vrtilna_SKLOP1'!D2578&lt;&gt;""),IF('[1]Vmesna vrtilna_SKLOP1'!C2578&lt;&gt;"",'[1]Vmesna vrtilna_SKLOP1'!C2578,""),"")))))</f>
        <v/>
      </c>
      <c r="D2578" s="17" t="str">
        <f>IF(IFERROR(VLOOKUP(B2578,'[1]Vmesna vrtilna_SKLOP1'!B:J,6,0),"")=0,"",IFERROR(VLOOKUP(B2578,'[1]Vmesna vrtilna_SKLOP1'!B:J,6,0),""))</f>
        <v/>
      </c>
      <c r="E2578" s="16" t="str">
        <f>IF(IF('[1]Vmesna vrtilna_SKLOP1'!E2578&lt;&gt;"",'[1]Vmesna vrtilna_SKLOP1'!D2578,"")=0,"",IF('[1]Vmesna vrtilna_SKLOP1'!E2578&lt;&gt;"",'[1]Vmesna vrtilna_SKLOP1'!D2578,""))</f>
        <v/>
      </c>
      <c r="F2578" s="18" t="str">
        <f>IF('[1]Vmesna vrtilna_SKLOP1'!E2578&lt;&gt;"",'[1]Vmesna vrtilna_SKLOP1'!E2578,"")</f>
        <v>Enokrilna vrata (tip: V1); dim. ŠxV: 0,8x2,15m; Material: Les ; steklo 6/16Ar/4; Rw,st.=36 (Rw,st.+Ctr ≥ 31 dB)</v>
      </c>
      <c r="G2578" s="15" t="str">
        <f>IF('[1]Vmesna vrtilna_SKLOP1'!E2578&lt;&gt;"",'[1]Vmesna vrtilna_SKLOP1'!F2578,"")</f>
        <v>[kos]</v>
      </c>
      <c r="H2578" s="19">
        <f>IF('[1]Vmesna vrtilna_SKLOP1'!F2578&lt;&gt;"",'[1]Vmesna vrtilna_SKLOP1'!I2578,"")</f>
        <v>2</v>
      </c>
      <c r="I2578" s="20" t="str">
        <f>IF(I2577="Skupaj:","DDV (22%):",IF(I2577="DDV (22%):","Skupaj z DDV:",IF(AND('[1]Vmesna vrtilna_SKLOP1'!C2578&lt;&gt;"",'[1]Vmesna vrtilna_SKLOP1'!E2578=""),"Skupaj:","")))</f>
        <v/>
      </c>
      <c r="J2578" s="21">
        <f t="shared" si="81"/>
        <v>0</v>
      </c>
      <c r="K2578" s="21">
        <f>IF(I2578="Skupaj z DDV:",SUM(K2576,K2577),IF(I2578="DDV (22%):",K2577*0.22,IF(AND('[1]Vmesna vrtilna_SKLOP1'!C2578&lt;&gt;"",'[1]Vmesna vrtilna_SKLOP1'!D2578=""),'[1]Vmesna vrtilna_SKLOP1'!J2578,IF(F2578&lt;&gt;"",IF('[1]Vmesna vrtilna_SKLOP1'!J2578&lt;&gt;"",'[1]Vmesna vrtilna_SKLOP1'!J2578,""),""))))</f>
        <v>1295.3705417599999</v>
      </c>
      <c r="L2578" s="22">
        <f>IF(I2577="Skupaj:","DDV (22%):",IF(I2577="DDV (22%):","Skupaj z DDV:",IF(AND('[1]Vmesna vrtilna_SKLOP1'!C2578&lt;&gt;"",'[1]Vmesna vrtilna_SKLOP1'!E2578=""),"Skupaj:",IF(AND('[1]Vmesna vrtilna_SKLOP1'!C2578&lt;&gt;"",'[1]Vmesna vrtilna_SKLOP1'!D2578=""),'[1]Vmesna vrtilna_SKLOP1'!J2578,IF(F2578&lt;&gt;"",IF('[1]Vmesna vrtilna_SKLOP1'!J2578&lt;&gt;"",'[1]Vmesna vrtilna_SKLOP1'!J2578,""),"")))))</f>
        <v>1295.3705417599999</v>
      </c>
      <c r="M2578" s="22">
        <f t="shared" si="80"/>
        <v>0</v>
      </c>
      <c r="N2578" s="22" t="str">
        <f>IF(IFERROR(VLOOKUP(B2578,'[1]Vmesna vrtilna_SKLOP1'!B:J,7,0),"")=0,"",IFERROR(VLOOKUP(B2578,'[1]Vmesna vrtilna_SKLOP1'!B:J,7,0),""))</f>
        <v/>
      </c>
      <c r="O2578" s="22"/>
    </row>
    <row r="2579" spans="2:15" ht="15" customHeight="1" x14ac:dyDescent="0.3">
      <c r="B2579" s="15" t="str">
        <f>IF(AND('[1]Vmesna vrtilna_SKLOP1'!B2579&lt;&gt;"",'[1]Vmesna vrtilna_SKLOP1'!C2579&lt;&gt;""),IF('[1]Vmesna vrtilna_SKLOP1'!B2579&lt;&gt;"",'[1]Vmesna vrtilna_SKLOP1'!B2579,""),"")</f>
        <v/>
      </c>
      <c r="C2579" s="16" t="str">
        <f>IF(OR(C2578="Posebna oblika",C2578="Kulturno zaščiten objekt",C2578="Kulturno zaščiten objekt, Posebna oblika"),"Glej zavihek POSEBNI POGOJI",IF(SUM(N2578:Q2578)=1,"Posebna oblika",IF(SUM(N2578:Q2578)=10,"Kulturno zaščiten objekt",IF(SUM(N2578:Q2578)=11,"Kulturno zaščiten objekt, Posebna oblika",IF(AND('[1]Vmesna vrtilna_SKLOP1'!C2579&lt;&gt;"",'[1]Vmesna vrtilna_SKLOP1'!D2579&lt;&gt;""),IF('[1]Vmesna vrtilna_SKLOP1'!C2579&lt;&gt;"",'[1]Vmesna vrtilna_SKLOP1'!C2579,""),"")))))</f>
        <v/>
      </c>
      <c r="D2579" s="17" t="str">
        <f>IF(IFERROR(VLOOKUP(B2579,'[1]Vmesna vrtilna_SKLOP1'!B:J,6,0),"")=0,"",IFERROR(VLOOKUP(B2579,'[1]Vmesna vrtilna_SKLOP1'!B:J,6,0),""))</f>
        <v/>
      </c>
      <c r="E2579" s="16" t="str">
        <f>IF(IF('[1]Vmesna vrtilna_SKLOP1'!E2579&lt;&gt;"",'[1]Vmesna vrtilna_SKLOP1'!D2579,"")=0,"",IF('[1]Vmesna vrtilna_SKLOP1'!E2579&lt;&gt;"",'[1]Vmesna vrtilna_SKLOP1'!D2579,""))</f>
        <v/>
      </c>
      <c r="F2579" s="18" t="str">
        <f>IF('[1]Vmesna vrtilna_SKLOP1'!E2579&lt;&gt;"",'[1]Vmesna vrtilna_SKLOP1'!E2579,"")</f>
        <v>Enokrilna vrata (tip: V1); dim. ŠxV: 0,8x2,2m; Material: Les ; steklo 6/16Ar/4; Rw,st.=36 (Rw,st.+Ctr ≥ 31 dB)</v>
      </c>
      <c r="G2579" s="15" t="str">
        <f>IF('[1]Vmesna vrtilna_SKLOP1'!E2579&lt;&gt;"",'[1]Vmesna vrtilna_SKLOP1'!F2579,"")</f>
        <v>[kos]</v>
      </c>
      <c r="H2579" s="19">
        <f>IF('[1]Vmesna vrtilna_SKLOP1'!F2579&lt;&gt;"",'[1]Vmesna vrtilna_SKLOP1'!I2579,"")</f>
        <v>2</v>
      </c>
      <c r="I2579" s="20" t="str">
        <f>IF(I2578="Skupaj:","DDV (22%):",IF(I2578="DDV (22%):","Skupaj z DDV:",IF(AND('[1]Vmesna vrtilna_SKLOP1'!C2579&lt;&gt;"",'[1]Vmesna vrtilna_SKLOP1'!E2579=""),"Skupaj:","")))</f>
        <v/>
      </c>
      <c r="J2579" s="21">
        <f t="shared" si="81"/>
        <v>0</v>
      </c>
      <c r="K2579" s="21">
        <f>IF(I2579="Skupaj z DDV:",SUM(K2577,K2578),IF(I2579="DDV (22%):",K2578*0.22,IF(AND('[1]Vmesna vrtilna_SKLOP1'!C2579&lt;&gt;"",'[1]Vmesna vrtilna_SKLOP1'!D2579=""),'[1]Vmesna vrtilna_SKLOP1'!J2579,IF(F2579&lt;&gt;"",IF('[1]Vmesna vrtilna_SKLOP1'!J2579&lt;&gt;"",'[1]Vmesna vrtilna_SKLOP1'!J2579,""),""))))</f>
        <v>1308.6742086399997</v>
      </c>
      <c r="L2579" s="22">
        <f>IF(I2578="Skupaj:","DDV (22%):",IF(I2578="DDV (22%):","Skupaj z DDV:",IF(AND('[1]Vmesna vrtilna_SKLOP1'!C2579&lt;&gt;"",'[1]Vmesna vrtilna_SKLOP1'!E2579=""),"Skupaj:",IF(AND('[1]Vmesna vrtilna_SKLOP1'!C2579&lt;&gt;"",'[1]Vmesna vrtilna_SKLOP1'!D2579=""),'[1]Vmesna vrtilna_SKLOP1'!J2579,IF(F2579&lt;&gt;"",IF('[1]Vmesna vrtilna_SKLOP1'!J2579&lt;&gt;"",'[1]Vmesna vrtilna_SKLOP1'!J2579,""),"")))))</f>
        <v>1308.6742086399997</v>
      </c>
      <c r="M2579" s="22">
        <f t="shared" si="80"/>
        <v>0</v>
      </c>
      <c r="N2579" s="22" t="str">
        <f>IF(IFERROR(VLOOKUP(B2579,'[1]Vmesna vrtilna_SKLOP1'!B:J,7,0),"")=0,"",IFERROR(VLOOKUP(B2579,'[1]Vmesna vrtilna_SKLOP1'!B:J,7,0),""))</f>
        <v/>
      </c>
      <c r="O2579" s="22"/>
    </row>
    <row r="2580" spans="2:15" ht="15" customHeight="1" x14ac:dyDescent="0.3">
      <c r="B2580" s="15" t="str">
        <f>IF(AND('[1]Vmesna vrtilna_SKLOP1'!B2580&lt;&gt;"",'[1]Vmesna vrtilna_SKLOP1'!C2580&lt;&gt;""),IF('[1]Vmesna vrtilna_SKLOP1'!B2580&lt;&gt;"",'[1]Vmesna vrtilna_SKLOP1'!B2580,""),"")</f>
        <v/>
      </c>
      <c r="C2580" s="16" t="str">
        <f>IF(OR(C2579="Posebna oblika",C2579="Kulturno zaščiten objekt",C2579="Kulturno zaščiten objekt, Posebna oblika"),"Glej zavihek POSEBNI POGOJI",IF(SUM(N2579:Q2579)=1,"Posebna oblika",IF(SUM(N2579:Q2579)=10,"Kulturno zaščiten objekt",IF(SUM(N2579:Q2579)=11,"Kulturno zaščiten objekt, Posebna oblika",IF(AND('[1]Vmesna vrtilna_SKLOP1'!C2580&lt;&gt;"",'[1]Vmesna vrtilna_SKLOP1'!D2580&lt;&gt;""),IF('[1]Vmesna vrtilna_SKLOP1'!C2580&lt;&gt;"",'[1]Vmesna vrtilna_SKLOP1'!C2580,""),"")))))</f>
        <v/>
      </c>
      <c r="D2580" s="17" t="str">
        <f>IF(IFERROR(VLOOKUP(B2580,'[1]Vmesna vrtilna_SKLOP1'!B:J,6,0),"")=0,"",IFERROR(VLOOKUP(B2580,'[1]Vmesna vrtilna_SKLOP1'!B:J,6,0),""))</f>
        <v/>
      </c>
      <c r="E2580" s="16" t="str">
        <f>IF(IF('[1]Vmesna vrtilna_SKLOP1'!E2580&lt;&gt;"",'[1]Vmesna vrtilna_SKLOP1'!D2580,"")=0,"",IF('[1]Vmesna vrtilna_SKLOP1'!E2580&lt;&gt;"",'[1]Vmesna vrtilna_SKLOP1'!D2580,""))</f>
        <v/>
      </c>
      <c r="F2580" s="18" t="str">
        <f>IF('[1]Vmesna vrtilna_SKLOP1'!E2580&lt;&gt;"",'[1]Vmesna vrtilna_SKLOP1'!E2580,"")</f>
        <v>Strešno okno (tip: O9); dim. ŠxV: 0,75x1,15m; Material: Les ; steklo 6/16Ar/4; Rw,st.=36 (Rw,st.+Ctr ≥ 31 dB)</v>
      </c>
      <c r="G2580" s="15" t="str">
        <f>IF('[1]Vmesna vrtilna_SKLOP1'!E2580&lt;&gt;"",'[1]Vmesna vrtilna_SKLOP1'!F2580,"")</f>
        <v>[kos]</v>
      </c>
      <c r="H2580" s="19">
        <f>IF('[1]Vmesna vrtilna_SKLOP1'!F2580&lt;&gt;"",'[1]Vmesna vrtilna_SKLOP1'!I2580,"")</f>
        <v>3</v>
      </c>
      <c r="I2580" s="20" t="str">
        <f>IF(I2579="Skupaj:","DDV (22%):",IF(I2579="DDV (22%):","Skupaj z DDV:",IF(AND('[1]Vmesna vrtilna_SKLOP1'!C2580&lt;&gt;"",'[1]Vmesna vrtilna_SKLOP1'!E2580=""),"Skupaj:","")))</f>
        <v/>
      </c>
      <c r="J2580" s="21">
        <f t="shared" si="81"/>
        <v>0</v>
      </c>
      <c r="K2580" s="21">
        <f>IF(I2580="Skupaj z DDV:",SUM(K2578,K2579),IF(I2580="DDV (22%):",K2579*0.22,IF(AND('[1]Vmesna vrtilna_SKLOP1'!C2580&lt;&gt;"",'[1]Vmesna vrtilna_SKLOP1'!D2580=""),'[1]Vmesna vrtilna_SKLOP1'!J2580,IF(F2580&lt;&gt;"",IF('[1]Vmesna vrtilna_SKLOP1'!J2580&lt;&gt;"",'[1]Vmesna vrtilna_SKLOP1'!J2580,""),""))))</f>
        <v>1887.1331404687496</v>
      </c>
      <c r="L2580" s="22">
        <f>IF(I2579="Skupaj:","DDV (22%):",IF(I2579="DDV (22%):","Skupaj z DDV:",IF(AND('[1]Vmesna vrtilna_SKLOP1'!C2580&lt;&gt;"",'[1]Vmesna vrtilna_SKLOP1'!E2580=""),"Skupaj:",IF(AND('[1]Vmesna vrtilna_SKLOP1'!C2580&lt;&gt;"",'[1]Vmesna vrtilna_SKLOP1'!D2580=""),'[1]Vmesna vrtilna_SKLOP1'!J2580,IF(F2580&lt;&gt;"",IF('[1]Vmesna vrtilna_SKLOP1'!J2580&lt;&gt;"",'[1]Vmesna vrtilna_SKLOP1'!J2580,""),"")))))</f>
        <v>1887.1331404687496</v>
      </c>
      <c r="M2580" s="22">
        <f t="shared" si="80"/>
        <v>0</v>
      </c>
      <c r="N2580" s="22" t="str">
        <f>IF(IFERROR(VLOOKUP(B2580,'[1]Vmesna vrtilna_SKLOP1'!B:J,7,0),"")=0,"",IFERROR(VLOOKUP(B2580,'[1]Vmesna vrtilna_SKLOP1'!B:J,7,0),""))</f>
        <v/>
      </c>
      <c r="O2580" s="22"/>
    </row>
    <row r="2581" spans="2:15" ht="15" customHeight="1" x14ac:dyDescent="0.3">
      <c r="B2581" s="15" t="str">
        <f>IF(AND('[1]Vmesna vrtilna_SKLOP1'!B2581&lt;&gt;"",'[1]Vmesna vrtilna_SKLOP1'!C2581&lt;&gt;""),IF('[1]Vmesna vrtilna_SKLOP1'!B2581&lt;&gt;"",'[1]Vmesna vrtilna_SKLOP1'!B2581,""),"")</f>
        <v/>
      </c>
      <c r="C2581" s="16" t="str">
        <f>IF(OR(C2580="Posebna oblika",C2580="Kulturno zaščiten objekt",C2580="Kulturno zaščiten objekt, Posebna oblika"),"Glej zavihek POSEBNI POGOJI",IF(SUM(N2580:Q2580)=1,"Posebna oblika",IF(SUM(N2580:Q2580)=10,"Kulturno zaščiten objekt",IF(SUM(N2580:Q2580)=11,"Kulturno zaščiten objekt, Posebna oblika",IF(AND('[1]Vmesna vrtilna_SKLOP1'!C2581&lt;&gt;"",'[1]Vmesna vrtilna_SKLOP1'!D2581&lt;&gt;""),IF('[1]Vmesna vrtilna_SKLOP1'!C2581&lt;&gt;"",'[1]Vmesna vrtilna_SKLOP1'!C2581,""),"")))))</f>
        <v/>
      </c>
      <c r="D2581" s="17" t="str">
        <f>IF(IFERROR(VLOOKUP(B2581,'[1]Vmesna vrtilna_SKLOP1'!B:J,6,0),"")=0,"",IFERROR(VLOOKUP(B2581,'[1]Vmesna vrtilna_SKLOP1'!B:J,6,0),""))</f>
        <v/>
      </c>
      <c r="E2581" s="16" t="str">
        <f>IF(IF('[1]Vmesna vrtilna_SKLOP1'!E2581&lt;&gt;"",'[1]Vmesna vrtilna_SKLOP1'!D2581,"")=0,"",IF('[1]Vmesna vrtilna_SKLOP1'!E2581&lt;&gt;"",'[1]Vmesna vrtilna_SKLOP1'!D2581,""))</f>
        <v/>
      </c>
      <c r="F2581" s="18" t="str">
        <f>IF('[1]Vmesna vrtilna_SKLOP1'!E2581&lt;&gt;"",'[1]Vmesna vrtilna_SKLOP1'!E2581,"")</f>
        <v/>
      </c>
      <c r="G2581" s="15" t="str">
        <f>IF('[1]Vmesna vrtilna_SKLOP1'!E2581&lt;&gt;"",'[1]Vmesna vrtilna_SKLOP1'!F2581,"")</f>
        <v/>
      </c>
      <c r="H2581" s="19" t="str">
        <f>IF('[1]Vmesna vrtilna_SKLOP1'!F2581&lt;&gt;"",'[1]Vmesna vrtilna_SKLOP1'!I2581,"")</f>
        <v/>
      </c>
      <c r="I2581" s="20" t="str">
        <f>IF(I2580="Skupaj:","DDV (22%):",IF(I2580="DDV (22%):","Skupaj z DDV:",IF(AND('[1]Vmesna vrtilna_SKLOP1'!C2581&lt;&gt;"",'[1]Vmesna vrtilna_SKLOP1'!E2581=""),"Skupaj:","")))</f>
        <v/>
      </c>
      <c r="J2581" s="21" t="str">
        <f t="shared" si="81"/>
        <v/>
      </c>
      <c r="K2581" s="21" t="str">
        <f>IF(I2581="Skupaj z DDV:",SUM(K2579,K2580),IF(I2581="DDV (22%):",K2580*0.22,IF(AND('[1]Vmesna vrtilna_SKLOP1'!C2581&lt;&gt;"",'[1]Vmesna vrtilna_SKLOP1'!D2581=""),'[1]Vmesna vrtilna_SKLOP1'!J2581,IF(F2581&lt;&gt;"",IF('[1]Vmesna vrtilna_SKLOP1'!J2581&lt;&gt;"",'[1]Vmesna vrtilna_SKLOP1'!J2581,""),""))))</f>
        <v/>
      </c>
      <c r="L2581" s="22" t="str">
        <f>IF(I2580="Skupaj:","DDV (22%):",IF(I2580="DDV (22%):","Skupaj z DDV:",IF(AND('[1]Vmesna vrtilna_SKLOP1'!C2581&lt;&gt;"",'[1]Vmesna vrtilna_SKLOP1'!E2581=""),"Skupaj:",IF(AND('[1]Vmesna vrtilna_SKLOP1'!C2581&lt;&gt;"",'[1]Vmesna vrtilna_SKLOP1'!D2581=""),'[1]Vmesna vrtilna_SKLOP1'!J2581,IF(F2581&lt;&gt;"",IF('[1]Vmesna vrtilna_SKLOP1'!J2581&lt;&gt;"",'[1]Vmesna vrtilna_SKLOP1'!J2581,""),"")))))</f>
        <v/>
      </c>
      <c r="M2581" s="22">
        <f t="shared" si="80"/>
        <v>0</v>
      </c>
      <c r="N2581" s="22" t="str">
        <f>IF(IFERROR(VLOOKUP(B2581,'[1]Vmesna vrtilna_SKLOP1'!B:J,7,0),"")=0,"",IFERROR(VLOOKUP(B2581,'[1]Vmesna vrtilna_SKLOP1'!B:J,7,0),""))</f>
        <v/>
      </c>
      <c r="O2581" s="22"/>
    </row>
    <row r="2582" spans="2:15" ht="15" customHeight="1" x14ac:dyDescent="0.3">
      <c r="B2582" s="15" t="str">
        <f>IF(AND('[1]Vmesna vrtilna_SKLOP1'!B2582&lt;&gt;"",'[1]Vmesna vrtilna_SKLOP1'!C2582&lt;&gt;""),IF('[1]Vmesna vrtilna_SKLOP1'!B2582&lt;&gt;"",'[1]Vmesna vrtilna_SKLOP1'!B2582,""),"")</f>
        <v/>
      </c>
      <c r="C2582" s="16" t="str">
        <f>IF(OR(C2581="Posebna oblika",C2581="Kulturno zaščiten objekt",C2581="Kulturno zaščiten objekt, Posebna oblika"),"Glej zavihek POSEBNI POGOJI",IF(SUM(N2581:Q2581)=1,"Posebna oblika",IF(SUM(N2581:Q2581)=10,"Kulturno zaščiten objekt",IF(SUM(N2581:Q2581)=11,"Kulturno zaščiten objekt, Posebna oblika",IF(AND('[1]Vmesna vrtilna_SKLOP1'!C2582&lt;&gt;"",'[1]Vmesna vrtilna_SKLOP1'!D2582&lt;&gt;""),IF('[1]Vmesna vrtilna_SKLOP1'!C2582&lt;&gt;"",'[1]Vmesna vrtilna_SKLOP1'!C2582,""),"")))))</f>
        <v/>
      </c>
      <c r="D2582" s="17" t="str">
        <f>IF(IFERROR(VLOOKUP(B2582,'[1]Vmesna vrtilna_SKLOP1'!B:J,6,0),"")=0,"",IFERROR(VLOOKUP(B2582,'[1]Vmesna vrtilna_SKLOP1'!B:J,6,0),""))</f>
        <v/>
      </c>
      <c r="E2582" s="16" t="str">
        <f>IF(IF('[1]Vmesna vrtilna_SKLOP1'!E2582&lt;&gt;"",'[1]Vmesna vrtilna_SKLOP1'!D2582,"")=0,"",IF('[1]Vmesna vrtilna_SKLOP1'!E2582&lt;&gt;"",'[1]Vmesna vrtilna_SKLOP1'!D2582,""))</f>
        <v>Senčila</v>
      </c>
      <c r="F2582" s="18" t="str">
        <f>IF('[1]Vmesna vrtilna_SKLOP1'!E2582&lt;&gt;"",'[1]Vmesna vrtilna_SKLOP1'!E2582,"")</f>
        <v>Notranja rolo omarica, ALU lamele, Dim. ŠxV: 1x1,2m</v>
      </c>
      <c r="G2582" s="15" t="str">
        <f>IF('[1]Vmesna vrtilna_SKLOP1'!E2582&lt;&gt;"",'[1]Vmesna vrtilna_SKLOP1'!F2582,"")</f>
        <v>[kos]</v>
      </c>
      <c r="H2582" s="19">
        <f>IF('[1]Vmesna vrtilna_SKLOP1'!F2582&lt;&gt;"",'[1]Vmesna vrtilna_SKLOP1'!I2582,"")</f>
        <v>2</v>
      </c>
      <c r="I2582" s="20" t="str">
        <f>IF(I2581="Skupaj:","DDV (22%):",IF(I2581="DDV (22%):","Skupaj z DDV:",IF(AND('[1]Vmesna vrtilna_SKLOP1'!C2582&lt;&gt;"",'[1]Vmesna vrtilna_SKLOP1'!E2582=""),"Skupaj:","")))</f>
        <v/>
      </c>
      <c r="J2582" s="21">
        <f t="shared" si="81"/>
        <v>0</v>
      </c>
      <c r="K2582" s="21">
        <f>IF(I2582="Skupaj z DDV:",SUM(K2580,K2581),IF(I2582="DDV (22%):",K2581*0.22,IF(AND('[1]Vmesna vrtilna_SKLOP1'!C2582&lt;&gt;"",'[1]Vmesna vrtilna_SKLOP1'!D2582=""),'[1]Vmesna vrtilna_SKLOP1'!J2582,IF(F2582&lt;&gt;"",IF('[1]Vmesna vrtilna_SKLOP1'!J2582&lt;&gt;"",'[1]Vmesna vrtilna_SKLOP1'!J2582,""),""))))</f>
        <v>547.09559999999999</v>
      </c>
      <c r="L2582" s="22">
        <f>IF(I2581="Skupaj:","DDV (22%):",IF(I2581="DDV (22%):","Skupaj z DDV:",IF(AND('[1]Vmesna vrtilna_SKLOP1'!C2582&lt;&gt;"",'[1]Vmesna vrtilna_SKLOP1'!E2582=""),"Skupaj:",IF(AND('[1]Vmesna vrtilna_SKLOP1'!C2582&lt;&gt;"",'[1]Vmesna vrtilna_SKLOP1'!D2582=""),'[1]Vmesna vrtilna_SKLOP1'!J2582,IF(F2582&lt;&gt;"",IF('[1]Vmesna vrtilna_SKLOP1'!J2582&lt;&gt;"",'[1]Vmesna vrtilna_SKLOP1'!J2582,""),"")))))</f>
        <v>547.09559999999999</v>
      </c>
      <c r="M2582" s="22">
        <f t="shared" si="80"/>
        <v>0</v>
      </c>
      <c r="N2582" s="22" t="str">
        <f>IF(IFERROR(VLOOKUP(B2582,'[1]Vmesna vrtilna_SKLOP1'!B:J,7,0),"")=0,"",IFERROR(VLOOKUP(B2582,'[1]Vmesna vrtilna_SKLOP1'!B:J,7,0),""))</f>
        <v/>
      </c>
      <c r="O2582" s="22"/>
    </row>
    <row r="2583" spans="2:15" ht="15" customHeight="1" x14ac:dyDescent="0.3">
      <c r="B2583" s="15" t="str">
        <f>IF(AND('[1]Vmesna vrtilna_SKLOP1'!B2583&lt;&gt;"",'[1]Vmesna vrtilna_SKLOP1'!C2583&lt;&gt;""),IF('[1]Vmesna vrtilna_SKLOP1'!B2583&lt;&gt;"",'[1]Vmesna vrtilna_SKLOP1'!B2583,""),"")</f>
        <v/>
      </c>
      <c r="C2583" s="16" t="str">
        <f>IF(OR(C2582="Posebna oblika",C2582="Kulturno zaščiten objekt",C2582="Kulturno zaščiten objekt, Posebna oblika"),"Glej zavihek POSEBNI POGOJI",IF(SUM(N2582:Q2582)=1,"Posebna oblika",IF(SUM(N2582:Q2582)=10,"Kulturno zaščiten objekt",IF(SUM(N2582:Q2582)=11,"Kulturno zaščiten objekt, Posebna oblika",IF(AND('[1]Vmesna vrtilna_SKLOP1'!C2583&lt;&gt;"",'[1]Vmesna vrtilna_SKLOP1'!D2583&lt;&gt;""),IF('[1]Vmesna vrtilna_SKLOP1'!C2583&lt;&gt;"",'[1]Vmesna vrtilna_SKLOP1'!C2583,""),"")))))</f>
        <v/>
      </c>
      <c r="D2583" s="17" t="str">
        <f>IF(IFERROR(VLOOKUP(B2583,'[1]Vmesna vrtilna_SKLOP1'!B:J,6,0),"")=0,"",IFERROR(VLOOKUP(B2583,'[1]Vmesna vrtilna_SKLOP1'!B:J,6,0),""))</f>
        <v/>
      </c>
      <c r="E2583" s="16" t="str">
        <f>IF(IF('[1]Vmesna vrtilna_SKLOP1'!E2583&lt;&gt;"",'[1]Vmesna vrtilna_SKLOP1'!D2583,"")=0,"",IF('[1]Vmesna vrtilna_SKLOP1'!E2583&lt;&gt;"",'[1]Vmesna vrtilna_SKLOP1'!D2583,""))</f>
        <v/>
      </c>
      <c r="F2583" s="18" t="str">
        <f>IF('[1]Vmesna vrtilna_SKLOP1'!E2583&lt;&gt;"",'[1]Vmesna vrtilna_SKLOP1'!E2583,"")</f>
        <v>Notranja rolo omarica, ALU lamele, Dim. ŠxV: 1x1,4m</v>
      </c>
      <c r="G2583" s="15" t="str">
        <f>IF('[1]Vmesna vrtilna_SKLOP1'!E2583&lt;&gt;"",'[1]Vmesna vrtilna_SKLOP1'!F2583,"")</f>
        <v>[kos]</v>
      </c>
      <c r="H2583" s="19">
        <f>IF('[1]Vmesna vrtilna_SKLOP1'!F2583&lt;&gt;"",'[1]Vmesna vrtilna_SKLOP1'!I2583,"")</f>
        <v>2</v>
      </c>
      <c r="I2583" s="20" t="str">
        <f>IF(I2582="Skupaj:","DDV (22%):",IF(I2582="DDV (22%):","Skupaj z DDV:",IF(AND('[1]Vmesna vrtilna_SKLOP1'!C2583&lt;&gt;"",'[1]Vmesna vrtilna_SKLOP1'!E2583=""),"Skupaj:","")))</f>
        <v/>
      </c>
      <c r="J2583" s="21">
        <f t="shared" si="81"/>
        <v>0</v>
      </c>
      <c r="K2583" s="21">
        <f>IF(I2583="Skupaj z DDV:",SUM(K2581,K2582),IF(I2583="DDV (22%):",K2582*0.22,IF(AND('[1]Vmesna vrtilna_SKLOP1'!C2583&lt;&gt;"",'[1]Vmesna vrtilna_SKLOP1'!D2583=""),'[1]Vmesna vrtilna_SKLOP1'!J2583,IF(F2583&lt;&gt;"",IF('[1]Vmesna vrtilna_SKLOP1'!J2583&lt;&gt;"",'[1]Vmesna vrtilna_SKLOP1'!J2583,""),""))))</f>
        <v>574.60382399999992</v>
      </c>
      <c r="L2583" s="22">
        <f>IF(I2582="Skupaj:","DDV (22%):",IF(I2582="DDV (22%):","Skupaj z DDV:",IF(AND('[1]Vmesna vrtilna_SKLOP1'!C2583&lt;&gt;"",'[1]Vmesna vrtilna_SKLOP1'!E2583=""),"Skupaj:",IF(AND('[1]Vmesna vrtilna_SKLOP1'!C2583&lt;&gt;"",'[1]Vmesna vrtilna_SKLOP1'!D2583=""),'[1]Vmesna vrtilna_SKLOP1'!J2583,IF(F2583&lt;&gt;"",IF('[1]Vmesna vrtilna_SKLOP1'!J2583&lt;&gt;"",'[1]Vmesna vrtilna_SKLOP1'!J2583,""),"")))))</f>
        <v>574.60382399999992</v>
      </c>
      <c r="M2583" s="22">
        <f t="shared" si="80"/>
        <v>0</v>
      </c>
      <c r="N2583" s="22" t="str">
        <f>IF(IFERROR(VLOOKUP(B2583,'[1]Vmesna vrtilna_SKLOP1'!B:J,7,0),"")=0,"",IFERROR(VLOOKUP(B2583,'[1]Vmesna vrtilna_SKLOP1'!B:J,7,0),""))</f>
        <v/>
      </c>
      <c r="O2583" s="22"/>
    </row>
    <row r="2584" spans="2:15" ht="15" customHeight="1" x14ac:dyDescent="0.3">
      <c r="B2584" s="15" t="str">
        <f>IF(AND('[1]Vmesna vrtilna_SKLOP1'!B2584&lt;&gt;"",'[1]Vmesna vrtilna_SKLOP1'!C2584&lt;&gt;""),IF('[1]Vmesna vrtilna_SKLOP1'!B2584&lt;&gt;"",'[1]Vmesna vrtilna_SKLOP1'!B2584,""),"")</f>
        <v/>
      </c>
      <c r="C2584" s="16" t="str">
        <f>IF(OR(C2583="Posebna oblika",C2583="Kulturno zaščiten objekt",C2583="Kulturno zaščiten objekt, Posebna oblika"),"Glej zavihek POSEBNI POGOJI",IF(SUM(N2583:Q2583)=1,"Posebna oblika",IF(SUM(N2583:Q2583)=10,"Kulturno zaščiten objekt",IF(SUM(N2583:Q2583)=11,"Kulturno zaščiten objekt, Posebna oblika",IF(AND('[1]Vmesna vrtilna_SKLOP1'!C2584&lt;&gt;"",'[1]Vmesna vrtilna_SKLOP1'!D2584&lt;&gt;""),IF('[1]Vmesna vrtilna_SKLOP1'!C2584&lt;&gt;"",'[1]Vmesna vrtilna_SKLOP1'!C2584,""),"")))))</f>
        <v/>
      </c>
      <c r="D2584" s="17" t="str">
        <f>IF(IFERROR(VLOOKUP(B2584,'[1]Vmesna vrtilna_SKLOP1'!B:J,6,0),"")=0,"",IFERROR(VLOOKUP(B2584,'[1]Vmesna vrtilna_SKLOP1'!B:J,6,0),""))</f>
        <v/>
      </c>
      <c r="E2584" s="16" t="str">
        <f>IF(IF('[1]Vmesna vrtilna_SKLOP1'!E2584&lt;&gt;"",'[1]Vmesna vrtilna_SKLOP1'!D2584,"")=0,"",IF('[1]Vmesna vrtilna_SKLOP1'!E2584&lt;&gt;"",'[1]Vmesna vrtilna_SKLOP1'!D2584,""))</f>
        <v/>
      </c>
      <c r="F2584" s="18" t="str">
        <f>IF('[1]Vmesna vrtilna_SKLOP1'!E2584&lt;&gt;"",'[1]Vmesna vrtilna_SKLOP1'!E2584,"")</f>
        <v>Notranja rolo omarica, ALU lamele, Dim. ŠxV: 0,8x2,15m</v>
      </c>
      <c r="G2584" s="15" t="str">
        <f>IF('[1]Vmesna vrtilna_SKLOP1'!E2584&lt;&gt;"",'[1]Vmesna vrtilna_SKLOP1'!F2584,"")</f>
        <v>[kos]</v>
      </c>
      <c r="H2584" s="19">
        <f>IF('[1]Vmesna vrtilna_SKLOP1'!F2584&lt;&gt;"",'[1]Vmesna vrtilna_SKLOP1'!I2584,"")</f>
        <v>2</v>
      </c>
      <c r="I2584" s="20" t="str">
        <f>IF(I2583="Skupaj:","DDV (22%):",IF(I2583="DDV (22%):","Skupaj z DDV:",IF(AND('[1]Vmesna vrtilna_SKLOP1'!C2584&lt;&gt;"",'[1]Vmesna vrtilna_SKLOP1'!E2584=""),"Skupaj:","")))</f>
        <v/>
      </c>
      <c r="J2584" s="21">
        <f t="shared" si="81"/>
        <v>0</v>
      </c>
      <c r="K2584" s="21">
        <f>IF(I2584="Skupaj z DDV:",SUM(K2582,K2583),IF(I2584="DDV (22%):",K2583*0.22,IF(AND('[1]Vmesna vrtilna_SKLOP1'!C2584&lt;&gt;"",'[1]Vmesna vrtilna_SKLOP1'!D2584=""),'[1]Vmesna vrtilna_SKLOP1'!J2584,IF(F2584&lt;&gt;"",IF('[1]Vmesna vrtilna_SKLOP1'!J2584&lt;&gt;"",'[1]Vmesna vrtilna_SKLOP1'!J2584,""),""))))</f>
        <v>610.68045055999994</v>
      </c>
      <c r="L2584" s="22">
        <f>IF(I2583="Skupaj:","DDV (22%):",IF(I2583="DDV (22%):","Skupaj z DDV:",IF(AND('[1]Vmesna vrtilna_SKLOP1'!C2584&lt;&gt;"",'[1]Vmesna vrtilna_SKLOP1'!E2584=""),"Skupaj:",IF(AND('[1]Vmesna vrtilna_SKLOP1'!C2584&lt;&gt;"",'[1]Vmesna vrtilna_SKLOP1'!D2584=""),'[1]Vmesna vrtilna_SKLOP1'!J2584,IF(F2584&lt;&gt;"",IF('[1]Vmesna vrtilna_SKLOP1'!J2584&lt;&gt;"",'[1]Vmesna vrtilna_SKLOP1'!J2584,""),"")))))</f>
        <v>610.68045055999994</v>
      </c>
      <c r="M2584" s="22">
        <f t="shared" si="80"/>
        <v>0</v>
      </c>
      <c r="N2584" s="22" t="str">
        <f>IF(IFERROR(VLOOKUP(B2584,'[1]Vmesna vrtilna_SKLOP1'!B:J,7,0),"")=0,"",IFERROR(VLOOKUP(B2584,'[1]Vmesna vrtilna_SKLOP1'!B:J,7,0),""))</f>
        <v/>
      </c>
      <c r="O2584" s="22"/>
    </row>
    <row r="2585" spans="2:15" ht="15" customHeight="1" x14ac:dyDescent="0.3">
      <c r="B2585" s="15" t="str">
        <f>IF(AND('[1]Vmesna vrtilna_SKLOP1'!B2585&lt;&gt;"",'[1]Vmesna vrtilna_SKLOP1'!C2585&lt;&gt;""),IF('[1]Vmesna vrtilna_SKLOP1'!B2585&lt;&gt;"",'[1]Vmesna vrtilna_SKLOP1'!B2585,""),"")</f>
        <v/>
      </c>
      <c r="C2585" s="16" t="str">
        <f>IF(OR(C2584="Posebna oblika",C2584="Kulturno zaščiten objekt",C2584="Kulturno zaščiten objekt, Posebna oblika"),"Glej zavihek POSEBNI POGOJI",IF(SUM(N2584:Q2584)=1,"Posebna oblika",IF(SUM(N2584:Q2584)=10,"Kulturno zaščiten objekt",IF(SUM(N2584:Q2584)=11,"Kulturno zaščiten objekt, Posebna oblika",IF(AND('[1]Vmesna vrtilna_SKLOP1'!C2585&lt;&gt;"",'[1]Vmesna vrtilna_SKLOP1'!D2585&lt;&gt;""),IF('[1]Vmesna vrtilna_SKLOP1'!C2585&lt;&gt;"",'[1]Vmesna vrtilna_SKLOP1'!C2585,""),"")))))</f>
        <v/>
      </c>
      <c r="D2585" s="17" t="str">
        <f>IF(IFERROR(VLOOKUP(B2585,'[1]Vmesna vrtilna_SKLOP1'!B:J,6,0),"")=0,"",IFERROR(VLOOKUP(B2585,'[1]Vmesna vrtilna_SKLOP1'!B:J,6,0),""))</f>
        <v/>
      </c>
      <c r="E2585" s="16" t="str">
        <f>IF(IF('[1]Vmesna vrtilna_SKLOP1'!E2585&lt;&gt;"",'[1]Vmesna vrtilna_SKLOP1'!D2585,"")=0,"",IF('[1]Vmesna vrtilna_SKLOP1'!E2585&lt;&gt;"",'[1]Vmesna vrtilna_SKLOP1'!D2585,""))</f>
        <v/>
      </c>
      <c r="F2585" s="18" t="str">
        <f>IF('[1]Vmesna vrtilna_SKLOP1'!E2585&lt;&gt;"",'[1]Vmesna vrtilna_SKLOP1'!E2585,"")</f>
        <v>Notranja rolo omarica, ALU lamele, Dim. ŠxV: 2,1x1,4m</v>
      </c>
      <c r="G2585" s="15" t="str">
        <f>IF('[1]Vmesna vrtilna_SKLOP1'!E2585&lt;&gt;"",'[1]Vmesna vrtilna_SKLOP1'!F2585,"")</f>
        <v>[kos]</v>
      </c>
      <c r="H2585" s="19">
        <f>IF('[1]Vmesna vrtilna_SKLOP1'!F2585&lt;&gt;"",'[1]Vmesna vrtilna_SKLOP1'!I2585,"")</f>
        <v>1</v>
      </c>
      <c r="I2585" s="20" t="str">
        <f>IF(I2584="Skupaj:","DDV (22%):",IF(I2584="DDV (22%):","Skupaj z DDV:",IF(AND('[1]Vmesna vrtilna_SKLOP1'!C2585&lt;&gt;"",'[1]Vmesna vrtilna_SKLOP1'!E2585=""),"Skupaj:","")))</f>
        <v/>
      </c>
      <c r="J2585" s="21">
        <f t="shared" si="81"/>
        <v>0</v>
      </c>
      <c r="K2585" s="21">
        <f>IF(I2585="Skupaj z DDV:",SUM(K2583,K2584),IF(I2585="DDV (22%):",K2584*0.22,IF(AND('[1]Vmesna vrtilna_SKLOP1'!C2585&lt;&gt;"",'[1]Vmesna vrtilna_SKLOP1'!D2585=""),'[1]Vmesna vrtilna_SKLOP1'!J2585,IF(F2585&lt;&gt;"",IF('[1]Vmesna vrtilna_SKLOP1'!J2585&lt;&gt;"",'[1]Vmesna vrtilna_SKLOP1'!J2585,""),""))))</f>
        <v>421.01554391999997</v>
      </c>
      <c r="L2585" s="22">
        <f>IF(I2584="Skupaj:","DDV (22%):",IF(I2584="DDV (22%):","Skupaj z DDV:",IF(AND('[1]Vmesna vrtilna_SKLOP1'!C2585&lt;&gt;"",'[1]Vmesna vrtilna_SKLOP1'!E2585=""),"Skupaj:",IF(AND('[1]Vmesna vrtilna_SKLOP1'!C2585&lt;&gt;"",'[1]Vmesna vrtilna_SKLOP1'!D2585=""),'[1]Vmesna vrtilna_SKLOP1'!J2585,IF(F2585&lt;&gt;"",IF('[1]Vmesna vrtilna_SKLOP1'!J2585&lt;&gt;"",'[1]Vmesna vrtilna_SKLOP1'!J2585,""),"")))))</f>
        <v>421.01554391999997</v>
      </c>
      <c r="M2585" s="22">
        <f t="shared" si="80"/>
        <v>0</v>
      </c>
      <c r="N2585" s="22" t="str">
        <f>IF(IFERROR(VLOOKUP(B2585,'[1]Vmesna vrtilna_SKLOP1'!B:J,7,0),"")=0,"",IFERROR(VLOOKUP(B2585,'[1]Vmesna vrtilna_SKLOP1'!B:J,7,0),""))</f>
        <v/>
      </c>
      <c r="O2585" s="22"/>
    </row>
    <row r="2586" spans="2:15" ht="15" customHeight="1" x14ac:dyDescent="0.3">
      <c r="B2586" s="15" t="str">
        <f>IF(AND('[1]Vmesna vrtilna_SKLOP1'!B2586&lt;&gt;"",'[1]Vmesna vrtilna_SKLOP1'!C2586&lt;&gt;""),IF('[1]Vmesna vrtilna_SKLOP1'!B2586&lt;&gt;"",'[1]Vmesna vrtilna_SKLOP1'!B2586,""),"")</f>
        <v/>
      </c>
      <c r="C2586" s="16" t="str">
        <f>IF(OR(C2585="Posebna oblika",C2585="Kulturno zaščiten objekt",C2585="Kulturno zaščiten objekt, Posebna oblika"),"Glej zavihek POSEBNI POGOJI",IF(SUM(N2585:Q2585)=1,"Posebna oblika",IF(SUM(N2585:Q2585)=10,"Kulturno zaščiten objekt",IF(SUM(N2585:Q2585)=11,"Kulturno zaščiten objekt, Posebna oblika",IF(AND('[1]Vmesna vrtilna_SKLOP1'!C2586&lt;&gt;"",'[1]Vmesna vrtilna_SKLOP1'!D2586&lt;&gt;""),IF('[1]Vmesna vrtilna_SKLOP1'!C2586&lt;&gt;"",'[1]Vmesna vrtilna_SKLOP1'!C2586,""),"")))))</f>
        <v/>
      </c>
      <c r="D2586" s="17" t="str">
        <f>IF(IFERROR(VLOOKUP(B2586,'[1]Vmesna vrtilna_SKLOP1'!B:J,6,0),"")=0,"",IFERROR(VLOOKUP(B2586,'[1]Vmesna vrtilna_SKLOP1'!B:J,6,0),""))</f>
        <v/>
      </c>
      <c r="E2586" s="16" t="str">
        <f>IF(IF('[1]Vmesna vrtilna_SKLOP1'!E2586&lt;&gt;"",'[1]Vmesna vrtilna_SKLOP1'!D2586,"")=0,"",IF('[1]Vmesna vrtilna_SKLOP1'!E2586&lt;&gt;"",'[1]Vmesna vrtilna_SKLOP1'!D2586,""))</f>
        <v/>
      </c>
      <c r="F2586" s="18" t="str">
        <f>IF('[1]Vmesna vrtilna_SKLOP1'!E2586&lt;&gt;"",'[1]Vmesna vrtilna_SKLOP1'!E2586,"")</f>
        <v>Notranja rolo omarica, ALU lamele, Dim. ŠxV: 1x2,15m</v>
      </c>
      <c r="G2586" s="15" t="str">
        <f>IF('[1]Vmesna vrtilna_SKLOP1'!E2586&lt;&gt;"",'[1]Vmesna vrtilna_SKLOP1'!F2586,"")</f>
        <v>[kos]</v>
      </c>
      <c r="H2586" s="19">
        <f>IF('[1]Vmesna vrtilna_SKLOP1'!F2586&lt;&gt;"",'[1]Vmesna vrtilna_SKLOP1'!I2586,"")</f>
        <v>2</v>
      </c>
      <c r="I2586" s="20" t="str">
        <f>IF(I2585="Skupaj:","DDV (22%):",IF(I2585="DDV (22%):","Skupaj z DDV:",IF(AND('[1]Vmesna vrtilna_SKLOP1'!C2586&lt;&gt;"",'[1]Vmesna vrtilna_SKLOP1'!E2586=""),"Skupaj:","")))</f>
        <v/>
      </c>
      <c r="J2586" s="21">
        <f t="shared" si="81"/>
        <v>0</v>
      </c>
      <c r="K2586" s="21">
        <f>IF(I2586="Skupaj z DDV:",SUM(K2584,K2585),IF(I2586="DDV (22%):",K2585*0.22,IF(AND('[1]Vmesna vrtilna_SKLOP1'!C2586&lt;&gt;"",'[1]Vmesna vrtilna_SKLOP1'!D2586=""),'[1]Vmesna vrtilna_SKLOP1'!J2586,IF(F2586&lt;&gt;"",IF('[1]Vmesna vrtilna_SKLOP1'!J2586&lt;&gt;"",'[1]Vmesna vrtilna_SKLOP1'!J2586,""),""))))</f>
        <v>679.64180399999987</v>
      </c>
      <c r="L2586" s="22">
        <f>IF(I2585="Skupaj:","DDV (22%):",IF(I2585="DDV (22%):","Skupaj z DDV:",IF(AND('[1]Vmesna vrtilna_SKLOP1'!C2586&lt;&gt;"",'[1]Vmesna vrtilna_SKLOP1'!E2586=""),"Skupaj:",IF(AND('[1]Vmesna vrtilna_SKLOP1'!C2586&lt;&gt;"",'[1]Vmesna vrtilna_SKLOP1'!D2586=""),'[1]Vmesna vrtilna_SKLOP1'!J2586,IF(F2586&lt;&gt;"",IF('[1]Vmesna vrtilna_SKLOP1'!J2586&lt;&gt;"",'[1]Vmesna vrtilna_SKLOP1'!J2586,""),"")))))</f>
        <v>679.64180399999987</v>
      </c>
      <c r="M2586" s="22">
        <f t="shared" si="80"/>
        <v>0</v>
      </c>
      <c r="N2586" s="22" t="str">
        <f>IF(IFERROR(VLOOKUP(B2586,'[1]Vmesna vrtilna_SKLOP1'!B:J,7,0),"")=0,"",IFERROR(VLOOKUP(B2586,'[1]Vmesna vrtilna_SKLOP1'!B:J,7,0),""))</f>
        <v/>
      </c>
      <c r="O2586" s="22"/>
    </row>
    <row r="2587" spans="2:15" ht="15" customHeight="1" x14ac:dyDescent="0.3">
      <c r="B2587" s="15" t="str">
        <f>IF(AND('[1]Vmesna vrtilna_SKLOP1'!B2587&lt;&gt;"",'[1]Vmesna vrtilna_SKLOP1'!C2587&lt;&gt;""),IF('[1]Vmesna vrtilna_SKLOP1'!B2587&lt;&gt;"",'[1]Vmesna vrtilna_SKLOP1'!B2587,""),"")</f>
        <v/>
      </c>
      <c r="C2587" s="16" t="str">
        <f>IF(OR(C2586="Posebna oblika",C2586="Kulturno zaščiten objekt",C2586="Kulturno zaščiten objekt, Posebna oblika"),"Glej zavihek POSEBNI POGOJI",IF(SUM(N2586:Q2586)=1,"Posebna oblika",IF(SUM(N2586:Q2586)=10,"Kulturno zaščiten objekt",IF(SUM(N2586:Q2586)=11,"Kulturno zaščiten objekt, Posebna oblika",IF(AND('[1]Vmesna vrtilna_SKLOP1'!C2587&lt;&gt;"",'[1]Vmesna vrtilna_SKLOP1'!D2587&lt;&gt;""),IF('[1]Vmesna vrtilna_SKLOP1'!C2587&lt;&gt;"",'[1]Vmesna vrtilna_SKLOP1'!C2587,""),"")))))</f>
        <v/>
      </c>
      <c r="D2587" s="17" t="str">
        <f>IF(IFERROR(VLOOKUP(B2587,'[1]Vmesna vrtilna_SKLOP1'!B:J,6,0),"")=0,"",IFERROR(VLOOKUP(B2587,'[1]Vmesna vrtilna_SKLOP1'!B:J,6,0),""))</f>
        <v/>
      </c>
      <c r="E2587" s="16" t="str">
        <f>IF(IF('[1]Vmesna vrtilna_SKLOP1'!E2587&lt;&gt;"",'[1]Vmesna vrtilna_SKLOP1'!D2587,"")=0,"",IF('[1]Vmesna vrtilna_SKLOP1'!E2587&lt;&gt;"",'[1]Vmesna vrtilna_SKLOP1'!D2587,""))</f>
        <v/>
      </c>
      <c r="F2587" s="18" t="str">
        <f>IF('[1]Vmesna vrtilna_SKLOP1'!E2587&lt;&gt;"",'[1]Vmesna vrtilna_SKLOP1'!E2587,"")</f>
        <v>Notranja rolo omarica, ALU lamele, Dim. ŠxV: 0,8x2,2m</v>
      </c>
      <c r="G2587" s="15" t="str">
        <f>IF('[1]Vmesna vrtilna_SKLOP1'!E2587&lt;&gt;"",'[1]Vmesna vrtilna_SKLOP1'!F2587,"")</f>
        <v>[kos]</v>
      </c>
      <c r="H2587" s="19">
        <f>IF('[1]Vmesna vrtilna_SKLOP1'!F2587&lt;&gt;"",'[1]Vmesna vrtilna_SKLOP1'!I2587,"")</f>
        <v>2</v>
      </c>
      <c r="I2587" s="20" t="str">
        <f>IF(I2586="Skupaj:","DDV (22%):",IF(I2586="DDV (22%):","Skupaj z DDV:",IF(AND('[1]Vmesna vrtilna_SKLOP1'!C2587&lt;&gt;"",'[1]Vmesna vrtilna_SKLOP1'!E2587=""),"Skupaj:","")))</f>
        <v/>
      </c>
      <c r="J2587" s="21">
        <f t="shared" si="81"/>
        <v>0</v>
      </c>
      <c r="K2587" s="21">
        <f>IF(I2587="Skupaj z DDV:",SUM(K2585,K2586),IF(I2587="DDV (22%):",K2586*0.22,IF(AND('[1]Vmesna vrtilna_SKLOP1'!C2587&lt;&gt;"",'[1]Vmesna vrtilna_SKLOP1'!D2587=""),'[1]Vmesna vrtilna_SKLOP1'!J2587,IF(F2587&lt;&gt;"",IF('[1]Vmesna vrtilna_SKLOP1'!J2587&lt;&gt;"",'[1]Vmesna vrtilna_SKLOP1'!J2587,""),""))))</f>
        <v>616.26239999999996</v>
      </c>
      <c r="L2587" s="22">
        <f>IF(I2586="Skupaj:","DDV (22%):",IF(I2586="DDV (22%):","Skupaj z DDV:",IF(AND('[1]Vmesna vrtilna_SKLOP1'!C2587&lt;&gt;"",'[1]Vmesna vrtilna_SKLOP1'!E2587=""),"Skupaj:",IF(AND('[1]Vmesna vrtilna_SKLOP1'!C2587&lt;&gt;"",'[1]Vmesna vrtilna_SKLOP1'!D2587=""),'[1]Vmesna vrtilna_SKLOP1'!J2587,IF(F2587&lt;&gt;"",IF('[1]Vmesna vrtilna_SKLOP1'!J2587&lt;&gt;"",'[1]Vmesna vrtilna_SKLOP1'!J2587,""),"")))))</f>
        <v>616.26239999999996</v>
      </c>
      <c r="M2587" s="22">
        <f t="shared" si="80"/>
        <v>0</v>
      </c>
      <c r="N2587" s="22" t="str">
        <f>IF(IFERROR(VLOOKUP(B2587,'[1]Vmesna vrtilna_SKLOP1'!B:J,7,0),"")=0,"",IFERROR(VLOOKUP(B2587,'[1]Vmesna vrtilna_SKLOP1'!B:J,7,0),""))</f>
        <v/>
      </c>
      <c r="O2587" s="22"/>
    </row>
    <row r="2588" spans="2:15" ht="15" customHeight="1" x14ac:dyDescent="0.3">
      <c r="B2588" s="15" t="str">
        <f>IF(AND('[1]Vmesna vrtilna_SKLOP1'!B2588&lt;&gt;"",'[1]Vmesna vrtilna_SKLOP1'!C2588&lt;&gt;""),IF('[1]Vmesna vrtilna_SKLOP1'!B2588&lt;&gt;"",'[1]Vmesna vrtilna_SKLOP1'!B2588,""),"")</f>
        <v/>
      </c>
      <c r="C2588" s="16" t="str">
        <f>IF(OR(C2587="Posebna oblika",C2587="Kulturno zaščiten objekt",C2587="Kulturno zaščiten objekt, Posebna oblika"),"Glej zavihek POSEBNI POGOJI",IF(SUM(N2587:Q2587)=1,"Posebna oblika",IF(SUM(N2587:Q2587)=10,"Kulturno zaščiten objekt",IF(SUM(N2587:Q2587)=11,"Kulturno zaščiten objekt, Posebna oblika",IF(AND('[1]Vmesna vrtilna_SKLOP1'!C2588&lt;&gt;"",'[1]Vmesna vrtilna_SKLOP1'!D2588&lt;&gt;""),IF('[1]Vmesna vrtilna_SKLOP1'!C2588&lt;&gt;"",'[1]Vmesna vrtilna_SKLOP1'!C2588,""),"")))))</f>
        <v/>
      </c>
      <c r="D2588" s="17" t="str">
        <f>IF(IFERROR(VLOOKUP(B2588,'[1]Vmesna vrtilna_SKLOP1'!B:J,6,0),"")=0,"",IFERROR(VLOOKUP(B2588,'[1]Vmesna vrtilna_SKLOP1'!B:J,6,0),""))</f>
        <v/>
      </c>
      <c r="E2588" s="16" t="str">
        <f>IF(IF('[1]Vmesna vrtilna_SKLOP1'!E2588&lt;&gt;"",'[1]Vmesna vrtilna_SKLOP1'!D2588,"")=0,"",IF('[1]Vmesna vrtilna_SKLOP1'!E2588&lt;&gt;"",'[1]Vmesna vrtilna_SKLOP1'!D2588,""))</f>
        <v/>
      </c>
      <c r="F2588" s="18" t="str">
        <f>IF('[1]Vmesna vrtilna_SKLOP1'!E2588&lt;&gt;"",'[1]Vmesna vrtilna_SKLOP1'!E2588,"")</f>
        <v>Notranja rolo omarica, ALU lamele, Dim. ŠxV: 1,25x1,4m</v>
      </c>
      <c r="G2588" s="15" t="str">
        <f>IF('[1]Vmesna vrtilna_SKLOP1'!E2588&lt;&gt;"",'[1]Vmesna vrtilna_SKLOP1'!F2588,"")</f>
        <v>[kos]</v>
      </c>
      <c r="H2588" s="19">
        <f>IF('[1]Vmesna vrtilna_SKLOP1'!F2588&lt;&gt;"",'[1]Vmesna vrtilna_SKLOP1'!I2588,"")</f>
        <v>2</v>
      </c>
      <c r="I2588" s="20" t="str">
        <f>IF(I2587="Skupaj:","DDV (22%):",IF(I2587="DDV (22%):","Skupaj z DDV:",IF(AND('[1]Vmesna vrtilna_SKLOP1'!C2588&lt;&gt;"",'[1]Vmesna vrtilna_SKLOP1'!E2588=""),"Skupaj:","")))</f>
        <v/>
      </c>
      <c r="J2588" s="21">
        <f t="shared" si="81"/>
        <v>0</v>
      </c>
      <c r="K2588" s="21">
        <f>IF(I2588="Skupaj z DDV:",SUM(K2586,K2587),IF(I2588="DDV (22%):",K2587*0.22,IF(AND('[1]Vmesna vrtilna_SKLOP1'!C2588&lt;&gt;"",'[1]Vmesna vrtilna_SKLOP1'!D2588=""),'[1]Vmesna vrtilna_SKLOP1'!J2588,IF(F2588&lt;&gt;"",IF('[1]Vmesna vrtilna_SKLOP1'!J2588&lt;&gt;"",'[1]Vmesna vrtilna_SKLOP1'!J2588,""),""))))</f>
        <v>633.76047500000004</v>
      </c>
      <c r="L2588" s="22">
        <f>IF(I2587="Skupaj:","DDV (22%):",IF(I2587="DDV (22%):","Skupaj z DDV:",IF(AND('[1]Vmesna vrtilna_SKLOP1'!C2588&lt;&gt;"",'[1]Vmesna vrtilna_SKLOP1'!E2588=""),"Skupaj:",IF(AND('[1]Vmesna vrtilna_SKLOP1'!C2588&lt;&gt;"",'[1]Vmesna vrtilna_SKLOP1'!D2588=""),'[1]Vmesna vrtilna_SKLOP1'!J2588,IF(F2588&lt;&gt;"",IF('[1]Vmesna vrtilna_SKLOP1'!J2588&lt;&gt;"",'[1]Vmesna vrtilna_SKLOP1'!J2588,""),"")))))</f>
        <v>633.76047500000004</v>
      </c>
      <c r="M2588" s="22">
        <f t="shared" si="80"/>
        <v>0</v>
      </c>
      <c r="N2588" s="22" t="str">
        <f>IF(IFERROR(VLOOKUP(B2588,'[1]Vmesna vrtilna_SKLOP1'!B:J,7,0),"")=0,"",IFERROR(VLOOKUP(B2588,'[1]Vmesna vrtilna_SKLOP1'!B:J,7,0),""))</f>
        <v/>
      </c>
      <c r="O2588" s="22"/>
    </row>
    <row r="2589" spans="2:15" ht="15" customHeight="1" x14ac:dyDescent="0.3">
      <c r="B2589" s="15" t="str">
        <f>IF(AND('[1]Vmesna vrtilna_SKLOP1'!B2589&lt;&gt;"",'[1]Vmesna vrtilna_SKLOP1'!C2589&lt;&gt;""),IF('[1]Vmesna vrtilna_SKLOP1'!B2589&lt;&gt;"",'[1]Vmesna vrtilna_SKLOP1'!B2589,""),"")</f>
        <v/>
      </c>
      <c r="C2589" s="16" t="str">
        <f>IF(OR(C2588="Posebna oblika",C2588="Kulturno zaščiten objekt",C2588="Kulturno zaščiten objekt, Posebna oblika"),"Glej zavihek POSEBNI POGOJI",IF(SUM(N2588:Q2588)=1,"Posebna oblika",IF(SUM(N2588:Q2588)=10,"Kulturno zaščiten objekt",IF(SUM(N2588:Q2588)=11,"Kulturno zaščiten objekt, Posebna oblika",IF(AND('[1]Vmesna vrtilna_SKLOP1'!C2589&lt;&gt;"",'[1]Vmesna vrtilna_SKLOP1'!D2589&lt;&gt;""),IF('[1]Vmesna vrtilna_SKLOP1'!C2589&lt;&gt;"",'[1]Vmesna vrtilna_SKLOP1'!C2589,""),"")))))</f>
        <v/>
      </c>
      <c r="D2589" s="17" t="str">
        <f>IF(IFERROR(VLOOKUP(B2589,'[1]Vmesna vrtilna_SKLOP1'!B:J,6,0),"")=0,"",IFERROR(VLOOKUP(B2589,'[1]Vmesna vrtilna_SKLOP1'!B:J,6,0),""))</f>
        <v/>
      </c>
      <c r="E2589" s="16" t="str">
        <f>IF(IF('[1]Vmesna vrtilna_SKLOP1'!E2589&lt;&gt;"",'[1]Vmesna vrtilna_SKLOP1'!D2589,"")=0,"",IF('[1]Vmesna vrtilna_SKLOP1'!E2589&lt;&gt;"",'[1]Vmesna vrtilna_SKLOP1'!D2589,""))</f>
        <v/>
      </c>
      <c r="F2589" s="18" t="str">
        <f>IF('[1]Vmesna vrtilna_SKLOP1'!E2589&lt;&gt;"",'[1]Vmesna vrtilna_SKLOP1'!E2589,"")</f>
        <v>Screen rolo, Dim. ŠxV: 0,75x1,15m</v>
      </c>
      <c r="G2589" s="15" t="str">
        <f>IF('[1]Vmesna vrtilna_SKLOP1'!E2589&lt;&gt;"",'[1]Vmesna vrtilna_SKLOP1'!F2589,"")</f>
        <v>[kos]</v>
      </c>
      <c r="H2589" s="19">
        <f>IF('[1]Vmesna vrtilna_SKLOP1'!F2589&lt;&gt;"",'[1]Vmesna vrtilna_SKLOP1'!I2589,"")</f>
        <v>3</v>
      </c>
      <c r="I2589" s="20" t="str">
        <f>IF(I2588="Skupaj:","DDV (22%):",IF(I2588="DDV (22%):","Skupaj z DDV:",IF(AND('[1]Vmesna vrtilna_SKLOP1'!C2589&lt;&gt;"",'[1]Vmesna vrtilna_SKLOP1'!E2589=""),"Skupaj:","")))</f>
        <v/>
      </c>
      <c r="J2589" s="21">
        <f t="shared" si="81"/>
        <v>0</v>
      </c>
      <c r="K2589" s="21">
        <f>IF(I2589="Skupaj z DDV:",SUM(K2587,K2588),IF(I2589="DDV (22%):",K2588*0.22,IF(AND('[1]Vmesna vrtilna_SKLOP1'!C2589&lt;&gt;"",'[1]Vmesna vrtilna_SKLOP1'!D2589=""),'[1]Vmesna vrtilna_SKLOP1'!J2589,IF(F2589&lt;&gt;"",IF('[1]Vmesna vrtilna_SKLOP1'!J2589&lt;&gt;"",'[1]Vmesna vrtilna_SKLOP1'!J2589,""),""))))</f>
        <v>388.125</v>
      </c>
      <c r="L2589" s="22">
        <f>IF(I2588="Skupaj:","DDV (22%):",IF(I2588="DDV (22%):","Skupaj z DDV:",IF(AND('[1]Vmesna vrtilna_SKLOP1'!C2589&lt;&gt;"",'[1]Vmesna vrtilna_SKLOP1'!E2589=""),"Skupaj:",IF(AND('[1]Vmesna vrtilna_SKLOP1'!C2589&lt;&gt;"",'[1]Vmesna vrtilna_SKLOP1'!D2589=""),'[1]Vmesna vrtilna_SKLOP1'!J2589,IF(F2589&lt;&gt;"",IF('[1]Vmesna vrtilna_SKLOP1'!J2589&lt;&gt;"",'[1]Vmesna vrtilna_SKLOP1'!J2589,""),"")))))</f>
        <v>388.125</v>
      </c>
      <c r="M2589" s="22">
        <f t="shared" si="80"/>
        <v>0</v>
      </c>
      <c r="N2589" s="22" t="str">
        <f>IF(IFERROR(VLOOKUP(B2589,'[1]Vmesna vrtilna_SKLOP1'!B:J,7,0),"")=0,"",IFERROR(VLOOKUP(B2589,'[1]Vmesna vrtilna_SKLOP1'!B:J,7,0),""))</f>
        <v/>
      </c>
      <c r="O2589" s="22"/>
    </row>
    <row r="2590" spans="2:15" ht="15" customHeight="1" x14ac:dyDescent="0.3">
      <c r="B2590" s="15" t="str">
        <f>IF(AND('[1]Vmesna vrtilna_SKLOP1'!B2590&lt;&gt;"",'[1]Vmesna vrtilna_SKLOP1'!C2590&lt;&gt;""),IF('[1]Vmesna vrtilna_SKLOP1'!B2590&lt;&gt;"",'[1]Vmesna vrtilna_SKLOP1'!B2590,""),"")</f>
        <v/>
      </c>
      <c r="C2590" s="16" t="str">
        <f>IF(OR(C2589="Posebna oblika",C2589="Kulturno zaščiten objekt",C2589="Kulturno zaščiten objekt, Posebna oblika"),"Glej zavihek POSEBNI POGOJI",IF(SUM(N2589:Q2589)=1,"Posebna oblika",IF(SUM(N2589:Q2589)=10,"Kulturno zaščiten objekt",IF(SUM(N2589:Q2589)=11,"Kulturno zaščiten objekt, Posebna oblika",IF(AND('[1]Vmesna vrtilna_SKLOP1'!C2590&lt;&gt;"",'[1]Vmesna vrtilna_SKLOP1'!D2590&lt;&gt;""),IF('[1]Vmesna vrtilna_SKLOP1'!C2590&lt;&gt;"",'[1]Vmesna vrtilna_SKLOP1'!C2590,""),"")))))</f>
        <v/>
      </c>
      <c r="D2590" s="17" t="str">
        <f>IF(IFERROR(VLOOKUP(B2590,'[1]Vmesna vrtilna_SKLOP1'!B:J,6,0),"")=0,"",IFERROR(VLOOKUP(B2590,'[1]Vmesna vrtilna_SKLOP1'!B:J,6,0),""))</f>
        <v/>
      </c>
      <c r="E2590" s="16" t="str">
        <f>IF(IF('[1]Vmesna vrtilna_SKLOP1'!E2590&lt;&gt;"",'[1]Vmesna vrtilna_SKLOP1'!D2590,"")=0,"",IF('[1]Vmesna vrtilna_SKLOP1'!E2590&lt;&gt;"",'[1]Vmesna vrtilna_SKLOP1'!D2590,""))</f>
        <v/>
      </c>
      <c r="F2590" s="18" t="str">
        <f>IF('[1]Vmesna vrtilna_SKLOP1'!E2590&lt;&gt;"",'[1]Vmesna vrtilna_SKLOP1'!E2590,"")</f>
        <v>Notranja rolo omarica, ALU lamele in Rolo - Plise, Dim. ŠxV: 1,2x1,2m</v>
      </c>
      <c r="G2590" s="15" t="str">
        <f>IF('[1]Vmesna vrtilna_SKLOP1'!E2590&lt;&gt;"",'[1]Vmesna vrtilna_SKLOP1'!F2590,"")</f>
        <v>[kos]</v>
      </c>
      <c r="H2590" s="19">
        <f>IF('[1]Vmesna vrtilna_SKLOP1'!F2590&lt;&gt;"",'[1]Vmesna vrtilna_SKLOP1'!I2590,"")</f>
        <v>2</v>
      </c>
      <c r="I2590" s="20" t="str">
        <f>IF(I2589="Skupaj:","DDV (22%):",IF(I2589="DDV (22%):","Skupaj z DDV:",IF(AND('[1]Vmesna vrtilna_SKLOP1'!C2590&lt;&gt;"",'[1]Vmesna vrtilna_SKLOP1'!E2590=""),"Skupaj:","")))</f>
        <v/>
      </c>
      <c r="J2590" s="21">
        <f t="shared" si="81"/>
        <v>0</v>
      </c>
      <c r="K2590" s="21">
        <f>IF(I2590="Skupaj z DDV:",SUM(K2588,K2589),IF(I2590="DDV (22%):",K2589*0.22,IF(AND('[1]Vmesna vrtilna_SKLOP1'!C2590&lt;&gt;"",'[1]Vmesna vrtilna_SKLOP1'!D2590=""),'[1]Vmesna vrtilna_SKLOP1'!J2590,IF(F2590&lt;&gt;"",IF('[1]Vmesna vrtilna_SKLOP1'!J2590&lt;&gt;"",'[1]Vmesna vrtilna_SKLOP1'!J2590,""),""))))</f>
        <v>1020.4371839999999</v>
      </c>
      <c r="L2590" s="22">
        <f>IF(I2589="Skupaj:","DDV (22%):",IF(I2589="DDV (22%):","Skupaj z DDV:",IF(AND('[1]Vmesna vrtilna_SKLOP1'!C2590&lt;&gt;"",'[1]Vmesna vrtilna_SKLOP1'!E2590=""),"Skupaj:",IF(AND('[1]Vmesna vrtilna_SKLOP1'!C2590&lt;&gt;"",'[1]Vmesna vrtilna_SKLOP1'!D2590=""),'[1]Vmesna vrtilna_SKLOP1'!J2590,IF(F2590&lt;&gt;"",IF('[1]Vmesna vrtilna_SKLOP1'!J2590&lt;&gt;"",'[1]Vmesna vrtilna_SKLOP1'!J2590,""),"")))))</f>
        <v>1020.4371839999999</v>
      </c>
      <c r="M2590" s="22">
        <f t="shared" si="80"/>
        <v>0</v>
      </c>
      <c r="N2590" s="22" t="str">
        <f>IF(IFERROR(VLOOKUP(B2590,'[1]Vmesna vrtilna_SKLOP1'!B:J,7,0),"")=0,"",IFERROR(VLOOKUP(B2590,'[1]Vmesna vrtilna_SKLOP1'!B:J,7,0),""))</f>
        <v/>
      </c>
      <c r="O2590" s="22"/>
    </row>
    <row r="2591" spans="2:15" ht="15" customHeight="1" x14ac:dyDescent="0.3">
      <c r="B2591" s="15" t="str">
        <f>IF(AND('[1]Vmesna vrtilna_SKLOP1'!B2591&lt;&gt;"",'[1]Vmesna vrtilna_SKLOP1'!C2591&lt;&gt;""),IF('[1]Vmesna vrtilna_SKLOP1'!B2591&lt;&gt;"",'[1]Vmesna vrtilna_SKLOP1'!B2591,""),"")</f>
        <v/>
      </c>
      <c r="C2591" s="16" t="str">
        <f>IF(OR(C2590="Posebna oblika",C2590="Kulturno zaščiten objekt",C2590="Kulturno zaščiten objekt, Posebna oblika"),"Glej zavihek POSEBNI POGOJI",IF(SUM(N2590:Q2590)=1,"Posebna oblika",IF(SUM(N2590:Q2590)=10,"Kulturno zaščiten objekt",IF(SUM(N2590:Q2590)=11,"Kulturno zaščiten objekt, Posebna oblika",IF(AND('[1]Vmesna vrtilna_SKLOP1'!C2591&lt;&gt;"",'[1]Vmesna vrtilna_SKLOP1'!D2591&lt;&gt;""),IF('[1]Vmesna vrtilna_SKLOP1'!C2591&lt;&gt;"",'[1]Vmesna vrtilna_SKLOP1'!C2591,""),"")))))</f>
        <v/>
      </c>
      <c r="D2591" s="17" t="str">
        <f>IF(IFERROR(VLOOKUP(B2591,'[1]Vmesna vrtilna_SKLOP1'!B:J,6,0),"")=0,"",IFERROR(VLOOKUP(B2591,'[1]Vmesna vrtilna_SKLOP1'!B:J,6,0),""))</f>
        <v/>
      </c>
      <c r="E2591" s="16" t="str">
        <f>IF(IF('[1]Vmesna vrtilna_SKLOP1'!E2591&lt;&gt;"",'[1]Vmesna vrtilna_SKLOP1'!D2591,"")=0,"",IF('[1]Vmesna vrtilna_SKLOP1'!E2591&lt;&gt;"",'[1]Vmesna vrtilna_SKLOP1'!D2591,""))</f>
        <v/>
      </c>
      <c r="F2591" s="18" t="str">
        <f>IF('[1]Vmesna vrtilna_SKLOP1'!E2591&lt;&gt;"",'[1]Vmesna vrtilna_SKLOP1'!E2591,"")</f>
        <v/>
      </c>
      <c r="G2591" s="15" t="str">
        <f>IF('[1]Vmesna vrtilna_SKLOP1'!E2591&lt;&gt;"",'[1]Vmesna vrtilna_SKLOP1'!F2591,"")</f>
        <v/>
      </c>
      <c r="H2591" s="19" t="str">
        <f>IF('[1]Vmesna vrtilna_SKLOP1'!F2591&lt;&gt;"",'[1]Vmesna vrtilna_SKLOP1'!I2591,"")</f>
        <v/>
      </c>
      <c r="I2591" s="20" t="str">
        <f>IF(I2590="Skupaj:","DDV (22%):",IF(I2590="DDV (22%):","Skupaj z DDV:",IF(AND('[1]Vmesna vrtilna_SKLOP1'!C2591&lt;&gt;"",'[1]Vmesna vrtilna_SKLOP1'!E2591=""),"Skupaj:","")))</f>
        <v/>
      </c>
      <c r="J2591" s="21" t="str">
        <f t="shared" si="81"/>
        <v/>
      </c>
      <c r="K2591" s="21" t="str">
        <f>IF(I2591="Skupaj z DDV:",SUM(K2589,K2590),IF(I2591="DDV (22%):",K2590*0.22,IF(AND('[1]Vmesna vrtilna_SKLOP1'!C2591&lt;&gt;"",'[1]Vmesna vrtilna_SKLOP1'!D2591=""),'[1]Vmesna vrtilna_SKLOP1'!J2591,IF(F2591&lt;&gt;"",IF('[1]Vmesna vrtilna_SKLOP1'!J2591&lt;&gt;"",'[1]Vmesna vrtilna_SKLOP1'!J2591,""),""))))</f>
        <v/>
      </c>
      <c r="L2591" s="22" t="str">
        <f>IF(I2590="Skupaj:","DDV (22%):",IF(I2590="DDV (22%):","Skupaj z DDV:",IF(AND('[1]Vmesna vrtilna_SKLOP1'!C2591&lt;&gt;"",'[1]Vmesna vrtilna_SKLOP1'!E2591=""),"Skupaj:",IF(AND('[1]Vmesna vrtilna_SKLOP1'!C2591&lt;&gt;"",'[1]Vmesna vrtilna_SKLOP1'!D2591=""),'[1]Vmesna vrtilna_SKLOP1'!J2591,IF(F2591&lt;&gt;"",IF('[1]Vmesna vrtilna_SKLOP1'!J2591&lt;&gt;"",'[1]Vmesna vrtilna_SKLOP1'!J2591,""),"")))))</f>
        <v/>
      </c>
      <c r="M2591" s="22">
        <f t="shared" si="80"/>
        <v>0</v>
      </c>
      <c r="N2591" s="22" t="str">
        <f>IF(IFERROR(VLOOKUP(B2591,'[1]Vmesna vrtilna_SKLOP1'!B:J,7,0),"")=0,"",IFERROR(VLOOKUP(B2591,'[1]Vmesna vrtilna_SKLOP1'!B:J,7,0),""))</f>
        <v/>
      </c>
      <c r="O2591" s="22"/>
    </row>
    <row r="2592" spans="2:15" ht="15" customHeight="1" x14ac:dyDescent="0.3">
      <c r="B2592" s="15" t="str">
        <f>IF(AND('[1]Vmesna vrtilna_SKLOP1'!B2592&lt;&gt;"",'[1]Vmesna vrtilna_SKLOP1'!C2592&lt;&gt;""),IF('[1]Vmesna vrtilna_SKLOP1'!B2592&lt;&gt;"",'[1]Vmesna vrtilna_SKLOP1'!B2592,""),"")</f>
        <v/>
      </c>
      <c r="C2592" s="16" t="str">
        <f>IF(OR(C2591="Posebna oblika",C2591="Kulturno zaščiten objekt",C2591="Kulturno zaščiten objekt, Posebna oblika"),"Glej zavihek POSEBNI POGOJI",IF(SUM(N2591:Q2591)=1,"Posebna oblika",IF(SUM(N2591:Q2591)=10,"Kulturno zaščiten objekt",IF(SUM(N2591:Q2591)=11,"Kulturno zaščiten objekt, Posebna oblika",IF(AND('[1]Vmesna vrtilna_SKLOP1'!C2592&lt;&gt;"",'[1]Vmesna vrtilna_SKLOP1'!D2592&lt;&gt;""),IF('[1]Vmesna vrtilna_SKLOP1'!C2592&lt;&gt;"",'[1]Vmesna vrtilna_SKLOP1'!C2592,""),"")))))</f>
        <v/>
      </c>
      <c r="D2592" s="17" t="str">
        <f>IF(IFERROR(VLOOKUP(B2592,'[1]Vmesna vrtilna_SKLOP1'!B:J,6,0),"")=0,"",IFERROR(VLOOKUP(B2592,'[1]Vmesna vrtilna_SKLOP1'!B:J,6,0),""))</f>
        <v/>
      </c>
      <c r="E2592" s="16" t="str">
        <f>IF(IF('[1]Vmesna vrtilna_SKLOP1'!E2592&lt;&gt;"",'[1]Vmesna vrtilna_SKLOP1'!D2592,"")=0,"",IF('[1]Vmesna vrtilna_SKLOP1'!E2592&lt;&gt;"",'[1]Vmesna vrtilna_SKLOP1'!D2592,""))</f>
        <v>Notranje police</v>
      </c>
      <c r="F2592" s="18" t="str">
        <f>IF('[1]Vmesna vrtilna_SKLOP1'!E2592&lt;&gt;"",'[1]Vmesna vrtilna_SKLOP1'!E2592,"")</f>
        <v>Notranja polica, mat. Topalit, dim. ŠxG:2,1x0,25m</v>
      </c>
      <c r="G2592" s="15" t="str">
        <f>IF('[1]Vmesna vrtilna_SKLOP1'!E2592&lt;&gt;"",'[1]Vmesna vrtilna_SKLOP1'!F2592,"")</f>
        <v>[kos]</v>
      </c>
      <c r="H2592" s="19">
        <f>IF('[1]Vmesna vrtilna_SKLOP1'!F2592&lt;&gt;"",'[1]Vmesna vrtilna_SKLOP1'!I2592,"")</f>
        <v>1</v>
      </c>
      <c r="I2592" s="20" t="str">
        <f>IF(I2591="Skupaj:","DDV (22%):",IF(I2591="DDV (22%):","Skupaj z DDV:",IF(AND('[1]Vmesna vrtilna_SKLOP1'!C2592&lt;&gt;"",'[1]Vmesna vrtilna_SKLOP1'!E2592=""),"Skupaj:","")))</f>
        <v/>
      </c>
      <c r="J2592" s="21">
        <f t="shared" si="81"/>
        <v>0</v>
      </c>
      <c r="K2592" s="21">
        <f>IF(I2592="Skupaj z DDV:",SUM(K2590,K2591),IF(I2592="DDV (22%):",K2591*0.22,IF(AND('[1]Vmesna vrtilna_SKLOP1'!C2592&lt;&gt;"",'[1]Vmesna vrtilna_SKLOP1'!D2592=""),'[1]Vmesna vrtilna_SKLOP1'!J2592,IF(F2592&lt;&gt;"",IF('[1]Vmesna vrtilna_SKLOP1'!J2592&lt;&gt;"",'[1]Vmesna vrtilna_SKLOP1'!J2592,""),""))))</f>
        <v>79.174999999999997</v>
      </c>
      <c r="L2592" s="22">
        <f>IF(I2591="Skupaj:","DDV (22%):",IF(I2591="DDV (22%):","Skupaj z DDV:",IF(AND('[1]Vmesna vrtilna_SKLOP1'!C2592&lt;&gt;"",'[1]Vmesna vrtilna_SKLOP1'!E2592=""),"Skupaj:",IF(AND('[1]Vmesna vrtilna_SKLOP1'!C2592&lt;&gt;"",'[1]Vmesna vrtilna_SKLOP1'!D2592=""),'[1]Vmesna vrtilna_SKLOP1'!J2592,IF(F2592&lt;&gt;"",IF('[1]Vmesna vrtilna_SKLOP1'!J2592&lt;&gt;"",'[1]Vmesna vrtilna_SKLOP1'!J2592,""),"")))))</f>
        <v>79.174999999999997</v>
      </c>
      <c r="M2592" s="22">
        <f t="shared" si="80"/>
        <v>0</v>
      </c>
      <c r="N2592" s="22" t="str">
        <f>IF(IFERROR(VLOOKUP(B2592,'[1]Vmesna vrtilna_SKLOP1'!B:J,7,0),"")=0,"",IFERROR(VLOOKUP(B2592,'[1]Vmesna vrtilna_SKLOP1'!B:J,7,0),""))</f>
        <v/>
      </c>
      <c r="O2592" s="22"/>
    </row>
    <row r="2593" spans="2:15" ht="15" customHeight="1" x14ac:dyDescent="0.3">
      <c r="B2593" s="15" t="str">
        <f>IF(AND('[1]Vmesna vrtilna_SKLOP1'!B2593&lt;&gt;"",'[1]Vmesna vrtilna_SKLOP1'!C2593&lt;&gt;""),IF('[1]Vmesna vrtilna_SKLOP1'!B2593&lt;&gt;"",'[1]Vmesna vrtilna_SKLOP1'!B2593,""),"")</f>
        <v/>
      </c>
      <c r="C2593" s="16" t="str">
        <f>IF(OR(C2592="Posebna oblika",C2592="Kulturno zaščiten objekt",C2592="Kulturno zaščiten objekt, Posebna oblika"),"Glej zavihek POSEBNI POGOJI",IF(SUM(N2592:Q2592)=1,"Posebna oblika",IF(SUM(N2592:Q2592)=10,"Kulturno zaščiten objekt",IF(SUM(N2592:Q2592)=11,"Kulturno zaščiten objekt, Posebna oblika",IF(AND('[1]Vmesna vrtilna_SKLOP1'!C2593&lt;&gt;"",'[1]Vmesna vrtilna_SKLOP1'!D2593&lt;&gt;""),IF('[1]Vmesna vrtilna_SKLOP1'!C2593&lt;&gt;"",'[1]Vmesna vrtilna_SKLOP1'!C2593,""),"")))))</f>
        <v/>
      </c>
      <c r="D2593" s="17" t="str">
        <f>IF(IFERROR(VLOOKUP(B2593,'[1]Vmesna vrtilna_SKLOP1'!B:J,6,0),"")=0,"",IFERROR(VLOOKUP(B2593,'[1]Vmesna vrtilna_SKLOP1'!B:J,6,0),""))</f>
        <v/>
      </c>
      <c r="E2593" s="16" t="str">
        <f>IF(IF('[1]Vmesna vrtilna_SKLOP1'!E2593&lt;&gt;"",'[1]Vmesna vrtilna_SKLOP1'!D2593,"")=0,"",IF('[1]Vmesna vrtilna_SKLOP1'!E2593&lt;&gt;"",'[1]Vmesna vrtilna_SKLOP1'!D2593,""))</f>
        <v/>
      </c>
      <c r="F2593" s="18" t="str">
        <f>IF('[1]Vmesna vrtilna_SKLOP1'!E2593&lt;&gt;"",'[1]Vmesna vrtilna_SKLOP1'!E2593,"")</f>
        <v>Notranja polica, mat. Topalit, dim. ŠxG:1x0,25m</v>
      </c>
      <c r="G2593" s="15" t="str">
        <f>IF('[1]Vmesna vrtilna_SKLOP1'!E2593&lt;&gt;"",'[1]Vmesna vrtilna_SKLOP1'!F2593,"")</f>
        <v>[kos]</v>
      </c>
      <c r="H2593" s="19">
        <f>IF('[1]Vmesna vrtilna_SKLOP1'!F2593&lt;&gt;"",'[1]Vmesna vrtilna_SKLOP1'!I2593,"")</f>
        <v>4</v>
      </c>
      <c r="I2593" s="20" t="str">
        <f>IF(I2592="Skupaj:","DDV (22%):",IF(I2592="DDV (22%):","Skupaj z DDV:",IF(AND('[1]Vmesna vrtilna_SKLOP1'!C2593&lt;&gt;"",'[1]Vmesna vrtilna_SKLOP1'!E2593=""),"Skupaj:","")))</f>
        <v/>
      </c>
      <c r="J2593" s="21">
        <f t="shared" si="81"/>
        <v>0</v>
      </c>
      <c r="K2593" s="21">
        <f>IF(I2593="Skupaj z DDV:",SUM(K2591,K2592),IF(I2593="DDV (22%):",K2592*0.22,IF(AND('[1]Vmesna vrtilna_SKLOP1'!C2593&lt;&gt;"",'[1]Vmesna vrtilna_SKLOP1'!D2593=""),'[1]Vmesna vrtilna_SKLOP1'!J2593,IF(F2593&lt;&gt;"",IF('[1]Vmesna vrtilna_SKLOP1'!J2593&lt;&gt;"",'[1]Vmesna vrtilna_SKLOP1'!J2593,""),""))))</f>
        <v>139.6</v>
      </c>
      <c r="L2593" s="22">
        <f>IF(I2592="Skupaj:","DDV (22%):",IF(I2592="DDV (22%):","Skupaj z DDV:",IF(AND('[1]Vmesna vrtilna_SKLOP1'!C2593&lt;&gt;"",'[1]Vmesna vrtilna_SKLOP1'!E2593=""),"Skupaj:",IF(AND('[1]Vmesna vrtilna_SKLOP1'!C2593&lt;&gt;"",'[1]Vmesna vrtilna_SKLOP1'!D2593=""),'[1]Vmesna vrtilna_SKLOP1'!J2593,IF(F2593&lt;&gt;"",IF('[1]Vmesna vrtilna_SKLOP1'!J2593&lt;&gt;"",'[1]Vmesna vrtilna_SKLOP1'!J2593,""),"")))))</f>
        <v>139.6</v>
      </c>
      <c r="M2593" s="22">
        <f t="shared" si="80"/>
        <v>0</v>
      </c>
      <c r="N2593" s="22" t="str">
        <f>IF(IFERROR(VLOOKUP(B2593,'[1]Vmesna vrtilna_SKLOP1'!B:J,7,0),"")=0,"",IFERROR(VLOOKUP(B2593,'[1]Vmesna vrtilna_SKLOP1'!B:J,7,0),""))</f>
        <v/>
      </c>
      <c r="O2593" s="22"/>
    </row>
    <row r="2594" spans="2:15" ht="15" customHeight="1" x14ac:dyDescent="0.3">
      <c r="B2594" s="15" t="str">
        <f>IF(AND('[1]Vmesna vrtilna_SKLOP1'!B2594&lt;&gt;"",'[1]Vmesna vrtilna_SKLOP1'!C2594&lt;&gt;""),IF('[1]Vmesna vrtilna_SKLOP1'!B2594&lt;&gt;"",'[1]Vmesna vrtilna_SKLOP1'!B2594,""),"")</f>
        <v/>
      </c>
      <c r="C2594" s="16" t="str">
        <f>IF(OR(C2593="Posebna oblika",C2593="Kulturno zaščiten objekt",C2593="Kulturno zaščiten objekt, Posebna oblika"),"Glej zavihek POSEBNI POGOJI",IF(SUM(N2593:Q2593)=1,"Posebna oblika",IF(SUM(N2593:Q2593)=10,"Kulturno zaščiten objekt",IF(SUM(N2593:Q2593)=11,"Kulturno zaščiten objekt, Posebna oblika",IF(AND('[1]Vmesna vrtilna_SKLOP1'!C2594&lt;&gt;"",'[1]Vmesna vrtilna_SKLOP1'!D2594&lt;&gt;""),IF('[1]Vmesna vrtilna_SKLOP1'!C2594&lt;&gt;"",'[1]Vmesna vrtilna_SKLOP1'!C2594,""),"")))))</f>
        <v/>
      </c>
      <c r="D2594" s="17" t="str">
        <f>IF(IFERROR(VLOOKUP(B2594,'[1]Vmesna vrtilna_SKLOP1'!B:J,6,0),"")=0,"",IFERROR(VLOOKUP(B2594,'[1]Vmesna vrtilna_SKLOP1'!B:J,6,0),""))</f>
        <v/>
      </c>
      <c r="E2594" s="16" t="str">
        <f>IF(IF('[1]Vmesna vrtilna_SKLOP1'!E2594&lt;&gt;"",'[1]Vmesna vrtilna_SKLOP1'!D2594,"")=0,"",IF('[1]Vmesna vrtilna_SKLOP1'!E2594&lt;&gt;"",'[1]Vmesna vrtilna_SKLOP1'!D2594,""))</f>
        <v/>
      </c>
      <c r="F2594" s="18" t="str">
        <f>IF('[1]Vmesna vrtilna_SKLOP1'!E2594&lt;&gt;"",'[1]Vmesna vrtilna_SKLOP1'!E2594,"")</f>
        <v>Notranja polica, mat. Topalit, dim. ŠxG:1,25x0,25m</v>
      </c>
      <c r="G2594" s="15" t="str">
        <f>IF('[1]Vmesna vrtilna_SKLOP1'!E2594&lt;&gt;"",'[1]Vmesna vrtilna_SKLOP1'!F2594,"")</f>
        <v>[kos]</v>
      </c>
      <c r="H2594" s="19">
        <f>IF('[1]Vmesna vrtilna_SKLOP1'!F2594&lt;&gt;"",'[1]Vmesna vrtilna_SKLOP1'!I2594,"")</f>
        <v>2</v>
      </c>
      <c r="I2594" s="20" t="str">
        <f>IF(I2593="Skupaj:","DDV (22%):",IF(I2593="DDV (22%):","Skupaj z DDV:",IF(AND('[1]Vmesna vrtilna_SKLOP1'!C2594&lt;&gt;"",'[1]Vmesna vrtilna_SKLOP1'!E2594=""),"Skupaj:","")))</f>
        <v/>
      </c>
      <c r="J2594" s="21">
        <f t="shared" si="81"/>
        <v>0</v>
      </c>
      <c r="K2594" s="21">
        <f>IF(I2594="Skupaj z DDV:",SUM(K2592,K2593),IF(I2594="DDV (22%):",K2593*0.22,IF(AND('[1]Vmesna vrtilna_SKLOP1'!C2594&lt;&gt;"",'[1]Vmesna vrtilna_SKLOP1'!D2594=""),'[1]Vmesna vrtilna_SKLOP1'!J2594,IF(F2594&lt;&gt;"",IF('[1]Vmesna vrtilna_SKLOP1'!J2594&lt;&gt;"",'[1]Vmesna vrtilna_SKLOP1'!J2594,""),""))))</f>
        <v>84.612499999999997</v>
      </c>
      <c r="L2594" s="22">
        <f>IF(I2593="Skupaj:","DDV (22%):",IF(I2593="DDV (22%):","Skupaj z DDV:",IF(AND('[1]Vmesna vrtilna_SKLOP1'!C2594&lt;&gt;"",'[1]Vmesna vrtilna_SKLOP1'!E2594=""),"Skupaj:",IF(AND('[1]Vmesna vrtilna_SKLOP1'!C2594&lt;&gt;"",'[1]Vmesna vrtilna_SKLOP1'!D2594=""),'[1]Vmesna vrtilna_SKLOP1'!J2594,IF(F2594&lt;&gt;"",IF('[1]Vmesna vrtilna_SKLOP1'!J2594&lt;&gt;"",'[1]Vmesna vrtilna_SKLOP1'!J2594,""),"")))))</f>
        <v>84.612499999999997</v>
      </c>
      <c r="M2594" s="22">
        <f t="shared" si="80"/>
        <v>0</v>
      </c>
      <c r="N2594" s="22" t="str">
        <f>IF(IFERROR(VLOOKUP(B2594,'[1]Vmesna vrtilna_SKLOP1'!B:J,7,0),"")=0,"",IFERROR(VLOOKUP(B2594,'[1]Vmesna vrtilna_SKLOP1'!B:J,7,0),""))</f>
        <v/>
      </c>
      <c r="O2594" s="22"/>
    </row>
    <row r="2595" spans="2:15" ht="15" customHeight="1" x14ac:dyDescent="0.3">
      <c r="B2595" s="15" t="str">
        <f>IF(AND('[1]Vmesna vrtilna_SKLOP1'!B2595&lt;&gt;"",'[1]Vmesna vrtilna_SKLOP1'!C2595&lt;&gt;""),IF('[1]Vmesna vrtilna_SKLOP1'!B2595&lt;&gt;"",'[1]Vmesna vrtilna_SKLOP1'!B2595,""),"")</f>
        <v/>
      </c>
      <c r="C2595" s="16" t="str">
        <f>IF(OR(C2594="Posebna oblika",C2594="Kulturno zaščiten objekt",C2594="Kulturno zaščiten objekt, Posebna oblika"),"Glej zavihek POSEBNI POGOJI",IF(SUM(N2594:Q2594)=1,"Posebna oblika",IF(SUM(N2594:Q2594)=10,"Kulturno zaščiten objekt",IF(SUM(N2594:Q2594)=11,"Kulturno zaščiten objekt, Posebna oblika",IF(AND('[1]Vmesna vrtilna_SKLOP1'!C2595&lt;&gt;"",'[1]Vmesna vrtilna_SKLOP1'!D2595&lt;&gt;""),IF('[1]Vmesna vrtilna_SKLOP1'!C2595&lt;&gt;"",'[1]Vmesna vrtilna_SKLOP1'!C2595,""),"")))))</f>
        <v/>
      </c>
      <c r="D2595" s="17" t="str">
        <f>IF(IFERROR(VLOOKUP(B2595,'[1]Vmesna vrtilna_SKLOP1'!B:J,6,0),"")=0,"",IFERROR(VLOOKUP(B2595,'[1]Vmesna vrtilna_SKLOP1'!B:J,6,0),""))</f>
        <v/>
      </c>
      <c r="E2595" s="16" t="str">
        <f>IF(IF('[1]Vmesna vrtilna_SKLOP1'!E2595&lt;&gt;"",'[1]Vmesna vrtilna_SKLOP1'!D2595,"")=0,"",IF('[1]Vmesna vrtilna_SKLOP1'!E2595&lt;&gt;"",'[1]Vmesna vrtilna_SKLOP1'!D2595,""))</f>
        <v/>
      </c>
      <c r="F2595" s="18" t="str">
        <f>IF('[1]Vmesna vrtilna_SKLOP1'!E2595&lt;&gt;"",'[1]Vmesna vrtilna_SKLOP1'!E2595,"")</f>
        <v>Notranja polica, mat. Topalit, dim. ŠxG:1,2x0,25m</v>
      </c>
      <c r="G2595" s="15" t="str">
        <f>IF('[1]Vmesna vrtilna_SKLOP1'!E2595&lt;&gt;"",'[1]Vmesna vrtilna_SKLOP1'!F2595,"")</f>
        <v>[kos]</v>
      </c>
      <c r="H2595" s="19">
        <f>IF('[1]Vmesna vrtilna_SKLOP1'!F2595&lt;&gt;"",'[1]Vmesna vrtilna_SKLOP1'!I2595,"")</f>
        <v>2</v>
      </c>
      <c r="I2595" s="20" t="str">
        <f>IF(I2594="Skupaj:","DDV (22%):",IF(I2594="DDV (22%):","Skupaj z DDV:",IF(AND('[1]Vmesna vrtilna_SKLOP1'!C2595&lt;&gt;"",'[1]Vmesna vrtilna_SKLOP1'!E2595=""),"Skupaj:","")))</f>
        <v/>
      </c>
      <c r="J2595" s="21">
        <f t="shared" si="81"/>
        <v>0</v>
      </c>
      <c r="K2595" s="21">
        <f>IF(I2595="Skupaj z DDV:",SUM(K2593,K2594),IF(I2595="DDV (22%):",K2594*0.22,IF(AND('[1]Vmesna vrtilna_SKLOP1'!C2595&lt;&gt;"",'[1]Vmesna vrtilna_SKLOP1'!D2595=""),'[1]Vmesna vrtilna_SKLOP1'!J2595,IF(F2595&lt;&gt;"",IF('[1]Vmesna vrtilna_SKLOP1'!J2595&lt;&gt;"",'[1]Vmesna vrtilna_SKLOP1'!J2595,""),""))))</f>
        <v>81.400000000000006</v>
      </c>
      <c r="L2595" s="22">
        <f>IF(I2594="Skupaj:","DDV (22%):",IF(I2594="DDV (22%):","Skupaj z DDV:",IF(AND('[1]Vmesna vrtilna_SKLOP1'!C2595&lt;&gt;"",'[1]Vmesna vrtilna_SKLOP1'!E2595=""),"Skupaj:",IF(AND('[1]Vmesna vrtilna_SKLOP1'!C2595&lt;&gt;"",'[1]Vmesna vrtilna_SKLOP1'!D2595=""),'[1]Vmesna vrtilna_SKLOP1'!J2595,IF(F2595&lt;&gt;"",IF('[1]Vmesna vrtilna_SKLOP1'!J2595&lt;&gt;"",'[1]Vmesna vrtilna_SKLOP1'!J2595,""),"")))))</f>
        <v>81.400000000000006</v>
      </c>
      <c r="M2595" s="22">
        <f t="shared" si="80"/>
        <v>0</v>
      </c>
      <c r="N2595" s="22" t="str">
        <f>IF(IFERROR(VLOOKUP(B2595,'[1]Vmesna vrtilna_SKLOP1'!B:J,7,0),"")=0,"",IFERROR(VLOOKUP(B2595,'[1]Vmesna vrtilna_SKLOP1'!B:J,7,0),""))</f>
        <v/>
      </c>
      <c r="O2595" s="22"/>
    </row>
    <row r="2596" spans="2:15" ht="15" customHeight="1" x14ac:dyDescent="0.3">
      <c r="B2596" s="15" t="str">
        <f>IF(AND('[1]Vmesna vrtilna_SKLOP1'!B2596&lt;&gt;"",'[1]Vmesna vrtilna_SKLOP1'!C2596&lt;&gt;""),IF('[1]Vmesna vrtilna_SKLOP1'!B2596&lt;&gt;"",'[1]Vmesna vrtilna_SKLOP1'!B2596,""),"")</f>
        <v/>
      </c>
      <c r="C2596" s="16" t="str">
        <f>IF(OR(C2595="Posebna oblika",C2595="Kulturno zaščiten objekt",C2595="Kulturno zaščiten objekt, Posebna oblika"),"Glej zavihek POSEBNI POGOJI",IF(SUM(N2595:Q2595)=1,"Posebna oblika",IF(SUM(N2595:Q2595)=10,"Kulturno zaščiten objekt",IF(SUM(N2595:Q2595)=11,"Kulturno zaščiten objekt, Posebna oblika",IF(AND('[1]Vmesna vrtilna_SKLOP1'!C2596&lt;&gt;"",'[1]Vmesna vrtilna_SKLOP1'!D2596&lt;&gt;""),IF('[1]Vmesna vrtilna_SKLOP1'!C2596&lt;&gt;"",'[1]Vmesna vrtilna_SKLOP1'!C2596,""),"")))))</f>
        <v/>
      </c>
      <c r="D2596" s="17" t="str">
        <f>IF(IFERROR(VLOOKUP(B2596,'[1]Vmesna vrtilna_SKLOP1'!B:J,6,0),"")=0,"",IFERROR(VLOOKUP(B2596,'[1]Vmesna vrtilna_SKLOP1'!B:J,6,0),""))</f>
        <v/>
      </c>
      <c r="E2596" s="16" t="str">
        <f>IF(IF('[1]Vmesna vrtilna_SKLOP1'!E2596&lt;&gt;"",'[1]Vmesna vrtilna_SKLOP1'!D2596,"")=0,"",IF('[1]Vmesna vrtilna_SKLOP1'!E2596&lt;&gt;"",'[1]Vmesna vrtilna_SKLOP1'!D2596,""))</f>
        <v/>
      </c>
      <c r="F2596" s="18" t="str">
        <f>IF('[1]Vmesna vrtilna_SKLOP1'!E2596&lt;&gt;"",'[1]Vmesna vrtilna_SKLOP1'!E2596,"")</f>
        <v/>
      </c>
      <c r="G2596" s="15" t="str">
        <f>IF('[1]Vmesna vrtilna_SKLOP1'!E2596&lt;&gt;"",'[1]Vmesna vrtilna_SKLOP1'!F2596,"")</f>
        <v/>
      </c>
      <c r="H2596" s="19" t="str">
        <f>IF('[1]Vmesna vrtilna_SKLOP1'!F2596&lt;&gt;"",'[1]Vmesna vrtilna_SKLOP1'!I2596,"")</f>
        <v/>
      </c>
      <c r="I2596" s="20" t="str">
        <f>IF(I2595="Skupaj:","DDV (22%):",IF(I2595="DDV (22%):","Skupaj z DDV:",IF(AND('[1]Vmesna vrtilna_SKLOP1'!C2596&lt;&gt;"",'[1]Vmesna vrtilna_SKLOP1'!E2596=""),"Skupaj:","")))</f>
        <v/>
      </c>
      <c r="J2596" s="21" t="str">
        <f t="shared" si="81"/>
        <v/>
      </c>
      <c r="K2596" s="21" t="str">
        <f>IF(I2596="Skupaj z DDV:",SUM(K2594,K2595),IF(I2596="DDV (22%):",K2595*0.22,IF(AND('[1]Vmesna vrtilna_SKLOP1'!C2596&lt;&gt;"",'[1]Vmesna vrtilna_SKLOP1'!D2596=""),'[1]Vmesna vrtilna_SKLOP1'!J2596,IF(F2596&lt;&gt;"",IF('[1]Vmesna vrtilna_SKLOP1'!J2596&lt;&gt;"",'[1]Vmesna vrtilna_SKLOP1'!J2596,""),""))))</f>
        <v/>
      </c>
      <c r="L2596" s="22" t="str">
        <f>IF(I2595="Skupaj:","DDV (22%):",IF(I2595="DDV (22%):","Skupaj z DDV:",IF(AND('[1]Vmesna vrtilna_SKLOP1'!C2596&lt;&gt;"",'[1]Vmesna vrtilna_SKLOP1'!E2596=""),"Skupaj:",IF(AND('[1]Vmesna vrtilna_SKLOP1'!C2596&lt;&gt;"",'[1]Vmesna vrtilna_SKLOP1'!D2596=""),'[1]Vmesna vrtilna_SKLOP1'!J2596,IF(F2596&lt;&gt;"",IF('[1]Vmesna vrtilna_SKLOP1'!J2596&lt;&gt;"",'[1]Vmesna vrtilna_SKLOP1'!J2596,""),"")))))</f>
        <v/>
      </c>
      <c r="M2596" s="22">
        <f t="shared" si="80"/>
        <v>0</v>
      </c>
      <c r="N2596" s="22" t="str">
        <f>IF(IFERROR(VLOOKUP(B2596,'[1]Vmesna vrtilna_SKLOP1'!B:J,7,0),"")=0,"",IFERROR(VLOOKUP(B2596,'[1]Vmesna vrtilna_SKLOP1'!B:J,7,0),""))</f>
        <v/>
      </c>
      <c r="O2596" s="22"/>
    </row>
    <row r="2597" spans="2:15" ht="15" customHeight="1" x14ac:dyDescent="0.3">
      <c r="B2597" s="15" t="str">
        <f>IF(AND('[1]Vmesna vrtilna_SKLOP1'!B2597&lt;&gt;"",'[1]Vmesna vrtilna_SKLOP1'!C2597&lt;&gt;""),IF('[1]Vmesna vrtilna_SKLOP1'!B2597&lt;&gt;"",'[1]Vmesna vrtilna_SKLOP1'!B2597,""),"")</f>
        <v/>
      </c>
      <c r="C2597" s="16" t="str">
        <f>IF(OR(C2596="Posebna oblika",C2596="Kulturno zaščiten objekt",C2596="Kulturno zaščiten objekt, Posebna oblika"),"Glej zavihek POSEBNI POGOJI",IF(SUM(N2596:Q2596)=1,"Posebna oblika",IF(SUM(N2596:Q2596)=10,"Kulturno zaščiten objekt",IF(SUM(N2596:Q2596)=11,"Kulturno zaščiten objekt, Posebna oblika",IF(AND('[1]Vmesna vrtilna_SKLOP1'!C2597&lt;&gt;"",'[1]Vmesna vrtilna_SKLOP1'!D2597&lt;&gt;""),IF('[1]Vmesna vrtilna_SKLOP1'!C2597&lt;&gt;"",'[1]Vmesna vrtilna_SKLOP1'!C2597,""),"")))))</f>
        <v/>
      </c>
      <c r="D2597" s="17" t="str">
        <f>IF(IFERROR(VLOOKUP(B2597,'[1]Vmesna vrtilna_SKLOP1'!B:J,6,0),"")=0,"",IFERROR(VLOOKUP(B2597,'[1]Vmesna vrtilna_SKLOP1'!B:J,6,0),""))</f>
        <v/>
      </c>
      <c r="E2597" s="16" t="str">
        <f>IF(IF('[1]Vmesna vrtilna_SKLOP1'!E2597&lt;&gt;"",'[1]Vmesna vrtilna_SKLOP1'!D2597,"")=0,"",IF('[1]Vmesna vrtilna_SKLOP1'!E2597&lt;&gt;"",'[1]Vmesna vrtilna_SKLOP1'!D2597,""))</f>
        <v>Demontaža</v>
      </c>
      <c r="F2597" s="18" t="str">
        <f>IF('[1]Vmesna vrtilna_SKLOP1'!E2597&lt;&gt;"",'[1]Vmesna vrtilna_SKLOP1'!E2597,"")</f>
        <v>Demontaža oken</v>
      </c>
      <c r="G2597" s="15" t="str">
        <f>IF('[1]Vmesna vrtilna_SKLOP1'!E2597&lt;&gt;"",'[1]Vmesna vrtilna_SKLOP1'!F2597,"")</f>
        <v>[m1]</v>
      </c>
      <c r="H2597" s="19">
        <f>IF('[1]Vmesna vrtilna_SKLOP1'!F2597&lt;&gt;"",'[1]Vmesna vrtilna_SKLOP1'!I2597,"")</f>
        <v>56.999999999999986</v>
      </c>
      <c r="I2597" s="20" t="str">
        <f>IF(I2596="Skupaj:","DDV (22%):",IF(I2596="DDV (22%):","Skupaj z DDV:",IF(AND('[1]Vmesna vrtilna_SKLOP1'!C2597&lt;&gt;"",'[1]Vmesna vrtilna_SKLOP1'!E2597=""),"Skupaj:","")))</f>
        <v/>
      </c>
      <c r="J2597" s="21">
        <f t="shared" si="81"/>
        <v>0</v>
      </c>
      <c r="K2597" s="21">
        <f>IF(I2597="Skupaj z DDV:",SUM(K2595,K2596),IF(I2597="DDV (22%):",K2596*0.22,IF(AND('[1]Vmesna vrtilna_SKLOP1'!C2597&lt;&gt;"",'[1]Vmesna vrtilna_SKLOP1'!D2597=""),'[1]Vmesna vrtilna_SKLOP1'!J2597,IF(F2597&lt;&gt;"",IF('[1]Vmesna vrtilna_SKLOP1'!J2597&lt;&gt;"",'[1]Vmesna vrtilna_SKLOP1'!J2597,""),""))))</f>
        <v>454.20000000000005</v>
      </c>
      <c r="L2597" s="22">
        <f>IF(I2596="Skupaj:","DDV (22%):",IF(I2596="DDV (22%):","Skupaj z DDV:",IF(AND('[1]Vmesna vrtilna_SKLOP1'!C2597&lt;&gt;"",'[1]Vmesna vrtilna_SKLOP1'!E2597=""),"Skupaj:",IF(AND('[1]Vmesna vrtilna_SKLOP1'!C2597&lt;&gt;"",'[1]Vmesna vrtilna_SKLOP1'!D2597=""),'[1]Vmesna vrtilna_SKLOP1'!J2597,IF(F2597&lt;&gt;"",IF('[1]Vmesna vrtilna_SKLOP1'!J2597&lt;&gt;"",'[1]Vmesna vrtilna_SKLOP1'!J2597,""),"")))))</f>
        <v>454.20000000000005</v>
      </c>
      <c r="M2597" s="22">
        <f t="shared" si="80"/>
        <v>0</v>
      </c>
      <c r="N2597" s="22" t="str">
        <f>IF(IFERROR(VLOOKUP(B2597,'[1]Vmesna vrtilna_SKLOP1'!B:J,7,0),"")=0,"",IFERROR(VLOOKUP(B2597,'[1]Vmesna vrtilna_SKLOP1'!B:J,7,0),""))</f>
        <v/>
      </c>
      <c r="O2597" s="22"/>
    </row>
    <row r="2598" spans="2:15" ht="15" customHeight="1" x14ac:dyDescent="0.3">
      <c r="B2598" s="15" t="str">
        <f>IF(AND('[1]Vmesna vrtilna_SKLOP1'!B2598&lt;&gt;"",'[1]Vmesna vrtilna_SKLOP1'!C2598&lt;&gt;""),IF('[1]Vmesna vrtilna_SKLOP1'!B2598&lt;&gt;"",'[1]Vmesna vrtilna_SKLOP1'!B2598,""),"")</f>
        <v/>
      </c>
      <c r="C2598" s="16" t="str">
        <f>IF(OR(C2597="Posebna oblika",C2597="Kulturno zaščiten objekt",C2597="Kulturno zaščiten objekt, Posebna oblika"),"Glej zavihek POSEBNI POGOJI",IF(SUM(N2597:Q2597)=1,"Posebna oblika",IF(SUM(N2597:Q2597)=10,"Kulturno zaščiten objekt",IF(SUM(N2597:Q2597)=11,"Kulturno zaščiten objekt, Posebna oblika",IF(AND('[1]Vmesna vrtilna_SKLOP1'!C2598&lt;&gt;"",'[1]Vmesna vrtilna_SKLOP1'!D2598&lt;&gt;""),IF('[1]Vmesna vrtilna_SKLOP1'!C2598&lt;&gt;"",'[1]Vmesna vrtilna_SKLOP1'!C2598,""),"")))))</f>
        <v/>
      </c>
      <c r="D2598" s="17" t="str">
        <f>IF(IFERROR(VLOOKUP(B2598,'[1]Vmesna vrtilna_SKLOP1'!B:J,6,0),"")=0,"",IFERROR(VLOOKUP(B2598,'[1]Vmesna vrtilna_SKLOP1'!B:J,6,0),""))</f>
        <v/>
      </c>
      <c r="E2598" s="16" t="str">
        <f>IF(IF('[1]Vmesna vrtilna_SKLOP1'!E2598&lt;&gt;"",'[1]Vmesna vrtilna_SKLOP1'!D2598,"")=0,"",IF('[1]Vmesna vrtilna_SKLOP1'!E2598&lt;&gt;"",'[1]Vmesna vrtilna_SKLOP1'!D2598,""))</f>
        <v/>
      </c>
      <c r="F2598" s="18" t="str">
        <f>IF('[1]Vmesna vrtilna_SKLOP1'!E2598&lt;&gt;"",'[1]Vmesna vrtilna_SKLOP1'!E2598,"")</f>
        <v>Demontaža vrat</v>
      </c>
      <c r="G2598" s="15" t="str">
        <f>IF('[1]Vmesna vrtilna_SKLOP1'!E2598&lt;&gt;"",'[1]Vmesna vrtilna_SKLOP1'!F2598,"")</f>
        <v>[m1]</v>
      </c>
      <c r="H2598" s="19">
        <f>IF('[1]Vmesna vrtilna_SKLOP1'!F2598&lt;&gt;"",'[1]Vmesna vrtilna_SKLOP1'!I2598,"")</f>
        <v>36.400000000000006</v>
      </c>
      <c r="I2598" s="20" t="str">
        <f>IF(I2597="Skupaj:","DDV (22%):",IF(I2597="DDV (22%):","Skupaj z DDV:",IF(AND('[1]Vmesna vrtilna_SKLOP1'!C2598&lt;&gt;"",'[1]Vmesna vrtilna_SKLOP1'!E2598=""),"Skupaj:","")))</f>
        <v/>
      </c>
      <c r="J2598" s="21">
        <f t="shared" si="81"/>
        <v>0</v>
      </c>
      <c r="K2598" s="21">
        <f>IF(I2598="Skupaj z DDV:",SUM(K2596,K2597),IF(I2598="DDV (22%):",K2597*0.22,IF(AND('[1]Vmesna vrtilna_SKLOP1'!C2598&lt;&gt;"",'[1]Vmesna vrtilna_SKLOP1'!D2598=""),'[1]Vmesna vrtilna_SKLOP1'!J2598,IF(F2598&lt;&gt;"",IF('[1]Vmesna vrtilna_SKLOP1'!J2598&lt;&gt;"",'[1]Vmesna vrtilna_SKLOP1'!J2598,""),""))))</f>
        <v>254.8</v>
      </c>
      <c r="L2598" s="22">
        <f>IF(I2597="Skupaj:","DDV (22%):",IF(I2597="DDV (22%):","Skupaj z DDV:",IF(AND('[1]Vmesna vrtilna_SKLOP1'!C2598&lt;&gt;"",'[1]Vmesna vrtilna_SKLOP1'!E2598=""),"Skupaj:",IF(AND('[1]Vmesna vrtilna_SKLOP1'!C2598&lt;&gt;"",'[1]Vmesna vrtilna_SKLOP1'!D2598=""),'[1]Vmesna vrtilna_SKLOP1'!J2598,IF(F2598&lt;&gt;"",IF('[1]Vmesna vrtilna_SKLOP1'!J2598&lt;&gt;"",'[1]Vmesna vrtilna_SKLOP1'!J2598,""),"")))))</f>
        <v>254.8</v>
      </c>
      <c r="M2598" s="22">
        <f t="shared" si="80"/>
        <v>0</v>
      </c>
      <c r="N2598" s="22" t="str">
        <f>IF(IFERROR(VLOOKUP(B2598,'[1]Vmesna vrtilna_SKLOP1'!B:J,7,0),"")=0,"",IFERROR(VLOOKUP(B2598,'[1]Vmesna vrtilna_SKLOP1'!B:J,7,0),""))</f>
        <v/>
      </c>
      <c r="O2598" s="22"/>
    </row>
    <row r="2599" spans="2:15" ht="15" customHeight="1" x14ac:dyDescent="0.3">
      <c r="B2599" s="15" t="str">
        <f>IF(AND('[1]Vmesna vrtilna_SKLOP1'!B2599&lt;&gt;"",'[1]Vmesna vrtilna_SKLOP1'!C2599&lt;&gt;""),IF('[1]Vmesna vrtilna_SKLOP1'!B2599&lt;&gt;"",'[1]Vmesna vrtilna_SKLOP1'!B2599,""),"")</f>
        <v/>
      </c>
      <c r="C2599" s="16" t="str">
        <f>IF(OR(C2598="Posebna oblika",C2598="Kulturno zaščiten objekt",C2598="Kulturno zaščiten objekt, Posebna oblika"),"Glej zavihek POSEBNI POGOJI",IF(SUM(N2598:Q2598)=1,"Posebna oblika",IF(SUM(N2598:Q2598)=10,"Kulturno zaščiten objekt",IF(SUM(N2598:Q2598)=11,"Kulturno zaščiten objekt, Posebna oblika",IF(AND('[1]Vmesna vrtilna_SKLOP1'!C2599&lt;&gt;"",'[1]Vmesna vrtilna_SKLOP1'!D2599&lt;&gt;""),IF('[1]Vmesna vrtilna_SKLOP1'!C2599&lt;&gt;"",'[1]Vmesna vrtilna_SKLOP1'!C2599,""),"")))))</f>
        <v/>
      </c>
      <c r="D2599" s="17" t="str">
        <f>IF(IFERROR(VLOOKUP(B2599,'[1]Vmesna vrtilna_SKLOP1'!B:J,6,0),"")=0,"",IFERROR(VLOOKUP(B2599,'[1]Vmesna vrtilna_SKLOP1'!B:J,6,0),""))</f>
        <v/>
      </c>
      <c r="E2599" s="16" t="str">
        <f>IF(IF('[1]Vmesna vrtilna_SKLOP1'!E2599&lt;&gt;"",'[1]Vmesna vrtilna_SKLOP1'!D2599,"")=0,"",IF('[1]Vmesna vrtilna_SKLOP1'!E2599&lt;&gt;"",'[1]Vmesna vrtilna_SKLOP1'!D2599,""))</f>
        <v/>
      </c>
      <c r="F2599" s="18" t="str">
        <f>IF('[1]Vmesna vrtilna_SKLOP1'!E2599&lt;&gt;"",'[1]Vmesna vrtilna_SKLOP1'!E2599,"")</f>
        <v>Demontaža police</v>
      </c>
      <c r="G2599" s="15" t="str">
        <f>IF('[1]Vmesna vrtilna_SKLOP1'!E2599&lt;&gt;"",'[1]Vmesna vrtilna_SKLOP1'!F2599,"")</f>
        <v>[kos]</v>
      </c>
      <c r="H2599" s="19">
        <f>IF('[1]Vmesna vrtilna_SKLOP1'!F2599&lt;&gt;"",'[1]Vmesna vrtilna_SKLOP1'!I2599,"")</f>
        <v>9</v>
      </c>
      <c r="I2599" s="20" t="str">
        <f>IF(I2598="Skupaj:","DDV (22%):",IF(I2598="DDV (22%):","Skupaj z DDV:",IF(AND('[1]Vmesna vrtilna_SKLOP1'!C2599&lt;&gt;"",'[1]Vmesna vrtilna_SKLOP1'!E2599=""),"Skupaj:","")))</f>
        <v/>
      </c>
      <c r="J2599" s="21">
        <f t="shared" si="81"/>
        <v>0</v>
      </c>
      <c r="K2599" s="21">
        <f>IF(I2599="Skupaj z DDV:",SUM(K2597,K2598),IF(I2599="DDV (22%):",K2598*0.22,IF(AND('[1]Vmesna vrtilna_SKLOP1'!C2599&lt;&gt;"",'[1]Vmesna vrtilna_SKLOP1'!D2599=""),'[1]Vmesna vrtilna_SKLOP1'!J2599,IF(F2599&lt;&gt;"",IF('[1]Vmesna vrtilna_SKLOP1'!J2599&lt;&gt;"",'[1]Vmesna vrtilna_SKLOP1'!J2599,""),""))))</f>
        <v>55</v>
      </c>
      <c r="L2599" s="22">
        <f>IF(I2598="Skupaj:","DDV (22%):",IF(I2598="DDV (22%):","Skupaj z DDV:",IF(AND('[1]Vmesna vrtilna_SKLOP1'!C2599&lt;&gt;"",'[1]Vmesna vrtilna_SKLOP1'!E2599=""),"Skupaj:",IF(AND('[1]Vmesna vrtilna_SKLOP1'!C2599&lt;&gt;"",'[1]Vmesna vrtilna_SKLOP1'!D2599=""),'[1]Vmesna vrtilna_SKLOP1'!J2599,IF(F2599&lt;&gt;"",IF('[1]Vmesna vrtilna_SKLOP1'!J2599&lt;&gt;"",'[1]Vmesna vrtilna_SKLOP1'!J2599,""),"")))))</f>
        <v>55</v>
      </c>
      <c r="M2599" s="22">
        <f t="shared" si="80"/>
        <v>0</v>
      </c>
      <c r="N2599" s="22" t="str">
        <f>IF(IFERROR(VLOOKUP(B2599,'[1]Vmesna vrtilna_SKLOP1'!B:J,7,0),"")=0,"",IFERROR(VLOOKUP(B2599,'[1]Vmesna vrtilna_SKLOP1'!B:J,7,0),""))</f>
        <v/>
      </c>
      <c r="O2599" s="22"/>
    </row>
    <row r="2600" spans="2:15" ht="15" customHeight="1" x14ac:dyDescent="0.3">
      <c r="B2600" s="15" t="str">
        <f>IF(AND('[1]Vmesna vrtilna_SKLOP1'!B2600&lt;&gt;"",'[1]Vmesna vrtilna_SKLOP1'!C2600&lt;&gt;""),IF('[1]Vmesna vrtilna_SKLOP1'!B2600&lt;&gt;"",'[1]Vmesna vrtilna_SKLOP1'!B2600,""),"")</f>
        <v/>
      </c>
      <c r="C2600" s="16" t="str">
        <f>IF(OR(C2599="Posebna oblika",C2599="Kulturno zaščiten objekt",C2599="Kulturno zaščiten objekt, Posebna oblika"),"Glej zavihek POSEBNI POGOJI",IF(SUM(N2599:Q2599)=1,"Posebna oblika",IF(SUM(N2599:Q2599)=10,"Kulturno zaščiten objekt",IF(SUM(N2599:Q2599)=11,"Kulturno zaščiten objekt, Posebna oblika",IF(AND('[1]Vmesna vrtilna_SKLOP1'!C2600&lt;&gt;"",'[1]Vmesna vrtilna_SKLOP1'!D2600&lt;&gt;""),IF('[1]Vmesna vrtilna_SKLOP1'!C2600&lt;&gt;"",'[1]Vmesna vrtilna_SKLOP1'!C2600,""),"")))))</f>
        <v/>
      </c>
      <c r="D2600" s="17" t="str">
        <f>IF(IFERROR(VLOOKUP(B2600,'[1]Vmesna vrtilna_SKLOP1'!B:J,6,0),"")=0,"",IFERROR(VLOOKUP(B2600,'[1]Vmesna vrtilna_SKLOP1'!B:J,6,0),""))</f>
        <v/>
      </c>
      <c r="E2600" s="16" t="str">
        <f>IF(IF('[1]Vmesna vrtilna_SKLOP1'!E2600&lt;&gt;"",'[1]Vmesna vrtilna_SKLOP1'!D2600,"")=0,"",IF('[1]Vmesna vrtilna_SKLOP1'!E2600&lt;&gt;"",'[1]Vmesna vrtilna_SKLOP1'!D2600,""))</f>
        <v/>
      </c>
      <c r="F2600" s="18" t="str">
        <f>IF('[1]Vmesna vrtilna_SKLOP1'!E2600&lt;&gt;"",'[1]Vmesna vrtilna_SKLOP1'!E2600,"")</f>
        <v/>
      </c>
      <c r="G2600" s="15" t="str">
        <f>IF('[1]Vmesna vrtilna_SKLOP1'!E2600&lt;&gt;"",'[1]Vmesna vrtilna_SKLOP1'!F2600,"")</f>
        <v/>
      </c>
      <c r="H2600" s="19" t="str">
        <f>IF('[1]Vmesna vrtilna_SKLOP1'!F2600&lt;&gt;"",'[1]Vmesna vrtilna_SKLOP1'!I2600,"")</f>
        <v/>
      </c>
      <c r="I2600" s="20" t="str">
        <f>IF(I2599="Skupaj:","DDV (22%):",IF(I2599="DDV (22%):","Skupaj z DDV:",IF(AND('[1]Vmesna vrtilna_SKLOP1'!C2600&lt;&gt;"",'[1]Vmesna vrtilna_SKLOP1'!E2600=""),"Skupaj:","")))</f>
        <v/>
      </c>
      <c r="J2600" s="21" t="str">
        <f t="shared" si="81"/>
        <v/>
      </c>
      <c r="K2600" s="21" t="str">
        <f>IF(I2600="Skupaj z DDV:",SUM(K2598,K2599),IF(I2600="DDV (22%):",K2599*0.22,IF(AND('[1]Vmesna vrtilna_SKLOP1'!C2600&lt;&gt;"",'[1]Vmesna vrtilna_SKLOP1'!D2600=""),'[1]Vmesna vrtilna_SKLOP1'!J2600,IF(F2600&lt;&gt;"",IF('[1]Vmesna vrtilna_SKLOP1'!J2600&lt;&gt;"",'[1]Vmesna vrtilna_SKLOP1'!J2600,""),""))))</f>
        <v/>
      </c>
      <c r="L2600" s="22" t="str">
        <f>IF(I2599="Skupaj:","DDV (22%):",IF(I2599="DDV (22%):","Skupaj z DDV:",IF(AND('[1]Vmesna vrtilna_SKLOP1'!C2600&lt;&gt;"",'[1]Vmesna vrtilna_SKLOP1'!E2600=""),"Skupaj:",IF(AND('[1]Vmesna vrtilna_SKLOP1'!C2600&lt;&gt;"",'[1]Vmesna vrtilna_SKLOP1'!D2600=""),'[1]Vmesna vrtilna_SKLOP1'!J2600,IF(F2600&lt;&gt;"",IF('[1]Vmesna vrtilna_SKLOP1'!J2600&lt;&gt;"",'[1]Vmesna vrtilna_SKLOP1'!J2600,""),"")))))</f>
        <v/>
      </c>
      <c r="M2600" s="22">
        <f t="shared" si="80"/>
        <v>0</v>
      </c>
      <c r="N2600" s="22" t="str">
        <f>IF(IFERROR(VLOOKUP(B2600,'[1]Vmesna vrtilna_SKLOP1'!B:J,7,0),"")=0,"",IFERROR(VLOOKUP(B2600,'[1]Vmesna vrtilna_SKLOP1'!B:J,7,0),""))</f>
        <v/>
      </c>
      <c r="O2600" s="22"/>
    </row>
    <row r="2601" spans="2:15" ht="15" customHeight="1" x14ac:dyDescent="0.3">
      <c r="B2601" s="15" t="str">
        <f>IF(AND('[1]Vmesna vrtilna_SKLOP1'!B2601&lt;&gt;"",'[1]Vmesna vrtilna_SKLOP1'!C2601&lt;&gt;""),IF('[1]Vmesna vrtilna_SKLOP1'!B2601&lt;&gt;"",'[1]Vmesna vrtilna_SKLOP1'!B2601,""),"")</f>
        <v/>
      </c>
      <c r="C2601" s="16" t="str">
        <f>IF(OR(C2600="Posebna oblika",C2600="Kulturno zaščiten objekt",C2600="Kulturno zaščiten objekt, Posebna oblika"),"Glej zavihek POSEBNI POGOJI",IF(SUM(N2600:Q2600)=1,"Posebna oblika",IF(SUM(N2600:Q2600)=10,"Kulturno zaščiten objekt",IF(SUM(N2600:Q2600)=11,"Kulturno zaščiten objekt, Posebna oblika",IF(AND('[1]Vmesna vrtilna_SKLOP1'!C2601&lt;&gt;"",'[1]Vmesna vrtilna_SKLOP1'!D2601&lt;&gt;""),IF('[1]Vmesna vrtilna_SKLOP1'!C2601&lt;&gt;"",'[1]Vmesna vrtilna_SKLOP1'!C2601,""),"")))))</f>
        <v/>
      </c>
      <c r="D2601" s="17" t="str">
        <f>IF(IFERROR(VLOOKUP(B2601,'[1]Vmesna vrtilna_SKLOP1'!B:J,6,0),"")=0,"",IFERROR(VLOOKUP(B2601,'[1]Vmesna vrtilna_SKLOP1'!B:J,6,0),""))</f>
        <v/>
      </c>
      <c r="E2601" s="16" t="str">
        <f>IF(IF('[1]Vmesna vrtilna_SKLOP1'!E2601&lt;&gt;"",'[1]Vmesna vrtilna_SKLOP1'!D2601,"")=0,"",IF('[1]Vmesna vrtilna_SKLOP1'!E2601&lt;&gt;"",'[1]Vmesna vrtilna_SKLOP1'!D2601,""))</f>
        <v>Montaža</v>
      </c>
      <c r="F2601" s="18" t="str">
        <f>IF('[1]Vmesna vrtilna_SKLOP1'!E2601&lt;&gt;"",'[1]Vmesna vrtilna_SKLOP1'!E2601,"")</f>
        <v>RAL montaža oken z zidarskimi deli</v>
      </c>
      <c r="G2601" s="15" t="str">
        <f>IF('[1]Vmesna vrtilna_SKLOP1'!E2601&lt;&gt;"",'[1]Vmesna vrtilna_SKLOP1'!F2601,"")</f>
        <v>[m1]</v>
      </c>
      <c r="H2601" s="19">
        <f>IF('[1]Vmesna vrtilna_SKLOP1'!F2601&lt;&gt;"",'[1]Vmesna vrtilna_SKLOP1'!I2601,"")</f>
        <v>11.399999999999999</v>
      </c>
      <c r="I2601" s="20" t="str">
        <f>IF(I2600="Skupaj:","DDV (22%):",IF(I2600="DDV (22%):","Skupaj z DDV:",IF(AND('[1]Vmesna vrtilna_SKLOP1'!C2601&lt;&gt;"",'[1]Vmesna vrtilna_SKLOP1'!E2601=""),"Skupaj:","")))</f>
        <v/>
      </c>
      <c r="J2601" s="21">
        <f t="shared" si="81"/>
        <v>0</v>
      </c>
      <c r="K2601" s="21">
        <f>IF(I2601="Skupaj z DDV:",SUM(K2599,K2600),IF(I2601="DDV (22%):",K2600*0.22,IF(AND('[1]Vmesna vrtilna_SKLOP1'!C2601&lt;&gt;"",'[1]Vmesna vrtilna_SKLOP1'!D2601=""),'[1]Vmesna vrtilna_SKLOP1'!J2601,IF(F2601&lt;&gt;"",IF('[1]Vmesna vrtilna_SKLOP1'!J2601&lt;&gt;"",'[1]Vmesna vrtilna_SKLOP1'!J2601,""),""))))</f>
        <v>387.59999999999997</v>
      </c>
      <c r="L2601" s="22">
        <f>IF(I2600="Skupaj:","DDV (22%):",IF(I2600="DDV (22%):","Skupaj z DDV:",IF(AND('[1]Vmesna vrtilna_SKLOP1'!C2601&lt;&gt;"",'[1]Vmesna vrtilna_SKLOP1'!E2601=""),"Skupaj:",IF(AND('[1]Vmesna vrtilna_SKLOP1'!C2601&lt;&gt;"",'[1]Vmesna vrtilna_SKLOP1'!D2601=""),'[1]Vmesna vrtilna_SKLOP1'!J2601,IF(F2601&lt;&gt;"",IF('[1]Vmesna vrtilna_SKLOP1'!J2601&lt;&gt;"",'[1]Vmesna vrtilna_SKLOP1'!J2601,""),"")))))</f>
        <v>387.59999999999997</v>
      </c>
      <c r="M2601" s="22">
        <f t="shared" si="80"/>
        <v>0</v>
      </c>
      <c r="N2601" s="22" t="str">
        <f>IF(IFERROR(VLOOKUP(B2601,'[1]Vmesna vrtilna_SKLOP1'!B:J,7,0),"")=0,"",IFERROR(VLOOKUP(B2601,'[1]Vmesna vrtilna_SKLOP1'!B:J,7,0),""))</f>
        <v/>
      </c>
      <c r="O2601" s="22"/>
    </row>
    <row r="2602" spans="2:15" ht="15" customHeight="1" x14ac:dyDescent="0.3">
      <c r="B2602" s="15" t="str">
        <f>IF(AND('[1]Vmesna vrtilna_SKLOP1'!B2602&lt;&gt;"",'[1]Vmesna vrtilna_SKLOP1'!C2602&lt;&gt;""),IF('[1]Vmesna vrtilna_SKLOP1'!B2602&lt;&gt;"",'[1]Vmesna vrtilna_SKLOP1'!B2602,""),"")</f>
        <v/>
      </c>
      <c r="C2602" s="16" t="str">
        <f>IF(OR(C2601="Posebna oblika",C2601="Kulturno zaščiten objekt",C2601="Kulturno zaščiten objekt, Posebna oblika"),"Glej zavihek POSEBNI POGOJI",IF(SUM(N2601:Q2601)=1,"Posebna oblika",IF(SUM(N2601:Q2601)=10,"Kulturno zaščiten objekt",IF(SUM(N2601:Q2601)=11,"Kulturno zaščiten objekt, Posebna oblika",IF(AND('[1]Vmesna vrtilna_SKLOP1'!C2602&lt;&gt;"",'[1]Vmesna vrtilna_SKLOP1'!D2602&lt;&gt;""),IF('[1]Vmesna vrtilna_SKLOP1'!C2602&lt;&gt;"",'[1]Vmesna vrtilna_SKLOP1'!C2602,""),"")))))</f>
        <v/>
      </c>
      <c r="D2602" s="17" t="str">
        <f>IF(IFERROR(VLOOKUP(B2602,'[1]Vmesna vrtilna_SKLOP1'!B:J,6,0),"")=0,"",IFERROR(VLOOKUP(B2602,'[1]Vmesna vrtilna_SKLOP1'!B:J,6,0),""))</f>
        <v/>
      </c>
      <c r="E2602" s="16" t="str">
        <f>IF(IF('[1]Vmesna vrtilna_SKLOP1'!E2602&lt;&gt;"",'[1]Vmesna vrtilna_SKLOP1'!D2602,"")=0,"",IF('[1]Vmesna vrtilna_SKLOP1'!E2602&lt;&gt;"",'[1]Vmesna vrtilna_SKLOP1'!D2602,""))</f>
        <v/>
      </c>
      <c r="F2602" s="18" t="str">
        <f>IF('[1]Vmesna vrtilna_SKLOP1'!E2602&lt;&gt;"",'[1]Vmesna vrtilna_SKLOP1'!E2602,"")</f>
        <v>RAL montaža oken z zidarskimi deli ter dodatno zapiranje odprtine nad notr. rolo omarico</v>
      </c>
      <c r="G2602" s="15" t="str">
        <f>IF('[1]Vmesna vrtilna_SKLOP1'!E2602&lt;&gt;"",'[1]Vmesna vrtilna_SKLOP1'!F2602,"")</f>
        <v>[m1]</v>
      </c>
      <c r="H2602" s="19">
        <f>IF('[1]Vmesna vrtilna_SKLOP1'!F2602&lt;&gt;"",'[1]Vmesna vrtilna_SKLOP1'!I2602,"")</f>
        <v>45.599999999999994</v>
      </c>
      <c r="I2602" s="20" t="str">
        <f>IF(I2601="Skupaj:","DDV (22%):",IF(I2601="DDV (22%):","Skupaj z DDV:",IF(AND('[1]Vmesna vrtilna_SKLOP1'!C2602&lt;&gt;"",'[1]Vmesna vrtilna_SKLOP1'!E2602=""),"Skupaj:","")))</f>
        <v/>
      </c>
      <c r="J2602" s="21">
        <f t="shared" si="81"/>
        <v>0</v>
      </c>
      <c r="K2602" s="21">
        <f>IF(I2602="Skupaj z DDV:",SUM(K2600,K2601),IF(I2602="DDV (22%):",K2601*0.22,IF(AND('[1]Vmesna vrtilna_SKLOP1'!C2602&lt;&gt;"",'[1]Vmesna vrtilna_SKLOP1'!D2602=""),'[1]Vmesna vrtilna_SKLOP1'!J2602,IF(F2602&lt;&gt;"",IF('[1]Vmesna vrtilna_SKLOP1'!J2602&lt;&gt;"",'[1]Vmesna vrtilna_SKLOP1'!J2602,""),""))))</f>
        <v>1734</v>
      </c>
      <c r="L2602" s="22">
        <f>IF(I2601="Skupaj:","DDV (22%):",IF(I2601="DDV (22%):","Skupaj z DDV:",IF(AND('[1]Vmesna vrtilna_SKLOP1'!C2602&lt;&gt;"",'[1]Vmesna vrtilna_SKLOP1'!E2602=""),"Skupaj:",IF(AND('[1]Vmesna vrtilna_SKLOP1'!C2602&lt;&gt;"",'[1]Vmesna vrtilna_SKLOP1'!D2602=""),'[1]Vmesna vrtilna_SKLOP1'!J2602,IF(F2602&lt;&gt;"",IF('[1]Vmesna vrtilna_SKLOP1'!J2602&lt;&gt;"",'[1]Vmesna vrtilna_SKLOP1'!J2602,""),"")))))</f>
        <v>1734</v>
      </c>
      <c r="M2602" s="22">
        <f t="shared" si="80"/>
        <v>0</v>
      </c>
      <c r="N2602" s="22" t="str">
        <f>IF(IFERROR(VLOOKUP(B2602,'[1]Vmesna vrtilna_SKLOP1'!B:J,7,0),"")=0,"",IFERROR(VLOOKUP(B2602,'[1]Vmesna vrtilna_SKLOP1'!B:J,7,0),""))</f>
        <v/>
      </c>
      <c r="O2602" s="22"/>
    </row>
    <row r="2603" spans="2:15" ht="15" customHeight="1" x14ac:dyDescent="0.3">
      <c r="B2603" s="15" t="str">
        <f>IF(AND('[1]Vmesna vrtilna_SKLOP1'!B2603&lt;&gt;"",'[1]Vmesna vrtilna_SKLOP1'!C2603&lt;&gt;""),IF('[1]Vmesna vrtilna_SKLOP1'!B2603&lt;&gt;"",'[1]Vmesna vrtilna_SKLOP1'!B2603,""),"")</f>
        <v/>
      </c>
      <c r="C2603" s="16" t="str">
        <f>IF(OR(C2602="Posebna oblika",C2602="Kulturno zaščiten objekt",C2602="Kulturno zaščiten objekt, Posebna oblika"),"Glej zavihek POSEBNI POGOJI",IF(SUM(N2602:Q2602)=1,"Posebna oblika",IF(SUM(N2602:Q2602)=10,"Kulturno zaščiten objekt",IF(SUM(N2602:Q2602)=11,"Kulturno zaščiten objekt, Posebna oblika",IF(AND('[1]Vmesna vrtilna_SKLOP1'!C2603&lt;&gt;"",'[1]Vmesna vrtilna_SKLOP1'!D2603&lt;&gt;""),IF('[1]Vmesna vrtilna_SKLOP1'!C2603&lt;&gt;"",'[1]Vmesna vrtilna_SKLOP1'!C2603,""),"")))))</f>
        <v/>
      </c>
      <c r="D2603" s="17" t="str">
        <f>IF(IFERROR(VLOOKUP(B2603,'[1]Vmesna vrtilna_SKLOP1'!B:J,6,0),"")=0,"",IFERROR(VLOOKUP(B2603,'[1]Vmesna vrtilna_SKLOP1'!B:J,6,0),""))</f>
        <v/>
      </c>
      <c r="E2603" s="16" t="str">
        <f>IF(IF('[1]Vmesna vrtilna_SKLOP1'!E2603&lt;&gt;"",'[1]Vmesna vrtilna_SKLOP1'!D2603,"")=0,"",IF('[1]Vmesna vrtilna_SKLOP1'!E2603&lt;&gt;"",'[1]Vmesna vrtilna_SKLOP1'!D2603,""))</f>
        <v/>
      </c>
      <c r="F2603" s="18" t="str">
        <f>IF('[1]Vmesna vrtilna_SKLOP1'!E2603&lt;&gt;"",'[1]Vmesna vrtilna_SKLOP1'!E2603,"")</f>
        <v>Montaža police</v>
      </c>
      <c r="G2603" s="15" t="str">
        <f>IF('[1]Vmesna vrtilna_SKLOP1'!E2603&lt;&gt;"",'[1]Vmesna vrtilna_SKLOP1'!F2603,"")</f>
        <v>[kos]</v>
      </c>
      <c r="H2603" s="19">
        <f>IF('[1]Vmesna vrtilna_SKLOP1'!F2603&lt;&gt;"",'[1]Vmesna vrtilna_SKLOP1'!I2603,"")</f>
        <v>9</v>
      </c>
      <c r="I2603" s="20" t="str">
        <f>IF(I2602="Skupaj:","DDV (22%):",IF(I2602="DDV (22%):","Skupaj z DDV:",IF(AND('[1]Vmesna vrtilna_SKLOP1'!C2603&lt;&gt;"",'[1]Vmesna vrtilna_SKLOP1'!E2603=""),"Skupaj:","")))</f>
        <v/>
      </c>
      <c r="J2603" s="21">
        <f t="shared" si="81"/>
        <v>0</v>
      </c>
      <c r="K2603" s="21">
        <f>IF(I2603="Skupaj z DDV:",SUM(K2601,K2602),IF(I2603="DDV (22%):",K2602*0.22,IF(AND('[1]Vmesna vrtilna_SKLOP1'!C2603&lt;&gt;"",'[1]Vmesna vrtilna_SKLOP1'!D2603=""),'[1]Vmesna vrtilna_SKLOP1'!J2603,IF(F2603&lt;&gt;"",IF('[1]Vmesna vrtilna_SKLOP1'!J2603&lt;&gt;"",'[1]Vmesna vrtilna_SKLOP1'!J2603,""),""))))</f>
        <v>110</v>
      </c>
      <c r="L2603" s="22">
        <f>IF(I2602="Skupaj:","DDV (22%):",IF(I2602="DDV (22%):","Skupaj z DDV:",IF(AND('[1]Vmesna vrtilna_SKLOP1'!C2603&lt;&gt;"",'[1]Vmesna vrtilna_SKLOP1'!E2603=""),"Skupaj:",IF(AND('[1]Vmesna vrtilna_SKLOP1'!C2603&lt;&gt;"",'[1]Vmesna vrtilna_SKLOP1'!D2603=""),'[1]Vmesna vrtilna_SKLOP1'!J2603,IF(F2603&lt;&gt;"",IF('[1]Vmesna vrtilna_SKLOP1'!J2603&lt;&gt;"",'[1]Vmesna vrtilna_SKLOP1'!J2603,""),"")))))</f>
        <v>110</v>
      </c>
      <c r="M2603" s="22">
        <f t="shared" si="80"/>
        <v>0</v>
      </c>
      <c r="N2603" s="22" t="str">
        <f>IF(IFERROR(VLOOKUP(B2603,'[1]Vmesna vrtilna_SKLOP1'!B:J,7,0),"")=0,"",IFERROR(VLOOKUP(B2603,'[1]Vmesna vrtilna_SKLOP1'!B:J,7,0),""))</f>
        <v/>
      </c>
      <c r="O2603" s="22"/>
    </row>
    <row r="2604" spans="2:15" ht="15" customHeight="1" x14ac:dyDescent="0.3">
      <c r="B2604" s="15" t="str">
        <f>IF(AND('[1]Vmesna vrtilna_SKLOP1'!B2604&lt;&gt;"",'[1]Vmesna vrtilna_SKLOP1'!C2604&lt;&gt;""),IF('[1]Vmesna vrtilna_SKLOP1'!B2604&lt;&gt;"",'[1]Vmesna vrtilna_SKLOP1'!B2604,""),"")</f>
        <v/>
      </c>
      <c r="C2604" s="16" t="str">
        <f>IF(OR(C2603="Posebna oblika",C2603="Kulturno zaščiten objekt",C2603="Kulturno zaščiten objekt, Posebna oblika"),"Glej zavihek POSEBNI POGOJI",IF(SUM(N2603:Q2603)=1,"Posebna oblika",IF(SUM(N2603:Q2603)=10,"Kulturno zaščiten objekt",IF(SUM(N2603:Q2603)=11,"Kulturno zaščiten objekt, Posebna oblika",IF(AND('[1]Vmesna vrtilna_SKLOP1'!C2604&lt;&gt;"",'[1]Vmesna vrtilna_SKLOP1'!D2604&lt;&gt;""),IF('[1]Vmesna vrtilna_SKLOP1'!C2604&lt;&gt;"",'[1]Vmesna vrtilna_SKLOP1'!C2604,""),"")))))</f>
        <v/>
      </c>
      <c r="D2604" s="17" t="str">
        <f>IF(IFERROR(VLOOKUP(B2604,'[1]Vmesna vrtilna_SKLOP1'!B:J,6,0),"")=0,"",IFERROR(VLOOKUP(B2604,'[1]Vmesna vrtilna_SKLOP1'!B:J,6,0),""))</f>
        <v/>
      </c>
      <c r="E2604" s="16" t="str">
        <f>IF(IF('[1]Vmesna vrtilna_SKLOP1'!E2604&lt;&gt;"",'[1]Vmesna vrtilna_SKLOP1'!D2604,"")=0,"",IF('[1]Vmesna vrtilna_SKLOP1'!E2604&lt;&gt;"",'[1]Vmesna vrtilna_SKLOP1'!D2604,""))</f>
        <v/>
      </c>
      <c r="F2604" s="18" t="str">
        <f>IF('[1]Vmesna vrtilna_SKLOP1'!E2604&lt;&gt;"",'[1]Vmesna vrtilna_SKLOP1'!E2604,"")</f>
        <v>RAL montaža vrat z zidarskimi deli ter dodatno zapiranje odprtine nad notr. rolo omarico</v>
      </c>
      <c r="G2604" s="15" t="str">
        <f>IF('[1]Vmesna vrtilna_SKLOP1'!E2604&lt;&gt;"",'[1]Vmesna vrtilna_SKLOP1'!F2604,"")</f>
        <v>[m1]</v>
      </c>
      <c r="H2604" s="19">
        <f>IF('[1]Vmesna vrtilna_SKLOP1'!F2604&lt;&gt;"",'[1]Vmesna vrtilna_SKLOP1'!I2604,"")</f>
        <v>36.400000000000006</v>
      </c>
      <c r="I2604" s="20" t="str">
        <f>IF(I2603="Skupaj:","DDV (22%):",IF(I2603="DDV (22%):","Skupaj z DDV:",IF(AND('[1]Vmesna vrtilna_SKLOP1'!C2604&lt;&gt;"",'[1]Vmesna vrtilna_SKLOP1'!E2604=""),"Skupaj:","")))</f>
        <v/>
      </c>
      <c r="J2604" s="21">
        <f t="shared" si="81"/>
        <v>0</v>
      </c>
      <c r="K2604" s="21">
        <f>IF(I2604="Skupaj z DDV:",SUM(K2602,K2603),IF(I2604="DDV (22%):",K2603*0.22,IF(AND('[1]Vmesna vrtilna_SKLOP1'!C2604&lt;&gt;"",'[1]Vmesna vrtilna_SKLOP1'!D2604=""),'[1]Vmesna vrtilna_SKLOP1'!J2604,IF(F2604&lt;&gt;"",IF('[1]Vmesna vrtilna_SKLOP1'!J2604&lt;&gt;"",'[1]Vmesna vrtilna_SKLOP1'!J2604,""),""))))</f>
        <v>1360</v>
      </c>
      <c r="L2604" s="22">
        <f>IF(I2603="Skupaj:","DDV (22%):",IF(I2603="DDV (22%):","Skupaj z DDV:",IF(AND('[1]Vmesna vrtilna_SKLOP1'!C2604&lt;&gt;"",'[1]Vmesna vrtilna_SKLOP1'!E2604=""),"Skupaj:",IF(AND('[1]Vmesna vrtilna_SKLOP1'!C2604&lt;&gt;"",'[1]Vmesna vrtilna_SKLOP1'!D2604=""),'[1]Vmesna vrtilna_SKLOP1'!J2604,IF(F2604&lt;&gt;"",IF('[1]Vmesna vrtilna_SKLOP1'!J2604&lt;&gt;"",'[1]Vmesna vrtilna_SKLOP1'!J2604,""),"")))))</f>
        <v>1360</v>
      </c>
      <c r="M2604" s="22">
        <f t="shared" si="80"/>
        <v>0</v>
      </c>
      <c r="N2604" s="22" t="str">
        <f>IF(IFERROR(VLOOKUP(B2604,'[1]Vmesna vrtilna_SKLOP1'!B:J,7,0),"")=0,"",IFERROR(VLOOKUP(B2604,'[1]Vmesna vrtilna_SKLOP1'!B:J,7,0),""))</f>
        <v/>
      </c>
      <c r="O2604" s="22"/>
    </row>
    <row r="2605" spans="2:15" ht="15" customHeight="1" x14ac:dyDescent="0.3">
      <c r="B2605" s="15" t="str">
        <f>IF(AND('[1]Vmesna vrtilna_SKLOP1'!B2605&lt;&gt;"",'[1]Vmesna vrtilna_SKLOP1'!C2605&lt;&gt;""),IF('[1]Vmesna vrtilna_SKLOP1'!B2605&lt;&gt;"",'[1]Vmesna vrtilna_SKLOP1'!B2605,""),"")</f>
        <v/>
      </c>
      <c r="C2605" s="16" t="str">
        <f>IF(OR(C2604="Posebna oblika",C2604="Kulturno zaščiten objekt",C2604="Kulturno zaščiten objekt, Posebna oblika"),"Glej zavihek POSEBNI POGOJI",IF(SUM(N2604:Q2604)=1,"Posebna oblika",IF(SUM(N2604:Q2604)=10,"Kulturno zaščiten objekt",IF(SUM(N2604:Q2604)=11,"Kulturno zaščiten objekt, Posebna oblika",IF(AND('[1]Vmesna vrtilna_SKLOP1'!C2605&lt;&gt;"",'[1]Vmesna vrtilna_SKLOP1'!D2605&lt;&gt;""),IF('[1]Vmesna vrtilna_SKLOP1'!C2605&lt;&gt;"",'[1]Vmesna vrtilna_SKLOP1'!C2605,""),"")))))</f>
        <v/>
      </c>
      <c r="D2605" s="17" t="str">
        <f>IF(IFERROR(VLOOKUP(B2605,'[1]Vmesna vrtilna_SKLOP1'!B:J,6,0),"")=0,"",IFERROR(VLOOKUP(B2605,'[1]Vmesna vrtilna_SKLOP1'!B:J,6,0),""))</f>
        <v/>
      </c>
      <c r="E2605" s="16" t="str">
        <f>IF(IF('[1]Vmesna vrtilna_SKLOP1'!E2605&lt;&gt;"",'[1]Vmesna vrtilna_SKLOP1'!D2605,"")=0,"",IF('[1]Vmesna vrtilna_SKLOP1'!E2605&lt;&gt;"",'[1]Vmesna vrtilna_SKLOP1'!D2605,""))</f>
        <v/>
      </c>
      <c r="F2605" s="18" t="str">
        <f>IF('[1]Vmesna vrtilna_SKLOP1'!E2605&lt;&gt;"",'[1]Vmesna vrtilna_SKLOP1'!E2605,"")</f>
        <v/>
      </c>
      <c r="G2605" s="15" t="str">
        <f>IF('[1]Vmesna vrtilna_SKLOP1'!E2605&lt;&gt;"",'[1]Vmesna vrtilna_SKLOP1'!F2605,"")</f>
        <v/>
      </c>
      <c r="H2605" s="19" t="str">
        <f>IF('[1]Vmesna vrtilna_SKLOP1'!F2605&lt;&gt;"",'[1]Vmesna vrtilna_SKLOP1'!I2605,"")</f>
        <v/>
      </c>
      <c r="I2605" s="20" t="str">
        <f>IF(I2604="Skupaj:","DDV (22%):",IF(I2604="DDV (22%):","Skupaj z DDV:",IF(AND('[1]Vmesna vrtilna_SKLOP1'!C2605&lt;&gt;"",'[1]Vmesna vrtilna_SKLOP1'!E2605=""),"Skupaj:","")))</f>
        <v/>
      </c>
      <c r="J2605" s="21" t="str">
        <f t="shared" si="81"/>
        <v/>
      </c>
      <c r="K2605" s="21" t="str">
        <f>IF(I2605="Skupaj z DDV:",SUM(K2603,K2604),IF(I2605="DDV (22%):",K2604*0.22,IF(AND('[1]Vmesna vrtilna_SKLOP1'!C2605&lt;&gt;"",'[1]Vmesna vrtilna_SKLOP1'!D2605=""),'[1]Vmesna vrtilna_SKLOP1'!J2605,IF(F2605&lt;&gt;"",IF('[1]Vmesna vrtilna_SKLOP1'!J2605&lt;&gt;"",'[1]Vmesna vrtilna_SKLOP1'!J2605,""),""))))</f>
        <v/>
      </c>
      <c r="L2605" s="22" t="str">
        <f>IF(I2604="Skupaj:","DDV (22%):",IF(I2604="DDV (22%):","Skupaj z DDV:",IF(AND('[1]Vmesna vrtilna_SKLOP1'!C2605&lt;&gt;"",'[1]Vmesna vrtilna_SKLOP1'!E2605=""),"Skupaj:",IF(AND('[1]Vmesna vrtilna_SKLOP1'!C2605&lt;&gt;"",'[1]Vmesna vrtilna_SKLOP1'!D2605=""),'[1]Vmesna vrtilna_SKLOP1'!J2605,IF(F2605&lt;&gt;"",IF('[1]Vmesna vrtilna_SKLOP1'!J2605&lt;&gt;"",'[1]Vmesna vrtilna_SKLOP1'!J2605,""),"")))))</f>
        <v/>
      </c>
      <c r="M2605" s="22">
        <f t="shared" si="80"/>
        <v>0</v>
      </c>
      <c r="N2605" s="22" t="str">
        <f>IF(IFERROR(VLOOKUP(B2605,'[1]Vmesna vrtilna_SKLOP1'!B:J,7,0),"")=0,"",IFERROR(VLOOKUP(B2605,'[1]Vmesna vrtilna_SKLOP1'!B:J,7,0),""))</f>
        <v/>
      </c>
      <c r="O2605" s="22"/>
    </row>
    <row r="2606" spans="2:15" ht="15" customHeight="1" x14ac:dyDescent="0.3">
      <c r="B2606" s="15" t="str">
        <f>IF(AND('[1]Vmesna vrtilna_SKLOP1'!B2606&lt;&gt;"",'[1]Vmesna vrtilna_SKLOP1'!C2606&lt;&gt;""),IF('[1]Vmesna vrtilna_SKLOP1'!B2606&lt;&gt;"",'[1]Vmesna vrtilna_SKLOP1'!B2606,""),"")</f>
        <v/>
      </c>
      <c r="C2606" s="16" t="str">
        <f>IF(OR(C2605="Posebna oblika",C2605="Kulturno zaščiten objekt",C2605="Kulturno zaščiten objekt, Posebna oblika"),"Glej zavihek POSEBNI POGOJI",IF(SUM(N2605:Q2605)=1,"Posebna oblika",IF(SUM(N2605:Q2605)=10,"Kulturno zaščiten objekt",IF(SUM(N2605:Q2605)=11,"Kulturno zaščiten objekt, Posebna oblika",IF(AND('[1]Vmesna vrtilna_SKLOP1'!C2606&lt;&gt;"",'[1]Vmesna vrtilna_SKLOP1'!D2606&lt;&gt;""),IF('[1]Vmesna vrtilna_SKLOP1'!C2606&lt;&gt;"",'[1]Vmesna vrtilna_SKLOP1'!C2606,""),"")))))</f>
        <v/>
      </c>
      <c r="D2606" s="17" t="str">
        <f>IF(IFERROR(VLOOKUP(B2606,'[1]Vmesna vrtilna_SKLOP1'!B:J,6,0),"")=0,"",IFERROR(VLOOKUP(B2606,'[1]Vmesna vrtilna_SKLOP1'!B:J,6,0),""))</f>
        <v/>
      </c>
      <c r="E2606" s="16" t="str">
        <f>IF(IF('[1]Vmesna vrtilna_SKLOP1'!E2606&lt;&gt;"",'[1]Vmesna vrtilna_SKLOP1'!D2606,"")=0,"",IF('[1]Vmesna vrtilna_SKLOP1'!E2606&lt;&gt;"",'[1]Vmesna vrtilna_SKLOP1'!D2606,""))</f>
        <v>Odvoz na deponijo</v>
      </c>
      <c r="F2606" s="18" t="str">
        <f>IF('[1]Vmesna vrtilna_SKLOP1'!E2606&lt;&gt;"",'[1]Vmesna vrtilna_SKLOP1'!E2606,"")</f>
        <v>Odvoz na deponijo</v>
      </c>
      <c r="G2606" s="15" t="str">
        <f>IF('[1]Vmesna vrtilna_SKLOP1'!E2606&lt;&gt;"",'[1]Vmesna vrtilna_SKLOP1'!F2606,"")</f>
        <v>[m1]</v>
      </c>
      <c r="H2606" s="19">
        <f>IF('[1]Vmesna vrtilna_SKLOP1'!F2606&lt;&gt;"",'[1]Vmesna vrtilna_SKLOP1'!I2606,"")</f>
        <v>93.399999999999977</v>
      </c>
      <c r="I2606" s="20" t="str">
        <f>IF(I2605="Skupaj:","DDV (22%):",IF(I2605="DDV (22%):","Skupaj z DDV:",IF(AND('[1]Vmesna vrtilna_SKLOP1'!C2606&lt;&gt;"",'[1]Vmesna vrtilna_SKLOP1'!E2606=""),"Skupaj:","")))</f>
        <v/>
      </c>
      <c r="J2606" s="21">
        <f t="shared" si="81"/>
        <v>0</v>
      </c>
      <c r="K2606" s="21">
        <f>IF(I2606="Skupaj z DDV:",SUM(K2604,K2605),IF(I2606="DDV (22%):",K2605*0.22,IF(AND('[1]Vmesna vrtilna_SKLOP1'!C2606&lt;&gt;"",'[1]Vmesna vrtilna_SKLOP1'!D2606=""),'[1]Vmesna vrtilna_SKLOP1'!J2606,IF(F2606&lt;&gt;"",IF('[1]Vmesna vrtilna_SKLOP1'!J2606&lt;&gt;"",'[1]Vmesna vrtilna_SKLOP1'!J2606,""),""))))</f>
        <v>280.2</v>
      </c>
      <c r="L2606" s="22">
        <f>IF(I2605="Skupaj:","DDV (22%):",IF(I2605="DDV (22%):","Skupaj z DDV:",IF(AND('[1]Vmesna vrtilna_SKLOP1'!C2606&lt;&gt;"",'[1]Vmesna vrtilna_SKLOP1'!E2606=""),"Skupaj:",IF(AND('[1]Vmesna vrtilna_SKLOP1'!C2606&lt;&gt;"",'[1]Vmesna vrtilna_SKLOP1'!D2606=""),'[1]Vmesna vrtilna_SKLOP1'!J2606,IF(F2606&lt;&gt;"",IF('[1]Vmesna vrtilna_SKLOP1'!J2606&lt;&gt;"",'[1]Vmesna vrtilna_SKLOP1'!J2606,""),"")))))</f>
        <v>280.2</v>
      </c>
      <c r="M2606" s="22">
        <f t="shared" si="80"/>
        <v>0</v>
      </c>
      <c r="N2606" s="22" t="str">
        <f>IF(IFERROR(VLOOKUP(B2606,'[1]Vmesna vrtilna_SKLOP1'!B:J,7,0),"")=0,"",IFERROR(VLOOKUP(B2606,'[1]Vmesna vrtilna_SKLOP1'!B:J,7,0),""))</f>
        <v/>
      </c>
      <c r="O2606" s="22"/>
    </row>
    <row r="2607" spans="2:15" ht="15" customHeight="1" x14ac:dyDescent="0.3">
      <c r="B2607" s="15" t="str">
        <f>IF(AND('[1]Vmesna vrtilna_SKLOP1'!B2607&lt;&gt;"",'[1]Vmesna vrtilna_SKLOP1'!C2607&lt;&gt;""),IF('[1]Vmesna vrtilna_SKLOP1'!B2607&lt;&gt;"",'[1]Vmesna vrtilna_SKLOP1'!B2607,""),"")</f>
        <v/>
      </c>
      <c r="C2607" s="16" t="str">
        <f>IF(OR(C2606="Posebna oblika",C2606="Kulturno zaščiten objekt",C2606="Kulturno zaščiten objekt, Posebna oblika"),"Glej zavihek POSEBNI POGOJI",IF(SUM(N2606:Q2606)=1,"Posebna oblika",IF(SUM(N2606:Q2606)=10,"Kulturno zaščiten objekt",IF(SUM(N2606:Q2606)=11,"Kulturno zaščiten objekt, Posebna oblika",IF(AND('[1]Vmesna vrtilna_SKLOP1'!C2607&lt;&gt;"",'[1]Vmesna vrtilna_SKLOP1'!D2607&lt;&gt;""),IF('[1]Vmesna vrtilna_SKLOP1'!C2607&lt;&gt;"",'[1]Vmesna vrtilna_SKLOP1'!C2607,""),"")))))</f>
        <v/>
      </c>
      <c r="D2607" s="17" t="str">
        <f>IF(IFERROR(VLOOKUP(B2607,'[1]Vmesna vrtilna_SKLOP1'!B:J,6,0),"")=0,"",IFERROR(VLOOKUP(B2607,'[1]Vmesna vrtilna_SKLOP1'!B:J,6,0),""))</f>
        <v/>
      </c>
      <c r="E2607" s="16" t="str">
        <f>IF(IF('[1]Vmesna vrtilna_SKLOP1'!E2607&lt;&gt;"",'[1]Vmesna vrtilna_SKLOP1'!D2607,"")=0,"",IF('[1]Vmesna vrtilna_SKLOP1'!E2607&lt;&gt;"",'[1]Vmesna vrtilna_SKLOP1'!D2607,""))</f>
        <v/>
      </c>
      <c r="F2607" s="18" t="str">
        <f>IF('[1]Vmesna vrtilna_SKLOP1'!E2607&lt;&gt;"",'[1]Vmesna vrtilna_SKLOP1'!E2607,"")</f>
        <v/>
      </c>
      <c r="G2607" s="15" t="str">
        <f>IF('[1]Vmesna vrtilna_SKLOP1'!E2607&lt;&gt;"",'[1]Vmesna vrtilna_SKLOP1'!F2607,"")</f>
        <v/>
      </c>
      <c r="H2607" s="19" t="str">
        <f>IF('[1]Vmesna vrtilna_SKLOP1'!F2607&lt;&gt;"",'[1]Vmesna vrtilna_SKLOP1'!I2607,"")</f>
        <v/>
      </c>
      <c r="I2607" s="20" t="str">
        <f>IF(I2606="Skupaj:","DDV (22%):",IF(I2606="DDV (22%):","Skupaj z DDV:",IF(AND('[1]Vmesna vrtilna_SKLOP1'!C2607&lt;&gt;"",'[1]Vmesna vrtilna_SKLOP1'!E2607=""),"Skupaj:","")))</f>
        <v/>
      </c>
      <c r="J2607" s="21" t="str">
        <f t="shared" si="81"/>
        <v/>
      </c>
      <c r="K2607" s="21" t="str">
        <f>IF(I2607="Skupaj z DDV:",SUM(K2605,K2606),IF(I2607="DDV (22%):",K2606*0.22,IF(AND('[1]Vmesna vrtilna_SKLOP1'!C2607&lt;&gt;"",'[1]Vmesna vrtilna_SKLOP1'!D2607=""),'[1]Vmesna vrtilna_SKLOP1'!J2607,IF(F2607&lt;&gt;"",IF('[1]Vmesna vrtilna_SKLOP1'!J2607&lt;&gt;"",'[1]Vmesna vrtilna_SKLOP1'!J2607,""),""))))</f>
        <v/>
      </c>
      <c r="L2607" s="22" t="str">
        <f>IF(I2606="Skupaj:","DDV (22%):",IF(I2606="DDV (22%):","Skupaj z DDV:",IF(AND('[1]Vmesna vrtilna_SKLOP1'!C2607&lt;&gt;"",'[1]Vmesna vrtilna_SKLOP1'!E2607=""),"Skupaj:",IF(AND('[1]Vmesna vrtilna_SKLOP1'!C2607&lt;&gt;"",'[1]Vmesna vrtilna_SKLOP1'!D2607=""),'[1]Vmesna vrtilna_SKLOP1'!J2607,IF(F2607&lt;&gt;"",IF('[1]Vmesna vrtilna_SKLOP1'!J2607&lt;&gt;"",'[1]Vmesna vrtilna_SKLOP1'!J2607,""),"")))))</f>
        <v/>
      </c>
      <c r="M2607" s="22">
        <f t="shared" si="80"/>
        <v>0</v>
      </c>
      <c r="N2607" s="22" t="str">
        <f>IF(IFERROR(VLOOKUP(B2607,'[1]Vmesna vrtilna_SKLOP1'!B:J,7,0),"")=0,"",IFERROR(VLOOKUP(B2607,'[1]Vmesna vrtilna_SKLOP1'!B:J,7,0),""))</f>
        <v/>
      </c>
      <c r="O2607" s="22"/>
    </row>
    <row r="2608" spans="2:15" ht="15" customHeight="1" x14ac:dyDescent="0.3">
      <c r="B2608" s="15" t="str">
        <f>IF(AND('[1]Vmesna vrtilna_SKLOP1'!B2608&lt;&gt;"",'[1]Vmesna vrtilna_SKLOP1'!C2608&lt;&gt;""),IF('[1]Vmesna vrtilna_SKLOP1'!B2608&lt;&gt;"",'[1]Vmesna vrtilna_SKLOP1'!B2608,""),"")</f>
        <v/>
      </c>
      <c r="C2608" s="16" t="str">
        <f>IF(OR(C2607="Posebna oblika",C2607="Kulturno zaščiten objekt",C2607="Kulturno zaščiten objekt, Posebna oblika"),"Glej zavihek POSEBNI POGOJI",IF(SUM(N2607:Q2607)=1,"Posebna oblika",IF(SUM(N2607:Q2607)=10,"Kulturno zaščiten objekt",IF(SUM(N2607:Q2607)=11,"Kulturno zaščiten objekt, Posebna oblika",IF(AND('[1]Vmesna vrtilna_SKLOP1'!C2608&lt;&gt;"",'[1]Vmesna vrtilna_SKLOP1'!D2608&lt;&gt;""),IF('[1]Vmesna vrtilna_SKLOP1'!C2608&lt;&gt;"",'[1]Vmesna vrtilna_SKLOP1'!C2608,""),"")))))</f>
        <v/>
      </c>
      <c r="D2608" s="17" t="str">
        <f>IF(IFERROR(VLOOKUP(B2608,'[1]Vmesna vrtilna_SKLOP1'!B:J,6,0),"")=0,"",IFERROR(VLOOKUP(B2608,'[1]Vmesna vrtilna_SKLOP1'!B:J,6,0),""))</f>
        <v/>
      </c>
      <c r="E2608" s="16" t="str">
        <f>IF(IF('[1]Vmesna vrtilna_SKLOP1'!E2608&lt;&gt;"",'[1]Vmesna vrtilna_SKLOP1'!D2608,"")=0,"",IF('[1]Vmesna vrtilna_SKLOP1'!E2608&lt;&gt;"",'[1]Vmesna vrtilna_SKLOP1'!D2608,""))</f>
        <v>Slikopleskarska dela</v>
      </c>
      <c r="F2608" s="18" t="str">
        <f>IF('[1]Vmesna vrtilna_SKLOP1'!E2608&lt;&gt;"",'[1]Vmesna vrtilna_SKLOP1'!E2608,"")</f>
        <v>Slikopleskarska dela na špaletah</v>
      </c>
      <c r="G2608" s="15" t="str">
        <f>IF('[1]Vmesna vrtilna_SKLOP1'!E2608&lt;&gt;"",'[1]Vmesna vrtilna_SKLOP1'!F2608,"")</f>
        <v>[m1]</v>
      </c>
      <c r="H2608" s="19">
        <f>IF('[1]Vmesna vrtilna_SKLOP1'!F2608&lt;&gt;"",'[1]Vmesna vrtilna_SKLOP1'!I2608,"")</f>
        <v>56.499999999999979</v>
      </c>
      <c r="I2608" s="20" t="str">
        <f>IF(I2607="Skupaj:","DDV (22%):",IF(I2607="DDV (22%):","Skupaj z DDV:",IF(AND('[1]Vmesna vrtilna_SKLOP1'!C2608&lt;&gt;"",'[1]Vmesna vrtilna_SKLOP1'!E2608=""),"Skupaj:","")))</f>
        <v/>
      </c>
      <c r="J2608" s="21">
        <f t="shared" si="81"/>
        <v>0</v>
      </c>
      <c r="K2608" s="21">
        <f>IF(I2608="Skupaj z DDV:",SUM(K2606,K2607),IF(I2608="DDV (22%):",K2607*0.22,IF(AND('[1]Vmesna vrtilna_SKLOP1'!C2608&lt;&gt;"",'[1]Vmesna vrtilna_SKLOP1'!D2608=""),'[1]Vmesna vrtilna_SKLOP1'!J2608,IF(F2608&lt;&gt;"",IF('[1]Vmesna vrtilna_SKLOP1'!J2608&lt;&gt;"",'[1]Vmesna vrtilna_SKLOP1'!J2608,""),""))))</f>
        <v>747.19999999999982</v>
      </c>
      <c r="L2608" s="22">
        <f>IF(I2607="Skupaj:","DDV (22%):",IF(I2607="DDV (22%):","Skupaj z DDV:",IF(AND('[1]Vmesna vrtilna_SKLOP1'!C2608&lt;&gt;"",'[1]Vmesna vrtilna_SKLOP1'!E2608=""),"Skupaj:",IF(AND('[1]Vmesna vrtilna_SKLOP1'!C2608&lt;&gt;"",'[1]Vmesna vrtilna_SKLOP1'!D2608=""),'[1]Vmesna vrtilna_SKLOP1'!J2608,IF(F2608&lt;&gt;"",IF('[1]Vmesna vrtilna_SKLOP1'!J2608&lt;&gt;"",'[1]Vmesna vrtilna_SKLOP1'!J2608,""),"")))))</f>
        <v>747.19999999999982</v>
      </c>
      <c r="M2608" s="22">
        <f t="shared" si="80"/>
        <v>0</v>
      </c>
      <c r="N2608" s="22" t="str">
        <f>IF(IFERROR(VLOOKUP(B2608,'[1]Vmesna vrtilna_SKLOP1'!B:J,7,0),"")=0,"",IFERROR(VLOOKUP(B2608,'[1]Vmesna vrtilna_SKLOP1'!B:J,7,0),""))</f>
        <v/>
      </c>
      <c r="O2608" s="22"/>
    </row>
    <row r="2609" spans="2:15" ht="15" customHeight="1" x14ac:dyDescent="0.3">
      <c r="B2609" s="15" t="str">
        <f>IF(AND('[1]Vmesna vrtilna_SKLOP1'!B2609&lt;&gt;"",'[1]Vmesna vrtilna_SKLOP1'!C2609&lt;&gt;""),IF('[1]Vmesna vrtilna_SKLOP1'!B2609&lt;&gt;"",'[1]Vmesna vrtilna_SKLOP1'!B2609,""),"")</f>
        <v/>
      </c>
      <c r="C2609" s="16" t="str">
        <f>IF(OR(C2608="Posebna oblika",C2608="Kulturno zaščiten objekt",C2608="Kulturno zaščiten objekt, Posebna oblika"),"Glej zavihek POSEBNI POGOJI",IF(SUM(N2608:Q2608)=1,"Posebna oblika",IF(SUM(N2608:Q2608)=10,"Kulturno zaščiten objekt",IF(SUM(N2608:Q2608)=11,"Kulturno zaščiten objekt, Posebna oblika",IF(AND('[1]Vmesna vrtilna_SKLOP1'!C2609&lt;&gt;"",'[1]Vmesna vrtilna_SKLOP1'!D2609&lt;&gt;""),IF('[1]Vmesna vrtilna_SKLOP1'!C2609&lt;&gt;"",'[1]Vmesna vrtilna_SKLOP1'!C2609,""),"")))))</f>
        <v/>
      </c>
      <c r="D2609" s="17" t="str">
        <f>IF(IFERROR(VLOOKUP(B2609,'[1]Vmesna vrtilna_SKLOP1'!B:J,6,0),"")=0,"",IFERROR(VLOOKUP(B2609,'[1]Vmesna vrtilna_SKLOP1'!B:J,6,0),""))</f>
        <v/>
      </c>
      <c r="E2609" s="16" t="str">
        <f>IF(IF('[1]Vmesna vrtilna_SKLOP1'!E2609&lt;&gt;"",'[1]Vmesna vrtilna_SKLOP1'!D2609,"")=0,"",IF('[1]Vmesna vrtilna_SKLOP1'!E2609&lt;&gt;"",'[1]Vmesna vrtilna_SKLOP1'!D2609,""))</f>
        <v/>
      </c>
      <c r="F2609" s="18" t="str">
        <f>IF('[1]Vmesna vrtilna_SKLOP1'!E2609&lt;&gt;"",'[1]Vmesna vrtilna_SKLOP1'!E2609,"")</f>
        <v/>
      </c>
      <c r="G2609" s="15" t="str">
        <f>IF('[1]Vmesna vrtilna_SKLOP1'!E2609&lt;&gt;"",'[1]Vmesna vrtilna_SKLOP1'!F2609,"")</f>
        <v/>
      </c>
      <c r="H2609" s="19" t="str">
        <f>IF('[1]Vmesna vrtilna_SKLOP1'!F2609&lt;&gt;"",'[1]Vmesna vrtilna_SKLOP1'!I2609,"")</f>
        <v/>
      </c>
      <c r="I2609" s="20" t="str">
        <f>IF(I2608="Skupaj:","DDV (22%):",IF(I2608="DDV (22%):","Skupaj z DDV:",IF(AND('[1]Vmesna vrtilna_SKLOP1'!C2609&lt;&gt;"",'[1]Vmesna vrtilna_SKLOP1'!E2609=""),"Skupaj:","")))</f>
        <v/>
      </c>
      <c r="J2609" s="21" t="str">
        <f t="shared" si="81"/>
        <v/>
      </c>
      <c r="K2609" s="21" t="str">
        <f>IF(I2609="Skupaj z DDV:",SUM(K2607,K2608),IF(I2609="DDV (22%):",K2608*0.22,IF(AND('[1]Vmesna vrtilna_SKLOP1'!C2609&lt;&gt;"",'[1]Vmesna vrtilna_SKLOP1'!D2609=""),'[1]Vmesna vrtilna_SKLOP1'!J2609,IF(F2609&lt;&gt;"",IF('[1]Vmesna vrtilna_SKLOP1'!J2609&lt;&gt;"",'[1]Vmesna vrtilna_SKLOP1'!J2609,""),""))))</f>
        <v/>
      </c>
      <c r="L2609" s="22" t="str">
        <f>IF(I2608="Skupaj:","DDV (22%):",IF(I2608="DDV (22%):","Skupaj z DDV:",IF(AND('[1]Vmesna vrtilna_SKLOP1'!C2609&lt;&gt;"",'[1]Vmesna vrtilna_SKLOP1'!E2609=""),"Skupaj:",IF(AND('[1]Vmesna vrtilna_SKLOP1'!C2609&lt;&gt;"",'[1]Vmesna vrtilna_SKLOP1'!D2609=""),'[1]Vmesna vrtilna_SKLOP1'!J2609,IF(F2609&lt;&gt;"",IF('[1]Vmesna vrtilna_SKLOP1'!J2609&lt;&gt;"",'[1]Vmesna vrtilna_SKLOP1'!J2609,""),"")))))</f>
        <v/>
      </c>
      <c r="M2609" s="22">
        <f t="shared" si="80"/>
        <v>0</v>
      </c>
      <c r="N2609" s="22" t="str">
        <f>IF(IFERROR(VLOOKUP(B2609,'[1]Vmesna vrtilna_SKLOP1'!B:J,7,0),"")=0,"",IFERROR(VLOOKUP(B2609,'[1]Vmesna vrtilna_SKLOP1'!B:J,7,0),""))</f>
        <v/>
      </c>
      <c r="O2609" s="22"/>
    </row>
    <row r="2610" spans="2:15" ht="15" customHeight="1" x14ac:dyDescent="0.3">
      <c r="B2610" s="15" t="str">
        <f>IF(AND('[1]Vmesna vrtilna_SKLOP1'!B2610&lt;&gt;"",'[1]Vmesna vrtilna_SKLOP1'!C2610&lt;&gt;""),IF('[1]Vmesna vrtilna_SKLOP1'!B2610&lt;&gt;"",'[1]Vmesna vrtilna_SKLOP1'!B2610,""),"")</f>
        <v/>
      </c>
      <c r="C2610" s="16" t="str">
        <f>IF(OR(C2609="Posebna oblika",C2609="Kulturno zaščiten objekt",C2609="Kulturno zaščiten objekt, Posebna oblika"),"Glej zavihek POSEBNI POGOJI",IF(SUM(N2609:Q2609)=1,"Posebna oblika",IF(SUM(N2609:Q2609)=10,"Kulturno zaščiten objekt",IF(SUM(N2609:Q2609)=11,"Kulturno zaščiten objekt, Posebna oblika",IF(AND('[1]Vmesna vrtilna_SKLOP1'!C2610&lt;&gt;"",'[1]Vmesna vrtilna_SKLOP1'!D2610&lt;&gt;""),IF('[1]Vmesna vrtilna_SKLOP1'!C2610&lt;&gt;"",'[1]Vmesna vrtilna_SKLOP1'!C2610,""),"")))))</f>
        <v/>
      </c>
      <c r="D2610" s="17" t="str">
        <f>IF(IFERROR(VLOOKUP(B2610,'[1]Vmesna vrtilna_SKLOP1'!B:J,6,0),"")=0,"",IFERROR(VLOOKUP(B2610,'[1]Vmesna vrtilna_SKLOP1'!B:J,6,0),""))</f>
        <v/>
      </c>
      <c r="E2610" s="16" t="str">
        <f>IF(IF('[1]Vmesna vrtilna_SKLOP1'!E2610&lt;&gt;"",'[1]Vmesna vrtilna_SKLOP1'!D2610,"")=0,"",IF('[1]Vmesna vrtilna_SKLOP1'!E2610&lt;&gt;"",'[1]Vmesna vrtilna_SKLOP1'!D2610,""))</f>
        <v/>
      </c>
      <c r="F2610" s="18" t="str">
        <f>IF('[1]Vmesna vrtilna_SKLOP1'!E2610&lt;&gt;"",'[1]Vmesna vrtilna_SKLOP1'!E2610,"")</f>
        <v/>
      </c>
      <c r="G2610" s="15" t="str">
        <f>IF('[1]Vmesna vrtilna_SKLOP1'!E2610&lt;&gt;"",'[1]Vmesna vrtilna_SKLOP1'!F2610,"")</f>
        <v/>
      </c>
      <c r="H2610" s="19" t="str">
        <f>IF('[1]Vmesna vrtilna_SKLOP1'!F2610&lt;&gt;"",'[1]Vmesna vrtilna_SKLOP1'!I2610,"")</f>
        <v/>
      </c>
      <c r="I2610" s="20" t="str">
        <f>IF(I2609="Skupaj:","DDV (22%):",IF(I2609="DDV (22%):","Skupaj z DDV:",IF(AND('[1]Vmesna vrtilna_SKLOP1'!C2610&lt;&gt;"",'[1]Vmesna vrtilna_SKLOP1'!E2610=""),"Skupaj:","")))</f>
        <v>Skupaj:</v>
      </c>
      <c r="J2610" s="21">
        <f t="shared" si="81"/>
        <v>0</v>
      </c>
      <c r="K2610" s="21">
        <f>IF(I2610="Skupaj z DDV:",SUM(K2608,K2609),IF(I2610="DDV (22%):",K2609*0.22,IF(AND('[1]Vmesna vrtilna_SKLOP1'!C2610&lt;&gt;"",'[1]Vmesna vrtilna_SKLOP1'!D2610=""),'[1]Vmesna vrtilna_SKLOP1'!J2610,IF(F2610&lt;&gt;"",IF('[1]Vmesna vrtilna_SKLOP1'!J2610&lt;&gt;"",'[1]Vmesna vrtilna_SKLOP1'!J2610,""),""))))</f>
        <v>22826.589534712744</v>
      </c>
      <c r="L2610" s="22" t="str">
        <f>IF(I2609="Skupaj:","DDV (22%):",IF(I2609="DDV (22%):","Skupaj z DDV:",IF(AND('[1]Vmesna vrtilna_SKLOP1'!C2610&lt;&gt;"",'[1]Vmesna vrtilna_SKLOP1'!E2610=""),"Skupaj:",IF(AND('[1]Vmesna vrtilna_SKLOP1'!C2610&lt;&gt;"",'[1]Vmesna vrtilna_SKLOP1'!D2610=""),'[1]Vmesna vrtilna_SKLOP1'!J2610,IF(F2610&lt;&gt;"",IF('[1]Vmesna vrtilna_SKLOP1'!J2610&lt;&gt;"",'[1]Vmesna vrtilna_SKLOP1'!J2610,""),"")))))</f>
        <v>Skupaj:</v>
      </c>
      <c r="M2610" s="22">
        <f t="shared" si="80"/>
        <v>0</v>
      </c>
      <c r="N2610" s="22" t="str">
        <f>IF(IFERROR(VLOOKUP(B2610,'[1]Vmesna vrtilna_SKLOP1'!B:J,7,0),"")=0,"",IFERROR(VLOOKUP(B2610,'[1]Vmesna vrtilna_SKLOP1'!B:J,7,0),""))</f>
        <v/>
      </c>
      <c r="O2610" s="22"/>
    </row>
    <row r="2611" spans="2:15" ht="15" customHeight="1" x14ac:dyDescent="0.3">
      <c r="B2611" s="15" t="str">
        <f>IF(AND('[1]Vmesna vrtilna_SKLOP1'!B2611&lt;&gt;"",'[1]Vmesna vrtilna_SKLOP1'!C2611&lt;&gt;""),IF('[1]Vmesna vrtilna_SKLOP1'!B2611&lt;&gt;"",'[1]Vmesna vrtilna_SKLOP1'!B2611,""),"")</f>
        <v/>
      </c>
      <c r="C2611" s="16" t="str">
        <f>IF(OR(C2610="Posebna oblika",C2610="Kulturno zaščiten objekt",C2610="Kulturno zaščiten objekt, Posebna oblika"),"Glej zavihek POSEBNI POGOJI",IF(SUM(N2610:Q2610)=1,"Posebna oblika",IF(SUM(N2610:Q2610)=10,"Kulturno zaščiten objekt",IF(SUM(N2610:Q2610)=11,"Kulturno zaščiten objekt, Posebna oblika",IF(AND('[1]Vmesna vrtilna_SKLOP1'!C2611&lt;&gt;"",'[1]Vmesna vrtilna_SKLOP1'!D2611&lt;&gt;""),IF('[1]Vmesna vrtilna_SKLOP1'!C2611&lt;&gt;"",'[1]Vmesna vrtilna_SKLOP1'!C2611,""),"")))))</f>
        <v/>
      </c>
      <c r="D2611" s="17" t="str">
        <f>IF(IFERROR(VLOOKUP(B2611,'[1]Vmesna vrtilna_SKLOP1'!B:J,6,0),"")=0,"",IFERROR(VLOOKUP(B2611,'[1]Vmesna vrtilna_SKLOP1'!B:J,6,0),""))</f>
        <v/>
      </c>
      <c r="E2611" s="16" t="str">
        <f>IF(IF('[1]Vmesna vrtilna_SKLOP1'!E2611&lt;&gt;"",'[1]Vmesna vrtilna_SKLOP1'!D2611,"")=0,"",IF('[1]Vmesna vrtilna_SKLOP1'!E2611&lt;&gt;"",'[1]Vmesna vrtilna_SKLOP1'!D2611,""))</f>
        <v/>
      </c>
      <c r="F2611" s="18" t="str">
        <f>IF('[1]Vmesna vrtilna_SKLOP1'!E2611&lt;&gt;"",'[1]Vmesna vrtilna_SKLOP1'!E2611,"")</f>
        <v/>
      </c>
      <c r="G2611" s="15" t="str">
        <f>IF('[1]Vmesna vrtilna_SKLOP1'!E2611&lt;&gt;"",'[1]Vmesna vrtilna_SKLOP1'!F2611,"")</f>
        <v/>
      </c>
      <c r="H2611" s="19" t="str">
        <f>IF('[1]Vmesna vrtilna_SKLOP1'!F2611&lt;&gt;"",'[1]Vmesna vrtilna_SKLOP1'!I2611,"")</f>
        <v/>
      </c>
      <c r="I2611" s="20" t="str">
        <f>IF(I2610="Skupaj:","DDV (22%):",IF(I2610="DDV (22%):","Skupaj z DDV:",IF(AND('[1]Vmesna vrtilna_SKLOP1'!C2611&lt;&gt;"",'[1]Vmesna vrtilna_SKLOP1'!E2611=""),"Skupaj:","")))</f>
        <v>DDV (22%):</v>
      </c>
      <c r="J2611" s="21">
        <f t="shared" si="81"/>
        <v>0</v>
      </c>
      <c r="K2611" s="21">
        <f>IF(I2611="Skupaj z DDV:",SUM(K2609,K2610),IF(I2611="DDV (22%):",K2610*0.22,IF(AND('[1]Vmesna vrtilna_SKLOP1'!C2611&lt;&gt;"",'[1]Vmesna vrtilna_SKLOP1'!D2611=""),'[1]Vmesna vrtilna_SKLOP1'!J2611,IF(F2611&lt;&gt;"",IF('[1]Vmesna vrtilna_SKLOP1'!J2611&lt;&gt;"",'[1]Vmesna vrtilna_SKLOP1'!J2611,""),""))))</f>
        <v>5021.8496976368042</v>
      </c>
      <c r="L2611" s="22" t="str">
        <f>IF(I2610="Skupaj:","DDV (22%):",IF(I2610="DDV (22%):","Skupaj z DDV:",IF(AND('[1]Vmesna vrtilna_SKLOP1'!C2611&lt;&gt;"",'[1]Vmesna vrtilna_SKLOP1'!E2611=""),"Skupaj:",IF(AND('[1]Vmesna vrtilna_SKLOP1'!C2611&lt;&gt;"",'[1]Vmesna vrtilna_SKLOP1'!D2611=""),'[1]Vmesna vrtilna_SKLOP1'!J2611,IF(F2611&lt;&gt;"",IF('[1]Vmesna vrtilna_SKLOP1'!J2611&lt;&gt;"",'[1]Vmesna vrtilna_SKLOP1'!J2611,""),"")))))</f>
        <v>DDV (22%):</v>
      </c>
      <c r="M2611" s="22">
        <f t="shared" si="80"/>
        <v>0</v>
      </c>
      <c r="N2611" s="22" t="str">
        <f>IF(IFERROR(VLOOKUP(B2611,'[1]Vmesna vrtilna_SKLOP1'!B:J,7,0),"")=0,"",IFERROR(VLOOKUP(B2611,'[1]Vmesna vrtilna_SKLOP1'!B:J,7,0),""))</f>
        <v/>
      </c>
      <c r="O2611" s="22"/>
    </row>
    <row r="2612" spans="2:15" ht="15" customHeight="1" x14ac:dyDescent="0.3">
      <c r="B2612" s="15" t="str">
        <f>IF(AND('[1]Vmesna vrtilna_SKLOP1'!B2612&lt;&gt;"",'[1]Vmesna vrtilna_SKLOP1'!C2612&lt;&gt;""),IF('[1]Vmesna vrtilna_SKLOP1'!B2612&lt;&gt;"",'[1]Vmesna vrtilna_SKLOP1'!B2612,""),"")</f>
        <v/>
      </c>
      <c r="C2612" s="16" t="str">
        <f>IF(OR(C2611="Posebna oblika",C2611="Kulturno zaščiten objekt",C2611="Kulturno zaščiten objekt, Posebna oblika"),"Glej zavihek POSEBNI POGOJI",IF(SUM(N2611:Q2611)=1,"Posebna oblika",IF(SUM(N2611:Q2611)=10,"Kulturno zaščiten objekt",IF(SUM(N2611:Q2611)=11,"Kulturno zaščiten objekt, Posebna oblika",IF(AND('[1]Vmesna vrtilna_SKLOP1'!C2612&lt;&gt;"",'[1]Vmesna vrtilna_SKLOP1'!D2612&lt;&gt;""),IF('[1]Vmesna vrtilna_SKLOP1'!C2612&lt;&gt;"",'[1]Vmesna vrtilna_SKLOP1'!C2612,""),"")))))</f>
        <v/>
      </c>
      <c r="D2612" s="17" t="str">
        <f>IF(IFERROR(VLOOKUP(B2612,'[1]Vmesna vrtilna_SKLOP1'!B:J,6,0),"")=0,"",IFERROR(VLOOKUP(B2612,'[1]Vmesna vrtilna_SKLOP1'!B:J,6,0),""))</f>
        <v/>
      </c>
      <c r="E2612" s="16" t="str">
        <f>IF(IF('[1]Vmesna vrtilna_SKLOP1'!E2612&lt;&gt;"",'[1]Vmesna vrtilna_SKLOP1'!D2612,"")=0,"",IF('[1]Vmesna vrtilna_SKLOP1'!E2612&lt;&gt;"",'[1]Vmesna vrtilna_SKLOP1'!D2612,""))</f>
        <v/>
      </c>
      <c r="F2612" s="18" t="str">
        <f>IF('[1]Vmesna vrtilna_SKLOP1'!E2612&lt;&gt;"",'[1]Vmesna vrtilna_SKLOP1'!E2612,"")</f>
        <v/>
      </c>
      <c r="G2612" s="15" t="str">
        <f>IF('[1]Vmesna vrtilna_SKLOP1'!E2612&lt;&gt;"",'[1]Vmesna vrtilna_SKLOP1'!F2612,"")</f>
        <v/>
      </c>
      <c r="H2612" s="19" t="str">
        <f>IF('[1]Vmesna vrtilna_SKLOP1'!F2612&lt;&gt;"",'[1]Vmesna vrtilna_SKLOP1'!I2612,"")</f>
        <v/>
      </c>
      <c r="I2612" s="20" t="str">
        <f>IF(I2611="Skupaj:","DDV (22%):",IF(I2611="DDV (22%):","Skupaj z DDV:",IF(AND('[1]Vmesna vrtilna_SKLOP1'!C2612&lt;&gt;"",'[1]Vmesna vrtilna_SKLOP1'!E2612=""),"Skupaj:","")))</f>
        <v>Skupaj z DDV:</v>
      </c>
      <c r="J2612" s="21">
        <f t="shared" si="81"/>
        <v>0</v>
      </c>
      <c r="K2612" s="21">
        <f>IF(I2612="Skupaj z DDV:",SUM(K2610,K2611),IF(I2612="DDV (22%):",K2611*0.22,IF(AND('[1]Vmesna vrtilna_SKLOP1'!C2612&lt;&gt;"",'[1]Vmesna vrtilna_SKLOP1'!D2612=""),'[1]Vmesna vrtilna_SKLOP1'!J2612,IF(F2612&lt;&gt;"",IF('[1]Vmesna vrtilna_SKLOP1'!J2612&lt;&gt;"",'[1]Vmesna vrtilna_SKLOP1'!J2612,""),""))))</f>
        <v>27848.439232349549</v>
      </c>
      <c r="L2612" s="22" t="str">
        <f>IF(I2611="Skupaj:","DDV (22%):",IF(I2611="DDV (22%):","Skupaj z DDV:",IF(AND('[1]Vmesna vrtilna_SKLOP1'!C2612&lt;&gt;"",'[1]Vmesna vrtilna_SKLOP1'!E2612=""),"Skupaj:",IF(AND('[1]Vmesna vrtilna_SKLOP1'!C2612&lt;&gt;"",'[1]Vmesna vrtilna_SKLOP1'!D2612=""),'[1]Vmesna vrtilna_SKLOP1'!J2612,IF(F2612&lt;&gt;"",IF('[1]Vmesna vrtilna_SKLOP1'!J2612&lt;&gt;"",'[1]Vmesna vrtilna_SKLOP1'!J2612,""),"")))))</f>
        <v>Skupaj z DDV:</v>
      </c>
      <c r="M2612" s="22">
        <f t="shared" si="80"/>
        <v>0</v>
      </c>
      <c r="N2612" s="22" t="str">
        <f>IF(IFERROR(VLOOKUP(B2612,'[1]Vmesna vrtilna_SKLOP1'!B:J,7,0),"")=0,"",IFERROR(VLOOKUP(B2612,'[1]Vmesna vrtilna_SKLOP1'!B:J,7,0),""))</f>
        <v/>
      </c>
      <c r="O2612" s="22"/>
    </row>
    <row r="2613" spans="2:15" ht="15" customHeight="1" x14ac:dyDescent="0.3">
      <c r="B2613" s="15">
        <f>IF(AND('[1]Vmesna vrtilna_SKLOP1'!B2613&lt;&gt;"",'[1]Vmesna vrtilna_SKLOP1'!C2613&lt;&gt;""),IF('[1]Vmesna vrtilna_SKLOP1'!B2613&lt;&gt;"",'[1]Vmesna vrtilna_SKLOP1'!B2613,""),"")</f>
        <v>84</v>
      </c>
      <c r="C2613" s="16" t="str">
        <f>IF(OR(C2612="Posebna oblika",C2612="Kulturno zaščiten objekt",C2612="Kulturno zaščiten objekt, Posebna oblika"),"Glej zavihek POSEBNI POGOJI",IF(SUM(N2612:Q2612)=1,"Posebna oblika",IF(SUM(N2612:Q2612)=10,"Kulturno zaščiten objekt",IF(SUM(N2612:Q2612)=11,"Kulturno zaščiten objekt, Posebna oblika",IF(AND('[1]Vmesna vrtilna_SKLOP1'!C2613&lt;&gt;"",'[1]Vmesna vrtilna_SKLOP1'!D2613&lt;&gt;""),IF('[1]Vmesna vrtilna_SKLOP1'!C2613&lt;&gt;"",'[1]Vmesna vrtilna_SKLOP1'!C2613,""),"")))))</f>
        <v>Kresnice 57</v>
      </c>
      <c r="D2613" s="17">
        <f>IF(IFERROR(VLOOKUP(B2613,'[1]Vmesna vrtilna_SKLOP1'!B:J,6,0),"")=0,"",IFERROR(VLOOKUP(B2613,'[1]Vmesna vrtilna_SKLOP1'!B:J,6,0),""))</f>
        <v>1</v>
      </c>
      <c r="E2613" s="16" t="str">
        <f>IF(IF('[1]Vmesna vrtilna_SKLOP1'!E2613&lt;&gt;"",'[1]Vmesna vrtilna_SKLOP1'!D2613,"")=0,"",IF('[1]Vmesna vrtilna_SKLOP1'!E2613&lt;&gt;"",'[1]Vmesna vrtilna_SKLOP1'!D2613,""))</f>
        <v>Okna/Vrata</v>
      </c>
      <c r="F2613" s="18" t="str">
        <f>IF('[1]Vmesna vrtilna_SKLOP1'!E2613&lt;&gt;"",'[1]Vmesna vrtilna_SKLOP1'!E2613,"")</f>
        <v>Enokrilno okno (tip: O1); dim. ŠxV: 1x1,2m; Material: Les ; steklo 6/16Ar/4; Rw,st.=36 (Rw,st.+Ctr ≥ 31 dB)</v>
      </c>
      <c r="G2613" s="15" t="str">
        <f>IF('[1]Vmesna vrtilna_SKLOP1'!E2613&lt;&gt;"",'[1]Vmesna vrtilna_SKLOP1'!F2613,"")</f>
        <v>[kos]</v>
      </c>
      <c r="H2613" s="19">
        <f>IF('[1]Vmesna vrtilna_SKLOP1'!F2613&lt;&gt;"",'[1]Vmesna vrtilna_SKLOP1'!I2613,"")</f>
        <v>3</v>
      </c>
      <c r="I2613" s="20" t="str">
        <f>IF(I2612="Skupaj:","DDV (22%):",IF(I2612="DDV (22%):","Skupaj z DDV:",IF(AND('[1]Vmesna vrtilna_SKLOP1'!C2613&lt;&gt;"",'[1]Vmesna vrtilna_SKLOP1'!E2613=""),"Skupaj:","")))</f>
        <v/>
      </c>
      <c r="J2613" s="21">
        <f t="shared" si="81"/>
        <v>0</v>
      </c>
      <c r="K2613" s="21">
        <f>IF(I2613="Skupaj z DDV:",SUM(K2611,K2612),IF(I2613="DDV (22%):",K2612*0.22,IF(AND('[1]Vmesna vrtilna_SKLOP1'!C2613&lt;&gt;"",'[1]Vmesna vrtilna_SKLOP1'!D2613=""),'[1]Vmesna vrtilna_SKLOP1'!J2613,IF(F2613&lt;&gt;"",IF('[1]Vmesna vrtilna_SKLOP1'!J2613&lt;&gt;"",'[1]Vmesna vrtilna_SKLOP1'!J2613,""),""))))</f>
        <v>1565.3349720000001</v>
      </c>
      <c r="L2613" s="22">
        <f>IF(I2612="Skupaj:","DDV (22%):",IF(I2612="DDV (22%):","Skupaj z DDV:",IF(AND('[1]Vmesna vrtilna_SKLOP1'!C2613&lt;&gt;"",'[1]Vmesna vrtilna_SKLOP1'!E2613=""),"Skupaj:",IF(AND('[1]Vmesna vrtilna_SKLOP1'!C2613&lt;&gt;"",'[1]Vmesna vrtilna_SKLOP1'!D2613=""),'[1]Vmesna vrtilna_SKLOP1'!J2613,IF(F2613&lt;&gt;"",IF('[1]Vmesna vrtilna_SKLOP1'!J2613&lt;&gt;"",'[1]Vmesna vrtilna_SKLOP1'!J2613,""),"")))))</f>
        <v>1565.3349720000001</v>
      </c>
      <c r="M2613" s="22">
        <f t="shared" si="80"/>
        <v>0</v>
      </c>
      <c r="N2613" s="22" t="str">
        <f>IF(IFERROR(VLOOKUP(B2613,'[1]Vmesna vrtilna_SKLOP1'!B:J,7,0),"")=0,"",IFERROR(VLOOKUP(B2613,'[1]Vmesna vrtilna_SKLOP1'!B:J,7,0),""))</f>
        <v>Aprojekt</v>
      </c>
      <c r="O2613" s="22"/>
    </row>
    <row r="2614" spans="2:15" ht="15" customHeight="1" x14ac:dyDescent="0.3">
      <c r="B2614" s="15" t="str">
        <f>IF(AND('[1]Vmesna vrtilna_SKLOP1'!B2614&lt;&gt;"",'[1]Vmesna vrtilna_SKLOP1'!C2614&lt;&gt;""),IF('[1]Vmesna vrtilna_SKLOP1'!B2614&lt;&gt;"",'[1]Vmesna vrtilna_SKLOP1'!B2614,""),"")</f>
        <v/>
      </c>
      <c r="C2614" s="16" t="str">
        <f>IF(OR(C2613="Posebna oblika",C2613="Kulturno zaščiten objekt",C2613="Kulturno zaščiten objekt, Posebna oblika"),"Glej zavihek POSEBNI POGOJI",IF(SUM(N2613:Q2613)=1,"Posebna oblika",IF(SUM(N2613:Q2613)=10,"Kulturno zaščiten objekt",IF(SUM(N2613:Q2613)=11,"Kulturno zaščiten objekt, Posebna oblika",IF(AND('[1]Vmesna vrtilna_SKLOP1'!C2614&lt;&gt;"",'[1]Vmesna vrtilna_SKLOP1'!D2614&lt;&gt;""),IF('[1]Vmesna vrtilna_SKLOP1'!C2614&lt;&gt;"",'[1]Vmesna vrtilna_SKLOP1'!C2614,""),"")))))</f>
        <v/>
      </c>
      <c r="D2614" s="17" t="str">
        <f>IF(IFERROR(VLOOKUP(B2614,'[1]Vmesna vrtilna_SKLOP1'!B:J,6,0),"")=0,"",IFERROR(VLOOKUP(B2614,'[1]Vmesna vrtilna_SKLOP1'!B:J,6,0),""))</f>
        <v/>
      </c>
      <c r="E2614" s="16" t="str">
        <f>IF(IF('[1]Vmesna vrtilna_SKLOP1'!E2614&lt;&gt;"",'[1]Vmesna vrtilna_SKLOP1'!D2614,"")=0,"",IF('[1]Vmesna vrtilna_SKLOP1'!E2614&lt;&gt;"",'[1]Vmesna vrtilna_SKLOP1'!D2614,""))</f>
        <v/>
      </c>
      <c r="F2614" s="18" t="str">
        <f>IF('[1]Vmesna vrtilna_SKLOP1'!E2614&lt;&gt;"",'[1]Vmesna vrtilna_SKLOP1'!E2614,"")</f>
        <v>Enokrilno okno (tip: O1); dim. ŠxV: 1,4x1,2m; Material: Les ; steklo 6/16Ar/4; Rw,st.=36 (Rw,st.+Ctr ≥ 31 dB)</v>
      </c>
      <c r="G2614" s="15" t="str">
        <f>IF('[1]Vmesna vrtilna_SKLOP1'!E2614&lt;&gt;"",'[1]Vmesna vrtilna_SKLOP1'!F2614,"")</f>
        <v>[kos]</v>
      </c>
      <c r="H2614" s="19">
        <f>IF('[1]Vmesna vrtilna_SKLOP1'!F2614&lt;&gt;"",'[1]Vmesna vrtilna_SKLOP1'!I2614,"")</f>
        <v>2</v>
      </c>
      <c r="I2614" s="20" t="str">
        <f>IF(I2613="Skupaj:","DDV (22%):",IF(I2613="DDV (22%):","Skupaj z DDV:",IF(AND('[1]Vmesna vrtilna_SKLOP1'!C2614&lt;&gt;"",'[1]Vmesna vrtilna_SKLOP1'!E2614=""),"Skupaj:","")))</f>
        <v/>
      </c>
      <c r="J2614" s="21">
        <f t="shared" si="81"/>
        <v>0</v>
      </c>
      <c r="K2614" s="21">
        <f>IF(I2614="Skupaj z DDV:",SUM(K2612,K2613),IF(I2614="DDV (22%):",K2613*0.22,IF(AND('[1]Vmesna vrtilna_SKLOP1'!C2614&lt;&gt;"",'[1]Vmesna vrtilna_SKLOP1'!D2614=""),'[1]Vmesna vrtilna_SKLOP1'!J2614,IF(F2614&lt;&gt;"",IF('[1]Vmesna vrtilna_SKLOP1'!J2614&lt;&gt;"",'[1]Vmesna vrtilna_SKLOP1'!J2614,""),""))))</f>
        <v>1230.2383900799998</v>
      </c>
      <c r="L2614" s="22">
        <f>IF(I2613="Skupaj:","DDV (22%):",IF(I2613="DDV (22%):","Skupaj z DDV:",IF(AND('[1]Vmesna vrtilna_SKLOP1'!C2614&lt;&gt;"",'[1]Vmesna vrtilna_SKLOP1'!E2614=""),"Skupaj:",IF(AND('[1]Vmesna vrtilna_SKLOP1'!C2614&lt;&gt;"",'[1]Vmesna vrtilna_SKLOP1'!D2614=""),'[1]Vmesna vrtilna_SKLOP1'!J2614,IF(F2614&lt;&gt;"",IF('[1]Vmesna vrtilna_SKLOP1'!J2614&lt;&gt;"",'[1]Vmesna vrtilna_SKLOP1'!J2614,""),"")))))</f>
        <v>1230.2383900799998</v>
      </c>
      <c r="M2614" s="22">
        <f t="shared" si="80"/>
        <v>0</v>
      </c>
      <c r="N2614" s="22" t="str">
        <f>IF(IFERROR(VLOOKUP(B2614,'[1]Vmesna vrtilna_SKLOP1'!B:J,7,0),"")=0,"",IFERROR(VLOOKUP(B2614,'[1]Vmesna vrtilna_SKLOP1'!B:J,7,0),""))</f>
        <v/>
      </c>
      <c r="O2614" s="22"/>
    </row>
    <row r="2615" spans="2:15" ht="15" customHeight="1" x14ac:dyDescent="0.3">
      <c r="B2615" s="15" t="str">
        <f>IF(AND('[1]Vmesna vrtilna_SKLOP1'!B2615&lt;&gt;"",'[1]Vmesna vrtilna_SKLOP1'!C2615&lt;&gt;""),IF('[1]Vmesna vrtilna_SKLOP1'!B2615&lt;&gt;"",'[1]Vmesna vrtilna_SKLOP1'!B2615,""),"")</f>
        <v/>
      </c>
      <c r="C2615" s="16" t="str">
        <f>IF(OR(C2614="Posebna oblika",C2614="Kulturno zaščiten objekt",C2614="Kulturno zaščiten objekt, Posebna oblika"),"Glej zavihek POSEBNI POGOJI",IF(SUM(N2614:Q2614)=1,"Posebna oblika",IF(SUM(N2614:Q2614)=10,"Kulturno zaščiten objekt",IF(SUM(N2614:Q2614)=11,"Kulturno zaščiten objekt, Posebna oblika",IF(AND('[1]Vmesna vrtilna_SKLOP1'!C2615&lt;&gt;"",'[1]Vmesna vrtilna_SKLOP1'!D2615&lt;&gt;""),IF('[1]Vmesna vrtilna_SKLOP1'!C2615&lt;&gt;"",'[1]Vmesna vrtilna_SKLOP1'!C2615,""),"")))))</f>
        <v/>
      </c>
      <c r="D2615" s="17" t="str">
        <f>IF(IFERROR(VLOOKUP(B2615,'[1]Vmesna vrtilna_SKLOP1'!B:J,6,0),"")=0,"",IFERROR(VLOOKUP(B2615,'[1]Vmesna vrtilna_SKLOP1'!B:J,6,0),""))</f>
        <v/>
      </c>
      <c r="E2615" s="16" t="str">
        <f>IF(IF('[1]Vmesna vrtilna_SKLOP1'!E2615&lt;&gt;"",'[1]Vmesna vrtilna_SKLOP1'!D2615,"")=0,"",IF('[1]Vmesna vrtilna_SKLOP1'!E2615&lt;&gt;"",'[1]Vmesna vrtilna_SKLOP1'!D2615,""))</f>
        <v/>
      </c>
      <c r="F2615" s="18" t="str">
        <f>IF('[1]Vmesna vrtilna_SKLOP1'!E2615&lt;&gt;"",'[1]Vmesna vrtilna_SKLOP1'!E2615,"")</f>
        <v>Enokrilna vrata (tip: V1); dim. ŠxV: 0,8x2,2m; Material: Les ; steklo 6/16Ar/4; Rw,st.=36 (Rw,st.+Ctr ≥ 31 dB)</v>
      </c>
      <c r="G2615" s="15" t="str">
        <f>IF('[1]Vmesna vrtilna_SKLOP1'!E2615&lt;&gt;"",'[1]Vmesna vrtilna_SKLOP1'!F2615,"")</f>
        <v>[kos]</v>
      </c>
      <c r="H2615" s="19">
        <f>IF('[1]Vmesna vrtilna_SKLOP1'!F2615&lt;&gt;"",'[1]Vmesna vrtilna_SKLOP1'!I2615,"")</f>
        <v>1</v>
      </c>
      <c r="I2615" s="20" t="str">
        <f>IF(I2614="Skupaj:","DDV (22%):",IF(I2614="DDV (22%):","Skupaj z DDV:",IF(AND('[1]Vmesna vrtilna_SKLOP1'!C2615&lt;&gt;"",'[1]Vmesna vrtilna_SKLOP1'!E2615=""),"Skupaj:","")))</f>
        <v/>
      </c>
      <c r="J2615" s="21">
        <f t="shared" si="81"/>
        <v>0</v>
      </c>
      <c r="K2615" s="21">
        <f>IF(I2615="Skupaj z DDV:",SUM(K2613,K2614),IF(I2615="DDV (22%):",K2614*0.22,IF(AND('[1]Vmesna vrtilna_SKLOP1'!C2615&lt;&gt;"",'[1]Vmesna vrtilna_SKLOP1'!D2615=""),'[1]Vmesna vrtilna_SKLOP1'!J2615,IF(F2615&lt;&gt;"",IF('[1]Vmesna vrtilna_SKLOP1'!J2615&lt;&gt;"",'[1]Vmesna vrtilna_SKLOP1'!J2615,""),""))))</f>
        <v>654.33710431999987</v>
      </c>
      <c r="L2615" s="22">
        <f>IF(I2614="Skupaj:","DDV (22%):",IF(I2614="DDV (22%):","Skupaj z DDV:",IF(AND('[1]Vmesna vrtilna_SKLOP1'!C2615&lt;&gt;"",'[1]Vmesna vrtilna_SKLOP1'!E2615=""),"Skupaj:",IF(AND('[1]Vmesna vrtilna_SKLOP1'!C2615&lt;&gt;"",'[1]Vmesna vrtilna_SKLOP1'!D2615=""),'[1]Vmesna vrtilna_SKLOP1'!J2615,IF(F2615&lt;&gt;"",IF('[1]Vmesna vrtilna_SKLOP1'!J2615&lt;&gt;"",'[1]Vmesna vrtilna_SKLOP1'!J2615,""),"")))))</f>
        <v>654.33710431999987</v>
      </c>
      <c r="M2615" s="22">
        <f t="shared" si="80"/>
        <v>0</v>
      </c>
      <c r="N2615" s="22" t="str">
        <f>IF(IFERROR(VLOOKUP(B2615,'[1]Vmesna vrtilna_SKLOP1'!B:J,7,0),"")=0,"",IFERROR(VLOOKUP(B2615,'[1]Vmesna vrtilna_SKLOP1'!B:J,7,0),""))</f>
        <v/>
      </c>
      <c r="O2615" s="22"/>
    </row>
    <row r="2616" spans="2:15" ht="15" customHeight="1" x14ac:dyDescent="0.3">
      <c r="B2616" s="15" t="str">
        <f>IF(AND('[1]Vmesna vrtilna_SKLOP1'!B2616&lt;&gt;"",'[1]Vmesna vrtilna_SKLOP1'!C2616&lt;&gt;""),IF('[1]Vmesna vrtilna_SKLOP1'!B2616&lt;&gt;"",'[1]Vmesna vrtilna_SKLOP1'!B2616,""),"")</f>
        <v/>
      </c>
      <c r="C2616" s="16" t="str">
        <f>IF(OR(C2615="Posebna oblika",C2615="Kulturno zaščiten objekt",C2615="Kulturno zaščiten objekt, Posebna oblika"),"Glej zavihek POSEBNI POGOJI",IF(SUM(N2615:Q2615)=1,"Posebna oblika",IF(SUM(N2615:Q2615)=10,"Kulturno zaščiten objekt",IF(SUM(N2615:Q2615)=11,"Kulturno zaščiten objekt, Posebna oblika",IF(AND('[1]Vmesna vrtilna_SKLOP1'!C2616&lt;&gt;"",'[1]Vmesna vrtilna_SKLOP1'!D2616&lt;&gt;""),IF('[1]Vmesna vrtilna_SKLOP1'!C2616&lt;&gt;"",'[1]Vmesna vrtilna_SKLOP1'!C2616,""),"")))))</f>
        <v/>
      </c>
      <c r="D2616" s="17" t="str">
        <f>IF(IFERROR(VLOOKUP(B2616,'[1]Vmesna vrtilna_SKLOP1'!B:J,6,0),"")=0,"",IFERROR(VLOOKUP(B2616,'[1]Vmesna vrtilna_SKLOP1'!B:J,6,0),""))</f>
        <v/>
      </c>
      <c r="E2616" s="16" t="str">
        <f>IF(IF('[1]Vmesna vrtilna_SKLOP1'!E2616&lt;&gt;"",'[1]Vmesna vrtilna_SKLOP1'!D2616,"")=0,"",IF('[1]Vmesna vrtilna_SKLOP1'!E2616&lt;&gt;"",'[1]Vmesna vrtilna_SKLOP1'!D2616,""))</f>
        <v/>
      </c>
      <c r="F2616" s="18" t="str">
        <f>IF('[1]Vmesna vrtilna_SKLOP1'!E2616&lt;&gt;"",'[1]Vmesna vrtilna_SKLOP1'!E2616,"")</f>
        <v>Dvokrilno okno (tip: O3); dim. ŠxV: 1,75x1,2m; Material: Les ; steklo 6/16Ar/4; Rw,st.=36 (Rw,st.+Ctr ≥ 31 dB)</v>
      </c>
      <c r="G2616" s="15" t="str">
        <f>IF('[1]Vmesna vrtilna_SKLOP1'!E2616&lt;&gt;"",'[1]Vmesna vrtilna_SKLOP1'!F2616,"")</f>
        <v>[kos]</v>
      </c>
      <c r="H2616" s="19">
        <f>IF('[1]Vmesna vrtilna_SKLOP1'!F2616&lt;&gt;"",'[1]Vmesna vrtilna_SKLOP1'!I2616,"")</f>
        <v>1</v>
      </c>
      <c r="I2616" s="20" t="str">
        <f>IF(I2615="Skupaj:","DDV (22%):",IF(I2615="DDV (22%):","Skupaj z DDV:",IF(AND('[1]Vmesna vrtilna_SKLOP1'!C2616&lt;&gt;"",'[1]Vmesna vrtilna_SKLOP1'!E2616=""),"Skupaj:","")))</f>
        <v/>
      </c>
      <c r="J2616" s="21">
        <f t="shared" si="81"/>
        <v>0</v>
      </c>
      <c r="K2616" s="21">
        <f>IF(I2616="Skupaj z DDV:",SUM(K2614,K2615),IF(I2616="DDV (22%):",K2615*0.22,IF(AND('[1]Vmesna vrtilna_SKLOP1'!C2616&lt;&gt;"",'[1]Vmesna vrtilna_SKLOP1'!D2616=""),'[1]Vmesna vrtilna_SKLOP1'!J2616,IF(F2616&lt;&gt;"",IF('[1]Vmesna vrtilna_SKLOP1'!J2616&lt;&gt;"",'[1]Vmesna vrtilna_SKLOP1'!J2616,""),""))))</f>
        <v>881.31419265</v>
      </c>
      <c r="L2616" s="22">
        <f>IF(I2615="Skupaj:","DDV (22%):",IF(I2615="DDV (22%):","Skupaj z DDV:",IF(AND('[1]Vmesna vrtilna_SKLOP1'!C2616&lt;&gt;"",'[1]Vmesna vrtilna_SKLOP1'!E2616=""),"Skupaj:",IF(AND('[1]Vmesna vrtilna_SKLOP1'!C2616&lt;&gt;"",'[1]Vmesna vrtilna_SKLOP1'!D2616=""),'[1]Vmesna vrtilna_SKLOP1'!J2616,IF(F2616&lt;&gt;"",IF('[1]Vmesna vrtilna_SKLOP1'!J2616&lt;&gt;"",'[1]Vmesna vrtilna_SKLOP1'!J2616,""),"")))))</f>
        <v>881.31419265</v>
      </c>
      <c r="M2616" s="22">
        <f t="shared" si="80"/>
        <v>0</v>
      </c>
      <c r="N2616" s="22" t="str">
        <f>IF(IFERROR(VLOOKUP(B2616,'[1]Vmesna vrtilna_SKLOP1'!B:J,7,0),"")=0,"",IFERROR(VLOOKUP(B2616,'[1]Vmesna vrtilna_SKLOP1'!B:J,7,0),""))</f>
        <v/>
      </c>
      <c r="O2616" s="22"/>
    </row>
    <row r="2617" spans="2:15" ht="15" customHeight="1" x14ac:dyDescent="0.3">
      <c r="B2617" s="15" t="str">
        <f>IF(AND('[1]Vmesna vrtilna_SKLOP1'!B2617&lt;&gt;"",'[1]Vmesna vrtilna_SKLOP1'!C2617&lt;&gt;""),IF('[1]Vmesna vrtilna_SKLOP1'!B2617&lt;&gt;"",'[1]Vmesna vrtilna_SKLOP1'!B2617,""),"")</f>
        <v/>
      </c>
      <c r="C2617" s="16" t="str">
        <f>IF(OR(C2616="Posebna oblika",C2616="Kulturno zaščiten objekt",C2616="Kulturno zaščiten objekt, Posebna oblika"),"Glej zavihek POSEBNI POGOJI",IF(SUM(N2616:Q2616)=1,"Posebna oblika",IF(SUM(N2616:Q2616)=10,"Kulturno zaščiten objekt",IF(SUM(N2616:Q2616)=11,"Kulturno zaščiten objekt, Posebna oblika",IF(AND('[1]Vmesna vrtilna_SKLOP1'!C2617&lt;&gt;"",'[1]Vmesna vrtilna_SKLOP1'!D2617&lt;&gt;""),IF('[1]Vmesna vrtilna_SKLOP1'!C2617&lt;&gt;"",'[1]Vmesna vrtilna_SKLOP1'!C2617,""),"")))))</f>
        <v/>
      </c>
      <c r="D2617" s="17" t="str">
        <f>IF(IFERROR(VLOOKUP(B2617,'[1]Vmesna vrtilna_SKLOP1'!B:J,6,0),"")=0,"",IFERROR(VLOOKUP(B2617,'[1]Vmesna vrtilna_SKLOP1'!B:J,6,0),""))</f>
        <v/>
      </c>
      <c r="E2617" s="16" t="str">
        <f>IF(IF('[1]Vmesna vrtilna_SKLOP1'!E2617&lt;&gt;"",'[1]Vmesna vrtilna_SKLOP1'!D2617,"")=0,"",IF('[1]Vmesna vrtilna_SKLOP1'!E2617&lt;&gt;"",'[1]Vmesna vrtilna_SKLOP1'!D2617,""))</f>
        <v/>
      </c>
      <c r="F2617" s="18" t="str">
        <f>IF('[1]Vmesna vrtilna_SKLOP1'!E2617&lt;&gt;"",'[1]Vmesna vrtilna_SKLOP1'!E2617,"")</f>
        <v/>
      </c>
      <c r="G2617" s="15" t="str">
        <f>IF('[1]Vmesna vrtilna_SKLOP1'!E2617&lt;&gt;"",'[1]Vmesna vrtilna_SKLOP1'!F2617,"")</f>
        <v/>
      </c>
      <c r="H2617" s="19" t="str">
        <f>IF('[1]Vmesna vrtilna_SKLOP1'!F2617&lt;&gt;"",'[1]Vmesna vrtilna_SKLOP1'!I2617,"")</f>
        <v/>
      </c>
      <c r="I2617" s="20" t="str">
        <f>IF(I2616="Skupaj:","DDV (22%):",IF(I2616="DDV (22%):","Skupaj z DDV:",IF(AND('[1]Vmesna vrtilna_SKLOP1'!C2617&lt;&gt;"",'[1]Vmesna vrtilna_SKLOP1'!E2617=""),"Skupaj:","")))</f>
        <v/>
      </c>
      <c r="J2617" s="21" t="str">
        <f t="shared" si="81"/>
        <v/>
      </c>
      <c r="K2617" s="21" t="str">
        <f>IF(I2617="Skupaj z DDV:",SUM(K2615,K2616),IF(I2617="DDV (22%):",K2616*0.22,IF(AND('[1]Vmesna vrtilna_SKLOP1'!C2617&lt;&gt;"",'[1]Vmesna vrtilna_SKLOP1'!D2617=""),'[1]Vmesna vrtilna_SKLOP1'!J2617,IF(F2617&lt;&gt;"",IF('[1]Vmesna vrtilna_SKLOP1'!J2617&lt;&gt;"",'[1]Vmesna vrtilna_SKLOP1'!J2617,""),""))))</f>
        <v/>
      </c>
      <c r="L2617" s="22" t="str">
        <f>IF(I2616="Skupaj:","DDV (22%):",IF(I2616="DDV (22%):","Skupaj z DDV:",IF(AND('[1]Vmesna vrtilna_SKLOP1'!C2617&lt;&gt;"",'[1]Vmesna vrtilna_SKLOP1'!E2617=""),"Skupaj:",IF(AND('[1]Vmesna vrtilna_SKLOP1'!C2617&lt;&gt;"",'[1]Vmesna vrtilna_SKLOP1'!D2617=""),'[1]Vmesna vrtilna_SKLOP1'!J2617,IF(F2617&lt;&gt;"",IF('[1]Vmesna vrtilna_SKLOP1'!J2617&lt;&gt;"",'[1]Vmesna vrtilna_SKLOP1'!J2617,""),"")))))</f>
        <v/>
      </c>
      <c r="M2617" s="22">
        <f t="shared" si="80"/>
        <v>0</v>
      </c>
      <c r="N2617" s="22" t="str">
        <f>IF(IFERROR(VLOOKUP(B2617,'[1]Vmesna vrtilna_SKLOP1'!B:J,7,0),"")=0,"",IFERROR(VLOOKUP(B2617,'[1]Vmesna vrtilna_SKLOP1'!B:J,7,0),""))</f>
        <v/>
      </c>
      <c r="O2617" s="22"/>
    </row>
    <row r="2618" spans="2:15" ht="15" customHeight="1" x14ac:dyDescent="0.3">
      <c r="B2618" s="15" t="str">
        <f>IF(AND('[1]Vmesna vrtilna_SKLOP1'!B2618&lt;&gt;"",'[1]Vmesna vrtilna_SKLOP1'!C2618&lt;&gt;""),IF('[1]Vmesna vrtilna_SKLOP1'!B2618&lt;&gt;"",'[1]Vmesna vrtilna_SKLOP1'!B2618,""),"")</f>
        <v/>
      </c>
      <c r="C2618" s="16" t="str">
        <f>IF(OR(C2617="Posebna oblika",C2617="Kulturno zaščiten objekt",C2617="Kulturno zaščiten objekt, Posebna oblika"),"Glej zavihek POSEBNI POGOJI",IF(SUM(N2617:Q2617)=1,"Posebna oblika",IF(SUM(N2617:Q2617)=10,"Kulturno zaščiten objekt",IF(SUM(N2617:Q2617)=11,"Kulturno zaščiten objekt, Posebna oblika",IF(AND('[1]Vmesna vrtilna_SKLOP1'!C2618&lt;&gt;"",'[1]Vmesna vrtilna_SKLOP1'!D2618&lt;&gt;""),IF('[1]Vmesna vrtilna_SKLOP1'!C2618&lt;&gt;"",'[1]Vmesna vrtilna_SKLOP1'!C2618,""),"")))))</f>
        <v/>
      </c>
      <c r="D2618" s="17" t="str">
        <f>IF(IFERROR(VLOOKUP(B2618,'[1]Vmesna vrtilna_SKLOP1'!B:J,6,0),"")=0,"",IFERROR(VLOOKUP(B2618,'[1]Vmesna vrtilna_SKLOP1'!B:J,6,0),""))</f>
        <v/>
      </c>
      <c r="E2618" s="16" t="str">
        <f>IF(IF('[1]Vmesna vrtilna_SKLOP1'!E2618&lt;&gt;"",'[1]Vmesna vrtilna_SKLOP1'!D2618,"")=0,"",IF('[1]Vmesna vrtilna_SKLOP1'!E2618&lt;&gt;"",'[1]Vmesna vrtilna_SKLOP1'!D2618,""))</f>
        <v>Senčila</v>
      </c>
      <c r="F2618" s="18" t="str">
        <f>IF('[1]Vmesna vrtilna_SKLOP1'!E2618&lt;&gt;"",'[1]Vmesna vrtilna_SKLOP1'!E2618,"")</f>
        <v>Zunanji rolo - nadometni, ALU lamele, Dim. ŠxV: 1x1,2m</v>
      </c>
      <c r="G2618" s="15" t="str">
        <f>IF('[1]Vmesna vrtilna_SKLOP1'!E2618&lt;&gt;"",'[1]Vmesna vrtilna_SKLOP1'!F2618,"")</f>
        <v>[kos]</v>
      </c>
      <c r="H2618" s="19">
        <f>IF('[1]Vmesna vrtilna_SKLOP1'!F2618&lt;&gt;"",'[1]Vmesna vrtilna_SKLOP1'!I2618,"")</f>
        <v>3</v>
      </c>
      <c r="I2618" s="20" t="str">
        <f>IF(I2617="Skupaj:","DDV (22%):",IF(I2617="DDV (22%):","Skupaj z DDV:",IF(AND('[1]Vmesna vrtilna_SKLOP1'!C2618&lt;&gt;"",'[1]Vmesna vrtilna_SKLOP1'!E2618=""),"Skupaj:","")))</f>
        <v/>
      </c>
      <c r="J2618" s="21">
        <f t="shared" si="81"/>
        <v>0</v>
      </c>
      <c r="K2618" s="21">
        <f>IF(I2618="Skupaj z DDV:",SUM(K2616,K2617),IF(I2618="DDV (22%):",K2617*0.22,IF(AND('[1]Vmesna vrtilna_SKLOP1'!C2618&lt;&gt;"",'[1]Vmesna vrtilna_SKLOP1'!D2618=""),'[1]Vmesna vrtilna_SKLOP1'!J2618,IF(F2618&lt;&gt;"",IF('[1]Vmesna vrtilna_SKLOP1'!J2618&lt;&gt;"",'[1]Vmesna vrtilna_SKLOP1'!J2618,""),""))))</f>
        <v>391.92530399999998</v>
      </c>
      <c r="L2618" s="22">
        <f>IF(I2617="Skupaj:","DDV (22%):",IF(I2617="DDV (22%):","Skupaj z DDV:",IF(AND('[1]Vmesna vrtilna_SKLOP1'!C2618&lt;&gt;"",'[1]Vmesna vrtilna_SKLOP1'!E2618=""),"Skupaj:",IF(AND('[1]Vmesna vrtilna_SKLOP1'!C2618&lt;&gt;"",'[1]Vmesna vrtilna_SKLOP1'!D2618=""),'[1]Vmesna vrtilna_SKLOP1'!J2618,IF(F2618&lt;&gt;"",IF('[1]Vmesna vrtilna_SKLOP1'!J2618&lt;&gt;"",'[1]Vmesna vrtilna_SKLOP1'!J2618,""),"")))))</f>
        <v>391.92530399999998</v>
      </c>
      <c r="M2618" s="22">
        <f t="shared" si="80"/>
        <v>0</v>
      </c>
      <c r="N2618" s="22" t="str">
        <f>IF(IFERROR(VLOOKUP(B2618,'[1]Vmesna vrtilna_SKLOP1'!B:J,7,0),"")=0,"",IFERROR(VLOOKUP(B2618,'[1]Vmesna vrtilna_SKLOP1'!B:J,7,0),""))</f>
        <v/>
      </c>
      <c r="O2618" s="22"/>
    </row>
    <row r="2619" spans="2:15" ht="15" customHeight="1" x14ac:dyDescent="0.3">
      <c r="B2619" s="15" t="str">
        <f>IF(AND('[1]Vmesna vrtilna_SKLOP1'!B2619&lt;&gt;"",'[1]Vmesna vrtilna_SKLOP1'!C2619&lt;&gt;""),IF('[1]Vmesna vrtilna_SKLOP1'!B2619&lt;&gt;"",'[1]Vmesna vrtilna_SKLOP1'!B2619,""),"")</f>
        <v/>
      </c>
      <c r="C2619" s="16" t="str">
        <f>IF(OR(C2618="Posebna oblika",C2618="Kulturno zaščiten objekt",C2618="Kulturno zaščiten objekt, Posebna oblika"),"Glej zavihek POSEBNI POGOJI",IF(SUM(N2618:Q2618)=1,"Posebna oblika",IF(SUM(N2618:Q2618)=10,"Kulturno zaščiten objekt",IF(SUM(N2618:Q2618)=11,"Kulturno zaščiten objekt, Posebna oblika",IF(AND('[1]Vmesna vrtilna_SKLOP1'!C2619&lt;&gt;"",'[1]Vmesna vrtilna_SKLOP1'!D2619&lt;&gt;""),IF('[1]Vmesna vrtilna_SKLOP1'!C2619&lt;&gt;"",'[1]Vmesna vrtilna_SKLOP1'!C2619,""),"")))))</f>
        <v/>
      </c>
      <c r="D2619" s="17" t="str">
        <f>IF(IFERROR(VLOOKUP(B2619,'[1]Vmesna vrtilna_SKLOP1'!B:J,6,0),"")=0,"",IFERROR(VLOOKUP(B2619,'[1]Vmesna vrtilna_SKLOP1'!B:J,6,0),""))</f>
        <v/>
      </c>
      <c r="E2619" s="16" t="str">
        <f>IF(IF('[1]Vmesna vrtilna_SKLOP1'!E2619&lt;&gt;"",'[1]Vmesna vrtilna_SKLOP1'!D2619,"")=0,"",IF('[1]Vmesna vrtilna_SKLOP1'!E2619&lt;&gt;"",'[1]Vmesna vrtilna_SKLOP1'!D2619,""))</f>
        <v/>
      </c>
      <c r="F2619" s="18" t="str">
        <f>IF('[1]Vmesna vrtilna_SKLOP1'!E2619&lt;&gt;"",'[1]Vmesna vrtilna_SKLOP1'!E2619,"")</f>
        <v>Zunanji rolo - nadometni, ALU lamele, Dim. ŠxV: 1,4x1,2m</v>
      </c>
      <c r="G2619" s="15" t="str">
        <f>IF('[1]Vmesna vrtilna_SKLOP1'!E2619&lt;&gt;"",'[1]Vmesna vrtilna_SKLOP1'!F2619,"")</f>
        <v>[kos]</v>
      </c>
      <c r="H2619" s="19">
        <f>IF('[1]Vmesna vrtilna_SKLOP1'!F2619&lt;&gt;"",'[1]Vmesna vrtilna_SKLOP1'!I2619,"")</f>
        <v>2</v>
      </c>
      <c r="I2619" s="20" t="str">
        <f>IF(I2618="Skupaj:","DDV (22%):",IF(I2618="DDV (22%):","Skupaj z DDV:",IF(AND('[1]Vmesna vrtilna_SKLOP1'!C2619&lt;&gt;"",'[1]Vmesna vrtilna_SKLOP1'!E2619=""),"Skupaj:","")))</f>
        <v/>
      </c>
      <c r="J2619" s="21">
        <f t="shared" si="81"/>
        <v>0</v>
      </c>
      <c r="K2619" s="21">
        <f>IF(I2619="Skupaj z DDV:",SUM(K2617,K2618),IF(I2619="DDV (22%):",K2618*0.22,IF(AND('[1]Vmesna vrtilna_SKLOP1'!C2619&lt;&gt;"",'[1]Vmesna vrtilna_SKLOP1'!D2619=""),'[1]Vmesna vrtilna_SKLOP1'!J2619,IF(F2619&lt;&gt;"",IF('[1]Vmesna vrtilna_SKLOP1'!J2619&lt;&gt;"",'[1]Vmesna vrtilna_SKLOP1'!J2619,""),""))))</f>
        <v>320.36840255999999</v>
      </c>
      <c r="L2619" s="22">
        <f>IF(I2618="Skupaj:","DDV (22%):",IF(I2618="DDV (22%):","Skupaj z DDV:",IF(AND('[1]Vmesna vrtilna_SKLOP1'!C2619&lt;&gt;"",'[1]Vmesna vrtilna_SKLOP1'!E2619=""),"Skupaj:",IF(AND('[1]Vmesna vrtilna_SKLOP1'!C2619&lt;&gt;"",'[1]Vmesna vrtilna_SKLOP1'!D2619=""),'[1]Vmesna vrtilna_SKLOP1'!J2619,IF(F2619&lt;&gt;"",IF('[1]Vmesna vrtilna_SKLOP1'!J2619&lt;&gt;"",'[1]Vmesna vrtilna_SKLOP1'!J2619,""),"")))))</f>
        <v>320.36840255999999</v>
      </c>
      <c r="M2619" s="22">
        <f t="shared" si="80"/>
        <v>0</v>
      </c>
      <c r="N2619" s="22" t="str">
        <f>IF(IFERROR(VLOOKUP(B2619,'[1]Vmesna vrtilna_SKLOP1'!B:J,7,0),"")=0,"",IFERROR(VLOOKUP(B2619,'[1]Vmesna vrtilna_SKLOP1'!B:J,7,0),""))</f>
        <v/>
      </c>
      <c r="O2619" s="22"/>
    </row>
    <row r="2620" spans="2:15" ht="15" customHeight="1" x14ac:dyDescent="0.3">
      <c r="B2620" s="15" t="str">
        <f>IF(AND('[1]Vmesna vrtilna_SKLOP1'!B2620&lt;&gt;"",'[1]Vmesna vrtilna_SKLOP1'!C2620&lt;&gt;""),IF('[1]Vmesna vrtilna_SKLOP1'!B2620&lt;&gt;"",'[1]Vmesna vrtilna_SKLOP1'!B2620,""),"")</f>
        <v/>
      </c>
      <c r="C2620" s="16" t="str">
        <f>IF(OR(C2619="Posebna oblika",C2619="Kulturno zaščiten objekt",C2619="Kulturno zaščiten objekt, Posebna oblika"),"Glej zavihek POSEBNI POGOJI",IF(SUM(N2619:Q2619)=1,"Posebna oblika",IF(SUM(N2619:Q2619)=10,"Kulturno zaščiten objekt",IF(SUM(N2619:Q2619)=11,"Kulturno zaščiten objekt, Posebna oblika",IF(AND('[1]Vmesna vrtilna_SKLOP1'!C2620&lt;&gt;"",'[1]Vmesna vrtilna_SKLOP1'!D2620&lt;&gt;""),IF('[1]Vmesna vrtilna_SKLOP1'!C2620&lt;&gt;"",'[1]Vmesna vrtilna_SKLOP1'!C2620,""),"")))))</f>
        <v/>
      </c>
      <c r="D2620" s="17" t="str">
        <f>IF(IFERROR(VLOOKUP(B2620,'[1]Vmesna vrtilna_SKLOP1'!B:J,6,0),"")=0,"",IFERROR(VLOOKUP(B2620,'[1]Vmesna vrtilna_SKLOP1'!B:J,6,0),""))</f>
        <v/>
      </c>
      <c r="E2620" s="16" t="str">
        <f>IF(IF('[1]Vmesna vrtilna_SKLOP1'!E2620&lt;&gt;"",'[1]Vmesna vrtilna_SKLOP1'!D2620,"")=0,"",IF('[1]Vmesna vrtilna_SKLOP1'!E2620&lt;&gt;"",'[1]Vmesna vrtilna_SKLOP1'!D2620,""))</f>
        <v/>
      </c>
      <c r="F2620" s="18" t="str">
        <f>IF('[1]Vmesna vrtilna_SKLOP1'!E2620&lt;&gt;"",'[1]Vmesna vrtilna_SKLOP1'!E2620,"")</f>
        <v>Zunanji rolo - nadometni, ALU lamele, Dim. ŠxV: 0,8x2,2m</v>
      </c>
      <c r="G2620" s="15" t="str">
        <f>IF('[1]Vmesna vrtilna_SKLOP1'!E2620&lt;&gt;"",'[1]Vmesna vrtilna_SKLOP1'!F2620,"")</f>
        <v>[kos]</v>
      </c>
      <c r="H2620" s="19">
        <f>IF('[1]Vmesna vrtilna_SKLOP1'!F2620&lt;&gt;"",'[1]Vmesna vrtilna_SKLOP1'!I2620,"")</f>
        <v>1</v>
      </c>
      <c r="I2620" s="20" t="str">
        <f>IF(I2619="Skupaj:","DDV (22%):",IF(I2619="DDV (22%):","Skupaj z DDV:",IF(AND('[1]Vmesna vrtilna_SKLOP1'!C2620&lt;&gt;"",'[1]Vmesna vrtilna_SKLOP1'!E2620=""),"Skupaj:","")))</f>
        <v/>
      </c>
      <c r="J2620" s="21">
        <f t="shared" si="81"/>
        <v>0</v>
      </c>
      <c r="K2620" s="21">
        <f>IF(I2620="Skupaj z DDV:",SUM(K2618,K2619),IF(I2620="DDV (22%):",K2619*0.22,IF(AND('[1]Vmesna vrtilna_SKLOP1'!C2620&lt;&gt;"",'[1]Vmesna vrtilna_SKLOP1'!D2620=""),'[1]Vmesna vrtilna_SKLOP1'!J2620,IF(F2620&lt;&gt;"",IF('[1]Vmesna vrtilna_SKLOP1'!J2620&lt;&gt;"",'[1]Vmesna vrtilna_SKLOP1'!J2620,""),""))))</f>
        <v>165.18610272000001</v>
      </c>
      <c r="L2620" s="22">
        <f>IF(I2619="Skupaj:","DDV (22%):",IF(I2619="DDV (22%):","Skupaj z DDV:",IF(AND('[1]Vmesna vrtilna_SKLOP1'!C2620&lt;&gt;"",'[1]Vmesna vrtilna_SKLOP1'!E2620=""),"Skupaj:",IF(AND('[1]Vmesna vrtilna_SKLOP1'!C2620&lt;&gt;"",'[1]Vmesna vrtilna_SKLOP1'!D2620=""),'[1]Vmesna vrtilna_SKLOP1'!J2620,IF(F2620&lt;&gt;"",IF('[1]Vmesna vrtilna_SKLOP1'!J2620&lt;&gt;"",'[1]Vmesna vrtilna_SKLOP1'!J2620,""),"")))))</f>
        <v>165.18610272000001</v>
      </c>
      <c r="M2620" s="22">
        <f t="shared" si="80"/>
        <v>0</v>
      </c>
      <c r="N2620" s="22" t="str">
        <f>IF(IFERROR(VLOOKUP(B2620,'[1]Vmesna vrtilna_SKLOP1'!B:J,7,0),"")=0,"",IFERROR(VLOOKUP(B2620,'[1]Vmesna vrtilna_SKLOP1'!B:J,7,0),""))</f>
        <v/>
      </c>
      <c r="O2620" s="22"/>
    </row>
    <row r="2621" spans="2:15" ht="15" customHeight="1" x14ac:dyDescent="0.3">
      <c r="B2621" s="15" t="str">
        <f>IF(AND('[1]Vmesna vrtilna_SKLOP1'!B2621&lt;&gt;"",'[1]Vmesna vrtilna_SKLOP1'!C2621&lt;&gt;""),IF('[1]Vmesna vrtilna_SKLOP1'!B2621&lt;&gt;"",'[1]Vmesna vrtilna_SKLOP1'!B2621,""),"")</f>
        <v/>
      </c>
      <c r="C2621" s="16" t="str">
        <f>IF(OR(C2620="Posebna oblika",C2620="Kulturno zaščiten objekt",C2620="Kulturno zaščiten objekt, Posebna oblika"),"Glej zavihek POSEBNI POGOJI",IF(SUM(N2620:Q2620)=1,"Posebna oblika",IF(SUM(N2620:Q2620)=10,"Kulturno zaščiten objekt",IF(SUM(N2620:Q2620)=11,"Kulturno zaščiten objekt, Posebna oblika",IF(AND('[1]Vmesna vrtilna_SKLOP1'!C2621&lt;&gt;"",'[1]Vmesna vrtilna_SKLOP1'!D2621&lt;&gt;""),IF('[1]Vmesna vrtilna_SKLOP1'!C2621&lt;&gt;"",'[1]Vmesna vrtilna_SKLOP1'!C2621,""),"")))))</f>
        <v/>
      </c>
      <c r="D2621" s="17" t="str">
        <f>IF(IFERROR(VLOOKUP(B2621,'[1]Vmesna vrtilna_SKLOP1'!B:J,6,0),"")=0,"",IFERROR(VLOOKUP(B2621,'[1]Vmesna vrtilna_SKLOP1'!B:J,6,0),""))</f>
        <v/>
      </c>
      <c r="E2621" s="16" t="str">
        <f>IF(IF('[1]Vmesna vrtilna_SKLOP1'!E2621&lt;&gt;"",'[1]Vmesna vrtilna_SKLOP1'!D2621,"")=0,"",IF('[1]Vmesna vrtilna_SKLOP1'!E2621&lt;&gt;"",'[1]Vmesna vrtilna_SKLOP1'!D2621,""))</f>
        <v/>
      </c>
      <c r="F2621" s="18" t="str">
        <f>IF('[1]Vmesna vrtilna_SKLOP1'!E2621&lt;&gt;"",'[1]Vmesna vrtilna_SKLOP1'!E2621,"")</f>
        <v>Zunanji rolo - nadometni, ALU lamele, Dim. ŠxV: 1,75x1,2m</v>
      </c>
      <c r="G2621" s="15" t="str">
        <f>IF('[1]Vmesna vrtilna_SKLOP1'!E2621&lt;&gt;"",'[1]Vmesna vrtilna_SKLOP1'!F2621,"")</f>
        <v>[kos]</v>
      </c>
      <c r="H2621" s="19">
        <f>IF('[1]Vmesna vrtilna_SKLOP1'!F2621&lt;&gt;"",'[1]Vmesna vrtilna_SKLOP1'!I2621,"")</f>
        <v>1</v>
      </c>
      <c r="I2621" s="20" t="str">
        <f>IF(I2620="Skupaj:","DDV (22%):",IF(I2620="DDV (22%):","Skupaj z DDV:",IF(AND('[1]Vmesna vrtilna_SKLOP1'!C2621&lt;&gt;"",'[1]Vmesna vrtilna_SKLOP1'!E2621=""),"Skupaj:","")))</f>
        <v/>
      </c>
      <c r="J2621" s="21">
        <f t="shared" si="81"/>
        <v>0</v>
      </c>
      <c r="K2621" s="21">
        <f>IF(I2621="Skupaj z DDV:",SUM(K2619,K2620),IF(I2621="DDV (22%):",K2620*0.22,IF(AND('[1]Vmesna vrtilna_SKLOP1'!C2621&lt;&gt;"",'[1]Vmesna vrtilna_SKLOP1'!D2621=""),'[1]Vmesna vrtilna_SKLOP1'!J2621,IF(F2621&lt;&gt;"",IF('[1]Vmesna vrtilna_SKLOP1'!J2621&lt;&gt;"",'[1]Vmesna vrtilna_SKLOP1'!J2621,""),""))))</f>
        <v>186.69332700000001</v>
      </c>
      <c r="L2621" s="22">
        <f>IF(I2620="Skupaj:","DDV (22%):",IF(I2620="DDV (22%):","Skupaj z DDV:",IF(AND('[1]Vmesna vrtilna_SKLOP1'!C2621&lt;&gt;"",'[1]Vmesna vrtilna_SKLOP1'!E2621=""),"Skupaj:",IF(AND('[1]Vmesna vrtilna_SKLOP1'!C2621&lt;&gt;"",'[1]Vmesna vrtilna_SKLOP1'!D2621=""),'[1]Vmesna vrtilna_SKLOP1'!J2621,IF(F2621&lt;&gt;"",IF('[1]Vmesna vrtilna_SKLOP1'!J2621&lt;&gt;"",'[1]Vmesna vrtilna_SKLOP1'!J2621,""),"")))))</f>
        <v>186.69332700000001</v>
      </c>
      <c r="M2621" s="22">
        <f t="shared" si="80"/>
        <v>0</v>
      </c>
      <c r="N2621" s="22" t="str">
        <f>IF(IFERROR(VLOOKUP(B2621,'[1]Vmesna vrtilna_SKLOP1'!B:J,7,0),"")=0,"",IFERROR(VLOOKUP(B2621,'[1]Vmesna vrtilna_SKLOP1'!B:J,7,0),""))</f>
        <v/>
      </c>
      <c r="O2621" s="22"/>
    </row>
    <row r="2622" spans="2:15" ht="15" customHeight="1" x14ac:dyDescent="0.3">
      <c r="B2622" s="15" t="str">
        <f>IF(AND('[1]Vmesna vrtilna_SKLOP1'!B2622&lt;&gt;"",'[1]Vmesna vrtilna_SKLOP1'!C2622&lt;&gt;""),IF('[1]Vmesna vrtilna_SKLOP1'!B2622&lt;&gt;"",'[1]Vmesna vrtilna_SKLOP1'!B2622,""),"")</f>
        <v/>
      </c>
      <c r="C2622" s="16" t="str">
        <f>IF(OR(C2621="Posebna oblika",C2621="Kulturno zaščiten objekt",C2621="Kulturno zaščiten objekt, Posebna oblika"),"Glej zavihek POSEBNI POGOJI",IF(SUM(N2621:Q2621)=1,"Posebna oblika",IF(SUM(N2621:Q2621)=10,"Kulturno zaščiten objekt",IF(SUM(N2621:Q2621)=11,"Kulturno zaščiten objekt, Posebna oblika",IF(AND('[1]Vmesna vrtilna_SKLOP1'!C2622&lt;&gt;"",'[1]Vmesna vrtilna_SKLOP1'!D2622&lt;&gt;""),IF('[1]Vmesna vrtilna_SKLOP1'!C2622&lt;&gt;"",'[1]Vmesna vrtilna_SKLOP1'!C2622,""),"")))))</f>
        <v/>
      </c>
      <c r="D2622" s="17" t="str">
        <f>IF(IFERROR(VLOOKUP(B2622,'[1]Vmesna vrtilna_SKLOP1'!B:J,6,0),"")=0,"",IFERROR(VLOOKUP(B2622,'[1]Vmesna vrtilna_SKLOP1'!B:J,6,0),""))</f>
        <v/>
      </c>
      <c r="E2622" s="16" t="str">
        <f>IF(IF('[1]Vmesna vrtilna_SKLOP1'!E2622&lt;&gt;"",'[1]Vmesna vrtilna_SKLOP1'!D2622,"")=0,"",IF('[1]Vmesna vrtilna_SKLOP1'!E2622&lt;&gt;"",'[1]Vmesna vrtilna_SKLOP1'!D2622,""))</f>
        <v/>
      </c>
      <c r="F2622" s="18" t="str">
        <f>IF('[1]Vmesna vrtilna_SKLOP1'!E2622&lt;&gt;"",'[1]Vmesna vrtilna_SKLOP1'!E2622,"")</f>
        <v/>
      </c>
      <c r="G2622" s="15" t="str">
        <f>IF('[1]Vmesna vrtilna_SKLOP1'!E2622&lt;&gt;"",'[1]Vmesna vrtilna_SKLOP1'!F2622,"")</f>
        <v/>
      </c>
      <c r="H2622" s="19" t="str">
        <f>IF('[1]Vmesna vrtilna_SKLOP1'!F2622&lt;&gt;"",'[1]Vmesna vrtilna_SKLOP1'!I2622,"")</f>
        <v/>
      </c>
      <c r="I2622" s="20" t="str">
        <f>IF(I2621="Skupaj:","DDV (22%):",IF(I2621="DDV (22%):","Skupaj z DDV:",IF(AND('[1]Vmesna vrtilna_SKLOP1'!C2622&lt;&gt;"",'[1]Vmesna vrtilna_SKLOP1'!E2622=""),"Skupaj:","")))</f>
        <v/>
      </c>
      <c r="J2622" s="21" t="str">
        <f t="shared" si="81"/>
        <v/>
      </c>
      <c r="K2622" s="21" t="str">
        <f>IF(I2622="Skupaj z DDV:",SUM(K2620,K2621),IF(I2622="DDV (22%):",K2621*0.22,IF(AND('[1]Vmesna vrtilna_SKLOP1'!C2622&lt;&gt;"",'[1]Vmesna vrtilna_SKLOP1'!D2622=""),'[1]Vmesna vrtilna_SKLOP1'!J2622,IF(F2622&lt;&gt;"",IF('[1]Vmesna vrtilna_SKLOP1'!J2622&lt;&gt;"",'[1]Vmesna vrtilna_SKLOP1'!J2622,""),""))))</f>
        <v/>
      </c>
      <c r="L2622" s="22" t="str">
        <f>IF(I2621="Skupaj:","DDV (22%):",IF(I2621="DDV (22%):","Skupaj z DDV:",IF(AND('[1]Vmesna vrtilna_SKLOP1'!C2622&lt;&gt;"",'[1]Vmesna vrtilna_SKLOP1'!E2622=""),"Skupaj:",IF(AND('[1]Vmesna vrtilna_SKLOP1'!C2622&lt;&gt;"",'[1]Vmesna vrtilna_SKLOP1'!D2622=""),'[1]Vmesna vrtilna_SKLOP1'!J2622,IF(F2622&lt;&gt;"",IF('[1]Vmesna vrtilna_SKLOP1'!J2622&lt;&gt;"",'[1]Vmesna vrtilna_SKLOP1'!J2622,""),"")))))</f>
        <v/>
      </c>
      <c r="M2622" s="22">
        <f t="shared" si="80"/>
        <v>0</v>
      </c>
      <c r="N2622" s="22" t="str">
        <f>IF(IFERROR(VLOOKUP(B2622,'[1]Vmesna vrtilna_SKLOP1'!B:J,7,0),"")=0,"",IFERROR(VLOOKUP(B2622,'[1]Vmesna vrtilna_SKLOP1'!B:J,7,0),""))</f>
        <v/>
      </c>
      <c r="O2622" s="22"/>
    </row>
    <row r="2623" spans="2:15" ht="15" customHeight="1" x14ac:dyDescent="0.3">
      <c r="B2623" s="15" t="str">
        <f>IF(AND('[1]Vmesna vrtilna_SKLOP1'!B2623&lt;&gt;"",'[1]Vmesna vrtilna_SKLOP1'!C2623&lt;&gt;""),IF('[1]Vmesna vrtilna_SKLOP1'!B2623&lt;&gt;"",'[1]Vmesna vrtilna_SKLOP1'!B2623,""),"")</f>
        <v/>
      </c>
      <c r="C2623" s="16" t="str">
        <f>IF(OR(C2622="Posebna oblika",C2622="Kulturno zaščiten objekt",C2622="Kulturno zaščiten objekt, Posebna oblika"),"Glej zavihek POSEBNI POGOJI",IF(SUM(N2622:Q2622)=1,"Posebna oblika",IF(SUM(N2622:Q2622)=10,"Kulturno zaščiten objekt",IF(SUM(N2622:Q2622)=11,"Kulturno zaščiten objekt, Posebna oblika",IF(AND('[1]Vmesna vrtilna_SKLOP1'!C2623&lt;&gt;"",'[1]Vmesna vrtilna_SKLOP1'!D2623&lt;&gt;""),IF('[1]Vmesna vrtilna_SKLOP1'!C2623&lt;&gt;"",'[1]Vmesna vrtilna_SKLOP1'!C2623,""),"")))))</f>
        <v/>
      </c>
      <c r="D2623" s="17" t="str">
        <f>IF(IFERROR(VLOOKUP(B2623,'[1]Vmesna vrtilna_SKLOP1'!B:J,6,0),"")=0,"",IFERROR(VLOOKUP(B2623,'[1]Vmesna vrtilna_SKLOP1'!B:J,6,0),""))</f>
        <v/>
      </c>
      <c r="E2623" s="16" t="str">
        <f>IF(IF('[1]Vmesna vrtilna_SKLOP1'!E2623&lt;&gt;"",'[1]Vmesna vrtilna_SKLOP1'!D2623,"")=0,"",IF('[1]Vmesna vrtilna_SKLOP1'!E2623&lt;&gt;"",'[1]Vmesna vrtilna_SKLOP1'!D2623,""))</f>
        <v>Notranje police</v>
      </c>
      <c r="F2623" s="18" t="str">
        <f>IF('[1]Vmesna vrtilna_SKLOP1'!E2623&lt;&gt;"",'[1]Vmesna vrtilna_SKLOP1'!E2623,"")</f>
        <v>Notranja polica, mat. Topalit, dim. ŠxG:1x0,22m</v>
      </c>
      <c r="G2623" s="15" t="str">
        <f>IF('[1]Vmesna vrtilna_SKLOP1'!E2623&lt;&gt;"",'[1]Vmesna vrtilna_SKLOP1'!F2623,"")</f>
        <v>[kos]</v>
      </c>
      <c r="H2623" s="19">
        <f>IF('[1]Vmesna vrtilna_SKLOP1'!F2623&lt;&gt;"",'[1]Vmesna vrtilna_SKLOP1'!I2623,"")</f>
        <v>3</v>
      </c>
      <c r="I2623" s="20" t="str">
        <f>IF(I2622="Skupaj:","DDV (22%):",IF(I2622="DDV (22%):","Skupaj z DDV:",IF(AND('[1]Vmesna vrtilna_SKLOP1'!C2623&lt;&gt;"",'[1]Vmesna vrtilna_SKLOP1'!E2623=""),"Skupaj:","")))</f>
        <v/>
      </c>
      <c r="J2623" s="21">
        <f t="shared" si="81"/>
        <v>0</v>
      </c>
      <c r="K2623" s="21">
        <f>IF(I2623="Skupaj z DDV:",SUM(K2621,K2622),IF(I2623="DDV (22%):",K2622*0.22,IF(AND('[1]Vmesna vrtilna_SKLOP1'!C2623&lt;&gt;"",'[1]Vmesna vrtilna_SKLOP1'!D2623=""),'[1]Vmesna vrtilna_SKLOP1'!J2623,IF(F2623&lt;&gt;"",IF('[1]Vmesna vrtilna_SKLOP1'!J2623&lt;&gt;"",'[1]Vmesna vrtilna_SKLOP1'!J2623,""),""))))</f>
        <v>95.699999999999989</v>
      </c>
      <c r="L2623" s="22">
        <f>IF(I2622="Skupaj:","DDV (22%):",IF(I2622="DDV (22%):","Skupaj z DDV:",IF(AND('[1]Vmesna vrtilna_SKLOP1'!C2623&lt;&gt;"",'[1]Vmesna vrtilna_SKLOP1'!E2623=""),"Skupaj:",IF(AND('[1]Vmesna vrtilna_SKLOP1'!C2623&lt;&gt;"",'[1]Vmesna vrtilna_SKLOP1'!D2623=""),'[1]Vmesna vrtilna_SKLOP1'!J2623,IF(F2623&lt;&gt;"",IF('[1]Vmesna vrtilna_SKLOP1'!J2623&lt;&gt;"",'[1]Vmesna vrtilna_SKLOP1'!J2623,""),"")))))</f>
        <v>95.699999999999989</v>
      </c>
      <c r="M2623" s="22">
        <f t="shared" si="80"/>
        <v>0</v>
      </c>
      <c r="N2623" s="22" t="str">
        <f>IF(IFERROR(VLOOKUP(B2623,'[1]Vmesna vrtilna_SKLOP1'!B:J,7,0),"")=0,"",IFERROR(VLOOKUP(B2623,'[1]Vmesna vrtilna_SKLOP1'!B:J,7,0),""))</f>
        <v/>
      </c>
      <c r="O2623" s="22"/>
    </row>
    <row r="2624" spans="2:15" ht="15" customHeight="1" x14ac:dyDescent="0.3">
      <c r="B2624" s="15" t="str">
        <f>IF(AND('[1]Vmesna vrtilna_SKLOP1'!B2624&lt;&gt;"",'[1]Vmesna vrtilna_SKLOP1'!C2624&lt;&gt;""),IF('[1]Vmesna vrtilna_SKLOP1'!B2624&lt;&gt;"",'[1]Vmesna vrtilna_SKLOP1'!B2624,""),"")</f>
        <v/>
      </c>
      <c r="C2624" s="16" t="str">
        <f>IF(OR(C2623="Posebna oblika",C2623="Kulturno zaščiten objekt",C2623="Kulturno zaščiten objekt, Posebna oblika"),"Glej zavihek POSEBNI POGOJI",IF(SUM(N2623:Q2623)=1,"Posebna oblika",IF(SUM(N2623:Q2623)=10,"Kulturno zaščiten objekt",IF(SUM(N2623:Q2623)=11,"Kulturno zaščiten objekt, Posebna oblika",IF(AND('[1]Vmesna vrtilna_SKLOP1'!C2624&lt;&gt;"",'[1]Vmesna vrtilna_SKLOP1'!D2624&lt;&gt;""),IF('[1]Vmesna vrtilna_SKLOP1'!C2624&lt;&gt;"",'[1]Vmesna vrtilna_SKLOP1'!C2624,""),"")))))</f>
        <v/>
      </c>
      <c r="D2624" s="17" t="str">
        <f>IF(IFERROR(VLOOKUP(B2624,'[1]Vmesna vrtilna_SKLOP1'!B:J,6,0),"")=0,"",IFERROR(VLOOKUP(B2624,'[1]Vmesna vrtilna_SKLOP1'!B:J,6,0),""))</f>
        <v/>
      </c>
      <c r="E2624" s="16" t="str">
        <f>IF(IF('[1]Vmesna vrtilna_SKLOP1'!E2624&lt;&gt;"",'[1]Vmesna vrtilna_SKLOP1'!D2624,"")=0,"",IF('[1]Vmesna vrtilna_SKLOP1'!E2624&lt;&gt;"",'[1]Vmesna vrtilna_SKLOP1'!D2624,""))</f>
        <v/>
      </c>
      <c r="F2624" s="18" t="str">
        <f>IF('[1]Vmesna vrtilna_SKLOP1'!E2624&lt;&gt;"",'[1]Vmesna vrtilna_SKLOP1'!E2624,"")</f>
        <v>Notranja polica, mat. Topalit, dim. ŠxG:1,4x0,22m</v>
      </c>
      <c r="G2624" s="15" t="str">
        <f>IF('[1]Vmesna vrtilna_SKLOP1'!E2624&lt;&gt;"",'[1]Vmesna vrtilna_SKLOP1'!F2624,"")</f>
        <v>[kos]</v>
      </c>
      <c r="H2624" s="19">
        <f>IF('[1]Vmesna vrtilna_SKLOP1'!F2624&lt;&gt;"",'[1]Vmesna vrtilna_SKLOP1'!I2624,"")</f>
        <v>2</v>
      </c>
      <c r="I2624" s="20" t="str">
        <f>IF(I2623="Skupaj:","DDV (22%):",IF(I2623="DDV (22%):","Skupaj z DDV:",IF(AND('[1]Vmesna vrtilna_SKLOP1'!C2624&lt;&gt;"",'[1]Vmesna vrtilna_SKLOP1'!E2624=""),"Skupaj:","")))</f>
        <v/>
      </c>
      <c r="J2624" s="21">
        <f t="shared" si="81"/>
        <v>0</v>
      </c>
      <c r="K2624" s="21">
        <f>IF(I2624="Skupaj z DDV:",SUM(K2622,K2623),IF(I2624="DDV (22%):",K2623*0.22,IF(AND('[1]Vmesna vrtilna_SKLOP1'!C2624&lt;&gt;"",'[1]Vmesna vrtilna_SKLOP1'!D2624=""),'[1]Vmesna vrtilna_SKLOP1'!J2624,IF(F2624&lt;&gt;"",IF('[1]Vmesna vrtilna_SKLOP1'!J2624&lt;&gt;"",'[1]Vmesna vrtilna_SKLOP1'!J2624,""),""))))</f>
        <v>83.441599999999994</v>
      </c>
      <c r="L2624" s="22">
        <f>IF(I2623="Skupaj:","DDV (22%):",IF(I2623="DDV (22%):","Skupaj z DDV:",IF(AND('[1]Vmesna vrtilna_SKLOP1'!C2624&lt;&gt;"",'[1]Vmesna vrtilna_SKLOP1'!E2624=""),"Skupaj:",IF(AND('[1]Vmesna vrtilna_SKLOP1'!C2624&lt;&gt;"",'[1]Vmesna vrtilna_SKLOP1'!D2624=""),'[1]Vmesna vrtilna_SKLOP1'!J2624,IF(F2624&lt;&gt;"",IF('[1]Vmesna vrtilna_SKLOP1'!J2624&lt;&gt;"",'[1]Vmesna vrtilna_SKLOP1'!J2624,""),"")))))</f>
        <v>83.441599999999994</v>
      </c>
      <c r="M2624" s="22">
        <f t="shared" si="80"/>
        <v>0</v>
      </c>
      <c r="N2624" s="22" t="str">
        <f>IF(IFERROR(VLOOKUP(B2624,'[1]Vmesna vrtilna_SKLOP1'!B:J,7,0),"")=0,"",IFERROR(VLOOKUP(B2624,'[1]Vmesna vrtilna_SKLOP1'!B:J,7,0),""))</f>
        <v/>
      </c>
      <c r="O2624" s="22"/>
    </row>
    <row r="2625" spans="2:15" ht="15" customHeight="1" x14ac:dyDescent="0.3">
      <c r="B2625" s="15" t="str">
        <f>IF(AND('[1]Vmesna vrtilna_SKLOP1'!B2625&lt;&gt;"",'[1]Vmesna vrtilna_SKLOP1'!C2625&lt;&gt;""),IF('[1]Vmesna vrtilna_SKLOP1'!B2625&lt;&gt;"",'[1]Vmesna vrtilna_SKLOP1'!B2625,""),"")</f>
        <v/>
      </c>
      <c r="C2625" s="16" t="str">
        <f>IF(OR(C2624="Posebna oblika",C2624="Kulturno zaščiten objekt",C2624="Kulturno zaščiten objekt, Posebna oblika"),"Glej zavihek POSEBNI POGOJI",IF(SUM(N2624:Q2624)=1,"Posebna oblika",IF(SUM(N2624:Q2624)=10,"Kulturno zaščiten objekt",IF(SUM(N2624:Q2624)=11,"Kulturno zaščiten objekt, Posebna oblika",IF(AND('[1]Vmesna vrtilna_SKLOP1'!C2625&lt;&gt;"",'[1]Vmesna vrtilna_SKLOP1'!D2625&lt;&gt;""),IF('[1]Vmesna vrtilna_SKLOP1'!C2625&lt;&gt;"",'[1]Vmesna vrtilna_SKLOP1'!C2625,""),"")))))</f>
        <v/>
      </c>
      <c r="D2625" s="17" t="str">
        <f>IF(IFERROR(VLOOKUP(B2625,'[1]Vmesna vrtilna_SKLOP1'!B:J,6,0),"")=0,"",IFERROR(VLOOKUP(B2625,'[1]Vmesna vrtilna_SKLOP1'!B:J,6,0),""))</f>
        <v/>
      </c>
      <c r="E2625" s="16" t="str">
        <f>IF(IF('[1]Vmesna vrtilna_SKLOP1'!E2625&lt;&gt;"",'[1]Vmesna vrtilna_SKLOP1'!D2625,"")=0,"",IF('[1]Vmesna vrtilna_SKLOP1'!E2625&lt;&gt;"",'[1]Vmesna vrtilna_SKLOP1'!D2625,""))</f>
        <v/>
      </c>
      <c r="F2625" s="18" t="str">
        <f>IF('[1]Vmesna vrtilna_SKLOP1'!E2625&lt;&gt;"",'[1]Vmesna vrtilna_SKLOP1'!E2625,"")</f>
        <v>Notranja polica, mat. Topalit, dim. ŠxG:1,75x0,22m</v>
      </c>
      <c r="G2625" s="15" t="str">
        <f>IF('[1]Vmesna vrtilna_SKLOP1'!E2625&lt;&gt;"",'[1]Vmesna vrtilna_SKLOP1'!F2625,"")</f>
        <v>[kos]</v>
      </c>
      <c r="H2625" s="19">
        <f>IF('[1]Vmesna vrtilna_SKLOP1'!F2625&lt;&gt;"",'[1]Vmesna vrtilna_SKLOP1'!I2625,"")</f>
        <v>1</v>
      </c>
      <c r="I2625" s="20" t="str">
        <f>IF(I2624="Skupaj:","DDV (22%):",IF(I2624="DDV (22%):","Skupaj z DDV:",IF(AND('[1]Vmesna vrtilna_SKLOP1'!C2625&lt;&gt;"",'[1]Vmesna vrtilna_SKLOP1'!E2625=""),"Skupaj:","")))</f>
        <v/>
      </c>
      <c r="J2625" s="21">
        <f t="shared" si="81"/>
        <v>0</v>
      </c>
      <c r="K2625" s="21">
        <f>IF(I2625="Skupaj z DDV:",SUM(K2623,K2624),IF(I2625="DDV (22%):",K2624*0.22,IF(AND('[1]Vmesna vrtilna_SKLOP1'!C2625&lt;&gt;"",'[1]Vmesna vrtilna_SKLOP1'!D2625=""),'[1]Vmesna vrtilna_SKLOP1'!J2625,IF(F2625&lt;&gt;"",IF('[1]Vmesna vrtilna_SKLOP1'!J2625&lt;&gt;"",'[1]Vmesna vrtilna_SKLOP1'!J2625,""),""))))</f>
        <v>52.854999999999997</v>
      </c>
      <c r="L2625" s="22">
        <f>IF(I2624="Skupaj:","DDV (22%):",IF(I2624="DDV (22%):","Skupaj z DDV:",IF(AND('[1]Vmesna vrtilna_SKLOP1'!C2625&lt;&gt;"",'[1]Vmesna vrtilna_SKLOP1'!E2625=""),"Skupaj:",IF(AND('[1]Vmesna vrtilna_SKLOP1'!C2625&lt;&gt;"",'[1]Vmesna vrtilna_SKLOP1'!D2625=""),'[1]Vmesna vrtilna_SKLOP1'!J2625,IF(F2625&lt;&gt;"",IF('[1]Vmesna vrtilna_SKLOP1'!J2625&lt;&gt;"",'[1]Vmesna vrtilna_SKLOP1'!J2625,""),"")))))</f>
        <v>52.854999999999997</v>
      </c>
      <c r="M2625" s="22">
        <f t="shared" si="80"/>
        <v>0</v>
      </c>
      <c r="N2625" s="22" t="str">
        <f>IF(IFERROR(VLOOKUP(B2625,'[1]Vmesna vrtilna_SKLOP1'!B:J,7,0),"")=0,"",IFERROR(VLOOKUP(B2625,'[1]Vmesna vrtilna_SKLOP1'!B:J,7,0),""))</f>
        <v/>
      </c>
      <c r="O2625" s="22"/>
    </row>
    <row r="2626" spans="2:15" ht="15" customHeight="1" x14ac:dyDescent="0.3">
      <c r="B2626" s="15" t="str">
        <f>IF(AND('[1]Vmesna vrtilna_SKLOP1'!B2626&lt;&gt;"",'[1]Vmesna vrtilna_SKLOP1'!C2626&lt;&gt;""),IF('[1]Vmesna vrtilna_SKLOP1'!B2626&lt;&gt;"",'[1]Vmesna vrtilna_SKLOP1'!B2626,""),"")</f>
        <v/>
      </c>
      <c r="C2626" s="16" t="str">
        <f>IF(OR(C2625="Posebna oblika",C2625="Kulturno zaščiten objekt",C2625="Kulturno zaščiten objekt, Posebna oblika"),"Glej zavihek POSEBNI POGOJI",IF(SUM(N2625:Q2625)=1,"Posebna oblika",IF(SUM(N2625:Q2625)=10,"Kulturno zaščiten objekt",IF(SUM(N2625:Q2625)=11,"Kulturno zaščiten objekt, Posebna oblika",IF(AND('[1]Vmesna vrtilna_SKLOP1'!C2626&lt;&gt;"",'[1]Vmesna vrtilna_SKLOP1'!D2626&lt;&gt;""),IF('[1]Vmesna vrtilna_SKLOP1'!C2626&lt;&gt;"",'[1]Vmesna vrtilna_SKLOP1'!C2626,""),"")))))</f>
        <v/>
      </c>
      <c r="D2626" s="17" t="str">
        <f>IF(IFERROR(VLOOKUP(B2626,'[1]Vmesna vrtilna_SKLOP1'!B:J,6,0),"")=0,"",IFERROR(VLOOKUP(B2626,'[1]Vmesna vrtilna_SKLOP1'!B:J,6,0),""))</f>
        <v/>
      </c>
      <c r="E2626" s="16" t="str">
        <f>IF(IF('[1]Vmesna vrtilna_SKLOP1'!E2626&lt;&gt;"",'[1]Vmesna vrtilna_SKLOP1'!D2626,"")=0,"",IF('[1]Vmesna vrtilna_SKLOP1'!E2626&lt;&gt;"",'[1]Vmesna vrtilna_SKLOP1'!D2626,""))</f>
        <v/>
      </c>
      <c r="F2626" s="18" t="str">
        <f>IF('[1]Vmesna vrtilna_SKLOP1'!E2626&lt;&gt;"",'[1]Vmesna vrtilna_SKLOP1'!E2626,"")</f>
        <v/>
      </c>
      <c r="G2626" s="15" t="str">
        <f>IF('[1]Vmesna vrtilna_SKLOP1'!E2626&lt;&gt;"",'[1]Vmesna vrtilna_SKLOP1'!F2626,"")</f>
        <v/>
      </c>
      <c r="H2626" s="19" t="str">
        <f>IF('[1]Vmesna vrtilna_SKLOP1'!F2626&lt;&gt;"",'[1]Vmesna vrtilna_SKLOP1'!I2626,"")</f>
        <v/>
      </c>
      <c r="I2626" s="20" t="str">
        <f>IF(I2625="Skupaj:","DDV (22%):",IF(I2625="DDV (22%):","Skupaj z DDV:",IF(AND('[1]Vmesna vrtilna_SKLOP1'!C2626&lt;&gt;"",'[1]Vmesna vrtilna_SKLOP1'!E2626=""),"Skupaj:","")))</f>
        <v/>
      </c>
      <c r="J2626" s="21" t="str">
        <f t="shared" si="81"/>
        <v/>
      </c>
      <c r="K2626" s="21" t="str">
        <f>IF(I2626="Skupaj z DDV:",SUM(K2624,K2625),IF(I2626="DDV (22%):",K2625*0.22,IF(AND('[1]Vmesna vrtilna_SKLOP1'!C2626&lt;&gt;"",'[1]Vmesna vrtilna_SKLOP1'!D2626=""),'[1]Vmesna vrtilna_SKLOP1'!J2626,IF(F2626&lt;&gt;"",IF('[1]Vmesna vrtilna_SKLOP1'!J2626&lt;&gt;"",'[1]Vmesna vrtilna_SKLOP1'!J2626,""),""))))</f>
        <v/>
      </c>
      <c r="L2626" s="22" t="str">
        <f>IF(I2625="Skupaj:","DDV (22%):",IF(I2625="DDV (22%):","Skupaj z DDV:",IF(AND('[1]Vmesna vrtilna_SKLOP1'!C2626&lt;&gt;"",'[1]Vmesna vrtilna_SKLOP1'!E2626=""),"Skupaj:",IF(AND('[1]Vmesna vrtilna_SKLOP1'!C2626&lt;&gt;"",'[1]Vmesna vrtilna_SKLOP1'!D2626=""),'[1]Vmesna vrtilna_SKLOP1'!J2626,IF(F2626&lt;&gt;"",IF('[1]Vmesna vrtilna_SKLOP1'!J2626&lt;&gt;"",'[1]Vmesna vrtilna_SKLOP1'!J2626,""),"")))))</f>
        <v/>
      </c>
      <c r="M2626" s="22">
        <f t="shared" si="80"/>
        <v>0</v>
      </c>
      <c r="N2626" s="22" t="str">
        <f>IF(IFERROR(VLOOKUP(B2626,'[1]Vmesna vrtilna_SKLOP1'!B:J,7,0),"")=0,"",IFERROR(VLOOKUP(B2626,'[1]Vmesna vrtilna_SKLOP1'!B:J,7,0),""))</f>
        <v/>
      </c>
      <c r="O2626" s="22"/>
    </row>
    <row r="2627" spans="2:15" ht="15" customHeight="1" x14ac:dyDescent="0.3">
      <c r="B2627" s="15" t="str">
        <f>IF(AND('[1]Vmesna vrtilna_SKLOP1'!B2627&lt;&gt;"",'[1]Vmesna vrtilna_SKLOP1'!C2627&lt;&gt;""),IF('[1]Vmesna vrtilna_SKLOP1'!B2627&lt;&gt;"",'[1]Vmesna vrtilna_SKLOP1'!B2627,""),"")</f>
        <v/>
      </c>
      <c r="C2627" s="16" t="str">
        <f>IF(OR(C2626="Posebna oblika",C2626="Kulturno zaščiten objekt",C2626="Kulturno zaščiten objekt, Posebna oblika"),"Glej zavihek POSEBNI POGOJI",IF(SUM(N2626:Q2626)=1,"Posebna oblika",IF(SUM(N2626:Q2626)=10,"Kulturno zaščiten objekt",IF(SUM(N2626:Q2626)=11,"Kulturno zaščiten objekt, Posebna oblika",IF(AND('[1]Vmesna vrtilna_SKLOP1'!C2627&lt;&gt;"",'[1]Vmesna vrtilna_SKLOP1'!D2627&lt;&gt;""),IF('[1]Vmesna vrtilna_SKLOP1'!C2627&lt;&gt;"",'[1]Vmesna vrtilna_SKLOP1'!C2627,""),"")))))</f>
        <v/>
      </c>
      <c r="D2627" s="17" t="str">
        <f>IF(IFERROR(VLOOKUP(B2627,'[1]Vmesna vrtilna_SKLOP1'!B:J,6,0),"")=0,"",IFERROR(VLOOKUP(B2627,'[1]Vmesna vrtilna_SKLOP1'!B:J,6,0),""))</f>
        <v/>
      </c>
      <c r="E2627" s="16" t="str">
        <f>IF(IF('[1]Vmesna vrtilna_SKLOP1'!E2627&lt;&gt;"",'[1]Vmesna vrtilna_SKLOP1'!D2627,"")=0,"",IF('[1]Vmesna vrtilna_SKLOP1'!E2627&lt;&gt;"",'[1]Vmesna vrtilna_SKLOP1'!D2627,""))</f>
        <v>Demontaža</v>
      </c>
      <c r="F2627" s="18" t="str">
        <f>IF('[1]Vmesna vrtilna_SKLOP1'!E2627&lt;&gt;"",'[1]Vmesna vrtilna_SKLOP1'!E2627,"")</f>
        <v>Demontaža oken</v>
      </c>
      <c r="G2627" s="15" t="str">
        <f>IF('[1]Vmesna vrtilna_SKLOP1'!E2627&lt;&gt;"",'[1]Vmesna vrtilna_SKLOP1'!F2627,"")</f>
        <v>[m1]</v>
      </c>
      <c r="H2627" s="19">
        <f>IF('[1]Vmesna vrtilna_SKLOP1'!F2627&lt;&gt;"",'[1]Vmesna vrtilna_SKLOP1'!I2627,"")</f>
        <v>29.5</v>
      </c>
      <c r="I2627" s="20" t="str">
        <f>IF(I2626="Skupaj:","DDV (22%):",IF(I2626="DDV (22%):","Skupaj z DDV:",IF(AND('[1]Vmesna vrtilna_SKLOP1'!C2627&lt;&gt;"",'[1]Vmesna vrtilna_SKLOP1'!E2627=""),"Skupaj:","")))</f>
        <v/>
      </c>
      <c r="J2627" s="21">
        <f t="shared" si="81"/>
        <v>0</v>
      </c>
      <c r="K2627" s="21">
        <f>IF(I2627="Skupaj z DDV:",SUM(K2625,K2626),IF(I2627="DDV (22%):",K2626*0.22,IF(AND('[1]Vmesna vrtilna_SKLOP1'!C2627&lt;&gt;"",'[1]Vmesna vrtilna_SKLOP1'!D2627=""),'[1]Vmesna vrtilna_SKLOP1'!J2627,IF(F2627&lt;&gt;"",IF('[1]Vmesna vrtilna_SKLOP1'!J2627&lt;&gt;"",'[1]Vmesna vrtilna_SKLOP1'!J2627,""),""))))</f>
        <v>206.50000000000003</v>
      </c>
      <c r="L2627" s="22">
        <f>IF(I2626="Skupaj:","DDV (22%):",IF(I2626="DDV (22%):","Skupaj z DDV:",IF(AND('[1]Vmesna vrtilna_SKLOP1'!C2627&lt;&gt;"",'[1]Vmesna vrtilna_SKLOP1'!E2627=""),"Skupaj:",IF(AND('[1]Vmesna vrtilna_SKLOP1'!C2627&lt;&gt;"",'[1]Vmesna vrtilna_SKLOP1'!D2627=""),'[1]Vmesna vrtilna_SKLOP1'!J2627,IF(F2627&lt;&gt;"",IF('[1]Vmesna vrtilna_SKLOP1'!J2627&lt;&gt;"",'[1]Vmesna vrtilna_SKLOP1'!J2627,""),"")))))</f>
        <v>206.50000000000003</v>
      </c>
      <c r="M2627" s="22">
        <f t="shared" ref="M2627:M2690" si="82">IF(AND(B2627&gt;0,B2627&lt;100000),J2627,IF(OR(I2627="Skupaj:",I2627="DDV (22%):",I2627="Skupaj z DDV:"),M2626,SUM(M2626,J2627)))</f>
        <v>0</v>
      </c>
      <c r="N2627" s="22" t="str">
        <f>IF(IFERROR(VLOOKUP(B2627,'[1]Vmesna vrtilna_SKLOP1'!B:J,7,0),"")=0,"",IFERROR(VLOOKUP(B2627,'[1]Vmesna vrtilna_SKLOP1'!B:J,7,0),""))</f>
        <v/>
      </c>
      <c r="O2627" s="22"/>
    </row>
    <row r="2628" spans="2:15" ht="15" customHeight="1" x14ac:dyDescent="0.3">
      <c r="B2628" s="15" t="str">
        <f>IF(AND('[1]Vmesna vrtilna_SKLOP1'!B2628&lt;&gt;"",'[1]Vmesna vrtilna_SKLOP1'!C2628&lt;&gt;""),IF('[1]Vmesna vrtilna_SKLOP1'!B2628&lt;&gt;"",'[1]Vmesna vrtilna_SKLOP1'!B2628,""),"")</f>
        <v/>
      </c>
      <c r="C2628" s="16" t="str">
        <f>IF(OR(C2627="Posebna oblika",C2627="Kulturno zaščiten objekt",C2627="Kulturno zaščiten objekt, Posebna oblika"),"Glej zavihek POSEBNI POGOJI",IF(SUM(N2627:Q2627)=1,"Posebna oblika",IF(SUM(N2627:Q2627)=10,"Kulturno zaščiten objekt",IF(SUM(N2627:Q2627)=11,"Kulturno zaščiten objekt, Posebna oblika",IF(AND('[1]Vmesna vrtilna_SKLOP1'!C2628&lt;&gt;"",'[1]Vmesna vrtilna_SKLOP1'!D2628&lt;&gt;""),IF('[1]Vmesna vrtilna_SKLOP1'!C2628&lt;&gt;"",'[1]Vmesna vrtilna_SKLOP1'!C2628,""),"")))))</f>
        <v/>
      </c>
      <c r="D2628" s="17" t="str">
        <f>IF(IFERROR(VLOOKUP(B2628,'[1]Vmesna vrtilna_SKLOP1'!B:J,6,0),"")=0,"",IFERROR(VLOOKUP(B2628,'[1]Vmesna vrtilna_SKLOP1'!B:J,6,0),""))</f>
        <v/>
      </c>
      <c r="E2628" s="16" t="str">
        <f>IF(IF('[1]Vmesna vrtilna_SKLOP1'!E2628&lt;&gt;"",'[1]Vmesna vrtilna_SKLOP1'!D2628,"")=0,"",IF('[1]Vmesna vrtilna_SKLOP1'!E2628&lt;&gt;"",'[1]Vmesna vrtilna_SKLOP1'!D2628,""))</f>
        <v/>
      </c>
      <c r="F2628" s="18" t="str">
        <f>IF('[1]Vmesna vrtilna_SKLOP1'!E2628&lt;&gt;"",'[1]Vmesna vrtilna_SKLOP1'!E2628,"")</f>
        <v>Demontaža vrat</v>
      </c>
      <c r="G2628" s="15" t="str">
        <f>IF('[1]Vmesna vrtilna_SKLOP1'!E2628&lt;&gt;"",'[1]Vmesna vrtilna_SKLOP1'!F2628,"")</f>
        <v>[m1]</v>
      </c>
      <c r="H2628" s="19">
        <f>IF('[1]Vmesna vrtilna_SKLOP1'!F2628&lt;&gt;"",'[1]Vmesna vrtilna_SKLOP1'!I2628,"")</f>
        <v>6</v>
      </c>
      <c r="I2628" s="20" t="str">
        <f>IF(I2627="Skupaj:","DDV (22%):",IF(I2627="DDV (22%):","Skupaj z DDV:",IF(AND('[1]Vmesna vrtilna_SKLOP1'!C2628&lt;&gt;"",'[1]Vmesna vrtilna_SKLOP1'!E2628=""),"Skupaj:","")))</f>
        <v/>
      </c>
      <c r="J2628" s="21">
        <f t="shared" ref="J2628:J2691" si="83">IFERROR(IF(I2628="Skupaj:",M2628,IF(I2628="Skupaj z DDV:",SUM(J2626,J2627),IF(I2628="DDV (22%):",J2627*0.22,IF(F2628&lt;&gt;"",H2628*I2628,"")))),0)</f>
        <v>0</v>
      </c>
      <c r="K2628" s="21">
        <f>IF(I2628="Skupaj z DDV:",SUM(K2626,K2627),IF(I2628="DDV (22%):",K2627*0.22,IF(AND('[1]Vmesna vrtilna_SKLOP1'!C2628&lt;&gt;"",'[1]Vmesna vrtilna_SKLOP1'!D2628=""),'[1]Vmesna vrtilna_SKLOP1'!J2628,IF(F2628&lt;&gt;"",IF('[1]Vmesna vrtilna_SKLOP1'!J2628&lt;&gt;"",'[1]Vmesna vrtilna_SKLOP1'!J2628,""),""))))</f>
        <v>42</v>
      </c>
      <c r="L2628" s="22">
        <f>IF(I2627="Skupaj:","DDV (22%):",IF(I2627="DDV (22%):","Skupaj z DDV:",IF(AND('[1]Vmesna vrtilna_SKLOP1'!C2628&lt;&gt;"",'[1]Vmesna vrtilna_SKLOP1'!E2628=""),"Skupaj:",IF(AND('[1]Vmesna vrtilna_SKLOP1'!C2628&lt;&gt;"",'[1]Vmesna vrtilna_SKLOP1'!D2628=""),'[1]Vmesna vrtilna_SKLOP1'!J2628,IF(F2628&lt;&gt;"",IF('[1]Vmesna vrtilna_SKLOP1'!J2628&lt;&gt;"",'[1]Vmesna vrtilna_SKLOP1'!J2628,""),"")))))</f>
        <v>42</v>
      </c>
      <c r="M2628" s="22">
        <f t="shared" si="82"/>
        <v>0</v>
      </c>
      <c r="N2628" s="22" t="str">
        <f>IF(IFERROR(VLOOKUP(B2628,'[1]Vmesna vrtilna_SKLOP1'!B:J,7,0),"")=0,"",IFERROR(VLOOKUP(B2628,'[1]Vmesna vrtilna_SKLOP1'!B:J,7,0),""))</f>
        <v/>
      </c>
      <c r="O2628" s="22"/>
    </row>
    <row r="2629" spans="2:15" ht="15" customHeight="1" x14ac:dyDescent="0.3">
      <c r="B2629" s="15" t="str">
        <f>IF(AND('[1]Vmesna vrtilna_SKLOP1'!B2629&lt;&gt;"",'[1]Vmesna vrtilna_SKLOP1'!C2629&lt;&gt;""),IF('[1]Vmesna vrtilna_SKLOP1'!B2629&lt;&gt;"",'[1]Vmesna vrtilna_SKLOP1'!B2629,""),"")</f>
        <v/>
      </c>
      <c r="C2629" s="16" t="str">
        <f>IF(OR(C2628="Posebna oblika",C2628="Kulturno zaščiten objekt",C2628="Kulturno zaščiten objekt, Posebna oblika"),"Glej zavihek POSEBNI POGOJI",IF(SUM(N2628:Q2628)=1,"Posebna oblika",IF(SUM(N2628:Q2628)=10,"Kulturno zaščiten objekt",IF(SUM(N2628:Q2628)=11,"Kulturno zaščiten objekt, Posebna oblika",IF(AND('[1]Vmesna vrtilna_SKLOP1'!C2629&lt;&gt;"",'[1]Vmesna vrtilna_SKLOP1'!D2629&lt;&gt;""),IF('[1]Vmesna vrtilna_SKLOP1'!C2629&lt;&gt;"",'[1]Vmesna vrtilna_SKLOP1'!C2629,""),"")))))</f>
        <v/>
      </c>
      <c r="D2629" s="17" t="str">
        <f>IF(IFERROR(VLOOKUP(B2629,'[1]Vmesna vrtilna_SKLOP1'!B:J,6,0),"")=0,"",IFERROR(VLOOKUP(B2629,'[1]Vmesna vrtilna_SKLOP1'!B:J,6,0),""))</f>
        <v/>
      </c>
      <c r="E2629" s="16" t="str">
        <f>IF(IF('[1]Vmesna vrtilna_SKLOP1'!E2629&lt;&gt;"",'[1]Vmesna vrtilna_SKLOP1'!D2629,"")=0,"",IF('[1]Vmesna vrtilna_SKLOP1'!E2629&lt;&gt;"",'[1]Vmesna vrtilna_SKLOP1'!D2629,""))</f>
        <v/>
      </c>
      <c r="F2629" s="18" t="str">
        <f>IF('[1]Vmesna vrtilna_SKLOP1'!E2629&lt;&gt;"",'[1]Vmesna vrtilna_SKLOP1'!E2629,"")</f>
        <v>Demontaža police</v>
      </c>
      <c r="G2629" s="15" t="str">
        <f>IF('[1]Vmesna vrtilna_SKLOP1'!E2629&lt;&gt;"",'[1]Vmesna vrtilna_SKLOP1'!F2629,"")</f>
        <v>[kos]</v>
      </c>
      <c r="H2629" s="19">
        <f>IF('[1]Vmesna vrtilna_SKLOP1'!F2629&lt;&gt;"",'[1]Vmesna vrtilna_SKLOP1'!I2629,"")</f>
        <v>6</v>
      </c>
      <c r="I2629" s="20" t="str">
        <f>IF(I2628="Skupaj:","DDV (22%):",IF(I2628="DDV (22%):","Skupaj z DDV:",IF(AND('[1]Vmesna vrtilna_SKLOP1'!C2629&lt;&gt;"",'[1]Vmesna vrtilna_SKLOP1'!E2629=""),"Skupaj:","")))</f>
        <v/>
      </c>
      <c r="J2629" s="21">
        <f t="shared" si="83"/>
        <v>0</v>
      </c>
      <c r="K2629" s="21">
        <f>IF(I2629="Skupaj z DDV:",SUM(K2627,K2628),IF(I2629="DDV (22%):",K2628*0.22,IF(AND('[1]Vmesna vrtilna_SKLOP1'!C2629&lt;&gt;"",'[1]Vmesna vrtilna_SKLOP1'!D2629=""),'[1]Vmesna vrtilna_SKLOP1'!J2629,IF(F2629&lt;&gt;"",IF('[1]Vmesna vrtilna_SKLOP1'!J2629&lt;&gt;"",'[1]Vmesna vrtilna_SKLOP1'!J2629,""),""))))</f>
        <v>37.75</v>
      </c>
      <c r="L2629" s="22">
        <f>IF(I2628="Skupaj:","DDV (22%):",IF(I2628="DDV (22%):","Skupaj z DDV:",IF(AND('[1]Vmesna vrtilna_SKLOP1'!C2629&lt;&gt;"",'[1]Vmesna vrtilna_SKLOP1'!E2629=""),"Skupaj:",IF(AND('[1]Vmesna vrtilna_SKLOP1'!C2629&lt;&gt;"",'[1]Vmesna vrtilna_SKLOP1'!D2629=""),'[1]Vmesna vrtilna_SKLOP1'!J2629,IF(F2629&lt;&gt;"",IF('[1]Vmesna vrtilna_SKLOP1'!J2629&lt;&gt;"",'[1]Vmesna vrtilna_SKLOP1'!J2629,""),"")))))</f>
        <v>37.75</v>
      </c>
      <c r="M2629" s="22">
        <f t="shared" si="82"/>
        <v>0</v>
      </c>
      <c r="N2629" s="22" t="str">
        <f>IF(IFERROR(VLOOKUP(B2629,'[1]Vmesna vrtilna_SKLOP1'!B:J,7,0),"")=0,"",IFERROR(VLOOKUP(B2629,'[1]Vmesna vrtilna_SKLOP1'!B:J,7,0),""))</f>
        <v/>
      </c>
      <c r="O2629" s="22"/>
    </row>
    <row r="2630" spans="2:15" ht="15" customHeight="1" x14ac:dyDescent="0.3">
      <c r="B2630" s="15" t="str">
        <f>IF(AND('[1]Vmesna vrtilna_SKLOP1'!B2630&lt;&gt;"",'[1]Vmesna vrtilna_SKLOP1'!C2630&lt;&gt;""),IF('[1]Vmesna vrtilna_SKLOP1'!B2630&lt;&gt;"",'[1]Vmesna vrtilna_SKLOP1'!B2630,""),"")</f>
        <v/>
      </c>
      <c r="C2630" s="16" t="str">
        <f>IF(OR(C2629="Posebna oblika",C2629="Kulturno zaščiten objekt",C2629="Kulturno zaščiten objekt, Posebna oblika"),"Glej zavihek POSEBNI POGOJI",IF(SUM(N2629:Q2629)=1,"Posebna oblika",IF(SUM(N2629:Q2629)=10,"Kulturno zaščiten objekt",IF(SUM(N2629:Q2629)=11,"Kulturno zaščiten objekt, Posebna oblika",IF(AND('[1]Vmesna vrtilna_SKLOP1'!C2630&lt;&gt;"",'[1]Vmesna vrtilna_SKLOP1'!D2630&lt;&gt;""),IF('[1]Vmesna vrtilna_SKLOP1'!C2630&lt;&gt;"",'[1]Vmesna vrtilna_SKLOP1'!C2630,""),"")))))</f>
        <v/>
      </c>
      <c r="D2630" s="17" t="str">
        <f>IF(IFERROR(VLOOKUP(B2630,'[1]Vmesna vrtilna_SKLOP1'!B:J,6,0),"")=0,"",IFERROR(VLOOKUP(B2630,'[1]Vmesna vrtilna_SKLOP1'!B:J,6,0),""))</f>
        <v/>
      </c>
      <c r="E2630" s="16" t="str">
        <f>IF(IF('[1]Vmesna vrtilna_SKLOP1'!E2630&lt;&gt;"",'[1]Vmesna vrtilna_SKLOP1'!D2630,"")=0,"",IF('[1]Vmesna vrtilna_SKLOP1'!E2630&lt;&gt;"",'[1]Vmesna vrtilna_SKLOP1'!D2630,""))</f>
        <v/>
      </c>
      <c r="F2630" s="18" t="str">
        <f>IF('[1]Vmesna vrtilna_SKLOP1'!E2630&lt;&gt;"",'[1]Vmesna vrtilna_SKLOP1'!E2630,"")</f>
        <v/>
      </c>
      <c r="G2630" s="15" t="str">
        <f>IF('[1]Vmesna vrtilna_SKLOP1'!E2630&lt;&gt;"",'[1]Vmesna vrtilna_SKLOP1'!F2630,"")</f>
        <v/>
      </c>
      <c r="H2630" s="19" t="str">
        <f>IF('[1]Vmesna vrtilna_SKLOP1'!F2630&lt;&gt;"",'[1]Vmesna vrtilna_SKLOP1'!I2630,"")</f>
        <v/>
      </c>
      <c r="I2630" s="20" t="str">
        <f>IF(I2629="Skupaj:","DDV (22%):",IF(I2629="DDV (22%):","Skupaj z DDV:",IF(AND('[1]Vmesna vrtilna_SKLOP1'!C2630&lt;&gt;"",'[1]Vmesna vrtilna_SKLOP1'!E2630=""),"Skupaj:","")))</f>
        <v/>
      </c>
      <c r="J2630" s="21" t="str">
        <f t="shared" si="83"/>
        <v/>
      </c>
      <c r="K2630" s="21" t="str">
        <f>IF(I2630="Skupaj z DDV:",SUM(K2628,K2629),IF(I2630="DDV (22%):",K2629*0.22,IF(AND('[1]Vmesna vrtilna_SKLOP1'!C2630&lt;&gt;"",'[1]Vmesna vrtilna_SKLOP1'!D2630=""),'[1]Vmesna vrtilna_SKLOP1'!J2630,IF(F2630&lt;&gt;"",IF('[1]Vmesna vrtilna_SKLOP1'!J2630&lt;&gt;"",'[1]Vmesna vrtilna_SKLOP1'!J2630,""),""))))</f>
        <v/>
      </c>
      <c r="L2630" s="22" t="str">
        <f>IF(I2629="Skupaj:","DDV (22%):",IF(I2629="DDV (22%):","Skupaj z DDV:",IF(AND('[1]Vmesna vrtilna_SKLOP1'!C2630&lt;&gt;"",'[1]Vmesna vrtilna_SKLOP1'!E2630=""),"Skupaj:",IF(AND('[1]Vmesna vrtilna_SKLOP1'!C2630&lt;&gt;"",'[1]Vmesna vrtilna_SKLOP1'!D2630=""),'[1]Vmesna vrtilna_SKLOP1'!J2630,IF(F2630&lt;&gt;"",IF('[1]Vmesna vrtilna_SKLOP1'!J2630&lt;&gt;"",'[1]Vmesna vrtilna_SKLOP1'!J2630,""),"")))))</f>
        <v/>
      </c>
      <c r="M2630" s="22">
        <f t="shared" si="82"/>
        <v>0</v>
      </c>
      <c r="N2630" s="22" t="str">
        <f>IF(IFERROR(VLOOKUP(B2630,'[1]Vmesna vrtilna_SKLOP1'!B:J,7,0),"")=0,"",IFERROR(VLOOKUP(B2630,'[1]Vmesna vrtilna_SKLOP1'!B:J,7,0),""))</f>
        <v/>
      </c>
      <c r="O2630" s="22"/>
    </row>
    <row r="2631" spans="2:15" ht="15" customHeight="1" x14ac:dyDescent="0.3">
      <c r="B2631" s="15" t="str">
        <f>IF(AND('[1]Vmesna vrtilna_SKLOP1'!B2631&lt;&gt;"",'[1]Vmesna vrtilna_SKLOP1'!C2631&lt;&gt;""),IF('[1]Vmesna vrtilna_SKLOP1'!B2631&lt;&gt;"",'[1]Vmesna vrtilna_SKLOP1'!B2631,""),"")</f>
        <v/>
      </c>
      <c r="C2631" s="16" t="str">
        <f>IF(OR(C2630="Posebna oblika",C2630="Kulturno zaščiten objekt",C2630="Kulturno zaščiten objekt, Posebna oblika"),"Glej zavihek POSEBNI POGOJI",IF(SUM(N2630:Q2630)=1,"Posebna oblika",IF(SUM(N2630:Q2630)=10,"Kulturno zaščiten objekt",IF(SUM(N2630:Q2630)=11,"Kulturno zaščiten objekt, Posebna oblika",IF(AND('[1]Vmesna vrtilna_SKLOP1'!C2631&lt;&gt;"",'[1]Vmesna vrtilna_SKLOP1'!D2631&lt;&gt;""),IF('[1]Vmesna vrtilna_SKLOP1'!C2631&lt;&gt;"",'[1]Vmesna vrtilna_SKLOP1'!C2631,""),"")))))</f>
        <v/>
      </c>
      <c r="D2631" s="17" t="str">
        <f>IF(IFERROR(VLOOKUP(B2631,'[1]Vmesna vrtilna_SKLOP1'!B:J,6,0),"")=0,"",IFERROR(VLOOKUP(B2631,'[1]Vmesna vrtilna_SKLOP1'!B:J,6,0),""))</f>
        <v/>
      </c>
      <c r="E2631" s="16" t="str">
        <f>IF(IF('[1]Vmesna vrtilna_SKLOP1'!E2631&lt;&gt;"",'[1]Vmesna vrtilna_SKLOP1'!D2631,"")=0,"",IF('[1]Vmesna vrtilna_SKLOP1'!E2631&lt;&gt;"",'[1]Vmesna vrtilna_SKLOP1'!D2631,""))</f>
        <v>Montaža</v>
      </c>
      <c r="F2631" s="18" t="str">
        <f>IF('[1]Vmesna vrtilna_SKLOP1'!E2631&lt;&gt;"",'[1]Vmesna vrtilna_SKLOP1'!E2631,"")</f>
        <v>RAL montaža oken z zidarskimi deli</v>
      </c>
      <c r="G2631" s="15" t="str">
        <f>IF('[1]Vmesna vrtilna_SKLOP1'!E2631&lt;&gt;"",'[1]Vmesna vrtilna_SKLOP1'!F2631,"")</f>
        <v>[m1]</v>
      </c>
      <c r="H2631" s="19">
        <f>IF('[1]Vmesna vrtilna_SKLOP1'!F2631&lt;&gt;"",'[1]Vmesna vrtilna_SKLOP1'!I2631,"")</f>
        <v>29.5</v>
      </c>
      <c r="I2631" s="20" t="str">
        <f>IF(I2630="Skupaj:","DDV (22%):",IF(I2630="DDV (22%):","Skupaj z DDV:",IF(AND('[1]Vmesna vrtilna_SKLOP1'!C2631&lt;&gt;"",'[1]Vmesna vrtilna_SKLOP1'!E2631=""),"Skupaj:","")))</f>
        <v/>
      </c>
      <c r="J2631" s="21">
        <f t="shared" si="83"/>
        <v>0</v>
      </c>
      <c r="K2631" s="21">
        <f>IF(I2631="Skupaj z DDV:",SUM(K2629,K2630),IF(I2631="DDV (22%):",K2630*0.22,IF(AND('[1]Vmesna vrtilna_SKLOP1'!C2631&lt;&gt;"",'[1]Vmesna vrtilna_SKLOP1'!D2631=""),'[1]Vmesna vrtilna_SKLOP1'!J2631,IF(F2631&lt;&gt;"",IF('[1]Vmesna vrtilna_SKLOP1'!J2631&lt;&gt;"",'[1]Vmesna vrtilna_SKLOP1'!J2631,""),""))))</f>
        <v>1003</v>
      </c>
      <c r="L2631" s="22">
        <f>IF(I2630="Skupaj:","DDV (22%):",IF(I2630="DDV (22%):","Skupaj z DDV:",IF(AND('[1]Vmesna vrtilna_SKLOP1'!C2631&lt;&gt;"",'[1]Vmesna vrtilna_SKLOP1'!E2631=""),"Skupaj:",IF(AND('[1]Vmesna vrtilna_SKLOP1'!C2631&lt;&gt;"",'[1]Vmesna vrtilna_SKLOP1'!D2631=""),'[1]Vmesna vrtilna_SKLOP1'!J2631,IF(F2631&lt;&gt;"",IF('[1]Vmesna vrtilna_SKLOP1'!J2631&lt;&gt;"",'[1]Vmesna vrtilna_SKLOP1'!J2631,""),"")))))</f>
        <v>1003</v>
      </c>
      <c r="M2631" s="22">
        <f t="shared" si="82"/>
        <v>0</v>
      </c>
      <c r="N2631" s="22" t="str">
        <f>IF(IFERROR(VLOOKUP(B2631,'[1]Vmesna vrtilna_SKLOP1'!B:J,7,0),"")=0,"",IFERROR(VLOOKUP(B2631,'[1]Vmesna vrtilna_SKLOP1'!B:J,7,0),""))</f>
        <v/>
      </c>
      <c r="O2631" s="22"/>
    </row>
    <row r="2632" spans="2:15" ht="15" customHeight="1" x14ac:dyDescent="0.3">
      <c r="B2632" s="15" t="str">
        <f>IF(AND('[1]Vmesna vrtilna_SKLOP1'!B2632&lt;&gt;"",'[1]Vmesna vrtilna_SKLOP1'!C2632&lt;&gt;""),IF('[1]Vmesna vrtilna_SKLOP1'!B2632&lt;&gt;"",'[1]Vmesna vrtilna_SKLOP1'!B2632,""),"")</f>
        <v/>
      </c>
      <c r="C2632" s="16" t="str">
        <f>IF(OR(C2631="Posebna oblika",C2631="Kulturno zaščiten objekt",C2631="Kulturno zaščiten objekt, Posebna oblika"),"Glej zavihek POSEBNI POGOJI",IF(SUM(N2631:Q2631)=1,"Posebna oblika",IF(SUM(N2631:Q2631)=10,"Kulturno zaščiten objekt",IF(SUM(N2631:Q2631)=11,"Kulturno zaščiten objekt, Posebna oblika",IF(AND('[1]Vmesna vrtilna_SKLOP1'!C2632&lt;&gt;"",'[1]Vmesna vrtilna_SKLOP1'!D2632&lt;&gt;""),IF('[1]Vmesna vrtilna_SKLOP1'!C2632&lt;&gt;"",'[1]Vmesna vrtilna_SKLOP1'!C2632,""),"")))))</f>
        <v/>
      </c>
      <c r="D2632" s="17" t="str">
        <f>IF(IFERROR(VLOOKUP(B2632,'[1]Vmesna vrtilna_SKLOP1'!B:J,6,0),"")=0,"",IFERROR(VLOOKUP(B2632,'[1]Vmesna vrtilna_SKLOP1'!B:J,6,0),""))</f>
        <v/>
      </c>
      <c r="E2632" s="16" t="str">
        <f>IF(IF('[1]Vmesna vrtilna_SKLOP1'!E2632&lt;&gt;"",'[1]Vmesna vrtilna_SKLOP1'!D2632,"")=0,"",IF('[1]Vmesna vrtilna_SKLOP1'!E2632&lt;&gt;"",'[1]Vmesna vrtilna_SKLOP1'!D2632,""))</f>
        <v/>
      </c>
      <c r="F2632" s="18" t="str">
        <f>IF('[1]Vmesna vrtilna_SKLOP1'!E2632&lt;&gt;"",'[1]Vmesna vrtilna_SKLOP1'!E2632,"")</f>
        <v>RAL montaža vrat z zidarskimi deli</v>
      </c>
      <c r="G2632" s="15" t="str">
        <f>IF('[1]Vmesna vrtilna_SKLOP1'!E2632&lt;&gt;"",'[1]Vmesna vrtilna_SKLOP1'!F2632,"")</f>
        <v>[m1]</v>
      </c>
      <c r="H2632" s="19">
        <f>IF('[1]Vmesna vrtilna_SKLOP1'!F2632&lt;&gt;"",'[1]Vmesna vrtilna_SKLOP1'!I2632,"")</f>
        <v>6</v>
      </c>
      <c r="I2632" s="20" t="str">
        <f>IF(I2631="Skupaj:","DDV (22%):",IF(I2631="DDV (22%):","Skupaj z DDV:",IF(AND('[1]Vmesna vrtilna_SKLOP1'!C2632&lt;&gt;"",'[1]Vmesna vrtilna_SKLOP1'!E2632=""),"Skupaj:","")))</f>
        <v/>
      </c>
      <c r="J2632" s="21">
        <f t="shared" si="83"/>
        <v>0</v>
      </c>
      <c r="K2632" s="21">
        <f>IF(I2632="Skupaj z DDV:",SUM(K2630,K2631),IF(I2632="DDV (22%):",K2631*0.22,IF(AND('[1]Vmesna vrtilna_SKLOP1'!C2632&lt;&gt;"",'[1]Vmesna vrtilna_SKLOP1'!D2632=""),'[1]Vmesna vrtilna_SKLOP1'!J2632,IF(F2632&lt;&gt;"",IF('[1]Vmesna vrtilna_SKLOP1'!J2632&lt;&gt;"",'[1]Vmesna vrtilna_SKLOP1'!J2632,""),""))))</f>
        <v>204</v>
      </c>
      <c r="L2632" s="22">
        <f>IF(I2631="Skupaj:","DDV (22%):",IF(I2631="DDV (22%):","Skupaj z DDV:",IF(AND('[1]Vmesna vrtilna_SKLOP1'!C2632&lt;&gt;"",'[1]Vmesna vrtilna_SKLOP1'!E2632=""),"Skupaj:",IF(AND('[1]Vmesna vrtilna_SKLOP1'!C2632&lt;&gt;"",'[1]Vmesna vrtilna_SKLOP1'!D2632=""),'[1]Vmesna vrtilna_SKLOP1'!J2632,IF(F2632&lt;&gt;"",IF('[1]Vmesna vrtilna_SKLOP1'!J2632&lt;&gt;"",'[1]Vmesna vrtilna_SKLOP1'!J2632,""),"")))))</f>
        <v>204</v>
      </c>
      <c r="M2632" s="22">
        <f t="shared" si="82"/>
        <v>0</v>
      </c>
      <c r="N2632" s="22" t="str">
        <f>IF(IFERROR(VLOOKUP(B2632,'[1]Vmesna vrtilna_SKLOP1'!B:J,7,0),"")=0,"",IFERROR(VLOOKUP(B2632,'[1]Vmesna vrtilna_SKLOP1'!B:J,7,0),""))</f>
        <v/>
      </c>
      <c r="O2632" s="22"/>
    </row>
    <row r="2633" spans="2:15" ht="15" customHeight="1" x14ac:dyDescent="0.3">
      <c r="B2633" s="15" t="str">
        <f>IF(AND('[1]Vmesna vrtilna_SKLOP1'!B2633&lt;&gt;"",'[1]Vmesna vrtilna_SKLOP1'!C2633&lt;&gt;""),IF('[1]Vmesna vrtilna_SKLOP1'!B2633&lt;&gt;"",'[1]Vmesna vrtilna_SKLOP1'!B2633,""),"")</f>
        <v/>
      </c>
      <c r="C2633" s="16" t="str">
        <f>IF(OR(C2632="Posebna oblika",C2632="Kulturno zaščiten objekt",C2632="Kulturno zaščiten objekt, Posebna oblika"),"Glej zavihek POSEBNI POGOJI",IF(SUM(N2632:Q2632)=1,"Posebna oblika",IF(SUM(N2632:Q2632)=10,"Kulturno zaščiten objekt",IF(SUM(N2632:Q2632)=11,"Kulturno zaščiten objekt, Posebna oblika",IF(AND('[1]Vmesna vrtilna_SKLOP1'!C2633&lt;&gt;"",'[1]Vmesna vrtilna_SKLOP1'!D2633&lt;&gt;""),IF('[1]Vmesna vrtilna_SKLOP1'!C2633&lt;&gt;"",'[1]Vmesna vrtilna_SKLOP1'!C2633,""),"")))))</f>
        <v/>
      </c>
      <c r="D2633" s="17" t="str">
        <f>IF(IFERROR(VLOOKUP(B2633,'[1]Vmesna vrtilna_SKLOP1'!B:J,6,0),"")=0,"",IFERROR(VLOOKUP(B2633,'[1]Vmesna vrtilna_SKLOP1'!B:J,6,0),""))</f>
        <v/>
      </c>
      <c r="E2633" s="16" t="str">
        <f>IF(IF('[1]Vmesna vrtilna_SKLOP1'!E2633&lt;&gt;"",'[1]Vmesna vrtilna_SKLOP1'!D2633,"")=0,"",IF('[1]Vmesna vrtilna_SKLOP1'!E2633&lt;&gt;"",'[1]Vmesna vrtilna_SKLOP1'!D2633,""))</f>
        <v/>
      </c>
      <c r="F2633" s="18" t="str">
        <f>IF('[1]Vmesna vrtilna_SKLOP1'!E2633&lt;&gt;"",'[1]Vmesna vrtilna_SKLOP1'!E2633,"")</f>
        <v>Montaža police</v>
      </c>
      <c r="G2633" s="15" t="str">
        <f>IF('[1]Vmesna vrtilna_SKLOP1'!E2633&lt;&gt;"",'[1]Vmesna vrtilna_SKLOP1'!F2633,"")</f>
        <v>[kos]</v>
      </c>
      <c r="H2633" s="19">
        <f>IF('[1]Vmesna vrtilna_SKLOP1'!F2633&lt;&gt;"",'[1]Vmesna vrtilna_SKLOP1'!I2633,"")</f>
        <v>6</v>
      </c>
      <c r="I2633" s="20" t="str">
        <f>IF(I2632="Skupaj:","DDV (22%):",IF(I2632="DDV (22%):","Skupaj z DDV:",IF(AND('[1]Vmesna vrtilna_SKLOP1'!C2633&lt;&gt;"",'[1]Vmesna vrtilna_SKLOP1'!E2633=""),"Skupaj:","")))</f>
        <v/>
      </c>
      <c r="J2633" s="21">
        <f t="shared" si="83"/>
        <v>0</v>
      </c>
      <c r="K2633" s="21">
        <f>IF(I2633="Skupaj z DDV:",SUM(K2631,K2632),IF(I2633="DDV (22%):",K2632*0.22,IF(AND('[1]Vmesna vrtilna_SKLOP1'!C2633&lt;&gt;"",'[1]Vmesna vrtilna_SKLOP1'!D2633=""),'[1]Vmesna vrtilna_SKLOP1'!J2633,IF(F2633&lt;&gt;"",IF('[1]Vmesna vrtilna_SKLOP1'!J2633&lt;&gt;"",'[1]Vmesna vrtilna_SKLOP1'!J2633,""),""))))</f>
        <v>75.5</v>
      </c>
      <c r="L2633" s="22">
        <f>IF(I2632="Skupaj:","DDV (22%):",IF(I2632="DDV (22%):","Skupaj z DDV:",IF(AND('[1]Vmesna vrtilna_SKLOP1'!C2633&lt;&gt;"",'[1]Vmesna vrtilna_SKLOP1'!E2633=""),"Skupaj:",IF(AND('[1]Vmesna vrtilna_SKLOP1'!C2633&lt;&gt;"",'[1]Vmesna vrtilna_SKLOP1'!D2633=""),'[1]Vmesna vrtilna_SKLOP1'!J2633,IF(F2633&lt;&gt;"",IF('[1]Vmesna vrtilna_SKLOP1'!J2633&lt;&gt;"",'[1]Vmesna vrtilna_SKLOP1'!J2633,""),"")))))</f>
        <v>75.5</v>
      </c>
      <c r="M2633" s="22">
        <f t="shared" si="82"/>
        <v>0</v>
      </c>
      <c r="N2633" s="22" t="str">
        <f>IF(IFERROR(VLOOKUP(B2633,'[1]Vmesna vrtilna_SKLOP1'!B:J,7,0),"")=0,"",IFERROR(VLOOKUP(B2633,'[1]Vmesna vrtilna_SKLOP1'!B:J,7,0),""))</f>
        <v/>
      </c>
      <c r="O2633" s="22"/>
    </row>
    <row r="2634" spans="2:15" ht="15" customHeight="1" x14ac:dyDescent="0.3">
      <c r="B2634" s="15" t="str">
        <f>IF(AND('[1]Vmesna vrtilna_SKLOP1'!B2634&lt;&gt;"",'[1]Vmesna vrtilna_SKLOP1'!C2634&lt;&gt;""),IF('[1]Vmesna vrtilna_SKLOP1'!B2634&lt;&gt;"",'[1]Vmesna vrtilna_SKLOP1'!B2634,""),"")</f>
        <v/>
      </c>
      <c r="C2634" s="16" t="str">
        <f>IF(OR(C2633="Posebna oblika",C2633="Kulturno zaščiten objekt",C2633="Kulturno zaščiten objekt, Posebna oblika"),"Glej zavihek POSEBNI POGOJI",IF(SUM(N2633:Q2633)=1,"Posebna oblika",IF(SUM(N2633:Q2633)=10,"Kulturno zaščiten objekt",IF(SUM(N2633:Q2633)=11,"Kulturno zaščiten objekt, Posebna oblika",IF(AND('[1]Vmesna vrtilna_SKLOP1'!C2634&lt;&gt;"",'[1]Vmesna vrtilna_SKLOP1'!D2634&lt;&gt;""),IF('[1]Vmesna vrtilna_SKLOP1'!C2634&lt;&gt;"",'[1]Vmesna vrtilna_SKLOP1'!C2634,""),"")))))</f>
        <v/>
      </c>
      <c r="D2634" s="17" t="str">
        <f>IF(IFERROR(VLOOKUP(B2634,'[1]Vmesna vrtilna_SKLOP1'!B:J,6,0),"")=0,"",IFERROR(VLOOKUP(B2634,'[1]Vmesna vrtilna_SKLOP1'!B:J,6,0),""))</f>
        <v/>
      </c>
      <c r="E2634" s="16" t="str">
        <f>IF(IF('[1]Vmesna vrtilna_SKLOP1'!E2634&lt;&gt;"",'[1]Vmesna vrtilna_SKLOP1'!D2634,"")=0,"",IF('[1]Vmesna vrtilna_SKLOP1'!E2634&lt;&gt;"",'[1]Vmesna vrtilna_SKLOP1'!D2634,""))</f>
        <v/>
      </c>
      <c r="F2634" s="18" t="str">
        <f>IF('[1]Vmesna vrtilna_SKLOP1'!E2634&lt;&gt;"",'[1]Vmesna vrtilna_SKLOP1'!E2634,"")</f>
        <v/>
      </c>
      <c r="G2634" s="15" t="str">
        <f>IF('[1]Vmesna vrtilna_SKLOP1'!E2634&lt;&gt;"",'[1]Vmesna vrtilna_SKLOP1'!F2634,"")</f>
        <v/>
      </c>
      <c r="H2634" s="19" t="str">
        <f>IF('[1]Vmesna vrtilna_SKLOP1'!F2634&lt;&gt;"",'[1]Vmesna vrtilna_SKLOP1'!I2634,"")</f>
        <v/>
      </c>
      <c r="I2634" s="20" t="str">
        <f>IF(I2633="Skupaj:","DDV (22%):",IF(I2633="DDV (22%):","Skupaj z DDV:",IF(AND('[1]Vmesna vrtilna_SKLOP1'!C2634&lt;&gt;"",'[1]Vmesna vrtilna_SKLOP1'!E2634=""),"Skupaj:","")))</f>
        <v/>
      </c>
      <c r="J2634" s="21" t="str">
        <f t="shared" si="83"/>
        <v/>
      </c>
      <c r="K2634" s="21" t="str">
        <f>IF(I2634="Skupaj z DDV:",SUM(K2632,K2633),IF(I2634="DDV (22%):",K2633*0.22,IF(AND('[1]Vmesna vrtilna_SKLOP1'!C2634&lt;&gt;"",'[1]Vmesna vrtilna_SKLOP1'!D2634=""),'[1]Vmesna vrtilna_SKLOP1'!J2634,IF(F2634&lt;&gt;"",IF('[1]Vmesna vrtilna_SKLOP1'!J2634&lt;&gt;"",'[1]Vmesna vrtilna_SKLOP1'!J2634,""),""))))</f>
        <v/>
      </c>
      <c r="L2634" s="22" t="str">
        <f>IF(I2633="Skupaj:","DDV (22%):",IF(I2633="DDV (22%):","Skupaj z DDV:",IF(AND('[1]Vmesna vrtilna_SKLOP1'!C2634&lt;&gt;"",'[1]Vmesna vrtilna_SKLOP1'!E2634=""),"Skupaj:",IF(AND('[1]Vmesna vrtilna_SKLOP1'!C2634&lt;&gt;"",'[1]Vmesna vrtilna_SKLOP1'!D2634=""),'[1]Vmesna vrtilna_SKLOP1'!J2634,IF(F2634&lt;&gt;"",IF('[1]Vmesna vrtilna_SKLOP1'!J2634&lt;&gt;"",'[1]Vmesna vrtilna_SKLOP1'!J2634,""),"")))))</f>
        <v/>
      </c>
      <c r="M2634" s="22">
        <f t="shared" si="82"/>
        <v>0</v>
      </c>
      <c r="N2634" s="22" t="str">
        <f>IF(IFERROR(VLOOKUP(B2634,'[1]Vmesna vrtilna_SKLOP1'!B:J,7,0),"")=0,"",IFERROR(VLOOKUP(B2634,'[1]Vmesna vrtilna_SKLOP1'!B:J,7,0),""))</f>
        <v/>
      </c>
      <c r="O2634" s="22"/>
    </row>
    <row r="2635" spans="2:15" ht="15" customHeight="1" x14ac:dyDescent="0.3">
      <c r="B2635" s="15" t="str">
        <f>IF(AND('[1]Vmesna vrtilna_SKLOP1'!B2635&lt;&gt;"",'[1]Vmesna vrtilna_SKLOP1'!C2635&lt;&gt;""),IF('[1]Vmesna vrtilna_SKLOP1'!B2635&lt;&gt;"",'[1]Vmesna vrtilna_SKLOP1'!B2635,""),"")</f>
        <v/>
      </c>
      <c r="C2635" s="16" t="str">
        <f>IF(OR(C2634="Posebna oblika",C2634="Kulturno zaščiten objekt",C2634="Kulturno zaščiten objekt, Posebna oblika"),"Glej zavihek POSEBNI POGOJI",IF(SUM(N2634:Q2634)=1,"Posebna oblika",IF(SUM(N2634:Q2634)=10,"Kulturno zaščiten objekt",IF(SUM(N2634:Q2634)=11,"Kulturno zaščiten objekt, Posebna oblika",IF(AND('[1]Vmesna vrtilna_SKLOP1'!C2635&lt;&gt;"",'[1]Vmesna vrtilna_SKLOP1'!D2635&lt;&gt;""),IF('[1]Vmesna vrtilna_SKLOP1'!C2635&lt;&gt;"",'[1]Vmesna vrtilna_SKLOP1'!C2635,""),"")))))</f>
        <v/>
      </c>
      <c r="D2635" s="17" t="str">
        <f>IF(IFERROR(VLOOKUP(B2635,'[1]Vmesna vrtilna_SKLOP1'!B:J,6,0),"")=0,"",IFERROR(VLOOKUP(B2635,'[1]Vmesna vrtilna_SKLOP1'!B:J,6,0),""))</f>
        <v/>
      </c>
      <c r="E2635" s="16" t="str">
        <f>IF(IF('[1]Vmesna vrtilna_SKLOP1'!E2635&lt;&gt;"",'[1]Vmesna vrtilna_SKLOP1'!D2635,"")=0,"",IF('[1]Vmesna vrtilna_SKLOP1'!E2635&lt;&gt;"",'[1]Vmesna vrtilna_SKLOP1'!D2635,""))</f>
        <v>Odvoz na deponijo</v>
      </c>
      <c r="F2635" s="18" t="str">
        <f>IF('[1]Vmesna vrtilna_SKLOP1'!E2635&lt;&gt;"",'[1]Vmesna vrtilna_SKLOP1'!E2635,"")</f>
        <v>Odvoz na deponijo</v>
      </c>
      <c r="G2635" s="15" t="str">
        <f>IF('[1]Vmesna vrtilna_SKLOP1'!E2635&lt;&gt;"",'[1]Vmesna vrtilna_SKLOP1'!F2635,"")</f>
        <v>[m1]</v>
      </c>
      <c r="H2635" s="19">
        <f>IF('[1]Vmesna vrtilna_SKLOP1'!F2635&lt;&gt;"",'[1]Vmesna vrtilna_SKLOP1'!I2635,"")</f>
        <v>35.499999999999993</v>
      </c>
      <c r="I2635" s="20" t="str">
        <f>IF(I2634="Skupaj:","DDV (22%):",IF(I2634="DDV (22%):","Skupaj z DDV:",IF(AND('[1]Vmesna vrtilna_SKLOP1'!C2635&lt;&gt;"",'[1]Vmesna vrtilna_SKLOP1'!E2635=""),"Skupaj:","")))</f>
        <v/>
      </c>
      <c r="J2635" s="21">
        <f t="shared" si="83"/>
        <v>0</v>
      </c>
      <c r="K2635" s="21">
        <f>IF(I2635="Skupaj z DDV:",SUM(K2633,K2634),IF(I2635="DDV (22%):",K2634*0.22,IF(AND('[1]Vmesna vrtilna_SKLOP1'!C2635&lt;&gt;"",'[1]Vmesna vrtilna_SKLOP1'!D2635=""),'[1]Vmesna vrtilna_SKLOP1'!J2635,IF(F2635&lt;&gt;"",IF('[1]Vmesna vrtilna_SKLOP1'!J2635&lt;&gt;"",'[1]Vmesna vrtilna_SKLOP1'!J2635,""),""))))</f>
        <v>106.5</v>
      </c>
      <c r="L2635" s="22">
        <f>IF(I2634="Skupaj:","DDV (22%):",IF(I2634="DDV (22%):","Skupaj z DDV:",IF(AND('[1]Vmesna vrtilna_SKLOP1'!C2635&lt;&gt;"",'[1]Vmesna vrtilna_SKLOP1'!E2635=""),"Skupaj:",IF(AND('[1]Vmesna vrtilna_SKLOP1'!C2635&lt;&gt;"",'[1]Vmesna vrtilna_SKLOP1'!D2635=""),'[1]Vmesna vrtilna_SKLOP1'!J2635,IF(F2635&lt;&gt;"",IF('[1]Vmesna vrtilna_SKLOP1'!J2635&lt;&gt;"",'[1]Vmesna vrtilna_SKLOP1'!J2635,""),"")))))</f>
        <v>106.5</v>
      </c>
      <c r="M2635" s="22">
        <f t="shared" si="82"/>
        <v>0</v>
      </c>
      <c r="N2635" s="22" t="str">
        <f>IF(IFERROR(VLOOKUP(B2635,'[1]Vmesna vrtilna_SKLOP1'!B:J,7,0),"")=0,"",IFERROR(VLOOKUP(B2635,'[1]Vmesna vrtilna_SKLOP1'!B:J,7,0),""))</f>
        <v/>
      </c>
      <c r="O2635" s="22"/>
    </row>
    <row r="2636" spans="2:15" ht="15" customHeight="1" x14ac:dyDescent="0.3">
      <c r="B2636" s="15" t="str">
        <f>IF(AND('[1]Vmesna vrtilna_SKLOP1'!B2636&lt;&gt;"",'[1]Vmesna vrtilna_SKLOP1'!C2636&lt;&gt;""),IF('[1]Vmesna vrtilna_SKLOP1'!B2636&lt;&gt;"",'[1]Vmesna vrtilna_SKLOP1'!B2636,""),"")</f>
        <v/>
      </c>
      <c r="C2636" s="16" t="str">
        <f>IF(OR(C2635="Posebna oblika",C2635="Kulturno zaščiten objekt",C2635="Kulturno zaščiten objekt, Posebna oblika"),"Glej zavihek POSEBNI POGOJI",IF(SUM(N2635:Q2635)=1,"Posebna oblika",IF(SUM(N2635:Q2635)=10,"Kulturno zaščiten objekt",IF(SUM(N2635:Q2635)=11,"Kulturno zaščiten objekt, Posebna oblika",IF(AND('[1]Vmesna vrtilna_SKLOP1'!C2636&lt;&gt;"",'[1]Vmesna vrtilna_SKLOP1'!D2636&lt;&gt;""),IF('[1]Vmesna vrtilna_SKLOP1'!C2636&lt;&gt;"",'[1]Vmesna vrtilna_SKLOP1'!C2636,""),"")))))</f>
        <v/>
      </c>
      <c r="D2636" s="17" t="str">
        <f>IF(IFERROR(VLOOKUP(B2636,'[1]Vmesna vrtilna_SKLOP1'!B:J,6,0),"")=0,"",IFERROR(VLOOKUP(B2636,'[1]Vmesna vrtilna_SKLOP1'!B:J,6,0),""))</f>
        <v/>
      </c>
      <c r="E2636" s="16" t="str">
        <f>IF(IF('[1]Vmesna vrtilna_SKLOP1'!E2636&lt;&gt;"",'[1]Vmesna vrtilna_SKLOP1'!D2636,"")=0,"",IF('[1]Vmesna vrtilna_SKLOP1'!E2636&lt;&gt;"",'[1]Vmesna vrtilna_SKLOP1'!D2636,""))</f>
        <v/>
      </c>
      <c r="F2636" s="18" t="str">
        <f>IF('[1]Vmesna vrtilna_SKLOP1'!E2636&lt;&gt;"",'[1]Vmesna vrtilna_SKLOP1'!E2636,"")</f>
        <v/>
      </c>
      <c r="G2636" s="15" t="str">
        <f>IF('[1]Vmesna vrtilna_SKLOP1'!E2636&lt;&gt;"",'[1]Vmesna vrtilna_SKLOP1'!F2636,"")</f>
        <v/>
      </c>
      <c r="H2636" s="19" t="str">
        <f>IF('[1]Vmesna vrtilna_SKLOP1'!F2636&lt;&gt;"",'[1]Vmesna vrtilna_SKLOP1'!I2636,"")</f>
        <v/>
      </c>
      <c r="I2636" s="20" t="str">
        <f>IF(I2635="Skupaj:","DDV (22%):",IF(I2635="DDV (22%):","Skupaj z DDV:",IF(AND('[1]Vmesna vrtilna_SKLOP1'!C2636&lt;&gt;"",'[1]Vmesna vrtilna_SKLOP1'!E2636=""),"Skupaj:","")))</f>
        <v/>
      </c>
      <c r="J2636" s="21" t="str">
        <f t="shared" si="83"/>
        <v/>
      </c>
      <c r="K2636" s="21" t="str">
        <f>IF(I2636="Skupaj z DDV:",SUM(K2634,K2635),IF(I2636="DDV (22%):",K2635*0.22,IF(AND('[1]Vmesna vrtilna_SKLOP1'!C2636&lt;&gt;"",'[1]Vmesna vrtilna_SKLOP1'!D2636=""),'[1]Vmesna vrtilna_SKLOP1'!J2636,IF(F2636&lt;&gt;"",IF('[1]Vmesna vrtilna_SKLOP1'!J2636&lt;&gt;"",'[1]Vmesna vrtilna_SKLOP1'!J2636,""),""))))</f>
        <v/>
      </c>
      <c r="L2636" s="22" t="str">
        <f>IF(I2635="Skupaj:","DDV (22%):",IF(I2635="DDV (22%):","Skupaj z DDV:",IF(AND('[1]Vmesna vrtilna_SKLOP1'!C2636&lt;&gt;"",'[1]Vmesna vrtilna_SKLOP1'!E2636=""),"Skupaj:",IF(AND('[1]Vmesna vrtilna_SKLOP1'!C2636&lt;&gt;"",'[1]Vmesna vrtilna_SKLOP1'!D2636=""),'[1]Vmesna vrtilna_SKLOP1'!J2636,IF(F2636&lt;&gt;"",IF('[1]Vmesna vrtilna_SKLOP1'!J2636&lt;&gt;"",'[1]Vmesna vrtilna_SKLOP1'!J2636,""),"")))))</f>
        <v/>
      </c>
      <c r="M2636" s="22">
        <f t="shared" si="82"/>
        <v>0</v>
      </c>
      <c r="N2636" s="22" t="str">
        <f>IF(IFERROR(VLOOKUP(B2636,'[1]Vmesna vrtilna_SKLOP1'!B:J,7,0),"")=0,"",IFERROR(VLOOKUP(B2636,'[1]Vmesna vrtilna_SKLOP1'!B:J,7,0),""))</f>
        <v/>
      </c>
      <c r="O2636" s="22"/>
    </row>
    <row r="2637" spans="2:15" ht="15" customHeight="1" x14ac:dyDescent="0.3">
      <c r="B2637" s="15" t="str">
        <f>IF(AND('[1]Vmesna vrtilna_SKLOP1'!B2637&lt;&gt;"",'[1]Vmesna vrtilna_SKLOP1'!C2637&lt;&gt;""),IF('[1]Vmesna vrtilna_SKLOP1'!B2637&lt;&gt;"",'[1]Vmesna vrtilna_SKLOP1'!B2637,""),"")</f>
        <v/>
      </c>
      <c r="C2637" s="16" t="str">
        <f>IF(OR(C2636="Posebna oblika",C2636="Kulturno zaščiten objekt",C2636="Kulturno zaščiten objekt, Posebna oblika"),"Glej zavihek POSEBNI POGOJI",IF(SUM(N2636:Q2636)=1,"Posebna oblika",IF(SUM(N2636:Q2636)=10,"Kulturno zaščiten objekt",IF(SUM(N2636:Q2636)=11,"Kulturno zaščiten objekt, Posebna oblika",IF(AND('[1]Vmesna vrtilna_SKLOP1'!C2637&lt;&gt;"",'[1]Vmesna vrtilna_SKLOP1'!D2637&lt;&gt;""),IF('[1]Vmesna vrtilna_SKLOP1'!C2637&lt;&gt;"",'[1]Vmesna vrtilna_SKLOP1'!C2637,""),"")))))</f>
        <v/>
      </c>
      <c r="D2637" s="17" t="str">
        <f>IF(IFERROR(VLOOKUP(B2637,'[1]Vmesna vrtilna_SKLOP1'!B:J,6,0),"")=0,"",IFERROR(VLOOKUP(B2637,'[1]Vmesna vrtilna_SKLOP1'!B:J,6,0),""))</f>
        <v/>
      </c>
      <c r="E2637" s="16" t="str">
        <f>IF(IF('[1]Vmesna vrtilna_SKLOP1'!E2637&lt;&gt;"",'[1]Vmesna vrtilna_SKLOP1'!D2637,"")=0,"",IF('[1]Vmesna vrtilna_SKLOP1'!E2637&lt;&gt;"",'[1]Vmesna vrtilna_SKLOP1'!D2637,""))</f>
        <v>Slikopleskarska dela</v>
      </c>
      <c r="F2637" s="18" t="str">
        <f>IF('[1]Vmesna vrtilna_SKLOP1'!E2637&lt;&gt;"",'[1]Vmesna vrtilna_SKLOP1'!E2637,"")</f>
        <v>Slikopleskarska dela na špaletah</v>
      </c>
      <c r="G2637" s="15" t="str">
        <f>IF('[1]Vmesna vrtilna_SKLOP1'!E2637&lt;&gt;"",'[1]Vmesna vrtilna_SKLOP1'!F2637,"")</f>
        <v>[m1]</v>
      </c>
      <c r="H2637" s="19">
        <f>IF('[1]Vmesna vrtilna_SKLOP1'!F2637&lt;&gt;"",'[1]Vmesna vrtilna_SKLOP1'!I2637,"")</f>
        <v>18.799999999999997</v>
      </c>
      <c r="I2637" s="20" t="str">
        <f>IF(I2636="Skupaj:","DDV (22%):",IF(I2636="DDV (22%):","Skupaj z DDV:",IF(AND('[1]Vmesna vrtilna_SKLOP1'!C2637&lt;&gt;"",'[1]Vmesna vrtilna_SKLOP1'!E2637=""),"Skupaj:","")))</f>
        <v/>
      </c>
      <c r="J2637" s="21">
        <f t="shared" si="83"/>
        <v>0</v>
      </c>
      <c r="K2637" s="21">
        <f>IF(I2637="Skupaj z DDV:",SUM(K2635,K2636),IF(I2637="DDV (22%):",K2636*0.22,IF(AND('[1]Vmesna vrtilna_SKLOP1'!C2637&lt;&gt;"",'[1]Vmesna vrtilna_SKLOP1'!D2637=""),'[1]Vmesna vrtilna_SKLOP1'!J2637,IF(F2637&lt;&gt;"",IF('[1]Vmesna vrtilna_SKLOP1'!J2637&lt;&gt;"",'[1]Vmesna vrtilna_SKLOP1'!J2637,""),""))))</f>
        <v>283.99999999999994</v>
      </c>
      <c r="L2637" s="22">
        <f>IF(I2636="Skupaj:","DDV (22%):",IF(I2636="DDV (22%):","Skupaj z DDV:",IF(AND('[1]Vmesna vrtilna_SKLOP1'!C2637&lt;&gt;"",'[1]Vmesna vrtilna_SKLOP1'!E2637=""),"Skupaj:",IF(AND('[1]Vmesna vrtilna_SKLOP1'!C2637&lt;&gt;"",'[1]Vmesna vrtilna_SKLOP1'!D2637=""),'[1]Vmesna vrtilna_SKLOP1'!J2637,IF(F2637&lt;&gt;"",IF('[1]Vmesna vrtilna_SKLOP1'!J2637&lt;&gt;"",'[1]Vmesna vrtilna_SKLOP1'!J2637,""),"")))))</f>
        <v>283.99999999999994</v>
      </c>
      <c r="M2637" s="22">
        <f t="shared" si="82"/>
        <v>0</v>
      </c>
      <c r="N2637" s="22" t="str">
        <f>IF(IFERROR(VLOOKUP(B2637,'[1]Vmesna vrtilna_SKLOP1'!B:J,7,0),"")=0,"",IFERROR(VLOOKUP(B2637,'[1]Vmesna vrtilna_SKLOP1'!B:J,7,0),""))</f>
        <v/>
      </c>
      <c r="O2637" s="22"/>
    </row>
    <row r="2638" spans="2:15" ht="15" customHeight="1" x14ac:dyDescent="0.3">
      <c r="B2638" s="15" t="str">
        <f>IF(AND('[1]Vmesna vrtilna_SKLOP1'!B2638&lt;&gt;"",'[1]Vmesna vrtilna_SKLOP1'!C2638&lt;&gt;""),IF('[1]Vmesna vrtilna_SKLOP1'!B2638&lt;&gt;"",'[1]Vmesna vrtilna_SKLOP1'!B2638,""),"")</f>
        <v/>
      </c>
      <c r="C2638" s="16" t="str">
        <f>IF(OR(C2637="Posebna oblika",C2637="Kulturno zaščiten objekt",C2637="Kulturno zaščiten objekt, Posebna oblika"),"Glej zavihek POSEBNI POGOJI",IF(SUM(N2637:Q2637)=1,"Posebna oblika",IF(SUM(N2637:Q2637)=10,"Kulturno zaščiten objekt",IF(SUM(N2637:Q2637)=11,"Kulturno zaščiten objekt, Posebna oblika",IF(AND('[1]Vmesna vrtilna_SKLOP1'!C2638&lt;&gt;"",'[1]Vmesna vrtilna_SKLOP1'!D2638&lt;&gt;""),IF('[1]Vmesna vrtilna_SKLOP1'!C2638&lt;&gt;"",'[1]Vmesna vrtilna_SKLOP1'!C2638,""),"")))))</f>
        <v/>
      </c>
      <c r="D2638" s="17" t="str">
        <f>IF(IFERROR(VLOOKUP(B2638,'[1]Vmesna vrtilna_SKLOP1'!B:J,6,0),"")=0,"",IFERROR(VLOOKUP(B2638,'[1]Vmesna vrtilna_SKLOP1'!B:J,6,0),""))</f>
        <v/>
      </c>
      <c r="E2638" s="16" t="str">
        <f>IF(IF('[1]Vmesna vrtilna_SKLOP1'!E2638&lt;&gt;"",'[1]Vmesna vrtilna_SKLOP1'!D2638,"")=0,"",IF('[1]Vmesna vrtilna_SKLOP1'!E2638&lt;&gt;"",'[1]Vmesna vrtilna_SKLOP1'!D2638,""))</f>
        <v/>
      </c>
      <c r="F2638" s="18" t="str">
        <f>IF('[1]Vmesna vrtilna_SKLOP1'!E2638&lt;&gt;"",'[1]Vmesna vrtilna_SKLOP1'!E2638,"")</f>
        <v/>
      </c>
      <c r="G2638" s="15" t="str">
        <f>IF('[1]Vmesna vrtilna_SKLOP1'!E2638&lt;&gt;"",'[1]Vmesna vrtilna_SKLOP1'!F2638,"")</f>
        <v/>
      </c>
      <c r="H2638" s="19" t="str">
        <f>IF('[1]Vmesna vrtilna_SKLOP1'!F2638&lt;&gt;"",'[1]Vmesna vrtilna_SKLOP1'!I2638,"")</f>
        <v/>
      </c>
      <c r="I2638" s="20" t="str">
        <f>IF(I2637="Skupaj:","DDV (22%):",IF(I2637="DDV (22%):","Skupaj z DDV:",IF(AND('[1]Vmesna vrtilna_SKLOP1'!C2638&lt;&gt;"",'[1]Vmesna vrtilna_SKLOP1'!E2638=""),"Skupaj:","")))</f>
        <v/>
      </c>
      <c r="J2638" s="21" t="str">
        <f t="shared" si="83"/>
        <v/>
      </c>
      <c r="K2638" s="21" t="str">
        <f>IF(I2638="Skupaj z DDV:",SUM(K2636,K2637),IF(I2638="DDV (22%):",K2637*0.22,IF(AND('[1]Vmesna vrtilna_SKLOP1'!C2638&lt;&gt;"",'[1]Vmesna vrtilna_SKLOP1'!D2638=""),'[1]Vmesna vrtilna_SKLOP1'!J2638,IF(F2638&lt;&gt;"",IF('[1]Vmesna vrtilna_SKLOP1'!J2638&lt;&gt;"",'[1]Vmesna vrtilna_SKLOP1'!J2638,""),""))))</f>
        <v/>
      </c>
      <c r="L2638" s="22" t="str">
        <f>IF(I2637="Skupaj:","DDV (22%):",IF(I2637="DDV (22%):","Skupaj z DDV:",IF(AND('[1]Vmesna vrtilna_SKLOP1'!C2638&lt;&gt;"",'[1]Vmesna vrtilna_SKLOP1'!E2638=""),"Skupaj:",IF(AND('[1]Vmesna vrtilna_SKLOP1'!C2638&lt;&gt;"",'[1]Vmesna vrtilna_SKLOP1'!D2638=""),'[1]Vmesna vrtilna_SKLOP1'!J2638,IF(F2638&lt;&gt;"",IF('[1]Vmesna vrtilna_SKLOP1'!J2638&lt;&gt;"",'[1]Vmesna vrtilna_SKLOP1'!J2638,""),"")))))</f>
        <v/>
      </c>
      <c r="M2638" s="22">
        <f t="shared" si="82"/>
        <v>0</v>
      </c>
      <c r="N2638" s="22" t="str">
        <f>IF(IFERROR(VLOOKUP(B2638,'[1]Vmesna vrtilna_SKLOP1'!B:J,7,0),"")=0,"",IFERROR(VLOOKUP(B2638,'[1]Vmesna vrtilna_SKLOP1'!B:J,7,0),""))</f>
        <v/>
      </c>
      <c r="O2638" s="22"/>
    </row>
    <row r="2639" spans="2:15" ht="15" customHeight="1" x14ac:dyDescent="0.3">
      <c r="B2639" s="15" t="str">
        <f>IF(AND('[1]Vmesna vrtilna_SKLOP1'!B2639&lt;&gt;"",'[1]Vmesna vrtilna_SKLOP1'!C2639&lt;&gt;""),IF('[1]Vmesna vrtilna_SKLOP1'!B2639&lt;&gt;"",'[1]Vmesna vrtilna_SKLOP1'!B2639,""),"")</f>
        <v/>
      </c>
      <c r="C2639" s="16" t="str">
        <f>IF(OR(C2638="Posebna oblika",C2638="Kulturno zaščiten objekt",C2638="Kulturno zaščiten objekt, Posebna oblika"),"Glej zavihek POSEBNI POGOJI",IF(SUM(N2638:Q2638)=1,"Posebna oblika",IF(SUM(N2638:Q2638)=10,"Kulturno zaščiten objekt",IF(SUM(N2638:Q2638)=11,"Kulturno zaščiten objekt, Posebna oblika",IF(AND('[1]Vmesna vrtilna_SKLOP1'!C2639&lt;&gt;"",'[1]Vmesna vrtilna_SKLOP1'!D2639&lt;&gt;""),IF('[1]Vmesna vrtilna_SKLOP1'!C2639&lt;&gt;"",'[1]Vmesna vrtilna_SKLOP1'!C2639,""),"")))))</f>
        <v/>
      </c>
      <c r="D2639" s="17" t="str">
        <f>IF(IFERROR(VLOOKUP(B2639,'[1]Vmesna vrtilna_SKLOP1'!B:J,6,0),"")=0,"",IFERROR(VLOOKUP(B2639,'[1]Vmesna vrtilna_SKLOP1'!B:J,6,0),""))</f>
        <v/>
      </c>
      <c r="E2639" s="16" t="str">
        <f>IF(IF('[1]Vmesna vrtilna_SKLOP1'!E2639&lt;&gt;"",'[1]Vmesna vrtilna_SKLOP1'!D2639,"")=0,"",IF('[1]Vmesna vrtilna_SKLOP1'!E2639&lt;&gt;"",'[1]Vmesna vrtilna_SKLOP1'!D2639,""))</f>
        <v/>
      </c>
      <c r="F2639" s="18" t="str">
        <f>IF('[1]Vmesna vrtilna_SKLOP1'!E2639&lt;&gt;"",'[1]Vmesna vrtilna_SKLOP1'!E2639,"")</f>
        <v/>
      </c>
      <c r="G2639" s="15" t="str">
        <f>IF('[1]Vmesna vrtilna_SKLOP1'!E2639&lt;&gt;"",'[1]Vmesna vrtilna_SKLOP1'!F2639,"")</f>
        <v/>
      </c>
      <c r="H2639" s="19" t="str">
        <f>IF('[1]Vmesna vrtilna_SKLOP1'!F2639&lt;&gt;"",'[1]Vmesna vrtilna_SKLOP1'!I2639,"")</f>
        <v/>
      </c>
      <c r="I2639" s="20" t="str">
        <f>IF(I2638="Skupaj:","DDV (22%):",IF(I2638="DDV (22%):","Skupaj z DDV:",IF(AND('[1]Vmesna vrtilna_SKLOP1'!C2639&lt;&gt;"",'[1]Vmesna vrtilna_SKLOP1'!E2639=""),"Skupaj:","")))</f>
        <v>Skupaj:</v>
      </c>
      <c r="J2639" s="21">
        <f t="shared" si="83"/>
        <v>0</v>
      </c>
      <c r="K2639" s="21">
        <f>IF(I2639="Skupaj z DDV:",SUM(K2637,K2638),IF(I2639="DDV (22%):",K2638*0.22,IF(AND('[1]Vmesna vrtilna_SKLOP1'!C2639&lt;&gt;"",'[1]Vmesna vrtilna_SKLOP1'!D2639=""),'[1]Vmesna vrtilna_SKLOP1'!J2639,IF(F2639&lt;&gt;"",IF('[1]Vmesna vrtilna_SKLOP1'!J2639&lt;&gt;"",'[1]Vmesna vrtilna_SKLOP1'!J2639,""),""))))</f>
        <v>7586.6443953299995</v>
      </c>
      <c r="L2639" s="22" t="str">
        <f>IF(I2638="Skupaj:","DDV (22%):",IF(I2638="DDV (22%):","Skupaj z DDV:",IF(AND('[1]Vmesna vrtilna_SKLOP1'!C2639&lt;&gt;"",'[1]Vmesna vrtilna_SKLOP1'!E2639=""),"Skupaj:",IF(AND('[1]Vmesna vrtilna_SKLOP1'!C2639&lt;&gt;"",'[1]Vmesna vrtilna_SKLOP1'!D2639=""),'[1]Vmesna vrtilna_SKLOP1'!J2639,IF(F2639&lt;&gt;"",IF('[1]Vmesna vrtilna_SKLOP1'!J2639&lt;&gt;"",'[1]Vmesna vrtilna_SKLOP1'!J2639,""),"")))))</f>
        <v>Skupaj:</v>
      </c>
      <c r="M2639" s="22">
        <f t="shared" si="82"/>
        <v>0</v>
      </c>
      <c r="N2639" s="22" t="str">
        <f>IF(IFERROR(VLOOKUP(B2639,'[1]Vmesna vrtilna_SKLOP1'!B:J,7,0),"")=0,"",IFERROR(VLOOKUP(B2639,'[1]Vmesna vrtilna_SKLOP1'!B:J,7,0),""))</f>
        <v/>
      </c>
      <c r="O2639" s="22"/>
    </row>
    <row r="2640" spans="2:15" ht="15" customHeight="1" x14ac:dyDescent="0.3">
      <c r="B2640" s="15" t="str">
        <f>IF(AND('[1]Vmesna vrtilna_SKLOP1'!B2640&lt;&gt;"",'[1]Vmesna vrtilna_SKLOP1'!C2640&lt;&gt;""),IF('[1]Vmesna vrtilna_SKLOP1'!B2640&lt;&gt;"",'[1]Vmesna vrtilna_SKLOP1'!B2640,""),"")</f>
        <v/>
      </c>
      <c r="C2640" s="16" t="str">
        <f>IF(OR(C2639="Posebna oblika",C2639="Kulturno zaščiten objekt",C2639="Kulturno zaščiten objekt, Posebna oblika"),"Glej zavihek POSEBNI POGOJI",IF(SUM(N2639:Q2639)=1,"Posebna oblika",IF(SUM(N2639:Q2639)=10,"Kulturno zaščiten objekt",IF(SUM(N2639:Q2639)=11,"Kulturno zaščiten objekt, Posebna oblika",IF(AND('[1]Vmesna vrtilna_SKLOP1'!C2640&lt;&gt;"",'[1]Vmesna vrtilna_SKLOP1'!D2640&lt;&gt;""),IF('[1]Vmesna vrtilna_SKLOP1'!C2640&lt;&gt;"",'[1]Vmesna vrtilna_SKLOP1'!C2640,""),"")))))</f>
        <v/>
      </c>
      <c r="D2640" s="17" t="str">
        <f>IF(IFERROR(VLOOKUP(B2640,'[1]Vmesna vrtilna_SKLOP1'!B:J,6,0),"")=0,"",IFERROR(VLOOKUP(B2640,'[1]Vmesna vrtilna_SKLOP1'!B:J,6,0),""))</f>
        <v/>
      </c>
      <c r="E2640" s="16" t="str">
        <f>IF(IF('[1]Vmesna vrtilna_SKLOP1'!E2640&lt;&gt;"",'[1]Vmesna vrtilna_SKLOP1'!D2640,"")=0,"",IF('[1]Vmesna vrtilna_SKLOP1'!E2640&lt;&gt;"",'[1]Vmesna vrtilna_SKLOP1'!D2640,""))</f>
        <v/>
      </c>
      <c r="F2640" s="18" t="str">
        <f>IF('[1]Vmesna vrtilna_SKLOP1'!E2640&lt;&gt;"",'[1]Vmesna vrtilna_SKLOP1'!E2640,"")</f>
        <v/>
      </c>
      <c r="G2640" s="15" t="str">
        <f>IF('[1]Vmesna vrtilna_SKLOP1'!E2640&lt;&gt;"",'[1]Vmesna vrtilna_SKLOP1'!F2640,"")</f>
        <v/>
      </c>
      <c r="H2640" s="19" t="str">
        <f>IF('[1]Vmesna vrtilna_SKLOP1'!F2640&lt;&gt;"",'[1]Vmesna vrtilna_SKLOP1'!I2640,"")</f>
        <v/>
      </c>
      <c r="I2640" s="20" t="str">
        <f>IF(I2639="Skupaj:","DDV (22%):",IF(I2639="DDV (22%):","Skupaj z DDV:",IF(AND('[1]Vmesna vrtilna_SKLOP1'!C2640&lt;&gt;"",'[1]Vmesna vrtilna_SKLOP1'!E2640=""),"Skupaj:","")))</f>
        <v>DDV (22%):</v>
      </c>
      <c r="J2640" s="21">
        <f t="shared" si="83"/>
        <v>0</v>
      </c>
      <c r="K2640" s="21">
        <f>IF(I2640="Skupaj z DDV:",SUM(K2638,K2639),IF(I2640="DDV (22%):",K2639*0.22,IF(AND('[1]Vmesna vrtilna_SKLOP1'!C2640&lt;&gt;"",'[1]Vmesna vrtilna_SKLOP1'!D2640=""),'[1]Vmesna vrtilna_SKLOP1'!J2640,IF(F2640&lt;&gt;"",IF('[1]Vmesna vrtilna_SKLOP1'!J2640&lt;&gt;"",'[1]Vmesna vrtilna_SKLOP1'!J2640,""),""))))</f>
        <v>1669.0617669725998</v>
      </c>
      <c r="L2640" s="22" t="str">
        <f>IF(I2639="Skupaj:","DDV (22%):",IF(I2639="DDV (22%):","Skupaj z DDV:",IF(AND('[1]Vmesna vrtilna_SKLOP1'!C2640&lt;&gt;"",'[1]Vmesna vrtilna_SKLOP1'!E2640=""),"Skupaj:",IF(AND('[1]Vmesna vrtilna_SKLOP1'!C2640&lt;&gt;"",'[1]Vmesna vrtilna_SKLOP1'!D2640=""),'[1]Vmesna vrtilna_SKLOP1'!J2640,IF(F2640&lt;&gt;"",IF('[1]Vmesna vrtilna_SKLOP1'!J2640&lt;&gt;"",'[1]Vmesna vrtilna_SKLOP1'!J2640,""),"")))))</f>
        <v>DDV (22%):</v>
      </c>
      <c r="M2640" s="22">
        <f t="shared" si="82"/>
        <v>0</v>
      </c>
      <c r="N2640" s="22" t="str">
        <f>IF(IFERROR(VLOOKUP(B2640,'[1]Vmesna vrtilna_SKLOP1'!B:J,7,0),"")=0,"",IFERROR(VLOOKUP(B2640,'[1]Vmesna vrtilna_SKLOP1'!B:J,7,0),""))</f>
        <v/>
      </c>
      <c r="O2640" s="22"/>
    </row>
    <row r="2641" spans="2:15" ht="15" customHeight="1" x14ac:dyDescent="0.3">
      <c r="B2641" s="15" t="str">
        <f>IF(AND('[1]Vmesna vrtilna_SKLOP1'!B2641&lt;&gt;"",'[1]Vmesna vrtilna_SKLOP1'!C2641&lt;&gt;""),IF('[1]Vmesna vrtilna_SKLOP1'!B2641&lt;&gt;"",'[1]Vmesna vrtilna_SKLOP1'!B2641,""),"")</f>
        <v/>
      </c>
      <c r="C2641" s="16" t="str">
        <f>IF(OR(C2640="Posebna oblika",C2640="Kulturno zaščiten objekt",C2640="Kulturno zaščiten objekt, Posebna oblika"),"Glej zavihek POSEBNI POGOJI",IF(SUM(N2640:Q2640)=1,"Posebna oblika",IF(SUM(N2640:Q2640)=10,"Kulturno zaščiten objekt",IF(SUM(N2640:Q2640)=11,"Kulturno zaščiten objekt, Posebna oblika",IF(AND('[1]Vmesna vrtilna_SKLOP1'!C2641&lt;&gt;"",'[1]Vmesna vrtilna_SKLOP1'!D2641&lt;&gt;""),IF('[1]Vmesna vrtilna_SKLOP1'!C2641&lt;&gt;"",'[1]Vmesna vrtilna_SKLOP1'!C2641,""),"")))))</f>
        <v/>
      </c>
      <c r="D2641" s="17" t="str">
        <f>IF(IFERROR(VLOOKUP(B2641,'[1]Vmesna vrtilna_SKLOP1'!B:J,6,0),"")=0,"",IFERROR(VLOOKUP(B2641,'[1]Vmesna vrtilna_SKLOP1'!B:J,6,0),""))</f>
        <v/>
      </c>
      <c r="E2641" s="16" t="str">
        <f>IF(IF('[1]Vmesna vrtilna_SKLOP1'!E2641&lt;&gt;"",'[1]Vmesna vrtilna_SKLOP1'!D2641,"")=0,"",IF('[1]Vmesna vrtilna_SKLOP1'!E2641&lt;&gt;"",'[1]Vmesna vrtilna_SKLOP1'!D2641,""))</f>
        <v/>
      </c>
      <c r="F2641" s="18" t="str">
        <f>IF('[1]Vmesna vrtilna_SKLOP1'!E2641&lt;&gt;"",'[1]Vmesna vrtilna_SKLOP1'!E2641,"")</f>
        <v/>
      </c>
      <c r="G2641" s="15" t="str">
        <f>IF('[1]Vmesna vrtilna_SKLOP1'!E2641&lt;&gt;"",'[1]Vmesna vrtilna_SKLOP1'!F2641,"")</f>
        <v/>
      </c>
      <c r="H2641" s="19" t="str">
        <f>IF('[1]Vmesna vrtilna_SKLOP1'!F2641&lt;&gt;"",'[1]Vmesna vrtilna_SKLOP1'!I2641,"")</f>
        <v/>
      </c>
      <c r="I2641" s="20" t="str">
        <f>IF(I2640="Skupaj:","DDV (22%):",IF(I2640="DDV (22%):","Skupaj z DDV:",IF(AND('[1]Vmesna vrtilna_SKLOP1'!C2641&lt;&gt;"",'[1]Vmesna vrtilna_SKLOP1'!E2641=""),"Skupaj:","")))</f>
        <v>Skupaj z DDV:</v>
      </c>
      <c r="J2641" s="21">
        <f t="shared" si="83"/>
        <v>0</v>
      </c>
      <c r="K2641" s="21">
        <f>IF(I2641="Skupaj z DDV:",SUM(K2639,K2640),IF(I2641="DDV (22%):",K2640*0.22,IF(AND('[1]Vmesna vrtilna_SKLOP1'!C2641&lt;&gt;"",'[1]Vmesna vrtilna_SKLOP1'!D2641=""),'[1]Vmesna vrtilna_SKLOP1'!J2641,IF(F2641&lt;&gt;"",IF('[1]Vmesna vrtilna_SKLOP1'!J2641&lt;&gt;"",'[1]Vmesna vrtilna_SKLOP1'!J2641,""),""))))</f>
        <v>9255.7061623025984</v>
      </c>
      <c r="L2641" s="22" t="str">
        <f>IF(I2640="Skupaj:","DDV (22%):",IF(I2640="DDV (22%):","Skupaj z DDV:",IF(AND('[1]Vmesna vrtilna_SKLOP1'!C2641&lt;&gt;"",'[1]Vmesna vrtilna_SKLOP1'!E2641=""),"Skupaj:",IF(AND('[1]Vmesna vrtilna_SKLOP1'!C2641&lt;&gt;"",'[1]Vmesna vrtilna_SKLOP1'!D2641=""),'[1]Vmesna vrtilna_SKLOP1'!J2641,IF(F2641&lt;&gt;"",IF('[1]Vmesna vrtilna_SKLOP1'!J2641&lt;&gt;"",'[1]Vmesna vrtilna_SKLOP1'!J2641,""),"")))))</f>
        <v>Skupaj z DDV:</v>
      </c>
      <c r="M2641" s="22">
        <f t="shared" si="82"/>
        <v>0</v>
      </c>
      <c r="N2641" s="22" t="str">
        <f>IF(IFERROR(VLOOKUP(B2641,'[1]Vmesna vrtilna_SKLOP1'!B:J,7,0),"")=0,"",IFERROR(VLOOKUP(B2641,'[1]Vmesna vrtilna_SKLOP1'!B:J,7,0),""))</f>
        <v/>
      </c>
      <c r="O2641" s="22"/>
    </row>
    <row r="2642" spans="2:15" ht="15" customHeight="1" x14ac:dyDescent="0.3">
      <c r="B2642" s="15">
        <f>IF(AND('[1]Vmesna vrtilna_SKLOP1'!B2642&lt;&gt;"",'[1]Vmesna vrtilna_SKLOP1'!C2642&lt;&gt;""),IF('[1]Vmesna vrtilna_SKLOP1'!B2642&lt;&gt;"",'[1]Vmesna vrtilna_SKLOP1'!B2642,""),"")</f>
        <v>85</v>
      </c>
      <c r="C2642" s="16" t="str">
        <f>IF(OR(C2641="Posebna oblika",C2641="Kulturno zaščiten objekt",C2641="Kulturno zaščiten objekt, Posebna oblika"),"Glej zavihek POSEBNI POGOJI",IF(SUM(N2641:Q2641)=1,"Posebna oblika",IF(SUM(N2641:Q2641)=10,"Kulturno zaščiten objekt",IF(SUM(N2641:Q2641)=11,"Kulturno zaščiten objekt, Posebna oblika",IF(AND('[1]Vmesna vrtilna_SKLOP1'!C2642&lt;&gt;"",'[1]Vmesna vrtilna_SKLOP1'!D2642&lt;&gt;""),IF('[1]Vmesna vrtilna_SKLOP1'!C2642&lt;&gt;"",'[1]Vmesna vrtilna_SKLOP1'!C2642,""),"")))))</f>
        <v>Kresnice 57A</v>
      </c>
      <c r="D2642" s="17">
        <f>IF(IFERROR(VLOOKUP(B2642,'[1]Vmesna vrtilna_SKLOP1'!B:J,6,0),"")=0,"",IFERROR(VLOOKUP(B2642,'[1]Vmesna vrtilna_SKLOP1'!B:J,6,0),""))</f>
        <v>1</v>
      </c>
      <c r="E2642" s="16" t="str">
        <f>IF(IF('[1]Vmesna vrtilna_SKLOP1'!E2642&lt;&gt;"",'[1]Vmesna vrtilna_SKLOP1'!D2642,"")=0,"",IF('[1]Vmesna vrtilna_SKLOP1'!E2642&lt;&gt;"",'[1]Vmesna vrtilna_SKLOP1'!D2642,""))</f>
        <v>Okna/Vrata</v>
      </c>
      <c r="F2642" s="18" t="str">
        <f>IF('[1]Vmesna vrtilna_SKLOP1'!E2642&lt;&gt;"",'[1]Vmesna vrtilna_SKLOP1'!E2642,"")</f>
        <v>Dvokrilno okno (tip: O3); dim. ŠxV: 1,8x1,4m; Material: Les ; steklo 6/16Ar/4; Rw,st.=36 (Rw,st.+Ctr ≥ 31 dB)</v>
      </c>
      <c r="G2642" s="15" t="str">
        <f>IF('[1]Vmesna vrtilna_SKLOP1'!E2642&lt;&gt;"",'[1]Vmesna vrtilna_SKLOP1'!F2642,"")</f>
        <v>[kos]</v>
      </c>
      <c r="H2642" s="19">
        <f>IF('[1]Vmesna vrtilna_SKLOP1'!F2642&lt;&gt;"",'[1]Vmesna vrtilna_SKLOP1'!I2642,"")</f>
        <v>3</v>
      </c>
      <c r="I2642" s="20" t="str">
        <f>IF(I2641="Skupaj:","DDV (22%):",IF(I2641="DDV (22%):","Skupaj z DDV:",IF(AND('[1]Vmesna vrtilna_SKLOP1'!C2642&lt;&gt;"",'[1]Vmesna vrtilna_SKLOP1'!E2642=""),"Skupaj:","")))</f>
        <v/>
      </c>
      <c r="J2642" s="21">
        <f t="shared" si="83"/>
        <v>0</v>
      </c>
      <c r="K2642" s="21">
        <f>IF(I2642="Skupaj z DDV:",SUM(K2640,K2641),IF(I2642="DDV (22%):",K2641*0.22,IF(AND('[1]Vmesna vrtilna_SKLOP1'!C2642&lt;&gt;"",'[1]Vmesna vrtilna_SKLOP1'!D2642=""),'[1]Vmesna vrtilna_SKLOP1'!J2642,IF(F2642&lt;&gt;"",IF('[1]Vmesna vrtilna_SKLOP1'!J2642&lt;&gt;"",'[1]Vmesna vrtilna_SKLOP1'!J2642,""),""))))</f>
        <v>2890.1239890480001</v>
      </c>
      <c r="L2642" s="22">
        <f>IF(I2641="Skupaj:","DDV (22%):",IF(I2641="DDV (22%):","Skupaj z DDV:",IF(AND('[1]Vmesna vrtilna_SKLOP1'!C2642&lt;&gt;"",'[1]Vmesna vrtilna_SKLOP1'!E2642=""),"Skupaj:",IF(AND('[1]Vmesna vrtilna_SKLOP1'!C2642&lt;&gt;"",'[1]Vmesna vrtilna_SKLOP1'!D2642=""),'[1]Vmesna vrtilna_SKLOP1'!J2642,IF(F2642&lt;&gt;"",IF('[1]Vmesna vrtilna_SKLOP1'!J2642&lt;&gt;"",'[1]Vmesna vrtilna_SKLOP1'!J2642,""),"")))))</f>
        <v>2890.1239890480001</v>
      </c>
      <c r="M2642" s="22">
        <f t="shared" si="82"/>
        <v>0</v>
      </c>
      <c r="N2642" s="22" t="str">
        <f>IF(IFERROR(VLOOKUP(B2642,'[1]Vmesna vrtilna_SKLOP1'!B:J,7,0),"")=0,"",IFERROR(VLOOKUP(B2642,'[1]Vmesna vrtilna_SKLOP1'!B:J,7,0),""))</f>
        <v>Aprojekt</v>
      </c>
      <c r="O2642" s="22"/>
    </row>
    <row r="2643" spans="2:15" ht="15" customHeight="1" x14ac:dyDescent="0.3">
      <c r="B2643" s="15" t="str">
        <f>IF(AND('[1]Vmesna vrtilna_SKLOP1'!B2643&lt;&gt;"",'[1]Vmesna vrtilna_SKLOP1'!C2643&lt;&gt;""),IF('[1]Vmesna vrtilna_SKLOP1'!B2643&lt;&gt;"",'[1]Vmesna vrtilna_SKLOP1'!B2643,""),"")</f>
        <v/>
      </c>
      <c r="C2643" s="16" t="str">
        <f>IF(OR(C2642="Posebna oblika",C2642="Kulturno zaščiten objekt",C2642="Kulturno zaščiten objekt, Posebna oblika"),"Glej zavihek POSEBNI POGOJI",IF(SUM(N2642:Q2642)=1,"Posebna oblika",IF(SUM(N2642:Q2642)=10,"Kulturno zaščiten objekt",IF(SUM(N2642:Q2642)=11,"Kulturno zaščiten objekt, Posebna oblika",IF(AND('[1]Vmesna vrtilna_SKLOP1'!C2643&lt;&gt;"",'[1]Vmesna vrtilna_SKLOP1'!D2643&lt;&gt;""),IF('[1]Vmesna vrtilna_SKLOP1'!C2643&lt;&gt;"",'[1]Vmesna vrtilna_SKLOP1'!C2643,""),"")))))</f>
        <v/>
      </c>
      <c r="D2643" s="17" t="str">
        <f>IF(IFERROR(VLOOKUP(B2643,'[1]Vmesna vrtilna_SKLOP1'!B:J,6,0),"")=0,"",IFERROR(VLOOKUP(B2643,'[1]Vmesna vrtilna_SKLOP1'!B:J,6,0),""))</f>
        <v/>
      </c>
      <c r="E2643" s="16" t="str">
        <f>IF(IF('[1]Vmesna vrtilna_SKLOP1'!E2643&lt;&gt;"",'[1]Vmesna vrtilna_SKLOP1'!D2643,"")=0,"",IF('[1]Vmesna vrtilna_SKLOP1'!E2643&lt;&gt;"",'[1]Vmesna vrtilna_SKLOP1'!D2643,""))</f>
        <v/>
      </c>
      <c r="F2643" s="18" t="str">
        <f>IF('[1]Vmesna vrtilna_SKLOP1'!E2643&lt;&gt;"",'[1]Vmesna vrtilna_SKLOP1'!E2643,"")</f>
        <v>Enokrilno okno (tip: O1); dim. ŠxV: 1,2x1,4m; Material: Les ; steklo 6/16Ar/4; Rw,st.=36 (Rw,st.+Ctr ≥ 31 dB)</v>
      </c>
      <c r="G2643" s="15" t="str">
        <f>IF('[1]Vmesna vrtilna_SKLOP1'!E2643&lt;&gt;"",'[1]Vmesna vrtilna_SKLOP1'!F2643,"")</f>
        <v>[kos]</v>
      </c>
      <c r="H2643" s="19">
        <f>IF('[1]Vmesna vrtilna_SKLOP1'!F2643&lt;&gt;"",'[1]Vmesna vrtilna_SKLOP1'!I2643,"")</f>
        <v>2</v>
      </c>
      <c r="I2643" s="20" t="str">
        <f>IF(I2642="Skupaj:","DDV (22%):",IF(I2642="DDV (22%):","Skupaj z DDV:",IF(AND('[1]Vmesna vrtilna_SKLOP1'!C2643&lt;&gt;"",'[1]Vmesna vrtilna_SKLOP1'!E2643=""),"Skupaj:","")))</f>
        <v/>
      </c>
      <c r="J2643" s="21">
        <f t="shared" si="83"/>
        <v>0</v>
      </c>
      <c r="K2643" s="21">
        <f>IF(I2643="Skupaj z DDV:",SUM(K2641,K2642),IF(I2643="DDV (22%):",K2642*0.22,IF(AND('[1]Vmesna vrtilna_SKLOP1'!C2643&lt;&gt;"",'[1]Vmesna vrtilna_SKLOP1'!D2643=""),'[1]Vmesna vrtilna_SKLOP1'!J2643,IF(F2643&lt;&gt;"",IF('[1]Vmesna vrtilna_SKLOP1'!J2643&lt;&gt;"",'[1]Vmesna vrtilna_SKLOP1'!J2643,""),""))))</f>
        <v>1230.2383900799998</v>
      </c>
      <c r="L2643" s="22">
        <f>IF(I2642="Skupaj:","DDV (22%):",IF(I2642="DDV (22%):","Skupaj z DDV:",IF(AND('[1]Vmesna vrtilna_SKLOP1'!C2643&lt;&gt;"",'[1]Vmesna vrtilna_SKLOP1'!E2643=""),"Skupaj:",IF(AND('[1]Vmesna vrtilna_SKLOP1'!C2643&lt;&gt;"",'[1]Vmesna vrtilna_SKLOP1'!D2643=""),'[1]Vmesna vrtilna_SKLOP1'!J2643,IF(F2643&lt;&gt;"",IF('[1]Vmesna vrtilna_SKLOP1'!J2643&lt;&gt;"",'[1]Vmesna vrtilna_SKLOP1'!J2643,""),"")))))</f>
        <v>1230.2383900799998</v>
      </c>
      <c r="M2643" s="22">
        <f t="shared" si="82"/>
        <v>0</v>
      </c>
      <c r="N2643" s="22" t="str">
        <f>IF(IFERROR(VLOOKUP(B2643,'[1]Vmesna vrtilna_SKLOP1'!B:J,7,0),"")=0,"",IFERROR(VLOOKUP(B2643,'[1]Vmesna vrtilna_SKLOP1'!B:J,7,0),""))</f>
        <v/>
      </c>
      <c r="O2643" s="22"/>
    </row>
    <row r="2644" spans="2:15" ht="15" customHeight="1" x14ac:dyDescent="0.3">
      <c r="B2644" s="15" t="str">
        <f>IF(AND('[1]Vmesna vrtilna_SKLOP1'!B2644&lt;&gt;"",'[1]Vmesna vrtilna_SKLOP1'!C2644&lt;&gt;""),IF('[1]Vmesna vrtilna_SKLOP1'!B2644&lt;&gt;"",'[1]Vmesna vrtilna_SKLOP1'!B2644,""),"")</f>
        <v/>
      </c>
      <c r="C2644" s="16" t="str">
        <f>IF(OR(C2643="Posebna oblika",C2643="Kulturno zaščiten objekt",C2643="Kulturno zaščiten objekt, Posebna oblika"),"Glej zavihek POSEBNI POGOJI",IF(SUM(N2643:Q2643)=1,"Posebna oblika",IF(SUM(N2643:Q2643)=10,"Kulturno zaščiten objekt",IF(SUM(N2643:Q2643)=11,"Kulturno zaščiten objekt, Posebna oblika",IF(AND('[1]Vmesna vrtilna_SKLOP1'!C2644&lt;&gt;"",'[1]Vmesna vrtilna_SKLOP1'!D2644&lt;&gt;""),IF('[1]Vmesna vrtilna_SKLOP1'!C2644&lt;&gt;"",'[1]Vmesna vrtilna_SKLOP1'!C2644,""),"")))))</f>
        <v/>
      </c>
      <c r="D2644" s="17" t="str">
        <f>IF(IFERROR(VLOOKUP(B2644,'[1]Vmesna vrtilna_SKLOP1'!B:J,6,0),"")=0,"",IFERROR(VLOOKUP(B2644,'[1]Vmesna vrtilna_SKLOP1'!B:J,6,0),""))</f>
        <v/>
      </c>
      <c r="E2644" s="16" t="str">
        <f>IF(IF('[1]Vmesna vrtilna_SKLOP1'!E2644&lt;&gt;"",'[1]Vmesna vrtilna_SKLOP1'!D2644,"")=0,"",IF('[1]Vmesna vrtilna_SKLOP1'!E2644&lt;&gt;"",'[1]Vmesna vrtilna_SKLOP1'!D2644,""))</f>
        <v/>
      </c>
      <c r="F2644" s="18" t="str">
        <f>IF('[1]Vmesna vrtilna_SKLOP1'!E2644&lt;&gt;"",'[1]Vmesna vrtilna_SKLOP1'!E2644,"")</f>
        <v>Enokrilna vrata (tip: V1); dim. ŠxV: 0,95x2,2m; Material: Les ; steklo 6/16Ar/4; Rw,st.=36 (Rw,st.+Ctr ≥ 31 dB)</v>
      </c>
      <c r="G2644" s="15" t="str">
        <f>IF('[1]Vmesna vrtilna_SKLOP1'!E2644&lt;&gt;"",'[1]Vmesna vrtilna_SKLOP1'!F2644,"")</f>
        <v>[kos]</v>
      </c>
      <c r="H2644" s="19">
        <f>IF('[1]Vmesna vrtilna_SKLOP1'!F2644&lt;&gt;"",'[1]Vmesna vrtilna_SKLOP1'!I2644,"")</f>
        <v>2</v>
      </c>
      <c r="I2644" s="20" t="str">
        <f>IF(I2643="Skupaj:","DDV (22%):",IF(I2643="DDV (22%):","Skupaj z DDV:",IF(AND('[1]Vmesna vrtilna_SKLOP1'!C2644&lt;&gt;"",'[1]Vmesna vrtilna_SKLOP1'!E2644=""),"Skupaj:","")))</f>
        <v/>
      </c>
      <c r="J2644" s="21">
        <f t="shared" si="83"/>
        <v>0</v>
      </c>
      <c r="K2644" s="21">
        <f>IF(I2644="Skupaj z DDV:",SUM(K2642,K2643),IF(I2644="DDV (22%):",K2643*0.22,IF(AND('[1]Vmesna vrtilna_SKLOP1'!C2644&lt;&gt;"",'[1]Vmesna vrtilna_SKLOP1'!D2644=""),'[1]Vmesna vrtilna_SKLOP1'!J2644,IF(F2644&lt;&gt;"",IF('[1]Vmesna vrtilna_SKLOP1'!J2644&lt;&gt;"",'[1]Vmesna vrtilna_SKLOP1'!J2644,""),""))))</f>
        <v>1437.2244843399999</v>
      </c>
      <c r="L2644" s="22">
        <f>IF(I2643="Skupaj:","DDV (22%):",IF(I2643="DDV (22%):","Skupaj z DDV:",IF(AND('[1]Vmesna vrtilna_SKLOP1'!C2644&lt;&gt;"",'[1]Vmesna vrtilna_SKLOP1'!E2644=""),"Skupaj:",IF(AND('[1]Vmesna vrtilna_SKLOP1'!C2644&lt;&gt;"",'[1]Vmesna vrtilna_SKLOP1'!D2644=""),'[1]Vmesna vrtilna_SKLOP1'!J2644,IF(F2644&lt;&gt;"",IF('[1]Vmesna vrtilna_SKLOP1'!J2644&lt;&gt;"",'[1]Vmesna vrtilna_SKLOP1'!J2644,""),"")))))</f>
        <v>1437.2244843399999</v>
      </c>
      <c r="M2644" s="22">
        <f t="shared" si="82"/>
        <v>0</v>
      </c>
      <c r="N2644" s="22" t="str">
        <f>IF(IFERROR(VLOOKUP(B2644,'[1]Vmesna vrtilna_SKLOP1'!B:J,7,0),"")=0,"",IFERROR(VLOOKUP(B2644,'[1]Vmesna vrtilna_SKLOP1'!B:J,7,0),""))</f>
        <v/>
      </c>
      <c r="O2644" s="22"/>
    </row>
    <row r="2645" spans="2:15" ht="15" customHeight="1" x14ac:dyDescent="0.3">
      <c r="B2645" s="15" t="str">
        <f>IF(AND('[1]Vmesna vrtilna_SKLOP1'!B2645&lt;&gt;"",'[1]Vmesna vrtilna_SKLOP1'!C2645&lt;&gt;""),IF('[1]Vmesna vrtilna_SKLOP1'!B2645&lt;&gt;"",'[1]Vmesna vrtilna_SKLOP1'!B2645,""),"")</f>
        <v/>
      </c>
      <c r="C2645" s="16" t="str">
        <f>IF(OR(C2644="Posebna oblika",C2644="Kulturno zaščiten objekt",C2644="Kulturno zaščiten objekt, Posebna oblika"),"Glej zavihek POSEBNI POGOJI",IF(SUM(N2644:Q2644)=1,"Posebna oblika",IF(SUM(N2644:Q2644)=10,"Kulturno zaščiten objekt",IF(SUM(N2644:Q2644)=11,"Kulturno zaščiten objekt, Posebna oblika",IF(AND('[1]Vmesna vrtilna_SKLOP1'!C2645&lt;&gt;"",'[1]Vmesna vrtilna_SKLOP1'!D2645&lt;&gt;""),IF('[1]Vmesna vrtilna_SKLOP1'!C2645&lt;&gt;"",'[1]Vmesna vrtilna_SKLOP1'!C2645,""),"")))))</f>
        <v/>
      </c>
      <c r="D2645" s="17" t="str">
        <f>IF(IFERROR(VLOOKUP(B2645,'[1]Vmesna vrtilna_SKLOP1'!B:J,6,0),"")=0,"",IFERROR(VLOOKUP(B2645,'[1]Vmesna vrtilna_SKLOP1'!B:J,6,0),""))</f>
        <v/>
      </c>
      <c r="E2645" s="16" t="str">
        <f>IF(IF('[1]Vmesna vrtilna_SKLOP1'!E2645&lt;&gt;"",'[1]Vmesna vrtilna_SKLOP1'!D2645,"")=0,"",IF('[1]Vmesna vrtilna_SKLOP1'!E2645&lt;&gt;"",'[1]Vmesna vrtilna_SKLOP1'!D2645,""))</f>
        <v/>
      </c>
      <c r="F2645" s="18" t="str">
        <f>IF('[1]Vmesna vrtilna_SKLOP1'!E2645&lt;&gt;"",'[1]Vmesna vrtilna_SKLOP1'!E2645,"")</f>
        <v>Dvokrilno okno (tip: O3); dim. ŠxV: 1,4x0,5m; Material: Les ; steklo 6/16Ar/4; Rw,st.=36 (Rw,st.+Ctr ≥ 31 dB)</v>
      </c>
      <c r="G2645" s="15" t="str">
        <f>IF('[1]Vmesna vrtilna_SKLOP1'!E2645&lt;&gt;"",'[1]Vmesna vrtilna_SKLOP1'!F2645,"")</f>
        <v>[kos]</v>
      </c>
      <c r="H2645" s="19">
        <f>IF('[1]Vmesna vrtilna_SKLOP1'!F2645&lt;&gt;"",'[1]Vmesna vrtilna_SKLOP1'!I2645,"")</f>
        <v>1</v>
      </c>
      <c r="I2645" s="20" t="str">
        <f>IF(I2644="Skupaj:","DDV (22%):",IF(I2644="DDV (22%):","Skupaj z DDV:",IF(AND('[1]Vmesna vrtilna_SKLOP1'!C2645&lt;&gt;"",'[1]Vmesna vrtilna_SKLOP1'!E2645=""),"Skupaj:","")))</f>
        <v/>
      </c>
      <c r="J2645" s="21">
        <f t="shared" si="83"/>
        <v>0</v>
      </c>
      <c r="K2645" s="21">
        <f>IF(I2645="Skupaj z DDV:",SUM(K2643,K2644),IF(I2645="DDV (22%):",K2644*0.22,IF(AND('[1]Vmesna vrtilna_SKLOP1'!C2645&lt;&gt;"",'[1]Vmesna vrtilna_SKLOP1'!D2645=""),'[1]Vmesna vrtilna_SKLOP1'!J2645,IF(F2645&lt;&gt;"",IF('[1]Vmesna vrtilna_SKLOP1'!J2645&lt;&gt;"",'[1]Vmesna vrtilna_SKLOP1'!J2645,""),""))))</f>
        <v>621.27264585</v>
      </c>
      <c r="L2645" s="22">
        <f>IF(I2644="Skupaj:","DDV (22%):",IF(I2644="DDV (22%):","Skupaj z DDV:",IF(AND('[1]Vmesna vrtilna_SKLOP1'!C2645&lt;&gt;"",'[1]Vmesna vrtilna_SKLOP1'!E2645=""),"Skupaj:",IF(AND('[1]Vmesna vrtilna_SKLOP1'!C2645&lt;&gt;"",'[1]Vmesna vrtilna_SKLOP1'!D2645=""),'[1]Vmesna vrtilna_SKLOP1'!J2645,IF(F2645&lt;&gt;"",IF('[1]Vmesna vrtilna_SKLOP1'!J2645&lt;&gt;"",'[1]Vmesna vrtilna_SKLOP1'!J2645,""),"")))))</f>
        <v>621.27264585</v>
      </c>
      <c r="M2645" s="22">
        <f t="shared" si="82"/>
        <v>0</v>
      </c>
      <c r="N2645" s="22" t="str">
        <f>IF(IFERROR(VLOOKUP(B2645,'[1]Vmesna vrtilna_SKLOP1'!B:J,7,0),"")=0,"",IFERROR(VLOOKUP(B2645,'[1]Vmesna vrtilna_SKLOP1'!B:J,7,0),""))</f>
        <v/>
      </c>
      <c r="O2645" s="22"/>
    </row>
    <row r="2646" spans="2:15" ht="15" customHeight="1" x14ac:dyDescent="0.3">
      <c r="B2646" s="15" t="str">
        <f>IF(AND('[1]Vmesna vrtilna_SKLOP1'!B2646&lt;&gt;"",'[1]Vmesna vrtilna_SKLOP1'!C2646&lt;&gt;""),IF('[1]Vmesna vrtilna_SKLOP1'!B2646&lt;&gt;"",'[1]Vmesna vrtilna_SKLOP1'!B2646,""),"")</f>
        <v/>
      </c>
      <c r="C2646" s="16" t="str">
        <f>IF(OR(C2645="Posebna oblika",C2645="Kulturno zaščiten objekt",C2645="Kulturno zaščiten objekt, Posebna oblika"),"Glej zavihek POSEBNI POGOJI",IF(SUM(N2645:Q2645)=1,"Posebna oblika",IF(SUM(N2645:Q2645)=10,"Kulturno zaščiten objekt",IF(SUM(N2645:Q2645)=11,"Kulturno zaščiten objekt, Posebna oblika",IF(AND('[1]Vmesna vrtilna_SKLOP1'!C2646&lt;&gt;"",'[1]Vmesna vrtilna_SKLOP1'!D2646&lt;&gt;""),IF('[1]Vmesna vrtilna_SKLOP1'!C2646&lt;&gt;"",'[1]Vmesna vrtilna_SKLOP1'!C2646,""),"")))))</f>
        <v/>
      </c>
      <c r="D2646" s="17" t="str">
        <f>IF(IFERROR(VLOOKUP(B2646,'[1]Vmesna vrtilna_SKLOP1'!B:J,6,0),"")=0,"",IFERROR(VLOOKUP(B2646,'[1]Vmesna vrtilna_SKLOP1'!B:J,6,0),""))</f>
        <v/>
      </c>
      <c r="E2646" s="16" t="str">
        <f>IF(IF('[1]Vmesna vrtilna_SKLOP1'!E2646&lt;&gt;"",'[1]Vmesna vrtilna_SKLOP1'!D2646,"")=0,"",IF('[1]Vmesna vrtilna_SKLOP1'!E2646&lt;&gt;"",'[1]Vmesna vrtilna_SKLOP1'!D2646,""))</f>
        <v/>
      </c>
      <c r="F2646" s="18" t="str">
        <f>IF('[1]Vmesna vrtilna_SKLOP1'!E2646&lt;&gt;"",'[1]Vmesna vrtilna_SKLOP1'!E2646,"")</f>
        <v/>
      </c>
      <c r="G2646" s="15" t="str">
        <f>IF('[1]Vmesna vrtilna_SKLOP1'!E2646&lt;&gt;"",'[1]Vmesna vrtilna_SKLOP1'!F2646,"")</f>
        <v/>
      </c>
      <c r="H2646" s="19" t="str">
        <f>IF('[1]Vmesna vrtilna_SKLOP1'!F2646&lt;&gt;"",'[1]Vmesna vrtilna_SKLOP1'!I2646,"")</f>
        <v/>
      </c>
      <c r="I2646" s="20" t="str">
        <f>IF(I2645="Skupaj:","DDV (22%):",IF(I2645="DDV (22%):","Skupaj z DDV:",IF(AND('[1]Vmesna vrtilna_SKLOP1'!C2646&lt;&gt;"",'[1]Vmesna vrtilna_SKLOP1'!E2646=""),"Skupaj:","")))</f>
        <v/>
      </c>
      <c r="J2646" s="21" t="str">
        <f t="shared" si="83"/>
        <v/>
      </c>
      <c r="K2646" s="21" t="str">
        <f>IF(I2646="Skupaj z DDV:",SUM(K2644,K2645),IF(I2646="DDV (22%):",K2645*0.22,IF(AND('[1]Vmesna vrtilna_SKLOP1'!C2646&lt;&gt;"",'[1]Vmesna vrtilna_SKLOP1'!D2646=""),'[1]Vmesna vrtilna_SKLOP1'!J2646,IF(F2646&lt;&gt;"",IF('[1]Vmesna vrtilna_SKLOP1'!J2646&lt;&gt;"",'[1]Vmesna vrtilna_SKLOP1'!J2646,""),""))))</f>
        <v/>
      </c>
      <c r="L2646" s="22" t="str">
        <f>IF(I2645="Skupaj:","DDV (22%):",IF(I2645="DDV (22%):","Skupaj z DDV:",IF(AND('[1]Vmesna vrtilna_SKLOP1'!C2646&lt;&gt;"",'[1]Vmesna vrtilna_SKLOP1'!E2646=""),"Skupaj:",IF(AND('[1]Vmesna vrtilna_SKLOP1'!C2646&lt;&gt;"",'[1]Vmesna vrtilna_SKLOP1'!D2646=""),'[1]Vmesna vrtilna_SKLOP1'!J2646,IF(F2646&lt;&gt;"",IF('[1]Vmesna vrtilna_SKLOP1'!J2646&lt;&gt;"",'[1]Vmesna vrtilna_SKLOP1'!J2646,""),"")))))</f>
        <v/>
      </c>
      <c r="M2646" s="22">
        <f t="shared" si="82"/>
        <v>0</v>
      </c>
      <c r="N2646" s="22" t="str">
        <f>IF(IFERROR(VLOOKUP(B2646,'[1]Vmesna vrtilna_SKLOP1'!B:J,7,0),"")=0,"",IFERROR(VLOOKUP(B2646,'[1]Vmesna vrtilna_SKLOP1'!B:J,7,0),""))</f>
        <v/>
      </c>
      <c r="O2646" s="22"/>
    </row>
    <row r="2647" spans="2:15" ht="15" customHeight="1" x14ac:dyDescent="0.3">
      <c r="B2647" s="15" t="str">
        <f>IF(AND('[1]Vmesna vrtilna_SKLOP1'!B2647&lt;&gt;"",'[1]Vmesna vrtilna_SKLOP1'!C2647&lt;&gt;""),IF('[1]Vmesna vrtilna_SKLOP1'!B2647&lt;&gt;"",'[1]Vmesna vrtilna_SKLOP1'!B2647,""),"")</f>
        <v/>
      </c>
      <c r="C2647" s="16" t="str">
        <f>IF(OR(C2646="Posebna oblika",C2646="Kulturno zaščiten objekt",C2646="Kulturno zaščiten objekt, Posebna oblika"),"Glej zavihek POSEBNI POGOJI",IF(SUM(N2646:Q2646)=1,"Posebna oblika",IF(SUM(N2646:Q2646)=10,"Kulturno zaščiten objekt",IF(SUM(N2646:Q2646)=11,"Kulturno zaščiten objekt, Posebna oblika",IF(AND('[1]Vmesna vrtilna_SKLOP1'!C2647&lt;&gt;"",'[1]Vmesna vrtilna_SKLOP1'!D2647&lt;&gt;""),IF('[1]Vmesna vrtilna_SKLOP1'!C2647&lt;&gt;"",'[1]Vmesna vrtilna_SKLOP1'!C2647,""),"")))))</f>
        <v/>
      </c>
      <c r="D2647" s="17" t="str">
        <f>IF(IFERROR(VLOOKUP(B2647,'[1]Vmesna vrtilna_SKLOP1'!B:J,6,0),"")=0,"",IFERROR(VLOOKUP(B2647,'[1]Vmesna vrtilna_SKLOP1'!B:J,6,0),""))</f>
        <v/>
      </c>
      <c r="E2647" s="16" t="str">
        <f>IF(IF('[1]Vmesna vrtilna_SKLOP1'!E2647&lt;&gt;"",'[1]Vmesna vrtilna_SKLOP1'!D2647,"")=0,"",IF('[1]Vmesna vrtilna_SKLOP1'!E2647&lt;&gt;"",'[1]Vmesna vrtilna_SKLOP1'!D2647,""))</f>
        <v>Senčila</v>
      </c>
      <c r="F2647" s="18" t="str">
        <f>IF('[1]Vmesna vrtilna_SKLOP1'!E2647&lt;&gt;"",'[1]Vmesna vrtilna_SKLOP1'!E2647,"")</f>
        <v>Notranja rolo omarica, ALU lamele, Dim. ŠxV: 1,8x1,4m</v>
      </c>
      <c r="G2647" s="15" t="str">
        <f>IF('[1]Vmesna vrtilna_SKLOP1'!E2647&lt;&gt;"",'[1]Vmesna vrtilna_SKLOP1'!F2647,"")</f>
        <v>[kos]</v>
      </c>
      <c r="H2647" s="19">
        <f>IF('[1]Vmesna vrtilna_SKLOP1'!F2647&lt;&gt;"",'[1]Vmesna vrtilna_SKLOP1'!I2647,"")</f>
        <v>3</v>
      </c>
      <c r="I2647" s="20" t="str">
        <f>IF(I2646="Skupaj:","DDV (22%):",IF(I2646="DDV (22%):","Skupaj z DDV:",IF(AND('[1]Vmesna vrtilna_SKLOP1'!C2647&lt;&gt;"",'[1]Vmesna vrtilna_SKLOP1'!E2647=""),"Skupaj:","")))</f>
        <v/>
      </c>
      <c r="J2647" s="21">
        <f t="shared" si="83"/>
        <v>0</v>
      </c>
      <c r="K2647" s="21">
        <f>IF(I2647="Skupaj z DDV:",SUM(K2645,K2646),IF(I2647="DDV (22%):",K2646*0.22,IF(AND('[1]Vmesna vrtilna_SKLOP1'!C2647&lt;&gt;"",'[1]Vmesna vrtilna_SKLOP1'!D2647=""),'[1]Vmesna vrtilna_SKLOP1'!J2647,IF(F2647&lt;&gt;"",IF('[1]Vmesna vrtilna_SKLOP1'!J2647&lt;&gt;"",'[1]Vmesna vrtilna_SKLOP1'!J2647,""),""))))</f>
        <v>1123.5060378143999</v>
      </c>
      <c r="L2647" s="22">
        <f>IF(I2646="Skupaj:","DDV (22%):",IF(I2646="DDV (22%):","Skupaj z DDV:",IF(AND('[1]Vmesna vrtilna_SKLOP1'!C2647&lt;&gt;"",'[1]Vmesna vrtilna_SKLOP1'!E2647=""),"Skupaj:",IF(AND('[1]Vmesna vrtilna_SKLOP1'!C2647&lt;&gt;"",'[1]Vmesna vrtilna_SKLOP1'!D2647=""),'[1]Vmesna vrtilna_SKLOP1'!J2647,IF(F2647&lt;&gt;"",IF('[1]Vmesna vrtilna_SKLOP1'!J2647&lt;&gt;"",'[1]Vmesna vrtilna_SKLOP1'!J2647,""),"")))))</f>
        <v>1123.5060378143999</v>
      </c>
      <c r="M2647" s="22">
        <f t="shared" si="82"/>
        <v>0</v>
      </c>
      <c r="N2647" s="22" t="str">
        <f>IF(IFERROR(VLOOKUP(B2647,'[1]Vmesna vrtilna_SKLOP1'!B:J,7,0),"")=0,"",IFERROR(VLOOKUP(B2647,'[1]Vmesna vrtilna_SKLOP1'!B:J,7,0),""))</f>
        <v/>
      </c>
      <c r="O2647" s="22"/>
    </row>
    <row r="2648" spans="2:15" ht="15" customHeight="1" x14ac:dyDescent="0.3">
      <c r="B2648" s="15" t="str">
        <f>IF(AND('[1]Vmesna vrtilna_SKLOP1'!B2648&lt;&gt;"",'[1]Vmesna vrtilna_SKLOP1'!C2648&lt;&gt;""),IF('[1]Vmesna vrtilna_SKLOP1'!B2648&lt;&gt;"",'[1]Vmesna vrtilna_SKLOP1'!B2648,""),"")</f>
        <v/>
      </c>
      <c r="C2648" s="16" t="str">
        <f>IF(OR(C2647="Posebna oblika",C2647="Kulturno zaščiten objekt",C2647="Kulturno zaščiten objekt, Posebna oblika"),"Glej zavihek POSEBNI POGOJI",IF(SUM(N2647:Q2647)=1,"Posebna oblika",IF(SUM(N2647:Q2647)=10,"Kulturno zaščiten objekt",IF(SUM(N2647:Q2647)=11,"Kulturno zaščiten objekt, Posebna oblika",IF(AND('[1]Vmesna vrtilna_SKLOP1'!C2648&lt;&gt;"",'[1]Vmesna vrtilna_SKLOP1'!D2648&lt;&gt;""),IF('[1]Vmesna vrtilna_SKLOP1'!C2648&lt;&gt;"",'[1]Vmesna vrtilna_SKLOP1'!C2648,""),"")))))</f>
        <v/>
      </c>
      <c r="D2648" s="17" t="str">
        <f>IF(IFERROR(VLOOKUP(B2648,'[1]Vmesna vrtilna_SKLOP1'!B:J,6,0),"")=0,"",IFERROR(VLOOKUP(B2648,'[1]Vmesna vrtilna_SKLOP1'!B:J,6,0),""))</f>
        <v/>
      </c>
      <c r="E2648" s="16" t="str">
        <f>IF(IF('[1]Vmesna vrtilna_SKLOP1'!E2648&lt;&gt;"",'[1]Vmesna vrtilna_SKLOP1'!D2648,"")=0,"",IF('[1]Vmesna vrtilna_SKLOP1'!E2648&lt;&gt;"",'[1]Vmesna vrtilna_SKLOP1'!D2648,""))</f>
        <v/>
      </c>
      <c r="F2648" s="18" t="str">
        <f>IF('[1]Vmesna vrtilna_SKLOP1'!E2648&lt;&gt;"",'[1]Vmesna vrtilna_SKLOP1'!E2648,"")</f>
        <v>Notranja rolo omarica, ALU lamele, Dim. ŠxV: 1,2x1,4m</v>
      </c>
      <c r="G2648" s="15" t="str">
        <f>IF('[1]Vmesna vrtilna_SKLOP1'!E2648&lt;&gt;"",'[1]Vmesna vrtilna_SKLOP1'!F2648,"")</f>
        <v>[kos]</v>
      </c>
      <c r="H2648" s="19">
        <f>IF('[1]Vmesna vrtilna_SKLOP1'!F2648&lt;&gt;"",'[1]Vmesna vrtilna_SKLOP1'!I2648,"")</f>
        <v>2</v>
      </c>
      <c r="I2648" s="20" t="str">
        <f>IF(I2647="Skupaj:","DDV (22%):",IF(I2647="DDV (22%):","Skupaj z DDV:",IF(AND('[1]Vmesna vrtilna_SKLOP1'!C2648&lt;&gt;"",'[1]Vmesna vrtilna_SKLOP1'!E2648=""),"Skupaj:","")))</f>
        <v/>
      </c>
      <c r="J2648" s="21">
        <f t="shared" si="83"/>
        <v>0</v>
      </c>
      <c r="K2648" s="21">
        <f>IF(I2648="Skupaj z DDV:",SUM(K2646,K2647),IF(I2648="DDV (22%):",K2647*0.22,IF(AND('[1]Vmesna vrtilna_SKLOP1'!C2648&lt;&gt;"",'[1]Vmesna vrtilna_SKLOP1'!D2648=""),'[1]Vmesna vrtilna_SKLOP1'!J2648,IF(F2648&lt;&gt;"",IF('[1]Vmesna vrtilna_SKLOP1'!J2648&lt;&gt;"",'[1]Vmesna vrtilna_SKLOP1'!J2648,""),""))))</f>
        <v>610.12272053759989</v>
      </c>
      <c r="L2648" s="22">
        <f>IF(I2647="Skupaj:","DDV (22%):",IF(I2647="DDV (22%):","Skupaj z DDV:",IF(AND('[1]Vmesna vrtilna_SKLOP1'!C2648&lt;&gt;"",'[1]Vmesna vrtilna_SKLOP1'!E2648=""),"Skupaj:",IF(AND('[1]Vmesna vrtilna_SKLOP1'!C2648&lt;&gt;"",'[1]Vmesna vrtilna_SKLOP1'!D2648=""),'[1]Vmesna vrtilna_SKLOP1'!J2648,IF(F2648&lt;&gt;"",IF('[1]Vmesna vrtilna_SKLOP1'!J2648&lt;&gt;"",'[1]Vmesna vrtilna_SKLOP1'!J2648,""),"")))))</f>
        <v>610.12272053759989</v>
      </c>
      <c r="M2648" s="22">
        <f t="shared" si="82"/>
        <v>0</v>
      </c>
      <c r="N2648" s="22" t="str">
        <f>IF(IFERROR(VLOOKUP(B2648,'[1]Vmesna vrtilna_SKLOP1'!B:J,7,0),"")=0,"",IFERROR(VLOOKUP(B2648,'[1]Vmesna vrtilna_SKLOP1'!B:J,7,0),""))</f>
        <v/>
      </c>
      <c r="O2648" s="22"/>
    </row>
    <row r="2649" spans="2:15" ht="15" customHeight="1" x14ac:dyDescent="0.3">
      <c r="B2649" s="15" t="str">
        <f>IF(AND('[1]Vmesna vrtilna_SKLOP1'!B2649&lt;&gt;"",'[1]Vmesna vrtilna_SKLOP1'!C2649&lt;&gt;""),IF('[1]Vmesna vrtilna_SKLOP1'!B2649&lt;&gt;"",'[1]Vmesna vrtilna_SKLOP1'!B2649,""),"")</f>
        <v/>
      </c>
      <c r="C2649" s="16" t="str">
        <f>IF(OR(C2648="Posebna oblika",C2648="Kulturno zaščiten objekt",C2648="Kulturno zaščiten objekt, Posebna oblika"),"Glej zavihek POSEBNI POGOJI",IF(SUM(N2648:Q2648)=1,"Posebna oblika",IF(SUM(N2648:Q2648)=10,"Kulturno zaščiten objekt",IF(SUM(N2648:Q2648)=11,"Kulturno zaščiten objekt, Posebna oblika",IF(AND('[1]Vmesna vrtilna_SKLOP1'!C2649&lt;&gt;"",'[1]Vmesna vrtilna_SKLOP1'!D2649&lt;&gt;""),IF('[1]Vmesna vrtilna_SKLOP1'!C2649&lt;&gt;"",'[1]Vmesna vrtilna_SKLOP1'!C2649,""),"")))))</f>
        <v/>
      </c>
      <c r="D2649" s="17" t="str">
        <f>IF(IFERROR(VLOOKUP(B2649,'[1]Vmesna vrtilna_SKLOP1'!B:J,6,0),"")=0,"",IFERROR(VLOOKUP(B2649,'[1]Vmesna vrtilna_SKLOP1'!B:J,6,0),""))</f>
        <v/>
      </c>
      <c r="E2649" s="16" t="str">
        <f>IF(IF('[1]Vmesna vrtilna_SKLOP1'!E2649&lt;&gt;"",'[1]Vmesna vrtilna_SKLOP1'!D2649,"")=0,"",IF('[1]Vmesna vrtilna_SKLOP1'!E2649&lt;&gt;"",'[1]Vmesna vrtilna_SKLOP1'!D2649,""))</f>
        <v/>
      </c>
      <c r="F2649" s="18" t="str">
        <f>IF('[1]Vmesna vrtilna_SKLOP1'!E2649&lt;&gt;"",'[1]Vmesna vrtilna_SKLOP1'!E2649,"")</f>
        <v>Notranja rolo omarica, ALU lamele, Dim. ŠxV: 0,95x2,2m</v>
      </c>
      <c r="G2649" s="15" t="str">
        <f>IF('[1]Vmesna vrtilna_SKLOP1'!E2649&lt;&gt;"",'[1]Vmesna vrtilna_SKLOP1'!F2649,"")</f>
        <v>[kos]</v>
      </c>
      <c r="H2649" s="19">
        <f>IF('[1]Vmesna vrtilna_SKLOP1'!F2649&lt;&gt;"",'[1]Vmesna vrtilna_SKLOP1'!I2649,"")</f>
        <v>2</v>
      </c>
      <c r="I2649" s="20" t="str">
        <f>IF(I2648="Skupaj:","DDV (22%):",IF(I2648="DDV (22%):","Skupaj z DDV:",IF(AND('[1]Vmesna vrtilna_SKLOP1'!C2649&lt;&gt;"",'[1]Vmesna vrtilna_SKLOP1'!E2649=""),"Skupaj:","")))</f>
        <v/>
      </c>
      <c r="J2649" s="21">
        <f t="shared" si="83"/>
        <v>0</v>
      </c>
      <c r="K2649" s="21">
        <f>IF(I2649="Skupaj z DDV:",SUM(K2647,K2648),IF(I2649="DDV (22%):",K2648*0.22,IF(AND('[1]Vmesna vrtilna_SKLOP1'!C2649&lt;&gt;"",'[1]Vmesna vrtilna_SKLOP1'!D2649=""),'[1]Vmesna vrtilna_SKLOP1'!J2649,IF(F2649&lt;&gt;"",IF('[1]Vmesna vrtilna_SKLOP1'!J2649&lt;&gt;"",'[1]Vmesna vrtilna_SKLOP1'!J2649,""),""))))</f>
        <v>659.59718941560004</v>
      </c>
      <c r="L2649" s="22">
        <f>IF(I2648="Skupaj:","DDV (22%):",IF(I2648="DDV (22%):","Skupaj z DDV:",IF(AND('[1]Vmesna vrtilna_SKLOP1'!C2649&lt;&gt;"",'[1]Vmesna vrtilna_SKLOP1'!E2649=""),"Skupaj:",IF(AND('[1]Vmesna vrtilna_SKLOP1'!C2649&lt;&gt;"",'[1]Vmesna vrtilna_SKLOP1'!D2649=""),'[1]Vmesna vrtilna_SKLOP1'!J2649,IF(F2649&lt;&gt;"",IF('[1]Vmesna vrtilna_SKLOP1'!J2649&lt;&gt;"",'[1]Vmesna vrtilna_SKLOP1'!J2649,""),"")))))</f>
        <v>659.59718941560004</v>
      </c>
      <c r="M2649" s="22">
        <f t="shared" si="82"/>
        <v>0</v>
      </c>
      <c r="N2649" s="22" t="str">
        <f>IF(IFERROR(VLOOKUP(B2649,'[1]Vmesna vrtilna_SKLOP1'!B:J,7,0),"")=0,"",IFERROR(VLOOKUP(B2649,'[1]Vmesna vrtilna_SKLOP1'!B:J,7,0),""))</f>
        <v/>
      </c>
      <c r="O2649" s="22"/>
    </row>
    <row r="2650" spans="2:15" ht="15" customHeight="1" x14ac:dyDescent="0.3">
      <c r="B2650" s="15" t="str">
        <f>IF(AND('[1]Vmesna vrtilna_SKLOP1'!B2650&lt;&gt;"",'[1]Vmesna vrtilna_SKLOP1'!C2650&lt;&gt;""),IF('[1]Vmesna vrtilna_SKLOP1'!B2650&lt;&gt;"",'[1]Vmesna vrtilna_SKLOP1'!B2650,""),"")</f>
        <v/>
      </c>
      <c r="C2650" s="16" t="str">
        <f>IF(OR(C2649="Posebna oblika",C2649="Kulturno zaščiten objekt",C2649="Kulturno zaščiten objekt, Posebna oblika"),"Glej zavihek POSEBNI POGOJI",IF(SUM(N2649:Q2649)=1,"Posebna oblika",IF(SUM(N2649:Q2649)=10,"Kulturno zaščiten objekt",IF(SUM(N2649:Q2649)=11,"Kulturno zaščiten objekt, Posebna oblika",IF(AND('[1]Vmesna vrtilna_SKLOP1'!C2650&lt;&gt;"",'[1]Vmesna vrtilna_SKLOP1'!D2650&lt;&gt;""),IF('[1]Vmesna vrtilna_SKLOP1'!C2650&lt;&gt;"",'[1]Vmesna vrtilna_SKLOP1'!C2650,""),"")))))</f>
        <v/>
      </c>
      <c r="D2650" s="17" t="str">
        <f>IF(IFERROR(VLOOKUP(B2650,'[1]Vmesna vrtilna_SKLOP1'!B:J,6,0),"")=0,"",IFERROR(VLOOKUP(B2650,'[1]Vmesna vrtilna_SKLOP1'!B:J,6,0),""))</f>
        <v/>
      </c>
      <c r="E2650" s="16" t="str">
        <f>IF(IF('[1]Vmesna vrtilna_SKLOP1'!E2650&lt;&gt;"",'[1]Vmesna vrtilna_SKLOP1'!D2650,"")=0,"",IF('[1]Vmesna vrtilna_SKLOP1'!E2650&lt;&gt;"",'[1]Vmesna vrtilna_SKLOP1'!D2650,""))</f>
        <v/>
      </c>
      <c r="F2650" s="18" t="str">
        <f>IF('[1]Vmesna vrtilna_SKLOP1'!E2650&lt;&gt;"",'[1]Vmesna vrtilna_SKLOP1'!E2650,"")</f>
        <v/>
      </c>
      <c r="G2650" s="15" t="str">
        <f>IF('[1]Vmesna vrtilna_SKLOP1'!E2650&lt;&gt;"",'[1]Vmesna vrtilna_SKLOP1'!F2650,"")</f>
        <v/>
      </c>
      <c r="H2650" s="19" t="str">
        <f>IF('[1]Vmesna vrtilna_SKLOP1'!F2650&lt;&gt;"",'[1]Vmesna vrtilna_SKLOP1'!I2650,"")</f>
        <v/>
      </c>
      <c r="I2650" s="20" t="str">
        <f>IF(I2649="Skupaj:","DDV (22%):",IF(I2649="DDV (22%):","Skupaj z DDV:",IF(AND('[1]Vmesna vrtilna_SKLOP1'!C2650&lt;&gt;"",'[1]Vmesna vrtilna_SKLOP1'!E2650=""),"Skupaj:","")))</f>
        <v/>
      </c>
      <c r="J2650" s="21" t="str">
        <f t="shared" si="83"/>
        <v/>
      </c>
      <c r="K2650" s="21" t="str">
        <f>IF(I2650="Skupaj z DDV:",SUM(K2648,K2649),IF(I2650="DDV (22%):",K2649*0.22,IF(AND('[1]Vmesna vrtilna_SKLOP1'!C2650&lt;&gt;"",'[1]Vmesna vrtilna_SKLOP1'!D2650=""),'[1]Vmesna vrtilna_SKLOP1'!J2650,IF(F2650&lt;&gt;"",IF('[1]Vmesna vrtilna_SKLOP1'!J2650&lt;&gt;"",'[1]Vmesna vrtilna_SKLOP1'!J2650,""),""))))</f>
        <v/>
      </c>
      <c r="L2650" s="22" t="str">
        <f>IF(I2649="Skupaj:","DDV (22%):",IF(I2649="DDV (22%):","Skupaj z DDV:",IF(AND('[1]Vmesna vrtilna_SKLOP1'!C2650&lt;&gt;"",'[1]Vmesna vrtilna_SKLOP1'!E2650=""),"Skupaj:",IF(AND('[1]Vmesna vrtilna_SKLOP1'!C2650&lt;&gt;"",'[1]Vmesna vrtilna_SKLOP1'!D2650=""),'[1]Vmesna vrtilna_SKLOP1'!J2650,IF(F2650&lt;&gt;"",IF('[1]Vmesna vrtilna_SKLOP1'!J2650&lt;&gt;"",'[1]Vmesna vrtilna_SKLOP1'!J2650,""),"")))))</f>
        <v/>
      </c>
      <c r="M2650" s="22">
        <f t="shared" si="82"/>
        <v>0</v>
      </c>
      <c r="N2650" s="22" t="str">
        <f>IF(IFERROR(VLOOKUP(B2650,'[1]Vmesna vrtilna_SKLOP1'!B:J,7,0),"")=0,"",IFERROR(VLOOKUP(B2650,'[1]Vmesna vrtilna_SKLOP1'!B:J,7,0),""))</f>
        <v/>
      </c>
      <c r="O2650" s="22"/>
    </row>
    <row r="2651" spans="2:15" ht="15" customHeight="1" x14ac:dyDescent="0.3">
      <c r="B2651" s="15" t="str">
        <f>IF(AND('[1]Vmesna vrtilna_SKLOP1'!B2651&lt;&gt;"",'[1]Vmesna vrtilna_SKLOP1'!C2651&lt;&gt;""),IF('[1]Vmesna vrtilna_SKLOP1'!B2651&lt;&gt;"",'[1]Vmesna vrtilna_SKLOP1'!B2651,""),"")</f>
        <v/>
      </c>
      <c r="C2651" s="16" t="str">
        <f>IF(OR(C2650="Posebna oblika",C2650="Kulturno zaščiten objekt",C2650="Kulturno zaščiten objekt, Posebna oblika"),"Glej zavihek POSEBNI POGOJI",IF(SUM(N2650:Q2650)=1,"Posebna oblika",IF(SUM(N2650:Q2650)=10,"Kulturno zaščiten objekt",IF(SUM(N2650:Q2650)=11,"Kulturno zaščiten objekt, Posebna oblika",IF(AND('[1]Vmesna vrtilna_SKLOP1'!C2651&lt;&gt;"",'[1]Vmesna vrtilna_SKLOP1'!D2651&lt;&gt;""),IF('[1]Vmesna vrtilna_SKLOP1'!C2651&lt;&gt;"",'[1]Vmesna vrtilna_SKLOP1'!C2651,""),"")))))</f>
        <v/>
      </c>
      <c r="D2651" s="17" t="str">
        <f>IF(IFERROR(VLOOKUP(B2651,'[1]Vmesna vrtilna_SKLOP1'!B:J,6,0),"")=0,"",IFERROR(VLOOKUP(B2651,'[1]Vmesna vrtilna_SKLOP1'!B:J,6,0),""))</f>
        <v/>
      </c>
      <c r="E2651" s="16" t="str">
        <f>IF(IF('[1]Vmesna vrtilna_SKLOP1'!E2651&lt;&gt;"",'[1]Vmesna vrtilna_SKLOP1'!D2651,"")=0,"",IF('[1]Vmesna vrtilna_SKLOP1'!E2651&lt;&gt;"",'[1]Vmesna vrtilna_SKLOP1'!D2651,""))</f>
        <v>Notranje police</v>
      </c>
      <c r="F2651" s="18" t="str">
        <f>IF('[1]Vmesna vrtilna_SKLOP1'!E2651&lt;&gt;"",'[1]Vmesna vrtilna_SKLOP1'!E2651,"")</f>
        <v>Notranja polica, mat. Topalit, dim. ŠxG:1,4x0,25m</v>
      </c>
      <c r="G2651" s="15" t="str">
        <f>IF('[1]Vmesna vrtilna_SKLOP1'!E2651&lt;&gt;"",'[1]Vmesna vrtilna_SKLOP1'!F2651,"")</f>
        <v>[kos]</v>
      </c>
      <c r="H2651" s="19">
        <f>IF('[1]Vmesna vrtilna_SKLOP1'!F2651&lt;&gt;"",'[1]Vmesna vrtilna_SKLOP1'!I2651,"")</f>
        <v>1</v>
      </c>
      <c r="I2651" s="20" t="str">
        <f>IF(I2650="Skupaj:","DDV (22%):",IF(I2650="DDV (22%):","Skupaj z DDV:",IF(AND('[1]Vmesna vrtilna_SKLOP1'!C2651&lt;&gt;"",'[1]Vmesna vrtilna_SKLOP1'!E2651=""),"Skupaj:","")))</f>
        <v/>
      </c>
      <c r="J2651" s="21">
        <f t="shared" si="83"/>
        <v>0</v>
      </c>
      <c r="K2651" s="21">
        <f>IF(I2651="Skupaj z DDV:",SUM(K2649,K2650),IF(I2651="DDV (22%):",K2650*0.22,IF(AND('[1]Vmesna vrtilna_SKLOP1'!C2651&lt;&gt;"",'[1]Vmesna vrtilna_SKLOP1'!D2651=""),'[1]Vmesna vrtilna_SKLOP1'!J2651,IF(F2651&lt;&gt;"",IF('[1]Vmesna vrtilna_SKLOP1'!J2651&lt;&gt;"",'[1]Vmesna vrtilna_SKLOP1'!J2651,""),""))))</f>
        <v>47.499999999999993</v>
      </c>
      <c r="L2651" s="22">
        <f>IF(I2650="Skupaj:","DDV (22%):",IF(I2650="DDV (22%):","Skupaj z DDV:",IF(AND('[1]Vmesna vrtilna_SKLOP1'!C2651&lt;&gt;"",'[1]Vmesna vrtilna_SKLOP1'!E2651=""),"Skupaj:",IF(AND('[1]Vmesna vrtilna_SKLOP1'!C2651&lt;&gt;"",'[1]Vmesna vrtilna_SKLOP1'!D2651=""),'[1]Vmesna vrtilna_SKLOP1'!J2651,IF(F2651&lt;&gt;"",IF('[1]Vmesna vrtilna_SKLOP1'!J2651&lt;&gt;"",'[1]Vmesna vrtilna_SKLOP1'!J2651,""),"")))))</f>
        <v>47.499999999999993</v>
      </c>
      <c r="M2651" s="22">
        <f t="shared" si="82"/>
        <v>0</v>
      </c>
      <c r="N2651" s="22" t="str">
        <f>IF(IFERROR(VLOOKUP(B2651,'[1]Vmesna vrtilna_SKLOP1'!B:J,7,0),"")=0,"",IFERROR(VLOOKUP(B2651,'[1]Vmesna vrtilna_SKLOP1'!B:J,7,0),""))</f>
        <v/>
      </c>
      <c r="O2651" s="22"/>
    </row>
    <row r="2652" spans="2:15" ht="15" customHeight="1" x14ac:dyDescent="0.3">
      <c r="B2652" s="15" t="str">
        <f>IF(AND('[1]Vmesna vrtilna_SKLOP1'!B2652&lt;&gt;"",'[1]Vmesna vrtilna_SKLOP1'!C2652&lt;&gt;""),IF('[1]Vmesna vrtilna_SKLOP1'!B2652&lt;&gt;"",'[1]Vmesna vrtilna_SKLOP1'!B2652,""),"")</f>
        <v/>
      </c>
      <c r="C2652" s="16" t="str">
        <f>IF(OR(C2651="Posebna oblika",C2651="Kulturno zaščiten objekt",C2651="Kulturno zaščiten objekt, Posebna oblika"),"Glej zavihek POSEBNI POGOJI",IF(SUM(N2651:Q2651)=1,"Posebna oblika",IF(SUM(N2651:Q2651)=10,"Kulturno zaščiten objekt",IF(SUM(N2651:Q2651)=11,"Kulturno zaščiten objekt, Posebna oblika",IF(AND('[1]Vmesna vrtilna_SKLOP1'!C2652&lt;&gt;"",'[1]Vmesna vrtilna_SKLOP1'!D2652&lt;&gt;""),IF('[1]Vmesna vrtilna_SKLOP1'!C2652&lt;&gt;"",'[1]Vmesna vrtilna_SKLOP1'!C2652,""),"")))))</f>
        <v/>
      </c>
      <c r="D2652" s="17" t="str">
        <f>IF(IFERROR(VLOOKUP(B2652,'[1]Vmesna vrtilna_SKLOP1'!B:J,6,0),"")=0,"",IFERROR(VLOOKUP(B2652,'[1]Vmesna vrtilna_SKLOP1'!B:J,6,0),""))</f>
        <v/>
      </c>
      <c r="E2652" s="16" t="str">
        <f>IF(IF('[1]Vmesna vrtilna_SKLOP1'!E2652&lt;&gt;"",'[1]Vmesna vrtilna_SKLOP1'!D2652,"")=0,"",IF('[1]Vmesna vrtilna_SKLOP1'!E2652&lt;&gt;"",'[1]Vmesna vrtilna_SKLOP1'!D2652,""))</f>
        <v/>
      </c>
      <c r="F2652" s="18" t="str">
        <f>IF('[1]Vmesna vrtilna_SKLOP1'!E2652&lt;&gt;"",'[1]Vmesna vrtilna_SKLOP1'!E2652,"")</f>
        <v>Notranja polica, mat. Topalit, dim. ŠxG:1,8x0,25m</v>
      </c>
      <c r="G2652" s="15" t="str">
        <f>IF('[1]Vmesna vrtilna_SKLOP1'!E2652&lt;&gt;"",'[1]Vmesna vrtilna_SKLOP1'!F2652,"")</f>
        <v>[kos]</v>
      </c>
      <c r="H2652" s="19">
        <f>IF('[1]Vmesna vrtilna_SKLOP1'!F2652&lt;&gt;"",'[1]Vmesna vrtilna_SKLOP1'!I2652,"")</f>
        <v>3</v>
      </c>
      <c r="I2652" s="20" t="str">
        <f>IF(I2651="Skupaj:","DDV (22%):",IF(I2651="DDV (22%):","Skupaj z DDV:",IF(AND('[1]Vmesna vrtilna_SKLOP1'!C2652&lt;&gt;"",'[1]Vmesna vrtilna_SKLOP1'!E2652=""),"Skupaj:","")))</f>
        <v/>
      </c>
      <c r="J2652" s="21">
        <f t="shared" si="83"/>
        <v>0</v>
      </c>
      <c r="K2652" s="21">
        <f>IF(I2652="Skupaj z DDV:",SUM(K2650,K2651),IF(I2652="DDV (22%):",K2651*0.22,IF(AND('[1]Vmesna vrtilna_SKLOP1'!C2652&lt;&gt;"",'[1]Vmesna vrtilna_SKLOP1'!D2652=""),'[1]Vmesna vrtilna_SKLOP1'!J2652,IF(F2652&lt;&gt;"",IF('[1]Vmesna vrtilna_SKLOP1'!J2652&lt;&gt;"",'[1]Vmesna vrtilna_SKLOP1'!J2652,""),""))))</f>
        <v>192.29999999999998</v>
      </c>
      <c r="L2652" s="22">
        <f>IF(I2651="Skupaj:","DDV (22%):",IF(I2651="DDV (22%):","Skupaj z DDV:",IF(AND('[1]Vmesna vrtilna_SKLOP1'!C2652&lt;&gt;"",'[1]Vmesna vrtilna_SKLOP1'!E2652=""),"Skupaj:",IF(AND('[1]Vmesna vrtilna_SKLOP1'!C2652&lt;&gt;"",'[1]Vmesna vrtilna_SKLOP1'!D2652=""),'[1]Vmesna vrtilna_SKLOP1'!J2652,IF(F2652&lt;&gt;"",IF('[1]Vmesna vrtilna_SKLOP1'!J2652&lt;&gt;"",'[1]Vmesna vrtilna_SKLOP1'!J2652,""),"")))))</f>
        <v>192.29999999999998</v>
      </c>
      <c r="M2652" s="22">
        <f t="shared" si="82"/>
        <v>0</v>
      </c>
      <c r="N2652" s="22" t="str">
        <f>IF(IFERROR(VLOOKUP(B2652,'[1]Vmesna vrtilna_SKLOP1'!B:J,7,0),"")=0,"",IFERROR(VLOOKUP(B2652,'[1]Vmesna vrtilna_SKLOP1'!B:J,7,0),""))</f>
        <v/>
      </c>
      <c r="O2652" s="22"/>
    </row>
    <row r="2653" spans="2:15" ht="15" customHeight="1" x14ac:dyDescent="0.3">
      <c r="B2653" s="15" t="str">
        <f>IF(AND('[1]Vmesna vrtilna_SKLOP1'!B2653&lt;&gt;"",'[1]Vmesna vrtilna_SKLOP1'!C2653&lt;&gt;""),IF('[1]Vmesna vrtilna_SKLOP1'!B2653&lt;&gt;"",'[1]Vmesna vrtilna_SKLOP1'!B2653,""),"")</f>
        <v/>
      </c>
      <c r="C2653" s="16" t="str">
        <f>IF(OR(C2652="Posebna oblika",C2652="Kulturno zaščiten objekt",C2652="Kulturno zaščiten objekt, Posebna oblika"),"Glej zavihek POSEBNI POGOJI",IF(SUM(N2652:Q2652)=1,"Posebna oblika",IF(SUM(N2652:Q2652)=10,"Kulturno zaščiten objekt",IF(SUM(N2652:Q2652)=11,"Kulturno zaščiten objekt, Posebna oblika",IF(AND('[1]Vmesna vrtilna_SKLOP1'!C2653&lt;&gt;"",'[1]Vmesna vrtilna_SKLOP1'!D2653&lt;&gt;""),IF('[1]Vmesna vrtilna_SKLOP1'!C2653&lt;&gt;"",'[1]Vmesna vrtilna_SKLOP1'!C2653,""),"")))))</f>
        <v/>
      </c>
      <c r="D2653" s="17" t="str">
        <f>IF(IFERROR(VLOOKUP(B2653,'[1]Vmesna vrtilna_SKLOP1'!B:J,6,0),"")=0,"",IFERROR(VLOOKUP(B2653,'[1]Vmesna vrtilna_SKLOP1'!B:J,6,0),""))</f>
        <v/>
      </c>
      <c r="E2653" s="16" t="str">
        <f>IF(IF('[1]Vmesna vrtilna_SKLOP1'!E2653&lt;&gt;"",'[1]Vmesna vrtilna_SKLOP1'!D2653,"")=0,"",IF('[1]Vmesna vrtilna_SKLOP1'!E2653&lt;&gt;"",'[1]Vmesna vrtilna_SKLOP1'!D2653,""))</f>
        <v/>
      </c>
      <c r="F2653" s="18" t="str">
        <f>IF('[1]Vmesna vrtilna_SKLOP1'!E2653&lt;&gt;"",'[1]Vmesna vrtilna_SKLOP1'!E2653,"")</f>
        <v>Notranja polica, mat. Topalit, dim. ŠxG:1,2x0,25m</v>
      </c>
      <c r="G2653" s="15" t="str">
        <f>IF('[1]Vmesna vrtilna_SKLOP1'!E2653&lt;&gt;"",'[1]Vmesna vrtilna_SKLOP1'!F2653,"")</f>
        <v>[kos]</v>
      </c>
      <c r="H2653" s="19">
        <f>IF('[1]Vmesna vrtilna_SKLOP1'!F2653&lt;&gt;"",'[1]Vmesna vrtilna_SKLOP1'!I2653,"")</f>
        <v>2</v>
      </c>
      <c r="I2653" s="20" t="str">
        <f>IF(I2652="Skupaj:","DDV (22%):",IF(I2652="DDV (22%):","Skupaj z DDV:",IF(AND('[1]Vmesna vrtilna_SKLOP1'!C2653&lt;&gt;"",'[1]Vmesna vrtilna_SKLOP1'!E2653=""),"Skupaj:","")))</f>
        <v/>
      </c>
      <c r="J2653" s="21">
        <f t="shared" si="83"/>
        <v>0</v>
      </c>
      <c r="K2653" s="21">
        <f>IF(I2653="Skupaj z DDV:",SUM(K2651,K2652),IF(I2653="DDV (22%):",K2652*0.22,IF(AND('[1]Vmesna vrtilna_SKLOP1'!C2653&lt;&gt;"",'[1]Vmesna vrtilna_SKLOP1'!D2653=""),'[1]Vmesna vrtilna_SKLOP1'!J2653,IF(F2653&lt;&gt;"",IF('[1]Vmesna vrtilna_SKLOP1'!J2653&lt;&gt;"",'[1]Vmesna vrtilna_SKLOP1'!J2653,""),""))))</f>
        <v>81.400000000000006</v>
      </c>
      <c r="L2653" s="22">
        <f>IF(I2652="Skupaj:","DDV (22%):",IF(I2652="DDV (22%):","Skupaj z DDV:",IF(AND('[1]Vmesna vrtilna_SKLOP1'!C2653&lt;&gt;"",'[1]Vmesna vrtilna_SKLOP1'!E2653=""),"Skupaj:",IF(AND('[1]Vmesna vrtilna_SKLOP1'!C2653&lt;&gt;"",'[1]Vmesna vrtilna_SKLOP1'!D2653=""),'[1]Vmesna vrtilna_SKLOP1'!J2653,IF(F2653&lt;&gt;"",IF('[1]Vmesna vrtilna_SKLOP1'!J2653&lt;&gt;"",'[1]Vmesna vrtilna_SKLOP1'!J2653,""),"")))))</f>
        <v>81.400000000000006</v>
      </c>
      <c r="M2653" s="22">
        <f t="shared" si="82"/>
        <v>0</v>
      </c>
      <c r="N2653" s="22" t="str">
        <f>IF(IFERROR(VLOOKUP(B2653,'[1]Vmesna vrtilna_SKLOP1'!B:J,7,0),"")=0,"",IFERROR(VLOOKUP(B2653,'[1]Vmesna vrtilna_SKLOP1'!B:J,7,0),""))</f>
        <v/>
      </c>
      <c r="O2653" s="22"/>
    </row>
    <row r="2654" spans="2:15" ht="15" customHeight="1" x14ac:dyDescent="0.3">
      <c r="B2654" s="15" t="str">
        <f>IF(AND('[1]Vmesna vrtilna_SKLOP1'!B2654&lt;&gt;"",'[1]Vmesna vrtilna_SKLOP1'!C2654&lt;&gt;""),IF('[1]Vmesna vrtilna_SKLOP1'!B2654&lt;&gt;"",'[1]Vmesna vrtilna_SKLOP1'!B2654,""),"")</f>
        <v/>
      </c>
      <c r="C2654" s="16" t="str">
        <f>IF(OR(C2653="Posebna oblika",C2653="Kulturno zaščiten objekt",C2653="Kulturno zaščiten objekt, Posebna oblika"),"Glej zavihek POSEBNI POGOJI",IF(SUM(N2653:Q2653)=1,"Posebna oblika",IF(SUM(N2653:Q2653)=10,"Kulturno zaščiten objekt",IF(SUM(N2653:Q2653)=11,"Kulturno zaščiten objekt, Posebna oblika",IF(AND('[1]Vmesna vrtilna_SKLOP1'!C2654&lt;&gt;"",'[1]Vmesna vrtilna_SKLOP1'!D2654&lt;&gt;""),IF('[1]Vmesna vrtilna_SKLOP1'!C2654&lt;&gt;"",'[1]Vmesna vrtilna_SKLOP1'!C2654,""),"")))))</f>
        <v/>
      </c>
      <c r="D2654" s="17" t="str">
        <f>IF(IFERROR(VLOOKUP(B2654,'[1]Vmesna vrtilna_SKLOP1'!B:J,6,0),"")=0,"",IFERROR(VLOOKUP(B2654,'[1]Vmesna vrtilna_SKLOP1'!B:J,6,0),""))</f>
        <v/>
      </c>
      <c r="E2654" s="16" t="str">
        <f>IF(IF('[1]Vmesna vrtilna_SKLOP1'!E2654&lt;&gt;"",'[1]Vmesna vrtilna_SKLOP1'!D2654,"")=0,"",IF('[1]Vmesna vrtilna_SKLOP1'!E2654&lt;&gt;"",'[1]Vmesna vrtilna_SKLOP1'!D2654,""))</f>
        <v/>
      </c>
      <c r="F2654" s="18" t="str">
        <f>IF('[1]Vmesna vrtilna_SKLOP1'!E2654&lt;&gt;"",'[1]Vmesna vrtilna_SKLOP1'!E2654,"")</f>
        <v/>
      </c>
      <c r="G2654" s="15" t="str">
        <f>IF('[1]Vmesna vrtilna_SKLOP1'!E2654&lt;&gt;"",'[1]Vmesna vrtilna_SKLOP1'!F2654,"")</f>
        <v/>
      </c>
      <c r="H2654" s="19" t="str">
        <f>IF('[1]Vmesna vrtilna_SKLOP1'!F2654&lt;&gt;"",'[1]Vmesna vrtilna_SKLOP1'!I2654,"")</f>
        <v/>
      </c>
      <c r="I2654" s="20" t="str">
        <f>IF(I2653="Skupaj:","DDV (22%):",IF(I2653="DDV (22%):","Skupaj z DDV:",IF(AND('[1]Vmesna vrtilna_SKLOP1'!C2654&lt;&gt;"",'[1]Vmesna vrtilna_SKLOP1'!E2654=""),"Skupaj:","")))</f>
        <v/>
      </c>
      <c r="J2654" s="21" t="str">
        <f t="shared" si="83"/>
        <v/>
      </c>
      <c r="K2654" s="21" t="str">
        <f>IF(I2654="Skupaj z DDV:",SUM(K2652,K2653),IF(I2654="DDV (22%):",K2653*0.22,IF(AND('[1]Vmesna vrtilna_SKLOP1'!C2654&lt;&gt;"",'[1]Vmesna vrtilna_SKLOP1'!D2654=""),'[1]Vmesna vrtilna_SKLOP1'!J2654,IF(F2654&lt;&gt;"",IF('[1]Vmesna vrtilna_SKLOP1'!J2654&lt;&gt;"",'[1]Vmesna vrtilna_SKLOP1'!J2654,""),""))))</f>
        <v/>
      </c>
      <c r="L2654" s="22" t="str">
        <f>IF(I2653="Skupaj:","DDV (22%):",IF(I2653="DDV (22%):","Skupaj z DDV:",IF(AND('[1]Vmesna vrtilna_SKLOP1'!C2654&lt;&gt;"",'[1]Vmesna vrtilna_SKLOP1'!E2654=""),"Skupaj:",IF(AND('[1]Vmesna vrtilna_SKLOP1'!C2654&lt;&gt;"",'[1]Vmesna vrtilna_SKLOP1'!D2654=""),'[1]Vmesna vrtilna_SKLOP1'!J2654,IF(F2654&lt;&gt;"",IF('[1]Vmesna vrtilna_SKLOP1'!J2654&lt;&gt;"",'[1]Vmesna vrtilna_SKLOP1'!J2654,""),"")))))</f>
        <v/>
      </c>
      <c r="M2654" s="22">
        <f t="shared" si="82"/>
        <v>0</v>
      </c>
      <c r="N2654" s="22" t="str">
        <f>IF(IFERROR(VLOOKUP(B2654,'[1]Vmesna vrtilna_SKLOP1'!B:J,7,0),"")=0,"",IFERROR(VLOOKUP(B2654,'[1]Vmesna vrtilna_SKLOP1'!B:J,7,0),""))</f>
        <v/>
      </c>
      <c r="O2654" s="22"/>
    </row>
    <row r="2655" spans="2:15" ht="15" customHeight="1" x14ac:dyDescent="0.3">
      <c r="B2655" s="15" t="str">
        <f>IF(AND('[1]Vmesna vrtilna_SKLOP1'!B2655&lt;&gt;"",'[1]Vmesna vrtilna_SKLOP1'!C2655&lt;&gt;""),IF('[1]Vmesna vrtilna_SKLOP1'!B2655&lt;&gt;"",'[1]Vmesna vrtilna_SKLOP1'!B2655,""),"")</f>
        <v/>
      </c>
      <c r="C2655" s="16" t="str">
        <f>IF(OR(C2654="Posebna oblika",C2654="Kulturno zaščiten objekt",C2654="Kulturno zaščiten objekt, Posebna oblika"),"Glej zavihek POSEBNI POGOJI",IF(SUM(N2654:Q2654)=1,"Posebna oblika",IF(SUM(N2654:Q2654)=10,"Kulturno zaščiten objekt",IF(SUM(N2654:Q2654)=11,"Kulturno zaščiten objekt, Posebna oblika",IF(AND('[1]Vmesna vrtilna_SKLOP1'!C2655&lt;&gt;"",'[1]Vmesna vrtilna_SKLOP1'!D2655&lt;&gt;""),IF('[1]Vmesna vrtilna_SKLOP1'!C2655&lt;&gt;"",'[1]Vmesna vrtilna_SKLOP1'!C2655,""),"")))))</f>
        <v/>
      </c>
      <c r="D2655" s="17" t="str">
        <f>IF(IFERROR(VLOOKUP(B2655,'[1]Vmesna vrtilna_SKLOP1'!B:J,6,0),"")=0,"",IFERROR(VLOOKUP(B2655,'[1]Vmesna vrtilna_SKLOP1'!B:J,6,0),""))</f>
        <v/>
      </c>
      <c r="E2655" s="16" t="str">
        <f>IF(IF('[1]Vmesna vrtilna_SKLOP1'!E2655&lt;&gt;"",'[1]Vmesna vrtilna_SKLOP1'!D2655,"")=0,"",IF('[1]Vmesna vrtilna_SKLOP1'!E2655&lt;&gt;"",'[1]Vmesna vrtilna_SKLOP1'!D2655,""))</f>
        <v>Demontaža</v>
      </c>
      <c r="F2655" s="18" t="str">
        <f>IF('[1]Vmesna vrtilna_SKLOP1'!E2655&lt;&gt;"",'[1]Vmesna vrtilna_SKLOP1'!E2655,"")</f>
        <v>Demontaža oken</v>
      </c>
      <c r="G2655" s="15" t="str">
        <f>IF('[1]Vmesna vrtilna_SKLOP1'!E2655&lt;&gt;"",'[1]Vmesna vrtilna_SKLOP1'!F2655,"")</f>
        <v>[m1]</v>
      </c>
      <c r="H2655" s="19">
        <f>IF('[1]Vmesna vrtilna_SKLOP1'!F2655&lt;&gt;"",'[1]Vmesna vrtilna_SKLOP1'!I2655,"")</f>
        <v>33.399999999999991</v>
      </c>
      <c r="I2655" s="20" t="str">
        <f>IF(I2654="Skupaj:","DDV (22%):",IF(I2654="DDV (22%):","Skupaj z DDV:",IF(AND('[1]Vmesna vrtilna_SKLOP1'!C2655&lt;&gt;"",'[1]Vmesna vrtilna_SKLOP1'!E2655=""),"Skupaj:","")))</f>
        <v/>
      </c>
      <c r="J2655" s="21">
        <f t="shared" si="83"/>
        <v>0</v>
      </c>
      <c r="K2655" s="21">
        <f>IF(I2655="Skupaj z DDV:",SUM(K2653,K2654),IF(I2655="DDV (22%):",K2654*0.22,IF(AND('[1]Vmesna vrtilna_SKLOP1'!C2655&lt;&gt;"",'[1]Vmesna vrtilna_SKLOP1'!D2655=""),'[1]Vmesna vrtilna_SKLOP1'!J2655,IF(F2655&lt;&gt;"",IF('[1]Vmesna vrtilna_SKLOP1'!J2655&lt;&gt;"",'[1]Vmesna vrtilna_SKLOP1'!J2655,""),""))))</f>
        <v>233.8</v>
      </c>
      <c r="L2655" s="22">
        <f>IF(I2654="Skupaj:","DDV (22%):",IF(I2654="DDV (22%):","Skupaj z DDV:",IF(AND('[1]Vmesna vrtilna_SKLOP1'!C2655&lt;&gt;"",'[1]Vmesna vrtilna_SKLOP1'!E2655=""),"Skupaj:",IF(AND('[1]Vmesna vrtilna_SKLOP1'!C2655&lt;&gt;"",'[1]Vmesna vrtilna_SKLOP1'!D2655=""),'[1]Vmesna vrtilna_SKLOP1'!J2655,IF(F2655&lt;&gt;"",IF('[1]Vmesna vrtilna_SKLOP1'!J2655&lt;&gt;"",'[1]Vmesna vrtilna_SKLOP1'!J2655,""),"")))))</f>
        <v>233.8</v>
      </c>
      <c r="M2655" s="22">
        <f t="shared" si="82"/>
        <v>0</v>
      </c>
      <c r="N2655" s="22" t="str">
        <f>IF(IFERROR(VLOOKUP(B2655,'[1]Vmesna vrtilna_SKLOP1'!B:J,7,0),"")=0,"",IFERROR(VLOOKUP(B2655,'[1]Vmesna vrtilna_SKLOP1'!B:J,7,0),""))</f>
        <v/>
      </c>
      <c r="O2655" s="22"/>
    </row>
    <row r="2656" spans="2:15" ht="15" customHeight="1" x14ac:dyDescent="0.3">
      <c r="B2656" s="15" t="str">
        <f>IF(AND('[1]Vmesna vrtilna_SKLOP1'!B2656&lt;&gt;"",'[1]Vmesna vrtilna_SKLOP1'!C2656&lt;&gt;""),IF('[1]Vmesna vrtilna_SKLOP1'!B2656&lt;&gt;"",'[1]Vmesna vrtilna_SKLOP1'!B2656,""),"")</f>
        <v/>
      </c>
      <c r="C2656" s="16" t="str">
        <f>IF(OR(C2655="Posebna oblika",C2655="Kulturno zaščiten objekt",C2655="Kulturno zaščiten objekt, Posebna oblika"),"Glej zavihek POSEBNI POGOJI",IF(SUM(N2655:Q2655)=1,"Posebna oblika",IF(SUM(N2655:Q2655)=10,"Kulturno zaščiten objekt",IF(SUM(N2655:Q2655)=11,"Kulturno zaščiten objekt, Posebna oblika",IF(AND('[1]Vmesna vrtilna_SKLOP1'!C2656&lt;&gt;"",'[1]Vmesna vrtilna_SKLOP1'!D2656&lt;&gt;""),IF('[1]Vmesna vrtilna_SKLOP1'!C2656&lt;&gt;"",'[1]Vmesna vrtilna_SKLOP1'!C2656,""),"")))))</f>
        <v/>
      </c>
      <c r="D2656" s="17" t="str">
        <f>IF(IFERROR(VLOOKUP(B2656,'[1]Vmesna vrtilna_SKLOP1'!B:J,6,0),"")=0,"",IFERROR(VLOOKUP(B2656,'[1]Vmesna vrtilna_SKLOP1'!B:J,6,0),""))</f>
        <v/>
      </c>
      <c r="E2656" s="16" t="str">
        <f>IF(IF('[1]Vmesna vrtilna_SKLOP1'!E2656&lt;&gt;"",'[1]Vmesna vrtilna_SKLOP1'!D2656,"")=0,"",IF('[1]Vmesna vrtilna_SKLOP1'!E2656&lt;&gt;"",'[1]Vmesna vrtilna_SKLOP1'!D2656,""))</f>
        <v/>
      </c>
      <c r="F2656" s="18" t="str">
        <f>IF('[1]Vmesna vrtilna_SKLOP1'!E2656&lt;&gt;"",'[1]Vmesna vrtilna_SKLOP1'!E2656,"")</f>
        <v>Demontaža vrat</v>
      </c>
      <c r="G2656" s="15" t="str">
        <f>IF('[1]Vmesna vrtilna_SKLOP1'!E2656&lt;&gt;"",'[1]Vmesna vrtilna_SKLOP1'!F2656,"")</f>
        <v>[m1]</v>
      </c>
      <c r="H2656" s="19">
        <f>IF('[1]Vmesna vrtilna_SKLOP1'!F2656&lt;&gt;"",'[1]Vmesna vrtilna_SKLOP1'!I2656,"")</f>
        <v>12.600000000000001</v>
      </c>
      <c r="I2656" s="20" t="str">
        <f>IF(I2655="Skupaj:","DDV (22%):",IF(I2655="DDV (22%):","Skupaj z DDV:",IF(AND('[1]Vmesna vrtilna_SKLOP1'!C2656&lt;&gt;"",'[1]Vmesna vrtilna_SKLOP1'!E2656=""),"Skupaj:","")))</f>
        <v/>
      </c>
      <c r="J2656" s="21">
        <f t="shared" si="83"/>
        <v>0</v>
      </c>
      <c r="K2656" s="21">
        <f>IF(I2656="Skupaj z DDV:",SUM(K2654,K2655),IF(I2656="DDV (22%):",K2655*0.22,IF(AND('[1]Vmesna vrtilna_SKLOP1'!C2656&lt;&gt;"",'[1]Vmesna vrtilna_SKLOP1'!D2656=""),'[1]Vmesna vrtilna_SKLOP1'!J2656,IF(F2656&lt;&gt;"",IF('[1]Vmesna vrtilna_SKLOP1'!J2656&lt;&gt;"",'[1]Vmesna vrtilna_SKLOP1'!J2656,""),""))))</f>
        <v>88.200000000000017</v>
      </c>
      <c r="L2656" s="22">
        <f>IF(I2655="Skupaj:","DDV (22%):",IF(I2655="DDV (22%):","Skupaj z DDV:",IF(AND('[1]Vmesna vrtilna_SKLOP1'!C2656&lt;&gt;"",'[1]Vmesna vrtilna_SKLOP1'!E2656=""),"Skupaj:",IF(AND('[1]Vmesna vrtilna_SKLOP1'!C2656&lt;&gt;"",'[1]Vmesna vrtilna_SKLOP1'!D2656=""),'[1]Vmesna vrtilna_SKLOP1'!J2656,IF(F2656&lt;&gt;"",IF('[1]Vmesna vrtilna_SKLOP1'!J2656&lt;&gt;"",'[1]Vmesna vrtilna_SKLOP1'!J2656,""),"")))))</f>
        <v>88.200000000000017</v>
      </c>
      <c r="M2656" s="22">
        <f t="shared" si="82"/>
        <v>0</v>
      </c>
      <c r="N2656" s="22" t="str">
        <f>IF(IFERROR(VLOOKUP(B2656,'[1]Vmesna vrtilna_SKLOP1'!B:J,7,0),"")=0,"",IFERROR(VLOOKUP(B2656,'[1]Vmesna vrtilna_SKLOP1'!B:J,7,0),""))</f>
        <v/>
      </c>
      <c r="O2656" s="22"/>
    </row>
    <row r="2657" spans="2:15" ht="15" customHeight="1" x14ac:dyDescent="0.3">
      <c r="B2657" s="15" t="str">
        <f>IF(AND('[1]Vmesna vrtilna_SKLOP1'!B2657&lt;&gt;"",'[1]Vmesna vrtilna_SKLOP1'!C2657&lt;&gt;""),IF('[1]Vmesna vrtilna_SKLOP1'!B2657&lt;&gt;"",'[1]Vmesna vrtilna_SKLOP1'!B2657,""),"")</f>
        <v/>
      </c>
      <c r="C2657" s="16" t="str">
        <f>IF(OR(C2656="Posebna oblika",C2656="Kulturno zaščiten objekt",C2656="Kulturno zaščiten objekt, Posebna oblika"),"Glej zavihek POSEBNI POGOJI",IF(SUM(N2656:Q2656)=1,"Posebna oblika",IF(SUM(N2656:Q2656)=10,"Kulturno zaščiten objekt",IF(SUM(N2656:Q2656)=11,"Kulturno zaščiten objekt, Posebna oblika",IF(AND('[1]Vmesna vrtilna_SKLOP1'!C2657&lt;&gt;"",'[1]Vmesna vrtilna_SKLOP1'!D2657&lt;&gt;""),IF('[1]Vmesna vrtilna_SKLOP1'!C2657&lt;&gt;"",'[1]Vmesna vrtilna_SKLOP1'!C2657,""),"")))))</f>
        <v/>
      </c>
      <c r="D2657" s="17" t="str">
        <f>IF(IFERROR(VLOOKUP(B2657,'[1]Vmesna vrtilna_SKLOP1'!B:J,6,0),"")=0,"",IFERROR(VLOOKUP(B2657,'[1]Vmesna vrtilna_SKLOP1'!B:J,6,0),""))</f>
        <v/>
      </c>
      <c r="E2657" s="16" t="str">
        <f>IF(IF('[1]Vmesna vrtilna_SKLOP1'!E2657&lt;&gt;"",'[1]Vmesna vrtilna_SKLOP1'!D2657,"")=0,"",IF('[1]Vmesna vrtilna_SKLOP1'!E2657&lt;&gt;"",'[1]Vmesna vrtilna_SKLOP1'!D2657,""))</f>
        <v/>
      </c>
      <c r="F2657" s="18" t="str">
        <f>IF('[1]Vmesna vrtilna_SKLOP1'!E2657&lt;&gt;"",'[1]Vmesna vrtilna_SKLOP1'!E2657,"")</f>
        <v>Demontaža police</v>
      </c>
      <c r="G2657" s="15" t="str">
        <f>IF('[1]Vmesna vrtilna_SKLOP1'!E2657&lt;&gt;"",'[1]Vmesna vrtilna_SKLOP1'!F2657,"")</f>
        <v>[kos]</v>
      </c>
      <c r="H2657" s="19">
        <f>IF('[1]Vmesna vrtilna_SKLOP1'!F2657&lt;&gt;"",'[1]Vmesna vrtilna_SKLOP1'!I2657,"")</f>
        <v>6</v>
      </c>
      <c r="I2657" s="20" t="str">
        <f>IF(I2656="Skupaj:","DDV (22%):",IF(I2656="DDV (22%):","Skupaj z DDV:",IF(AND('[1]Vmesna vrtilna_SKLOP1'!C2657&lt;&gt;"",'[1]Vmesna vrtilna_SKLOP1'!E2657=""),"Skupaj:","")))</f>
        <v/>
      </c>
      <c r="J2657" s="21">
        <f t="shared" si="83"/>
        <v>0</v>
      </c>
      <c r="K2657" s="21">
        <f>IF(I2657="Skupaj z DDV:",SUM(K2655,K2656),IF(I2657="DDV (22%):",K2656*0.22,IF(AND('[1]Vmesna vrtilna_SKLOP1'!C2657&lt;&gt;"",'[1]Vmesna vrtilna_SKLOP1'!D2657=""),'[1]Vmesna vrtilna_SKLOP1'!J2657,IF(F2657&lt;&gt;"",IF('[1]Vmesna vrtilna_SKLOP1'!J2657&lt;&gt;"",'[1]Vmesna vrtilna_SKLOP1'!J2657,""),""))))</f>
        <v>46</v>
      </c>
      <c r="L2657" s="22">
        <f>IF(I2656="Skupaj:","DDV (22%):",IF(I2656="DDV (22%):","Skupaj z DDV:",IF(AND('[1]Vmesna vrtilna_SKLOP1'!C2657&lt;&gt;"",'[1]Vmesna vrtilna_SKLOP1'!E2657=""),"Skupaj:",IF(AND('[1]Vmesna vrtilna_SKLOP1'!C2657&lt;&gt;"",'[1]Vmesna vrtilna_SKLOP1'!D2657=""),'[1]Vmesna vrtilna_SKLOP1'!J2657,IF(F2657&lt;&gt;"",IF('[1]Vmesna vrtilna_SKLOP1'!J2657&lt;&gt;"",'[1]Vmesna vrtilna_SKLOP1'!J2657,""),"")))))</f>
        <v>46</v>
      </c>
      <c r="M2657" s="22">
        <f t="shared" si="82"/>
        <v>0</v>
      </c>
      <c r="N2657" s="22" t="str">
        <f>IF(IFERROR(VLOOKUP(B2657,'[1]Vmesna vrtilna_SKLOP1'!B:J,7,0),"")=0,"",IFERROR(VLOOKUP(B2657,'[1]Vmesna vrtilna_SKLOP1'!B:J,7,0),""))</f>
        <v/>
      </c>
      <c r="O2657" s="22"/>
    </row>
    <row r="2658" spans="2:15" ht="15" customHeight="1" x14ac:dyDescent="0.3">
      <c r="B2658" s="15" t="str">
        <f>IF(AND('[1]Vmesna vrtilna_SKLOP1'!B2658&lt;&gt;"",'[1]Vmesna vrtilna_SKLOP1'!C2658&lt;&gt;""),IF('[1]Vmesna vrtilna_SKLOP1'!B2658&lt;&gt;"",'[1]Vmesna vrtilna_SKLOP1'!B2658,""),"")</f>
        <v/>
      </c>
      <c r="C2658" s="16" t="str">
        <f>IF(OR(C2657="Posebna oblika",C2657="Kulturno zaščiten objekt",C2657="Kulturno zaščiten objekt, Posebna oblika"),"Glej zavihek POSEBNI POGOJI",IF(SUM(N2657:Q2657)=1,"Posebna oblika",IF(SUM(N2657:Q2657)=10,"Kulturno zaščiten objekt",IF(SUM(N2657:Q2657)=11,"Kulturno zaščiten objekt, Posebna oblika",IF(AND('[1]Vmesna vrtilna_SKLOP1'!C2658&lt;&gt;"",'[1]Vmesna vrtilna_SKLOP1'!D2658&lt;&gt;""),IF('[1]Vmesna vrtilna_SKLOP1'!C2658&lt;&gt;"",'[1]Vmesna vrtilna_SKLOP1'!C2658,""),"")))))</f>
        <v/>
      </c>
      <c r="D2658" s="17" t="str">
        <f>IF(IFERROR(VLOOKUP(B2658,'[1]Vmesna vrtilna_SKLOP1'!B:J,6,0),"")=0,"",IFERROR(VLOOKUP(B2658,'[1]Vmesna vrtilna_SKLOP1'!B:J,6,0),""))</f>
        <v/>
      </c>
      <c r="E2658" s="16" t="str">
        <f>IF(IF('[1]Vmesna vrtilna_SKLOP1'!E2658&lt;&gt;"",'[1]Vmesna vrtilna_SKLOP1'!D2658,"")=0,"",IF('[1]Vmesna vrtilna_SKLOP1'!E2658&lt;&gt;"",'[1]Vmesna vrtilna_SKLOP1'!D2658,""))</f>
        <v/>
      </c>
      <c r="F2658" s="18" t="str">
        <f>IF('[1]Vmesna vrtilna_SKLOP1'!E2658&lt;&gt;"",'[1]Vmesna vrtilna_SKLOP1'!E2658,"")</f>
        <v/>
      </c>
      <c r="G2658" s="15" t="str">
        <f>IF('[1]Vmesna vrtilna_SKLOP1'!E2658&lt;&gt;"",'[1]Vmesna vrtilna_SKLOP1'!F2658,"")</f>
        <v/>
      </c>
      <c r="H2658" s="19" t="str">
        <f>IF('[1]Vmesna vrtilna_SKLOP1'!F2658&lt;&gt;"",'[1]Vmesna vrtilna_SKLOP1'!I2658,"")</f>
        <v/>
      </c>
      <c r="I2658" s="20" t="str">
        <f>IF(I2657="Skupaj:","DDV (22%):",IF(I2657="DDV (22%):","Skupaj z DDV:",IF(AND('[1]Vmesna vrtilna_SKLOP1'!C2658&lt;&gt;"",'[1]Vmesna vrtilna_SKLOP1'!E2658=""),"Skupaj:","")))</f>
        <v/>
      </c>
      <c r="J2658" s="21" t="str">
        <f t="shared" si="83"/>
        <v/>
      </c>
      <c r="K2658" s="21" t="str">
        <f>IF(I2658="Skupaj z DDV:",SUM(K2656,K2657),IF(I2658="DDV (22%):",K2657*0.22,IF(AND('[1]Vmesna vrtilna_SKLOP1'!C2658&lt;&gt;"",'[1]Vmesna vrtilna_SKLOP1'!D2658=""),'[1]Vmesna vrtilna_SKLOP1'!J2658,IF(F2658&lt;&gt;"",IF('[1]Vmesna vrtilna_SKLOP1'!J2658&lt;&gt;"",'[1]Vmesna vrtilna_SKLOP1'!J2658,""),""))))</f>
        <v/>
      </c>
      <c r="L2658" s="22" t="str">
        <f>IF(I2657="Skupaj:","DDV (22%):",IF(I2657="DDV (22%):","Skupaj z DDV:",IF(AND('[1]Vmesna vrtilna_SKLOP1'!C2658&lt;&gt;"",'[1]Vmesna vrtilna_SKLOP1'!E2658=""),"Skupaj:",IF(AND('[1]Vmesna vrtilna_SKLOP1'!C2658&lt;&gt;"",'[1]Vmesna vrtilna_SKLOP1'!D2658=""),'[1]Vmesna vrtilna_SKLOP1'!J2658,IF(F2658&lt;&gt;"",IF('[1]Vmesna vrtilna_SKLOP1'!J2658&lt;&gt;"",'[1]Vmesna vrtilna_SKLOP1'!J2658,""),"")))))</f>
        <v/>
      </c>
      <c r="M2658" s="22">
        <f t="shared" si="82"/>
        <v>0</v>
      </c>
      <c r="N2658" s="22" t="str">
        <f>IF(IFERROR(VLOOKUP(B2658,'[1]Vmesna vrtilna_SKLOP1'!B:J,7,0),"")=0,"",IFERROR(VLOOKUP(B2658,'[1]Vmesna vrtilna_SKLOP1'!B:J,7,0),""))</f>
        <v/>
      </c>
      <c r="O2658" s="22"/>
    </row>
    <row r="2659" spans="2:15" ht="15" customHeight="1" x14ac:dyDescent="0.3">
      <c r="B2659" s="15" t="str">
        <f>IF(AND('[1]Vmesna vrtilna_SKLOP1'!B2659&lt;&gt;"",'[1]Vmesna vrtilna_SKLOP1'!C2659&lt;&gt;""),IF('[1]Vmesna vrtilna_SKLOP1'!B2659&lt;&gt;"",'[1]Vmesna vrtilna_SKLOP1'!B2659,""),"")</f>
        <v/>
      </c>
      <c r="C2659" s="16" t="str">
        <f>IF(OR(C2658="Posebna oblika",C2658="Kulturno zaščiten objekt",C2658="Kulturno zaščiten objekt, Posebna oblika"),"Glej zavihek POSEBNI POGOJI",IF(SUM(N2658:Q2658)=1,"Posebna oblika",IF(SUM(N2658:Q2658)=10,"Kulturno zaščiten objekt",IF(SUM(N2658:Q2658)=11,"Kulturno zaščiten objekt, Posebna oblika",IF(AND('[1]Vmesna vrtilna_SKLOP1'!C2659&lt;&gt;"",'[1]Vmesna vrtilna_SKLOP1'!D2659&lt;&gt;""),IF('[1]Vmesna vrtilna_SKLOP1'!C2659&lt;&gt;"",'[1]Vmesna vrtilna_SKLOP1'!C2659,""),"")))))</f>
        <v/>
      </c>
      <c r="D2659" s="17" t="str">
        <f>IF(IFERROR(VLOOKUP(B2659,'[1]Vmesna vrtilna_SKLOP1'!B:J,6,0),"")=0,"",IFERROR(VLOOKUP(B2659,'[1]Vmesna vrtilna_SKLOP1'!B:J,6,0),""))</f>
        <v/>
      </c>
      <c r="E2659" s="16" t="str">
        <f>IF(IF('[1]Vmesna vrtilna_SKLOP1'!E2659&lt;&gt;"",'[1]Vmesna vrtilna_SKLOP1'!D2659,"")=0,"",IF('[1]Vmesna vrtilna_SKLOP1'!E2659&lt;&gt;"",'[1]Vmesna vrtilna_SKLOP1'!D2659,""))</f>
        <v>Montaža</v>
      </c>
      <c r="F2659" s="18" t="str">
        <f>IF('[1]Vmesna vrtilna_SKLOP1'!E2659&lt;&gt;"",'[1]Vmesna vrtilna_SKLOP1'!E2659,"")</f>
        <v>RAL montaža oken z zidarskimi deli</v>
      </c>
      <c r="G2659" s="15" t="str">
        <f>IF('[1]Vmesna vrtilna_SKLOP1'!E2659&lt;&gt;"",'[1]Vmesna vrtilna_SKLOP1'!F2659,"")</f>
        <v>[m1]</v>
      </c>
      <c r="H2659" s="19">
        <f>IF('[1]Vmesna vrtilna_SKLOP1'!F2659&lt;&gt;"",'[1]Vmesna vrtilna_SKLOP1'!I2659,"")</f>
        <v>3.8</v>
      </c>
      <c r="I2659" s="20" t="str">
        <f>IF(I2658="Skupaj:","DDV (22%):",IF(I2658="DDV (22%):","Skupaj z DDV:",IF(AND('[1]Vmesna vrtilna_SKLOP1'!C2659&lt;&gt;"",'[1]Vmesna vrtilna_SKLOP1'!E2659=""),"Skupaj:","")))</f>
        <v/>
      </c>
      <c r="J2659" s="21">
        <f t="shared" si="83"/>
        <v>0</v>
      </c>
      <c r="K2659" s="21">
        <f>IF(I2659="Skupaj z DDV:",SUM(K2657,K2658),IF(I2659="DDV (22%):",K2658*0.22,IF(AND('[1]Vmesna vrtilna_SKLOP1'!C2659&lt;&gt;"",'[1]Vmesna vrtilna_SKLOP1'!D2659=""),'[1]Vmesna vrtilna_SKLOP1'!J2659,IF(F2659&lt;&gt;"",IF('[1]Vmesna vrtilna_SKLOP1'!J2659&lt;&gt;"",'[1]Vmesna vrtilna_SKLOP1'!J2659,""),""))))</f>
        <v>129.19999999999999</v>
      </c>
      <c r="L2659" s="22">
        <f>IF(I2658="Skupaj:","DDV (22%):",IF(I2658="DDV (22%):","Skupaj z DDV:",IF(AND('[1]Vmesna vrtilna_SKLOP1'!C2659&lt;&gt;"",'[1]Vmesna vrtilna_SKLOP1'!E2659=""),"Skupaj:",IF(AND('[1]Vmesna vrtilna_SKLOP1'!C2659&lt;&gt;"",'[1]Vmesna vrtilna_SKLOP1'!D2659=""),'[1]Vmesna vrtilna_SKLOP1'!J2659,IF(F2659&lt;&gt;"",IF('[1]Vmesna vrtilna_SKLOP1'!J2659&lt;&gt;"",'[1]Vmesna vrtilna_SKLOP1'!J2659,""),"")))))</f>
        <v>129.19999999999999</v>
      </c>
      <c r="M2659" s="22">
        <f t="shared" si="82"/>
        <v>0</v>
      </c>
      <c r="N2659" s="22" t="str">
        <f>IF(IFERROR(VLOOKUP(B2659,'[1]Vmesna vrtilna_SKLOP1'!B:J,7,0),"")=0,"",IFERROR(VLOOKUP(B2659,'[1]Vmesna vrtilna_SKLOP1'!B:J,7,0),""))</f>
        <v/>
      </c>
      <c r="O2659" s="22"/>
    </row>
    <row r="2660" spans="2:15" ht="15" customHeight="1" x14ac:dyDescent="0.3">
      <c r="B2660" s="15" t="str">
        <f>IF(AND('[1]Vmesna vrtilna_SKLOP1'!B2660&lt;&gt;"",'[1]Vmesna vrtilna_SKLOP1'!C2660&lt;&gt;""),IF('[1]Vmesna vrtilna_SKLOP1'!B2660&lt;&gt;"",'[1]Vmesna vrtilna_SKLOP1'!B2660,""),"")</f>
        <v/>
      </c>
      <c r="C2660" s="16" t="str">
        <f>IF(OR(C2659="Posebna oblika",C2659="Kulturno zaščiten objekt",C2659="Kulturno zaščiten objekt, Posebna oblika"),"Glej zavihek POSEBNI POGOJI",IF(SUM(N2659:Q2659)=1,"Posebna oblika",IF(SUM(N2659:Q2659)=10,"Kulturno zaščiten objekt",IF(SUM(N2659:Q2659)=11,"Kulturno zaščiten objekt, Posebna oblika",IF(AND('[1]Vmesna vrtilna_SKLOP1'!C2660&lt;&gt;"",'[1]Vmesna vrtilna_SKLOP1'!D2660&lt;&gt;""),IF('[1]Vmesna vrtilna_SKLOP1'!C2660&lt;&gt;"",'[1]Vmesna vrtilna_SKLOP1'!C2660,""),"")))))</f>
        <v/>
      </c>
      <c r="D2660" s="17" t="str">
        <f>IF(IFERROR(VLOOKUP(B2660,'[1]Vmesna vrtilna_SKLOP1'!B:J,6,0),"")=0,"",IFERROR(VLOOKUP(B2660,'[1]Vmesna vrtilna_SKLOP1'!B:J,6,0),""))</f>
        <v/>
      </c>
      <c r="E2660" s="16" t="str">
        <f>IF(IF('[1]Vmesna vrtilna_SKLOP1'!E2660&lt;&gt;"",'[1]Vmesna vrtilna_SKLOP1'!D2660,"")=0,"",IF('[1]Vmesna vrtilna_SKLOP1'!E2660&lt;&gt;"",'[1]Vmesna vrtilna_SKLOP1'!D2660,""))</f>
        <v/>
      </c>
      <c r="F2660" s="18" t="str">
        <f>IF('[1]Vmesna vrtilna_SKLOP1'!E2660&lt;&gt;"",'[1]Vmesna vrtilna_SKLOP1'!E2660,"")</f>
        <v>RAL montaža oken z zidarskimi deli ter dodatno zapiranje odprtine nad notr. rolo omarico</v>
      </c>
      <c r="G2660" s="15" t="str">
        <f>IF('[1]Vmesna vrtilna_SKLOP1'!E2660&lt;&gt;"",'[1]Vmesna vrtilna_SKLOP1'!F2660,"")</f>
        <v>[m1]</v>
      </c>
      <c r="H2660" s="19">
        <f>IF('[1]Vmesna vrtilna_SKLOP1'!F2660&lt;&gt;"",'[1]Vmesna vrtilna_SKLOP1'!I2660,"")</f>
        <v>29.599999999999994</v>
      </c>
      <c r="I2660" s="20" t="str">
        <f>IF(I2659="Skupaj:","DDV (22%):",IF(I2659="DDV (22%):","Skupaj z DDV:",IF(AND('[1]Vmesna vrtilna_SKLOP1'!C2660&lt;&gt;"",'[1]Vmesna vrtilna_SKLOP1'!E2660=""),"Skupaj:","")))</f>
        <v/>
      </c>
      <c r="J2660" s="21">
        <f t="shared" si="83"/>
        <v>0</v>
      </c>
      <c r="K2660" s="21">
        <f>IF(I2660="Skupaj z DDV:",SUM(K2658,K2659),IF(I2660="DDV (22%):",K2659*0.22,IF(AND('[1]Vmesna vrtilna_SKLOP1'!C2660&lt;&gt;"",'[1]Vmesna vrtilna_SKLOP1'!D2660=""),'[1]Vmesna vrtilna_SKLOP1'!J2660,IF(F2660&lt;&gt;"",IF('[1]Vmesna vrtilna_SKLOP1'!J2660&lt;&gt;"",'[1]Vmesna vrtilna_SKLOP1'!J2660,""),""))))</f>
        <v>1084.5999999999999</v>
      </c>
      <c r="L2660" s="22">
        <f>IF(I2659="Skupaj:","DDV (22%):",IF(I2659="DDV (22%):","Skupaj z DDV:",IF(AND('[1]Vmesna vrtilna_SKLOP1'!C2660&lt;&gt;"",'[1]Vmesna vrtilna_SKLOP1'!E2660=""),"Skupaj:",IF(AND('[1]Vmesna vrtilna_SKLOP1'!C2660&lt;&gt;"",'[1]Vmesna vrtilna_SKLOP1'!D2660=""),'[1]Vmesna vrtilna_SKLOP1'!J2660,IF(F2660&lt;&gt;"",IF('[1]Vmesna vrtilna_SKLOP1'!J2660&lt;&gt;"",'[1]Vmesna vrtilna_SKLOP1'!J2660,""),"")))))</f>
        <v>1084.5999999999999</v>
      </c>
      <c r="M2660" s="22">
        <f t="shared" si="82"/>
        <v>0</v>
      </c>
      <c r="N2660" s="22" t="str">
        <f>IF(IFERROR(VLOOKUP(B2660,'[1]Vmesna vrtilna_SKLOP1'!B:J,7,0),"")=0,"",IFERROR(VLOOKUP(B2660,'[1]Vmesna vrtilna_SKLOP1'!B:J,7,0),""))</f>
        <v/>
      </c>
      <c r="O2660" s="22"/>
    </row>
    <row r="2661" spans="2:15" ht="15" customHeight="1" x14ac:dyDescent="0.3">
      <c r="B2661" s="15" t="str">
        <f>IF(AND('[1]Vmesna vrtilna_SKLOP1'!B2661&lt;&gt;"",'[1]Vmesna vrtilna_SKLOP1'!C2661&lt;&gt;""),IF('[1]Vmesna vrtilna_SKLOP1'!B2661&lt;&gt;"",'[1]Vmesna vrtilna_SKLOP1'!B2661,""),"")</f>
        <v/>
      </c>
      <c r="C2661" s="16" t="str">
        <f>IF(OR(C2660="Posebna oblika",C2660="Kulturno zaščiten objekt",C2660="Kulturno zaščiten objekt, Posebna oblika"),"Glej zavihek POSEBNI POGOJI",IF(SUM(N2660:Q2660)=1,"Posebna oblika",IF(SUM(N2660:Q2660)=10,"Kulturno zaščiten objekt",IF(SUM(N2660:Q2660)=11,"Kulturno zaščiten objekt, Posebna oblika",IF(AND('[1]Vmesna vrtilna_SKLOP1'!C2661&lt;&gt;"",'[1]Vmesna vrtilna_SKLOP1'!D2661&lt;&gt;""),IF('[1]Vmesna vrtilna_SKLOP1'!C2661&lt;&gt;"",'[1]Vmesna vrtilna_SKLOP1'!C2661,""),"")))))</f>
        <v/>
      </c>
      <c r="D2661" s="17" t="str">
        <f>IF(IFERROR(VLOOKUP(B2661,'[1]Vmesna vrtilna_SKLOP1'!B:J,6,0),"")=0,"",IFERROR(VLOOKUP(B2661,'[1]Vmesna vrtilna_SKLOP1'!B:J,6,0),""))</f>
        <v/>
      </c>
      <c r="E2661" s="16" t="str">
        <f>IF(IF('[1]Vmesna vrtilna_SKLOP1'!E2661&lt;&gt;"",'[1]Vmesna vrtilna_SKLOP1'!D2661,"")=0,"",IF('[1]Vmesna vrtilna_SKLOP1'!E2661&lt;&gt;"",'[1]Vmesna vrtilna_SKLOP1'!D2661,""))</f>
        <v/>
      </c>
      <c r="F2661" s="18" t="str">
        <f>IF('[1]Vmesna vrtilna_SKLOP1'!E2661&lt;&gt;"",'[1]Vmesna vrtilna_SKLOP1'!E2661,"")</f>
        <v>Montaža police</v>
      </c>
      <c r="G2661" s="15" t="str">
        <f>IF('[1]Vmesna vrtilna_SKLOP1'!E2661&lt;&gt;"",'[1]Vmesna vrtilna_SKLOP1'!F2661,"")</f>
        <v>[kos]</v>
      </c>
      <c r="H2661" s="19">
        <f>IF('[1]Vmesna vrtilna_SKLOP1'!F2661&lt;&gt;"",'[1]Vmesna vrtilna_SKLOP1'!I2661,"")</f>
        <v>6</v>
      </c>
      <c r="I2661" s="20" t="str">
        <f>IF(I2660="Skupaj:","DDV (22%):",IF(I2660="DDV (22%):","Skupaj z DDV:",IF(AND('[1]Vmesna vrtilna_SKLOP1'!C2661&lt;&gt;"",'[1]Vmesna vrtilna_SKLOP1'!E2661=""),"Skupaj:","")))</f>
        <v/>
      </c>
      <c r="J2661" s="21">
        <f t="shared" si="83"/>
        <v>0</v>
      </c>
      <c r="K2661" s="21">
        <f>IF(I2661="Skupaj z DDV:",SUM(K2659,K2660),IF(I2661="DDV (22%):",K2660*0.22,IF(AND('[1]Vmesna vrtilna_SKLOP1'!C2661&lt;&gt;"",'[1]Vmesna vrtilna_SKLOP1'!D2661=""),'[1]Vmesna vrtilna_SKLOP1'!J2661,IF(F2661&lt;&gt;"",IF('[1]Vmesna vrtilna_SKLOP1'!J2661&lt;&gt;"",'[1]Vmesna vrtilna_SKLOP1'!J2661,""),""))))</f>
        <v>92</v>
      </c>
      <c r="L2661" s="22">
        <f>IF(I2660="Skupaj:","DDV (22%):",IF(I2660="DDV (22%):","Skupaj z DDV:",IF(AND('[1]Vmesna vrtilna_SKLOP1'!C2661&lt;&gt;"",'[1]Vmesna vrtilna_SKLOP1'!E2661=""),"Skupaj:",IF(AND('[1]Vmesna vrtilna_SKLOP1'!C2661&lt;&gt;"",'[1]Vmesna vrtilna_SKLOP1'!D2661=""),'[1]Vmesna vrtilna_SKLOP1'!J2661,IF(F2661&lt;&gt;"",IF('[1]Vmesna vrtilna_SKLOP1'!J2661&lt;&gt;"",'[1]Vmesna vrtilna_SKLOP1'!J2661,""),"")))))</f>
        <v>92</v>
      </c>
      <c r="M2661" s="22">
        <f t="shared" si="82"/>
        <v>0</v>
      </c>
      <c r="N2661" s="22" t="str">
        <f>IF(IFERROR(VLOOKUP(B2661,'[1]Vmesna vrtilna_SKLOP1'!B:J,7,0),"")=0,"",IFERROR(VLOOKUP(B2661,'[1]Vmesna vrtilna_SKLOP1'!B:J,7,0),""))</f>
        <v/>
      </c>
      <c r="O2661" s="22"/>
    </row>
    <row r="2662" spans="2:15" ht="15" customHeight="1" x14ac:dyDescent="0.3">
      <c r="B2662" s="15" t="str">
        <f>IF(AND('[1]Vmesna vrtilna_SKLOP1'!B2662&lt;&gt;"",'[1]Vmesna vrtilna_SKLOP1'!C2662&lt;&gt;""),IF('[1]Vmesna vrtilna_SKLOP1'!B2662&lt;&gt;"",'[1]Vmesna vrtilna_SKLOP1'!B2662,""),"")</f>
        <v/>
      </c>
      <c r="C2662" s="16" t="str">
        <f>IF(OR(C2661="Posebna oblika",C2661="Kulturno zaščiten objekt",C2661="Kulturno zaščiten objekt, Posebna oblika"),"Glej zavihek POSEBNI POGOJI",IF(SUM(N2661:Q2661)=1,"Posebna oblika",IF(SUM(N2661:Q2661)=10,"Kulturno zaščiten objekt",IF(SUM(N2661:Q2661)=11,"Kulturno zaščiten objekt, Posebna oblika",IF(AND('[1]Vmesna vrtilna_SKLOP1'!C2662&lt;&gt;"",'[1]Vmesna vrtilna_SKLOP1'!D2662&lt;&gt;""),IF('[1]Vmesna vrtilna_SKLOP1'!C2662&lt;&gt;"",'[1]Vmesna vrtilna_SKLOP1'!C2662,""),"")))))</f>
        <v/>
      </c>
      <c r="D2662" s="17" t="str">
        <f>IF(IFERROR(VLOOKUP(B2662,'[1]Vmesna vrtilna_SKLOP1'!B:J,6,0),"")=0,"",IFERROR(VLOOKUP(B2662,'[1]Vmesna vrtilna_SKLOP1'!B:J,6,0),""))</f>
        <v/>
      </c>
      <c r="E2662" s="16" t="str">
        <f>IF(IF('[1]Vmesna vrtilna_SKLOP1'!E2662&lt;&gt;"",'[1]Vmesna vrtilna_SKLOP1'!D2662,"")=0,"",IF('[1]Vmesna vrtilna_SKLOP1'!E2662&lt;&gt;"",'[1]Vmesna vrtilna_SKLOP1'!D2662,""))</f>
        <v/>
      </c>
      <c r="F2662" s="18" t="str">
        <f>IF('[1]Vmesna vrtilna_SKLOP1'!E2662&lt;&gt;"",'[1]Vmesna vrtilna_SKLOP1'!E2662,"")</f>
        <v>RAL montaža vrat z zidarskimi deli ter dodatno zapiranje odprtine nad notr. rolo omarico</v>
      </c>
      <c r="G2662" s="15" t="str">
        <f>IF('[1]Vmesna vrtilna_SKLOP1'!E2662&lt;&gt;"",'[1]Vmesna vrtilna_SKLOP1'!F2662,"")</f>
        <v>[m1]</v>
      </c>
      <c r="H2662" s="19">
        <f>IF('[1]Vmesna vrtilna_SKLOP1'!F2662&lt;&gt;"",'[1]Vmesna vrtilna_SKLOP1'!I2662,"")</f>
        <v>12.600000000000001</v>
      </c>
      <c r="I2662" s="20" t="str">
        <f>IF(I2661="Skupaj:","DDV (22%):",IF(I2661="DDV (22%):","Skupaj z DDV:",IF(AND('[1]Vmesna vrtilna_SKLOP1'!C2662&lt;&gt;"",'[1]Vmesna vrtilna_SKLOP1'!E2662=""),"Skupaj:","")))</f>
        <v/>
      </c>
      <c r="J2662" s="21">
        <f t="shared" si="83"/>
        <v>0</v>
      </c>
      <c r="K2662" s="21">
        <f>IF(I2662="Skupaj z DDV:",SUM(K2660,K2661),IF(I2662="DDV (22%):",K2661*0.22,IF(AND('[1]Vmesna vrtilna_SKLOP1'!C2662&lt;&gt;"",'[1]Vmesna vrtilna_SKLOP1'!D2662=""),'[1]Vmesna vrtilna_SKLOP1'!J2662,IF(F2662&lt;&gt;"",IF('[1]Vmesna vrtilna_SKLOP1'!J2662&lt;&gt;"",'[1]Vmesna vrtilna_SKLOP1'!J2662,""),""))))</f>
        <v>459.68</v>
      </c>
      <c r="L2662" s="22">
        <f>IF(I2661="Skupaj:","DDV (22%):",IF(I2661="DDV (22%):","Skupaj z DDV:",IF(AND('[1]Vmesna vrtilna_SKLOP1'!C2662&lt;&gt;"",'[1]Vmesna vrtilna_SKLOP1'!E2662=""),"Skupaj:",IF(AND('[1]Vmesna vrtilna_SKLOP1'!C2662&lt;&gt;"",'[1]Vmesna vrtilna_SKLOP1'!D2662=""),'[1]Vmesna vrtilna_SKLOP1'!J2662,IF(F2662&lt;&gt;"",IF('[1]Vmesna vrtilna_SKLOP1'!J2662&lt;&gt;"",'[1]Vmesna vrtilna_SKLOP1'!J2662,""),"")))))</f>
        <v>459.68</v>
      </c>
      <c r="M2662" s="22">
        <f t="shared" si="82"/>
        <v>0</v>
      </c>
      <c r="N2662" s="22" t="str">
        <f>IF(IFERROR(VLOOKUP(B2662,'[1]Vmesna vrtilna_SKLOP1'!B:J,7,0),"")=0,"",IFERROR(VLOOKUP(B2662,'[1]Vmesna vrtilna_SKLOP1'!B:J,7,0),""))</f>
        <v/>
      </c>
      <c r="O2662" s="22"/>
    </row>
    <row r="2663" spans="2:15" ht="15" customHeight="1" x14ac:dyDescent="0.3">
      <c r="B2663" s="15" t="str">
        <f>IF(AND('[1]Vmesna vrtilna_SKLOP1'!B2663&lt;&gt;"",'[1]Vmesna vrtilna_SKLOP1'!C2663&lt;&gt;""),IF('[1]Vmesna vrtilna_SKLOP1'!B2663&lt;&gt;"",'[1]Vmesna vrtilna_SKLOP1'!B2663,""),"")</f>
        <v/>
      </c>
      <c r="C2663" s="16" t="str">
        <f>IF(OR(C2662="Posebna oblika",C2662="Kulturno zaščiten objekt",C2662="Kulturno zaščiten objekt, Posebna oblika"),"Glej zavihek POSEBNI POGOJI",IF(SUM(N2662:Q2662)=1,"Posebna oblika",IF(SUM(N2662:Q2662)=10,"Kulturno zaščiten objekt",IF(SUM(N2662:Q2662)=11,"Kulturno zaščiten objekt, Posebna oblika",IF(AND('[1]Vmesna vrtilna_SKLOP1'!C2663&lt;&gt;"",'[1]Vmesna vrtilna_SKLOP1'!D2663&lt;&gt;""),IF('[1]Vmesna vrtilna_SKLOP1'!C2663&lt;&gt;"",'[1]Vmesna vrtilna_SKLOP1'!C2663,""),"")))))</f>
        <v/>
      </c>
      <c r="D2663" s="17" t="str">
        <f>IF(IFERROR(VLOOKUP(B2663,'[1]Vmesna vrtilna_SKLOP1'!B:J,6,0),"")=0,"",IFERROR(VLOOKUP(B2663,'[1]Vmesna vrtilna_SKLOP1'!B:J,6,0),""))</f>
        <v/>
      </c>
      <c r="E2663" s="16" t="str">
        <f>IF(IF('[1]Vmesna vrtilna_SKLOP1'!E2663&lt;&gt;"",'[1]Vmesna vrtilna_SKLOP1'!D2663,"")=0,"",IF('[1]Vmesna vrtilna_SKLOP1'!E2663&lt;&gt;"",'[1]Vmesna vrtilna_SKLOP1'!D2663,""))</f>
        <v/>
      </c>
      <c r="F2663" s="18" t="str">
        <f>IF('[1]Vmesna vrtilna_SKLOP1'!E2663&lt;&gt;"",'[1]Vmesna vrtilna_SKLOP1'!E2663,"")</f>
        <v/>
      </c>
      <c r="G2663" s="15" t="str">
        <f>IF('[1]Vmesna vrtilna_SKLOP1'!E2663&lt;&gt;"",'[1]Vmesna vrtilna_SKLOP1'!F2663,"")</f>
        <v/>
      </c>
      <c r="H2663" s="19" t="str">
        <f>IF('[1]Vmesna vrtilna_SKLOP1'!F2663&lt;&gt;"",'[1]Vmesna vrtilna_SKLOP1'!I2663,"")</f>
        <v/>
      </c>
      <c r="I2663" s="20" t="str">
        <f>IF(I2662="Skupaj:","DDV (22%):",IF(I2662="DDV (22%):","Skupaj z DDV:",IF(AND('[1]Vmesna vrtilna_SKLOP1'!C2663&lt;&gt;"",'[1]Vmesna vrtilna_SKLOP1'!E2663=""),"Skupaj:","")))</f>
        <v/>
      </c>
      <c r="J2663" s="21" t="str">
        <f t="shared" si="83"/>
        <v/>
      </c>
      <c r="K2663" s="21" t="str">
        <f>IF(I2663="Skupaj z DDV:",SUM(K2661,K2662),IF(I2663="DDV (22%):",K2662*0.22,IF(AND('[1]Vmesna vrtilna_SKLOP1'!C2663&lt;&gt;"",'[1]Vmesna vrtilna_SKLOP1'!D2663=""),'[1]Vmesna vrtilna_SKLOP1'!J2663,IF(F2663&lt;&gt;"",IF('[1]Vmesna vrtilna_SKLOP1'!J2663&lt;&gt;"",'[1]Vmesna vrtilna_SKLOP1'!J2663,""),""))))</f>
        <v/>
      </c>
      <c r="L2663" s="22" t="str">
        <f>IF(I2662="Skupaj:","DDV (22%):",IF(I2662="DDV (22%):","Skupaj z DDV:",IF(AND('[1]Vmesna vrtilna_SKLOP1'!C2663&lt;&gt;"",'[1]Vmesna vrtilna_SKLOP1'!E2663=""),"Skupaj:",IF(AND('[1]Vmesna vrtilna_SKLOP1'!C2663&lt;&gt;"",'[1]Vmesna vrtilna_SKLOP1'!D2663=""),'[1]Vmesna vrtilna_SKLOP1'!J2663,IF(F2663&lt;&gt;"",IF('[1]Vmesna vrtilna_SKLOP1'!J2663&lt;&gt;"",'[1]Vmesna vrtilna_SKLOP1'!J2663,""),"")))))</f>
        <v/>
      </c>
      <c r="M2663" s="22">
        <f t="shared" si="82"/>
        <v>0</v>
      </c>
      <c r="N2663" s="22" t="str">
        <f>IF(IFERROR(VLOOKUP(B2663,'[1]Vmesna vrtilna_SKLOP1'!B:J,7,0),"")=0,"",IFERROR(VLOOKUP(B2663,'[1]Vmesna vrtilna_SKLOP1'!B:J,7,0),""))</f>
        <v/>
      </c>
      <c r="O2663" s="22"/>
    </row>
    <row r="2664" spans="2:15" ht="15" customHeight="1" x14ac:dyDescent="0.3">
      <c r="B2664" s="15" t="str">
        <f>IF(AND('[1]Vmesna vrtilna_SKLOP1'!B2664&lt;&gt;"",'[1]Vmesna vrtilna_SKLOP1'!C2664&lt;&gt;""),IF('[1]Vmesna vrtilna_SKLOP1'!B2664&lt;&gt;"",'[1]Vmesna vrtilna_SKLOP1'!B2664,""),"")</f>
        <v/>
      </c>
      <c r="C2664" s="16" t="str">
        <f>IF(OR(C2663="Posebna oblika",C2663="Kulturno zaščiten objekt",C2663="Kulturno zaščiten objekt, Posebna oblika"),"Glej zavihek POSEBNI POGOJI",IF(SUM(N2663:Q2663)=1,"Posebna oblika",IF(SUM(N2663:Q2663)=10,"Kulturno zaščiten objekt",IF(SUM(N2663:Q2663)=11,"Kulturno zaščiten objekt, Posebna oblika",IF(AND('[1]Vmesna vrtilna_SKLOP1'!C2664&lt;&gt;"",'[1]Vmesna vrtilna_SKLOP1'!D2664&lt;&gt;""),IF('[1]Vmesna vrtilna_SKLOP1'!C2664&lt;&gt;"",'[1]Vmesna vrtilna_SKLOP1'!C2664,""),"")))))</f>
        <v/>
      </c>
      <c r="D2664" s="17" t="str">
        <f>IF(IFERROR(VLOOKUP(B2664,'[1]Vmesna vrtilna_SKLOP1'!B:J,6,0),"")=0,"",IFERROR(VLOOKUP(B2664,'[1]Vmesna vrtilna_SKLOP1'!B:J,6,0),""))</f>
        <v/>
      </c>
      <c r="E2664" s="16" t="str">
        <f>IF(IF('[1]Vmesna vrtilna_SKLOP1'!E2664&lt;&gt;"",'[1]Vmesna vrtilna_SKLOP1'!D2664,"")=0,"",IF('[1]Vmesna vrtilna_SKLOP1'!E2664&lt;&gt;"",'[1]Vmesna vrtilna_SKLOP1'!D2664,""))</f>
        <v>Odvoz na deponijo</v>
      </c>
      <c r="F2664" s="18" t="str">
        <f>IF('[1]Vmesna vrtilna_SKLOP1'!E2664&lt;&gt;"",'[1]Vmesna vrtilna_SKLOP1'!E2664,"")</f>
        <v>Odvoz na deponijo</v>
      </c>
      <c r="G2664" s="15" t="str">
        <f>IF('[1]Vmesna vrtilna_SKLOP1'!E2664&lt;&gt;"",'[1]Vmesna vrtilna_SKLOP1'!F2664,"")</f>
        <v>[m1]</v>
      </c>
      <c r="H2664" s="19">
        <f>IF('[1]Vmesna vrtilna_SKLOP1'!F2664&lt;&gt;"",'[1]Vmesna vrtilna_SKLOP1'!I2664,"")</f>
        <v>45.999999999999993</v>
      </c>
      <c r="I2664" s="20" t="str">
        <f>IF(I2663="Skupaj:","DDV (22%):",IF(I2663="DDV (22%):","Skupaj z DDV:",IF(AND('[1]Vmesna vrtilna_SKLOP1'!C2664&lt;&gt;"",'[1]Vmesna vrtilna_SKLOP1'!E2664=""),"Skupaj:","")))</f>
        <v/>
      </c>
      <c r="J2664" s="21">
        <f t="shared" si="83"/>
        <v>0</v>
      </c>
      <c r="K2664" s="21">
        <f>IF(I2664="Skupaj z DDV:",SUM(K2662,K2663),IF(I2664="DDV (22%):",K2663*0.22,IF(AND('[1]Vmesna vrtilna_SKLOP1'!C2664&lt;&gt;"",'[1]Vmesna vrtilna_SKLOP1'!D2664=""),'[1]Vmesna vrtilna_SKLOP1'!J2664,IF(F2664&lt;&gt;"",IF('[1]Vmesna vrtilna_SKLOP1'!J2664&lt;&gt;"",'[1]Vmesna vrtilna_SKLOP1'!J2664,""),""))))</f>
        <v>138</v>
      </c>
      <c r="L2664" s="22">
        <f>IF(I2663="Skupaj:","DDV (22%):",IF(I2663="DDV (22%):","Skupaj z DDV:",IF(AND('[1]Vmesna vrtilna_SKLOP1'!C2664&lt;&gt;"",'[1]Vmesna vrtilna_SKLOP1'!E2664=""),"Skupaj:",IF(AND('[1]Vmesna vrtilna_SKLOP1'!C2664&lt;&gt;"",'[1]Vmesna vrtilna_SKLOP1'!D2664=""),'[1]Vmesna vrtilna_SKLOP1'!J2664,IF(F2664&lt;&gt;"",IF('[1]Vmesna vrtilna_SKLOP1'!J2664&lt;&gt;"",'[1]Vmesna vrtilna_SKLOP1'!J2664,""),"")))))</f>
        <v>138</v>
      </c>
      <c r="M2664" s="22">
        <f t="shared" si="82"/>
        <v>0</v>
      </c>
      <c r="N2664" s="22" t="str">
        <f>IF(IFERROR(VLOOKUP(B2664,'[1]Vmesna vrtilna_SKLOP1'!B:J,7,0),"")=0,"",IFERROR(VLOOKUP(B2664,'[1]Vmesna vrtilna_SKLOP1'!B:J,7,0),""))</f>
        <v/>
      </c>
      <c r="O2664" s="22"/>
    </row>
    <row r="2665" spans="2:15" ht="15" customHeight="1" x14ac:dyDescent="0.3">
      <c r="B2665" s="15" t="str">
        <f>IF(AND('[1]Vmesna vrtilna_SKLOP1'!B2665&lt;&gt;"",'[1]Vmesna vrtilna_SKLOP1'!C2665&lt;&gt;""),IF('[1]Vmesna vrtilna_SKLOP1'!B2665&lt;&gt;"",'[1]Vmesna vrtilna_SKLOP1'!B2665,""),"")</f>
        <v/>
      </c>
      <c r="C2665" s="16" t="str">
        <f>IF(OR(C2664="Posebna oblika",C2664="Kulturno zaščiten objekt",C2664="Kulturno zaščiten objekt, Posebna oblika"),"Glej zavihek POSEBNI POGOJI",IF(SUM(N2664:Q2664)=1,"Posebna oblika",IF(SUM(N2664:Q2664)=10,"Kulturno zaščiten objekt",IF(SUM(N2664:Q2664)=11,"Kulturno zaščiten objekt, Posebna oblika",IF(AND('[1]Vmesna vrtilna_SKLOP1'!C2665&lt;&gt;"",'[1]Vmesna vrtilna_SKLOP1'!D2665&lt;&gt;""),IF('[1]Vmesna vrtilna_SKLOP1'!C2665&lt;&gt;"",'[1]Vmesna vrtilna_SKLOP1'!C2665,""),"")))))</f>
        <v/>
      </c>
      <c r="D2665" s="17" t="str">
        <f>IF(IFERROR(VLOOKUP(B2665,'[1]Vmesna vrtilna_SKLOP1'!B:J,6,0),"")=0,"",IFERROR(VLOOKUP(B2665,'[1]Vmesna vrtilna_SKLOP1'!B:J,6,0),""))</f>
        <v/>
      </c>
      <c r="E2665" s="16" t="str">
        <f>IF(IF('[1]Vmesna vrtilna_SKLOP1'!E2665&lt;&gt;"",'[1]Vmesna vrtilna_SKLOP1'!D2665,"")=0,"",IF('[1]Vmesna vrtilna_SKLOP1'!E2665&lt;&gt;"",'[1]Vmesna vrtilna_SKLOP1'!D2665,""))</f>
        <v/>
      </c>
      <c r="F2665" s="18" t="str">
        <f>IF('[1]Vmesna vrtilna_SKLOP1'!E2665&lt;&gt;"",'[1]Vmesna vrtilna_SKLOP1'!E2665,"")</f>
        <v/>
      </c>
      <c r="G2665" s="15" t="str">
        <f>IF('[1]Vmesna vrtilna_SKLOP1'!E2665&lt;&gt;"",'[1]Vmesna vrtilna_SKLOP1'!F2665,"")</f>
        <v/>
      </c>
      <c r="H2665" s="19" t="str">
        <f>IF('[1]Vmesna vrtilna_SKLOP1'!F2665&lt;&gt;"",'[1]Vmesna vrtilna_SKLOP1'!I2665,"")</f>
        <v/>
      </c>
      <c r="I2665" s="20" t="str">
        <f>IF(I2664="Skupaj:","DDV (22%):",IF(I2664="DDV (22%):","Skupaj z DDV:",IF(AND('[1]Vmesna vrtilna_SKLOP1'!C2665&lt;&gt;"",'[1]Vmesna vrtilna_SKLOP1'!E2665=""),"Skupaj:","")))</f>
        <v/>
      </c>
      <c r="J2665" s="21" t="str">
        <f t="shared" si="83"/>
        <v/>
      </c>
      <c r="K2665" s="21" t="str">
        <f>IF(I2665="Skupaj z DDV:",SUM(K2663,K2664),IF(I2665="DDV (22%):",K2664*0.22,IF(AND('[1]Vmesna vrtilna_SKLOP1'!C2665&lt;&gt;"",'[1]Vmesna vrtilna_SKLOP1'!D2665=""),'[1]Vmesna vrtilna_SKLOP1'!J2665,IF(F2665&lt;&gt;"",IF('[1]Vmesna vrtilna_SKLOP1'!J2665&lt;&gt;"",'[1]Vmesna vrtilna_SKLOP1'!J2665,""),""))))</f>
        <v/>
      </c>
      <c r="L2665" s="22" t="str">
        <f>IF(I2664="Skupaj:","DDV (22%):",IF(I2664="DDV (22%):","Skupaj z DDV:",IF(AND('[1]Vmesna vrtilna_SKLOP1'!C2665&lt;&gt;"",'[1]Vmesna vrtilna_SKLOP1'!E2665=""),"Skupaj:",IF(AND('[1]Vmesna vrtilna_SKLOP1'!C2665&lt;&gt;"",'[1]Vmesna vrtilna_SKLOP1'!D2665=""),'[1]Vmesna vrtilna_SKLOP1'!J2665,IF(F2665&lt;&gt;"",IF('[1]Vmesna vrtilna_SKLOP1'!J2665&lt;&gt;"",'[1]Vmesna vrtilna_SKLOP1'!J2665,""),"")))))</f>
        <v/>
      </c>
      <c r="M2665" s="22">
        <f t="shared" si="82"/>
        <v>0</v>
      </c>
      <c r="N2665" s="22" t="str">
        <f>IF(IFERROR(VLOOKUP(B2665,'[1]Vmesna vrtilna_SKLOP1'!B:J,7,0),"")=0,"",IFERROR(VLOOKUP(B2665,'[1]Vmesna vrtilna_SKLOP1'!B:J,7,0),""))</f>
        <v/>
      </c>
      <c r="O2665" s="22"/>
    </row>
    <row r="2666" spans="2:15" ht="15" customHeight="1" x14ac:dyDescent="0.3">
      <c r="B2666" s="15" t="str">
        <f>IF(AND('[1]Vmesna vrtilna_SKLOP1'!B2666&lt;&gt;"",'[1]Vmesna vrtilna_SKLOP1'!C2666&lt;&gt;""),IF('[1]Vmesna vrtilna_SKLOP1'!B2666&lt;&gt;"",'[1]Vmesna vrtilna_SKLOP1'!B2666,""),"")</f>
        <v/>
      </c>
      <c r="C2666" s="16" t="str">
        <f>IF(OR(C2665="Posebna oblika",C2665="Kulturno zaščiten objekt",C2665="Kulturno zaščiten objekt, Posebna oblika"),"Glej zavihek POSEBNI POGOJI",IF(SUM(N2665:Q2665)=1,"Posebna oblika",IF(SUM(N2665:Q2665)=10,"Kulturno zaščiten objekt",IF(SUM(N2665:Q2665)=11,"Kulturno zaščiten objekt, Posebna oblika",IF(AND('[1]Vmesna vrtilna_SKLOP1'!C2666&lt;&gt;"",'[1]Vmesna vrtilna_SKLOP1'!D2666&lt;&gt;""),IF('[1]Vmesna vrtilna_SKLOP1'!C2666&lt;&gt;"",'[1]Vmesna vrtilna_SKLOP1'!C2666,""),"")))))</f>
        <v/>
      </c>
      <c r="D2666" s="17" t="str">
        <f>IF(IFERROR(VLOOKUP(B2666,'[1]Vmesna vrtilna_SKLOP1'!B:J,6,0),"")=0,"",IFERROR(VLOOKUP(B2666,'[1]Vmesna vrtilna_SKLOP1'!B:J,6,0),""))</f>
        <v/>
      </c>
      <c r="E2666" s="16" t="str">
        <f>IF(IF('[1]Vmesna vrtilna_SKLOP1'!E2666&lt;&gt;"",'[1]Vmesna vrtilna_SKLOP1'!D2666,"")=0,"",IF('[1]Vmesna vrtilna_SKLOP1'!E2666&lt;&gt;"",'[1]Vmesna vrtilna_SKLOP1'!D2666,""))</f>
        <v>Slikopleskarska dela</v>
      </c>
      <c r="F2666" s="18" t="str">
        <f>IF('[1]Vmesna vrtilna_SKLOP1'!E2666&lt;&gt;"",'[1]Vmesna vrtilna_SKLOP1'!E2666,"")</f>
        <v>Slikopleskarska dela na špaletah</v>
      </c>
      <c r="G2666" s="15" t="str">
        <f>IF('[1]Vmesna vrtilna_SKLOP1'!E2666&lt;&gt;"",'[1]Vmesna vrtilna_SKLOP1'!F2666,"")</f>
        <v>[m1]</v>
      </c>
      <c r="H2666" s="19">
        <f>IF('[1]Vmesna vrtilna_SKLOP1'!F2666&lt;&gt;"",'[1]Vmesna vrtilna_SKLOP1'!I2666,"")</f>
        <v>23.800000000000004</v>
      </c>
      <c r="I2666" s="20" t="str">
        <f>IF(I2665="Skupaj:","DDV (22%):",IF(I2665="DDV (22%):","Skupaj z DDV:",IF(AND('[1]Vmesna vrtilna_SKLOP1'!C2666&lt;&gt;"",'[1]Vmesna vrtilna_SKLOP1'!E2666=""),"Skupaj:","")))</f>
        <v/>
      </c>
      <c r="J2666" s="21">
        <f t="shared" si="83"/>
        <v>0</v>
      </c>
      <c r="K2666" s="21">
        <f>IF(I2666="Skupaj z DDV:",SUM(K2664,K2665),IF(I2666="DDV (22%):",K2665*0.22,IF(AND('[1]Vmesna vrtilna_SKLOP1'!C2666&lt;&gt;"",'[1]Vmesna vrtilna_SKLOP1'!D2666=""),'[1]Vmesna vrtilna_SKLOP1'!J2666,IF(F2666&lt;&gt;"",IF('[1]Vmesna vrtilna_SKLOP1'!J2666&lt;&gt;"",'[1]Vmesna vrtilna_SKLOP1'!J2666,""),""))))</f>
        <v>367.99999999999994</v>
      </c>
      <c r="L2666" s="22">
        <f>IF(I2665="Skupaj:","DDV (22%):",IF(I2665="DDV (22%):","Skupaj z DDV:",IF(AND('[1]Vmesna vrtilna_SKLOP1'!C2666&lt;&gt;"",'[1]Vmesna vrtilna_SKLOP1'!E2666=""),"Skupaj:",IF(AND('[1]Vmesna vrtilna_SKLOP1'!C2666&lt;&gt;"",'[1]Vmesna vrtilna_SKLOP1'!D2666=""),'[1]Vmesna vrtilna_SKLOP1'!J2666,IF(F2666&lt;&gt;"",IF('[1]Vmesna vrtilna_SKLOP1'!J2666&lt;&gt;"",'[1]Vmesna vrtilna_SKLOP1'!J2666,""),"")))))</f>
        <v>367.99999999999994</v>
      </c>
      <c r="M2666" s="22">
        <f t="shared" si="82"/>
        <v>0</v>
      </c>
      <c r="N2666" s="22" t="str">
        <f>IF(IFERROR(VLOOKUP(B2666,'[1]Vmesna vrtilna_SKLOP1'!B:J,7,0),"")=0,"",IFERROR(VLOOKUP(B2666,'[1]Vmesna vrtilna_SKLOP1'!B:J,7,0),""))</f>
        <v/>
      </c>
      <c r="O2666" s="22"/>
    </row>
    <row r="2667" spans="2:15" ht="15" customHeight="1" x14ac:dyDescent="0.3">
      <c r="B2667" s="15" t="str">
        <f>IF(AND('[1]Vmesna vrtilna_SKLOP1'!B2667&lt;&gt;"",'[1]Vmesna vrtilna_SKLOP1'!C2667&lt;&gt;""),IF('[1]Vmesna vrtilna_SKLOP1'!B2667&lt;&gt;"",'[1]Vmesna vrtilna_SKLOP1'!B2667,""),"")</f>
        <v/>
      </c>
      <c r="C2667" s="16" t="str">
        <f>IF(OR(C2666="Posebna oblika",C2666="Kulturno zaščiten objekt",C2666="Kulturno zaščiten objekt, Posebna oblika"),"Glej zavihek POSEBNI POGOJI",IF(SUM(N2666:Q2666)=1,"Posebna oblika",IF(SUM(N2666:Q2666)=10,"Kulturno zaščiten objekt",IF(SUM(N2666:Q2666)=11,"Kulturno zaščiten objekt, Posebna oblika",IF(AND('[1]Vmesna vrtilna_SKLOP1'!C2667&lt;&gt;"",'[1]Vmesna vrtilna_SKLOP1'!D2667&lt;&gt;""),IF('[1]Vmesna vrtilna_SKLOP1'!C2667&lt;&gt;"",'[1]Vmesna vrtilna_SKLOP1'!C2667,""),"")))))</f>
        <v/>
      </c>
      <c r="D2667" s="17" t="str">
        <f>IF(IFERROR(VLOOKUP(B2667,'[1]Vmesna vrtilna_SKLOP1'!B:J,6,0),"")=0,"",IFERROR(VLOOKUP(B2667,'[1]Vmesna vrtilna_SKLOP1'!B:J,6,0),""))</f>
        <v/>
      </c>
      <c r="E2667" s="16" t="str">
        <f>IF(IF('[1]Vmesna vrtilna_SKLOP1'!E2667&lt;&gt;"",'[1]Vmesna vrtilna_SKLOP1'!D2667,"")=0,"",IF('[1]Vmesna vrtilna_SKLOP1'!E2667&lt;&gt;"",'[1]Vmesna vrtilna_SKLOP1'!D2667,""))</f>
        <v/>
      </c>
      <c r="F2667" s="18" t="str">
        <f>IF('[1]Vmesna vrtilna_SKLOP1'!E2667&lt;&gt;"",'[1]Vmesna vrtilna_SKLOP1'!E2667,"")</f>
        <v/>
      </c>
      <c r="G2667" s="15" t="str">
        <f>IF('[1]Vmesna vrtilna_SKLOP1'!E2667&lt;&gt;"",'[1]Vmesna vrtilna_SKLOP1'!F2667,"")</f>
        <v/>
      </c>
      <c r="H2667" s="19" t="str">
        <f>IF('[1]Vmesna vrtilna_SKLOP1'!F2667&lt;&gt;"",'[1]Vmesna vrtilna_SKLOP1'!I2667,"")</f>
        <v/>
      </c>
      <c r="I2667" s="20" t="str">
        <f>IF(I2666="Skupaj:","DDV (22%):",IF(I2666="DDV (22%):","Skupaj z DDV:",IF(AND('[1]Vmesna vrtilna_SKLOP1'!C2667&lt;&gt;"",'[1]Vmesna vrtilna_SKLOP1'!E2667=""),"Skupaj:","")))</f>
        <v/>
      </c>
      <c r="J2667" s="21" t="str">
        <f t="shared" si="83"/>
        <v/>
      </c>
      <c r="K2667" s="21" t="str">
        <f>IF(I2667="Skupaj z DDV:",SUM(K2665,K2666),IF(I2667="DDV (22%):",K2666*0.22,IF(AND('[1]Vmesna vrtilna_SKLOP1'!C2667&lt;&gt;"",'[1]Vmesna vrtilna_SKLOP1'!D2667=""),'[1]Vmesna vrtilna_SKLOP1'!J2667,IF(F2667&lt;&gt;"",IF('[1]Vmesna vrtilna_SKLOP1'!J2667&lt;&gt;"",'[1]Vmesna vrtilna_SKLOP1'!J2667,""),""))))</f>
        <v/>
      </c>
      <c r="L2667" s="22" t="str">
        <f>IF(I2666="Skupaj:","DDV (22%):",IF(I2666="DDV (22%):","Skupaj z DDV:",IF(AND('[1]Vmesna vrtilna_SKLOP1'!C2667&lt;&gt;"",'[1]Vmesna vrtilna_SKLOP1'!E2667=""),"Skupaj:",IF(AND('[1]Vmesna vrtilna_SKLOP1'!C2667&lt;&gt;"",'[1]Vmesna vrtilna_SKLOP1'!D2667=""),'[1]Vmesna vrtilna_SKLOP1'!J2667,IF(F2667&lt;&gt;"",IF('[1]Vmesna vrtilna_SKLOP1'!J2667&lt;&gt;"",'[1]Vmesna vrtilna_SKLOP1'!J2667,""),"")))))</f>
        <v/>
      </c>
      <c r="M2667" s="22">
        <f t="shared" si="82"/>
        <v>0</v>
      </c>
      <c r="N2667" s="22" t="str">
        <f>IF(IFERROR(VLOOKUP(B2667,'[1]Vmesna vrtilna_SKLOP1'!B:J,7,0),"")=0,"",IFERROR(VLOOKUP(B2667,'[1]Vmesna vrtilna_SKLOP1'!B:J,7,0),""))</f>
        <v/>
      </c>
      <c r="O2667" s="22"/>
    </row>
    <row r="2668" spans="2:15" ht="15" customHeight="1" x14ac:dyDescent="0.3">
      <c r="B2668" s="15" t="str">
        <f>IF(AND('[1]Vmesna vrtilna_SKLOP1'!B2668&lt;&gt;"",'[1]Vmesna vrtilna_SKLOP1'!C2668&lt;&gt;""),IF('[1]Vmesna vrtilna_SKLOP1'!B2668&lt;&gt;"",'[1]Vmesna vrtilna_SKLOP1'!B2668,""),"")</f>
        <v/>
      </c>
      <c r="C2668" s="16" t="str">
        <f>IF(OR(C2667="Posebna oblika",C2667="Kulturno zaščiten objekt",C2667="Kulturno zaščiten objekt, Posebna oblika"),"Glej zavihek POSEBNI POGOJI",IF(SUM(N2667:Q2667)=1,"Posebna oblika",IF(SUM(N2667:Q2667)=10,"Kulturno zaščiten objekt",IF(SUM(N2667:Q2667)=11,"Kulturno zaščiten objekt, Posebna oblika",IF(AND('[1]Vmesna vrtilna_SKLOP1'!C2668&lt;&gt;"",'[1]Vmesna vrtilna_SKLOP1'!D2668&lt;&gt;""),IF('[1]Vmesna vrtilna_SKLOP1'!C2668&lt;&gt;"",'[1]Vmesna vrtilna_SKLOP1'!C2668,""),"")))))</f>
        <v/>
      </c>
      <c r="D2668" s="17" t="str">
        <f>IF(IFERROR(VLOOKUP(B2668,'[1]Vmesna vrtilna_SKLOP1'!B:J,6,0),"")=0,"",IFERROR(VLOOKUP(B2668,'[1]Vmesna vrtilna_SKLOP1'!B:J,6,0),""))</f>
        <v/>
      </c>
      <c r="E2668" s="16" t="str">
        <f>IF(IF('[1]Vmesna vrtilna_SKLOP1'!E2668&lt;&gt;"",'[1]Vmesna vrtilna_SKLOP1'!D2668,"")=0,"",IF('[1]Vmesna vrtilna_SKLOP1'!E2668&lt;&gt;"",'[1]Vmesna vrtilna_SKLOP1'!D2668,""))</f>
        <v/>
      </c>
      <c r="F2668" s="18" t="str">
        <f>IF('[1]Vmesna vrtilna_SKLOP1'!E2668&lt;&gt;"",'[1]Vmesna vrtilna_SKLOP1'!E2668,"")</f>
        <v/>
      </c>
      <c r="G2668" s="15" t="str">
        <f>IF('[1]Vmesna vrtilna_SKLOP1'!E2668&lt;&gt;"",'[1]Vmesna vrtilna_SKLOP1'!F2668,"")</f>
        <v/>
      </c>
      <c r="H2668" s="19" t="str">
        <f>IF('[1]Vmesna vrtilna_SKLOP1'!F2668&lt;&gt;"",'[1]Vmesna vrtilna_SKLOP1'!I2668,"")</f>
        <v/>
      </c>
      <c r="I2668" s="20" t="str">
        <f>IF(I2667="Skupaj:","DDV (22%):",IF(I2667="DDV (22%):","Skupaj z DDV:",IF(AND('[1]Vmesna vrtilna_SKLOP1'!C2668&lt;&gt;"",'[1]Vmesna vrtilna_SKLOP1'!E2668=""),"Skupaj:","")))</f>
        <v>Skupaj:</v>
      </c>
      <c r="J2668" s="21">
        <f t="shared" si="83"/>
        <v>0</v>
      </c>
      <c r="K2668" s="21">
        <f>IF(I2668="Skupaj z DDV:",SUM(K2666,K2667),IF(I2668="DDV (22%):",K2667*0.22,IF(AND('[1]Vmesna vrtilna_SKLOP1'!C2668&lt;&gt;"",'[1]Vmesna vrtilna_SKLOP1'!D2668=""),'[1]Vmesna vrtilna_SKLOP1'!J2668,IF(F2668&lt;&gt;"",IF('[1]Vmesna vrtilna_SKLOP1'!J2668&lt;&gt;"",'[1]Vmesna vrtilna_SKLOP1'!J2668,""),""))))</f>
        <v>11532.765457085599</v>
      </c>
      <c r="L2668" s="22" t="str">
        <f>IF(I2667="Skupaj:","DDV (22%):",IF(I2667="DDV (22%):","Skupaj z DDV:",IF(AND('[1]Vmesna vrtilna_SKLOP1'!C2668&lt;&gt;"",'[1]Vmesna vrtilna_SKLOP1'!E2668=""),"Skupaj:",IF(AND('[1]Vmesna vrtilna_SKLOP1'!C2668&lt;&gt;"",'[1]Vmesna vrtilna_SKLOP1'!D2668=""),'[1]Vmesna vrtilna_SKLOP1'!J2668,IF(F2668&lt;&gt;"",IF('[1]Vmesna vrtilna_SKLOP1'!J2668&lt;&gt;"",'[1]Vmesna vrtilna_SKLOP1'!J2668,""),"")))))</f>
        <v>Skupaj:</v>
      </c>
      <c r="M2668" s="22">
        <f t="shared" si="82"/>
        <v>0</v>
      </c>
      <c r="N2668" s="22" t="str">
        <f>IF(IFERROR(VLOOKUP(B2668,'[1]Vmesna vrtilna_SKLOP1'!B:J,7,0),"")=0,"",IFERROR(VLOOKUP(B2668,'[1]Vmesna vrtilna_SKLOP1'!B:J,7,0),""))</f>
        <v/>
      </c>
      <c r="O2668" s="22"/>
    </row>
    <row r="2669" spans="2:15" ht="15" customHeight="1" x14ac:dyDescent="0.3">
      <c r="B2669" s="15" t="str">
        <f>IF(AND('[1]Vmesna vrtilna_SKLOP1'!B2669&lt;&gt;"",'[1]Vmesna vrtilna_SKLOP1'!C2669&lt;&gt;""),IF('[1]Vmesna vrtilna_SKLOP1'!B2669&lt;&gt;"",'[1]Vmesna vrtilna_SKLOP1'!B2669,""),"")</f>
        <v/>
      </c>
      <c r="C2669" s="16" t="str">
        <f>IF(OR(C2668="Posebna oblika",C2668="Kulturno zaščiten objekt",C2668="Kulturno zaščiten objekt, Posebna oblika"),"Glej zavihek POSEBNI POGOJI",IF(SUM(N2668:Q2668)=1,"Posebna oblika",IF(SUM(N2668:Q2668)=10,"Kulturno zaščiten objekt",IF(SUM(N2668:Q2668)=11,"Kulturno zaščiten objekt, Posebna oblika",IF(AND('[1]Vmesna vrtilna_SKLOP1'!C2669&lt;&gt;"",'[1]Vmesna vrtilna_SKLOP1'!D2669&lt;&gt;""),IF('[1]Vmesna vrtilna_SKLOP1'!C2669&lt;&gt;"",'[1]Vmesna vrtilna_SKLOP1'!C2669,""),"")))))</f>
        <v/>
      </c>
      <c r="D2669" s="17" t="str">
        <f>IF(IFERROR(VLOOKUP(B2669,'[1]Vmesna vrtilna_SKLOP1'!B:J,6,0),"")=0,"",IFERROR(VLOOKUP(B2669,'[1]Vmesna vrtilna_SKLOP1'!B:J,6,0),""))</f>
        <v/>
      </c>
      <c r="E2669" s="16" t="str">
        <f>IF(IF('[1]Vmesna vrtilna_SKLOP1'!E2669&lt;&gt;"",'[1]Vmesna vrtilna_SKLOP1'!D2669,"")=0,"",IF('[1]Vmesna vrtilna_SKLOP1'!E2669&lt;&gt;"",'[1]Vmesna vrtilna_SKLOP1'!D2669,""))</f>
        <v/>
      </c>
      <c r="F2669" s="18" t="str">
        <f>IF('[1]Vmesna vrtilna_SKLOP1'!E2669&lt;&gt;"",'[1]Vmesna vrtilna_SKLOP1'!E2669,"")</f>
        <v/>
      </c>
      <c r="G2669" s="15" t="str">
        <f>IF('[1]Vmesna vrtilna_SKLOP1'!E2669&lt;&gt;"",'[1]Vmesna vrtilna_SKLOP1'!F2669,"")</f>
        <v/>
      </c>
      <c r="H2669" s="19" t="str">
        <f>IF('[1]Vmesna vrtilna_SKLOP1'!F2669&lt;&gt;"",'[1]Vmesna vrtilna_SKLOP1'!I2669,"")</f>
        <v/>
      </c>
      <c r="I2669" s="20" t="str">
        <f>IF(I2668="Skupaj:","DDV (22%):",IF(I2668="DDV (22%):","Skupaj z DDV:",IF(AND('[1]Vmesna vrtilna_SKLOP1'!C2669&lt;&gt;"",'[1]Vmesna vrtilna_SKLOP1'!E2669=""),"Skupaj:","")))</f>
        <v>DDV (22%):</v>
      </c>
      <c r="J2669" s="21">
        <f t="shared" si="83"/>
        <v>0</v>
      </c>
      <c r="K2669" s="21">
        <f>IF(I2669="Skupaj z DDV:",SUM(K2667,K2668),IF(I2669="DDV (22%):",K2668*0.22,IF(AND('[1]Vmesna vrtilna_SKLOP1'!C2669&lt;&gt;"",'[1]Vmesna vrtilna_SKLOP1'!D2669=""),'[1]Vmesna vrtilna_SKLOP1'!J2669,IF(F2669&lt;&gt;"",IF('[1]Vmesna vrtilna_SKLOP1'!J2669&lt;&gt;"",'[1]Vmesna vrtilna_SKLOP1'!J2669,""),""))))</f>
        <v>2537.2084005588317</v>
      </c>
      <c r="L2669" s="22" t="str">
        <f>IF(I2668="Skupaj:","DDV (22%):",IF(I2668="DDV (22%):","Skupaj z DDV:",IF(AND('[1]Vmesna vrtilna_SKLOP1'!C2669&lt;&gt;"",'[1]Vmesna vrtilna_SKLOP1'!E2669=""),"Skupaj:",IF(AND('[1]Vmesna vrtilna_SKLOP1'!C2669&lt;&gt;"",'[1]Vmesna vrtilna_SKLOP1'!D2669=""),'[1]Vmesna vrtilna_SKLOP1'!J2669,IF(F2669&lt;&gt;"",IF('[1]Vmesna vrtilna_SKLOP1'!J2669&lt;&gt;"",'[1]Vmesna vrtilna_SKLOP1'!J2669,""),"")))))</f>
        <v>DDV (22%):</v>
      </c>
      <c r="M2669" s="22">
        <f t="shared" si="82"/>
        <v>0</v>
      </c>
      <c r="N2669" s="22" t="str">
        <f>IF(IFERROR(VLOOKUP(B2669,'[1]Vmesna vrtilna_SKLOP1'!B:J,7,0),"")=0,"",IFERROR(VLOOKUP(B2669,'[1]Vmesna vrtilna_SKLOP1'!B:J,7,0),""))</f>
        <v/>
      </c>
      <c r="O2669" s="22"/>
    </row>
    <row r="2670" spans="2:15" ht="15" customHeight="1" x14ac:dyDescent="0.3">
      <c r="B2670" s="15" t="str">
        <f>IF(AND('[1]Vmesna vrtilna_SKLOP1'!B2670&lt;&gt;"",'[1]Vmesna vrtilna_SKLOP1'!C2670&lt;&gt;""),IF('[1]Vmesna vrtilna_SKLOP1'!B2670&lt;&gt;"",'[1]Vmesna vrtilna_SKLOP1'!B2670,""),"")</f>
        <v/>
      </c>
      <c r="C2670" s="16" t="str">
        <f>IF(OR(C2669="Posebna oblika",C2669="Kulturno zaščiten objekt",C2669="Kulturno zaščiten objekt, Posebna oblika"),"Glej zavihek POSEBNI POGOJI",IF(SUM(N2669:Q2669)=1,"Posebna oblika",IF(SUM(N2669:Q2669)=10,"Kulturno zaščiten objekt",IF(SUM(N2669:Q2669)=11,"Kulturno zaščiten objekt, Posebna oblika",IF(AND('[1]Vmesna vrtilna_SKLOP1'!C2670&lt;&gt;"",'[1]Vmesna vrtilna_SKLOP1'!D2670&lt;&gt;""),IF('[1]Vmesna vrtilna_SKLOP1'!C2670&lt;&gt;"",'[1]Vmesna vrtilna_SKLOP1'!C2670,""),"")))))</f>
        <v/>
      </c>
      <c r="D2670" s="17" t="str">
        <f>IF(IFERROR(VLOOKUP(B2670,'[1]Vmesna vrtilna_SKLOP1'!B:J,6,0),"")=0,"",IFERROR(VLOOKUP(B2670,'[1]Vmesna vrtilna_SKLOP1'!B:J,6,0),""))</f>
        <v/>
      </c>
      <c r="E2670" s="16" t="str">
        <f>IF(IF('[1]Vmesna vrtilna_SKLOP1'!E2670&lt;&gt;"",'[1]Vmesna vrtilna_SKLOP1'!D2670,"")=0,"",IF('[1]Vmesna vrtilna_SKLOP1'!E2670&lt;&gt;"",'[1]Vmesna vrtilna_SKLOP1'!D2670,""))</f>
        <v/>
      </c>
      <c r="F2670" s="18" t="str">
        <f>IF('[1]Vmesna vrtilna_SKLOP1'!E2670&lt;&gt;"",'[1]Vmesna vrtilna_SKLOP1'!E2670,"")</f>
        <v/>
      </c>
      <c r="G2670" s="15" t="str">
        <f>IF('[1]Vmesna vrtilna_SKLOP1'!E2670&lt;&gt;"",'[1]Vmesna vrtilna_SKLOP1'!F2670,"")</f>
        <v/>
      </c>
      <c r="H2670" s="19" t="str">
        <f>IF('[1]Vmesna vrtilna_SKLOP1'!F2670&lt;&gt;"",'[1]Vmesna vrtilna_SKLOP1'!I2670,"")</f>
        <v/>
      </c>
      <c r="I2670" s="20" t="str">
        <f>IF(I2669="Skupaj:","DDV (22%):",IF(I2669="DDV (22%):","Skupaj z DDV:",IF(AND('[1]Vmesna vrtilna_SKLOP1'!C2670&lt;&gt;"",'[1]Vmesna vrtilna_SKLOP1'!E2670=""),"Skupaj:","")))</f>
        <v>Skupaj z DDV:</v>
      </c>
      <c r="J2670" s="21">
        <f t="shared" si="83"/>
        <v>0</v>
      </c>
      <c r="K2670" s="21">
        <f>IF(I2670="Skupaj z DDV:",SUM(K2668,K2669),IF(I2670="DDV (22%):",K2669*0.22,IF(AND('[1]Vmesna vrtilna_SKLOP1'!C2670&lt;&gt;"",'[1]Vmesna vrtilna_SKLOP1'!D2670=""),'[1]Vmesna vrtilna_SKLOP1'!J2670,IF(F2670&lt;&gt;"",IF('[1]Vmesna vrtilna_SKLOP1'!J2670&lt;&gt;"",'[1]Vmesna vrtilna_SKLOP1'!J2670,""),""))))</f>
        <v>14069.973857644431</v>
      </c>
      <c r="L2670" s="22" t="str">
        <f>IF(I2669="Skupaj:","DDV (22%):",IF(I2669="DDV (22%):","Skupaj z DDV:",IF(AND('[1]Vmesna vrtilna_SKLOP1'!C2670&lt;&gt;"",'[1]Vmesna vrtilna_SKLOP1'!E2670=""),"Skupaj:",IF(AND('[1]Vmesna vrtilna_SKLOP1'!C2670&lt;&gt;"",'[1]Vmesna vrtilna_SKLOP1'!D2670=""),'[1]Vmesna vrtilna_SKLOP1'!J2670,IF(F2670&lt;&gt;"",IF('[1]Vmesna vrtilna_SKLOP1'!J2670&lt;&gt;"",'[1]Vmesna vrtilna_SKLOP1'!J2670,""),"")))))</f>
        <v>Skupaj z DDV:</v>
      </c>
      <c r="M2670" s="22">
        <f t="shared" si="82"/>
        <v>0</v>
      </c>
      <c r="N2670" s="22" t="str">
        <f>IF(IFERROR(VLOOKUP(B2670,'[1]Vmesna vrtilna_SKLOP1'!B:J,7,0),"")=0,"",IFERROR(VLOOKUP(B2670,'[1]Vmesna vrtilna_SKLOP1'!B:J,7,0),""))</f>
        <v/>
      </c>
      <c r="O2670" s="22"/>
    </row>
    <row r="2671" spans="2:15" ht="15" customHeight="1" x14ac:dyDescent="0.3">
      <c r="B2671" s="15">
        <f>IF(AND('[1]Vmesna vrtilna_SKLOP1'!B2671&lt;&gt;"",'[1]Vmesna vrtilna_SKLOP1'!C2671&lt;&gt;""),IF('[1]Vmesna vrtilna_SKLOP1'!B2671&lt;&gt;"",'[1]Vmesna vrtilna_SKLOP1'!B2671,""),"")</f>
        <v>86</v>
      </c>
      <c r="C2671" s="16" t="str">
        <f>IF(OR(C2670="Posebna oblika",C2670="Kulturno zaščiten objekt",C2670="Kulturno zaščiten objekt, Posebna oblika"),"Glej zavihek POSEBNI POGOJI",IF(SUM(N2670:Q2670)=1,"Posebna oblika",IF(SUM(N2670:Q2670)=10,"Kulturno zaščiten objekt",IF(SUM(N2670:Q2670)=11,"Kulturno zaščiten objekt, Posebna oblika",IF(AND('[1]Vmesna vrtilna_SKLOP1'!C2671&lt;&gt;"",'[1]Vmesna vrtilna_SKLOP1'!D2671&lt;&gt;""),IF('[1]Vmesna vrtilna_SKLOP1'!C2671&lt;&gt;"",'[1]Vmesna vrtilna_SKLOP1'!C2671,""),"")))))</f>
        <v>Kresnice 58A</v>
      </c>
      <c r="D2671" s="17">
        <f>IF(IFERROR(VLOOKUP(B2671,'[1]Vmesna vrtilna_SKLOP1'!B:J,6,0),"")=0,"",IFERROR(VLOOKUP(B2671,'[1]Vmesna vrtilna_SKLOP1'!B:J,6,0),""))</f>
        <v>1</v>
      </c>
      <c r="E2671" s="16" t="str">
        <f>IF(IF('[1]Vmesna vrtilna_SKLOP1'!E2671&lt;&gt;"",'[1]Vmesna vrtilna_SKLOP1'!D2671,"")=0,"",IF('[1]Vmesna vrtilna_SKLOP1'!E2671&lt;&gt;"",'[1]Vmesna vrtilna_SKLOP1'!D2671,""))</f>
        <v>Okna/Vrata</v>
      </c>
      <c r="F2671" s="18" t="str">
        <f>IF('[1]Vmesna vrtilna_SKLOP1'!E2671&lt;&gt;"",'[1]Vmesna vrtilna_SKLOP1'!E2671,"")</f>
        <v>Dvokrilno okno (tip: O3); dim. ŠxV: 1,8x1,4m; Material: Les ; steklo 6/16Ar/4; Rw,st.=36 (Rw,st.+Ctr ≥ 31 dB)</v>
      </c>
      <c r="G2671" s="15" t="str">
        <f>IF('[1]Vmesna vrtilna_SKLOP1'!E2671&lt;&gt;"",'[1]Vmesna vrtilna_SKLOP1'!F2671,"")</f>
        <v>[kos]</v>
      </c>
      <c r="H2671" s="19">
        <f>IF('[1]Vmesna vrtilna_SKLOP1'!F2671&lt;&gt;"",'[1]Vmesna vrtilna_SKLOP1'!I2671,"")</f>
        <v>4</v>
      </c>
      <c r="I2671" s="20" t="str">
        <f>IF(I2670="Skupaj:","DDV (22%):",IF(I2670="DDV (22%):","Skupaj z DDV:",IF(AND('[1]Vmesna vrtilna_SKLOP1'!C2671&lt;&gt;"",'[1]Vmesna vrtilna_SKLOP1'!E2671=""),"Skupaj:","")))</f>
        <v/>
      </c>
      <c r="J2671" s="21">
        <f t="shared" si="83"/>
        <v>0</v>
      </c>
      <c r="K2671" s="21">
        <f>IF(I2671="Skupaj z DDV:",SUM(K2669,K2670),IF(I2671="DDV (22%):",K2670*0.22,IF(AND('[1]Vmesna vrtilna_SKLOP1'!C2671&lt;&gt;"",'[1]Vmesna vrtilna_SKLOP1'!D2671=""),'[1]Vmesna vrtilna_SKLOP1'!J2671,IF(F2671&lt;&gt;"",IF('[1]Vmesna vrtilna_SKLOP1'!J2671&lt;&gt;"",'[1]Vmesna vrtilna_SKLOP1'!J2671,""),""))))</f>
        <v>3853.498652064</v>
      </c>
      <c r="L2671" s="22">
        <f>IF(I2670="Skupaj:","DDV (22%):",IF(I2670="DDV (22%):","Skupaj z DDV:",IF(AND('[1]Vmesna vrtilna_SKLOP1'!C2671&lt;&gt;"",'[1]Vmesna vrtilna_SKLOP1'!E2671=""),"Skupaj:",IF(AND('[1]Vmesna vrtilna_SKLOP1'!C2671&lt;&gt;"",'[1]Vmesna vrtilna_SKLOP1'!D2671=""),'[1]Vmesna vrtilna_SKLOP1'!J2671,IF(F2671&lt;&gt;"",IF('[1]Vmesna vrtilna_SKLOP1'!J2671&lt;&gt;"",'[1]Vmesna vrtilna_SKLOP1'!J2671,""),"")))))</f>
        <v>3853.498652064</v>
      </c>
      <c r="M2671" s="22">
        <f t="shared" si="82"/>
        <v>0</v>
      </c>
      <c r="N2671" s="22" t="str">
        <f>IF(IFERROR(VLOOKUP(B2671,'[1]Vmesna vrtilna_SKLOP1'!B:J,7,0),"")=0,"",IFERROR(VLOOKUP(B2671,'[1]Vmesna vrtilna_SKLOP1'!B:J,7,0),""))</f>
        <v>Aprojekt</v>
      </c>
      <c r="O2671" s="22"/>
    </row>
    <row r="2672" spans="2:15" ht="15" customHeight="1" x14ac:dyDescent="0.3">
      <c r="B2672" s="15" t="str">
        <f>IF(AND('[1]Vmesna vrtilna_SKLOP1'!B2672&lt;&gt;"",'[1]Vmesna vrtilna_SKLOP1'!C2672&lt;&gt;""),IF('[1]Vmesna vrtilna_SKLOP1'!B2672&lt;&gt;"",'[1]Vmesna vrtilna_SKLOP1'!B2672,""),"")</f>
        <v/>
      </c>
      <c r="C2672" s="16" t="str">
        <f>IF(OR(C2671="Posebna oblika",C2671="Kulturno zaščiten objekt",C2671="Kulturno zaščiten objekt, Posebna oblika"),"Glej zavihek POSEBNI POGOJI",IF(SUM(N2671:Q2671)=1,"Posebna oblika",IF(SUM(N2671:Q2671)=10,"Kulturno zaščiten objekt",IF(SUM(N2671:Q2671)=11,"Kulturno zaščiten objekt, Posebna oblika",IF(AND('[1]Vmesna vrtilna_SKLOP1'!C2672&lt;&gt;"",'[1]Vmesna vrtilna_SKLOP1'!D2672&lt;&gt;""),IF('[1]Vmesna vrtilna_SKLOP1'!C2672&lt;&gt;"",'[1]Vmesna vrtilna_SKLOP1'!C2672,""),"")))))</f>
        <v/>
      </c>
      <c r="D2672" s="17" t="str">
        <f>IF(IFERROR(VLOOKUP(B2672,'[1]Vmesna vrtilna_SKLOP1'!B:J,6,0),"")=0,"",IFERROR(VLOOKUP(B2672,'[1]Vmesna vrtilna_SKLOP1'!B:J,6,0),""))</f>
        <v/>
      </c>
      <c r="E2672" s="16" t="str">
        <f>IF(IF('[1]Vmesna vrtilna_SKLOP1'!E2672&lt;&gt;"",'[1]Vmesna vrtilna_SKLOP1'!D2672,"")=0,"",IF('[1]Vmesna vrtilna_SKLOP1'!E2672&lt;&gt;"",'[1]Vmesna vrtilna_SKLOP1'!D2672,""))</f>
        <v/>
      </c>
      <c r="F2672" s="18" t="str">
        <f>IF('[1]Vmesna vrtilna_SKLOP1'!E2672&lt;&gt;"",'[1]Vmesna vrtilna_SKLOP1'!E2672,"")</f>
        <v>Enokrilna vrata (tip: V1); dim. ŠxV: 0,8x2,2m; Material: Les ; steklo 6/16Ar/4; Rw,st.=36 (Rw,st.+Ctr ≥ 31 dB)</v>
      </c>
      <c r="G2672" s="15" t="str">
        <f>IF('[1]Vmesna vrtilna_SKLOP1'!E2672&lt;&gt;"",'[1]Vmesna vrtilna_SKLOP1'!F2672,"")</f>
        <v>[kos]</v>
      </c>
      <c r="H2672" s="19">
        <f>IF('[1]Vmesna vrtilna_SKLOP1'!F2672&lt;&gt;"",'[1]Vmesna vrtilna_SKLOP1'!I2672,"")</f>
        <v>2</v>
      </c>
      <c r="I2672" s="20" t="str">
        <f>IF(I2671="Skupaj:","DDV (22%):",IF(I2671="DDV (22%):","Skupaj z DDV:",IF(AND('[1]Vmesna vrtilna_SKLOP1'!C2672&lt;&gt;"",'[1]Vmesna vrtilna_SKLOP1'!E2672=""),"Skupaj:","")))</f>
        <v/>
      </c>
      <c r="J2672" s="21">
        <f t="shared" si="83"/>
        <v>0</v>
      </c>
      <c r="K2672" s="21">
        <f>IF(I2672="Skupaj z DDV:",SUM(K2670,K2671),IF(I2672="DDV (22%):",K2671*0.22,IF(AND('[1]Vmesna vrtilna_SKLOP1'!C2672&lt;&gt;"",'[1]Vmesna vrtilna_SKLOP1'!D2672=""),'[1]Vmesna vrtilna_SKLOP1'!J2672,IF(F2672&lt;&gt;"",IF('[1]Vmesna vrtilna_SKLOP1'!J2672&lt;&gt;"",'[1]Vmesna vrtilna_SKLOP1'!J2672,""),""))))</f>
        <v>1308.6742086399997</v>
      </c>
      <c r="L2672" s="22">
        <f>IF(I2671="Skupaj:","DDV (22%):",IF(I2671="DDV (22%):","Skupaj z DDV:",IF(AND('[1]Vmesna vrtilna_SKLOP1'!C2672&lt;&gt;"",'[1]Vmesna vrtilna_SKLOP1'!E2672=""),"Skupaj:",IF(AND('[1]Vmesna vrtilna_SKLOP1'!C2672&lt;&gt;"",'[1]Vmesna vrtilna_SKLOP1'!D2672=""),'[1]Vmesna vrtilna_SKLOP1'!J2672,IF(F2672&lt;&gt;"",IF('[1]Vmesna vrtilna_SKLOP1'!J2672&lt;&gt;"",'[1]Vmesna vrtilna_SKLOP1'!J2672,""),"")))))</f>
        <v>1308.6742086399997</v>
      </c>
      <c r="M2672" s="22">
        <f t="shared" si="82"/>
        <v>0</v>
      </c>
      <c r="N2672" s="22" t="str">
        <f>IF(IFERROR(VLOOKUP(B2672,'[1]Vmesna vrtilna_SKLOP1'!B:J,7,0),"")=0,"",IFERROR(VLOOKUP(B2672,'[1]Vmesna vrtilna_SKLOP1'!B:J,7,0),""))</f>
        <v/>
      </c>
      <c r="O2672" s="22"/>
    </row>
    <row r="2673" spans="2:15" ht="15" customHeight="1" x14ac:dyDescent="0.3">
      <c r="B2673" s="15" t="str">
        <f>IF(AND('[1]Vmesna vrtilna_SKLOP1'!B2673&lt;&gt;"",'[1]Vmesna vrtilna_SKLOP1'!C2673&lt;&gt;""),IF('[1]Vmesna vrtilna_SKLOP1'!B2673&lt;&gt;"",'[1]Vmesna vrtilna_SKLOP1'!B2673,""),"")</f>
        <v/>
      </c>
      <c r="C2673" s="16" t="str">
        <f>IF(OR(C2672="Posebna oblika",C2672="Kulturno zaščiten objekt",C2672="Kulturno zaščiten objekt, Posebna oblika"),"Glej zavihek POSEBNI POGOJI",IF(SUM(N2672:Q2672)=1,"Posebna oblika",IF(SUM(N2672:Q2672)=10,"Kulturno zaščiten objekt",IF(SUM(N2672:Q2672)=11,"Kulturno zaščiten objekt, Posebna oblika",IF(AND('[1]Vmesna vrtilna_SKLOP1'!C2673&lt;&gt;"",'[1]Vmesna vrtilna_SKLOP1'!D2673&lt;&gt;""),IF('[1]Vmesna vrtilna_SKLOP1'!C2673&lt;&gt;"",'[1]Vmesna vrtilna_SKLOP1'!C2673,""),"")))))</f>
        <v/>
      </c>
      <c r="D2673" s="17" t="str">
        <f>IF(IFERROR(VLOOKUP(B2673,'[1]Vmesna vrtilna_SKLOP1'!B:J,6,0),"")=0,"",IFERROR(VLOOKUP(B2673,'[1]Vmesna vrtilna_SKLOP1'!B:J,6,0),""))</f>
        <v/>
      </c>
      <c r="E2673" s="16" t="str">
        <f>IF(IF('[1]Vmesna vrtilna_SKLOP1'!E2673&lt;&gt;"",'[1]Vmesna vrtilna_SKLOP1'!D2673,"")=0,"",IF('[1]Vmesna vrtilna_SKLOP1'!E2673&lt;&gt;"",'[1]Vmesna vrtilna_SKLOP1'!D2673,""))</f>
        <v/>
      </c>
      <c r="F2673" s="18" t="str">
        <f>IF('[1]Vmesna vrtilna_SKLOP1'!E2673&lt;&gt;"",'[1]Vmesna vrtilna_SKLOP1'!E2673,"")</f>
        <v/>
      </c>
      <c r="G2673" s="15" t="str">
        <f>IF('[1]Vmesna vrtilna_SKLOP1'!E2673&lt;&gt;"",'[1]Vmesna vrtilna_SKLOP1'!F2673,"")</f>
        <v/>
      </c>
      <c r="H2673" s="19" t="str">
        <f>IF('[1]Vmesna vrtilna_SKLOP1'!F2673&lt;&gt;"",'[1]Vmesna vrtilna_SKLOP1'!I2673,"")</f>
        <v/>
      </c>
      <c r="I2673" s="20" t="str">
        <f>IF(I2672="Skupaj:","DDV (22%):",IF(I2672="DDV (22%):","Skupaj z DDV:",IF(AND('[1]Vmesna vrtilna_SKLOP1'!C2673&lt;&gt;"",'[1]Vmesna vrtilna_SKLOP1'!E2673=""),"Skupaj:","")))</f>
        <v/>
      </c>
      <c r="J2673" s="21" t="str">
        <f t="shared" si="83"/>
        <v/>
      </c>
      <c r="K2673" s="21" t="str">
        <f>IF(I2673="Skupaj z DDV:",SUM(K2671,K2672),IF(I2673="DDV (22%):",K2672*0.22,IF(AND('[1]Vmesna vrtilna_SKLOP1'!C2673&lt;&gt;"",'[1]Vmesna vrtilna_SKLOP1'!D2673=""),'[1]Vmesna vrtilna_SKLOP1'!J2673,IF(F2673&lt;&gt;"",IF('[1]Vmesna vrtilna_SKLOP1'!J2673&lt;&gt;"",'[1]Vmesna vrtilna_SKLOP1'!J2673,""),""))))</f>
        <v/>
      </c>
      <c r="L2673" s="22" t="str">
        <f>IF(I2672="Skupaj:","DDV (22%):",IF(I2672="DDV (22%):","Skupaj z DDV:",IF(AND('[1]Vmesna vrtilna_SKLOP1'!C2673&lt;&gt;"",'[1]Vmesna vrtilna_SKLOP1'!E2673=""),"Skupaj:",IF(AND('[1]Vmesna vrtilna_SKLOP1'!C2673&lt;&gt;"",'[1]Vmesna vrtilna_SKLOP1'!D2673=""),'[1]Vmesna vrtilna_SKLOP1'!J2673,IF(F2673&lt;&gt;"",IF('[1]Vmesna vrtilna_SKLOP1'!J2673&lt;&gt;"",'[1]Vmesna vrtilna_SKLOP1'!J2673,""),"")))))</f>
        <v/>
      </c>
      <c r="M2673" s="22">
        <f t="shared" si="82"/>
        <v>0</v>
      </c>
      <c r="N2673" s="22" t="str">
        <f>IF(IFERROR(VLOOKUP(B2673,'[1]Vmesna vrtilna_SKLOP1'!B:J,7,0),"")=0,"",IFERROR(VLOOKUP(B2673,'[1]Vmesna vrtilna_SKLOP1'!B:J,7,0),""))</f>
        <v/>
      </c>
      <c r="O2673" s="22"/>
    </row>
    <row r="2674" spans="2:15" ht="15" customHeight="1" x14ac:dyDescent="0.3">
      <c r="B2674" s="15" t="str">
        <f>IF(AND('[1]Vmesna vrtilna_SKLOP1'!B2674&lt;&gt;"",'[1]Vmesna vrtilna_SKLOP1'!C2674&lt;&gt;""),IF('[1]Vmesna vrtilna_SKLOP1'!B2674&lt;&gt;"",'[1]Vmesna vrtilna_SKLOP1'!B2674,""),"")</f>
        <v/>
      </c>
      <c r="C2674" s="16" t="str">
        <f>IF(OR(C2673="Posebna oblika",C2673="Kulturno zaščiten objekt",C2673="Kulturno zaščiten objekt, Posebna oblika"),"Glej zavihek POSEBNI POGOJI",IF(SUM(N2673:Q2673)=1,"Posebna oblika",IF(SUM(N2673:Q2673)=10,"Kulturno zaščiten objekt",IF(SUM(N2673:Q2673)=11,"Kulturno zaščiten objekt, Posebna oblika",IF(AND('[1]Vmesna vrtilna_SKLOP1'!C2674&lt;&gt;"",'[1]Vmesna vrtilna_SKLOP1'!D2674&lt;&gt;""),IF('[1]Vmesna vrtilna_SKLOP1'!C2674&lt;&gt;"",'[1]Vmesna vrtilna_SKLOP1'!C2674,""),"")))))</f>
        <v/>
      </c>
      <c r="D2674" s="17" t="str">
        <f>IF(IFERROR(VLOOKUP(B2674,'[1]Vmesna vrtilna_SKLOP1'!B:J,6,0),"")=0,"",IFERROR(VLOOKUP(B2674,'[1]Vmesna vrtilna_SKLOP1'!B:J,6,0),""))</f>
        <v/>
      </c>
      <c r="E2674" s="16" t="str">
        <f>IF(IF('[1]Vmesna vrtilna_SKLOP1'!E2674&lt;&gt;"",'[1]Vmesna vrtilna_SKLOP1'!D2674,"")=0,"",IF('[1]Vmesna vrtilna_SKLOP1'!E2674&lt;&gt;"",'[1]Vmesna vrtilna_SKLOP1'!D2674,""))</f>
        <v>Senčila</v>
      </c>
      <c r="F2674" s="18" t="str">
        <f>IF('[1]Vmesna vrtilna_SKLOP1'!E2674&lt;&gt;"",'[1]Vmesna vrtilna_SKLOP1'!E2674,"")</f>
        <v>Notranja rolo omarica, ALU lamele, Dim. ŠxV: 1,8x1,4m</v>
      </c>
      <c r="G2674" s="15" t="str">
        <f>IF('[1]Vmesna vrtilna_SKLOP1'!E2674&lt;&gt;"",'[1]Vmesna vrtilna_SKLOP1'!F2674,"")</f>
        <v>[kos]</v>
      </c>
      <c r="H2674" s="19">
        <f>IF('[1]Vmesna vrtilna_SKLOP1'!F2674&lt;&gt;"",'[1]Vmesna vrtilna_SKLOP1'!I2674,"")</f>
        <v>4</v>
      </c>
      <c r="I2674" s="20" t="str">
        <f>IF(I2673="Skupaj:","DDV (22%):",IF(I2673="DDV (22%):","Skupaj z DDV:",IF(AND('[1]Vmesna vrtilna_SKLOP1'!C2674&lt;&gt;"",'[1]Vmesna vrtilna_SKLOP1'!E2674=""),"Skupaj:","")))</f>
        <v/>
      </c>
      <c r="J2674" s="21">
        <f t="shared" si="83"/>
        <v>0</v>
      </c>
      <c r="K2674" s="21">
        <f>IF(I2674="Skupaj z DDV:",SUM(K2672,K2673),IF(I2674="DDV (22%):",K2673*0.22,IF(AND('[1]Vmesna vrtilna_SKLOP1'!C2674&lt;&gt;"",'[1]Vmesna vrtilna_SKLOP1'!D2674=""),'[1]Vmesna vrtilna_SKLOP1'!J2674,IF(F2674&lt;&gt;"",IF('[1]Vmesna vrtilna_SKLOP1'!J2674&lt;&gt;"",'[1]Vmesna vrtilna_SKLOP1'!J2674,""),""))))</f>
        <v>1534.5283315199999</v>
      </c>
      <c r="L2674" s="22">
        <f>IF(I2673="Skupaj:","DDV (22%):",IF(I2673="DDV (22%):","Skupaj z DDV:",IF(AND('[1]Vmesna vrtilna_SKLOP1'!C2674&lt;&gt;"",'[1]Vmesna vrtilna_SKLOP1'!E2674=""),"Skupaj:",IF(AND('[1]Vmesna vrtilna_SKLOP1'!C2674&lt;&gt;"",'[1]Vmesna vrtilna_SKLOP1'!D2674=""),'[1]Vmesna vrtilna_SKLOP1'!J2674,IF(F2674&lt;&gt;"",IF('[1]Vmesna vrtilna_SKLOP1'!J2674&lt;&gt;"",'[1]Vmesna vrtilna_SKLOP1'!J2674,""),"")))))</f>
        <v>1534.5283315199999</v>
      </c>
      <c r="M2674" s="22">
        <f t="shared" si="82"/>
        <v>0</v>
      </c>
      <c r="N2674" s="22" t="str">
        <f>IF(IFERROR(VLOOKUP(B2674,'[1]Vmesna vrtilna_SKLOP1'!B:J,7,0),"")=0,"",IFERROR(VLOOKUP(B2674,'[1]Vmesna vrtilna_SKLOP1'!B:J,7,0),""))</f>
        <v/>
      </c>
      <c r="O2674" s="22"/>
    </row>
    <row r="2675" spans="2:15" ht="15" customHeight="1" x14ac:dyDescent="0.3">
      <c r="B2675" s="15" t="str">
        <f>IF(AND('[1]Vmesna vrtilna_SKLOP1'!B2675&lt;&gt;"",'[1]Vmesna vrtilna_SKLOP1'!C2675&lt;&gt;""),IF('[1]Vmesna vrtilna_SKLOP1'!B2675&lt;&gt;"",'[1]Vmesna vrtilna_SKLOP1'!B2675,""),"")</f>
        <v/>
      </c>
      <c r="C2675" s="16" t="str">
        <f>IF(OR(C2674="Posebna oblika",C2674="Kulturno zaščiten objekt",C2674="Kulturno zaščiten objekt, Posebna oblika"),"Glej zavihek POSEBNI POGOJI",IF(SUM(N2674:Q2674)=1,"Posebna oblika",IF(SUM(N2674:Q2674)=10,"Kulturno zaščiten objekt",IF(SUM(N2674:Q2674)=11,"Kulturno zaščiten objekt, Posebna oblika",IF(AND('[1]Vmesna vrtilna_SKLOP1'!C2675&lt;&gt;"",'[1]Vmesna vrtilna_SKLOP1'!D2675&lt;&gt;""),IF('[1]Vmesna vrtilna_SKLOP1'!C2675&lt;&gt;"",'[1]Vmesna vrtilna_SKLOP1'!C2675,""),"")))))</f>
        <v/>
      </c>
      <c r="D2675" s="17" t="str">
        <f>IF(IFERROR(VLOOKUP(B2675,'[1]Vmesna vrtilna_SKLOP1'!B:J,6,0),"")=0,"",IFERROR(VLOOKUP(B2675,'[1]Vmesna vrtilna_SKLOP1'!B:J,6,0),""))</f>
        <v/>
      </c>
      <c r="E2675" s="16" t="str">
        <f>IF(IF('[1]Vmesna vrtilna_SKLOP1'!E2675&lt;&gt;"",'[1]Vmesna vrtilna_SKLOP1'!D2675,"")=0,"",IF('[1]Vmesna vrtilna_SKLOP1'!E2675&lt;&gt;"",'[1]Vmesna vrtilna_SKLOP1'!D2675,""))</f>
        <v/>
      </c>
      <c r="F2675" s="18" t="str">
        <f>IF('[1]Vmesna vrtilna_SKLOP1'!E2675&lt;&gt;"",'[1]Vmesna vrtilna_SKLOP1'!E2675,"")</f>
        <v>Notranja rolo omarica, ALU lamele, Dim. ŠxV: 0,8x2,2m</v>
      </c>
      <c r="G2675" s="15" t="str">
        <f>IF('[1]Vmesna vrtilna_SKLOP1'!E2675&lt;&gt;"",'[1]Vmesna vrtilna_SKLOP1'!F2675,"")</f>
        <v>[kos]</v>
      </c>
      <c r="H2675" s="19">
        <f>IF('[1]Vmesna vrtilna_SKLOP1'!F2675&lt;&gt;"",'[1]Vmesna vrtilna_SKLOP1'!I2675,"")</f>
        <v>2</v>
      </c>
      <c r="I2675" s="20" t="str">
        <f>IF(I2674="Skupaj:","DDV (22%):",IF(I2674="DDV (22%):","Skupaj z DDV:",IF(AND('[1]Vmesna vrtilna_SKLOP1'!C2675&lt;&gt;"",'[1]Vmesna vrtilna_SKLOP1'!E2675=""),"Skupaj:","")))</f>
        <v/>
      </c>
      <c r="J2675" s="21">
        <f t="shared" si="83"/>
        <v>0</v>
      </c>
      <c r="K2675" s="21">
        <f>IF(I2675="Skupaj z DDV:",SUM(K2673,K2674),IF(I2675="DDV (22%):",K2674*0.22,IF(AND('[1]Vmesna vrtilna_SKLOP1'!C2675&lt;&gt;"",'[1]Vmesna vrtilna_SKLOP1'!D2675=""),'[1]Vmesna vrtilna_SKLOP1'!J2675,IF(F2675&lt;&gt;"",IF('[1]Vmesna vrtilna_SKLOP1'!J2675&lt;&gt;"",'[1]Vmesna vrtilna_SKLOP1'!J2675,""),""))))</f>
        <v>616.26239999999996</v>
      </c>
      <c r="L2675" s="22">
        <f>IF(I2674="Skupaj:","DDV (22%):",IF(I2674="DDV (22%):","Skupaj z DDV:",IF(AND('[1]Vmesna vrtilna_SKLOP1'!C2675&lt;&gt;"",'[1]Vmesna vrtilna_SKLOP1'!E2675=""),"Skupaj:",IF(AND('[1]Vmesna vrtilna_SKLOP1'!C2675&lt;&gt;"",'[1]Vmesna vrtilna_SKLOP1'!D2675=""),'[1]Vmesna vrtilna_SKLOP1'!J2675,IF(F2675&lt;&gt;"",IF('[1]Vmesna vrtilna_SKLOP1'!J2675&lt;&gt;"",'[1]Vmesna vrtilna_SKLOP1'!J2675,""),"")))))</f>
        <v>616.26239999999996</v>
      </c>
      <c r="M2675" s="22">
        <f t="shared" si="82"/>
        <v>0</v>
      </c>
      <c r="N2675" s="22" t="str">
        <f>IF(IFERROR(VLOOKUP(B2675,'[1]Vmesna vrtilna_SKLOP1'!B:J,7,0),"")=0,"",IFERROR(VLOOKUP(B2675,'[1]Vmesna vrtilna_SKLOP1'!B:J,7,0),""))</f>
        <v/>
      </c>
      <c r="O2675" s="22"/>
    </row>
    <row r="2676" spans="2:15" ht="15" customHeight="1" x14ac:dyDescent="0.3">
      <c r="B2676" s="15" t="str">
        <f>IF(AND('[1]Vmesna vrtilna_SKLOP1'!B2676&lt;&gt;"",'[1]Vmesna vrtilna_SKLOP1'!C2676&lt;&gt;""),IF('[1]Vmesna vrtilna_SKLOP1'!B2676&lt;&gt;"",'[1]Vmesna vrtilna_SKLOP1'!B2676,""),"")</f>
        <v/>
      </c>
      <c r="C2676" s="16" t="str">
        <f>IF(OR(C2675="Posebna oblika",C2675="Kulturno zaščiten objekt",C2675="Kulturno zaščiten objekt, Posebna oblika"),"Glej zavihek POSEBNI POGOJI",IF(SUM(N2675:Q2675)=1,"Posebna oblika",IF(SUM(N2675:Q2675)=10,"Kulturno zaščiten objekt",IF(SUM(N2675:Q2675)=11,"Kulturno zaščiten objekt, Posebna oblika",IF(AND('[1]Vmesna vrtilna_SKLOP1'!C2676&lt;&gt;"",'[1]Vmesna vrtilna_SKLOP1'!D2676&lt;&gt;""),IF('[1]Vmesna vrtilna_SKLOP1'!C2676&lt;&gt;"",'[1]Vmesna vrtilna_SKLOP1'!C2676,""),"")))))</f>
        <v/>
      </c>
      <c r="D2676" s="17" t="str">
        <f>IF(IFERROR(VLOOKUP(B2676,'[1]Vmesna vrtilna_SKLOP1'!B:J,6,0),"")=0,"",IFERROR(VLOOKUP(B2676,'[1]Vmesna vrtilna_SKLOP1'!B:J,6,0),""))</f>
        <v/>
      </c>
      <c r="E2676" s="16" t="str">
        <f>IF(IF('[1]Vmesna vrtilna_SKLOP1'!E2676&lt;&gt;"",'[1]Vmesna vrtilna_SKLOP1'!D2676,"")=0,"",IF('[1]Vmesna vrtilna_SKLOP1'!E2676&lt;&gt;"",'[1]Vmesna vrtilna_SKLOP1'!D2676,""))</f>
        <v/>
      </c>
      <c r="F2676" s="18" t="str">
        <f>IF('[1]Vmesna vrtilna_SKLOP1'!E2676&lt;&gt;"",'[1]Vmesna vrtilna_SKLOP1'!E2676,"")</f>
        <v/>
      </c>
      <c r="G2676" s="15" t="str">
        <f>IF('[1]Vmesna vrtilna_SKLOP1'!E2676&lt;&gt;"",'[1]Vmesna vrtilna_SKLOP1'!F2676,"")</f>
        <v/>
      </c>
      <c r="H2676" s="19" t="str">
        <f>IF('[1]Vmesna vrtilna_SKLOP1'!F2676&lt;&gt;"",'[1]Vmesna vrtilna_SKLOP1'!I2676,"")</f>
        <v/>
      </c>
      <c r="I2676" s="20" t="str">
        <f>IF(I2675="Skupaj:","DDV (22%):",IF(I2675="DDV (22%):","Skupaj z DDV:",IF(AND('[1]Vmesna vrtilna_SKLOP1'!C2676&lt;&gt;"",'[1]Vmesna vrtilna_SKLOP1'!E2676=""),"Skupaj:","")))</f>
        <v/>
      </c>
      <c r="J2676" s="21" t="str">
        <f t="shared" si="83"/>
        <v/>
      </c>
      <c r="K2676" s="21" t="str">
        <f>IF(I2676="Skupaj z DDV:",SUM(K2674,K2675),IF(I2676="DDV (22%):",K2675*0.22,IF(AND('[1]Vmesna vrtilna_SKLOP1'!C2676&lt;&gt;"",'[1]Vmesna vrtilna_SKLOP1'!D2676=""),'[1]Vmesna vrtilna_SKLOP1'!J2676,IF(F2676&lt;&gt;"",IF('[1]Vmesna vrtilna_SKLOP1'!J2676&lt;&gt;"",'[1]Vmesna vrtilna_SKLOP1'!J2676,""),""))))</f>
        <v/>
      </c>
      <c r="L2676" s="22" t="str">
        <f>IF(I2675="Skupaj:","DDV (22%):",IF(I2675="DDV (22%):","Skupaj z DDV:",IF(AND('[1]Vmesna vrtilna_SKLOP1'!C2676&lt;&gt;"",'[1]Vmesna vrtilna_SKLOP1'!E2676=""),"Skupaj:",IF(AND('[1]Vmesna vrtilna_SKLOP1'!C2676&lt;&gt;"",'[1]Vmesna vrtilna_SKLOP1'!D2676=""),'[1]Vmesna vrtilna_SKLOP1'!J2676,IF(F2676&lt;&gt;"",IF('[1]Vmesna vrtilna_SKLOP1'!J2676&lt;&gt;"",'[1]Vmesna vrtilna_SKLOP1'!J2676,""),"")))))</f>
        <v/>
      </c>
      <c r="M2676" s="22">
        <f t="shared" si="82"/>
        <v>0</v>
      </c>
      <c r="N2676" s="22" t="str">
        <f>IF(IFERROR(VLOOKUP(B2676,'[1]Vmesna vrtilna_SKLOP1'!B:J,7,0),"")=0,"",IFERROR(VLOOKUP(B2676,'[1]Vmesna vrtilna_SKLOP1'!B:J,7,0),""))</f>
        <v/>
      </c>
      <c r="O2676" s="22"/>
    </row>
    <row r="2677" spans="2:15" ht="15" customHeight="1" x14ac:dyDescent="0.3">
      <c r="B2677" s="15" t="str">
        <f>IF(AND('[1]Vmesna vrtilna_SKLOP1'!B2677&lt;&gt;"",'[1]Vmesna vrtilna_SKLOP1'!C2677&lt;&gt;""),IF('[1]Vmesna vrtilna_SKLOP1'!B2677&lt;&gt;"",'[1]Vmesna vrtilna_SKLOP1'!B2677,""),"")</f>
        <v/>
      </c>
      <c r="C2677" s="16" t="str">
        <f>IF(OR(C2676="Posebna oblika",C2676="Kulturno zaščiten objekt",C2676="Kulturno zaščiten objekt, Posebna oblika"),"Glej zavihek POSEBNI POGOJI",IF(SUM(N2676:Q2676)=1,"Posebna oblika",IF(SUM(N2676:Q2676)=10,"Kulturno zaščiten objekt",IF(SUM(N2676:Q2676)=11,"Kulturno zaščiten objekt, Posebna oblika",IF(AND('[1]Vmesna vrtilna_SKLOP1'!C2677&lt;&gt;"",'[1]Vmesna vrtilna_SKLOP1'!D2677&lt;&gt;""),IF('[1]Vmesna vrtilna_SKLOP1'!C2677&lt;&gt;"",'[1]Vmesna vrtilna_SKLOP1'!C2677,""),"")))))</f>
        <v/>
      </c>
      <c r="D2677" s="17" t="str">
        <f>IF(IFERROR(VLOOKUP(B2677,'[1]Vmesna vrtilna_SKLOP1'!B:J,6,0),"")=0,"",IFERROR(VLOOKUP(B2677,'[1]Vmesna vrtilna_SKLOP1'!B:J,6,0),""))</f>
        <v/>
      </c>
      <c r="E2677" s="16" t="str">
        <f>IF(IF('[1]Vmesna vrtilna_SKLOP1'!E2677&lt;&gt;"",'[1]Vmesna vrtilna_SKLOP1'!D2677,"")=0,"",IF('[1]Vmesna vrtilna_SKLOP1'!E2677&lt;&gt;"",'[1]Vmesna vrtilna_SKLOP1'!D2677,""))</f>
        <v>Notranje police</v>
      </c>
      <c r="F2677" s="18" t="str">
        <f>IF('[1]Vmesna vrtilna_SKLOP1'!E2677&lt;&gt;"",'[1]Vmesna vrtilna_SKLOP1'!E2677,"")</f>
        <v>Notranja polica, mat. Marmor, dim. ŠxG:1,8x0,2m</v>
      </c>
      <c r="G2677" s="15" t="str">
        <f>IF('[1]Vmesna vrtilna_SKLOP1'!E2677&lt;&gt;"",'[1]Vmesna vrtilna_SKLOP1'!F2677,"")</f>
        <v>[kos]</v>
      </c>
      <c r="H2677" s="19">
        <f>IF('[1]Vmesna vrtilna_SKLOP1'!F2677&lt;&gt;"",'[1]Vmesna vrtilna_SKLOP1'!I2677,"")</f>
        <v>4</v>
      </c>
      <c r="I2677" s="20" t="str">
        <f>IF(I2676="Skupaj:","DDV (22%):",IF(I2676="DDV (22%):","Skupaj z DDV:",IF(AND('[1]Vmesna vrtilna_SKLOP1'!C2677&lt;&gt;"",'[1]Vmesna vrtilna_SKLOP1'!E2677=""),"Skupaj:","")))</f>
        <v/>
      </c>
      <c r="J2677" s="21">
        <f t="shared" si="83"/>
        <v>0</v>
      </c>
      <c r="K2677" s="21">
        <f>IF(I2677="Skupaj z DDV:",SUM(K2675,K2676),IF(I2677="DDV (22%):",K2676*0.22,IF(AND('[1]Vmesna vrtilna_SKLOP1'!C2677&lt;&gt;"",'[1]Vmesna vrtilna_SKLOP1'!D2677=""),'[1]Vmesna vrtilna_SKLOP1'!J2677,IF(F2677&lt;&gt;"",IF('[1]Vmesna vrtilna_SKLOP1'!J2677&lt;&gt;"",'[1]Vmesna vrtilna_SKLOP1'!J2677,""),""))))</f>
        <v>385.40000000000003</v>
      </c>
      <c r="L2677" s="22">
        <f>IF(I2676="Skupaj:","DDV (22%):",IF(I2676="DDV (22%):","Skupaj z DDV:",IF(AND('[1]Vmesna vrtilna_SKLOP1'!C2677&lt;&gt;"",'[1]Vmesna vrtilna_SKLOP1'!E2677=""),"Skupaj:",IF(AND('[1]Vmesna vrtilna_SKLOP1'!C2677&lt;&gt;"",'[1]Vmesna vrtilna_SKLOP1'!D2677=""),'[1]Vmesna vrtilna_SKLOP1'!J2677,IF(F2677&lt;&gt;"",IF('[1]Vmesna vrtilna_SKLOP1'!J2677&lt;&gt;"",'[1]Vmesna vrtilna_SKLOP1'!J2677,""),"")))))</f>
        <v>385.40000000000003</v>
      </c>
      <c r="M2677" s="22">
        <f t="shared" si="82"/>
        <v>0</v>
      </c>
      <c r="N2677" s="22" t="str">
        <f>IF(IFERROR(VLOOKUP(B2677,'[1]Vmesna vrtilna_SKLOP1'!B:J,7,0),"")=0,"",IFERROR(VLOOKUP(B2677,'[1]Vmesna vrtilna_SKLOP1'!B:J,7,0),""))</f>
        <v/>
      </c>
      <c r="O2677" s="22"/>
    </row>
    <row r="2678" spans="2:15" ht="15" customHeight="1" x14ac:dyDescent="0.3">
      <c r="B2678" s="15" t="str">
        <f>IF(AND('[1]Vmesna vrtilna_SKLOP1'!B2678&lt;&gt;"",'[1]Vmesna vrtilna_SKLOP1'!C2678&lt;&gt;""),IF('[1]Vmesna vrtilna_SKLOP1'!B2678&lt;&gt;"",'[1]Vmesna vrtilna_SKLOP1'!B2678,""),"")</f>
        <v/>
      </c>
      <c r="C2678" s="16" t="str">
        <f>IF(OR(C2677="Posebna oblika",C2677="Kulturno zaščiten objekt",C2677="Kulturno zaščiten objekt, Posebna oblika"),"Glej zavihek POSEBNI POGOJI",IF(SUM(N2677:Q2677)=1,"Posebna oblika",IF(SUM(N2677:Q2677)=10,"Kulturno zaščiten objekt",IF(SUM(N2677:Q2677)=11,"Kulturno zaščiten objekt, Posebna oblika",IF(AND('[1]Vmesna vrtilna_SKLOP1'!C2678&lt;&gt;"",'[1]Vmesna vrtilna_SKLOP1'!D2678&lt;&gt;""),IF('[1]Vmesna vrtilna_SKLOP1'!C2678&lt;&gt;"",'[1]Vmesna vrtilna_SKLOP1'!C2678,""),"")))))</f>
        <v/>
      </c>
      <c r="D2678" s="17" t="str">
        <f>IF(IFERROR(VLOOKUP(B2678,'[1]Vmesna vrtilna_SKLOP1'!B:J,6,0),"")=0,"",IFERROR(VLOOKUP(B2678,'[1]Vmesna vrtilna_SKLOP1'!B:J,6,0),""))</f>
        <v/>
      </c>
      <c r="E2678" s="16" t="str">
        <f>IF(IF('[1]Vmesna vrtilna_SKLOP1'!E2678&lt;&gt;"",'[1]Vmesna vrtilna_SKLOP1'!D2678,"")=0,"",IF('[1]Vmesna vrtilna_SKLOP1'!E2678&lt;&gt;"",'[1]Vmesna vrtilna_SKLOP1'!D2678,""))</f>
        <v/>
      </c>
      <c r="F2678" s="18" t="str">
        <f>IF('[1]Vmesna vrtilna_SKLOP1'!E2678&lt;&gt;"",'[1]Vmesna vrtilna_SKLOP1'!E2678,"")</f>
        <v/>
      </c>
      <c r="G2678" s="15" t="str">
        <f>IF('[1]Vmesna vrtilna_SKLOP1'!E2678&lt;&gt;"",'[1]Vmesna vrtilna_SKLOP1'!F2678,"")</f>
        <v/>
      </c>
      <c r="H2678" s="19" t="str">
        <f>IF('[1]Vmesna vrtilna_SKLOP1'!F2678&lt;&gt;"",'[1]Vmesna vrtilna_SKLOP1'!I2678,"")</f>
        <v/>
      </c>
      <c r="I2678" s="20" t="str">
        <f>IF(I2677="Skupaj:","DDV (22%):",IF(I2677="DDV (22%):","Skupaj z DDV:",IF(AND('[1]Vmesna vrtilna_SKLOP1'!C2678&lt;&gt;"",'[1]Vmesna vrtilna_SKLOP1'!E2678=""),"Skupaj:","")))</f>
        <v/>
      </c>
      <c r="J2678" s="21" t="str">
        <f t="shared" si="83"/>
        <v/>
      </c>
      <c r="K2678" s="21" t="str">
        <f>IF(I2678="Skupaj z DDV:",SUM(K2676,K2677),IF(I2678="DDV (22%):",K2677*0.22,IF(AND('[1]Vmesna vrtilna_SKLOP1'!C2678&lt;&gt;"",'[1]Vmesna vrtilna_SKLOP1'!D2678=""),'[1]Vmesna vrtilna_SKLOP1'!J2678,IF(F2678&lt;&gt;"",IF('[1]Vmesna vrtilna_SKLOP1'!J2678&lt;&gt;"",'[1]Vmesna vrtilna_SKLOP1'!J2678,""),""))))</f>
        <v/>
      </c>
      <c r="L2678" s="22" t="str">
        <f>IF(I2677="Skupaj:","DDV (22%):",IF(I2677="DDV (22%):","Skupaj z DDV:",IF(AND('[1]Vmesna vrtilna_SKLOP1'!C2678&lt;&gt;"",'[1]Vmesna vrtilna_SKLOP1'!E2678=""),"Skupaj:",IF(AND('[1]Vmesna vrtilna_SKLOP1'!C2678&lt;&gt;"",'[1]Vmesna vrtilna_SKLOP1'!D2678=""),'[1]Vmesna vrtilna_SKLOP1'!J2678,IF(F2678&lt;&gt;"",IF('[1]Vmesna vrtilna_SKLOP1'!J2678&lt;&gt;"",'[1]Vmesna vrtilna_SKLOP1'!J2678,""),"")))))</f>
        <v/>
      </c>
      <c r="M2678" s="22">
        <f t="shared" si="82"/>
        <v>0</v>
      </c>
      <c r="N2678" s="22" t="str">
        <f>IF(IFERROR(VLOOKUP(B2678,'[1]Vmesna vrtilna_SKLOP1'!B:J,7,0),"")=0,"",IFERROR(VLOOKUP(B2678,'[1]Vmesna vrtilna_SKLOP1'!B:J,7,0),""))</f>
        <v/>
      </c>
      <c r="O2678" s="22"/>
    </row>
    <row r="2679" spans="2:15" ht="15" customHeight="1" x14ac:dyDescent="0.3">
      <c r="B2679" s="15" t="str">
        <f>IF(AND('[1]Vmesna vrtilna_SKLOP1'!B2679&lt;&gt;"",'[1]Vmesna vrtilna_SKLOP1'!C2679&lt;&gt;""),IF('[1]Vmesna vrtilna_SKLOP1'!B2679&lt;&gt;"",'[1]Vmesna vrtilna_SKLOP1'!B2679,""),"")</f>
        <v/>
      </c>
      <c r="C2679" s="16" t="str">
        <f>IF(OR(C2678="Posebna oblika",C2678="Kulturno zaščiten objekt",C2678="Kulturno zaščiten objekt, Posebna oblika"),"Glej zavihek POSEBNI POGOJI",IF(SUM(N2678:Q2678)=1,"Posebna oblika",IF(SUM(N2678:Q2678)=10,"Kulturno zaščiten objekt",IF(SUM(N2678:Q2678)=11,"Kulturno zaščiten objekt, Posebna oblika",IF(AND('[1]Vmesna vrtilna_SKLOP1'!C2679&lt;&gt;"",'[1]Vmesna vrtilna_SKLOP1'!D2679&lt;&gt;""),IF('[1]Vmesna vrtilna_SKLOP1'!C2679&lt;&gt;"",'[1]Vmesna vrtilna_SKLOP1'!C2679,""),"")))))</f>
        <v/>
      </c>
      <c r="D2679" s="17" t="str">
        <f>IF(IFERROR(VLOOKUP(B2679,'[1]Vmesna vrtilna_SKLOP1'!B:J,6,0),"")=0,"",IFERROR(VLOOKUP(B2679,'[1]Vmesna vrtilna_SKLOP1'!B:J,6,0),""))</f>
        <v/>
      </c>
      <c r="E2679" s="16" t="str">
        <f>IF(IF('[1]Vmesna vrtilna_SKLOP1'!E2679&lt;&gt;"",'[1]Vmesna vrtilna_SKLOP1'!D2679,"")=0,"",IF('[1]Vmesna vrtilna_SKLOP1'!E2679&lt;&gt;"",'[1]Vmesna vrtilna_SKLOP1'!D2679,""))</f>
        <v>Demontaža</v>
      </c>
      <c r="F2679" s="18" t="str">
        <f>IF('[1]Vmesna vrtilna_SKLOP1'!E2679&lt;&gt;"",'[1]Vmesna vrtilna_SKLOP1'!E2679,"")</f>
        <v>Demontaža oken</v>
      </c>
      <c r="G2679" s="15" t="str">
        <f>IF('[1]Vmesna vrtilna_SKLOP1'!E2679&lt;&gt;"",'[1]Vmesna vrtilna_SKLOP1'!F2679,"")</f>
        <v>[m1]</v>
      </c>
      <c r="H2679" s="19">
        <f>IF('[1]Vmesna vrtilna_SKLOP1'!F2679&lt;&gt;"",'[1]Vmesna vrtilna_SKLOP1'!I2679,"")</f>
        <v>25.6</v>
      </c>
      <c r="I2679" s="20" t="str">
        <f>IF(I2678="Skupaj:","DDV (22%):",IF(I2678="DDV (22%):","Skupaj z DDV:",IF(AND('[1]Vmesna vrtilna_SKLOP1'!C2679&lt;&gt;"",'[1]Vmesna vrtilna_SKLOP1'!E2679=""),"Skupaj:","")))</f>
        <v/>
      </c>
      <c r="J2679" s="21">
        <f t="shared" si="83"/>
        <v>0</v>
      </c>
      <c r="K2679" s="21">
        <f>IF(I2679="Skupaj z DDV:",SUM(K2677,K2678),IF(I2679="DDV (22%):",K2678*0.22,IF(AND('[1]Vmesna vrtilna_SKLOP1'!C2679&lt;&gt;"",'[1]Vmesna vrtilna_SKLOP1'!D2679=""),'[1]Vmesna vrtilna_SKLOP1'!J2679,IF(F2679&lt;&gt;"",IF('[1]Vmesna vrtilna_SKLOP1'!J2679&lt;&gt;"",'[1]Vmesna vrtilna_SKLOP1'!J2679,""),""))))</f>
        <v>179.20000000000002</v>
      </c>
      <c r="L2679" s="22">
        <f>IF(I2678="Skupaj:","DDV (22%):",IF(I2678="DDV (22%):","Skupaj z DDV:",IF(AND('[1]Vmesna vrtilna_SKLOP1'!C2679&lt;&gt;"",'[1]Vmesna vrtilna_SKLOP1'!E2679=""),"Skupaj:",IF(AND('[1]Vmesna vrtilna_SKLOP1'!C2679&lt;&gt;"",'[1]Vmesna vrtilna_SKLOP1'!D2679=""),'[1]Vmesna vrtilna_SKLOP1'!J2679,IF(F2679&lt;&gt;"",IF('[1]Vmesna vrtilna_SKLOP1'!J2679&lt;&gt;"",'[1]Vmesna vrtilna_SKLOP1'!J2679,""),"")))))</f>
        <v>179.20000000000002</v>
      </c>
      <c r="M2679" s="22">
        <f t="shared" si="82"/>
        <v>0</v>
      </c>
      <c r="N2679" s="22" t="str">
        <f>IF(IFERROR(VLOOKUP(B2679,'[1]Vmesna vrtilna_SKLOP1'!B:J,7,0),"")=0,"",IFERROR(VLOOKUP(B2679,'[1]Vmesna vrtilna_SKLOP1'!B:J,7,0),""))</f>
        <v/>
      </c>
      <c r="O2679" s="22"/>
    </row>
    <row r="2680" spans="2:15" ht="15" customHeight="1" x14ac:dyDescent="0.3">
      <c r="B2680" s="15" t="str">
        <f>IF(AND('[1]Vmesna vrtilna_SKLOP1'!B2680&lt;&gt;"",'[1]Vmesna vrtilna_SKLOP1'!C2680&lt;&gt;""),IF('[1]Vmesna vrtilna_SKLOP1'!B2680&lt;&gt;"",'[1]Vmesna vrtilna_SKLOP1'!B2680,""),"")</f>
        <v/>
      </c>
      <c r="C2680" s="16" t="str">
        <f>IF(OR(C2679="Posebna oblika",C2679="Kulturno zaščiten objekt",C2679="Kulturno zaščiten objekt, Posebna oblika"),"Glej zavihek POSEBNI POGOJI",IF(SUM(N2679:Q2679)=1,"Posebna oblika",IF(SUM(N2679:Q2679)=10,"Kulturno zaščiten objekt",IF(SUM(N2679:Q2679)=11,"Kulturno zaščiten objekt, Posebna oblika",IF(AND('[1]Vmesna vrtilna_SKLOP1'!C2680&lt;&gt;"",'[1]Vmesna vrtilna_SKLOP1'!D2680&lt;&gt;""),IF('[1]Vmesna vrtilna_SKLOP1'!C2680&lt;&gt;"",'[1]Vmesna vrtilna_SKLOP1'!C2680,""),"")))))</f>
        <v/>
      </c>
      <c r="D2680" s="17" t="str">
        <f>IF(IFERROR(VLOOKUP(B2680,'[1]Vmesna vrtilna_SKLOP1'!B:J,6,0),"")=0,"",IFERROR(VLOOKUP(B2680,'[1]Vmesna vrtilna_SKLOP1'!B:J,6,0),""))</f>
        <v/>
      </c>
      <c r="E2680" s="16" t="str">
        <f>IF(IF('[1]Vmesna vrtilna_SKLOP1'!E2680&lt;&gt;"",'[1]Vmesna vrtilna_SKLOP1'!D2680,"")=0,"",IF('[1]Vmesna vrtilna_SKLOP1'!E2680&lt;&gt;"",'[1]Vmesna vrtilna_SKLOP1'!D2680,""))</f>
        <v/>
      </c>
      <c r="F2680" s="18" t="str">
        <f>IF('[1]Vmesna vrtilna_SKLOP1'!E2680&lt;&gt;"",'[1]Vmesna vrtilna_SKLOP1'!E2680,"")</f>
        <v>Demontaža vrat</v>
      </c>
      <c r="G2680" s="15" t="str">
        <f>IF('[1]Vmesna vrtilna_SKLOP1'!E2680&lt;&gt;"",'[1]Vmesna vrtilna_SKLOP1'!F2680,"")</f>
        <v>[m1]</v>
      </c>
      <c r="H2680" s="19">
        <f>IF('[1]Vmesna vrtilna_SKLOP1'!F2680&lt;&gt;"",'[1]Vmesna vrtilna_SKLOP1'!I2680,"")</f>
        <v>12</v>
      </c>
      <c r="I2680" s="20" t="str">
        <f>IF(I2679="Skupaj:","DDV (22%):",IF(I2679="DDV (22%):","Skupaj z DDV:",IF(AND('[1]Vmesna vrtilna_SKLOP1'!C2680&lt;&gt;"",'[1]Vmesna vrtilna_SKLOP1'!E2680=""),"Skupaj:","")))</f>
        <v/>
      </c>
      <c r="J2680" s="21">
        <f t="shared" si="83"/>
        <v>0</v>
      </c>
      <c r="K2680" s="21">
        <f>IF(I2680="Skupaj z DDV:",SUM(K2678,K2679),IF(I2680="DDV (22%):",K2679*0.22,IF(AND('[1]Vmesna vrtilna_SKLOP1'!C2680&lt;&gt;"",'[1]Vmesna vrtilna_SKLOP1'!D2680=""),'[1]Vmesna vrtilna_SKLOP1'!J2680,IF(F2680&lt;&gt;"",IF('[1]Vmesna vrtilna_SKLOP1'!J2680&lt;&gt;"",'[1]Vmesna vrtilna_SKLOP1'!J2680,""),""))))</f>
        <v>84</v>
      </c>
      <c r="L2680" s="22">
        <f>IF(I2679="Skupaj:","DDV (22%):",IF(I2679="DDV (22%):","Skupaj z DDV:",IF(AND('[1]Vmesna vrtilna_SKLOP1'!C2680&lt;&gt;"",'[1]Vmesna vrtilna_SKLOP1'!E2680=""),"Skupaj:",IF(AND('[1]Vmesna vrtilna_SKLOP1'!C2680&lt;&gt;"",'[1]Vmesna vrtilna_SKLOP1'!D2680=""),'[1]Vmesna vrtilna_SKLOP1'!J2680,IF(F2680&lt;&gt;"",IF('[1]Vmesna vrtilna_SKLOP1'!J2680&lt;&gt;"",'[1]Vmesna vrtilna_SKLOP1'!J2680,""),"")))))</f>
        <v>84</v>
      </c>
      <c r="M2680" s="22">
        <f t="shared" si="82"/>
        <v>0</v>
      </c>
      <c r="N2680" s="22" t="str">
        <f>IF(IFERROR(VLOOKUP(B2680,'[1]Vmesna vrtilna_SKLOP1'!B:J,7,0),"")=0,"",IFERROR(VLOOKUP(B2680,'[1]Vmesna vrtilna_SKLOP1'!B:J,7,0),""))</f>
        <v/>
      </c>
      <c r="O2680" s="22"/>
    </row>
    <row r="2681" spans="2:15" ht="15" customHeight="1" x14ac:dyDescent="0.3">
      <c r="B2681" s="15" t="str">
        <f>IF(AND('[1]Vmesna vrtilna_SKLOP1'!B2681&lt;&gt;"",'[1]Vmesna vrtilna_SKLOP1'!C2681&lt;&gt;""),IF('[1]Vmesna vrtilna_SKLOP1'!B2681&lt;&gt;"",'[1]Vmesna vrtilna_SKLOP1'!B2681,""),"")</f>
        <v/>
      </c>
      <c r="C2681" s="16" t="str">
        <f>IF(OR(C2680="Posebna oblika",C2680="Kulturno zaščiten objekt",C2680="Kulturno zaščiten objekt, Posebna oblika"),"Glej zavihek POSEBNI POGOJI",IF(SUM(N2680:Q2680)=1,"Posebna oblika",IF(SUM(N2680:Q2680)=10,"Kulturno zaščiten objekt",IF(SUM(N2680:Q2680)=11,"Kulturno zaščiten objekt, Posebna oblika",IF(AND('[1]Vmesna vrtilna_SKLOP1'!C2681&lt;&gt;"",'[1]Vmesna vrtilna_SKLOP1'!D2681&lt;&gt;""),IF('[1]Vmesna vrtilna_SKLOP1'!C2681&lt;&gt;"",'[1]Vmesna vrtilna_SKLOP1'!C2681,""),"")))))</f>
        <v/>
      </c>
      <c r="D2681" s="17" t="str">
        <f>IF(IFERROR(VLOOKUP(B2681,'[1]Vmesna vrtilna_SKLOP1'!B:J,6,0),"")=0,"",IFERROR(VLOOKUP(B2681,'[1]Vmesna vrtilna_SKLOP1'!B:J,6,0),""))</f>
        <v/>
      </c>
      <c r="E2681" s="16" t="str">
        <f>IF(IF('[1]Vmesna vrtilna_SKLOP1'!E2681&lt;&gt;"",'[1]Vmesna vrtilna_SKLOP1'!D2681,"")=0,"",IF('[1]Vmesna vrtilna_SKLOP1'!E2681&lt;&gt;"",'[1]Vmesna vrtilna_SKLOP1'!D2681,""))</f>
        <v/>
      </c>
      <c r="F2681" s="18" t="str">
        <f>IF('[1]Vmesna vrtilna_SKLOP1'!E2681&lt;&gt;"",'[1]Vmesna vrtilna_SKLOP1'!E2681,"")</f>
        <v>Demontaža police</v>
      </c>
      <c r="G2681" s="15" t="str">
        <f>IF('[1]Vmesna vrtilna_SKLOP1'!E2681&lt;&gt;"",'[1]Vmesna vrtilna_SKLOP1'!F2681,"")</f>
        <v>[kos]</v>
      </c>
      <c r="H2681" s="19">
        <f>IF('[1]Vmesna vrtilna_SKLOP1'!F2681&lt;&gt;"",'[1]Vmesna vrtilna_SKLOP1'!I2681,"")</f>
        <v>4</v>
      </c>
      <c r="I2681" s="20" t="str">
        <f>IF(I2680="Skupaj:","DDV (22%):",IF(I2680="DDV (22%):","Skupaj z DDV:",IF(AND('[1]Vmesna vrtilna_SKLOP1'!C2681&lt;&gt;"",'[1]Vmesna vrtilna_SKLOP1'!E2681=""),"Skupaj:","")))</f>
        <v/>
      </c>
      <c r="J2681" s="21">
        <f t="shared" si="83"/>
        <v>0</v>
      </c>
      <c r="K2681" s="21">
        <f>IF(I2681="Skupaj z DDV:",SUM(K2679,K2680),IF(I2681="DDV (22%):",K2680*0.22,IF(AND('[1]Vmesna vrtilna_SKLOP1'!C2681&lt;&gt;"",'[1]Vmesna vrtilna_SKLOP1'!D2681=""),'[1]Vmesna vrtilna_SKLOP1'!J2681,IF(F2681&lt;&gt;"",IF('[1]Vmesna vrtilna_SKLOP1'!J2681&lt;&gt;"",'[1]Vmesna vrtilna_SKLOP1'!J2681,""),""))))</f>
        <v>36</v>
      </c>
      <c r="L2681" s="22">
        <f>IF(I2680="Skupaj:","DDV (22%):",IF(I2680="DDV (22%):","Skupaj z DDV:",IF(AND('[1]Vmesna vrtilna_SKLOP1'!C2681&lt;&gt;"",'[1]Vmesna vrtilna_SKLOP1'!E2681=""),"Skupaj:",IF(AND('[1]Vmesna vrtilna_SKLOP1'!C2681&lt;&gt;"",'[1]Vmesna vrtilna_SKLOP1'!D2681=""),'[1]Vmesna vrtilna_SKLOP1'!J2681,IF(F2681&lt;&gt;"",IF('[1]Vmesna vrtilna_SKLOP1'!J2681&lt;&gt;"",'[1]Vmesna vrtilna_SKLOP1'!J2681,""),"")))))</f>
        <v>36</v>
      </c>
      <c r="M2681" s="22">
        <f t="shared" si="82"/>
        <v>0</v>
      </c>
      <c r="N2681" s="22" t="str">
        <f>IF(IFERROR(VLOOKUP(B2681,'[1]Vmesna vrtilna_SKLOP1'!B:J,7,0),"")=0,"",IFERROR(VLOOKUP(B2681,'[1]Vmesna vrtilna_SKLOP1'!B:J,7,0),""))</f>
        <v/>
      </c>
      <c r="O2681" s="22"/>
    </row>
    <row r="2682" spans="2:15" ht="15" customHeight="1" x14ac:dyDescent="0.3">
      <c r="B2682" s="15" t="str">
        <f>IF(AND('[1]Vmesna vrtilna_SKLOP1'!B2682&lt;&gt;"",'[1]Vmesna vrtilna_SKLOP1'!C2682&lt;&gt;""),IF('[1]Vmesna vrtilna_SKLOP1'!B2682&lt;&gt;"",'[1]Vmesna vrtilna_SKLOP1'!B2682,""),"")</f>
        <v/>
      </c>
      <c r="C2682" s="16" t="str">
        <f>IF(OR(C2681="Posebna oblika",C2681="Kulturno zaščiten objekt",C2681="Kulturno zaščiten objekt, Posebna oblika"),"Glej zavihek POSEBNI POGOJI",IF(SUM(N2681:Q2681)=1,"Posebna oblika",IF(SUM(N2681:Q2681)=10,"Kulturno zaščiten objekt",IF(SUM(N2681:Q2681)=11,"Kulturno zaščiten objekt, Posebna oblika",IF(AND('[1]Vmesna vrtilna_SKLOP1'!C2682&lt;&gt;"",'[1]Vmesna vrtilna_SKLOP1'!D2682&lt;&gt;""),IF('[1]Vmesna vrtilna_SKLOP1'!C2682&lt;&gt;"",'[1]Vmesna vrtilna_SKLOP1'!C2682,""),"")))))</f>
        <v/>
      </c>
      <c r="D2682" s="17" t="str">
        <f>IF(IFERROR(VLOOKUP(B2682,'[1]Vmesna vrtilna_SKLOP1'!B:J,6,0),"")=0,"",IFERROR(VLOOKUP(B2682,'[1]Vmesna vrtilna_SKLOP1'!B:J,6,0),""))</f>
        <v/>
      </c>
      <c r="E2682" s="16" t="str">
        <f>IF(IF('[1]Vmesna vrtilna_SKLOP1'!E2682&lt;&gt;"",'[1]Vmesna vrtilna_SKLOP1'!D2682,"")=0,"",IF('[1]Vmesna vrtilna_SKLOP1'!E2682&lt;&gt;"",'[1]Vmesna vrtilna_SKLOP1'!D2682,""))</f>
        <v/>
      </c>
      <c r="F2682" s="18" t="str">
        <f>IF('[1]Vmesna vrtilna_SKLOP1'!E2682&lt;&gt;"",'[1]Vmesna vrtilna_SKLOP1'!E2682,"")</f>
        <v/>
      </c>
      <c r="G2682" s="15" t="str">
        <f>IF('[1]Vmesna vrtilna_SKLOP1'!E2682&lt;&gt;"",'[1]Vmesna vrtilna_SKLOP1'!F2682,"")</f>
        <v/>
      </c>
      <c r="H2682" s="19" t="str">
        <f>IF('[1]Vmesna vrtilna_SKLOP1'!F2682&lt;&gt;"",'[1]Vmesna vrtilna_SKLOP1'!I2682,"")</f>
        <v/>
      </c>
      <c r="I2682" s="20" t="str">
        <f>IF(I2681="Skupaj:","DDV (22%):",IF(I2681="DDV (22%):","Skupaj z DDV:",IF(AND('[1]Vmesna vrtilna_SKLOP1'!C2682&lt;&gt;"",'[1]Vmesna vrtilna_SKLOP1'!E2682=""),"Skupaj:","")))</f>
        <v/>
      </c>
      <c r="J2682" s="21" t="str">
        <f t="shared" si="83"/>
        <v/>
      </c>
      <c r="K2682" s="21" t="str">
        <f>IF(I2682="Skupaj z DDV:",SUM(K2680,K2681),IF(I2682="DDV (22%):",K2681*0.22,IF(AND('[1]Vmesna vrtilna_SKLOP1'!C2682&lt;&gt;"",'[1]Vmesna vrtilna_SKLOP1'!D2682=""),'[1]Vmesna vrtilna_SKLOP1'!J2682,IF(F2682&lt;&gt;"",IF('[1]Vmesna vrtilna_SKLOP1'!J2682&lt;&gt;"",'[1]Vmesna vrtilna_SKLOP1'!J2682,""),""))))</f>
        <v/>
      </c>
      <c r="L2682" s="22" t="str">
        <f>IF(I2681="Skupaj:","DDV (22%):",IF(I2681="DDV (22%):","Skupaj z DDV:",IF(AND('[1]Vmesna vrtilna_SKLOP1'!C2682&lt;&gt;"",'[1]Vmesna vrtilna_SKLOP1'!E2682=""),"Skupaj:",IF(AND('[1]Vmesna vrtilna_SKLOP1'!C2682&lt;&gt;"",'[1]Vmesna vrtilna_SKLOP1'!D2682=""),'[1]Vmesna vrtilna_SKLOP1'!J2682,IF(F2682&lt;&gt;"",IF('[1]Vmesna vrtilna_SKLOP1'!J2682&lt;&gt;"",'[1]Vmesna vrtilna_SKLOP1'!J2682,""),"")))))</f>
        <v/>
      </c>
      <c r="M2682" s="22">
        <f t="shared" si="82"/>
        <v>0</v>
      </c>
      <c r="N2682" s="22" t="str">
        <f>IF(IFERROR(VLOOKUP(B2682,'[1]Vmesna vrtilna_SKLOP1'!B:J,7,0),"")=0,"",IFERROR(VLOOKUP(B2682,'[1]Vmesna vrtilna_SKLOP1'!B:J,7,0),""))</f>
        <v/>
      </c>
      <c r="O2682" s="22"/>
    </row>
    <row r="2683" spans="2:15" ht="15" customHeight="1" x14ac:dyDescent="0.3">
      <c r="B2683" s="15" t="str">
        <f>IF(AND('[1]Vmesna vrtilna_SKLOP1'!B2683&lt;&gt;"",'[1]Vmesna vrtilna_SKLOP1'!C2683&lt;&gt;""),IF('[1]Vmesna vrtilna_SKLOP1'!B2683&lt;&gt;"",'[1]Vmesna vrtilna_SKLOP1'!B2683,""),"")</f>
        <v/>
      </c>
      <c r="C2683" s="16" t="str">
        <f>IF(OR(C2682="Posebna oblika",C2682="Kulturno zaščiten objekt",C2682="Kulturno zaščiten objekt, Posebna oblika"),"Glej zavihek POSEBNI POGOJI",IF(SUM(N2682:Q2682)=1,"Posebna oblika",IF(SUM(N2682:Q2682)=10,"Kulturno zaščiten objekt",IF(SUM(N2682:Q2682)=11,"Kulturno zaščiten objekt, Posebna oblika",IF(AND('[1]Vmesna vrtilna_SKLOP1'!C2683&lt;&gt;"",'[1]Vmesna vrtilna_SKLOP1'!D2683&lt;&gt;""),IF('[1]Vmesna vrtilna_SKLOP1'!C2683&lt;&gt;"",'[1]Vmesna vrtilna_SKLOP1'!C2683,""),"")))))</f>
        <v/>
      </c>
      <c r="D2683" s="17" t="str">
        <f>IF(IFERROR(VLOOKUP(B2683,'[1]Vmesna vrtilna_SKLOP1'!B:J,6,0),"")=0,"",IFERROR(VLOOKUP(B2683,'[1]Vmesna vrtilna_SKLOP1'!B:J,6,0),""))</f>
        <v/>
      </c>
      <c r="E2683" s="16" t="str">
        <f>IF(IF('[1]Vmesna vrtilna_SKLOP1'!E2683&lt;&gt;"",'[1]Vmesna vrtilna_SKLOP1'!D2683,"")=0,"",IF('[1]Vmesna vrtilna_SKLOP1'!E2683&lt;&gt;"",'[1]Vmesna vrtilna_SKLOP1'!D2683,""))</f>
        <v>Montaža</v>
      </c>
      <c r="F2683" s="18" t="str">
        <f>IF('[1]Vmesna vrtilna_SKLOP1'!E2683&lt;&gt;"",'[1]Vmesna vrtilna_SKLOP1'!E2683,"")</f>
        <v>RAL montaža oken z zidarskimi deli ter dodatno zapiranje odprtine nad notr. rolo omarico</v>
      </c>
      <c r="G2683" s="15" t="str">
        <f>IF('[1]Vmesna vrtilna_SKLOP1'!E2683&lt;&gt;"",'[1]Vmesna vrtilna_SKLOP1'!F2683,"")</f>
        <v>[m1]</v>
      </c>
      <c r="H2683" s="19">
        <f>IF('[1]Vmesna vrtilna_SKLOP1'!F2683&lt;&gt;"",'[1]Vmesna vrtilna_SKLOP1'!I2683,"")</f>
        <v>25.6</v>
      </c>
      <c r="I2683" s="20" t="str">
        <f>IF(I2682="Skupaj:","DDV (22%):",IF(I2682="DDV (22%):","Skupaj z DDV:",IF(AND('[1]Vmesna vrtilna_SKLOP1'!C2683&lt;&gt;"",'[1]Vmesna vrtilna_SKLOP1'!E2683=""),"Skupaj:","")))</f>
        <v/>
      </c>
      <c r="J2683" s="21">
        <f t="shared" si="83"/>
        <v>0</v>
      </c>
      <c r="K2683" s="21">
        <f>IF(I2683="Skupaj z DDV:",SUM(K2681,K2682),IF(I2683="DDV (22%):",K2682*0.22,IF(AND('[1]Vmesna vrtilna_SKLOP1'!C2683&lt;&gt;"",'[1]Vmesna vrtilna_SKLOP1'!D2683=""),'[1]Vmesna vrtilna_SKLOP1'!J2683,IF(F2683&lt;&gt;"",IF('[1]Vmesna vrtilna_SKLOP1'!J2683&lt;&gt;"",'[1]Vmesna vrtilna_SKLOP1'!J2683,""),""))))</f>
        <v>952</v>
      </c>
      <c r="L2683" s="22">
        <f>IF(I2682="Skupaj:","DDV (22%):",IF(I2682="DDV (22%):","Skupaj z DDV:",IF(AND('[1]Vmesna vrtilna_SKLOP1'!C2683&lt;&gt;"",'[1]Vmesna vrtilna_SKLOP1'!E2683=""),"Skupaj:",IF(AND('[1]Vmesna vrtilna_SKLOP1'!C2683&lt;&gt;"",'[1]Vmesna vrtilna_SKLOP1'!D2683=""),'[1]Vmesna vrtilna_SKLOP1'!J2683,IF(F2683&lt;&gt;"",IF('[1]Vmesna vrtilna_SKLOP1'!J2683&lt;&gt;"",'[1]Vmesna vrtilna_SKLOP1'!J2683,""),"")))))</f>
        <v>952</v>
      </c>
      <c r="M2683" s="22">
        <f t="shared" si="82"/>
        <v>0</v>
      </c>
      <c r="N2683" s="22" t="str">
        <f>IF(IFERROR(VLOOKUP(B2683,'[1]Vmesna vrtilna_SKLOP1'!B:J,7,0),"")=0,"",IFERROR(VLOOKUP(B2683,'[1]Vmesna vrtilna_SKLOP1'!B:J,7,0),""))</f>
        <v/>
      </c>
      <c r="O2683" s="22"/>
    </row>
    <row r="2684" spans="2:15" ht="15" customHeight="1" x14ac:dyDescent="0.3">
      <c r="B2684" s="15" t="str">
        <f>IF(AND('[1]Vmesna vrtilna_SKLOP1'!B2684&lt;&gt;"",'[1]Vmesna vrtilna_SKLOP1'!C2684&lt;&gt;""),IF('[1]Vmesna vrtilna_SKLOP1'!B2684&lt;&gt;"",'[1]Vmesna vrtilna_SKLOP1'!B2684,""),"")</f>
        <v/>
      </c>
      <c r="C2684" s="16" t="str">
        <f>IF(OR(C2683="Posebna oblika",C2683="Kulturno zaščiten objekt",C2683="Kulturno zaščiten objekt, Posebna oblika"),"Glej zavihek POSEBNI POGOJI",IF(SUM(N2683:Q2683)=1,"Posebna oblika",IF(SUM(N2683:Q2683)=10,"Kulturno zaščiten objekt",IF(SUM(N2683:Q2683)=11,"Kulturno zaščiten objekt, Posebna oblika",IF(AND('[1]Vmesna vrtilna_SKLOP1'!C2684&lt;&gt;"",'[1]Vmesna vrtilna_SKLOP1'!D2684&lt;&gt;""),IF('[1]Vmesna vrtilna_SKLOP1'!C2684&lt;&gt;"",'[1]Vmesna vrtilna_SKLOP1'!C2684,""),"")))))</f>
        <v/>
      </c>
      <c r="D2684" s="17" t="str">
        <f>IF(IFERROR(VLOOKUP(B2684,'[1]Vmesna vrtilna_SKLOP1'!B:J,6,0),"")=0,"",IFERROR(VLOOKUP(B2684,'[1]Vmesna vrtilna_SKLOP1'!B:J,6,0),""))</f>
        <v/>
      </c>
      <c r="E2684" s="16" t="str">
        <f>IF(IF('[1]Vmesna vrtilna_SKLOP1'!E2684&lt;&gt;"",'[1]Vmesna vrtilna_SKLOP1'!D2684,"")=0,"",IF('[1]Vmesna vrtilna_SKLOP1'!E2684&lt;&gt;"",'[1]Vmesna vrtilna_SKLOP1'!D2684,""))</f>
        <v/>
      </c>
      <c r="F2684" s="18" t="str">
        <f>IF('[1]Vmesna vrtilna_SKLOP1'!E2684&lt;&gt;"",'[1]Vmesna vrtilna_SKLOP1'!E2684,"")</f>
        <v>Montaža police</v>
      </c>
      <c r="G2684" s="15" t="str">
        <f>IF('[1]Vmesna vrtilna_SKLOP1'!E2684&lt;&gt;"",'[1]Vmesna vrtilna_SKLOP1'!F2684,"")</f>
        <v>[kos]</v>
      </c>
      <c r="H2684" s="19">
        <f>IF('[1]Vmesna vrtilna_SKLOP1'!F2684&lt;&gt;"",'[1]Vmesna vrtilna_SKLOP1'!I2684,"")</f>
        <v>4</v>
      </c>
      <c r="I2684" s="20" t="str">
        <f>IF(I2683="Skupaj:","DDV (22%):",IF(I2683="DDV (22%):","Skupaj z DDV:",IF(AND('[1]Vmesna vrtilna_SKLOP1'!C2684&lt;&gt;"",'[1]Vmesna vrtilna_SKLOP1'!E2684=""),"Skupaj:","")))</f>
        <v/>
      </c>
      <c r="J2684" s="21">
        <f t="shared" si="83"/>
        <v>0</v>
      </c>
      <c r="K2684" s="21">
        <f>IF(I2684="Skupaj z DDV:",SUM(K2682,K2683),IF(I2684="DDV (22%):",K2683*0.22,IF(AND('[1]Vmesna vrtilna_SKLOP1'!C2684&lt;&gt;"",'[1]Vmesna vrtilna_SKLOP1'!D2684=""),'[1]Vmesna vrtilna_SKLOP1'!J2684,IF(F2684&lt;&gt;"",IF('[1]Vmesna vrtilna_SKLOP1'!J2684&lt;&gt;"",'[1]Vmesna vrtilna_SKLOP1'!J2684,""),""))))</f>
        <v>72</v>
      </c>
      <c r="L2684" s="22">
        <f>IF(I2683="Skupaj:","DDV (22%):",IF(I2683="DDV (22%):","Skupaj z DDV:",IF(AND('[1]Vmesna vrtilna_SKLOP1'!C2684&lt;&gt;"",'[1]Vmesna vrtilna_SKLOP1'!E2684=""),"Skupaj:",IF(AND('[1]Vmesna vrtilna_SKLOP1'!C2684&lt;&gt;"",'[1]Vmesna vrtilna_SKLOP1'!D2684=""),'[1]Vmesna vrtilna_SKLOP1'!J2684,IF(F2684&lt;&gt;"",IF('[1]Vmesna vrtilna_SKLOP1'!J2684&lt;&gt;"",'[1]Vmesna vrtilna_SKLOP1'!J2684,""),"")))))</f>
        <v>72</v>
      </c>
      <c r="M2684" s="22">
        <f t="shared" si="82"/>
        <v>0</v>
      </c>
      <c r="N2684" s="22" t="str">
        <f>IF(IFERROR(VLOOKUP(B2684,'[1]Vmesna vrtilna_SKLOP1'!B:J,7,0),"")=0,"",IFERROR(VLOOKUP(B2684,'[1]Vmesna vrtilna_SKLOP1'!B:J,7,0),""))</f>
        <v/>
      </c>
      <c r="O2684" s="22"/>
    </row>
    <row r="2685" spans="2:15" ht="15" customHeight="1" x14ac:dyDescent="0.3">
      <c r="B2685" s="15" t="str">
        <f>IF(AND('[1]Vmesna vrtilna_SKLOP1'!B2685&lt;&gt;"",'[1]Vmesna vrtilna_SKLOP1'!C2685&lt;&gt;""),IF('[1]Vmesna vrtilna_SKLOP1'!B2685&lt;&gt;"",'[1]Vmesna vrtilna_SKLOP1'!B2685,""),"")</f>
        <v/>
      </c>
      <c r="C2685" s="16" t="str">
        <f>IF(OR(C2684="Posebna oblika",C2684="Kulturno zaščiten objekt",C2684="Kulturno zaščiten objekt, Posebna oblika"),"Glej zavihek POSEBNI POGOJI",IF(SUM(N2684:Q2684)=1,"Posebna oblika",IF(SUM(N2684:Q2684)=10,"Kulturno zaščiten objekt",IF(SUM(N2684:Q2684)=11,"Kulturno zaščiten objekt, Posebna oblika",IF(AND('[1]Vmesna vrtilna_SKLOP1'!C2685&lt;&gt;"",'[1]Vmesna vrtilna_SKLOP1'!D2685&lt;&gt;""),IF('[1]Vmesna vrtilna_SKLOP1'!C2685&lt;&gt;"",'[1]Vmesna vrtilna_SKLOP1'!C2685,""),"")))))</f>
        <v/>
      </c>
      <c r="D2685" s="17" t="str">
        <f>IF(IFERROR(VLOOKUP(B2685,'[1]Vmesna vrtilna_SKLOP1'!B:J,6,0),"")=0,"",IFERROR(VLOOKUP(B2685,'[1]Vmesna vrtilna_SKLOP1'!B:J,6,0),""))</f>
        <v/>
      </c>
      <c r="E2685" s="16" t="str">
        <f>IF(IF('[1]Vmesna vrtilna_SKLOP1'!E2685&lt;&gt;"",'[1]Vmesna vrtilna_SKLOP1'!D2685,"")=0,"",IF('[1]Vmesna vrtilna_SKLOP1'!E2685&lt;&gt;"",'[1]Vmesna vrtilna_SKLOP1'!D2685,""))</f>
        <v/>
      </c>
      <c r="F2685" s="18" t="str">
        <f>IF('[1]Vmesna vrtilna_SKLOP1'!E2685&lt;&gt;"",'[1]Vmesna vrtilna_SKLOP1'!E2685,"")</f>
        <v>RAL montaža vrat z zidarskimi deli ter dodatno zapiranje odprtine nad notr. rolo omarico</v>
      </c>
      <c r="G2685" s="15" t="str">
        <f>IF('[1]Vmesna vrtilna_SKLOP1'!E2685&lt;&gt;"",'[1]Vmesna vrtilna_SKLOP1'!F2685,"")</f>
        <v>[m1]</v>
      </c>
      <c r="H2685" s="19">
        <f>IF('[1]Vmesna vrtilna_SKLOP1'!F2685&lt;&gt;"",'[1]Vmesna vrtilna_SKLOP1'!I2685,"")</f>
        <v>12</v>
      </c>
      <c r="I2685" s="20" t="str">
        <f>IF(I2684="Skupaj:","DDV (22%):",IF(I2684="DDV (22%):","Skupaj z DDV:",IF(AND('[1]Vmesna vrtilna_SKLOP1'!C2685&lt;&gt;"",'[1]Vmesna vrtilna_SKLOP1'!E2685=""),"Skupaj:","")))</f>
        <v/>
      </c>
      <c r="J2685" s="21">
        <f t="shared" si="83"/>
        <v>0</v>
      </c>
      <c r="K2685" s="21">
        <f>IF(I2685="Skupaj z DDV:",SUM(K2683,K2684),IF(I2685="DDV (22%):",K2684*0.22,IF(AND('[1]Vmesna vrtilna_SKLOP1'!C2685&lt;&gt;"",'[1]Vmesna vrtilna_SKLOP1'!D2685=""),'[1]Vmesna vrtilna_SKLOP1'!J2685,IF(F2685&lt;&gt;"",IF('[1]Vmesna vrtilna_SKLOP1'!J2685&lt;&gt;"",'[1]Vmesna vrtilna_SKLOP1'!J2685,""),""))))</f>
        <v>448.79999999999995</v>
      </c>
      <c r="L2685" s="22">
        <f>IF(I2684="Skupaj:","DDV (22%):",IF(I2684="DDV (22%):","Skupaj z DDV:",IF(AND('[1]Vmesna vrtilna_SKLOP1'!C2685&lt;&gt;"",'[1]Vmesna vrtilna_SKLOP1'!E2685=""),"Skupaj:",IF(AND('[1]Vmesna vrtilna_SKLOP1'!C2685&lt;&gt;"",'[1]Vmesna vrtilna_SKLOP1'!D2685=""),'[1]Vmesna vrtilna_SKLOP1'!J2685,IF(F2685&lt;&gt;"",IF('[1]Vmesna vrtilna_SKLOP1'!J2685&lt;&gt;"",'[1]Vmesna vrtilna_SKLOP1'!J2685,""),"")))))</f>
        <v>448.79999999999995</v>
      </c>
      <c r="M2685" s="22">
        <f t="shared" si="82"/>
        <v>0</v>
      </c>
      <c r="N2685" s="22" t="str">
        <f>IF(IFERROR(VLOOKUP(B2685,'[1]Vmesna vrtilna_SKLOP1'!B:J,7,0),"")=0,"",IFERROR(VLOOKUP(B2685,'[1]Vmesna vrtilna_SKLOP1'!B:J,7,0),""))</f>
        <v/>
      </c>
      <c r="O2685" s="22"/>
    </row>
    <row r="2686" spans="2:15" ht="15" customHeight="1" x14ac:dyDescent="0.3">
      <c r="B2686" s="15" t="str">
        <f>IF(AND('[1]Vmesna vrtilna_SKLOP1'!B2686&lt;&gt;"",'[1]Vmesna vrtilna_SKLOP1'!C2686&lt;&gt;""),IF('[1]Vmesna vrtilna_SKLOP1'!B2686&lt;&gt;"",'[1]Vmesna vrtilna_SKLOP1'!B2686,""),"")</f>
        <v/>
      </c>
      <c r="C2686" s="16" t="str">
        <f>IF(OR(C2685="Posebna oblika",C2685="Kulturno zaščiten objekt",C2685="Kulturno zaščiten objekt, Posebna oblika"),"Glej zavihek POSEBNI POGOJI",IF(SUM(N2685:Q2685)=1,"Posebna oblika",IF(SUM(N2685:Q2685)=10,"Kulturno zaščiten objekt",IF(SUM(N2685:Q2685)=11,"Kulturno zaščiten objekt, Posebna oblika",IF(AND('[1]Vmesna vrtilna_SKLOP1'!C2686&lt;&gt;"",'[1]Vmesna vrtilna_SKLOP1'!D2686&lt;&gt;""),IF('[1]Vmesna vrtilna_SKLOP1'!C2686&lt;&gt;"",'[1]Vmesna vrtilna_SKLOP1'!C2686,""),"")))))</f>
        <v/>
      </c>
      <c r="D2686" s="17" t="str">
        <f>IF(IFERROR(VLOOKUP(B2686,'[1]Vmesna vrtilna_SKLOP1'!B:J,6,0),"")=0,"",IFERROR(VLOOKUP(B2686,'[1]Vmesna vrtilna_SKLOP1'!B:J,6,0),""))</f>
        <v/>
      </c>
      <c r="E2686" s="16" t="str">
        <f>IF(IF('[1]Vmesna vrtilna_SKLOP1'!E2686&lt;&gt;"",'[1]Vmesna vrtilna_SKLOP1'!D2686,"")=0,"",IF('[1]Vmesna vrtilna_SKLOP1'!E2686&lt;&gt;"",'[1]Vmesna vrtilna_SKLOP1'!D2686,""))</f>
        <v/>
      </c>
      <c r="F2686" s="18" t="str">
        <f>IF('[1]Vmesna vrtilna_SKLOP1'!E2686&lt;&gt;"",'[1]Vmesna vrtilna_SKLOP1'!E2686,"")</f>
        <v/>
      </c>
      <c r="G2686" s="15" t="str">
        <f>IF('[1]Vmesna vrtilna_SKLOP1'!E2686&lt;&gt;"",'[1]Vmesna vrtilna_SKLOP1'!F2686,"")</f>
        <v/>
      </c>
      <c r="H2686" s="19" t="str">
        <f>IF('[1]Vmesna vrtilna_SKLOP1'!F2686&lt;&gt;"",'[1]Vmesna vrtilna_SKLOP1'!I2686,"")</f>
        <v/>
      </c>
      <c r="I2686" s="20" t="str">
        <f>IF(I2685="Skupaj:","DDV (22%):",IF(I2685="DDV (22%):","Skupaj z DDV:",IF(AND('[1]Vmesna vrtilna_SKLOP1'!C2686&lt;&gt;"",'[1]Vmesna vrtilna_SKLOP1'!E2686=""),"Skupaj:","")))</f>
        <v/>
      </c>
      <c r="J2686" s="21" t="str">
        <f t="shared" si="83"/>
        <v/>
      </c>
      <c r="K2686" s="21" t="str">
        <f>IF(I2686="Skupaj z DDV:",SUM(K2684,K2685),IF(I2686="DDV (22%):",K2685*0.22,IF(AND('[1]Vmesna vrtilna_SKLOP1'!C2686&lt;&gt;"",'[1]Vmesna vrtilna_SKLOP1'!D2686=""),'[1]Vmesna vrtilna_SKLOP1'!J2686,IF(F2686&lt;&gt;"",IF('[1]Vmesna vrtilna_SKLOP1'!J2686&lt;&gt;"",'[1]Vmesna vrtilna_SKLOP1'!J2686,""),""))))</f>
        <v/>
      </c>
      <c r="L2686" s="22" t="str">
        <f>IF(I2685="Skupaj:","DDV (22%):",IF(I2685="DDV (22%):","Skupaj z DDV:",IF(AND('[1]Vmesna vrtilna_SKLOP1'!C2686&lt;&gt;"",'[1]Vmesna vrtilna_SKLOP1'!E2686=""),"Skupaj:",IF(AND('[1]Vmesna vrtilna_SKLOP1'!C2686&lt;&gt;"",'[1]Vmesna vrtilna_SKLOP1'!D2686=""),'[1]Vmesna vrtilna_SKLOP1'!J2686,IF(F2686&lt;&gt;"",IF('[1]Vmesna vrtilna_SKLOP1'!J2686&lt;&gt;"",'[1]Vmesna vrtilna_SKLOP1'!J2686,""),"")))))</f>
        <v/>
      </c>
      <c r="M2686" s="22">
        <f t="shared" si="82"/>
        <v>0</v>
      </c>
      <c r="N2686" s="22" t="str">
        <f>IF(IFERROR(VLOOKUP(B2686,'[1]Vmesna vrtilna_SKLOP1'!B:J,7,0),"")=0,"",IFERROR(VLOOKUP(B2686,'[1]Vmesna vrtilna_SKLOP1'!B:J,7,0),""))</f>
        <v/>
      </c>
      <c r="O2686" s="22"/>
    </row>
    <row r="2687" spans="2:15" ht="15" customHeight="1" x14ac:dyDescent="0.3">
      <c r="B2687" s="15" t="str">
        <f>IF(AND('[1]Vmesna vrtilna_SKLOP1'!B2687&lt;&gt;"",'[1]Vmesna vrtilna_SKLOP1'!C2687&lt;&gt;""),IF('[1]Vmesna vrtilna_SKLOP1'!B2687&lt;&gt;"",'[1]Vmesna vrtilna_SKLOP1'!B2687,""),"")</f>
        <v/>
      </c>
      <c r="C2687" s="16" t="str">
        <f>IF(OR(C2686="Posebna oblika",C2686="Kulturno zaščiten objekt",C2686="Kulturno zaščiten objekt, Posebna oblika"),"Glej zavihek POSEBNI POGOJI",IF(SUM(N2686:Q2686)=1,"Posebna oblika",IF(SUM(N2686:Q2686)=10,"Kulturno zaščiten objekt",IF(SUM(N2686:Q2686)=11,"Kulturno zaščiten objekt, Posebna oblika",IF(AND('[1]Vmesna vrtilna_SKLOP1'!C2687&lt;&gt;"",'[1]Vmesna vrtilna_SKLOP1'!D2687&lt;&gt;""),IF('[1]Vmesna vrtilna_SKLOP1'!C2687&lt;&gt;"",'[1]Vmesna vrtilna_SKLOP1'!C2687,""),"")))))</f>
        <v/>
      </c>
      <c r="D2687" s="17" t="str">
        <f>IF(IFERROR(VLOOKUP(B2687,'[1]Vmesna vrtilna_SKLOP1'!B:J,6,0),"")=0,"",IFERROR(VLOOKUP(B2687,'[1]Vmesna vrtilna_SKLOP1'!B:J,6,0),""))</f>
        <v/>
      </c>
      <c r="E2687" s="16" t="str">
        <f>IF(IF('[1]Vmesna vrtilna_SKLOP1'!E2687&lt;&gt;"",'[1]Vmesna vrtilna_SKLOP1'!D2687,"")=0,"",IF('[1]Vmesna vrtilna_SKLOP1'!E2687&lt;&gt;"",'[1]Vmesna vrtilna_SKLOP1'!D2687,""))</f>
        <v>Odvoz na deponijo</v>
      </c>
      <c r="F2687" s="18" t="str">
        <f>IF('[1]Vmesna vrtilna_SKLOP1'!E2687&lt;&gt;"",'[1]Vmesna vrtilna_SKLOP1'!E2687,"")</f>
        <v>Odvoz na deponijo</v>
      </c>
      <c r="G2687" s="15" t="str">
        <f>IF('[1]Vmesna vrtilna_SKLOP1'!E2687&lt;&gt;"",'[1]Vmesna vrtilna_SKLOP1'!F2687,"")</f>
        <v>[m1]</v>
      </c>
      <c r="H2687" s="19">
        <f>IF('[1]Vmesna vrtilna_SKLOP1'!F2687&lt;&gt;"",'[1]Vmesna vrtilna_SKLOP1'!I2687,"")</f>
        <v>37.599999999999994</v>
      </c>
      <c r="I2687" s="20" t="str">
        <f>IF(I2686="Skupaj:","DDV (22%):",IF(I2686="DDV (22%):","Skupaj z DDV:",IF(AND('[1]Vmesna vrtilna_SKLOP1'!C2687&lt;&gt;"",'[1]Vmesna vrtilna_SKLOP1'!E2687=""),"Skupaj:","")))</f>
        <v/>
      </c>
      <c r="J2687" s="21">
        <f t="shared" si="83"/>
        <v>0</v>
      </c>
      <c r="K2687" s="21">
        <f>IF(I2687="Skupaj z DDV:",SUM(K2685,K2686),IF(I2687="DDV (22%):",K2686*0.22,IF(AND('[1]Vmesna vrtilna_SKLOP1'!C2687&lt;&gt;"",'[1]Vmesna vrtilna_SKLOP1'!D2687=""),'[1]Vmesna vrtilna_SKLOP1'!J2687,IF(F2687&lt;&gt;"",IF('[1]Vmesna vrtilna_SKLOP1'!J2687&lt;&gt;"",'[1]Vmesna vrtilna_SKLOP1'!J2687,""),""))))</f>
        <v>112.80000000000001</v>
      </c>
      <c r="L2687" s="22">
        <f>IF(I2686="Skupaj:","DDV (22%):",IF(I2686="DDV (22%):","Skupaj z DDV:",IF(AND('[1]Vmesna vrtilna_SKLOP1'!C2687&lt;&gt;"",'[1]Vmesna vrtilna_SKLOP1'!E2687=""),"Skupaj:",IF(AND('[1]Vmesna vrtilna_SKLOP1'!C2687&lt;&gt;"",'[1]Vmesna vrtilna_SKLOP1'!D2687=""),'[1]Vmesna vrtilna_SKLOP1'!J2687,IF(F2687&lt;&gt;"",IF('[1]Vmesna vrtilna_SKLOP1'!J2687&lt;&gt;"",'[1]Vmesna vrtilna_SKLOP1'!J2687,""),"")))))</f>
        <v>112.80000000000001</v>
      </c>
      <c r="M2687" s="22">
        <f t="shared" si="82"/>
        <v>0</v>
      </c>
      <c r="N2687" s="22" t="str">
        <f>IF(IFERROR(VLOOKUP(B2687,'[1]Vmesna vrtilna_SKLOP1'!B:J,7,0),"")=0,"",IFERROR(VLOOKUP(B2687,'[1]Vmesna vrtilna_SKLOP1'!B:J,7,0),""))</f>
        <v/>
      </c>
      <c r="O2687" s="22"/>
    </row>
    <row r="2688" spans="2:15" ht="15" customHeight="1" x14ac:dyDescent="0.3">
      <c r="B2688" s="15" t="str">
        <f>IF(AND('[1]Vmesna vrtilna_SKLOP1'!B2688&lt;&gt;"",'[1]Vmesna vrtilna_SKLOP1'!C2688&lt;&gt;""),IF('[1]Vmesna vrtilna_SKLOP1'!B2688&lt;&gt;"",'[1]Vmesna vrtilna_SKLOP1'!B2688,""),"")</f>
        <v/>
      </c>
      <c r="C2688" s="16" t="str">
        <f>IF(OR(C2687="Posebna oblika",C2687="Kulturno zaščiten objekt",C2687="Kulturno zaščiten objekt, Posebna oblika"),"Glej zavihek POSEBNI POGOJI",IF(SUM(N2687:Q2687)=1,"Posebna oblika",IF(SUM(N2687:Q2687)=10,"Kulturno zaščiten objekt",IF(SUM(N2687:Q2687)=11,"Kulturno zaščiten objekt, Posebna oblika",IF(AND('[1]Vmesna vrtilna_SKLOP1'!C2688&lt;&gt;"",'[1]Vmesna vrtilna_SKLOP1'!D2688&lt;&gt;""),IF('[1]Vmesna vrtilna_SKLOP1'!C2688&lt;&gt;"",'[1]Vmesna vrtilna_SKLOP1'!C2688,""),"")))))</f>
        <v/>
      </c>
      <c r="D2688" s="17" t="str">
        <f>IF(IFERROR(VLOOKUP(B2688,'[1]Vmesna vrtilna_SKLOP1'!B:J,6,0),"")=0,"",IFERROR(VLOOKUP(B2688,'[1]Vmesna vrtilna_SKLOP1'!B:J,6,0),""))</f>
        <v/>
      </c>
      <c r="E2688" s="16" t="str">
        <f>IF(IF('[1]Vmesna vrtilna_SKLOP1'!E2688&lt;&gt;"",'[1]Vmesna vrtilna_SKLOP1'!D2688,"")=0,"",IF('[1]Vmesna vrtilna_SKLOP1'!E2688&lt;&gt;"",'[1]Vmesna vrtilna_SKLOP1'!D2688,""))</f>
        <v/>
      </c>
      <c r="F2688" s="18" t="str">
        <f>IF('[1]Vmesna vrtilna_SKLOP1'!E2688&lt;&gt;"",'[1]Vmesna vrtilna_SKLOP1'!E2688,"")</f>
        <v/>
      </c>
      <c r="G2688" s="15" t="str">
        <f>IF('[1]Vmesna vrtilna_SKLOP1'!E2688&lt;&gt;"",'[1]Vmesna vrtilna_SKLOP1'!F2688,"")</f>
        <v/>
      </c>
      <c r="H2688" s="19" t="str">
        <f>IF('[1]Vmesna vrtilna_SKLOP1'!F2688&lt;&gt;"",'[1]Vmesna vrtilna_SKLOP1'!I2688,"")</f>
        <v/>
      </c>
      <c r="I2688" s="20" t="str">
        <f>IF(I2687="Skupaj:","DDV (22%):",IF(I2687="DDV (22%):","Skupaj z DDV:",IF(AND('[1]Vmesna vrtilna_SKLOP1'!C2688&lt;&gt;"",'[1]Vmesna vrtilna_SKLOP1'!E2688=""),"Skupaj:","")))</f>
        <v/>
      </c>
      <c r="J2688" s="21" t="str">
        <f t="shared" si="83"/>
        <v/>
      </c>
      <c r="K2688" s="21" t="str">
        <f>IF(I2688="Skupaj z DDV:",SUM(K2686,K2687),IF(I2688="DDV (22%):",K2687*0.22,IF(AND('[1]Vmesna vrtilna_SKLOP1'!C2688&lt;&gt;"",'[1]Vmesna vrtilna_SKLOP1'!D2688=""),'[1]Vmesna vrtilna_SKLOP1'!J2688,IF(F2688&lt;&gt;"",IF('[1]Vmesna vrtilna_SKLOP1'!J2688&lt;&gt;"",'[1]Vmesna vrtilna_SKLOP1'!J2688,""),""))))</f>
        <v/>
      </c>
      <c r="L2688" s="22" t="str">
        <f>IF(I2687="Skupaj:","DDV (22%):",IF(I2687="DDV (22%):","Skupaj z DDV:",IF(AND('[1]Vmesna vrtilna_SKLOP1'!C2688&lt;&gt;"",'[1]Vmesna vrtilna_SKLOP1'!E2688=""),"Skupaj:",IF(AND('[1]Vmesna vrtilna_SKLOP1'!C2688&lt;&gt;"",'[1]Vmesna vrtilna_SKLOP1'!D2688=""),'[1]Vmesna vrtilna_SKLOP1'!J2688,IF(F2688&lt;&gt;"",IF('[1]Vmesna vrtilna_SKLOP1'!J2688&lt;&gt;"",'[1]Vmesna vrtilna_SKLOP1'!J2688,""),"")))))</f>
        <v/>
      </c>
      <c r="M2688" s="22">
        <f t="shared" si="82"/>
        <v>0</v>
      </c>
      <c r="N2688" s="22" t="str">
        <f>IF(IFERROR(VLOOKUP(B2688,'[1]Vmesna vrtilna_SKLOP1'!B:J,7,0),"")=0,"",IFERROR(VLOOKUP(B2688,'[1]Vmesna vrtilna_SKLOP1'!B:J,7,0),""))</f>
        <v/>
      </c>
      <c r="O2688" s="22"/>
    </row>
    <row r="2689" spans="2:15" ht="15" customHeight="1" x14ac:dyDescent="0.3">
      <c r="B2689" s="15" t="str">
        <f>IF(AND('[1]Vmesna vrtilna_SKLOP1'!B2689&lt;&gt;"",'[1]Vmesna vrtilna_SKLOP1'!C2689&lt;&gt;""),IF('[1]Vmesna vrtilna_SKLOP1'!B2689&lt;&gt;"",'[1]Vmesna vrtilna_SKLOP1'!B2689,""),"")</f>
        <v/>
      </c>
      <c r="C2689" s="16" t="str">
        <f>IF(OR(C2688="Posebna oblika",C2688="Kulturno zaščiten objekt",C2688="Kulturno zaščiten objekt, Posebna oblika"),"Glej zavihek POSEBNI POGOJI",IF(SUM(N2688:Q2688)=1,"Posebna oblika",IF(SUM(N2688:Q2688)=10,"Kulturno zaščiten objekt",IF(SUM(N2688:Q2688)=11,"Kulturno zaščiten objekt, Posebna oblika",IF(AND('[1]Vmesna vrtilna_SKLOP1'!C2689&lt;&gt;"",'[1]Vmesna vrtilna_SKLOP1'!D2689&lt;&gt;""),IF('[1]Vmesna vrtilna_SKLOP1'!C2689&lt;&gt;"",'[1]Vmesna vrtilna_SKLOP1'!C2689,""),"")))))</f>
        <v/>
      </c>
      <c r="D2689" s="17" t="str">
        <f>IF(IFERROR(VLOOKUP(B2689,'[1]Vmesna vrtilna_SKLOP1'!B:J,6,0),"")=0,"",IFERROR(VLOOKUP(B2689,'[1]Vmesna vrtilna_SKLOP1'!B:J,6,0),""))</f>
        <v/>
      </c>
      <c r="E2689" s="16" t="str">
        <f>IF(IF('[1]Vmesna vrtilna_SKLOP1'!E2689&lt;&gt;"",'[1]Vmesna vrtilna_SKLOP1'!D2689,"")=0,"",IF('[1]Vmesna vrtilna_SKLOP1'!E2689&lt;&gt;"",'[1]Vmesna vrtilna_SKLOP1'!D2689,""))</f>
        <v>Slikopleskarska dela</v>
      </c>
      <c r="F2689" s="18" t="str">
        <f>IF('[1]Vmesna vrtilna_SKLOP1'!E2689&lt;&gt;"",'[1]Vmesna vrtilna_SKLOP1'!E2689,"")</f>
        <v>Slikopleskarska dela na špaletah</v>
      </c>
      <c r="G2689" s="15" t="str">
        <f>IF('[1]Vmesna vrtilna_SKLOP1'!E2689&lt;&gt;"",'[1]Vmesna vrtilna_SKLOP1'!F2689,"")</f>
        <v>[m1]</v>
      </c>
      <c r="H2689" s="19">
        <f>IF('[1]Vmesna vrtilna_SKLOP1'!F2689&lt;&gt;"",'[1]Vmesna vrtilna_SKLOP1'!I2689,"")</f>
        <v>20.000000000000004</v>
      </c>
      <c r="I2689" s="20" t="str">
        <f>IF(I2688="Skupaj:","DDV (22%):",IF(I2688="DDV (22%):","Skupaj z DDV:",IF(AND('[1]Vmesna vrtilna_SKLOP1'!C2689&lt;&gt;"",'[1]Vmesna vrtilna_SKLOP1'!E2689=""),"Skupaj:","")))</f>
        <v/>
      </c>
      <c r="J2689" s="21">
        <f t="shared" si="83"/>
        <v>0</v>
      </c>
      <c r="K2689" s="21">
        <f>IF(I2689="Skupaj z DDV:",SUM(K2687,K2688),IF(I2689="DDV (22%):",K2688*0.22,IF(AND('[1]Vmesna vrtilna_SKLOP1'!C2689&lt;&gt;"",'[1]Vmesna vrtilna_SKLOP1'!D2689=""),'[1]Vmesna vrtilna_SKLOP1'!J2689,IF(F2689&lt;&gt;"",IF('[1]Vmesna vrtilna_SKLOP1'!J2689&lt;&gt;"",'[1]Vmesna vrtilna_SKLOP1'!J2689,""),""))))</f>
        <v>300.79999999999995</v>
      </c>
      <c r="L2689" s="22">
        <f>IF(I2688="Skupaj:","DDV (22%):",IF(I2688="DDV (22%):","Skupaj z DDV:",IF(AND('[1]Vmesna vrtilna_SKLOP1'!C2689&lt;&gt;"",'[1]Vmesna vrtilna_SKLOP1'!E2689=""),"Skupaj:",IF(AND('[1]Vmesna vrtilna_SKLOP1'!C2689&lt;&gt;"",'[1]Vmesna vrtilna_SKLOP1'!D2689=""),'[1]Vmesna vrtilna_SKLOP1'!J2689,IF(F2689&lt;&gt;"",IF('[1]Vmesna vrtilna_SKLOP1'!J2689&lt;&gt;"",'[1]Vmesna vrtilna_SKLOP1'!J2689,""),"")))))</f>
        <v>300.79999999999995</v>
      </c>
      <c r="M2689" s="22">
        <f t="shared" si="82"/>
        <v>0</v>
      </c>
      <c r="N2689" s="22" t="str">
        <f>IF(IFERROR(VLOOKUP(B2689,'[1]Vmesna vrtilna_SKLOP1'!B:J,7,0),"")=0,"",IFERROR(VLOOKUP(B2689,'[1]Vmesna vrtilna_SKLOP1'!B:J,7,0),""))</f>
        <v/>
      </c>
      <c r="O2689" s="22"/>
    </row>
    <row r="2690" spans="2:15" ht="15" customHeight="1" x14ac:dyDescent="0.3">
      <c r="B2690" s="15" t="str">
        <f>IF(AND('[1]Vmesna vrtilna_SKLOP1'!B2690&lt;&gt;"",'[1]Vmesna vrtilna_SKLOP1'!C2690&lt;&gt;""),IF('[1]Vmesna vrtilna_SKLOP1'!B2690&lt;&gt;"",'[1]Vmesna vrtilna_SKLOP1'!B2690,""),"")</f>
        <v/>
      </c>
      <c r="C2690" s="16" t="str">
        <f>IF(OR(C2689="Posebna oblika",C2689="Kulturno zaščiten objekt",C2689="Kulturno zaščiten objekt, Posebna oblika"),"Glej zavihek POSEBNI POGOJI",IF(SUM(N2689:Q2689)=1,"Posebna oblika",IF(SUM(N2689:Q2689)=10,"Kulturno zaščiten objekt",IF(SUM(N2689:Q2689)=11,"Kulturno zaščiten objekt, Posebna oblika",IF(AND('[1]Vmesna vrtilna_SKLOP1'!C2690&lt;&gt;"",'[1]Vmesna vrtilna_SKLOP1'!D2690&lt;&gt;""),IF('[1]Vmesna vrtilna_SKLOP1'!C2690&lt;&gt;"",'[1]Vmesna vrtilna_SKLOP1'!C2690,""),"")))))</f>
        <v/>
      </c>
      <c r="D2690" s="17" t="str">
        <f>IF(IFERROR(VLOOKUP(B2690,'[1]Vmesna vrtilna_SKLOP1'!B:J,6,0),"")=0,"",IFERROR(VLOOKUP(B2690,'[1]Vmesna vrtilna_SKLOP1'!B:J,6,0),""))</f>
        <v/>
      </c>
      <c r="E2690" s="16" t="str">
        <f>IF(IF('[1]Vmesna vrtilna_SKLOP1'!E2690&lt;&gt;"",'[1]Vmesna vrtilna_SKLOP1'!D2690,"")=0,"",IF('[1]Vmesna vrtilna_SKLOP1'!E2690&lt;&gt;"",'[1]Vmesna vrtilna_SKLOP1'!D2690,""))</f>
        <v/>
      </c>
      <c r="F2690" s="18" t="str">
        <f>IF('[1]Vmesna vrtilna_SKLOP1'!E2690&lt;&gt;"",'[1]Vmesna vrtilna_SKLOP1'!E2690,"")</f>
        <v/>
      </c>
      <c r="G2690" s="15" t="str">
        <f>IF('[1]Vmesna vrtilna_SKLOP1'!E2690&lt;&gt;"",'[1]Vmesna vrtilna_SKLOP1'!F2690,"")</f>
        <v/>
      </c>
      <c r="H2690" s="19" t="str">
        <f>IF('[1]Vmesna vrtilna_SKLOP1'!F2690&lt;&gt;"",'[1]Vmesna vrtilna_SKLOP1'!I2690,"")</f>
        <v/>
      </c>
      <c r="I2690" s="20" t="str">
        <f>IF(I2689="Skupaj:","DDV (22%):",IF(I2689="DDV (22%):","Skupaj z DDV:",IF(AND('[1]Vmesna vrtilna_SKLOP1'!C2690&lt;&gt;"",'[1]Vmesna vrtilna_SKLOP1'!E2690=""),"Skupaj:","")))</f>
        <v/>
      </c>
      <c r="J2690" s="21" t="str">
        <f t="shared" si="83"/>
        <v/>
      </c>
      <c r="K2690" s="21" t="str">
        <f>IF(I2690="Skupaj z DDV:",SUM(K2688,K2689),IF(I2690="DDV (22%):",K2689*0.22,IF(AND('[1]Vmesna vrtilna_SKLOP1'!C2690&lt;&gt;"",'[1]Vmesna vrtilna_SKLOP1'!D2690=""),'[1]Vmesna vrtilna_SKLOP1'!J2690,IF(F2690&lt;&gt;"",IF('[1]Vmesna vrtilna_SKLOP1'!J2690&lt;&gt;"",'[1]Vmesna vrtilna_SKLOP1'!J2690,""),""))))</f>
        <v/>
      </c>
      <c r="L2690" s="22" t="str">
        <f>IF(I2689="Skupaj:","DDV (22%):",IF(I2689="DDV (22%):","Skupaj z DDV:",IF(AND('[1]Vmesna vrtilna_SKLOP1'!C2690&lt;&gt;"",'[1]Vmesna vrtilna_SKLOP1'!E2690=""),"Skupaj:",IF(AND('[1]Vmesna vrtilna_SKLOP1'!C2690&lt;&gt;"",'[1]Vmesna vrtilna_SKLOP1'!D2690=""),'[1]Vmesna vrtilna_SKLOP1'!J2690,IF(F2690&lt;&gt;"",IF('[1]Vmesna vrtilna_SKLOP1'!J2690&lt;&gt;"",'[1]Vmesna vrtilna_SKLOP1'!J2690,""),"")))))</f>
        <v/>
      </c>
      <c r="M2690" s="22">
        <f t="shared" si="82"/>
        <v>0</v>
      </c>
      <c r="N2690" s="22" t="str">
        <f>IF(IFERROR(VLOOKUP(B2690,'[1]Vmesna vrtilna_SKLOP1'!B:J,7,0),"")=0,"",IFERROR(VLOOKUP(B2690,'[1]Vmesna vrtilna_SKLOP1'!B:J,7,0),""))</f>
        <v/>
      </c>
      <c r="O2690" s="22"/>
    </row>
    <row r="2691" spans="2:15" ht="15" customHeight="1" x14ac:dyDescent="0.3">
      <c r="B2691" s="15" t="str">
        <f>IF(AND('[1]Vmesna vrtilna_SKLOP1'!B2691&lt;&gt;"",'[1]Vmesna vrtilna_SKLOP1'!C2691&lt;&gt;""),IF('[1]Vmesna vrtilna_SKLOP1'!B2691&lt;&gt;"",'[1]Vmesna vrtilna_SKLOP1'!B2691,""),"")</f>
        <v/>
      </c>
      <c r="C2691" s="16" t="str">
        <f>IF(OR(C2690="Posebna oblika",C2690="Kulturno zaščiten objekt",C2690="Kulturno zaščiten objekt, Posebna oblika"),"Glej zavihek POSEBNI POGOJI",IF(SUM(N2690:Q2690)=1,"Posebna oblika",IF(SUM(N2690:Q2690)=10,"Kulturno zaščiten objekt",IF(SUM(N2690:Q2690)=11,"Kulturno zaščiten objekt, Posebna oblika",IF(AND('[1]Vmesna vrtilna_SKLOP1'!C2691&lt;&gt;"",'[1]Vmesna vrtilna_SKLOP1'!D2691&lt;&gt;""),IF('[1]Vmesna vrtilna_SKLOP1'!C2691&lt;&gt;"",'[1]Vmesna vrtilna_SKLOP1'!C2691,""),"")))))</f>
        <v/>
      </c>
      <c r="D2691" s="17" t="str">
        <f>IF(IFERROR(VLOOKUP(B2691,'[1]Vmesna vrtilna_SKLOP1'!B:J,6,0),"")=0,"",IFERROR(VLOOKUP(B2691,'[1]Vmesna vrtilna_SKLOP1'!B:J,6,0),""))</f>
        <v/>
      </c>
      <c r="E2691" s="16" t="str">
        <f>IF(IF('[1]Vmesna vrtilna_SKLOP1'!E2691&lt;&gt;"",'[1]Vmesna vrtilna_SKLOP1'!D2691,"")=0,"",IF('[1]Vmesna vrtilna_SKLOP1'!E2691&lt;&gt;"",'[1]Vmesna vrtilna_SKLOP1'!D2691,""))</f>
        <v/>
      </c>
      <c r="F2691" s="18" t="str">
        <f>IF('[1]Vmesna vrtilna_SKLOP1'!E2691&lt;&gt;"",'[1]Vmesna vrtilna_SKLOP1'!E2691,"")</f>
        <v/>
      </c>
      <c r="G2691" s="15" t="str">
        <f>IF('[1]Vmesna vrtilna_SKLOP1'!E2691&lt;&gt;"",'[1]Vmesna vrtilna_SKLOP1'!F2691,"")</f>
        <v/>
      </c>
      <c r="H2691" s="19" t="str">
        <f>IF('[1]Vmesna vrtilna_SKLOP1'!F2691&lt;&gt;"",'[1]Vmesna vrtilna_SKLOP1'!I2691,"")</f>
        <v/>
      </c>
      <c r="I2691" s="20" t="str">
        <f>IF(I2690="Skupaj:","DDV (22%):",IF(I2690="DDV (22%):","Skupaj z DDV:",IF(AND('[1]Vmesna vrtilna_SKLOP1'!C2691&lt;&gt;"",'[1]Vmesna vrtilna_SKLOP1'!E2691=""),"Skupaj:","")))</f>
        <v>Skupaj:</v>
      </c>
      <c r="J2691" s="21">
        <f t="shared" si="83"/>
        <v>0</v>
      </c>
      <c r="K2691" s="21">
        <f>IF(I2691="Skupaj z DDV:",SUM(K2689,K2690),IF(I2691="DDV (22%):",K2690*0.22,IF(AND('[1]Vmesna vrtilna_SKLOP1'!C2691&lt;&gt;"",'[1]Vmesna vrtilna_SKLOP1'!D2691=""),'[1]Vmesna vrtilna_SKLOP1'!J2691,IF(F2691&lt;&gt;"",IF('[1]Vmesna vrtilna_SKLOP1'!J2691&lt;&gt;"",'[1]Vmesna vrtilna_SKLOP1'!J2691,""),""))))</f>
        <v>9883.9635922239977</v>
      </c>
      <c r="L2691" s="22" t="str">
        <f>IF(I2690="Skupaj:","DDV (22%):",IF(I2690="DDV (22%):","Skupaj z DDV:",IF(AND('[1]Vmesna vrtilna_SKLOP1'!C2691&lt;&gt;"",'[1]Vmesna vrtilna_SKLOP1'!E2691=""),"Skupaj:",IF(AND('[1]Vmesna vrtilna_SKLOP1'!C2691&lt;&gt;"",'[1]Vmesna vrtilna_SKLOP1'!D2691=""),'[1]Vmesna vrtilna_SKLOP1'!J2691,IF(F2691&lt;&gt;"",IF('[1]Vmesna vrtilna_SKLOP1'!J2691&lt;&gt;"",'[1]Vmesna vrtilna_SKLOP1'!J2691,""),"")))))</f>
        <v>Skupaj:</v>
      </c>
      <c r="M2691" s="22">
        <f t="shared" ref="M2691:M2754" si="84">IF(AND(B2691&gt;0,B2691&lt;100000),J2691,IF(OR(I2691="Skupaj:",I2691="DDV (22%):",I2691="Skupaj z DDV:"),M2690,SUM(M2690,J2691)))</f>
        <v>0</v>
      </c>
      <c r="N2691" s="22" t="str">
        <f>IF(IFERROR(VLOOKUP(B2691,'[1]Vmesna vrtilna_SKLOP1'!B:J,7,0),"")=0,"",IFERROR(VLOOKUP(B2691,'[1]Vmesna vrtilna_SKLOP1'!B:J,7,0),""))</f>
        <v/>
      </c>
      <c r="O2691" s="22"/>
    </row>
    <row r="2692" spans="2:15" ht="15" customHeight="1" x14ac:dyDescent="0.3">
      <c r="B2692" s="15" t="str">
        <f>IF(AND('[1]Vmesna vrtilna_SKLOP1'!B2692&lt;&gt;"",'[1]Vmesna vrtilna_SKLOP1'!C2692&lt;&gt;""),IF('[1]Vmesna vrtilna_SKLOP1'!B2692&lt;&gt;"",'[1]Vmesna vrtilna_SKLOP1'!B2692,""),"")</f>
        <v/>
      </c>
      <c r="C2692" s="16" t="str">
        <f>IF(OR(C2691="Posebna oblika",C2691="Kulturno zaščiten objekt",C2691="Kulturno zaščiten objekt, Posebna oblika"),"Glej zavihek POSEBNI POGOJI",IF(SUM(N2691:Q2691)=1,"Posebna oblika",IF(SUM(N2691:Q2691)=10,"Kulturno zaščiten objekt",IF(SUM(N2691:Q2691)=11,"Kulturno zaščiten objekt, Posebna oblika",IF(AND('[1]Vmesna vrtilna_SKLOP1'!C2692&lt;&gt;"",'[1]Vmesna vrtilna_SKLOP1'!D2692&lt;&gt;""),IF('[1]Vmesna vrtilna_SKLOP1'!C2692&lt;&gt;"",'[1]Vmesna vrtilna_SKLOP1'!C2692,""),"")))))</f>
        <v/>
      </c>
      <c r="D2692" s="17" t="str">
        <f>IF(IFERROR(VLOOKUP(B2692,'[1]Vmesna vrtilna_SKLOP1'!B:J,6,0),"")=0,"",IFERROR(VLOOKUP(B2692,'[1]Vmesna vrtilna_SKLOP1'!B:J,6,0),""))</f>
        <v/>
      </c>
      <c r="E2692" s="16" t="str">
        <f>IF(IF('[1]Vmesna vrtilna_SKLOP1'!E2692&lt;&gt;"",'[1]Vmesna vrtilna_SKLOP1'!D2692,"")=0,"",IF('[1]Vmesna vrtilna_SKLOP1'!E2692&lt;&gt;"",'[1]Vmesna vrtilna_SKLOP1'!D2692,""))</f>
        <v/>
      </c>
      <c r="F2692" s="18" t="str">
        <f>IF('[1]Vmesna vrtilna_SKLOP1'!E2692&lt;&gt;"",'[1]Vmesna vrtilna_SKLOP1'!E2692,"")</f>
        <v/>
      </c>
      <c r="G2692" s="15" t="str">
        <f>IF('[1]Vmesna vrtilna_SKLOP1'!E2692&lt;&gt;"",'[1]Vmesna vrtilna_SKLOP1'!F2692,"")</f>
        <v/>
      </c>
      <c r="H2692" s="19" t="str">
        <f>IF('[1]Vmesna vrtilna_SKLOP1'!F2692&lt;&gt;"",'[1]Vmesna vrtilna_SKLOP1'!I2692,"")</f>
        <v/>
      </c>
      <c r="I2692" s="20" t="str">
        <f>IF(I2691="Skupaj:","DDV (22%):",IF(I2691="DDV (22%):","Skupaj z DDV:",IF(AND('[1]Vmesna vrtilna_SKLOP1'!C2692&lt;&gt;"",'[1]Vmesna vrtilna_SKLOP1'!E2692=""),"Skupaj:","")))</f>
        <v>DDV (22%):</v>
      </c>
      <c r="J2692" s="21">
        <f t="shared" ref="J2692:J2755" si="85">IFERROR(IF(I2692="Skupaj:",M2692,IF(I2692="Skupaj z DDV:",SUM(J2690,J2691),IF(I2692="DDV (22%):",J2691*0.22,IF(F2692&lt;&gt;"",H2692*I2692,"")))),0)</f>
        <v>0</v>
      </c>
      <c r="K2692" s="21">
        <f>IF(I2692="Skupaj z DDV:",SUM(K2690,K2691),IF(I2692="DDV (22%):",K2691*0.22,IF(AND('[1]Vmesna vrtilna_SKLOP1'!C2692&lt;&gt;"",'[1]Vmesna vrtilna_SKLOP1'!D2692=""),'[1]Vmesna vrtilna_SKLOP1'!J2692,IF(F2692&lt;&gt;"",IF('[1]Vmesna vrtilna_SKLOP1'!J2692&lt;&gt;"",'[1]Vmesna vrtilna_SKLOP1'!J2692,""),""))))</f>
        <v>2174.4719902892793</v>
      </c>
      <c r="L2692" s="22" t="str">
        <f>IF(I2691="Skupaj:","DDV (22%):",IF(I2691="DDV (22%):","Skupaj z DDV:",IF(AND('[1]Vmesna vrtilna_SKLOP1'!C2692&lt;&gt;"",'[1]Vmesna vrtilna_SKLOP1'!E2692=""),"Skupaj:",IF(AND('[1]Vmesna vrtilna_SKLOP1'!C2692&lt;&gt;"",'[1]Vmesna vrtilna_SKLOP1'!D2692=""),'[1]Vmesna vrtilna_SKLOP1'!J2692,IF(F2692&lt;&gt;"",IF('[1]Vmesna vrtilna_SKLOP1'!J2692&lt;&gt;"",'[1]Vmesna vrtilna_SKLOP1'!J2692,""),"")))))</f>
        <v>DDV (22%):</v>
      </c>
      <c r="M2692" s="22">
        <f t="shared" si="84"/>
        <v>0</v>
      </c>
      <c r="N2692" s="22" t="str">
        <f>IF(IFERROR(VLOOKUP(B2692,'[1]Vmesna vrtilna_SKLOP1'!B:J,7,0),"")=0,"",IFERROR(VLOOKUP(B2692,'[1]Vmesna vrtilna_SKLOP1'!B:J,7,0),""))</f>
        <v/>
      </c>
      <c r="O2692" s="22"/>
    </row>
    <row r="2693" spans="2:15" ht="15" customHeight="1" x14ac:dyDescent="0.3">
      <c r="B2693" s="15" t="str">
        <f>IF(AND('[1]Vmesna vrtilna_SKLOP1'!B2693&lt;&gt;"",'[1]Vmesna vrtilna_SKLOP1'!C2693&lt;&gt;""),IF('[1]Vmesna vrtilna_SKLOP1'!B2693&lt;&gt;"",'[1]Vmesna vrtilna_SKLOP1'!B2693,""),"")</f>
        <v/>
      </c>
      <c r="C2693" s="16" t="str">
        <f>IF(OR(C2692="Posebna oblika",C2692="Kulturno zaščiten objekt",C2692="Kulturno zaščiten objekt, Posebna oblika"),"Glej zavihek POSEBNI POGOJI",IF(SUM(N2692:Q2692)=1,"Posebna oblika",IF(SUM(N2692:Q2692)=10,"Kulturno zaščiten objekt",IF(SUM(N2692:Q2692)=11,"Kulturno zaščiten objekt, Posebna oblika",IF(AND('[1]Vmesna vrtilna_SKLOP1'!C2693&lt;&gt;"",'[1]Vmesna vrtilna_SKLOP1'!D2693&lt;&gt;""),IF('[1]Vmesna vrtilna_SKLOP1'!C2693&lt;&gt;"",'[1]Vmesna vrtilna_SKLOP1'!C2693,""),"")))))</f>
        <v/>
      </c>
      <c r="D2693" s="17" t="str">
        <f>IF(IFERROR(VLOOKUP(B2693,'[1]Vmesna vrtilna_SKLOP1'!B:J,6,0),"")=0,"",IFERROR(VLOOKUP(B2693,'[1]Vmesna vrtilna_SKLOP1'!B:J,6,0),""))</f>
        <v/>
      </c>
      <c r="E2693" s="16" t="str">
        <f>IF(IF('[1]Vmesna vrtilna_SKLOP1'!E2693&lt;&gt;"",'[1]Vmesna vrtilna_SKLOP1'!D2693,"")=0,"",IF('[1]Vmesna vrtilna_SKLOP1'!E2693&lt;&gt;"",'[1]Vmesna vrtilna_SKLOP1'!D2693,""))</f>
        <v/>
      </c>
      <c r="F2693" s="18" t="str">
        <f>IF('[1]Vmesna vrtilna_SKLOP1'!E2693&lt;&gt;"",'[1]Vmesna vrtilna_SKLOP1'!E2693,"")</f>
        <v/>
      </c>
      <c r="G2693" s="15" t="str">
        <f>IF('[1]Vmesna vrtilna_SKLOP1'!E2693&lt;&gt;"",'[1]Vmesna vrtilna_SKLOP1'!F2693,"")</f>
        <v/>
      </c>
      <c r="H2693" s="19" t="str">
        <f>IF('[1]Vmesna vrtilna_SKLOP1'!F2693&lt;&gt;"",'[1]Vmesna vrtilna_SKLOP1'!I2693,"")</f>
        <v/>
      </c>
      <c r="I2693" s="20" t="str">
        <f>IF(I2692="Skupaj:","DDV (22%):",IF(I2692="DDV (22%):","Skupaj z DDV:",IF(AND('[1]Vmesna vrtilna_SKLOP1'!C2693&lt;&gt;"",'[1]Vmesna vrtilna_SKLOP1'!E2693=""),"Skupaj:","")))</f>
        <v>Skupaj z DDV:</v>
      </c>
      <c r="J2693" s="21">
        <f t="shared" si="85"/>
        <v>0</v>
      </c>
      <c r="K2693" s="21">
        <f>IF(I2693="Skupaj z DDV:",SUM(K2691,K2692),IF(I2693="DDV (22%):",K2692*0.22,IF(AND('[1]Vmesna vrtilna_SKLOP1'!C2693&lt;&gt;"",'[1]Vmesna vrtilna_SKLOP1'!D2693=""),'[1]Vmesna vrtilna_SKLOP1'!J2693,IF(F2693&lt;&gt;"",IF('[1]Vmesna vrtilna_SKLOP1'!J2693&lt;&gt;"",'[1]Vmesna vrtilna_SKLOP1'!J2693,""),""))))</f>
        <v>12058.435582513277</v>
      </c>
      <c r="L2693" s="22" t="str">
        <f>IF(I2692="Skupaj:","DDV (22%):",IF(I2692="DDV (22%):","Skupaj z DDV:",IF(AND('[1]Vmesna vrtilna_SKLOP1'!C2693&lt;&gt;"",'[1]Vmesna vrtilna_SKLOP1'!E2693=""),"Skupaj:",IF(AND('[1]Vmesna vrtilna_SKLOP1'!C2693&lt;&gt;"",'[1]Vmesna vrtilna_SKLOP1'!D2693=""),'[1]Vmesna vrtilna_SKLOP1'!J2693,IF(F2693&lt;&gt;"",IF('[1]Vmesna vrtilna_SKLOP1'!J2693&lt;&gt;"",'[1]Vmesna vrtilna_SKLOP1'!J2693,""),"")))))</f>
        <v>Skupaj z DDV:</v>
      </c>
      <c r="M2693" s="22">
        <f t="shared" si="84"/>
        <v>0</v>
      </c>
      <c r="N2693" s="22" t="str">
        <f>IF(IFERROR(VLOOKUP(B2693,'[1]Vmesna vrtilna_SKLOP1'!B:J,7,0),"")=0,"",IFERROR(VLOOKUP(B2693,'[1]Vmesna vrtilna_SKLOP1'!B:J,7,0),""))</f>
        <v/>
      </c>
      <c r="O2693" s="22"/>
    </row>
    <row r="2694" spans="2:15" ht="15" customHeight="1" x14ac:dyDescent="0.3">
      <c r="B2694" s="15">
        <f>IF(AND('[1]Vmesna vrtilna_SKLOP1'!B2694&lt;&gt;"",'[1]Vmesna vrtilna_SKLOP1'!C2694&lt;&gt;""),IF('[1]Vmesna vrtilna_SKLOP1'!B2694&lt;&gt;"",'[1]Vmesna vrtilna_SKLOP1'!B2694,""),"")</f>
        <v>87</v>
      </c>
      <c r="C2694" s="16" t="str">
        <f>IF(OR(C2693="Posebna oblika",C2693="Kulturno zaščiten objekt",C2693="Kulturno zaščiten objekt, Posebna oblika"),"Glej zavihek POSEBNI POGOJI",IF(SUM(N2693:Q2693)=1,"Posebna oblika",IF(SUM(N2693:Q2693)=10,"Kulturno zaščiten objekt",IF(SUM(N2693:Q2693)=11,"Kulturno zaščiten objekt, Posebna oblika",IF(AND('[1]Vmesna vrtilna_SKLOP1'!C2694&lt;&gt;"",'[1]Vmesna vrtilna_SKLOP1'!D2694&lt;&gt;""),IF('[1]Vmesna vrtilna_SKLOP1'!C2694&lt;&gt;"",'[1]Vmesna vrtilna_SKLOP1'!C2694,""),"")))))</f>
        <v>Kresnice 58</v>
      </c>
      <c r="D2694" s="17">
        <f>IF(IFERROR(VLOOKUP(B2694,'[1]Vmesna vrtilna_SKLOP1'!B:J,6,0),"")=0,"",IFERROR(VLOOKUP(B2694,'[1]Vmesna vrtilna_SKLOP1'!B:J,6,0),""))</f>
        <v>1</v>
      </c>
      <c r="E2694" s="16" t="str">
        <f>IF(IF('[1]Vmesna vrtilna_SKLOP1'!E2694&lt;&gt;"",'[1]Vmesna vrtilna_SKLOP1'!D2694,"")=0,"",IF('[1]Vmesna vrtilna_SKLOP1'!E2694&lt;&gt;"",'[1]Vmesna vrtilna_SKLOP1'!D2694,""))</f>
        <v>Okna/Vrata</v>
      </c>
      <c r="F2694" s="18" t="str">
        <f>IF('[1]Vmesna vrtilna_SKLOP1'!E2694&lt;&gt;"",'[1]Vmesna vrtilna_SKLOP1'!E2694,"")</f>
        <v>Enokrilno okno (tip: O1); dim. ŠxV: 1,05x1,3m; Material: PVC, profil&gt;80mm Dvostranski dekor; steklo 10/20Ar/4; Rw,st.=39 (Rw,st.+Ctr ≥ 33 dB)</v>
      </c>
      <c r="G2694" s="15" t="str">
        <f>IF('[1]Vmesna vrtilna_SKLOP1'!E2694&lt;&gt;"",'[1]Vmesna vrtilna_SKLOP1'!F2694,"")</f>
        <v>[kos]</v>
      </c>
      <c r="H2694" s="19">
        <f>IF('[1]Vmesna vrtilna_SKLOP1'!F2694&lt;&gt;"",'[1]Vmesna vrtilna_SKLOP1'!I2694,"")</f>
        <v>3</v>
      </c>
      <c r="I2694" s="20" t="str">
        <f>IF(I2693="Skupaj:","DDV (22%):",IF(I2693="DDV (22%):","Skupaj z DDV:",IF(AND('[1]Vmesna vrtilna_SKLOP1'!C2694&lt;&gt;"",'[1]Vmesna vrtilna_SKLOP1'!E2694=""),"Skupaj:","")))</f>
        <v/>
      </c>
      <c r="J2694" s="21">
        <f t="shared" si="85"/>
        <v>0</v>
      </c>
      <c r="K2694" s="21">
        <f>IF(I2694="Skupaj z DDV:",SUM(K2692,K2693),IF(I2694="DDV (22%):",K2693*0.22,IF(AND('[1]Vmesna vrtilna_SKLOP1'!C2694&lt;&gt;"",'[1]Vmesna vrtilna_SKLOP1'!D2694=""),'[1]Vmesna vrtilna_SKLOP1'!J2694,IF(F2694&lt;&gt;"",IF('[1]Vmesna vrtilna_SKLOP1'!J2694&lt;&gt;"",'[1]Vmesna vrtilna_SKLOP1'!J2694,""),""))))</f>
        <v>1434.1660867170001</v>
      </c>
      <c r="L2694" s="22">
        <f>IF(I2693="Skupaj:","DDV (22%):",IF(I2693="DDV (22%):","Skupaj z DDV:",IF(AND('[1]Vmesna vrtilna_SKLOP1'!C2694&lt;&gt;"",'[1]Vmesna vrtilna_SKLOP1'!E2694=""),"Skupaj:",IF(AND('[1]Vmesna vrtilna_SKLOP1'!C2694&lt;&gt;"",'[1]Vmesna vrtilna_SKLOP1'!D2694=""),'[1]Vmesna vrtilna_SKLOP1'!J2694,IF(F2694&lt;&gt;"",IF('[1]Vmesna vrtilna_SKLOP1'!J2694&lt;&gt;"",'[1]Vmesna vrtilna_SKLOP1'!J2694,""),"")))))</f>
        <v>1434.1660867170001</v>
      </c>
      <c r="M2694" s="22">
        <f t="shared" si="84"/>
        <v>0</v>
      </c>
      <c r="N2694" s="22" t="str">
        <f>IF(IFERROR(VLOOKUP(B2694,'[1]Vmesna vrtilna_SKLOP1'!B:J,7,0),"")=0,"",IFERROR(VLOOKUP(B2694,'[1]Vmesna vrtilna_SKLOP1'!B:J,7,0),""))</f>
        <v>Aprojekt</v>
      </c>
      <c r="O2694" s="22"/>
    </row>
    <row r="2695" spans="2:15" ht="15" customHeight="1" x14ac:dyDescent="0.3">
      <c r="B2695" s="15" t="str">
        <f>IF(AND('[1]Vmesna vrtilna_SKLOP1'!B2695&lt;&gt;"",'[1]Vmesna vrtilna_SKLOP1'!C2695&lt;&gt;""),IF('[1]Vmesna vrtilna_SKLOP1'!B2695&lt;&gt;"",'[1]Vmesna vrtilna_SKLOP1'!B2695,""),"")</f>
        <v/>
      </c>
      <c r="C2695" s="16" t="str">
        <f>IF(OR(C2694="Posebna oblika",C2694="Kulturno zaščiten objekt",C2694="Kulturno zaščiten objekt, Posebna oblika"),"Glej zavihek POSEBNI POGOJI",IF(SUM(N2694:Q2694)=1,"Posebna oblika",IF(SUM(N2694:Q2694)=10,"Kulturno zaščiten objekt",IF(SUM(N2694:Q2694)=11,"Kulturno zaščiten objekt, Posebna oblika",IF(AND('[1]Vmesna vrtilna_SKLOP1'!C2695&lt;&gt;"",'[1]Vmesna vrtilna_SKLOP1'!D2695&lt;&gt;""),IF('[1]Vmesna vrtilna_SKLOP1'!C2695&lt;&gt;"",'[1]Vmesna vrtilna_SKLOP1'!C2695,""),"")))))</f>
        <v/>
      </c>
      <c r="D2695" s="17" t="str">
        <f>IF(IFERROR(VLOOKUP(B2695,'[1]Vmesna vrtilna_SKLOP1'!B:J,6,0),"")=0,"",IFERROR(VLOOKUP(B2695,'[1]Vmesna vrtilna_SKLOP1'!B:J,6,0),""))</f>
        <v/>
      </c>
      <c r="E2695" s="16" t="str">
        <f>IF(IF('[1]Vmesna vrtilna_SKLOP1'!E2695&lt;&gt;"",'[1]Vmesna vrtilna_SKLOP1'!D2695,"")=0,"",IF('[1]Vmesna vrtilna_SKLOP1'!E2695&lt;&gt;"",'[1]Vmesna vrtilna_SKLOP1'!D2695,""))</f>
        <v/>
      </c>
      <c r="F2695" s="18" t="str">
        <f>IF('[1]Vmesna vrtilna_SKLOP1'!E2695&lt;&gt;"",'[1]Vmesna vrtilna_SKLOP1'!E2695,"")</f>
        <v>Enokrilno okno (tip: O1); dim. ŠxV: 1,05x1,3m; Material: PVC Dvostranski dekor; steklo 6/16Ar/4; Rw,st.=36 (Rw,st.+Ctr ≥ 31 dB)</v>
      </c>
      <c r="G2695" s="15" t="str">
        <f>IF('[1]Vmesna vrtilna_SKLOP1'!E2695&lt;&gt;"",'[1]Vmesna vrtilna_SKLOP1'!F2695,"")</f>
        <v>[kos]</v>
      </c>
      <c r="H2695" s="19">
        <f>IF('[1]Vmesna vrtilna_SKLOP1'!F2695&lt;&gt;"",'[1]Vmesna vrtilna_SKLOP1'!I2695,"")</f>
        <v>1</v>
      </c>
      <c r="I2695" s="20" t="str">
        <f>IF(I2694="Skupaj:","DDV (22%):",IF(I2694="DDV (22%):","Skupaj z DDV:",IF(AND('[1]Vmesna vrtilna_SKLOP1'!C2695&lt;&gt;"",'[1]Vmesna vrtilna_SKLOP1'!E2695=""),"Skupaj:","")))</f>
        <v/>
      </c>
      <c r="J2695" s="21">
        <f t="shared" si="85"/>
        <v>0</v>
      </c>
      <c r="K2695" s="21">
        <f>IF(I2695="Skupaj z DDV:",SUM(K2693,K2694),IF(I2695="DDV (22%):",K2694*0.22,IF(AND('[1]Vmesna vrtilna_SKLOP1'!C2695&lt;&gt;"",'[1]Vmesna vrtilna_SKLOP1'!D2695=""),'[1]Vmesna vrtilna_SKLOP1'!J2695,IF(F2695&lt;&gt;"",IF('[1]Vmesna vrtilna_SKLOP1'!J2695&lt;&gt;"",'[1]Vmesna vrtilna_SKLOP1'!J2695,""),""))))</f>
        <v>347.09641853250002</v>
      </c>
      <c r="L2695" s="22">
        <f>IF(I2694="Skupaj:","DDV (22%):",IF(I2694="DDV (22%):","Skupaj z DDV:",IF(AND('[1]Vmesna vrtilna_SKLOP1'!C2695&lt;&gt;"",'[1]Vmesna vrtilna_SKLOP1'!E2695=""),"Skupaj:",IF(AND('[1]Vmesna vrtilna_SKLOP1'!C2695&lt;&gt;"",'[1]Vmesna vrtilna_SKLOP1'!D2695=""),'[1]Vmesna vrtilna_SKLOP1'!J2695,IF(F2695&lt;&gt;"",IF('[1]Vmesna vrtilna_SKLOP1'!J2695&lt;&gt;"",'[1]Vmesna vrtilna_SKLOP1'!J2695,""),"")))))</f>
        <v>347.09641853250002</v>
      </c>
      <c r="M2695" s="22">
        <f t="shared" si="84"/>
        <v>0</v>
      </c>
      <c r="N2695" s="22" t="str">
        <f>IF(IFERROR(VLOOKUP(B2695,'[1]Vmesna vrtilna_SKLOP1'!B:J,7,0),"")=0,"",IFERROR(VLOOKUP(B2695,'[1]Vmesna vrtilna_SKLOP1'!B:J,7,0),""))</f>
        <v/>
      </c>
      <c r="O2695" s="22"/>
    </row>
    <row r="2696" spans="2:15" ht="15" customHeight="1" x14ac:dyDescent="0.3">
      <c r="B2696" s="15" t="str">
        <f>IF(AND('[1]Vmesna vrtilna_SKLOP1'!B2696&lt;&gt;"",'[1]Vmesna vrtilna_SKLOP1'!C2696&lt;&gt;""),IF('[1]Vmesna vrtilna_SKLOP1'!B2696&lt;&gt;"",'[1]Vmesna vrtilna_SKLOP1'!B2696,""),"")</f>
        <v/>
      </c>
      <c r="C2696" s="16" t="str">
        <f>IF(OR(C2695="Posebna oblika",C2695="Kulturno zaščiten objekt",C2695="Kulturno zaščiten objekt, Posebna oblika"),"Glej zavihek POSEBNI POGOJI",IF(SUM(N2695:Q2695)=1,"Posebna oblika",IF(SUM(N2695:Q2695)=10,"Kulturno zaščiten objekt",IF(SUM(N2695:Q2695)=11,"Kulturno zaščiten objekt, Posebna oblika",IF(AND('[1]Vmesna vrtilna_SKLOP1'!C2696&lt;&gt;"",'[1]Vmesna vrtilna_SKLOP1'!D2696&lt;&gt;""),IF('[1]Vmesna vrtilna_SKLOP1'!C2696&lt;&gt;"",'[1]Vmesna vrtilna_SKLOP1'!C2696,""),"")))))</f>
        <v/>
      </c>
      <c r="D2696" s="17" t="str">
        <f>IF(IFERROR(VLOOKUP(B2696,'[1]Vmesna vrtilna_SKLOP1'!B:J,6,0),"")=0,"",IFERROR(VLOOKUP(B2696,'[1]Vmesna vrtilna_SKLOP1'!B:J,6,0),""))</f>
        <v/>
      </c>
      <c r="E2696" s="16" t="str">
        <f>IF(IF('[1]Vmesna vrtilna_SKLOP1'!E2696&lt;&gt;"",'[1]Vmesna vrtilna_SKLOP1'!D2696,"")=0,"",IF('[1]Vmesna vrtilna_SKLOP1'!E2696&lt;&gt;"",'[1]Vmesna vrtilna_SKLOP1'!D2696,""))</f>
        <v/>
      </c>
      <c r="F2696" s="18" t="str">
        <f>IF('[1]Vmesna vrtilna_SKLOP1'!E2696&lt;&gt;"",'[1]Vmesna vrtilna_SKLOP1'!E2696,"")</f>
        <v>Enokrilno okno (tip: O1); dim. ŠxV: 0,8x1,3m; Material: PVC, profil&gt;80mm Dvostranski dekor; steklo 6/16Ar/44.2; Rw,st.=41 (Rw,st.+Ctr ≥ 35 dB)</v>
      </c>
      <c r="G2696" s="15" t="str">
        <f>IF('[1]Vmesna vrtilna_SKLOP1'!E2696&lt;&gt;"",'[1]Vmesna vrtilna_SKLOP1'!F2696,"")</f>
        <v>[kos]</v>
      </c>
      <c r="H2696" s="19">
        <f>IF('[1]Vmesna vrtilna_SKLOP1'!F2696&lt;&gt;"",'[1]Vmesna vrtilna_SKLOP1'!I2696,"")</f>
        <v>1</v>
      </c>
      <c r="I2696" s="20" t="str">
        <f>IF(I2695="Skupaj:","DDV (22%):",IF(I2695="DDV (22%):","Skupaj z DDV:",IF(AND('[1]Vmesna vrtilna_SKLOP1'!C2696&lt;&gt;"",'[1]Vmesna vrtilna_SKLOP1'!E2696=""),"Skupaj:","")))</f>
        <v/>
      </c>
      <c r="J2696" s="21">
        <f t="shared" si="85"/>
        <v>0</v>
      </c>
      <c r="K2696" s="21">
        <f>IF(I2696="Skupaj z DDV:",SUM(K2694,K2695),IF(I2696="DDV (22%):",K2695*0.22,IF(AND('[1]Vmesna vrtilna_SKLOP1'!C2696&lt;&gt;"",'[1]Vmesna vrtilna_SKLOP1'!D2696=""),'[1]Vmesna vrtilna_SKLOP1'!J2696,IF(F2696&lt;&gt;"",IF('[1]Vmesna vrtilna_SKLOP1'!J2696&lt;&gt;"",'[1]Vmesna vrtilna_SKLOP1'!J2696,""),""))))</f>
        <v>447.73957862399993</v>
      </c>
      <c r="L2696" s="22">
        <f>IF(I2695="Skupaj:","DDV (22%):",IF(I2695="DDV (22%):","Skupaj z DDV:",IF(AND('[1]Vmesna vrtilna_SKLOP1'!C2696&lt;&gt;"",'[1]Vmesna vrtilna_SKLOP1'!E2696=""),"Skupaj:",IF(AND('[1]Vmesna vrtilna_SKLOP1'!C2696&lt;&gt;"",'[1]Vmesna vrtilna_SKLOP1'!D2696=""),'[1]Vmesna vrtilna_SKLOP1'!J2696,IF(F2696&lt;&gt;"",IF('[1]Vmesna vrtilna_SKLOP1'!J2696&lt;&gt;"",'[1]Vmesna vrtilna_SKLOP1'!J2696,""),"")))))</f>
        <v>447.73957862399993</v>
      </c>
      <c r="M2696" s="22">
        <f t="shared" si="84"/>
        <v>0</v>
      </c>
      <c r="N2696" s="22" t="str">
        <f>IF(IFERROR(VLOOKUP(B2696,'[1]Vmesna vrtilna_SKLOP1'!B:J,7,0),"")=0,"",IFERROR(VLOOKUP(B2696,'[1]Vmesna vrtilna_SKLOP1'!B:J,7,0),""))</f>
        <v/>
      </c>
      <c r="O2696" s="22"/>
    </row>
    <row r="2697" spans="2:15" ht="15" customHeight="1" x14ac:dyDescent="0.3">
      <c r="B2697" s="15" t="str">
        <f>IF(AND('[1]Vmesna vrtilna_SKLOP1'!B2697&lt;&gt;"",'[1]Vmesna vrtilna_SKLOP1'!C2697&lt;&gt;""),IF('[1]Vmesna vrtilna_SKLOP1'!B2697&lt;&gt;"",'[1]Vmesna vrtilna_SKLOP1'!B2697,""),"")</f>
        <v/>
      </c>
      <c r="C2697" s="16" t="str">
        <f>IF(OR(C2696="Posebna oblika",C2696="Kulturno zaščiten objekt",C2696="Kulturno zaščiten objekt, Posebna oblika"),"Glej zavihek POSEBNI POGOJI",IF(SUM(N2696:Q2696)=1,"Posebna oblika",IF(SUM(N2696:Q2696)=10,"Kulturno zaščiten objekt",IF(SUM(N2696:Q2696)=11,"Kulturno zaščiten objekt, Posebna oblika",IF(AND('[1]Vmesna vrtilna_SKLOP1'!C2697&lt;&gt;"",'[1]Vmesna vrtilna_SKLOP1'!D2697&lt;&gt;""),IF('[1]Vmesna vrtilna_SKLOP1'!C2697&lt;&gt;"",'[1]Vmesna vrtilna_SKLOP1'!C2697,""),"")))))</f>
        <v/>
      </c>
      <c r="D2697" s="17" t="str">
        <f>IF(IFERROR(VLOOKUP(B2697,'[1]Vmesna vrtilna_SKLOP1'!B:J,6,0),"")=0,"",IFERROR(VLOOKUP(B2697,'[1]Vmesna vrtilna_SKLOP1'!B:J,6,0),""))</f>
        <v/>
      </c>
      <c r="E2697" s="16" t="str">
        <f>IF(IF('[1]Vmesna vrtilna_SKLOP1'!E2697&lt;&gt;"",'[1]Vmesna vrtilna_SKLOP1'!D2697,"")=0,"",IF('[1]Vmesna vrtilna_SKLOP1'!E2697&lt;&gt;"",'[1]Vmesna vrtilna_SKLOP1'!D2697,""))</f>
        <v/>
      </c>
      <c r="F2697" s="18" t="str">
        <f>IF('[1]Vmesna vrtilna_SKLOP1'!E2697&lt;&gt;"",'[1]Vmesna vrtilna_SKLOP1'!E2697,"")</f>
        <v>Enokrilno okno (tip: O1); dim. ŠxV: 1,16x1,1m; Material: PVC, profil&gt;80mm Dvostranski dekor; steklo 66.2/16Ar/44.2; Rw,st.=46 (Rw,st.+Ctr ≥ 41 dB)</v>
      </c>
      <c r="G2697" s="15" t="str">
        <f>IF('[1]Vmesna vrtilna_SKLOP1'!E2697&lt;&gt;"",'[1]Vmesna vrtilna_SKLOP1'!F2697,"")</f>
        <v>[kos]</v>
      </c>
      <c r="H2697" s="19">
        <f>IF('[1]Vmesna vrtilna_SKLOP1'!F2697&lt;&gt;"",'[1]Vmesna vrtilna_SKLOP1'!I2697,"")</f>
        <v>1</v>
      </c>
      <c r="I2697" s="20" t="str">
        <f>IF(I2696="Skupaj:","DDV (22%):",IF(I2696="DDV (22%):","Skupaj z DDV:",IF(AND('[1]Vmesna vrtilna_SKLOP1'!C2697&lt;&gt;"",'[1]Vmesna vrtilna_SKLOP1'!E2697=""),"Skupaj:","")))</f>
        <v/>
      </c>
      <c r="J2697" s="21">
        <f t="shared" si="85"/>
        <v>0</v>
      </c>
      <c r="K2697" s="21">
        <f>IF(I2697="Skupaj z DDV:",SUM(K2695,K2696),IF(I2697="DDV (22%):",K2696*0.22,IF(AND('[1]Vmesna vrtilna_SKLOP1'!C2697&lt;&gt;"",'[1]Vmesna vrtilna_SKLOP1'!D2697=""),'[1]Vmesna vrtilna_SKLOP1'!J2697,IF(F2697&lt;&gt;"",IF('[1]Vmesna vrtilna_SKLOP1'!J2697&lt;&gt;"",'[1]Vmesna vrtilna_SKLOP1'!J2697,""),""))))</f>
        <v>595.10413353664001</v>
      </c>
      <c r="L2697" s="22">
        <f>IF(I2696="Skupaj:","DDV (22%):",IF(I2696="DDV (22%):","Skupaj z DDV:",IF(AND('[1]Vmesna vrtilna_SKLOP1'!C2697&lt;&gt;"",'[1]Vmesna vrtilna_SKLOP1'!E2697=""),"Skupaj:",IF(AND('[1]Vmesna vrtilna_SKLOP1'!C2697&lt;&gt;"",'[1]Vmesna vrtilna_SKLOP1'!D2697=""),'[1]Vmesna vrtilna_SKLOP1'!J2697,IF(F2697&lt;&gt;"",IF('[1]Vmesna vrtilna_SKLOP1'!J2697&lt;&gt;"",'[1]Vmesna vrtilna_SKLOP1'!J2697,""),"")))))</f>
        <v>595.10413353664001</v>
      </c>
      <c r="M2697" s="22">
        <f t="shared" si="84"/>
        <v>0</v>
      </c>
      <c r="N2697" s="22" t="str">
        <f>IF(IFERROR(VLOOKUP(B2697,'[1]Vmesna vrtilna_SKLOP1'!B:J,7,0),"")=0,"",IFERROR(VLOOKUP(B2697,'[1]Vmesna vrtilna_SKLOP1'!B:J,7,0),""))</f>
        <v/>
      </c>
      <c r="O2697" s="22"/>
    </row>
    <row r="2698" spans="2:15" ht="15" customHeight="1" x14ac:dyDescent="0.3">
      <c r="B2698" s="15" t="str">
        <f>IF(AND('[1]Vmesna vrtilna_SKLOP1'!B2698&lt;&gt;"",'[1]Vmesna vrtilna_SKLOP1'!C2698&lt;&gt;""),IF('[1]Vmesna vrtilna_SKLOP1'!B2698&lt;&gt;"",'[1]Vmesna vrtilna_SKLOP1'!B2698,""),"")</f>
        <v/>
      </c>
      <c r="C2698" s="16" t="str">
        <f>IF(OR(C2697="Posebna oblika",C2697="Kulturno zaščiten objekt",C2697="Kulturno zaščiten objekt, Posebna oblika"),"Glej zavihek POSEBNI POGOJI",IF(SUM(N2697:Q2697)=1,"Posebna oblika",IF(SUM(N2697:Q2697)=10,"Kulturno zaščiten objekt",IF(SUM(N2697:Q2697)=11,"Kulturno zaščiten objekt, Posebna oblika",IF(AND('[1]Vmesna vrtilna_SKLOP1'!C2698&lt;&gt;"",'[1]Vmesna vrtilna_SKLOP1'!D2698&lt;&gt;""),IF('[1]Vmesna vrtilna_SKLOP1'!C2698&lt;&gt;"",'[1]Vmesna vrtilna_SKLOP1'!C2698,""),"")))))</f>
        <v/>
      </c>
      <c r="D2698" s="17" t="str">
        <f>IF(IFERROR(VLOOKUP(B2698,'[1]Vmesna vrtilna_SKLOP1'!B:J,6,0),"")=0,"",IFERROR(VLOOKUP(B2698,'[1]Vmesna vrtilna_SKLOP1'!B:J,6,0),""))</f>
        <v/>
      </c>
      <c r="E2698" s="16" t="str">
        <f>IF(IF('[1]Vmesna vrtilna_SKLOP1'!E2698&lt;&gt;"",'[1]Vmesna vrtilna_SKLOP1'!D2698,"")=0,"",IF('[1]Vmesna vrtilna_SKLOP1'!E2698&lt;&gt;"",'[1]Vmesna vrtilna_SKLOP1'!D2698,""))</f>
        <v/>
      </c>
      <c r="F2698" s="18" t="str">
        <f>IF('[1]Vmesna vrtilna_SKLOP1'!E2698&lt;&gt;"",'[1]Vmesna vrtilna_SKLOP1'!E2698,"")</f>
        <v>Enokrilno okno (tip: O1); dim. ŠxV: 0,8x1,15m; Material: PVC, profil&gt;80mm Dvostranski dekor; steklo 8/16Ar/66.2; Rw,st.=43 (Rw,st.+Ctr ≥ 37 dB)</v>
      </c>
      <c r="G2698" s="15" t="str">
        <f>IF('[1]Vmesna vrtilna_SKLOP1'!E2698&lt;&gt;"",'[1]Vmesna vrtilna_SKLOP1'!F2698,"")</f>
        <v>[kos]</v>
      </c>
      <c r="H2698" s="19">
        <f>IF('[1]Vmesna vrtilna_SKLOP1'!F2698&lt;&gt;"",'[1]Vmesna vrtilna_SKLOP1'!I2698,"")</f>
        <v>1</v>
      </c>
      <c r="I2698" s="20" t="str">
        <f>IF(I2697="Skupaj:","DDV (22%):",IF(I2697="DDV (22%):","Skupaj z DDV:",IF(AND('[1]Vmesna vrtilna_SKLOP1'!C2698&lt;&gt;"",'[1]Vmesna vrtilna_SKLOP1'!E2698=""),"Skupaj:","")))</f>
        <v/>
      </c>
      <c r="J2698" s="21">
        <f t="shared" si="85"/>
        <v>0</v>
      </c>
      <c r="K2698" s="21">
        <f>IF(I2698="Skupaj z DDV:",SUM(K2696,K2697),IF(I2698="DDV (22%):",K2697*0.22,IF(AND('[1]Vmesna vrtilna_SKLOP1'!C2698&lt;&gt;"",'[1]Vmesna vrtilna_SKLOP1'!D2698=""),'[1]Vmesna vrtilna_SKLOP1'!J2698,IF(F2698&lt;&gt;"",IF('[1]Vmesna vrtilna_SKLOP1'!J2698&lt;&gt;"",'[1]Vmesna vrtilna_SKLOP1'!J2698,""),""))))</f>
        <v>456.65788729600001</v>
      </c>
      <c r="L2698" s="22">
        <f>IF(I2697="Skupaj:","DDV (22%):",IF(I2697="DDV (22%):","Skupaj z DDV:",IF(AND('[1]Vmesna vrtilna_SKLOP1'!C2698&lt;&gt;"",'[1]Vmesna vrtilna_SKLOP1'!E2698=""),"Skupaj:",IF(AND('[1]Vmesna vrtilna_SKLOP1'!C2698&lt;&gt;"",'[1]Vmesna vrtilna_SKLOP1'!D2698=""),'[1]Vmesna vrtilna_SKLOP1'!J2698,IF(F2698&lt;&gt;"",IF('[1]Vmesna vrtilna_SKLOP1'!J2698&lt;&gt;"",'[1]Vmesna vrtilna_SKLOP1'!J2698,""),"")))))</f>
        <v>456.65788729600001</v>
      </c>
      <c r="M2698" s="22">
        <f t="shared" si="84"/>
        <v>0</v>
      </c>
      <c r="N2698" s="22" t="str">
        <f>IF(IFERROR(VLOOKUP(B2698,'[1]Vmesna vrtilna_SKLOP1'!B:J,7,0),"")=0,"",IFERROR(VLOOKUP(B2698,'[1]Vmesna vrtilna_SKLOP1'!B:J,7,0),""))</f>
        <v/>
      </c>
      <c r="O2698" s="22"/>
    </row>
    <row r="2699" spans="2:15" ht="15" customHeight="1" x14ac:dyDescent="0.3">
      <c r="B2699" s="15" t="str">
        <f>IF(AND('[1]Vmesna vrtilna_SKLOP1'!B2699&lt;&gt;"",'[1]Vmesna vrtilna_SKLOP1'!C2699&lt;&gt;""),IF('[1]Vmesna vrtilna_SKLOP1'!B2699&lt;&gt;"",'[1]Vmesna vrtilna_SKLOP1'!B2699,""),"")</f>
        <v/>
      </c>
      <c r="C2699" s="16" t="str">
        <f>IF(OR(C2698="Posebna oblika",C2698="Kulturno zaščiten objekt",C2698="Kulturno zaščiten objekt, Posebna oblika"),"Glej zavihek POSEBNI POGOJI",IF(SUM(N2698:Q2698)=1,"Posebna oblika",IF(SUM(N2698:Q2698)=10,"Kulturno zaščiten objekt",IF(SUM(N2698:Q2698)=11,"Kulturno zaščiten objekt, Posebna oblika",IF(AND('[1]Vmesna vrtilna_SKLOP1'!C2699&lt;&gt;"",'[1]Vmesna vrtilna_SKLOP1'!D2699&lt;&gt;""),IF('[1]Vmesna vrtilna_SKLOP1'!C2699&lt;&gt;"",'[1]Vmesna vrtilna_SKLOP1'!C2699,""),"")))))</f>
        <v/>
      </c>
      <c r="D2699" s="17" t="str">
        <f>IF(IFERROR(VLOOKUP(B2699,'[1]Vmesna vrtilna_SKLOP1'!B:J,6,0),"")=0,"",IFERROR(VLOOKUP(B2699,'[1]Vmesna vrtilna_SKLOP1'!B:J,6,0),""))</f>
        <v/>
      </c>
      <c r="E2699" s="16" t="str">
        <f>IF(IF('[1]Vmesna vrtilna_SKLOP1'!E2699&lt;&gt;"",'[1]Vmesna vrtilna_SKLOP1'!D2699,"")=0,"",IF('[1]Vmesna vrtilna_SKLOP1'!E2699&lt;&gt;"",'[1]Vmesna vrtilna_SKLOP1'!D2699,""))</f>
        <v/>
      </c>
      <c r="F2699" s="18" t="str">
        <f>IF('[1]Vmesna vrtilna_SKLOP1'!E2699&lt;&gt;"",'[1]Vmesna vrtilna_SKLOP1'!E2699,"")</f>
        <v>Enokrilno okno (tip: O1); dim. ŠxV: 1x1,15m; Material: PVC, profil&gt;80mm Dvostranski dekor; steklo 10/20Ar/4; Rw,st.=39 (Rw,st.+Ctr ≥ 33 dB)</v>
      </c>
      <c r="G2699" s="15" t="str">
        <f>IF('[1]Vmesna vrtilna_SKLOP1'!E2699&lt;&gt;"",'[1]Vmesna vrtilna_SKLOP1'!F2699,"")</f>
        <v>[kos]</v>
      </c>
      <c r="H2699" s="19">
        <f>IF('[1]Vmesna vrtilna_SKLOP1'!F2699&lt;&gt;"",'[1]Vmesna vrtilna_SKLOP1'!I2699,"")</f>
        <v>1</v>
      </c>
      <c r="I2699" s="20" t="str">
        <f>IF(I2698="Skupaj:","DDV (22%):",IF(I2698="DDV (22%):","Skupaj z DDV:",IF(AND('[1]Vmesna vrtilna_SKLOP1'!C2699&lt;&gt;"",'[1]Vmesna vrtilna_SKLOP1'!E2699=""),"Skupaj:","")))</f>
        <v/>
      </c>
      <c r="J2699" s="21">
        <f t="shared" si="85"/>
        <v>0</v>
      </c>
      <c r="K2699" s="21">
        <f>IF(I2699="Skupaj z DDV:",SUM(K2697,K2698),IF(I2699="DDV (22%):",K2698*0.22,IF(AND('[1]Vmesna vrtilna_SKLOP1'!C2699&lt;&gt;"",'[1]Vmesna vrtilna_SKLOP1'!D2699=""),'[1]Vmesna vrtilna_SKLOP1'!J2699,IF(F2699&lt;&gt;"",IF('[1]Vmesna vrtilna_SKLOP1'!J2699&lt;&gt;"",'[1]Vmesna vrtilna_SKLOP1'!J2699,""),""))))</f>
        <v>433.94052389999996</v>
      </c>
      <c r="L2699" s="22">
        <f>IF(I2698="Skupaj:","DDV (22%):",IF(I2698="DDV (22%):","Skupaj z DDV:",IF(AND('[1]Vmesna vrtilna_SKLOP1'!C2699&lt;&gt;"",'[1]Vmesna vrtilna_SKLOP1'!E2699=""),"Skupaj:",IF(AND('[1]Vmesna vrtilna_SKLOP1'!C2699&lt;&gt;"",'[1]Vmesna vrtilna_SKLOP1'!D2699=""),'[1]Vmesna vrtilna_SKLOP1'!J2699,IF(F2699&lt;&gt;"",IF('[1]Vmesna vrtilna_SKLOP1'!J2699&lt;&gt;"",'[1]Vmesna vrtilna_SKLOP1'!J2699,""),"")))))</f>
        <v>433.94052389999996</v>
      </c>
      <c r="M2699" s="22">
        <f t="shared" si="84"/>
        <v>0</v>
      </c>
      <c r="N2699" s="22" t="str">
        <f>IF(IFERROR(VLOOKUP(B2699,'[1]Vmesna vrtilna_SKLOP1'!B:J,7,0),"")=0,"",IFERROR(VLOOKUP(B2699,'[1]Vmesna vrtilna_SKLOP1'!B:J,7,0),""))</f>
        <v/>
      </c>
      <c r="O2699" s="22"/>
    </row>
    <row r="2700" spans="2:15" ht="15" customHeight="1" x14ac:dyDescent="0.3">
      <c r="B2700" s="15" t="str">
        <f>IF(AND('[1]Vmesna vrtilna_SKLOP1'!B2700&lt;&gt;"",'[1]Vmesna vrtilna_SKLOP1'!C2700&lt;&gt;""),IF('[1]Vmesna vrtilna_SKLOP1'!B2700&lt;&gt;"",'[1]Vmesna vrtilna_SKLOP1'!B2700,""),"")</f>
        <v/>
      </c>
      <c r="C2700" s="16" t="str">
        <f>IF(OR(C2699="Posebna oblika",C2699="Kulturno zaščiten objekt",C2699="Kulturno zaščiten objekt, Posebna oblika"),"Glej zavihek POSEBNI POGOJI",IF(SUM(N2699:Q2699)=1,"Posebna oblika",IF(SUM(N2699:Q2699)=10,"Kulturno zaščiten objekt",IF(SUM(N2699:Q2699)=11,"Kulturno zaščiten objekt, Posebna oblika",IF(AND('[1]Vmesna vrtilna_SKLOP1'!C2700&lt;&gt;"",'[1]Vmesna vrtilna_SKLOP1'!D2700&lt;&gt;""),IF('[1]Vmesna vrtilna_SKLOP1'!C2700&lt;&gt;"",'[1]Vmesna vrtilna_SKLOP1'!C2700,""),"")))))</f>
        <v/>
      </c>
      <c r="D2700" s="17" t="str">
        <f>IF(IFERROR(VLOOKUP(B2700,'[1]Vmesna vrtilna_SKLOP1'!B:J,6,0),"")=0,"",IFERROR(VLOOKUP(B2700,'[1]Vmesna vrtilna_SKLOP1'!B:J,6,0),""))</f>
        <v/>
      </c>
      <c r="E2700" s="16" t="str">
        <f>IF(IF('[1]Vmesna vrtilna_SKLOP1'!E2700&lt;&gt;"",'[1]Vmesna vrtilna_SKLOP1'!D2700,"")=0,"",IF('[1]Vmesna vrtilna_SKLOP1'!E2700&lt;&gt;"",'[1]Vmesna vrtilna_SKLOP1'!D2700,""))</f>
        <v/>
      </c>
      <c r="F2700" s="18" t="str">
        <f>IF('[1]Vmesna vrtilna_SKLOP1'!E2700&lt;&gt;"",'[1]Vmesna vrtilna_SKLOP1'!E2700,"")</f>
        <v>Enokrilno okno (tip: O1); dim. ŠxV: 0,8x1,3m; Material: PVC Dvostranski dekor; steklo 6/16Ar/4; Rw,st.=36 (Rw,st.+Ctr ≥ 31 dB)</v>
      </c>
      <c r="G2700" s="15" t="str">
        <f>IF('[1]Vmesna vrtilna_SKLOP1'!E2700&lt;&gt;"",'[1]Vmesna vrtilna_SKLOP1'!F2700,"")</f>
        <v>[kos]</v>
      </c>
      <c r="H2700" s="19">
        <f>IF('[1]Vmesna vrtilna_SKLOP1'!F2700&lt;&gt;"",'[1]Vmesna vrtilna_SKLOP1'!I2700,"")</f>
        <v>1</v>
      </c>
      <c r="I2700" s="20" t="str">
        <f>IF(I2699="Skupaj:","DDV (22%):",IF(I2699="DDV (22%):","Skupaj z DDV:",IF(AND('[1]Vmesna vrtilna_SKLOP1'!C2700&lt;&gt;"",'[1]Vmesna vrtilna_SKLOP1'!E2700=""),"Skupaj:","")))</f>
        <v/>
      </c>
      <c r="J2700" s="21">
        <f t="shared" si="85"/>
        <v>0</v>
      </c>
      <c r="K2700" s="21">
        <f>IF(I2700="Skupaj z DDV:",SUM(K2698,K2699),IF(I2700="DDV (22%):",K2699*0.22,IF(AND('[1]Vmesna vrtilna_SKLOP1'!C2700&lt;&gt;"",'[1]Vmesna vrtilna_SKLOP1'!D2700=""),'[1]Vmesna vrtilna_SKLOP1'!J2700,IF(F2700&lt;&gt;"",IF('[1]Vmesna vrtilna_SKLOP1'!J2700&lt;&gt;"",'[1]Vmesna vrtilna_SKLOP1'!J2700,""),""))))</f>
        <v>302.98131552000001</v>
      </c>
      <c r="L2700" s="22">
        <f>IF(I2699="Skupaj:","DDV (22%):",IF(I2699="DDV (22%):","Skupaj z DDV:",IF(AND('[1]Vmesna vrtilna_SKLOP1'!C2700&lt;&gt;"",'[1]Vmesna vrtilna_SKLOP1'!E2700=""),"Skupaj:",IF(AND('[1]Vmesna vrtilna_SKLOP1'!C2700&lt;&gt;"",'[1]Vmesna vrtilna_SKLOP1'!D2700=""),'[1]Vmesna vrtilna_SKLOP1'!J2700,IF(F2700&lt;&gt;"",IF('[1]Vmesna vrtilna_SKLOP1'!J2700&lt;&gt;"",'[1]Vmesna vrtilna_SKLOP1'!J2700,""),"")))))</f>
        <v>302.98131552000001</v>
      </c>
      <c r="M2700" s="22">
        <f t="shared" si="84"/>
        <v>0</v>
      </c>
      <c r="N2700" s="22" t="str">
        <f>IF(IFERROR(VLOOKUP(B2700,'[1]Vmesna vrtilna_SKLOP1'!B:J,7,0),"")=0,"",IFERROR(VLOOKUP(B2700,'[1]Vmesna vrtilna_SKLOP1'!B:J,7,0),""))</f>
        <v/>
      </c>
      <c r="O2700" s="22"/>
    </row>
    <row r="2701" spans="2:15" ht="15" customHeight="1" x14ac:dyDescent="0.3">
      <c r="B2701" s="15" t="str">
        <f>IF(AND('[1]Vmesna vrtilna_SKLOP1'!B2701&lt;&gt;"",'[1]Vmesna vrtilna_SKLOP1'!C2701&lt;&gt;""),IF('[1]Vmesna vrtilna_SKLOP1'!B2701&lt;&gt;"",'[1]Vmesna vrtilna_SKLOP1'!B2701,""),"")</f>
        <v/>
      </c>
      <c r="C2701" s="16" t="str">
        <f>IF(OR(C2700="Posebna oblika",C2700="Kulturno zaščiten objekt",C2700="Kulturno zaščiten objekt, Posebna oblika"),"Glej zavihek POSEBNI POGOJI",IF(SUM(N2700:Q2700)=1,"Posebna oblika",IF(SUM(N2700:Q2700)=10,"Kulturno zaščiten objekt",IF(SUM(N2700:Q2700)=11,"Kulturno zaščiten objekt, Posebna oblika",IF(AND('[1]Vmesna vrtilna_SKLOP1'!C2701&lt;&gt;"",'[1]Vmesna vrtilna_SKLOP1'!D2701&lt;&gt;""),IF('[1]Vmesna vrtilna_SKLOP1'!C2701&lt;&gt;"",'[1]Vmesna vrtilna_SKLOP1'!C2701,""),"")))))</f>
        <v/>
      </c>
      <c r="D2701" s="17" t="str">
        <f>IF(IFERROR(VLOOKUP(B2701,'[1]Vmesna vrtilna_SKLOP1'!B:J,6,0),"")=0,"",IFERROR(VLOOKUP(B2701,'[1]Vmesna vrtilna_SKLOP1'!B:J,6,0),""))</f>
        <v/>
      </c>
      <c r="E2701" s="16" t="str">
        <f>IF(IF('[1]Vmesna vrtilna_SKLOP1'!E2701&lt;&gt;"",'[1]Vmesna vrtilna_SKLOP1'!D2701,"")=0,"",IF('[1]Vmesna vrtilna_SKLOP1'!E2701&lt;&gt;"",'[1]Vmesna vrtilna_SKLOP1'!D2701,""))</f>
        <v/>
      </c>
      <c r="F2701" s="18" t="str">
        <f>IF('[1]Vmesna vrtilna_SKLOP1'!E2701&lt;&gt;"",'[1]Vmesna vrtilna_SKLOP1'!E2701,"")</f>
        <v/>
      </c>
      <c r="G2701" s="15" t="str">
        <f>IF('[1]Vmesna vrtilna_SKLOP1'!E2701&lt;&gt;"",'[1]Vmesna vrtilna_SKLOP1'!F2701,"")</f>
        <v/>
      </c>
      <c r="H2701" s="19" t="str">
        <f>IF('[1]Vmesna vrtilna_SKLOP1'!F2701&lt;&gt;"",'[1]Vmesna vrtilna_SKLOP1'!I2701,"")</f>
        <v/>
      </c>
      <c r="I2701" s="20" t="str">
        <f>IF(I2700="Skupaj:","DDV (22%):",IF(I2700="DDV (22%):","Skupaj z DDV:",IF(AND('[1]Vmesna vrtilna_SKLOP1'!C2701&lt;&gt;"",'[1]Vmesna vrtilna_SKLOP1'!E2701=""),"Skupaj:","")))</f>
        <v/>
      </c>
      <c r="J2701" s="21" t="str">
        <f t="shared" si="85"/>
        <v/>
      </c>
      <c r="K2701" s="21" t="str">
        <f>IF(I2701="Skupaj z DDV:",SUM(K2699,K2700),IF(I2701="DDV (22%):",K2700*0.22,IF(AND('[1]Vmesna vrtilna_SKLOP1'!C2701&lt;&gt;"",'[1]Vmesna vrtilna_SKLOP1'!D2701=""),'[1]Vmesna vrtilna_SKLOP1'!J2701,IF(F2701&lt;&gt;"",IF('[1]Vmesna vrtilna_SKLOP1'!J2701&lt;&gt;"",'[1]Vmesna vrtilna_SKLOP1'!J2701,""),""))))</f>
        <v/>
      </c>
      <c r="L2701" s="22" t="str">
        <f>IF(I2700="Skupaj:","DDV (22%):",IF(I2700="DDV (22%):","Skupaj z DDV:",IF(AND('[1]Vmesna vrtilna_SKLOP1'!C2701&lt;&gt;"",'[1]Vmesna vrtilna_SKLOP1'!E2701=""),"Skupaj:",IF(AND('[1]Vmesna vrtilna_SKLOP1'!C2701&lt;&gt;"",'[1]Vmesna vrtilna_SKLOP1'!D2701=""),'[1]Vmesna vrtilna_SKLOP1'!J2701,IF(F2701&lt;&gt;"",IF('[1]Vmesna vrtilna_SKLOP1'!J2701&lt;&gt;"",'[1]Vmesna vrtilna_SKLOP1'!J2701,""),"")))))</f>
        <v/>
      </c>
      <c r="M2701" s="22">
        <f t="shared" si="84"/>
        <v>0</v>
      </c>
      <c r="N2701" s="22" t="str">
        <f>IF(IFERROR(VLOOKUP(B2701,'[1]Vmesna vrtilna_SKLOP1'!B:J,7,0),"")=0,"",IFERROR(VLOOKUP(B2701,'[1]Vmesna vrtilna_SKLOP1'!B:J,7,0),""))</f>
        <v/>
      </c>
      <c r="O2701" s="22"/>
    </row>
    <row r="2702" spans="2:15" ht="15" customHeight="1" x14ac:dyDescent="0.3">
      <c r="B2702" s="15" t="str">
        <f>IF(AND('[1]Vmesna vrtilna_SKLOP1'!B2702&lt;&gt;"",'[1]Vmesna vrtilna_SKLOP1'!C2702&lt;&gt;""),IF('[1]Vmesna vrtilna_SKLOP1'!B2702&lt;&gt;"",'[1]Vmesna vrtilna_SKLOP1'!B2702,""),"")</f>
        <v/>
      </c>
      <c r="C2702" s="16" t="str">
        <f>IF(OR(C2701="Posebna oblika",C2701="Kulturno zaščiten objekt",C2701="Kulturno zaščiten objekt, Posebna oblika"),"Glej zavihek POSEBNI POGOJI",IF(SUM(N2701:Q2701)=1,"Posebna oblika",IF(SUM(N2701:Q2701)=10,"Kulturno zaščiten objekt",IF(SUM(N2701:Q2701)=11,"Kulturno zaščiten objekt, Posebna oblika",IF(AND('[1]Vmesna vrtilna_SKLOP1'!C2702&lt;&gt;"",'[1]Vmesna vrtilna_SKLOP1'!D2702&lt;&gt;""),IF('[1]Vmesna vrtilna_SKLOP1'!C2702&lt;&gt;"",'[1]Vmesna vrtilna_SKLOP1'!C2702,""),"")))))</f>
        <v/>
      </c>
      <c r="D2702" s="17" t="str">
        <f>IF(IFERROR(VLOOKUP(B2702,'[1]Vmesna vrtilna_SKLOP1'!B:J,6,0),"")=0,"",IFERROR(VLOOKUP(B2702,'[1]Vmesna vrtilna_SKLOP1'!B:J,6,0),""))</f>
        <v/>
      </c>
      <c r="E2702" s="16" t="str">
        <f>IF(IF('[1]Vmesna vrtilna_SKLOP1'!E2702&lt;&gt;"",'[1]Vmesna vrtilna_SKLOP1'!D2702,"")=0,"",IF('[1]Vmesna vrtilna_SKLOP1'!E2702&lt;&gt;"",'[1]Vmesna vrtilna_SKLOP1'!D2702,""))</f>
        <v>Senčila</v>
      </c>
      <c r="F2702" s="18" t="str">
        <f>IF('[1]Vmesna vrtilna_SKLOP1'!E2702&lt;&gt;"",'[1]Vmesna vrtilna_SKLOP1'!E2702,"")</f>
        <v>Notranje žaluzije - kovinske, Dim. ŠxV: 1x1,15m</v>
      </c>
      <c r="G2702" s="15" t="str">
        <f>IF('[1]Vmesna vrtilna_SKLOP1'!E2702&lt;&gt;"",'[1]Vmesna vrtilna_SKLOP1'!F2702,"")</f>
        <v>[kos]</v>
      </c>
      <c r="H2702" s="19">
        <f>IF('[1]Vmesna vrtilna_SKLOP1'!F2702&lt;&gt;"",'[1]Vmesna vrtilna_SKLOP1'!I2702,"")</f>
        <v>1</v>
      </c>
      <c r="I2702" s="20" t="str">
        <f>IF(I2701="Skupaj:","DDV (22%):",IF(I2701="DDV (22%):","Skupaj z DDV:",IF(AND('[1]Vmesna vrtilna_SKLOP1'!C2702&lt;&gt;"",'[1]Vmesna vrtilna_SKLOP1'!E2702=""),"Skupaj:","")))</f>
        <v/>
      </c>
      <c r="J2702" s="21">
        <f t="shared" si="85"/>
        <v>0</v>
      </c>
      <c r="K2702" s="21">
        <f>IF(I2702="Skupaj z DDV:",SUM(K2700,K2701),IF(I2702="DDV (22%):",K2701*0.22,IF(AND('[1]Vmesna vrtilna_SKLOP1'!C2702&lt;&gt;"",'[1]Vmesna vrtilna_SKLOP1'!D2702=""),'[1]Vmesna vrtilna_SKLOP1'!J2702,IF(F2702&lt;&gt;"",IF('[1]Vmesna vrtilna_SKLOP1'!J2702&lt;&gt;"",'[1]Vmesna vrtilna_SKLOP1'!J2702,""),""))))</f>
        <v>51.749999999999993</v>
      </c>
      <c r="L2702" s="22">
        <f>IF(I2701="Skupaj:","DDV (22%):",IF(I2701="DDV (22%):","Skupaj z DDV:",IF(AND('[1]Vmesna vrtilna_SKLOP1'!C2702&lt;&gt;"",'[1]Vmesna vrtilna_SKLOP1'!E2702=""),"Skupaj:",IF(AND('[1]Vmesna vrtilna_SKLOP1'!C2702&lt;&gt;"",'[1]Vmesna vrtilna_SKLOP1'!D2702=""),'[1]Vmesna vrtilna_SKLOP1'!J2702,IF(F2702&lt;&gt;"",IF('[1]Vmesna vrtilna_SKLOP1'!J2702&lt;&gt;"",'[1]Vmesna vrtilna_SKLOP1'!J2702,""),"")))))</f>
        <v>51.749999999999993</v>
      </c>
      <c r="M2702" s="22">
        <f t="shared" si="84"/>
        <v>0</v>
      </c>
      <c r="N2702" s="22" t="str">
        <f>IF(IFERROR(VLOOKUP(B2702,'[1]Vmesna vrtilna_SKLOP1'!B:J,7,0),"")=0,"",IFERROR(VLOOKUP(B2702,'[1]Vmesna vrtilna_SKLOP1'!B:J,7,0),""))</f>
        <v/>
      </c>
      <c r="O2702" s="22"/>
    </row>
    <row r="2703" spans="2:15" ht="15" customHeight="1" x14ac:dyDescent="0.3">
      <c r="B2703" s="15" t="str">
        <f>IF(AND('[1]Vmesna vrtilna_SKLOP1'!B2703&lt;&gt;"",'[1]Vmesna vrtilna_SKLOP1'!C2703&lt;&gt;""),IF('[1]Vmesna vrtilna_SKLOP1'!B2703&lt;&gt;"",'[1]Vmesna vrtilna_SKLOP1'!B2703,""),"")</f>
        <v/>
      </c>
      <c r="C2703" s="16" t="str">
        <f>IF(OR(C2702="Posebna oblika",C2702="Kulturno zaščiten objekt",C2702="Kulturno zaščiten objekt, Posebna oblika"),"Glej zavihek POSEBNI POGOJI",IF(SUM(N2702:Q2702)=1,"Posebna oblika",IF(SUM(N2702:Q2702)=10,"Kulturno zaščiten objekt",IF(SUM(N2702:Q2702)=11,"Kulturno zaščiten objekt, Posebna oblika",IF(AND('[1]Vmesna vrtilna_SKLOP1'!C2703&lt;&gt;"",'[1]Vmesna vrtilna_SKLOP1'!D2703&lt;&gt;""),IF('[1]Vmesna vrtilna_SKLOP1'!C2703&lt;&gt;"",'[1]Vmesna vrtilna_SKLOP1'!C2703,""),"")))))</f>
        <v/>
      </c>
      <c r="D2703" s="17" t="str">
        <f>IF(IFERROR(VLOOKUP(B2703,'[1]Vmesna vrtilna_SKLOP1'!B:J,6,0),"")=0,"",IFERROR(VLOOKUP(B2703,'[1]Vmesna vrtilna_SKLOP1'!B:J,6,0),""))</f>
        <v/>
      </c>
      <c r="E2703" s="16" t="str">
        <f>IF(IF('[1]Vmesna vrtilna_SKLOP1'!E2703&lt;&gt;"",'[1]Vmesna vrtilna_SKLOP1'!D2703,"")=0,"",IF('[1]Vmesna vrtilna_SKLOP1'!E2703&lt;&gt;"",'[1]Vmesna vrtilna_SKLOP1'!D2703,""))</f>
        <v/>
      </c>
      <c r="F2703" s="18" t="str">
        <f>IF('[1]Vmesna vrtilna_SKLOP1'!E2703&lt;&gt;"",'[1]Vmesna vrtilna_SKLOP1'!E2703,"")</f>
        <v>Notranje žaluzije - kovinske, Dim. ŠxV: 1,05x1,3m</v>
      </c>
      <c r="G2703" s="15" t="str">
        <f>IF('[1]Vmesna vrtilna_SKLOP1'!E2703&lt;&gt;"",'[1]Vmesna vrtilna_SKLOP1'!F2703,"")</f>
        <v>[kos]</v>
      </c>
      <c r="H2703" s="19">
        <f>IF('[1]Vmesna vrtilna_SKLOP1'!F2703&lt;&gt;"",'[1]Vmesna vrtilna_SKLOP1'!I2703,"")</f>
        <v>1</v>
      </c>
      <c r="I2703" s="20" t="str">
        <f>IF(I2702="Skupaj:","DDV (22%):",IF(I2702="DDV (22%):","Skupaj z DDV:",IF(AND('[1]Vmesna vrtilna_SKLOP1'!C2703&lt;&gt;"",'[1]Vmesna vrtilna_SKLOP1'!E2703=""),"Skupaj:","")))</f>
        <v/>
      </c>
      <c r="J2703" s="21">
        <f t="shared" si="85"/>
        <v>0</v>
      </c>
      <c r="K2703" s="21">
        <f>IF(I2703="Skupaj z DDV:",SUM(K2701,K2702),IF(I2703="DDV (22%):",K2702*0.22,IF(AND('[1]Vmesna vrtilna_SKLOP1'!C2703&lt;&gt;"",'[1]Vmesna vrtilna_SKLOP1'!D2703=""),'[1]Vmesna vrtilna_SKLOP1'!J2703,IF(F2703&lt;&gt;"",IF('[1]Vmesna vrtilna_SKLOP1'!J2703&lt;&gt;"",'[1]Vmesna vrtilna_SKLOP1'!J2703,""),""))))</f>
        <v>61.425000000000011</v>
      </c>
      <c r="L2703" s="22">
        <f>IF(I2702="Skupaj:","DDV (22%):",IF(I2702="DDV (22%):","Skupaj z DDV:",IF(AND('[1]Vmesna vrtilna_SKLOP1'!C2703&lt;&gt;"",'[1]Vmesna vrtilna_SKLOP1'!E2703=""),"Skupaj:",IF(AND('[1]Vmesna vrtilna_SKLOP1'!C2703&lt;&gt;"",'[1]Vmesna vrtilna_SKLOP1'!D2703=""),'[1]Vmesna vrtilna_SKLOP1'!J2703,IF(F2703&lt;&gt;"",IF('[1]Vmesna vrtilna_SKLOP1'!J2703&lt;&gt;"",'[1]Vmesna vrtilna_SKLOP1'!J2703,""),"")))))</f>
        <v>61.425000000000011</v>
      </c>
      <c r="M2703" s="22">
        <f t="shared" si="84"/>
        <v>0</v>
      </c>
      <c r="N2703" s="22" t="str">
        <f>IF(IFERROR(VLOOKUP(B2703,'[1]Vmesna vrtilna_SKLOP1'!B:J,7,0),"")=0,"",IFERROR(VLOOKUP(B2703,'[1]Vmesna vrtilna_SKLOP1'!B:J,7,0),""))</f>
        <v/>
      </c>
      <c r="O2703" s="22"/>
    </row>
    <row r="2704" spans="2:15" ht="15" customHeight="1" x14ac:dyDescent="0.3">
      <c r="B2704" s="15" t="str">
        <f>IF(AND('[1]Vmesna vrtilna_SKLOP1'!B2704&lt;&gt;"",'[1]Vmesna vrtilna_SKLOP1'!C2704&lt;&gt;""),IF('[1]Vmesna vrtilna_SKLOP1'!B2704&lt;&gt;"",'[1]Vmesna vrtilna_SKLOP1'!B2704,""),"")</f>
        <v/>
      </c>
      <c r="C2704" s="16" t="str">
        <f>IF(OR(C2703="Posebna oblika",C2703="Kulturno zaščiten objekt",C2703="Kulturno zaščiten objekt, Posebna oblika"),"Glej zavihek POSEBNI POGOJI",IF(SUM(N2703:Q2703)=1,"Posebna oblika",IF(SUM(N2703:Q2703)=10,"Kulturno zaščiten objekt",IF(SUM(N2703:Q2703)=11,"Kulturno zaščiten objekt, Posebna oblika",IF(AND('[1]Vmesna vrtilna_SKLOP1'!C2704&lt;&gt;"",'[1]Vmesna vrtilna_SKLOP1'!D2704&lt;&gt;""),IF('[1]Vmesna vrtilna_SKLOP1'!C2704&lt;&gt;"",'[1]Vmesna vrtilna_SKLOP1'!C2704,""),"")))))</f>
        <v/>
      </c>
      <c r="D2704" s="17" t="str">
        <f>IF(IFERROR(VLOOKUP(B2704,'[1]Vmesna vrtilna_SKLOP1'!B:J,6,0),"")=0,"",IFERROR(VLOOKUP(B2704,'[1]Vmesna vrtilna_SKLOP1'!B:J,6,0),""))</f>
        <v/>
      </c>
      <c r="E2704" s="16" t="str">
        <f>IF(IF('[1]Vmesna vrtilna_SKLOP1'!E2704&lt;&gt;"",'[1]Vmesna vrtilna_SKLOP1'!D2704,"")=0,"",IF('[1]Vmesna vrtilna_SKLOP1'!E2704&lt;&gt;"",'[1]Vmesna vrtilna_SKLOP1'!D2704,""))</f>
        <v/>
      </c>
      <c r="F2704" s="18" t="str">
        <f>IF('[1]Vmesna vrtilna_SKLOP1'!E2704&lt;&gt;"",'[1]Vmesna vrtilna_SKLOP1'!E2704,"")</f>
        <v>Notranje žaluzije - kovinske, Dim. ŠxV: 0,8x1,3m</v>
      </c>
      <c r="G2704" s="15" t="str">
        <f>IF('[1]Vmesna vrtilna_SKLOP1'!E2704&lt;&gt;"",'[1]Vmesna vrtilna_SKLOP1'!F2704,"")</f>
        <v>[kos]</v>
      </c>
      <c r="H2704" s="19">
        <f>IF('[1]Vmesna vrtilna_SKLOP1'!F2704&lt;&gt;"",'[1]Vmesna vrtilna_SKLOP1'!I2704,"")</f>
        <v>2</v>
      </c>
      <c r="I2704" s="20" t="str">
        <f>IF(I2703="Skupaj:","DDV (22%):",IF(I2703="DDV (22%):","Skupaj z DDV:",IF(AND('[1]Vmesna vrtilna_SKLOP1'!C2704&lt;&gt;"",'[1]Vmesna vrtilna_SKLOP1'!E2704=""),"Skupaj:","")))</f>
        <v/>
      </c>
      <c r="J2704" s="21">
        <f t="shared" si="85"/>
        <v>0</v>
      </c>
      <c r="K2704" s="21">
        <f>IF(I2704="Skupaj z DDV:",SUM(K2702,K2703),IF(I2704="DDV (22%):",K2703*0.22,IF(AND('[1]Vmesna vrtilna_SKLOP1'!C2704&lt;&gt;"",'[1]Vmesna vrtilna_SKLOP1'!D2704=""),'[1]Vmesna vrtilna_SKLOP1'!J2704,IF(F2704&lt;&gt;"",IF('[1]Vmesna vrtilna_SKLOP1'!J2704&lt;&gt;"",'[1]Vmesna vrtilna_SKLOP1'!J2704,""),""))))</f>
        <v>93.600000000000009</v>
      </c>
      <c r="L2704" s="22">
        <f>IF(I2703="Skupaj:","DDV (22%):",IF(I2703="DDV (22%):","Skupaj z DDV:",IF(AND('[1]Vmesna vrtilna_SKLOP1'!C2704&lt;&gt;"",'[1]Vmesna vrtilna_SKLOP1'!E2704=""),"Skupaj:",IF(AND('[1]Vmesna vrtilna_SKLOP1'!C2704&lt;&gt;"",'[1]Vmesna vrtilna_SKLOP1'!D2704=""),'[1]Vmesna vrtilna_SKLOP1'!J2704,IF(F2704&lt;&gt;"",IF('[1]Vmesna vrtilna_SKLOP1'!J2704&lt;&gt;"",'[1]Vmesna vrtilna_SKLOP1'!J2704,""),"")))))</f>
        <v>93.600000000000009</v>
      </c>
      <c r="M2704" s="22">
        <f t="shared" si="84"/>
        <v>0</v>
      </c>
      <c r="N2704" s="22" t="str">
        <f>IF(IFERROR(VLOOKUP(B2704,'[1]Vmesna vrtilna_SKLOP1'!B:J,7,0),"")=0,"",IFERROR(VLOOKUP(B2704,'[1]Vmesna vrtilna_SKLOP1'!B:J,7,0),""))</f>
        <v/>
      </c>
      <c r="O2704" s="22"/>
    </row>
    <row r="2705" spans="2:15" ht="15" customHeight="1" x14ac:dyDescent="0.3">
      <c r="B2705" s="15" t="str">
        <f>IF(AND('[1]Vmesna vrtilna_SKLOP1'!B2705&lt;&gt;"",'[1]Vmesna vrtilna_SKLOP1'!C2705&lt;&gt;""),IF('[1]Vmesna vrtilna_SKLOP1'!B2705&lt;&gt;"",'[1]Vmesna vrtilna_SKLOP1'!B2705,""),"")</f>
        <v/>
      </c>
      <c r="C2705" s="16" t="str">
        <f>IF(OR(C2704="Posebna oblika",C2704="Kulturno zaščiten objekt",C2704="Kulturno zaščiten objekt, Posebna oblika"),"Glej zavihek POSEBNI POGOJI",IF(SUM(N2704:Q2704)=1,"Posebna oblika",IF(SUM(N2704:Q2704)=10,"Kulturno zaščiten objekt",IF(SUM(N2704:Q2704)=11,"Kulturno zaščiten objekt, Posebna oblika",IF(AND('[1]Vmesna vrtilna_SKLOP1'!C2705&lt;&gt;"",'[1]Vmesna vrtilna_SKLOP1'!D2705&lt;&gt;""),IF('[1]Vmesna vrtilna_SKLOP1'!C2705&lt;&gt;"",'[1]Vmesna vrtilna_SKLOP1'!C2705,""),"")))))</f>
        <v/>
      </c>
      <c r="D2705" s="17" t="str">
        <f>IF(IFERROR(VLOOKUP(B2705,'[1]Vmesna vrtilna_SKLOP1'!B:J,6,0),"")=0,"",IFERROR(VLOOKUP(B2705,'[1]Vmesna vrtilna_SKLOP1'!B:J,6,0),""))</f>
        <v/>
      </c>
      <c r="E2705" s="16" t="str">
        <f>IF(IF('[1]Vmesna vrtilna_SKLOP1'!E2705&lt;&gt;"",'[1]Vmesna vrtilna_SKLOP1'!D2705,"")=0,"",IF('[1]Vmesna vrtilna_SKLOP1'!E2705&lt;&gt;"",'[1]Vmesna vrtilna_SKLOP1'!D2705,""))</f>
        <v/>
      </c>
      <c r="F2705" s="18" t="str">
        <f>IF('[1]Vmesna vrtilna_SKLOP1'!E2705&lt;&gt;"",'[1]Vmesna vrtilna_SKLOP1'!E2705,"")</f>
        <v/>
      </c>
      <c r="G2705" s="15" t="str">
        <f>IF('[1]Vmesna vrtilna_SKLOP1'!E2705&lt;&gt;"",'[1]Vmesna vrtilna_SKLOP1'!F2705,"")</f>
        <v/>
      </c>
      <c r="H2705" s="19" t="str">
        <f>IF('[1]Vmesna vrtilna_SKLOP1'!F2705&lt;&gt;"",'[1]Vmesna vrtilna_SKLOP1'!I2705,"")</f>
        <v/>
      </c>
      <c r="I2705" s="20" t="str">
        <f>IF(I2704="Skupaj:","DDV (22%):",IF(I2704="DDV (22%):","Skupaj z DDV:",IF(AND('[1]Vmesna vrtilna_SKLOP1'!C2705&lt;&gt;"",'[1]Vmesna vrtilna_SKLOP1'!E2705=""),"Skupaj:","")))</f>
        <v/>
      </c>
      <c r="J2705" s="21" t="str">
        <f t="shared" si="85"/>
        <v/>
      </c>
      <c r="K2705" s="21" t="str">
        <f>IF(I2705="Skupaj z DDV:",SUM(K2703,K2704),IF(I2705="DDV (22%):",K2704*0.22,IF(AND('[1]Vmesna vrtilna_SKLOP1'!C2705&lt;&gt;"",'[1]Vmesna vrtilna_SKLOP1'!D2705=""),'[1]Vmesna vrtilna_SKLOP1'!J2705,IF(F2705&lt;&gt;"",IF('[1]Vmesna vrtilna_SKLOP1'!J2705&lt;&gt;"",'[1]Vmesna vrtilna_SKLOP1'!J2705,""),""))))</f>
        <v/>
      </c>
      <c r="L2705" s="22" t="str">
        <f>IF(I2704="Skupaj:","DDV (22%):",IF(I2704="DDV (22%):","Skupaj z DDV:",IF(AND('[1]Vmesna vrtilna_SKLOP1'!C2705&lt;&gt;"",'[1]Vmesna vrtilna_SKLOP1'!E2705=""),"Skupaj:",IF(AND('[1]Vmesna vrtilna_SKLOP1'!C2705&lt;&gt;"",'[1]Vmesna vrtilna_SKLOP1'!D2705=""),'[1]Vmesna vrtilna_SKLOP1'!J2705,IF(F2705&lt;&gt;"",IF('[1]Vmesna vrtilna_SKLOP1'!J2705&lt;&gt;"",'[1]Vmesna vrtilna_SKLOP1'!J2705,""),"")))))</f>
        <v/>
      </c>
      <c r="M2705" s="22">
        <f t="shared" si="84"/>
        <v>0</v>
      </c>
      <c r="N2705" s="22" t="str">
        <f>IF(IFERROR(VLOOKUP(B2705,'[1]Vmesna vrtilna_SKLOP1'!B:J,7,0),"")=0,"",IFERROR(VLOOKUP(B2705,'[1]Vmesna vrtilna_SKLOP1'!B:J,7,0),""))</f>
        <v/>
      </c>
      <c r="O2705" s="22"/>
    </row>
    <row r="2706" spans="2:15" ht="15" customHeight="1" x14ac:dyDescent="0.3">
      <c r="B2706" s="15" t="str">
        <f>IF(AND('[1]Vmesna vrtilna_SKLOP1'!B2706&lt;&gt;"",'[1]Vmesna vrtilna_SKLOP1'!C2706&lt;&gt;""),IF('[1]Vmesna vrtilna_SKLOP1'!B2706&lt;&gt;"",'[1]Vmesna vrtilna_SKLOP1'!B2706,""),"")</f>
        <v/>
      </c>
      <c r="C2706" s="16" t="str">
        <f>IF(OR(C2705="Posebna oblika",C2705="Kulturno zaščiten objekt",C2705="Kulturno zaščiten objekt, Posebna oblika"),"Glej zavihek POSEBNI POGOJI",IF(SUM(N2705:Q2705)=1,"Posebna oblika",IF(SUM(N2705:Q2705)=10,"Kulturno zaščiten objekt",IF(SUM(N2705:Q2705)=11,"Kulturno zaščiten objekt, Posebna oblika",IF(AND('[1]Vmesna vrtilna_SKLOP1'!C2706&lt;&gt;"",'[1]Vmesna vrtilna_SKLOP1'!D2706&lt;&gt;""),IF('[1]Vmesna vrtilna_SKLOP1'!C2706&lt;&gt;"",'[1]Vmesna vrtilna_SKLOP1'!C2706,""),"")))))</f>
        <v/>
      </c>
      <c r="D2706" s="17" t="str">
        <f>IF(IFERROR(VLOOKUP(B2706,'[1]Vmesna vrtilna_SKLOP1'!B:J,6,0),"")=0,"",IFERROR(VLOOKUP(B2706,'[1]Vmesna vrtilna_SKLOP1'!B:J,6,0),""))</f>
        <v/>
      </c>
      <c r="E2706" s="16" t="str">
        <f>IF(IF('[1]Vmesna vrtilna_SKLOP1'!E2706&lt;&gt;"",'[1]Vmesna vrtilna_SKLOP1'!D2706,"")=0,"",IF('[1]Vmesna vrtilna_SKLOP1'!E2706&lt;&gt;"",'[1]Vmesna vrtilna_SKLOP1'!D2706,""))</f>
        <v>Notranje police</v>
      </c>
      <c r="F2706" s="18" t="str">
        <f>IF('[1]Vmesna vrtilna_SKLOP1'!E2706&lt;&gt;"",'[1]Vmesna vrtilna_SKLOP1'!E2706,"")</f>
        <v>Notranja polica, mat. Topalit, dim. ŠxG:1x0,2m</v>
      </c>
      <c r="G2706" s="15" t="str">
        <f>IF('[1]Vmesna vrtilna_SKLOP1'!E2706&lt;&gt;"",'[1]Vmesna vrtilna_SKLOP1'!F2706,"")</f>
        <v>[kos]</v>
      </c>
      <c r="H2706" s="19">
        <f>IF('[1]Vmesna vrtilna_SKLOP1'!F2706&lt;&gt;"",'[1]Vmesna vrtilna_SKLOP1'!I2706,"")</f>
        <v>1</v>
      </c>
      <c r="I2706" s="20" t="str">
        <f>IF(I2705="Skupaj:","DDV (22%):",IF(I2705="DDV (22%):","Skupaj z DDV:",IF(AND('[1]Vmesna vrtilna_SKLOP1'!C2706&lt;&gt;"",'[1]Vmesna vrtilna_SKLOP1'!E2706=""),"Skupaj:","")))</f>
        <v/>
      </c>
      <c r="J2706" s="21">
        <f t="shared" si="85"/>
        <v>0</v>
      </c>
      <c r="K2706" s="21">
        <f>IF(I2706="Skupaj z DDV:",SUM(K2704,K2705),IF(I2706="DDV (22%):",K2705*0.22,IF(AND('[1]Vmesna vrtilna_SKLOP1'!C2706&lt;&gt;"",'[1]Vmesna vrtilna_SKLOP1'!D2706=""),'[1]Vmesna vrtilna_SKLOP1'!J2706,IF(F2706&lt;&gt;"",IF('[1]Vmesna vrtilna_SKLOP1'!J2706&lt;&gt;"",'[1]Vmesna vrtilna_SKLOP1'!J2706,""),""))))</f>
        <v>30.1</v>
      </c>
      <c r="L2706" s="22">
        <f>IF(I2705="Skupaj:","DDV (22%):",IF(I2705="DDV (22%):","Skupaj z DDV:",IF(AND('[1]Vmesna vrtilna_SKLOP1'!C2706&lt;&gt;"",'[1]Vmesna vrtilna_SKLOP1'!E2706=""),"Skupaj:",IF(AND('[1]Vmesna vrtilna_SKLOP1'!C2706&lt;&gt;"",'[1]Vmesna vrtilna_SKLOP1'!D2706=""),'[1]Vmesna vrtilna_SKLOP1'!J2706,IF(F2706&lt;&gt;"",IF('[1]Vmesna vrtilna_SKLOP1'!J2706&lt;&gt;"",'[1]Vmesna vrtilna_SKLOP1'!J2706,""),"")))))</f>
        <v>30.1</v>
      </c>
      <c r="M2706" s="22">
        <f t="shared" si="84"/>
        <v>0</v>
      </c>
      <c r="N2706" s="22" t="str">
        <f>IF(IFERROR(VLOOKUP(B2706,'[1]Vmesna vrtilna_SKLOP1'!B:J,7,0),"")=0,"",IFERROR(VLOOKUP(B2706,'[1]Vmesna vrtilna_SKLOP1'!B:J,7,0),""))</f>
        <v/>
      </c>
      <c r="O2706" s="22"/>
    </row>
    <row r="2707" spans="2:15" ht="15" customHeight="1" x14ac:dyDescent="0.3">
      <c r="B2707" s="15" t="str">
        <f>IF(AND('[1]Vmesna vrtilna_SKLOP1'!B2707&lt;&gt;"",'[1]Vmesna vrtilna_SKLOP1'!C2707&lt;&gt;""),IF('[1]Vmesna vrtilna_SKLOP1'!B2707&lt;&gt;"",'[1]Vmesna vrtilna_SKLOP1'!B2707,""),"")</f>
        <v/>
      </c>
      <c r="C2707" s="16" t="str">
        <f>IF(OR(C2706="Posebna oblika",C2706="Kulturno zaščiten objekt",C2706="Kulturno zaščiten objekt, Posebna oblika"),"Glej zavihek POSEBNI POGOJI",IF(SUM(N2706:Q2706)=1,"Posebna oblika",IF(SUM(N2706:Q2706)=10,"Kulturno zaščiten objekt",IF(SUM(N2706:Q2706)=11,"Kulturno zaščiten objekt, Posebna oblika",IF(AND('[1]Vmesna vrtilna_SKLOP1'!C2707&lt;&gt;"",'[1]Vmesna vrtilna_SKLOP1'!D2707&lt;&gt;""),IF('[1]Vmesna vrtilna_SKLOP1'!C2707&lt;&gt;"",'[1]Vmesna vrtilna_SKLOP1'!C2707,""),"")))))</f>
        <v/>
      </c>
      <c r="D2707" s="17" t="str">
        <f>IF(IFERROR(VLOOKUP(B2707,'[1]Vmesna vrtilna_SKLOP1'!B:J,6,0),"")=0,"",IFERROR(VLOOKUP(B2707,'[1]Vmesna vrtilna_SKLOP1'!B:J,6,0),""))</f>
        <v/>
      </c>
      <c r="E2707" s="16" t="str">
        <f>IF(IF('[1]Vmesna vrtilna_SKLOP1'!E2707&lt;&gt;"",'[1]Vmesna vrtilna_SKLOP1'!D2707,"")=0,"",IF('[1]Vmesna vrtilna_SKLOP1'!E2707&lt;&gt;"",'[1]Vmesna vrtilna_SKLOP1'!D2707,""))</f>
        <v/>
      </c>
      <c r="F2707" s="18" t="str">
        <f>IF('[1]Vmesna vrtilna_SKLOP1'!E2707&lt;&gt;"",'[1]Vmesna vrtilna_SKLOP1'!E2707,"")</f>
        <v>Notranja polica, mat. Topalit, dim. ŠxG:1,16x0,2m</v>
      </c>
      <c r="G2707" s="15" t="str">
        <f>IF('[1]Vmesna vrtilna_SKLOP1'!E2707&lt;&gt;"",'[1]Vmesna vrtilna_SKLOP1'!F2707,"")</f>
        <v>[kos]</v>
      </c>
      <c r="H2707" s="19">
        <f>IF('[1]Vmesna vrtilna_SKLOP1'!F2707&lt;&gt;"",'[1]Vmesna vrtilna_SKLOP1'!I2707,"")</f>
        <v>1</v>
      </c>
      <c r="I2707" s="20" t="str">
        <f>IF(I2706="Skupaj:","DDV (22%):",IF(I2706="DDV (22%):","Skupaj z DDV:",IF(AND('[1]Vmesna vrtilna_SKLOP1'!C2707&lt;&gt;"",'[1]Vmesna vrtilna_SKLOP1'!E2707=""),"Skupaj:","")))</f>
        <v/>
      </c>
      <c r="J2707" s="21">
        <f t="shared" si="85"/>
        <v>0</v>
      </c>
      <c r="K2707" s="21">
        <f>IF(I2707="Skupaj z DDV:",SUM(K2705,K2706),IF(I2707="DDV (22%):",K2706*0.22,IF(AND('[1]Vmesna vrtilna_SKLOP1'!C2707&lt;&gt;"",'[1]Vmesna vrtilna_SKLOP1'!D2707=""),'[1]Vmesna vrtilna_SKLOP1'!J2707,IF(F2707&lt;&gt;"",IF('[1]Vmesna vrtilna_SKLOP1'!J2707&lt;&gt;"",'[1]Vmesna vrtilna_SKLOP1'!J2707,""),""))))</f>
        <v>33.056799999999996</v>
      </c>
      <c r="L2707" s="22">
        <f>IF(I2706="Skupaj:","DDV (22%):",IF(I2706="DDV (22%):","Skupaj z DDV:",IF(AND('[1]Vmesna vrtilna_SKLOP1'!C2707&lt;&gt;"",'[1]Vmesna vrtilna_SKLOP1'!E2707=""),"Skupaj:",IF(AND('[1]Vmesna vrtilna_SKLOP1'!C2707&lt;&gt;"",'[1]Vmesna vrtilna_SKLOP1'!D2707=""),'[1]Vmesna vrtilna_SKLOP1'!J2707,IF(F2707&lt;&gt;"",IF('[1]Vmesna vrtilna_SKLOP1'!J2707&lt;&gt;"",'[1]Vmesna vrtilna_SKLOP1'!J2707,""),"")))))</f>
        <v>33.056799999999996</v>
      </c>
      <c r="M2707" s="22">
        <f t="shared" si="84"/>
        <v>0</v>
      </c>
      <c r="N2707" s="22" t="str">
        <f>IF(IFERROR(VLOOKUP(B2707,'[1]Vmesna vrtilna_SKLOP1'!B:J,7,0),"")=0,"",IFERROR(VLOOKUP(B2707,'[1]Vmesna vrtilna_SKLOP1'!B:J,7,0),""))</f>
        <v/>
      </c>
      <c r="O2707" s="22"/>
    </row>
    <row r="2708" spans="2:15" ht="15" customHeight="1" x14ac:dyDescent="0.3">
      <c r="B2708" s="15" t="str">
        <f>IF(AND('[1]Vmesna vrtilna_SKLOP1'!B2708&lt;&gt;"",'[1]Vmesna vrtilna_SKLOP1'!C2708&lt;&gt;""),IF('[1]Vmesna vrtilna_SKLOP1'!B2708&lt;&gt;"",'[1]Vmesna vrtilna_SKLOP1'!B2708,""),"")</f>
        <v/>
      </c>
      <c r="C2708" s="16" t="str">
        <f>IF(OR(C2707="Posebna oblika",C2707="Kulturno zaščiten objekt",C2707="Kulturno zaščiten objekt, Posebna oblika"),"Glej zavihek POSEBNI POGOJI",IF(SUM(N2707:Q2707)=1,"Posebna oblika",IF(SUM(N2707:Q2707)=10,"Kulturno zaščiten objekt",IF(SUM(N2707:Q2707)=11,"Kulturno zaščiten objekt, Posebna oblika",IF(AND('[1]Vmesna vrtilna_SKLOP1'!C2708&lt;&gt;"",'[1]Vmesna vrtilna_SKLOP1'!D2708&lt;&gt;""),IF('[1]Vmesna vrtilna_SKLOP1'!C2708&lt;&gt;"",'[1]Vmesna vrtilna_SKLOP1'!C2708,""),"")))))</f>
        <v/>
      </c>
      <c r="D2708" s="17" t="str">
        <f>IF(IFERROR(VLOOKUP(B2708,'[1]Vmesna vrtilna_SKLOP1'!B:J,6,0),"")=0,"",IFERROR(VLOOKUP(B2708,'[1]Vmesna vrtilna_SKLOP1'!B:J,6,0),""))</f>
        <v/>
      </c>
      <c r="E2708" s="16" t="str">
        <f>IF(IF('[1]Vmesna vrtilna_SKLOP1'!E2708&lt;&gt;"",'[1]Vmesna vrtilna_SKLOP1'!D2708,"")=0,"",IF('[1]Vmesna vrtilna_SKLOP1'!E2708&lt;&gt;"",'[1]Vmesna vrtilna_SKLOP1'!D2708,""))</f>
        <v/>
      </c>
      <c r="F2708" s="18" t="str">
        <f>IF('[1]Vmesna vrtilna_SKLOP1'!E2708&lt;&gt;"",'[1]Vmesna vrtilna_SKLOP1'!E2708,"")</f>
        <v>Notranja polica, mat. Topalit, dim. ŠxG:0,8x0,3m</v>
      </c>
      <c r="G2708" s="15" t="str">
        <f>IF('[1]Vmesna vrtilna_SKLOP1'!E2708&lt;&gt;"",'[1]Vmesna vrtilna_SKLOP1'!F2708,"")</f>
        <v>[kos]</v>
      </c>
      <c r="H2708" s="19">
        <f>IF('[1]Vmesna vrtilna_SKLOP1'!F2708&lt;&gt;"",'[1]Vmesna vrtilna_SKLOP1'!I2708,"")</f>
        <v>1</v>
      </c>
      <c r="I2708" s="20" t="str">
        <f>IF(I2707="Skupaj:","DDV (22%):",IF(I2707="DDV (22%):","Skupaj z DDV:",IF(AND('[1]Vmesna vrtilna_SKLOP1'!C2708&lt;&gt;"",'[1]Vmesna vrtilna_SKLOP1'!E2708=""),"Skupaj:","")))</f>
        <v/>
      </c>
      <c r="J2708" s="21">
        <f t="shared" si="85"/>
        <v>0</v>
      </c>
      <c r="K2708" s="21">
        <f>IF(I2708="Skupaj z DDV:",SUM(K2706,K2707),IF(I2708="DDV (22%):",K2707*0.22,IF(AND('[1]Vmesna vrtilna_SKLOP1'!C2708&lt;&gt;"",'[1]Vmesna vrtilna_SKLOP1'!D2708=""),'[1]Vmesna vrtilna_SKLOP1'!J2708,IF(F2708&lt;&gt;"",IF('[1]Vmesna vrtilna_SKLOP1'!J2708&lt;&gt;"",'[1]Vmesna vrtilna_SKLOP1'!J2708,""),""))))</f>
        <v>33.86</v>
      </c>
      <c r="L2708" s="22">
        <f>IF(I2707="Skupaj:","DDV (22%):",IF(I2707="DDV (22%):","Skupaj z DDV:",IF(AND('[1]Vmesna vrtilna_SKLOP1'!C2708&lt;&gt;"",'[1]Vmesna vrtilna_SKLOP1'!E2708=""),"Skupaj:",IF(AND('[1]Vmesna vrtilna_SKLOP1'!C2708&lt;&gt;"",'[1]Vmesna vrtilna_SKLOP1'!D2708=""),'[1]Vmesna vrtilna_SKLOP1'!J2708,IF(F2708&lt;&gt;"",IF('[1]Vmesna vrtilna_SKLOP1'!J2708&lt;&gt;"",'[1]Vmesna vrtilna_SKLOP1'!J2708,""),"")))))</f>
        <v>33.86</v>
      </c>
      <c r="M2708" s="22">
        <f t="shared" si="84"/>
        <v>0</v>
      </c>
      <c r="N2708" s="22" t="str">
        <f>IF(IFERROR(VLOOKUP(B2708,'[1]Vmesna vrtilna_SKLOP1'!B:J,7,0),"")=0,"",IFERROR(VLOOKUP(B2708,'[1]Vmesna vrtilna_SKLOP1'!B:J,7,0),""))</f>
        <v/>
      </c>
      <c r="O2708" s="22"/>
    </row>
    <row r="2709" spans="2:15" ht="15" customHeight="1" x14ac:dyDescent="0.3">
      <c r="B2709" s="15" t="str">
        <f>IF(AND('[1]Vmesna vrtilna_SKLOP1'!B2709&lt;&gt;"",'[1]Vmesna vrtilna_SKLOP1'!C2709&lt;&gt;""),IF('[1]Vmesna vrtilna_SKLOP1'!B2709&lt;&gt;"",'[1]Vmesna vrtilna_SKLOP1'!B2709,""),"")</f>
        <v/>
      </c>
      <c r="C2709" s="16" t="str">
        <f>IF(OR(C2708="Posebna oblika",C2708="Kulturno zaščiten objekt",C2708="Kulturno zaščiten objekt, Posebna oblika"),"Glej zavihek POSEBNI POGOJI",IF(SUM(N2708:Q2708)=1,"Posebna oblika",IF(SUM(N2708:Q2708)=10,"Kulturno zaščiten objekt",IF(SUM(N2708:Q2708)=11,"Kulturno zaščiten objekt, Posebna oblika",IF(AND('[1]Vmesna vrtilna_SKLOP1'!C2709&lt;&gt;"",'[1]Vmesna vrtilna_SKLOP1'!D2709&lt;&gt;""),IF('[1]Vmesna vrtilna_SKLOP1'!C2709&lt;&gt;"",'[1]Vmesna vrtilna_SKLOP1'!C2709,""),"")))))</f>
        <v/>
      </c>
      <c r="D2709" s="17" t="str">
        <f>IF(IFERROR(VLOOKUP(B2709,'[1]Vmesna vrtilna_SKLOP1'!B:J,6,0),"")=0,"",IFERROR(VLOOKUP(B2709,'[1]Vmesna vrtilna_SKLOP1'!B:J,6,0),""))</f>
        <v/>
      </c>
      <c r="E2709" s="16" t="str">
        <f>IF(IF('[1]Vmesna vrtilna_SKLOP1'!E2709&lt;&gt;"",'[1]Vmesna vrtilna_SKLOP1'!D2709,"")=0,"",IF('[1]Vmesna vrtilna_SKLOP1'!E2709&lt;&gt;"",'[1]Vmesna vrtilna_SKLOP1'!D2709,""))</f>
        <v/>
      </c>
      <c r="F2709" s="18" t="str">
        <f>IF('[1]Vmesna vrtilna_SKLOP1'!E2709&lt;&gt;"",'[1]Vmesna vrtilna_SKLOP1'!E2709,"")</f>
        <v>Notranja polica, mat. Topalit, dim. ŠxG:1,05x0,3m</v>
      </c>
      <c r="G2709" s="15" t="str">
        <f>IF('[1]Vmesna vrtilna_SKLOP1'!E2709&lt;&gt;"",'[1]Vmesna vrtilna_SKLOP1'!F2709,"")</f>
        <v>[kos]</v>
      </c>
      <c r="H2709" s="19">
        <f>IF('[1]Vmesna vrtilna_SKLOP1'!F2709&lt;&gt;"",'[1]Vmesna vrtilna_SKLOP1'!I2709,"")</f>
        <v>4</v>
      </c>
      <c r="I2709" s="20" t="str">
        <f>IF(I2708="Skupaj:","DDV (22%):",IF(I2708="DDV (22%):","Skupaj z DDV:",IF(AND('[1]Vmesna vrtilna_SKLOP1'!C2709&lt;&gt;"",'[1]Vmesna vrtilna_SKLOP1'!E2709=""),"Skupaj:","")))</f>
        <v/>
      </c>
      <c r="J2709" s="21">
        <f t="shared" si="85"/>
        <v>0</v>
      </c>
      <c r="K2709" s="21">
        <f>IF(I2709="Skupaj z DDV:",SUM(K2707,K2708),IF(I2709="DDV (22%):",K2708*0.22,IF(AND('[1]Vmesna vrtilna_SKLOP1'!C2709&lt;&gt;"",'[1]Vmesna vrtilna_SKLOP1'!D2709=""),'[1]Vmesna vrtilna_SKLOP1'!J2709,IF(F2709&lt;&gt;"",IF('[1]Vmesna vrtilna_SKLOP1'!J2709&lt;&gt;"",'[1]Vmesna vrtilna_SKLOP1'!J2709,""),""))))</f>
        <v>170.54000000000002</v>
      </c>
      <c r="L2709" s="22">
        <f>IF(I2708="Skupaj:","DDV (22%):",IF(I2708="DDV (22%):","Skupaj z DDV:",IF(AND('[1]Vmesna vrtilna_SKLOP1'!C2709&lt;&gt;"",'[1]Vmesna vrtilna_SKLOP1'!E2709=""),"Skupaj:",IF(AND('[1]Vmesna vrtilna_SKLOP1'!C2709&lt;&gt;"",'[1]Vmesna vrtilna_SKLOP1'!D2709=""),'[1]Vmesna vrtilna_SKLOP1'!J2709,IF(F2709&lt;&gt;"",IF('[1]Vmesna vrtilna_SKLOP1'!J2709&lt;&gt;"",'[1]Vmesna vrtilna_SKLOP1'!J2709,""),"")))))</f>
        <v>170.54000000000002</v>
      </c>
      <c r="M2709" s="22">
        <f t="shared" si="84"/>
        <v>0</v>
      </c>
      <c r="N2709" s="22" t="str">
        <f>IF(IFERROR(VLOOKUP(B2709,'[1]Vmesna vrtilna_SKLOP1'!B:J,7,0),"")=0,"",IFERROR(VLOOKUP(B2709,'[1]Vmesna vrtilna_SKLOP1'!B:J,7,0),""))</f>
        <v/>
      </c>
      <c r="O2709" s="22"/>
    </row>
    <row r="2710" spans="2:15" ht="15" customHeight="1" x14ac:dyDescent="0.3">
      <c r="B2710" s="15" t="str">
        <f>IF(AND('[1]Vmesna vrtilna_SKLOP1'!B2710&lt;&gt;"",'[1]Vmesna vrtilna_SKLOP1'!C2710&lt;&gt;""),IF('[1]Vmesna vrtilna_SKLOP1'!B2710&lt;&gt;"",'[1]Vmesna vrtilna_SKLOP1'!B2710,""),"")</f>
        <v/>
      </c>
      <c r="C2710" s="16" t="str">
        <f>IF(OR(C2709="Posebna oblika",C2709="Kulturno zaščiten objekt",C2709="Kulturno zaščiten objekt, Posebna oblika"),"Glej zavihek POSEBNI POGOJI",IF(SUM(N2709:Q2709)=1,"Posebna oblika",IF(SUM(N2709:Q2709)=10,"Kulturno zaščiten objekt",IF(SUM(N2709:Q2709)=11,"Kulturno zaščiten objekt, Posebna oblika",IF(AND('[1]Vmesna vrtilna_SKLOP1'!C2710&lt;&gt;"",'[1]Vmesna vrtilna_SKLOP1'!D2710&lt;&gt;""),IF('[1]Vmesna vrtilna_SKLOP1'!C2710&lt;&gt;"",'[1]Vmesna vrtilna_SKLOP1'!C2710,""),"")))))</f>
        <v/>
      </c>
      <c r="D2710" s="17" t="str">
        <f>IF(IFERROR(VLOOKUP(B2710,'[1]Vmesna vrtilna_SKLOP1'!B:J,6,0),"")=0,"",IFERROR(VLOOKUP(B2710,'[1]Vmesna vrtilna_SKLOP1'!B:J,6,0),""))</f>
        <v/>
      </c>
      <c r="E2710" s="16" t="str">
        <f>IF(IF('[1]Vmesna vrtilna_SKLOP1'!E2710&lt;&gt;"",'[1]Vmesna vrtilna_SKLOP1'!D2710,"")=0,"",IF('[1]Vmesna vrtilna_SKLOP1'!E2710&lt;&gt;"",'[1]Vmesna vrtilna_SKLOP1'!D2710,""))</f>
        <v/>
      </c>
      <c r="F2710" s="18" t="str">
        <f>IF('[1]Vmesna vrtilna_SKLOP1'!E2710&lt;&gt;"",'[1]Vmesna vrtilna_SKLOP1'!E2710,"")</f>
        <v>Notranja polica, mat. Topalit, dim. ŠxG:0,8x0,2m</v>
      </c>
      <c r="G2710" s="15" t="str">
        <f>IF('[1]Vmesna vrtilna_SKLOP1'!E2710&lt;&gt;"",'[1]Vmesna vrtilna_SKLOP1'!F2710,"")</f>
        <v>[kos]</v>
      </c>
      <c r="H2710" s="19">
        <f>IF('[1]Vmesna vrtilna_SKLOP1'!F2710&lt;&gt;"",'[1]Vmesna vrtilna_SKLOP1'!I2710,"")</f>
        <v>2</v>
      </c>
      <c r="I2710" s="20" t="str">
        <f>IF(I2709="Skupaj:","DDV (22%):",IF(I2709="DDV (22%):","Skupaj z DDV:",IF(AND('[1]Vmesna vrtilna_SKLOP1'!C2710&lt;&gt;"",'[1]Vmesna vrtilna_SKLOP1'!E2710=""),"Skupaj:","")))</f>
        <v/>
      </c>
      <c r="J2710" s="21">
        <f t="shared" si="85"/>
        <v>0</v>
      </c>
      <c r="K2710" s="21">
        <f>IF(I2710="Skupaj z DDV:",SUM(K2708,K2709),IF(I2710="DDV (22%):",K2709*0.22,IF(AND('[1]Vmesna vrtilna_SKLOP1'!C2710&lt;&gt;"",'[1]Vmesna vrtilna_SKLOP1'!D2710=""),'[1]Vmesna vrtilna_SKLOP1'!J2710,IF(F2710&lt;&gt;"",IF('[1]Vmesna vrtilna_SKLOP1'!J2710&lt;&gt;"",'[1]Vmesna vrtilna_SKLOP1'!J2710,""),""))))</f>
        <v>53.96</v>
      </c>
      <c r="L2710" s="22">
        <f>IF(I2709="Skupaj:","DDV (22%):",IF(I2709="DDV (22%):","Skupaj z DDV:",IF(AND('[1]Vmesna vrtilna_SKLOP1'!C2710&lt;&gt;"",'[1]Vmesna vrtilna_SKLOP1'!E2710=""),"Skupaj:",IF(AND('[1]Vmesna vrtilna_SKLOP1'!C2710&lt;&gt;"",'[1]Vmesna vrtilna_SKLOP1'!D2710=""),'[1]Vmesna vrtilna_SKLOP1'!J2710,IF(F2710&lt;&gt;"",IF('[1]Vmesna vrtilna_SKLOP1'!J2710&lt;&gt;"",'[1]Vmesna vrtilna_SKLOP1'!J2710,""),"")))))</f>
        <v>53.96</v>
      </c>
      <c r="M2710" s="22">
        <f t="shared" si="84"/>
        <v>0</v>
      </c>
      <c r="N2710" s="22" t="str">
        <f>IF(IFERROR(VLOOKUP(B2710,'[1]Vmesna vrtilna_SKLOP1'!B:J,7,0),"")=0,"",IFERROR(VLOOKUP(B2710,'[1]Vmesna vrtilna_SKLOP1'!B:J,7,0),""))</f>
        <v/>
      </c>
      <c r="O2710" s="22"/>
    </row>
    <row r="2711" spans="2:15" ht="15" customHeight="1" x14ac:dyDescent="0.3">
      <c r="B2711" s="15" t="str">
        <f>IF(AND('[1]Vmesna vrtilna_SKLOP1'!B2711&lt;&gt;"",'[1]Vmesna vrtilna_SKLOP1'!C2711&lt;&gt;""),IF('[1]Vmesna vrtilna_SKLOP1'!B2711&lt;&gt;"",'[1]Vmesna vrtilna_SKLOP1'!B2711,""),"")</f>
        <v/>
      </c>
      <c r="C2711" s="16" t="str">
        <f>IF(OR(C2710="Posebna oblika",C2710="Kulturno zaščiten objekt",C2710="Kulturno zaščiten objekt, Posebna oblika"),"Glej zavihek POSEBNI POGOJI",IF(SUM(N2710:Q2710)=1,"Posebna oblika",IF(SUM(N2710:Q2710)=10,"Kulturno zaščiten objekt",IF(SUM(N2710:Q2710)=11,"Kulturno zaščiten objekt, Posebna oblika",IF(AND('[1]Vmesna vrtilna_SKLOP1'!C2711&lt;&gt;"",'[1]Vmesna vrtilna_SKLOP1'!D2711&lt;&gt;""),IF('[1]Vmesna vrtilna_SKLOP1'!C2711&lt;&gt;"",'[1]Vmesna vrtilna_SKLOP1'!C2711,""),"")))))</f>
        <v/>
      </c>
      <c r="D2711" s="17" t="str">
        <f>IF(IFERROR(VLOOKUP(B2711,'[1]Vmesna vrtilna_SKLOP1'!B:J,6,0),"")=0,"",IFERROR(VLOOKUP(B2711,'[1]Vmesna vrtilna_SKLOP1'!B:J,6,0),""))</f>
        <v/>
      </c>
      <c r="E2711" s="16" t="str">
        <f>IF(IF('[1]Vmesna vrtilna_SKLOP1'!E2711&lt;&gt;"",'[1]Vmesna vrtilna_SKLOP1'!D2711,"")=0,"",IF('[1]Vmesna vrtilna_SKLOP1'!E2711&lt;&gt;"",'[1]Vmesna vrtilna_SKLOP1'!D2711,""))</f>
        <v/>
      </c>
      <c r="F2711" s="18" t="str">
        <f>IF('[1]Vmesna vrtilna_SKLOP1'!E2711&lt;&gt;"",'[1]Vmesna vrtilna_SKLOP1'!E2711,"")</f>
        <v/>
      </c>
      <c r="G2711" s="15" t="str">
        <f>IF('[1]Vmesna vrtilna_SKLOP1'!E2711&lt;&gt;"",'[1]Vmesna vrtilna_SKLOP1'!F2711,"")</f>
        <v/>
      </c>
      <c r="H2711" s="19" t="str">
        <f>IF('[1]Vmesna vrtilna_SKLOP1'!F2711&lt;&gt;"",'[1]Vmesna vrtilna_SKLOP1'!I2711,"")</f>
        <v/>
      </c>
      <c r="I2711" s="20" t="str">
        <f>IF(I2710="Skupaj:","DDV (22%):",IF(I2710="DDV (22%):","Skupaj z DDV:",IF(AND('[1]Vmesna vrtilna_SKLOP1'!C2711&lt;&gt;"",'[1]Vmesna vrtilna_SKLOP1'!E2711=""),"Skupaj:","")))</f>
        <v/>
      </c>
      <c r="J2711" s="21" t="str">
        <f t="shared" si="85"/>
        <v/>
      </c>
      <c r="K2711" s="21" t="str">
        <f>IF(I2711="Skupaj z DDV:",SUM(K2709,K2710),IF(I2711="DDV (22%):",K2710*0.22,IF(AND('[1]Vmesna vrtilna_SKLOP1'!C2711&lt;&gt;"",'[1]Vmesna vrtilna_SKLOP1'!D2711=""),'[1]Vmesna vrtilna_SKLOP1'!J2711,IF(F2711&lt;&gt;"",IF('[1]Vmesna vrtilna_SKLOP1'!J2711&lt;&gt;"",'[1]Vmesna vrtilna_SKLOP1'!J2711,""),""))))</f>
        <v/>
      </c>
      <c r="L2711" s="22" t="str">
        <f>IF(I2710="Skupaj:","DDV (22%):",IF(I2710="DDV (22%):","Skupaj z DDV:",IF(AND('[1]Vmesna vrtilna_SKLOP1'!C2711&lt;&gt;"",'[1]Vmesna vrtilna_SKLOP1'!E2711=""),"Skupaj:",IF(AND('[1]Vmesna vrtilna_SKLOP1'!C2711&lt;&gt;"",'[1]Vmesna vrtilna_SKLOP1'!D2711=""),'[1]Vmesna vrtilna_SKLOP1'!J2711,IF(F2711&lt;&gt;"",IF('[1]Vmesna vrtilna_SKLOP1'!J2711&lt;&gt;"",'[1]Vmesna vrtilna_SKLOP1'!J2711,""),"")))))</f>
        <v/>
      </c>
      <c r="M2711" s="22">
        <f t="shared" si="84"/>
        <v>0</v>
      </c>
      <c r="N2711" s="22" t="str">
        <f>IF(IFERROR(VLOOKUP(B2711,'[1]Vmesna vrtilna_SKLOP1'!B:J,7,0),"")=0,"",IFERROR(VLOOKUP(B2711,'[1]Vmesna vrtilna_SKLOP1'!B:J,7,0),""))</f>
        <v/>
      </c>
      <c r="O2711" s="22"/>
    </row>
    <row r="2712" spans="2:15" ht="15" customHeight="1" x14ac:dyDescent="0.3">
      <c r="B2712" s="15" t="str">
        <f>IF(AND('[1]Vmesna vrtilna_SKLOP1'!B2712&lt;&gt;"",'[1]Vmesna vrtilna_SKLOP1'!C2712&lt;&gt;""),IF('[1]Vmesna vrtilna_SKLOP1'!B2712&lt;&gt;"",'[1]Vmesna vrtilna_SKLOP1'!B2712,""),"")</f>
        <v/>
      </c>
      <c r="C2712" s="16" t="str">
        <f>IF(OR(C2711="Posebna oblika",C2711="Kulturno zaščiten objekt",C2711="Kulturno zaščiten objekt, Posebna oblika"),"Glej zavihek POSEBNI POGOJI",IF(SUM(N2711:Q2711)=1,"Posebna oblika",IF(SUM(N2711:Q2711)=10,"Kulturno zaščiten objekt",IF(SUM(N2711:Q2711)=11,"Kulturno zaščiten objekt, Posebna oblika",IF(AND('[1]Vmesna vrtilna_SKLOP1'!C2712&lt;&gt;"",'[1]Vmesna vrtilna_SKLOP1'!D2712&lt;&gt;""),IF('[1]Vmesna vrtilna_SKLOP1'!C2712&lt;&gt;"",'[1]Vmesna vrtilna_SKLOP1'!C2712,""),"")))))</f>
        <v/>
      </c>
      <c r="D2712" s="17" t="str">
        <f>IF(IFERROR(VLOOKUP(B2712,'[1]Vmesna vrtilna_SKLOP1'!B:J,6,0),"")=0,"",IFERROR(VLOOKUP(B2712,'[1]Vmesna vrtilna_SKLOP1'!B:J,6,0),""))</f>
        <v/>
      </c>
      <c r="E2712" s="16" t="str">
        <f>IF(IF('[1]Vmesna vrtilna_SKLOP1'!E2712&lt;&gt;"",'[1]Vmesna vrtilna_SKLOP1'!D2712,"")=0,"",IF('[1]Vmesna vrtilna_SKLOP1'!E2712&lt;&gt;"",'[1]Vmesna vrtilna_SKLOP1'!D2712,""))</f>
        <v>Demontaža</v>
      </c>
      <c r="F2712" s="18" t="str">
        <f>IF('[1]Vmesna vrtilna_SKLOP1'!E2712&lt;&gt;"",'[1]Vmesna vrtilna_SKLOP1'!E2712,"")</f>
        <v>Demontaža oken</v>
      </c>
      <c r="G2712" s="15" t="str">
        <f>IF('[1]Vmesna vrtilna_SKLOP1'!E2712&lt;&gt;"",'[1]Vmesna vrtilna_SKLOP1'!F2712,"")</f>
        <v>[m1]</v>
      </c>
      <c r="H2712" s="19">
        <f>IF('[1]Vmesna vrtilna_SKLOP1'!F2712&lt;&gt;"",'[1]Vmesna vrtilna_SKLOP1'!I2712,"")</f>
        <v>39.919999999999995</v>
      </c>
      <c r="I2712" s="20" t="str">
        <f>IF(I2711="Skupaj:","DDV (22%):",IF(I2711="DDV (22%):","Skupaj z DDV:",IF(AND('[1]Vmesna vrtilna_SKLOP1'!C2712&lt;&gt;"",'[1]Vmesna vrtilna_SKLOP1'!E2712=""),"Skupaj:","")))</f>
        <v/>
      </c>
      <c r="J2712" s="21">
        <f t="shared" si="85"/>
        <v>0</v>
      </c>
      <c r="K2712" s="21">
        <f>IF(I2712="Skupaj z DDV:",SUM(K2710,K2711),IF(I2712="DDV (22%):",K2711*0.22,IF(AND('[1]Vmesna vrtilna_SKLOP1'!C2712&lt;&gt;"",'[1]Vmesna vrtilna_SKLOP1'!D2712=""),'[1]Vmesna vrtilna_SKLOP1'!J2712,IF(F2712&lt;&gt;"",IF('[1]Vmesna vrtilna_SKLOP1'!J2712&lt;&gt;"",'[1]Vmesna vrtilna_SKLOP1'!J2712,""),""))))</f>
        <v>279.44</v>
      </c>
      <c r="L2712" s="22">
        <f>IF(I2711="Skupaj:","DDV (22%):",IF(I2711="DDV (22%):","Skupaj z DDV:",IF(AND('[1]Vmesna vrtilna_SKLOP1'!C2712&lt;&gt;"",'[1]Vmesna vrtilna_SKLOP1'!E2712=""),"Skupaj:",IF(AND('[1]Vmesna vrtilna_SKLOP1'!C2712&lt;&gt;"",'[1]Vmesna vrtilna_SKLOP1'!D2712=""),'[1]Vmesna vrtilna_SKLOP1'!J2712,IF(F2712&lt;&gt;"",IF('[1]Vmesna vrtilna_SKLOP1'!J2712&lt;&gt;"",'[1]Vmesna vrtilna_SKLOP1'!J2712,""),"")))))</f>
        <v>279.44</v>
      </c>
      <c r="M2712" s="22">
        <f t="shared" si="84"/>
        <v>0</v>
      </c>
      <c r="N2712" s="22" t="str">
        <f>IF(IFERROR(VLOOKUP(B2712,'[1]Vmesna vrtilna_SKLOP1'!B:J,7,0),"")=0,"",IFERROR(VLOOKUP(B2712,'[1]Vmesna vrtilna_SKLOP1'!B:J,7,0),""))</f>
        <v/>
      </c>
      <c r="O2712" s="22"/>
    </row>
    <row r="2713" spans="2:15" ht="15" customHeight="1" x14ac:dyDescent="0.3">
      <c r="B2713" s="15" t="str">
        <f>IF(AND('[1]Vmesna vrtilna_SKLOP1'!B2713&lt;&gt;"",'[1]Vmesna vrtilna_SKLOP1'!C2713&lt;&gt;""),IF('[1]Vmesna vrtilna_SKLOP1'!B2713&lt;&gt;"",'[1]Vmesna vrtilna_SKLOP1'!B2713,""),"")</f>
        <v/>
      </c>
      <c r="C2713" s="16" t="str">
        <f>IF(OR(C2712="Posebna oblika",C2712="Kulturno zaščiten objekt",C2712="Kulturno zaščiten objekt, Posebna oblika"),"Glej zavihek POSEBNI POGOJI",IF(SUM(N2712:Q2712)=1,"Posebna oblika",IF(SUM(N2712:Q2712)=10,"Kulturno zaščiten objekt",IF(SUM(N2712:Q2712)=11,"Kulturno zaščiten objekt, Posebna oblika",IF(AND('[1]Vmesna vrtilna_SKLOP1'!C2713&lt;&gt;"",'[1]Vmesna vrtilna_SKLOP1'!D2713&lt;&gt;""),IF('[1]Vmesna vrtilna_SKLOP1'!C2713&lt;&gt;"",'[1]Vmesna vrtilna_SKLOP1'!C2713,""),"")))))</f>
        <v/>
      </c>
      <c r="D2713" s="17" t="str">
        <f>IF(IFERROR(VLOOKUP(B2713,'[1]Vmesna vrtilna_SKLOP1'!B:J,6,0),"")=0,"",IFERROR(VLOOKUP(B2713,'[1]Vmesna vrtilna_SKLOP1'!B:J,6,0),""))</f>
        <v/>
      </c>
      <c r="E2713" s="16" t="str">
        <f>IF(IF('[1]Vmesna vrtilna_SKLOP1'!E2713&lt;&gt;"",'[1]Vmesna vrtilna_SKLOP1'!D2713,"")=0,"",IF('[1]Vmesna vrtilna_SKLOP1'!E2713&lt;&gt;"",'[1]Vmesna vrtilna_SKLOP1'!D2713,""))</f>
        <v/>
      </c>
      <c r="F2713" s="18" t="str">
        <f>IF('[1]Vmesna vrtilna_SKLOP1'!E2713&lt;&gt;"",'[1]Vmesna vrtilna_SKLOP1'!E2713,"")</f>
        <v>Demontaža police</v>
      </c>
      <c r="G2713" s="15" t="str">
        <f>IF('[1]Vmesna vrtilna_SKLOP1'!E2713&lt;&gt;"",'[1]Vmesna vrtilna_SKLOP1'!F2713,"")</f>
        <v>[kos]</v>
      </c>
      <c r="H2713" s="19">
        <f>IF('[1]Vmesna vrtilna_SKLOP1'!F2713&lt;&gt;"",'[1]Vmesna vrtilna_SKLOP1'!I2713,"")</f>
        <v>9</v>
      </c>
      <c r="I2713" s="20" t="str">
        <f>IF(I2712="Skupaj:","DDV (22%):",IF(I2712="DDV (22%):","Skupaj z DDV:",IF(AND('[1]Vmesna vrtilna_SKLOP1'!C2713&lt;&gt;"",'[1]Vmesna vrtilna_SKLOP1'!E2713=""),"Skupaj:","")))</f>
        <v/>
      </c>
      <c r="J2713" s="21">
        <f t="shared" si="85"/>
        <v>0</v>
      </c>
      <c r="K2713" s="21">
        <f>IF(I2713="Skupaj z DDV:",SUM(K2711,K2712),IF(I2713="DDV (22%):",K2712*0.22,IF(AND('[1]Vmesna vrtilna_SKLOP1'!C2713&lt;&gt;"",'[1]Vmesna vrtilna_SKLOP1'!D2713=""),'[1]Vmesna vrtilna_SKLOP1'!J2713,IF(F2713&lt;&gt;"",IF('[1]Vmesna vrtilna_SKLOP1'!J2713&lt;&gt;"",'[1]Vmesna vrtilna_SKLOP1'!J2713,""),""))))</f>
        <v>43.8</v>
      </c>
      <c r="L2713" s="22">
        <f>IF(I2712="Skupaj:","DDV (22%):",IF(I2712="DDV (22%):","Skupaj z DDV:",IF(AND('[1]Vmesna vrtilna_SKLOP1'!C2713&lt;&gt;"",'[1]Vmesna vrtilna_SKLOP1'!E2713=""),"Skupaj:",IF(AND('[1]Vmesna vrtilna_SKLOP1'!C2713&lt;&gt;"",'[1]Vmesna vrtilna_SKLOP1'!D2713=""),'[1]Vmesna vrtilna_SKLOP1'!J2713,IF(F2713&lt;&gt;"",IF('[1]Vmesna vrtilna_SKLOP1'!J2713&lt;&gt;"",'[1]Vmesna vrtilna_SKLOP1'!J2713,""),"")))))</f>
        <v>43.8</v>
      </c>
      <c r="M2713" s="22">
        <f t="shared" si="84"/>
        <v>0</v>
      </c>
      <c r="N2713" s="22" t="str">
        <f>IF(IFERROR(VLOOKUP(B2713,'[1]Vmesna vrtilna_SKLOP1'!B:J,7,0),"")=0,"",IFERROR(VLOOKUP(B2713,'[1]Vmesna vrtilna_SKLOP1'!B:J,7,0),""))</f>
        <v/>
      </c>
      <c r="O2713" s="22"/>
    </row>
    <row r="2714" spans="2:15" ht="15" customHeight="1" x14ac:dyDescent="0.3">
      <c r="B2714" s="15" t="str">
        <f>IF(AND('[1]Vmesna vrtilna_SKLOP1'!B2714&lt;&gt;"",'[1]Vmesna vrtilna_SKLOP1'!C2714&lt;&gt;""),IF('[1]Vmesna vrtilna_SKLOP1'!B2714&lt;&gt;"",'[1]Vmesna vrtilna_SKLOP1'!B2714,""),"")</f>
        <v/>
      </c>
      <c r="C2714" s="16" t="str">
        <f>IF(OR(C2713="Posebna oblika",C2713="Kulturno zaščiten objekt",C2713="Kulturno zaščiten objekt, Posebna oblika"),"Glej zavihek POSEBNI POGOJI",IF(SUM(N2713:Q2713)=1,"Posebna oblika",IF(SUM(N2713:Q2713)=10,"Kulturno zaščiten objekt",IF(SUM(N2713:Q2713)=11,"Kulturno zaščiten objekt, Posebna oblika",IF(AND('[1]Vmesna vrtilna_SKLOP1'!C2714&lt;&gt;"",'[1]Vmesna vrtilna_SKLOP1'!D2714&lt;&gt;""),IF('[1]Vmesna vrtilna_SKLOP1'!C2714&lt;&gt;"",'[1]Vmesna vrtilna_SKLOP1'!C2714,""),"")))))</f>
        <v/>
      </c>
      <c r="D2714" s="17" t="str">
        <f>IF(IFERROR(VLOOKUP(B2714,'[1]Vmesna vrtilna_SKLOP1'!B:J,6,0),"")=0,"",IFERROR(VLOOKUP(B2714,'[1]Vmesna vrtilna_SKLOP1'!B:J,6,0),""))</f>
        <v/>
      </c>
      <c r="E2714" s="16" t="str">
        <f>IF(IF('[1]Vmesna vrtilna_SKLOP1'!E2714&lt;&gt;"",'[1]Vmesna vrtilna_SKLOP1'!D2714,"")=0,"",IF('[1]Vmesna vrtilna_SKLOP1'!E2714&lt;&gt;"",'[1]Vmesna vrtilna_SKLOP1'!D2714,""))</f>
        <v/>
      </c>
      <c r="F2714" s="18" t="str">
        <f>IF('[1]Vmesna vrtilna_SKLOP1'!E2714&lt;&gt;"",'[1]Vmesna vrtilna_SKLOP1'!E2714,"")</f>
        <v/>
      </c>
      <c r="G2714" s="15" t="str">
        <f>IF('[1]Vmesna vrtilna_SKLOP1'!E2714&lt;&gt;"",'[1]Vmesna vrtilna_SKLOP1'!F2714,"")</f>
        <v/>
      </c>
      <c r="H2714" s="19" t="str">
        <f>IF('[1]Vmesna vrtilna_SKLOP1'!F2714&lt;&gt;"",'[1]Vmesna vrtilna_SKLOP1'!I2714,"")</f>
        <v/>
      </c>
      <c r="I2714" s="20" t="str">
        <f>IF(I2713="Skupaj:","DDV (22%):",IF(I2713="DDV (22%):","Skupaj z DDV:",IF(AND('[1]Vmesna vrtilna_SKLOP1'!C2714&lt;&gt;"",'[1]Vmesna vrtilna_SKLOP1'!E2714=""),"Skupaj:","")))</f>
        <v/>
      </c>
      <c r="J2714" s="21" t="str">
        <f t="shared" si="85"/>
        <v/>
      </c>
      <c r="K2714" s="21" t="str">
        <f>IF(I2714="Skupaj z DDV:",SUM(K2712,K2713),IF(I2714="DDV (22%):",K2713*0.22,IF(AND('[1]Vmesna vrtilna_SKLOP1'!C2714&lt;&gt;"",'[1]Vmesna vrtilna_SKLOP1'!D2714=""),'[1]Vmesna vrtilna_SKLOP1'!J2714,IF(F2714&lt;&gt;"",IF('[1]Vmesna vrtilna_SKLOP1'!J2714&lt;&gt;"",'[1]Vmesna vrtilna_SKLOP1'!J2714,""),""))))</f>
        <v/>
      </c>
      <c r="L2714" s="22" t="str">
        <f>IF(I2713="Skupaj:","DDV (22%):",IF(I2713="DDV (22%):","Skupaj z DDV:",IF(AND('[1]Vmesna vrtilna_SKLOP1'!C2714&lt;&gt;"",'[1]Vmesna vrtilna_SKLOP1'!E2714=""),"Skupaj:",IF(AND('[1]Vmesna vrtilna_SKLOP1'!C2714&lt;&gt;"",'[1]Vmesna vrtilna_SKLOP1'!D2714=""),'[1]Vmesna vrtilna_SKLOP1'!J2714,IF(F2714&lt;&gt;"",IF('[1]Vmesna vrtilna_SKLOP1'!J2714&lt;&gt;"",'[1]Vmesna vrtilna_SKLOP1'!J2714,""),"")))))</f>
        <v/>
      </c>
      <c r="M2714" s="22">
        <f t="shared" si="84"/>
        <v>0</v>
      </c>
      <c r="N2714" s="22" t="str">
        <f>IF(IFERROR(VLOOKUP(B2714,'[1]Vmesna vrtilna_SKLOP1'!B:J,7,0),"")=0,"",IFERROR(VLOOKUP(B2714,'[1]Vmesna vrtilna_SKLOP1'!B:J,7,0),""))</f>
        <v/>
      </c>
      <c r="O2714" s="22"/>
    </row>
    <row r="2715" spans="2:15" ht="15" customHeight="1" x14ac:dyDescent="0.3">
      <c r="B2715" s="15" t="str">
        <f>IF(AND('[1]Vmesna vrtilna_SKLOP1'!B2715&lt;&gt;"",'[1]Vmesna vrtilna_SKLOP1'!C2715&lt;&gt;""),IF('[1]Vmesna vrtilna_SKLOP1'!B2715&lt;&gt;"",'[1]Vmesna vrtilna_SKLOP1'!B2715,""),"")</f>
        <v/>
      </c>
      <c r="C2715" s="16" t="str">
        <f>IF(OR(C2714="Posebna oblika",C2714="Kulturno zaščiten objekt",C2714="Kulturno zaščiten objekt, Posebna oblika"),"Glej zavihek POSEBNI POGOJI",IF(SUM(N2714:Q2714)=1,"Posebna oblika",IF(SUM(N2714:Q2714)=10,"Kulturno zaščiten objekt",IF(SUM(N2714:Q2714)=11,"Kulturno zaščiten objekt, Posebna oblika",IF(AND('[1]Vmesna vrtilna_SKLOP1'!C2715&lt;&gt;"",'[1]Vmesna vrtilna_SKLOP1'!D2715&lt;&gt;""),IF('[1]Vmesna vrtilna_SKLOP1'!C2715&lt;&gt;"",'[1]Vmesna vrtilna_SKLOP1'!C2715,""),"")))))</f>
        <v/>
      </c>
      <c r="D2715" s="17" t="str">
        <f>IF(IFERROR(VLOOKUP(B2715,'[1]Vmesna vrtilna_SKLOP1'!B:J,6,0),"")=0,"",IFERROR(VLOOKUP(B2715,'[1]Vmesna vrtilna_SKLOP1'!B:J,6,0),""))</f>
        <v/>
      </c>
      <c r="E2715" s="16" t="str">
        <f>IF(IF('[1]Vmesna vrtilna_SKLOP1'!E2715&lt;&gt;"",'[1]Vmesna vrtilna_SKLOP1'!D2715,"")=0,"",IF('[1]Vmesna vrtilna_SKLOP1'!E2715&lt;&gt;"",'[1]Vmesna vrtilna_SKLOP1'!D2715,""))</f>
        <v>Montaža</v>
      </c>
      <c r="F2715" s="18" t="str">
        <f>IF('[1]Vmesna vrtilna_SKLOP1'!E2715&lt;&gt;"",'[1]Vmesna vrtilna_SKLOP1'!E2715,"")</f>
        <v>RAL montaža oken z zidarskimi deli</v>
      </c>
      <c r="G2715" s="15" t="str">
        <f>IF('[1]Vmesna vrtilna_SKLOP1'!E2715&lt;&gt;"",'[1]Vmesna vrtilna_SKLOP1'!F2715,"")</f>
        <v>[m1]</v>
      </c>
      <c r="H2715" s="19">
        <f>IF('[1]Vmesna vrtilna_SKLOP1'!F2715&lt;&gt;"",'[1]Vmesna vrtilna_SKLOP1'!I2715,"")</f>
        <v>39.919999999999995</v>
      </c>
      <c r="I2715" s="20" t="str">
        <f>IF(I2714="Skupaj:","DDV (22%):",IF(I2714="DDV (22%):","Skupaj z DDV:",IF(AND('[1]Vmesna vrtilna_SKLOP1'!C2715&lt;&gt;"",'[1]Vmesna vrtilna_SKLOP1'!E2715=""),"Skupaj:","")))</f>
        <v/>
      </c>
      <c r="J2715" s="21">
        <f t="shared" si="85"/>
        <v>0</v>
      </c>
      <c r="K2715" s="21">
        <f>IF(I2715="Skupaj z DDV:",SUM(K2713,K2714),IF(I2715="DDV (22%):",K2714*0.22,IF(AND('[1]Vmesna vrtilna_SKLOP1'!C2715&lt;&gt;"",'[1]Vmesna vrtilna_SKLOP1'!D2715=""),'[1]Vmesna vrtilna_SKLOP1'!J2715,IF(F2715&lt;&gt;"",IF('[1]Vmesna vrtilna_SKLOP1'!J2715&lt;&gt;"",'[1]Vmesna vrtilna_SKLOP1'!J2715,""),""))))</f>
        <v>1357.28</v>
      </c>
      <c r="L2715" s="22">
        <f>IF(I2714="Skupaj:","DDV (22%):",IF(I2714="DDV (22%):","Skupaj z DDV:",IF(AND('[1]Vmesna vrtilna_SKLOP1'!C2715&lt;&gt;"",'[1]Vmesna vrtilna_SKLOP1'!E2715=""),"Skupaj:",IF(AND('[1]Vmesna vrtilna_SKLOP1'!C2715&lt;&gt;"",'[1]Vmesna vrtilna_SKLOP1'!D2715=""),'[1]Vmesna vrtilna_SKLOP1'!J2715,IF(F2715&lt;&gt;"",IF('[1]Vmesna vrtilna_SKLOP1'!J2715&lt;&gt;"",'[1]Vmesna vrtilna_SKLOP1'!J2715,""),"")))))</f>
        <v>1357.28</v>
      </c>
      <c r="M2715" s="22">
        <f t="shared" si="84"/>
        <v>0</v>
      </c>
      <c r="N2715" s="22" t="str">
        <f>IF(IFERROR(VLOOKUP(B2715,'[1]Vmesna vrtilna_SKLOP1'!B:J,7,0),"")=0,"",IFERROR(VLOOKUP(B2715,'[1]Vmesna vrtilna_SKLOP1'!B:J,7,0),""))</f>
        <v/>
      </c>
      <c r="O2715" s="22"/>
    </row>
    <row r="2716" spans="2:15" ht="15" customHeight="1" x14ac:dyDescent="0.3">
      <c r="B2716" s="15" t="str">
        <f>IF(AND('[1]Vmesna vrtilna_SKLOP1'!B2716&lt;&gt;"",'[1]Vmesna vrtilna_SKLOP1'!C2716&lt;&gt;""),IF('[1]Vmesna vrtilna_SKLOP1'!B2716&lt;&gt;"",'[1]Vmesna vrtilna_SKLOP1'!B2716,""),"")</f>
        <v/>
      </c>
      <c r="C2716" s="16" t="str">
        <f>IF(OR(C2715="Posebna oblika",C2715="Kulturno zaščiten objekt",C2715="Kulturno zaščiten objekt, Posebna oblika"),"Glej zavihek POSEBNI POGOJI",IF(SUM(N2715:Q2715)=1,"Posebna oblika",IF(SUM(N2715:Q2715)=10,"Kulturno zaščiten objekt",IF(SUM(N2715:Q2715)=11,"Kulturno zaščiten objekt, Posebna oblika",IF(AND('[1]Vmesna vrtilna_SKLOP1'!C2716&lt;&gt;"",'[1]Vmesna vrtilna_SKLOP1'!D2716&lt;&gt;""),IF('[1]Vmesna vrtilna_SKLOP1'!C2716&lt;&gt;"",'[1]Vmesna vrtilna_SKLOP1'!C2716,""),"")))))</f>
        <v/>
      </c>
      <c r="D2716" s="17" t="str">
        <f>IF(IFERROR(VLOOKUP(B2716,'[1]Vmesna vrtilna_SKLOP1'!B:J,6,0),"")=0,"",IFERROR(VLOOKUP(B2716,'[1]Vmesna vrtilna_SKLOP1'!B:J,6,0),""))</f>
        <v/>
      </c>
      <c r="E2716" s="16" t="str">
        <f>IF(IF('[1]Vmesna vrtilna_SKLOP1'!E2716&lt;&gt;"",'[1]Vmesna vrtilna_SKLOP1'!D2716,"")=0,"",IF('[1]Vmesna vrtilna_SKLOP1'!E2716&lt;&gt;"",'[1]Vmesna vrtilna_SKLOP1'!D2716,""))</f>
        <v/>
      </c>
      <c r="F2716" s="18" t="str">
        <f>IF('[1]Vmesna vrtilna_SKLOP1'!E2716&lt;&gt;"",'[1]Vmesna vrtilna_SKLOP1'!E2716,"")</f>
        <v>Montaža police</v>
      </c>
      <c r="G2716" s="15" t="str">
        <f>IF('[1]Vmesna vrtilna_SKLOP1'!E2716&lt;&gt;"",'[1]Vmesna vrtilna_SKLOP1'!F2716,"")</f>
        <v>[kos]</v>
      </c>
      <c r="H2716" s="19">
        <f>IF('[1]Vmesna vrtilna_SKLOP1'!F2716&lt;&gt;"",'[1]Vmesna vrtilna_SKLOP1'!I2716,"")</f>
        <v>9</v>
      </c>
      <c r="I2716" s="20" t="str">
        <f>IF(I2715="Skupaj:","DDV (22%):",IF(I2715="DDV (22%):","Skupaj z DDV:",IF(AND('[1]Vmesna vrtilna_SKLOP1'!C2716&lt;&gt;"",'[1]Vmesna vrtilna_SKLOP1'!E2716=""),"Skupaj:","")))</f>
        <v/>
      </c>
      <c r="J2716" s="21">
        <f t="shared" si="85"/>
        <v>0</v>
      </c>
      <c r="K2716" s="21">
        <f>IF(I2716="Skupaj z DDV:",SUM(K2714,K2715),IF(I2716="DDV (22%):",K2715*0.22,IF(AND('[1]Vmesna vrtilna_SKLOP1'!C2716&lt;&gt;"",'[1]Vmesna vrtilna_SKLOP1'!D2716=""),'[1]Vmesna vrtilna_SKLOP1'!J2716,IF(F2716&lt;&gt;"",IF('[1]Vmesna vrtilna_SKLOP1'!J2716&lt;&gt;"",'[1]Vmesna vrtilna_SKLOP1'!J2716,""),""))))</f>
        <v>87.6</v>
      </c>
      <c r="L2716" s="22">
        <f>IF(I2715="Skupaj:","DDV (22%):",IF(I2715="DDV (22%):","Skupaj z DDV:",IF(AND('[1]Vmesna vrtilna_SKLOP1'!C2716&lt;&gt;"",'[1]Vmesna vrtilna_SKLOP1'!E2716=""),"Skupaj:",IF(AND('[1]Vmesna vrtilna_SKLOP1'!C2716&lt;&gt;"",'[1]Vmesna vrtilna_SKLOP1'!D2716=""),'[1]Vmesna vrtilna_SKLOP1'!J2716,IF(F2716&lt;&gt;"",IF('[1]Vmesna vrtilna_SKLOP1'!J2716&lt;&gt;"",'[1]Vmesna vrtilna_SKLOP1'!J2716,""),"")))))</f>
        <v>87.6</v>
      </c>
      <c r="M2716" s="22">
        <f t="shared" si="84"/>
        <v>0</v>
      </c>
      <c r="N2716" s="22" t="str">
        <f>IF(IFERROR(VLOOKUP(B2716,'[1]Vmesna vrtilna_SKLOP1'!B:J,7,0),"")=0,"",IFERROR(VLOOKUP(B2716,'[1]Vmesna vrtilna_SKLOP1'!B:J,7,0),""))</f>
        <v/>
      </c>
      <c r="O2716" s="22"/>
    </row>
    <row r="2717" spans="2:15" ht="15" customHeight="1" x14ac:dyDescent="0.3">
      <c r="B2717" s="15" t="str">
        <f>IF(AND('[1]Vmesna vrtilna_SKLOP1'!B2717&lt;&gt;"",'[1]Vmesna vrtilna_SKLOP1'!C2717&lt;&gt;""),IF('[1]Vmesna vrtilna_SKLOP1'!B2717&lt;&gt;"",'[1]Vmesna vrtilna_SKLOP1'!B2717,""),"")</f>
        <v/>
      </c>
      <c r="C2717" s="16" t="str">
        <f>IF(OR(C2716="Posebna oblika",C2716="Kulturno zaščiten objekt",C2716="Kulturno zaščiten objekt, Posebna oblika"),"Glej zavihek POSEBNI POGOJI",IF(SUM(N2716:Q2716)=1,"Posebna oblika",IF(SUM(N2716:Q2716)=10,"Kulturno zaščiten objekt",IF(SUM(N2716:Q2716)=11,"Kulturno zaščiten objekt, Posebna oblika",IF(AND('[1]Vmesna vrtilna_SKLOP1'!C2717&lt;&gt;"",'[1]Vmesna vrtilna_SKLOP1'!D2717&lt;&gt;""),IF('[1]Vmesna vrtilna_SKLOP1'!C2717&lt;&gt;"",'[1]Vmesna vrtilna_SKLOP1'!C2717,""),"")))))</f>
        <v/>
      </c>
      <c r="D2717" s="17" t="str">
        <f>IF(IFERROR(VLOOKUP(B2717,'[1]Vmesna vrtilna_SKLOP1'!B:J,6,0),"")=0,"",IFERROR(VLOOKUP(B2717,'[1]Vmesna vrtilna_SKLOP1'!B:J,6,0),""))</f>
        <v/>
      </c>
      <c r="E2717" s="16" t="str">
        <f>IF(IF('[1]Vmesna vrtilna_SKLOP1'!E2717&lt;&gt;"",'[1]Vmesna vrtilna_SKLOP1'!D2717,"")=0,"",IF('[1]Vmesna vrtilna_SKLOP1'!E2717&lt;&gt;"",'[1]Vmesna vrtilna_SKLOP1'!D2717,""))</f>
        <v/>
      </c>
      <c r="F2717" s="18" t="str">
        <f>IF('[1]Vmesna vrtilna_SKLOP1'!E2717&lt;&gt;"",'[1]Vmesna vrtilna_SKLOP1'!E2717,"")</f>
        <v/>
      </c>
      <c r="G2717" s="15" t="str">
        <f>IF('[1]Vmesna vrtilna_SKLOP1'!E2717&lt;&gt;"",'[1]Vmesna vrtilna_SKLOP1'!F2717,"")</f>
        <v/>
      </c>
      <c r="H2717" s="19" t="str">
        <f>IF('[1]Vmesna vrtilna_SKLOP1'!F2717&lt;&gt;"",'[1]Vmesna vrtilna_SKLOP1'!I2717,"")</f>
        <v/>
      </c>
      <c r="I2717" s="20" t="str">
        <f>IF(I2716="Skupaj:","DDV (22%):",IF(I2716="DDV (22%):","Skupaj z DDV:",IF(AND('[1]Vmesna vrtilna_SKLOP1'!C2717&lt;&gt;"",'[1]Vmesna vrtilna_SKLOP1'!E2717=""),"Skupaj:","")))</f>
        <v/>
      </c>
      <c r="J2717" s="21" t="str">
        <f t="shared" si="85"/>
        <v/>
      </c>
      <c r="K2717" s="21" t="str">
        <f>IF(I2717="Skupaj z DDV:",SUM(K2715,K2716),IF(I2717="DDV (22%):",K2716*0.22,IF(AND('[1]Vmesna vrtilna_SKLOP1'!C2717&lt;&gt;"",'[1]Vmesna vrtilna_SKLOP1'!D2717=""),'[1]Vmesna vrtilna_SKLOP1'!J2717,IF(F2717&lt;&gt;"",IF('[1]Vmesna vrtilna_SKLOP1'!J2717&lt;&gt;"",'[1]Vmesna vrtilna_SKLOP1'!J2717,""),""))))</f>
        <v/>
      </c>
      <c r="L2717" s="22" t="str">
        <f>IF(I2716="Skupaj:","DDV (22%):",IF(I2716="DDV (22%):","Skupaj z DDV:",IF(AND('[1]Vmesna vrtilna_SKLOP1'!C2717&lt;&gt;"",'[1]Vmesna vrtilna_SKLOP1'!E2717=""),"Skupaj:",IF(AND('[1]Vmesna vrtilna_SKLOP1'!C2717&lt;&gt;"",'[1]Vmesna vrtilna_SKLOP1'!D2717=""),'[1]Vmesna vrtilna_SKLOP1'!J2717,IF(F2717&lt;&gt;"",IF('[1]Vmesna vrtilna_SKLOP1'!J2717&lt;&gt;"",'[1]Vmesna vrtilna_SKLOP1'!J2717,""),"")))))</f>
        <v/>
      </c>
      <c r="M2717" s="22">
        <f t="shared" si="84"/>
        <v>0</v>
      </c>
      <c r="N2717" s="22" t="str">
        <f>IF(IFERROR(VLOOKUP(B2717,'[1]Vmesna vrtilna_SKLOP1'!B:J,7,0),"")=0,"",IFERROR(VLOOKUP(B2717,'[1]Vmesna vrtilna_SKLOP1'!B:J,7,0),""))</f>
        <v/>
      </c>
      <c r="O2717" s="22"/>
    </row>
    <row r="2718" spans="2:15" ht="15" customHeight="1" x14ac:dyDescent="0.3">
      <c r="B2718" s="15" t="str">
        <f>IF(AND('[1]Vmesna vrtilna_SKLOP1'!B2718&lt;&gt;"",'[1]Vmesna vrtilna_SKLOP1'!C2718&lt;&gt;""),IF('[1]Vmesna vrtilna_SKLOP1'!B2718&lt;&gt;"",'[1]Vmesna vrtilna_SKLOP1'!B2718,""),"")</f>
        <v/>
      </c>
      <c r="C2718" s="16" t="str">
        <f>IF(OR(C2717="Posebna oblika",C2717="Kulturno zaščiten objekt",C2717="Kulturno zaščiten objekt, Posebna oblika"),"Glej zavihek POSEBNI POGOJI",IF(SUM(N2717:Q2717)=1,"Posebna oblika",IF(SUM(N2717:Q2717)=10,"Kulturno zaščiten objekt",IF(SUM(N2717:Q2717)=11,"Kulturno zaščiten objekt, Posebna oblika",IF(AND('[1]Vmesna vrtilna_SKLOP1'!C2718&lt;&gt;"",'[1]Vmesna vrtilna_SKLOP1'!D2718&lt;&gt;""),IF('[1]Vmesna vrtilna_SKLOP1'!C2718&lt;&gt;"",'[1]Vmesna vrtilna_SKLOP1'!C2718,""),"")))))</f>
        <v/>
      </c>
      <c r="D2718" s="17" t="str">
        <f>IF(IFERROR(VLOOKUP(B2718,'[1]Vmesna vrtilna_SKLOP1'!B:J,6,0),"")=0,"",IFERROR(VLOOKUP(B2718,'[1]Vmesna vrtilna_SKLOP1'!B:J,6,0),""))</f>
        <v/>
      </c>
      <c r="E2718" s="16" t="str">
        <f>IF(IF('[1]Vmesna vrtilna_SKLOP1'!E2718&lt;&gt;"",'[1]Vmesna vrtilna_SKLOP1'!D2718,"")=0,"",IF('[1]Vmesna vrtilna_SKLOP1'!E2718&lt;&gt;"",'[1]Vmesna vrtilna_SKLOP1'!D2718,""))</f>
        <v>Odvoz na deponijo</v>
      </c>
      <c r="F2718" s="18" t="str">
        <f>IF('[1]Vmesna vrtilna_SKLOP1'!E2718&lt;&gt;"",'[1]Vmesna vrtilna_SKLOP1'!E2718,"")</f>
        <v>Odvoz na deponijo</v>
      </c>
      <c r="G2718" s="15" t="str">
        <f>IF('[1]Vmesna vrtilna_SKLOP1'!E2718&lt;&gt;"",'[1]Vmesna vrtilna_SKLOP1'!F2718,"")</f>
        <v>[m1]</v>
      </c>
      <c r="H2718" s="19">
        <f>IF('[1]Vmesna vrtilna_SKLOP1'!F2718&lt;&gt;"",'[1]Vmesna vrtilna_SKLOP1'!I2718,"")</f>
        <v>39.919999999999995</v>
      </c>
      <c r="I2718" s="20" t="str">
        <f>IF(I2717="Skupaj:","DDV (22%):",IF(I2717="DDV (22%):","Skupaj z DDV:",IF(AND('[1]Vmesna vrtilna_SKLOP1'!C2718&lt;&gt;"",'[1]Vmesna vrtilna_SKLOP1'!E2718=""),"Skupaj:","")))</f>
        <v/>
      </c>
      <c r="J2718" s="21">
        <f t="shared" si="85"/>
        <v>0</v>
      </c>
      <c r="K2718" s="21">
        <f>IF(I2718="Skupaj z DDV:",SUM(K2716,K2717),IF(I2718="DDV (22%):",K2717*0.22,IF(AND('[1]Vmesna vrtilna_SKLOP1'!C2718&lt;&gt;"",'[1]Vmesna vrtilna_SKLOP1'!D2718=""),'[1]Vmesna vrtilna_SKLOP1'!J2718,IF(F2718&lt;&gt;"",IF('[1]Vmesna vrtilna_SKLOP1'!J2718&lt;&gt;"",'[1]Vmesna vrtilna_SKLOP1'!J2718,""),""))))</f>
        <v>119.75999999999999</v>
      </c>
      <c r="L2718" s="22">
        <f>IF(I2717="Skupaj:","DDV (22%):",IF(I2717="DDV (22%):","Skupaj z DDV:",IF(AND('[1]Vmesna vrtilna_SKLOP1'!C2718&lt;&gt;"",'[1]Vmesna vrtilna_SKLOP1'!E2718=""),"Skupaj:",IF(AND('[1]Vmesna vrtilna_SKLOP1'!C2718&lt;&gt;"",'[1]Vmesna vrtilna_SKLOP1'!D2718=""),'[1]Vmesna vrtilna_SKLOP1'!J2718,IF(F2718&lt;&gt;"",IF('[1]Vmesna vrtilna_SKLOP1'!J2718&lt;&gt;"",'[1]Vmesna vrtilna_SKLOP1'!J2718,""),"")))))</f>
        <v>119.75999999999999</v>
      </c>
      <c r="M2718" s="22">
        <f t="shared" si="84"/>
        <v>0</v>
      </c>
      <c r="N2718" s="22" t="str">
        <f>IF(IFERROR(VLOOKUP(B2718,'[1]Vmesna vrtilna_SKLOP1'!B:J,7,0),"")=0,"",IFERROR(VLOOKUP(B2718,'[1]Vmesna vrtilna_SKLOP1'!B:J,7,0),""))</f>
        <v/>
      </c>
      <c r="O2718" s="22"/>
    </row>
    <row r="2719" spans="2:15" ht="15" customHeight="1" x14ac:dyDescent="0.3">
      <c r="B2719" s="15" t="str">
        <f>IF(AND('[1]Vmesna vrtilna_SKLOP1'!B2719&lt;&gt;"",'[1]Vmesna vrtilna_SKLOP1'!C2719&lt;&gt;""),IF('[1]Vmesna vrtilna_SKLOP1'!B2719&lt;&gt;"",'[1]Vmesna vrtilna_SKLOP1'!B2719,""),"")</f>
        <v/>
      </c>
      <c r="C2719" s="16" t="str">
        <f>IF(OR(C2718="Posebna oblika",C2718="Kulturno zaščiten objekt",C2718="Kulturno zaščiten objekt, Posebna oblika"),"Glej zavihek POSEBNI POGOJI",IF(SUM(N2718:Q2718)=1,"Posebna oblika",IF(SUM(N2718:Q2718)=10,"Kulturno zaščiten objekt",IF(SUM(N2718:Q2718)=11,"Kulturno zaščiten objekt, Posebna oblika",IF(AND('[1]Vmesna vrtilna_SKLOP1'!C2719&lt;&gt;"",'[1]Vmesna vrtilna_SKLOP1'!D2719&lt;&gt;""),IF('[1]Vmesna vrtilna_SKLOP1'!C2719&lt;&gt;"",'[1]Vmesna vrtilna_SKLOP1'!C2719,""),"")))))</f>
        <v/>
      </c>
      <c r="D2719" s="17" t="str">
        <f>IF(IFERROR(VLOOKUP(B2719,'[1]Vmesna vrtilna_SKLOP1'!B:J,6,0),"")=0,"",IFERROR(VLOOKUP(B2719,'[1]Vmesna vrtilna_SKLOP1'!B:J,6,0),""))</f>
        <v/>
      </c>
      <c r="E2719" s="16" t="str">
        <f>IF(IF('[1]Vmesna vrtilna_SKLOP1'!E2719&lt;&gt;"",'[1]Vmesna vrtilna_SKLOP1'!D2719,"")=0,"",IF('[1]Vmesna vrtilna_SKLOP1'!E2719&lt;&gt;"",'[1]Vmesna vrtilna_SKLOP1'!D2719,""))</f>
        <v/>
      </c>
      <c r="F2719" s="18" t="str">
        <f>IF('[1]Vmesna vrtilna_SKLOP1'!E2719&lt;&gt;"",'[1]Vmesna vrtilna_SKLOP1'!E2719,"")</f>
        <v/>
      </c>
      <c r="G2719" s="15" t="str">
        <f>IF('[1]Vmesna vrtilna_SKLOP1'!E2719&lt;&gt;"",'[1]Vmesna vrtilna_SKLOP1'!F2719,"")</f>
        <v/>
      </c>
      <c r="H2719" s="19" t="str">
        <f>IF('[1]Vmesna vrtilna_SKLOP1'!F2719&lt;&gt;"",'[1]Vmesna vrtilna_SKLOP1'!I2719,"")</f>
        <v/>
      </c>
      <c r="I2719" s="20" t="str">
        <f>IF(I2718="Skupaj:","DDV (22%):",IF(I2718="DDV (22%):","Skupaj z DDV:",IF(AND('[1]Vmesna vrtilna_SKLOP1'!C2719&lt;&gt;"",'[1]Vmesna vrtilna_SKLOP1'!E2719=""),"Skupaj:","")))</f>
        <v/>
      </c>
      <c r="J2719" s="21" t="str">
        <f t="shared" si="85"/>
        <v/>
      </c>
      <c r="K2719" s="21" t="str">
        <f>IF(I2719="Skupaj z DDV:",SUM(K2717,K2718),IF(I2719="DDV (22%):",K2718*0.22,IF(AND('[1]Vmesna vrtilna_SKLOP1'!C2719&lt;&gt;"",'[1]Vmesna vrtilna_SKLOP1'!D2719=""),'[1]Vmesna vrtilna_SKLOP1'!J2719,IF(F2719&lt;&gt;"",IF('[1]Vmesna vrtilna_SKLOP1'!J2719&lt;&gt;"",'[1]Vmesna vrtilna_SKLOP1'!J2719,""),""))))</f>
        <v/>
      </c>
      <c r="L2719" s="22" t="str">
        <f>IF(I2718="Skupaj:","DDV (22%):",IF(I2718="DDV (22%):","Skupaj z DDV:",IF(AND('[1]Vmesna vrtilna_SKLOP1'!C2719&lt;&gt;"",'[1]Vmesna vrtilna_SKLOP1'!E2719=""),"Skupaj:",IF(AND('[1]Vmesna vrtilna_SKLOP1'!C2719&lt;&gt;"",'[1]Vmesna vrtilna_SKLOP1'!D2719=""),'[1]Vmesna vrtilna_SKLOP1'!J2719,IF(F2719&lt;&gt;"",IF('[1]Vmesna vrtilna_SKLOP1'!J2719&lt;&gt;"",'[1]Vmesna vrtilna_SKLOP1'!J2719,""),"")))))</f>
        <v/>
      </c>
      <c r="M2719" s="22">
        <f t="shared" si="84"/>
        <v>0</v>
      </c>
      <c r="N2719" s="22" t="str">
        <f>IF(IFERROR(VLOOKUP(B2719,'[1]Vmesna vrtilna_SKLOP1'!B:J,7,0),"")=0,"",IFERROR(VLOOKUP(B2719,'[1]Vmesna vrtilna_SKLOP1'!B:J,7,0),""))</f>
        <v/>
      </c>
      <c r="O2719" s="22"/>
    </row>
    <row r="2720" spans="2:15" ht="15" customHeight="1" x14ac:dyDescent="0.3">
      <c r="B2720" s="15" t="str">
        <f>IF(AND('[1]Vmesna vrtilna_SKLOP1'!B2720&lt;&gt;"",'[1]Vmesna vrtilna_SKLOP1'!C2720&lt;&gt;""),IF('[1]Vmesna vrtilna_SKLOP1'!B2720&lt;&gt;"",'[1]Vmesna vrtilna_SKLOP1'!B2720,""),"")</f>
        <v/>
      </c>
      <c r="C2720" s="16" t="str">
        <f>IF(OR(C2719="Posebna oblika",C2719="Kulturno zaščiten objekt",C2719="Kulturno zaščiten objekt, Posebna oblika"),"Glej zavihek POSEBNI POGOJI",IF(SUM(N2719:Q2719)=1,"Posebna oblika",IF(SUM(N2719:Q2719)=10,"Kulturno zaščiten objekt",IF(SUM(N2719:Q2719)=11,"Kulturno zaščiten objekt, Posebna oblika",IF(AND('[1]Vmesna vrtilna_SKLOP1'!C2720&lt;&gt;"",'[1]Vmesna vrtilna_SKLOP1'!D2720&lt;&gt;""),IF('[1]Vmesna vrtilna_SKLOP1'!C2720&lt;&gt;"",'[1]Vmesna vrtilna_SKLOP1'!C2720,""),"")))))</f>
        <v/>
      </c>
      <c r="D2720" s="17" t="str">
        <f>IF(IFERROR(VLOOKUP(B2720,'[1]Vmesna vrtilna_SKLOP1'!B:J,6,0),"")=0,"",IFERROR(VLOOKUP(B2720,'[1]Vmesna vrtilna_SKLOP1'!B:J,6,0),""))</f>
        <v/>
      </c>
      <c r="E2720" s="16" t="str">
        <f>IF(IF('[1]Vmesna vrtilna_SKLOP1'!E2720&lt;&gt;"",'[1]Vmesna vrtilna_SKLOP1'!D2720,"")=0,"",IF('[1]Vmesna vrtilna_SKLOP1'!E2720&lt;&gt;"",'[1]Vmesna vrtilna_SKLOP1'!D2720,""))</f>
        <v>Slikopleskarska dela</v>
      </c>
      <c r="F2720" s="18" t="str">
        <f>IF('[1]Vmesna vrtilna_SKLOP1'!E2720&lt;&gt;"",'[1]Vmesna vrtilna_SKLOP1'!E2720,"")</f>
        <v>Slikopleskarska dela na špaletah</v>
      </c>
      <c r="G2720" s="15" t="str">
        <f>IF('[1]Vmesna vrtilna_SKLOP1'!E2720&lt;&gt;"",'[1]Vmesna vrtilna_SKLOP1'!F2720,"")</f>
        <v>[m1]</v>
      </c>
      <c r="H2720" s="19">
        <f>IF('[1]Vmesna vrtilna_SKLOP1'!F2720&lt;&gt;"",'[1]Vmesna vrtilna_SKLOP1'!I2720,"")</f>
        <v>22.400000000000002</v>
      </c>
      <c r="I2720" s="20" t="str">
        <f>IF(I2719="Skupaj:","DDV (22%):",IF(I2719="DDV (22%):","Skupaj z DDV:",IF(AND('[1]Vmesna vrtilna_SKLOP1'!C2720&lt;&gt;"",'[1]Vmesna vrtilna_SKLOP1'!E2720=""),"Skupaj:","")))</f>
        <v/>
      </c>
      <c r="J2720" s="21">
        <f t="shared" si="85"/>
        <v>0</v>
      </c>
      <c r="K2720" s="21">
        <f>IF(I2720="Skupaj z DDV:",SUM(K2718,K2719),IF(I2720="DDV (22%):",K2719*0.22,IF(AND('[1]Vmesna vrtilna_SKLOP1'!C2720&lt;&gt;"",'[1]Vmesna vrtilna_SKLOP1'!D2720=""),'[1]Vmesna vrtilna_SKLOP1'!J2720,IF(F2720&lt;&gt;"",IF('[1]Vmesna vrtilna_SKLOP1'!J2720&lt;&gt;"",'[1]Vmesna vrtilna_SKLOP1'!J2720,""),""))))</f>
        <v>319.35999999999996</v>
      </c>
      <c r="L2720" s="22">
        <f>IF(I2719="Skupaj:","DDV (22%):",IF(I2719="DDV (22%):","Skupaj z DDV:",IF(AND('[1]Vmesna vrtilna_SKLOP1'!C2720&lt;&gt;"",'[1]Vmesna vrtilna_SKLOP1'!E2720=""),"Skupaj:",IF(AND('[1]Vmesna vrtilna_SKLOP1'!C2720&lt;&gt;"",'[1]Vmesna vrtilna_SKLOP1'!D2720=""),'[1]Vmesna vrtilna_SKLOP1'!J2720,IF(F2720&lt;&gt;"",IF('[1]Vmesna vrtilna_SKLOP1'!J2720&lt;&gt;"",'[1]Vmesna vrtilna_SKLOP1'!J2720,""),"")))))</f>
        <v>319.35999999999996</v>
      </c>
      <c r="M2720" s="22">
        <f t="shared" si="84"/>
        <v>0</v>
      </c>
      <c r="N2720" s="22" t="str">
        <f>IF(IFERROR(VLOOKUP(B2720,'[1]Vmesna vrtilna_SKLOP1'!B:J,7,0),"")=0,"",IFERROR(VLOOKUP(B2720,'[1]Vmesna vrtilna_SKLOP1'!B:J,7,0),""))</f>
        <v/>
      </c>
      <c r="O2720" s="22"/>
    </row>
    <row r="2721" spans="2:15" ht="15" customHeight="1" x14ac:dyDescent="0.3">
      <c r="B2721" s="15" t="str">
        <f>IF(AND('[1]Vmesna vrtilna_SKLOP1'!B2721&lt;&gt;"",'[1]Vmesna vrtilna_SKLOP1'!C2721&lt;&gt;""),IF('[1]Vmesna vrtilna_SKLOP1'!B2721&lt;&gt;"",'[1]Vmesna vrtilna_SKLOP1'!B2721,""),"")</f>
        <v/>
      </c>
      <c r="C2721" s="16" t="str">
        <f>IF(OR(C2720="Posebna oblika",C2720="Kulturno zaščiten objekt",C2720="Kulturno zaščiten objekt, Posebna oblika"),"Glej zavihek POSEBNI POGOJI",IF(SUM(N2720:Q2720)=1,"Posebna oblika",IF(SUM(N2720:Q2720)=10,"Kulturno zaščiten objekt",IF(SUM(N2720:Q2720)=11,"Kulturno zaščiten objekt, Posebna oblika",IF(AND('[1]Vmesna vrtilna_SKLOP1'!C2721&lt;&gt;"",'[1]Vmesna vrtilna_SKLOP1'!D2721&lt;&gt;""),IF('[1]Vmesna vrtilna_SKLOP1'!C2721&lt;&gt;"",'[1]Vmesna vrtilna_SKLOP1'!C2721,""),"")))))</f>
        <v/>
      </c>
      <c r="D2721" s="17" t="str">
        <f>IF(IFERROR(VLOOKUP(B2721,'[1]Vmesna vrtilna_SKLOP1'!B:J,6,0),"")=0,"",IFERROR(VLOOKUP(B2721,'[1]Vmesna vrtilna_SKLOP1'!B:J,6,0),""))</f>
        <v/>
      </c>
      <c r="E2721" s="16" t="str">
        <f>IF(IF('[1]Vmesna vrtilna_SKLOP1'!E2721&lt;&gt;"",'[1]Vmesna vrtilna_SKLOP1'!D2721,"")=0,"",IF('[1]Vmesna vrtilna_SKLOP1'!E2721&lt;&gt;"",'[1]Vmesna vrtilna_SKLOP1'!D2721,""))</f>
        <v/>
      </c>
      <c r="F2721" s="18" t="str">
        <f>IF('[1]Vmesna vrtilna_SKLOP1'!E2721&lt;&gt;"",'[1]Vmesna vrtilna_SKLOP1'!E2721,"")</f>
        <v/>
      </c>
      <c r="G2721" s="15" t="str">
        <f>IF('[1]Vmesna vrtilna_SKLOP1'!E2721&lt;&gt;"",'[1]Vmesna vrtilna_SKLOP1'!F2721,"")</f>
        <v/>
      </c>
      <c r="H2721" s="19" t="str">
        <f>IF('[1]Vmesna vrtilna_SKLOP1'!F2721&lt;&gt;"",'[1]Vmesna vrtilna_SKLOP1'!I2721,"")</f>
        <v/>
      </c>
      <c r="I2721" s="20" t="str">
        <f>IF(I2720="Skupaj:","DDV (22%):",IF(I2720="DDV (22%):","Skupaj z DDV:",IF(AND('[1]Vmesna vrtilna_SKLOP1'!C2721&lt;&gt;"",'[1]Vmesna vrtilna_SKLOP1'!E2721=""),"Skupaj:","")))</f>
        <v/>
      </c>
      <c r="J2721" s="21" t="str">
        <f t="shared" si="85"/>
        <v/>
      </c>
      <c r="K2721" s="21" t="str">
        <f>IF(I2721="Skupaj z DDV:",SUM(K2719,K2720),IF(I2721="DDV (22%):",K2720*0.22,IF(AND('[1]Vmesna vrtilna_SKLOP1'!C2721&lt;&gt;"",'[1]Vmesna vrtilna_SKLOP1'!D2721=""),'[1]Vmesna vrtilna_SKLOP1'!J2721,IF(F2721&lt;&gt;"",IF('[1]Vmesna vrtilna_SKLOP1'!J2721&lt;&gt;"",'[1]Vmesna vrtilna_SKLOP1'!J2721,""),""))))</f>
        <v/>
      </c>
      <c r="L2721" s="22" t="str">
        <f>IF(I2720="Skupaj:","DDV (22%):",IF(I2720="DDV (22%):","Skupaj z DDV:",IF(AND('[1]Vmesna vrtilna_SKLOP1'!C2721&lt;&gt;"",'[1]Vmesna vrtilna_SKLOP1'!E2721=""),"Skupaj:",IF(AND('[1]Vmesna vrtilna_SKLOP1'!C2721&lt;&gt;"",'[1]Vmesna vrtilna_SKLOP1'!D2721=""),'[1]Vmesna vrtilna_SKLOP1'!J2721,IF(F2721&lt;&gt;"",IF('[1]Vmesna vrtilna_SKLOP1'!J2721&lt;&gt;"",'[1]Vmesna vrtilna_SKLOP1'!J2721,""),"")))))</f>
        <v/>
      </c>
      <c r="M2721" s="22">
        <f t="shared" si="84"/>
        <v>0</v>
      </c>
      <c r="N2721" s="22" t="str">
        <f>IF(IFERROR(VLOOKUP(B2721,'[1]Vmesna vrtilna_SKLOP1'!B:J,7,0),"")=0,"",IFERROR(VLOOKUP(B2721,'[1]Vmesna vrtilna_SKLOP1'!B:J,7,0),""))</f>
        <v/>
      </c>
      <c r="O2721" s="22"/>
    </row>
    <row r="2722" spans="2:15" ht="15" customHeight="1" x14ac:dyDescent="0.3">
      <c r="B2722" s="15" t="str">
        <f>IF(AND('[1]Vmesna vrtilna_SKLOP1'!B2722&lt;&gt;"",'[1]Vmesna vrtilna_SKLOP1'!C2722&lt;&gt;""),IF('[1]Vmesna vrtilna_SKLOP1'!B2722&lt;&gt;"",'[1]Vmesna vrtilna_SKLOP1'!B2722,""),"")</f>
        <v/>
      </c>
      <c r="C2722" s="16" t="str">
        <f>IF(OR(C2721="Posebna oblika",C2721="Kulturno zaščiten objekt",C2721="Kulturno zaščiten objekt, Posebna oblika"),"Glej zavihek POSEBNI POGOJI",IF(SUM(N2721:Q2721)=1,"Posebna oblika",IF(SUM(N2721:Q2721)=10,"Kulturno zaščiten objekt",IF(SUM(N2721:Q2721)=11,"Kulturno zaščiten objekt, Posebna oblika",IF(AND('[1]Vmesna vrtilna_SKLOP1'!C2722&lt;&gt;"",'[1]Vmesna vrtilna_SKLOP1'!D2722&lt;&gt;""),IF('[1]Vmesna vrtilna_SKLOP1'!C2722&lt;&gt;"",'[1]Vmesna vrtilna_SKLOP1'!C2722,""),"")))))</f>
        <v/>
      </c>
      <c r="D2722" s="17" t="str">
        <f>IF(IFERROR(VLOOKUP(B2722,'[1]Vmesna vrtilna_SKLOP1'!B:J,6,0),"")=0,"",IFERROR(VLOOKUP(B2722,'[1]Vmesna vrtilna_SKLOP1'!B:J,6,0),""))</f>
        <v/>
      </c>
      <c r="E2722" s="16" t="str">
        <f>IF(IF('[1]Vmesna vrtilna_SKLOP1'!E2722&lt;&gt;"",'[1]Vmesna vrtilna_SKLOP1'!D2722,"")=0,"",IF('[1]Vmesna vrtilna_SKLOP1'!E2722&lt;&gt;"",'[1]Vmesna vrtilna_SKLOP1'!D2722,""))</f>
        <v/>
      </c>
      <c r="F2722" s="18" t="str">
        <f>IF('[1]Vmesna vrtilna_SKLOP1'!E2722&lt;&gt;"",'[1]Vmesna vrtilna_SKLOP1'!E2722,"")</f>
        <v/>
      </c>
      <c r="G2722" s="15" t="str">
        <f>IF('[1]Vmesna vrtilna_SKLOP1'!E2722&lt;&gt;"",'[1]Vmesna vrtilna_SKLOP1'!F2722,"")</f>
        <v/>
      </c>
      <c r="H2722" s="19" t="str">
        <f>IF('[1]Vmesna vrtilna_SKLOP1'!F2722&lt;&gt;"",'[1]Vmesna vrtilna_SKLOP1'!I2722,"")</f>
        <v/>
      </c>
      <c r="I2722" s="20" t="str">
        <f>IF(I2721="Skupaj:","DDV (22%):",IF(I2721="DDV (22%):","Skupaj z DDV:",IF(AND('[1]Vmesna vrtilna_SKLOP1'!C2722&lt;&gt;"",'[1]Vmesna vrtilna_SKLOP1'!E2722=""),"Skupaj:","")))</f>
        <v>Skupaj:</v>
      </c>
      <c r="J2722" s="21">
        <f t="shared" si="85"/>
        <v>0</v>
      </c>
      <c r="K2722" s="21">
        <f>IF(I2722="Skupaj z DDV:",SUM(K2720,K2721),IF(I2722="DDV (22%):",K2721*0.22,IF(AND('[1]Vmesna vrtilna_SKLOP1'!C2722&lt;&gt;"",'[1]Vmesna vrtilna_SKLOP1'!D2722=""),'[1]Vmesna vrtilna_SKLOP1'!J2722,IF(F2722&lt;&gt;"",IF('[1]Vmesna vrtilna_SKLOP1'!J2722&lt;&gt;"",'[1]Vmesna vrtilna_SKLOP1'!J2722,""),""))))</f>
        <v>6753.2177441261401</v>
      </c>
      <c r="L2722" s="22" t="str">
        <f>IF(I2721="Skupaj:","DDV (22%):",IF(I2721="DDV (22%):","Skupaj z DDV:",IF(AND('[1]Vmesna vrtilna_SKLOP1'!C2722&lt;&gt;"",'[1]Vmesna vrtilna_SKLOP1'!E2722=""),"Skupaj:",IF(AND('[1]Vmesna vrtilna_SKLOP1'!C2722&lt;&gt;"",'[1]Vmesna vrtilna_SKLOP1'!D2722=""),'[1]Vmesna vrtilna_SKLOP1'!J2722,IF(F2722&lt;&gt;"",IF('[1]Vmesna vrtilna_SKLOP1'!J2722&lt;&gt;"",'[1]Vmesna vrtilna_SKLOP1'!J2722,""),"")))))</f>
        <v>Skupaj:</v>
      </c>
      <c r="M2722" s="22">
        <f t="shared" si="84"/>
        <v>0</v>
      </c>
      <c r="N2722" s="22" t="str">
        <f>IF(IFERROR(VLOOKUP(B2722,'[1]Vmesna vrtilna_SKLOP1'!B:J,7,0),"")=0,"",IFERROR(VLOOKUP(B2722,'[1]Vmesna vrtilna_SKLOP1'!B:J,7,0),""))</f>
        <v/>
      </c>
      <c r="O2722" s="22"/>
    </row>
    <row r="2723" spans="2:15" ht="15" customHeight="1" x14ac:dyDescent="0.3">
      <c r="B2723" s="15" t="str">
        <f>IF(AND('[1]Vmesna vrtilna_SKLOP1'!B2723&lt;&gt;"",'[1]Vmesna vrtilna_SKLOP1'!C2723&lt;&gt;""),IF('[1]Vmesna vrtilna_SKLOP1'!B2723&lt;&gt;"",'[1]Vmesna vrtilna_SKLOP1'!B2723,""),"")</f>
        <v/>
      </c>
      <c r="C2723" s="16" t="str">
        <f>IF(OR(C2722="Posebna oblika",C2722="Kulturno zaščiten objekt",C2722="Kulturno zaščiten objekt, Posebna oblika"),"Glej zavihek POSEBNI POGOJI",IF(SUM(N2722:Q2722)=1,"Posebna oblika",IF(SUM(N2722:Q2722)=10,"Kulturno zaščiten objekt",IF(SUM(N2722:Q2722)=11,"Kulturno zaščiten objekt, Posebna oblika",IF(AND('[1]Vmesna vrtilna_SKLOP1'!C2723&lt;&gt;"",'[1]Vmesna vrtilna_SKLOP1'!D2723&lt;&gt;""),IF('[1]Vmesna vrtilna_SKLOP1'!C2723&lt;&gt;"",'[1]Vmesna vrtilna_SKLOP1'!C2723,""),"")))))</f>
        <v/>
      </c>
      <c r="D2723" s="17" t="str">
        <f>IF(IFERROR(VLOOKUP(B2723,'[1]Vmesna vrtilna_SKLOP1'!B:J,6,0),"")=0,"",IFERROR(VLOOKUP(B2723,'[1]Vmesna vrtilna_SKLOP1'!B:J,6,0),""))</f>
        <v/>
      </c>
      <c r="E2723" s="16" t="str">
        <f>IF(IF('[1]Vmesna vrtilna_SKLOP1'!E2723&lt;&gt;"",'[1]Vmesna vrtilna_SKLOP1'!D2723,"")=0,"",IF('[1]Vmesna vrtilna_SKLOP1'!E2723&lt;&gt;"",'[1]Vmesna vrtilna_SKLOP1'!D2723,""))</f>
        <v/>
      </c>
      <c r="F2723" s="18" t="str">
        <f>IF('[1]Vmesna vrtilna_SKLOP1'!E2723&lt;&gt;"",'[1]Vmesna vrtilna_SKLOP1'!E2723,"")</f>
        <v/>
      </c>
      <c r="G2723" s="15" t="str">
        <f>IF('[1]Vmesna vrtilna_SKLOP1'!E2723&lt;&gt;"",'[1]Vmesna vrtilna_SKLOP1'!F2723,"")</f>
        <v/>
      </c>
      <c r="H2723" s="19" t="str">
        <f>IF('[1]Vmesna vrtilna_SKLOP1'!F2723&lt;&gt;"",'[1]Vmesna vrtilna_SKLOP1'!I2723,"")</f>
        <v/>
      </c>
      <c r="I2723" s="20" t="str">
        <f>IF(I2722="Skupaj:","DDV (22%):",IF(I2722="DDV (22%):","Skupaj z DDV:",IF(AND('[1]Vmesna vrtilna_SKLOP1'!C2723&lt;&gt;"",'[1]Vmesna vrtilna_SKLOP1'!E2723=""),"Skupaj:","")))</f>
        <v>DDV (22%):</v>
      </c>
      <c r="J2723" s="21">
        <f t="shared" si="85"/>
        <v>0</v>
      </c>
      <c r="K2723" s="21">
        <f>IF(I2723="Skupaj z DDV:",SUM(K2721,K2722),IF(I2723="DDV (22%):",K2722*0.22,IF(AND('[1]Vmesna vrtilna_SKLOP1'!C2723&lt;&gt;"",'[1]Vmesna vrtilna_SKLOP1'!D2723=""),'[1]Vmesna vrtilna_SKLOP1'!J2723,IF(F2723&lt;&gt;"",IF('[1]Vmesna vrtilna_SKLOP1'!J2723&lt;&gt;"",'[1]Vmesna vrtilna_SKLOP1'!J2723,""),""))))</f>
        <v>1485.7079037077508</v>
      </c>
      <c r="L2723" s="22" t="str">
        <f>IF(I2722="Skupaj:","DDV (22%):",IF(I2722="DDV (22%):","Skupaj z DDV:",IF(AND('[1]Vmesna vrtilna_SKLOP1'!C2723&lt;&gt;"",'[1]Vmesna vrtilna_SKLOP1'!E2723=""),"Skupaj:",IF(AND('[1]Vmesna vrtilna_SKLOP1'!C2723&lt;&gt;"",'[1]Vmesna vrtilna_SKLOP1'!D2723=""),'[1]Vmesna vrtilna_SKLOP1'!J2723,IF(F2723&lt;&gt;"",IF('[1]Vmesna vrtilna_SKLOP1'!J2723&lt;&gt;"",'[1]Vmesna vrtilna_SKLOP1'!J2723,""),"")))))</f>
        <v>DDV (22%):</v>
      </c>
      <c r="M2723" s="22">
        <f t="shared" si="84"/>
        <v>0</v>
      </c>
      <c r="N2723" s="22" t="str">
        <f>IF(IFERROR(VLOOKUP(B2723,'[1]Vmesna vrtilna_SKLOP1'!B:J,7,0),"")=0,"",IFERROR(VLOOKUP(B2723,'[1]Vmesna vrtilna_SKLOP1'!B:J,7,0),""))</f>
        <v/>
      </c>
      <c r="O2723" s="22"/>
    </row>
    <row r="2724" spans="2:15" ht="15" customHeight="1" x14ac:dyDescent="0.3">
      <c r="B2724" s="15" t="str">
        <f>IF(AND('[1]Vmesna vrtilna_SKLOP1'!B2724&lt;&gt;"",'[1]Vmesna vrtilna_SKLOP1'!C2724&lt;&gt;""),IF('[1]Vmesna vrtilna_SKLOP1'!B2724&lt;&gt;"",'[1]Vmesna vrtilna_SKLOP1'!B2724,""),"")</f>
        <v/>
      </c>
      <c r="C2724" s="16" t="str">
        <f>IF(OR(C2723="Posebna oblika",C2723="Kulturno zaščiten objekt",C2723="Kulturno zaščiten objekt, Posebna oblika"),"Glej zavihek POSEBNI POGOJI",IF(SUM(N2723:Q2723)=1,"Posebna oblika",IF(SUM(N2723:Q2723)=10,"Kulturno zaščiten objekt",IF(SUM(N2723:Q2723)=11,"Kulturno zaščiten objekt, Posebna oblika",IF(AND('[1]Vmesna vrtilna_SKLOP1'!C2724&lt;&gt;"",'[1]Vmesna vrtilna_SKLOP1'!D2724&lt;&gt;""),IF('[1]Vmesna vrtilna_SKLOP1'!C2724&lt;&gt;"",'[1]Vmesna vrtilna_SKLOP1'!C2724,""),"")))))</f>
        <v/>
      </c>
      <c r="D2724" s="17" t="str">
        <f>IF(IFERROR(VLOOKUP(B2724,'[1]Vmesna vrtilna_SKLOP1'!B:J,6,0),"")=0,"",IFERROR(VLOOKUP(B2724,'[1]Vmesna vrtilna_SKLOP1'!B:J,6,0),""))</f>
        <v/>
      </c>
      <c r="E2724" s="16" t="str">
        <f>IF(IF('[1]Vmesna vrtilna_SKLOP1'!E2724&lt;&gt;"",'[1]Vmesna vrtilna_SKLOP1'!D2724,"")=0,"",IF('[1]Vmesna vrtilna_SKLOP1'!E2724&lt;&gt;"",'[1]Vmesna vrtilna_SKLOP1'!D2724,""))</f>
        <v/>
      </c>
      <c r="F2724" s="18" t="str">
        <f>IF('[1]Vmesna vrtilna_SKLOP1'!E2724&lt;&gt;"",'[1]Vmesna vrtilna_SKLOP1'!E2724,"")</f>
        <v/>
      </c>
      <c r="G2724" s="15" t="str">
        <f>IF('[1]Vmesna vrtilna_SKLOP1'!E2724&lt;&gt;"",'[1]Vmesna vrtilna_SKLOP1'!F2724,"")</f>
        <v/>
      </c>
      <c r="H2724" s="19" t="str">
        <f>IF('[1]Vmesna vrtilna_SKLOP1'!F2724&lt;&gt;"",'[1]Vmesna vrtilna_SKLOP1'!I2724,"")</f>
        <v/>
      </c>
      <c r="I2724" s="20" t="str">
        <f>IF(I2723="Skupaj:","DDV (22%):",IF(I2723="DDV (22%):","Skupaj z DDV:",IF(AND('[1]Vmesna vrtilna_SKLOP1'!C2724&lt;&gt;"",'[1]Vmesna vrtilna_SKLOP1'!E2724=""),"Skupaj:","")))</f>
        <v>Skupaj z DDV:</v>
      </c>
      <c r="J2724" s="21">
        <f t="shared" si="85"/>
        <v>0</v>
      </c>
      <c r="K2724" s="21">
        <f>IF(I2724="Skupaj z DDV:",SUM(K2722,K2723),IF(I2724="DDV (22%):",K2723*0.22,IF(AND('[1]Vmesna vrtilna_SKLOP1'!C2724&lt;&gt;"",'[1]Vmesna vrtilna_SKLOP1'!D2724=""),'[1]Vmesna vrtilna_SKLOP1'!J2724,IF(F2724&lt;&gt;"",IF('[1]Vmesna vrtilna_SKLOP1'!J2724&lt;&gt;"",'[1]Vmesna vrtilna_SKLOP1'!J2724,""),""))))</f>
        <v>8238.9256478338903</v>
      </c>
      <c r="L2724" s="22" t="str">
        <f>IF(I2723="Skupaj:","DDV (22%):",IF(I2723="DDV (22%):","Skupaj z DDV:",IF(AND('[1]Vmesna vrtilna_SKLOP1'!C2724&lt;&gt;"",'[1]Vmesna vrtilna_SKLOP1'!E2724=""),"Skupaj:",IF(AND('[1]Vmesna vrtilna_SKLOP1'!C2724&lt;&gt;"",'[1]Vmesna vrtilna_SKLOP1'!D2724=""),'[1]Vmesna vrtilna_SKLOP1'!J2724,IF(F2724&lt;&gt;"",IF('[1]Vmesna vrtilna_SKLOP1'!J2724&lt;&gt;"",'[1]Vmesna vrtilna_SKLOP1'!J2724,""),"")))))</f>
        <v>Skupaj z DDV:</v>
      </c>
      <c r="M2724" s="22">
        <f t="shared" si="84"/>
        <v>0</v>
      </c>
      <c r="N2724" s="22" t="str">
        <f>IF(IFERROR(VLOOKUP(B2724,'[1]Vmesna vrtilna_SKLOP1'!B:J,7,0),"")=0,"",IFERROR(VLOOKUP(B2724,'[1]Vmesna vrtilna_SKLOP1'!B:J,7,0),""))</f>
        <v/>
      </c>
      <c r="O2724" s="22"/>
    </row>
    <row r="2725" spans="2:15" ht="15" customHeight="1" x14ac:dyDescent="0.3">
      <c r="B2725" s="15">
        <f>IF(AND('[1]Vmesna vrtilna_SKLOP1'!B2725&lt;&gt;"",'[1]Vmesna vrtilna_SKLOP1'!C2725&lt;&gt;""),IF('[1]Vmesna vrtilna_SKLOP1'!B2725&lt;&gt;"",'[1]Vmesna vrtilna_SKLOP1'!B2725,""),"")</f>
        <v>88</v>
      </c>
      <c r="C2725" s="16" t="str">
        <f>IF(OR(C2724="Posebna oblika",C2724="Kulturno zaščiten objekt",C2724="Kulturno zaščiten objekt, Posebna oblika"),"Glej zavihek POSEBNI POGOJI",IF(SUM(N2724:Q2724)=1,"Posebna oblika",IF(SUM(N2724:Q2724)=10,"Kulturno zaščiten objekt",IF(SUM(N2724:Q2724)=11,"Kulturno zaščiten objekt, Posebna oblika",IF(AND('[1]Vmesna vrtilna_SKLOP1'!C2725&lt;&gt;"",'[1]Vmesna vrtilna_SKLOP1'!D2725&lt;&gt;""),IF('[1]Vmesna vrtilna_SKLOP1'!C2725&lt;&gt;"",'[1]Vmesna vrtilna_SKLOP1'!C2725,""),"")))))</f>
        <v>Kresnice 59</v>
      </c>
      <c r="D2725" s="17">
        <f>IF(IFERROR(VLOOKUP(B2725,'[1]Vmesna vrtilna_SKLOP1'!B:J,6,0),"")=0,"",IFERROR(VLOOKUP(B2725,'[1]Vmesna vrtilna_SKLOP1'!B:J,6,0),""))</f>
        <v>1</v>
      </c>
      <c r="E2725" s="16" t="str">
        <f>IF(IF('[1]Vmesna vrtilna_SKLOP1'!E2725&lt;&gt;"",'[1]Vmesna vrtilna_SKLOP1'!D2725,"")=0,"",IF('[1]Vmesna vrtilna_SKLOP1'!E2725&lt;&gt;"",'[1]Vmesna vrtilna_SKLOP1'!D2725,""))</f>
        <v>Okna/Vrata</v>
      </c>
      <c r="F2725" s="18" t="str">
        <f>IF('[1]Vmesna vrtilna_SKLOP1'!E2725&lt;&gt;"",'[1]Vmesna vrtilna_SKLOP1'!E2725,"")</f>
        <v>Enokrilno okno (tip: O1); dim. ŠxV: 1,1x1,2m; Material: PVC ; steklo 6/16Ar/4; Rw,st.=36 (Rw,st.+Ctr ≥ 31 dB)</v>
      </c>
      <c r="G2725" s="15" t="str">
        <f>IF('[1]Vmesna vrtilna_SKLOP1'!E2725&lt;&gt;"",'[1]Vmesna vrtilna_SKLOP1'!F2725,"")</f>
        <v>[kos]</v>
      </c>
      <c r="H2725" s="19">
        <f>IF('[1]Vmesna vrtilna_SKLOP1'!F2725&lt;&gt;"",'[1]Vmesna vrtilna_SKLOP1'!I2725,"")</f>
        <v>3</v>
      </c>
      <c r="I2725" s="20" t="str">
        <f>IF(I2724="Skupaj:","DDV (22%):",IF(I2724="DDV (22%):","Skupaj z DDV:",IF(AND('[1]Vmesna vrtilna_SKLOP1'!C2725&lt;&gt;"",'[1]Vmesna vrtilna_SKLOP1'!E2725=""),"Skupaj:","")))</f>
        <v/>
      </c>
      <c r="J2725" s="21">
        <f t="shared" si="85"/>
        <v>0</v>
      </c>
      <c r="K2725" s="21">
        <f>IF(I2725="Skupaj z DDV:",SUM(K2723,K2724),IF(I2725="DDV (22%):",K2724*0.22,IF(AND('[1]Vmesna vrtilna_SKLOP1'!C2725&lt;&gt;"",'[1]Vmesna vrtilna_SKLOP1'!D2725=""),'[1]Vmesna vrtilna_SKLOP1'!J2725,IF(F2725&lt;&gt;"",IF('[1]Vmesna vrtilna_SKLOP1'!J2725&lt;&gt;"",'[1]Vmesna vrtilna_SKLOP1'!J2725,""),""))))</f>
        <v>787.50931680000008</v>
      </c>
      <c r="L2725" s="22">
        <f>IF(I2724="Skupaj:","DDV (22%):",IF(I2724="DDV (22%):","Skupaj z DDV:",IF(AND('[1]Vmesna vrtilna_SKLOP1'!C2725&lt;&gt;"",'[1]Vmesna vrtilna_SKLOP1'!E2725=""),"Skupaj:",IF(AND('[1]Vmesna vrtilna_SKLOP1'!C2725&lt;&gt;"",'[1]Vmesna vrtilna_SKLOP1'!D2725=""),'[1]Vmesna vrtilna_SKLOP1'!J2725,IF(F2725&lt;&gt;"",IF('[1]Vmesna vrtilna_SKLOP1'!J2725&lt;&gt;"",'[1]Vmesna vrtilna_SKLOP1'!J2725,""),"")))))</f>
        <v>787.50931680000008</v>
      </c>
      <c r="M2725" s="22">
        <f t="shared" si="84"/>
        <v>0</v>
      </c>
      <c r="N2725" s="22" t="str">
        <f>IF(IFERROR(VLOOKUP(B2725,'[1]Vmesna vrtilna_SKLOP1'!B:J,7,0),"")=0,"",IFERROR(VLOOKUP(B2725,'[1]Vmesna vrtilna_SKLOP1'!B:J,7,0),""))</f>
        <v>Aprojekt</v>
      </c>
      <c r="O2725" s="22"/>
    </row>
    <row r="2726" spans="2:15" ht="15" customHeight="1" x14ac:dyDescent="0.3">
      <c r="B2726" s="15" t="str">
        <f>IF(AND('[1]Vmesna vrtilna_SKLOP1'!B2726&lt;&gt;"",'[1]Vmesna vrtilna_SKLOP1'!C2726&lt;&gt;""),IF('[1]Vmesna vrtilna_SKLOP1'!B2726&lt;&gt;"",'[1]Vmesna vrtilna_SKLOP1'!B2726,""),"")</f>
        <v/>
      </c>
      <c r="C2726" s="16" t="str">
        <f>IF(OR(C2725="Posebna oblika",C2725="Kulturno zaščiten objekt",C2725="Kulturno zaščiten objekt, Posebna oblika"),"Glej zavihek POSEBNI POGOJI",IF(SUM(N2725:Q2725)=1,"Posebna oblika",IF(SUM(N2725:Q2725)=10,"Kulturno zaščiten objekt",IF(SUM(N2725:Q2725)=11,"Kulturno zaščiten objekt, Posebna oblika",IF(AND('[1]Vmesna vrtilna_SKLOP1'!C2726&lt;&gt;"",'[1]Vmesna vrtilna_SKLOP1'!D2726&lt;&gt;""),IF('[1]Vmesna vrtilna_SKLOP1'!C2726&lt;&gt;"",'[1]Vmesna vrtilna_SKLOP1'!C2726,""),"")))))</f>
        <v/>
      </c>
      <c r="D2726" s="17" t="str">
        <f>IF(IFERROR(VLOOKUP(B2726,'[1]Vmesna vrtilna_SKLOP1'!B:J,6,0),"")=0,"",IFERROR(VLOOKUP(B2726,'[1]Vmesna vrtilna_SKLOP1'!B:J,6,0),""))</f>
        <v/>
      </c>
      <c r="E2726" s="16" t="str">
        <f>IF(IF('[1]Vmesna vrtilna_SKLOP1'!E2726&lt;&gt;"",'[1]Vmesna vrtilna_SKLOP1'!D2726,"")=0,"",IF('[1]Vmesna vrtilna_SKLOP1'!E2726&lt;&gt;"",'[1]Vmesna vrtilna_SKLOP1'!D2726,""))</f>
        <v/>
      </c>
      <c r="F2726" s="18" t="str">
        <f>IF('[1]Vmesna vrtilna_SKLOP1'!E2726&lt;&gt;"",'[1]Vmesna vrtilna_SKLOP1'!E2726,"")</f>
        <v>Enokrilno okno (tip: O1); dim. ŠxV: 0,8x1,15m; Material: PVC, profil&gt;80mm ; steklo 10/20Ar/4; Rw,st.=39 (Rw,st.+Ctr ≥ 33 dB)</v>
      </c>
      <c r="G2726" s="15" t="str">
        <f>IF('[1]Vmesna vrtilna_SKLOP1'!E2726&lt;&gt;"",'[1]Vmesna vrtilna_SKLOP1'!F2726,"")</f>
        <v>[kos]</v>
      </c>
      <c r="H2726" s="19">
        <f>IF('[1]Vmesna vrtilna_SKLOP1'!F2726&lt;&gt;"",'[1]Vmesna vrtilna_SKLOP1'!I2726,"")</f>
        <v>1</v>
      </c>
      <c r="I2726" s="20" t="str">
        <f>IF(I2725="Skupaj:","DDV (22%):",IF(I2725="DDV (22%):","Skupaj z DDV:",IF(AND('[1]Vmesna vrtilna_SKLOP1'!C2726&lt;&gt;"",'[1]Vmesna vrtilna_SKLOP1'!E2726=""),"Skupaj:","")))</f>
        <v/>
      </c>
      <c r="J2726" s="21">
        <f t="shared" si="85"/>
        <v>0</v>
      </c>
      <c r="K2726" s="21">
        <f>IF(I2726="Skupaj z DDV:",SUM(K2724,K2725),IF(I2726="DDV (22%):",K2725*0.22,IF(AND('[1]Vmesna vrtilna_SKLOP1'!C2726&lt;&gt;"",'[1]Vmesna vrtilna_SKLOP1'!D2726=""),'[1]Vmesna vrtilna_SKLOP1'!J2726,IF(F2726&lt;&gt;"",IF('[1]Vmesna vrtilna_SKLOP1'!J2726&lt;&gt;"",'[1]Vmesna vrtilna_SKLOP1'!J2726,""),""))))</f>
        <v>295.50489791999996</v>
      </c>
      <c r="L2726" s="22">
        <f>IF(I2725="Skupaj:","DDV (22%):",IF(I2725="DDV (22%):","Skupaj z DDV:",IF(AND('[1]Vmesna vrtilna_SKLOP1'!C2726&lt;&gt;"",'[1]Vmesna vrtilna_SKLOP1'!E2726=""),"Skupaj:",IF(AND('[1]Vmesna vrtilna_SKLOP1'!C2726&lt;&gt;"",'[1]Vmesna vrtilna_SKLOP1'!D2726=""),'[1]Vmesna vrtilna_SKLOP1'!J2726,IF(F2726&lt;&gt;"",IF('[1]Vmesna vrtilna_SKLOP1'!J2726&lt;&gt;"",'[1]Vmesna vrtilna_SKLOP1'!J2726,""),"")))))</f>
        <v>295.50489791999996</v>
      </c>
      <c r="M2726" s="22">
        <f t="shared" si="84"/>
        <v>0</v>
      </c>
      <c r="N2726" s="22" t="str">
        <f>IF(IFERROR(VLOOKUP(B2726,'[1]Vmesna vrtilna_SKLOP1'!B:J,7,0),"")=0,"",IFERROR(VLOOKUP(B2726,'[1]Vmesna vrtilna_SKLOP1'!B:J,7,0),""))</f>
        <v/>
      </c>
      <c r="O2726" s="22"/>
    </row>
    <row r="2727" spans="2:15" ht="15" customHeight="1" x14ac:dyDescent="0.3">
      <c r="B2727" s="15" t="str">
        <f>IF(AND('[1]Vmesna vrtilna_SKLOP1'!B2727&lt;&gt;"",'[1]Vmesna vrtilna_SKLOP1'!C2727&lt;&gt;""),IF('[1]Vmesna vrtilna_SKLOP1'!B2727&lt;&gt;"",'[1]Vmesna vrtilna_SKLOP1'!B2727,""),"")</f>
        <v/>
      </c>
      <c r="C2727" s="16" t="str">
        <f>IF(OR(C2726="Posebna oblika",C2726="Kulturno zaščiten objekt",C2726="Kulturno zaščiten objekt, Posebna oblika"),"Glej zavihek POSEBNI POGOJI",IF(SUM(N2726:Q2726)=1,"Posebna oblika",IF(SUM(N2726:Q2726)=10,"Kulturno zaščiten objekt",IF(SUM(N2726:Q2726)=11,"Kulturno zaščiten objekt, Posebna oblika",IF(AND('[1]Vmesna vrtilna_SKLOP1'!C2727&lt;&gt;"",'[1]Vmesna vrtilna_SKLOP1'!D2727&lt;&gt;""),IF('[1]Vmesna vrtilna_SKLOP1'!C2727&lt;&gt;"",'[1]Vmesna vrtilna_SKLOP1'!C2727,""),"")))))</f>
        <v/>
      </c>
      <c r="D2727" s="17" t="str">
        <f>IF(IFERROR(VLOOKUP(B2727,'[1]Vmesna vrtilna_SKLOP1'!B:J,6,0),"")=0,"",IFERROR(VLOOKUP(B2727,'[1]Vmesna vrtilna_SKLOP1'!B:J,6,0),""))</f>
        <v/>
      </c>
      <c r="E2727" s="16" t="str">
        <f>IF(IF('[1]Vmesna vrtilna_SKLOP1'!E2727&lt;&gt;"",'[1]Vmesna vrtilna_SKLOP1'!D2727,"")=0,"",IF('[1]Vmesna vrtilna_SKLOP1'!E2727&lt;&gt;"",'[1]Vmesna vrtilna_SKLOP1'!D2727,""))</f>
        <v/>
      </c>
      <c r="F2727" s="18" t="str">
        <f>IF('[1]Vmesna vrtilna_SKLOP1'!E2727&lt;&gt;"",'[1]Vmesna vrtilna_SKLOP1'!E2727,"")</f>
        <v/>
      </c>
      <c r="G2727" s="15" t="str">
        <f>IF('[1]Vmesna vrtilna_SKLOP1'!E2727&lt;&gt;"",'[1]Vmesna vrtilna_SKLOP1'!F2727,"")</f>
        <v/>
      </c>
      <c r="H2727" s="19" t="str">
        <f>IF('[1]Vmesna vrtilna_SKLOP1'!F2727&lt;&gt;"",'[1]Vmesna vrtilna_SKLOP1'!I2727,"")</f>
        <v/>
      </c>
      <c r="I2727" s="20" t="str">
        <f>IF(I2726="Skupaj:","DDV (22%):",IF(I2726="DDV (22%):","Skupaj z DDV:",IF(AND('[1]Vmesna vrtilna_SKLOP1'!C2727&lt;&gt;"",'[1]Vmesna vrtilna_SKLOP1'!E2727=""),"Skupaj:","")))</f>
        <v/>
      </c>
      <c r="J2727" s="21" t="str">
        <f t="shared" si="85"/>
        <v/>
      </c>
      <c r="K2727" s="21" t="str">
        <f>IF(I2727="Skupaj z DDV:",SUM(K2725,K2726),IF(I2727="DDV (22%):",K2726*0.22,IF(AND('[1]Vmesna vrtilna_SKLOP1'!C2727&lt;&gt;"",'[1]Vmesna vrtilna_SKLOP1'!D2727=""),'[1]Vmesna vrtilna_SKLOP1'!J2727,IF(F2727&lt;&gt;"",IF('[1]Vmesna vrtilna_SKLOP1'!J2727&lt;&gt;"",'[1]Vmesna vrtilna_SKLOP1'!J2727,""),""))))</f>
        <v/>
      </c>
      <c r="L2727" s="22" t="str">
        <f>IF(I2726="Skupaj:","DDV (22%):",IF(I2726="DDV (22%):","Skupaj z DDV:",IF(AND('[1]Vmesna vrtilna_SKLOP1'!C2727&lt;&gt;"",'[1]Vmesna vrtilna_SKLOP1'!E2727=""),"Skupaj:",IF(AND('[1]Vmesna vrtilna_SKLOP1'!C2727&lt;&gt;"",'[1]Vmesna vrtilna_SKLOP1'!D2727=""),'[1]Vmesna vrtilna_SKLOP1'!J2727,IF(F2727&lt;&gt;"",IF('[1]Vmesna vrtilna_SKLOP1'!J2727&lt;&gt;"",'[1]Vmesna vrtilna_SKLOP1'!J2727,""),"")))))</f>
        <v/>
      </c>
      <c r="M2727" s="22">
        <f t="shared" si="84"/>
        <v>0</v>
      </c>
      <c r="N2727" s="22" t="str">
        <f>IF(IFERROR(VLOOKUP(B2727,'[1]Vmesna vrtilna_SKLOP1'!B:J,7,0),"")=0,"",IFERROR(VLOOKUP(B2727,'[1]Vmesna vrtilna_SKLOP1'!B:J,7,0),""))</f>
        <v/>
      </c>
      <c r="O2727" s="22"/>
    </row>
    <row r="2728" spans="2:15" ht="15" customHeight="1" x14ac:dyDescent="0.3">
      <c r="B2728" s="15" t="str">
        <f>IF(AND('[1]Vmesna vrtilna_SKLOP1'!B2728&lt;&gt;"",'[1]Vmesna vrtilna_SKLOP1'!C2728&lt;&gt;""),IF('[1]Vmesna vrtilna_SKLOP1'!B2728&lt;&gt;"",'[1]Vmesna vrtilna_SKLOP1'!B2728,""),"")</f>
        <v/>
      </c>
      <c r="C2728" s="16" t="str">
        <f>IF(OR(C2727="Posebna oblika",C2727="Kulturno zaščiten objekt",C2727="Kulturno zaščiten objekt, Posebna oblika"),"Glej zavihek POSEBNI POGOJI",IF(SUM(N2727:Q2727)=1,"Posebna oblika",IF(SUM(N2727:Q2727)=10,"Kulturno zaščiten objekt",IF(SUM(N2727:Q2727)=11,"Kulturno zaščiten objekt, Posebna oblika",IF(AND('[1]Vmesna vrtilna_SKLOP1'!C2728&lt;&gt;"",'[1]Vmesna vrtilna_SKLOP1'!D2728&lt;&gt;""),IF('[1]Vmesna vrtilna_SKLOP1'!C2728&lt;&gt;"",'[1]Vmesna vrtilna_SKLOP1'!C2728,""),"")))))</f>
        <v/>
      </c>
      <c r="D2728" s="17" t="str">
        <f>IF(IFERROR(VLOOKUP(B2728,'[1]Vmesna vrtilna_SKLOP1'!B:J,6,0),"")=0,"",IFERROR(VLOOKUP(B2728,'[1]Vmesna vrtilna_SKLOP1'!B:J,6,0),""))</f>
        <v/>
      </c>
      <c r="E2728" s="16" t="str">
        <f>IF(IF('[1]Vmesna vrtilna_SKLOP1'!E2728&lt;&gt;"",'[1]Vmesna vrtilna_SKLOP1'!D2728,"")=0,"",IF('[1]Vmesna vrtilna_SKLOP1'!E2728&lt;&gt;"",'[1]Vmesna vrtilna_SKLOP1'!D2728,""))</f>
        <v>Senčila</v>
      </c>
      <c r="F2728" s="18" t="str">
        <f>IF('[1]Vmesna vrtilna_SKLOP1'!E2728&lt;&gt;"",'[1]Vmesna vrtilna_SKLOP1'!E2728,"")</f>
        <v>Notranje žaluzije - kovinske, Dim. ŠxV: 1,1x1,2m</v>
      </c>
      <c r="G2728" s="15" t="str">
        <f>IF('[1]Vmesna vrtilna_SKLOP1'!E2728&lt;&gt;"",'[1]Vmesna vrtilna_SKLOP1'!F2728,"")</f>
        <v>[kos]</v>
      </c>
      <c r="H2728" s="19">
        <f>IF('[1]Vmesna vrtilna_SKLOP1'!F2728&lt;&gt;"",'[1]Vmesna vrtilna_SKLOP1'!I2728,"")</f>
        <v>3</v>
      </c>
      <c r="I2728" s="20" t="str">
        <f>IF(I2727="Skupaj:","DDV (22%):",IF(I2727="DDV (22%):","Skupaj z DDV:",IF(AND('[1]Vmesna vrtilna_SKLOP1'!C2728&lt;&gt;"",'[1]Vmesna vrtilna_SKLOP1'!E2728=""),"Skupaj:","")))</f>
        <v/>
      </c>
      <c r="J2728" s="21">
        <f t="shared" si="85"/>
        <v>0</v>
      </c>
      <c r="K2728" s="21">
        <f>IF(I2728="Skupaj z DDV:",SUM(K2726,K2727),IF(I2728="DDV (22%):",K2727*0.22,IF(AND('[1]Vmesna vrtilna_SKLOP1'!C2728&lt;&gt;"",'[1]Vmesna vrtilna_SKLOP1'!D2728=""),'[1]Vmesna vrtilna_SKLOP1'!J2728,IF(F2728&lt;&gt;"",IF('[1]Vmesna vrtilna_SKLOP1'!J2728&lt;&gt;"",'[1]Vmesna vrtilna_SKLOP1'!J2728,""),""))))</f>
        <v>178.20000000000002</v>
      </c>
      <c r="L2728" s="22">
        <f>IF(I2727="Skupaj:","DDV (22%):",IF(I2727="DDV (22%):","Skupaj z DDV:",IF(AND('[1]Vmesna vrtilna_SKLOP1'!C2728&lt;&gt;"",'[1]Vmesna vrtilna_SKLOP1'!E2728=""),"Skupaj:",IF(AND('[1]Vmesna vrtilna_SKLOP1'!C2728&lt;&gt;"",'[1]Vmesna vrtilna_SKLOP1'!D2728=""),'[1]Vmesna vrtilna_SKLOP1'!J2728,IF(F2728&lt;&gt;"",IF('[1]Vmesna vrtilna_SKLOP1'!J2728&lt;&gt;"",'[1]Vmesna vrtilna_SKLOP1'!J2728,""),"")))))</f>
        <v>178.20000000000002</v>
      </c>
      <c r="M2728" s="22">
        <f t="shared" si="84"/>
        <v>0</v>
      </c>
      <c r="N2728" s="22" t="str">
        <f>IF(IFERROR(VLOOKUP(B2728,'[1]Vmesna vrtilna_SKLOP1'!B:J,7,0),"")=0,"",IFERROR(VLOOKUP(B2728,'[1]Vmesna vrtilna_SKLOP1'!B:J,7,0),""))</f>
        <v/>
      </c>
      <c r="O2728" s="22"/>
    </row>
    <row r="2729" spans="2:15" ht="15" customHeight="1" x14ac:dyDescent="0.3">
      <c r="B2729" s="15" t="str">
        <f>IF(AND('[1]Vmesna vrtilna_SKLOP1'!B2729&lt;&gt;"",'[1]Vmesna vrtilna_SKLOP1'!C2729&lt;&gt;""),IF('[1]Vmesna vrtilna_SKLOP1'!B2729&lt;&gt;"",'[1]Vmesna vrtilna_SKLOP1'!B2729,""),"")</f>
        <v/>
      </c>
      <c r="C2729" s="16" t="str">
        <f>IF(OR(C2728="Posebna oblika",C2728="Kulturno zaščiten objekt",C2728="Kulturno zaščiten objekt, Posebna oblika"),"Glej zavihek POSEBNI POGOJI",IF(SUM(N2728:Q2728)=1,"Posebna oblika",IF(SUM(N2728:Q2728)=10,"Kulturno zaščiten objekt",IF(SUM(N2728:Q2728)=11,"Kulturno zaščiten objekt, Posebna oblika",IF(AND('[1]Vmesna vrtilna_SKLOP1'!C2729&lt;&gt;"",'[1]Vmesna vrtilna_SKLOP1'!D2729&lt;&gt;""),IF('[1]Vmesna vrtilna_SKLOP1'!C2729&lt;&gt;"",'[1]Vmesna vrtilna_SKLOP1'!C2729,""),"")))))</f>
        <v/>
      </c>
      <c r="D2729" s="17" t="str">
        <f>IF(IFERROR(VLOOKUP(B2729,'[1]Vmesna vrtilna_SKLOP1'!B:J,6,0),"")=0,"",IFERROR(VLOOKUP(B2729,'[1]Vmesna vrtilna_SKLOP1'!B:J,6,0),""))</f>
        <v/>
      </c>
      <c r="E2729" s="16" t="str">
        <f>IF(IF('[1]Vmesna vrtilna_SKLOP1'!E2729&lt;&gt;"",'[1]Vmesna vrtilna_SKLOP1'!D2729,"")=0,"",IF('[1]Vmesna vrtilna_SKLOP1'!E2729&lt;&gt;"",'[1]Vmesna vrtilna_SKLOP1'!D2729,""))</f>
        <v/>
      </c>
      <c r="F2729" s="18" t="str">
        <f>IF('[1]Vmesna vrtilna_SKLOP1'!E2729&lt;&gt;"",'[1]Vmesna vrtilna_SKLOP1'!E2729,"")</f>
        <v>Notranje žaluzije - kovinske, Dim. ŠxV: 0,8x1,15m</v>
      </c>
      <c r="G2729" s="15" t="str">
        <f>IF('[1]Vmesna vrtilna_SKLOP1'!E2729&lt;&gt;"",'[1]Vmesna vrtilna_SKLOP1'!F2729,"")</f>
        <v>[kos]</v>
      </c>
      <c r="H2729" s="19">
        <f>IF('[1]Vmesna vrtilna_SKLOP1'!F2729&lt;&gt;"",'[1]Vmesna vrtilna_SKLOP1'!I2729,"")</f>
        <v>1</v>
      </c>
      <c r="I2729" s="20" t="str">
        <f>IF(I2728="Skupaj:","DDV (22%):",IF(I2728="DDV (22%):","Skupaj z DDV:",IF(AND('[1]Vmesna vrtilna_SKLOP1'!C2729&lt;&gt;"",'[1]Vmesna vrtilna_SKLOP1'!E2729=""),"Skupaj:","")))</f>
        <v/>
      </c>
      <c r="J2729" s="21">
        <f t="shared" si="85"/>
        <v>0</v>
      </c>
      <c r="K2729" s="21">
        <f>IF(I2729="Skupaj z DDV:",SUM(K2727,K2728),IF(I2729="DDV (22%):",K2728*0.22,IF(AND('[1]Vmesna vrtilna_SKLOP1'!C2729&lt;&gt;"",'[1]Vmesna vrtilna_SKLOP1'!D2729=""),'[1]Vmesna vrtilna_SKLOP1'!J2729,IF(F2729&lt;&gt;"",IF('[1]Vmesna vrtilna_SKLOP1'!J2729&lt;&gt;"",'[1]Vmesna vrtilna_SKLOP1'!J2729,""),""))))</f>
        <v>41.4</v>
      </c>
      <c r="L2729" s="22">
        <f>IF(I2728="Skupaj:","DDV (22%):",IF(I2728="DDV (22%):","Skupaj z DDV:",IF(AND('[1]Vmesna vrtilna_SKLOP1'!C2729&lt;&gt;"",'[1]Vmesna vrtilna_SKLOP1'!E2729=""),"Skupaj:",IF(AND('[1]Vmesna vrtilna_SKLOP1'!C2729&lt;&gt;"",'[1]Vmesna vrtilna_SKLOP1'!D2729=""),'[1]Vmesna vrtilna_SKLOP1'!J2729,IF(F2729&lt;&gt;"",IF('[1]Vmesna vrtilna_SKLOP1'!J2729&lt;&gt;"",'[1]Vmesna vrtilna_SKLOP1'!J2729,""),"")))))</f>
        <v>41.4</v>
      </c>
      <c r="M2729" s="22">
        <f t="shared" si="84"/>
        <v>0</v>
      </c>
      <c r="N2729" s="22" t="str">
        <f>IF(IFERROR(VLOOKUP(B2729,'[1]Vmesna vrtilna_SKLOP1'!B:J,7,0),"")=0,"",IFERROR(VLOOKUP(B2729,'[1]Vmesna vrtilna_SKLOP1'!B:J,7,0),""))</f>
        <v/>
      </c>
      <c r="O2729" s="22"/>
    </row>
    <row r="2730" spans="2:15" ht="15" customHeight="1" x14ac:dyDescent="0.3">
      <c r="B2730" s="15" t="str">
        <f>IF(AND('[1]Vmesna vrtilna_SKLOP1'!B2730&lt;&gt;"",'[1]Vmesna vrtilna_SKLOP1'!C2730&lt;&gt;""),IF('[1]Vmesna vrtilna_SKLOP1'!B2730&lt;&gt;"",'[1]Vmesna vrtilna_SKLOP1'!B2730,""),"")</f>
        <v/>
      </c>
      <c r="C2730" s="16" t="str">
        <f>IF(OR(C2729="Posebna oblika",C2729="Kulturno zaščiten objekt",C2729="Kulturno zaščiten objekt, Posebna oblika"),"Glej zavihek POSEBNI POGOJI",IF(SUM(N2729:Q2729)=1,"Posebna oblika",IF(SUM(N2729:Q2729)=10,"Kulturno zaščiten objekt",IF(SUM(N2729:Q2729)=11,"Kulturno zaščiten objekt, Posebna oblika",IF(AND('[1]Vmesna vrtilna_SKLOP1'!C2730&lt;&gt;"",'[1]Vmesna vrtilna_SKLOP1'!D2730&lt;&gt;""),IF('[1]Vmesna vrtilna_SKLOP1'!C2730&lt;&gt;"",'[1]Vmesna vrtilna_SKLOP1'!C2730,""),"")))))</f>
        <v/>
      </c>
      <c r="D2730" s="17" t="str">
        <f>IF(IFERROR(VLOOKUP(B2730,'[1]Vmesna vrtilna_SKLOP1'!B:J,6,0),"")=0,"",IFERROR(VLOOKUP(B2730,'[1]Vmesna vrtilna_SKLOP1'!B:J,6,0),""))</f>
        <v/>
      </c>
      <c r="E2730" s="16" t="str">
        <f>IF(IF('[1]Vmesna vrtilna_SKLOP1'!E2730&lt;&gt;"",'[1]Vmesna vrtilna_SKLOP1'!D2730,"")=0,"",IF('[1]Vmesna vrtilna_SKLOP1'!E2730&lt;&gt;"",'[1]Vmesna vrtilna_SKLOP1'!D2730,""))</f>
        <v/>
      </c>
      <c r="F2730" s="18" t="str">
        <f>IF('[1]Vmesna vrtilna_SKLOP1'!E2730&lt;&gt;"",'[1]Vmesna vrtilna_SKLOP1'!E2730,"")</f>
        <v/>
      </c>
      <c r="G2730" s="15" t="str">
        <f>IF('[1]Vmesna vrtilna_SKLOP1'!E2730&lt;&gt;"",'[1]Vmesna vrtilna_SKLOP1'!F2730,"")</f>
        <v/>
      </c>
      <c r="H2730" s="19" t="str">
        <f>IF('[1]Vmesna vrtilna_SKLOP1'!F2730&lt;&gt;"",'[1]Vmesna vrtilna_SKLOP1'!I2730,"")</f>
        <v/>
      </c>
      <c r="I2730" s="20" t="str">
        <f>IF(I2729="Skupaj:","DDV (22%):",IF(I2729="DDV (22%):","Skupaj z DDV:",IF(AND('[1]Vmesna vrtilna_SKLOP1'!C2730&lt;&gt;"",'[1]Vmesna vrtilna_SKLOP1'!E2730=""),"Skupaj:","")))</f>
        <v/>
      </c>
      <c r="J2730" s="21" t="str">
        <f t="shared" si="85"/>
        <v/>
      </c>
      <c r="K2730" s="21" t="str">
        <f>IF(I2730="Skupaj z DDV:",SUM(K2728,K2729),IF(I2730="DDV (22%):",K2729*0.22,IF(AND('[1]Vmesna vrtilna_SKLOP1'!C2730&lt;&gt;"",'[1]Vmesna vrtilna_SKLOP1'!D2730=""),'[1]Vmesna vrtilna_SKLOP1'!J2730,IF(F2730&lt;&gt;"",IF('[1]Vmesna vrtilna_SKLOP1'!J2730&lt;&gt;"",'[1]Vmesna vrtilna_SKLOP1'!J2730,""),""))))</f>
        <v/>
      </c>
      <c r="L2730" s="22" t="str">
        <f>IF(I2729="Skupaj:","DDV (22%):",IF(I2729="DDV (22%):","Skupaj z DDV:",IF(AND('[1]Vmesna vrtilna_SKLOP1'!C2730&lt;&gt;"",'[1]Vmesna vrtilna_SKLOP1'!E2730=""),"Skupaj:",IF(AND('[1]Vmesna vrtilna_SKLOP1'!C2730&lt;&gt;"",'[1]Vmesna vrtilna_SKLOP1'!D2730=""),'[1]Vmesna vrtilna_SKLOP1'!J2730,IF(F2730&lt;&gt;"",IF('[1]Vmesna vrtilna_SKLOP1'!J2730&lt;&gt;"",'[1]Vmesna vrtilna_SKLOP1'!J2730,""),"")))))</f>
        <v/>
      </c>
      <c r="M2730" s="22">
        <f t="shared" si="84"/>
        <v>0</v>
      </c>
      <c r="N2730" s="22" t="str">
        <f>IF(IFERROR(VLOOKUP(B2730,'[1]Vmesna vrtilna_SKLOP1'!B:J,7,0),"")=0,"",IFERROR(VLOOKUP(B2730,'[1]Vmesna vrtilna_SKLOP1'!B:J,7,0),""))</f>
        <v/>
      </c>
      <c r="O2730" s="22"/>
    </row>
    <row r="2731" spans="2:15" ht="15" customHeight="1" x14ac:dyDescent="0.3">
      <c r="B2731" s="15" t="str">
        <f>IF(AND('[1]Vmesna vrtilna_SKLOP1'!B2731&lt;&gt;"",'[1]Vmesna vrtilna_SKLOP1'!C2731&lt;&gt;""),IF('[1]Vmesna vrtilna_SKLOP1'!B2731&lt;&gt;"",'[1]Vmesna vrtilna_SKLOP1'!B2731,""),"")</f>
        <v/>
      </c>
      <c r="C2731" s="16" t="str">
        <f>IF(OR(C2730="Posebna oblika",C2730="Kulturno zaščiten objekt",C2730="Kulturno zaščiten objekt, Posebna oblika"),"Glej zavihek POSEBNI POGOJI",IF(SUM(N2730:Q2730)=1,"Posebna oblika",IF(SUM(N2730:Q2730)=10,"Kulturno zaščiten objekt",IF(SUM(N2730:Q2730)=11,"Kulturno zaščiten objekt, Posebna oblika",IF(AND('[1]Vmesna vrtilna_SKLOP1'!C2731&lt;&gt;"",'[1]Vmesna vrtilna_SKLOP1'!D2731&lt;&gt;""),IF('[1]Vmesna vrtilna_SKLOP1'!C2731&lt;&gt;"",'[1]Vmesna vrtilna_SKLOP1'!C2731,""),"")))))</f>
        <v/>
      </c>
      <c r="D2731" s="17" t="str">
        <f>IF(IFERROR(VLOOKUP(B2731,'[1]Vmesna vrtilna_SKLOP1'!B:J,6,0),"")=0,"",IFERROR(VLOOKUP(B2731,'[1]Vmesna vrtilna_SKLOP1'!B:J,6,0),""))</f>
        <v/>
      </c>
      <c r="E2731" s="16" t="str">
        <f>IF(IF('[1]Vmesna vrtilna_SKLOP1'!E2731&lt;&gt;"",'[1]Vmesna vrtilna_SKLOP1'!D2731,"")=0,"",IF('[1]Vmesna vrtilna_SKLOP1'!E2731&lt;&gt;"",'[1]Vmesna vrtilna_SKLOP1'!D2731,""))</f>
        <v>Notranje police</v>
      </c>
      <c r="F2731" s="18" t="str">
        <f>IF('[1]Vmesna vrtilna_SKLOP1'!E2731&lt;&gt;"",'[1]Vmesna vrtilna_SKLOP1'!E2731,"")</f>
        <v>Notranja polica, mat. Topalit, dim. ŠxG:0,8xm</v>
      </c>
      <c r="G2731" s="15" t="str">
        <f>IF('[1]Vmesna vrtilna_SKLOP1'!E2731&lt;&gt;"",'[1]Vmesna vrtilna_SKLOP1'!F2731,"")</f>
        <v>[kos]</v>
      </c>
      <c r="H2731" s="19">
        <f>IF('[1]Vmesna vrtilna_SKLOP1'!F2731&lt;&gt;"",'[1]Vmesna vrtilna_SKLOP1'!I2731,"")</f>
        <v>1</v>
      </c>
      <c r="I2731" s="20" t="str">
        <f>IF(I2730="Skupaj:","DDV (22%):",IF(I2730="DDV (22%):","Skupaj z DDV:",IF(AND('[1]Vmesna vrtilna_SKLOP1'!C2731&lt;&gt;"",'[1]Vmesna vrtilna_SKLOP1'!E2731=""),"Skupaj:","")))</f>
        <v/>
      </c>
      <c r="J2731" s="21">
        <f t="shared" si="85"/>
        <v>0</v>
      </c>
      <c r="K2731" s="21">
        <f>IF(I2731="Skupaj z DDV:",SUM(K2729,K2730),IF(I2731="DDV (22%):",K2730*0.22,IF(AND('[1]Vmesna vrtilna_SKLOP1'!C2731&lt;&gt;"",'[1]Vmesna vrtilna_SKLOP1'!D2731=""),'[1]Vmesna vrtilna_SKLOP1'!J2731,IF(F2731&lt;&gt;"",IF('[1]Vmesna vrtilna_SKLOP1'!J2731&lt;&gt;"",'[1]Vmesna vrtilna_SKLOP1'!J2731,""),""))))</f>
        <v>20.9</v>
      </c>
      <c r="L2731" s="22">
        <f>IF(I2730="Skupaj:","DDV (22%):",IF(I2730="DDV (22%):","Skupaj z DDV:",IF(AND('[1]Vmesna vrtilna_SKLOP1'!C2731&lt;&gt;"",'[1]Vmesna vrtilna_SKLOP1'!E2731=""),"Skupaj:",IF(AND('[1]Vmesna vrtilna_SKLOP1'!C2731&lt;&gt;"",'[1]Vmesna vrtilna_SKLOP1'!D2731=""),'[1]Vmesna vrtilna_SKLOP1'!J2731,IF(F2731&lt;&gt;"",IF('[1]Vmesna vrtilna_SKLOP1'!J2731&lt;&gt;"",'[1]Vmesna vrtilna_SKLOP1'!J2731,""),"")))))</f>
        <v>20.9</v>
      </c>
      <c r="M2731" s="22">
        <f t="shared" si="84"/>
        <v>0</v>
      </c>
      <c r="N2731" s="22" t="str">
        <f>IF(IFERROR(VLOOKUP(B2731,'[1]Vmesna vrtilna_SKLOP1'!B:J,7,0),"")=0,"",IFERROR(VLOOKUP(B2731,'[1]Vmesna vrtilna_SKLOP1'!B:J,7,0),""))</f>
        <v/>
      </c>
      <c r="O2731" s="22"/>
    </row>
    <row r="2732" spans="2:15" ht="15" customHeight="1" x14ac:dyDescent="0.3">
      <c r="B2732" s="15" t="str">
        <f>IF(AND('[1]Vmesna vrtilna_SKLOP1'!B2732&lt;&gt;"",'[1]Vmesna vrtilna_SKLOP1'!C2732&lt;&gt;""),IF('[1]Vmesna vrtilna_SKLOP1'!B2732&lt;&gt;"",'[1]Vmesna vrtilna_SKLOP1'!B2732,""),"")</f>
        <v/>
      </c>
      <c r="C2732" s="16" t="str">
        <f>IF(OR(C2731="Posebna oblika",C2731="Kulturno zaščiten objekt",C2731="Kulturno zaščiten objekt, Posebna oblika"),"Glej zavihek POSEBNI POGOJI",IF(SUM(N2731:Q2731)=1,"Posebna oblika",IF(SUM(N2731:Q2731)=10,"Kulturno zaščiten objekt",IF(SUM(N2731:Q2731)=11,"Kulturno zaščiten objekt, Posebna oblika",IF(AND('[1]Vmesna vrtilna_SKLOP1'!C2732&lt;&gt;"",'[1]Vmesna vrtilna_SKLOP1'!D2732&lt;&gt;""),IF('[1]Vmesna vrtilna_SKLOP1'!C2732&lt;&gt;"",'[1]Vmesna vrtilna_SKLOP1'!C2732,""),"")))))</f>
        <v/>
      </c>
      <c r="D2732" s="17" t="str">
        <f>IF(IFERROR(VLOOKUP(B2732,'[1]Vmesna vrtilna_SKLOP1'!B:J,6,0),"")=0,"",IFERROR(VLOOKUP(B2732,'[1]Vmesna vrtilna_SKLOP1'!B:J,6,0),""))</f>
        <v/>
      </c>
      <c r="E2732" s="16" t="str">
        <f>IF(IF('[1]Vmesna vrtilna_SKLOP1'!E2732&lt;&gt;"",'[1]Vmesna vrtilna_SKLOP1'!D2732,"")=0,"",IF('[1]Vmesna vrtilna_SKLOP1'!E2732&lt;&gt;"",'[1]Vmesna vrtilna_SKLOP1'!D2732,""))</f>
        <v/>
      </c>
      <c r="F2732" s="18" t="str">
        <f>IF('[1]Vmesna vrtilna_SKLOP1'!E2732&lt;&gt;"",'[1]Vmesna vrtilna_SKLOP1'!E2732,"")</f>
        <v>Notranja polica, mat. Topalit, dim. ŠxG:1,1xm</v>
      </c>
      <c r="G2732" s="15" t="str">
        <f>IF('[1]Vmesna vrtilna_SKLOP1'!E2732&lt;&gt;"",'[1]Vmesna vrtilna_SKLOP1'!F2732,"")</f>
        <v>[kos]</v>
      </c>
      <c r="H2732" s="19">
        <f>IF('[1]Vmesna vrtilna_SKLOP1'!F2732&lt;&gt;"",'[1]Vmesna vrtilna_SKLOP1'!I2732,"")</f>
        <v>3</v>
      </c>
      <c r="I2732" s="20" t="str">
        <f>IF(I2731="Skupaj:","DDV (22%):",IF(I2731="DDV (22%):","Skupaj z DDV:",IF(AND('[1]Vmesna vrtilna_SKLOP1'!C2732&lt;&gt;"",'[1]Vmesna vrtilna_SKLOP1'!E2732=""),"Skupaj:","")))</f>
        <v/>
      </c>
      <c r="J2732" s="21">
        <f t="shared" si="85"/>
        <v>0</v>
      </c>
      <c r="K2732" s="21">
        <f>IF(I2732="Skupaj z DDV:",SUM(K2730,K2731),IF(I2732="DDV (22%):",K2731*0.22,IF(AND('[1]Vmesna vrtilna_SKLOP1'!C2732&lt;&gt;"",'[1]Vmesna vrtilna_SKLOP1'!D2732=""),'[1]Vmesna vrtilna_SKLOP1'!J2732,IF(F2732&lt;&gt;"",IF('[1]Vmesna vrtilna_SKLOP1'!J2732&lt;&gt;"",'[1]Vmesna vrtilna_SKLOP1'!J2732,""),""))))</f>
        <v>62.699999999999996</v>
      </c>
      <c r="L2732" s="22">
        <f>IF(I2731="Skupaj:","DDV (22%):",IF(I2731="DDV (22%):","Skupaj z DDV:",IF(AND('[1]Vmesna vrtilna_SKLOP1'!C2732&lt;&gt;"",'[1]Vmesna vrtilna_SKLOP1'!E2732=""),"Skupaj:",IF(AND('[1]Vmesna vrtilna_SKLOP1'!C2732&lt;&gt;"",'[1]Vmesna vrtilna_SKLOP1'!D2732=""),'[1]Vmesna vrtilna_SKLOP1'!J2732,IF(F2732&lt;&gt;"",IF('[1]Vmesna vrtilna_SKLOP1'!J2732&lt;&gt;"",'[1]Vmesna vrtilna_SKLOP1'!J2732,""),"")))))</f>
        <v>62.699999999999996</v>
      </c>
      <c r="M2732" s="22">
        <f t="shared" si="84"/>
        <v>0</v>
      </c>
      <c r="N2732" s="22" t="str">
        <f>IF(IFERROR(VLOOKUP(B2732,'[1]Vmesna vrtilna_SKLOP1'!B:J,7,0),"")=0,"",IFERROR(VLOOKUP(B2732,'[1]Vmesna vrtilna_SKLOP1'!B:J,7,0),""))</f>
        <v/>
      </c>
      <c r="O2732" s="22"/>
    </row>
    <row r="2733" spans="2:15" ht="15" customHeight="1" x14ac:dyDescent="0.3">
      <c r="B2733" s="15" t="str">
        <f>IF(AND('[1]Vmesna vrtilna_SKLOP1'!B2733&lt;&gt;"",'[1]Vmesna vrtilna_SKLOP1'!C2733&lt;&gt;""),IF('[1]Vmesna vrtilna_SKLOP1'!B2733&lt;&gt;"",'[1]Vmesna vrtilna_SKLOP1'!B2733,""),"")</f>
        <v/>
      </c>
      <c r="C2733" s="16" t="str">
        <f>IF(OR(C2732="Posebna oblika",C2732="Kulturno zaščiten objekt",C2732="Kulturno zaščiten objekt, Posebna oblika"),"Glej zavihek POSEBNI POGOJI",IF(SUM(N2732:Q2732)=1,"Posebna oblika",IF(SUM(N2732:Q2732)=10,"Kulturno zaščiten objekt",IF(SUM(N2732:Q2732)=11,"Kulturno zaščiten objekt, Posebna oblika",IF(AND('[1]Vmesna vrtilna_SKLOP1'!C2733&lt;&gt;"",'[1]Vmesna vrtilna_SKLOP1'!D2733&lt;&gt;""),IF('[1]Vmesna vrtilna_SKLOP1'!C2733&lt;&gt;"",'[1]Vmesna vrtilna_SKLOP1'!C2733,""),"")))))</f>
        <v/>
      </c>
      <c r="D2733" s="17" t="str">
        <f>IF(IFERROR(VLOOKUP(B2733,'[1]Vmesna vrtilna_SKLOP1'!B:J,6,0),"")=0,"",IFERROR(VLOOKUP(B2733,'[1]Vmesna vrtilna_SKLOP1'!B:J,6,0),""))</f>
        <v/>
      </c>
      <c r="E2733" s="16" t="str">
        <f>IF(IF('[1]Vmesna vrtilna_SKLOP1'!E2733&lt;&gt;"",'[1]Vmesna vrtilna_SKLOP1'!D2733,"")=0,"",IF('[1]Vmesna vrtilna_SKLOP1'!E2733&lt;&gt;"",'[1]Vmesna vrtilna_SKLOP1'!D2733,""))</f>
        <v/>
      </c>
      <c r="F2733" s="18" t="str">
        <f>IF('[1]Vmesna vrtilna_SKLOP1'!E2733&lt;&gt;"",'[1]Vmesna vrtilna_SKLOP1'!E2733,"")</f>
        <v/>
      </c>
      <c r="G2733" s="15" t="str">
        <f>IF('[1]Vmesna vrtilna_SKLOP1'!E2733&lt;&gt;"",'[1]Vmesna vrtilna_SKLOP1'!F2733,"")</f>
        <v/>
      </c>
      <c r="H2733" s="19" t="str">
        <f>IF('[1]Vmesna vrtilna_SKLOP1'!F2733&lt;&gt;"",'[1]Vmesna vrtilna_SKLOP1'!I2733,"")</f>
        <v/>
      </c>
      <c r="I2733" s="20" t="str">
        <f>IF(I2732="Skupaj:","DDV (22%):",IF(I2732="DDV (22%):","Skupaj z DDV:",IF(AND('[1]Vmesna vrtilna_SKLOP1'!C2733&lt;&gt;"",'[1]Vmesna vrtilna_SKLOP1'!E2733=""),"Skupaj:","")))</f>
        <v/>
      </c>
      <c r="J2733" s="21" t="str">
        <f t="shared" si="85"/>
        <v/>
      </c>
      <c r="K2733" s="21" t="str">
        <f>IF(I2733="Skupaj z DDV:",SUM(K2731,K2732),IF(I2733="DDV (22%):",K2732*0.22,IF(AND('[1]Vmesna vrtilna_SKLOP1'!C2733&lt;&gt;"",'[1]Vmesna vrtilna_SKLOP1'!D2733=""),'[1]Vmesna vrtilna_SKLOP1'!J2733,IF(F2733&lt;&gt;"",IF('[1]Vmesna vrtilna_SKLOP1'!J2733&lt;&gt;"",'[1]Vmesna vrtilna_SKLOP1'!J2733,""),""))))</f>
        <v/>
      </c>
      <c r="L2733" s="22" t="str">
        <f>IF(I2732="Skupaj:","DDV (22%):",IF(I2732="DDV (22%):","Skupaj z DDV:",IF(AND('[1]Vmesna vrtilna_SKLOP1'!C2733&lt;&gt;"",'[1]Vmesna vrtilna_SKLOP1'!E2733=""),"Skupaj:",IF(AND('[1]Vmesna vrtilna_SKLOP1'!C2733&lt;&gt;"",'[1]Vmesna vrtilna_SKLOP1'!D2733=""),'[1]Vmesna vrtilna_SKLOP1'!J2733,IF(F2733&lt;&gt;"",IF('[1]Vmesna vrtilna_SKLOP1'!J2733&lt;&gt;"",'[1]Vmesna vrtilna_SKLOP1'!J2733,""),"")))))</f>
        <v/>
      </c>
      <c r="M2733" s="22">
        <f t="shared" si="84"/>
        <v>0</v>
      </c>
      <c r="N2733" s="22" t="str">
        <f>IF(IFERROR(VLOOKUP(B2733,'[1]Vmesna vrtilna_SKLOP1'!B:J,7,0),"")=0,"",IFERROR(VLOOKUP(B2733,'[1]Vmesna vrtilna_SKLOP1'!B:J,7,0),""))</f>
        <v/>
      </c>
      <c r="O2733" s="22"/>
    </row>
    <row r="2734" spans="2:15" ht="15" customHeight="1" x14ac:dyDescent="0.3">
      <c r="B2734" s="15" t="str">
        <f>IF(AND('[1]Vmesna vrtilna_SKLOP1'!B2734&lt;&gt;"",'[1]Vmesna vrtilna_SKLOP1'!C2734&lt;&gt;""),IF('[1]Vmesna vrtilna_SKLOP1'!B2734&lt;&gt;"",'[1]Vmesna vrtilna_SKLOP1'!B2734,""),"")</f>
        <v/>
      </c>
      <c r="C2734" s="16" t="str">
        <f>IF(OR(C2733="Posebna oblika",C2733="Kulturno zaščiten objekt",C2733="Kulturno zaščiten objekt, Posebna oblika"),"Glej zavihek POSEBNI POGOJI",IF(SUM(N2733:Q2733)=1,"Posebna oblika",IF(SUM(N2733:Q2733)=10,"Kulturno zaščiten objekt",IF(SUM(N2733:Q2733)=11,"Kulturno zaščiten objekt, Posebna oblika",IF(AND('[1]Vmesna vrtilna_SKLOP1'!C2734&lt;&gt;"",'[1]Vmesna vrtilna_SKLOP1'!D2734&lt;&gt;""),IF('[1]Vmesna vrtilna_SKLOP1'!C2734&lt;&gt;"",'[1]Vmesna vrtilna_SKLOP1'!C2734,""),"")))))</f>
        <v/>
      </c>
      <c r="D2734" s="17" t="str">
        <f>IF(IFERROR(VLOOKUP(B2734,'[1]Vmesna vrtilna_SKLOP1'!B:J,6,0),"")=0,"",IFERROR(VLOOKUP(B2734,'[1]Vmesna vrtilna_SKLOP1'!B:J,6,0),""))</f>
        <v/>
      </c>
      <c r="E2734" s="16" t="str">
        <f>IF(IF('[1]Vmesna vrtilna_SKLOP1'!E2734&lt;&gt;"",'[1]Vmesna vrtilna_SKLOP1'!D2734,"")=0,"",IF('[1]Vmesna vrtilna_SKLOP1'!E2734&lt;&gt;"",'[1]Vmesna vrtilna_SKLOP1'!D2734,""))</f>
        <v>Demontaža</v>
      </c>
      <c r="F2734" s="18" t="str">
        <f>IF('[1]Vmesna vrtilna_SKLOP1'!E2734&lt;&gt;"",'[1]Vmesna vrtilna_SKLOP1'!E2734,"")</f>
        <v>Demontaža oken</v>
      </c>
      <c r="G2734" s="15" t="str">
        <f>IF('[1]Vmesna vrtilna_SKLOP1'!E2734&lt;&gt;"",'[1]Vmesna vrtilna_SKLOP1'!F2734,"")</f>
        <v>[m1]</v>
      </c>
      <c r="H2734" s="19">
        <f>IF('[1]Vmesna vrtilna_SKLOP1'!F2734&lt;&gt;"",'[1]Vmesna vrtilna_SKLOP1'!I2734,"")</f>
        <v>17.7</v>
      </c>
      <c r="I2734" s="20" t="str">
        <f>IF(I2733="Skupaj:","DDV (22%):",IF(I2733="DDV (22%):","Skupaj z DDV:",IF(AND('[1]Vmesna vrtilna_SKLOP1'!C2734&lt;&gt;"",'[1]Vmesna vrtilna_SKLOP1'!E2734=""),"Skupaj:","")))</f>
        <v/>
      </c>
      <c r="J2734" s="21">
        <f t="shared" si="85"/>
        <v>0</v>
      </c>
      <c r="K2734" s="21">
        <f>IF(I2734="Skupaj z DDV:",SUM(K2732,K2733),IF(I2734="DDV (22%):",K2733*0.22,IF(AND('[1]Vmesna vrtilna_SKLOP1'!C2734&lt;&gt;"",'[1]Vmesna vrtilna_SKLOP1'!D2734=""),'[1]Vmesna vrtilna_SKLOP1'!J2734,IF(F2734&lt;&gt;"",IF('[1]Vmesna vrtilna_SKLOP1'!J2734&lt;&gt;"",'[1]Vmesna vrtilna_SKLOP1'!J2734,""),""))))</f>
        <v>123.89999999999998</v>
      </c>
      <c r="L2734" s="22">
        <f>IF(I2733="Skupaj:","DDV (22%):",IF(I2733="DDV (22%):","Skupaj z DDV:",IF(AND('[1]Vmesna vrtilna_SKLOP1'!C2734&lt;&gt;"",'[1]Vmesna vrtilna_SKLOP1'!E2734=""),"Skupaj:",IF(AND('[1]Vmesna vrtilna_SKLOP1'!C2734&lt;&gt;"",'[1]Vmesna vrtilna_SKLOP1'!D2734=""),'[1]Vmesna vrtilna_SKLOP1'!J2734,IF(F2734&lt;&gt;"",IF('[1]Vmesna vrtilna_SKLOP1'!J2734&lt;&gt;"",'[1]Vmesna vrtilna_SKLOP1'!J2734,""),"")))))</f>
        <v>123.89999999999998</v>
      </c>
      <c r="M2734" s="22">
        <f t="shared" si="84"/>
        <v>0</v>
      </c>
      <c r="N2734" s="22" t="str">
        <f>IF(IFERROR(VLOOKUP(B2734,'[1]Vmesna vrtilna_SKLOP1'!B:J,7,0),"")=0,"",IFERROR(VLOOKUP(B2734,'[1]Vmesna vrtilna_SKLOP1'!B:J,7,0),""))</f>
        <v/>
      </c>
      <c r="O2734" s="22"/>
    </row>
    <row r="2735" spans="2:15" ht="15" customHeight="1" x14ac:dyDescent="0.3">
      <c r="B2735" s="15" t="str">
        <f>IF(AND('[1]Vmesna vrtilna_SKLOP1'!B2735&lt;&gt;"",'[1]Vmesna vrtilna_SKLOP1'!C2735&lt;&gt;""),IF('[1]Vmesna vrtilna_SKLOP1'!B2735&lt;&gt;"",'[1]Vmesna vrtilna_SKLOP1'!B2735,""),"")</f>
        <v/>
      </c>
      <c r="C2735" s="16" t="str">
        <f>IF(OR(C2734="Posebna oblika",C2734="Kulturno zaščiten objekt",C2734="Kulturno zaščiten objekt, Posebna oblika"),"Glej zavihek POSEBNI POGOJI",IF(SUM(N2734:Q2734)=1,"Posebna oblika",IF(SUM(N2734:Q2734)=10,"Kulturno zaščiten objekt",IF(SUM(N2734:Q2734)=11,"Kulturno zaščiten objekt, Posebna oblika",IF(AND('[1]Vmesna vrtilna_SKLOP1'!C2735&lt;&gt;"",'[1]Vmesna vrtilna_SKLOP1'!D2735&lt;&gt;""),IF('[1]Vmesna vrtilna_SKLOP1'!C2735&lt;&gt;"",'[1]Vmesna vrtilna_SKLOP1'!C2735,""),"")))))</f>
        <v/>
      </c>
      <c r="D2735" s="17" t="str">
        <f>IF(IFERROR(VLOOKUP(B2735,'[1]Vmesna vrtilna_SKLOP1'!B:J,6,0),"")=0,"",IFERROR(VLOOKUP(B2735,'[1]Vmesna vrtilna_SKLOP1'!B:J,6,0),""))</f>
        <v/>
      </c>
      <c r="E2735" s="16" t="str">
        <f>IF(IF('[1]Vmesna vrtilna_SKLOP1'!E2735&lt;&gt;"",'[1]Vmesna vrtilna_SKLOP1'!D2735,"")=0,"",IF('[1]Vmesna vrtilna_SKLOP1'!E2735&lt;&gt;"",'[1]Vmesna vrtilna_SKLOP1'!D2735,""))</f>
        <v/>
      </c>
      <c r="F2735" s="18" t="str">
        <f>IF('[1]Vmesna vrtilna_SKLOP1'!E2735&lt;&gt;"",'[1]Vmesna vrtilna_SKLOP1'!E2735,"")</f>
        <v>Demontaža police</v>
      </c>
      <c r="G2735" s="15" t="str">
        <f>IF('[1]Vmesna vrtilna_SKLOP1'!E2735&lt;&gt;"",'[1]Vmesna vrtilna_SKLOP1'!F2735,"")</f>
        <v>[kos]</v>
      </c>
      <c r="H2735" s="19">
        <f>IF('[1]Vmesna vrtilna_SKLOP1'!F2735&lt;&gt;"",'[1]Vmesna vrtilna_SKLOP1'!I2735,"")</f>
        <v>4</v>
      </c>
      <c r="I2735" s="20" t="str">
        <f>IF(I2734="Skupaj:","DDV (22%):",IF(I2734="DDV (22%):","Skupaj z DDV:",IF(AND('[1]Vmesna vrtilna_SKLOP1'!C2735&lt;&gt;"",'[1]Vmesna vrtilna_SKLOP1'!E2735=""),"Skupaj:","")))</f>
        <v/>
      </c>
      <c r="J2735" s="21">
        <f t="shared" si="85"/>
        <v>0</v>
      </c>
      <c r="K2735" s="21">
        <f>IF(I2735="Skupaj z DDV:",SUM(K2733,K2734),IF(I2735="DDV (22%):",K2734*0.22,IF(AND('[1]Vmesna vrtilna_SKLOP1'!C2735&lt;&gt;"",'[1]Vmesna vrtilna_SKLOP1'!D2735=""),'[1]Vmesna vrtilna_SKLOP1'!J2735,IF(F2735&lt;&gt;"",IF('[1]Vmesna vrtilna_SKLOP1'!J2735&lt;&gt;"",'[1]Vmesna vrtilna_SKLOP1'!J2735,""),""))))</f>
        <v>20.5</v>
      </c>
      <c r="L2735" s="22">
        <f>IF(I2734="Skupaj:","DDV (22%):",IF(I2734="DDV (22%):","Skupaj z DDV:",IF(AND('[1]Vmesna vrtilna_SKLOP1'!C2735&lt;&gt;"",'[1]Vmesna vrtilna_SKLOP1'!E2735=""),"Skupaj:",IF(AND('[1]Vmesna vrtilna_SKLOP1'!C2735&lt;&gt;"",'[1]Vmesna vrtilna_SKLOP1'!D2735=""),'[1]Vmesna vrtilna_SKLOP1'!J2735,IF(F2735&lt;&gt;"",IF('[1]Vmesna vrtilna_SKLOP1'!J2735&lt;&gt;"",'[1]Vmesna vrtilna_SKLOP1'!J2735,""),"")))))</f>
        <v>20.5</v>
      </c>
      <c r="M2735" s="22">
        <f t="shared" si="84"/>
        <v>0</v>
      </c>
      <c r="N2735" s="22" t="str">
        <f>IF(IFERROR(VLOOKUP(B2735,'[1]Vmesna vrtilna_SKLOP1'!B:J,7,0),"")=0,"",IFERROR(VLOOKUP(B2735,'[1]Vmesna vrtilna_SKLOP1'!B:J,7,0),""))</f>
        <v/>
      </c>
      <c r="O2735" s="22"/>
    </row>
    <row r="2736" spans="2:15" ht="15" customHeight="1" x14ac:dyDescent="0.3">
      <c r="B2736" s="15" t="str">
        <f>IF(AND('[1]Vmesna vrtilna_SKLOP1'!B2736&lt;&gt;"",'[1]Vmesna vrtilna_SKLOP1'!C2736&lt;&gt;""),IF('[1]Vmesna vrtilna_SKLOP1'!B2736&lt;&gt;"",'[1]Vmesna vrtilna_SKLOP1'!B2736,""),"")</f>
        <v/>
      </c>
      <c r="C2736" s="16" t="str">
        <f>IF(OR(C2735="Posebna oblika",C2735="Kulturno zaščiten objekt",C2735="Kulturno zaščiten objekt, Posebna oblika"),"Glej zavihek POSEBNI POGOJI",IF(SUM(N2735:Q2735)=1,"Posebna oblika",IF(SUM(N2735:Q2735)=10,"Kulturno zaščiten objekt",IF(SUM(N2735:Q2735)=11,"Kulturno zaščiten objekt, Posebna oblika",IF(AND('[1]Vmesna vrtilna_SKLOP1'!C2736&lt;&gt;"",'[1]Vmesna vrtilna_SKLOP1'!D2736&lt;&gt;""),IF('[1]Vmesna vrtilna_SKLOP1'!C2736&lt;&gt;"",'[1]Vmesna vrtilna_SKLOP1'!C2736,""),"")))))</f>
        <v/>
      </c>
      <c r="D2736" s="17" t="str">
        <f>IF(IFERROR(VLOOKUP(B2736,'[1]Vmesna vrtilna_SKLOP1'!B:J,6,0),"")=0,"",IFERROR(VLOOKUP(B2736,'[1]Vmesna vrtilna_SKLOP1'!B:J,6,0),""))</f>
        <v/>
      </c>
      <c r="E2736" s="16" t="str">
        <f>IF(IF('[1]Vmesna vrtilna_SKLOP1'!E2736&lt;&gt;"",'[1]Vmesna vrtilna_SKLOP1'!D2736,"")=0,"",IF('[1]Vmesna vrtilna_SKLOP1'!E2736&lt;&gt;"",'[1]Vmesna vrtilna_SKLOP1'!D2736,""))</f>
        <v/>
      </c>
      <c r="F2736" s="18" t="str">
        <f>IF('[1]Vmesna vrtilna_SKLOP1'!E2736&lt;&gt;"",'[1]Vmesna vrtilna_SKLOP1'!E2736,"")</f>
        <v/>
      </c>
      <c r="G2736" s="15" t="str">
        <f>IF('[1]Vmesna vrtilna_SKLOP1'!E2736&lt;&gt;"",'[1]Vmesna vrtilna_SKLOP1'!F2736,"")</f>
        <v/>
      </c>
      <c r="H2736" s="19" t="str">
        <f>IF('[1]Vmesna vrtilna_SKLOP1'!F2736&lt;&gt;"",'[1]Vmesna vrtilna_SKLOP1'!I2736,"")</f>
        <v/>
      </c>
      <c r="I2736" s="20" t="str">
        <f>IF(I2735="Skupaj:","DDV (22%):",IF(I2735="DDV (22%):","Skupaj z DDV:",IF(AND('[1]Vmesna vrtilna_SKLOP1'!C2736&lt;&gt;"",'[1]Vmesna vrtilna_SKLOP1'!E2736=""),"Skupaj:","")))</f>
        <v/>
      </c>
      <c r="J2736" s="21" t="str">
        <f t="shared" si="85"/>
        <v/>
      </c>
      <c r="K2736" s="21" t="str">
        <f>IF(I2736="Skupaj z DDV:",SUM(K2734,K2735),IF(I2736="DDV (22%):",K2735*0.22,IF(AND('[1]Vmesna vrtilna_SKLOP1'!C2736&lt;&gt;"",'[1]Vmesna vrtilna_SKLOP1'!D2736=""),'[1]Vmesna vrtilna_SKLOP1'!J2736,IF(F2736&lt;&gt;"",IF('[1]Vmesna vrtilna_SKLOP1'!J2736&lt;&gt;"",'[1]Vmesna vrtilna_SKLOP1'!J2736,""),""))))</f>
        <v/>
      </c>
      <c r="L2736" s="22" t="str">
        <f>IF(I2735="Skupaj:","DDV (22%):",IF(I2735="DDV (22%):","Skupaj z DDV:",IF(AND('[1]Vmesna vrtilna_SKLOP1'!C2736&lt;&gt;"",'[1]Vmesna vrtilna_SKLOP1'!E2736=""),"Skupaj:",IF(AND('[1]Vmesna vrtilna_SKLOP1'!C2736&lt;&gt;"",'[1]Vmesna vrtilna_SKLOP1'!D2736=""),'[1]Vmesna vrtilna_SKLOP1'!J2736,IF(F2736&lt;&gt;"",IF('[1]Vmesna vrtilna_SKLOP1'!J2736&lt;&gt;"",'[1]Vmesna vrtilna_SKLOP1'!J2736,""),"")))))</f>
        <v/>
      </c>
      <c r="M2736" s="22">
        <f t="shared" si="84"/>
        <v>0</v>
      </c>
      <c r="N2736" s="22" t="str">
        <f>IF(IFERROR(VLOOKUP(B2736,'[1]Vmesna vrtilna_SKLOP1'!B:J,7,0),"")=0,"",IFERROR(VLOOKUP(B2736,'[1]Vmesna vrtilna_SKLOP1'!B:J,7,0),""))</f>
        <v/>
      </c>
      <c r="O2736" s="22"/>
    </row>
    <row r="2737" spans="2:15" ht="15" customHeight="1" x14ac:dyDescent="0.3">
      <c r="B2737" s="15" t="str">
        <f>IF(AND('[1]Vmesna vrtilna_SKLOP1'!B2737&lt;&gt;"",'[1]Vmesna vrtilna_SKLOP1'!C2737&lt;&gt;""),IF('[1]Vmesna vrtilna_SKLOP1'!B2737&lt;&gt;"",'[1]Vmesna vrtilna_SKLOP1'!B2737,""),"")</f>
        <v/>
      </c>
      <c r="C2737" s="16" t="str">
        <f>IF(OR(C2736="Posebna oblika",C2736="Kulturno zaščiten objekt",C2736="Kulturno zaščiten objekt, Posebna oblika"),"Glej zavihek POSEBNI POGOJI",IF(SUM(N2736:Q2736)=1,"Posebna oblika",IF(SUM(N2736:Q2736)=10,"Kulturno zaščiten objekt",IF(SUM(N2736:Q2736)=11,"Kulturno zaščiten objekt, Posebna oblika",IF(AND('[1]Vmesna vrtilna_SKLOP1'!C2737&lt;&gt;"",'[1]Vmesna vrtilna_SKLOP1'!D2737&lt;&gt;""),IF('[1]Vmesna vrtilna_SKLOP1'!C2737&lt;&gt;"",'[1]Vmesna vrtilna_SKLOP1'!C2737,""),"")))))</f>
        <v/>
      </c>
      <c r="D2737" s="17" t="str">
        <f>IF(IFERROR(VLOOKUP(B2737,'[1]Vmesna vrtilna_SKLOP1'!B:J,6,0),"")=0,"",IFERROR(VLOOKUP(B2737,'[1]Vmesna vrtilna_SKLOP1'!B:J,6,0),""))</f>
        <v/>
      </c>
      <c r="E2737" s="16" t="str">
        <f>IF(IF('[1]Vmesna vrtilna_SKLOP1'!E2737&lt;&gt;"",'[1]Vmesna vrtilna_SKLOP1'!D2737,"")=0,"",IF('[1]Vmesna vrtilna_SKLOP1'!E2737&lt;&gt;"",'[1]Vmesna vrtilna_SKLOP1'!D2737,""))</f>
        <v>Montaža</v>
      </c>
      <c r="F2737" s="18" t="str">
        <f>IF('[1]Vmesna vrtilna_SKLOP1'!E2737&lt;&gt;"",'[1]Vmesna vrtilna_SKLOP1'!E2737,"")</f>
        <v>RAL montaža oken z zidarskimi deli</v>
      </c>
      <c r="G2737" s="15" t="str">
        <f>IF('[1]Vmesna vrtilna_SKLOP1'!E2737&lt;&gt;"",'[1]Vmesna vrtilna_SKLOP1'!F2737,"")</f>
        <v>[m1]</v>
      </c>
      <c r="H2737" s="19">
        <f>IF('[1]Vmesna vrtilna_SKLOP1'!F2737&lt;&gt;"",'[1]Vmesna vrtilna_SKLOP1'!I2737,"")</f>
        <v>17.7</v>
      </c>
      <c r="I2737" s="20" t="str">
        <f>IF(I2736="Skupaj:","DDV (22%):",IF(I2736="DDV (22%):","Skupaj z DDV:",IF(AND('[1]Vmesna vrtilna_SKLOP1'!C2737&lt;&gt;"",'[1]Vmesna vrtilna_SKLOP1'!E2737=""),"Skupaj:","")))</f>
        <v/>
      </c>
      <c r="J2737" s="21">
        <f t="shared" si="85"/>
        <v>0</v>
      </c>
      <c r="K2737" s="21">
        <f>IF(I2737="Skupaj z DDV:",SUM(K2735,K2736),IF(I2737="DDV (22%):",K2736*0.22,IF(AND('[1]Vmesna vrtilna_SKLOP1'!C2737&lt;&gt;"",'[1]Vmesna vrtilna_SKLOP1'!D2737=""),'[1]Vmesna vrtilna_SKLOP1'!J2737,IF(F2737&lt;&gt;"",IF('[1]Vmesna vrtilna_SKLOP1'!J2737&lt;&gt;"",'[1]Vmesna vrtilna_SKLOP1'!J2737,""),""))))</f>
        <v>601.79999999999995</v>
      </c>
      <c r="L2737" s="22">
        <f>IF(I2736="Skupaj:","DDV (22%):",IF(I2736="DDV (22%):","Skupaj z DDV:",IF(AND('[1]Vmesna vrtilna_SKLOP1'!C2737&lt;&gt;"",'[1]Vmesna vrtilna_SKLOP1'!E2737=""),"Skupaj:",IF(AND('[1]Vmesna vrtilna_SKLOP1'!C2737&lt;&gt;"",'[1]Vmesna vrtilna_SKLOP1'!D2737=""),'[1]Vmesna vrtilna_SKLOP1'!J2737,IF(F2737&lt;&gt;"",IF('[1]Vmesna vrtilna_SKLOP1'!J2737&lt;&gt;"",'[1]Vmesna vrtilna_SKLOP1'!J2737,""),"")))))</f>
        <v>601.79999999999995</v>
      </c>
      <c r="M2737" s="22">
        <f t="shared" si="84"/>
        <v>0</v>
      </c>
      <c r="N2737" s="22" t="str">
        <f>IF(IFERROR(VLOOKUP(B2737,'[1]Vmesna vrtilna_SKLOP1'!B:J,7,0),"")=0,"",IFERROR(VLOOKUP(B2737,'[1]Vmesna vrtilna_SKLOP1'!B:J,7,0),""))</f>
        <v/>
      </c>
      <c r="O2737" s="22"/>
    </row>
    <row r="2738" spans="2:15" ht="15" customHeight="1" x14ac:dyDescent="0.3">
      <c r="B2738" s="15" t="str">
        <f>IF(AND('[1]Vmesna vrtilna_SKLOP1'!B2738&lt;&gt;"",'[1]Vmesna vrtilna_SKLOP1'!C2738&lt;&gt;""),IF('[1]Vmesna vrtilna_SKLOP1'!B2738&lt;&gt;"",'[1]Vmesna vrtilna_SKLOP1'!B2738,""),"")</f>
        <v/>
      </c>
      <c r="C2738" s="16" t="str">
        <f>IF(OR(C2737="Posebna oblika",C2737="Kulturno zaščiten objekt",C2737="Kulturno zaščiten objekt, Posebna oblika"),"Glej zavihek POSEBNI POGOJI",IF(SUM(N2737:Q2737)=1,"Posebna oblika",IF(SUM(N2737:Q2737)=10,"Kulturno zaščiten objekt",IF(SUM(N2737:Q2737)=11,"Kulturno zaščiten objekt, Posebna oblika",IF(AND('[1]Vmesna vrtilna_SKLOP1'!C2738&lt;&gt;"",'[1]Vmesna vrtilna_SKLOP1'!D2738&lt;&gt;""),IF('[1]Vmesna vrtilna_SKLOP1'!C2738&lt;&gt;"",'[1]Vmesna vrtilna_SKLOP1'!C2738,""),"")))))</f>
        <v/>
      </c>
      <c r="D2738" s="17" t="str">
        <f>IF(IFERROR(VLOOKUP(B2738,'[1]Vmesna vrtilna_SKLOP1'!B:J,6,0),"")=0,"",IFERROR(VLOOKUP(B2738,'[1]Vmesna vrtilna_SKLOP1'!B:J,6,0),""))</f>
        <v/>
      </c>
      <c r="E2738" s="16" t="str">
        <f>IF(IF('[1]Vmesna vrtilna_SKLOP1'!E2738&lt;&gt;"",'[1]Vmesna vrtilna_SKLOP1'!D2738,"")=0,"",IF('[1]Vmesna vrtilna_SKLOP1'!E2738&lt;&gt;"",'[1]Vmesna vrtilna_SKLOP1'!D2738,""))</f>
        <v/>
      </c>
      <c r="F2738" s="18" t="str">
        <f>IF('[1]Vmesna vrtilna_SKLOP1'!E2738&lt;&gt;"",'[1]Vmesna vrtilna_SKLOP1'!E2738,"")</f>
        <v>Montaža police</v>
      </c>
      <c r="G2738" s="15" t="str">
        <f>IF('[1]Vmesna vrtilna_SKLOP1'!E2738&lt;&gt;"",'[1]Vmesna vrtilna_SKLOP1'!F2738,"")</f>
        <v>[kos]</v>
      </c>
      <c r="H2738" s="19">
        <f>IF('[1]Vmesna vrtilna_SKLOP1'!F2738&lt;&gt;"",'[1]Vmesna vrtilna_SKLOP1'!I2738,"")</f>
        <v>4</v>
      </c>
      <c r="I2738" s="20" t="str">
        <f>IF(I2737="Skupaj:","DDV (22%):",IF(I2737="DDV (22%):","Skupaj z DDV:",IF(AND('[1]Vmesna vrtilna_SKLOP1'!C2738&lt;&gt;"",'[1]Vmesna vrtilna_SKLOP1'!E2738=""),"Skupaj:","")))</f>
        <v/>
      </c>
      <c r="J2738" s="21">
        <f t="shared" si="85"/>
        <v>0</v>
      </c>
      <c r="K2738" s="21">
        <f>IF(I2738="Skupaj z DDV:",SUM(K2736,K2737),IF(I2738="DDV (22%):",K2737*0.22,IF(AND('[1]Vmesna vrtilna_SKLOP1'!C2738&lt;&gt;"",'[1]Vmesna vrtilna_SKLOP1'!D2738=""),'[1]Vmesna vrtilna_SKLOP1'!J2738,IF(F2738&lt;&gt;"",IF('[1]Vmesna vrtilna_SKLOP1'!J2738&lt;&gt;"",'[1]Vmesna vrtilna_SKLOP1'!J2738,""),""))))</f>
        <v>41</v>
      </c>
      <c r="L2738" s="22">
        <f>IF(I2737="Skupaj:","DDV (22%):",IF(I2737="DDV (22%):","Skupaj z DDV:",IF(AND('[1]Vmesna vrtilna_SKLOP1'!C2738&lt;&gt;"",'[1]Vmesna vrtilna_SKLOP1'!E2738=""),"Skupaj:",IF(AND('[1]Vmesna vrtilna_SKLOP1'!C2738&lt;&gt;"",'[1]Vmesna vrtilna_SKLOP1'!D2738=""),'[1]Vmesna vrtilna_SKLOP1'!J2738,IF(F2738&lt;&gt;"",IF('[1]Vmesna vrtilna_SKLOP1'!J2738&lt;&gt;"",'[1]Vmesna vrtilna_SKLOP1'!J2738,""),"")))))</f>
        <v>41</v>
      </c>
      <c r="M2738" s="22">
        <f t="shared" si="84"/>
        <v>0</v>
      </c>
      <c r="N2738" s="22" t="str">
        <f>IF(IFERROR(VLOOKUP(B2738,'[1]Vmesna vrtilna_SKLOP1'!B:J,7,0),"")=0,"",IFERROR(VLOOKUP(B2738,'[1]Vmesna vrtilna_SKLOP1'!B:J,7,0),""))</f>
        <v/>
      </c>
      <c r="O2738" s="22"/>
    </row>
    <row r="2739" spans="2:15" ht="15" customHeight="1" x14ac:dyDescent="0.3">
      <c r="B2739" s="15" t="str">
        <f>IF(AND('[1]Vmesna vrtilna_SKLOP1'!B2739&lt;&gt;"",'[1]Vmesna vrtilna_SKLOP1'!C2739&lt;&gt;""),IF('[1]Vmesna vrtilna_SKLOP1'!B2739&lt;&gt;"",'[1]Vmesna vrtilna_SKLOP1'!B2739,""),"")</f>
        <v/>
      </c>
      <c r="C2739" s="16" t="str">
        <f>IF(OR(C2738="Posebna oblika",C2738="Kulturno zaščiten objekt",C2738="Kulturno zaščiten objekt, Posebna oblika"),"Glej zavihek POSEBNI POGOJI",IF(SUM(N2738:Q2738)=1,"Posebna oblika",IF(SUM(N2738:Q2738)=10,"Kulturno zaščiten objekt",IF(SUM(N2738:Q2738)=11,"Kulturno zaščiten objekt, Posebna oblika",IF(AND('[1]Vmesna vrtilna_SKLOP1'!C2739&lt;&gt;"",'[1]Vmesna vrtilna_SKLOP1'!D2739&lt;&gt;""),IF('[1]Vmesna vrtilna_SKLOP1'!C2739&lt;&gt;"",'[1]Vmesna vrtilna_SKLOP1'!C2739,""),"")))))</f>
        <v/>
      </c>
      <c r="D2739" s="17" t="str">
        <f>IF(IFERROR(VLOOKUP(B2739,'[1]Vmesna vrtilna_SKLOP1'!B:J,6,0),"")=0,"",IFERROR(VLOOKUP(B2739,'[1]Vmesna vrtilna_SKLOP1'!B:J,6,0),""))</f>
        <v/>
      </c>
      <c r="E2739" s="16" t="str">
        <f>IF(IF('[1]Vmesna vrtilna_SKLOP1'!E2739&lt;&gt;"",'[1]Vmesna vrtilna_SKLOP1'!D2739,"")=0,"",IF('[1]Vmesna vrtilna_SKLOP1'!E2739&lt;&gt;"",'[1]Vmesna vrtilna_SKLOP1'!D2739,""))</f>
        <v/>
      </c>
      <c r="F2739" s="18" t="str">
        <f>IF('[1]Vmesna vrtilna_SKLOP1'!E2739&lt;&gt;"",'[1]Vmesna vrtilna_SKLOP1'!E2739,"")</f>
        <v/>
      </c>
      <c r="G2739" s="15" t="str">
        <f>IF('[1]Vmesna vrtilna_SKLOP1'!E2739&lt;&gt;"",'[1]Vmesna vrtilna_SKLOP1'!F2739,"")</f>
        <v/>
      </c>
      <c r="H2739" s="19" t="str">
        <f>IF('[1]Vmesna vrtilna_SKLOP1'!F2739&lt;&gt;"",'[1]Vmesna vrtilna_SKLOP1'!I2739,"")</f>
        <v/>
      </c>
      <c r="I2739" s="20" t="str">
        <f>IF(I2738="Skupaj:","DDV (22%):",IF(I2738="DDV (22%):","Skupaj z DDV:",IF(AND('[1]Vmesna vrtilna_SKLOP1'!C2739&lt;&gt;"",'[1]Vmesna vrtilna_SKLOP1'!E2739=""),"Skupaj:","")))</f>
        <v/>
      </c>
      <c r="J2739" s="21" t="str">
        <f t="shared" si="85"/>
        <v/>
      </c>
      <c r="K2739" s="21" t="str">
        <f>IF(I2739="Skupaj z DDV:",SUM(K2737,K2738),IF(I2739="DDV (22%):",K2738*0.22,IF(AND('[1]Vmesna vrtilna_SKLOP1'!C2739&lt;&gt;"",'[1]Vmesna vrtilna_SKLOP1'!D2739=""),'[1]Vmesna vrtilna_SKLOP1'!J2739,IF(F2739&lt;&gt;"",IF('[1]Vmesna vrtilna_SKLOP1'!J2739&lt;&gt;"",'[1]Vmesna vrtilna_SKLOP1'!J2739,""),""))))</f>
        <v/>
      </c>
      <c r="L2739" s="22" t="str">
        <f>IF(I2738="Skupaj:","DDV (22%):",IF(I2738="DDV (22%):","Skupaj z DDV:",IF(AND('[1]Vmesna vrtilna_SKLOP1'!C2739&lt;&gt;"",'[1]Vmesna vrtilna_SKLOP1'!E2739=""),"Skupaj:",IF(AND('[1]Vmesna vrtilna_SKLOP1'!C2739&lt;&gt;"",'[1]Vmesna vrtilna_SKLOP1'!D2739=""),'[1]Vmesna vrtilna_SKLOP1'!J2739,IF(F2739&lt;&gt;"",IF('[1]Vmesna vrtilna_SKLOP1'!J2739&lt;&gt;"",'[1]Vmesna vrtilna_SKLOP1'!J2739,""),"")))))</f>
        <v/>
      </c>
      <c r="M2739" s="22">
        <f t="shared" si="84"/>
        <v>0</v>
      </c>
      <c r="N2739" s="22" t="str">
        <f>IF(IFERROR(VLOOKUP(B2739,'[1]Vmesna vrtilna_SKLOP1'!B:J,7,0),"")=0,"",IFERROR(VLOOKUP(B2739,'[1]Vmesna vrtilna_SKLOP1'!B:J,7,0),""))</f>
        <v/>
      </c>
      <c r="O2739" s="22"/>
    </row>
    <row r="2740" spans="2:15" ht="15" customHeight="1" x14ac:dyDescent="0.3">
      <c r="B2740" s="15" t="str">
        <f>IF(AND('[1]Vmesna vrtilna_SKLOP1'!B2740&lt;&gt;"",'[1]Vmesna vrtilna_SKLOP1'!C2740&lt;&gt;""),IF('[1]Vmesna vrtilna_SKLOP1'!B2740&lt;&gt;"",'[1]Vmesna vrtilna_SKLOP1'!B2740,""),"")</f>
        <v/>
      </c>
      <c r="C2740" s="16" t="str">
        <f>IF(OR(C2739="Posebna oblika",C2739="Kulturno zaščiten objekt",C2739="Kulturno zaščiten objekt, Posebna oblika"),"Glej zavihek POSEBNI POGOJI",IF(SUM(N2739:Q2739)=1,"Posebna oblika",IF(SUM(N2739:Q2739)=10,"Kulturno zaščiten objekt",IF(SUM(N2739:Q2739)=11,"Kulturno zaščiten objekt, Posebna oblika",IF(AND('[1]Vmesna vrtilna_SKLOP1'!C2740&lt;&gt;"",'[1]Vmesna vrtilna_SKLOP1'!D2740&lt;&gt;""),IF('[1]Vmesna vrtilna_SKLOP1'!C2740&lt;&gt;"",'[1]Vmesna vrtilna_SKLOP1'!C2740,""),"")))))</f>
        <v/>
      </c>
      <c r="D2740" s="17" t="str">
        <f>IF(IFERROR(VLOOKUP(B2740,'[1]Vmesna vrtilna_SKLOP1'!B:J,6,0),"")=0,"",IFERROR(VLOOKUP(B2740,'[1]Vmesna vrtilna_SKLOP1'!B:J,6,0),""))</f>
        <v/>
      </c>
      <c r="E2740" s="16" t="str">
        <f>IF(IF('[1]Vmesna vrtilna_SKLOP1'!E2740&lt;&gt;"",'[1]Vmesna vrtilna_SKLOP1'!D2740,"")=0,"",IF('[1]Vmesna vrtilna_SKLOP1'!E2740&lt;&gt;"",'[1]Vmesna vrtilna_SKLOP1'!D2740,""))</f>
        <v>Odvoz na deponijo</v>
      </c>
      <c r="F2740" s="18" t="str">
        <f>IF('[1]Vmesna vrtilna_SKLOP1'!E2740&lt;&gt;"",'[1]Vmesna vrtilna_SKLOP1'!E2740,"")</f>
        <v>Odvoz na deponijo</v>
      </c>
      <c r="G2740" s="15" t="str">
        <f>IF('[1]Vmesna vrtilna_SKLOP1'!E2740&lt;&gt;"",'[1]Vmesna vrtilna_SKLOP1'!F2740,"")</f>
        <v>[m1]</v>
      </c>
      <c r="H2740" s="19">
        <f>IF('[1]Vmesna vrtilna_SKLOP1'!F2740&lt;&gt;"",'[1]Vmesna vrtilna_SKLOP1'!I2740,"")</f>
        <v>17.7</v>
      </c>
      <c r="I2740" s="20" t="str">
        <f>IF(I2739="Skupaj:","DDV (22%):",IF(I2739="DDV (22%):","Skupaj z DDV:",IF(AND('[1]Vmesna vrtilna_SKLOP1'!C2740&lt;&gt;"",'[1]Vmesna vrtilna_SKLOP1'!E2740=""),"Skupaj:","")))</f>
        <v/>
      </c>
      <c r="J2740" s="21">
        <f t="shared" si="85"/>
        <v>0</v>
      </c>
      <c r="K2740" s="21">
        <f>IF(I2740="Skupaj z DDV:",SUM(K2738,K2739),IF(I2740="DDV (22%):",K2739*0.22,IF(AND('[1]Vmesna vrtilna_SKLOP1'!C2740&lt;&gt;"",'[1]Vmesna vrtilna_SKLOP1'!D2740=""),'[1]Vmesna vrtilna_SKLOP1'!J2740,IF(F2740&lt;&gt;"",IF('[1]Vmesna vrtilna_SKLOP1'!J2740&lt;&gt;"",'[1]Vmesna vrtilna_SKLOP1'!J2740,""),""))))</f>
        <v>53.099999999999994</v>
      </c>
      <c r="L2740" s="22">
        <f>IF(I2739="Skupaj:","DDV (22%):",IF(I2739="DDV (22%):","Skupaj z DDV:",IF(AND('[1]Vmesna vrtilna_SKLOP1'!C2740&lt;&gt;"",'[1]Vmesna vrtilna_SKLOP1'!E2740=""),"Skupaj:",IF(AND('[1]Vmesna vrtilna_SKLOP1'!C2740&lt;&gt;"",'[1]Vmesna vrtilna_SKLOP1'!D2740=""),'[1]Vmesna vrtilna_SKLOP1'!J2740,IF(F2740&lt;&gt;"",IF('[1]Vmesna vrtilna_SKLOP1'!J2740&lt;&gt;"",'[1]Vmesna vrtilna_SKLOP1'!J2740,""),"")))))</f>
        <v>53.099999999999994</v>
      </c>
      <c r="M2740" s="22">
        <f t="shared" si="84"/>
        <v>0</v>
      </c>
      <c r="N2740" s="22" t="str">
        <f>IF(IFERROR(VLOOKUP(B2740,'[1]Vmesna vrtilna_SKLOP1'!B:J,7,0),"")=0,"",IFERROR(VLOOKUP(B2740,'[1]Vmesna vrtilna_SKLOP1'!B:J,7,0),""))</f>
        <v/>
      </c>
      <c r="O2740" s="22"/>
    </row>
    <row r="2741" spans="2:15" ht="15" customHeight="1" x14ac:dyDescent="0.3">
      <c r="B2741" s="15" t="str">
        <f>IF(AND('[1]Vmesna vrtilna_SKLOP1'!B2741&lt;&gt;"",'[1]Vmesna vrtilna_SKLOP1'!C2741&lt;&gt;""),IF('[1]Vmesna vrtilna_SKLOP1'!B2741&lt;&gt;"",'[1]Vmesna vrtilna_SKLOP1'!B2741,""),"")</f>
        <v/>
      </c>
      <c r="C2741" s="16" t="str">
        <f>IF(OR(C2740="Posebna oblika",C2740="Kulturno zaščiten objekt",C2740="Kulturno zaščiten objekt, Posebna oblika"),"Glej zavihek POSEBNI POGOJI",IF(SUM(N2740:Q2740)=1,"Posebna oblika",IF(SUM(N2740:Q2740)=10,"Kulturno zaščiten objekt",IF(SUM(N2740:Q2740)=11,"Kulturno zaščiten objekt, Posebna oblika",IF(AND('[1]Vmesna vrtilna_SKLOP1'!C2741&lt;&gt;"",'[1]Vmesna vrtilna_SKLOP1'!D2741&lt;&gt;""),IF('[1]Vmesna vrtilna_SKLOP1'!C2741&lt;&gt;"",'[1]Vmesna vrtilna_SKLOP1'!C2741,""),"")))))</f>
        <v/>
      </c>
      <c r="D2741" s="17" t="str">
        <f>IF(IFERROR(VLOOKUP(B2741,'[1]Vmesna vrtilna_SKLOP1'!B:J,6,0),"")=0,"",IFERROR(VLOOKUP(B2741,'[1]Vmesna vrtilna_SKLOP1'!B:J,6,0),""))</f>
        <v/>
      </c>
      <c r="E2741" s="16" t="str">
        <f>IF(IF('[1]Vmesna vrtilna_SKLOP1'!E2741&lt;&gt;"",'[1]Vmesna vrtilna_SKLOP1'!D2741,"")=0,"",IF('[1]Vmesna vrtilna_SKLOP1'!E2741&lt;&gt;"",'[1]Vmesna vrtilna_SKLOP1'!D2741,""))</f>
        <v/>
      </c>
      <c r="F2741" s="18" t="str">
        <f>IF('[1]Vmesna vrtilna_SKLOP1'!E2741&lt;&gt;"",'[1]Vmesna vrtilna_SKLOP1'!E2741,"")</f>
        <v/>
      </c>
      <c r="G2741" s="15" t="str">
        <f>IF('[1]Vmesna vrtilna_SKLOP1'!E2741&lt;&gt;"",'[1]Vmesna vrtilna_SKLOP1'!F2741,"")</f>
        <v/>
      </c>
      <c r="H2741" s="19" t="str">
        <f>IF('[1]Vmesna vrtilna_SKLOP1'!F2741&lt;&gt;"",'[1]Vmesna vrtilna_SKLOP1'!I2741,"")</f>
        <v/>
      </c>
      <c r="I2741" s="20" t="str">
        <f>IF(I2740="Skupaj:","DDV (22%):",IF(I2740="DDV (22%):","Skupaj z DDV:",IF(AND('[1]Vmesna vrtilna_SKLOP1'!C2741&lt;&gt;"",'[1]Vmesna vrtilna_SKLOP1'!E2741=""),"Skupaj:","")))</f>
        <v/>
      </c>
      <c r="J2741" s="21" t="str">
        <f t="shared" si="85"/>
        <v/>
      </c>
      <c r="K2741" s="21" t="str">
        <f>IF(I2741="Skupaj z DDV:",SUM(K2739,K2740),IF(I2741="DDV (22%):",K2740*0.22,IF(AND('[1]Vmesna vrtilna_SKLOP1'!C2741&lt;&gt;"",'[1]Vmesna vrtilna_SKLOP1'!D2741=""),'[1]Vmesna vrtilna_SKLOP1'!J2741,IF(F2741&lt;&gt;"",IF('[1]Vmesna vrtilna_SKLOP1'!J2741&lt;&gt;"",'[1]Vmesna vrtilna_SKLOP1'!J2741,""),""))))</f>
        <v/>
      </c>
      <c r="L2741" s="22" t="str">
        <f>IF(I2740="Skupaj:","DDV (22%):",IF(I2740="DDV (22%):","Skupaj z DDV:",IF(AND('[1]Vmesna vrtilna_SKLOP1'!C2741&lt;&gt;"",'[1]Vmesna vrtilna_SKLOP1'!E2741=""),"Skupaj:",IF(AND('[1]Vmesna vrtilna_SKLOP1'!C2741&lt;&gt;"",'[1]Vmesna vrtilna_SKLOP1'!D2741=""),'[1]Vmesna vrtilna_SKLOP1'!J2741,IF(F2741&lt;&gt;"",IF('[1]Vmesna vrtilna_SKLOP1'!J2741&lt;&gt;"",'[1]Vmesna vrtilna_SKLOP1'!J2741,""),"")))))</f>
        <v/>
      </c>
      <c r="M2741" s="22">
        <f t="shared" si="84"/>
        <v>0</v>
      </c>
      <c r="N2741" s="22" t="str">
        <f>IF(IFERROR(VLOOKUP(B2741,'[1]Vmesna vrtilna_SKLOP1'!B:J,7,0),"")=0,"",IFERROR(VLOOKUP(B2741,'[1]Vmesna vrtilna_SKLOP1'!B:J,7,0),""))</f>
        <v/>
      </c>
      <c r="O2741" s="22"/>
    </row>
    <row r="2742" spans="2:15" ht="15" customHeight="1" x14ac:dyDescent="0.3">
      <c r="B2742" s="15" t="str">
        <f>IF(AND('[1]Vmesna vrtilna_SKLOP1'!B2742&lt;&gt;"",'[1]Vmesna vrtilna_SKLOP1'!C2742&lt;&gt;""),IF('[1]Vmesna vrtilna_SKLOP1'!B2742&lt;&gt;"",'[1]Vmesna vrtilna_SKLOP1'!B2742,""),"")</f>
        <v/>
      </c>
      <c r="C2742" s="16" t="str">
        <f>IF(OR(C2741="Posebna oblika",C2741="Kulturno zaščiten objekt",C2741="Kulturno zaščiten objekt, Posebna oblika"),"Glej zavihek POSEBNI POGOJI",IF(SUM(N2741:Q2741)=1,"Posebna oblika",IF(SUM(N2741:Q2741)=10,"Kulturno zaščiten objekt",IF(SUM(N2741:Q2741)=11,"Kulturno zaščiten objekt, Posebna oblika",IF(AND('[1]Vmesna vrtilna_SKLOP1'!C2742&lt;&gt;"",'[1]Vmesna vrtilna_SKLOP1'!D2742&lt;&gt;""),IF('[1]Vmesna vrtilna_SKLOP1'!C2742&lt;&gt;"",'[1]Vmesna vrtilna_SKLOP1'!C2742,""),"")))))</f>
        <v/>
      </c>
      <c r="D2742" s="17" t="str">
        <f>IF(IFERROR(VLOOKUP(B2742,'[1]Vmesna vrtilna_SKLOP1'!B:J,6,0),"")=0,"",IFERROR(VLOOKUP(B2742,'[1]Vmesna vrtilna_SKLOP1'!B:J,6,0),""))</f>
        <v/>
      </c>
      <c r="E2742" s="16" t="str">
        <f>IF(IF('[1]Vmesna vrtilna_SKLOP1'!E2742&lt;&gt;"",'[1]Vmesna vrtilna_SKLOP1'!D2742,"")=0,"",IF('[1]Vmesna vrtilna_SKLOP1'!E2742&lt;&gt;"",'[1]Vmesna vrtilna_SKLOP1'!D2742,""))</f>
        <v>Slikopleskarska dela</v>
      </c>
      <c r="F2742" s="18" t="str">
        <f>IF('[1]Vmesna vrtilna_SKLOP1'!E2742&lt;&gt;"",'[1]Vmesna vrtilna_SKLOP1'!E2742,"")</f>
        <v>Slikopleskarska dela na špaletah</v>
      </c>
      <c r="G2742" s="15" t="str">
        <f>IF('[1]Vmesna vrtilna_SKLOP1'!E2742&lt;&gt;"",'[1]Vmesna vrtilna_SKLOP1'!F2742,"")</f>
        <v>[m1]</v>
      </c>
      <c r="H2742" s="19">
        <f>IF('[1]Vmesna vrtilna_SKLOP1'!F2742&lt;&gt;"",'[1]Vmesna vrtilna_SKLOP1'!I2742,"")</f>
        <v>9.5</v>
      </c>
      <c r="I2742" s="20" t="str">
        <f>IF(I2741="Skupaj:","DDV (22%):",IF(I2741="DDV (22%):","Skupaj z DDV:",IF(AND('[1]Vmesna vrtilna_SKLOP1'!C2742&lt;&gt;"",'[1]Vmesna vrtilna_SKLOP1'!E2742=""),"Skupaj:","")))</f>
        <v/>
      </c>
      <c r="J2742" s="21">
        <f t="shared" si="85"/>
        <v>0</v>
      </c>
      <c r="K2742" s="21">
        <f>IF(I2742="Skupaj z DDV:",SUM(K2740,K2741),IF(I2742="DDV (22%):",K2741*0.22,IF(AND('[1]Vmesna vrtilna_SKLOP1'!C2742&lt;&gt;"",'[1]Vmesna vrtilna_SKLOP1'!D2742=""),'[1]Vmesna vrtilna_SKLOP1'!J2742,IF(F2742&lt;&gt;"",IF('[1]Vmesna vrtilna_SKLOP1'!J2742&lt;&gt;"",'[1]Vmesna vrtilna_SKLOP1'!J2742,""),""))))</f>
        <v>141.6</v>
      </c>
      <c r="L2742" s="22">
        <f>IF(I2741="Skupaj:","DDV (22%):",IF(I2741="DDV (22%):","Skupaj z DDV:",IF(AND('[1]Vmesna vrtilna_SKLOP1'!C2742&lt;&gt;"",'[1]Vmesna vrtilna_SKLOP1'!E2742=""),"Skupaj:",IF(AND('[1]Vmesna vrtilna_SKLOP1'!C2742&lt;&gt;"",'[1]Vmesna vrtilna_SKLOP1'!D2742=""),'[1]Vmesna vrtilna_SKLOP1'!J2742,IF(F2742&lt;&gt;"",IF('[1]Vmesna vrtilna_SKLOP1'!J2742&lt;&gt;"",'[1]Vmesna vrtilna_SKLOP1'!J2742,""),"")))))</f>
        <v>141.6</v>
      </c>
      <c r="M2742" s="22">
        <f t="shared" si="84"/>
        <v>0</v>
      </c>
      <c r="N2742" s="22" t="str">
        <f>IF(IFERROR(VLOOKUP(B2742,'[1]Vmesna vrtilna_SKLOP1'!B:J,7,0),"")=0,"",IFERROR(VLOOKUP(B2742,'[1]Vmesna vrtilna_SKLOP1'!B:J,7,0),""))</f>
        <v/>
      </c>
      <c r="O2742" s="22"/>
    </row>
    <row r="2743" spans="2:15" ht="15" customHeight="1" x14ac:dyDescent="0.3">
      <c r="B2743" s="15" t="str">
        <f>IF(AND('[1]Vmesna vrtilna_SKLOP1'!B2743&lt;&gt;"",'[1]Vmesna vrtilna_SKLOP1'!C2743&lt;&gt;""),IF('[1]Vmesna vrtilna_SKLOP1'!B2743&lt;&gt;"",'[1]Vmesna vrtilna_SKLOP1'!B2743,""),"")</f>
        <v/>
      </c>
      <c r="C2743" s="16" t="str">
        <f>IF(OR(C2742="Posebna oblika",C2742="Kulturno zaščiten objekt",C2742="Kulturno zaščiten objekt, Posebna oblika"),"Glej zavihek POSEBNI POGOJI",IF(SUM(N2742:Q2742)=1,"Posebna oblika",IF(SUM(N2742:Q2742)=10,"Kulturno zaščiten objekt",IF(SUM(N2742:Q2742)=11,"Kulturno zaščiten objekt, Posebna oblika",IF(AND('[1]Vmesna vrtilna_SKLOP1'!C2743&lt;&gt;"",'[1]Vmesna vrtilna_SKLOP1'!D2743&lt;&gt;""),IF('[1]Vmesna vrtilna_SKLOP1'!C2743&lt;&gt;"",'[1]Vmesna vrtilna_SKLOP1'!C2743,""),"")))))</f>
        <v/>
      </c>
      <c r="D2743" s="17" t="str">
        <f>IF(IFERROR(VLOOKUP(B2743,'[1]Vmesna vrtilna_SKLOP1'!B:J,6,0),"")=0,"",IFERROR(VLOOKUP(B2743,'[1]Vmesna vrtilna_SKLOP1'!B:J,6,0),""))</f>
        <v/>
      </c>
      <c r="E2743" s="16" t="str">
        <f>IF(IF('[1]Vmesna vrtilna_SKLOP1'!E2743&lt;&gt;"",'[1]Vmesna vrtilna_SKLOP1'!D2743,"")=0,"",IF('[1]Vmesna vrtilna_SKLOP1'!E2743&lt;&gt;"",'[1]Vmesna vrtilna_SKLOP1'!D2743,""))</f>
        <v/>
      </c>
      <c r="F2743" s="18" t="str">
        <f>IF('[1]Vmesna vrtilna_SKLOP1'!E2743&lt;&gt;"",'[1]Vmesna vrtilna_SKLOP1'!E2743,"")</f>
        <v/>
      </c>
      <c r="G2743" s="15" t="str">
        <f>IF('[1]Vmesna vrtilna_SKLOP1'!E2743&lt;&gt;"",'[1]Vmesna vrtilna_SKLOP1'!F2743,"")</f>
        <v/>
      </c>
      <c r="H2743" s="19" t="str">
        <f>IF('[1]Vmesna vrtilna_SKLOP1'!F2743&lt;&gt;"",'[1]Vmesna vrtilna_SKLOP1'!I2743,"")</f>
        <v/>
      </c>
      <c r="I2743" s="20" t="str">
        <f>IF(I2742="Skupaj:","DDV (22%):",IF(I2742="DDV (22%):","Skupaj z DDV:",IF(AND('[1]Vmesna vrtilna_SKLOP1'!C2743&lt;&gt;"",'[1]Vmesna vrtilna_SKLOP1'!E2743=""),"Skupaj:","")))</f>
        <v/>
      </c>
      <c r="J2743" s="21" t="str">
        <f t="shared" si="85"/>
        <v/>
      </c>
      <c r="K2743" s="21" t="str">
        <f>IF(I2743="Skupaj z DDV:",SUM(K2741,K2742),IF(I2743="DDV (22%):",K2742*0.22,IF(AND('[1]Vmesna vrtilna_SKLOP1'!C2743&lt;&gt;"",'[1]Vmesna vrtilna_SKLOP1'!D2743=""),'[1]Vmesna vrtilna_SKLOP1'!J2743,IF(F2743&lt;&gt;"",IF('[1]Vmesna vrtilna_SKLOP1'!J2743&lt;&gt;"",'[1]Vmesna vrtilna_SKLOP1'!J2743,""),""))))</f>
        <v/>
      </c>
      <c r="L2743" s="22" t="str">
        <f>IF(I2742="Skupaj:","DDV (22%):",IF(I2742="DDV (22%):","Skupaj z DDV:",IF(AND('[1]Vmesna vrtilna_SKLOP1'!C2743&lt;&gt;"",'[1]Vmesna vrtilna_SKLOP1'!E2743=""),"Skupaj:",IF(AND('[1]Vmesna vrtilna_SKLOP1'!C2743&lt;&gt;"",'[1]Vmesna vrtilna_SKLOP1'!D2743=""),'[1]Vmesna vrtilna_SKLOP1'!J2743,IF(F2743&lt;&gt;"",IF('[1]Vmesna vrtilna_SKLOP1'!J2743&lt;&gt;"",'[1]Vmesna vrtilna_SKLOP1'!J2743,""),"")))))</f>
        <v/>
      </c>
      <c r="M2743" s="22">
        <f t="shared" si="84"/>
        <v>0</v>
      </c>
      <c r="N2743" s="22" t="str">
        <f>IF(IFERROR(VLOOKUP(B2743,'[1]Vmesna vrtilna_SKLOP1'!B:J,7,0),"")=0,"",IFERROR(VLOOKUP(B2743,'[1]Vmesna vrtilna_SKLOP1'!B:J,7,0),""))</f>
        <v/>
      </c>
      <c r="O2743" s="22"/>
    </row>
    <row r="2744" spans="2:15" ht="15" customHeight="1" x14ac:dyDescent="0.3">
      <c r="B2744" s="15" t="str">
        <f>IF(AND('[1]Vmesna vrtilna_SKLOP1'!B2744&lt;&gt;"",'[1]Vmesna vrtilna_SKLOP1'!C2744&lt;&gt;""),IF('[1]Vmesna vrtilna_SKLOP1'!B2744&lt;&gt;"",'[1]Vmesna vrtilna_SKLOP1'!B2744,""),"")</f>
        <v/>
      </c>
      <c r="C2744" s="16" t="str">
        <f>IF(OR(C2743="Posebna oblika",C2743="Kulturno zaščiten objekt",C2743="Kulturno zaščiten objekt, Posebna oblika"),"Glej zavihek POSEBNI POGOJI",IF(SUM(N2743:Q2743)=1,"Posebna oblika",IF(SUM(N2743:Q2743)=10,"Kulturno zaščiten objekt",IF(SUM(N2743:Q2743)=11,"Kulturno zaščiten objekt, Posebna oblika",IF(AND('[1]Vmesna vrtilna_SKLOP1'!C2744&lt;&gt;"",'[1]Vmesna vrtilna_SKLOP1'!D2744&lt;&gt;""),IF('[1]Vmesna vrtilna_SKLOP1'!C2744&lt;&gt;"",'[1]Vmesna vrtilna_SKLOP1'!C2744,""),"")))))</f>
        <v/>
      </c>
      <c r="D2744" s="17" t="str">
        <f>IF(IFERROR(VLOOKUP(B2744,'[1]Vmesna vrtilna_SKLOP1'!B:J,6,0),"")=0,"",IFERROR(VLOOKUP(B2744,'[1]Vmesna vrtilna_SKLOP1'!B:J,6,0),""))</f>
        <v/>
      </c>
      <c r="E2744" s="16" t="str">
        <f>IF(IF('[1]Vmesna vrtilna_SKLOP1'!E2744&lt;&gt;"",'[1]Vmesna vrtilna_SKLOP1'!D2744,"")=0,"",IF('[1]Vmesna vrtilna_SKLOP1'!E2744&lt;&gt;"",'[1]Vmesna vrtilna_SKLOP1'!D2744,""))</f>
        <v/>
      </c>
      <c r="F2744" s="18" t="str">
        <f>IF('[1]Vmesna vrtilna_SKLOP1'!E2744&lt;&gt;"",'[1]Vmesna vrtilna_SKLOP1'!E2744,"")</f>
        <v/>
      </c>
      <c r="G2744" s="15" t="str">
        <f>IF('[1]Vmesna vrtilna_SKLOP1'!E2744&lt;&gt;"",'[1]Vmesna vrtilna_SKLOP1'!F2744,"")</f>
        <v/>
      </c>
      <c r="H2744" s="19" t="str">
        <f>IF('[1]Vmesna vrtilna_SKLOP1'!F2744&lt;&gt;"",'[1]Vmesna vrtilna_SKLOP1'!I2744,"")</f>
        <v/>
      </c>
      <c r="I2744" s="20" t="str">
        <f>IF(I2743="Skupaj:","DDV (22%):",IF(I2743="DDV (22%):","Skupaj z DDV:",IF(AND('[1]Vmesna vrtilna_SKLOP1'!C2744&lt;&gt;"",'[1]Vmesna vrtilna_SKLOP1'!E2744=""),"Skupaj:","")))</f>
        <v>Skupaj:</v>
      </c>
      <c r="J2744" s="21">
        <f t="shared" si="85"/>
        <v>0</v>
      </c>
      <c r="K2744" s="21">
        <f>IF(I2744="Skupaj z DDV:",SUM(K2742,K2743),IF(I2744="DDV (22%):",K2743*0.22,IF(AND('[1]Vmesna vrtilna_SKLOP1'!C2744&lt;&gt;"",'[1]Vmesna vrtilna_SKLOP1'!D2744=""),'[1]Vmesna vrtilna_SKLOP1'!J2744,IF(F2744&lt;&gt;"",IF('[1]Vmesna vrtilna_SKLOP1'!J2744&lt;&gt;"",'[1]Vmesna vrtilna_SKLOP1'!J2744,""),""))))</f>
        <v>2368.1142147199998</v>
      </c>
      <c r="L2744" s="22" t="str">
        <f>IF(I2743="Skupaj:","DDV (22%):",IF(I2743="DDV (22%):","Skupaj z DDV:",IF(AND('[1]Vmesna vrtilna_SKLOP1'!C2744&lt;&gt;"",'[1]Vmesna vrtilna_SKLOP1'!E2744=""),"Skupaj:",IF(AND('[1]Vmesna vrtilna_SKLOP1'!C2744&lt;&gt;"",'[1]Vmesna vrtilna_SKLOP1'!D2744=""),'[1]Vmesna vrtilna_SKLOP1'!J2744,IF(F2744&lt;&gt;"",IF('[1]Vmesna vrtilna_SKLOP1'!J2744&lt;&gt;"",'[1]Vmesna vrtilna_SKLOP1'!J2744,""),"")))))</f>
        <v>Skupaj:</v>
      </c>
      <c r="M2744" s="22">
        <f t="shared" si="84"/>
        <v>0</v>
      </c>
      <c r="N2744" s="22" t="str">
        <f>IF(IFERROR(VLOOKUP(B2744,'[1]Vmesna vrtilna_SKLOP1'!B:J,7,0),"")=0,"",IFERROR(VLOOKUP(B2744,'[1]Vmesna vrtilna_SKLOP1'!B:J,7,0),""))</f>
        <v/>
      </c>
      <c r="O2744" s="22"/>
    </row>
    <row r="2745" spans="2:15" ht="15" customHeight="1" x14ac:dyDescent="0.3">
      <c r="B2745" s="15" t="str">
        <f>IF(AND('[1]Vmesna vrtilna_SKLOP1'!B2745&lt;&gt;"",'[1]Vmesna vrtilna_SKLOP1'!C2745&lt;&gt;""),IF('[1]Vmesna vrtilna_SKLOP1'!B2745&lt;&gt;"",'[1]Vmesna vrtilna_SKLOP1'!B2745,""),"")</f>
        <v/>
      </c>
      <c r="C2745" s="16" t="str">
        <f>IF(OR(C2744="Posebna oblika",C2744="Kulturno zaščiten objekt",C2744="Kulturno zaščiten objekt, Posebna oblika"),"Glej zavihek POSEBNI POGOJI",IF(SUM(N2744:Q2744)=1,"Posebna oblika",IF(SUM(N2744:Q2744)=10,"Kulturno zaščiten objekt",IF(SUM(N2744:Q2744)=11,"Kulturno zaščiten objekt, Posebna oblika",IF(AND('[1]Vmesna vrtilna_SKLOP1'!C2745&lt;&gt;"",'[1]Vmesna vrtilna_SKLOP1'!D2745&lt;&gt;""),IF('[1]Vmesna vrtilna_SKLOP1'!C2745&lt;&gt;"",'[1]Vmesna vrtilna_SKLOP1'!C2745,""),"")))))</f>
        <v/>
      </c>
      <c r="D2745" s="17" t="str">
        <f>IF(IFERROR(VLOOKUP(B2745,'[1]Vmesna vrtilna_SKLOP1'!B:J,6,0),"")=0,"",IFERROR(VLOOKUP(B2745,'[1]Vmesna vrtilna_SKLOP1'!B:J,6,0),""))</f>
        <v/>
      </c>
      <c r="E2745" s="16" t="str">
        <f>IF(IF('[1]Vmesna vrtilna_SKLOP1'!E2745&lt;&gt;"",'[1]Vmesna vrtilna_SKLOP1'!D2745,"")=0,"",IF('[1]Vmesna vrtilna_SKLOP1'!E2745&lt;&gt;"",'[1]Vmesna vrtilna_SKLOP1'!D2745,""))</f>
        <v/>
      </c>
      <c r="F2745" s="18" t="str">
        <f>IF('[1]Vmesna vrtilna_SKLOP1'!E2745&lt;&gt;"",'[1]Vmesna vrtilna_SKLOP1'!E2745,"")</f>
        <v/>
      </c>
      <c r="G2745" s="15" t="str">
        <f>IF('[1]Vmesna vrtilna_SKLOP1'!E2745&lt;&gt;"",'[1]Vmesna vrtilna_SKLOP1'!F2745,"")</f>
        <v/>
      </c>
      <c r="H2745" s="19" t="str">
        <f>IF('[1]Vmesna vrtilna_SKLOP1'!F2745&lt;&gt;"",'[1]Vmesna vrtilna_SKLOP1'!I2745,"")</f>
        <v/>
      </c>
      <c r="I2745" s="20" t="str">
        <f>IF(I2744="Skupaj:","DDV (22%):",IF(I2744="DDV (22%):","Skupaj z DDV:",IF(AND('[1]Vmesna vrtilna_SKLOP1'!C2745&lt;&gt;"",'[1]Vmesna vrtilna_SKLOP1'!E2745=""),"Skupaj:","")))</f>
        <v>DDV (22%):</v>
      </c>
      <c r="J2745" s="21">
        <f t="shared" si="85"/>
        <v>0</v>
      </c>
      <c r="K2745" s="21">
        <f>IF(I2745="Skupaj z DDV:",SUM(K2743,K2744),IF(I2745="DDV (22%):",K2744*0.22,IF(AND('[1]Vmesna vrtilna_SKLOP1'!C2745&lt;&gt;"",'[1]Vmesna vrtilna_SKLOP1'!D2745=""),'[1]Vmesna vrtilna_SKLOP1'!J2745,IF(F2745&lt;&gt;"",IF('[1]Vmesna vrtilna_SKLOP1'!J2745&lt;&gt;"",'[1]Vmesna vrtilna_SKLOP1'!J2745,""),""))))</f>
        <v>520.98512723839997</v>
      </c>
      <c r="L2745" s="22" t="str">
        <f>IF(I2744="Skupaj:","DDV (22%):",IF(I2744="DDV (22%):","Skupaj z DDV:",IF(AND('[1]Vmesna vrtilna_SKLOP1'!C2745&lt;&gt;"",'[1]Vmesna vrtilna_SKLOP1'!E2745=""),"Skupaj:",IF(AND('[1]Vmesna vrtilna_SKLOP1'!C2745&lt;&gt;"",'[1]Vmesna vrtilna_SKLOP1'!D2745=""),'[1]Vmesna vrtilna_SKLOP1'!J2745,IF(F2745&lt;&gt;"",IF('[1]Vmesna vrtilna_SKLOP1'!J2745&lt;&gt;"",'[1]Vmesna vrtilna_SKLOP1'!J2745,""),"")))))</f>
        <v>DDV (22%):</v>
      </c>
      <c r="M2745" s="22">
        <f t="shared" si="84"/>
        <v>0</v>
      </c>
      <c r="N2745" s="22" t="str">
        <f>IF(IFERROR(VLOOKUP(B2745,'[1]Vmesna vrtilna_SKLOP1'!B:J,7,0),"")=0,"",IFERROR(VLOOKUP(B2745,'[1]Vmesna vrtilna_SKLOP1'!B:J,7,0),""))</f>
        <v/>
      </c>
      <c r="O2745" s="22"/>
    </row>
    <row r="2746" spans="2:15" ht="15" customHeight="1" x14ac:dyDescent="0.3">
      <c r="B2746" s="15" t="str">
        <f>IF(AND('[1]Vmesna vrtilna_SKLOP1'!B2746&lt;&gt;"",'[1]Vmesna vrtilna_SKLOP1'!C2746&lt;&gt;""),IF('[1]Vmesna vrtilna_SKLOP1'!B2746&lt;&gt;"",'[1]Vmesna vrtilna_SKLOP1'!B2746,""),"")</f>
        <v/>
      </c>
      <c r="C2746" s="16" t="str">
        <f>IF(OR(C2745="Posebna oblika",C2745="Kulturno zaščiten objekt",C2745="Kulturno zaščiten objekt, Posebna oblika"),"Glej zavihek POSEBNI POGOJI",IF(SUM(N2745:Q2745)=1,"Posebna oblika",IF(SUM(N2745:Q2745)=10,"Kulturno zaščiten objekt",IF(SUM(N2745:Q2745)=11,"Kulturno zaščiten objekt, Posebna oblika",IF(AND('[1]Vmesna vrtilna_SKLOP1'!C2746&lt;&gt;"",'[1]Vmesna vrtilna_SKLOP1'!D2746&lt;&gt;""),IF('[1]Vmesna vrtilna_SKLOP1'!C2746&lt;&gt;"",'[1]Vmesna vrtilna_SKLOP1'!C2746,""),"")))))</f>
        <v/>
      </c>
      <c r="D2746" s="17" t="str">
        <f>IF(IFERROR(VLOOKUP(B2746,'[1]Vmesna vrtilna_SKLOP1'!B:J,6,0),"")=0,"",IFERROR(VLOOKUP(B2746,'[1]Vmesna vrtilna_SKLOP1'!B:J,6,0),""))</f>
        <v/>
      </c>
      <c r="E2746" s="16" t="str">
        <f>IF(IF('[1]Vmesna vrtilna_SKLOP1'!E2746&lt;&gt;"",'[1]Vmesna vrtilna_SKLOP1'!D2746,"")=0,"",IF('[1]Vmesna vrtilna_SKLOP1'!E2746&lt;&gt;"",'[1]Vmesna vrtilna_SKLOP1'!D2746,""))</f>
        <v/>
      </c>
      <c r="F2746" s="18" t="str">
        <f>IF('[1]Vmesna vrtilna_SKLOP1'!E2746&lt;&gt;"",'[1]Vmesna vrtilna_SKLOP1'!E2746,"")</f>
        <v/>
      </c>
      <c r="G2746" s="15" t="str">
        <f>IF('[1]Vmesna vrtilna_SKLOP1'!E2746&lt;&gt;"",'[1]Vmesna vrtilna_SKLOP1'!F2746,"")</f>
        <v/>
      </c>
      <c r="H2746" s="19" t="str">
        <f>IF('[1]Vmesna vrtilna_SKLOP1'!F2746&lt;&gt;"",'[1]Vmesna vrtilna_SKLOP1'!I2746,"")</f>
        <v/>
      </c>
      <c r="I2746" s="20" t="str">
        <f>IF(I2745="Skupaj:","DDV (22%):",IF(I2745="DDV (22%):","Skupaj z DDV:",IF(AND('[1]Vmesna vrtilna_SKLOP1'!C2746&lt;&gt;"",'[1]Vmesna vrtilna_SKLOP1'!E2746=""),"Skupaj:","")))</f>
        <v>Skupaj z DDV:</v>
      </c>
      <c r="J2746" s="21">
        <f t="shared" si="85"/>
        <v>0</v>
      </c>
      <c r="K2746" s="21">
        <f>IF(I2746="Skupaj z DDV:",SUM(K2744,K2745),IF(I2746="DDV (22%):",K2745*0.22,IF(AND('[1]Vmesna vrtilna_SKLOP1'!C2746&lt;&gt;"",'[1]Vmesna vrtilna_SKLOP1'!D2746=""),'[1]Vmesna vrtilna_SKLOP1'!J2746,IF(F2746&lt;&gt;"",IF('[1]Vmesna vrtilna_SKLOP1'!J2746&lt;&gt;"",'[1]Vmesna vrtilna_SKLOP1'!J2746,""),""))))</f>
        <v>2889.0993419583997</v>
      </c>
      <c r="L2746" s="22" t="str">
        <f>IF(I2745="Skupaj:","DDV (22%):",IF(I2745="DDV (22%):","Skupaj z DDV:",IF(AND('[1]Vmesna vrtilna_SKLOP1'!C2746&lt;&gt;"",'[1]Vmesna vrtilna_SKLOP1'!E2746=""),"Skupaj:",IF(AND('[1]Vmesna vrtilna_SKLOP1'!C2746&lt;&gt;"",'[1]Vmesna vrtilna_SKLOP1'!D2746=""),'[1]Vmesna vrtilna_SKLOP1'!J2746,IF(F2746&lt;&gt;"",IF('[1]Vmesna vrtilna_SKLOP1'!J2746&lt;&gt;"",'[1]Vmesna vrtilna_SKLOP1'!J2746,""),"")))))</f>
        <v>Skupaj z DDV:</v>
      </c>
      <c r="M2746" s="22">
        <f t="shared" si="84"/>
        <v>0</v>
      </c>
      <c r="N2746" s="22" t="str">
        <f>IF(IFERROR(VLOOKUP(B2746,'[1]Vmesna vrtilna_SKLOP1'!B:J,7,0),"")=0,"",IFERROR(VLOOKUP(B2746,'[1]Vmesna vrtilna_SKLOP1'!B:J,7,0),""))</f>
        <v/>
      </c>
      <c r="O2746" s="22"/>
    </row>
    <row r="2747" spans="2:15" ht="15" customHeight="1" x14ac:dyDescent="0.3">
      <c r="B2747" s="15">
        <f>IF(AND('[1]Vmesna vrtilna_SKLOP1'!B2747&lt;&gt;"",'[1]Vmesna vrtilna_SKLOP1'!C2747&lt;&gt;""),IF('[1]Vmesna vrtilna_SKLOP1'!B2747&lt;&gt;"",'[1]Vmesna vrtilna_SKLOP1'!B2747,""),"")</f>
        <v>89</v>
      </c>
      <c r="C2747" s="16" t="str">
        <f>IF(OR(C2746="Posebna oblika",C2746="Kulturno zaščiten objekt",C2746="Kulturno zaščiten objekt, Posebna oblika"),"Glej zavihek POSEBNI POGOJI",IF(SUM(N2746:Q2746)=1,"Posebna oblika",IF(SUM(N2746:Q2746)=10,"Kulturno zaščiten objekt",IF(SUM(N2746:Q2746)=11,"Kulturno zaščiten objekt, Posebna oblika",IF(AND('[1]Vmesna vrtilna_SKLOP1'!C2747&lt;&gt;"",'[1]Vmesna vrtilna_SKLOP1'!D2747&lt;&gt;""),IF('[1]Vmesna vrtilna_SKLOP1'!C2747&lt;&gt;"",'[1]Vmesna vrtilna_SKLOP1'!C2747,""),"")))))</f>
        <v>Kresniške Poljane 1</v>
      </c>
      <c r="D2747" s="17">
        <f>IF(IFERROR(VLOOKUP(B2747,'[1]Vmesna vrtilna_SKLOP1'!B:J,6,0),"")=0,"",IFERROR(VLOOKUP(B2747,'[1]Vmesna vrtilna_SKLOP1'!B:J,6,0),""))</f>
        <v>1</v>
      </c>
      <c r="E2747" s="16" t="str">
        <f>IF(IF('[1]Vmesna vrtilna_SKLOP1'!E2747&lt;&gt;"",'[1]Vmesna vrtilna_SKLOP1'!D2747,"")=0,"",IF('[1]Vmesna vrtilna_SKLOP1'!E2747&lt;&gt;"",'[1]Vmesna vrtilna_SKLOP1'!D2747,""))</f>
        <v>Okna/Vrata</v>
      </c>
      <c r="F2747" s="18" t="str">
        <f>IF('[1]Vmesna vrtilna_SKLOP1'!E2747&lt;&gt;"",'[1]Vmesna vrtilna_SKLOP1'!E2747,"")</f>
        <v>Trikotno oz. trapezno okno (tip: O8); dim. ŠxV: 1,2x1,4m; Material: PVC ; steklo 6/16Ar/4; Rw,st.=36 (Rw,st.+Ctr ≥ 31 dB)</v>
      </c>
      <c r="G2747" s="15" t="str">
        <f>IF('[1]Vmesna vrtilna_SKLOP1'!E2747&lt;&gt;"",'[1]Vmesna vrtilna_SKLOP1'!F2747,"")</f>
        <v>[kos]</v>
      </c>
      <c r="H2747" s="19">
        <f>IF('[1]Vmesna vrtilna_SKLOP1'!F2747&lt;&gt;"",'[1]Vmesna vrtilna_SKLOP1'!I2747,"")</f>
        <v>1</v>
      </c>
      <c r="I2747" s="20" t="str">
        <f>IF(I2746="Skupaj:","DDV (22%):",IF(I2746="DDV (22%):","Skupaj z DDV:",IF(AND('[1]Vmesna vrtilna_SKLOP1'!C2747&lt;&gt;"",'[1]Vmesna vrtilna_SKLOP1'!E2747=""),"Skupaj:","")))</f>
        <v/>
      </c>
      <c r="J2747" s="21">
        <f t="shared" si="85"/>
        <v>0</v>
      </c>
      <c r="K2747" s="21">
        <f>IF(I2747="Skupaj z DDV:",SUM(K2745,K2746),IF(I2747="DDV (22%):",K2746*0.22,IF(AND('[1]Vmesna vrtilna_SKLOP1'!C2747&lt;&gt;"",'[1]Vmesna vrtilna_SKLOP1'!D2747=""),'[1]Vmesna vrtilna_SKLOP1'!J2747,IF(F2747&lt;&gt;"",IF('[1]Vmesna vrtilna_SKLOP1'!J2747&lt;&gt;"",'[1]Vmesna vrtilna_SKLOP1'!J2747,""),""))))</f>
        <v>373.7952416</v>
      </c>
      <c r="L2747" s="22">
        <f>IF(I2746="Skupaj:","DDV (22%):",IF(I2746="DDV (22%):","Skupaj z DDV:",IF(AND('[1]Vmesna vrtilna_SKLOP1'!C2747&lt;&gt;"",'[1]Vmesna vrtilna_SKLOP1'!E2747=""),"Skupaj:",IF(AND('[1]Vmesna vrtilna_SKLOP1'!C2747&lt;&gt;"",'[1]Vmesna vrtilna_SKLOP1'!D2747=""),'[1]Vmesna vrtilna_SKLOP1'!J2747,IF(F2747&lt;&gt;"",IF('[1]Vmesna vrtilna_SKLOP1'!J2747&lt;&gt;"",'[1]Vmesna vrtilna_SKLOP1'!J2747,""),"")))))</f>
        <v>373.7952416</v>
      </c>
      <c r="M2747" s="22">
        <f t="shared" si="84"/>
        <v>0</v>
      </c>
      <c r="N2747" s="22" t="str">
        <f>IF(IFERROR(VLOOKUP(B2747,'[1]Vmesna vrtilna_SKLOP1'!B:J,7,0),"")=0,"",IFERROR(VLOOKUP(B2747,'[1]Vmesna vrtilna_SKLOP1'!B:J,7,0),""))</f>
        <v>Aprojekt</v>
      </c>
      <c r="O2747" s="22"/>
    </row>
    <row r="2748" spans="2:15" ht="15" customHeight="1" x14ac:dyDescent="0.3">
      <c r="B2748" s="15" t="str">
        <f>IF(AND('[1]Vmesna vrtilna_SKLOP1'!B2748&lt;&gt;"",'[1]Vmesna vrtilna_SKLOP1'!C2748&lt;&gt;""),IF('[1]Vmesna vrtilna_SKLOP1'!B2748&lt;&gt;"",'[1]Vmesna vrtilna_SKLOP1'!B2748,""),"")</f>
        <v/>
      </c>
      <c r="C2748" s="16" t="str">
        <f>IF(OR(C2747="Posebna oblika",C2747="Kulturno zaščiten objekt",C2747="Kulturno zaščiten objekt, Posebna oblika"),"Glej zavihek POSEBNI POGOJI",IF(SUM(N2747:Q2747)=1,"Posebna oblika",IF(SUM(N2747:Q2747)=10,"Kulturno zaščiten objekt",IF(SUM(N2747:Q2747)=11,"Kulturno zaščiten objekt, Posebna oblika",IF(AND('[1]Vmesna vrtilna_SKLOP1'!C2748&lt;&gt;"",'[1]Vmesna vrtilna_SKLOP1'!D2748&lt;&gt;""),IF('[1]Vmesna vrtilna_SKLOP1'!C2748&lt;&gt;"",'[1]Vmesna vrtilna_SKLOP1'!C2748,""),"")))))</f>
        <v/>
      </c>
      <c r="D2748" s="17" t="str">
        <f>IF(IFERROR(VLOOKUP(B2748,'[1]Vmesna vrtilna_SKLOP1'!B:J,6,0),"")=0,"",IFERROR(VLOOKUP(B2748,'[1]Vmesna vrtilna_SKLOP1'!B:J,6,0),""))</f>
        <v/>
      </c>
      <c r="E2748" s="16" t="str">
        <f>IF(IF('[1]Vmesna vrtilna_SKLOP1'!E2748&lt;&gt;"",'[1]Vmesna vrtilna_SKLOP1'!D2748,"")=0,"",IF('[1]Vmesna vrtilna_SKLOP1'!E2748&lt;&gt;"",'[1]Vmesna vrtilna_SKLOP1'!D2748,""))</f>
        <v/>
      </c>
      <c r="F2748" s="18" t="str">
        <f>IF('[1]Vmesna vrtilna_SKLOP1'!E2748&lt;&gt;"",'[1]Vmesna vrtilna_SKLOP1'!E2748,"")</f>
        <v>Enokrilno okno (tip: O1); dim. ŠxV: 1,2x1,4m; Material: PVC ; steklo 6/16Ar/4; Rw,st.=36 (Rw,st.+Ctr ≥ 31 dB)</v>
      </c>
      <c r="G2748" s="15" t="str">
        <f>IF('[1]Vmesna vrtilna_SKLOP1'!E2748&lt;&gt;"",'[1]Vmesna vrtilna_SKLOP1'!F2748,"")</f>
        <v>[kos]</v>
      </c>
      <c r="H2748" s="19">
        <f>IF('[1]Vmesna vrtilna_SKLOP1'!F2748&lt;&gt;"",'[1]Vmesna vrtilna_SKLOP1'!I2748,"")</f>
        <v>1</v>
      </c>
      <c r="I2748" s="20" t="str">
        <f>IF(I2747="Skupaj:","DDV (22%):",IF(I2747="DDV (22%):","Skupaj z DDV:",IF(AND('[1]Vmesna vrtilna_SKLOP1'!C2748&lt;&gt;"",'[1]Vmesna vrtilna_SKLOP1'!E2748=""),"Skupaj:","")))</f>
        <v/>
      </c>
      <c r="J2748" s="21">
        <f t="shared" si="85"/>
        <v>0</v>
      </c>
      <c r="K2748" s="21">
        <f>IF(I2748="Skupaj z DDV:",SUM(K2746,K2747),IF(I2748="DDV (22%):",K2747*0.22,IF(AND('[1]Vmesna vrtilna_SKLOP1'!C2748&lt;&gt;"",'[1]Vmesna vrtilna_SKLOP1'!D2748=""),'[1]Vmesna vrtilna_SKLOP1'!J2748,IF(F2748&lt;&gt;"",IF('[1]Vmesna vrtilna_SKLOP1'!J2748&lt;&gt;"",'[1]Vmesna vrtilna_SKLOP1'!J2748,""),""))))</f>
        <v>296.61562559999999</v>
      </c>
      <c r="L2748" s="22">
        <f>IF(I2747="Skupaj:","DDV (22%):",IF(I2747="DDV (22%):","Skupaj z DDV:",IF(AND('[1]Vmesna vrtilna_SKLOP1'!C2748&lt;&gt;"",'[1]Vmesna vrtilna_SKLOP1'!E2748=""),"Skupaj:",IF(AND('[1]Vmesna vrtilna_SKLOP1'!C2748&lt;&gt;"",'[1]Vmesna vrtilna_SKLOP1'!D2748=""),'[1]Vmesna vrtilna_SKLOP1'!J2748,IF(F2748&lt;&gt;"",IF('[1]Vmesna vrtilna_SKLOP1'!J2748&lt;&gt;"",'[1]Vmesna vrtilna_SKLOP1'!J2748,""),"")))))</f>
        <v>296.61562559999999</v>
      </c>
      <c r="M2748" s="22">
        <f t="shared" si="84"/>
        <v>0</v>
      </c>
      <c r="N2748" s="22" t="str">
        <f>IF(IFERROR(VLOOKUP(B2748,'[1]Vmesna vrtilna_SKLOP1'!B:J,7,0),"")=0,"",IFERROR(VLOOKUP(B2748,'[1]Vmesna vrtilna_SKLOP1'!B:J,7,0),""))</f>
        <v/>
      </c>
      <c r="O2748" s="22"/>
    </row>
    <row r="2749" spans="2:15" ht="15" customHeight="1" x14ac:dyDescent="0.3">
      <c r="B2749" s="15" t="str">
        <f>IF(AND('[1]Vmesna vrtilna_SKLOP1'!B2749&lt;&gt;"",'[1]Vmesna vrtilna_SKLOP1'!C2749&lt;&gt;""),IF('[1]Vmesna vrtilna_SKLOP1'!B2749&lt;&gt;"",'[1]Vmesna vrtilna_SKLOP1'!B2749,""),"")</f>
        <v/>
      </c>
      <c r="C2749" s="16" t="str">
        <f>IF(OR(C2748="Posebna oblika",C2748="Kulturno zaščiten objekt",C2748="Kulturno zaščiten objekt, Posebna oblika"),"Glej zavihek POSEBNI POGOJI",IF(SUM(N2748:Q2748)=1,"Posebna oblika",IF(SUM(N2748:Q2748)=10,"Kulturno zaščiten objekt",IF(SUM(N2748:Q2748)=11,"Kulturno zaščiten objekt, Posebna oblika",IF(AND('[1]Vmesna vrtilna_SKLOP1'!C2749&lt;&gt;"",'[1]Vmesna vrtilna_SKLOP1'!D2749&lt;&gt;""),IF('[1]Vmesna vrtilna_SKLOP1'!C2749&lt;&gt;"",'[1]Vmesna vrtilna_SKLOP1'!C2749,""),"")))))</f>
        <v/>
      </c>
      <c r="D2749" s="17" t="str">
        <f>IF(IFERROR(VLOOKUP(B2749,'[1]Vmesna vrtilna_SKLOP1'!B:J,6,0),"")=0,"",IFERROR(VLOOKUP(B2749,'[1]Vmesna vrtilna_SKLOP1'!B:J,6,0),""))</f>
        <v/>
      </c>
      <c r="E2749" s="16" t="str">
        <f>IF(IF('[1]Vmesna vrtilna_SKLOP1'!E2749&lt;&gt;"",'[1]Vmesna vrtilna_SKLOP1'!D2749,"")=0,"",IF('[1]Vmesna vrtilna_SKLOP1'!E2749&lt;&gt;"",'[1]Vmesna vrtilna_SKLOP1'!D2749,""))</f>
        <v/>
      </c>
      <c r="F2749" s="18" t="str">
        <f>IF('[1]Vmesna vrtilna_SKLOP1'!E2749&lt;&gt;"",'[1]Vmesna vrtilna_SKLOP1'!E2749,"")</f>
        <v>Enokrilno okno (tip: O1); dim. ŠxV: 1,2x1,15m; Material: PVC, profil&gt;80mm ; steklo 10/16Ar/6; Rw,st.=40 (Rw,st.+Ctr ≥ 35 dB)</v>
      </c>
      <c r="G2749" s="15" t="str">
        <f>IF('[1]Vmesna vrtilna_SKLOP1'!E2749&lt;&gt;"",'[1]Vmesna vrtilna_SKLOP1'!F2749,"")</f>
        <v>[kos]</v>
      </c>
      <c r="H2749" s="19">
        <f>IF('[1]Vmesna vrtilna_SKLOP1'!F2749&lt;&gt;"",'[1]Vmesna vrtilna_SKLOP1'!I2749,"")</f>
        <v>1</v>
      </c>
      <c r="I2749" s="20" t="str">
        <f>IF(I2748="Skupaj:","DDV (22%):",IF(I2748="DDV (22%):","Skupaj z DDV:",IF(AND('[1]Vmesna vrtilna_SKLOP1'!C2749&lt;&gt;"",'[1]Vmesna vrtilna_SKLOP1'!E2749=""),"Skupaj:","")))</f>
        <v/>
      </c>
      <c r="J2749" s="21">
        <f t="shared" si="85"/>
        <v>0</v>
      </c>
      <c r="K2749" s="21">
        <f>IF(I2749="Skupaj z DDV:",SUM(K2747,K2748),IF(I2749="DDV (22%):",K2748*0.22,IF(AND('[1]Vmesna vrtilna_SKLOP1'!C2749&lt;&gt;"",'[1]Vmesna vrtilna_SKLOP1'!D2749=""),'[1]Vmesna vrtilna_SKLOP1'!J2749,IF(F2749&lt;&gt;"",IF('[1]Vmesna vrtilna_SKLOP1'!J2749&lt;&gt;"",'[1]Vmesna vrtilna_SKLOP1'!J2749,""),""))))</f>
        <v>370.03522031999995</v>
      </c>
      <c r="L2749" s="22">
        <f>IF(I2748="Skupaj:","DDV (22%):",IF(I2748="DDV (22%):","Skupaj z DDV:",IF(AND('[1]Vmesna vrtilna_SKLOP1'!C2749&lt;&gt;"",'[1]Vmesna vrtilna_SKLOP1'!E2749=""),"Skupaj:",IF(AND('[1]Vmesna vrtilna_SKLOP1'!C2749&lt;&gt;"",'[1]Vmesna vrtilna_SKLOP1'!D2749=""),'[1]Vmesna vrtilna_SKLOP1'!J2749,IF(F2749&lt;&gt;"",IF('[1]Vmesna vrtilna_SKLOP1'!J2749&lt;&gt;"",'[1]Vmesna vrtilna_SKLOP1'!J2749,""),"")))))</f>
        <v>370.03522031999995</v>
      </c>
      <c r="M2749" s="22">
        <f t="shared" si="84"/>
        <v>0</v>
      </c>
      <c r="N2749" s="22" t="str">
        <f>IF(IFERROR(VLOOKUP(B2749,'[1]Vmesna vrtilna_SKLOP1'!B:J,7,0),"")=0,"",IFERROR(VLOOKUP(B2749,'[1]Vmesna vrtilna_SKLOP1'!B:J,7,0),""))</f>
        <v/>
      </c>
      <c r="O2749" s="22"/>
    </row>
    <row r="2750" spans="2:15" ht="15" customHeight="1" x14ac:dyDescent="0.3">
      <c r="B2750" s="15" t="str">
        <f>IF(AND('[1]Vmesna vrtilna_SKLOP1'!B2750&lt;&gt;"",'[1]Vmesna vrtilna_SKLOP1'!C2750&lt;&gt;""),IF('[1]Vmesna vrtilna_SKLOP1'!B2750&lt;&gt;"",'[1]Vmesna vrtilna_SKLOP1'!B2750,""),"")</f>
        <v/>
      </c>
      <c r="C2750" s="16" t="str">
        <f>IF(OR(C2749="Posebna oblika",C2749="Kulturno zaščiten objekt",C2749="Kulturno zaščiten objekt, Posebna oblika"),"Glej zavihek POSEBNI POGOJI",IF(SUM(N2749:Q2749)=1,"Posebna oblika",IF(SUM(N2749:Q2749)=10,"Kulturno zaščiten objekt",IF(SUM(N2749:Q2749)=11,"Kulturno zaščiten objekt, Posebna oblika",IF(AND('[1]Vmesna vrtilna_SKLOP1'!C2750&lt;&gt;"",'[1]Vmesna vrtilna_SKLOP1'!D2750&lt;&gt;""),IF('[1]Vmesna vrtilna_SKLOP1'!C2750&lt;&gt;"",'[1]Vmesna vrtilna_SKLOP1'!C2750,""),"")))))</f>
        <v/>
      </c>
      <c r="D2750" s="17" t="str">
        <f>IF(IFERROR(VLOOKUP(B2750,'[1]Vmesna vrtilna_SKLOP1'!B:J,6,0),"")=0,"",IFERROR(VLOOKUP(B2750,'[1]Vmesna vrtilna_SKLOP1'!B:J,6,0),""))</f>
        <v/>
      </c>
      <c r="E2750" s="16" t="str">
        <f>IF(IF('[1]Vmesna vrtilna_SKLOP1'!E2750&lt;&gt;"",'[1]Vmesna vrtilna_SKLOP1'!D2750,"")=0,"",IF('[1]Vmesna vrtilna_SKLOP1'!E2750&lt;&gt;"",'[1]Vmesna vrtilna_SKLOP1'!D2750,""))</f>
        <v/>
      </c>
      <c r="F2750" s="18" t="str">
        <f>IF('[1]Vmesna vrtilna_SKLOP1'!E2750&lt;&gt;"",'[1]Vmesna vrtilna_SKLOP1'!E2750,"")</f>
        <v>Enokrilna vrata (tip: V1); dim. ŠxV: 0,75x2,15m; Material: PVC, profil&gt;80mm ; steklo 8/16Ar/66.2; Rw,st.=43 (Rw,st.+Ctr ≥ 37 dB)</v>
      </c>
      <c r="G2750" s="15" t="str">
        <f>IF('[1]Vmesna vrtilna_SKLOP1'!E2750&lt;&gt;"",'[1]Vmesna vrtilna_SKLOP1'!F2750,"")</f>
        <v>[kos]</v>
      </c>
      <c r="H2750" s="19">
        <f>IF('[1]Vmesna vrtilna_SKLOP1'!F2750&lt;&gt;"",'[1]Vmesna vrtilna_SKLOP1'!I2750,"")</f>
        <v>1</v>
      </c>
      <c r="I2750" s="20" t="str">
        <f>IF(I2749="Skupaj:","DDV (22%):",IF(I2749="DDV (22%):","Skupaj z DDV:",IF(AND('[1]Vmesna vrtilna_SKLOP1'!C2750&lt;&gt;"",'[1]Vmesna vrtilna_SKLOP1'!E2750=""),"Skupaj:","")))</f>
        <v/>
      </c>
      <c r="J2750" s="21">
        <f t="shared" si="85"/>
        <v>0</v>
      </c>
      <c r="K2750" s="21">
        <f>IF(I2750="Skupaj z DDV:",SUM(K2748,K2749),IF(I2750="DDV (22%):",K2749*0.22,IF(AND('[1]Vmesna vrtilna_SKLOP1'!C2750&lt;&gt;"",'[1]Vmesna vrtilna_SKLOP1'!D2750=""),'[1]Vmesna vrtilna_SKLOP1'!J2750,IF(F2750&lt;&gt;"",IF('[1]Vmesna vrtilna_SKLOP1'!J2750&lt;&gt;"",'[1]Vmesna vrtilna_SKLOP1'!J2750,""),""))))</f>
        <v>517.98290212500001</v>
      </c>
      <c r="L2750" s="22">
        <f>IF(I2749="Skupaj:","DDV (22%):",IF(I2749="DDV (22%):","Skupaj z DDV:",IF(AND('[1]Vmesna vrtilna_SKLOP1'!C2750&lt;&gt;"",'[1]Vmesna vrtilna_SKLOP1'!E2750=""),"Skupaj:",IF(AND('[1]Vmesna vrtilna_SKLOP1'!C2750&lt;&gt;"",'[1]Vmesna vrtilna_SKLOP1'!D2750=""),'[1]Vmesna vrtilna_SKLOP1'!J2750,IF(F2750&lt;&gt;"",IF('[1]Vmesna vrtilna_SKLOP1'!J2750&lt;&gt;"",'[1]Vmesna vrtilna_SKLOP1'!J2750,""),"")))))</f>
        <v>517.98290212500001</v>
      </c>
      <c r="M2750" s="22">
        <f t="shared" si="84"/>
        <v>0</v>
      </c>
      <c r="N2750" s="22" t="str">
        <f>IF(IFERROR(VLOOKUP(B2750,'[1]Vmesna vrtilna_SKLOP1'!B:J,7,0),"")=0,"",IFERROR(VLOOKUP(B2750,'[1]Vmesna vrtilna_SKLOP1'!B:J,7,0),""))</f>
        <v/>
      </c>
      <c r="O2750" s="22"/>
    </row>
    <row r="2751" spans="2:15" ht="15" customHeight="1" x14ac:dyDescent="0.3">
      <c r="B2751" s="15" t="str">
        <f>IF(AND('[1]Vmesna vrtilna_SKLOP1'!B2751&lt;&gt;"",'[1]Vmesna vrtilna_SKLOP1'!C2751&lt;&gt;""),IF('[1]Vmesna vrtilna_SKLOP1'!B2751&lt;&gt;"",'[1]Vmesna vrtilna_SKLOP1'!B2751,""),"")</f>
        <v/>
      </c>
      <c r="C2751" s="16" t="str">
        <f>IF(OR(C2750="Posebna oblika",C2750="Kulturno zaščiten objekt",C2750="Kulturno zaščiten objekt, Posebna oblika"),"Glej zavihek POSEBNI POGOJI",IF(SUM(N2750:Q2750)=1,"Posebna oblika",IF(SUM(N2750:Q2750)=10,"Kulturno zaščiten objekt",IF(SUM(N2750:Q2750)=11,"Kulturno zaščiten objekt, Posebna oblika",IF(AND('[1]Vmesna vrtilna_SKLOP1'!C2751&lt;&gt;"",'[1]Vmesna vrtilna_SKLOP1'!D2751&lt;&gt;""),IF('[1]Vmesna vrtilna_SKLOP1'!C2751&lt;&gt;"",'[1]Vmesna vrtilna_SKLOP1'!C2751,""),"")))))</f>
        <v/>
      </c>
      <c r="D2751" s="17" t="str">
        <f>IF(IFERROR(VLOOKUP(B2751,'[1]Vmesna vrtilna_SKLOP1'!B:J,6,0),"")=0,"",IFERROR(VLOOKUP(B2751,'[1]Vmesna vrtilna_SKLOP1'!B:J,6,0),""))</f>
        <v/>
      </c>
      <c r="E2751" s="16" t="str">
        <f>IF(IF('[1]Vmesna vrtilna_SKLOP1'!E2751&lt;&gt;"",'[1]Vmesna vrtilna_SKLOP1'!D2751,"")=0,"",IF('[1]Vmesna vrtilna_SKLOP1'!E2751&lt;&gt;"",'[1]Vmesna vrtilna_SKLOP1'!D2751,""))</f>
        <v/>
      </c>
      <c r="F2751" s="18" t="str">
        <f>IF('[1]Vmesna vrtilna_SKLOP1'!E2751&lt;&gt;"",'[1]Vmesna vrtilna_SKLOP1'!E2751,"")</f>
        <v>Enokrilno okno (tip: O1); dim. ŠxV: 1,2x1,15m; Material: PVC, profil&gt;80mm ; steklo 8/16Ar/66.2; Rw,st.=43 (Rw,st.+Ctr ≥ 37 dB)</v>
      </c>
      <c r="G2751" s="15" t="str">
        <f>IF('[1]Vmesna vrtilna_SKLOP1'!E2751&lt;&gt;"",'[1]Vmesna vrtilna_SKLOP1'!F2751,"")</f>
        <v>[kos]</v>
      </c>
      <c r="H2751" s="19">
        <f>IF('[1]Vmesna vrtilna_SKLOP1'!F2751&lt;&gt;"",'[1]Vmesna vrtilna_SKLOP1'!I2751,"")</f>
        <v>1</v>
      </c>
      <c r="I2751" s="20" t="str">
        <f>IF(I2750="Skupaj:","DDV (22%):",IF(I2750="DDV (22%):","Skupaj z DDV:",IF(AND('[1]Vmesna vrtilna_SKLOP1'!C2751&lt;&gt;"",'[1]Vmesna vrtilna_SKLOP1'!E2751=""),"Skupaj:","")))</f>
        <v/>
      </c>
      <c r="J2751" s="21">
        <f t="shared" si="85"/>
        <v>0</v>
      </c>
      <c r="K2751" s="21">
        <f>IF(I2751="Skupaj z DDV:",SUM(K2749,K2750),IF(I2751="DDV (22%):",K2750*0.22,IF(AND('[1]Vmesna vrtilna_SKLOP1'!C2751&lt;&gt;"",'[1]Vmesna vrtilna_SKLOP1'!D2751=""),'[1]Vmesna vrtilna_SKLOP1'!J2751,IF(F2751&lt;&gt;"",IF('[1]Vmesna vrtilna_SKLOP1'!J2751&lt;&gt;"",'[1]Vmesna vrtilna_SKLOP1'!J2751,""),""))))</f>
        <v>453.69082031999994</v>
      </c>
      <c r="L2751" s="22">
        <f>IF(I2750="Skupaj:","DDV (22%):",IF(I2750="DDV (22%):","Skupaj z DDV:",IF(AND('[1]Vmesna vrtilna_SKLOP1'!C2751&lt;&gt;"",'[1]Vmesna vrtilna_SKLOP1'!E2751=""),"Skupaj:",IF(AND('[1]Vmesna vrtilna_SKLOP1'!C2751&lt;&gt;"",'[1]Vmesna vrtilna_SKLOP1'!D2751=""),'[1]Vmesna vrtilna_SKLOP1'!J2751,IF(F2751&lt;&gt;"",IF('[1]Vmesna vrtilna_SKLOP1'!J2751&lt;&gt;"",'[1]Vmesna vrtilna_SKLOP1'!J2751,""),"")))))</f>
        <v>453.69082031999994</v>
      </c>
      <c r="M2751" s="22">
        <f t="shared" si="84"/>
        <v>0</v>
      </c>
      <c r="N2751" s="22" t="str">
        <f>IF(IFERROR(VLOOKUP(B2751,'[1]Vmesna vrtilna_SKLOP1'!B:J,7,0),"")=0,"",IFERROR(VLOOKUP(B2751,'[1]Vmesna vrtilna_SKLOP1'!B:J,7,0),""))</f>
        <v/>
      </c>
      <c r="O2751" s="22"/>
    </row>
    <row r="2752" spans="2:15" ht="15" customHeight="1" x14ac:dyDescent="0.3">
      <c r="B2752" s="15" t="str">
        <f>IF(AND('[1]Vmesna vrtilna_SKLOP1'!B2752&lt;&gt;"",'[1]Vmesna vrtilna_SKLOP1'!C2752&lt;&gt;""),IF('[1]Vmesna vrtilna_SKLOP1'!B2752&lt;&gt;"",'[1]Vmesna vrtilna_SKLOP1'!B2752,""),"")</f>
        <v/>
      </c>
      <c r="C2752" s="16" t="str">
        <f>IF(OR(C2751="Posebna oblika",C2751="Kulturno zaščiten objekt",C2751="Kulturno zaščiten objekt, Posebna oblika"),"Glej zavihek POSEBNI POGOJI",IF(SUM(N2751:Q2751)=1,"Posebna oblika",IF(SUM(N2751:Q2751)=10,"Kulturno zaščiten objekt",IF(SUM(N2751:Q2751)=11,"Kulturno zaščiten objekt, Posebna oblika",IF(AND('[1]Vmesna vrtilna_SKLOP1'!C2752&lt;&gt;"",'[1]Vmesna vrtilna_SKLOP1'!D2752&lt;&gt;""),IF('[1]Vmesna vrtilna_SKLOP1'!C2752&lt;&gt;"",'[1]Vmesna vrtilna_SKLOP1'!C2752,""),"")))))</f>
        <v/>
      </c>
      <c r="D2752" s="17" t="str">
        <f>IF(IFERROR(VLOOKUP(B2752,'[1]Vmesna vrtilna_SKLOP1'!B:J,6,0),"")=0,"",IFERROR(VLOOKUP(B2752,'[1]Vmesna vrtilna_SKLOP1'!B:J,6,0),""))</f>
        <v/>
      </c>
      <c r="E2752" s="16" t="str">
        <f>IF(IF('[1]Vmesna vrtilna_SKLOP1'!E2752&lt;&gt;"",'[1]Vmesna vrtilna_SKLOP1'!D2752,"")=0,"",IF('[1]Vmesna vrtilna_SKLOP1'!E2752&lt;&gt;"",'[1]Vmesna vrtilna_SKLOP1'!D2752,""))</f>
        <v/>
      </c>
      <c r="F2752" s="18" t="str">
        <f>IF('[1]Vmesna vrtilna_SKLOP1'!E2752&lt;&gt;"",'[1]Vmesna vrtilna_SKLOP1'!E2752,"")</f>
        <v>Enokrilno okno (tip: O1); dim. ŠxV: 1,2x1,15m; Material: PVC, profil&gt;80mm ; steklo 10/16Ar/44.2; Rw,st.=44 (Rw,st.+Ctr ≥ 39 dB)</v>
      </c>
      <c r="G2752" s="15" t="str">
        <f>IF('[1]Vmesna vrtilna_SKLOP1'!E2752&lt;&gt;"",'[1]Vmesna vrtilna_SKLOP1'!F2752,"")</f>
        <v>[kos]</v>
      </c>
      <c r="H2752" s="19">
        <f>IF('[1]Vmesna vrtilna_SKLOP1'!F2752&lt;&gt;"",'[1]Vmesna vrtilna_SKLOP1'!I2752,"")</f>
        <v>1</v>
      </c>
      <c r="I2752" s="20" t="str">
        <f>IF(I2751="Skupaj:","DDV (22%):",IF(I2751="DDV (22%):","Skupaj z DDV:",IF(AND('[1]Vmesna vrtilna_SKLOP1'!C2752&lt;&gt;"",'[1]Vmesna vrtilna_SKLOP1'!E2752=""),"Skupaj:","")))</f>
        <v/>
      </c>
      <c r="J2752" s="21">
        <f t="shared" si="85"/>
        <v>0</v>
      </c>
      <c r="K2752" s="21">
        <f>IF(I2752="Skupaj z DDV:",SUM(K2750,K2751),IF(I2752="DDV (22%):",K2751*0.22,IF(AND('[1]Vmesna vrtilna_SKLOP1'!C2752&lt;&gt;"",'[1]Vmesna vrtilna_SKLOP1'!D2752=""),'[1]Vmesna vrtilna_SKLOP1'!J2752,IF(F2752&lt;&gt;"",IF('[1]Vmesna vrtilna_SKLOP1'!J2752&lt;&gt;"",'[1]Vmesna vrtilna_SKLOP1'!J2752,""),""))))</f>
        <v>429.92722031999995</v>
      </c>
      <c r="L2752" s="22">
        <f>IF(I2751="Skupaj:","DDV (22%):",IF(I2751="DDV (22%):","Skupaj z DDV:",IF(AND('[1]Vmesna vrtilna_SKLOP1'!C2752&lt;&gt;"",'[1]Vmesna vrtilna_SKLOP1'!E2752=""),"Skupaj:",IF(AND('[1]Vmesna vrtilna_SKLOP1'!C2752&lt;&gt;"",'[1]Vmesna vrtilna_SKLOP1'!D2752=""),'[1]Vmesna vrtilna_SKLOP1'!J2752,IF(F2752&lt;&gt;"",IF('[1]Vmesna vrtilna_SKLOP1'!J2752&lt;&gt;"",'[1]Vmesna vrtilna_SKLOP1'!J2752,""),"")))))</f>
        <v>429.92722031999995</v>
      </c>
      <c r="M2752" s="22">
        <f t="shared" si="84"/>
        <v>0</v>
      </c>
      <c r="N2752" s="22" t="str">
        <f>IF(IFERROR(VLOOKUP(B2752,'[1]Vmesna vrtilna_SKLOP1'!B:J,7,0),"")=0,"",IFERROR(VLOOKUP(B2752,'[1]Vmesna vrtilna_SKLOP1'!B:J,7,0),""))</f>
        <v/>
      </c>
      <c r="O2752" s="22"/>
    </row>
    <row r="2753" spans="2:15" ht="15" customHeight="1" x14ac:dyDescent="0.3">
      <c r="B2753" s="15" t="str">
        <f>IF(AND('[1]Vmesna vrtilna_SKLOP1'!B2753&lt;&gt;"",'[1]Vmesna vrtilna_SKLOP1'!C2753&lt;&gt;""),IF('[1]Vmesna vrtilna_SKLOP1'!B2753&lt;&gt;"",'[1]Vmesna vrtilna_SKLOP1'!B2753,""),"")</f>
        <v/>
      </c>
      <c r="C2753" s="16" t="str">
        <f>IF(OR(C2752="Posebna oblika",C2752="Kulturno zaščiten objekt",C2752="Kulturno zaščiten objekt, Posebna oblika"),"Glej zavihek POSEBNI POGOJI",IF(SUM(N2752:Q2752)=1,"Posebna oblika",IF(SUM(N2752:Q2752)=10,"Kulturno zaščiten objekt",IF(SUM(N2752:Q2752)=11,"Kulturno zaščiten objekt, Posebna oblika",IF(AND('[1]Vmesna vrtilna_SKLOP1'!C2753&lt;&gt;"",'[1]Vmesna vrtilna_SKLOP1'!D2753&lt;&gt;""),IF('[1]Vmesna vrtilna_SKLOP1'!C2753&lt;&gt;"",'[1]Vmesna vrtilna_SKLOP1'!C2753,""),"")))))</f>
        <v/>
      </c>
      <c r="D2753" s="17" t="str">
        <f>IF(IFERROR(VLOOKUP(B2753,'[1]Vmesna vrtilna_SKLOP1'!B:J,6,0),"")=0,"",IFERROR(VLOOKUP(B2753,'[1]Vmesna vrtilna_SKLOP1'!B:J,6,0),""))</f>
        <v/>
      </c>
      <c r="E2753" s="16" t="str">
        <f>IF(IF('[1]Vmesna vrtilna_SKLOP1'!E2753&lt;&gt;"",'[1]Vmesna vrtilna_SKLOP1'!D2753,"")=0,"",IF('[1]Vmesna vrtilna_SKLOP1'!E2753&lt;&gt;"",'[1]Vmesna vrtilna_SKLOP1'!D2753,""))</f>
        <v/>
      </c>
      <c r="F2753" s="18" t="str">
        <f>IF('[1]Vmesna vrtilna_SKLOP1'!E2753&lt;&gt;"",'[1]Vmesna vrtilna_SKLOP1'!E2753,"")</f>
        <v>Enokrilno okno (tip: O1); dim. ŠxV: 1x1,3m; Material: PVC, profil&gt;80mm ; steklo 10/16Ar/44.2; Rw,st.=44 (Rw,st.+Ctr ≥ 39 dB)</v>
      </c>
      <c r="G2753" s="15" t="str">
        <f>IF('[1]Vmesna vrtilna_SKLOP1'!E2753&lt;&gt;"",'[1]Vmesna vrtilna_SKLOP1'!F2753,"")</f>
        <v>[kos]</v>
      </c>
      <c r="H2753" s="19">
        <f>IF('[1]Vmesna vrtilna_SKLOP1'!F2753&lt;&gt;"",'[1]Vmesna vrtilna_SKLOP1'!I2753,"")</f>
        <v>1</v>
      </c>
      <c r="I2753" s="20" t="str">
        <f>IF(I2752="Skupaj:","DDV (22%):",IF(I2752="DDV (22%):","Skupaj z DDV:",IF(AND('[1]Vmesna vrtilna_SKLOP1'!C2753&lt;&gt;"",'[1]Vmesna vrtilna_SKLOP1'!E2753=""),"Skupaj:","")))</f>
        <v/>
      </c>
      <c r="J2753" s="21">
        <f t="shared" si="85"/>
        <v>0</v>
      </c>
      <c r="K2753" s="21">
        <f>IF(I2753="Skupaj z DDV:",SUM(K2751,K2752),IF(I2753="DDV (22%):",K2752*0.22,IF(AND('[1]Vmesna vrtilna_SKLOP1'!C2753&lt;&gt;"",'[1]Vmesna vrtilna_SKLOP1'!D2753=""),'[1]Vmesna vrtilna_SKLOP1'!J2753,IF(F2753&lt;&gt;"",IF('[1]Vmesna vrtilna_SKLOP1'!J2753&lt;&gt;"",'[1]Vmesna vrtilna_SKLOP1'!J2753,""),""))))</f>
        <v>414.085532</v>
      </c>
      <c r="L2753" s="22">
        <f>IF(I2752="Skupaj:","DDV (22%):",IF(I2752="DDV (22%):","Skupaj z DDV:",IF(AND('[1]Vmesna vrtilna_SKLOP1'!C2753&lt;&gt;"",'[1]Vmesna vrtilna_SKLOP1'!E2753=""),"Skupaj:",IF(AND('[1]Vmesna vrtilna_SKLOP1'!C2753&lt;&gt;"",'[1]Vmesna vrtilna_SKLOP1'!D2753=""),'[1]Vmesna vrtilna_SKLOP1'!J2753,IF(F2753&lt;&gt;"",IF('[1]Vmesna vrtilna_SKLOP1'!J2753&lt;&gt;"",'[1]Vmesna vrtilna_SKLOP1'!J2753,""),"")))))</f>
        <v>414.085532</v>
      </c>
      <c r="M2753" s="22">
        <f t="shared" si="84"/>
        <v>0</v>
      </c>
      <c r="N2753" s="22" t="str">
        <f>IF(IFERROR(VLOOKUP(B2753,'[1]Vmesna vrtilna_SKLOP1'!B:J,7,0),"")=0,"",IFERROR(VLOOKUP(B2753,'[1]Vmesna vrtilna_SKLOP1'!B:J,7,0),""))</f>
        <v/>
      </c>
      <c r="O2753" s="22"/>
    </row>
    <row r="2754" spans="2:15" ht="15" customHeight="1" x14ac:dyDescent="0.3">
      <c r="B2754" s="15" t="str">
        <f>IF(AND('[1]Vmesna vrtilna_SKLOP1'!B2754&lt;&gt;"",'[1]Vmesna vrtilna_SKLOP1'!C2754&lt;&gt;""),IF('[1]Vmesna vrtilna_SKLOP1'!B2754&lt;&gt;"",'[1]Vmesna vrtilna_SKLOP1'!B2754,""),"")</f>
        <v/>
      </c>
      <c r="C2754" s="16" t="str">
        <f>IF(OR(C2753="Posebna oblika",C2753="Kulturno zaščiten objekt",C2753="Kulturno zaščiten objekt, Posebna oblika"),"Glej zavihek POSEBNI POGOJI",IF(SUM(N2753:Q2753)=1,"Posebna oblika",IF(SUM(N2753:Q2753)=10,"Kulturno zaščiten objekt",IF(SUM(N2753:Q2753)=11,"Kulturno zaščiten objekt, Posebna oblika",IF(AND('[1]Vmesna vrtilna_SKLOP1'!C2754&lt;&gt;"",'[1]Vmesna vrtilna_SKLOP1'!D2754&lt;&gt;""),IF('[1]Vmesna vrtilna_SKLOP1'!C2754&lt;&gt;"",'[1]Vmesna vrtilna_SKLOP1'!C2754,""),"")))))</f>
        <v/>
      </c>
      <c r="D2754" s="17" t="str">
        <f>IF(IFERROR(VLOOKUP(B2754,'[1]Vmesna vrtilna_SKLOP1'!B:J,6,0),"")=0,"",IFERROR(VLOOKUP(B2754,'[1]Vmesna vrtilna_SKLOP1'!B:J,6,0),""))</f>
        <v/>
      </c>
      <c r="E2754" s="16" t="str">
        <f>IF(IF('[1]Vmesna vrtilna_SKLOP1'!E2754&lt;&gt;"",'[1]Vmesna vrtilna_SKLOP1'!D2754,"")=0,"",IF('[1]Vmesna vrtilna_SKLOP1'!E2754&lt;&gt;"",'[1]Vmesna vrtilna_SKLOP1'!D2754,""))</f>
        <v/>
      </c>
      <c r="F2754" s="18" t="str">
        <f>IF('[1]Vmesna vrtilna_SKLOP1'!E2754&lt;&gt;"",'[1]Vmesna vrtilna_SKLOP1'!E2754,"")</f>
        <v/>
      </c>
      <c r="G2754" s="15" t="str">
        <f>IF('[1]Vmesna vrtilna_SKLOP1'!E2754&lt;&gt;"",'[1]Vmesna vrtilna_SKLOP1'!F2754,"")</f>
        <v/>
      </c>
      <c r="H2754" s="19" t="str">
        <f>IF('[1]Vmesna vrtilna_SKLOP1'!F2754&lt;&gt;"",'[1]Vmesna vrtilna_SKLOP1'!I2754,"")</f>
        <v/>
      </c>
      <c r="I2754" s="20" t="str">
        <f>IF(I2753="Skupaj:","DDV (22%):",IF(I2753="DDV (22%):","Skupaj z DDV:",IF(AND('[1]Vmesna vrtilna_SKLOP1'!C2754&lt;&gt;"",'[1]Vmesna vrtilna_SKLOP1'!E2754=""),"Skupaj:","")))</f>
        <v/>
      </c>
      <c r="J2754" s="21" t="str">
        <f t="shared" si="85"/>
        <v/>
      </c>
      <c r="K2754" s="21" t="str">
        <f>IF(I2754="Skupaj z DDV:",SUM(K2752,K2753),IF(I2754="DDV (22%):",K2753*0.22,IF(AND('[1]Vmesna vrtilna_SKLOP1'!C2754&lt;&gt;"",'[1]Vmesna vrtilna_SKLOP1'!D2754=""),'[1]Vmesna vrtilna_SKLOP1'!J2754,IF(F2754&lt;&gt;"",IF('[1]Vmesna vrtilna_SKLOP1'!J2754&lt;&gt;"",'[1]Vmesna vrtilna_SKLOP1'!J2754,""),""))))</f>
        <v/>
      </c>
      <c r="L2754" s="22" t="str">
        <f>IF(I2753="Skupaj:","DDV (22%):",IF(I2753="DDV (22%):","Skupaj z DDV:",IF(AND('[1]Vmesna vrtilna_SKLOP1'!C2754&lt;&gt;"",'[1]Vmesna vrtilna_SKLOP1'!E2754=""),"Skupaj:",IF(AND('[1]Vmesna vrtilna_SKLOP1'!C2754&lt;&gt;"",'[1]Vmesna vrtilna_SKLOP1'!D2754=""),'[1]Vmesna vrtilna_SKLOP1'!J2754,IF(F2754&lt;&gt;"",IF('[1]Vmesna vrtilna_SKLOP1'!J2754&lt;&gt;"",'[1]Vmesna vrtilna_SKLOP1'!J2754,""),"")))))</f>
        <v/>
      </c>
      <c r="M2754" s="22">
        <f t="shared" si="84"/>
        <v>0</v>
      </c>
      <c r="N2754" s="22" t="str">
        <f>IF(IFERROR(VLOOKUP(B2754,'[1]Vmesna vrtilna_SKLOP1'!B:J,7,0),"")=0,"",IFERROR(VLOOKUP(B2754,'[1]Vmesna vrtilna_SKLOP1'!B:J,7,0),""))</f>
        <v/>
      </c>
      <c r="O2754" s="22"/>
    </row>
    <row r="2755" spans="2:15" ht="15" customHeight="1" x14ac:dyDescent="0.3">
      <c r="B2755" s="15" t="str">
        <f>IF(AND('[1]Vmesna vrtilna_SKLOP1'!B2755&lt;&gt;"",'[1]Vmesna vrtilna_SKLOP1'!C2755&lt;&gt;""),IF('[1]Vmesna vrtilna_SKLOP1'!B2755&lt;&gt;"",'[1]Vmesna vrtilna_SKLOP1'!B2755,""),"")</f>
        <v/>
      </c>
      <c r="C2755" s="16" t="str">
        <f>IF(OR(C2754="Posebna oblika",C2754="Kulturno zaščiten objekt",C2754="Kulturno zaščiten objekt, Posebna oblika"),"Glej zavihek POSEBNI POGOJI",IF(SUM(N2754:Q2754)=1,"Posebna oblika",IF(SUM(N2754:Q2754)=10,"Kulturno zaščiten objekt",IF(SUM(N2754:Q2754)=11,"Kulturno zaščiten objekt, Posebna oblika",IF(AND('[1]Vmesna vrtilna_SKLOP1'!C2755&lt;&gt;"",'[1]Vmesna vrtilna_SKLOP1'!D2755&lt;&gt;""),IF('[1]Vmesna vrtilna_SKLOP1'!C2755&lt;&gt;"",'[1]Vmesna vrtilna_SKLOP1'!C2755,""),"")))))</f>
        <v/>
      </c>
      <c r="D2755" s="17" t="str">
        <f>IF(IFERROR(VLOOKUP(B2755,'[1]Vmesna vrtilna_SKLOP1'!B:J,6,0),"")=0,"",IFERROR(VLOOKUP(B2755,'[1]Vmesna vrtilna_SKLOP1'!B:J,6,0),""))</f>
        <v/>
      </c>
      <c r="E2755" s="16" t="str">
        <f>IF(IF('[1]Vmesna vrtilna_SKLOP1'!E2755&lt;&gt;"",'[1]Vmesna vrtilna_SKLOP1'!D2755,"")=0,"",IF('[1]Vmesna vrtilna_SKLOP1'!E2755&lt;&gt;"",'[1]Vmesna vrtilna_SKLOP1'!D2755,""))</f>
        <v>Senčila</v>
      </c>
      <c r="F2755" s="18" t="str">
        <f>IF('[1]Vmesna vrtilna_SKLOP1'!E2755&lt;&gt;"",'[1]Vmesna vrtilna_SKLOP1'!E2755,"")</f>
        <v>Notranje žaluzije - kovinske, Dim. ŠxV: 1,2x1,4m</v>
      </c>
      <c r="G2755" s="15" t="str">
        <f>IF('[1]Vmesna vrtilna_SKLOP1'!E2755&lt;&gt;"",'[1]Vmesna vrtilna_SKLOP1'!F2755,"")</f>
        <v>[kos]</v>
      </c>
      <c r="H2755" s="19">
        <f>IF('[1]Vmesna vrtilna_SKLOP1'!F2755&lt;&gt;"",'[1]Vmesna vrtilna_SKLOP1'!I2755,"")</f>
        <v>2</v>
      </c>
      <c r="I2755" s="20" t="str">
        <f>IF(I2754="Skupaj:","DDV (22%):",IF(I2754="DDV (22%):","Skupaj z DDV:",IF(AND('[1]Vmesna vrtilna_SKLOP1'!C2755&lt;&gt;"",'[1]Vmesna vrtilna_SKLOP1'!E2755=""),"Skupaj:","")))</f>
        <v/>
      </c>
      <c r="J2755" s="21">
        <f t="shared" si="85"/>
        <v>0</v>
      </c>
      <c r="K2755" s="21">
        <f>IF(I2755="Skupaj z DDV:",SUM(K2753,K2754),IF(I2755="DDV (22%):",K2754*0.22,IF(AND('[1]Vmesna vrtilna_SKLOP1'!C2755&lt;&gt;"",'[1]Vmesna vrtilna_SKLOP1'!D2755=""),'[1]Vmesna vrtilna_SKLOP1'!J2755,IF(F2755&lt;&gt;"",IF('[1]Vmesna vrtilna_SKLOP1'!J2755&lt;&gt;"",'[1]Vmesna vrtilna_SKLOP1'!J2755,""),""))))</f>
        <v>135</v>
      </c>
      <c r="L2755" s="22">
        <f>IF(I2754="Skupaj:","DDV (22%):",IF(I2754="DDV (22%):","Skupaj z DDV:",IF(AND('[1]Vmesna vrtilna_SKLOP1'!C2755&lt;&gt;"",'[1]Vmesna vrtilna_SKLOP1'!E2755=""),"Skupaj:",IF(AND('[1]Vmesna vrtilna_SKLOP1'!C2755&lt;&gt;"",'[1]Vmesna vrtilna_SKLOP1'!D2755=""),'[1]Vmesna vrtilna_SKLOP1'!J2755,IF(F2755&lt;&gt;"",IF('[1]Vmesna vrtilna_SKLOP1'!J2755&lt;&gt;"",'[1]Vmesna vrtilna_SKLOP1'!J2755,""),"")))))</f>
        <v>135</v>
      </c>
      <c r="M2755" s="22">
        <f t="shared" ref="M2755:M2818" si="86">IF(AND(B2755&gt;0,B2755&lt;100000),J2755,IF(OR(I2755="Skupaj:",I2755="DDV (22%):",I2755="Skupaj z DDV:"),M2754,SUM(M2754,J2755)))</f>
        <v>0</v>
      </c>
      <c r="N2755" s="22" t="str">
        <f>IF(IFERROR(VLOOKUP(B2755,'[1]Vmesna vrtilna_SKLOP1'!B:J,7,0),"")=0,"",IFERROR(VLOOKUP(B2755,'[1]Vmesna vrtilna_SKLOP1'!B:J,7,0),""))</f>
        <v/>
      </c>
      <c r="O2755" s="22"/>
    </row>
    <row r="2756" spans="2:15" ht="15" customHeight="1" x14ac:dyDescent="0.3">
      <c r="B2756" s="15" t="str">
        <f>IF(AND('[1]Vmesna vrtilna_SKLOP1'!B2756&lt;&gt;"",'[1]Vmesna vrtilna_SKLOP1'!C2756&lt;&gt;""),IF('[1]Vmesna vrtilna_SKLOP1'!B2756&lt;&gt;"",'[1]Vmesna vrtilna_SKLOP1'!B2756,""),"")</f>
        <v/>
      </c>
      <c r="C2756" s="16" t="str">
        <f>IF(OR(C2755="Posebna oblika",C2755="Kulturno zaščiten objekt",C2755="Kulturno zaščiten objekt, Posebna oblika"),"Glej zavihek POSEBNI POGOJI",IF(SUM(N2755:Q2755)=1,"Posebna oblika",IF(SUM(N2755:Q2755)=10,"Kulturno zaščiten objekt",IF(SUM(N2755:Q2755)=11,"Kulturno zaščiten objekt, Posebna oblika",IF(AND('[1]Vmesna vrtilna_SKLOP1'!C2756&lt;&gt;"",'[1]Vmesna vrtilna_SKLOP1'!D2756&lt;&gt;""),IF('[1]Vmesna vrtilna_SKLOP1'!C2756&lt;&gt;"",'[1]Vmesna vrtilna_SKLOP1'!C2756,""),"")))))</f>
        <v/>
      </c>
      <c r="D2756" s="17" t="str">
        <f>IF(IFERROR(VLOOKUP(B2756,'[1]Vmesna vrtilna_SKLOP1'!B:J,6,0),"")=0,"",IFERROR(VLOOKUP(B2756,'[1]Vmesna vrtilna_SKLOP1'!B:J,6,0),""))</f>
        <v/>
      </c>
      <c r="E2756" s="16" t="str">
        <f>IF(IF('[1]Vmesna vrtilna_SKLOP1'!E2756&lt;&gt;"",'[1]Vmesna vrtilna_SKLOP1'!D2756,"")=0,"",IF('[1]Vmesna vrtilna_SKLOP1'!E2756&lt;&gt;"",'[1]Vmesna vrtilna_SKLOP1'!D2756,""))</f>
        <v/>
      </c>
      <c r="F2756" s="18" t="str">
        <f>IF('[1]Vmesna vrtilna_SKLOP1'!E2756&lt;&gt;"",'[1]Vmesna vrtilna_SKLOP1'!E2756,"")</f>
        <v>Notranja rolo omarica, ALU lamele, Dim. ŠxV: 1,2x1,15m</v>
      </c>
      <c r="G2756" s="15" t="str">
        <f>IF('[1]Vmesna vrtilna_SKLOP1'!E2756&lt;&gt;"",'[1]Vmesna vrtilna_SKLOP1'!F2756,"")</f>
        <v>[kos]</v>
      </c>
      <c r="H2756" s="19">
        <f>IF('[1]Vmesna vrtilna_SKLOP1'!F2756&lt;&gt;"",'[1]Vmesna vrtilna_SKLOP1'!I2756,"")</f>
        <v>3</v>
      </c>
      <c r="I2756" s="20" t="str">
        <f>IF(I2755="Skupaj:","DDV (22%):",IF(I2755="DDV (22%):","Skupaj z DDV:",IF(AND('[1]Vmesna vrtilna_SKLOP1'!C2756&lt;&gt;"",'[1]Vmesna vrtilna_SKLOP1'!E2756=""),"Skupaj:","")))</f>
        <v/>
      </c>
      <c r="J2756" s="21">
        <f t="shared" ref="J2756:J2819" si="87">IFERROR(IF(I2756="Skupaj:",M2756,IF(I2756="Skupaj z DDV:",SUM(J2754,J2755),IF(I2756="DDV (22%):",J2755*0.22,IF(F2756&lt;&gt;"",H2756*I2756,"")))),0)</f>
        <v>0</v>
      </c>
      <c r="K2756" s="21">
        <f>IF(I2756="Skupaj z DDV:",SUM(K2754,K2755),IF(I2756="DDV (22%):",K2755*0.22,IF(AND('[1]Vmesna vrtilna_SKLOP1'!C2756&lt;&gt;"",'[1]Vmesna vrtilna_SKLOP1'!D2756=""),'[1]Vmesna vrtilna_SKLOP1'!J2756,IF(F2756&lt;&gt;"",IF('[1]Vmesna vrtilna_SKLOP1'!J2756&lt;&gt;"",'[1]Vmesna vrtilna_SKLOP1'!J2756,""),""))))</f>
        <v>845.36276255999996</v>
      </c>
      <c r="L2756" s="22">
        <f>IF(I2755="Skupaj:","DDV (22%):",IF(I2755="DDV (22%):","Skupaj z DDV:",IF(AND('[1]Vmesna vrtilna_SKLOP1'!C2756&lt;&gt;"",'[1]Vmesna vrtilna_SKLOP1'!E2756=""),"Skupaj:",IF(AND('[1]Vmesna vrtilna_SKLOP1'!C2756&lt;&gt;"",'[1]Vmesna vrtilna_SKLOP1'!D2756=""),'[1]Vmesna vrtilna_SKLOP1'!J2756,IF(F2756&lt;&gt;"",IF('[1]Vmesna vrtilna_SKLOP1'!J2756&lt;&gt;"",'[1]Vmesna vrtilna_SKLOP1'!J2756,""),"")))))</f>
        <v>845.36276255999996</v>
      </c>
      <c r="M2756" s="22">
        <f t="shared" si="86"/>
        <v>0</v>
      </c>
      <c r="N2756" s="22" t="str">
        <f>IF(IFERROR(VLOOKUP(B2756,'[1]Vmesna vrtilna_SKLOP1'!B:J,7,0),"")=0,"",IFERROR(VLOOKUP(B2756,'[1]Vmesna vrtilna_SKLOP1'!B:J,7,0),""))</f>
        <v/>
      </c>
      <c r="O2756" s="22"/>
    </row>
    <row r="2757" spans="2:15" ht="15" customHeight="1" x14ac:dyDescent="0.3">
      <c r="B2757" s="15" t="str">
        <f>IF(AND('[1]Vmesna vrtilna_SKLOP1'!B2757&lt;&gt;"",'[1]Vmesna vrtilna_SKLOP1'!C2757&lt;&gt;""),IF('[1]Vmesna vrtilna_SKLOP1'!B2757&lt;&gt;"",'[1]Vmesna vrtilna_SKLOP1'!B2757,""),"")</f>
        <v/>
      </c>
      <c r="C2757" s="16" t="str">
        <f>IF(OR(C2756="Posebna oblika",C2756="Kulturno zaščiten objekt",C2756="Kulturno zaščiten objekt, Posebna oblika"),"Glej zavihek POSEBNI POGOJI",IF(SUM(N2756:Q2756)=1,"Posebna oblika",IF(SUM(N2756:Q2756)=10,"Kulturno zaščiten objekt",IF(SUM(N2756:Q2756)=11,"Kulturno zaščiten objekt, Posebna oblika",IF(AND('[1]Vmesna vrtilna_SKLOP1'!C2757&lt;&gt;"",'[1]Vmesna vrtilna_SKLOP1'!D2757&lt;&gt;""),IF('[1]Vmesna vrtilna_SKLOP1'!C2757&lt;&gt;"",'[1]Vmesna vrtilna_SKLOP1'!C2757,""),"")))))</f>
        <v/>
      </c>
      <c r="D2757" s="17" t="str">
        <f>IF(IFERROR(VLOOKUP(B2757,'[1]Vmesna vrtilna_SKLOP1'!B:J,6,0),"")=0,"",IFERROR(VLOOKUP(B2757,'[1]Vmesna vrtilna_SKLOP1'!B:J,6,0),""))</f>
        <v/>
      </c>
      <c r="E2757" s="16" t="str">
        <f>IF(IF('[1]Vmesna vrtilna_SKLOP1'!E2757&lt;&gt;"",'[1]Vmesna vrtilna_SKLOP1'!D2757,"")=0,"",IF('[1]Vmesna vrtilna_SKLOP1'!E2757&lt;&gt;"",'[1]Vmesna vrtilna_SKLOP1'!D2757,""))</f>
        <v/>
      </c>
      <c r="F2757" s="18" t="str">
        <f>IF('[1]Vmesna vrtilna_SKLOP1'!E2757&lt;&gt;"",'[1]Vmesna vrtilna_SKLOP1'!E2757,"")</f>
        <v>Notranja rolo omarica, ALU lamele, Dim. ŠxV: 0,75x2,15m</v>
      </c>
      <c r="G2757" s="15" t="str">
        <f>IF('[1]Vmesna vrtilna_SKLOP1'!E2757&lt;&gt;"",'[1]Vmesna vrtilna_SKLOP1'!F2757,"")</f>
        <v>[kos]</v>
      </c>
      <c r="H2757" s="19">
        <f>IF('[1]Vmesna vrtilna_SKLOP1'!F2757&lt;&gt;"",'[1]Vmesna vrtilna_SKLOP1'!I2757,"")</f>
        <v>1</v>
      </c>
      <c r="I2757" s="20" t="str">
        <f>IF(I2756="Skupaj:","DDV (22%):",IF(I2756="DDV (22%):","Skupaj z DDV:",IF(AND('[1]Vmesna vrtilna_SKLOP1'!C2757&lt;&gt;"",'[1]Vmesna vrtilna_SKLOP1'!E2757=""),"Skupaj:","")))</f>
        <v/>
      </c>
      <c r="J2757" s="21">
        <f t="shared" si="87"/>
        <v>0</v>
      </c>
      <c r="K2757" s="21">
        <f>IF(I2757="Skupaj z DDV:",SUM(K2755,K2756),IF(I2757="DDV (22%):",K2756*0.22,IF(AND('[1]Vmesna vrtilna_SKLOP1'!C2757&lt;&gt;"",'[1]Vmesna vrtilna_SKLOP1'!D2757=""),'[1]Vmesna vrtilna_SKLOP1'!J2757,IF(F2757&lt;&gt;"",IF('[1]Vmesna vrtilna_SKLOP1'!J2757&lt;&gt;"",'[1]Vmesna vrtilna_SKLOP1'!J2757,""),""))))</f>
        <v>291.621741375</v>
      </c>
      <c r="L2757" s="22">
        <f>IF(I2756="Skupaj:","DDV (22%):",IF(I2756="DDV (22%):","Skupaj z DDV:",IF(AND('[1]Vmesna vrtilna_SKLOP1'!C2757&lt;&gt;"",'[1]Vmesna vrtilna_SKLOP1'!E2757=""),"Skupaj:",IF(AND('[1]Vmesna vrtilna_SKLOP1'!C2757&lt;&gt;"",'[1]Vmesna vrtilna_SKLOP1'!D2757=""),'[1]Vmesna vrtilna_SKLOP1'!J2757,IF(F2757&lt;&gt;"",IF('[1]Vmesna vrtilna_SKLOP1'!J2757&lt;&gt;"",'[1]Vmesna vrtilna_SKLOP1'!J2757,""),"")))))</f>
        <v>291.621741375</v>
      </c>
      <c r="M2757" s="22">
        <f t="shared" si="86"/>
        <v>0</v>
      </c>
      <c r="N2757" s="22" t="str">
        <f>IF(IFERROR(VLOOKUP(B2757,'[1]Vmesna vrtilna_SKLOP1'!B:J,7,0),"")=0,"",IFERROR(VLOOKUP(B2757,'[1]Vmesna vrtilna_SKLOP1'!B:J,7,0),""))</f>
        <v/>
      </c>
      <c r="O2757" s="22"/>
    </row>
    <row r="2758" spans="2:15" ht="15" customHeight="1" x14ac:dyDescent="0.3">
      <c r="B2758" s="15" t="str">
        <f>IF(AND('[1]Vmesna vrtilna_SKLOP1'!B2758&lt;&gt;"",'[1]Vmesna vrtilna_SKLOP1'!C2758&lt;&gt;""),IF('[1]Vmesna vrtilna_SKLOP1'!B2758&lt;&gt;"",'[1]Vmesna vrtilna_SKLOP1'!B2758,""),"")</f>
        <v/>
      </c>
      <c r="C2758" s="16" t="str">
        <f>IF(OR(C2757="Posebna oblika",C2757="Kulturno zaščiten objekt",C2757="Kulturno zaščiten objekt, Posebna oblika"),"Glej zavihek POSEBNI POGOJI",IF(SUM(N2757:Q2757)=1,"Posebna oblika",IF(SUM(N2757:Q2757)=10,"Kulturno zaščiten objekt",IF(SUM(N2757:Q2757)=11,"Kulturno zaščiten objekt, Posebna oblika",IF(AND('[1]Vmesna vrtilna_SKLOP1'!C2758&lt;&gt;"",'[1]Vmesna vrtilna_SKLOP1'!D2758&lt;&gt;""),IF('[1]Vmesna vrtilna_SKLOP1'!C2758&lt;&gt;"",'[1]Vmesna vrtilna_SKLOP1'!C2758,""),"")))))</f>
        <v/>
      </c>
      <c r="D2758" s="17" t="str">
        <f>IF(IFERROR(VLOOKUP(B2758,'[1]Vmesna vrtilna_SKLOP1'!B:J,6,0),"")=0,"",IFERROR(VLOOKUP(B2758,'[1]Vmesna vrtilna_SKLOP1'!B:J,6,0),""))</f>
        <v/>
      </c>
      <c r="E2758" s="16" t="str">
        <f>IF(IF('[1]Vmesna vrtilna_SKLOP1'!E2758&lt;&gt;"",'[1]Vmesna vrtilna_SKLOP1'!D2758,"")=0,"",IF('[1]Vmesna vrtilna_SKLOP1'!E2758&lt;&gt;"",'[1]Vmesna vrtilna_SKLOP1'!D2758,""))</f>
        <v/>
      </c>
      <c r="F2758" s="18" t="str">
        <f>IF('[1]Vmesna vrtilna_SKLOP1'!E2758&lt;&gt;"",'[1]Vmesna vrtilna_SKLOP1'!E2758,"")</f>
        <v>Notranja rolo omarica, ALU lamele, Dim. ŠxV: 1x1,3m</v>
      </c>
      <c r="G2758" s="15" t="str">
        <f>IF('[1]Vmesna vrtilna_SKLOP1'!E2758&lt;&gt;"",'[1]Vmesna vrtilna_SKLOP1'!F2758,"")</f>
        <v>[kos]</v>
      </c>
      <c r="H2758" s="19">
        <f>IF('[1]Vmesna vrtilna_SKLOP1'!F2758&lt;&gt;"",'[1]Vmesna vrtilna_SKLOP1'!I2758,"")</f>
        <v>1</v>
      </c>
      <c r="I2758" s="20" t="str">
        <f>IF(I2757="Skupaj:","DDV (22%):",IF(I2757="DDV (22%):","Skupaj z DDV:",IF(AND('[1]Vmesna vrtilna_SKLOP1'!C2758&lt;&gt;"",'[1]Vmesna vrtilna_SKLOP1'!E2758=""),"Skupaj:","")))</f>
        <v/>
      </c>
      <c r="J2758" s="21">
        <f t="shared" si="87"/>
        <v>0</v>
      </c>
      <c r="K2758" s="21">
        <f>IF(I2758="Skupaj z DDV:",SUM(K2756,K2757),IF(I2758="DDV (22%):",K2757*0.22,IF(AND('[1]Vmesna vrtilna_SKLOP1'!C2758&lt;&gt;"",'[1]Vmesna vrtilna_SKLOP1'!D2758=""),'[1]Vmesna vrtilna_SKLOP1'!J2758,IF(F2758&lt;&gt;"",IF('[1]Vmesna vrtilna_SKLOP1'!J2758&lt;&gt;"",'[1]Vmesna vrtilna_SKLOP1'!J2758,""),""))))</f>
        <v>273.5478</v>
      </c>
      <c r="L2758" s="22">
        <f>IF(I2757="Skupaj:","DDV (22%):",IF(I2757="DDV (22%):","Skupaj z DDV:",IF(AND('[1]Vmesna vrtilna_SKLOP1'!C2758&lt;&gt;"",'[1]Vmesna vrtilna_SKLOP1'!E2758=""),"Skupaj:",IF(AND('[1]Vmesna vrtilna_SKLOP1'!C2758&lt;&gt;"",'[1]Vmesna vrtilna_SKLOP1'!D2758=""),'[1]Vmesna vrtilna_SKLOP1'!J2758,IF(F2758&lt;&gt;"",IF('[1]Vmesna vrtilna_SKLOP1'!J2758&lt;&gt;"",'[1]Vmesna vrtilna_SKLOP1'!J2758,""),"")))))</f>
        <v>273.5478</v>
      </c>
      <c r="M2758" s="22">
        <f t="shared" si="86"/>
        <v>0</v>
      </c>
      <c r="N2758" s="22" t="str">
        <f>IF(IFERROR(VLOOKUP(B2758,'[1]Vmesna vrtilna_SKLOP1'!B:J,7,0),"")=0,"",IFERROR(VLOOKUP(B2758,'[1]Vmesna vrtilna_SKLOP1'!B:J,7,0),""))</f>
        <v/>
      </c>
      <c r="O2758" s="22"/>
    </row>
    <row r="2759" spans="2:15" ht="15" customHeight="1" x14ac:dyDescent="0.3">
      <c r="B2759" s="15" t="str">
        <f>IF(AND('[1]Vmesna vrtilna_SKLOP1'!B2759&lt;&gt;"",'[1]Vmesna vrtilna_SKLOP1'!C2759&lt;&gt;""),IF('[1]Vmesna vrtilna_SKLOP1'!B2759&lt;&gt;"",'[1]Vmesna vrtilna_SKLOP1'!B2759,""),"")</f>
        <v/>
      </c>
      <c r="C2759" s="16" t="str">
        <f>IF(OR(C2758="Posebna oblika",C2758="Kulturno zaščiten objekt",C2758="Kulturno zaščiten objekt, Posebna oblika"),"Glej zavihek POSEBNI POGOJI",IF(SUM(N2758:Q2758)=1,"Posebna oblika",IF(SUM(N2758:Q2758)=10,"Kulturno zaščiten objekt",IF(SUM(N2758:Q2758)=11,"Kulturno zaščiten objekt, Posebna oblika",IF(AND('[1]Vmesna vrtilna_SKLOP1'!C2759&lt;&gt;"",'[1]Vmesna vrtilna_SKLOP1'!D2759&lt;&gt;""),IF('[1]Vmesna vrtilna_SKLOP1'!C2759&lt;&gt;"",'[1]Vmesna vrtilna_SKLOP1'!C2759,""),"")))))</f>
        <v/>
      </c>
      <c r="D2759" s="17" t="str">
        <f>IF(IFERROR(VLOOKUP(B2759,'[1]Vmesna vrtilna_SKLOP1'!B:J,6,0),"")=0,"",IFERROR(VLOOKUP(B2759,'[1]Vmesna vrtilna_SKLOP1'!B:J,6,0),""))</f>
        <v/>
      </c>
      <c r="E2759" s="16" t="str">
        <f>IF(IF('[1]Vmesna vrtilna_SKLOP1'!E2759&lt;&gt;"",'[1]Vmesna vrtilna_SKLOP1'!D2759,"")=0,"",IF('[1]Vmesna vrtilna_SKLOP1'!E2759&lt;&gt;"",'[1]Vmesna vrtilna_SKLOP1'!D2759,""))</f>
        <v/>
      </c>
      <c r="F2759" s="18" t="str">
        <f>IF('[1]Vmesna vrtilna_SKLOP1'!E2759&lt;&gt;"",'[1]Vmesna vrtilna_SKLOP1'!E2759,"")</f>
        <v/>
      </c>
      <c r="G2759" s="15" t="str">
        <f>IF('[1]Vmesna vrtilna_SKLOP1'!E2759&lt;&gt;"",'[1]Vmesna vrtilna_SKLOP1'!F2759,"")</f>
        <v/>
      </c>
      <c r="H2759" s="19" t="str">
        <f>IF('[1]Vmesna vrtilna_SKLOP1'!F2759&lt;&gt;"",'[1]Vmesna vrtilna_SKLOP1'!I2759,"")</f>
        <v/>
      </c>
      <c r="I2759" s="20" t="str">
        <f>IF(I2758="Skupaj:","DDV (22%):",IF(I2758="DDV (22%):","Skupaj z DDV:",IF(AND('[1]Vmesna vrtilna_SKLOP1'!C2759&lt;&gt;"",'[1]Vmesna vrtilna_SKLOP1'!E2759=""),"Skupaj:","")))</f>
        <v/>
      </c>
      <c r="J2759" s="21" t="str">
        <f t="shared" si="87"/>
        <v/>
      </c>
      <c r="K2759" s="21" t="str">
        <f>IF(I2759="Skupaj z DDV:",SUM(K2757,K2758),IF(I2759="DDV (22%):",K2758*0.22,IF(AND('[1]Vmesna vrtilna_SKLOP1'!C2759&lt;&gt;"",'[1]Vmesna vrtilna_SKLOP1'!D2759=""),'[1]Vmesna vrtilna_SKLOP1'!J2759,IF(F2759&lt;&gt;"",IF('[1]Vmesna vrtilna_SKLOP1'!J2759&lt;&gt;"",'[1]Vmesna vrtilna_SKLOP1'!J2759,""),""))))</f>
        <v/>
      </c>
      <c r="L2759" s="22" t="str">
        <f>IF(I2758="Skupaj:","DDV (22%):",IF(I2758="DDV (22%):","Skupaj z DDV:",IF(AND('[1]Vmesna vrtilna_SKLOP1'!C2759&lt;&gt;"",'[1]Vmesna vrtilna_SKLOP1'!E2759=""),"Skupaj:",IF(AND('[1]Vmesna vrtilna_SKLOP1'!C2759&lt;&gt;"",'[1]Vmesna vrtilna_SKLOP1'!D2759=""),'[1]Vmesna vrtilna_SKLOP1'!J2759,IF(F2759&lt;&gt;"",IF('[1]Vmesna vrtilna_SKLOP1'!J2759&lt;&gt;"",'[1]Vmesna vrtilna_SKLOP1'!J2759,""),"")))))</f>
        <v/>
      </c>
      <c r="M2759" s="22">
        <f t="shared" si="86"/>
        <v>0</v>
      </c>
      <c r="N2759" s="22" t="str">
        <f>IF(IFERROR(VLOOKUP(B2759,'[1]Vmesna vrtilna_SKLOP1'!B:J,7,0),"")=0,"",IFERROR(VLOOKUP(B2759,'[1]Vmesna vrtilna_SKLOP1'!B:J,7,0),""))</f>
        <v/>
      </c>
      <c r="O2759" s="22"/>
    </row>
    <row r="2760" spans="2:15" ht="15" customHeight="1" x14ac:dyDescent="0.3">
      <c r="B2760" s="15" t="str">
        <f>IF(AND('[1]Vmesna vrtilna_SKLOP1'!B2760&lt;&gt;"",'[1]Vmesna vrtilna_SKLOP1'!C2760&lt;&gt;""),IF('[1]Vmesna vrtilna_SKLOP1'!B2760&lt;&gt;"",'[1]Vmesna vrtilna_SKLOP1'!B2760,""),"")</f>
        <v/>
      </c>
      <c r="C2760" s="16" t="str">
        <f>IF(OR(C2759="Posebna oblika",C2759="Kulturno zaščiten objekt",C2759="Kulturno zaščiten objekt, Posebna oblika"),"Glej zavihek POSEBNI POGOJI",IF(SUM(N2759:Q2759)=1,"Posebna oblika",IF(SUM(N2759:Q2759)=10,"Kulturno zaščiten objekt",IF(SUM(N2759:Q2759)=11,"Kulturno zaščiten objekt, Posebna oblika",IF(AND('[1]Vmesna vrtilna_SKLOP1'!C2760&lt;&gt;"",'[1]Vmesna vrtilna_SKLOP1'!D2760&lt;&gt;""),IF('[1]Vmesna vrtilna_SKLOP1'!C2760&lt;&gt;"",'[1]Vmesna vrtilna_SKLOP1'!C2760,""),"")))))</f>
        <v/>
      </c>
      <c r="D2760" s="17" t="str">
        <f>IF(IFERROR(VLOOKUP(B2760,'[1]Vmesna vrtilna_SKLOP1'!B:J,6,0),"")=0,"",IFERROR(VLOOKUP(B2760,'[1]Vmesna vrtilna_SKLOP1'!B:J,6,0),""))</f>
        <v/>
      </c>
      <c r="E2760" s="16" t="str">
        <f>IF(IF('[1]Vmesna vrtilna_SKLOP1'!E2760&lt;&gt;"",'[1]Vmesna vrtilna_SKLOP1'!D2760,"")=0,"",IF('[1]Vmesna vrtilna_SKLOP1'!E2760&lt;&gt;"",'[1]Vmesna vrtilna_SKLOP1'!D2760,""))</f>
        <v>Notranje police</v>
      </c>
      <c r="F2760" s="18" t="str">
        <f>IF('[1]Vmesna vrtilna_SKLOP1'!E2760&lt;&gt;"",'[1]Vmesna vrtilna_SKLOP1'!E2760,"")</f>
        <v>Notranja polica, mat. Granit, dim. ŠxG:1x0,25m</v>
      </c>
      <c r="G2760" s="15" t="str">
        <f>IF('[1]Vmesna vrtilna_SKLOP1'!E2760&lt;&gt;"",'[1]Vmesna vrtilna_SKLOP1'!F2760,"")</f>
        <v>[kos]</v>
      </c>
      <c r="H2760" s="19">
        <f>IF('[1]Vmesna vrtilna_SKLOP1'!F2760&lt;&gt;"",'[1]Vmesna vrtilna_SKLOP1'!I2760,"")</f>
        <v>1</v>
      </c>
      <c r="I2760" s="20" t="str">
        <f>IF(I2759="Skupaj:","DDV (22%):",IF(I2759="DDV (22%):","Skupaj z DDV:",IF(AND('[1]Vmesna vrtilna_SKLOP1'!C2760&lt;&gt;"",'[1]Vmesna vrtilna_SKLOP1'!E2760=""),"Skupaj:","")))</f>
        <v/>
      </c>
      <c r="J2760" s="21">
        <f t="shared" si="87"/>
        <v>0</v>
      </c>
      <c r="K2760" s="21">
        <f>IF(I2760="Skupaj z DDV:",SUM(K2758,K2759),IF(I2760="DDV (22%):",K2759*0.22,IF(AND('[1]Vmesna vrtilna_SKLOP1'!C2760&lt;&gt;"",'[1]Vmesna vrtilna_SKLOP1'!D2760=""),'[1]Vmesna vrtilna_SKLOP1'!J2760,IF(F2760&lt;&gt;"",IF('[1]Vmesna vrtilna_SKLOP1'!J2760&lt;&gt;"",'[1]Vmesna vrtilna_SKLOP1'!J2760,""),""))))</f>
        <v>49.7</v>
      </c>
      <c r="L2760" s="22">
        <f>IF(I2759="Skupaj:","DDV (22%):",IF(I2759="DDV (22%):","Skupaj z DDV:",IF(AND('[1]Vmesna vrtilna_SKLOP1'!C2760&lt;&gt;"",'[1]Vmesna vrtilna_SKLOP1'!E2760=""),"Skupaj:",IF(AND('[1]Vmesna vrtilna_SKLOP1'!C2760&lt;&gt;"",'[1]Vmesna vrtilna_SKLOP1'!D2760=""),'[1]Vmesna vrtilna_SKLOP1'!J2760,IF(F2760&lt;&gt;"",IF('[1]Vmesna vrtilna_SKLOP1'!J2760&lt;&gt;"",'[1]Vmesna vrtilna_SKLOP1'!J2760,""),"")))))</f>
        <v>49.7</v>
      </c>
      <c r="M2760" s="22">
        <f t="shared" si="86"/>
        <v>0</v>
      </c>
      <c r="N2760" s="22" t="str">
        <f>IF(IFERROR(VLOOKUP(B2760,'[1]Vmesna vrtilna_SKLOP1'!B:J,7,0),"")=0,"",IFERROR(VLOOKUP(B2760,'[1]Vmesna vrtilna_SKLOP1'!B:J,7,0),""))</f>
        <v/>
      </c>
      <c r="O2760" s="22"/>
    </row>
    <row r="2761" spans="2:15" ht="15" customHeight="1" x14ac:dyDescent="0.3">
      <c r="B2761" s="15" t="str">
        <f>IF(AND('[1]Vmesna vrtilna_SKLOP1'!B2761&lt;&gt;"",'[1]Vmesna vrtilna_SKLOP1'!C2761&lt;&gt;""),IF('[1]Vmesna vrtilna_SKLOP1'!B2761&lt;&gt;"",'[1]Vmesna vrtilna_SKLOP1'!B2761,""),"")</f>
        <v/>
      </c>
      <c r="C2761" s="16" t="str">
        <f>IF(OR(C2760="Posebna oblika",C2760="Kulturno zaščiten objekt",C2760="Kulturno zaščiten objekt, Posebna oblika"),"Glej zavihek POSEBNI POGOJI",IF(SUM(N2760:Q2760)=1,"Posebna oblika",IF(SUM(N2760:Q2760)=10,"Kulturno zaščiten objekt",IF(SUM(N2760:Q2760)=11,"Kulturno zaščiten objekt, Posebna oblika",IF(AND('[1]Vmesna vrtilna_SKLOP1'!C2761&lt;&gt;"",'[1]Vmesna vrtilna_SKLOP1'!D2761&lt;&gt;""),IF('[1]Vmesna vrtilna_SKLOP1'!C2761&lt;&gt;"",'[1]Vmesna vrtilna_SKLOP1'!C2761,""),"")))))</f>
        <v/>
      </c>
      <c r="D2761" s="17" t="str">
        <f>IF(IFERROR(VLOOKUP(B2761,'[1]Vmesna vrtilna_SKLOP1'!B:J,6,0),"")=0,"",IFERROR(VLOOKUP(B2761,'[1]Vmesna vrtilna_SKLOP1'!B:J,6,0),""))</f>
        <v/>
      </c>
      <c r="E2761" s="16" t="str">
        <f>IF(IF('[1]Vmesna vrtilna_SKLOP1'!E2761&lt;&gt;"",'[1]Vmesna vrtilna_SKLOP1'!D2761,"")=0,"",IF('[1]Vmesna vrtilna_SKLOP1'!E2761&lt;&gt;"",'[1]Vmesna vrtilna_SKLOP1'!D2761,""))</f>
        <v/>
      </c>
      <c r="F2761" s="18" t="str">
        <f>IF('[1]Vmesna vrtilna_SKLOP1'!E2761&lt;&gt;"",'[1]Vmesna vrtilna_SKLOP1'!E2761,"")</f>
        <v>Notranja polica, mat. Granit, dim. ŠxG:1,2x0,25m</v>
      </c>
      <c r="G2761" s="15" t="str">
        <f>IF('[1]Vmesna vrtilna_SKLOP1'!E2761&lt;&gt;"",'[1]Vmesna vrtilna_SKLOP1'!F2761,"")</f>
        <v>[kos]</v>
      </c>
      <c r="H2761" s="19">
        <f>IF('[1]Vmesna vrtilna_SKLOP1'!F2761&lt;&gt;"",'[1]Vmesna vrtilna_SKLOP1'!I2761,"")</f>
        <v>5</v>
      </c>
      <c r="I2761" s="20" t="str">
        <f>IF(I2760="Skupaj:","DDV (22%):",IF(I2760="DDV (22%):","Skupaj z DDV:",IF(AND('[1]Vmesna vrtilna_SKLOP1'!C2761&lt;&gt;"",'[1]Vmesna vrtilna_SKLOP1'!E2761=""),"Skupaj:","")))</f>
        <v/>
      </c>
      <c r="J2761" s="21">
        <f t="shared" si="87"/>
        <v>0</v>
      </c>
      <c r="K2761" s="21">
        <f>IF(I2761="Skupaj z DDV:",SUM(K2759,K2760),IF(I2761="DDV (22%):",K2760*0.22,IF(AND('[1]Vmesna vrtilna_SKLOP1'!C2761&lt;&gt;"",'[1]Vmesna vrtilna_SKLOP1'!D2761=""),'[1]Vmesna vrtilna_SKLOP1'!J2761,IF(F2761&lt;&gt;"",IF('[1]Vmesna vrtilna_SKLOP1'!J2761&lt;&gt;"",'[1]Vmesna vrtilna_SKLOP1'!J2761,""),""))))</f>
        <v>295.5</v>
      </c>
      <c r="L2761" s="22">
        <f>IF(I2760="Skupaj:","DDV (22%):",IF(I2760="DDV (22%):","Skupaj z DDV:",IF(AND('[1]Vmesna vrtilna_SKLOP1'!C2761&lt;&gt;"",'[1]Vmesna vrtilna_SKLOP1'!E2761=""),"Skupaj:",IF(AND('[1]Vmesna vrtilna_SKLOP1'!C2761&lt;&gt;"",'[1]Vmesna vrtilna_SKLOP1'!D2761=""),'[1]Vmesna vrtilna_SKLOP1'!J2761,IF(F2761&lt;&gt;"",IF('[1]Vmesna vrtilna_SKLOP1'!J2761&lt;&gt;"",'[1]Vmesna vrtilna_SKLOP1'!J2761,""),"")))))</f>
        <v>295.5</v>
      </c>
      <c r="M2761" s="22">
        <f t="shared" si="86"/>
        <v>0</v>
      </c>
      <c r="N2761" s="22" t="str">
        <f>IF(IFERROR(VLOOKUP(B2761,'[1]Vmesna vrtilna_SKLOP1'!B:J,7,0),"")=0,"",IFERROR(VLOOKUP(B2761,'[1]Vmesna vrtilna_SKLOP1'!B:J,7,0),""))</f>
        <v/>
      </c>
      <c r="O2761" s="22"/>
    </row>
    <row r="2762" spans="2:15" ht="15" customHeight="1" x14ac:dyDescent="0.3">
      <c r="B2762" s="15" t="str">
        <f>IF(AND('[1]Vmesna vrtilna_SKLOP1'!B2762&lt;&gt;"",'[1]Vmesna vrtilna_SKLOP1'!C2762&lt;&gt;""),IF('[1]Vmesna vrtilna_SKLOP1'!B2762&lt;&gt;"",'[1]Vmesna vrtilna_SKLOP1'!B2762,""),"")</f>
        <v/>
      </c>
      <c r="C2762" s="16" t="str">
        <f>IF(OR(C2761="Posebna oblika",C2761="Kulturno zaščiten objekt",C2761="Kulturno zaščiten objekt, Posebna oblika"),"Glej zavihek POSEBNI POGOJI",IF(SUM(N2761:Q2761)=1,"Posebna oblika",IF(SUM(N2761:Q2761)=10,"Kulturno zaščiten objekt",IF(SUM(N2761:Q2761)=11,"Kulturno zaščiten objekt, Posebna oblika",IF(AND('[1]Vmesna vrtilna_SKLOP1'!C2762&lt;&gt;"",'[1]Vmesna vrtilna_SKLOP1'!D2762&lt;&gt;""),IF('[1]Vmesna vrtilna_SKLOP1'!C2762&lt;&gt;"",'[1]Vmesna vrtilna_SKLOP1'!C2762,""),"")))))</f>
        <v/>
      </c>
      <c r="D2762" s="17" t="str">
        <f>IF(IFERROR(VLOOKUP(B2762,'[1]Vmesna vrtilna_SKLOP1'!B:J,6,0),"")=0,"",IFERROR(VLOOKUP(B2762,'[1]Vmesna vrtilna_SKLOP1'!B:J,6,0),""))</f>
        <v/>
      </c>
      <c r="E2762" s="16" t="str">
        <f>IF(IF('[1]Vmesna vrtilna_SKLOP1'!E2762&lt;&gt;"",'[1]Vmesna vrtilna_SKLOP1'!D2762,"")=0,"",IF('[1]Vmesna vrtilna_SKLOP1'!E2762&lt;&gt;"",'[1]Vmesna vrtilna_SKLOP1'!D2762,""))</f>
        <v/>
      </c>
      <c r="F2762" s="18" t="str">
        <f>IF('[1]Vmesna vrtilna_SKLOP1'!E2762&lt;&gt;"",'[1]Vmesna vrtilna_SKLOP1'!E2762,"")</f>
        <v/>
      </c>
      <c r="G2762" s="15" t="str">
        <f>IF('[1]Vmesna vrtilna_SKLOP1'!E2762&lt;&gt;"",'[1]Vmesna vrtilna_SKLOP1'!F2762,"")</f>
        <v/>
      </c>
      <c r="H2762" s="19" t="str">
        <f>IF('[1]Vmesna vrtilna_SKLOP1'!F2762&lt;&gt;"",'[1]Vmesna vrtilna_SKLOP1'!I2762,"")</f>
        <v/>
      </c>
      <c r="I2762" s="20" t="str">
        <f>IF(I2761="Skupaj:","DDV (22%):",IF(I2761="DDV (22%):","Skupaj z DDV:",IF(AND('[1]Vmesna vrtilna_SKLOP1'!C2762&lt;&gt;"",'[1]Vmesna vrtilna_SKLOP1'!E2762=""),"Skupaj:","")))</f>
        <v/>
      </c>
      <c r="J2762" s="21" t="str">
        <f t="shared" si="87"/>
        <v/>
      </c>
      <c r="K2762" s="21" t="str">
        <f>IF(I2762="Skupaj z DDV:",SUM(K2760,K2761),IF(I2762="DDV (22%):",K2761*0.22,IF(AND('[1]Vmesna vrtilna_SKLOP1'!C2762&lt;&gt;"",'[1]Vmesna vrtilna_SKLOP1'!D2762=""),'[1]Vmesna vrtilna_SKLOP1'!J2762,IF(F2762&lt;&gt;"",IF('[1]Vmesna vrtilna_SKLOP1'!J2762&lt;&gt;"",'[1]Vmesna vrtilna_SKLOP1'!J2762,""),""))))</f>
        <v/>
      </c>
      <c r="L2762" s="22" t="str">
        <f>IF(I2761="Skupaj:","DDV (22%):",IF(I2761="DDV (22%):","Skupaj z DDV:",IF(AND('[1]Vmesna vrtilna_SKLOP1'!C2762&lt;&gt;"",'[1]Vmesna vrtilna_SKLOP1'!E2762=""),"Skupaj:",IF(AND('[1]Vmesna vrtilna_SKLOP1'!C2762&lt;&gt;"",'[1]Vmesna vrtilna_SKLOP1'!D2762=""),'[1]Vmesna vrtilna_SKLOP1'!J2762,IF(F2762&lt;&gt;"",IF('[1]Vmesna vrtilna_SKLOP1'!J2762&lt;&gt;"",'[1]Vmesna vrtilna_SKLOP1'!J2762,""),"")))))</f>
        <v/>
      </c>
      <c r="M2762" s="22">
        <f t="shared" si="86"/>
        <v>0</v>
      </c>
      <c r="N2762" s="22" t="str">
        <f>IF(IFERROR(VLOOKUP(B2762,'[1]Vmesna vrtilna_SKLOP1'!B:J,7,0),"")=0,"",IFERROR(VLOOKUP(B2762,'[1]Vmesna vrtilna_SKLOP1'!B:J,7,0),""))</f>
        <v/>
      </c>
      <c r="O2762" s="22"/>
    </row>
    <row r="2763" spans="2:15" ht="15" customHeight="1" x14ac:dyDescent="0.3">
      <c r="B2763" s="15" t="str">
        <f>IF(AND('[1]Vmesna vrtilna_SKLOP1'!B2763&lt;&gt;"",'[1]Vmesna vrtilna_SKLOP1'!C2763&lt;&gt;""),IF('[1]Vmesna vrtilna_SKLOP1'!B2763&lt;&gt;"",'[1]Vmesna vrtilna_SKLOP1'!B2763,""),"")</f>
        <v/>
      </c>
      <c r="C2763" s="16" t="str">
        <f>IF(OR(C2762="Posebna oblika",C2762="Kulturno zaščiten objekt",C2762="Kulturno zaščiten objekt, Posebna oblika"),"Glej zavihek POSEBNI POGOJI",IF(SUM(N2762:Q2762)=1,"Posebna oblika",IF(SUM(N2762:Q2762)=10,"Kulturno zaščiten objekt",IF(SUM(N2762:Q2762)=11,"Kulturno zaščiten objekt, Posebna oblika",IF(AND('[1]Vmesna vrtilna_SKLOP1'!C2763&lt;&gt;"",'[1]Vmesna vrtilna_SKLOP1'!D2763&lt;&gt;""),IF('[1]Vmesna vrtilna_SKLOP1'!C2763&lt;&gt;"",'[1]Vmesna vrtilna_SKLOP1'!C2763,""),"")))))</f>
        <v/>
      </c>
      <c r="D2763" s="17" t="str">
        <f>IF(IFERROR(VLOOKUP(B2763,'[1]Vmesna vrtilna_SKLOP1'!B:J,6,0),"")=0,"",IFERROR(VLOOKUP(B2763,'[1]Vmesna vrtilna_SKLOP1'!B:J,6,0),""))</f>
        <v/>
      </c>
      <c r="E2763" s="16" t="str">
        <f>IF(IF('[1]Vmesna vrtilna_SKLOP1'!E2763&lt;&gt;"",'[1]Vmesna vrtilna_SKLOP1'!D2763,"")=0,"",IF('[1]Vmesna vrtilna_SKLOP1'!E2763&lt;&gt;"",'[1]Vmesna vrtilna_SKLOP1'!D2763,""))</f>
        <v>Demontaža</v>
      </c>
      <c r="F2763" s="18" t="str">
        <f>IF('[1]Vmesna vrtilna_SKLOP1'!E2763&lt;&gt;"",'[1]Vmesna vrtilna_SKLOP1'!E2763,"")</f>
        <v>Demontaža oken</v>
      </c>
      <c r="G2763" s="15" t="str">
        <f>IF('[1]Vmesna vrtilna_SKLOP1'!E2763&lt;&gt;"",'[1]Vmesna vrtilna_SKLOP1'!F2763,"")</f>
        <v>[m1]</v>
      </c>
      <c r="H2763" s="19">
        <f>IF('[1]Vmesna vrtilna_SKLOP1'!F2763&lt;&gt;"",'[1]Vmesna vrtilna_SKLOP1'!I2763,"")</f>
        <v>29.099999999999994</v>
      </c>
      <c r="I2763" s="20" t="str">
        <f>IF(I2762="Skupaj:","DDV (22%):",IF(I2762="DDV (22%):","Skupaj z DDV:",IF(AND('[1]Vmesna vrtilna_SKLOP1'!C2763&lt;&gt;"",'[1]Vmesna vrtilna_SKLOP1'!E2763=""),"Skupaj:","")))</f>
        <v/>
      </c>
      <c r="J2763" s="21">
        <f t="shared" si="87"/>
        <v>0</v>
      </c>
      <c r="K2763" s="21">
        <f>IF(I2763="Skupaj z DDV:",SUM(K2761,K2762),IF(I2763="DDV (22%):",K2762*0.22,IF(AND('[1]Vmesna vrtilna_SKLOP1'!C2763&lt;&gt;"",'[1]Vmesna vrtilna_SKLOP1'!D2763=""),'[1]Vmesna vrtilna_SKLOP1'!J2763,IF(F2763&lt;&gt;"",IF('[1]Vmesna vrtilna_SKLOP1'!J2763&lt;&gt;"",'[1]Vmesna vrtilna_SKLOP1'!J2763,""),""))))</f>
        <v>203.69999999999993</v>
      </c>
      <c r="L2763" s="22">
        <f>IF(I2762="Skupaj:","DDV (22%):",IF(I2762="DDV (22%):","Skupaj z DDV:",IF(AND('[1]Vmesna vrtilna_SKLOP1'!C2763&lt;&gt;"",'[1]Vmesna vrtilna_SKLOP1'!E2763=""),"Skupaj:",IF(AND('[1]Vmesna vrtilna_SKLOP1'!C2763&lt;&gt;"",'[1]Vmesna vrtilna_SKLOP1'!D2763=""),'[1]Vmesna vrtilna_SKLOP1'!J2763,IF(F2763&lt;&gt;"",IF('[1]Vmesna vrtilna_SKLOP1'!J2763&lt;&gt;"",'[1]Vmesna vrtilna_SKLOP1'!J2763,""),"")))))</f>
        <v>203.69999999999993</v>
      </c>
      <c r="M2763" s="22">
        <f t="shared" si="86"/>
        <v>0</v>
      </c>
      <c r="N2763" s="22" t="str">
        <f>IF(IFERROR(VLOOKUP(B2763,'[1]Vmesna vrtilna_SKLOP1'!B:J,7,0),"")=0,"",IFERROR(VLOOKUP(B2763,'[1]Vmesna vrtilna_SKLOP1'!B:J,7,0),""))</f>
        <v/>
      </c>
      <c r="O2763" s="22"/>
    </row>
    <row r="2764" spans="2:15" ht="15" customHeight="1" x14ac:dyDescent="0.3">
      <c r="B2764" s="15" t="str">
        <f>IF(AND('[1]Vmesna vrtilna_SKLOP1'!B2764&lt;&gt;"",'[1]Vmesna vrtilna_SKLOP1'!C2764&lt;&gt;""),IF('[1]Vmesna vrtilna_SKLOP1'!B2764&lt;&gt;"",'[1]Vmesna vrtilna_SKLOP1'!B2764,""),"")</f>
        <v/>
      </c>
      <c r="C2764" s="16" t="str">
        <f>IF(OR(C2763="Posebna oblika",C2763="Kulturno zaščiten objekt",C2763="Kulturno zaščiten objekt, Posebna oblika"),"Glej zavihek POSEBNI POGOJI",IF(SUM(N2763:Q2763)=1,"Posebna oblika",IF(SUM(N2763:Q2763)=10,"Kulturno zaščiten objekt",IF(SUM(N2763:Q2763)=11,"Kulturno zaščiten objekt, Posebna oblika",IF(AND('[1]Vmesna vrtilna_SKLOP1'!C2764&lt;&gt;"",'[1]Vmesna vrtilna_SKLOP1'!D2764&lt;&gt;""),IF('[1]Vmesna vrtilna_SKLOP1'!C2764&lt;&gt;"",'[1]Vmesna vrtilna_SKLOP1'!C2764,""),"")))))</f>
        <v/>
      </c>
      <c r="D2764" s="17" t="str">
        <f>IF(IFERROR(VLOOKUP(B2764,'[1]Vmesna vrtilna_SKLOP1'!B:J,6,0),"")=0,"",IFERROR(VLOOKUP(B2764,'[1]Vmesna vrtilna_SKLOP1'!B:J,6,0),""))</f>
        <v/>
      </c>
      <c r="E2764" s="16" t="str">
        <f>IF(IF('[1]Vmesna vrtilna_SKLOP1'!E2764&lt;&gt;"",'[1]Vmesna vrtilna_SKLOP1'!D2764,"")=0,"",IF('[1]Vmesna vrtilna_SKLOP1'!E2764&lt;&gt;"",'[1]Vmesna vrtilna_SKLOP1'!D2764,""))</f>
        <v/>
      </c>
      <c r="F2764" s="18" t="str">
        <f>IF('[1]Vmesna vrtilna_SKLOP1'!E2764&lt;&gt;"",'[1]Vmesna vrtilna_SKLOP1'!E2764,"")</f>
        <v>Demontaža vrat</v>
      </c>
      <c r="G2764" s="15" t="str">
        <f>IF('[1]Vmesna vrtilna_SKLOP1'!E2764&lt;&gt;"",'[1]Vmesna vrtilna_SKLOP1'!F2764,"")</f>
        <v>[m1]</v>
      </c>
      <c r="H2764" s="19">
        <f>IF('[1]Vmesna vrtilna_SKLOP1'!F2764&lt;&gt;"",'[1]Vmesna vrtilna_SKLOP1'!I2764,"")</f>
        <v>5.8</v>
      </c>
      <c r="I2764" s="20" t="str">
        <f>IF(I2763="Skupaj:","DDV (22%):",IF(I2763="DDV (22%):","Skupaj z DDV:",IF(AND('[1]Vmesna vrtilna_SKLOP1'!C2764&lt;&gt;"",'[1]Vmesna vrtilna_SKLOP1'!E2764=""),"Skupaj:","")))</f>
        <v/>
      </c>
      <c r="J2764" s="21">
        <f t="shared" si="87"/>
        <v>0</v>
      </c>
      <c r="K2764" s="21">
        <f>IF(I2764="Skupaj z DDV:",SUM(K2762,K2763),IF(I2764="DDV (22%):",K2763*0.22,IF(AND('[1]Vmesna vrtilna_SKLOP1'!C2764&lt;&gt;"",'[1]Vmesna vrtilna_SKLOP1'!D2764=""),'[1]Vmesna vrtilna_SKLOP1'!J2764,IF(F2764&lt;&gt;"",IF('[1]Vmesna vrtilna_SKLOP1'!J2764&lt;&gt;"",'[1]Vmesna vrtilna_SKLOP1'!J2764,""),""))))</f>
        <v>40.6</v>
      </c>
      <c r="L2764" s="22">
        <f>IF(I2763="Skupaj:","DDV (22%):",IF(I2763="DDV (22%):","Skupaj z DDV:",IF(AND('[1]Vmesna vrtilna_SKLOP1'!C2764&lt;&gt;"",'[1]Vmesna vrtilna_SKLOP1'!E2764=""),"Skupaj:",IF(AND('[1]Vmesna vrtilna_SKLOP1'!C2764&lt;&gt;"",'[1]Vmesna vrtilna_SKLOP1'!D2764=""),'[1]Vmesna vrtilna_SKLOP1'!J2764,IF(F2764&lt;&gt;"",IF('[1]Vmesna vrtilna_SKLOP1'!J2764&lt;&gt;"",'[1]Vmesna vrtilna_SKLOP1'!J2764,""),"")))))</f>
        <v>40.6</v>
      </c>
      <c r="M2764" s="22">
        <f t="shared" si="86"/>
        <v>0</v>
      </c>
      <c r="N2764" s="22" t="str">
        <f>IF(IFERROR(VLOOKUP(B2764,'[1]Vmesna vrtilna_SKLOP1'!B:J,7,0),"")=0,"",IFERROR(VLOOKUP(B2764,'[1]Vmesna vrtilna_SKLOP1'!B:J,7,0),""))</f>
        <v/>
      </c>
      <c r="O2764" s="22"/>
    </row>
    <row r="2765" spans="2:15" ht="15" customHeight="1" x14ac:dyDescent="0.3">
      <c r="B2765" s="15" t="str">
        <f>IF(AND('[1]Vmesna vrtilna_SKLOP1'!B2765&lt;&gt;"",'[1]Vmesna vrtilna_SKLOP1'!C2765&lt;&gt;""),IF('[1]Vmesna vrtilna_SKLOP1'!B2765&lt;&gt;"",'[1]Vmesna vrtilna_SKLOP1'!B2765,""),"")</f>
        <v/>
      </c>
      <c r="C2765" s="16" t="str">
        <f>IF(OR(C2764="Posebna oblika",C2764="Kulturno zaščiten objekt",C2764="Kulturno zaščiten objekt, Posebna oblika"),"Glej zavihek POSEBNI POGOJI",IF(SUM(N2764:Q2764)=1,"Posebna oblika",IF(SUM(N2764:Q2764)=10,"Kulturno zaščiten objekt",IF(SUM(N2764:Q2764)=11,"Kulturno zaščiten objekt, Posebna oblika",IF(AND('[1]Vmesna vrtilna_SKLOP1'!C2765&lt;&gt;"",'[1]Vmesna vrtilna_SKLOP1'!D2765&lt;&gt;""),IF('[1]Vmesna vrtilna_SKLOP1'!C2765&lt;&gt;"",'[1]Vmesna vrtilna_SKLOP1'!C2765,""),"")))))</f>
        <v/>
      </c>
      <c r="D2765" s="17" t="str">
        <f>IF(IFERROR(VLOOKUP(B2765,'[1]Vmesna vrtilna_SKLOP1'!B:J,6,0),"")=0,"",IFERROR(VLOOKUP(B2765,'[1]Vmesna vrtilna_SKLOP1'!B:J,6,0),""))</f>
        <v/>
      </c>
      <c r="E2765" s="16" t="str">
        <f>IF(IF('[1]Vmesna vrtilna_SKLOP1'!E2765&lt;&gt;"",'[1]Vmesna vrtilna_SKLOP1'!D2765,"")=0,"",IF('[1]Vmesna vrtilna_SKLOP1'!E2765&lt;&gt;"",'[1]Vmesna vrtilna_SKLOP1'!D2765,""))</f>
        <v/>
      </c>
      <c r="F2765" s="18" t="str">
        <f>IF('[1]Vmesna vrtilna_SKLOP1'!E2765&lt;&gt;"",'[1]Vmesna vrtilna_SKLOP1'!E2765,"")</f>
        <v>Demontaža police</v>
      </c>
      <c r="G2765" s="15" t="str">
        <f>IF('[1]Vmesna vrtilna_SKLOP1'!E2765&lt;&gt;"",'[1]Vmesna vrtilna_SKLOP1'!F2765,"")</f>
        <v>[kos]</v>
      </c>
      <c r="H2765" s="19">
        <f>IF('[1]Vmesna vrtilna_SKLOP1'!F2765&lt;&gt;"",'[1]Vmesna vrtilna_SKLOP1'!I2765,"")</f>
        <v>6</v>
      </c>
      <c r="I2765" s="20" t="str">
        <f>IF(I2764="Skupaj:","DDV (22%):",IF(I2764="DDV (22%):","Skupaj z DDV:",IF(AND('[1]Vmesna vrtilna_SKLOP1'!C2765&lt;&gt;"",'[1]Vmesna vrtilna_SKLOP1'!E2765=""),"Skupaj:","")))</f>
        <v/>
      </c>
      <c r="J2765" s="21">
        <f t="shared" si="87"/>
        <v>0</v>
      </c>
      <c r="K2765" s="21">
        <f>IF(I2765="Skupaj z DDV:",SUM(K2763,K2764),IF(I2765="DDV (22%):",K2764*0.22,IF(AND('[1]Vmesna vrtilna_SKLOP1'!C2765&lt;&gt;"",'[1]Vmesna vrtilna_SKLOP1'!D2765=""),'[1]Vmesna vrtilna_SKLOP1'!J2765,IF(F2765&lt;&gt;"",IF('[1]Vmesna vrtilna_SKLOP1'!J2765&lt;&gt;"",'[1]Vmesna vrtilna_SKLOP1'!J2765,""),""))))</f>
        <v>35</v>
      </c>
      <c r="L2765" s="22">
        <f>IF(I2764="Skupaj:","DDV (22%):",IF(I2764="DDV (22%):","Skupaj z DDV:",IF(AND('[1]Vmesna vrtilna_SKLOP1'!C2765&lt;&gt;"",'[1]Vmesna vrtilna_SKLOP1'!E2765=""),"Skupaj:",IF(AND('[1]Vmesna vrtilna_SKLOP1'!C2765&lt;&gt;"",'[1]Vmesna vrtilna_SKLOP1'!D2765=""),'[1]Vmesna vrtilna_SKLOP1'!J2765,IF(F2765&lt;&gt;"",IF('[1]Vmesna vrtilna_SKLOP1'!J2765&lt;&gt;"",'[1]Vmesna vrtilna_SKLOP1'!J2765,""),"")))))</f>
        <v>35</v>
      </c>
      <c r="M2765" s="22">
        <f t="shared" si="86"/>
        <v>0</v>
      </c>
      <c r="N2765" s="22" t="str">
        <f>IF(IFERROR(VLOOKUP(B2765,'[1]Vmesna vrtilna_SKLOP1'!B:J,7,0),"")=0,"",IFERROR(VLOOKUP(B2765,'[1]Vmesna vrtilna_SKLOP1'!B:J,7,0),""))</f>
        <v/>
      </c>
      <c r="O2765" s="22"/>
    </row>
    <row r="2766" spans="2:15" ht="15" customHeight="1" x14ac:dyDescent="0.3">
      <c r="B2766" s="15" t="str">
        <f>IF(AND('[1]Vmesna vrtilna_SKLOP1'!B2766&lt;&gt;"",'[1]Vmesna vrtilna_SKLOP1'!C2766&lt;&gt;""),IF('[1]Vmesna vrtilna_SKLOP1'!B2766&lt;&gt;"",'[1]Vmesna vrtilna_SKLOP1'!B2766,""),"")</f>
        <v/>
      </c>
      <c r="C2766" s="16" t="str">
        <f>IF(OR(C2765="Posebna oblika",C2765="Kulturno zaščiten objekt",C2765="Kulturno zaščiten objekt, Posebna oblika"),"Glej zavihek POSEBNI POGOJI",IF(SUM(N2765:Q2765)=1,"Posebna oblika",IF(SUM(N2765:Q2765)=10,"Kulturno zaščiten objekt",IF(SUM(N2765:Q2765)=11,"Kulturno zaščiten objekt, Posebna oblika",IF(AND('[1]Vmesna vrtilna_SKLOP1'!C2766&lt;&gt;"",'[1]Vmesna vrtilna_SKLOP1'!D2766&lt;&gt;""),IF('[1]Vmesna vrtilna_SKLOP1'!C2766&lt;&gt;"",'[1]Vmesna vrtilna_SKLOP1'!C2766,""),"")))))</f>
        <v/>
      </c>
      <c r="D2766" s="17" t="str">
        <f>IF(IFERROR(VLOOKUP(B2766,'[1]Vmesna vrtilna_SKLOP1'!B:J,6,0),"")=0,"",IFERROR(VLOOKUP(B2766,'[1]Vmesna vrtilna_SKLOP1'!B:J,6,0),""))</f>
        <v/>
      </c>
      <c r="E2766" s="16" t="str">
        <f>IF(IF('[1]Vmesna vrtilna_SKLOP1'!E2766&lt;&gt;"",'[1]Vmesna vrtilna_SKLOP1'!D2766,"")=0,"",IF('[1]Vmesna vrtilna_SKLOP1'!E2766&lt;&gt;"",'[1]Vmesna vrtilna_SKLOP1'!D2766,""))</f>
        <v/>
      </c>
      <c r="F2766" s="18" t="str">
        <f>IF('[1]Vmesna vrtilna_SKLOP1'!E2766&lt;&gt;"",'[1]Vmesna vrtilna_SKLOP1'!E2766,"")</f>
        <v/>
      </c>
      <c r="G2766" s="15" t="str">
        <f>IF('[1]Vmesna vrtilna_SKLOP1'!E2766&lt;&gt;"",'[1]Vmesna vrtilna_SKLOP1'!F2766,"")</f>
        <v/>
      </c>
      <c r="H2766" s="19" t="str">
        <f>IF('[1]Vmesna vrtilna_SKLOP1'!F2766&lt;&gt;"",'[1]Vmesna vrtilna_SKLOP1'!I2766,"")</f>
        <v/>
      </c>
      <c r="I2766" s="20" t="str">
        <f>IF(I2765="Skupaj:","DDV (22%):",IF(I2765="DDV (22%):","Skupaj z DDV:",IF(AND('[1]Vmesna vrtilna_SKLOP1'!C2766&lt;&gt;"",'[1]Vmesna vrtilna_SKLOP1'!E2766=""),"Skupaj:","")))</f>
        <v/>
      </c>
      <c r="J2766" s="21" t="str">
        <f t="shared" si="87"/>
        <v/>
      </c>
      <c r="K2766" s="21" t="str">
        <f>IF(I2766="Skupaj z DDV:",SUM(K2764,K2765),IF(I2766="DDV (22%):",K2765*0.22,IF(AND('[1]Vmesna vrtilna_SKLOP1'!C2766&lt;&gt;"",'[1]Vmesna vrtilna_SKLOP1'!D2766=""),'[1]Vmesna vrtilna_SKLOP1'!J2766,IF(F2766&lt;&gt;"",IF('[1]Vmesna vrtilna_SKLOP1'!J2766&lt;&gt;"",'[1]Vmesna vrtilna_SKLOP1'!J2766,""),""))))</f>
        <v/>
      </c>
      <c r="L2766" s="22" t="str">
        <f>IF(I2765="Skupaj:","DDV (22%):",IF(I2765="DDV (22%):","Skupaj z DDV:",IF(AND('[1]Vmesna vrtilna_SKLOP1'!C2766&lt;&gt;"",'[1]Vmesna vrtilna_SKLOP1'!E2766=""),"Skupaj:",IF(AND('[1]Vmesna vrtilna_SKLOP1'!C2766&lt;&gt;"",'[1]Vmesna vrtilna_SKLOP1'!D2766=""),'[1]Vmesna vrtilna_SKLOP1'!J2766,IF(F2766&lt;&gt;"",IF('[1]Vmesna vrtilna_SKLOP1'!J2766&lt;&gt;"",'[1]Vmesna vrtilna_SKLOP1'!J2766,""),"")))))</f>
        <v/>
      </c>
      <c r="M2766" s="22">
        <f t="shared" si="86"/>
        <v>0</v>
      </c>
      <c r="N2766" s="22" t="str">
        <f>IF(IFERROR(VLOOKUP(B2766,'[1]Vmesna vrtilna_SKLOP1'!B:J,7,0),"")=0,"",IFERROR(VLOOKUP(B2766,'[1]Vmesna vrtilna_SKLOP1'!B:J,7,0),""))</f>
        <v/>
      </c>
      <c r="O2766" s="22"/>
    </row>
    <row r="2767" spans="2:15" ht="15" customHeight="1" x14ac:dyDescent="0.3">
      <c r="B2767" s="15" t="str">
        <f>IF(AND('[1]Vmesna vrtilna_SKLOP1'!B2767&lt;&gt;"",'[1]Vmesna vrtilna_SKLOP1'!C2767&lt;&gt;""),IF('[1]Vmesna vrtilna_SKLOP1'!B2767&lt;&gt;"",'[1]Vmesna vrtilna_SKLOP1'!B2767,""),"")</f>
        <v/>
      </c>
      <c r="C2767" s="16" t="str">
        <f>IF(OR(C2766="Posebna oblika",C2766="Kulturno zaščiten objekt",C2766="Kulturno zaščiten objekt, Posebna oblika"),"Glej zavihek POSEBNI POGOJI",IF(SUM(N2766:Q2766)=1,"Posebna oblika",IF(SUM(N2766:Q2766)=10,"Kulturno zaščiten objekt",IF(SUM(N2766:Q2766)=11,"Kulturno zaščiten objekt, Posebna oblika",IF(AND('[1]Vmesna vrtilna_SKLOP1'!C2767&lt;&gt;"",'[1]Vmesna vrtilna_SKLOP1'!D2767&lt;&gt;""),IF('[1]Vmesna vrtilna_SKLOP1'!C2767&lt;&gt;"",'[1]Vmesna vrtilna_SKLOP1'!C2767,""),"")))))</f>
        <v/>
      </c>
      <c r="D2767" s="17" t="str">
        <f>IF(IFERROR(VLOOKUP(B2767,'[1]Vmesna vrtilna_SKLOP1'!B:J,6,0),"")=0,"",IFERROR(VLOOKUP(B2767,'[1]Vmesna vrtilna_SKLOP1'!B:J,6,0),""))</f>
        <v/>
      </c>
      <c r="E2767" s="16" t="str">
        <f>IF(IF('[1]Vmesna vrtilna_SKLOP1'!E2767&lt;&gt;"",'[1]Vmesna vrtilna_SKLOP1'!D2767,"")=0,"",IF('[1]Vmesna vrtilna_SKLOP1'!E2767&lt;&gt;"",'[1]Vmesna vrtilna_SKLOP1'!D2767,""))</f>
        <v>Montaža</v>
      </c>
      <c r="F2767" s="18" t="str">
        <f>IF('[1]Vmesna vrtilna_SKLOP1'!E2767&lt;&gt;"",'[1]Vmesna vrtilna_SKLOP1'!E2767,"")</f>
        <v>RAL montaža oken z zidarskimi deli</v>
      </c>
      <c r="G2767" s="15" t="str">
        <f>IF('[1]Vmesna vrtilna_SKLOP1'!E2767&lt;&gt;"",'[1]Vmesna vrtilna_SKLOP1'!F2767,"")</f>
        <v>[m1]</v>
      </c>
      <c r="H2767" s="19">
        <f>IF('[1]Vmesna vrtilna_SKLOP1'!F2767&lt;&gt;"",'[1]Vmesna vrtilna_SKLOP1'!I2767,"")</f>
        <v>10.399999999999999</v>
      </c>
      <c r="I2767" s="20" t="str">
        <f>IF(I2766="Skupaj:","DDV (22%):",IF(I2766="DDV (22%):","Skupaj z DDV:",IF(AND('[1]Vmesna vrtilna_SKLOP1'!C2767&lt;&gt;"",'[1]Vmesna vrtilna_SKLOP1'!E2767=""),"Skupaj:","")))</f>
        <v/>
      </c>
      <c r="J2767" s="21">
        <f t="shared" si="87"/>
        <v>0</v>
      </c>
      <c r="K2767" s="21">
        <f>IF(I2767="Skupaj z DDV:",SUM(K2765,K2766),IF(I2767="DDV (22%):",K2766*0.22,IF(AND('[1]Vmesna vrtilna_SKLOP1'!C2767&lt;&gt;"",'[1]Vmesna vrtilna_SKLOP1'!D2767=""),'[1]Vmesna vrtilna_SKLOP1'!J2767,IF(F2767&lt;&gt;"",IF('[1]Vmesna vrtilna_SKLOP1'!J2767&lt;&gt;"",'[1]Vmesna vrtilna_SKLOP1'!J2767,""),""))))</f>
        <v>353.59999999999997</v>
      </c>
      <c r="L2767" s="22">
        <f>IF(I2766="Skupaj:","DDV (22%):",IF(I2766="DDV (22%):","Skupaj z DDV:",IF(AND('[1]Vmesna vrtilna_SKLOP1'!C2767&lt;&gt;"",'[1]Vmesna vrtilna_SKLOP1'!E2767=""),"Skupaj:",IF(AND('[1]Vmesna vrtilna_SKLOP1'!C2767&lt;&gt;"",'[1]Vmesna vrtilna_SKLOP1'!D2767=""),'[1]Vmesna vrtilna_SKLOP1'!J2767,IF(F2767&lt;&gt;"",IF('[1]Vmesna vrtilna_SKLOP1'!J2767&lt;&gt;"",'[1]Vmesna vrtilna_SKLOP1'!J2767,""),"")))))</f>
        <v>353.59999999999997</v>
      </c>
      <c r="M2767" s="22">
        <f t="shared" si="86"/>
        <v>0</v>
      </c>
      <c r="N2767" s="22" t="str">
        <f>IF(IFERROR(VLOOKUP(B2767,'[1]Vmesna vrtilna_SKLOP1'!B:J,7,0),"")=0,"",IFERROR(VLOOKUP(B2767,'[1]Vmesna vrtilna_SKLOP1'!B:J,7,0),""))</f>
        <v/>
      </c>
      <c r="O2767" s="22"/>
    </row>
    <row r="2768" spans="2:15" ht="15" customHeight="1" x14ac:dyDescent="0.3">
      <c r="B2768" s="15" t="str">
        <f>IF(AND('[1]Vmesna vrtilna_SKLOP1'!B2768&lt;&gt;"",'[1]Vmesna vrtilna_SKLOP1'!C2768&lt;&gt;""),IF('[1]Vmesna vrtilna_SKLOP1'!B2768&lt;&gt;"",'[1]Vmesna vrtilna_SKLOP1'!B2768,""),"")</f>
        <v/>
      </c>
      <c r="C2768" s="16" t="str">
        <f>IF(OR(C2767="Posebna oblika",C2767="Kulturno zaščiten objekt",C2767="Kulturno zaščiten objekt, Posebna oblika"),"Glej zavihek POSEBNI POGOJI",IF(SUM(N2767:Q2767)=1,"Posebna oblika",IF(SUM(N2767:Q2767)=10,"Kulturno zaščiten objekt",IF(SUM(N2767:Q2767)=11,"Kulturno zaščiten objekt, Posebna oblika",IF(AND('[1]Vmesna vrtilna_SKLOP1'!C2768&lt;&gt;"",'[1]Vmesna vrtilna_SKLOP1'!D2768&lt;&gt;""),IF('[1]Vmesna vrtilna_SKLOP1'!C2768&lt;&gt;"",'[1]Vmesna vrtilna_SKLOP1'!C2768,""),"")))))</f>
        <v/>
      </c>
      <c r="D2768" s="17" t="str">
        <f>IF(IFERROR(VLOOKUP(B2768,'[1]Vmesna vrtilna_SKLOP1'!B:J,6,0),"")=0,"",IFERROR(VLOOKUP(B2768,'[1]Vmesna vrtilna_SKLOP1'!B:J,6,0),""))</f>
        <v/>
      </c>
      <c r="E2768" s="16" t="str">
        <f>IF(IF('[1]Vmesna vrtilna_SKLOP1'!E2768&lt;&gt;"",'[1]Vmesna vrtilna_SKLOP1'!D2768,"")=0,"",IF('[1]Vmesna vrtilna_SKLOP1'!E2768&lt;&gt;"",'[1]Vmesna vrtilna_SKLOP1'!D2768,""))</f>
        <v/>
      </c>
      <c r="F2768" s="18" t="str">
        <f>IF('[1]Vmesna vrtilna_SKLOP1'!E2768&lt;&gt;"",'[1]Vmesna vrtilna_SKLOP1'!E2768,"")</f>
        <v>RAL montaža oken z zidarskimi deli ter dodatno zapiranje odprtine nad notr. rolo omarico</v>
      </c>
      <c r="G2768" s="15" t="str">
        <f>IF('[1]Vmesna vrtilna_SKLOP1'!E2768&lt;&gt;"",'[1]Vmesna vrtilna_SKLOP1'!F2768,"")</f>
        <v>[m1]</v>
      </c>
      <c r="H2768" s="19">
        <f>IF('[1]Vmesna vrtilna_SKLOP1'!F2768&lt;&gt;"",'[1]Vmesna vrtilna_SKLOP1'!I2768,"")</f>
        <v>18.699999999999996</v>
      </c>
      <c r="I2768" s="20" t="str">
        <f>IF(I2767="Skupaj:","DDV (22%):",IF(I2767="DDV (22%):","Skupaj z DDV:",IF(AND('[1]Vmesna vrtilna_SKLOP1'!C2768&lt;&gt;"",'[1]Vmesna vrtilna_SKLOP1'!E2768=""),"Skupaj:","")))</f>
        <v/>
      </c>
      <c r="J2768" s="21">
        <f t="shared" si="87"/>
        <v>0</v>
      </c>
      <c r="K2768" s="21">
        <f>IF(I2768="Skupaj z DDV:",SUM(K2766,K2767),IF(I2768="DDV (22%):",K2767*0.22,IF(AND('[1]Vmesna vrtilna_SKLOP1'!C2768&lt;&gt;"",'[1]Vmesna vrtilna_SKLOP1'!D2768=""),'[1]Vmesna vrtilna_SKLOP1'!J2768,IF(F2768&lt;&gt;"",IF('[1]Vmesna vrtilna_SKLOP1'!J2768&lt;&gt;"",'[1]Vmesna vrtilna_SKLOP1'!J2768,""),""))))</f>
        <v>690.19999999999993</v>
      </c>
      <c r="L2768" s="22">
        <f>IF(I2767="Skupaj:","DDV (22%):",IF(I2767="DDV (22%):","Skupaj z DDV:",IF(AND('[1]Vmesna vrtilna_SKLOP1'!C2768&lt;&gt;"",'[1]Vmesna vrtilna_SKLOP1'!E2768=""),"Skupaj:",IF(AND('[1]Vmesna vrtilna_SKLOP1'!C2768&lt;&gt;"",'[1]Vmesna vrtilna_SKLOP1'!D2768=""),'[1]Vmesna vrtilna_SKLOP1'!J2768,IF(F2768&lt;&gt;"",IF('[1]Vmesna vrtilna_SKLOP1'!J2768&lt;&gt;"",'[1]Vmesna vrtilna_SKLOP1'!J2768,""),"")))))</f>
        <v>690.19999999999993</v>
      </c>
      <c r="M2768" s="22">
        <f t="shared" si="86"/>
        <v>0</v>
      </c>
      <c r="N2768" s="22" t="str">
        <f>IF(IFERROR(VLOOKUP(B2768,'[1]Vmesna vrtilna_SKLOP1'!B:J,7,0),"")=0,"",IFERROR(VLOOKUP(B2768,'[1]Vmesna vrtilna_SKLOP1'!B:J,7,0),""))</f>
        <v/>
      </c>
      <c r="O2768" s="22"/>
    </row>
    <row r="2769" spans="2:15" ht="15" customHeight="1" x14ac:dyDescent="0.3">
      <c r="B2769" s="15" t="str">
        <f>IF(AND('[1]Vmesna vrtilna_SKLOP1'!B2769&lt;&gt;"",'[1]Vmesna vrtilna_SKLOP1'!C2769&lt;&gt;""),IF('[1]Vmesna vrtilna_SKLOP1'!B2769&lt;&gt;"",'[1]Vmesna vrtilna_SKLOP1'!B2769,""),"")</f>
        <v/>
      </c>
      <c r="C2769" s="16" t="str">
        <f>IF(OR(C2768="Posebna oblika",C2768="Kulturno zaščiten objekt",C2768="Kulturno zaščiten objekt, Posebna oblika"),"Glej zavihek POSEBNI POGOJI",IF(SUM(N2768:Q2768)=1,"Posebna oblika",IF(SUM(N2768:Q2768)=10,"Kulturno zaščiten objekt",IF(SUM(N2768:Q2768)=11,"Kulturno zaščiten objekt, Posebna oblika",IF(AND('[1]Vmesna vrtilna_SKLOP1'!C2769&lt;&gt;"",'[1]Vmesna vrtilna_SKLOP1'!D2769&lt;&gt;""),IF('[1]Vmesna vrtilna_SKLOP1'!C2769&lt;&gt;"",'[1]Vmesna vrtilna_SKLOP1'!C2769,""),"")))))</f>
        <v/>
      </c>
      <c r="D2769" s="17" t="str">
        <f>IF(IFERROR(VLOOKUP(B2769,'[1]Vmesna vrtilna_SKLOP1'!B:J,6,0),"")=0,"",IFERROR(VLOOKUP(B2769,'[1]Vmesna vrtilna_SKLOP1'!B:J,6,0),""))</f>
        <v/>
      </c>
      <c r="E2769" s="16" t="str">
        <f>IF(IF('[1]Vmesna vrtilna_SKLOP1'!E2769&lt;&gt;"",'[1]Vmesna vrtilna_SKLOP1'!D2769,"")=0,"",IF('[1]Vmesna vrtilna_SKLOP1'!E2769&lt;&gt;"",'[1]Vmesna vrtilna_SKLOP1'!D2769,""))</f>
        <v/>
      </c>
      <c r="F2769" s="18" t="str">
        <f>IF('[1]Vmesna vrtilna_SKLOP1'!E2769&lt;&gt;"",'[1]Vmesna vrtilna_SKLOP1'!E2769,"")</f>
        <v>Montaža police</v>
      </c>
      <c r="G2769" s="15" t="str">
        <f>IF('[1]Vmesna vrtilna_SKLOP1'!E2769&lt;&gt;"",'[1]Vmesna vrtilna_SKLOP1'!F2769,"")</f>
        <v>[kos]</v>
      </c>
      <c r="H2769" s="19">
        <f>IF('[1]Vmesna vrtilna_SKLOP1'!F2769&lt;&gt;"",'[1]Vmesna vrtilna_SKLOP1'!I2769,"")</f>
        <v>6</v>
      </c>
      <c r="I2769" s="20" t="str">
        <f>IF(I2768="Skupaj:","DDV (22%):",IF(I2768="DDV (22%):","Skupaj z DDV:",IF(AND('[1]Vmesna vrtilna_SKLOP1'!C2769&lt;&gt;"",'[1]Vmesna vrtilna_SKLOP1'!E2769=""),"Skupaj:","")))</f>
        <v/>
      </c>
      <c r="J2769" s="21">
        <f t="shared" si="87"/>
        <v>0</v>
      </c>
      <c r="K2769" s="21">
        <f>IF(I2769="Skupaj z DDV:",SUM(K2767,K2768),IF(I2769="DDV (22%):",K2768*0.22,IF(AND('[1]Vmesna vrtilna_SKLOP1'!C2769&lt;&gt;"",'[1]Vmesna vrtilna_SKLOP1'!D2769=""),'[1]Vmesna vrtilna_SKLOP1'!J2769,IF(F2769&lt;&gt;"",IF('[1]Vmesna vrtilna_SKLOP1'!J2769&lt;&gt;"",'[1]Vmesna vrtilna_SKLOP1'!J2769,""),""))))</f>
        <v>70</v>
      </c>
      <c r="L2769" s="22">
        <f>IF(I2768="Skupaj:","DDV (22%):",IF(I2768="DDV (22%):","Skupaj z DDV:",IF(AND('[1]Vmesna vrtilna_SKLOP1'!C2769&lt;&gt;"",'[1]Vmesna vrtilna_SKLOP1'!E2769=""),"Skupaj:",IF(AND('[1]Vmesna vrtilna_SKLOP1'!C2769&lt;&gt;"",'[1]Vmesna vrtilna_SKLOP1'!D2769=""),'[1]Vmesna vrtilna_SKLOP1'!J2769,IF(F2769&lt;&gt;"",IF('[1]Vmesna vrtilna_SKLOP1'!J2769&lt;&gt;"",'[1]Vmesna vrtilna_SKLOP1'!J2769,""),"")))))</f>
        <v>70</v>
      </c>
      <c r="M2769" s="22">
        <f t="shared" si="86"/>
        <v>0</v>
      </c>
      <c r="N2769" s="22" t="str">
        <f>IF(IFERROR(VLOOKUP(B2769,'[1]Vmesna vrtilna_SKLOP1'!B:J,7,0),"")=0,"",IFERROR(VLOOKUP(B2769,'[1]Vmesna vrtilna_SKLOP1'!B:J,7,0),""))</f>
        <v/>
      </c>
      <c r="O2769" s="22"/>
    </row>
    <row r="2770" spans="2:15" ht="15" customHeight="1" x14ac:dyDescent="0.3">
      <c r="B2770" s="15" t="str">
        <f>IF(AND('[1]Vmesna vrtilna_SKLOP1'!B2770&lt;&gt;"",'[1]Vmesna vrtilna_SKLOP1'!C2770&lt;&gt;""),IF('[1]Vmesna vrtilna_SKLOP1'!B2770&lt;&gt;"",'[1]Vmesna vrtilna_SKLOP1'!B2770,""),"")</f>
        <v/>
      </c>
      <c r="C2770" s="16" t="str">
        <f>IF(OR(C2769="Posebna oblika",C2769="Kulturno zaščiten objekt",C2769="Kulturno zaščiten objekt, Posebna oblika"),"Glej zavihek POSEBNI POGOJI",IF(SUM(N2769:Q2769)=1,"Posebna oblika",IF(SUM(N2769:Q2769)=10,"Kulturno zaščiten objekt",IF(SUM(N2769:Q2769)=11,"Kulturno zaščiten objekt, Posebna oblika",IF(AND('[1]Vmesna vrtilna_SKLOP1'!C2770&lt;&gt;"",'[1]Vmesna vrtilna_SKLOP1'!D2770&lt;&gt;""),IF('[1]Vmesna vrtilna_SKLOP1'!C2770&lt;&gt;"",'[1]Vmesna vrtilna_SKLOP1'!C2770,""),"")))))</f>
        <v/>
      </c>
      <c r="D2770" s="17" t="str">
        <f>IF(IFERROR(VLOOKUP(B2770,'[1]Vmesna vrtilna_SKLOP1'!B:J,6,0),"")=0,"",IFERROR(VLOOKUP(B2770,'[1]Vmesna vrtilna_SKLOP1'!B:J,6,0),""))</f>
        <v/>
      </c>
      <c r="E2770" s="16" t="str">
        <f>IF(IF('[1]Vmesna vrtilna_SKLOP1'!E2770&lt;&gt;"",'[1]Vmesna vrtilna_SKLOP1'!D2770,"")=0,"",IF('[1]Vmesna vrtilna_SKLOP1'!E2770&lt;&gt;"",'[1]Vmesna vrtilna_SKLOP1'!D2770,""))</f>
        <v/>
      </c>
      <c r="F2770" s="18" t="str">
        <f>IF('[1]Vmesna vrtilna_SKLOP1'!E2770&lt;&gt;"",'[1]Vmesna vrtilna_SKLOP1'!E2770,"")</f>
        <v>RAL montaža vrat z zidarskimi deli ter dodatno zapiranje odprtine nad notr. rolo omarico</v>
      </c>
      <c r="G2770" s="15" t="str">
        <f>IF('[1]Vmesna vrtilna_SKLOP1'!E2770&lt;&gt;"",'[1]Vmesna vrtilna_SKLOP1'!F2770,"")</f>
        <v>[m1]</v>
      </c>
      <c r="H2770" s="19">
        <f>IF('[1]Vmesna vrtilna_SKLOP1'!F2770&lt;&gt;"",'[1]Vmesna vrtilna_SKLOP1'!I2770,"")</f>
        <v>5.8</v>
      </c>
      <c r="I2770" s="20" t="str">
        <f>IF(I2769="Skupaj:","DDV (22%):",IF(I2769="DDV (22%):","Skupaj z DDV:",IF(AND('[1]Vmesna vrtilna_SKLOP1'!C2770&lt;&gt;"",'[1]Vmesna vrtilna_SKLOP1'!E2770=""),"Skupaj:","")))</f>
        <v/>
      </c>
      <c r="J2770" s="21">
        <f t="shared" si="87"/>
        <v>0</v>
      </c>
      <c r="K2770" s="21">
        <f>IF(I2770="Skupaj z DDV:",SUM(K2768,K2769),IF(I2770="DDV (22%):",K2769*0.22,IF(AND('[1]Vmesna vrtilna_SKLOP1'!C2770&lt;&gt;"",'[1]Vmesna vrtilna_SKLOP1'!D2770=""),'[1]Vmesna vrtilna_SKLOP1'!J2770,IF(F2770&lt;&gt;"",IF('[1]Vmesna vrtilna_SKLOP1'!J2770&lt;&gt;"",'[1]Vmesna vrtilna_SKLOP1'!J2770,""),""))))</f>
        <v>210.8</v>
      </c>
      <c r="L2770" s="22">
        <f>IF(I2769="Skupaj:","DDV (22%):",IF(I2769="DDV (22%):","Skupaj z DDV:",IF(AND('[1]Vmesna vrtilna_SKLOP1'!C2770&lt;&gt;"",'[1]Vmesna vrtilna_SKLOP1'!E2770=""),"Skupaj:",IF(AND('[1]Vmesna vrtilna_SKLOP1'!C2770&lt;&gt;"",'[1]Vmesna vrtilna_SKLOP1'!D2770=""),'[1]Vmesna vrtilna_SKLOP1'!J2770,IF(F2770&lt;&gt;"",IF('[1]Vmesna vrtilna_SKLOP1'!J2770&lt;&gt;"",'[1]Vmesna vrtilna_SKLOP1'!J2770,""),"")))))</f>
        <v>210.8</v>
      </c>
      <c r="M2770" s="22">
        <f t="shared" si="86"/>
        <v>0</v>
      </c>
      <c r="N2770" s="22" t="str">
        <f>IF(IFERROR(VLOOKUP(B2770,'[1]Vmesna vrtilna_SKLOP1'!B:J,7,0),"")=0,"",IFERROR(VLOOKUP(B2770,'[1]Vmesna vrtilna_SKLOP1'!B:J,7,0),""))</f>
        <v/>
      </c>
      <c r="O2770" s="22"/>
    </row>
    <row r="2771" spans="2:15" ht="15" customHeight="1" x14ac:dyDescent="0.3">
      <c r="B2771" s="15" t="str">
        <f>IF(AND('[1]Vmesna vrtilna_SKLOP1'!B2771&lt;&gt;"",'[1]Vmesna vrtilna_SKLOP1'!C2771&lt;&gt;""),IF('[1]Vmesna vrtilna_SKLOP1'!B2771&lt;&gt;"",'[1]Vmesna vrtilna_SKLOP1'!B2771,""),"")</f>
        <v/>
      </c>
      <c r="C2771" s="16" t="str">
        <f>IF(OR(C2770="Posebna oblika",C2770="Kulturno zaščiten objekt",C2770="Kulturno zaščiten objekt, Posebna oblika"),"Glej zavihek POSEBNI POGOJI",IF(SUM(N2770:Q2770)=1,"Posebna oblika",IF(SUM(N2770:Q2770)=10,"Kulturno zaščiten objekt",IF(SUM(N2770:Q2770)=11,"Kulturno zaščiten objekt, Posebna oblika",IF(AND('[1]Vmesna vrtilna_SKLOP1'!C2771&lt;&gt;"",'[1]Vmesna vrtilna_SKLOP1'!D2771&lt;&gt;""),IF('[1]Vmesna vrtilna_SKLOP1'!C2771&lt;&gt;"",'[1]Vmesna vrtilna_SKLOP1'!C2771,""),"")))))</f>
        <v/>
      </c>
      <c r="D2771" s="17" t="str">
        <f>IF(IFERROR(VLOOKUP(B2771,'[1]Vmesna vrtilna_SKLOP1'!B:J,6,0),"")=0,"",IFERROR(VLOOKUP(B2771,'[1]Vmesna vrtilna_SKLOP1'!B:J,6,0),""))</f>
        <v/>
      </c>
      <c r="E2771" s="16" t="str">
        <f>IF(IF('[1]Vmesna vrtilna_SKLOP1'!E2771&lt;&gt;"",'[1]Vmesna vrtilna_SKLOP1'!D2771,"")=0,"",IF('[1]Vmesna vrtilna_SKLOP1'!E2771&lt;&gt;"",'[1]Vmesna vrtilna_SKLOP1'!D2771,""))</f>
        <v/>
      </c>
      <c r="F2771" s="18" t="str">
        <f>IF('[1]Vmesna vrtilna_SKLOP1'!E2771&lt;&gt;"",'[1]Vmesna vrtilna_SKLOP1'!E2771,"")</f>
        <v/>
      </c>
      <c r="G2771" s="15" t="str">
        <f>IF('[1]Vmesna vrtilna_SKLOP1'!E2771&lt;&gt;"",'[1]Vmesna vrtilna_SKLOP1'!F2771,"")</f>
        <v/>
      </c>
      <c r="H2771" s="19" t="str">
        <f>IF('[1]Vmesna vrtilna_SKLOP1'!F2771&lt;&gt;"",'[1]Vmesna vrtilna_SKLOP1'!I2771,"")</f>
        <v/>
      </c>
      <c r="I2771" s="20" t="str">
        <f>IF(I2770="Skupaj:","DDV (22%):",IF(I2770="DDV (22%):","Skupaj z DDV:",IF(AND('[1]Vmesna vrtilna_SKLOP1'!C2771&lt;&gt;"",'[1]Vmesna vrtilna_SKLOP1'!E2771=""),"Skupaj:","")))</f>
        <v/>
      </c>
      <c r="J2771" s="21" t="str">
        <f t="shared" si="87"/>
        <v/>
      </c>
      <c r="K2771" s="21" t="str">
        <f>IF(I2771="Skupaj z DDV:",SUM(K2769,K2770),IF(I2771="DDV (22%):",K2770*0.22,IF(AND('[1]Vmesna vrtilna_SKLOP1'!C2771&lt;&gt;"",'[1]Vmesna vrtilna_SKLOP1'!D2771=""),'[1]Vmesna vrtilna_SKLOP1'!J2771,IF(F2771&lt;&gt;"",IF('[1]Vmesna vrtilna_SKLOP1'!J2771&lt;&gt;"",'[1]Vmesna vrtilna_SKLOP1'!J2771,""),""))))</f>
        <v/>
      </c>
      <c r="L2771" s="22" t="str">
        <f>IF(I2770="Skupaj:","DDV (22%):",IF(I2770="DDV (22%):","Skupaj z DDV:",IF(AND('[1]Vmesna vrtilna_SKLOP1'!C2771&lt;&gt;"",'[1]Vmesna vrtilna_SKLOP1'!E2771=""),"Skupaj:",IF(AND('[1]Vmesna vrtilna_SKLOP1'!C2771&lt;&gt;"",'[1]Vmesna vrtilna_SKLOP1'!D2771=""),'[1]Vmesna vrtilna_SKLOP1'!J2771,IF(F2771&lt;&gt;"",IF('[1]Vmesna vrtilna_SKLOP1'!J2771&lt;&gt;"",'[1]Vmesna vrtilna_SKLOP1'!J2771,""),"")))))</f>
        <v/>
      </c>
      <c r="M2771" s="22">
        <f t="shared" si="86"/>
        <v>0</v>
      </c>
      <c r="N2771" s="22" t="str">
        <f>IF(IFERROR(VLOOKUP(B2771,'[1]Vmesna vrtilna_SKLOP1'!B:J,7,0),"")=0,"",IFERROR(VLOOKUP(B2771,'[1]Vmesna vrtilna_SKLOP1'!B:J,7,0),""))</f>
        <v/>
      </c>
      <c r="O2771" s="22"/>
    </row>
    <row r="2772" spans="2:15" ht="15" customHeight="1" x14ac:dyDescent="0.3">
      <c r="B2772" s="15" t="str">
        <f>IF(AND('[1]Vmesna vrtilna_SKLOP1'!B2772&lt;&gt;"",'[1]Vmesna vrtilna_SKLOP1'!C2772&lt;&gt;""),IF('[1]Vmesna vrtilna_SKLOP1'!B2772&lt;&gt;"",'[1]Vmesna vrtilna_SKLOP1'!B2772,""),"")</f>
        <v/>
      </c>
      <c r="C2772" s="16" t="str">
        <f>IF(OR(C2771="Posebna oblika",C2771="Kulturno zaščiten objekt",C2771="Kulturno zaščiten objekt, Posebna oblika"),"Glej zavihek POSEBNI POGOJI",IF(SUM(N2771:Q2771)=1,"Posebna oblika",IF(SUM(N2771:Q2771)=10,"Kulturno zaščiten objekt",IF(SUM(N2771:Q2771)=11,"Kulturno zaščiten objekt, Posebna oblika",IF(AND('[1]Vmesna vrtilna_SKLOP1'!C2772&lt;&gt;"",'[1]Vmesna vrtilna_SKLOP1'!D2772&lt;&gt;""),IF('[1]Vmesna vrtilna_SKLOP1'!C2772&lt;&gt;"",'[1]Vmesna vrtilna_SKLOP1'!C2772,""),"")))))</f>
        <v/>
      </c>
      <c r="D2772" s="17" t="str">
        <f>IF(IFERROR(VLOOKUP(B2772,'[1]Vmesna vrtilna_SKLOP1'!B:J,6,0),"")=0,"",IFERROR(VLOOKUP(B2772,'[1]Vmesna vrtilna_SKLOP1'!B:J,6,0),""))</f>
        <v/>
      </c>
      <c r="E2772" s="16" t="str">
        <f>IF(IF('[1]Vmesna vrtilna_SKLOP1'!E2772&lt;&gt;"",'[1]Vmesna vrtilna_SKLOP1'!D2772,"")=0,"",IF('[1]Vmesna vrtilna_SKLOP1'!E2772&lt;&gt;"",'[1]Vmesna vrtilna_SKLOP1'!D2772,""))</f>
        <v>Odvoz na deponijo</v>
      </c>
      <c r="F2772" s="18" t="str">
        <f>IF('[1]Vmesna vrtilna_SKLOP1'!E2772&lt;&gt;"",'[1]Vmesna vrtilna_SKLOP1'!E2772,"")</f>
        <v>Odvoz na deponijo</v>
      </c>
      <c r="G2772" s="15" t="str">
        <f>IF('[1]Vmesna vrtilna_SKLOP1'!E2772&lt;&gt;"",'[1]Vmesna vrtilna_SKLOP1'!F2772,"")</f>
        <v>[m1]</v>
      </c>
      <c r="H2772" s="19">
        <f>IF('[1]Vmesna vrtilna_SKLOP1'!F2772&lt;&gt;"",'[1]Vmesna vrtilna_SKLOP1'!I2772,"")</f>
        <v>34.9</v>
      </c>
      <c r="I2772" s="20" t="str">
        <f>IF(I2771="Skupaj:","DDV (22%):",IF(I2771="DDV (22%):","Skupaj z DDV:",IF(AND('[1]Vmesna vrtilna_SKLOP1'!C2772&lt;&gt;"",'[1]Vmesna vrtilna_SKLOP1'!E2772=""),"Skupaj:","")))</f>
        <v/>
      </c>
      <c r="J2772" s="21">
        <f t="shared" si="87"/>
        <v>0</v>
      </c>
      <c r="K2772" s="21">
        <f>IF(I2772="Skupaj z DDV:",SUM(K2770,K2771),IF(I2772="DDV (22%):",K2771*0.22,IF(AND('[1]Vmesna vrtilna_SKLOP1'!C2772&lt;&gt;"",'[1]Vmesna vrtilna_SKLOP1'!D2772=""),'[1]Vmesna vrtilna_SKLOP1'!J2772,IF(F2772&lt;&gt;"",IF('[1]Vmesna vrtilna_SKLOP1'!J2772&lt;&gt;"",'[1]Vmesna vrtilna_SKLOP1'!J2772,""),""))))</f>
        <v>104.69999999999999</v>
      </c>
      <c r="L2772" s="22">
        <f>IF(I2771="Skupaj:","DDV (22%):",IF(I2771="DDV (22%):","Skupaj z DDV:",IF(AND('[1]Vmesna vrtilna_SKLOP1'!C2772&lt;&gt;"",'[1]Vmesna vrtilna_SKLOP1'!E2772=""),"Skupaj:",IF(AND('[1]Vmesna vrtilna_SKLOP1'!C2772&lt;&gt;"",'[1]Vmesna vrtilna_SKLOP1'!D2772=""),'[1]Vmesna vrtilna_SKLOP1'!J2772,IF(F2772&lt;&gt;"",IF('[1]Vmesna vrtilna_SKLOP1'!J2772&lt;&gt;"",'[1]Vmesna vrtilna_SKLOP1'!J2772,""),"")))))</f>
        <v>104.69999999999999</v>
      </c>
      <c r="M2772" s="22">
        <f t="shared" si="86"/>
        <v>0</v>
      </c>
      <c r="N2772" s="22" t="str">
        <f>IF(IFERROR(VLOOKUP(B2772,'[1]Vmesna vrtilna_SKLOP1'!B:J,7,0),"")=0,"",IFERROR(VLOOKUP(B2772,'[1]Vmesna vrtilna_SKLOP1'!B:J,7,0),""))</f>
        <v/>
      </c>
      <c r="O2772" s="22"/>
    </row>
    <row r="2773" spans="2:15" ht="15" customHeight="1" x14ac:dyDescent="0.3">
      <c r="B2773" s="15" t="str">
        <f>IF(AND('[1]Vmesna vrtilna_SKLOP1'!B2773&lt;&gt;"",'[1]Vmesna vrtilna_SKLOP1'!C2773&lt;&gt;""),IF('[1]Vmesna vrtilna_SKLOP1'!B2773&lt;&gt;"",'[1]Vmesna vrtilna_SKLOP1'!B2773,""),"")</f>
        <v/>
      </c>
      <c r="C2773" s="16" t="str">
        <f>IF(OR(C2772="Posebna oblika",C2772="Kulturno zaščiten objekt",C2772="Kulturno zaščiten objekt, Posebna oblika"),"Glej zavihek POSEBNI POGOJI",IF(SUM(N2772:Q2772)=1,"Posebna oblika",IF(SUM(N2772:Q2772)=10,"Kulturno zaščiten objekt",IF(SUM(N2772:Q2772)=11,"Kulturno zaščiten objekt, Posebna oblika",IF(AND('[1]Vmesna vrtilna_SKLOP1'!C2773&lt;&gt;"",'[1]Vmesna vrtilna_SKLOP1'!D2773&lt;&gt;""),IF('[1]Vmesna vrtilna_SKLOP1'!C2773&lt;&gt;"",'[1]Vmesna vrtilna_SKLOP1'!C2773,""),"")))))</f>
        <v/>
      </c>
      <c r="D2773" s="17" t="str">
        <f>IF(IFERROR(VLOOKUP(B2773,'[1]Vmesna vrtilna_SKLOP1'!B:J,6,0),"")=0,"",IFERROR(VLOOKUP(B2773,'[1]Vmesna vrtilna_SKLOP1'!B:J,6,0),""))</f>
        <v/>
      </c>
      <c r="E2773" s="16" t="str">
        <f>IF(IF('[1]Vmesna vrtilna_SKLOP1'!E2773&lt;&gt;"",'[1]Vmesna vrtilna_SKLOP1'!D2773,"")=0,"",IF('[1]Vmesna vrtilna_SKLOP1'!E2773&lt;&gt;"",'[1]Vmesna vrtilna_SKLOP1'!D2773,""))</f>
        <v/>
      </c>
      <c r="F2773" s="18" t="str">
        <f>IF('[1]Vmesna vrtilna_SKLOP1'!E2773&lt;&gt;"",'[1]Vmesna vrtilna_SKLOP1'!E2773,"")</f>
        <v/>
      </c>
      <c r="G2773" s="15" t="str">
        <f>IF('[1]Vmesna vrtilna_SKLOP1'!E2773&lt;&gt;"",'[1]Vmesna vrtilna_SKLOP1'!F2773,"")</f>
        <v/>
      </c>
      <c r="H2773" s="19" t="str">
        <f>IF('[1]Vmesna vrtilna_SKLOP1'!F2773&lt;&gt;"",'[1]Vmesna vrtilna_SKLOP1'!I2773,"")</f>
        <v/>
      </c>
      <c r="I2773" s="20" t="str">
        <f>IF(I2772="Skupaj:","DDV (22%):",IF(I2772="DDV (22%):","Skupaj z DDV:",IF(AND('[1]Vmesna vrtilna_SKLOP1'!C2773&lt;&gt;"",'[1]Vmesna vrtilna_SKLOP1'!E2773=""),"Skupaj:","")))</f>
        <v/>
      </c>
      <c r="J2773" s="21" t="str">
        <f t="shared" si="87"/>
        <v/>
      </c>
      <c r="K2773" s="21" t="str">
        <f>IF(I2773="Skupaj z DDV:",SUM(K2771,K2772),IF(I2773="DDV (22%):",K2772*0.22,IF(AND('[1]Vmesna vrtilna_SKLOP1'!C2773&lt;&gt;"",'[1]Vmesna vrtilna_SKLOP1'!D2773=""),'[1]Vmesna vrtilna_SKLOP1'!J2773,IF(F2773&lt;&gt;"",IF('[1]Vmesna vrtilna_SKLOP1'!J2773&lt;&gt;"",'[1]Vmesna vrtilna_SKLOP1'!J2773,""),""))))</f>
        <v/>
      </c>
      <c r="L2773" s="22" t="str">
        <f>IF(I2772="Skupaj:","DDV (22%):",IF(I2772="DDV (22%):","Skupaj z DDV:",IF(AND('[1]Vmesna vrtilna_SKLOP1'!C2773&lt;&gt;"",'[1]Vmesna vrtilna_SKLOP1'!E2773=""),"Skupaj:",IF(AND('[1]Vmesna vrtilna_SKLOP1'!C2773&lt;&gt;"",'[1]Vmesna vrtilna_SKLOP1'!D2773=""),'[1]Vmesna vrtilna_SKLOP1'!J2773,IF(F2773&lt;&gt;"",IF('[1]Vmesna vrtilna_SKLOP1'!J2773&lt;&gt;"",'[1]Vmesna vrtilna_SKLOP1'!J2773,""),"")))))</f>
        <v/>
      </c>
      <c r="M2773" s="22">
        <f t="shared" si="86"/>
        <v>0</v>
      </c>
      <c r="N2773" s="22" t="str">
        <f>IF(IFERROR(VLOOKUP(B2773,'[1]Vmesna vrtilna_SKLOP1'!B:J,7,0),"")=0,"",IFERROR(VLOOKUP(B2773,'[1]Vmesna vrtilna_SKLOP1'!B:J,7,0),""))</f>
        <v/>
      </c>
      <c r="O2773" s="22"/>
    </row>
    <row r="2774" spans="2:15" ht="15" customHeight="1" x14ac:dyDescent="0.3">
      <c r="B2774" s="15" t="str">
        <f>IF(AND('[1]Vmesna vrtilna_SKLOP1'!B2774&lt;&gt;"",'[1]Vmesna vrtilna_SKLOP1'!C2774&lt;&gt;""),IF('[1]Vmesna vrtilna_SKLOP1'!B2774&lt;&gt;"",'[1]Vmesna vrtilna_SKLOP1'!B2774,""),"")</f>
        <v/>
      </c>
      <c r="C2774" s="16" t="str">
        <f>IF(OR(C2773="Posebna oblika",C2773="Kulturno zaščiten objekt",C2773="Kulturno zaščiten objekt, Posebna oblika"),"Glej zavihek POSEBNI POGOJI",IF(SUM(N2773:Q2773)=1,"Posebna oblika",IF(SUM(N2773:Q2773)=10,"Kulturno zaščiten objekt",IF(SUM(N2773:Q2773)=11,"Kulturno zaščiten objekt, Posebna oblika",IF(AND('[1]Vmesna vrtilna_SKLOP1'!C2774&lt;&gt;"",'[1]Vmesna vrtilna_SKLOP1'!D2774&lt;&gt;""),IF('[1]Vmesna vrtilna_SKLOP1'!C2774&lt;&gt;"",'[1]Vmesna vrtilna_SKLOP1'!C2774,""),"")))))</f>
        <v/>
      </c>
      <c r="D2774" s="17" t="str">
        <f>IF(IFERROR(VLOOKUP(B2774,'[1]Vmesna vrtilna_SKLOP1'!B:J,6,0),"")=0,"",IFERROR(VLOOKUP(B2774,'[1]Vmesna vrtilna_SKLOP1'!B:J,6,0),""))</f>
        <v/>
      </c>
      <c r="E2774" s="16" t="str">
        <f>IF(IF('[1]Vmesna vrtilna_SKLOP1'!E2774&lt;&gt;"",'[1]Vmesna vrtilna_SKLOP1'!D2774,"")=0,"",IF('[1]Vmesna vrtilna_SKLOP1'!E2774&lt;&gt;"",'[1]Vmesna vrtilna_SKLOP1'!D2774,""))</f>
        <v>Komarniki</v>
      </c>
      <c r="F2774" s="18" t="str">
        <f>IF('[1]Vmesna vrtilna_SKLOP1'!E2774&lt;&gt;"",'[1]Vmesna vrtilna_SKLOP1'!E2774,"")</f>
        <v>Komarnik-rolo, Dim. ŠxV: 1,2x1,4m</v>
      </c>
      <c r="G2774" s="15" t="str">
        <f>IF('[1]Vmesna vrtilna_SKLOP1'!E2774&lt;&gt;"",'[1]Vmesna vrtilna_SKLOP1'!F2774,"")</f>
        <v>[kos]</v>
      </c>
      <c r="H2774" s="19">
        <f>IF('[1]Vmesna vrtilna_SKLOP1'!F2774&lt;&gt;"",'[1]Vmesna vrtilna_SKLOP1'!I2774,"")</f>
        <v>2</v>
      </c>
      <c r="I2774" s="20" t="str">
        <f>IF(I2773="Skupaj:","DDV (22%):",IF(I2773="DDV (22%):","Skupaj z DDV:",IF(AND('[1]Vmesna vrtilna_SKLOP1'!C2774&lt;&gt;"",'[1]Vmesna vrtilna_SKLOP1'!E2774=""),"Skupaj:","")))</f>
        <v/>
      </c>
      <c r="J2774" s="21">
        <f t="shared" si="87"/>
        <v>0</v>
      </c>
      <c r="K2774" s="21">
        <f>IF(I2774="Skupaj z DDV:",SUM(K2772,K2773),IF(I2774="DDV (22%):",K2773*0.22,IF(AND('[1]Vmesna vrtilna_SKLOP1'!C2774&lt;&gt;"",'[1]Vmesna vrtilna_SKLOP1'!D2774=""),'[1]Vmesna vrtilna_SKLOP1'!J2774,IF(F2774&lt;&gt;"",IF('[1]Vmesna vrtilna_SKLOP1'!J2774&lt;&gt;"",'[1]Vmesna vrtilna_SKLOP1'!J2774,""),""))))</f>
        <v>390</v>
      </c>
      <c r="L2774" s="22">
        <f>IF(I2773="Skupaj:","DDV (22%):",IF(I2773="DDV (22%):","Skupaj z DDV:",IF(AND('[1]Vmesna vrtilna_SKLOP1'!C2774&lt;&gt;"",'[1]Vmesna vrtilna_SKLOP1'!E2774=""),"Skupaj:",IF(AND('[1]Vmesna vrtilna_SKLOP1'!C2774&lt;&gt;"",'[1]Vmesna vrtilna_SKLOP1'!D2774=""),'[1]Vmesna vrtilna_SKLOP1'!J2774,IF(F2774&lt;&gt;"",IF('[1]Vmesna vrtilna_SKLOP1'!J2774&lt;&gt;"",'[1]Vmesna vrtilna_SKLOP1'!J2774,""),"")))))</f>
        <v>390</v>
      </c>
      <c r="M2774" s="22">
        <f t="shared" si="86"/>
        <v>0</v>
      </c>
      <c r="N2774" s="22" t="str">
        <f>IF(IFERROR(VLOOKUP(B2774,'[1]Vmesna vrtilna_SKLOP1'!B:J,7,0),"")=0,"",IFERROR(VLOOKUP(B2774,'[1]Vmesna vrtilna_SKLOP1'!B:J,7,0),""))</f>
        <v/>
      </c>
      <c r="O2774" s="22"/>
    </row>
    <row r="2775" spans="2:15" ht="15" customHeight="1" x14ac:dyDescent="0.3">
      <c r="B2775" s="15" t="str">
        <f>IF(AND('[1]Vmesna vrtilna_SKLOP1'!B2775&lt;&gt;"",'[1]Vmesna vrtilna_SKLOP1'!C2775&lt;&gt;""),IF('[1]Vmesna vrtilna_SKLOP1'!B2775&lt;&gt;"",'[1]Vmesna vrtilna_SKLOP1'!B2775,""),"")</f>
        <v/>
      </c>
      <c r="C2775" s="16" t="str">
        <f>IF(OR(C2774="Posebna oblika",C2774="Kulturno zaščiten objekt",C2774="Kulturno zaščiten objekt, Posebna oblika"),"Glej zavihek POSEBNI POGOJI",IF(SUM(N2774:Q2774)=1,"Posebna oblika",IF(SUM(N2774:Q2774)=10,"Kulturno zaščiten objekt",IF(SUM(N2774:Q2774)=11,"Kulturno zaščiten objekt, Posebna oblika",IF(AND('[1]Vmesna vrtilna_SKLOP1'!C2775&lt;&gt;"",'[1]Vmesna vrtilna_SKLOP1'!D2775&lt;&gt;""),IF('[1]Vmesna vrtilna_SKLOP1'!C2775&lt;&gt;"",'[1]Vmesna vrtilna_SKLOP1'!C2775,""),"")))))</f>
        <v/>
      </c>
      <c r="D2775" s="17" t="str">
        <f>IF(IFERROR(VLOOKUP(B2775,'[1]Vmesna vrtilna_SKLOP1'!B:J,6,0),"")=0,"",IFERROR(VLOOKUP(B2775,'[1]Vmesna vrtilna_SKLOP1'!B:J,6,0),""))</f>
        <v/>
      </c>
      <c r="E2775" s="16" t="str">
        <f>IF(IF('[1]Vmesna vrtilna_SKLOP1'!E2775&lt;&gt;"",'[1]Vmesna vrtilna_SKLOP1'!D2775,"")=0,"",IF('[1]Vmesna vrtilna_SKLOP1'!E2775&lt;&gt;"",'[1]Vmesna vrtilna_SKLOP1'!D2775,""))</f>
        <v/>
      </c>
      <c r="F2775" s="18" t="str">
        <f>IF('[1]Vmesna vrtilna_SKLOP1'!E2775&lt;&gt;"",'[1]Vmesna vrtilna_SKLOP1'!E2775,"")</f>
        <v>Komarnik-rolo, Dim. ŠxV: 1,2x1,15m</v>
      </c>
      <c r="G2775" s="15" t="str">
        <f>IF('[1]Vmesna vrtilna_SKLOP1'!E2775&lt;&gt;"",'[1]Vmesna vrtilna_SKLOP1'!F2775,"")</f>
        <v>[kos]</v>
      </c>
      <c r="H2775" s="19">
        <f>IF('[1]Vmesna vrtilna_SKLOP1'!F2775&lt;&gt;"",'[1]Vmesna vrtilna_SKLOP1'!I2775,"")</f>
        <v>2</v>
      </c>
      <c r="I2775" s="20" t="str">
        <f>IF(I2774="Skupaj:","DDV (22%):",IF(I2774="DDV (22%):","Skupaj z DDV:",IF(AND('[1]Vmesna vrtilna_SKLOP1'!C2775&lt;&gt;"",'[1]Vmesna vrtilna_SKLOP1'!E2775=""),"Skupaj:","")))</f>
        <v/>
      </c>
      <c r="J2775" s="21">
        <f t="shared" si="87"/>
        <v>0</v>
      </c>
      <c r="K2775" s="21">
        <f>IF(I2775="Skupaj z DDV:",SUM(K2773,K2774),IF(I2775="DDV (22%):",K2774*0.22,IF(AND('[1]Vmesna vrtilna_SKLOP1'!C2775&lt;&gt;"",'[1]Vmesna vrtilna_SKLOP1'!D2775=""),'[1]Vmesna vrtilna_SKLOP1'!J2775,IF(F2775&lt;&gt;"",IF('[1]Vmesna vrtilna_SKLOP1'!J2775&lt;&gt;"",'[1]Vmesna vrtilna_SKLOP1'!J2775,""),""))))</f>
        <v>421.2</v>
      </c>
      <c r="L2775" s="22">
        <f>IF(I2774="Skupaj:","DDV (22%):",IF(I2774="DDV (22%):","Skupaj z DDV:",IF(AND('[1]Vmesna vrtilna_SKLOP1'!C2775&lt;&gt;"",'[1]Vmesna vrtilna_SKLOP1'!E2775=""),"Skupaj:",IF(AND('[1]Vmesna vrtilna_SKLOP1'!C2775&lt;&gt;"",'[1]Vmesna vrtilna_SKLOP1'!D2775=""),'[1]Vmesna vrtilna_SKLOP1'!J2775,IF(F2775&lt;&gt;"",IF('[1]Vmesna vrtilna_SKLOP1'!J2775&lt;&gt;"",'[1]Vmesna vrtilna_SKLOP1'!J2775,""),"")))))</f>
        <v>421.2</v>
      </c>
      <c r="M2775" s="22">
        <f t="shared" si="86"/>
        <v>0</v>
      </c>
      <c r="N2775" s="22" t="str">
        <f>IF(IFERROR(VLOOKUP(B2775,'[1]Vmesna vrtilna_SKLOP1'!B:J,7,0),"")=0,"",IFERROR(VLOOKUP(B2775,'[1]Vmesna vrtilna_SKLOP1'!B:J,7,0),""))</f>
        <v/>
      </c>
      <c r="O2775" s="22"/>
    </row>
    <row r="2776" spans="2:15" ht="15" customHeight="1" x14ac:dyDescent="0.3">
      <c r="B2776" s="15" t="str">
        <f>IF(AND('[1]Vmesna vrtilna_SKLOP1'!B2776&lt;&gt;"",'[1]Vmesna vrtilna_SKLOP1'!C2776&lt;&gt;""),IF('[1]Vmesna vrtilna_SKLOP1'!B2776&lt;&gt;"",'[1]Vmesna vrtilna_SKLOP1'!B2776,""),"")</f>
        <v/>
      </c>
      <c r="C2776" s="16" t="str">
        <f>IF(OR(C2775="Posebna oblika",C2775="Kulturno zaščiten objekt",C2775="Kulturno zaščiten objekt, Posebna oblika"),"Glej zavihek POSEBNI POGOJI",IF(SUM(N2775:Q2775)=1,"Posebna oblika",IF(SUM(N2775:Q2775)=10,"Kulturno zaščiten objekt",IF(SUM(N2775:Q2775)=11,"Kulturno zaščiten objekt, Posebna oblika",IF(AND('[1]Vmesna vrtilna_SKLOP1'!C2776&lt;&gt;"",'[1]Vmesna vrtilna_SKLOP1'!D2776&lt;&gt;""),IF('[1]Vmesna vrtilna_SKLOP1'!C2776&lt;&gt;"",'[1]Vmesna vrtilna_SKLOP1'!C2776,""),"")))))</f>
        <v/>
      </c>
      <c r="D2776" s="17" t="str">
        <f>IF(IFERROR(VLOOKUP(B2776,'[1]Vmesna vrtilna_SKLOP1'!B:J,6,0),"")=0,"",IFERROR(VLOOKUP(B2776,'[1]Vmesna vrtilna_SKLOP1'!B:J,6,0),""))</f>
        <v/>
      </c>
      <c r="E2776" s="16" t="str">
        <f>IF(IF('[1]Vmesna vrtilna_SKLOP1'!E2776&lt;&gt;"",'[1]Vmesna vrtilna_SKLOP1'!D2776,"")=0,"",IF('[1]Vmesna vrtilna_SKLOP1'!E2776&lt;&gt;"",'[1]Vmesna vrtilna_SKLOP1'!D2776,""))</f>
        <v/>
      </c>
      <c r="F2776" s="18" t="str">
        <f>IF('[1]Vmesna vrtilna_SKLOP1'!E2776&lt;&gt;"",'[1]Vmesna vrtilna_SKLOP1'!E2776,"")</f>
        <v/>
      </c>
      <c r="G2776" s="15" t="str">
        <f>IF('[1]Vmesna vrtilna_SKLOP1'!E2776&lt;&gt;"",'[1]Vmesna vrtilna_SKLOP1'!F2776,"")</f>
        <v/>
      </c>
      <c r="H2776" s="19" t="str">
        <f>IF('[1]Vmesna vrtilna_SKLOP1'!F2776&lt;&gt;"",'[1]Vmesna vrtilna_SKLOP1'!I2776,"")</f>
        <v/>
      </c>
      <c r="I2776" s="20" t="str">
        <f>IF(I2775="Skupaj:","DDV (22%):",IF(I2775="DDV (22%):","Skupaj z DDV:",IF(AND('[1]Vmesna vrtilna_SKLOP1'!C2776&lt;&gt;"",'[1]Vmesna vrtilna_SKLOP1'!E2776=""),"Skupaj:","")))</f>
        <v/>
      </c>
      <c r="J2776" s="21" t="str">
        <f t="shared" si="87"/>
        <v/>
      </c>
      <c r="K2776" s="21" t="str">
        <f>IF(I2776="Skupaj z DDV:",SUM(K2774,K2775),IF(I2776="DDV (22%):",K2775*0.22,IF(AND('[1]Vmesna vrtilna_SKLOP1'!C2776&lt;&gt;"",'[1]Vmesna vrtilna_SKLOP1'!D2776=""),'[1]Vmesna vrtilna_SKLOP1'!J2776,IF(F2776&lt;&gt;"",IF('[1]Vmesna vrtilna_SKLOP1'!J2776&lt;&gt;"",'[1]Vmesna vrtilna_SKLOP1'!J2776,""),""))))</f>
        <v/>
      </c>
      <c r="L2776" s="22" t="str">
        <f>IF(I2775="Skupaj:","DDV (22%):",IF(I2775="DDV (22%):","Skupaj z DDV:",IF(AND('[1]Vmesna vrtilna_SKLOP1'!C2776&lt;&gt;"",'[1]Vmesna vrtilna_SKLOP1'!E2776=""),"Skupaj:",IF(AND('[1]Vmesna vrtilna_SKLOP1'!C2776&lt;&gt;"",'[1]Vmesna vrtilna_SKLOP1'!D2776=""),'[1]Vmesna vrtilna_SKLOP1'!J2776,IF(F2776&lt;&gt;"",IF('[1]Vmesna vrtilna_SKLOP1'!J2776&lt;&gt;"",'[1]Vmesna vrtilna_SKLOP1'!J2776,""),"")))))</f>
        <v/>
      </c>
      <c r="M2776" s="22">
        <f t="shared" si="86"/>
        <v>0</v>
      </c>
      <c r="N2776" s="22" t="str">
        <f>IF(IFERROR(VLOOKUP(B2776,'[1]Vmesna vrtilna_SKLOP1'!B:J,7,0),"")=0,"",IFERROR(VLOOKUP(B2776,'[1]Vmesna vrtilna_SKLOP1'!B:J,7,0),""))</f>
        <v/>
      </c>
      <c r="O2776" s="22"/>
    </row>
    <row r="2777" spans="2:15" ht="15" customHeight="1" x14ac:dyDescent="0.3">
      <c r="B2777" s="15" t="str">
        <f>IF(AND('[1]Vmesna vrtilna_SKLOP1'!B2777&lt;&gt;"",'[1]Vmesna vrtilna_SKLOP1'!C2777&lt;&gt;""),IF('[1]Vmesna vrtilna_SKLOP1'!B2777&lt;&gt;"",'[1]Vmesna vrtilna_SKLOP1'!B2777,""),"")</f>
        <v/>
      </c>
      <c r="C2777" s="16" t="str">
        <f>IF(OR(C2776="Posebna oblika",C2776="Kulturno zaščiten objekt",C2776="Kulturno zaščiten objekt, Posebna oblika"),"Glej zavihek POSEBNI POGOJI",IF(SUM(N2776:Q2776)=1,"Posebna oblika",IF(SUM(N2776:Q2776)=10,"Kulturno zaščiten objekt",IF(SUM(N2776:Q2776)=11,"Kulturno zaščiten objekt, Posebna oblika",IF(AND('[1]Vmesna vrtilna_SKLOP1'!C2777&lt;&gt;"",'[1]Vmesna vrtilna_SKLOP1'!D2777&lt;&gt;""),IF('[1]Vmesna vrtilna_SKLOP1'!C2777&lt;&gt;"",'[1]Vmesna vrtilna_SKLOP1'!C2777,""),"")))))</f>
        <v/>
      </c>
      <c r="D2777" s="17" t="str">
        <f>IF(IFERROR(VLOOKUP(B2777,'[1]Vmesna vrtilna_SKLOP1'!B:J,6,0),"")=0,"",IFERROR(VLOOKUP(B2777,'[1]Vmesna vrtilna_SKLOP1'!B:J,6,0),""))</f>
        <v/>
      </c>
      <c r="E2777" s="16" t="str">
        <f>IF(IF('[1]Vmesna vrtilna_SKLOP1'!E2777&lt;&gt;"",'[1]Vmesna vrtilna_SKLOP1'!D2777,"")=0,"",IF('[1]Vmesna vrtilna_SKLOP1'!E2777&lt;&gt;"",'[1]Vmesna vrtilna_SKLOP1'!D2777,""))</f>
        <v>Slikopleskarska dela</v>
      </c>
      <c r="F2777" s="18" t="str">
        <f>IF('[1]Vmesna vrtilna_SKLOP1'!E2777&lt;&gt;"",'[1]Vmesna vrtilna_SKLOP1'!E2777,"")</f>
        <v>Slikopleskarska dela na špaletah</v>
      </c>
      <c r="G2777" s="15" t="str">
        <f>IF('[1]Vmesna vrtilna_SKLOP1'!E2777&lt;&gt;"",'[1]Vmesna vrtilna_SKLOP1'!F2777,"")</f>
        <v>[m1]</v>
      </c>
      <c r="H2777" s="19">
        <f>IF('[1]Vmesna vrtilna_SKLOP1'!F2777&lt;&gt;"",'[1]Vmesna vrtilna_SKLOP1'!I2777,"")</f>
        <v>19.400000000000002</v>
      </c>
      <c r="I2777" s="20" t="str">
        <f>IF(I2776="Skupaj:","DDV (22%):",IF(I2776="DDV (22%):","Skupaj z DDV:",IF(AND('[1]Vmesna vrtilna_SKLOP1'!C2777&lt;&gt;"",'[1]Vmesna vrtilna_SKLOP1'!E2777=""),"Skupaj:","")))</f>
        <v/>
      </c>
      <c r="J2777" s="21">
        <f t="shared" si="87"/>
        <v>0</v>
      </c>
      <c r="K2777" s="21">
        <f>IF(I2777="Skupaj z DDV:",SUM(K2775,K2776),IF(I2777="DDV (22%):",K2776*0.22,IF(AND('[1]Vmesna vrtilna_SKLOP1'!C2777&lt;&gt;"",'[1]Vmesna vrtilna_SKLOP1'!D2777=""),'[1]Vmesna vrtilna_SKLOP1'!J2777,IF(F2777&lt;&gt;"",IF('[1]Vmesna vrtilna_SKLOP1'!J2777&lt;&gt;"",'[1]Vmesna vrtilna_SKLOP1'!J2777,""),""))))</f>
        <v>279.2</v>
      </c>
      <c r="L2777" s="22">
        <f>IF(I2776="Skupaj:","DDV (22%):",IF(I2776="DDV (22%):","Skupaj z DDV:",IF(AND('[1]Vmesna vrtilna_SKLOP1'!C2777&lt;&gt;"",'[1]Vmesna vrtilna_SKLOP1'!E2777=""),"Skupaj:",IF(AND('[1]Vmesna vrtilna_SKLOP1'!C2777&lt;&gt;"",'[1]Vmesna vrtilna_SKLOP1'!D2777=""),'[1]Vmesna vrtilna_SKLOP1'!J2777,IF(F2777&lt;&gt;"",IF('[1]Vmesna vrtilna_SKLOP1'!J2777&lt;&gt;"",'[1]Vmesna vrtilna_SKLOP1'!J2777,""),"")))))</f>
        <v>279.2</v>
      </c>
      <c r="M2777" s="22">
        <f t="shared" si="86"/>
        <v>0</v>
      </c>
      <c r="N2777" s="22" t="str">
        <f>IF(IFERROR(VLOOKUP(B2777,'[1]Vmesna vrtilna_SKLOP1'!B:J,7,0),"")=0,"",IFERROR(VLOOKUP(B2777,'[1]Vmesna vrtilna_SKLOP1'!B:J,7,0),""))</f>
        <v/>
      </c>
      <c r="O2777" s="22"/>
    </row>
    <row r="2778" spans="2:15" ht="15" customHeight="1" x14ac:dyDescent="0.3">
      <c r="B2778" s="15" t="str">
        <f>IF(AND('[1]Vmesna vrtilna_SKLOP1'!B2778&lt;&gt;"",'[1]Vmesna vrtilna_SKLOP1'!C2778&lt;&gt;""),IF('[1]Vmesna vrtilna_SKLOP1'!B2778&lt;&gt;"",'[1]Vmesna vrtilna_SKLOP1'!B2778,""),"")</f>
        <v/>
      </c>
      <c r="C2778" s="16" t="str">
        <f>IF(OR(C2777="Posebna oblika",C2777="Kulturno zaščiten objekt",C2777="Kulturno zaščiten objekt, Posebna oblika"),"Glej zavihek POSEBNI POGOJI",IF(SUM(N2777:Q2777)=1,"Posebna oblika",IF(SUM(N2777:Q2777)=10,"Kulturno zaščiten objekt",IF(SUM(N2777:Q2777)=11,"Kulturno zaščiten objekt, Posebna oblika",IF(AND('[1]Vmesna vrtilna_SKLOP1'!C2778&lt;&gt;"",'[1]Vmesna vrtilna_SKLOP1'!D2778&lt;&gt;""),IF('[1]Vmesna vrtilna_SKLOP1'!C2778&lt;&gt;"",'[1]Vmesna vrtilna_SKLOP1'!C2778,""),"")))))</f>
        <v/>
      </c>
      <c r="D2778" s="17" t="str">
        <f>IF(IFERROR(VLOOKUP(B2778,'[1]Vmesna vrtilna_SKLOP1'!B:J,6,0),"")=0,"",IFERROR(VLOOKUP(B2778,'[1]Vmesna vrtilna_SKLOP1'!B:J,6,0),""))</f>
        <v/>
      </c>
      <c r="E2778" s="16" t="str">
        <f>IF(IF('[1]Vmesna vrtilna_SKLOP1'!E2778&lt;&gt;"",'[1]Vmesna vrtilna_SKLOP1'!D2778,"")=0,"",IF('[1]Vmesna vrtilna_SKLOP1'!E2778&lt;&gt;"",'[1]Vmesna vrtilna_SKLOP1'!D2778,""))</f>
        <v/>
      </c>
      <c r="F2778" s="18" t="str">
        <f>IF('[1]Vmesna vrtilna_SKLOP1'!E2778&lt;&gt;"",'[1]Vmesna vrtilna_SKLOP1'!E2778,"")</f>
        <v/>
      </c>
      <c r="G2778" s="15" t="str">
        <f>IF('[1]Vmesna vrtilna_SKLOP1'!E2778&lt;&gt;"",'[1]Vmesna vrtilna_SKLOP1'!F2778,"")</f>
        <v/>
      </c>
      <c r="H2778" s="19" t="str">
        <f>IF('[1]Vmesna vrtilna_SKLOP1'!F2778&lt;&gt;"",'[1]Vmesna vrtilna_SKLOP1'!I2778,"")</f>
        <v/>
      </c>
      <c r="I2778" s="20" t="str">
        <f>IF(I2777="Skupaj:","DDV (22%):",IF(I2777="DDV (22%):","Skupaj z DDV:",IF(AND('[1]Vmesna vrtilna_SKLOP1'!C2778&lt;&gt;"",'[1]Vmesna vrtilna_SKLOP1'!E2778=""),"Skupaj:","")))</f>
        <v/>
      </c>
      <c r="J2778" s="21" t="str">
        <f t="shared" si="87"/>
        <v/>
      </c>
      <c r="K2778" s="21" t="str">
        <f>IF(I2778="Skupaj z DDV:",SUM(K2776,K2777),IF(I2778="DDV (22%):",K2777*0.22,IF(AND('[1]Vmesna vrtilna_SKLOP1'!C2778&lt;&gt;"",'[1]Vmesna vrtilna_SKLOP1'!D2778=""),'[1]Vmesna vrtilna_SKLOP1'!J2778,IF(F2778&lt;&gt;"",IF('[1]Vmesna vrtilna_SKLOP1'!J2778&lt;&gt;"",'[1]Vmesna vrtilna_SKLOP1'!J2778,""),""))))</f>
        <v/>
      </c>
      <c r="L2778" s="22" t="str">
        <f>IF(I2777="Skupaj:","DDV (22%):",IF(I2777="DDV (22%):","Skupaj z DDV:",IF(AND('[1]Vmesna vrtilna_SKLOP1'!C2778&lt;&gt;"",'[1]Vmesna vrtilna_SKLOP1'!E2778=""),"Skupaj:",IF(AND('[1]Vmesna vrtilna_SKLOP1'!C2778&lt;&gt;"",'[1]Vmesna vrtilna_SKLOP1'!D2778=""),'[1]Vmesna vrtilna_SKLOP1'!J2778,IF(F2778&lt;&gt;"",IF('[1]Vmesna vrtilna_SKLOP1'!J2778&lt;&gt;"",'[1]Vmesna vrtilna_SKLOP1'!J2778,""),"")))))</f>
        <v/>
      </c>
      <c r="M2778" s="22">
        <f t="shared" si="86"/>
        <v>0</v>
      </c>
      <c r="N2778" s="22" t="str">
        <f>IF(IFERROR(VLOOKUP(B2778,'[1]Vmesna vrtilna_SKLOP1'!B:J,7,0),"")=0,"",IFERROR(VLOOKUP(B2778,'[1]Vmesna vrtilna_SKLOP1'!B:J,7,0),""))</f>
        <v/>
      </c>
      <c r="O2778" s="22"/>
    </row>
    <row r="2779" spans="2:15" ht="15" customHeight="1" x14ac:dyDescent="0.3">
      <c r="B2779" s="15" t="str">
        <f>IF(AND('[1]Vmesna vrtilna_SKLOP1'!B2779&lt;&gt;"",'[1]Vmesna vrtilna_SKLOP1'!C2779&lt;&gt;""),IF('[1]Vmesna vrtilna_SKLOP1'!B2779&lt;&gt;"",'[1]Vmesna vrtilna_SKLOP1'!B2779,""),"")</f>
        <v/>
      </c>
      <c r="C2779" s="16" t="str">
        <f>IF(OR(C2778="Posebna oblika",C2778="Kulturno zaščiten objekt",C2778="Kulturno zaščiten objekt, Posebna oblika"),"Glej zavihek POSEBNI POGOJI",IF(SUM(N2778:Q2778)=1,"Posebna oblika",IF(SUM(N2778:Q2778)=10,"Kulturno zaščiten objekt",IF(SUM(N2778:Q2778)=11,"Kulturno zaščiten objekt, Posebna oblika",IF(AND('[1]Vmesna vrtilna_SKLOP1'!C2779&lt;&gt;"",'[1]Vmesna vrtilna_SKLOP1'!D2779&lt;&gt;""),IF('[1]Vmesna vrtilna_SKLOP1'!C2779&lt;&gt;"",'[1]Vmesna vrtilna_SKLOP1'!C2779,""),"")))))</f>
        <v/>
      </c>
      <c r="D2779" s="17" t="str">
        <f>IF(IFERROR(VLOOKUP(B2779,'[1]Vmesna vrtilna_SKLOP1'!B:J,6,0),"")=0,"",IFERROR(VLOOKUP(B2779,'[1]Vmesna vrtilna_SKLOP1'!B:J,6,0),""))</f>
        <v/>
      </c>
      <c r="E2779" s="16" t="str">
        <f>IF(IF('[1]Vmesna vrtilna_SKLOP1'!E2779&lt;&gt;"",'[1]Vmesna vrtilna_SKLOP1'!D2779,"")=0,"",IF('[1]Vmesna vrtilna_SKLOP1'!E2779&lt;&gt;"",'[1]Vmesna vrtilna_SKLOP1'!D2779,""))</f>
        <v/>
      </c>
      <c r="F2779" s="18" t="str">
        <f>IF('[1]Vmesna vrtilna_SKLOP1'!E2779&lt;&gt;"",'[1]Vmesna vrtilna_SKLOP1'!E2779,"")</f>
        <v/>
      </c>
      <c r="G2779" s="15" t="str">
        <f>IF('[1]Vmesna vrtilna_SKLOP1'!E2779&lt;&gt;"",'[1]Vmesna vrtilna_SKLOP1'!F2779,"")</f>
        <v/>
      </c>
      <c r="H2779" s="19" t="str">
        <f>IF('[1]Vmesna vrtilna_SKLOP1'!F2779&lt;&gt;"",'[1]Vmesna vrtilna_SKLOP1'!I2779,"")</f>
        <v/>
      </c>
      <c r="I2779" s="20" t="str">
        <f>IF(I2778="Skupaj:","DDV (22%):",IF(I2778="DDV (22%):","Skupaj z DDV:",IF(AND('[1]Vmesna vrtilna_SKLOP1'!C2779&lt;&gt;"",'[1]Vmesna vrtilna_SKLOP1'!E2779=""),"Skupaj:","")))</f>
        <v>Skupaj:</v>
      </c>
      <c r="J2779" s="21">
        <f t="shared" si="87"/>
        <v>0</v>
      </c>
      <c r="K2779" s="21">
        <f>IF(I2779="Skupaj z DDV:",SUM(K2777,K2778),IF(I2779="DDV (22%):",K2778*0.22,IF(AND('[1]Vmesna vrtilna_SKLOP1'!C2779&lt;&gt;"",'[1]Vmesna vrtilna_SKLOP1'!D2779=""),'[1]Vmesna vrtilna_SKLOP1'!J2779,IF(F2779&lt;&gt;"",IF('[1]Vmesna vrtilna_SKLOP1'!J2779&lt;&gt;"",'[1]Vmesna vrtilna_SKLOP1'!J2779,""),""))))</f>
        <v>7545.8648662200003</v>
      </c>
      <c r="L2779" s="22" t="str">
        <f>IF(I2778="Skupaj:","DDV (22%):",IF(I2778="DDV (22%):","Skupaj z DDV:",IF(AND('[1]Vmesna vrtilna_SKLOP1'!C2779&lt;&gt;"",'[1]Vmesna vrtilna_SKLOP1'!E2779=""),"Skupaj:",IF(AND('[1]Vmesna vrtilna_SKLOP1'!C2779&lt;&gt;"",'[1]Vmesna vrtilna_SKLOP1'!D2779=""),'[1]Vmesna vrtilna_SKLOP1'!J2779,IF(F2779&lt;&gt;"",IF('[1]Vmesna vrtilna_SKLOP1'!J2779&lt;&gt;"",'[1]Vmesna vrtilna_SKLOP1'!J2779,""),"")))))</f>
        <v>Skupaj:</v>
      </c>
      <c r="M2779" s="22">
        <f t="shared" si="86"/>
        <v>0</v>
      </c>
      <c r="N2779" s="22" t="str">
        <f>IF(IFERROR(VLOOKUP(B2779,'[1]Vmesna vrtilna_SKLOP1'!B:J,7,0),"")=0,"",IFERROR(VLOOKUP(B2779,'[1]Vmesna vrtilna_SKLOP1'!B:J,7,0),""))</f>
        <v/>
      </c>
      <c r="O2779" s="22"/>
    </row>
    <row r="2780" spans="2:15" ht="15" customHeight="1" x14ac:dyDescent="0.3">
      <c r="B2780" s="15" t="str">
        <f>IF(AND('[1]Vmesna vrtilna_SKLOP1'!B2780&lt;&gt;"",'[1]Vmesna vrtilna_SKLOP1'!C2780&lt;&gt;""),IF('[1]Vmesna vrtilna_SKLOP1'!B2780&lt;&gt;"",'[1]Vmesna vrtilna_SKLOP1'!B2780,""),"")</f>
        <v/>
      </c>
      <c r="C2780" s="16" t="str">
        <f>IF(OR(C2779="Posebna oblika",C2779="Kulturno zaščiten objekt",C2779="Kulturno zaščiten objekt, Posebna oblika"),"Glej zavihek POSEBNI POGOJI",IF(SUM(N2779:Q2779)=1,"Posebna oblika",IF(SUM(N2779:Q2779)=10,"Kulturno zaščiten objekt",IF(SUM(N2779:Q2779)=11,"Kulturno zaščiten objekt, Posebna oblika",IF(AND('[1]Vmesna vrtilna_SKLOP1'!C2780&lt;&gt;"",'[1]Vmesna vrtilna_SKLOP1'!D2780&lt;&gt;""),IF('[1]Vmesna vrtilna_SKLOP1'!C2780&lt;&gt;"",'[1]Vmesna vrtilna_SKLOP1'!C2780,""),"")))))</f>
        <v/>
      </c>
      <c r="D2780" s="17" t="str">
        <f>IF(IFERROR(VLOOKUP(B2780,'[1]Vmesna vrtilna_SKLOP1'!B:J,6,0),"")=0,"",IFERROR(VLOOKUP(B2780,'[1]Vmesna vrtilna_SKLOP1'!B:J,6,0),""))</f>
        <v/>
      </c>
      <c r="E2780" s="16" t="str">
        <f>IF(IF('[1]Vmesna vrtilna_SKLOP1'!E2780&lt;&gt;"",'[1]Vmesna vrtilna_SKLOP1'!D2780,"")=0,"",IF('[1]Vmesna vrtilna_SKLOP1'!E2780&lt;&gt;"",'[1]Vmesna vrtilna_SKLOP1'!D2780,""))</f>
        <v/>
      </c>
      <c r="F2780" s="18" t="str">
        <f>IF('[1]Vmesna vrtilna_SKLOP1'!E2780&lt;&gt;"",'[1]Vmesna vrtilna_SKLOP1'!E2780,"")</f>
        <v/>
      </c>
      <c r="G2780" s="15" t="str">
        <f>IF('[1]Vmesna vrtilna_SKLOP1'!E2780&lt;&gt;"",'[1]Vmesna vrtilna_SKLOP1'!F2780,"")</f>
        <v/>
      </c>
      <c r="H2780" s="19" t="str">
        <f>IF('[1]Vmesna vrtilna_SKLOP1'!F2780&lt;&gt;"",'[1]Vmesna vrtilna_SKLOP1'!I2780,"")</f>
        <v/>
      </c>
      <c r="I2780" s="20" t="str">
        <f>IF(I2779="Skupaj:","DDV (22%):",IF(I2779="DDV (22%):","Skupaj z DDV:",IF(AND('[1]Vmesna vrtilna_SKLOP1'!C2780&lt;&gt;"",'[1]Vmesna vrtilna_SKLOP1'!E2780=""),"Skupaj:","")))</f>
        <v>DDV (22%):</v>
      </c>
      <c r="J2780" s="21">
        <f t="shared" si="87"/>
        <v>0</v>
      </c>
      <c r="K2780" s="21">
        <f>IF(I2780="Skupaj z DDV:",SUM(K2778,K2779),IF(I2780="DDV (22%):",K2779*0.22,IF(AND('[1]Vmesna vrtilna_SKLOP1'!C2780&lt;&gt;"",'[1]Vmesna vrtilna_SKLOP1'!D2780=""),'[1]Vmesna vrtilna_SKLOP1'!J2780,IF(F2780&lt;&gt;"",IF('[1]Vmesna vrtilna_SKLOP1'!J2780&lt;&gt;"",'[1]Vmesna vrtilna_SKLOP1'!J2780,""),""))))</f>
        <v>1660.0902705684</v>
      </c>
      <c r="L2780" s="22" t="str">
        <f>IF(I2779="Skupaj:","DDV (22%):",IF(I2779="DDV (22%):","Skupaj z DDV:",IF(AND('[1]Vmesna vrtilna_SKLOP1'!C2780&lt;&gt;"",'[1]Vmesna vrtilna_SKLOP1'!E2780=""),"Skupaj:",IF(AND('[1]Vmesna vrtilna_SKLOP1'!C2780&lt;&gt;"",'[1]Vmesna vrtilna_SKLOP1'!D2780=""),'[1]Vmesna vrtilna_SKLOP1'!J2780,IF(F2780&lt;&gt;"",IF('[1]Vmesna vrtilna_SKLOP1'!J2780&lt;&gt;"",'[1]Vmesna vrtilna_SKLOP1'!J2780,""),"")))))</f>
        <v>DDV (22%):</v>
      </c>
      <c r="M2780" s="22">
        <f t="shared" si="86"/>
        <v>0</v>
      </c>
      <c r="N2780" s="22" t="str">
        <f>IF(IFERROR(VLOOKUP(B2780,'[1]Vmesna vrtilna_SKLOP1'!B:J,7,0),"")=0,"",IFERROR(VLOOKUP(B2780,'[1]Vmesna vrtilna_SKLOP1'!B:J,7,0),""))</f>
        <v/>
      </c>
      <c r="O2780" s="22"/>
    </row>
    <row r="2781" spans="2:15" ht="15" customHeight="1" x14ac:dyDescent="0.3">
      <c r="B2781" s="15" t="str">
        <f>IF(AND('[1]Vmesna vrtilna_SKLOP1'!B2781&lt;&gt;"",'[1]Vmesna vrtilna_SKLOP1'!C2781&lt;&gt;""),IF('[1]Vmesna vrtilna_SKLOP1'!B2781&lt;&gt;"",'[1]Vmesna vrtilna_SKLOP1'!B2781,""),"")</f>
        <v/>
      </c>
      <c r="C2781" s="16" t="str">
        <f>IF(OR(C2780="Posebna oblika",C2780="Kulturno zaščiten objekt",C2780="Kulturno zaščiten objekt, Posebna oblika"),"Glej zavihek POSEBNI POGOJI",IF(SUM(N2780:Q2780)=1,"Posebna oblika",IF(SUM(N2780:Q2780)=10,"Kulturno zaščiten objekt",IF(SUM(N2780:Q2780)=11,"Kulturno zaščiten objekt, Posebna oblika",IF(AND('[1]Vmesna vrtilna_SKLOP1'!C2781&lt;&gt;"",'[1]Vmesna vrtilna_SKLOP1'!D2781&lt;&gt;""),IF('[1]Vmesna vrtilna_SKLOP1'!C2781&lt;&gt;"",'[1]Vmesna vrtilna_SKLOP1'!C2781,""),"")))))</f>
        <v/>
      </c>
      <c r="D2781" s="17" t="str">
        <f>IF(IFERROR(VLOOKUP(B2781,'[1]Vmesna vrtilna_SKLOP1'!B:J,6,0),"")=0,"",IFERROR(VLOOKUP(B2781,'[1]Vmesna vrtilna_SKLOP1'!B:J,6,0),""))</f>
        <v/>
      </c>
      <c r="E2781" s="16" t="str">
        <f>IF(IF('[1]Vmesna vrtilna_SKLOP1'!E2781&lt;&gt;"",'[1]Vmesna vrtilna_SKLOP1'!D2781,"")=0,"",IF('[1]Vmesna vrtilna_SKLOP1'!E2781&lt;&gt;"",'[1]Vmesna vrtilna_SKLOP1'!D2781,""))</f>
        <v/>
      </c>
      <c r="F2781" s="18" t="str">
        <f>IF('[1]Vmesna vrtilna_SKLOP1'!E2781&lt;&gt;"",'[1]Vmesna vrtilna_SKLOP1'!E2781,"")</f>
        <v/>
      </c>
      <c r="G2781" s="15" t="str">
        <f>IF('[1]Vmesna vrtilna_SKLOP1'!E2781&lt;&gt;"",'[1]Vmesna vrtilna_SKLOP1'!F2781,"")</f>
        <v/>
      </c>
      <c r="H2781" s="19" t="str">
        <f>IF('[1]Vmesna vrtilna_SKLOP1'!F2781&lt;&gt;"",'[1]Vmesna vrtilna_SKLOP1'!I2781,"")</f>
        <v/>
      </c>
      <c r="I2781" s="20" t="str">
        <f>IF(I2780="Skupaj:","DDV (22%):",IF(I2780="DDV (22%):","Skupaj z DDV:",IF(AND('[1]Vmesna vrtilna_SKLOP1'!C2781&lt;&gt;"",'[1]Vmesna vrtilna_SKLOP1'!E2781=""),"Skupaj:","")))</f>
        <v>Skupaj z DDV:</v>
      </c>
      <c r="J2781" s="21">
        <f t="shared" si="87"/>
        <v>0</v>
      </c>
      <c r="K2781" s="21">
        <f>IF(I2781="Skupaj z DDV:",SUM(K2779,K2780),IF(I2781="DDV (22%):",K2780*0.22,IF(AND('[1]Vmesna vrtilna_SKLOP1'!C2781&lt;&gt;"",'[1]Vmesna vrtilna_SKLOP1'!D2781=""),'[1]Vmesna vrtilna_SKLOP1'!J2781,IF(F2781&lt;&gt;"",IF('[1]Vmesna vrtilna_SKLOP1'!J2781&lt;&gt;"",'[1]Vmesna vrtilna_SKLOP1'!J2781,""),""))))</f>
        <v>9205.9551367883996</v>
      </c>
      <c r="L2781" s="22" t="str">
        <f>IF(I2780="Skupaj:","DDV (22%):",IF(I2780="DDV (22%):","Skupaj z DDV:",IF(AND('[1]Vmesna vrtilna_SKLOP1'!C2781&lt;&gt;"",'[1]Vmesna vrtilna_SKLOP1'!E2781=""),"Skupaj:",IF(AND('[1]Vmesna vrtilna_SKLOP1'!C2781&lt;&gt;"",'[1]Vmesna vrtilna_SKLOP1'!D2781=""),'[1]Vmesna vrtilna_SKLOP1'!J2781,IF(F2781&lt;&gt;"",IF('[1]Vmesna vrtilna_SKLOP1'!J2781&lt;&gt;"",'[1]Vmesna vrtilna_SKLOP1'!J2781,""),"")))))</f>
        <v>Skupaj z DDV:</v>
      </c>
      <c r="M2781" s="22">
        <f t="shared" si="86"/>
        <v>0</v>
      </c>
      <c r="N2781" s="22" t="str">
        <f>IF(IFERROR(VLOOKUP(B2781,'[1]Vmesna vrtilna_SKLOP1'!B:J,7,0),"")=0,"",IFERROR(VLOOKUP(B2781,'[1]Vmesna vrtilna_SKLOP1'!B:J,7,0),""))</f>
        <v/>
      </c>
      <c r="O2781" s="22"/>
    </row>
    <row r="2782" spans="2:15" ht="15" customHeight="1" x14ac:dyDescent="0.3">
      <c r="B2782" s="15">
        <f>IF(AND('[1]Vmesna vrtilna_SKLOP1'!B2782&lt;&gt;"",'[1]Vmesna vrtilna_SKLOP1'!C2782&lt;&gt;""),IF('[1]Vmesna vrtilna_SKLOP1'!B2782&lt;&gt;"",'[1]Vmesna vrtilna_SKLOP1'!B2782,""),"")</f>
        <v>90</v>
      </c>
      <c r="C2782" s="16" t="str">
        <f>IF(OR(C2781="Posebna oblika",C2781="Kulturno zaščiten objekt",C2781="Kulturno zaščiten objekt, Posebna oblika"),"Glej zavihek POSEBNI POGOJI",IF(SUM(N2781:Q2781)=1,"Posebna oblika",IF(SUM(N2781:Q2781)=10,"Kulturno zaščiten objekt",IF(SUM(N2781:Q2781)=11,"Kulturno zaščiten objekt, Posebna oblika",IF(AND('[1]Vmesna vrtilna_SKLOP1'!C2782&lt;&gt;"",'[1]Vmesna vrtilna_SKLOP1'!D2782&lt;&gt;""),IF('[1]Vmesna vrtilna_SKLOP1'!C2782&lt;&gt;"",'[1]Vmesna vrtilna_SKLOP1'!C2782,""),"")))))</f>
        <v>Kresniške Poljane 2</v>
      </c>
      <c r="D2782" s="17">
        <f>IF(IFERROR(VLOOKUP(B2782,'[1]Vmesna vrtilna_SKLOP1'!B:J,6,0),"")=0,"",IFERROR(VLOOKUP(B2782,'[1]Vmesna vrtilna_SKLOP1'!B:J,6,0),""))</f>
        <v>1</v>
      </c>
      <c r="E2782" s="16" t="str">
        <f>IF(IF('[1]Vmesna vrtilna_SKLOP1'!E2782&lt;&gt;"",'[1]Vmesna vrtilna_SKLOP1'!D2782,"")=0,"",IF('[1]Vmesna vrtilna_SKLOP1'!E2782&lt;&gt;"",'[1]Vmesna vrtilna_SKLOP1'!D2782,""))</f>
        <v>Okna/Vrata</v>
      </c>
      <c r="F2782" s="18" t="str">
        <f>IF('[1]Vmesna vrtilna_SKLOP1'!E2782&lt;&gt;"",'[1]Vmesna vrtilna_SKLOP1'!E2782,"")</f>
        <v>Enokrilno okno (tip: O1); dim. ŠxV: 0,94x1,35m; Material: PVC, profil&gt;80mm ; steklo 66.2/16Ar/44.2; Rw,st.=46 (Rw,st.+Ctr ≥ 41 dB)</v>
      </c>
      <c r="G2782" s="15" t="str">
        <f>IF('[1]Vmesna vrtilna_SKLOP1'!E2782&lt;&gt;"",'[1]Vmesna vrtilna_SKLOP1'!F2782,"")</f>
        <v>[kos]</v>
      </c>
      <c r="H2782" s="19">
        <f>IF('[1]Vmesna vrtilna_SKLOP1'!F2782&lt;&gt;"",'[1]Vmesna vrtilna_SKLOP1'!I2782,"")</f>
        <v>2</v>
      </c>
      <c r="I2782" s="20" t="str">
        <f>IF(I2781="Skupaj:","DDV (22%):",IF(I2781="DDV (22%):","Skupaj z DDV:",IF(AND('[1]Vmesna vrtilna_SKLOP1'!C2782&lt;&gt;"",'[1]Vmesna vrtilna_SKLOP1'!E2782=""),"Skupaj:","")))</f>
        <v/>
      </c>
      <c r="J2782" s="21">
        <f t="shared" si="87"/>
        <v>0</v>
      </c>
      <c r="K2782" s="21">
        <f>IF(I2782="Skupaj z DDV:",SUM(K2780,K2781),IF(I2782="DDV (22%):",K2781*0.22,IF(AND('[1]Vmesna vrtilna_SKLOP1'!C2782&lt;&gt;"",'[1]Vmesna vrtilna_SKLOP1'!D2782=""),'[1]Vmesna vrtilna_SKLOP1'!J2782,IF(F2782&lt;&gt;"",IF('[1]Vmesna vrtilna_SKLOP1'!J2782&lt;&gt;"",'[1]Vmesna vrtilna_SKLOP1'!J2782,""),""))))</f>
        <v>912.20371346159993</v>
      </c>
      <c r="L2782" s="22">
        <f>IF(I2781="Skupaj:","DDV (22%):",IF(I2781="DDV (22%):","Skupaj z DDV:",IF(AND('[1]Vmesna vrtilna_SKLOP1'!C2782&lt;&gt;"",'[1]Vmesna vrtilna_SKLOP1'!E2782=""),"Skupaj:",IF(AND('[1]Vmesna vrtilna_SKLOP1'!C2782&lt;&gt;"",'[1]Vmesna vrtilna_SKLOP1'!D2782=""),'[1]Vmesna vrtilna_SKLOP1'!J2782,IF(F2782&lt;&gt;"",IF('[1]Vmesna vrtilna_SKLOP1'!J2782&lt;&gt;"",'[1]Vmesna vrtilna_SKLOP1'!J2782,""),"")))))</f>
        <v>912.20371346159993</v>
      </c>
      <c r="M2782" s="22">
        <f t="shared" si="86"/>
        <v>0</v>
      </c>
      <c r="N2782" s="22" t="str">
        <f>IF(IFERROR(VLOOKUP(B2782,'[1]Vmesna vrtilna_SKLOP1'!B:J,7,0),"")=0,"",IFERROR(VLOOKUP(B2782,'[1]Vmesna vrtilna_SKLOP1'!B:J,7,0),""))</f>
        <v>Aprojekt</v>
      </c>
      <c r="O2782" s="22"/>
    </row>
    <row r="2783" spans="2:15" ht="15" customHeight="1" x14ac:dyDescent="0.3">
      <c r="B2783" s="15" t="str">
        <f>IF(AND('[1]Vmesna vrtilna_SKLOP1'!B2783&lt;&gt;"",'[1]Vmesna vrtilna_SKLOP1'!C2783&lt;&gt;""),IF('[1]Vmesna vrtilna_SKLOP1'!B2783&lt;&gt;"",'[1]Vmesna vrtilna_SKLOP1'!B2783,""),"")</f>
        <v/>
      </c>
      <c r="C2783" s="16" t="str">
        <f>IF(OR(C2782="Posebna oblika",C2782="Kulturno zaščiten objekt",C2782="Kulturno zaščiten objekt, Posebna oblika"),"Glej zavihek POSEBNI POGOJI",IF(SUM(N2782:Q2782)=1,"Posebna oblika",IF(SUM(N2782:Q2782)=10,"Kulturno zaščiten objekt",IF(SUM(N2782:Q2782)=11,"Kulturno zaščiten objekt, Posebna oblika",IF(AND('[1]Vmesna vrtilna_SKLOP1'!C2783&lt;&gt;"",'[1]Vmesna vrtilna_SKLOP1'!D2783&lt;&gt;""),IF('[1]Vmesna vrtilna_SKLOP1'!C2783&lt;&gt;"",'[1]Vmesna vrtilna_SKLOP1'!C2783,""),"")))))</f>
        <v/>
      </c>
      <c r="D2783" s="17" t="str">
        <f>IF(IFERROR(VLOOKUP(B2783,'[1]Vmesna vrtilna_SKLOP1'!B:J,6,0),"")=0,"",IFERROR(VLOOKUP(B2783,'[1]Vmesna vrtilna_SKLOP1'!B:J,6,0),""))</f>
        <v/>
      </c>
      <c r="E2783" s="16" t="str">
        <f>IF(IF('[1]Vmesna vrtilna_SKLOP1'!E2783&lt;&gt;"",'[1]Vmesna vrtilna_SKLOP1'!D2783,"")=0,"",IF('[1]Vmesna vrtilna_SKLOP1'!E2783&lt;&gt;"",'[1]Vmesna vrtilna_SKLOP1'!D2783,""))</f>
        <v/>
      </c>
      <c r="F2783" s="18" t="str">
        <f>IF('[1]Vmesna vrtilna_SKLOP1'!E2783&lt;&gt;"",'[1]Vmesna vrtilna_SKLOP1'!E2783,"")</f>
        <v>Enokrilno okno (tip: O1); dim. ŠxV: 0,94x1,35m; Material: PVC, profil&gt;80mm ; steklo 6/16Ar/44.2; Rw,st.=41 (Rw,st.+Ctr ≥ 35 dB)</v>
      </c>
      <c r="G2783" s="15" t="str">
        <f>IF('[1]Vmesna vrtilna_SKLOP1'!E2783&lt;&gt;"",'[1]Vmesna vrtilna_SKLOP1'!F2783,"")</f>
        <v>[kos]</v>
      </c>
      <c r="H2783" s="19">
        <f>IF('[1]Vmesna vrtilna_SKLOP1'!F2783&lt;&gt;"",'[1]Vmesna vrtilna_SKLOP1'!I2783,"")</f>
        <v>1</v>
      </c>
      <c r="I2783" s="20" t="str">
        <f>IF(I2782="Skupaj:","DDV (22%):",IF(I2782="DDV (22%):","Skupaj z DDV:",IF(AND('[1]Vmesna vrtilna_SKLOP1'!C2783&lt;&gt;"",'[1]Vmesna vrtilna_SKLOP1'!E2783=""),"Skupaj:","")))</f>
        <v/>
      </c>
      <c r="J2783" s="21">
        <f t="shared" si="87"/>
        <v>0</v>
      </c>
      <c r="K2783" s="21">
        <f>IF(I2783="Skupaj z DDV:",SUM(K2781,K2782),IF(I2783="DDV (22%):",K2782*0.22,IF(AND('[1]Vmesna vrtilna_SKLOP1'!C2783&lt;&gt;"",'[1]Vmesna vrtilna_SKLOP1'!D2783=""),'[1]Vmesna vrtilna_SKLOP1'!J2783,IF(F2783&lt;&gt;"",IF('[1]Vmesna vrtilna_SKLOP1'!J2783&lt;&gt;"",'[1]Vmesna vrtilna_SKLOP1'!J2783,""),""))))</f>
        <v>387.79158673079996</v>
      </c>
      <c r="L2783" s="22">
        <f>IF(I2782="Skupaj:","DDV (22%):",IF(I2782="DDV (22%):","Skupaj z DDV:",IF(AND('[1]Vmesna vrtilna_SKLOP1'!C2783&lt;&gt;"",'[1]Vmesna vrtilna_SKLOP1'!E2783=""),"Skupaj:",IF(AND('[1]Vmesna vrtilna_SKLOP1'!C2783&lt;&gt;"",'[1]Vmesna vrtilna_SKLOP1'!D2783=""),'[1]Vmesna vrtilna_SKLOP1'!J2783,IF(F2783&lt;&gt;"",IF('[1]Vmesna vrtilna_SKLOP1'!J2783&lt;&gt;"",'[1]Vmesna vrtilna_SKLOP1'!J2783,""),"")))))</f>
        <v>387.79158673079996</v>
      </c>
      <c r="M2783" s="22">
        <f t="shared" si="86"/>
        <v>0</v>
      </c>
      <c r="N2783" s="22" t="str">
        <f>IF(IFERROR(VLOOKUP(B2783,'[1]Vmesna vrtilna_SKLOP1'!B:J,7,0),"")=0,"",IFERROR(VLOOKUP(B2783,'[1]Vmesna vrtilna_SKLOP1'!B:J,7,0),""))</f>
        <v/>
      </c>
      <c r="O2783" s="22"/>
    </row>
    <row r="2784" spans="2:15" ht="15" customHeight="1" x14ac:dyDescent="0.3">
      <c r="B2784" s="15" t="str">
        <f>IF(AND('[1]Vmesna vrtilna_SKLOP1'!B2784&lt;&gt;"",'[1]Vmesna vrtilna_SKLOP1'!C2784&lt;&gt;""),IF('[1]Vmesna vrtilna_SKLOP1'!B2784&lt;&gt;"",'[1]Vmesna vrtilna_SKLOP1'!B2784,""),"")</f>
        <v/>
      </c>
      <c r="C2784" s="16" t="str">
        <f>IF(OR(C2783="Posebna oblika",C2783="Kulturno zaščiten objekt",C2783="Kulturno zaščiten objekt, Posebna oblika"),"Glej zavihek POSEBNI POGOJI",IF(SUM(N2783:Q2783)=1,"Posebna oblika",IF(SUM(N2783:Q2783)=10,"Kulturno zaščiten objekt",IF(SUM(N2783:Q2783)=11,"Kulturno zaščiten objekt, Posebna oblika",IF(AND('[1]Vmesna vrtilna_SKLOP1'!C2784&lt;&gt;"",'[1]Vmesna vrtilna_SKLOP1'!D2784&lt;&gt;""),IF('[1]Vmesna vrtilna_SKLOP1'!C2784&lt;&gt;"",'[1]Vmesna vrtilna_SKLOP1'!C2784,""),"")))))</f>
        <v/>
      </c>
      <c r="D2784" s="17" t="str">
        <f>IF(IFERROR(VLOOKUP(B2784,'[1]Vmesna vrtilna_SKLOP1'!B:J,6,0),"")=0,"",IFERROR(VLOOKUP(B2784,'[1]Vmesna vrtilna_SKLOP1'!B:J,6,0),""))</f>
        <v/>
      </c>
      <c r="E2784" s="16" t="str">
        <f>IF(IF('[1]Vmesna vrtilna_SKLOP1'!E2784&lt;&gt;"",'[1]Vmesna vrtilna_SKLOP1'!D2784,"")=0,"",IF('[1]Vmesna vrtilna_SKLOP1'!E2784&lt;&gt;"",'[1]Vmesna vrtilna_SKLOP1'!D2784,""))</f>
        <v/>
      </c>
      <c r="F2784" s="18" t="str">
        <f>IF('[1]Vmesna vrtilna_SKLOP1'!E2784&lt;&gt;"",'[1]Vmesna vrtilna_SKLOP1'!E2784,"")</f>
        <v/>
      </c>
      <c r="G2784" s="15" t="str">
        <f>IF('[1]Vmesna vrtilna_SKLOP1'!E2784&lt;&gt;"",'[1]Vmesna vrtilna_SKLOP1'!F2784,"")</f>
        <v/>
      </c>
      <c r="H2784" s="19" t="str">
        <f>IF('[1]Vmesna vrtilna_SKLOP1'!F2784&lt;&gt;"",'[1]Vmesna vrtilna_SKLOP1'!I2784,"")</f>
        <v/>
      </c>
      <c r="I2784" s="20" t="str">
        <f>IF(I2783="Skupaj:","DDV (22%):",IF(I2783="DDV (22%):","Skupaj z DDV:",IF(AND('[1]Vmesna vrtilna_SKLOP1'!C2784&lt;&gt;"",'[1]Vmesna vrtilna_SKLOP1'!E2784=""),"Skupaj:","")))</f>
        <v/>
      </c>
      <c r="J2784" s="21" t="str">
        <f t="shared" si="87"/>
        <v/>
      </c>
      <c r="K2784" s="21" t="str">
        <f>IF(I2784="Skupaj z DDV:",SUM(K2782,K2783),IF(I2784="DDV (22%):",K2783*0.22,IF(AND('[1]Vmesna vrtilna_SKLOP1'!C2784&lt;&gt;"",'[1]Vmesna vrtilna_SKLOP1'!D2784=""),'[1]Vmesna vrtilna_SKLOP1'!J2784,IF(F2784&lt;&gt;"",IF('[1]Vmesna vrtilna_SKLOP1'!J2784&lt;&gt;"",'[1]Vmesna vrtilna_SKLOP1'!J2784,""),""))))</f>
        <v/>
      </c>
      <c r="L2784" s="22" t="str">
        <f>IF(I2783="Skupaj:","DDV (22%):",IF(I2783="DDV (22%):","Skupaj z DDV:",IF(AND('[1]Vmesna vrtilna_SKLOP1'!C2784&lt;&gt;"",'[1]Vmesna vrtilna_SKLOP1'!E2784=""),"Skupaj:",IF(AND('[1]Vmesna vrtilna_SKLOP1'!C2784&lt;&gt;"",'[1]Vmesna vrtilna_SKLOP1'!D2784=""),'[1]Vmesna vrtilna_SKLOP1'!J2784,IF(F2784&lt;&gt;"",IF('[1]Vmesna vrtilna_SKLOP1'!J2784&lt;&gt;"",'[1]Vmesna vrtilna_SKLOP1'!J2784,""),"")))))</f>
        <v/>
      </c>
      <c r="M2784" s="22">
        <f t="shared" si="86"/>
        <v>0</v>
      </c>
      <c r="N2784" s="22" t="str">
        <f>IF(IFERROR(VLOOKUP(B2784,'[1]Vmesna vrtilna_SKLOP1'!B:J,7,0),"")=0,"",IFERROR(VLOOKUP(B2784,'[1]Vmesna vrtilna_SKLOP1'!B:J,7,0),""))</f>
        <v/>
      </c>
      <c r="O2784" s="22"/>
    </row>
    <row r="2785" spans="2:15" ht="15" customHeight="1" x14ac:dyDescent="0.3">
      <c r="B2785" s="15" t="str">
        <f>IF(AND('[1]Vmesna vrtilna_SKLOP1'!B2785&lt;&gt;"",'[1]Vmesna vrtilna_SKLOP1'!C2785&lt;&gt;""),IF('[1]Vmesna vrtilna_SKLOP1'!B2785&lt;&gt;"",'[1]Vmesna vrtilna_SKLOP1'!B2785,""),"")</f>
        <v/>
      </c>
      <c r="C2785" s="16" t="str">
        <f>IF(OR(C2784="Posebna oblika",C2784="Kulturno zaščiten objekt",C2784="Kulturno zaščiten objekt, Posebna oblika"),"Glej zavihek POSEBNI POGOJI",IF(SUM(N2784:Q2784)=1,"Posebna oblika",IF(SUM(N2784:Q2784)=10,"Kulturno zaščiten objekt",IF(SUM(N2784:Q2784)=11,"Kulturno zaščiten objekt, Posebna oblika",IF(AND('[1]Vmesna vrtilna_SKLOP1'!C2785&lt;&gt;"",'[1]Vmesna vrtilna_SKLOP1'!D2785&lt;&gt;""),IF('[1]Vmesna vrtilna_SKLOP1'!C2785&lt;&gt;"",'[1]Vmesna vrtilna_SKLOP1'!C2785,""),"")))))</f>
        <v/>
      </c>
      <c r="D2785" s="17" t="str">
        <f>IF(IFERROR(VLOOKUP(B2785,'[1]Vmesna vrtilna_SKLOP1'!B:J,6,0),"")=0,"",IFERROR(VLOOKUP(B2785,'[1]Vmesna vrtilna_SKLOP1'!B:J,6,0),""))</f>
        <v/>
      </c>
      <c r="E2785" s="16" t="str">
        <f>IF(IF('[1]Vmesna vrtilna_SKLOP1'!E2785&lt;&gt;"",'[1]Vmesna vrtilna_SKLOP1'!D2785,"")=0,"",IF('[1]Vmesna vrtilna_SKLOP1'!E2785&lt;&gt;"",'[1]Vmesna vrtilna_SKLOP1'!D2785,""))</f>
        <v>Senčila</v>
      </c>
      <c r="F2785" s="18" t="str">
        <f>IF('[1]Vmesna vrtilna_SKLOP1'!E2785&lt;&gt;"",'[1]Vmesna vrtilna_SKLOP1'!E2785,"")</f>
        <v>Zunanji rolo - nadometni, ALU lamele, Dim. ŠxV: 0,94x1,35m</v>
      </c>
      <c r="G2785" s="15" t="str">
        <f>IF('[1]Vmesna vrtilna_SKLOP1'!E2785&lt;&gt;"",'[1]Vmesna vrtilna_SKLOP1'!F2785,"")</f>
        <v>[kos]</v>
      </c>
      <c r="H2785" s="19">
        <f>IF('[1]Vmesna vrtilna_SKLOP1'!F2785&lt;&gt;"",'[1]Vmesna vrtilna_SKLOP1'!I2785,"")</f>
        <v>2</v>
      </c>
      <c r="I2785" s="20" t="str">
        <f>IF(I2784="Skupaj:","DDV (22%):",IF(I2784="DDV (22%):","Skupaj z DDV:",IF(AND('[1]Vmesna vrtilna_SKLOP1'!C2785&lt;&gt;"",'[1]Vmesna vrtilna_SKLOP1'!E2785=""),"Skupaj:","")))</f>
        <v/>
      </c>
      <c r="J2785" s="21">
        <f t="shared" si="87"/>
        <v>0</v>
      </c>
      <c r="K2785" s="21">
        <f>IF(I2785="Skupaj z DDV:",SUM(K2783,K2784),IF(I2785="DDV (22%):",K2784*0.22,IF(AND('[1]Vmesna vrtilna_SKLOP1'!C2785&lt;&gt;"",'[1]Vmesna vrtilna_SKLOP1'!D2785=""),'[1]Vmesna vrtilna_SKLOP1'!J2785,IF(F2785&lt;&gt;"",IF('[1]Vmesna vrtilna_SKLOP1'!J2785&lt;&gt;"",'[1]Vmesna vrtilna_SKLOP1'!J2785,""),""))))</f>
        <v>269.67802967339998</v>
      </c>
      <c r="L2785" s="22">
        <f>IF(I2784="Skupaj:","DDV (22%):",IF(I2784="DDV (22%):","Skupaj z DDV:",IF(AND('[1]Vmesna vrtilna_SKLOP1'!C2785&lt;&gt;"",'[1]Vmesna vrtilna_SKLOP1'!E2785=""),"Skupaj:",IF(AND('[1]Vmesna vrtilna_SKLOP1'!C2785&lt;&gt;"",'[1]Vmesna vrtilna_SKLOP1'!D2785=""),'[1]Vmesna vrtilna_SKLOP1'!J2785,IF(F2785&lt;&gt;"",IF('[1]Vmesna vrtilna_SKLOP1'!J2785&lt;&gt;"",'[1]Vmesna vrtilna_SKLOP1'!J2785,""),"")))))</f>
        <v>269.67802967339998</v>
      </c>
      <c r="M2785" s="22">
        <f t="shared" si="86"/>
        <v>0</v>
      </c>
      <c r="N2785" s="22" t="str">
        <f>IF(IFERROR(VLOOKUP(B2785,'[1]Vmesna vrtilna_SKLOP1'!B:J,7,0),"")=0,"",IFERROR(VLOOKUP(B2785,'[1]Vmesna vrtilna_SKLOP1'!B:J,7,0),""))</f>
        <v/>
      </c>
      <c r="O2785" s="22"/>
    </row>
    <row r="2786" spans="2:15" ht="15" customHeight="1" x14ac:dyDescent="0.3">
      <c r="B2786" s="15" t="str">
        <f>IF(AND('[1]Vmesna vrtilna_SKLOP1'!B2786&lt;&gt;"",'[1]Vmesna vrtilna_SKLOP1'!C2786&lt;&gt;""),IF('[1]Vmesna vrtilna_SKLOP1'!B2786&lt;&gt;"",'[1]Vmesna vrtilna_SKLOP1'!B2786,""),"")</f>
        <v/>
      </c>
      <c r="C2786" s="16" t="str">
        <f>IF(OR(C2785="Posebna oblika",C2785="Kulturno zaščiten objekt",C2785="Kulturno zaščiten objekt, Posebna oblika"),"Glej zavihek POSEBNI POGOJI",IF(SUM(N2785:Q2785)=1,"Posebna oblika",IF(SUM(N2785:Q2785)=10,"Kulturno zaščiten objekt",IF(SUM(N2785:Q2785)=11,"Kulturno zaščiten objekt, Posebna oblika",IF(AND('[1]Vmesna vrtilna_SKLOP1'!C2786&lt;&gt;"",'[1]Vmesna vrtilna_SKLOP1'!D2786&lt;&gt;""),IF('[1]Vmesna vrtilna_SKLOP1'!C2786&lt;&gt;"",'[1]Vmesna vrtilna_SKLOP1'!C2786,""),"")))))</f>
        <v/>
      </c>
      <c r="D2786" s="17" t="str">
        <f>IF(IFERROR(VLOOKUP(B2786,'[1]Vmesna vrtilna_SKLOP1'!B:J,6,0),"")=0,"",IFERROR(VLOOKUP(B2786,'[1]Vmesna vrtilna_SKLOP1'!B:J,6,0),""))</f>
        <v/>
      </c>
      <c r="E2786" s="16" t="str">
        <f>IF(IF('[1]Vmesna vrtilna_SKLOP1'!E2786&lt;&gt;"",'[1]Vmesna vrtilna_SKLOP1'!D2786,"")=0,"",IF('[1]Vmesna vrtilna_SKLOP1'!E2786&lt;&gt;"",'[1]Vmesna vrtilna_SKLOP1'!D2786,""))</f>
        <v/>
      </c>
      <c r="F2786" s="18" t="str">
        <f>IF('[1]Vmesna vrtilna_SKLOP1'!E2786&lt;&gt;"",'[1]Vmesna vrtilna_SKLOP1'!E2786,"")</f>
        <v/>
      </c>
      <c r="G2786" s="15" t="str">
        <f>IF('[1]Vmesna vrtilna_SKLOP1'!E2786&lt;&gt;"",'[1]Vmesna vrtilna_SKLOP1'!F2786,"")</f>
        <v/>
      </c>
      <c r="H2786" s="19" t="str">
        <f>IF('[1]Vmesna vrtilna_SKLOP1'!F2786&lt;&gt;"",'[1]Vmesna vrtilna_SKLOP1'!I2786,"")</f>
        <v/>
      </c>
      <c r="I2786" s="20" t="str">
        <f>IF(I2785="Skupaj:","DDV (22%):",IF(I2785="DDV (22%):","Skupaj z DDV:",IF(AND('[1]Vmesna vrtilna_SKLOP1'!C2786&lt;&gt;"",'[1]Vmesna vrtilna_SKLOP1'!E2786=""),"Skupaj:","")))</f>
        <v/>
      </c>
      <c r="J2786" s="21" t="str">
        <f t="shared" si="87"/>
        <v/>
      </c>
      <c r="K2786" s="21" t="str">
        <f>IF(I2786="Skupaj z DDV:",SUM(K2784,K2785),IF(I2786="DDV (22%):",K2785*0.22,IF(AND('[1]Vmesna vrtilna_SKLOP1'!C2786&lt;&gt;"",'[1]Vmesna vrtilna_SKLOP1'!D2786=""),'[1]Vmesna vrtilna_SKLOP1'!J2786,IF(F2786&lt;&gt;"",IF('[1]Vmesna vrtilna_SKLOP1'!J2786&lt;&gt;"",'[1]Vmesna vrtilna_SKLOP1'!J2786,""),""))))</f>
        <v/>
      </c>
      <c r="L2786" s="22" t="str">
        <f>IF(I2785="Skupaj:","DDV (22%):",IF(I2785="DDV (22%):","Skupaj z DDV:",IF(AND('[1]Vmesna vrtilna_SKLOP1'!C2786&lt;&gt;"",'[1]Vmesna vrtilna_SKLOP1'!E2786=""),"Skupaj:",IF(AND('[1]Vmesna vrtilna_SKLOP1'!C2786&lt;&gt;"",'[1]Vmesna vrtilna_SKLOP1'!D2786=""),'[1]Vmesna vrtilna_SKLOP1'!J2786,IF(F2786&lt;&gt;"",IF('[1]Vmesna vrtilna_SKLOP1'!J2786&lt;&gt;"",'[1]Vmesna vrtilna_SKLOP1'!J2786,""),"")))))</f>
        <v/>
      </c>
      <c r="M2786" s="22">
        <f t="shared" si="86"/>
        <v>0</v>
      </c>
      <c r="N2786" s="22" t="str">
        <f>IF(IFERROR(VLOOKUP(B2786,'[1]Vmesna vrtilna_SKLOP1'!B:J,7,0),"")=0,"",IFERROR(VLOOKUP(B2786,'[1]Vmesna vrtilna_SKLOP1'!B:J,7,0),""))</f>
        <v/>
      </c>
      <c r="O2786" s="22"/>
    </row>
    <row r="2787" spans="2:15" ht="15" customHeight="1" x14ac:dyDescent="0.3">
      <c r="B2787" s="15" t="str">
        <f>IF(AND('[1]Vmesna vrtilna_SKLOP1'!B2787&lt;&gt;"",'[1]Vmesna vrtilna_SKLOP1'!C2787&lt;&gt;""),IF('[1]Vmesna vrtilna_SKLOP1'!B2787&lt;&gt;"",'[1]Vmesna vrtilna_SKLOP1'!B2787,""),"")</f>
        <v/>
      </c>
      <c r="C2787" s="16" t="str">
        <f>IF(OR(C2786="Posebna oblika",C2786="Kulturno zaščiten objekt",C2786="Kulturno zaščiten objekt, Posebna oblika"),"Glej zavihek POSEBNI POGOJI",IF(SUM(N2786:Q2786)=1,"Posebna oblika",IF(SUM(N2786:Q2786)=10,"Kulturno zaščiten objekt",IF(SUM(N2786:Q2786)=11,"Kulturno zaščiten objekt, Posebna oblika",IF(AND('[1]Vmesna vrtilna_SKLOP1'!C2787&lt;&gt;"",'[1]Vmesna vrtilna_SKLOP1'!D2787&lt;&gt;""),IF('[1]Vmesna vrtilna_SKLOP1'!C2787&lt;&gt;"",'[1]Vmesna vrtilna_SKLOP1'!C2787,""),"")))))</f>
        <v/>
      </c>
      <c r="D2787" s="17" t="str">
        <f>IF(IFERROR(VLOOKUP(B2787,'[1]Vmesna vrtilna_SKLOP1'!B:J,6,0),"")=0,"",IFERROR(VLOOKUP(B2787,'[1]Vmesna vrtilna_SKLOP1'!B:J,6,0),""))</f>
        <v/>
      </c>
      <c r="E2787" s="16" t="str">
        <f>IF(IF('[1]Vmesna vrtilna_SKLOP1'!E2787&lt;&gt;"",'[1]Vmesna vrtilna_SKLOP1'!D2787,"")=0,"",IF('[1]Vmesna vrtilna_SKLOP1'!E2787&lt;&gt;"",'[1]Vmesna vrtilna_SKLOP1'!D2787,""))</f>
        <v>Notranje police</v>
      </c>
      <c r="F2787" s="18" t="str">
        <f>IF('[1]Vmesna vrtilna_SKLOP1'!E2787&lt;&gt;"",'[1]Vmesna vrtilna_SKLOP1'!E2787,"")</f>
        <v>Notranja polica, mat. Topalit, dim. ŠxG:0,94x0,3m</v>
      </c>
      <c r="G2787" s="15" t="str">
        <f>IF('[1]Vmesna vrtilna_SKLOP1'!E2787&lt;&gt;"",'[1]Vmesna vrtilna_SKLOP1'!F2787,"")</f>
        <v>[kos]</v>
      </c>
      <c r="H2787" s="19">
        <f>IF('[1]Vmesna vrtilna_SKLOP1'!F2787&lt;&gt;"",'[1]Vmesna vrtilna_SKLOP1'!I2787,"")</f>
        <v>3</v>
      </c>
      <c r="I2787" s="20" t="str">
        <f>IF(I2786="Skupaj:","DDV (22%):",IF(I2786="DDV (22%):","Skupaj z DDV:",IF(AND('[1]Vmesna vrtilna_SKLOP1'!C2787&lt;&gt;"",'[1]Vmesna vrtilna_SKLOP1'!E2787=""),"Skupaj:","")))</f>
        <v/>
      </c>
      <c r="J2787" s="21">
        <f t="shared" si="87"/>
        <v>0</v>
      </c>
      <c r="K2787" s="21">
        <f>IF(I2787="Skupaj z DDV:",SUM(K2785,K2786),IF(I2787="DDV (22%):",K2786*0.22,IF(AND('[1]Vmesna vrtilna_SKLOP1'!C2787&lt;&gt;"",'[1]Vmesna vrtilna_SKLOP1'!D2787=""),'[1]Vmesna vrtilna_SKLOP1'!J2787,IF(F2787&lt;&gt;"",IF('[1]Vmesna vrtilna_SKLOP1'!J2787&lt;&gt;"",'[1]Vmesna vrtilna_SKLOP1'!J2787,""),""))))</f>
        <v>115.49039999999998</v>
      </c>
      <c r="L2787" s="22">
        <f>IF(I2786="Skupaj:","DDV (22%):",IF(I2786="DDV (22%):","Skupaj z DDV:",IF(AND('[1]Vmesna vrtilna_SKLOP1'!C2787&lt;&gt;"",'[1]Vmesna vrtilna_SKLOP1'!E2787=""),"Skupaj:",IF(AND('[1]Vmesna vrtilna_SKLOP1'!C2787&lt;&gt;"",'[1]Vmesna vrtilna_SKLOP1'!D2787=""),'[1]Vmesna vrtilna_SKLOP1'!J2787,IF(F2787&lt;&gt;"",IF('[1]Vmesna vrtilna_SKLOP1'!J2787&lt;&gt;"",'[1]Vmesna vrtilna_SKLOP1'!J2787,""),"")))))</f>
        <v>115.49039999999998</v>
      </c>
      <c r="M2787" s="22">
        <f t="shared" si="86"/>
        <v>0</v>
      </c>
      <c r="N2787" s="22" t="str">
        <f>IF(IFERROR(VLOOKUP(B2787,'[1]Vmesna vrtilna_SKLOP1'!B:J,7,0),"")=0,"",IFERROR(VLOOKUP(B2787,'[1]Vmesna vrtilna_SKLOP1'!B:J,7,0),""))</f>
        <v/>
      </c>
      <c r="O2787" s="22"/>
    </row>
    <row r="2788" spans="2:15" ht="15" customHeight="1" x14ac:dyDescent="0.3">
      <c r="B2788" s="15" t="str">
        <f>IF(AND('[1]Vmesna vrtilna_SKLOP1'!B2788&lt;&gt;"",'[1]Vmesna vrtilna_SKLOP1'!C2788&lt;&gt;""),IF('[1]Vmesna vrtilna_SKLOP1'!B2788&lt;&gt;"",'[1]Vmesna vrtilna_SKLOP1'!B2788,""),"")</f>
        <v/>
      </c>
      <c r="C2788" s="16" t="str">
        <f>IF(OR(C2787="Posebna oblika",C2787="Kulturno zaščiten objekt",C2787="Kulturno zaščiten objekt, Posebna oblika"),"Glej zavihek POSEBNI POGOJI",IF(SUM(N2787:Q2787)=1,"Posebna oblika",IF(SUM(N2787:Q2787)=10,"Kulturno zaščiten objekt",IF(SUM(N2787:Q2787)=11,"Kulturno zaščiten objekt, Posebna oblika",IF(AND('[1]Vmesna vrtilna_SKLOP1'!C2788&lt;&gt;"",'[1]Vmesna vrtilna_SKLOP1'!D2788&lt;&gt;""),IF('[1]Vmesna vrtilna_SKLOP1'!C2788&lt;&gt;"",'[1]Vmesna vrtilna_SKLOP1'!C2788,""),"")))))</f>
        <v/>
      </c>
      <c r="D2788" s="17" t="str">
        <f>IF(IFERROR(VLOOKUP(B2788,'[1]Vmesna vrtilna_SKLOP1'!B:J,6,0),"")=0,"",IFERROR(VLOOKUP(B2788,'[1]Vmesna vrtilna_SKLOP1'!B:J,6,0),""))</f>
        <v/>
      </c>
      <c r="E2788" s="16" t="str">
        <f>IF(IF('[1]Vmesna vrtilna_SKLOP1'!E2788&lt;&gt;"",'[1]Vmesna vrtilna_SKLOP1'!D2788,"")=0,"",IF('[1]Vmesna vrtilna_SKLOP1'!E2788&lt;&gt;"",'[1]Vmesna vrtilna_SKLOP1'!D2788,""))</f>
        <v/>
      </c>
      <c r="F2788" s="18" t="str">
        <f>IF('[1]Vmesna vrtilna_SKLOP1'!E2788&lt;&gt;"",'[1]Vmesna vrtilna_SKLOP1'!E2788,"")</f>
        <v/>
      </c>
      <c r="G2788" s="15" t="str">
        <f>IF('[1]Vmesna vrtilna_SKLOP1'!E2788&lt;&gt;"",'[1]Vmesna vrtilna_SKLOP1'!F2788,"")</f>
        <v/>
      </c>
      <c r="H2788" s="19" t="str">
        <f>IF('[1]Vmesna vrtilna_SKLOP1'!F2788&lt;&gt;"",'[1]Vmesna vrtilna_SKLOP1'!I2788,"")</f>
        <v/>
      </c>
      <c r="I2788" s="20" t="str">
        <f>IF(I2787="Skupaj:","DDV (22%):",IF(I2787="DDV (22%):","Skupaj z DDV:",IF(AND('[1]Vmesna vrtilna_SKLOP1'!C2788&lt;&gt;"",'[1]Vmesna vrtilna_SKLOP1'!E2788=""),"Skupaj:","")))</f>
        <v/>
      </c>
      <c r="J2788" s="21" t="str">
        <f t="shared" si="87"/>
        <v/>
      </c>
      <c r="K2788" s="21" t="str">
        <f>IF(I2788="Skupaj z DDV:",SUM(K2786,K2787),IF(I2788="DDV (22%):",K2787*0.22,IF(AND('[1]Vmesna vrtilna_SKLOP1'!C2788&lt;&gt;"",'[1]Vmesna vrtilna_SKLOP1'!D2788=""),'[1]Vmesna vrtilna_SKLOP1'!J2788,IF(F2788&lt;&gt;"",IF('[1]Vmesna vrtilna_SKLOP1'!J2788&lt;&gt;"",'[1]Vmesna vrtilna_SKLOP1'!J2788,""),""))))</f>
        <v/>
      </c>
      <c r="L2788" s="22" t="str">
        <f>IF(I2787="Skupaj:","DDV (22%):",IF(I2787="DDV (22%):","Skupaj z DDV:",IF(AND('[1]Vmesna vrtilna_SKLOP1'!C2788&lt;&gt;"",'[1]Vmesna vrtilna_SKLOP1'!E2788=""),"Skupaj:",IF(AND('[1]Vmesna vrtilna_SKLOP1'!C2788&lt;&gt;"",'[1]Vmesna vrtilna_SKLOP1'!D2788=""),'[1]Vmesna vrtilna_SKLOP1'!J2788,IF(F2788&lt;&gt;"",IF('[1]Vmesna vrtilna_SKLOP1'!J2788&lt;&gt;"",'[1]Vmesna vrtilna_SKLOP1'!J2788,""),"")))))</f>
        <v/>
      </c>
      <c r="M2788" s="22">
        <f t="shared" si="86"/>
        <v>0</v>
      </c>
      <c r="N2788" s="22" t="str">
        <f>IF(IFERROR(VLOOKUP(B2788,'[1]Vmesna vrtilna_SKLOP1'!B:J,7,0),"")=0,"",IFERROR(VLOOKUP(B2788,'[1]Vmesna vrtilna_SKLOP1'!B:J,7,0),""))</f>
        <v/>
      </c>
      <c r="O2788" s="22"/>
    </row>
    <row r="2789" spans="2:15" ht="15" customHeight="1" x14ac:dyDescent="0.3">
      <c r="B2789" s="15" t="str">
        <f>IF(AND('[1]Vmesna vrtilna_SKLOP1'!B2789&lt;&gt;"",'[1]Vmesna vrtilna_SKLOP1'!C2789&lt;&gt;""),IF('[1]Vmesna vrtilna_SKLOP1'!B2789&lt;&gt;"",'[1]Vmesna vrtilna_SKLOP1'!B2789,""),"")</f>
        <v/>
      </c>
      <c r="C2789" s="16" t="str">
        <f>IF(OR(C2788="Posebna oblika",C2788="Kulturno zaščiten objekt",C2788="Kulturno zaščiten objekt, Posebna oblika"),"Glej zavihek POSEBNI POGOJI",IF(SUM(N2788:Q2788)=1,"Posebna oblika",IF(SUM(N2788:Q2788)=10,"Kulturno zaščiten objekt",IF(SUM(N2788:Q2788)=11,"Kulturno zaščiten objekt, Posebna oblika",IF(AND('[1]Vmesna vrtilna_SKLOP1'!C2789&lt;&gt;"",'[1]Vmesna vrtilna_SKLOP1'!D2789&lt;&gt;""),IF('[1]Vmesna vrtilna_SKLOP1'!C2789&lt;&gt;"",'[1]Vmesna vrtilna_SKLOP1'!C2789,""),"")))))</f>
        <v/>
      </c>
      <c r="D2789" s="17" t="str">
        <f>IF(IFERROR(VLOOKUP(B2789,'[1]Vmesna vrtilna_SKLOP1'!B:J,6,0),"")=0,"",IFERROR(VLOOKUP(B2789,'[1]Vmesna vrtilna_SKLOP1'!B:J,6,0),""))</f>
        <v/>
      </c>
      <c r="E2789" s="16" t="str">
        <f>IF(IF('[1]Vmesna vrtilna_SKLOP1'!E2789&lt;&gt;"",'[1]Vmesna vrtilna_SKLOP1'!D2789,"")=0,"",IF('[1]Vmesna vrtilna_SKLOP1'!E2789&lt;&gt;"",'[1]Vmesna vrtilna_SKLOP1'!D2789,""))</f>
        <v>Demontaža</v>
      </c>
      <c r="F2789" s="18" t="str">
        <f>IF('[1]Vmesna vrtilna_SKLOP1'!E2789&lt;&gt;"",'[1]Vmesna vrtilna_SKLOP1'!E2789,"")</f>
        <v>Demontaža oken</v>
      </c>
      <c r="G2789" s="15" t="str">
        <f>IF('[1]Vmesna vrtilna_SKLOP1'!E2789&lt;&gt;"",'[1]Vmesna vrtilna_SKLOP1'!F2789,"")</f>
        <v>[m1]</v>
      </c>
      <c r="H2789" s="19">
        <f>IF('[1]Vmesna vrtilna_SKLOP1'!F2789&lt;&gt;"",'[1]Vmesna vrtilna_SKLOP1'!I2789,"")</f>
        <v>13.74</v>
      </c>
      <c r="I2789" s="20" t="str">
        <f>IF(I2788="Skupaj:","DDV (22%):",IF(I2788="DDV (22%):","Skupaj z DDV:",IF(AND('[1]Vmesna vrtilna_SKLOP1'!C2789&lt;&gt;"",'[1]Vmesna vrtilna_SKLOP1'!E2789=""),"Skupaj:","")))</f>
        <v/>
      </c>
      <c r="J2789" s="21">
        <f t="shared" si="87"/>
        <v>0</v>
      </c>
      <c r="K2789" s="21">
        <f>IF(I2789="Skupaj z DDV:",SUM(K2787,K2788),IF(I2789="DDV (22%):",K2788*0.22,IF(AND('[1]Vmesna vrtilna_SKLOP1'!C2789&lt;&gt;"",'[1]Vmesna vrtilna_SKLOP1'!D2789=""),'[1]Vmesna vrtilna_SKLOP1'!J2789,IF(F2789&lt;&gt;"",IF('[1]Vmesna vrtilna_SKLOP1'!J2789&lt;&gt;"",'[1]Vmesna vrtilna_SKLOP1'!J2789,""),""))))</f>
        <v>96.18</v>
      </c>
      <c r="L2789" s="22">
        <f>IF(I2788="Skupaj:","DDV (22%):",IF(I2788="DDV (22%):","Skupaj z DDV:",IF(AND('[1]Vmesna vrtilna_SKLOP1'!C2789&lt;&gt;"",'[1]Vmesna vrtilna_SKLOP1'!E2789=""),"Skupaj:",IF(AND('[1]Vmesna vrtilna_SKLOP1'!C2789&lt;&gt;"",'[1]Vmesna vrtilna_SKLOP1'!D2789=""),'[1]Vmesna vrtilna_SKLOP1'!J2789,IF(F2789&lt;&gt;"",IF('[1]Vmesna vrtilna_SKLOP1'!J2789&lt;&gt;"",'[1]Vmesna vrtilna_SKLOP1'!J2789,""),"")))))</f>
        <v>96.18</v>
      </c>
      <c r="M2789" s="22">
        <f t="shared" si="86"/>
        <v>0</v>
      </c>
      <c r="N2789" s="22" t="str">
        <f>IF(IFERROR(VLOOKUP(B2789,'[1]Vmesna vrtilna_SKLOP1'!B:J,7,0),"")=0,"",IFERROR(VLOOKUP(B2789,'[1]Vmesna vrtilna_SKLOP1'!B:J,7,0),""))</f>
        <v/>
      </c>
      <c r="O2789" s="22"/>
    </row>
    <row r="2790" spans="2:15" ht="15" customHeight="1" x14ac:dyDescent="0.3">
      <c r="B2790" s="15" t="str">
        <f>IF(AND('[1]Vmesna vrtilna_SKLOP1'!B2790&lt;&gt;"",'[1]Vmesna vrtilna_SKLOP1'!C2790&lt;&gt;""),IF('[1]Vmesna vrtilna_SKLOP1'!B2790&lt;&gt;"",'[1]Vmesna vrtilna_SKLOP1'!B2790,""),"")</f>
        <v/>
      </c>
      <c r="C2790" s="16" t="str">
        <f>IF(OR(C2789="Posebna oblika",C2789="Kulturno zaščiten objekt",C2789="Kulturno zaščiten objekt, Posebna oblika"),"Glej zavihek POSEBNI POGOJI",IF(SUM(N2789:Q2789)=1,"Posebna oblika",IF(SUM(N2789:Q2789)=10,"Kulturno zaščiten objekt",IF(SUM(N2789:Q2789)=11,"Kulturno zaščiten objekt, Posebna oblika",IF(AND('[1]Vmesna vrtilna_SKLOP1'!C2790&lt;&gt;"",'[1]Vmesna vrtilna_SKLOP1'!D2790&lt;&gt;""),IF('[1]Vmesna vrtilna_SKLOP1'!C2790&lt;&gt;"",'[1]Vmesna vrtilna_SKLOP1'!C2790,""),"")))))</f>
        <v/>
      </c>
      <c r="D2790" s="17" t="str">
        <f>IF(IFERROR(VLOOKUP(B2790,'[1]Vmesna vrtilna_SKLOP1'!B:J,6,0),"")=0,"",IFERROR(VLOOKUP(B2790,'[1]Vmesna vrtilna_SKLOP1'!B:J,6,0),""))</f>
        <v/>
      </c>
      <c r="E2790" s="16" t="str">
        <f>IF(IF('[1]Vmesna vrtilna_SKLOP1'!E2790&lt;&gt;"",'[1]Vmesna vrtilna_SKLOP1'!D2790,"")=0,"",IF('[1]Vmesna vrtilna_SKLOP1'!E2790&lt;&gt;"",'[1]Vmesna vrtilna_SKLOP1'!D2790,""))</f>
        <v/>
      </c>
      <c r="F2790" s="18" t="str">
        <f>IF('[1]Vmesna vrtilna_SKLOP1'!E2790&lt;&gt;"",'[1]Vmesna vrtilna_SKLOP1'!E2790,"")</f>
        <v>Demontaža police</v>
      </c>
      <c r="G2790" s="15" t="str">
        <f>IF('[1]Vmesna vrtilna_SKLOP1'!E2790&lt;&gt;"",'[1]Vmesna vrtilna_SKLOP1'!F2790,"")</f>
        <v>[kos]</v>
      </c>
      <c r="H2790" s="19">
        <f>IF('[1]Vmesna vrtilna_SKLOP1'!F2790&lt;&gt;"",'[1]Vmesna vrtilna_SKLOP1'!I2790,"")</f>
        <v>3</v>
      </c>
      <c r="I2790" s="20" t="str">
        <f>IF(I2789="Skupaj:","DDV (22%):",IF(I2789="DDV (22%):","Skupaj z DDV:",IF(AND('[1]Vmesna vrtilna_SKLOP1'!C2790&lt;&gt;"",'[1]Vmesna vrtilna_SKLOP1'!E2790=""),"Skupaj:","")))</f>
        <v/>
      </c>
      <c r="J2790" s="21">
        <f t="shared" si="87"/>
        <v>0</v>
      </c>
      <c r="K2790" s="21">
        <f>IF(I2790="Skupaj z DDV:",SUM(K2788,K2789),IF(I2790="DDV (22%):",K2789*0.22,IF(AND('[1]Vmesna vrtilna_SKLOP1'!C2790&lt;&gt;"",'[1]Vmesna vrtilna_SKLOP1'!D2790=""),'[1]Vmesna vrtilna_SKLOP1'!J2790,IF(F2790&lt;&gt;"",IF('[1]Vmesna vrtilna_SKLOP1'!J2790&lt;&gt;"",'[1]Vmesna vrtilna_SKLOP1'!J2790,""),""))))</f>
        <v>14.099999999999998</v>
      </c>
      <c r="L2790" s="22">
        <f>IF(I2789="Skupaj:","DDV (22%):",IF(I2789="DDV (22%):","Skupaj z DDV:",IF(AND('[1]Vmesna vrtilna_SKLOP1'!C2790&lt;&gt;"",'[1]Vmesna vrtilna_SKLOP1'!E2790=""),"Skupaj:",IF(AND('[1]Vmesna vrtilna_SKLOP1'!C2790&lt;&gt;"",'[1]Vmesna vrtilna_SKLOP1'!D2790=""),'[1]Vmesna vrtilna_SKLOP1'!J2790,IF(F2790&lt;&gt;"",IF('[1]Vmesna vrtilna_SKLOP1'!J2790&lt;&gt;"",'[1]Vmesna vrtilna_SKLOP1'!J2790,""),"")))))</f>
        <v>14.099999999999998</v>
      </c>
      <c r="M2790" s="22">
        <f t="shared" si="86"/>
        <v>0</v>
      </c>
      <c r="N2790" s="22" t="str">
        <f>IF(IFERROR(VLOOKUP(B2790,'[1]Vmesna vrtilna_SKLOP1'!B:J,7,0),"")=0,"",IFERROR(VLOOKUP(B2790,'[1]Vmesna vrtilna_SKLOP1'!B:J,7,0),""))</f>
        <v/>
      </c>
      <c r="O2790" s="22"/>
    </row>
    <row r="2791" spans="2:15" ht="15" customHeight="1" x14ac:dyDescent="0.3">
      <c r="B2791" s="15" t="str">
        <f>IF(AND('[1]Vmesna vrtilna_SKLOP1'!B2791&lt;&gt;"",'[1]Vmesna vrtilna_SKLOP1'!C2791&lt;&gt;""),IF('[1]Vmesna vrtilna_SKLOP1'!B2791&lt;&gt;"",'[1]Vmesna vrtilna_SKLOP1'!B2791,""),"")</f>
        <v/>
      </c>
      <c r="C2791" s="16" t="str">
        <f>IF(OR(C2790="Posebna oblika",C2790="Kulturno zaščiten objekt",C2790="Kulturno zaščiten objekt, Posebna oblika"),"Glej zavihek POSEBNI POGOJI",IF(SUM(N2790:Q2790)=1,"Posebna oblika",IF(SUM(N2790:Q2790)=10,"Kulturno zaščiten objekt",IF(SUM(N2790:Q2790)=11,"Kulturno zaščiten objekt, Posebna oblika",IF(AND('[1]Vmesna vrtilna_SKLOP1'!C2791&lt;&gt;"",'[1]Vmesna vrtilna_SKLOP1'!D2791&lt;&gt;""),IF('[1]Vmesna vrtilna_SKLOP1'!C2791&lt;&gt;"",'[1]Vmesna vrtilna_SKLOP1'!C2791,""),"")))))</f>
        <v/>
      </c>
      <c r="D2791" s="17" t="str">
        <f>IF(IFERROR(VLOOKUP(B2791,'[1]Vmesna vrtilna_SKLOP1'!B:J,6,0),"")=0,"",IFERROR(VLOOKUP(B2791,'[1]Vmesna vrtilna_SKLOP1'!B:J,6,0),""))</f>
        <v/>
      </c>
      <c r="E2791" s="16" t="str">
        <f>IF(IF('[1]Vmesna vrtilna_SKLOP1'!E2791&lt;&gt;"",'[1]Vmesna vrtilna_SKLOP1'!D2791,"")=0,"",IF('[1]Vmesna vrtilna_SKLOP1'!E2791&lt;&gt;"",'[1]Vmesna vrtilna_SKLOP1'!D2791,""))</f>
        <v/>
      </c>
      <c r="F2791" s="18" t="str">
        <f>IF('[1]Vmesna vrtilna_SKLOP1'!E2791&lt;&gt;"",'[1]Vmesna vrtilna_SKLOP1'!E2791,"")</f>
        <v/>
      </c>
      <c r="G2791" s="15" t="str">
        <f>IF('[1]Vmesna vrtilna_SKLOP1'!E2791&lt;&gt;"",'[1]Vmesna vrtilna_SKLOP1'!F2791,"")</f>
        <v/>
      </c>
      <c r="H2791" s="19" t="str">
        <f>IF('[1]Vmesna vrtilna_SKLOP1'!F2791&lt;&gt;"",'[1]Vmesna vrtilna_SKLOP1'!I2791,"")</f>
        <v/>
      </c>
      <c r="I2791" s="20" t="str">
        <f>IF(I2790="Skupaj:","DDV (22%):",IF(I2790="DDV (22%):","Skupaj z DDV:",IF(AND('[1]Vmesna vrtilna_SKLOP1'!C2791&lt;&gt;"",'[1]Vmesna vrtilna_SKLOP1'!E2791=""),"Skupaj:","")))</f>
        <v/>
      </c>
      <c r="J2791" s="21" t="str">
        <f t="shared" si="87"/>
        <v/>
      </c>
      <c r="K2791" s="21" t="str">
        <f>IF(I2791="Skupaj z DDV:",SUM(K2789,K2790),IF(I2791="DDV (22%):",K2790*0.22,IF(AND('[1]Vmesna vrtilna_SKLOP1'!C2791&lt;&gt;"",'[1]Vmesna vrtilna_SKLOP1'!D2791=""),'[1]Vmesna vrtilna_SKLOP1'!J2791,IF(F2791&lt;&gt;"",IF('[1]Vmesna vrtilna_SKLOP1'!J2791&lt;&gt;"",'[1]Vmesna vrtilna_SKLOP1'!J2791,""),""))))</f>
        <v/>
      </c>
      <c r="L2791" s="22" t="str">
        <f>IF(I2790="Skupaj:","DDV (22%):",IF(I2790="DDV (22%):","Skupaj z DDV:",IF(AND('[1]Vmesna vrtilna_SKLOP1'!C2791&lt;&gt;"",'[1]Vmesna vrtilna_SKLOP1'!E2791=""),"Skupaj:",IF(AND('[1]Vmesna vrtilna_SKLOP1'!C2791&lt;&gt;"",'[1]Vmesna vrtilna_SKLOP1'!D2791=""),'[1]Vmesna vrtilna_SKLOP1'!J2791,IF(F2791&lt;&gt;"",IF('[1]Vmesna vrtilna_SKLOP1'!J2791&lt;&gt;"",'[1]Vmesna vrtilna_SKLOP1'!J2791,""),"")))))</f>
        <v/>
      </c>
      <c r="M2791" s="22">
        <f t="shared" si="86"/>
        <v>0</v>
      </c>
      <c r="N2791" s="22" t="str">
        <f>IF(IFERROR(VLOOKUP(B2791,'[1]Vmesna vrtilna_SKLOP1'!B:J,7,0),"")=0,"",IFERROR(VLOOKUP(B2791,'[1]Vmesna vrtilna_SKLOP1'!B:J,7,0),""))</f>
        <v/>
      </c>
      <c r="O2791" s="22"/>
    </row>
    <row r="2792" spans="2:15" ht="15" customHeight="1" x14ac:dyDescent="0.3">
      <c r="B2792" s="15" t="str">
        <f>IF(AND('[1]Vmesna vrtilna_SKLOP1'!B2792&lt;&gt;"",'[1]Vmesna vrtilna_SKLOP1'!C2792&lt;&gt;""),IF('[1]Vmesna vrtilna_SKLOP1'!B2792&lt;&gt;"",'[1]Vmesna vrtilna_SKLOP1'!B2792,""),"")</f>
        <v/>
      </c>
      <c r="C2792" s="16" t="str">
        <f>IF(OR(C2791="Posebna oblika",C2791="Kulturno zaščiten objekt",C2791="Kulturno zaščiten objekt, Posebna oblika"),"Glej zavihek POSEBNI POGOJI",IF(SUM(N2791:Q2791)=1,"Posebna oblika",IF(SUM(N2791:Q2791)=10,"Kulturno zaščiten objekt",IF(SUM(N2791:Q2791)=11,"Kulturno zaščiten objekt, Posebna oblika",IF(AND('[1]Vmesna vrtilna_SKLOP1'!C2792&lt;&gt;"",'[1]Vmesna vrtilna_SKLOP1'!D2792&lt;&gt;""),IF('[1]Vmesna vrtilna_SKLOP1'!C2792&lt;&gt;"",'[1]Vmesna vrtilna_SKLOP1'!C2792,""),"")))))</f>
        <v/>
      </c>
      <c r="D2792" s="17" t="str">
        <f>IF(IFERROR(VLOOKUP(B2792,'[1]Vmesna vrtilna_SKLOP1'!B:J,6,0),"")=0,"",IFERROR(VLOOKUP(B2792,'[1]Vmesna vrtilna_SKLOP1'!B:J,6,0),""))</f>
        <v/>
      </c>
      <c r="E2792" s="16" t="str">
        <f>IF(IF('[1]Vmesna vrtilna_SKLOP1'!E2792&lt;&gt;"",'[1]Vmesna vrtilna_SKLOP1'!D2792,"")=0,"",IF('[1]Vmesna vrtilna_SKLOP1'!E2792&lt;&gt;"",'[1]Vmesna vrtilna_SKLOP1'!D2792,""))</f>
        <v>Montaža</v>
      </c>
      <c r="F2792" s="18" t="str">
        <f>IF('[1]Vmesna vrtilna_SKLOP1'!E2792&lt;&gt;"",'[1]Vmesna vrtilna_SKLOP1'!E2792,"")</f>
        <v>RAL montaža oken z zidarskimi deli</v>
      </c>
      <c r="G2792" s="15" t="str">
        <f>IF('[1]Vmesna vrtilna_SKLOP1'!E2792&lt;&gt;"",'[1]Vmesna vrtilna_SKLOP1'!F2792,"")</f>
        <v>[m1]</v>
      </c>
      <c r="H2792" s="19">
        <f>IF('[1]Vmesna vrtilna_SKLOP1'!F2792&lt;&gt;"",'[1]Vmesna vrtilna_SKLOP1'!I2792,"")</f>
        <v>13.74</v>
      </c>
      <c r="I2792" s="20" t="str">
        <f>IF(I2791="Skupaj:","DDV (22%):",IF(I2791="DDV (22%):","Skupaj z DDV:",IF(AND('[1]Vmesna vrtilna_SKLOP1'!C2792&lt;&gt;"",'[1]Vmesna vrtilna_SKLOP1'!E2792=""),"Skupaj:","")))</f>
        <v/>
      </c>
      <c r="J2792" s="21">
        <f t="shared" si="87"/>
        <v>0</v>
      </c>
      <c r="K2792" s="21">
        <f>IF(I2792="Skupaj z DDV:",SUM(K2790,K2791),IF(I2792="DDV (22%):",K2791*0.22,IF(AND('[1]Vmesna vrtilna_SKLOP1'!C2792&lt;&gt;"",'[1]Vmesna vrtilna_SKLOP1'!D2792=""),'[1]Vmesna vrtilna_SKLOP1'!J2792,IF(F2792&lt;&gt;"",IF('[1]Vmesna vrtilna_SKLOP1'!J2792&lt;&gt;"",'[1]Vmesna vrtilna_SKLOP1'!J2792,""),""))))</f>
        <v>467.15999999999997</v>
      </c>
      <c r="L2792" s="22">
        <f>IF(I2791="Skupaj:","DDV (22%):",IF(I2791="DDV (22%):","Skupaj z DDV:",IF(AND('[1]Vmesna vrtilna_SKLOP1'!C2792&lt;&gt;"",'[1]Vmesna vrtilna_SKLOP1'!E2792=""),"Skupaj:",IF(AND('[1]Vmesna vrtilna_SKLOP1'!C2792&lt;&gt;"",'[1]Vmesna vrtilna_SKLOP1'!D2792=""),'[1]Vmesna vrtilna_SKLOP1'!J2792,IF(F2792&lt;&gt;"",IF('[1]Vmesna vrtilna_SKLOP1'!J2792&lt;&gt;"",'[1]Vmesna vrtilna_SKLOP1'!J2792,""),"")))))</f>
        <v>467.15999999999997</v>
      </c>
      <c r="M2792" s="22">
        <f t="shared" si="86"/>
        <v>0</v>
      </c>
      <c r="N2792" s="22" t="str">
        <f>IF(IFERROR(VLOOKUP(B2792,'[1]Vmesna vrtilna_SKLOP1'!B:J,7,0),"")=0,"",IFERROR(VLOOKUP(B2792,'[1]Vmesna vrtilna_SKLOP1'!B:J,7,0),""))</f>
        <v/>
      </c>
      <c r="O2792" s="22"/>
    </row>
    <row r="2793" spans="2:15" ht="15" customHeight="1" x14ac:dyDescent="0.3">
      <c r="B2793" s="15" t="str">
        <f>IF(AND('[1]Vmesna vrtilna_SKLOP1'!B2793&lt;&gt;"",'[1]Vmesna vrtilna_SKLOP1'!C2793&lt;&gt;""),IF('[1]Vmesna vrtilna_SKLOP1'!B2793&lt;&gt;"",'[1]Vmesna vrtilna_SKLOP1'!B2793,""),"")</f>
        <v/>
      </c>
      <c r="C2793" s="16" t="str">
        <f>IF(OR(C2792="Posebna oblika",C2792="Kulturno zaščiten objekt",C2792="Kulturno zaščiten objekt, Posebna oblika"),"Glej zavihek POSEBNI POGOJI",IF(SUM(N2792:Q2792)=1,"Posebna oblika",IF(SUM(N2792:Q2792)=10,"Kulturno zaščiten objekt",IF(SUM(N2792:Q2792)=11,"Kulturno zaščiten objekt, Posebna oblika",IF(AND('[1]Vmesna vrtilna_SKLOP1'!C2793&lt;&gt;"",'[1]Vmesna vrtilna_SKLOP1'!D2793&lt;&gt;""),IF('[1]Vmesna vrtilna_SKLOP1'!C2793&lt;&gt;"",'[1]Vmesna vrtilna_SKLOP1'!C2793,""),"")))))</f>
        <v/>
      </c>
      <c r="D2793" s="17" t="str">
        <f>IF(IFERROR(VLOOKUP(B2793,'[1]Vmesna vrtilna_SKLOP1'!B:J,6,0),"")=0,"",IFERROR(VLOOKUP(B2793,'[1]Vmesna vrtilna_SKLOP1'!B:J,6,0),""))</f>
        <v/>
      </c>
      <c r="E2793" s="16" t="str">
        <f>IF(IF('[1]Vmesna vrtilna_SKLOP1'!E2793&lt;&gt;"",'[1]Vmesna vrtilna_SKLOP1'!D2793,"")=0,"",IF('[1]Vmesna vrtilna_SKLOP1'!E2793&lt;&gt;"",'[1]Vmesna vrtilna_SKLOP1'!D2793,""))</f>
        <v/>
      </c>
      <c r="F2793" s="18" t="str">
        <f>IF('[1]Vmesna vrtilna_SKLOP1'!E2793&lt;&gt;"",'[1]Vmesna vrtilna_SKLOP1'!E2793,"")</f>
        <v>Montaža police</v>
      </c>
      <c r="G2793" s="15" t="str">
        <f>IF('[1]Vmesna vrtilna_SKLOP1'!E2793&lt;&gt;"",'[1]Vmesna vrtilna_SKLOP1'!F2793,"")</f>
        <v>[kos]</v>
      </c>
      <c r="H2793" s="19">
        <f>IF('[1]Vmesna vrtilna_SKLOP1'!F2793&lt;&gt;"",'[1]Vmesna vrtilna_SKLOP1'!I2793,"")</f>
        <v>3</v>
      </c>
      <c r="I2793" s="20" t="str">
        <f>IF(I2792="Skupaj:","DDV (22%):",IF(I2792="DDV (22%):","Skupaj z DDV:",IF(AND('[1]Vmesna vrtilna_SKLOP1'!C2793&lt;&gt;"",'[1]Vmesna vrtilna_SKLOP1'!E2793=""),"Skupaj:","")))</f>
        <v/>
      </c>
      <c r="J2793" s="21">
        <f t="shared" si="87"/>
        <v>0</v>
      </c>
      <c r="K2793" s="21">
        <f>IF(I2793="Skupaj z DDV:",SUM(K2791,K2792),IF(I2793="DDV (22%):",K2792*0.22,IF(AND('[1]Vmesna vrtilna_SKLOP1'!C2793&lt;&gt;"",'[1]Vmesna vrtilna_SKLOP1'!D2793=""),'[1]Vmesna vrtilna_SKLOP1'!J2793,IF(F2793&lt;&gt;"",IF('[1]Vmesna vrtilna_SKLOP1'!J2793&lt;&gt;"",'[1]Vmesna vrtilna_SKLOP1'!J2793,""),""))))</f>
        <v>28.199999999999996</v>
      </c>
      <c r="L2793" s="22">
        <f>IF(I2792="Skupaj:","DDV (22%):",IF(I2792="DDV (22%):","Skupaj z DDV:",IF(AND('[1]Vmesna vrtilna_SKLOP1'!C2793&lt;&gt;"",'[1]Vmesna vrtilna_SKLOP1'!E2793=""),"Skupaj:",IF(AND('[1]Vmesna vrtilna_SKLOP1'!C2793&lt;&gt;"",'[1]Vmesna vrtilna_SKLOP1'!D2793=""),'[1]Vmesna vrtilna_SKLOP1'!J2793,IF(F2793&lt;&gt;"",IF('[1]Vmesna vrtilna_SKLOP1'!J2793&lt;&gt;"",'[1]Vmesna vrtilna_SKLOP1'!J2793,""),"")))))</f>
        <v>28.199999999999996</v>
      </c>
      <c r="M2793" s="22">
        <f t="shared" si="86"/>
        <v>0</v>
      </c>
      <c r="N2793" s="22" t="str">
        <f>IF(IFERROR(VLOOKUP(B2793,'[1]Vmesna vrtilna_SKLOP1'!B:J,7,0),"")=0,"",IFERROR(VLOOKUP(B2793,'[1]Vmesna vrtilna_SKLOP1'!B:J,7,0),""))</f>
        <v/>
      </c>
      <c r="O2793" s="22"/>
    </row>
    <row r="2794" spans="2:15" ht="15" customHeight="1" x14ac:dyDescent="0.3">
      <c r="B2794" s="15" t="str">
        <f>IF(AND('[1]Vmesna vrtilna_SKLOP1'!B2794&lt;&gt;"",'[1]Vmesna vrtilna_SKLOP1'!C2794&lt;&gt;""),IF('[1]Vmesna vrtilna_SKLOP1'!B2794&lt;&gt;"",'[1]Vmesna vrtilna_SKLOP1'!B2794,""),"")</f>
        <v/>
      </c>
      <c r="C2794" s="16" t="str">
        <f>IF(OR(C2793="Posebna oblika",C2793="Kulturno zaščiten objekt",C2793="Kulturno zaščiten objekt, Posebna oblika"),"Glej zavihek POSEBNI POGOJI",IF(SUM(N2793:Q2793)=1,"Posebna oblika",IF(SUM(N2793:Q2793)=10,"Kulturno zaščiten objekt",IF(SUM(N2793:Q2793)=11,"Kulturno zaščiten objekt, Posebna oblika",IF(AND('[1]Vmesna vrtilna_SKLOP1'!C2794&lt;&gt;"",'[1]Vmesna vrtilna_SKLOP1'!D2794&lt;&gt;""),IF('[1]Vmesna vrtilna_SKLOP1'!C2794&lt;&gt;"",'[1]Vmesna vrtilna_SKLOP1'!C2794,""),"")))))</f>
        <v/>
      </c>
      <c r="D2794" s="17" t="str">
        <f>IF(IFERROR(VLOOKUP(B2794,'[1]Vmesna vrtilna_SKLOP1'!B:J,6,0),"")=0,"",IFERROR(VLOOKUP(B2794,'[1]Vmesna vrtilna_SKLOP1'!B:J,6,0),""))</f>
        <v/>
      </c>
      <c r="E2794" s="16" t="str">
        <f>IF(IF('[1]Vmesna vrtilna_SKLOP1'!E2794&lt;&gt;"",'[1]Vmesna vrtilna_SKLOP1'!D2794,"")=0,"",IF('[1]Vmesna vrtilna_SKLOP1'!E2794&lt;&gt;"",'[1]Vmesna vrtilna_SKLOP1'!D2794,""))</f>
        <v/>
      </c>
      <c r="F2794" s="18" t="str">
        <f>IF('[1]Vmesna vrtilna_SKLOP1'!E2794&lt;&gt;"",'[1]Vmesna vrtilna_SKLOP1'!E2794,"")</f>
        <v/>
      </c>
      <c r="G2794" s="15" t="str">
        <f>IF('[1]Vmesna vrtilna_SKLOP1'!E2794&lt;&gt;"",'[1]Vmesna vrtilna_SKLOP1'!F2794,"")</f>
        <v/>
      </c>
      <c r="H2794" s="19" t="str">
        <f>IF('[1]Vmesna vrtilna_SKLOP1'!F2794&lt;&gt;"",'[1]Vmesna vrtilna_SKLOP1'!I2794,"")</f>
        <v/>
      </c>
      <c r="I2794" s="20" t="str">
        <f>IF(I2793="Skupaj:","DDV (22%):",IF(I2793="DDV (22%):","Skupaj z DDV:",IF(AND('[1]Vmesna vrtilna_SKLOP1'!C2794&lt;&gt;"",'[1]Vmesna vrtilna_SKLOP1'!E2794=""),"Skupaj:","")))</f>
        <v/>
      </c>
      <c r="J2794" s="21" t="str">
        <f t="shared" si="87"/>
        <v/>
      </c>
      <c r="K2794" s="21" t="str">
        <f>IF(I2794="Skupaj z DDV:",SUM(K2792,K2793),IF(I2794="DDV (22%):",K2793*0.22,IF(AND('[1]Vmesna vrtilna_SKLOP1'!C2794&lt;&gt;"",'[1]Vmesna vrtilna_SKLOP1'!D2794=""),'[1]Vmesna vrtilna_SKLOP1'!J2794,IF(F2794&lt;&gt;"",IF('[1]Vmesna vrtilna_SKLOP1'!J2794&lt;&gt;"",'[1]Vmesna vrtilna_SKLOP1'!J2794,""),""))))</f>
        <v/>
      </c>
      <c r="L2794" s="22" t="str">
        <f>IF(I2793="Skupaj:","DDV (22%):",IF(I2793="DDV (22%):","Skupaj z DDV:",IF(AND('[1]Vmesna vrtilna_SKLOP1'!C2794&lt;&gt;"",'[1]Vmesna vrtilna_SKLOP1'!E2794=""),"Skupaj:",IF(AND('[1]Vmesna vrtilna_SKLOP1'!C2794&lt;&gt;"",'[1]Vmesna vrtilna_SKLOP1'!D2794=""),'[1]Vmesna vrtilna_SKLOP1'!J2794,IF(F2794&lt;&gt;"",IF('[1]Vmesna vrtilna_SKLOP1'!J2794&lt;&gt;"",'[1]Vmesna vrtilna_SKLOP1'!J2794,""),"")))))</f>
        <v/>
      </c>
      <c r="M2794" s="22">
        <f t="shared" si="86"/>
        <v>0</v>
      </c>
      <c r="N2794" s="22" t="str">
        <f>IF(IFERROR(VLOOKUP(B2794,'[1]Vmesna vrtilna_SKLOP1'!B:J,7,0),"")=0,"",IFERROR(VLOOKUP(B2794,'[1]Vmesna vrtilna_SKLOP1'!B:J,7,0),""))</f>
        <v/>
      </c>
      <c r="O2794" s="22"/>
    </row>
    <row r="2795" spans="2:15" ht="15" customHeight="1" x14ac:dyDescent="0.3">
      <c r="B2795" s="15" t="str">
        <f>IF(AND('[1]Vmesna vrtilna_SKLOP1'!B2795&lt;&gt;"",'[1]Vmesna vrtilna_SKLOP1'!C2795&lt;&gt;""),IF('[1]Vmesna vrtilna_SKLOP1'!B2795&lt;&gt;"",'[1]Vmesna vrtilna_SKLOP1'!B2795,""),"")</f>
        <v/>
      </c>
      <c r="C2795" s="16" t="str">
        <f>IF(OR(C2794="Posebna oblika",C2794="Kulturno zaščiten objekt",C2794="Kulturno zaščiten objekt, Posebna oblika"),"Glej zavihek POSEBNI POGOJI",IF(SUM(N2794:Q2794)=1,"Posebna oblika",IF(SUM(N2794:Q2794)=10,"Kulturno zaščiten objekt",IF(SUM(N2794:Q2794)=11,"Kulturno zaščiten objekt, Posebna oblika",IF(AND('[1]Vmesna vrtilna_SKLOP1'!C2795&lt;&gt;"",'[1]Vmesna vrtilna_SKLOP1'!D2795&lt;&gt;""),IF('[1]Vmesna vrtilna_SKLOP1'!C2795&lt;&gt;"",'[1]Vmesna vrtilna_SKLOP1'!C2795,""),"")))))</f>
        <v/>
      </c>
      <c r="D2795" s="17" t="str">
        <f>IF(IFERROR(VLOOKUP(B2795,'[1]Vmesna vrtilna_SKLOP1'!B:J,6,0),"")=0,"",IFERROR(VLOOKUP(B2795,'[1]Vmesna vrtilna_SKLOP1'!B:J,6,0),""))</f>
        <v/>
      </c>
      <c r="E2795" s="16" t="str">
        <f>IF(IF('[1]Vmesna vrtilna_SKLOP1'!E2795&lt;&gt;"",'[1]Vmesna vrtilna_SKLOP1'!D2795,"")=0,"",IF('[1]Vmesna vrtilna_SKLOP1'!E2795&lt;&gt;"",'[1]Vmesna vrtilna_SKLOP1'!D2795,""))</f>
        <v>Odvoz na deponijo</v>
      </c>
      <c r="F2795" s="18" t="str">
        <f>IF('[1]Vmesna vrtilna_SKLOP1'!E2795&lt;&gt;"",'[1]Vmesna vrtilna_SKLOP1'!E2795,"")</f>
        <v>Odvoz na deponijo</v>
      </c>
      <c r="G2795" s="15" t="str">
        <f>IF('[1]Vmesna vrtilna_SKLOP1'!E2795&lt;&gt;"",'[1]Vmesna vrtilna_SKLOP1'!F2795,"")</f>
        <v>[m1]</v>
      </c>
      <c r="H2795" s="19">
        <f>IF('[1]Vmesna vrtilna_SKLOP1'!F2795&lt;&gt;"",'[1]Vmesna vrtilna_SKLOP1'!I2795,"")</f>
        <v>13.74</v>
      </c>
      <c r="I2795" s="20" t="str">
        <f>IF(I2794="Skupaj:","DDV (22%):",IF(I2794="DDV (22%):","Skupaj z DDV:",IF(AND('[1]Vmesna vrtilna_SKLOP1'!C2795&lt;&gt;"",'[1]Vmesna vrtilna_SKLOP1'!E2795=""),"Skupaj:","")))</f>
        <v/>
      </c>
      <c r="J2795" s="21">
        <f t="shared" si="87"/>
        <v>0</v>
      </c>
      <c r="K2795" s="21">
        <f>IF(I2795="Skupaj z DDV:",SUM(K2793,K2794),IF(I2795="DDV (22%):",K2794*0.22,IF(AND('[1]Vmesna vrtilna_SKLOP1'!C2795&lt;&gt;"",'[1]Vmesna vrtilna_SKLOP1'!D2795=""),'[1]Vmesna vrtilna_SKLOP1'!J2795,IF(F2795&lt;&gt;"",IF('[1]Vmesna vrtilna_SKLOP1'!J2795&lt;&gt;"",'[1]Vmesna vrtilna_SKLOP1'!J2795,""),""))))</f>
        <v>41.22</v>
      </c>
      <c r="L2795" s="22">
        <f>IF(I2794="Skupaj:","DDV (22%):",IF(I2794="DDV (22%):","Skupaj z DDV:",IF(AND('[1]Vmesna vrtilna_SKLOP1'!C2795&lt;&gt;"",'[1]Vmesna vrtilna_SKLOP1'!E2795=""),"Skupaj:",IF(AND('[1]Vmesna vrtilna_SKLOP1'!C2795&lt;&gt;"",'[1]Vmesna vrtilna_SKLOP1'!D2795=""),'[1]Vmesna vrtilna_SKLOP1'!J2795,IF(F2795&lt;&gt;"",IF('[1]Vmesna vrtilna_SKLOP1'!J2795&lt;&gt;"",'[1]Vmesna vrtilna_SKLOP1'!J2795,""),"")))))</f>
        <v>41.22</v>
      </c>
      <c r="M2795" s="22">
        <f t="shared" si="86"/>
        <v>0</v>
      </c>
      <c r="N2795" s="22" t="str">
        <f>IF(IFERROR(VLOOKUP(B2795,'[1]Vmesna vrtilna_SKLOP1'!B:J,7,0),"")=0,"",IFERROR(VLOOKUP(B2795,'[1]Vmesna vrtilna_SKLOP1'!B:J,7,0),""))</f>
        <v/>
      </c>
      <c r="O2795" s="22"/>
    </row>
    <row r="2796" spans="2:15" ht="15" customHeight="1" x14ac:dyDescent="0.3">
      <c r="B2796" s="15" t="str">
        <f>IF(AND('[1]Vmesna vrtilna_SKLOP1'!B2796&lt;&gt;"",'[1]Vmesna vrtilna_SKLOP1'!C2796&lt;&gt;""),IF('[1]Vmesna vrtilna_SKLOP1'!B2796&lt;&gt;"",'[1]Vmesna vrtilna_SKLOP1'!B2796,""),"")</f>
        <v/>
      </c>
      <c r="C2796" s="16" t="str">
        <f>IF(OR(C2795="Posebna oblika",C2795="Kulturno zaščiten objekt",C2795="Kulturno zaščiten objekt, Posebna oblika"),"Glej zavihek POSEBNI POGOJI",IF(SUM(N2795:Q2795)=1,"Posebna oblika",IF(SUM(N2795:Q2795)=10,"Kulturno zaščiten objekt",IF(SUM(N2795:Q2795)=11,"Kulturno zaščiten objekt, Posebna oblika",IF(AND('[1]Vmesna vrtilna_SKLOP1'!C2796&lt;&gt;"",'[1]Vmesna vrtilna_SKLOP1'!D2796&lt;&gt;""),IF('[1]Vmesna vrtilna_SKLOP1'!C2796&lt;&gt;"",'[1]Vmesna vrtilna_SKLOP1'!C2796,""),"")))))</f>
        <v/>
      </c>
      <c r="D2796" s="17" t="str">
        <f>IF(IFERROR(VLOOKUP(B2796,'[1]Vmesna vrtilna_SKLOP1'!B:J,6,0),"")=0,"",IFERROR(VLOOKUP(B2796,'[1]Vmesna vrtilna_SKLOP1'!B:J,6,0),""))</f>
        <v/>
      </c>
      <c r="E2796" s="16" t="str">
        <f>IF(IF('[1]Vmesna vrtilna_SKLOP1'!E2796&lt;&gt;"",'[1]Vmesna vrtilna_SKLOP1'!D2796,"")=0,"",IF('[1]Vmesna vrtilna_SKLOP1'!E2796&lt;&gt;"",'[1]Vmesna vrtilna_SKLOP1'!D2796,""))</f>
        <v/>
      </c>
      <c r="F2796" s="18" t="str">
        <f>IF('[1]Vmesna vrtilna_SKLOP1'!E2796&lt;&gt;"",'[1]Vmesna vrtilna_SKLOP1'!E2796,"")</f>
        <v/>
      </c>
      <c r="G2796" s="15" t="str">
        <f>IF('[1]Vmesna vrtilna_SKLOP1'!E2796&lt;&gt;"",'[1]Vmesna vrtilna_SKLOP1'!F2796,"")</f>
        <v/>
      </c>
      <c r="H2796" s="19" t="str">
        <f>IF('[1]Vmesna vrtilna_SKLOP1'!F2796&lt;&gt;"",'[1]Vmesna vrtilna_SKLOP1'!I2796,"")</f>
        <v/>
      </c>
      <c r="I2796" s="20" t="str">
        <f>IF(I2795="Skupaj:","DDV (22%):",IF(I2795="DDV (22%):","Skupaj z DDV:",IF(AND('[1]Vmesna vrtilna_SKLOP1'!C2796&lt;&gt;"",'[1]Vmesna vrtilna_SKLOP1'!E2796=""),"Skupaj:","")))</f>
        <v/>
      </c>
      <c r="J2796" s="21" t="str">
        <f t="shared" si="87"/>
        <v/>
      </c>
      <c r="K2796" s="21" t="str">
        <f>IF(I2796="Skupaj z DDV:",SUM(K2794,K2795),IF(I2796="DDV (22%):",K2795*0.22,IF(AND('[1]Vmesna vrtilna_SKLOP1'!C2796&lt;&gt;"",'[1]Vmesna vrtilna_SKLOP1'!D2796=""),'[1]Vmesna vrtilna_SKLOP1'!J2796,IF(F2796&lt;&gt;"",IF('[1]Vmesna vrtilna_SKLOP1'!J2796&lt;&gt;"",'[1]Vmesna vrtilna_SKLOP1'!J2796,""),""))))</f>
        <v/>
      </c>
      <c r="L2796" s="22" t="str">
        <f>IF(I2795="Skupaj:","DDV (22%):",IF(I2795="DDV (22%):","Skupaj z DDV:",IF(AND('[1]Vmesna vrtilna_SKLOP1'!C2796&lt;&gt;"",'[1]Vmesna vrtilna_SKLOP1'!E2796=""),"Skupaj:",IF(AND('[1]Vmesna vrtilna_SKLOP1'!C2796&lt;&gt;"",'[1]Vmesna vrtilna_SKLOP1'!D2796=""),'[1]Vmesna vrtilna_SKLOP1'!J2796,IF(F2796&lt;&gt;"",IF('[1]Vmesna vrtilna_SKLOP1'!J2796&lt;&gt;"",'[1]Vmesna vrtilna_SKLOP1'!J2796,""),"")))))</f>
        <v/>
      </c>
      <c r="M2796" s="22">
        <f t="shared" si="86"/>
        <v>0</v>
      </c>
      <c r="N2796" s="22" t="str">
        <f>IF(IFERROR(VLOOKUP(B2796,'[1]Vmesna vrtilna_SKLOP1'!B:J,7,0),"")=0,"",IFERROR(VLOOKUP(B2796,'[1]Vmesna vrtilna_SKLOP1'!B:J,7,0),""))</f>
        <v/>
      </c>
      <c r="O2796" s="22"/>
    </row>
    <row r="2797" spans="2:15" ht="15" customHeight="1" x14ac:dyDescent="0.3">
      <c r="B2797" s="15" t="str">
        <f>IF(AND('[1]Vmesna vrtilna_SKLOP1'!B2797&lt;&gt;"",'[1]Vmesna vrtilna_SKLOP1'!C2797&lt;&gt;""),IF('[1]Vmesna vrtilna_SKLOP1'!B2797&lt;&gt;"",'[1]Vmesna vrtilna_SKLOP1'!B2797,""),"")</f>
        <v/>
      </c>
      <c r="C2797" s="16" t="str">
        <f>IF(OR(C2796="Posebna oblika",C2796="Kulturno zaščiten objekt",C2796="Kulturno zaščiten objekt, Posebna oblika"),"Glej zavihek POSEBNI POGOJI",IF(SUM(N2796:Q2796)=1,"Posebna oblika",IF(SUM(N2796:Q2796)=10,"Kulturno zaščiten objekt",IF(SUM(N2796:Q2796)=11,"Kulturno zaščiten objekt, Posebna oblika",IF(AND('[1]Vmesna vrtilna_SKLOP1'!C2797&lt;&gt;"",'[1]Vmesna vrtilna_SKLOP1'!D2797&lt;&gt;""),IF('[1]Vmesna vrtilna_SKLOP1'!C2797&lt;&gt;"",'[1]Vmesna vrtilna_SKLOP1'!C2797,""),"")))))</f>
        <v/>
      </c>
      <c r="D2797" s="17" t="str">
        <f>IF(IFERROR(VLOOKUP(B2797,'[1]Vmesna vrtilna_SKLOP1'!B:J,6,0),"")=0,"",IFERROR(VLOOKUP(B2797,'[1]Vmesna vrtilna_SKLOP1'!B:J,6,0),""))</f>
        <v/>
      </c>
      <c r="E2797" s="16" t="str">
        <f>IF(IF('[1]Vmesna vrtilna_SKLOP1'!E2797&lt;&gt;"",'[1]Vmesna vrtilna_SKLOP1'!D2797,"")=0,"",IF('[1]Vmesna vrtilna_SKLOP1'!E2797&lt;&gt;"",'[1]Vmesna vrtilna_SKLOP1'!D2797,""))</f>
        <v>Slikopleskarska dela</v>
      </c>
      <c r="F2797" s="18" t="str">
        <f>IF('[1]Vmesna vrtilna_SKLOP1'!E2797&lt;&gt;"",'[1]Vmesna vrtilna_SKLOP1'!E2797,"")</f>
        <v>Slikopleskarska dela na špaletah</v>
      </c>
      <c r="G2797" s="15" t="str">
        <f>IF('[1]Vmesna vrtilna_SKLOP1'!E2797&lt;&gt;"",'[1]Vmesna vrtilna_SKLOP1'!F2797,"")</f>
        <v>[m1]</v>
      </c>
      <c r="H2797" s="19">
        <f>IF('[1]Vmesna vrtilna_SKLOP1'!F2797&lt;&gt;"",'[1]Vmesna vrtilna_SKLOP1'!I2797,"")</f>
        <v>8.1000000000000014</v>
      </c>
      <c r="I2797" s="20" t="str">
        <f>IF(I2796="Skupaj:","DDV (22%):",IF(I2796="DDV (22%):","Skupaj z DDV:",IF(AND('[1]Vmesna vrtilna_SKLOP1'!C2797&lt;&gt;"",'[1]Vmesna vrtilna_SKLOP1'!E2797=""),"Skupaj:","")))</f>
        <v/>
      </c>
      <c r="J2797" s="21">
        <f t="shared" si="87"/>
        <v>0</v>
      </c>
      <c r="K2797" s="21">
        <f>IF(I2797="Skupaj z DDV:",SUM(K2795,K2796),IF(I2797="DDV (22%):",K2796*0.22,IF(AND('[1]Vmesna vrtilna_SKLOP1'!C2797&lt;&gt;"",'[1]Vmesna vrtilna_SKLOP1'!D2797=""),'[1]Vmesna vrtilna_SKLOP1'!J2797,IF(F2797&lt;&gt;"",IF('[1]Vmesna vrtilna_SKLOP1'!J2797&lt;&gt;"",'[1]Vmesna vrtilna_SKLOP1'!J2797,""),""))))</f>
        <v>109.92</v>
      </c>
      <c r="L2797" s="22">
        <f>IF(I2796="Skupaj:","DDV (22%):",IF(I2796="DDV (22%):","Skupaj z DDV:",IF(AND('[1]Vmesna vrtilna_SKLOP1'!C2797&lt;&gt;"",'[1]Vmesna vrtilna_SKLOP1'!E2797=""),"Skupaj:",IF(AND('[1]Vmesna vrtilna_SKLOP1'!C2797&lt;&gt;"",'[1]Vmesna vrtilna_SKLOP1'!D2797=""),'[1]Vmesna vrtilna_SKLOP1'!J2797,IF(F2797&lt;&gt;"",IF('[1]Vmesna vrtilna_SKLOP1'!J2797&lt;&gt;"",'[1]Vmesna vrtilna_SKLOP1'!J2797,""),"")))))</f>
        <v>109.92</v>
      </c>
      <c r="M2797" s="22">
        <f t="shared" si="86"/>
        <v>0</v>
      </c>
      <c r="N2797" s="22" t="str">
        <f>IF(IFERROR(VLOOKUP(B2797,'[1]Vmesna vrtilna_SKLOP1'!B:J,7,0),"")=0,"",IFERROR(VLOOKUP(B2797,'[1]Vmesna vrtilna_SKLOP1'!B:J,7,0),""))</f>
        <v/>
      </c>
      <c r="O2797" s="22"/>
    </row>
    <row r="2798" spans="2:15" ht="15" customHeight="1" x14ac:dyDescent="0.3">
      <c r="B2798" s="15" t="str">
        <f>IF(AND('[1]Vmesna vrtilna_SKLOP1'!B2798&lt;&gt;"",'[1]Vmesna vrtilna_SKLOP1'!C2798&lt;&gt;""),IF('[1]Vmesna vrtilna_SKLOP1'!B2798&lt;&gt;"",'[1]Vmesna vrtilna_SKLOP1'!B2798,""),"")</f>
        <v/>
      </c>
      <c r="C2798" s="16" t="str">
        <f>IF(OR(C2797="Posebna oblika",C2797="Kulturno zaščiten objekt",C2797="Kulturno zaščiten objekt, Posebna oblika"),"Glej zavihek POSEBNI POGOJI",IF(SUM(N2797:Q2797)=1,"Posebna oblika",IF(SUM(N2797:Q2797)=10,"Kulturno zaščiten objekt",IF(SUM(N2797:Q2797)=11,"Kulturno zaščiten objekt, Posebna oblika",IF(AND('[1]Vmesna vrtilna_SKLOP1'!C2798&lt;&gt;"",'[1]Vmesna vrtilna_SKLOP1'!D2798&lt;&gt;""),IF('[1]Vmesna vrtilna_SKLOP1'!C2798&lt;&gt;"",'[1]Vmesna vrtilna_SKLOP1'!C2798,""),"")))))</f>
        <v/>
      </c>
      <c r="D2798" s="17" t="str">
        <f>IF(IFERROR(VLOOKUP(B2798,'[1]Vmesna vrtilna_SKLOP1'!B:J,6,0),"")=0,"",IFERROR(VLOOKUP(B2798,'[1]Vmesna vrtilna_SKLOP1'!B:J,6,0),""))</f>
        <v/>
      </c>
      <c r="E2798" s="16" t="str">
        <f>IF(IF('[1]Vmesna vrtilna_SKLOP1'!E2798&lt;&gt;"",'[1]Vmesna vrtilna_SKLOP1'!D2798,"")=0,"",IF('[1]Vmesna vrtilna_SKLOP1'!E2798&lt;&gt;"",'[1]Vmesna vrtilna_SKLOP1'!D2798,""))</f>
        <v/>
      </c>
      <c r="F2798" s="18" t="str">
        <f>IF('[1]Vmesna vrtilna_SKLOP1'!E2798&lt;&gt;"",'[1]Vmesna vrtilna_SKLOP1'!E2798,"")</f>
        <v/>
      </c>
      <c r="G2798" s="15" t="str">
        <f>IF('[1]Vmesna vrtilna_SKLOP1'!E2798&lt;&gt;"",'[1]Vmesna vrtilna_SKLOP1'!F2798,"")</f>
        <v/>
      </c>
      <c r="H2798" s="19" t="str">
        <f>IF('[1]Vmesna vrtilna_SKLOP1'!F2798&lt;&gt;"",'[1]Vmesna vrtilna_SKLOP1'!I2798,"")</f>
        <v/>
      </c>
      <c r="I2798" s="20" t="str">
        <f>IF(I2797="Skupaj:","DDV (22%):",IF(I2797="DDV (22%):","Skupaj z DDV:",IF(AND('[1]Vmesna vrtilna_SKLOP1'!C2798&lt;&gt;"",'[1]Vmesna vrtilna_SKLOP1'!E2798=""),"Skupaj:","")))</f>
        <v/>
      </c>
      <c r="J2798" s="21" t="str">
        <f t="shared" si="87"/>
        <v/>
      </c>
      <c r="K2798" s="21" t="str">
        <f>IF(I2798="Skupaj z DDV:",SUM(K2796,K2797),IF(I2798="DDV (22%):",K2797*0.22,IF(AND('[1]Vmesna vrtilna_SKLOP1'!C2798&lt;&gt;"",'[1]Vmesna vrtilna_SKLOP1'!D2798=""),'[1]Vmesna vrtilna_SKLOP1'!J2798,IF(F2798&lt;&gt;"",IF('[1]Vmesna vrtilna_SKLOP1'!J2798&lt;&gt;"",'[1]Vmesna vrtilna_SKLOP1'!J2798,""),""))))</f>
        <v/>
      </c>
      <c r="L2798" s="22" t="str">
        <f>IF(I2797="Skupaj:","DDV (22%):",IF(I2797="DDV (22%):","Skupaj z DDV:",IF(AND('[1]Vmesna vrtilna_SKLOP1'!C2798&lt;&gt;"",'[1]Vmesna vrtilna_SKLOP1'!E2798=""),"Skupaj:",IF(AND('[1]Vmesna vrtilna_SKLOP1'!C2798&lt;&gt;"",'[1]Vmesna vrtilna_SKLOP1'!D2798=""),'[1]Vmesna vrtilna_SKLOP1'!J2798,IF(F2798&lt;&gt;"",IF('[1]Vmesna vrtilna_SKLOP1'!J2798&lt;&gt;"",'[1]Vmesna vrtilna_SKLOP1'!J2798,""),"")))))</f>
        <v/>
      </c>
      <c r="M2798" s="22">
        <f t="shared" si="86"/>
        <v>0</v>
      </c>
      <c r="N2798" s="22" t="str">
        <f>IF(IFERROR(VLOOKUP(B2798,'[1]Vmesna vrtilna_SKLOP1'!B:J,7,0),"")=0,"",IFERROR(VLOOKUP(B2798,'[1]Vmesna vrtilna_SKLOP1'!B:J,7,0),""))</f>
        <v/>
      </c>
      <c r="O2798" s="22"/>
    </row>
    <row r="2799" spans="2:15" ht="15" customHeight="1" x14ac:dyDescent="0.3">
      <c r="B2799" s="15" t="str">
        <f>IF(AND('[1]Vmesna vrtilna_SKLOP1'!B2799&lt;&gt;"",'[1]Vmesna vrtilna_SKLOP1'!C2799&lt;&gt;""),IF('[1]Vmesna vrtilna_SKLOP1'!B2799&lt;&gt;"",'[1]Vmesna vrtilna_SKLOP1'!B2799,""),"")</f>
        <v/>
      </c>
      <c r="C2799" s="16" t="str">
        <f>IF(OR(C2798="Posebna oblika",C2798="Kulturno zaščiten objekt",C2798="Kulturno zaščiten objekt, Posebna oblika"),"Glej zavihek POSEBNI POGOJI",IF(SUM(N2798:Q2798)=1,"Posebna oblika",IF(SUM(N2798:Q2798)=10,"Kulturno zaščiten objekt",IF(SUM(N2798:Q2798)=11,"Kulturno zaščiten objekt, Posebna oblika",IF(AND('[1]Vmesna vrtilna_SKLOP1'!C2799&lt;&gt;"",'[1]Vmesna vrtilna_SKLOP1'!D2799&lt;&gt;""),IF('[1]Vmesna vrtilna_SKLOP1'!C2799&lt;&gt;"",'[1]Vmesna vrtilna_SKLOP1'!C2799,""),"")))))</f>
        <v/>
      </c>
      <c r="D2799" s="17" t="str">
        <f>IF(IFERROR(VLOOKUP(B2799,'[1]Vmesna vrtilna_SKLOP1'!B:J,6,0),"")=0,"",IFERROR(VLOOKUP(B2799,'[1]Vmesna vrtilna_SKLOP1'!B:J,6,0),""))</f>
        <v/>
      </c>
      <c r="E2799" s="16" t="str">
        <f>IF(IF('[1]Vmesna vrtilna_SKLOP1'!E2799&lt;&gt;"",'[1]Vmesna vrtilna_SKLOP1'!D2799,"")=0,"",IF('[1]Vmesna vrtilna_SKLOP1'!E2799&lt;&gt;"",'[1]Vmesna vrtilna_SKLOP1'!D2799,""))</f>
        <v/>
      </c>
      <c r="F2799" s="18" t="str">
        <f>IF('[1]Vmesna vrtilna_SKLOP1'!E2799&lt;&gt;"",'[1]Vmesna vrtilna_SKLOP1'!E2799,"")</f>
        <v/>
      </c>
      <c r="G2799" s="15" t="str">
        <f>IF('[1]Vmesna vrtilna_SKLOP1'!E2799&lt;&gt;"",'[1]Vmesna vrtilna_SKLOP1'!F2799,"")</f>
        <v/>
      </c>
      <c r="H2799" s="19" t="str">
        <f>IF('[1]Vmesna vrtilna_SKLOP1'!F2799&lt;&gt;"",'[1]Vmesna vrtilna_SKLOP1'!I2799,"")</f>
        <v/>
      </c>
      <c r="I2799" s="20" t="str">
        <f>IF(I2798="Skupaj:","DDV (22%):",IF(I2798="DDV (22%):","Skupaj z DDV:",IF(AND('[1]Vmesna vrtilna_SKLOP1'!C2799&lt;&gt;"",'[1]Vmesna vrtilna_SKLOP1'!E2799=""),"Skupaj:","")))</f>
        <v>Skupaj:</v>
      </c>
      <c r="J2799" s="21">
        <f t="shared" si="87"/>
        <v>0</v>
      </c>
      <c r="K2799" s="21">
        <f>IF(I2799="Skupaj z DDV:",SUM(K2797,K2798),IF(I2799="DDV (22%):",K2798*0.22,IF(AND('[1]Vmesna vrtilna_SKLOP1'!C2799&lt;&gt;"",'[1]Vmesna vrtilna_SKLOP1'!D2799=""),'[1]Vmesna vrtilna_SKLOP1'!J2799,IF(F2799&lt;&gt;"",IF('[1]Vmesna vrtilna_SKLOP1'!J2799&lt;&gt;"",'[1]Vmesna vrtilna_SKLOP1'!J2799,""),""))))</f>
        <v>2441.9437298657995</v>
      </c>
      <c r="L2799" s="22" t="str">
        <f>IF(I2798="Skupaj:","DDV (22%):",IF(I2798="DDV (22%):","Skupaj z DDV:",IF(AND('[1]Vmesna vrtilna_SKLOP1'!C2799&lt;&gt;"",'[1]Vmesna vrtilna_SKLOP1'!E2799=""),"Skupaj:",IF(AND('[1]Vmesna vrtilna_SKLOP1'!C2799&lt;&gt;"",'[1]Vmesna vrtilna_SKLOP1'!D2799=""),'[1]Vmesna vrtilna_SKLOP1'!J2799,IF(F2799&lt;&gt;"",IF('[1]Vmesna vrtilna_SKLOP1'!J2799&lt;&gt;"",'[1]Vmesna vrtilna_SKLOP1'!J2799,""),"")))))</f>
        <v>Skupaj:</v>
      </c>
      <c r="M2799" s="22">
        <f t="shared" si="86"/>
        <v>0</v>
      </c>
      <c r="N2799" s="22" t="str">
        <f>IF(IFERROR(VLOOKUP(B2799,'[1]Vmesna vrtilna_SKLOP1'!B:J,7,0),"")=0,"",IFERROR(VLOOKUP(B2799,'[1]Vmesna vrtilna_SKLOP1'!B:J,7,0),""))</f>
        <v/>
      </c>
      <c r="O2799" s="22"/>
    </row>
    <row r="2800" spans="2:15" ht="15" customHeight="1" x14ac:dyDescent="0.3">
      <c r="B2800" s="15" t="str">
        <f>IF(AND('[1]Vmesna vrtilna_SKLOP1'!B2800&lt;&gt;"",'[1]Vmesna vrtilna_SKLOP1'!C2800&lt;&gt;""),IF('[1]Vmesna vrtilna_SKLOP1'!B2800&lt;&gt;"",'[1]Vmesna vrtilna_SKLOP1'!B2800,""),"")</f>
        <v/>
      </c>
      <c r="C2800" s="16" t="str">
        <f>IF(OR(C2799="Posebna oblika",C2799="Kulturno zaščiten objekt",C2799="Kulturno zaščiten objekt, Posebna oblika"),"Glej zavihek POSEBNI POGOJI",IF(SUM(N2799:Q2799)=1,"Posebna oblika",IF(SUM(N2799:Q2799)=10,"Kulturno zaščiten objekt",IF(SUM(N2799:Q2799)=11,"Kulturno zaščiten objekt, Posebna oblika",IF(AND('[1]Vmesna vrtilna_SKLOP1'!C2800&lt;&gt;"",'[1]Vmesna vrtilna_SKLOP1'!D2800&lt;&gt;""),IF('[1]Vmesna vrtilna_SKLOP1'!C2800&lt;&gt;"",'[1]Vmesna vrtilna_SKLOP1'!C2800,""),"")))))</f>
        <v/>
      </c>
      <c r="D2800" s="17" t="str">
        <f>IF(IFERROR(VLOOKUP(B2800,'[1]Vmesna vrtilna_SKLOP1'!B:J,6,0),"")=0,"",IFERROR(VLOOKUP(B2800,'[1]Vmesna vrtilna_SKLOP1'!B:J,6,0),""))</f>
        <v/>
      </c>
      <c r="E2800" s="16" t="str">
        <f>IF(IF('[1]Vmesna vrtilna_SKLOP1'!E2800&lt;&gt;"",'[1]Vmesna vrtilna_SKLOP1'!D2800,"")=0,"",IF('[1]Vmesna vrtilna_SKLOP1'!E2800&lt;&gt;"",'[1]Vmesna vrtilna_SKLOP1'!D2800,""))</f>
        <v/>
      </c>
      <c r="F2800" s="18" t="str">
        <f>IF('[1]Vmesna vrtilna_SKLOP1'!E2800&lt;&gt;"",'[1]Vmesna vrtilna_SKLOP1'!E2800,"")</f>
        <v/>
      </c>
      <c r="G2800" s="15" t="str">
        <f>IF('[1]Vmesna vrtilna_SKLOP1'!E2800&lt;&gt;"",'[1]Vmesna vrtilna_SKLOP1'!F2800,"")</f>
        <v/>
      </c>
      <c r="H2800" s="19" t="str">
        <f>IF('[1]Vmesna vrtilna_SKLOP1'!F2800&lt;&gt;"",'[1]Vmesna vrtilna_SKLOP1'!I2800,"")</f>
        <v/>
      </c>
      <c r="I2800" s="20" t="str">
        <f>IF(I2799="Skupaj:","DDV (22%):",IF(I2799="DDV (22%):","Skupaj z DDV:",IF(AND('[1]Vmesna vrtilna_SKLOP1'!C2800&lt;&gt;"",'[1]Vmesna vrtilna_SKLOP1'!E2800=""),"Skupaj:","")))</f>
        <v>DDV (22%):</v>
      </c>
      <c r="J2800" s="21">
        <f t="shared" si="87"/>
        <v>0</v>
      </c>
      <c r="K2800" s="21">
        <f>IF(I2800="Skupaj z DDV:",SUM(K2798,K2799),IF(I2800="DDV (22%):",K2799*0.22,IF(AND('[1]Vmesna vrtilna_SKLOP1'!C2800&lt;&gt;"",'[1]Vmesna vrtilna_SKLOP1'!D2800=""),'[1]Vmesna vrtilna_SKLOP1'!J2800,IF(F2800&lt;&gt;"",IF('[1]Vmesna vrtilna_SKLOP1'!J2800&lt;&gt;"",'[1]Vmesna vrtilna_SKLOP1'!J2800,""),""))))</f>
        <v>537.22762057047589</v>
      </c>
      <c r="L2800" s="22" t="str">
        <f>IF(I2799="Skupaj:","DDV (22%):",IF(I2799="DDV (22%):","Skupaj z DDV:",IF(AND('[1]Vmesna vrtilna_SKLOP1'!C2800&lt;&gt;"",'[1]Vmesna vrtilna_SKLOP1'!E2800=""),"Skupaj:",IF(AND('[1]Vmesna vrtilna_SKLOP1'!C2800&lt;&gt;"",'[1]Vmesna vrtilna_SKLOP1'!D2800=""),'[1]Vmesna vrtilna_SKLOP1'!J2800,IF(F2800&lt;&gt;"",IF('[1]Vmesna vrtilna_SKLOP1'!J2800&lt;&gt;"",'[1]Vmesna vrtilna_SKLOP1'!J2800,""),"")))))</f>
        <v>DDV (22%):</v>
      </c>
      <c r="M2800" s="22">
        <f t="shared" si="86"/>
        <v>0</v>
      </c>
      <c r="N2800" s="22" t="str">
        <f>IF(IFERROR(VLOOKUP(B2800,'[1]Vmesna vrtilna_SKLOP1'!B:J,7,0),"")=0,"",IFERROR(VLOOKUP(B2800,'[1]Vmesna vrtilna_SKLOP1'!B:J,7,0),""))</f>
        <v/>
      </c>
      <c r="O2800" s="22"/>
    </row>
    <row r="2801" spans="2:15" ht="15" customHeight="1" x14ac:dyDescent="0.3">
      <c r="B2801" s="15" t="str">
        <f>IF(AND('[1]Vmesna vrtilna_SKLOP1'!B2801&lt;&gt;"",'[1]Vmesna vrtilna_SKLOP1'!C2801&lt;&gt;""),IF('[1]Vmesna vrtilna_SKLOP1'!B2801&lt;&gt;"",'[1]Vmesna vrtilna_SKLOP1'!B2801,""),"")</f>
        <v/>
      </c>
      <c r="C2801" s="16" t="str">
        <f>IF(OR(C2800="Posebna oblika",C2800="Kulturno zaščiten objekt",C2800="Kulturno zaščiten objekt, Posebna oblika"),"Glej zavihek POSEBNI POGOJI",IF(SUM(N2800:Q2800)=1,"Posebna oblika",IF(SUM(N2800:Q2800)=10,"Kulturno zaščiten objekt",IF(SUM(N2800:Q2800)=11,"Kulturno zaščiten objekt, Posebna oblika",IF(AND('[1]Vmesna vrtilna_SKLOP1'!C2801&lt;&gt;"",'[1]Vmesna vrtilna_SKLOP1'!D2801&lt;&gt;""),IF('[1]Vmesna vrtilna_SKLOP1'!C2801&lt;&gt;"",'[1]Vmesna vrtilna_SKLOP1'!C2801,""),"")))))</f>
        <v/>
      </c>
      <c r="D2801" s="17" t="str">
        <f>IF(IFERROR(VLOOKUP(B2801,'[1]Vmesna vrtilna_SKLOP1'!B:J,6,0),"")=0,"",IFERROR(VLOOKUP(B2801,'[1]Vmesna vrtilna_SKLOP1'!B:J,6,0),""))</f>
        <v/>
      </c>
      <c r="E2801" s="16" t="str">
        <f>IF(IF('[1]Vmesna vrtilna_SKLOP1'!E2801&lt;&gt;"",'[1]Vmesna vrtilna_SKLOP1'!D2801,"")=0,"",IF('[1]Vmesna vrtilna_SKLOP1'!E2801&lt;&gt;"",'[1]Vmesna vrtilna_SKLOP1'!D2801,""))</f>
        <v/>
      </c>
      <c r="F2801" s="18" t="str">
        <f>IF('[1]Vmesna vrtilna_SKLOP1'!E2801&lt;&gt;"",'[1]Vmesna vrtilna_SKLOP1'!E2801,"")</f>
        <v/>
      </c>
      <c r="G2801" s="15" t="str">
        <f>IF('[1]Vmesna vrtilna_SKLOP1'!E2801&lt;&gt;"",'[1]Vmesna vrtilna_SKLOP1'!F2801,"")</f>
        <v/>
      </c>
      <c r="H2801" s="19" t="str">
        <f>IF('[1]Vmesna vrtilna_SKLOP1'!F2801&lt;&gt;"",'[1]Vmesna vrtilna_SKLOP1'!I2801,"")</f>
        <v/>
      </c>
      <c r="I2801" s="20" t="str">
        <f>IF(I2800="Skupaj:","DDV (22%):",IF(I2800="DDV (22%):","Skupaj z DDV:",IF(AND('[1]Vmesna vrtilna_SKLOP1'!C2801&lt;&gt;"",'[1]Vmesna vrtilna_SKLOP1'!E2801=""),"Skupaj:","")))</f>
        <v>Skupaj z DDV:</v>
      </c>
      <c r="J2801" s="21">
        <f t="shared" si="87"/>
        <v>0</v>
      </c>
      <c r="K2801" s="21">
        <f>IF(I2801="Skupaj z DDV:",SUM(K2799,K2800),IF(I2801="DDV (22%):",K2800*0.22,IF(AND('[1]Vmesna vrtilna_SKLOP1'!C2801&lt;&gt;"",'[1]Vmesna vrtilna_SKLOP1'!D2801=""),'[1]Vmesna vrtilna_SKLOP1'!J2801,IF(F2801&lt;&gt;"",IF('[1]Vmesna vrtilna_SKLOP1'!J2801&lt;&gt;"",'[1]Vmesna vrtilna_SKLOP1'!J2801,""),""))))</f>
        <v>2979.1713504362751</v>
      </c>
      <c r="L2801" s="22" t="str">
        <f>IF(I2800="Skupaj:","DDV (22%):",IF(I2800="DDV (22%):","Skupaj z DDV:",IF(AND('[1]Vmesna vrtilna_SKLOP1'!C2801&lt;&gt;"",'[1]Vmesna vrtilna_SKLOP1'!E2801=""),"Skupaj:",IF(AND('[1]Vmesna vrtilna_SKLOP1'!C2801&lt;&gt;"",'[1]Vmesna vrtilna_SKLOP1'!D2801=""),'[1]Vmesna vrtilna_SKLOP1'!J2801,IF(F2801&lt;&gt;"",IF('[1]Vmesna vrtilna_SKLOP1'!J2801&lt;&gt;"",'[1]Vmesna vrtilna_SKLOP1'!J2801,""),"")))))</f>
        <v>Skupaj z DDV:</v>
      </c>
      <c r="M2801" s="22">
        <f t="shared" si="86"/>
        <v>0</v>
      </c>
      <c r="N2801" s="22" t="str">
        <f>IF(IFERROR(VLOOKUP(B2801,'[1]Vmesna vrtilna_SKLOP1'!B:J,7,0),"")=0,"",IFERROR(VLOOKUP(B2801,'[1]Vmesna vrtilna_SKLOP1'!B:J,7,0),""))</f>
        <v/>
      </c>
      <c r="O2801" s="22"/>
    </row>
    <row r="2802" spans="2:15" ht="15" customHeight="1" x14ac:dyDescent="0.3">
      <c r="B2802" s="15">
        <f>IF(AND('[1]Vmesna vrtilna_SKLOP1'!B2802&lt;&gt;"",'[1]Vmesna vrtilna_SKLOP1'!C2802&lt;&gt;""),IF('[1]Vmesna vrtilna_SKLOP1'!B2802&lt;&gt;"",'[1]Vmesna vrtilna_SKLOP1'!B2802,""),"")</f>
        <v>91</v>
      </c>
      <c r="C2802" s="16" t="str">
        <f>IF(OR(C2801="Posebna oblika",C2801="Kulturno zaščiten objekt",C2801="Kulturno zaščiten objekt, Posebna oblika"),"Glej zavihek POSEBNI POGOJI",IF(SUM(N2801:Q2801)=1,"Posebna oblika",IF(SUM(N2801:Q2801)=10,"Kulturno zaščiten objekt",IF(SUM(N2801:Q2801)=11,"Kulturno zaščiten objekt, Posebna oblika",IF(AND('[1]Vmesna vrtilna_SKLOP1'!C2802&lt;&gt;"",'[1]Vmesna vrtilna_SKLOP1'!D2802&lt;&gt;""),IF('[1]Vmesna vrtilna_SKLOP1'!C2802&lt;&gt;"",'[1]Vmesna vrtilna_SKLOP1'!C2802,""),"")))))</f>
        <v>Kresniške Poljane 27A</v>
      </c>
      <c r="D2802" s="17">
        <f>IF(IFERROR(VLOOKUP(B2802,'[1]Vmesna vrtilna_SKLOP1'!B:J,6,0),"")=0,"",IFERROR(VLOOKUP(B2802,'[1]Vmesna vrtilna_SKLOP1'!B:J,6,0),""))</f>
        <v>1</v>
      </c>
      <c r="E2802" s="16" t="str">
        <f>IF(IF('[1]Vmesna vrtilna_SKLOP1'!E2802&lt;&gt;"",'[1]Vmesna vrtilna_SKLOP1'!D2802,"")=0,"",IF('[1]Vmesna vrtilna_SKLOP1'!E2802&lt;&gt;"",'[1]Vmesna vrtilna_SKLOP1'!D2802,""))</f>
        <v>Okna/Vrata</v>
      </c>
      <c r="F2802" s="18" t="str">
        <f>IF('[1]Vmesna vrtilna_SKLOP1'!E2802&lt;&gt;"",'[1]Vmesna vrtilna_SKLOP1'!E2802,"")</f>
        <v>Enokrilna vrata (tip: V1); dim. ŠxV: 0,9x2,2m; Material: Les ; steklo 6/16Ar/4; Rw,st.=36 (Rw,st.+Ctr ≥ 31 dB)</v>
      </c>
      <c r="G2802" s="15" t="str">
        <f>IF('[1]Vmesna vrtilna_SKLOP1'!E2802&lt;&gt;"",'[1]Vmesna vrtilna_SKLOP1'!F2802,"")</f>
        <v>[kos]</v>
      </c>
      <c r="H2802" s="19">
        <f>IF('[1]Vmesna vrtilna_SKLOP1'!F2802&lt;&gt;"",'[1]Vmesna vrtilna_SKLOP1'!I2802,"")</f>
        <v>1</v>
      </c>
      <c r="I2802" s="20" t="str">
        <f>IF(I2801="Skupaj:","DDV (22%):",IF(I2801="DDV (22%):","Skupaj z DDV:",IF(AND('[1]Vmesna vrtilna_SKLOP1'!C2802&lt;&gt;"",'[1]Vmesna vrtilna_SKLOP1'!E2802=""),"Skupaj:","")))</f>
        <v/>
      </c>
      <c r="J2802" s="21">
        <f t="shared" si="87"/>
        <v>0</v>
      </c>
      <c r="K2802" s="21">
        <f>IF(I2802="Skupaj z DDV:",SUM(K2800,K2801),IF(I2802="DDV (22%):",K2801*0.22,IF(AND('[1]Vmesna vrtilna_SKLOP1'!C2802&lt;&gt;"",'[1]Vmesna vrtilna_SKLOP1'!D2802=""),'[1]Vmesna vrtilna_SKLOP1'!J2802,IF(F2802&lt;&gt;"",IF('[1]Vmesna vrtilna_SKLOP1'!J2802&lt;&gt;"",'[1]Vmesna vrtilna_SKLOP1'!J2802,""),""))))</f>
        <v>695.32462628000007</v>
      </c>
      <c r="L2802" s="22">
        <f>IF(I2801="Skupaj:","DDV (22%):",IF(I2801="DDV (22%):","Skupaj z DDV:",IF(AND('[1]Vmesna vrtilna_SKLOP1'!C2802&lt;&gt;"",'[1]Vmesna vrtilna_SKLOP1'!E2802=""),"Skupaj:",IF(AND('[1]Vmesna vrtilna_SKLOP1'!C2802&lt;&gt;"",'[1]Vmesna vrtilna_SKLOP1'!D2802=""),'[1]Vmesna vrtilna_SKLOP1'!J2802,IF(F2802&lt;&gt;"",IF('[1]Vmesna vrtilna_SKLOP1'!J2802&lt;&gt;"",'[1]Vmesna vrtilna_SKLOP1'!J2802,""),"")))))</f>
        <v>695.32462628000007</v>
      </c>
      <c r="M2802" s="22">
        <f t="shared" si="86"/>
        <v>0</v>
      </c>
      <c r="N2802" s="22" t="str">
        <f>IF(IFERROR(VLOOKUP(B2802,'[1]Vmesna vrtilna_SKLOP1'!B:J,7,0),"")=0,"",IFERROR(VLOOKUP(B2802,'[1]Vmesna vrtilna_SKLOP1'!B:J,7,0),""))</f>
        <v>Aprojekt</v>
      </c>
      <c r="O2802" s="22"/>
    </row>
    <row r="2803" spans="2:15" ht="15" customHeight="1" x14ac:dyDescent="0.3">
      <c r="B2803" s="15" t="str">
        <f>IF(AND('[1]Vmesna vrtilna_SKLOP1'!B2803&lt;&gt;"",'[1]Vmesna vrtilna_SKLOP1'!C2803&lt;&gt;""),IF('[1]Vmesna vrtilna_SKLOP1'!B2803&lt;&gt;"",'[1]Vmesna vrtilna_SKLOP1'!B2803,""),"")</f>
        <v/>
      </c>
      <c r="C2803" s="16" t="str">
        <f>IF(OR(C2802="Posebna oblika",C2802="Kulturno zaščiten objekt",C2802="Kulturno zaščiten objekt, Posebna oblika"),"Glej zavihek POSEBNI POGOJI",IF(SUM(N2802:Q2802)=1,"Posebna oblika",IF(SUM(N2802:Q2802)=10,"Kulturno zaščiten objekt",IF(SUM(N2802:Q2802)=11,"Kulturno zaščiten objekt, Posebna oblika",IF(AND('[1]Vmesna vrtilna_SKLOP1'!C2803&lt;&gt;"",'[1]Vmesna vrtilna_SKLOP1'!D2803&lt;&gt;""),IF('[1]Vmesna vrtilna_SKLOP1'!C2803&lt;&gt;"",'[1]Vmesna vrtilna_SKLOP1'!C2803,""),"")))))</f>
        <v/>
      </c>
      <c r="D2803" s="17" t="str">
        <f>IF(IFERROR(VLOOKUP(B2803,'[1]Vmesna vrtilna_SKLOP1'!B:J,6,0),"")=0,"",IFERROR(VLOOKUP(B2803,'[1]Vmesna vrtilna_SKLOP1'!B:J,6,0),""))</f>
        <v/>
      </c>
      <c r="E2803" s="16" t="str">
        <f>IF(IF('[1]Vmesna vrtilna_SKLOP1'!E2803&lt;&gt;"",'[1]Vmesna vrtilna_SKLOP1'!D2803,"")=0,"",IF('[1]Vmesna vrtilna_SKLOP1'!E2803&lt;&gt;"",'[1]Vmesna vrtilna_SKLOP1'!D2803,""))</f>
        <v/>
      </c>
      <c r="F2803" s="18" t="str">
        <f>IF('[1]Vmesna vrtilna_SKLOP1'!E2803&lt;&gt;"",'[1]Vmesna vrtilna_SKLOP1'!E2803,"")</f>
        <v>Drsna vrata (tip: V4); dim. ŠxV: 3,25x2,08m; Material: Les ; steklo 6/16Ar/4; Rw,st.=36 (Rw,st.+Ctr ≥ 31 dB)</v>
      </c>
      <c r="G2803" s="15" t="str">
        <f>IF('[1]Vmesna vrtilna_SKLOP1'!E2803&lt;&gt;"",'[1]Vmesna vrtilna_SKLOP1'!F2803,"")</f>
        <v>[kos]</v>
      </c>
      <c r="H2803" s="19">
        <f>IF('[1]Vmesna vrtilna_SKLOP1'!F2803&lt;&gt;"",'[1]Vmesna vrtilna_SKLOP1'!I2803,"")</f>
        <v>2</v>
      </c>
      <c r="I2803" s="20" t="str">
        <f>IF(I2802="Skupaj:","DDV (22%):",IF(I2802="DDV (22%):","Skupaj z DDV:",IF(AND('[1]Vmesna vrtilna_SKLOP1'!C2803&lt;&gt;"",'[1]Vmesna vrtilna_SKLOP1'!E2803=""),"Skupaj:","")))</f>
        <v/>
      </c>
      <c r="J2803" s="21">
        <f t="shared" si="87"/>
        <v>0</v>
      </c>
      <c r="K2803" s="21">
        <f>IF(I2803="Skupaj z DDV:",SUM(K2801,K2802),IF(I2803="DDV (22%):",K2802*0.22,IF(AND('[1]Vmesna vrtilna_SKLOP1'!C2803&lt;&gt;"",'[1]Vmesna vrtilna_SKLOP1'!D2803=""),'[1]Vmesna vrtilna_SKLOP1'!J2803,IF(F2803&lt;&gt;"",IF('[1]Vmesna vrtilna_SKLOP1'!J2803&lt;&gt;"",'[1]Vmesna vrtilna_SKLOP1'!J2803,""),""))))</f>
        <v>6719.4851587200001</v>
      </c>
      <c r="L2803" s="22">
        <f>IF(I2802="Skupaj:","DDV (22%):",IF(I2802="DDV (22%):","Skupaj z DDV:",IF(AND('[1]Vmesna vrtilna_SKLOP1'!C2803&lt;&gt;"",'[1]Vmesna vrtilna_SKLOP1'!E2803=""),"Skupaj:",IF(AND('[1]Vmesna vrtilna_SKLOP1'!C2803&lt;&gt;"",'[1]Vmesna vrtilna_SKLOP1'!D2803=""),'[1]Vmesna vrtilna_SKLOP1'!J2803,IF(F2803&lt;&gt;"",IF('[1]Vmesna vrtilna_SKLOP1'!J2803&lt;&gt;"",'[1]Vmesna vrtilna_SKLOP1'!J2803,""),"")))))</f>
        <v>6719.4851587200001</v>
      </c>
      <c r="M2803" s="22">
        <f t="shared" si="86"/>
        <v>0</v>
      </c>
      <c r="N2803" s="22" t="str">
        <f>IF(IFERROR(VLOOKUP(B2803,'[1]Vmesna vrtilna_SKLOP1'!B:J,7,0),"")=0,"",IFERROR(VLOOKUP(B2803,'[1]Vmesna vrtilna_SKLOP1'!B:J,7,0),""))</f>
        <v/>
      </c>
      <c r="O2803" s="22"/>
    </row>
    <row r="2804" spans="2:15" ht="15" customHeight="1" x14ac:dyDescent="0.3">
      <c r="B2804" s="15" t="str">
        <f>IF(AND('[1]Vmesna vrtilna_SKLOP1'!B2804&lt;&gt;"",'[1]Vmesna vrtilna_SKLOP1'!C2804&lt;&gt;""),IF('[1]Vmesna vrtilna_SKLOP1'!B2804&lt;&gt;"",'[1]Vmesna vrtilna_SKLOP1'!B2804,""),"")</f>
        <v/>
      </c>
      <c r="C2804" s="16" t="str">
        <f>IF(OR(C2803="Posebna oblika",C2803="Kulturno zaščiten objekt",C2803="Kulturno zaščiten objekt, Posebna oblika"),"Glej zavihek POSEBNI POGOJI",IF(SUM(N2803:Q2803)=1,"Posebna oblika",IF(SUM(N2803:Q2803)=10,"Kulturno zaščiten objekt",IF(SUM(N2803:Q2803)=11,"Kulturno zaščiten objekt, Posebna oblika",IF(AND('[1]Vmesna vrtilna_SKLOP1'!C2804&lt;&gt;"",'[1]Vmesna vrtilna_SKLOP1'!D2804&lt;&gt;""),IF('[1]Vmesna vrtilna_SKLOP1'!C2804&lt;&gt;"",'[1]Vmesna vrtilna_SKLOP1'!C2804,""),"")))))</f>
        <v/>
      </c>
      <c r="D2804" s="17" t="str">
        <f>IF(IFERROR(VLOOKUP(B2804,'[1]Vmesna vrtilna_SKLOP1'!B:J,6,0),"")=0,"",IFERROR(VLOOKUP(B2804,'[1]Vmesna vrtilna_SKLOP1'!B:J,6,0),""))</f>
        <v/>
      </c>
      <c r="E2804" s="16" t="str">
        <f>IF(IF('[1]Vmesna vrtilna_SKLOP1'!E2804&lt;&gt;"",'[1]Vmesna vrtilna_SKLOP1'!D2804,"")=0,"",IF('[1]Vmesna vrtilna_SKLOP1'!E2804&lt;&gt;"",'[1]Vmesna vrtilna_SKLOP1'!D2804,""))</f>
        <v/>
      </c>
      <c r="F2804" s="18" t="str">
        <f>IF('[1]Vmesna vrtilna_SKLOP1'!E2804&lt;&gt;"",'[1]Vmesna vrtilna_SKLOP1'!E2804,"")</f>
        <v>Enokrilna vrata (tip: V1); dim. ŠxV: 1x2,08m; Material: Les ; steklo 6/16Ar/4; Rw,st.=36 (Rw,st.+Ctr ≥ 31 dB)</v>
      </c>
      <c r="G2804" s="15" t="str">
        <f>IF('[1]Vmesna vrtilna_SKLOP1'!E2804&lt;&gt;"",'[1]Vmesna vrtilna_SKLOP1'!F2804,"")</f>
        <v>[kos]</v>
      </c>
      <c r="H2804" s="19">
        <f>IF('[1]Vmesna vrtilna_SKLOP1'!F2804&lt;&gt;"",'[1]Vmesna vrtilna_SKLOP1'!I2804,"")</f>
        <v>1</v>
      </c>
      <c r="I2804" s="20" t="str">
        <f>IF(I2803="Skupaj:","DDV (22%):",IF(I2803="DDV (22%):","Skupaj z DDV:",IF(AND('[1]Vmesna vrtilna_SKLOP1'!C2804&lt;&gt;"",'[1]Vmesna vrtilna_SKLOP1'!E2804=""),"Skupaj:","")))</f>
        <v/>
      </c>
      <c r="J2804" s="21">
        <f t="shared" si="87"/>
        <v>0</v>
      </c>
      <c r="K2804" s="21">
        <f>IF(I2804="Skupaj z DDV:",SUM(K2802,K2803),IF(I2804="DDV (22%):",K2803*0.22,IF(AND('[1]Vmesna vrtilna_SKLOP1'!C2804&lt;&gt;"",'[1]Vmesna vrtilna_SKLOP1'!D2804=""),'[1]Vmesna vrtilna_SKLOP1'!J2804,IF(F2804&lt;&gt;"",IF('[1]Vmesna vrtilna_SKLOP1'!J2804&lt;&gt;"",'[1]Vmesna vrtilna_SKLOP1'!J2804,""),""))))</f>
        <v>716.41822047999995</v>
      </c>
      <c r="L2804" s="22">
        <f>IF(I2803="Skupaj:","DDV (22%):",IF(I2803="DDV (22%):","Skupaj z DDV:",IF(AND('[1]Vmesna vrtilna_SKLOP1'!C2804&lt;&gt;"",'[1]Vmesna vrtilna_SKLOP1'!E2804=""),"Skupaj:",IF(AND('[1]Vmesna vrtilna_SKLOP1'!C2804&lt;&gt;"",'[1]Vmesna vrtilna_SKLOP1'!D2804=""),'[1]Vmesna vrtilna_SKLOP1'!J2804,IF(F2804&lt;&gt;"",IF('[1]Vmesna vrtilna_SKLOP1'!J2804&lt;&gt;"",'[1]Vmesna vrtilna_SKLOP1'!J2804,""),"")))))</f>
        <v>716.41822047999995</v>
      </c>
      <c r="M2804" s="22">
        <f t="shared" si="86"/>
        <v>0</v>
      </c>
      <c r="N2804" s="22" t="str">
        <f>IF(IFERROR(VLOOKUP(B2804,'[1]Vmesna vrtilna_SKLOP1'!B:J,7,0),"")=0,"",IFERROR(VLOOKUP(B2804,'[1]Vmesna vrtilna_SKLOP1'!B:J,7,0),""))</f>
        <v/>
      </c>
      <c r="O2804" s="22"/>
    </row>
    <row r="2805" spans="2:15" ht="15" customHeight="1" x14ac:dyDescent="0.3">
      <c r="B2805" s="15" t="str">
        <f>IF(AND('[1]Vmesna vrtilna_SKLOP1'!B2805&lt;&gt;"",'[1]Vmesna vrtilna_SKLOP1'!C2805&lt;&gt;""),IF('[1]Vmesna vrtilna_SKLOP1'!B2805&lt;&gt;"",'[1]Vmesna vrtilna_SKLOP1'!B2805,""),"")</f>
        <v/>
      </c>
      <c r="C2805" s="16" t="str">
        <f>IF(OR(C2804="Posebna oblika",C2804="Kulturno zaščiten objekt",C2804="Kulturno zaščiten objekt, Posebna oblika"),"Glej zavihek POSEBNI POGOJI",IF(SUM(N2804:Q2804)=1,"Posebna oblika",IF(SUM(N2804:Q2804)=10,"Kulturno zaščiten objekt",IF(SUM(N2804:Q2804)=11,"Kulturno zaščiten objekt, Posebna oblika",IF(AND('[1]Vmesna vrtilna_SKLOP1'!C2805&lt;&gt;"",'[1]Vmesna vrtilna_SKLOP1'!D2805&lt;&gt;""),IF('[1]Vmesna vrtilna_SKLOP1'!C2805&lt;&gt;"",'[1]Vmesna vrtilna_SKLOP1'!C2805,""),"")))))</f>
        <v/>
      </c>
      <c r="D2805" s="17" t="str">
        <f>IF(IFERROR(VLOOKUP(B2805,'[1]Vmesna vrtilna_SKLOP1'!B:J,6,0),"")=0,"",IFERROR(VLOOKUP(B2805,'[1]Vmesna vrtilna_SKLOP1'!B:J,6,0),""))</f>
        <v/>
      </c>
      <c r="E2805" s="16" t="str">
        <f>IF(IF('[1]Vmesna vrtilna_SKLOP1'!E2805&lt;&gt;"",'[1]Vmesna vrtilna_SKLOP1'!D2805,"")=0,"",IF('[1]Vmesna vrtilna_SKLOP1'!E2805&lt;&gt;"",'[1]Vmesna vrtilna_SKLOP1'!D2805,""))</f>
        <v/>
      </c>
      <c r="F2805" s="18" t="str">
        <f>IF('[1]Vmesna vrtilna_SKLOP1'!E2805&lt;&gt;"",'[1]Vmesna vrtilna_SKLOP1'!E2805,"")</f>
        <v>Enokrilno okno (tip: O1); dim. ŠxV: 0,83x1,25m; Material: Les ; steklo 6/16Ar/4; Rw,st.=36 (Rw,st.+Ctr ≥ 31 dB)</v>
      </c>
      <c r="G2805" s="15" t="str">
        <f>IF('[1]Vmesna vrtilna_SKLOP1'!E2805&lt;&gt;"",'[1]Vmesna vrtilna_SKLOP1'!F2805,"")</f>
        <v>[kos]</v>
      </c>
      <c r="H2805" s="19">
        <f>IF('[1]Vmesna vrtilna_SKLOP1'!F2805&lt;&gt;"",'[1]Vmesna vrtilna_SKLOP1'!I2805,"")</f>
        <v>6</v>
      </c>
      <c r="I2805" s="20" t="str">
        <f>IF(I2804="Skupaj:","DDV (22%):",IF(I2804="DDV (22%):","Skupaj z DDV:",IF(AND('[1]Vmesna vrtilna_SKLOP1'!C2805&lt;&gt;"",'[1]Vmesna vrtilna_SKLOP1'!E2805=""),"Skupaj:","")))</f>
        <v/>
      </c>
      <c r="J2805" s="21">
        <f t="shared" si="87"/>
        <v>0</v>
      </c>
      <c r="K2805" s="21">
        <f>IF(I2805="Skupaj z DDV:",SUM(K2803,K2804),IF(I2805="DDV (22%):",K2804*0.22,IF(AND('[1]Vmesna vrtilna_SKLOP1'!C2805&lt;&gt;"",'[1]Vmesna vrtilna_SKLOP1'!D2805=""),'[1]Vmesna vrtilna_SKLOP1'!J2805,IF(F2805&lt;&gt;"",IF('[1]Vmesna vrtilna_SKLOP1'!J2805&lt;&gt;"",'[1]Vmesna vrtilna_SKLOP1'!J2805,""),""))))</f>
        <v>2919.2107295156247</v>
      </c>
      <c r="L2805" s="22">
        <f>IF(I2804="Skupaj:","DDV (22%):",IF(I2804="DDV (22%):","Skupaj z DDV:",IF(AND('[1]Vmesna vrtilna_SKLOP1'!C2805&lt;&gt;"",'[1]Vmesna vrtilna_SKLOP1'!E2805=""),"Skupaj:",IF(AND('[1]Vmesna vrtilna_SKLOP1'!C2805&lt;&gt;"",'[1]Vmesna vrtilna_SKLOP1'!D2805=""),'[1]Vmesna vrtilna_SKLOP1'!J2805,IF(F2805&lt;&gt;"",IF('[1]Vmesna vrtilna_SKLOP1'!J2805&lt;&gt;"",'[1]Vmesna vrtilna_SKLOP1'!J2805,""),"")))))</f>
        <v>2919.2107295156247</v>
      </c>
      <c r="M2805" s="22">
        <f t="shared" si="86"/>
        <v>0</v>
      </c>
      <c r="N2805" s="22" t="str">
        <f>IF(IFERROR(VLOOKUP(B2805,'[1]Vmesna vrtilna_SKLOP1'!B:J,7,0),"")=0,"",IFERROR(VLOOKUP(B2805,'[1]Vmesna vrtilna_SKLOP1'!B:J,7,0),""))</f>
        <v/>
      </c>
      <c r="O2805" s="22"/>
    </row>
    <row r="2806" spans="2:15" ht="15" customHeight="1" x14ac:dyDescent="0.3">
      <c r="B2806" s="15" t="str">
        <f>IF(AND('[1]Vmesna vrtilna_SKLOP1'!B2806&lt;&gt;"",'[1]Vmesna vrtilna_SKLOP1'!C2806&lt;&gt;""),IF('[1]Vmesna vrtilna_SKLOP1'!B2806&lt;&gt;"",'[1]Vmesna vrtilna_SKLOP1'!B2806,""),"")</f>
        <v/>
      </c>
      <c r="C2806" s="16" t="str">
        <f>IF(OR(C2805="Posebna oblika",C2805="Kulturno zaščiten objekt",C2805="Kulturno zaščiten objekt, Posebna oblika"),"Glej zavihek POSEBNI POGOJI",IF(SUM(N2805:Q2805)=1,"Posebna oblika",IF(SUM(N2805:Q2805)=10,"Kulturno zaščiten objekt",IF(SUM(N2805:Q2805)=11,"Kulturno zaščiten objekt, Posebna oblika",IF(AND('[1]Vmesna vrtilna_SKLOP1'!C2806&lt;&gt;"",'[1]Vmesna vrtilna_SKLOP1'!D2806&lt;&gt;""),IF('[1]Vmesna vrtilna_SKLOP1'!C2806&lt;&gt;"",'[1]Vmesna vrtilna_SKLOP1'!C2806,""),"")))))</f>
        <v/>
      </c>
      <c r="D2806" s="17" t="str">
        <f>IF(IFERROR(VLOOKUP(B2806,'[1]Vmesna vrtilna_SKLOP1'!B:J,6,0),"")=0,"",IFERROR(VLOOKUP(B2806,'[1]Vmesna vrtilna_SKLOP1'!B:J,6,0),""))</f>
        <v/>
      </c>
      <c r="E2806" s="16" t="str">
        <f>IF(IF('[1]Vmesna vrtilna_SKLOP1'!E2806&lt;&gt;"",'[1]Vmesna vrtilna_SKLOP1'!D2806,"")=0,"",IF('[1]Vmesna vrtilna_SKLOP1'!E2806&lt;&gt;"",'[1]Vmesna vrtilna_SKLOP1'!D2806,""))</f>
        <v/>
      </c>
      <c r="F2806" s="18" t="str">
        <f>IF('[1]Vmesna vrtilna_SKLOP1'!E2806&lt;&gt;"",'[1]Vmesna vrtilna_SKLOP1'!E2806,"")</f>
        <v>Enokrilna vrata (tip: V1); dim. ŠxV: 0,83x2,15m; Material: Les ; steklo 6/16Ar/4; Rw,st.=36 (Rw,st.+Ctr ≥ 31 dB)</v>
      </c>
      <c r="G2806" s="15" t="str">
        <f>IF('[1]Vmesna vrtilna_SKLOP1'!E2806&lt;&gt;"",'[1]Vmesna vrtilna_SKLOP1'!F2806,"")</f>
        <v>[kos]</v>
      </c>
      <c r="H2806" s="19">
        <f>IF('[1]Vmesna vrtilna_SKLOP1'!F2806&lt;&gt;"",'[1]Vmesna vrtilna_SKLOP1'!I2806,"")</f>
        <v>1</v>
      </c>
      <c r="I2806" s="20" t="str">
        <f>IF(I2805="Skupaj:","DDV (22%):",IF(I2805="DDV (22%):","Skupaj z DDV:",IF(AND('[1]Vmesna vrtilna_SKLOP1'!C2806&lt;&gt;"",'[1]Vmesna vrtilna_SKLOP1'!E2806=""),"Skupaj:","")))</f>
        <v/>
      </c>
      <c r="J2806" s="21">
        <f t="shared" si="87"/>
        <v>0</v>
      </c>
      <c r="K2806" s="21">
        <f>IF(I2806="Skupaj z DDV:",SUM(K2804,K2805),IF(I2806="DDV (22%):",K2805*0.22,IF(AND('[1]Vmesna vrtilna_SKLOP1'!C2806&lt;&gt;"",'[1]Vmesna vrtilna_SKLOP1'!D2806=""),'[1]Vmesna vrtilna_SKLOP1'!J2806,IF(F2806&lt;&gt;"",IF('[1]Vmesna vrtilna_SKLOP1'!J2806&lt;&gt;"",'[1]Vmesna vrtilna_SKLOP1'!J2806,""),""))))</f>
        <v>658.53297734942487</v>
      </c>
      <c r="L2806" s="22">
        <f>IF(I2805="Skupaj:","DDV (22%):",IF(I2805="DDV (22%):","Skupaj z DDV:",IF(AND('[1]Vmesna vrtilna_SKLOP1'!C2806&lt;&gt;"",'[1]Vmesna vrtilna_SKLOP1'!E2806=""),"Skupaj:",IF(AND('[1]Vmesna vrtilna_SKLOP1'!C2806&lt;&gt;"",'[1]Vmesna vrtilna_SKLOP1'!D2806=""),'[1]Vmesna vrtilna_SKLOP1'!J2806,IF(F2806&lt;&gt;"",IF('[1]Vmesna vrtilna_SKLOP1'!J2806&lt;&gt;"",'[1]Vmesna vrtilna_SKLOP1'!J2806,""),"")))))</f>
        <v>658.53297734942487</v>
      </c>
      <c r="M2806" s="22">
        <f t="shared" si="86"/>
        <v>0</v>
      </c>
      <c r="N2806" s="22" t="str">
        <f>IF(IFERROR(VLOOKUP(B2806,'[1]Vmesna vrtilna_SKLOP1'!B:J,7,0),"")=0,"",IFERROR(VLOOKUP(B2806,'[1]Vmesna vrtilna_SKLOP1'!B:J,7,0),""))</f>
        <v/>
      </c>
      <c r="O2806" s="22"/>
    </row>
    <row r="2807" spans="2:15" ht="15" customHeight="1" x14ac:dyDescent="0.3">
      <c r="B2807" s="15" t="str">
        <f>IF(AND('[1]Vmesna vrtilna_SKLOP1'!B2807&lt;&gt;"",'[1]Vmesna vrtilna_SKLOP1'!C2807&lt;&gt;""),IF('[1]Vmesna vrtilna_SKLOP1'!B2807&lt;&gt;"",'[1]Vmesna vrtilna_SKLOP1'!B2807,""),"")</f>
        <v/>
      </c>
      <c r="C2807" s="16" t="str">
        <f>IF(OR(C2806="Posebna oblika",C2806="Kulturno zaščiten objekt",C2806="Kulturno zaščiten objekt, Posebna oblika"),"Glej zavihek POSEBNI POGOJI",IF(SUM(N2806:Q2806)=1,"Posebna oblika",IF(SUM(N2806:Q2806)=10,"Kulturno zaščiten objekt",IF(SUM(N2806:Q2806)=11,"Kulturno zaščiten objekt, Posebna oblika",IF(AND('[1]Vmesna vrtilna_SKLOP1'!C2807&lt;&gt;"",'[1]Vmesna vrtilna_SKLOP1'!D2807&lt;&gt;""),IF('[1]Vmesna vrtilna_SKLOP1'!C2807&lt;&gt;"",'[1]Vmesna vrtilna_SKLOP1'!C2807,""),"")))))</f>
        <v/>
      </c>
      <c r="D2807" s="17" t="str">
        <f>IF(IFERROR(VLOOKUP(B2807,'[1]Vmesna vrtilna_SKLOP1'!B:J,6,0),"")=0,"",IFERROR(VLOOKUP(B2807,'[1]Vmesna vrtilna_SKLOP1'!B:J,6,0),""))</f>
        <v/>
      </c>
      <c r="E2807" s="16" t="str">
        <f>IF(IF('[1]Vmesna vrtilna_SKLOP1'!E2807&lt;&gt;"",'[1]Vmesna vrtilna_SKLOP1'!D2807,"")=0,"",IF('[1]Vmesna vrtilna_SKLOP1'!E2807&lt;&gt;"",'[1]Vmesna vrtilna_SKLOP1'!D2807,""))</f>
        <v/>
      </c>
      <c r="F2807" s="18" t="str">
        <f>IF('[1]Vmesna vrtilna_SKLOP1'!E2807&lt;&gt;"",'[1]Vmesna vrtilna_SKLOP1'!E2807,"")</f>
        <v>Enokrilna vrata (tip: V1); dim. ŠxV: 1,2x2,2m; Material: Les ; steklo 6/16Ar/4; Rw,st.=36 (Rw,st.+Ctr ≥ 31 dB)</v>
      </c>
      <c r="G2807" s="15" t="str">
        <f>IF('[1]Vmesna vrtilna_SKLOP1'!E2807&lt;&gt;"",'[1]Vmesna vrtilna_SKLOP1'!F2807,"")</f>
        <v>[kos]</v>
      </c>
      <c r="H2807" s="19">
        <f>IF('[1]Vmesna vrtilna_SKLOP1'!F2807&lt;&gt;"",'[1]Vmesna vrtilna_SKLOP1'!I2807,"")</f>
        <v>1</v>
      </c>
      <c r="I2807" s="20" t="str">
        <f>IF(I2806="Skupaj:","DDV (22%):",IF(I2806="DDV (22%):","Skupaj z DDV:",IF(AND('[1]Vmesna vrtilna_SKLOP1'!C2807&lt;&gt;"",'[1]Vmesna vrtilna_SKLOP1'!E2807=""),"Skupaj:","")))</f>
        <v/>
      </c>
      <c r="J2807" s="21">
        <f t="shared" si="87"/>
        <v>0</v>
      </c>
      <c r="K2807" s="21">
        <f>IF(I2807="Skupaj z DDV:",SUM(K2805,K2806),IF(I2807="DDV (22%):",K2806*0.22,IF(AND('[1]Vmesna vrtilna_SKLOP1'!C2807&lt;&gt;"",'[1]Vmesna vrtilna_SKLOP1'!D2807=""),'[1]Vmesna vrtilna_SKLOP1'!J2807,IF(F2807&lt;&gt;"",IF('[1]Vmesna vrtilna_SKLOP1'!J2807&lt;&gt;"",'[1]Vmesna vrtilna_SKLOP1'!J2807,""),""))))</f>
        <v>862.98887072000014</v>
      </c>
      <c r="L2807" s="22">
        <f>IF(I2806="Skupaj:","DDV (22%):",IF(I2806="DDV (22%):","Skupaj z DDV:",IF(AND('[1]Vmesna vrtilna_SKLOP1'!C2807&lt;&gt;"",'[1]Vmesna vrtilna_SKLOP1'!E2807=""),"Skupaj:",IF(AND('[1]Vmesna vrtilna_SKLOP1'!C2807&lt;&gt;"",'[1]Vmesna vrtilna_SKLOP1'!D2807=""),'[1]Vmesna vrtilna_SKLOP1'!J2807,IF(F2807&lt;&gt;"",IF('[1]Vmesna vrtilna_SKLOP1'!J2807&lt;&gt;"",'[1]Vmesna vrtilna_SKLOP1'!J2807,""),"")))))</f>
        <v>862.98887072000014</v>
      </c>
      <c r="M2807" s="22">
        <f t="shared" si="86"/>
        <v>0</v>
      </c>
      <c r="N2807" s="22" t="str">
        <f>IF(IFERROR(VLOOKUP(B2807,'[1]Vmesna vrtilna_SKLOP1'!B:J,7,0),"")=0,"",IFERROR(VLOOKUP(B2807,'[1]Vmesna vrtilna_SKLOP1'!B:J,7,0),""))</f>
        <v/>
      </c>
      <c r="O2807" s="22"/>
    </row>
    <row r="2808" spans="2:15" ht="15" customHeight="1" x14ac:dyDescent="0.3">
      <c r="B2808" s="15" t="str">
        <f>IF(AND('[1]Vmesna vrtilna_SKLOP1'!B2808&lt;&gt;"",'[1]Vmesna vrtilna_SKLOP1'!C2808&lt;&gt;""),IF('[1]Vmesna vrtilna_SKLOP1'!B2808&lt;&gt;"",'[1]Vmesna vrtilna_SKLOP1'!B2808,""),"")</f>
        <v/>
      </c>
      <c r="C2808" s="16" t="str">
        <f>IF(OR(C2807="Posebna oblika",C2807="Kulturno zaščiten objekt",C2807="Kulturno zaščiten objekt, Posebna oblika"),"Glej zavihek POSEBNI POGOJI",IF(SUM(N2807:Q2807)=1,"Posebna oblika",IF(SUM(N2807:Q2807)=10,"Kulturno zaščiten objekt",IF(SUM(N2807:Q2807)=11,"Kulturno zaščiten objekt, Posebna oblika",IF(AND('[1]Vmesna vrtilna_SKLOP1'!C2808&lt;&gt;"",'[1]Vmesna vrtilna_SKLOP1'!D2808&lt;&gt;""),IF('[1]Vmesna vrtilna_SKLOP1'!C2808&lt;&gt;"",'[1]Vmesna vrtilna_SKLOP1'!C2808,""),"")))))</f>
        <v/>
      </c>
      <c r="D2808" s="17" t="str">
        <f>IF(IFERROR(VLOOKUP(B2808,'[1]Vmesna vrtilna_SKLOP1'!B:J,6,0),"")=0,"",IFERROR(VLOOKUP(B2808,'[1]Vmesna vrtilna_SKLOP1'!B:J,6,0),""))</f>
        <v/>
      </c>
      <c r="E2808" s="16" t="str">
        <f>IF(IF('[1]Vmesna vrtilna_SKLOP1'!E2808&lt;&gt;"",'[1]Vmesna vrtilna_SKLOP1'!D2808,"")=0,"",IF('[1]Vmesna vrtilna_SKLOP1'!E2808&lt;&gt;"",'[1]Vmesna vrtilna_SKLOP1'!D2808,""))</f>
        <v/>
      </c>
      <c r="F2808" s="18" t="str">
        <f>IF('[1]Vmesna vrtilna_SKLOP1'!E2808&lt;&gt;"",'[1]Vmesna vrtilna_SKLOP1'!E2808,"")</f>
        <v>Enokrilno fiksno okno (tip: O2); dim. ŠxV: 1x2,2m; Material: Les ; steklo 6/16Ar/4; Rw,st.=36 (Rw,st.+Ctr ≥ 31 dB)</v>
      </c>
      <c r="G2808" s="15" t="str">
        <f>IF('[1]Vmesna vrtilna_SKLOP1'!E2808&lt;&gt;"",'[1]Vmesna vrtilna_SKLOP1'!F2808,"")</f>
        <v>[kos]</v>
      </c>
      <c r="H2808" s="19">
        <f>IF('[1]Vmesna vrtilna_SKLOP1'!F2808&lt;&gt;"",'[1]Vmesna vrtilna_SKLOP1'!I2808,"")</f>
        <v>1</v>
      </c>
      <c r="I2808" s="20" t="str">
        <f>IF(I2807="Skupaj:","DDV (22%):",IF(I2807="DDV (22%):","Skupaj z DDV:",IF(AND('[1]Vmesna vrtilna_SKLOP1'!C2808&lt;&gt;"",'[1]Vmesna vrtilna_SKLOP1'!E2808=""),"Skupaj:","")))</f>
        <v/>
      </c>
      <c r="J2808" s="21">
        <f t="shared" si="87"/>
        <v>0</v>
      </c>
      <c r="K2808" s="21">
        <f>IF(I2808="Skupaj z DDV:",SUM(K2806,K2807),IF(I2808="DDV (22%):",K2807*0.22,IF(AND('[1]Vmesna vrtilna_SKLOP1'!C2808&lt;&gt;"",'[1]Vmesna vrtilna_SKLOP1'!D2808=""),'[1]Vmesna vrtilna_SKLOP1'!J2808,IF(F2808&lt;&gt;"",IF('[1]Vmesna vrtilna_SKLOP1'!J2808&lt;&gt;"",'[1]Vmesna vrtilna_SKLOP1'!J2808,""),""))))</f>
        <v>521.603702</v>
      </c>
      <c r="L2808" s="22">
        <f>IF(I2807="Skupaj:","DDV (22%):",IF(I2807="DDV (22%):","Skupaj z DDV:",IF(AND('[1]Vmesna vrtilna_SKLOP1'!C2808&lt;&gt;"",'[1]Vmesna vrtilna_SKLOP1'!E2808=""),"Skupaj:",IF(AND('[1]Vmesna vrtilna_SKLOP1'!C2808&lt;&gt;"",'[1]Vmesna vrtilna_SKLOP1'!D2808=""),'[1]Vmesna vrtilna_SKLOP1'!J2808,IF(F2808&lt;&gt;"",IF('[1]Vmesna vrtilna_SKLOP1'!J2808&lt;&gt;"",'[1]Vmesna vrtilna_SKLOP1'!J2808,""),"")))))</f>
        <v>521.603702</v>
      </c>
      <c r="M2808" s="22">
        <f t="shared" si="86"/>
        <v>0</v>
      </c>
      <c r="N2808" s="22" t="str">
        <f>IF(IFERROR(VLOOKUP(B2808,'[1]Vmesna vrtilna_SKLOP1'!B:J,7,0),"")=0,"",IFERROR(VLOOKUP(B2808,'[1]Vmesna vrtilna_SKLOP1'!B:J,7,0),""))</f>
        <v/>
      </c>
      <c r="O2808" s="22"/>
    </row>
    <row r="2809" spans="2:15" ht="15" customHeight="1" x14ac:dyDescent="0.3">
      <c r="B2809" s="15" t="str">
        <f>IF(AND('[1]Vmesna vrtilna_SKLOP1'!B2809&lt;&gt;"",'[1]Vmesna vrtilna_SKLOP1'!C2809&lt;&gt;""),IF('[1]Vmesna vrtilna_SKLOP1'!B2809&lt;&gt;"",'[1]Vmesna vrtilna_SKLOP1'!B2809,""),"")</f>
        <v/>
      </c>
      <c r="C2809" s="16" t="str">
        <f>IF(OR(C2808="Posebna oblika",C2808="Kulturno zaščiten objekt",C2808="Kulturno zaščiten objekt, Posebna oblika"),"Glej zavihek POSEBNI POGOJI",IF(SUM(N2808:Q2808)=1,"Posebna oblika",IF(SUM(N2808:Q2808)=10,"Kulturno zaščiten objekt",IF(SUM(N2808:Q2808)=11,"Kulturno zaščiten objekt, Posebna oblika",IF(AND('[1]Vmesna vrtilna_SKLOP1'!C2809&lt;&gt;"",'[1]Vmesna vrtilna_SKLOP1'!D2809&lt;&gt;""),IF('[1]Vmesna vrtilna_SKLOP1'!C2809&lt;&gt;"",'[1]Vmesna vrtilna_SKLOP1'!C2809,""),"")))))</f>
        <v/>
      </c>
      <c r="D2809" s="17" t="str">
        <f>IF(IFERROR(VLOOKUP(B2809,'[1]Vmesna vrtilna_SKLOP1'!B:J,6,0),"")=0,"",IFERROR(VLOOKUP(B2809,'[1]Vmesna vrtilna_SKLOP1'!B:J,6,0),""))</f>
        <v/>
      </c>
      <c r="E2809" s="16" t="str">
        <f>IF(IF('[1]Vmesna vrtilna_SKLOP1'!E2809&lt;&gt;"",'[1]Vmesna vrtilna_SKLOP1'!D2809,"")=0,"",IF('[1]Vmesna vrtilna_SKLOP1'!E2809&lt;&gt;"",'[1]Vmesna vrtilna_SKLOP1'!D2809,""))</f>
        <v/>
      </c>
      <c r="F2809" s="18" t="str">
        <f>IF('[1]Vmesna vrtilna_SKLOP1'!E2809&lt;&gt;"",'[1]Vmesna vrtilna_SKLOP1'!E2809,"")</f>
        <v>Enokrilno fiksno okno (tip: O2); dim. ŠxV: 1,8x2,2m; Material: Les ; steklo 6/16Ar/4; Rw,st.=36 (Rw,st.+Ctr ≥ 31 dB)</v>
      </c>
      <c r="G2809" s="15" t="str">
        <f>IF('[1]Vmesna vrtilna_SKLOP1'!E2809&lt;&gt;"",'[1]Vmesna vrtilna_SKLOP1'!F2809,"")</f>
        <v>[kos]</v>
      </c>
      <c r="H2809" s="19">
        <f>IF('[1]Vmesna vrtilna_SKLOP1'!F2809&lt;&gt;"",'[1]Vmesna vrtilna_SKLOP1'!I2809,"")</f>
        <v>1</v>
      </c>
      <c r="I2809" s="20" t="str">
        <f>IF(I2808="Skupaj:","DDV (22%):",IF(I2808="DDV (22%):","Skupaj z DDV:",IF(AND('[1]Vmesna vrtilna_SKLOP1'!C2809&lt;&gt;"",'[1]Vmesna vrtilna_SKLOP1'!E2809=""),"Skupaj:","")))</f>
        <v/>
      </c>
      <c r="J2809" s="21">
        <f t="shared" si="87"/>
        <v>0</v>
      </c>
      <c r="K2809" s="21">
        <f>IF(I2809="Skupaj z DDV:",SUM(K2807,K2808),IF(I2809="DDV (22%):",K2808*0.22,IF(AND('[1]Vmesna vrtilna_SKLOP1'!C2809&lt;&gt;"",'[1]Vmesna vrtilna_SKLOP1'!D2809=""),'[1]Vmesna vrtilna_SKLOP1'!J2809,IF(F2809&lt;&gt;"",IF('[1]Vmesna vrtilna_SKLOP1'!J2809&lt;&gt;"",'[1]Vmesna vrtilna_SKLOP1'!J2809,""),""))))</f>
        <v>1042.9919064800001</v>
      </c>
      <c r="L2809" s="22">
        <f>IF(I2808="Skupaj:","DDV (22%):",IF(I2808="DDV (22%):","Skupaj z DDV:",IF(AND('[1]Vmesna vrtilna_SKLOP1'!C2809&lt;&gt;"",'[1]Vmesna vrtilna_SKLOP1'!E2809=""),"Skupaj:",IF(AND('[1]Vmesna vrtilna_SKLOP1'!C2809&lt;&gt;"",'[1]Vmesna vrtilna_SKLOP1'!D2809=""),'[1]Vmesna vrtilna_SKLOP1'!J2809,IF(F2809&lt;&gt;"",IF('[1]Vmesna vrtilna_SKLOP1'!J2809&lt;&gt;"",'[1]Vmesna vrtilna_SKLOP1'!J2809,""),"")))))</f>
        <v>1042.9919064800001</v>
      </c>
      <c r="M2809" s="22">
        <f t="shared" si="86"/>
        <v>0</v>
      </c>
      <c r="N2809" s="22" t="str">
        <f>IF(IFERROR(VLOOKUP(B2809,'[1]Vmesna vrtilna_SKLOP1'!B:J,7,0),"")=0,"",IFERROR(VLOOKUP(B2809,'[1]Vmesna vrtilna_SKLOP1'!B:J,7,0),""))</f>
        <v/>
      </c>
      <c r="O2809" s="22"/>
    </row>
    <row r="2810" spans="2:15" ht="15" customHeight="1" x14ac:dyDescent="0.3">
      <c r="B2810" s="15" t="str">
        <f>IF(AND('[1]Vmesna vrtilna_SKLOP1'!B2810&lt;&gt;"",'[1]Vmesna vrtilna_SKLOP1'!C2810&lt;&gt;""),IF('[1]Vmesna vrtilna_SKLOP1'!B2810&lt;&gt;"",'[1]Vmesna vrtilna_SKLOP1'!B2810,""),"")</f>
        <v/>
      </c>
      <c r="C2810" s="16" t="str">
        <f>IF(OR(C2809="Posebna oblika",C2809="Kulturno zaščiten objekt",C2809="Kulturno zaščiten objekt, Posebna oblika"),"Glej zavihek POSEBNI POGOJI",IF(SUM(N2809:Q2809)=1,"Posebna oblika",IF(SUM(N2809:Q2809)=10,"Kulturno zaščiten objekt",IF(SUM(N2809:Q2809)=11,"Kulturno zaščiten objekt, Posebna oblika",IF(AND('[1]Vmesna vrtilna_SKLOP1'!C2810&lt;&gt;"",'[1]Vmesna vrtilna_SKLOP1'!D2810&lt;&gt;""),IF('[1]Vmesna vrtilna_SKLOP1'!C2810&lt;&gt;"",'[1]Vmesna vrtilna_SKLOP1'!C2810,""),"")))))</f>
        <v/>
      </c>
      <c r="D2810" s="17" t="str">
        <f>IF(IFERROR(VLOOKUP(B2810,'[1]Vmesna vrtilna_SKLOP1'!B:J,6,0),"")=0,"",IFERROR(VLOOKUP(B2810,'[1]Vmesna vrtilna_SKLOP1'!B:J,6,0),""))</f>
        <v/>
      </c>
      <c r="E2810" s="16" t="str">
        <f>IF(IF('[1]Vmesna vrtilna_SKLOP1'!E2810&lt;&gt;"",'[1]Vmesna vrtilna_SKLOP1'!D2810,"")=0,"",IF('[1]Vmesna vrtilna_SKLOP1'!E2810&lt;&gt;"",'[1]Vmesna vrtilna_SKLOP1'!D2810,""))</f>
        <v/>
      </c>
      <c r="F2810" s="18" t="str">
        <f>IF('[1]Vmesna vrtilna_SKLOP1'!E2810&lt;&gt;"",'[1]Vmesna vrtilna_SKLOP1'!E2810,"")</f>
        <v>Enokrilno okno (tip: O1); dim. ŠxV: 0,9x1,35m; Material: Les ; steklo 6/16Ar/4; Rw,st.=36 (Rw,st.+Ctr ≥ 31 dB)</v>
      </c>
      <c r="G2810" s="15" t="str">
        <f>IF('[1]Vmesna vrtilna_SKLOP1'!E2810&lt;&gt;"",'[1]Vmesna vrtilna_SKLOP1'!F2810,"")</f>
        <v>[kos]</v>
      </c>
      <c r="H2810" s="19">
        <f>IF('[1]Vmesna vrtilna_SKLOP1'!F2810&lt;&gt;"",'[1]Vmesna vrtilna_SKLOP1'!I2810,"")</f>
        <v>1</v>
      </c>
      <c r="I2810" s="20" t="str">
        <f>IF(I2809="Skupaj:","DDV (22%):",IF(I2809="DDV (22%):","Skupaj z DDV:",IF(AND('[1]Vmesna vrtilna_SKLOP1'!C2810&lt;&gt;"",'[1]Vmesna vrtilna_SKLOP1'!E2810=""),"Skupaj:","")))</f>
        <v/>
      </c>
      <c r="J2810" s="21">
        <f t="shared" si="87"/>
        <v>0</v>
      </c>
      <c r="K2810" s="21">
        <f>IF(I2810="Skupaj z DDV:",SUM(K2808,K2809),IF(I2810="DDV (22%):",K2809*0.22,IF(AND('[1]Vmesna vrtilna_SKLOP1'!C2810&lt;&gt;"",'[1]Vmesna vrtilna_SKLOP1'!D2810=""),'[1]Vmesna vrtilna_SKLOP1'!J2810,IF(F2810&lt;&gt;"",IF('[1]Vmesna vrtilna_SKLOP1'!J2810&lt;&gt;"",'[1]Vmesna vrtilna_SKLOP1'!J2810,""),""))))</f>
        <v>524.93863035375</v>
      </c>
      <c r="L2810" s="22">
        <f>IF(I2809="Skupaj:","DDV (22%):",IF(I2809="DDV (22%):","Skupaj z DDV:",IF(AND('[1]Vmesna vrtilna_SKLOP1'!C2810&lt;&gt;"",'[1]Vmesna vrtilna_SKLOP1'!E2810=""),"Skupaj:",IF(AND('[1]Vmesna vrtilna_SKLOP1'!C2810&lt;&gt;"",'[1]Vmesna vrtilna_SKLOP1'!D2810=""),'[1]Vmesna vrtilna_SKLOP1'!J2810,IF(F2810&lt;&gt;"",IF('[1]Vmesna vrtilna_SKLOP1'!J2810&lt;&gt;"",'[1]Vmesna vrtilna_SKLOP1'!J2810,""),"")))))</f>
        <v>524.93863035375</v>
      </c>
      <c r="M2810" s="22">
        <f t="shared" si="86"/>
        <v>0</v>
      </c>
      <c r="N2810" s="22" t="str">
        <f>IF(IFERROR(VLOOKUP(B2810,'[1]Vmesna vrtilna_SKLOP1'!B:J,7,0),"")=0,"",IFERROR(VLOOKUP(B2810,'[1]Vmesna vrtilna_SKLOP1'!B:J,7,0),""))</f>
        <v/>
      </c>
      <c r="O2810" s="22"/>
    </row>
    <row r="2811" spans="2:15" ht="15" customHeight="1" x14ac:dyDescent="0.3">
      <c r="B2811" s="15" t="str">
        <f>IF(AND('[1]Vmesna vrtilna_SKLOP1'!B2811&lt;&gt;"",'[1]Vmesna vrtilna_SKLOP1'!C2811&lt;&gt;""),IF('[1]Vmesna vrtilna_SKLOP1'!B2811&lt;&gt;"",'[1]Vmesna vrtilna_SKLOP1'!B2811,""),"")</f>
        <v/>
      </c>
      <c r="C2811" s="16" t="str">
        <f>IF(OR(C2810="Posebna oblika",C2810="Kulturno zaščiten objekt",C2810="Kulturno zaščiten objekt, Posebna oblika"),"Glej zavihek POSEBNI POGOJI",IF(SUM(N2810:Q2810)=1,"Posebna oblika",IF(SUM(N2810:Q2810)=10,"Kulturno zaščiten objekt",IF(SUM(N2810:Q2810)=11,"Kulturno zaščiten objekt, Posebna oblika",IF(AND('[1]Vmesna vrtilna_SKLOP1'!C2811&lt;&gt;"",'[1]Vmesna vrtilna_SKLOP1'!D2811&lt;&gt;""),IF('[1]Vmesna vrtilna_SKLOP1'!C2811&lt;&gt;"",'[1]Vmesna vrtilna_SKLOP1'!C2811,""),"")))))</f>
        <v/>
      </c>
      <c r="D2811" s="17" t="str">
        <f>IF(IFERROR(VLOOKUP(B2811,'[1]Vmesna vrtilna_SKLOP1'!B:J,6,0),"")=0,"",IFERROR(VLOOKUP(B2811,'[1]Vmesna vrtilna_SKLOP1'!B:J,6,0),""))</f>
        <v/>
      </c>
      <c r="E2811" s="16" t="str">
        <f>IF(IF('[1]Vmesna vrtilna_SKLOP1'!E2811&lt;&gt;"",'[1]Vmesna vrtilna_SKLOP1'!D2811,"")=0,"",IF('[1]Vmesna vrtilna_SKLOP1'!E2811&lt;&gt;"",'[1]Vmesna vrtilna_SKLOP1'!D2811,""))</f>
        <v/>
      </c>
      <c r="F2811" s="18" t="str">
        <f>IF('[1]Vmesna vrtilna_SKLOP1'!E2811&lt;&gt;"",'[1]Vmesna vrtilna_SKLOP1'!E2811,"")</f>
        <v>Drsna vrata (tip: V4); dim. ŠxV: 2,6x2,2m; Material: Les ; steklo 6/16Ar/4; Rw,st.=36 (Rw,st.+Ctr ≥ 31 dB)</v>
      </c>
      <c r="G2811" s="15" t="str">
        <f>IF('[1]Vmesna vrtilna_SKLOP1'!E2811&lt;&gt;"",'[1]Vmesna vrtilna_SKLOP1'!F2811,"")</f>
        <v>[kos]</v>
      </c>
      <c r="H2811" s="19">
        <f>IF('[1]Vmesna vrtilna_SKLOP1'!F2811&lt;&gt;"",'[1]Vmesna vrtilna_SKLOP1'!I2811,"")</f>
        <v>1</v>
      </c>
      <c r="I2811" s="20" t="str">
        <f>IF(I2810="Skupaj:","DDV (22%):",IF(I2810="DDV (22%):","Skupaj z DDV:",IF(AND('[1]Vmesna vrtilna_SKLOP1'!C2811&lt;&gt;"",'[1]Vmesna vrtilna_SKLOP1'!E2811=""),"Skupaj:","")))</f>
        <v/>
      </c>
      <c r="J2811" s="21">
        <f t="shared" si="87"/>
        <v>0</v>
      </c>
      <c r="K2811" s="21">
        <f>IF(I2811="Skupaj z DDV:",SUM(K2809,K2810),IF(I2811="DDV (22%):",K2810*0.22,IF(AND('[1]Vmesna vrtilna_SKLOP1'!C2811&lt;&gt;"",'[1]Vmesna vrtilna_SKLOP1'!D2811=""),'[1]Vmesna vrtilna_SKLOP1'!J2811,IF(F2811&lt;&gt;"",IF('[1]Vmesna vrtilna_SKLOP1'!J2811&lt;&gt;"",'[1]Vmesna vrtilna_SKLOP1'!J2811,""),""))))</f>
        <v>2965.9253342400007</v>
      </c>
      <c r="L2811" s="22">
        <f>IF(I2810="Skupaj:","DDV (22%):",IF(I2810="DDV (22%):","Skupaj z DDV:",IF(AND('[1]Vmesna vrtilna_SKLOP1'!C2811&lt;&gt;"",'[1]Vmesna vrtilna_SKLOP1'!E2811=""),"Skupaj:",IF(AND('[1]Vmesna vrtilna_SKLOP1'!C2811&lt;&gt;"",'[1]Vmesna vrtilna_SKLOP1'!D2811=""),'[1]Vmesna vrtilna_SKLOP1'!J2811,IF(F2811&lt;&gt;"",IF('[1]Vmesna vrtilna_SKLOP1'!J2811&lt;&gt;"",'[1]Vmesna vrtilna_SKLOP1'!J2811,""),"")))))</f>
        <v>2965.9253342400007</v>
      </c>
      <c r="M2811" s="22">
        <f t="shared" si="86"/>
        <v>0</v>
      </c>
      <c r="N2811" s="22" t="str">
        <f>IF(IFERROR(VLOOKUP(B2811,'[1]Vmesna vrtilna_SKLOP1'!B:J,7,0),"")=0,"",IFERROR(VLOOKUP(B2811,'[1]Vmesna vrtilna_SKLOP1'!B:J,7,0),""))</f>
        <v/>
      </c>
      <c r="O2811" s="22"/>
    </row>
    <row r="2812" spans="2:15" ht="15" customHeight="1" x14ac:dyDescent="0.3">
      <c r="B2812" s="15" t="str">
        <f>IF(AND('[1]Vmesna vrtilna_SKLOP1'!B2812&lt;&gt;"",'[1]Vmesna vrtilna_SKLOP1'!C2812&lt;&gt;""),IF('[1]Vmesna vrtilna_SKLOP1'!B2812&lt;&gt;"",'[1]Vmesna vrtilna_SKLOP1'!B2812,""),"")</f>
        <v/>
      </c>
      <c r="C2812" s="16" t="str">
        <f>IF(OR(C2811="Posebna oblika",C2811="Kulturno zaščiten objekt",C2811="Kulturno zaščiten objekt, Posebna oblika"),"Glej zavihek POSEBNI POGOJI",IF(SUM(N2811:Q2811)=1,"Posebna oblika",IF(SUM(N2811:Q2811)=10,"Kulturno zaščiten objekt",IF(SUM(N2811:Q2811)=11,"Kulturno zaščiten objekt, Posebna oblika",IF(AND('[1]Vmesna vrtilna_SKLOP1'!C2812&lt;&gt;"",'[1]Vmesna vrtilna_SKLOP1'!D2812&lt;&gt;""),IF('[1]Vmesna vrtilna_SKLOP1'!C2812&lt;&gt;"",'[1]Vmesna vrtilna_SKLOP1'!C2812,""),"")))))</f>
        <v/>
      </c>
      <c r="D2812" s="17" t="str">
        <f>IF(IFERROR(VLOOKUP(B2812,'[1]Vmesna vrtilna_SKLOP1'!B:J,6,0),"")=0,"",IFERROR(VLOOKUP(B2812,'[1]Vmesna vrtilna_SKLOP1'!B:J,6,0),""))</f>
        <v/>
      </c>
      <c r="E2812" s="16" t="str">
        <f>IF(IF('[1]Vmesna vrtilna_SKLOP1'!E2812&lt;&gt;"",'[1]Vmesna vrtilna_SKLOP1'!D2812,"")=0,"",IF('[1]Vmesna vrtilna_SKLOP1'!E2812&lt;&gt;"",'[1]Vmesna vrtilna_SKLOP1'!D2812,""))</f>
        <v/>
      </c>
      <c r="F2812" s="18" t="str">
        <f>IF('[1]Vmesna vrtilna_SKLOP1'!E2812&lt;&gt;"",'[1]Vmesna vrtilna_SKLOP1'!E2812,"")</f>
        <v/>
      </c>
      <c r="G2812" s="15" t="str">
        <f>IF('[1]Vmesna vrtilna_SKLOP1'!E2812&lt;&gt;"",'[1]Vmesna vrtilna_SKLOP1'!F2812,"")</f>
        <v/>
      </c>
      <c r="H2812" s="19" t="str">
        <f>IF('[1]Vmesna vrtilna_SKLOP1'!F2812&lt;&gt;"",'[1]Vmesna vrtilna_SKLOP1'!I2812,"")</f>
        <v/>
      </c>
      <c r="I2812" s="20" t="str">
        <f>IF(I2811="Skupaj:","DDV (22%):",IF(I2811="DDV (22%):","Skupaj z DDV:",IF(AND('[1]Vmesna vrtilna_SKLOP1'!C2812&lt;&gt;"",'[1]Vmesna vrtilna_SKLOP1'!E2812=""),"Skupaj:","")))</f>
        <v/>
      </c>
      <c r="J2812" s="21" t="str">
        <f t="shared" si="87"/>
        <v/>
      </c>
      <c r="K2812" s="21" t="str">
        <f>IF(I2812="Skupaj z DDV:",SUM(K2810,K2811),IF(I2812="DDV (22%):",K2811*0.22,IF(AND('[1]Vmesna vrtilna_SKLOP1'!C2812&lt;&gt;"",'[1]Vmesna vrtilna_SKLOP1'!D2812=""),'[1]Vmesna vrtilna_SKLOP1'!J2812,IF(F2812&lt;&gt;"",IF('[1]Vmesna vrtilna_SKLOP1'!J2812&lt;&gt;"",'[1]Vmesna vrtilna_SKLOP1'!J2812,""),""))))</f>
        <v/>
      </c>
      <c r="L2812" s="22" t="str">
        <f>IF(I2811="Skupaj:","DDV (22%):",IF(I2811="DDV (22%):","Skupaj z DDV:",IF(AND('[1]Vmesna vrtilna_SKLOP1'!C2812&lt;&gt;"",'[1]Vmesna vrtilna_SKLOP1'!E2812=""),"Skupaj:",IF(AND('[1]Vmesna vrtilna_SKLOP1'!C2812&lt;&gt;"",'[1]Vmesna vrtilna_SKLOP1'!D2812=""),'[1]Vmesna vrtilna_SKLOP1'!J2812,IF(F2812&lt;&gt;"",IF('[1]Vmesna vrtilna_SKLOP1'!J2812&lt;&gt;"",'[1]Vmesna vrtilna_SKLOP1'!J2812,""),"")))))</f>
        <v/>
      </c>
      <c r="M2812" s="22">
        <f t="shared" si="86"/>
        <v>0</v>
      </c>
      <c r="N2812" s="22" t="str">
        <f>IF(IFERROR(VLOOKUP(B2812,'[1]Vmesna vrtilna_SKLOP1'!B:J,7,0),"")=0,"",IFERROR(VLOOKUP(B2812,'[1]Vmesna vrtilna_SKLOP1'!B:J,7,0),""))</f>
        <v/>
      </c>
      <c r="O2812" s="22"/>
    </row>
    <row r="2813" spans="2:15" ht="15" customHeight="1" x14ac:dyDescent="0.3">
      <c r="B2813" s="15" t="str">
        <f>IF(AND('[1]Vmesna vrtilna_SKLOP1'!B2813&lt;&gt;"",'[1]Vmesna vrtilna_SKLOP1'!C2813&lt;&gt;""),IF('[1]Vmesna vrtilna_SKLOP1'!B2813&lt;&gt;"",'[1]Vmesna vrtilna_SKLOP1'!B2813,""),"")</f>
        <v/>
      </c>
      <c r="C2813" s="16" t="str">
        <f>IF(OR(C2812="Posebna oblika",C2812="Kulturno zaščiten objekt",C2812="Kulturno zaščiten objekt, Posebna oblika"),"Glej zavihek POSEBNI POGOJI",IF(SUM(N2812:Q2812)=1,"Posebna oblika",IF(SUM(N2812:Q2812)=10,"Kulturno zaščiten objekt",IF(SUM(N2812:Q2812)=11,"Kulturno zaščiten objekt, Posebna oblika",IF(AND('[1]Vmesna vrtilna_SKLOP1'!C2813&lt;&gt;"",'[1]Vmesna vrtilna_SKLOP1'!D2813&lt;&gt;""),IF('[1]Vmesna vrtilna_SKLOP1'!C2813&lt;&gt;"",'[1]Vmesna vrtilna_SKLOP1'!C2813,""),"")))))</f>
        <v/>
      </c>
      <c r="D2813" s="17" t="str">
        <f>IF(IFERROR(VLOOKUP(B2813,'[1]Vmesna vrtilna_SKLOP1'!B:J,6,0),"")=0,"",IFERROR(VLOOKUP(B2813,'[1]Vmesna vrtilna_SKLOP1'!B:J,6,0),""))</f>
        <v/>
      </c>
      <c r="E2813" s="16" t="str">
        <f>IF(IF('[1]Vmesna vrtilna_SKLOP1'!E2813&lt;&gt;"",'[1]Vmesna vrtilna_SKLOP1'!D2813,"")=0,"",IF('[1]Vmesna vrtilna_SKLOP1'!E2813&lt;&gt;"",'[1]Vmesna vrtilna_SKLOP1'!D2813,""))</f>
        <v>Senčila</v>
      </c>
      <c r="F2813" s="18" t="str">
        <f>IF('[1]Vmesna vrtilna_SKLOP1'!E2813&lt;&gt;"",'[1]Vmesna vrtilna_SKLOP1'!E2813,"")</f>
        <v>Notranje žaluzije - kovinske, Dim. ŠxV: 0,9x2,2m</v>
      </c>
      <c r="G2813" s="15" t="str">
        <f>IF('[1]Vmesna vrtilna_SKLOP1'!E2813&lt;&gt;"",'[1]Vmesna vrtilna_SKLOP1'!F2813,"")</f>
        <v>[kos]</v>
      </c>
      <c r="H2813" s="19">
        <f>IF('[1]Vmesna vrtilna_SKLOP1'!F2813&lt;&gt;"",'[1]Vmesna vrtilna_SKLOP1'!I2813,"")</f>
        <v>1</v>
      </c>
      <c r="I2813" s="20" t="str">
        <f>IF(I2812="Skupaj:","DDV (22%):",IF(I2812="DDV (22%):","Skupaj z DDV:",IF(AND('[1]Vmesna vrtilna_SKLOP1'!C2813&lt;&gt;"",'[1]Vmesna vrtilna_SKLOP1'!E2813=""),"Skupaj:","")))</f>
        <v/>
      </c>
      <c r="J2813" s="21">
        <f t="shared" si="87"/>
        <v>0</v>
      </c>
      <c r="K2813" s="21">
        <f>IF(I2813="Skupaj z DDV:",SUM(K2811,K2812),IF(I2813="DDV (22%):",K2812*0.22,IF(AND('[1]Vmesna vrtilna_SKLOP1'!C2813&lt;&gt;"",'[1]Vmesna vrtilna_SKLOP1'!D2813=""),'[1]Vmesna vrtilna_SKLOP1'!J2813,IF(F2813&lt;&gt;"",IF('[1]Vmesna vrtilna_SKLOP1'!J2813&lt;&gt;"",'[1]Vmesna vrtilna_SKLOP1'!J2813,""),""))))</f>
        <v>89.100000000000009</v>
      </c>
      <c r="L2813" s="22">
        <f>IF(I2812="Skupaj:","DDV (22%):",IF(I2812="DDV (22%):","Skupaj z DDV:",IF(AND('[1]Vmesna vrtilna_SKLOP1'!C2813&lt;&gt;"",'[1]Vmesna vrtilna_SKLOP1'!E2813=""),"Skupaj:",IF(AND('[1]Vmesna vrtilna_SKLOP1'!C2813&lt;&gt;"",'[1]Vmesna vrtilna_SKLOP1'!D2813=""),'[1]Vmesna vrtilna_SKLOP1'!J2813,IF(F2813&lt;&gt;"",IF('[1]Vmesna vrtilna_SKLOP1'!J2813&lt;&gt;"",'[1]Vmesna vrtilna_SKLOP1'!J2813,""),"")))))</f>
        <v>89.100000000000009</v>
      </c>
      <c r="M2813" s="22">
        <f t="shared" si="86"/>
        <v>0</v>
      </c>
      <c r="N2813" s="22" t="str">
        <f>IF(IFERROR(VLOOKUP(B2813,'[1]Vmesna vrtilna_SKLOP1'!B:J,7,0),"")=0,"",IFERROR(VLOOKUP(B2813,'[1]Vmesna vrtilna_SKLOP1'!B:J,7,0),""))</f>
        <v/>
      </c>
      <c r="O2813" s="22"/>
    </row>
    <row r="2814" spans="2:15" ht="15" customHeight="1" x14ac:dyDescent="0.3">
      <c r="B2814" s="15" t="str">
        <f>IF(AND('[1]Vmesna vrtilna_SKLOP1'!B2814&lt;&gt;"",'[1]Vmesna vrtilna_SKLOP1'!C2814&lt;&gt;""),IF('[1]Vmesna vrtilna_SKLOP1'!B2814&lt;&gt;"",'[1]Vmesna vrtilna_SKLOP1'!B2814,""),"")</f>
        <v/>
      </c>
      <c r="C2814" s="16" t="str">
        <f>IF(OR(C2813="Posebna oblika",C2813="Kulturno zaščiten objekt",C2813="Kulturno zaščiten objekt, Posebna oblika"),"Glej zavihek POSEBNI POGOJI",IF(SUM(N2813:Q2813)=1,"Posebna oblika",IF(SUM(N2813:Q2813)=10,"Kulturno zaščiten objekt",IF(SUM(N2813:Q2813)=11,"Kulturno zaščiten objekt, Posebna oblika",IF(AND('[1]Vmesna vrtilna_SKLOP1'!C2814&lt;&gt;"",'[1]Vmesna vrtilna_SKLOP1'!D2814&lt;&gt;""),IF('[1]Vmesna vrtilna_SKLOP1'!C2814&lt;&gt;"",'[1]Vmesna vrtilna_SKLOP1'!C2814,""),"")))))</f>
        <v/>
      </c>
      <c r="D2814" s="17" t="str">
        <f>IF(IFERROR(VLOOKUP(B2814,'[1]Vmesna vrtilna_SKLOP1'!B:J,6,0),"")=0,"",IFERROR(VLOOKUP(B2814,'[1]Vmesna vrtilna_SKLOP1'!B:J,6,0),""))</f>
        <v/>
      </c>
      <c r="E2814" s="16" t="str">
        <f>IF(IF('[1]Vmesna vrtilna_SKLOP1'!E2814&lt;&gt;"",'[1]Vmesna vrtilna_SKLOP1'!D2814,"")=0,"",IF('[1]Vmesna vrtilna_SKLOP1'!E2814&lt;&gt;"",'[1]Vmesna vrtilna_SKLOP1'!D2814,""))</f>
        <v/>
      </c>
      <c r="F2814" s="18" t="str">
        <f>IF('[1]Vmesna vrtilna_SKLOP1'!E2814&lt;&gt;"",'[1]Vmesna vrtilna_SKLOP1'!E2814,"")</f>
        <v>Notranje žaluzije - kovinske, Dim. ŠxV: 0,9x1,35m</v>
      </c>
      <c r="G2814" s="15" t="str">
        <f>IF('[1]Vmesna vrtilna_SKLOP1'!E2814&lt;&gt;"",'[1]Vmesna vrtilna_SKLOP1'!F2814,"")</f>
        <v>[kos]</v>
      </c>
      <c r="H2814" s="19">
        <f>IF('[1]Vmesna vrtilna_SKLOP1'!F2814&lt;&gt;"",'[1]Vmesna vrtilna_SKLOP1'!I2814,"")</f>
        <v>1</v>
      </c>
      <c r="I2814" s="20" t="str">
        <f>IF(I2813="Skupaj:","DDV (22%):",IF(I2813="DDV (22%):","Skupaj z DDV:",IF(AND('[1]Vmesna vrtilna_SKLOP1'!C2814&lt;&gt;"",'[1]Vmesna vrtilna_SKLOP1'!E2814=""),"Skupaj:","")))</f>
        <v/>
      </c>
      <c r="J2814" s="21">
        <f t="shared" si="87"/>
        <v>0</v>
      </c>
      <c r="K2814" s="21">
        <f>IF(I2814="Skupaj z DDV:",SUM(K2812,K2813),IF(I2814="DDV (22%):",K2813*0.22,IF(AND('[1]Vmesna vrtilna_SKLOP1'!C2814&lt;&gt;"",'[1]Vmesna vrtilna_SKLOP1'!D2814=""),'[1]Vmesna vrtilna_SKLOP1'!J2814,IF(F2814&lt;&gt;"",IF('[1]Vmesna vrtilna_SKLOP1'!J2814&lt;&gt;"",'[1]Vmesna vrtilna_SKLOP1'!J2814,""),""))))</f>
        <v>54.675000000000004</v>
      </c>
      <c r="L2814" s="22">
        <f>IF(I2813="Skupaj:","DDV (22%):",IF(I2813="DDV (22%):","Skupaj z DDV:",IF(AND('[1]Vmesna vrtilna_SKLOP1'!C2814&lt;&gt;"",'[1]Vmesna vrtilna_SKLOP1'!E2814=""),"Skupaj:",IF(AND('[1]Vmesna vrtilna_SKLOP1'!C2814&lt;&gt;"",'[1]Vmesna vrtilna_SKLOP1'!D2814=""),'[1]Vmesna vrtilna_SKLOP1'!J2814,IF(F2814&lt;&gt;"",IF('[1]Vmesna vrtilna_SKLOP1'!J2814&lt;&gt;"",'[1]Vmesna vrtilna_SKLOP1'!J2814,""),"")))))</f>
        <v>54.675000000000004</v>
      </c>
      <c r="M2814" s="22">
        <f t="shared" si="86"/>
        <v>0</v>
      </c>
      <c r="N2814" s="22" t="str">
        <f>IF(IFERROR(VLOOKUP(B2814,'[1]Vmesna vrtilna_SKLOP1'!B:J,7,0),"")=0,"",IFERROR(VLOOKUP(B2814,'[1]Vmesna vrtilna_SKLOP1'!B:J,7,0),""))</f>
        <v/>
      </c>
      <c r="O2814" s="22"/>
    </row>
    <row r="2815" spans="2:15" ht="15" customHeight="1" x14ac:dyDescent="0.3">
      <c r="B2815" s="15" t="str">
        <f>IF(AND('[1]Vmesna vrtilna_SKLOP1'!B2815&lt;&gt;"",'[1]Vmesna vrtilna_SKLOP1'!C2815&lt;&gt;""),IF('[1]Vmesna vrtilna_SKLOP1'!B2815&lt;&gt;"",'[1]Vmesna vrtilna_SKLOP1'!B2815,""),"")</f>
        <v/>
      </c>
      <c r="C2815" s="16" t="str">
        <f>IF(OR(C2814="Posebna oblika",C2814="Kulturno zaščiten objekt",C2814="Kulturno zaščiten objekt, Posebna oblika"),"Glej zavihek POSEBNI POGOJI",IF(SUM(N2814:Q2814)=1,"Posebna oblika",IF(SUM(N2814:Q2814)=10,"Kulturno zaščiten objekt",IF(SUM(N2814:Q2814)=11,"Kulturno zaščiten objekt, Posebna oblika",IF(AND('[1]Vmesna vrtilna_SKLOP1'!C2815&lt;&gt;"",'[1]Vmesna vrtilna_SKLOP1'!D2815&lt;&gt;""),IF('[1]Vmesna vrtilna_SKLOP1'!C2815&lt;&gt;"",'[1]Vmesna vrtilna_SKLOP1'!C2815,""),"")))))</f>
        <v/>
      </c>
      <c r="D2815" s="17" t="str">
        <f>IF(IFERROR(VLOOKUP(B2815,'[1]Vmesna vrtilna_SKLOP1'!B:J,6,0),"")=0,"",IFERROR(VLOOKUP(B2815,'[1]Vmesna vrtilna_SKLOP1'!B:J,6,0),""))</f>
        <v/>
      </c>
      <c r="E2815" s="16" t="str">
        <f>IF(IF('[1]Vmesna vrtilna_SKLOP1'!E2815&lt;&gt;"",'[1]Vmesna vrtilna_SKLOP1'!D2815,"")=0,"",IF('[1]Vmesna vrtilna_SKLOP1'!E2815&lt;&gt;"",'[1]Vmesna vrtilna_SKLOP1'!D2815,""))</f>
        <v/>
      </c>
      <c r="F2815" s="18" t="str">
        <f>IF('[1]Vmesna vrtilna_SKLOP1'!E2815&lt;&gt;"",'[1]Vmesna vrtilna_SKLOP1'!E2815,"")</f>
        <v>Notranje žaluzije - kovinske, Dim. ŠxV: 1x2,2m</v>
      </c>
      <c r="G2815" s="15" t="str">
        <f>IF('[1]Vmesna vrtilna_SKLOP1'!E2815&lt;&gt;"",'[1]Vmesna vrtilna_SKLOP1'!F2815,"")</f>
        <v>[kos]</v>
      </c>
      <c r="H2815" s="19">
        <f>IF('[1]Vmesna vrtilna_SKLOP1'!F2815&lt;&gt;"",'[1]Vmesna vrtilna_SKLOP1'!I2815,"")</f>
        <v>1</v>
      </c>
      <c r="I2815" s="20" t="str">
        <f>IF(I2814="Skupaj:","DDV (22%):",IF(I2814="DDV (22%):","Skupaj z DDV:",IF(AND('[1]Vmesna vrtilna_SKLOP1'!C2815&lt;&gt;"",'[1]Vmesna vrtilna_SKLOP1'!E2815=""),"Skupaj:","")))</f>
        <v/>
      </c>
      <c r="J2815" s="21">
        <f t="shared" si="87"/>
        <v>0</v>
      </c>
      <c r="K2815" s="21">
        <f>IF(I2815="Skupaj z DDV:",SUM(K2813,K2814),IF(I2815="DDV (22%):",K2814*0.22,IF(AND('[1]Vmesna vrtilna_SKLOP1'!C2815&lt;&gt;"",'[1]Vmesna vrtilna_SKLOP1'!D2815=""),'[1]Vmesna vrtilna_SKLOP1'!J2815,IF(F2815&lt;&gt;"",IF('[1]Vmesna vrtilna_SKLOP1'!J2815&lt;&gt;"",'[1]Vmesna vrtilna_SKLOP1'!J2815,""),""))))</f>
        <v>99.000000000000014</v>
      </c>
      <c r="L2815" s="22">
        <f>IF(I2814="Skupaj:","DDV (22%):",IF(I2814="DDV (22%):","Skupaj z DDV:",IF(AND('[1]Vmesna vrtilna_SKLOP1'!C2815&lt;&gt;"",'[1]Vmesna vrtilna_SKLOP1'!E2815=""),"Skupaj:",IF(AND('[1]Vmesna vrtilna_SKLOP1'!C2815&lt;&gt;"",'[1]Vmesna vrtilna_SKLOP1'!D2815=""),'[1]Vmesna vrtilna_SKLOP1'!J2815,IF(F2815&lt;&gt;"",IF('[1]Vmesna vrtilna_SKLOP1'!J2815&lt;&gt;"",'[1]Vmesna vrtilna_SKLOP1'!J2815,""),"")))))</f>
        <v>99.000000000000014</v>
      </c>
      <c r="M2815" s="22">
        <f t="shared" si="86"/>
        <v>0</v>
      </c>
      <c r="N2815" s="22" t="str">
        <f>IF(IFERROR(VLOOKUP(B2815,'[1]Vmesna vrtilna_SKLOP1'!B:J,7,0),"")=0,"",IFERROR(VLOOKUP(B2815,'[1]Vmesna vrtilna_SKLOP1'!B:J,7,0),""))</f>
        <v/>
      </c>
      <c r="O2815" s="22"/>
    </row>
    <row r="2816" spans="2:15" ht="15" customHeight="1" x14ac:dyDescent="0.3">
      <c r="B2816" s="15" t="str">
        <f>IF(AND('[1]Vmesna vrtilna_SKLOP1'!B2816&lt;&gt;"",'[1]Vmesna vrtilna_SKLOP1'!C2816&lt;&gt;""),IF('[1]Vmesna vrtilna_SKLOP1'!B2816&lt;&gt;"",'[1]Vmesna vrtilna_SKLOP1'!B2816,""),"")</f>
        <v/>
      </c>
      <c r="C2816" s="16" t="str">
        <f>IF(OR(C2815="Posebna oblika",C2815="Kulturno zaščiten objekt",C2815="Kulturno zaščiten objekt, Posebna oblika"),"Glej zavihek POSEBNI POGOJI",IF(SUM(N2815:Q2815)=1,"Posebna oblika",IF(SUM(N2815:Q2815)=10,"Kulturno zaščiten objekt",IF(SUM(N2815:Q2815)=11,"Kulturno zaščiten objekt, Posebna oblika",IF(AND('[1]Vmesna vrtilna_SKLOP1'!C2816&lt;&gt;"",'[1]Vmesna vrtilna_SKLOP1'!D2816&lt;&gt;""),IF('[1]Vmesna vrtilna_SKLOP1'!C2816&lt;&gt;"",'[1]Vmesna vrtilna_SKLOP1'!C2816,""),"")))))</f>
        <v/>
      </c>
      <c r="D2816" s="17" t="str">
        <f>IF(IFERROR(VLOOKUP(B2816,'[1]Vmesna vrtilna_SKLOP1'!B:J,6,0),"")=0,"",IFERROR(VLOOKUP(B2816,'[1]Vmesna vrtilna_SKLOP1'!B:J,6,0),""))</f>
        <v/>
      </c>
      <c r="E2816" s="16" t="str">
        <f>IF(IF('[1]Vmesna vrtilna_SKLOP1'!E2816&lt;&gt;"",'[1]Vmesna vrtilna_SKLOP1'!D2816,"")=0,"",IF('[1]Vmesna vrtilna_SKLOP1'!E2816&lt;&gt;"",'[1]Vmesna vrtilna_SKLOP1'!D2816,""))</f>
        <v/>
      </c>
      <c r="F2816" s="18" t="str">
        <f>IF('[1]Vmesna vrtilna_SKLOP1'!E2816&lt;&gt;"",'[1]Vmesna vrtilna_SKLOP1'!E2816,"")</f>
        <v>Notranje žaluzije - kovinske, Dim. ŠxV: 3,25x2,08m</v>
      </c>
      <c r="G2816" s="15" t="str">
        <f>IF('[1]Vmesna vrtilna_SKLOP1'!E2816&lt;&gt;"",'[1]Vmesna vrtilna_SKLOP1'!F2816,"")</f>
        <v>[kos]</v>
      </c>
      <c r="H2816" s="19">
        <f>IF('[1]Vmesna vrtilna_SKLOP1'!F2816&lt;&gt;"",'[1]Vmesna vrtilna_SKLOP1'!I2816,"")</f>
        <v>2</v>
      </c>
      <c r="I2816" s="20" t="str">
        <f>IF(I2815="Skupaj:","DDV (22%):",IF(I2815="DDV (22%):","Skupaj z DDV:",IF(AND('[1]Vmesna vrtilna_SKLOP1'!C2816&lt;&gt;"",'[1]Vmesna vrtilna_SKLOP1'!E2816=""),"Skupaj:","")))</f>
        <v/>
      </c>
      <c r="J2816" s="21">
        <f t="shared" si="87"/>
        <v>0</v>
      </c>
      <c r="K2816" s="21">
        <f>IF(I2816="Skupaj z DDV:",SUM(K2814,K2815),IF(I2816="DDV (22%):",K2815*0.22,IF(AND('[1]Vmesna vrtilna_SKLOP1'!C2816&lt;&gt;"",'[1]Vmesna vrtilna_SKLOP1'!D2816=""),'[1]Vmesna vrtilna_SKLOP1'!J2816,IF(F2816&lt;&gt;"",IF('[1]Vmesna vrtilna_SKLOP1'!J2816&lt;&gt;"",'[1]Vmesna vrtilna_SKLOP1'!J2816,""),""))))</f>
        <v>608.4</v>
      </c>
      <c r="L2816" s="22">
        <f>IF(I2815="Skupaj:","DDV (22%):",IF(I2815="DDV (22%):","Skupaj z DDV:",IF(AND('[1]Vmesna vrtilna_SKLOP1'!C2816&lt;&gt;"",'[1]Vmesna vrtilna_SKLOP1'!E2816=""),"Skupaj:",IF(AND('[1]Vmesna vrtilna_SKLOP1'!C2816&lt;&gt;"",'[1]Vmesna vrtilna_SKLOP1'!D2816=""),'[1]Vmesna vrtilna_SKLOP1'!J2816,IF(F2816&lt;&gt;"",IF('[1]Vmesna vrtilna_SKLOP1'!J2816&lt;&gt;"",'[1]Vmesna vrtilna_SKLOP1'!J2816,""),"")))))</f>
        <v>608.4</v>
      </c>
      <c r="M2816" s="22">
        <f t="shared" si="86"/>
        <v>0</v>
      </c>
      <c r="N2816" s="22" t="str">
        <f>IF(IFERROR(VLOOKUP(B2816,'[1]Vmesna vrtilna_SKLOP1'!B:J,7,0),"")=0,"",IFERROR(VLOOKUP(B2816,'[1]Vmesna vrtilna_SKLOP1'!B:J,7,0),""))</f>
        <v/>
      </c>
      <c r="O2816" s="22"/>
    </row>
    <row r="2817" spans="2:15" ht="15" customHeight="1" x14ac:dyDescent="0.3">
      <c r="B2817" s="15" t="str">
        <f>IF(AND('[1]Vmesna vrtilna_SKLOP1'!B2817&lt;&gt;"",'[1]Vmesna vrtilna_SKLOP1'!C2817&lt;&gt;""),IF('[1]Vmesna vrtilna_SKLOP1'!B2817&lt;&gt;"",'[1]Vmesna vrtilna_SKLOP1'!B2817,""),"")</f>
        <v/>
      </c>
      <c r="C2817" s="16" t="str">
        <f>IF(OR(C2816="Posebna oblika",C2816="Kulturno zaščiten objekt",C2816="Kulturno zaščiten objekt, Posebna oblika"),"Glej zavihek POSEBNI POGOJI",IF(SUM(N2816:Q2816)=1,"Posebna oblika",IF(SUM(N2816:Q2816)=10,"Kulturno zaščiten objekt",IF(SUM(N2816:Q2816)=11,"Kulturno zaščiten objekt, Posebna oblika",IF(AND('[1]Vmesna vrtilna_SKLOP1'!C2817&lt;&gt;"",'[1]Vmesna vrtilna_SKLOP1'!D2817&lt;&gt;""),IF('[1]Vmesna vrtilna_SKLOP1'!C2817&lt;&gt;"",'[1]Vmesna vrtilna_SKLOP1'!C2817,""),"")))))</f>
        <v/>
      </c>
      <c r="D2817" s="17" t="str">
        <f>IF(IFERROR(VLOOKUP(B2817,'[1]Vmesna vrtilna_SKLOP1'!B:J,6,0),"")=0,"",IFERROR(VLOOKUP(B2817,'[1]Vmesna vrtilna_SKLOP1'!B:J,6,0),""))</f>
        <v/>
      </c>
      <c r="E2817" s="16" t="str">
        <f>IF(IF('[1]Vmesna vrtilna_SKLOP1'!E2817&lt;&gt;"",'[1]Vmesna vrtilna_SKLOP1'!D2817,"")=0,"",IF('[1]Vmesna vrtilna_SKLOP1'!E2817&lt;&gt;"",'[1]Vmesna vrtilna_SKLOP1'!D2817,""))</f>
        <v/>
      </c>
      <c r="F2817" s="18" t="str">
        <f>IF('[1]Vmesna vrtilna_SKLOP1'!E2817&lt;&gt;"",'[1]Vmesna vrtilna_SKLOP1'!E2817,"")</f>
        <v>Notranje žaluzije - kovinske, Dim. ŠxV: 1x2,08m</v>
      </c>
      <c r="G2817" s="15" t="str">
        <f>IF('[1]Vmesna vrtilna_SKLOP1'!E2817&lt;&gt;"",'[1]Vmesna vrtilna_SKLOP1'!F2817,"")</f>
        <v>[kos]</v>
      </c>
      <c r="H2817" s="19">
        <f>IF('[1]Vmesna vrtilna_SKLOP1'!F2817&lt;&gt;"",'[1]Vmesna vrtilna_SKLOP1'!I2817,"")</f>
        <v>1</v>
      </c>
      <c r="I2817" s="20" t="str">
        <f>IF(I2816="Skupaj:","DDV (22%):",IF(I2816="DDV (22%):","Skupaj z DDV:",IF(AND('[1]Vmesna vrtilna_SKLOP1'!C2817&lt;&gt;"",'[1]Vmesna vrtilna_SKLOP1'!E2817=""),"Skupaj:","")))</f>
        <v/>
      </c>
      <c r="J2817" s="21">
        <f t="shared" si="87"/>
        <v>0</v>
      </c>
      <c r="K2817" s="21">
        <f>IF(I2817="Skupaj z DDV:",SUM(K2815,K2816),IF(I2817="DDV (22%):",K2816*0.22,IF(AND('[1]Vmesna vrtilna_SKLOP1'!C2817&lt;&gt;"",'[1]Vmesna vrtilna_SKLOP1'!D2817=""),'[1]Vmesna vrtilna_SKLOP1'!J2817,IF(F2817&lt;&gt;"",IF('[1]Vmesna vrtilna_SKLOP1'!J2817&lt;&gt;"",'[1]Vmesna vrtilna_SKLOP1'!J2817,""),""))))</f>
        <v>93.600000000000009</v>
      </c>
      <c r="L2817" s="22">
        <f>IF(I2816="Skupaj:","DDV (22%):",IF(I2816="DDV (22%):","Skupaj z DDV:",IF(AND('[1]Vmesna vrtilna_SKLOP1'!C2817&lt;&gt;"",'[1]Vmesna vrtilna_SKLOP1'!E2817=""),"Skupaj:",IF(AND('[1]Vmesna vrtilna_SKLOP1'!C2817&lt;&gt;"",'[1]Vmesna vrtilna_SKLOP1'!D2817=""),'[1]Vmesna vrtilna_SKLOP1'!J2817,IF(F2817&lt;&gt;"",IF('[1]Vmesna vrtilna_SKLOP1'!J2817&lt;&gt;"",'[1]Vmesna vrtilna_SKLOP1'!J2817,""),"")))))</f>
        <v>93.600000000000009</v>
      </c>
      <c r="M2817" s="22">
        <f t="shared" si="86"/>
        <v>0</v>
      </c>
      <c r="N2817" s="22" t="str">
        <f>IF(IFERROR(VLOOKUP(B2817,'[1]Vmesna vrtilna_SKLOP1'!B:J,7,0),"")=0,"",IFERROR(VLOOKUP(B2817,'[1]Vmesna vrtilna_SKLOP1'!B:J,7,0),""))</f>
        <v/>
      </c>
      <c r="O2817" s="22"/>
    </row>
    <row r="2818" spans="2:15" ht="15" customHeight="1" x14ac:dyDescent="0.3">
      <c r="B2818" s="15" t="str">
        <f>IF(AND('[1]Vmesna vrtilna_SKLOP1'!B2818&lt;&gt;"",'[1]Vmesna vrtilna_SKLOP1'!C2818&lt;&gt;""),IF('[1]Vmesna vrtilna_SKLOP1'!B2818&lt;&gt;"",'[1]Vmesna vrtilna_SKLOP1'!B2818,""),"")</f>
        <v/>
      </c>
      <c r="C2818" s="16" t="str">
        <f>IF(OR(C2817="Posebna oblika",C2817="Kulturno zaščiten objekt",C2817="Kulturno zaščiten objekt, Posebna oblika"),"Glej zavihek POSEBNI POGOJI",IF(SUM(N2817:Q2817)=1,"Posebna oblika",IF(SUM(N2817:Q2817)=10,"Kulturno zaščiten objekt",IF(SUM(N2817:Q2817)=11,"Kulturno zaščiten objekt, Posebna oblika",IF(AND('[1]Vmesna vrtilna_SKLOP1'!C2818&lt;&gt;"",'[1]Vmesna vrtilna_SKLOP1'!D2818&lt;&gt;""),IF('[1]Vmesna vrtilna_SKLOP1'!C2818&lt;&gt;"",'[1]Vmesna vrtilna_SKLOP1'!C2818,""),"")))))</f>
        <v/>
      </c>
      <c r="D2818" s="17" t="str">
        <f>IF(IFERROR(VLOOKUP(B2818,'[1]Vmesna vrtilna_SKLOP1'!B:J,6,0),"")=0,"",IFERROR(VLOOKUP(B2818,'[1]Vmesna vrtilna_SKLOP1'!B:J,6,0),""))</f>
        <v/>
      </c>
      <c r="E2818" s="16" t="str">
        <f>IF(IF('[1]Vmesna vrtilna_SKLOP1'!E2818&lt;&gt;"",'[1]Vmesna vrtilna_SKLOP1'!D2818,"")=0,"",IF('[1]Vmesna vrtilna_SKLOP1'!E2818&lt;&gt;"",'[1]Vmesna vrtilna_SKLOP1'!D2818,""))</f>
        <v/>
      </c>
      <c r="F2818" s="18" t="str">
        <f>IF('[1]Vmesna vrtilna_SKLOP1'!E2818&lt;&gt;"",'[1]Vmesna vrtilna_SKLOP1'!E2818,"")</f>
        <v>Notranje žaluzije - kovinske, Dim. ŠxV: 0,83x1,25m</v>
      </c>
      <c r="G2818" s="15" t="str">
        <f>IF('[1]Vmesna vrtilna_SKLOP1'!E2818&lt;&gt;"",'[1]Vmesna vrtilna_SKLOP1'!F2818,"")</f>
        <v>[kos]</v>
      </c>
      <c r="H2818" s="19">
        <f>IF('[1]Vmesna vrtilna_SKLOP1'!F2818&lt;&gt;"",'[1]Vmesna vrtilna_SKLOP1'!I2818,"")</f>
        <v>4</v>
      </c>
      <c r="I2818" s="20" t="str">
        <f>IF(I2817="Skupaj:","DDV (22%):",IF(I2817="DDV (22%):","Skupaj z DDV:",IF(AND('[1]Vmesna vrtilna_SKLOP1'!C2818&lt;&gt;"",'[1]Vmesna vrtilna_SKLOP1'!E2818=""),"Skupaj:","")))</f>
        <v/>
      </c>
      <c r="J2818" s="21">
        <f t="shared" si="87"/>
        <v>0</v>
      </c>
      <c r="K2818" s="21">
        <f>IF(I2818="Skupaj z DDV:",SUM(K2816,K2817),IF(I2818="DDV (22%):",K2817*0.22,IF(AND('[1]Vmesna vrtilna_SKLOP1'!C2818&lt;&gt;"",'[1]Vmesna vrtilna_SKLOP1'!D2818=""),'[1]Vmesna vrtilna_SKLOP1'!J2818,IF(F2818&lt;&gt;"",IF('[1]Vmesna vrtilna_SKLOP1'!J2818&lt;&gt;"",'[1]Vmesna vrtilna_SKLOP1'!J2818,""),""))))</f>
        <v>186.74999999999997</v>
      </c>
      <c r="L2818" s="22">
        <f>IF(I2817="Skupaj:","DDV (22%):",IF(I2817="DDV (22%):","Skupaj z DDV:",IF(AND('[1]Vmesna vrtilna_SKLOP1'!C2818&lt;&gt;"",'[1]Vmesna vrtilna_SKLOP1'!E2818=""),"Skupaj:",IF(AND('[1]Vmesna vrtilna_SKLOP1'!C2818&lt;&gt;"",'[1]Vmesna vrtilna_SKLOP1'!D2818=""),'[1]Vmesna vrtilna_SKLOP1'!J2818,IF(F2818&lt;&gt;"",IF('[1]Vmesna vrtilna_SKLOP1'!J2818&lt;&gt;"",'[1]Vmesna vrtilna_SKLOP1'!J2818,""),"")))))</f>
        <v>186.74999999999997</v>
      </c>
      <c r="M2818" s="22">
        <f t="shared" si="86"/>
        <v>0</v>
      </c>
      <c r="N2818" s="22" t="str">
        <f>IF(IFERROR(VLOOKUP(B2818,'[1]Vmesna vrtilna_SKLOP1'!B:J,7,0),"")=0,"",IFERROR(VLOOKUP(B2818,'[1]Vmesna vrtilna_SKLOP1'!B:J,7,0),""))</f>
        <v/>
      </c>
      <c r="O2818" s="22"/>
    </row>
    <row r="2819" spans="2:15" ht="15" customHeight="1" x14ac:dyDescent="0.3">
      <c r="B2819" s="15" t="str">
        <f>IF(AND('[1]Vmesna vrtilna_SKLOP1'!B2819&lt;&gt;"",'[1]Vmesna vrtilna_SKLOP1'!C2819&lt;&gt;""),IF('[1]Vmesna vrtilna_SKLOP1'!B2819&lt;&gt;"",'[1]Vmesna vrtilna_SKLOP1'!B2819,""),"")</f>
        <v/>
      </c>
      <c r="C2819" s="16" t="str">
        <f>IF(OR(C2818="Posebna oblika",C2818="Kulturno zaščiten objekt",C2818="Kulturno zaščiten objekt, Posebna oblika"),"Glej zavihek POSEBNI POGOJI",IF(SUM(N2818:Q2818)=1,"Posebna oblika",IF(SUM(N2818:Q2818)=10,"Kulturno zaščiten objekt",IF(SUM(N2818:Q2818)=11,"Kulturno zaščiten objekt, Posebna oblika",IF(AND('[1]Vmesna vrtilna_SKLOP1'!C2819&lt;&gt;"",'[1]Vmesna vrtilna_SKLOP1'!D2819&lt;&gt;""),IF('[1]Vmesna vrtilna_SKLOP1'!C2819&lt;&gt;"",'[1]Vmesna vrtilna_SKLOP1'!C2819,""),"")))))</f>
        <v/>
      </c>
      <c r="D2819" s="17" t="str">
        <f>IF(IFERROR(VLOOKUP(B2819,'[1]Vmesna vrtilna_SKLOP1'!B:J,6,0),"")=0,"",IFERROR(VLOOKUP(B2819,'[1]Vmesna vrtilna_SKLOP1'!B:J,6,0),""))</f>
        <v/>
      </c>
      <c r="E2819" s="16" t="str">
        <f>IF(IF('[1]Vmesna vrtilna_SKLOP1'!E2819&lt;&gt;"",'[1]Vmesna vrtilna_SKLOP1'!D2819,"")=0,"",IF('[1]Vmesna vrtilna_SKLOP1'!E2819&lt;&gt;"",'[1]Vmesna vrtilna_SKLOP1'!D2819,""))</f>
        <v/>
      </c>
      <c r="F2819" s="18" t="str">
        <f>IF('[1]Vmesna vrtilna_SKLOP1'!E2819&lt;&gt;"",'[1]Vmesna vrtilna_SKLOP1'!E2819,"")</f>
        <v>Rolo - Plise, Dim. ŠxV: 0,83x1,25m</v>
      </c>
      <c r="G2819" s="15" t="str">
        <f>IF('[1]Vmesna vrtilna_SKLOP1'!E2819&lt;&gt;"",'[1]Vmesna vrtilna_SKLOP1'!F2819,"")</f>
        <v>[kos]</v>
      </c>
      <c r="H2819" s="19">
        <f>IF('[1]Vmesna vrtilna_SKLOP1'!F2819&lt;&gt;"",'[1]Vmesna vrtilna_SKLOP1'!I2819,"")</f>
        <v>2</v>
      </c>
      <c r="I2819" s="20" t="str">
        <f>IF(I2818="Skupaj:","DDV (22%):",IF(I2818="DDV (22%):","Skupaj z DDV:",IF(AND('[1]Vmesna vrtilna_SKLOP1'!C2819&lt;&gt;"",'[1]Vmesna vrtilna_SKLOP1'!E2819=""),"Skupaj:","")))</f>
        <v/>
      </c>
      <c r="J2819" s="21">
        <f t="shared" si="87"/>
        <v>0</v>
      </c>
      <c r="K2819" s="21">
        <f>IF(I2819="Skupaj z DDV:",SUM(K2817,K2818),IF(I2819="DDV (22%):",K2818*0.22,IF(AND('[1]Vmesna vrtilna_SKLOP1'!C2819&lt;&gt;"",'[1]Vmesna vrtilna_SKLOP1'!D2819=""),'[1]Vmesna vrtilna_SKLOP1'!J2819,IF(F2819&lt;&gt;"",IF('[1]Vmesna vrtilna_SKLOP1'!J2819&lt;&gt;"",'[1]Vmesna vrtilna_SKLOP1'!J2819,""),""))))</f>
        <v>248.99999999999997</v>
      </c>
      <c r="L2819" s="22">
        <f>IF(I2818="Skupaj:","DDV (22%):",IF(I2818="DDV (22%):","Skupaj z DDV:",IF(AND('[1]Vmesna vrtilna_SKLOP1'!C2819&lt;&gt;"",'[1]Vmesna vrtilna_SKLOP1'!E2819=""),"Skupaj:",IF(AND('[1]Vmesna vrtilna_SKLOP1'!C2819&lt;&gt;"",'[1]Vmesna vrtilna_SKLOP1'!D2819=""),'[1]Vmesna vrtilna_SKLOP1'!J2819,IF(F2819&lt;&gt;"",IF('[1]Vmesna vrtilna_SKLOP1'!J2819&lt;&gt;"",'[1]Vmesna vrtilna_SKLOP1'!J2819,""),"")))))</f>
        <v>248.99999999999997</v>
      </c>
      <c r="M2819" s="22">
        <f t="shared" ref="M2819:M2882" si="88">IF(AND(B2819&gt;0,B2819&lt;100000),J2819,IF(OR(I2819="Skupaj:",I2819="DDV (22%):",I2819="Skupaj z DDV:"),M2818,SUM(M2818,J2819)))</f>
        <v>0</v>
      </c>
      <c r="N2819" s="22" t="str">
        <f>IF(IFERROR(VLOOKUP(B2819,'[1]Vmesna vrtilna_SKLOP1'!B:J,7,0),"")=0,"",IFERROR(VLOOKUP(B2819,'[1]Vmesna vrtilna_SKLOP1'!B:J,7,0),""))</f>
        <v/>
      </c>
      <c r="O2819" s="22"/>
    </row>
    <row r="2820" spans="2:15" ht="15" customHeight="1" x14ac:dyDescent="0.3">
      <c r="B2820" s="15" t="str">
        <f>IF(AND('[1]Vmesna vrtilna_SKLOP1'!B2820&lt;&gt;"",'[1]Vmesna vrtilna_SKLOP1'!C2820&lt;&gt;""),IF('[1]Vmesna vrtilna_SKLOP1'!B2820&lt;&gt;"",'[1]Vmesna vrtilna_SKLOP1'!B2820,""),"")</f>
        <v/>
      </c>
      <c r="C2820" s="16" t="str">
        <f>IF(OR(C2819="Posebna oblika",C2819="Kulturno zaščiten objekt",C2819="Kulturno zaščiten objekt, Posebna oblika"),"Glej zavihek POSEBNI POGOJI",IF(SUM(N2819:Q2819)=1,"Posebna oblika",IF(SUM(N2819:Q2819)=10,"Kulturno zaščiten objekt",IF(SUM(N2819:Q2819)=11,"Kulturno zaščiten objekt, Posebna oblika",IF(AND('[1]Vmesna vrtilna_SKLOP1'!C2820&lt;&gt;"",'[1]Vmesna vrtilna_SKLOP1'!D2820&lt;&gt;""),IF('[1]Vmesna vrtilna_SKLOP1'!C2820&lt;&gt;"",'[1]Vmesna vrtilna_SKLOP1'!C2820,""),"")))))</f>
        <v/>
      </c>
      <c r="D2820" s="17" t="str">
        <f>IF(IFERROR(VLOOKUP(B2820,'[1]Vmesna vrtilna_SKLOP1'!B:J,6,0),"")=0,"",IFERROR(VLOOKUP(B2820,'[1]Vmesna vrtilna_SKLOP1'!B:J,6,0),""))</f>
        <v/>
      </c>
      <c r="E2820" s="16" t="str">
        <f>IF(IF('[1]Vmesna vrtilna_SKLOP1'!E2820&lt;&gt;"",'[1]Vmesna vrtilna_SKLOP1'!D2820,"")=0,"",IF('[1]Vmesna vrtilna_SKLOP1'!E2820&lt;&gt;"",'[1]Vmesna vrtilna_SKLOP1'!D2820,""))</f>
        <v/>
      </c>
      <c r="F2820" s="18" t="str">
        <f>IF('[1]Vmesna vrtilna_SKLOP1'!E2820&lt;&gt;"",'[1]Vmesna vrtilna_SKLOP1'!E2820,"")</f>
        <v>Notranje žaluzije - kovinske, Dim. ŠxV: 0,83x2,15m</v>
      </c>
      <c r="G2820" s="15" t="str">
        <f>IF('[1]Vmesna vrtilna_SKLOP1'!E2820&lt;&gt;"",'[1]Vmesna vrtilna_SKLOP1'!F2820,"")</f>
        <v>[kos]</v>
      </c>
      <c r="H2820" s="19">
        <f>IF('[1]Vmesna vrtilna_SKLOP1'!F2820&lt;&gt;"",'[1]Vmesna vrtilna_SKLOP1'!I2820,"")</f>
        <v>1</v>
      </c>
      <c r="I2820" s="20" t="str">
        <f>IF(I2819="Skupaj:","DDV (22%):",IF(I2819="DDV (22%):","Skupaj z DDV:",IF(AND('[1]Vmesna vrtilna_SKLOP1'!C2820&lt;&gt;"",'[1]Vmesna vrtilna_SKLOP1'!E2820=""),"Skupaj:","")))</f>
        <v/>
      </c>
      <c r="J2820" s="21">
        <f t="shared" ref="J2820:J2883" si="89">IFERROR(IF(I2820="Skupaj:",M2820,IF(I2820="Skupaj z DDV:",SUM(J2818,J2819),IF(I2820="DDV (22%):",J2819*0.22,IF(F2820&lt;&gt;"",H2820*I2820,"")))),0)</f>
        <v>0</v>
      </c>
      <c r="K2820" s="21">
        <f>IF(I2820="Skupaj z DDV:",SUM(K2818,K2819),IF(I2820="DDV (22%):",K2819*0.22,IF(AND('[1]Vmesna vrtilna_SKLOP1'!C2820&lt;&gt;"",'[1]Vmesna vrtilna_SKLOP1'!D2820=""),'[1]Vmesna vrtilna_SKLOP1'!J2820,IF(F2820&lt;&gt;"",IF('[1]Vmesna vrtilna_SKLOP1'!J2820&lt;&gt;"",'[1]Vmesna vrtilna_SKLOP1'!J2820,""),""))))</f>
        <v>80.302499999999995</v>
      </c>
      <c r="L2820" s="22">
        <f>IF(I2819="Skupaj:","DDV (22%):",IF(I2819="DDV (22%):","Skupaj z DDV:",IF(AND('[1]Vmesna vrtilna_SKLOP1'!C2820&lt;&gt;"",'[1]Vmesna vrtilna_SKLOP1'!E2820=""),"Skupaj:",IF(AND('[1]Vmesna vrtilna_SKLOP1'!C2820&lt;&gt;"",'[1]Vmesna vrtilna_SKLOP1'!D2820=""),'[1]Vmesna vrtilna_SKLOP1'!J2820,IF(F2820&lt;&gt;"",IF('[1]Vmesna vrtilna_SKLOP1'!J2820&lt;&gt;"",'[1]Vmesna vrtilna_SKLOP1'!J2820,""),"")))))</f>
        <v>80.302499999999995</v>
      </c>
      <c r="M2820" s="22">
        <f t="shared" si="88"/>
        <v>0</v>
      </c>
      <c r="N2820" s="22" t="str">
        <f>IF(IFERROR(VLOOKUP(B2820,'[1]Vmesna vrtilna_SKLOP1'!B:J,7,0),"")=0,"",IFERROR(VLOOKUP(B2820,'[1]Vmesna vrtilna_SKLOP1'!B:J,7,0),""))</f>
        <v/>
      </c>
      <c r="O2820" s="22"/>
    </row>
    <row r="2821" spans="2:15" ht="15" customHeight="1" x14ac:dyDescent="0.3">
      <c r="B2821" s="15" t="str">
        <f>IF(AND('[1]Vmesna vrtilna_SKLOP1'!B2821&lt;&gt;"",'[1]Vmesna vrtilna_SKLOP1'!C2821&lt;&gt;""),IF('[1]Vmesna vrtilna_SKLOP1'!B2821&lt;&gt;"",'[1]Vmesna vrtilna_SKLOP1'!B2821,""),"")</f>
        <v/>
      </c>
      <c r="C2821" s="16" t="str">
        <f>IF(OR(C2820="Posebna oblika",C2820="Kulturno zaščiten objekt",C2820="Kulturno zaščiten objekt, Posebna oblika"),"Glej zavihek POSEBNI POGOJI",IF(SUM(N2820:Q2820)=1,"Posebna oblika",IF(SUM(N2820:Q2820)=10,"Kulturno zaščiten objekt",IF(SUM(N2820:Q2820)=11,"Kulturno zaščiten objekt, Posebna oblika",IF(AND('[1]Vmesna vrtilna_SKLOP1'!C2821&lt;&gt;"",'[1]Vmesna vrtilna_SKLOP1'!D2821&lt;&gt;""),IF('[1]Vmesna vrtilna_SKLOP1'!C2821&lt;&gt;"",'[1]Vmesna vrtilna_SKLOP1'!C2821,""),"")))))</f>
        <v/>
      </c>
      <c r="D2821" s="17" t="str">
        <f>IF(IFERROR(VLOOKUP(B2821,'[1]Vmesna vrtilna_SKLOP1'!B:J,6,0),"")=0,"",IFERROR(VLOOKUP(B2821,'[1]Vmesna vrtilna_SKLOP1'!B:J,6,0),""))</f>
        <v/>
      </c>
      <c r="E2821" s="16" t="str">
        <f>IF(IF('[1]Vmesna vrtilna_SKLOP1'!E2821&lt;&gt;"",'[1]Vmesna vrtilna_SKLOP1'!D2821,"")=0,"",IF('[1]Vmesna vrtilna_SKLOP1'!E2821&lt;&gt;"",'[1]Vmesna vrtilna_SKLOP1'!D2821,""))</f>
        <v/>
      </c>
      <c r="F2821" s="18" t="str">
        <f>IF('[1]Vmesna vrtilna_SKLOP1'!E2821&lt;&gt;"",'[1]Vmesna vrtilna_SKLOP1'!E2821,"")</f>
        <v>Notranje žaluzije - kovinske, Dim. ŠxV: 1,2x2,2m</v>
      </c>
      <c r="G2821" s="15" t="str">
        <f>IF('[1]Vmesna vrtilna_SKLOP1'!E2821&lt;&gt;"",'[1]Vmesna vrtilna_SKLOP1'!F2821,"")</f>
        <v>[kos]</v>
      </c>
      <c r="H2821" s="19">
        <f>IF('[1]Vmesna vrtilna_SKLOP1'!F2821&lt;&gt;"",'[1]Vmesna vrtilna_SKLOP1'!I2821,"")</f>
        <v>1</v>
      </c>
      <c r="I2821" s="20" t="str">
        <f>IF(I2820="Skupaj:","DDV (22%):",IF(I2820="DDV (22%):","Skupaj z DDV:",IF(AND('[1]Vmesna vrtilna_SKLOP1'!C2821&lt;&gt;"",'[1]Vmesna vrtilna_SKLOP1'!E2821=""),"Skupaj:","")))</f>
        <v/>
      </c>
      <c r="J2821" s="21">
        <f t="shared" si="89"/>
        <v>0</v>
      </c>
      <c r="K2821" s="21">
        <f>IF(I2821="Skupaj z DDV:",SUM(K2819,K2820),IF(I2821="DDV (22%):",K2820*0.22,IF(AND('[1]Vmesna vrtilna_SKLOP1'!C2821&lt;&gt;"",'[1]Vmesna vrtilna_SKLOP1'!D2821=""),'[1]Vmesna vrtilna_SKLOP1'!J2821,IF(F2821&lt;&gt;"",IF('[1]Vmesna vrtilna_SKLOP1'!J2821&lt;&gt;"",'[1]Vmesna vrtilna_SKLOP1'!J2821,""),""))))</f>
        <v>118.80000000000001</v>
      </c>
      <c r="L2821" s="22">
        <f>IF(I2820="Skupaj:","DDV (22%):",IF(I2820="DDV (22%):","Skupaj z DDV:",IF(AND('[1]Vmesna vrtilna_SKLOP1'!C2821&lt;&gt;"",'[1]Vmesna vrtilna_SKLOP1'!E2821=""),"Skupaj:",IF(AND('[1]Vmesna vrtilna_SKLOP1'!C2821&lt;&gt;"",'[1]Vmesna vrtilna_SKLOP1'!D2821=""),'[1]Vmesna vrtilna_SKLOP1'!J2821,IF(F2821&lt;&gt;"",IF('[1]Vmesna vrtilna_SKLOP1'!J2821&lt;&gt;"",'[1]Vmesna vrtilna_SKLOP1'!J2821,""),"")))))</f>
        <v>118.80000000000001</v>
      </c>
      <c r="M2821" s="22">
        <f t="shared" si="88"/>
        <v>0</v>
      </c>
      <c r="N2821" s="22" t="str">
        <f>IF(IFERROR(VLOOKUP(B2821,'[1]Vmesna vrtilna_SKLOP1'!B:J,7,0),"")=0,"",IFERROR(VLOOKUP(B2821,'[1]Vmesna vrtilna_SKLOP1'!B:J,7,0),""))</f>
        <v/>
      </c>
      <c r="O2821" s="22"/>
    </row>
    <row r="2822" spans="2:15" ht="15" customHeight="1" x14ac:dyDescent="0.3">
      <c r="B2822" s="15" t="str">
        <f>IF(AND('[1]Vmesna vrtilna_SKLOP1'!B2822&lt;&gt;"",'[1]Vmesna vrtilna_SKLOP1'!C2822&lt;&gt;""),IF('[1]Vmesna vrtilna_SKLOP1'!B2822&lt;&gt;"",'[1]Vmesna vrtilna_SKLOP1'!B2822,""),"")</f>
        <v/>
      </c>
      <c r="C2822" s="16" t="str">
        <f>IF(OR(C2821="Posebna oblika",C2821="Kulturno zaščiten objekt",C2821="Kulturno zaščiten objekt, Posebna oblika"),"Glej zavihek POSEBNI POGOJI",IF(SUM(N2821:Q2821)=1,"Posebna oblika",IF(SUM(N2821:Q2821)=10,"Kulturno zaščiten objekt",IF(SUM(N2821:Q2821)=11,"Kulturno zaščiten objekt, Posebna oblika",IF(AND('[1]Vmesna vrtilna_SKLOP1'!C2822&lt;&gt;"",'[1]Vmesna vrtilna_SKLOP1'!D2822&lt;&gt;""),IF('[1]Vmesna vrtilna_SKLOP1'!C2822&lt;&gt;"",'[1]Vmesna vrtilna_SKLOP1'!C2822,""),"")))))</f>
        <v/>
      </c>
      <c r="D2822" s="17" t="str">
        <f>IF(IFERROR(VLOOKUP(B2822,'[1]Vmesna vrtilna_SKLOP1'!B:J,6,0),"")=0,"",IFERROR(VLOOKUP(B2822,'[1]Vmesna vrtilna_SKLOP1'!B:J,6,0),""))</f>
        <v/>
      </c>
      <c r="E2822" s="16" t="str">
        <f>IF(IF('[1]Vmesna vrtilna_SKLOP1'!E2822&lt;&gt;"",'[1]Vmesna vrtilna_SKLOP1'!D2822,"")=0,"",IF('[1]Vmesna vrtilna_SKLOP1'!E2822&lt;&gt;"",'[1]Vmesna vrtilna_SKLOP1'!D2822,""))</f>
        <v/>
      </c>
      <c r="F2822" s="18" t="str">
        <f>IF('[1]Vmesna vrtilna_SKLOP1'!E2822&lt;&gt;"",'[1]Vmesna vrtilna_SKLOP1'!E2822,"")</f>
        <v>Notranje žaluzije - kovinske, Dim. ŠxV: 1,8x2,2m</v>
      </c>
      <c r="G2822" s="15" t="str">
        <f>IF('[1]Vmesna vrtilna_SKLOP1'!E2822&lt;&gt;"",'[1]Vmesna vrtilna_SKLOP1'!F2822,"")</f>
        <v>[kos]</v>
      </c>
      <c r="H2822" s="19">
        <f>IF('[1]Vmesna vrtilna_SKLOP1'!F2822&lt;&gt;"",'[1]Vmesna vrtilna_SKLOP1'!I2822,"")</f>
        <v>1</v>
      </c>
      <c r="I2822" s="20" t="str">
        <f>IF(I2821="Skupaj:","DDV (22%):",IF(I2821="DDV (22%):","Skupaj z DDV:",IF(AND('[1]Vmesna vrtilna_SKLOP1'!C2822&lt;&gt;"",'[1]Vmesna vrtilna_SKLOP1'!E2822=""),"Skupaj:","")))</f>
        <v/>
      </c>
      <c r="J2822" s="21">
        <f t="shared" si="89"/>
        <v>0</v>
      </c>
      <c r="K2822" s="21">
        <f>IF(I2822="Skupaj z DDV:",SUM(K2820,K2821),IF(I2822="DDV (22%):",K2821*0.22,IF(AND('[1]Vmesna vrtilna_SKLOP1'!C2822&lt;&gt;"",'[1]Vmesna vrtilna_SKLOP1'!D2822=""),'[1]Vmesna vrtilna_SKLOP1'!J2822,IF(F2822&lt;&gt;"",IF('[1]Vmesna vrtilna_SKLOP1'!J2822&lt;&gt;"",'[1]Vmesna vrtilna_SKLOP1'!J2822,""),""))))</f>
        <v>178.20000000000002</v>
      </c>
      <c r="L2822" s="22">
        <f>IF(I2821="Skupaj:","DDV (22%):",IF(I2821="DDV (22%):","Skupaj z DDV:",IF(AND('[1]Vmesna vrtilna_SKLOP1'!C2822&lt;&gt;"",'[1]Vmesna vrtilna_SKLOP1'!E2822=""),"Skupaj:",IF(AND('[1]Vmesna vrtilna_SKLOP1'!C2822&lt;&gt;"",'[1]Vmesna vrtilna_SKLOP1'!D2822=""),'[1]Vmesna vrtilna_SKLOP1'!J2822,IF(F2822&lt;&gt;"",IF('[1]Vmesna vrtilna_SKLOP1'!J2822&lt;&gt;"",'[1]Vmesna vrtilna_SKLOP1'!J2822,""),"")))))</f>
        <v>178.20000000000002</v>
      </c>
      <c r="M2822" s="22">
        <f t="shared" si="88"/>
        <v>0</v>
      </c>
      <c r="N2822" s="22" t="str">
        <f>IF(IFERROR(VLOOKUP(B2822,'[1]Vmesna vrtilna_SKLOP1'!B:J,7,0),"")=0,"",IFERROR(VLOOKUP(B2822,'[1]Vmesna vrtilna_SKLOP1'!B:J,7,0),""))</f>
        <v/>
      </c>
      <c r="O2822" s="22"/>
    </row>
    <row r="2823" spans="2:15" ht="15" customHeight="1" x14ac:dyDescent="0.3">
      <c r="B2823" s="15" t="str">
        <f>IF(AND('[1]Vmesna vrtilna_SKLOP1'!B2823&lt;&gt;"",'[1]Vmesna vrtilna_SKLOP1'!C2823&lt;&gt;""),IF('[1]Vmesna vrtilna_SKLOP1'!B2823&lt;&gt;"",'[1]Vmesna vrtilna_SKLOP1'!B2823,""),"")</f>
        <v/>
      </c>
      <c r="C2823" s="16" t="str">
        <f>IF(OR(C2822="Posebna oblika",C2822="Kulturno zaščiten objekt",C2822="Kulturno zaščiten objekt, Posebna oblika"),"Glej zavihek POSEBNI POGOJI",IF(SUM(N2822:Q2822)=1,"Posebna oblika",IF(SUM(N2822:Q2822)=10,"Kulturno zaščiten objekt",IF(SUM(N2822:Q2822)=11,"Kulturno zaščiten objekt, Posebna oblika",IF(AND('[1]Vmesna vrtilna_SKLOP1'!C2823&lt;&gt;"",'[1]Vmesna vrtilna_SKLOP1'!D2823&lt;&gt;""),IF('[1]Vmesna vrtilna_SKLOP1'!C2823&lt;&gt;"",'[1]Vmesna vrtilna_SKLOP1'!C2823,""),"")))))</f>
        <v/>
      </c>
      <c r="D2823" s="17" t="str">
        <f>IF(IFERROR(VLOOKUP(B2823,'[1]Vmesna vrtilna_SKLOP1'!B:J,6,0),"")=0,"",IFERROR(VLOOKUP(B2823,'[1]Vmesna vrtilna_SKLOP1'!B:J,6,0),""))</f>
        <v/>
      </c>
      <c r="E2823" s="16" t="str">
        <f>IF(IF('[1]Vmesna vrtilna_SKLOP1'!E2823&lt;&gt;"",'[1]Vmesna vrtilna_SKLOP1'!D2823,"")=0,"",IF('[1]Vmesna vrtilna_SKLOP1'!E2823&lt;&gt;"",'[1]Vmesna vrtilna_SKLOP1'!D2823,""))</f>
        <v/>
      </c>
      <c r="F2823" s="18" t="str">
        <f>IF('[1]Vmesna vrtilna_SKLOP1'!E2823&lt;&gt;"",'[1]Vmesna vrtilna_SKLOP1'!E2823,"")</f>
        <v>Notranje žaluzije - kovinske, Dim. ŠxV: 2,6x2,2m</v>
      </c>
      <c r="G2823" s="15" t="str">
        <f>IF('[1]Vmesna vrtilna_SKLOP1'!E2823&lt;&gt;"",'[1]Vmesna vrtilna_SKLOP1'!F2823,"")</f>
        <v>[kos]</v>
      </c>
      <c r="H2823" s="19">
        <f>IF('[1]Vmesna vrtilna_SKLOP1'!F2823&lt;&gt;"",'[1]Vmesna vrtilna_SKLOP1'!I2823,"")</f>
        <v>1</v>
      </c>
      <c r="I2823" s="20" t="str">
        <f>IF(I2822="Skupaj:","DDV (22%):",IF(I2822="DDV (22%):","Skupaj z DDV:",IF(AND('[1]Vmesna vrtilna_SKLOP1'!C2823&lt;&gt;"",'[1]Vmesna vrtilna_SKLOP1'!E2823=""),"Skupaj:","")))</f>
        <v/>
      </c>
      <c r="J2823" s="21">
        <f t="shared" si="89"/>
        <v>0</v>
      </c>
      <c r="K2823" s="21">
        <f>IF(I2823="Skupaj z DDV:",SUM(K2821,K2822),IF(I2823="DDV (22%):",K2822*0.22,IF(AND('[1]Vmesna vrtilna_SKLOP1'!C2823&lt;&gt;"",'[1]Vmesna vrtilna_SKLOP1'!D2823=""),'[1]Vmesna vrtilna_SKLOP1'!J2823,IF(F2823&lt;&gt;"",IF('[1]Vmesna vrtilna_SKLOP1'!J2823&lt;&gt;"",'[1]Vmesna vrtilna_SKLOP1'!J2823,""),""))))</f>
        <v>257.40000000000003</v>
      </c>
      <c r="L2823" s="22">
        <f>IF(I2822="Skupaj:","DDV (22%):",IF(I2822="DDV (22%):","Skupaj z DDV:",IF(AND('[1]Vmesna vrtilna_SKLOP1'!C2823&lt;&gt;"",'[1]Vmesna vrtilna_SKLOP1'!E2823=""),"Skupaj:",IF(AND('[1]Vmesna vrtilna_SKLOP1'!C2823&lt;&gt;"",'[1]Vmesna vrtilna_SKLOP1'!D2823=""),'[1]Vmesna vrtilna_SKLOP1'!J2823,IF(F2823&lt;&gt;"",IF('[1]Vmesna vrtilna_SKLOP1'!J2823&lt;&gt;"",'[1]Vmesna vrtilna_SKLOP1'!J2823,""),"")))))</f>
        <v>257.40000000000003</v>
      </c>
      <c r="M2823" s="22">
        <f t="shared" si="88"/>
        <v>0</v>
      </c>
      <c r="N2823" s="22" t="str">
        <f>IF(IFERROR(VLOOKUP(B2823,'[1]Vmesna vrtilna_SKLOP1'!B:J,7,0),"")=0,"",IFERROR(VLOOKUP(B2823,'[1]Vmesna vrtilna_SKLOP1'!B:J,7,0),""))</f>
        <v/>
      </c>
      <c r="O2823" s="22"/>
    </row>
    <row r="2824" spans="2:15" ht="15" customHeight="1" x14ac:dyDescent="0.3">
      <c r="B2824" s="15" t="str">
        <f>IF(AND('[1]Vmesna vrtilna_SKLOP1'!B2824&lt;&gt;"",'[1]Vmesna vrtilna_SKLOP1'!C2824&lt;&gt;""),IF('[1]Vmesna vrtilna_SKLOP1'!B2824&lt;&gt;"",'[1]Vmesna vrtilna_SKLOP1'!B2824,""),"")</f>
        <v/>
      </c>
      <c r="C2824" s="16" t="str">
        <f>IF(OR(C2823="Posebna oblika",C2823="Kulturno zaščiten objekt",C2823="Kulturno zaščiten objekt, Posebna oblika"),"Glej zavihek POSEBNI POGOJI",IF(SUM(N2823:Q2823)=1,"Posebna oblika",IF(SUM(N2823:Q2823)=10,"Kulturno zaščiten objekt",IF(SUM(N2823:Q2823)=11,"Kulturno zaščiten objekt, Posebna oblika",IF(AND('[1]Vmesna vrtilna_SKLOP1'!C2824&lt;&gt;"",'[1]Vmesna vrtilna_SKLOP1'!D2824&lt;&gt;""),IF('[1]Vmesna vrtilna_SKLOP1'!C2824&lt;&gt;"",'[1]Vmesna vrtilna_SKLOP1'!C2824,""),"")))))</f>
        <v/>
      </c>
      <c r="D2824" s="17" t="str">
        <f>IF(IFERROR(VLOOKUP(B2824,'[1]Vmesna vrtilna_SKLOP1'!B:J,6,0),"")=0,"",IFERROR(VLOOKUP(B2824,'[1]Vmesna vrtilna_SKLOP1'!B:J,6,0),""))</f>
        <v/>
      </c>
      <c r="E2824" s="16" t="str">
        <f>IF(IF('[1]Vmesna vrtilna_SKLOP1'!E2824&lt;&gt;"",'[1]Vmesna vrtilna_SKLOP1'!D2824,"")=0,"",IF('[1]Vmesna vrtilna_SKLOP1'!E2824&lt;&gt;"",'[1]Vmesna vrtilna_SKLOP1'!D2824,""))</f>
        <v/>
      </c>
      <c r="F2824" s="18" t="str">
        <f>IF('[1]Vmesna vrtilna_SKLOP1'!E2824&lt;&gt;"",'[1]Vmesna vrtilna_SKLOP1'!E2824,"")</f>
        <v/>
      </c>
      <c r="G2824" s="15" t="str">
        <f>IF('[1]Vmesna vrtilna_SKLOP1'!E2824&lt;&gt;"",'[1]Vmesna vrtilna_SKLOP1'!F2824,"")</f>
        <v/>
      </c>
      <c r="H2824" s="19" t="str">
        <f>IF('[1]Vmesna vrtilna_SKLOP1'!F2824&lt;&gt;"",'[1]Vmesna vrtilna_SKLOP1'!I2824,"")</f>
        <v/>
      </c>
      <c r="I2824" s="20" t="str">
        <f>IF(I2823="Skupaj:","DDV (22%):",IF(I2823="DDV (22%):","Skupaj z DDV:",IF(AND('[1]Vmesna vrtilna_SKLOP1'!C2824&lt;&gt;"",'[1]Vmesna vrtilna_SKLOP1'!E2824=""),"Skupaj:","")))</f>
        <v/>
      </c>
      <c r="J2824" s="21" t="str">
        <f t="shared" si="89"/>
        <v/>
      </c>
      <c r="K2824" s="21" t="str">
        <f>IF(I2824="Skupaj z DDV:",SUM(K2822,K2823),IF(I2824="DDV (22%):",K2823*0.22,IF(AND('[1]Vmesna vrtilna_SKLOP1'!C2824&lt;&gt;"",'[1]Vmesna vrtilna_SKLOP1'!D2824=""),'[1]Vmesna vrtilna_SKLOP1'!J2824,IF(F2824&lt;&gt;"",IF('[1]Vmesna vrtilna_SKLOP1'!J2824&lt;&gt;"",'[1]Vmesna vrtilna_SKLOP1'!J2824,""),""))))</f>
        <v/>
      </c>
      <c r="L2824" s="22" t="str">
        <f>IF(I2823="Skupaj:","DDV (22%):",IF(I2823="DDV (22%):","Skupaj z DDV:",IF(AND('[1]Vmesna vrtilna_SKLOP1'!C2824&lt;&gt;"",'[1]Vmesna vrtilna_SKLOP1'!E2824=""),"Skupaj:",IF(AND('[1]Vmesna vrtilna_SKLOP1'!C2824&lt;&gt;"",'[1]Vmesna vrtilna_SKLOP1'!D2824=""),'[1]Vmesna vrtilna_SKLOP1'!J2824,IF(F2824&lt;&gt;"",IF('[1]Vmesna vrtilna_SKLOP1'!J2824&lt;&gt;"",'[1]Vmesna vrtilna_SKLOP1'!J2824,""),"")))))</f>
        <v/>
      </c>
      <c r="M2824" s="22">
        <f t="shared" si="88"/>
        <v>0</v>
      </c>
      <c r="N2824" s="22" t="str">
        <f>IF(IFERROR(VLOOKUP(B2824,'[1]Vmesna vrtilna_SKLOP1'!B:J,7,0),"")=0,"",IFERROR(VLOOKUP(B2824,'[1]Vmesna vrtilna_SKLOP1'!B:J,7,0),""))</f>
        <v/>
      </c>
      <c r="O2824" s="22"/>
    </row>
    <row r="2825" spans="2:15" ht="15" customHeight="1" x14ac:dyDescent="0.3">
      <c r="B2825" s="15" t="str">
        <f>IF(AND('[1]Vmesna vrtilna_SKLOP1'!B2825&lt;&gt;"",'[1]Vmesna vrtilna_SKLOP1'!C2825&lt;&gt;""),IF('[1]Vmesna vrtilna_SKLOP1'!B2825&lt;&gt;"",'[1]Vmesna vrtilna_SKLOP1'!B2825,""),"")</f>
        <v/>
      </c>
      <c r="C2825" s="16" t="str">
        <f>IF(OR(C2824="Posebna oblika",C2824="Kulturno zaščiten objekt",C2824="Kulturno zaščiten objekt, Posebna oblika"),"Glej zavihek POSEBNI POGOJI",IF(SUM(N2824:Q2824)=1,"Posebna oblika",IF(SUM(N2824:Q2824)=10,"Kulturno zaščiten objekt",IF(SUM(N2824:Q2824)=11,"Kulturno zaščiten objekt, Posebna oblika",IF(AND('[1]Vmesna vrtilna_SKLOP1'!C2825&lt;&gt;"",'[1]Vmesna vrtilna_SKLOP1'!D2825&lt;&gt;""),IF('[1]Vmesna vrtilna_SKLOP1'!C2825&lt;&gt;"",'[1]Vmesna vrtilna_SKLOP1'!C2825,""),"")))))</f>
        <v/>
      </c>
      <c r="D2825" s="17" t="str">
        <f>IF(IFERROR(VLOOKUP(B2825,'[1]Vmesna vrtilna_SKLOP1'!B:J,6,0),"")=0,"",IFERROR(VLOOKUP(B2825,'[1]Vmesna vrtilna_SKLOP1'!B:J,6,0),""))</f>
        <v/>
      </c>
      <c r="E2825" s="16" t="str">
        <f>IF(IF('[1]Vmesna vrtilna_SKLOP1'!E2825&lt;&gt;"",'[1]Vmesna vrtilna_SKLOP1'!D2825,"")=0,"",IF('[1]Vmesna vrtilna_SKLOP1'!E2825&lt;&gt;"",'[1]Vmesna vrtilna_SKLOP1'!D2825,""))</f>
        <v>Notranje police</v>
      </c>
      <c r="F2825" s="18" t="str">
        <f>IF('[1]Vmesna vrtilna_SKLOP1'!E2825&lt;&gt;"",'[1]Vmesna vrtilna_SKLOP1'!E2825,"")</f>
        <v>Notranja polica, mat. Marmor, dim. ŠxG:0,9x0,25m</v>
      </c>
      <c r="G2825" s="15" t="str">
        <f>IF('[1]Vmesna vrtilna_SKLOP1'!E2825&lt;&gt;"",'[1]Vmesna vrtilna_SKLOP1'!F2825,"")</f>
        <v>[kos]</v>
      </c>
      <c r="H2825" s="19">
        <f>IF('[1]Vmesna vrtilna_SKLOP1'!F2825&lt;&gt;"",'[1]Vmesna vrtilna_SKLOP1'!I2825,"")</f>
        <v>1</v>
      </c>
      <c r="I2825" s="20" t="str">
        <f>IF(I2824="Skupaj:","DDV (22%):",IF(I2824="DDV (22%):","Skupaj z DDV:",IF(AND('[1]Vmesna vrtilna_SKLOP1'!C2825&lt;&gt;"",'[1]Vmesna vrtilna_SKLOP1'!E2825=""),"Skupaj:","")))</f>
        <v/>
      </c>
      <c r="J2825" s="21">
        <f t="shared" si="89"/>
        <v>0</v>
      </c>
      <c r="K2825" s="21">
        <f>IF(I2825="Skupaj z DDV:",SUM(K2823,K2824),IF(I2825="DDV (22%):",K2824*0.22,IF(AND('[1]Vmesna vrtilna_SKLOP1'!C2825&lt;&gt;"",'[1]Vmesna vrtilna_SKLOP1'!D2825=""),'[1]Vmesna vrtilna_SKLOP1'!J2825,IF(F2825&lt;&gt;"",IF('[1]Vmesna vrtilna_SKLOP1'!J2825&lt;&gt;"",'[1]Vmesna vrtilna_SKLOP1'!J2825,""),""))))</f>
        <v>62.9375</v>
      </c>
      <c r="L2825" s="22">
        <f>IF(I2824="Skupaj:","DDV (22%):",IF(I2824="DDV (22%):","Skupaj z DDV:",IF(AND('[1]Vmesna vrtilna_SKLOP1'!C2825&lt;&gt;"",'[1]Vmesna vrtilna_SKLOP1'!E2825=""),"Skupaj:",IF(AND('[1]Vmesna vrtilna_SKLOP1'!C2825&lt;&gt;"",'[1]Vmesna vrtilna_SKLOP1'!D2825=""),'[1]Vmesna vrtilna_SKLOP1'!J2825,IF(F2825&lt;&gt;"",IF('[1]Vmesna vrtilna_SKLOP1'!J2825&lt;&gt;"",'[1]Vmesna vrtilna_SKLOP1'!J2825,""),"")))))</f>
        <v>62.9375</v>
      </c>
      <c r="M2825" s="22">
        <f t="shared" si="88"/>
        <v>0</v>
      </c>
      <c r="N2825" s="22" t="str">
        <f>IF(IFERROR(VLOOKUP(B2825,'[1]Vmesna vrtilna_SKLOP1'!B:J,7,0),"")=0,"",IFERROR(VLOOKUP(B2825,'[1]Vmesna vrtilna_SKLOP1'!B:J,7,0),""))</f>
        <v/>
      </c>
      <c r="O2825" s="22"/>
    </row>
    <row r="2826" spans="2:15" ht="15" customHeight="1" x14ac:dyDescent="0.3">
      <c r="B2826" s="15" t="str">
        <f>IF(AND('[1]Vmesna vrtilna_SKLOP1'!B2826&lt;&gt;"",'[1]Vmesna vrtilna_SKLOP1'!C2826&lt;&gt;""),IF('[1]Vmesna vrtilna_SKLOP1'!B2826&lt;&gt;"",'[1]Vmesna vrtilna_SKLOP1'!B2826,""),"")</f>
        <v/>
      </c>
      <c r="C2826" s="16" t="str">
        <f>IF(OR(C2825="Posebna oblika",C2825="Kulturno zaščiten objekt",C2825="Kulturno zaščiten objekt, Posebna oblika"),"Glej zavihek POSEBNI POGOJI",IF(SUM(N2825:Q2825)=1,"Posebna oblika",IF(SUM(N2825:Q2825)=10,"Kulturno zaščiten objekt",IF(SUM(N2825:Q2825)=11,"Kulturno zaščiten objekt, Posebna oblika",IF(AND('[1]Vmesna vrtilna_SKLOP1'!C2826&lt;&gt;"",'[1]Vmesna vrtilna_SKLOP1'!D2826&lt;&gt;""),IF('[1]Vmesna vrtilna_SKLOP1'!C2826&lt;&gt;"",'[1]Vmesna vrtilna_SKLOP1'!C2826,""),"")))))</f>
        <v/>
      </c>
      <c r="D2826" s="17" t="str">
        <f>IF(IFERROR(VLOOKUP(B2826,'[1]Vmesna vrtilna_SKLOP1'!B:J,6,0),"")=0,"",IFERROR(VLOOKUP(B2826,'[1]Vmesna vrtilna_SKLOP1'!B:J,6,0),""))</f>
        <v/>
      </c>
      <c r="E2826" s="16" t="str">
        <f>IF(IF('[1]Vmesna vrtilna_SKLOP1'!E2826&lt;&gt;"",'[1]Vmesna vrtilna_SKLOP1'!D2826,"")=0,"",IF('[1]Vmesna vrtilna_SKLOP1'!E2826&lt;&gt;"",'[1]Vmesna vrtilna_SKLOP1'!D2826,""))</f>
        <v/>
      </c>
      <c r="F2826" s="18" t="str">
        <f>IF('[1]Vmesna vrtilna_SKLOP1'!E2826&lt;&gt;"",'[1]Vmesna vrtilna_SKLOP1'!E2826,"")</f>
        <v>Notranja polica, mat. Marmor, dim. ŠxG:0,83x0,25m</v>
      </c>
      <c r="G2826" s="15" t="str">
        <f>IF('[1]Vmesna vrtilna_SKLOP1'!E2826&lt;&gt;"",'[1]Vmesna vrtilna_SKLOP1'!F2826,"")</f>
        <v>[kos]</v>
      </c>
      <c r="H2826" s="19">
        <f>IF('[1]Vmesna vrtilna_SKLOP1'!F2826&lt;&gt;"",'[1]Vmesna vrtilna_SKLOP1'!I2826,"")</f>
        <v>6</v>
      </c>
      <c r="I2826" s="20" t="str">
        <f>IF(I2825="Skupaj:","DDV (22%):",IF(I2825="DDV (22%):","Skupaj z DDV:",IF(AND('[1]Vmesna vrtilna_SKLOP1'!C2826&lt;&gt;"",'[1]Vmesna vrtilna_SKLOP1'!E2826=""),"Skupaj:","")))</f>
        <v/>
      </c>
      <c r="J2826" s="21">
        <f t="shared" si="89"/>
        <v>0</v>
      </c>
      <c r="K2826" s="21">
        <f>IF(I2826="Skupaj z DDV:",SUM(K2824,K2825),IF(I2826="DDV (22%):",K2825*0.22,IF(AND('[1]Vmesna vrtilna_SKLOP1'!C2826&lt;&gt;"",'[1]Vmesna vrtilna_SKLOP1'!D2826=""),'[1]Vmesna vrtilna_SKLOP1'!J2826,IF(F2826&lt;&gt;"",IF('[1]Vmesna vrtilna_SKLOP1'!J2826&lt;&gt;"",'[1]Vmesna vrtilna_SKLOP1'!J2826,""),""))))</f>
        <v>353.23875000000004</v>
      </c>
      <c r="L2826" s="22">
        <f>IF(I2825="Skupaj:","DDV (22%):",IF(I2825="DDV (22%):","Skupaj z DDV:",IF(AND('[1]Vmesna vrtilna_SKLOP1'!C2826&lt;&gt;"",'[1]Vmesna vrtilna_SKLOP1'!E2826=""),"Skupaj:",IF(AND('[1]Vmesna vrtilna_SKLOP1'!C2826&lt;&gt;"",'[1]Vmesna vrtilna_SKLOP1'!D2826=""),'[1]Vmesna vrtilna_SKLOP1'!J2826,IF(F2826&lt;&gt;"",IF('[1]Vmesna vrtilna_SKLOP1'!J2826&lt;&gt;"",'[1]Vmesna vrtilna_SKLOP1'!J2826,""),"")))))</f>
        <v>353.23875000000004</v>
      </c>
      <c r="M2826" s="22">
        <f t="shared" si="88"/>
        <v>0</v>
      </c>
      <c r="N2826" s="22" t="str">
        <f>IF(IFERROR(VLOOKUP(B2826,'[1]Vmesna vrtilna_SKLOP1'!B:J,7,0),"")=0,"",IFERROR(VLOOKUP(B2826,'[1]Vmesna vrtilna_SKLOP1'!B:J,7,0),""))</f>
        <v/>
      </c>
      <c r="O2826" s="22"/>
    </row>
    <row r="2827" spans="2:15" ht="15" customHeight="1" x14ac:dyDescent="0.3">
      <c r="B2827" s="15" t="str">
        <f>IF(AND('[1]Vmesna vrtilna_SKLOP1'!B2827&lt;&gt;"",'[1]Vmesna vrtilna_SKLOP1'!C2827&lt;&gt;""),IF('[1]Vmesna vrtilna_SKLOP1'!B2827&lt;&gt;"",'[1]Vmesna vrtilna_SKLOP1'!B2827,""),"")</f>
        <v/>
      </c>
      <c r="C2827" s="16" t="str">
        <f>IF(OR(C2826="Posebna oblika",C2826="Kulturno zaščiten objekt",C2826="Kulturno zaščiten objekt, Posebna oblika"),"Glej zavihek POSEBNI POGOJI",IF(SUM(N2826:Q2826)=1,"Posebna oblika",IF(SUM(N2826:Q2826)=10,"Kulturno zaščiten objekt",IF(SUM(N2826:Q2826)=11,"Kulturno zaščiten objekt, Posebna oblika",IF(AND('[1]Vmesna vrtilna_SKLOP1'!C2827&lt;&gt;"",'[1]Vmesna vrtilna_SKLOP1'!D2827&lt;&gt;""),IF('[1]Vmesna vrtilna_SKLOP1'!C2827&lt;&gt;"",'[1]Vmesna vrtilna_SKLOP1'!C2827,""),"")))))</f>
        <v/>
      </c>
      <c r="D2827" s="17" t="str">
        <f>IF(IFERROR(VLOOKUP(B2827,'[1]Vmesna vrtilna_SKLOP1'!B:J,6,0),"")=0,"",IFERROR(VLOOKUP(B2827,'[1]Vmesna vrtilna_SKLOP1'!B:J,6,0),""))</f>
        <v/>
      </c>
      <c r="E2827" s="16" t="str">
        <f>IF(IF('[1]Vmesna vrtilna_SKLOP1'!E2827&lt;&gt;"",'[1]Vmesna vrtilna_SKLOP1'!D2827,"")=0,"",IF('[1]Vmesna vrtilna_SKLOP1'!E2827&lt;&gt;"",'[1]Vmesna vrtilna_SKLOP1'!D2827,""))</f>
        <v/>
      </c>
      <c r="F2827" s="18" t="str">
        <f>IF('[1]Vmesna vrtilna_SKLOP1'!E2827&lt;&gt;"",'[1]Vmesna vrtilna_SKLOP1'!E2827,"")</f>
        <v>Notranja polica, mat. Marmor, dim. ŠxG:1x0,05m</v>
      </c>
      <c r="G2827" s="15" t="str">
        <f>IF('[1]Vmesna vrtilna_SKLOP1'!E2827&lt;&gt;"",'[1]Vmesna vrtilna_SKLOP1'!F2827,"")</f>
        <v>[kos]</v>
      </c>
      <c r="H2827" s="19">
        <f>IF('[1]Vmesna vrtilna_SKLOP1'!F2827&lt;&gt;"",'[1]Vmesna vrtilna_SKLOP1'!I2827,"")</f>
        <v>1</v>
      </c>
      <c r="I2827" s="20" t="str">
        <f>IF(I2826="Skupaj:","DDV (22%):",IF(I2826="DDV (22%):","Skupaj z DDV:",IF(AND('[1]Vmesna vrtilna_SKLOP1'!C2827&lt;&gt;"",'[1]Vmesna vrtilna_SKLOP1'!E2827=""),"Skupaj:","")))</f>
        <v/>
      </c>
      <c r="J2827" s="21">
        <f t="shared" si="89"/>
        <v>0</v>
      </c>
      <c r="K2827" s="21">
        <f>IF(I2827="Skupaj z DDV:",SUM(K2825,K2826),IF(I2827="DDV (22%):",K2826*0.22,IF(AND('[1]Vmesna vrtilna_SKLOP1'!C2827&lt;&gt;"",'[1]Vmesna vrtilna_SKLOP1'!D2827=""),'[1]Vmesna vrtilna_SKLOP1'!J2827,IF(F2827&lt;&gt;"",IF('[1]Vmesna vrtilna_SKLOP1'!J2827&lt;&gt;"",'[1]Vmesna vrtilna_SKLOP1'!J2827,""),""))))</f>
        <v>25.05</v>
      </c>
      <c r="L2827" s="22">
        <f>IF(I2826="Skupaj:","DDV (22%):",IF(I2826="DDV (22%):","Skupaj z DDV:",IF(AND('[1]Vmesna vrtilna_SKLOP1'!C2827&lt;&gt;"",'[1]Vmesna vrtilna_SKLOP1'!E2827=""),"Skupaj:",IF(AND('[1]Vmesna vrtilna_SKLOP1'!C2827&lt;&gt;"",'[1]Vmesna vrtilna_SKLOP1'!D2827=""),'[1]Vmesna vrtilna_SKLOP1'!J2827,IF(F2827&lt;&gt;"",IF('[1]Vmesna vrtilna_SKLOP1'!J2827&lt;&gt;"",'[1]Vmesna vrtilna_SKLOP1'!J2827,""),"")))))</f>
        <v>25.05</v>
      </c>
      <c r="M2827" s="22">
        <f t="shared" si="88"/>
        <v>0</v>
      </c>
      <c r="N2827" s="22" t="str">
        <f>IF(IFERROR(VLOOKUP(B2827,'[1]Vmesna vrtilna_SKLOP1'!B:J,7,0),"")=0,"",IFERROR(VLOOKUP(B2827,'[1]Vmesna vrtilna_SKLOP1'!B:J,7,0),""))</f>
        <v/>
      </c>
      <c r="O2827" s="22"/>
    </row>
    <row r="2828" spans="2:15" ht="15" customHeight="1" x14ac:dyDescent="0.3">
      <c r="B2828" s="15" t="str">
        <f>IF(AND('[1]Vmesna vrtilna_SKLOP1'!B2828&lt;&gt;"",'[1]Vmesna vrtilna_SKLOP1'!C2828&lt;&gt;""),IF('[1]Vmesna vrtilna_SKLOP1'!B2828&lt;&gt;"",'[1]Vmesna vrtilna_SKLOP1'!B2828,""),"")</f>
        <v/>
      </c>
      <c r="C2828" s="16" t="str">
        <f>IF(OR(C2827="Posebna oblika",C2827="Kulturno zaščiten objekt",C2827="Kulturno zaščiten objekt, Posebna oblika"),"Glej zavihek POSEBNI POGOJI",IF(SUM(N2827:Q2827)=1,"Posebna oblika",IF(SUM(N2827:Q2827)=10,"Kulturno zaščiten objekt",IF(SUM(N2827:Q2827)=11,"Kulturno zaščiten objekt, Posebna oblika",IF(AND('[1]Vmesna vrtilna_SKLOP1'!C2828&lt;&gt;"",'[1]Vmesna vrtilna_SKLOP1'!D2828&lt;&gt;""),IF('[1]Vmesna vrtilna_SKLOP1'!C2828&lt;&gt;"",'[1]Vmesna vrtilna_SKLOP1'!C2828,""),"")))))</f>
        <v/>
      </c>
      <c r="D2828" s="17" t="str">
        <f>IF(IFERROR(VLOOKUP(B2828,'[1]Vmesna vrtilna_SKLOP1'!B:J,6,0),"")=0,"",IFERROR(VLOOKUP(B2828,'[1]Vmesna vrtilna_SKLOP1'!B:J,6,0),""))</f>
        <v/>
      </c>
      <c r="E2828" s="16" t="str">
        <f>IF(IF('[1]Vmesna vrtilna_SKLOP1'!E2828&lt;&gt;"",'[1]Vmesna vrtilna_SKLOP1'!D2828,"")=0,"",IF('[1]Vmesna vrtilna_SKLOP1'!E2828&lt;&gt;"",'[1]Vmesna vrtilna_SKLOP1'!D2828,""))</f>
        <v/>
      </c>
      <c r="F2828" s="18" t="str">
        <f>IF('[1]Vmesna vrtilna_SKLOP1'!E2828&lt;&gt;"",'[1]Vmesna vrtilna_SKLOP1'!E2828,"")</f>
        <v>Notranja polica, mat. Marmor, dim. ŠxG:1,8x0,05m</v>
      </c>
      <c r="G2828" s="15" t="str">
        <f>IF('[1]Vmesna vrtilna_SKLOP1'!E2828&lt;&gt;"",'[1]Vmesna vrtilna_SKLOP1'!F2828,"")</f>
        <v>[kos]</v>
      </c>
      <c r="H2828" s="19">
        <f>IF('[1]Vmesna vrtilna_SKLOP1'!F2828&lt;&gt;"",'[1]Vmesna vrtilna_SKLOP1'!I2828,"")</f>
        <v>1</v>
      </c>
      <c r="I2828" s="20" t="str">
        <f>IF(I2827="Skupaj:","DDV (22%):",IF(I2827="DDV (22%):","Skupaj z DDV:",IF(AND('[1]Vmesna vrtilna_SKLOP1'!C2828&lt;&gt;"",'[1]Vmesna vrtilna_SKLOP1'!E2828=""),"Skupaj:","")))</f>
        <v/>
      </c>
      <c r="J2828" s="21">
        <f t="shared" si="89"/>
        <v>0</v>
      </c>
      <c r="K2828" s="21">
        <f>IF(I2828="Skupaj z DDV:",SUM(K2826,K2827),IF(I2828="DDV (22%):",K2827*0.22,IF(AND('[1]Vmesna vrtilna_SKLOP1'!C2828&lt;&gt;"",'[1]Vmesna vrtilna_SKLOP1'!D2828=""),'[1]Vmesna vrtilna_SKLOP1'!J2828,IF(F2828&lt;&gt;"",IF('[1]Vmesna vrtilna_SKLOP1'!J2828&lt;&gt;"",'[1]Vmesna vrtilna_SKLOP1'!J2828,""),""))))</f>
        <v>33.17</v>
      </c>
      <c r="L2828" s="22">
        <f>IF(I2827="Skupaj:","DDV (22%):",IF(I2827="DDV (22%):","Skupaj z DDV:",IF(AND('[1]Vmesna vrtilna_SKLOP1'!C2828&lt;&gt;"",'[1]Vmesna vrtilna_SKLOP1'!E2828=""),"Skupaj:",IF(AND('[1]Vmesna vrtilna_SKLOP1'!C2828&lt;&gt;"",'[1]Vmesna vrtilna_SKLOP1'!D2828=""),'[1]Vmesna vrtilna_SKLOP1'!J2828,IF(F2828&lt;&gt;"",IF('[1]Vmesna vrtilna_SKLOP1'!J2828&lt;&gt;"",'[1]Vmesna vrtilna_SKLOP1'!J2828,""),"")))))</f>
        <v>33.17</v>
      </c>
      <c r="M2828" s="22">
        <f t="shared" si="88"/>
        <v>0</v>
      </c>
      <c r="N2828" s="22" t="str">
        <f>IF(IFERROR(VLOOKUP(B2828,'[1]Vmesna vrtilna_SKLOP1'!B:J,7,0),"")=0,"",IFERROR(VLOOKUP(B2828,'[1]Vmesna vrtilna_SKLOP1'!B:J,7,0),""))</f>
        <v/>
      </c>
      <c r="O2828" s="22"/>
    </row>
    <row r="2829" spans="2:15" ht="15" customHeight="1" x14ac:dyDescent="0.3">
      <c r="B2829" s="15" t="str">
        <f>IF(AND('[1]Vmesna vrtilna_SKLOP1'!B2829&lt;&gt;"",'[1]Vmesna vrtilna_SKLOP1'!C2829&lt;&gt;""),IF('[1]Vmesna vrtilna_SKLOP1'!B2829&lt;&gt;"",'[1]Vmesna vrtilna_SKLOP1'!B2829,""),"")</f>
        <v/>
      </c>
      <c r="C2829" s="16" t="str">
        <f>IF(OR(C2828="Posebna oblika",C2828="Kulturno zaščiten objekt",C2828="Kulturno zaščiten objekt, Posebna oblika"),"Glej zavihek POSEBNI POGOJI",IF(SUM(N2828:Q2828)=1,"Posebna oblika",IF(SUM(N2828:Q2828)=10,"Kulturno zaščiten objekt",IF(SUM(N2828:Q2828)=11,"Kulturno zaščiten objekt, Posebna oblika",IF(AND('[1]Vmesna vrtilna_SKLOP1'!C2829&lt;&gt;"",'[1]Vmesna vrtilna_SKLOP1'!D2829&lt;&gt;""),IF('[1]Vmesna vrtilna_SKLOP1'!C2829&lt;&gt;"",'[1]Vmesna vrtilna_SKLOP1'!C2829,""),"")))))</f>
        <v/>
      </c>
      <c r="D2829" s="17" t="str">
        <f>IF(IFERROR(VLOOKUP(B2829,'[1]Vmesna vrtilna_SKLOP1'!B:J,6,0),"")=0,"",IFERROR(VLOOKUP(B2829,'[1]Vmesna vrtilna_SKLOP1'!B:J,6,0),""))</f>
        <v/>
      </c>
      <c r="E2829" s="16" t="str">
        <f>IF(IF('[1]Vmesna vrtilna_SKLOP1'!E2829&lt;&gt;"",'[1]Vmesna vrtilna_SKLOP1'!D2829,"")=0,"",IF('[1]Vmesna vrtilna_SKLOP1'!E2829&lt;&gt;"",'[1]Vmesna vrtilna_SKLOP1'!D2829,""))</f>
        <v/>
      </c>
      <c r="F2829" s="18" t="str">
        <f>IF('[1]Vmesna vrtilna_SKLOP1'!E2829&lt;&gt;"",'[1]Vmesna vrtilna_SKLOP1'!E2829,"")</f>
        <v/>
      </c>
      <c r="G2829" s="15" t="str">
        <f>IF('[1]Vmesna vrtilna_SKLOP1'!E2829&lt;&gt;"",'[1]Vmesna vrtilna_SKLOP1'!F2829,"")</f>
        <v/>
      </c>
      <c r="H2829" s="19" t="str">
        <f>IF('[1]Vmesna vrtilna_SKLOP1'!F2829&lt;&gt;"",'[1]Vmesna vrtilna_SKLOP1'!I2829,"")</f>
        <v/>
      </c>
      <c r="I2829" s="20" t="str">
        <f>IF(I2828="Skupaj:","DDV (22%):",IF(I2828="DDV (22%):","Skupaj z DDV:",IF(AND('[1]Vmesna vrtilna_SKLOP1'!C2829&lt;&gt;"",'[1]Vmesna vrtilna_SKLOP1'!E2829=""),"Skupaj:","")))</f>
        <v/>
      </c>
      <c r="J2829" s="21" t="str">
        <f t="shared" si="89"/>
        <v/>
      </c>
      <c r="K2829" s="21" t="str">
        <f>IF(I2829="Skupaj z DDV:",SUM(K2827,K2828),IF(I2829="DDV (22%):",K2828*0.22,IF(AND('[1]Vmesna vrtilna_SKLOP1'!C2829&lt;&gt;"",'[1]Vmesna vrtilna_SKLOP1'!D2829=""),'[1]Vmesna vrtilna_SKLOP1'!J2829,IF(F2829&lt;&gt;"",IF('[1]Vmesna vrtilna_SKLOP1'!J2829&lt;&gt;"",'[1]Vmesna vrtilna_SKLOP1'!J2829,""),""))))</f>
        <v/>
      </c>
      <c r="L2829" s="22" t="str">
        <f>IF(I2828="Skupaj:","DDV (22%):",IF(I2828="DDV (22%):","Skupaj z DDV:",IF(AND('[1]Vmesna vrtilna_SKLOP1'!C2829&lt;&gt;"",'[1]Vmesna vrtilna_SKLOP1'!E2829=""),"Skupaj:",IF(AND('[1]Vmesna vrtilna_SKLOP1'!C2829&lt;&gt;"",'[1]Vmesna vrtilna_SKLOP1'!D2829=""),'[1]Vmesna vrtilna_SKLOP1'!J2829,IF(F2829&lt;&gt;"",IF('[1]Vmesna vrtilna_SKLOP1'!J2829&lt;&gt;"",'[1]Vmesna vrtilna_SKLOP1'!J2829,""),"")))))</f>
        <v/>
      </c>
      <c r="M2829" s="22">
        <f t="shared" si="88"/>
        <v>0</v>
      </c>
      <c r="N2829" s="22" t="str">
        <f>IF(IFERROR(VLOOKUP(B2829,'[1]Vmesna vrtilna_SKLOP1'!B:J,7,0),"")=0,"",IFERROR(VLOOKUP(B2829,'[1]Vmesna vrtilna_SKLOP1'!B:J,7,0),""))</f>
        <v/>
      </c>
      <c r="O2829" s="22"/>
    </row>
    <row r="2830" spans="2:15" ht="15" customHeight="1" x14ac:dyDescent="0.3">
      <c r="B2830" s="15" t="str">
        <f>IF(AND('[1]Vmesna vrtilna_SKLOP1'!B2830&lt;&gt;"",'[1]Vmesna vrtilna_SKLOP1'!C2830&lt;&gt;""),IF('[1]Vmesna vrtilna_SKLOP1'!B2830&lt;&gt;"",'[1]Vmesna vrtilna_SKLOP1'!B2830,""),"")</f>
        <v/>
      </c>
      <c r="C2830" s="16" t="str">
        <f>IF(OR(C2829="Posebna oblika",C2829="Kulturno zaščiten objekt",C2829="Kulturno zaščiten objekt, Posebna oblika"),"Glej zavihek POSEBNI POGOJI",IF(SUM(N2829:Q2829)=1,"Posebna oblika",IF(SUM(N2829:Q2829)=10,"Kulturno zaščiten objekt",IF(SUM(N2829:Q2829)=11,"Kulturno zaščiten objekt, Posebna oblika",IF(AND('[1]Vmesna vrtilna_SKLOP1'!C2830&lt;&gt;"",'[1]Vmesna vrtilna_SKLOP1'!D2830&lt;&gt;""),IF('[1]Vmesna vrtilna_SKLOP1'!C2830&lt;&gt;"",'[1]Vmesna vrtilna_SKLOP1'!C2830,""),"")))))</f>
        <v/>
      </c>
      <c r="D2830" s="17" t="str">
        <f>IF(IFERROR(VLOOKUP(B2830,'[1]Vmesna vrtilna_SKLOP1'!B:J,6,0),"")=0,"",IFERROR(VLOOKUP(B2830,'[1]Vmesna vrtilna_SKLOP1'!B:J,6,0),""))</f>
        <v/>
      </c>
      <c r="E2830" s="16" t="str">
        <f>IF(IF('[1]Vmesna vrtilna_SKLOP1'!E2830&lt;&gt;"",'[1]Vmesna vrtilna_SKLOP1'!D2830,"")=0,"",IF('[1]Vmesna vrtilna_SKLOP1'!E2830&lt;&gt;"",'[1]Vmesna vrtilna_SKLOP1'!D2830,""))</f>
        <v>Demontaža</v>
      </c>
      <c r="F2830" s="18" t="str">
        <f>IF('[1]Vmesna vrtilna_SKLOP1'!E2830&lt;&gt;"",'[1]Vmesna vrtilna_SKLOP1'!E2830,"")</f>
        <v>Demontaža oken</v>
      </c>
      <c r="G2830" s="15" t="str">
        <f>IF('[1]Vmesna vrtilna_SKLOP1'!E2830&lt;&gt;"",'[1]Vmesna vrtilna_SKLOP1'!F2830,"")</f>
        <v>[m1]</v>
      </c>
      <c r="H2830" s="19">
        <f>IF('[1]Vmesna vrtilna_SKLOP1'!F2830&lt;&gt;"",'[1]Vmesna vrtilna_SKLOP1'!I2830,"")</f>
        <v>43.86</v>
      </c>
      <c r="I2830" s="20" t="str">
        <f>IF(I2829="Skupaj:","DDV (22%):",IF(I2829="DDV (22%):","Skupaj z DDV:",IF(AND('[1]Vmesna vrtilna_SKLOP1'!C2830&lt;&gt;"",'[1]Vmesna vrtilna_SKLOP1'!E2830=""),"Skupaj:","")))</f>
        <v/>
      </c>
      <c r="J2830" s="21">
        <f t="shared" si="89"/>
        <v>0</v>
      </c>
      <c r="K2830" s="21">
        <f>IF(I2830="Skupaj z DDV:",SUM(K2828,K2829),IF(I2830="DDV (22%):",K2829*0.22,IF(AND('[1]Vmesna vrtilna_SKLOP1'!C2830&lt;&gt;"",'[1]Vmesna vrtilna_SKLOP1'!D2830=""),'[1]Vmesna vrtilna_SKLOP1'!J2830,IF(F2830&lt;&gt;"",IF('[1]Vmesna vrtilna_SKLOP1'!J2830&lt;&gt;"",'[1]Vmesna vrtilna_SKLOP1'!J2830,""),""))))</f>
        <v>307.02</v>
      </c>
      <c r="L2830" s="22">
        <f>IF(I2829="Skupaj:","DDV (22%):",IF(I2829="DDV (22%):","Skupaj z DDV:",IF(AND('[1]Vmesna vrtilna_SKLOP1'!C2830&lt;&gt;"",'[1]Vmesna vrtilna_SKLOP1'!E2830=""),"Skupaj:",IF(AND('[1]Vmesna vrtilna_SKLOP1'!C2830&lt;&gt;"",'[1]Vmesna vrtilna_SKLOP1'!D2830=""),'[1]Vmesna vrtilna_SKLOP1'!J2830,IF(F2830&lt;&gt;"",IF('[1]Vmesna vrtilna_SKLOP1'!J2830&lt;&gt;"",'[1]Vmesna vrtilna_SKLOP1'!J2830,""),"")))))</f>
        <v>307.02</v>
      </c>
      <c r="M2830" s="22">
        <f t="shared" si="88"/>
        <v>0</v>
      </c>
      <c r="N2830" s="22" t="str">
        <f>IF(IFERROR(VLOOKUP(B2830,'[1]Vmesna vrtilna_SKLOP1'!B:J,7,0),"")=0,"",IFERROR(VLOOKUP(B2830,'[1]Vmesna vrtilna_SKLOP1'!B:J,7,0),""))</f>
        <v/>
      </c>
      <c r="O2830" s="22"/>
    </row>
    <row r="2831" spans="2:15" ht="15" customHeight="1" x14ac:dyDescent="0.3">
      <c r="B2831" s="15" t="str">
        <f>IF(AND('[1]Vmesna vrtilna_SKLOP1'!B2831&lt;&gt;"",'[1]Vmesna vrtilna_SKLOP1'!C2831&lt;&gt;""),IF('[1]Vmesna vrtilna_SKLOP1'!B2831&lt;&gt;"",'[1]Vmesna vrtilna_SKLOP1'!B2831,""),"")</f>
        <v/>
      </c>
      <c r="C2831" s="16" t="str">
        <f>IF(OR(C2830="Posebna oblika",C2830="Kulturno zaščiten objekt",C2830="Kulturno zaščiten objekt, Posebna oblika"),"Glej zavihek POSEBNI POGOJI",IF(SUM(N2830:Q2830)=1,"Posebna oblika",IF(SUM(N2830:Q2830)=10,"Kulturno zaščiten objekt",IF(SUM(N2830:Q2830)=11,"Kulturno zaščiten objekt, Posebna oblika",IF(AND('[1]Vmesna vrtilna_SKLOP1'!C2831&lt;&gt;"",'[1]Vmesna vrtilna_SKLOP1'!D2831&lt;&gt;""),IF('[1]Vmesna vrtilna_SKLOP1'!C2831&lt;&gt;"",'[1]Vmesna vrtilna_SKLOP1'!C2831,""),"")))))</f>
        <v/>
      </c>
      <c r="D2831" s="17" t="str">
        <f>IF(IFERROR(VLOOKUP(B2831,'[1]Vmesna vrtilna_SKLOP1'!B:J,6,0),"")=0,"",IFERROR(VLOOKUP(B2831,'[1]Vmesna vrtilna_SKLOP1'!B:J,6,0),""))</f>
        <v/>
      </c>
      <c r="E2831" s="16" t="str">
        <f>IF(IF('[1]Vmesna vrtilna_SKLOP1'!E2831&lt;&gt;"",'[1]Vmesna vrtilna_SKLOP1'!D2831,"")=0,"",IF('[1]Vmesna vrtilna_SKLOP1'!E2831&lt;&gt;"",'[1]Vmesna vrtilna_SKLOP1'!D2831,""))</f>
        <v/>
      </c>
      <c r="F2831" s="18" t="str">
        <f>IF('[1]Vmesna vrtilna_SKLOP1'!E2831&lt;&gt;"",'[1]Vmesna vrtilna_SKLOP1'!E2831,"")</f>
        <v>Demontaža vrat</v>
      </c>
      <c r="G2831" s="15" t="str">
        <f>IF('[1]Vmesna vrtilna_SKLOP1'!E2831&lt;&gt;"",'[1]Vmesna vrtilna_SKLOP1'!F2831,"")</f>
        <v>[m1]</v>
      </c>
      <c r="H2831" s="19">
        <f>IF('[1]Vmesna vrtilna_SKLOP1'!F2831&lt;&gt;"",'[1]Vmesna vrtilna_SKLOP1'!I2831,"")</f>
        <v>56.04</v>
      </c>
      <c r="I2831" s="20" t="str">
        <f>IF(I2830="Skupaj:","DDV (22%):",IF(I2830="DDV (22%):","Skupaj z DDV:",IF(AND('[1]Vmesna vrtilna_SKLOP1'!C2831&lt;&gt;"",'[1]Vmesna vrtilna_SKLOP1'!E2831=""),"Skupaj:","")))</f>
        <v/>
      </c>
      <c r="J2831" s="21">
        <f t="shared" si="89"/>
        <v>0</v>
      </c>
      <c r="K2831" s="21">
        <f>IF(I2831="Skupaj z DDV:",SUM(K2829,K2830),IF(I2831="DDV (22%):",K2830*0.22,IF(AND('[1]Vmesna vrtilna_SKLOP1'!C2831&lt;&gt;"",'[1]Vmesna vrtilna_SKLOP1'!D2831=""),'[1]Vmesna vrtilna_SKLOP1'!J2831,IF(F2831&lt;&gt;"",IF('[1]Vmesna vrtilna_SKLOP1'!J2831&lt;&gt;"",'[1]Vmesna vrtilna_SKLOP1'!J2831,""),""))))</f>
        <v>392.28</v>
      </c>
      <c r="L2831" s="22">
        <f>IF(I2830="Skupaj:","DDV (22%):",IF(I2830="DDV (22%):","Skupaj z DDV:",IF(AND('[1]Vmesna vrtilna_SKLOP1'!C2831&lt;&gt;"",'[1]Vmesna vrtilna_SKLOP1'!E2831=""),"Skupaj:",IF(AND('[1]Vmesna vrtilna_SKLOP1'!C2831&lt;&gt;"",'[1]Vmesna vrtilna_SKLOP1'!D2831=""),'[1]Vmesna vrtilna_SKLOP1'!J2831,IF(F2831&lt;&gt;"",IF('[1]Vmesna vrtilna_SKLOP1'!J2831&lt;&gt;"",'[1]Vmesna vrtilna_SKLOP1'!J2831,""),"")))))</f>
        <v>392.28</v>
      </c>
      <c r="M2831" s="22">
        <f t="shared" si="88"/>
        <v>0</v>
      </c>
      <c r="N2831" s="22" t="str">
        <f>IF(IFERROR(VLOOKUP(B2831,'[1]Vmesna vrtilna_SKLOP1'!B:J,7,0),"")=0,"",IFERROR(VLOOKUP(B2831,'[1]Vmesna vrtilna_SKLOP1'!B:J,7,0),""))</f>
        <v/>
      </c>
      <c r="O2831" s="22"/>
    </row>
    <row r="2832" spans="2:15" ht="15" customHeight="1" x14ac:dyDescent="0.3">
      <c r="B2832" s="15" t="str">
        <f>IF(AND('[1]Vmesna vrtilna_SKLOP1'!B2832&lt;&gt;"",'[1]Vmesna vrtilna_SKLOP1'!C2832&lt;&gt;""),IF('[1]Vmesna vrtilna_SKLOP1'!B2832&lt;&gt;"",'[1]Vmesna vrtilna_SKLOP1'!B2832,""),"")</f>
        <v/>
      </c>
      <c r="C2832" s="16" t="str">
        <f>IF(OR(C2831="Posebna oblika",C2831="Kulturno zaščiten objekt",C2831="Kulturno zaščiten objekt, Posebna oblika"),"Glej zavihek POSEBNI POGOJI",IF(SUM(N2831:Q2831)=1,"Posebna oblika",IF(SUM(N2831:Q2831)=10,"Kulturno zaščiten objekt",IF(SUM(N2831:Q2831)=11,"Kulturno zaščiten objekt, Posebna oblika",IF(AND('[1]Vmesna vrtilna_SKLOP1'!C2832&lt;&gt;"",'[1]Vmesna vrtilna_SKLOP1'!D2832&lt;&gt;""),IF('[1]Vmesna vrtilna_SKLOP1'!C2832&lt;&gt;"",'[1]Vmesna vrtilna_SKLOP1'!C2832,""),"")))))</f>
        <v/>
      </c>
      <c r="D2832" s="17" t="str">
        <f>IF(IFERROR(VLOOKUP(B2832,'[1]Vmesna vrtilna_SKLOP1'!B:J,6,0),"")=0,"",IFERROR(VLOOKUP(B2832,'[1]Vmesna vrtilna_SKLOP1'!B:J,6,0),""))</f>
        <v/>
      </c>
      <c r="E2832" s="16" t="str">
        <f>IF(IF('[1]Vmesna vrtilna_SKLOP1'!E2832&lt;&gt;"",'[1]Vmesna vrtilna_SKLOP1'!D2832,"")=0,"",IF('[1]Vmesna vrtilna_SKLOP1'!E2832&lt;&gt;"",'[1]Vmesna vrtilna_SKLOP1'!D2832,""))</f>
        <v/>
      </c>
      <c r="F2832" s="18" t="str">
        <f>IF('[1]Vmesna vrtilna_SKLOP1'!E2832&lt;&gt;"",'[1]Vmesna vrtilna_SKLOP1'!E2832,"")</f>
        <v>Demontaža police</v>
      </c>
      <c r="G2832" s="15" t="str">
        <f>IF('[1]Vmesna vrtilna_SKLOP1'!E2832&lt;&gt;"",'[1]Vmesna vrtilna_SKLOP1'!F2832,"")</f>
        <v>[kos]</v>
      </c>
      <c r="H2832" s="19">
        <f>IF('[1]Vmesna vrtilna_SKLOP1'!F2832&lt;&gt;"",'[1]Vmesna vrtilna_SKLOP1'!I2832,"")</f>
        <v>9</v>
      </c>
      <c r="I2832" s="20" t="str">
        <f>IF(I2831="Skupaj:","DDV (22%):",IF(I2831="DDV (22%):","Skupaj z DDV:",IF(AND('[1]Vmesna vrtilna_SKLOP1'!C2832&lt;&gt;"",'[1]Vmesna vrtilna_SKLOP1'!E2832=""),"Skupaj:","")))</f>
        <v/>
      </c>
      <c r="J2832" s="21">
        <f t="shared" si="89"/>
        <v>0</v>
      </c>
      <c r="K2832" s="21">
        <f>IF(I2832="Skupaj z DDV:",SUM(K2830,K2831),IF(I2832="DDV (22%):",K2831*0.22,IF(AND('[1]Vmesna vrtilna_SKLOP1'!C2832&lt;&gt;"",'[1]Vmesna vrtilna_SKLOP1'!D2832=""),'[1]Vmesna vrtilna_SKLOP1'!J2832,IF(F2832&lt;&gt;"",IF('[1]Vmesna vrtilna_SKLOP1'!J2832&lt;&gt;"",'[1]Vmesna vrtilna_SKLOP1'!J2832,""),""))))</f>
        <v>43.399999999999991</v>
      </c>
      <c r="L2832" s="22">
        <f>IF(I2831="Skupaj:","DDV (22%):",IF(I2831="DDV (22%):","Skupaj z DDV:",IF(AND('[1]Vmesna vrtilna_SKLOP1'!C2832&lt;&gt;"",'[1]Vmesna vrtilna_SKLOP1'!E2832=""),"Skupaj:",IF(AND('[1]Vmesna vrtilna_SKLOP1'!C2832&lt;&gt;"",'[1]Vmesna vrtilna_SKLOP1'!D2832=""),'[1]Vmesna vrtilna_SKLOP1'!J2832,IF(F2832&lt;&gt;"",IF('[1]Vmesna vrtilna_SKLOP1'!J2832&lt;&gt;"",'[1]Vmesna vrtilna_SKLOP1'!J2832,""),"")))))</f>
        <v>43.399999999999991</v>
      </c>
      <c r="M2832" s="22">
        <f t="shared" si="88"/>
        <v>0</v>
      </c>
      <c r="N2832" s="22" t="str">
        <f>IF(IFERROR(VLOOKUP(B2832,'[1]Vmesna vrtilna_SKLOP1'!B:J,7,0),"")=0,"",IFERROR(VLOOKUP(B2832,'[1]Vmesna vrtilna_SKLOP1'!B:J,7,0),""))</f>
        <v/>
      </c>
      <c r="O2832" s="22"/>
    </row>
    <row r="2833" spans="2:15" ht="15" customHeight="1" x14ac:dyDescent="0.3">
      <c r="B2833" s="15" t="str">
        <f>IF(AND('[1]Vmesna vrtilna_SKLOP1'!B2833&lt;&gt;"",'[1]Vmesna vrtilna_SKLOP1'!C2833&lt;&gt;""),IF('[1]Vmesna vrtilna_SKLOP1'!B2833&lt;&gt;"",'[1]Vmesna vrtilna_SKLOP1'!B2833,""),"")</f>
        <v/>
      </c>
      <c r="C2833" s="16" t="str">
        <f>IF(OR(C2832="Posebna oblika",C2832="Kulturno zaščiten objekt",C2832="Kulturno zaščiten objekt, Posebna oblika"),"Glej zavihek POSEBNI POGOJI",IF(SUM(N2832:Q2832)=1,"Posebna oblika",IF(SUM(N2832:Q2832)=10,"Kulturno zaščiten objekt",IF(SUM(N2832:Q2832)=11,"Kulturno zaščiten objekt, Posebna oblika",IF(AND('[1]Vmesna vrtilna_SKLOP1'!C2833&lt;&gt;"",'[1]Vmesna vrtilna_SKLOP1'!D2833&lt;&gt;""),IF('[1]Vmesna vrtilna_SKLOP1'!C2833&lt;&gt;"",'[1]Vmesna vrtilna_SKLOP1'!C2833,""),"")))))</f>
        <v/>
      </c>
      <c r="D2833" s="17" t="str">
        <f>IF(IFERROR(VLOOKUP(B2833,'[1]Vmesna vrtilna_SKLOP1'!B:J,6,0),"")=0,"",IFERROR(VLOOKUP(B2833,'[1]Vmesna vrtilna_SKLOP1'!B:J,6,0),""))</f>
        <v/>
      </c>
      <c r="E2833" s="16" t="str">
        <f>IF(IF('[1]Vmesna vrtilna_SKLOP1'!E2833&lt;&gt;"",'[1]Vmesna vrtilna_SKLOP1'!D2833,"")=0,"",IF('[1]Vmesna vrtilna_SKLOP1'!E2833&lt;&gt;"",'[1]Vmesna vrtilna_SKLOP1'!D2833,""))</f>
        <v/>
      </c>
      <c r="F2833" s="18" t="str">
        <f>IF('[1]Vmesna vrtilna_SKLOP1'!E2833&lt;&gt;"",'[1]Vmesna vrtilna_SKLOP1'!E2833,"")</f>
        <v/>
      </c>
      <c r="G2833" s="15" t="str">
        <f>IF('[1]Vmesna vrtilna_SKLOP1'!E2833&lt;&gt;"",'[1]Vmesna vrtilna_SKLOP1'!F2833,"")</f>
        <v/>
      </c>
      <c r="H2833" s="19" t="str">
        <f>IF('[1]Vmesna vrtilna_SKLOP1'!F2833&lt;&gt;"",'[1]Vmesna vrtilna_SKLOP1'!I2833,"")</f>
        <v/>
      </c>
      <c r="I2833" s="20" t="str">
        <f>IF(I2832="Skupaj:","DDV (22%):",IF(I2832="DDV (22%):","Skupaj z DDV:",IF(AND('[1]Vmesna vrtilna_SKLOP1'!C2833&lt;&gt;"",'[1]Vmesna vrtilna_SKLOP1'!E2833=""),"Skupaj:","")))</f>
        <v/>
      </c>
      <c r="J2833" s="21" t="str">
        <f t="shared" si="89"/>
        <v/>
      </c>
      <c r="K2833" s="21" t="str">
        <f>IF(I2833="Skupaj z DDV:",SUM(K2831,K2832),IF(I2833="DDV (22%):",K2832*0.22,IF(AND('[1]Vmesna vrtilna_SKLOP1'!C2833&lt;&gt;"",'[1]Vmesna vrtilna_SKLOP1'!D2833=""),'[1]Vmesna vrtilna_SKLOP1'!J2833,IF(F2833&lt;&gt;"",IF('[1]Vmesna vrtilna_SKLOP1'!J2833&lt;&gt;"",'[1]Vmesna vrtilna_SKLOP1'!J2833,""),""))))</f>
        <v/>
      </c>
      <c r="L2833" s="22" t="str">
        <f>IF(I2832="Skupaj:","DDV (22%):",IF(I2832="DDV (22%):","Skupaj z DDV:",IF(AND('[1]Vmesna vrtilna_SKLOP1'!C2833&lt;&gt;"",'[1]Vmesna vrtilna_SKLOP1'!E2833=""),"Skupaj:",IF(AND('[1]Vmesna vrtilna_SKLOP1'!C2833&lt;&gt;"",'[1]Vmesna vrtilna_SKLOP1'!D2833=""),'[1]Vmesna vrtilna_SKLOP1'!J2833,IF(F2833&lt;&gt;"",IF('[1]Vmesna vrtilna_SKLOP1'!J2833&lt;&gt;"",'[1]Vmesna vrtilna_SKLOP1'!J2833,""),"")))))</f>
        <v/>
      </c>
      <c r="M2833" s="22">
        <f t="shared" si="88"/>
        <v>0</v>
      </c>
      <c r="N2833" s="22" t="str">
        <f>IF(IFERROR(VLOOKUP(B2833,'[1]Vmesna vrtilna_SKLOP1'!B:J,7,0),"")=0,"",IFERROR(VLOOKUP(B2833,'[1]Vmesna vrtilna_SKLOP1'!B:J,7,0),""))</f>
        <v/>
      </c>
      <c r="O2833" s="22"/>
    </row>
    <row r="2834" spans="2:15" ht="15" customHeight="1" x14ac:dyDescent="0.3">
      <c r="B2834" s="15" t="str">
        <f>IF(AND('[1]Vmesna vrtilna_SKLOP1'!B2834&lt;&gt;"",'[1]Vmesna vrtilna_SKLOP1'!C2834&lt;&gt;""),IF('[1]Vmesna vrtilna_SKLOP1'!B2834&lt;&gt;"",'[1]Vmesna vrtilna_SKLOP1'!B2834,""),"")</f>
        <v/>
      </c>
      <c r="C2834" s="16" t="str">
        <f>IF(OR(C2833="Posebna oblika",C2833="Kulturno zaščiten objekt",C2833="Kulturno zaščiten objekt, Posebna oblika"),"Glej zavihek POSEBNI POGOJI",IF(SUM(N2833:Q2833)=1,"Posebna oblika",IF(SUM(N2833:Q2833)=10,"Kulturno zaščiten objekt",IF(SUM(N2833:Q2833)=11,"Kulturno zaščiten objekt, Posebna oblika",IF(AND('[1]Vmesna vrtilna_SKLOP1'!C2834&lt;&gt;"",'[1]Vmesna vrtilna_SKLOP1'!D2834&lt;&gt;""),IF('[1]Vmesna vrtilna_SKLOP1'!C2834&lt;&gt;"",'[1]Vmesna vrtilna_SKLOP1'!C2834,""),"")))))</f>
        <v/>
      </c>
      <c r="D2834" s="17" t="str">
        <f>IF(IFERROR(VLOOKUP(B2834,'[1]Vmesna vrtilna_SKLOP1'!B:J,6,0),"")=0,"",IFERROR(VLOOKUP(B2834,'[1]Vmesna vrtilna_SKLOP1'!B:J,6,0),""))</f>
        <v/>
      </c>
      <c r="E2834" s="16" t="str">
        <f>IF(IF('[1]Vmesna vrtilna_SKLOP1'!E2834&lt;&gt;"",'[1]Vmesna vrtilna_SKLOP1'!D2834,"")=0,"",IF('[1]Vmesna vrtilna_SKLOP1'!E2834&lt;&gt;"",'[1]Vmesna vrtilna_SKLOP1'!D2834,""))</f>
        <v>Montaža</v>
      </c>
      <c r="F2834" s="18" t="str">
        <f>IF('[1]Vmesna vrtilna_SKLOP1'!E2834&lt;&gt;"",'[1]Vmesna vrtilna_SKLOP1'!E2834,"")</f>
        <v>RAL montaža oken z zidarskimi deli</v>
      </c>
      <c r="G2834" s="15" t="str">
        <f>IF('[1]Vmesna vrtilna_SKLOP1'!E2834&lt;&gt;"",'[1]Vmesna vrtilna_SKLOP1'!F2834,"")</f>
        <v>[m1]</v>
      </c>
      <c r="H2834" s="19">
        <f>IF('[1]Vmesna vrtilna_SKLOP1'!F2834&lt;&gt;"",'[1]Vmesna vrtilna_SKLOP1'!I2834,"")</f>
        <v>43.86</v>
      </c>
      <c r="I2834" s="20" t="str">
        <f>IF(I2833="Skupaj:","DDV (22%):",IF(I2833="DDV (22%):","Skupaj z DDV:",IF(AND('[1]Vmesna vrtilna_SKLOP1'!C2834&lt;&gt;"",'[1]Vmesna vrtilna_SKLOP1'!E2834=""),"Skupaj:","")))</f>
        <v/>
      </c>
      <c r="J2834" s="21">
        <f t="shared" si="89"/>
        <v>0</v>
      </c>
      <c r="K2834" s="21">
        <f>IF(I2834="Skupaj z DDV:",SUM(K2832,K2833),IF(I2834="DDV (22%):",K2833*0.22,IF(AND('[1]Vmesna vrtilna_SKLOP1'!C2834&lt;&gt;"",'[1]Vmesna vrtilna_SKLOP1'!D2834=""),'[1]Vmesna vrtilna_SKLOP1'!J2834,IF(F2834&lt;&gt;"",IF('[1]Vmesna vrtilna_SKLOP1'!J2834&lt;&gt;"",'[1]Vmesna vrtilna_SKLOP1'!J2834,""),""))))</f>
        <v>1491.2400000000002</v>
      </c>
      <c r="L2834" s="22">
        <f>IF(I2833="Skupaj:","DDV (22%):",IF(I2833="DDV (22%):","Skupaj z DDV:",IF(AND('[1]Vmesna vrtilna_SKLOP1'!C2834&lt;&gt;"",'[1]Vmesna vrtilna_SKLOP1'!E2834=""),"Skupaj:",IF(AND('[1]Vmesna vrtilna_SKLOP1'!C2834&lt;&gt;"",'[1]Vmesna vrtilna_SKLOP1'!D2834=""),'[1]Vmesna vrtilna_SKLOP1'!J2834,IF(F2834&lt;&gt;"",IF('[1]Vmesna vrtilna_SKLOP1'!J2834&lt;&gt;"",'[1]Vmesna vrtilna_SKLOP1'!J2834,""),"")))))</f>
        <v>1491.2400000000002</v>
      </c>
      <c r="M2834" s="22">
        <f t="shared" si="88"/>
        <v>0</v>
      </c>
      <c r="N2834" s="22" t="str">
        <f>IF(IFERROR(VLOOKUP(B2834,'[1]Vmesna vrtilna_SKLOP1'!B:J,7,0),"")=0,"",IFERROR(VLOOKUP(B2834,'[1]Vmesna vrtilna_SKLOP1'!B:J,7,0),""))</f>
        <v/>
      </c>
      <c r="O2834" s="22"/>
    </row>
    <row r="2835" spans="2:15" ht="15" customHeight="1" x14ac:dyDescent="0.3">
      <c r="B2835" s="15" t="str">
        <f>IF(AND('[1]Vmesna vrtilna_SKLOP1'!B2835&lt;&gt;"",'[1]Vmesna vrtilna_SKLOP1'!C2835&lt;&gt;""),IF('[1]Vmesna vrtilna_SKLOP1'!B2835&lt;&gt;"",'[1]Vmesna vrtilna_SKLOP1'!B2835,""),"")</f>
        <v/>
      </c>
      <c r="C2835" s="16" t="str">
        <f>IF(OR(C2834="Posebna oblika",C2834="Kulturno zaščiten objekt",C2834="Kulturno zaščiten objekt, Posebna oblika"),"Glej zavihek POSEBNI POGOJI",IF(SUM(N2834:Q2834)=1,"Posebna oblika",IF(SUM(N2834:Q2834)=10,"Kulturno zaščiten objekt",IF(SUM(N2834:Q2834)=11,"Kulturno zaščiten objekt, Posebna oblika",IF(AND('[1]Vmesna vrtilna_SKLOP1'!C2835&lt;&gt;"",'[1]Vmesna vrtilna_SKLOP1'!D2835&lt;&gt;""),IF('[1]Vmesna vrtilna_SKLOP1'!C2835&lt;&gt;"",'[1]Vmesna vrtilna_SKLOP1'!C2835,""),"")))))</f>
        <v/>
      </c>
      <c r="D2835" s="17" t="str">
        <f>IF(IFERROR(VLOOKUP(B2835,'[1]Vmesna vrtilna_SKLOP1'!B:J,6,0),"")=0,"",IFERROR(VLOOKUP(B2835,'[1]Vmesna vrtilna_SKLOP1'!B:J,6,0),""))</f>
        <v/>
      </c>
      <c r="E2835" s="16" t="str">
        <f>IF(IF('[1]Vmesna vrtilna_SKLOP1'!E2835&lt;&gt;"",'[1]Vmesna vrtilna_SKLOP1'!D2835,"")=0,"",IF('[1]Vmesna vrtilna_SKLOP1'!E2835&lt;&gt;"",'[1]Vmesna vrtilna_SKLOP1'!D2835,""))</f>
        <v/>
      </c>
      <c r="F2835" s="18" t="str">
        <f>IF('[1]Vmesna vrtilna_SKLOP1'!E2835&lt;&gt;"",'[1]Vmesna vrtilna_SKLOP1'!E2835,"")</f>
        <v>RAL montaža vrat z zidarskimi deli</v>
      </c>
      <c r="G2835" s="15" t="str">
        <f>IF('[1]Vmesna vrtilna_SKLOP1'!E2835&lt;&gt;"",'[1]Vmesna vrtilna_SKLOP1'!F2835,"")</f>
        <v>[m1]</v>
      </c>
      <c r="H2835" s="19">
        <f>IF('[1]Vmesna vrtilna_SKLOP1'!F2835&lt;&gt;"",'[1]Vmesna vrtilna_SKLOP1'!I2835,"")</f>
        <v>56.04</v>
      </c>
      <c r="I2835" s="20" t="str">
        <f>IF(I2834="Skupaj:","DDV (22%):",IF(I2834="DDV (22%):","Skupaj z DDV:",IF(AND('[1]Vmesna vrtilna_SKLOP1'!C2835&lt;&gt;"",'[1]Vmesna vrtilna_SKLOP1'!E2835=""),"Skupaj:","")))</f>
        <v/>
      </c>
      <c r="J2835" s="21">
        <f t="shared" si="89"/>
        <v>0</v>
      </c>
      <c r="K2835" s="21">
        <f>IF(I2835="Skupaj z DDV:",SUM(K2833,K2834),IF(I2835="DDV (22%):",K2834*0.22,IF(AND('[1]Vmesna vrtilna_SKLOP1'!C2835&lt;&gt;"",'[1]Vmesna vrtilna_SKLOP1'!D2835=""),'[1]Vmesna vrtilna_SKLOP1'!J2835,IF(F2835&lt;&gt;"",IF('[1]Vmesna vrtilna_SKLOP1'!J2835&lt;&gt;"",'[1]Vmesna vrtilna_SKLOP1'!J2835,""),""))))</f>
        <v>1905.3600000000001</v>
      </c>
      <c r="L2835" s="22">
        <f>IF(I2834="Skupaj:","DDV (22%):",IF(I2834="DDV (22%):","Skupaj z DDV:",IF(AND('[1]Vmesna vrtilna_SKLOP1'!C2835&lt;&gt;"",'[1]Vmesna vrtilna_SKLOP1'!E2835=""),"Skupaj:",IF(AND('[1]Vmesna vrtilna_SKLOP1'!C2835&lt;&gt;"",'[1]Vmesna vrtilna_SKLOP1'!D2835=""),'[1]Vmesna vrtilna_SKLOP1'!J2835,IF(F2835&lt;&gt;"",IF('[1]Vmesna vrtilna_SKLOP1'!J2835&lt;&gt;"",'[1]Vmesna vrtilna_SKLOP1'!J2835,""),"")))))</f>
        <v>1905.3600000000001</v>
      </c>
      <c r="M2835" s="22">
        <f t="shared" si="88"/>
        <v>0</v>
      </c>
      <c r="N2835" s="22" t="str">
        <f>IF(IFERROR(VLOOKUP(B2835,'[1]Vmesna vrtilna_SKLOP1'!B:J,7,0),"")=0,"",IFERROR(VLOOKUP(B2835,'[1]Vmesna vrtilna_SKLOP1'!B:J,7,0),""))</f>
        <v/>
      </c>
      <c r="O2835" s="22"/>
    </row>
    <row r="2836" spans="2:15" ht="15" customHeight="1" x14ac:dyDescent="0.3">
      <c r="B2836" s="15" t="str">
        <f>IF(AND('[1]Vmesna vrtilna_SKLOP1'!B2836&lt;&gt;"",'[1]Vmesna vrtilna_SKLOP1'!C2836&lt;&gt;""),IF('[1]Vmesna vrtilna_SKLOP1'!B2836&lt;&gt;"",'[1]Vmesna vrtilna_SKLOP1'!B2836,""),"")</f>
        <v/>
      </c>
      <c r="C2836" s="16" t="str">
        <f>IF(OR(C2835="Posebna oblika",C2835="Kulturno zaščiten objekt",C2835="Kulturno zaščiten objekt, Posebna oblika"),"Glej zavihek POSEBNI POGOJI",IF(SUM(N2835:Q2835)=1,"Posebna oblika",IF(SUM(N2835:Q2835)=10,"Kulturno zaščiten objekt",IF(SUM(N2835:Q2835)=11,"Kulturno zaščiten objekt, Posebna oblika",IF(AND('[1]Vmesna vrtilna_SKLOP1'!C2836&lt;&gt;"",'[1]Vmesna vrtilna_SKLOP1'!D2836&lt;&gt;""),IF('[1]Vmesna vrtilna_SKLOP1'!C2836&lt;&gt;"",'[1]Vmesna vrtilna_SKLOP1'!C2836,""),"")))))</f>
        <v/>
      </c>
      <c r="D2836" s="17" t="str">
        <f>IF(IFERROR(VLOOKUP(B2836,'[1]Vmesna vrtilna_SKLOP1'!B:J,6,0),"")=0,"",IFERROR(VLOOKUP(B2836,'[1]Vmesna vrtilna_SKLOP1'!B:J,6,0),""))</f>
        <v/>
      </c>
      <c r="E2836" s="16" t="str">
        <f>IF(IF('[1]Vmesna vrtilna_SKLOP1'!E2836&lt;&gt;"",'[1]Vmesna vrtilna_SKLOP1'!D2836,"")=0,"",IF('[1]Vmesna vrtilna_SKLOP1'!E2836&lt;&gt;"",'[1]Vmesna vrtilna_SKLOP1'!D2836,""))</f>
        <v/>
      </c>
      <c r="F2836" s="18" t="str">
        <f>IF('[1]Vmesna vrtilna_SKLOP1'!E2836&lt;&gt;"",'[1]Vmesna vrtilna_SKLOP1'!E2836,"")</f>
        <v>Montaža police</v>
      </c>
      <c r="G2836" s="15" t="str">
        <f>IF('[1]Vmesna vrtilna_SKLOP1'!E2836&lt;&gt;"",'[1]Vmesna vrtilna_SKLOP1'!F2836,"")</f>
        <v>[kos]</v>
      </c>
      <c r="H2836" s="19">
        <f>IF('[1]Vmesna vrtilna_SKLOP1'!F2836&lt;&gt;"",'[1]Vmesna vrtilna_SKLOP1'!I2836,"")</f>
        <v>9</v>
      </c>
      <c r="I2836" s="20" t="str">
        <f>IF(I2835="Skupaj:","DDV (22%):",IF(I2835="DDV (22%):","Skupaj z DDV:",IF(AND('[1]Vmesna vrtilna_SKLOP1'!C2836&lt;&gt;"",'[1]Vmesna vrtilna_SKLOP1'!E2836=""),"Skupaj:","")))</f>
        <v/>
      </c>
      <c r="J2836" s="21">
        <f t="shared" si="89"/>
        <v>0</v>
      </c>
      <c r="K2836" s="21">
        <f>IF(I2836="Skupaj z DDV:",SUM(K2834,K2835),IF(I2836="DDV (22%):",K2835*0.22,IF(AND('[1]Vmesna vrtilna_SKLOP1'!C2836&lt;&gt;"",'[1]Vmesna vrtilna_SKLOP1'!D2836=""),'[1]Vmesna vrtilna_SKLOP1'!J2836,IF(F2836&lt;&gt;"",IF('[1]Vmesna vrtilna_SKLOP1'!J2836&lt;&gt;"",'[1]Vmesna vrtilna_SKLOP1'!J2836,""),""))))</f>
        <v>86.799999999999983</v>
      </c>
      <c r="L2836" s="22">
        <f>IF(I2835="Skupaj:","DDV (22%):",IF(I2835="DDV (22%):","Skupaj z DDV:",IF(AND('[1]Vmesna vrtilna_SKLOP1'!C2836&lt;&gt;"",'[1]Vmesna vrtilna_SKLOP1'!E2836=""),"Skupaj:",IF(AND('[1]Vmesna vrtilna_SKLOP1'!C2836&lt;&gt;"",'[1]Vmesna vrtilna_SKLOP1'!D2836=""),'[1]Vmesna vrtilna_SKLOP1'!J2836,IF(F2836&lt;&gt;"",IF('[1]Vmesna vrtilna_SKLOP1'!J2836&lt;&gt;"",'[1]Vmesna vrtilna_SKLOP1'!J2836,""),"")))))</f>
        <v>86.799999999999983</v>
      </c>
      <c r="M2836" s="22">
        <f t="shared" si="88"/>
        <v>0</v>
      </c>
      <c r="N2836" s="22" t="str">
        <f>IF(IFERROR(VLOOKUP(B2836,'[1]Vmesna vrtilna_SKLOP1'!B:J,7,0),"")=0,"",IFERROR(VLOOKUP(B2836,'[1]Vmesna vrtilna_SKLOP1'!B:J,7,0),""))</f>
        <v/>
      </c>
      <c r="O2836" s="22"/>
    </row>
    <row r="2837" spans="2:15" ht="15" customHeight="1" x14ac:dyDescent="0.3">
      <c r="B2837" s="15" t="str">
        <f>IF(AND('[1]Vmesna vrtilna_SKLOP1'!B2837&lt;&gt;"",'[1]Vmesna vrtilna_SKLOP1'!C2837&lt;&gt;""),IF('[1]Vmesna vrtilna_SKLOP1'!B2837&lt;&gt;"",'[1]Vmesna vrtilna_SKLOP1'!B2837,""),"")</f>
        <v/>
      </c>
      <c r="C2837" s="16" t="str">
        <f>IF(OR(C2836="Posebna oblika",C2836="Kulturno zaščiten objekt",C2836="Kulturno zaščiten objekt, Posebna oblika"),"Glej zavihek POSEBNI POGOJI",IF(SUM(N2836:Q2836)=1,"Posebna oblika",IF(SUM(N2836:Q2836)=10,"Kulturno zaščiten objekt",IF(SUM(N2836:Q2836)=11,"Kulturno zaščiten objekt, Posebna oblika",IF(AND('[1]Vmesna vrtilna_SKLOP1'!C2837&lt;&gt;"",'[1]Vmesna vrtilna_SKLOP1'!D2837&lt;&gt;""),IF('[1]Vmesna vrtilna_SKLOP1'!C2837&lt;&gt;"",'[1]Vmesna vrtilna_SKLOP1'!C2837,""),"")))))</f>
        <v/>
      </c>
      <c r="D2837" s="17" t="str">
        <f>IF(IFERROR(VLOOKUP(B2837,'[1]Vmesna vrtilna_SKLOP1'!B:J,6,0),"")=0,"",IFERROR(VLOOKUP(B2837,'[1]Vmesna vrtilna_SKLOP1'!B:J,6,0),""))</f>
        <v/>
      </c>
      <c r="E2837" s="16" t="str">
        <f>IF(IF('[1]Vmesna vrtilna_SKLOP1'!E2837&lt;&gt;"",'[1]Vmesna vrtilna_SKLOP1'!D2837,"")=0,"",IF('[1]Vmesna vrtilna_SKLOP1'!E2837&lt;&gt;"",'[1]Vmesna vrtilna_SKLOP1'!D2837,""))</f>
        <v/>
      </c>
      <c r="F2837" s="18" t="str">
        <f>IF('[1]Vmesna vrtilna_SKLOP1'!E2837&lt;&gt;"",'[1]Vmesna vrtilna_SKLOP1'!E2837,"")</f>
        <v/>
      </c>
      <c r="G2837" s="15" t="str">
        <f>IF('[1]Vmesna vrtilna_SKLOP1'!E2837&lt;&gt;"",'[1]Vmesna vrtilna_SKLOP1'!F2837,"")</f>
        <v/>
      </c>
      <c r="H2837" s="19" t="str">
        <f>IF('[1]Vmesna vrtilna_SKLOP1'!F2837&lt;&gt;"",'[1]Vmesna vrtilna_SKLOP1'!I2837,"")</f>
        <v/>
      </c>
      <c r="I2837" s="20" t="str">
        <f>IF(I2836="Skupaj:","DDV (22%):",IF(I2836="DDV (22%):","Skupaj z DDV:",IF(AND('[1]Vmesna vrtilna_SKLOP1'!C2837&lt;&gt;"",'[1]Vmesna vrtilna_SKLOP1'!E2837=""),"Skupaj:","")))</f>
        <v/>
      </c>
      <c r="J2837" s="21" t="str">
        <f t="shared" si="89"/>
        <v/>
      </c>
      <c r="K2837" s="21" t="str">
        <f>IF(I2837="Skupaj z DDV:",SUM(K2835,K2836),IF(I2837="DDV (22%):",K2836*0.22,IF(AND('[1]Vmesna vrtilna_SKLOP1'!C2837&lt;&gt;"",'[1]Vmesna vrtilna_SKLOP1'!D2837=""),'[1]Vmesna vrtilna_SKLOP1'!J2837,IF(F2837&lt;&gt;"",IF('[1]Vmesna vrtilna_SKLOP1'!J2837&lt;&gt;"",'[1]Vmesna vrtilna_SKLOP1'!J2837,""),""))))</f>
        <v/>
      </c>
      <c r="L2837" s="22" t="str">
        <f>IF(I2836="Skupaj:","DDV (22%):",IF(I2836="DDV (22%):","Skupaj z DDV:",IF(AND('[1]Vmesna vrtilna_SKLOP1'!C2837&lt;&gt;"",'[1]Vmesna vrtilna_SKLOP1'!E2837=""),"Skupaj:",IF(AND('[1]Vmesna vrtilna_SKLOP1'!C2837&lt;&gt;"",'[1]Vmesna vrtilna_SKLOP1'!D2837=""),'[1]Vmesna vrtilna_SKLOP1'!J2837,IF(F2837&lt;&gt;"",IF('[1]Vmesna vrtilna_SKLOP1'!J2837&lt;&gt;"",'[1]Vmesna vrtilna_SKLOP1'!J2837,""),"")))))</f>
        <v/>
      </c>
      <c r="M2837" s="22">
        <f t="shared" si="88"/>
        <v>0</v>
      </c>
      <c r="N2837" s="22" t="str">
        <f>IF(IFERROR(VLOOKUP(B2837,'[1]Vmesna vrtilna_SKLOP1'!B:J,7,0),"")=0,"",IFERROR(VLOOKUP(B2837,'[1]Vmesna vrtilna_SKLOP1'!B:J,7,0),""))</f>
        <v/>
      </c>
      <c r="O2837" s="22"/>
    </row>
    <row r="2838" spans="2:15" ht="15" customHeight="1" x14ac:dyDescent="0.3">
      <c r="B2838" s="15" t="str">
        <f>IF(AND('[1]Vmesna vrtilna_SKLOP1'!B2838&lt;&gt;"",'[1]Vmesna vrtilna_SKLOP1'!C2838&lt;&gt;""),IF('[1]Vmesna vrtilna_SKLOP1'!B2838&lt;&gt;"",'[1]Vmesna vrtilna_SKLOP1'!B2838,""),"")</f>
        <v/>
      </c>
      <c r="C2838" s="16" t="str">
        <f>IF(OR(C2837="Posebna oblika",C2837="Kulturno zaščiten objekt",C2837="Kulturno zaščiten objekt, Posebna oblika"),"Glej zavihek POSEBNI POGOJI",IF(SUM(N2837:Q2837)=1,"Posebna oblika",IF(SUM(N2837:Q2837)=10,"Kulturno zaščiten objekt",IF(SUM(N2837:Q2837)=11,"Kulturno zaščiten objekt, Posebna oblika",IF(AND('[1]Vmesna vrtilna_SKLOP1'!C2838&lt;&gt;"",'[1]Vmesna vrtilna_SKLOP1'!D2838&lt;&gt;""),IF('[1]Vmesna vrtilna_SKLOP1'!C2838&lt;&gt;"",'[1]Vmesna vrtilna_SKLOP1'!C2838,""),"")))))</f>
        <v/>
      </c>
      <c r="D2838" s="17" t="str">
        <f>IF(IFERROR(VLOOKUP(B2838,'[1]Vmesna vrtilna_SKLOP1'!B:J,6,0),"")=0,"",IFERROR(VLOOKUP(B2838,'[1]Vmesna vrtilna_SKLOP1'!B:J,6,0),""))</f>
        <v/>
      </c>
      <c r="E2838" s="16" t="str">
        <f>IF(IF('[1]Vmesna vrtilna_SKLOP1'!E2838&lt;&gt;"",'[1]Vmesna vrtilna_SKLOP1'!D2838,"")=0,"",IF('[1]Vmesna vrtilna_SKLOP1'!E2838&lt;&gt;"",'[1]Vmesna vrtilna_SKLOP1'!D2838,""))</f>
        <v>Odvoz na deponijo</v>
      </c>
      <c r="F2838" s="18" t="str">
        <f>IF('[1]Vmesna vrtilna_SKLOP1'!E2838&lt;&gt;"",'[1]Vmesna vrtilna_SKLOP1'!E2838,"")</f>
        <v>Odvoz na deponijo</v>
      </c>
      <c r="G2838" s="15" t="str">
        <f>IF('[1]Vmesna vrtilna_SKLOP1'!E2838&lt;&gt;"",'[1]Vmesna vrtilna_SKLOP1'!F2838,"")</f>
        <v>[m1]</v>
      </c>
      <c r="H2838" s="19">
        <f>IF('[1]Vmesna vrtilna_SKLOP1'!F2838&lt;&gt;"",'[1]Vmesna vrtilna_SKLOP1'!I2838,"")</f>
        <v>99.9</v>
      </c>
      <c r="I2838" s="20" t="str">
        <f>IF(I2837="Skupaj:","DDV (22%):",IF(I2837="DDV (22%):","Skupaj z DDV:",IF(AND('[1]Vmesna vrtilna_SKLOP1'!C2838&lt;&gt;"",'[1]Vmesna vrtilna_SKLOP1'!E2838=""),"Skupaj:","")))</f>
        <v/>
      </c>
      <c r="J2838" s="21">
        <f t="shared" si="89"/>
        <v>0</v>
      </c>
      <c r="K2838" s="21">
        <f>IF(I2838="Skupaj z DDV:",SUM(K2836,K2837),IF(I2838="DDV (22%):",K2837*0.22,IF(AND('[1]Vmesna vrtilna_SKLOP1'!C2838&lt;&gt;"",'[1]Vmesna vrtilna_SKLOP1'!D2838=""),'[1]Vmesna vrtilna_SKLOP1'!J2838,IF(F2838&lt;&gt;"",IF('[1]Vmesna vrtilna_SKLOP1'!J2838&lt;&gt;"",'[1]Vmesna vrtilna_SKLOP1'!J2838,""),""))))</f>
        <v>299.70000000000005</v>
      </c>
      <c r="L2838" s="22">
        <f>IF(I2837="Skupaj:","DDV (22%):",IF(I2837="DDV (22%):","Skupaj z DDV:",IF(AND('[1]Vmesna vrtilna_SKLOP1'!C2838&lt;&gt;"",'[1]Vmesna vrtilna_SKLOP1'!E2838=""),"Skupaj:",IF(AND('[1]Vmesna vrtilna_SKLOP1'!C2838&lt;&gt;"",'[1]Vmesna vrtilna_SKLOP1'!D2838=""),'[1]Vmesna vrtilna_SKLOP1'!J2838,IF(F2838&lt;&gt;"",IF('[1]Vmesna vrtilna_SKLOP1'!J2838&lt;&gt;"",'[1]Vmesna vrtilna_SKLOP1'!J2838,""),"")))))</f>
        <v>299.70000000000005</v>
      </c>
      <c r="M2838" s="22">
        <f t="shared" si="88"/>
        <v>0</v>
      </c>
      <c r="N2838" s="22" t="str">
        <f>IF(IFERROR(VLOOKUP(B2838,'[1]Vmesna vrtilna_SKLOP1'!B:J,7,0),"")=0,"",IFERROR(VLOOKUP(B2838,'[1]Vmesna vrtilna_SKLOP1'!B:J,7,0),""))</f>
        <v/>
      </c>
      <c r="O2838" s="22"/>
    </row>
    <row r="2839" spans="2:15" ht="15" customHeight="1" x14ac:dyDescent="0.3">
      <c r="B2839" s="15" t="str">
        <f>IF(AND('[1]Vmesna vrtilna_SKLOP1'!B2839&lt;&gt;"",'[1]Vmesna vrtilna_SKLOP1'!C2839&lt;&gt;""),IF('[1]Vmesna vrtilna_SKLOP1'!B2839&lt;&gt;"",'[1]Vmesna vrtilna_SKLOP1'!B2839,""),"")</f>
        <v/>
      </c>
      <c r="C2839" s="16" t="str">
        <f>IF(OR(C2838="Posebna oblika",C2838="Kulturno zaščiten objekt",C2838="Kulturno zaščiten objekt, Posebna oblika"),"Glej zavihek POSEBNI POGOJI",IF(SUM(N2838:Q2838)=1,"Posebna oblika",IF(SUM(N2838:Q2838)=10,"Kulturno zaščiten objekt",IF(SUM(N2838:Q2838)=11,"Kulturno zaščiten objekt, Posebna oblika",IF(AND('[1]Vmesna vrtilna_SKLOP1'!C2839&lt;&gt;"",'[1]Vmesna vrtilna_SKLOP1'!D2839&lt;&gt;""),IF('[1]Vmesna vrtilna_SKLOP1'!C2839&lt;&gt;"",'[1]Vmesna vrtilna_SKLOP1'!C2839,""),"")))))</f>
        <v/>
      </c>
      <c r="D2839" s="17" t="str">
        <f>IF(IFERROR(VLOOKUP(B2839,'[1]Vmesna vrtilna_SKLOP1'!B:J,6,0),"")=0,"",IFERROR(VLOOKUP(B2839,'[1]Vmesna vrtilna_SKLOP1'!B:J,6,0),""))</f>
        <v/>
      </c>
      <c r="E2839" s="16" t="str">
        <f>IF(IF('[1]Vmesna vrtilna_SKLOP1'!E2839&lt;&gt;"",'[1]Vmesna vrtilna_SKLOP1'!D2839,"")=0,"",IF('[1]Vmesna vrtilna_SKLOP1'!E2839&lt;&gt;"",'[1]Vmesna vrtilna_SKLOP1'!D2839,""))</f>
        <v/>
      </c>
      <c r="F2839" s="18" t="str">
        <f>IF('[1]Vmesna vrtilna_SKLOP1'!E2839&lt;&gt;"",'[1]Vmesna vrtilna_SKLOP1'!E2839,"")</f>
        <v/>
      </c>
      <c r="G2839" s="15" t="str">
        <f>IF('[1]Vmesna vrtilna_SKLOP1'!E2839&lt;&gt;"",'[1]Vmesna vrtilna_SKLOP1'!F2839,"")</f>
        <v/>
      </c>
      <c r="H2839" s="19" t="str">
        <f>IF('[1]Vmesna vrtilna_SKLOP1'!F2839&lt;&gt;"",'[1]Vmesna vrtilna_SKLOP1'!I2839,"")</f>
        <v/>
      </c>
      <c r="I2839" s="20" t="str">
        <f>IF(I2838="Skupaj:","DDV (22%):",IF(I2838="DDV (22%):","Skupaj z DDV:",IF(AND('[1]Vmesna vrtilna_SKLOP1'!C2839&lt;&gt;"",'[1]Vmesna vrtilna_SKLOP1'!E2839=""),"Skupaj:","")))</f>
        <v/>
      </c>
      <c r="J2839" s="21" t="str">
        <f t="shared" si="89"/>
        <v/>
      </c>
      <c r="K2839" s="21" t="str">
        <f>IF(I2839="Skupaj z DDV:",SUM(K2837,K2838),IF(I2839="DDV (22%):",K2838*0.22,IF(AND('[1]Vmesna vrtilna_SKLOP1'!C2839&lt;&gt;"",'[1]Vmesna vrtilna_SKLOP1'!D2839=""),'[1]Vmesna vrtilna_SKLOP1'!J2839,IF(F2839&lt;&gt;"",IF('[1]Vmesna vrtilna_SKLOP1'!J2839&lt;&gt;"",'[1]Vmesna vrtilna_SKLOP1'!J2839,""),""))))</f>
        <v/>
      </c>
      <c r="L2839" s="22" t="str">
        <f>IF(I2838="Skupaj:","DDV (22%):",IF(I2838="DDV (22%):","Skupaj z DDV:",IF(AND('[1]Vmesna vrtilna_SKLOP1'!C2839&lt;&gt;"",'[1]Vmesna vrtilna_SKLOP1'!E2839=""),"Skupaj:",IF(AND('[1]Vmesna vrtilna_SKLOP1'!C2839&lt;&gt;"",'[1]Vmesna vrtilna_SKLOP1'!D2839=""),'[1]Vmesna vrtilna_SKLOP1'!J2839,IF(F2839&lt;&gt;"",IF('[1]Vmesna vrtilna_SKLOP1'!J2839&lt;&gt;"",'[1]Vmesna vrtilna_SKLOP1'!J2839,""),"")))))</f>
        <v/>
      </c>
      <c r="M2839" s="22">
        <f t="shared" si="88"/>
        <v>0</v>
      </c>
      <c r="N2839" s="22" t="str">
        <f>IF(IFERROR(VLOOKUP(B2839,'[1]Vmesna vrtilna_SKLOP1'!B:J,7,0),"")=0,"",IFERROR(VLOOKUP(B2839,'[1]Vmesna vrtilna_SKLOP1'!B:J,7,0),""))</f>
        <v/>
      </c>
      <c r="O2839" s="22"/>
    </row>
    <row r="2840" spans="2:15" ht="15" customHeight="1" x14ac:dyDescent="0.3">
      <c r="B2840" s="15" t="str">
        <f>IF(AND('[1]Vmesna vrtilna_SKLOP1'!B2840&lt;&gt;"",'[1]Vmesna vrtilna_SKLOP1'!C2840&lt;&gt;""),IF('[1]Vmesna vrtilna_SKLOP1'!B2840&lt;&gt;"",'[1]Vmesna vrtilna_SKLOP1'!B2840,""),"")</f>
        <v/>
      </c>
      <c r="C2840" s="16" t="str">
        <f>IF(OR(C2839="Posebna oblika",C2839="Kulturno zaščiten objekt",C2839="Kulturno zaščiten objekt, Posebna oblika"),"Glej zavihek POSEBNI POGOJI",IF(SUM(N2839:Q2839)=1,"Posebna oblika",IF(SUM(N2839:Q2839)=10,"Kulturno zaščiten objekt",IF(SUM(N2839:Q2839)=11,"Kulturno zaščiten objekt, Posebna oblika",IF(AND('[1]Vmesna vrtilna_SKLOP1'!C2840&lt;&gt;"",'[1]Vmesna vrtilna_SKLOP1'!D2840&lt;&gt;""),IF('[1]Vmesna vrtilna_SKLOP1'!C2840&lt;&gt;"",'[1]Vmesna vrtilna_SKLOP1'!C2840,""),"")))))</f>
        <v/>
      </c>
      <c r="D2840" s="17" t="str">
        <f>IF(IFERROR(VLOOKUP(B2840,'[1]Vmesna vrtilna_SKLOP1'!B:J,6,0),"")=0,"",IFERROR(VLOOKUP(B2840,'[1]Vmesna vrtilna_SKLOP1'!B:J,6,0),""))</f>
        <v/>
      </c>
      <c r="E2840" s="16" t="str">
        <f>IF(IF('[1]Vmesna vrtilna_SKLOP1'!E2840&lt;&gt;"",'[1]Vmesna vrtilna_SKLOP1'!D2840,"")=0,"",IF('[1]Vmesna vrtilna_SKLOP1'!E2840&lt;&gt;"",'[1]Vmesna vrtilna_SKLOP1'!D2840,""))</f>
        <v>Slikopleskarska dela</v>
      </c>
      <c r="F2840" s="18" t="str">
        <f>IF('[1]Vmesna vrtilna_SKLOP1'!E2840&lt;&gt;"",'[1]Vmesna vrtilna_SKLOP1'!E2840,"")</f>
        <v>Slikopleskarska dela na špaletah</v>
      </c>
      <c r="G2840" s="15" t="str">
        <f>IF('[1]Vmesna vrtilna_SKLOP1'!E2840&lt;&gt;"",'[1]Vmesna vrtilna_SKLOP1'!F2840,"")</f>
        <v>[m1]</v>
      </c>
      <c r="H2840" s="19">
        <f>IF('[1]Vmesna vrtilna_SKLOP1'!F2840&lt;&gt;"",'[1]Vmesna vrtilna_SKLOP1'!I2840,"")</f>
        <v>56.48</v>
      </c>
      <c r="I2840" s="20" t="str">
        <f>IF(I2839="Skupaj:","DDV (22%):",IF(I2839="DDV (22%):","Skupaj z DDV:",IF(AND('[1]Vmesna vrtilna_SKLOP1'!C2840&lt;&gt;"",'[1]Vmesna vrtilna_SKLOP1'!E2840=""),"Skupaj:","")))</f>
        <v/>
      </c>
      <c r="J2840" s="21">
        <f t="shared" si="89"/>
        <v>0</v>
      </c>
      <c r="K2840" s="21">
        <f>IF(I2840="Skupaj z DDV:",SUM(K2838,K2839),IF(I2840="DDV (22%):",K2839*0.22,IF(AND('[1]Vmesna vrtilna_SKLOP1'!C2840&lt;&gt;"",'[1]Vmesna vrtilna_SKLOP1'!D2840=""),'[1]Vmesna vrtilna_SKLOP1'!J2840,IF(F2840&lt;&gt;"",IF('[1]Vmesna vrtilna_SKLOP1'!J2840&lt;&gt;"",'[1]Vmesna vrtilna_SKLOP1'!J2840,""),""))))</f>
        <v>799.2</v>
      </c>
      <c r="L2840" s="22">
        <f>IF(I2839="Skupaj:","DDV (22%):",IF(I2839="DDV (22%):","Skupaj z DDV:",IF(AND('[1]Vmesna vrtilna_SKLOP1'!C2840&lt;&gt;"",'[1]Vmesna vrtilna_SKLOP1'!E2840=""),"Skupaj:",IF(AND('[1]Vmesna vrtilna_SKLOP1'!C2840&lt;&gt;"",'[1]Vmesna vrtilna_SKLOP1'!D2840=""),'[1]Vmesna vrtilna_SKLOP1'!J2840,IF(F2840&lt;&gt;"",IF('[1]Vmesna vrtilna_SKLOP1'!J2840&lt;&gt;"",'[1]Vmesna vrtilna_SKLOP1'!J2840,""),"")))))</f>
        <v>799.2</v>
      </c>
      <c r="M2840" s="22">
        <f t="shared" si="88"/>
        <v>0</v>
      </c>
      <c r="N2840" s="22" t="str">
        <f>IF(IFERROR(VLOOKUP(B2840,'[1]Vmesna vrtilna_SKLOP1'!B:J,7,0),"")=0,"",IFERROR(VLOOKUP(B2840,'[1]Vmesna vrtilna_SKLOP1'!B:J,7,0),""))</f>
        <v/>
      </c>
      <c r="O2840" s="22"/>
    </row>
    <row r="2841" spans="2:15" ht="15" customHeight="1" x14ac:dyDescent="0.3">
      <c r="B2841" s="15" t="str">
        <f>IF(AND('[1]Vmesna vrtilna_SKLOP1'!B2841&lt;&gt;"",'[1]Vmesna vrtilna_SKLOP1'!C2841&lt;&gt;""),IF('[1]Vmesna vrtilna_SKLOP1'!B2841&lt;&gt;"",'[1]Vmesna vrtilna_SKLOP1'!B2841,""),"")</f>
        <v/>
      </c>
      <c r="C2841" s="16" t="str">
        <f>IF(OR(C2840="Posebna oblika",C2840="Kulturno zaščiten objekt",C2840="Kulturno zaščiten objekt, Posebna oblika"),"Glej zavihek POSEBNI POGOJI",IF(SUM(N2840:Q2840)=1,"Posebna oblika",IF(SUM(N2840:Q2840)=10,"Kulturno zaščiten objekt",IF(SUM(N2840:Q2840)=11,"Kulturno zaščiten objekt, Posebna oblika",IF(AND('[1]Vmesna vrtilna_SKLOP1'!C2841&lt;&gt;"",'[1]Vmesna vrtilna_SKLOP1'!D2841&lt;&gt;""),IF('[1]Vmesna vrtilna_SKLOP1'!C2841&lt;&gt;"",'[1]Vmesna vrtilna_SKLOP1'!C2841,""),"")))))</f>
        <v/>
      </c>
      <c r="D2841" s="17" t="str">
        <f>IF(IFERROR(VLOOKUP(B2841,'[1]Vmesna vrtilna_SKLOP1'!B:J,6,0),"")=0,"",IFERROR(VLOOKUP(B2841,'[1]Vmesna vrtilna_SKLOP1'!B:J,6,0),""))</f>
        <v/>
      </c>
      <c r="E2841" s="16" t="str">
        <f>IF(IF('[1]Vmesna vrtilna_SKLOP1'!E2841&lt;&gt;"",'[1]Vmesna vrtilna_SKLOP1'!D2841,"")=0,"",IF('[1]Vmesna vrtilna_SKLOP1'!E2841&lt;&gt;"",'[1]Vmesna vrtilna_SKLOP1'!D2841,""))</f>
        <v/>
      </c>
      <c r="F2841" s="18" t="str">
        <f>IF('[1]Vmesna vrtilna_SKLOP1'!E2841&lt;&gt;"",'[1]Vmesna vrtilna_SKLOP1'!E2841,"")</f>
        <v/>
      </c>
      <c r="G2841" s="15" t="str">
        <f>IF('[1]Vmesna vrtilna_SKLOP1'!E2841&lt;&gt;"",'[1]Vmesna vrtilna_SKLOP1'!F2841,"")</f>
        <v/>
      </c>
      <c r="H2841" s="19" t="str">
        <f>IF('[1]Vmesna vrtilna_SKLOP1'!F2841&lt;&gt;"",'[1]Vmesna vrtilna_SKLOP1'!I2841,"")</f>
        <v/>
      </c>
      <c r="I2841" s="20" t="str">
        <f>IF(I2840="Skupaj:","DDV (22%):",IF(I2840="DDV (22%):","Skupaj z DDV:",IF(AND('[1]Vmesna vrtilna_SKLOP1'!C2841&lt;&gt;"",'[1]Vmesna vrtilna_SKLOP1'!E2841=""),"Skupaj:","")))</f>
        <v/>
      </c>
      <c r="J2841" s="21" t="str">
        <f t="shared" si="89"/>
        <v/>
      </c>
      <c r="K2841" s="21" t="str">
        <f>IF(I2841="Skupaj z DDV:",SUM(K2839,K2840),IF(I2841="DDV (22%):",K2840*0.22,IF(AND('[1]Vmesna vrtilna_SKLOP1'!C2841&lt;&gt;"",'[1]Vmesna vrtilna_SKLOP1'!D2841=""),'[1]Vmesna vrtilna_SKLOP1'!J2841,IF(F2841&lt;&gt;"",IF('[1]Vmesna vrtilna_SKLOP1'!J2841&lt;&gt;"",'[1]Vmesna vrtilna_SKLOP1'!J2841,""),""))))</f>
        <v/>
      </c>
      <c r="L2841" s="22" t="str">
        <f>IF(I2840="Skupaj:","DDV (22%):",IF(I2840="DDV (22%):","Skupaj z DDV:",IF(AND('[1]Vmesna vrtilna_SKLOP1'!C2841&lt;&gt;"",'[1]Vmesna vrtilna_SKLOP1'!E2841=""),"Skupaj:",IF(AND('[1]Vmesna vrtilna_SKLOP1'!C2841&lt;&gt;"",'[1]Vmesna vrtilna_SKLOP1'!D2841=""),'[1]Vmesna vrtilna_SKLOP1'!J2841,IF(F2841&lt;&gt;"",IF('[1]Vmesna vrtilna_SKLOP1'!J2841&lt;&gt;"",'[1]Vmesna vrtilna_SKLOP1'!J2841,""),"")))))</f>
        <v/>
      </c>
      <c r="M2841" s="22">
        <f t="shared" si="88"/>
        <v>0</v>
      </c>
      <c r="N2841" s="22" t="str">
        <f>IF(IFERROR(VLOOKUP(B2841,'[1]Vmesna vrtilna_SKLOP1'!B:J,7,0),"")=0,"",IFERROR(VLOOKUP(B2841,'[1]Vmesna vrtilna_SKLOP1'!B:J,7,0),""))</f>
        <v/>
      </c>
      <c r="O2841" s="22"/>
    </row>
    <row r="2842" spans="2:15" ht="15" customHeight="1" x14ac:dyDescent="0.3">
      <c r="B2842" s="15" t="str">
        <f>IF(AND('[1]Vmesna vrtilna_SKLOP1'!B2842&lt;&gt;"",'[1]Vmesna vrtilna_SKLOP1'!C2842&lt;&gt;""),IF('[1]Vmesna vrtilna_SKLOP1'!B2842&lt;&gt;"",'[1]Vmesna vrtilna_SKLOP1'!B2842,""),"")</f>
        <v/>
      </c>
      <c r="C2842" s="16" t="str">
        <f>IF(OR(C2841="Posebna oblika",C2841="Kulturno zaščiten objekt",C2841="Kulturno zaščiten objekt, Posebna oblika"),"Glej zavihek POSEBNI POGOJI",IF(SUM(N2841:Q2841)=1,"Posebna oblika",IF(SUM(N2841:Q2841)=10,"Kulturno zaščiten objekt",IF(SUM(N2841:Q2841)=11,"Kulturno zaščiten objekt, Posebna oblika",IF(AND('[1]Vmesna vrtilna_SKLOP1'!C2842&lt;&gt;"",'[1]Vmesna vrtilna_SKLOP1'!D2842&lt;&gt;""),IF('[1]Vmesna vrtilna_SKLOP1'!C2842&lt;&gt;"",'[1]Vmesna vrtilna_SKLOP1'!C2842,""),"")))))</f>
        <v/>
      </c>
      <c r="D2842" s="17" t="str">
        <f>IF(IFERROR(VLOOKUP(B2842,'[1]Vmesna vrtilna_SKLOP1'!B:J,6,0),"")=0,"",IFERROR(VLOOKUP(B2842,'[1]Vmesna vrtilna_SKLOP1'!B:J,6,0),""))</f>
        <v/>
      </c>
      <c r="E2842" s="16" t="str">
        <f>IF(IF('[1]Vmesna vrtilna_SKLOP1'!E2842&lt;&gt;"",'[1]Vmesna vrtilna_SKLOP1'!D2842,"")=0,"",IF('[1]Vmesna vrtilna_SKLOP1'!E2842&lt;&gt;"",'[1]Vmesna vrtilna_SKLOP1'!D2842,""))</f>
        <v/>
      </c>
      <c r="F2842" s="18" t="str">
        <f>IF('[1]Vmesna vrtilna_SKLOP1'!E2842&lt;&gt;"",'[1]Vmesna vrtilna_SKLOP1'!E2842,"")</f>
        <v/>
      </c>
      <c r="G2842" s="15" t="str">
        <f>IF('[1]Vmesna vrtilna_SKLOP1'!E2842&lt;&gt;"",'[1]Vmesna vrtilna_SKLOP1'!F2842,"")</f>
        <v/>
      </c>
      <c r="H2842" s="19" t="str">
        <f>IF('[1]Vmesna vrtilna_SKLOP1'!F2842&lt;&gt;"",'[1]Vmesna vrtilna_SKLOP1'!I2842,"")</f>
        <v/>
      </c>
      <c r="I2842" s="20" t="str">
        <f>IF(I2841="Skupaj:","DDV (22%):",IF(I2841="DDV (22%):","Skupaj z DDV:",IF(AND('[1]Vmesna vrtilna_SKLOP1'!C2842&lt;&gt;"",'[1]Vmesna vrtilna_SKLOP1'!E2842=""),"Skupaj:","")))</f>
        <v>Skupaj:</v>
      </c>
      <c r="J2842" s="21">
        <f t="shared" si="89"/>
        <v>0</v>
      </c>
      <c r="K2842" s="21">
        <f>IF(I2842="Skupaj z DDV:",SUM(K2840,K2841),IF(I2842="DDV (22%):",K2841*0.22,IF(AND('[1]Vmesna vrtilna_SKLOP1'!C2842&lt;&gt;"",'[1]Vmesna vrtilna_SKLOP1'!D2842=""),'[1]Vmesna vrtilna_SKLOP1'!J2842,IF(F2842&lt;&gt;"",IF('[1]Vmesna vrtilna_SKLOP1'!J2842&lt;&gt;"",'[1]Vmesna vrtilna_SKLOP1'!J2842,""),""))))</f>
        <v>25442.043906138806</v>
      </c>
      <c r="L2842" s="22" t="str">
        <f>IF(I2841="Skupaj:","DDV (22%):",IF(I2841="DDV (22%):","Skupaj z DDV:",IF(AND('[1]Vmesna vrtilna_SKLOP1'!C2842&lt;&gt;"",'[1]Vmesna vrtilna_SKLOP1'!E2842=""),"Skupaj:",IF(AND('[1]Vmesna vrtilna_SKLOP1'!C2842&lt;&gt;"",'[1]Vmesna vrtilna_SKLOP1'!D2842=""),'[1]Vmesna vrtilna_SKLOP1'!J2842,IF(F2842&lt;&gt;"",IF('[1]Vmesna vrtilna_SKLOP1'!J2842&lt;&gt;"",'[1]Vmesna vrtilna_SKLOP1'!J2842,""),"")))))</f>
        <v>Skupaj:</v>
      </c>
      <c r="M2842" s="22">
        <f t="shared" si="88"/>
        <v>0</v>
      </c>
      <c r="N2842" s="22" t="str">
        <f>IF(IFERROR(VLOOKUP(B2842,'[1]Vmesna vrtilna_SKLOP1'!B:J,7,0),"")=0,"",IFERROR(VLOOKUP(B2842,'[1]Vmesna vrtilna_SKLOP1'!B:J,7,0),""))</f>
        <v/>
      </c>
      <c r="O2842" s="22"/>
    </row>
    <row r="2843" spans="2:15" ht="15" customHeight="1" x14ac:dyDescent="0.3">
      <c r="B2843" s="15" t="str">
        <f>IF(AND('[1]Vmesna vrtilna_SKLOP1'!B2843&lt;&gt;"",'[1]Vmesna vrtilna_SKLOP1'!C2843&lt;&gt;""),IF('[1]Vmesna vrtilna_SKLOP1'!B2843&lt;&gt;"",'[1]Vmesna vrtilna_SKLOP1'!B2843,""),"")</f>
        <v/>
      </c>
      <c r="C2843" s="16" t="str">
        <f>IF(OR(C2842="Posebna oblika",C2842="Kulturno zaščiten objekt",C2842="Kulturno zaščiten objekt, Posebna oblika"),"Glej zavihek POSEBNI POGOJI",IF(SUM(N2842:Q2842)=1,"Posebna oblika",IF(SUM(N2842:Q2842)=10,"Kulturno zaščiten objekt",IF(SUM(N2842:Q2842)=11,"Kulturno zaščiten objekt, Posebna oblika",IF(AND('[1]Vmesna vrtilna_SKLOP1'!C2843&lt;&gt;"",'[1]Vmesna vrtilna_SKLOP1'!D2843&lt;&gt;""),IF('[1]Vmesna vrtilna_SKLOP1'!C2843&lt;&gt;"",'[1]Vmesna vrtilna_SKLOP1'!C2843,""),"")))))</f>
        <v/>
      </c>
      <c r="D2843" s="17" t="str">
        <f>IF(IFERROR(VLOOKUP(B2843,'[1]Vmesna vrtilna_SKLOP1'!B:J,6,0),"")=0,"",IFERROR(VLOOKUP(B2843,'[1]Vmesna vrtilna_SKLOP1'!B:J,6,0),""))</f>
        <v/>
      </c>
      <c r="E2843" s="16" t="str">
        <f>IF(IF('[1]Vmesna vrtilna_SKLOP1'!E2843&lt;&gt;"",'[1]Vmesna vrtilna_SKLOP1'!D2843,"")=0,"",IF('[1]Vmesna vrtilna_SKLOP1'!E2843&lt;&gt;"",'[1]Vmesna vrtilna_SKLOP1'!D2843,""))</f>
        <v/>
      </c>
      <c r="F2843" s="18" t="str">
        <f>IF('[1]Vmesna vrtilna_SKLOP1'!E2843&lt;&gt;"",'[1]Vmesna vrtilna_SKLOP1'!E2843,"")</f>
        <v/>
      </c>
      <c r="G2843" s="15" t="str">
        <f>IF('[1]Vmesna vrtilna_SKLOP1'!E2843&lt;&gt;"",'[1]Vmesna vrtilna_SKLOP1'!F2843,"")</f>
        <v/>
      </c>
      <c r="H2843" s="19" t="str">
        <f>IF('[1]Vmesna vrtilna_SKLOP1'!F2843&lt;&gt;"",'[1]Vmesna vrtilna_SKLOP1'!I2843,"")</f>
        <v/>
      </c>
      <c r="I2843" s="20" t="str">
        <f>IF(I2842="Skupaj:","DDV (22%):",IF(I2842="DDV (22%):","Skupaj z DDV:",IF(AND('[1]Vmesna vrtilna_SKLOP1'!C2843&lt;&gt;"",'[1]Vmesna vrtilna_SKLOP1'!E2843=""),"Skupaj:","")))</f>
        <v>DDV (22%):</v>
      </c>
      <c r="J2843" s="21">
        <f t="shared" si="89"/>
        <v>0</v>
      </c>
      <c r="K2843" s="21">
        <f>IF(I2843="Skupaj z DDV:",SUM(K2841,K2842),IF(I2843="DDV (22%):",K2842*0.22,IF(AND('[1]Vmesna vrtilna_SKLOP1'!C2843&lt;&gt;"",'[1]Vmesna vrtilna_SKLOP1'!D2843=""),'[1]Vmesna vrtilna_SKLOP1'!J2843,IF(F2843&lt;&gt;"",IF('[1]Vmesna vrtilna_SKLOP1'!J2843&lt;&gt;"",'[1]Vmesna vrtilna_SKLOP1'!J2843,""),""))))</f>
        <v>5597.2496593505375</v>
      </c>
      <c r="L2843" s="22" t="str">
        <f>IF(I2842="Skupaj:","DDV (22%):",IF(I2842="DDV (22%):","Skupaj z DDV:",IF(AND('[1]Vmesna vrtilna_SKLOP1'!C2843&lt;&gt;"",'[1]Vmesna vrtilna_SKLOP1'!E2843=""),"Skupaj:",IF(AND('[1]Vmesna vrtilna_SKLOP1'!C2843&lt;&gt;"",'[1]Vmesna vrtilna_SKLOP1'!D2843=""),'[1]Vmesna vrtilna_SKLOP1'!J2843,IF(F2843&lt;&gt;"",IF('[1]Vmesna vrtilna_SKLOP1'!J2843&lt;&gt;"",'[1]Vmesna vrtilna_SKLOP1'!J2843,""),"")))))</f>
        <v>DDV (22%):</v>
      </c>
      <c r="M2843" s="22">
        <f t="shared" si="88"/>
        <v>0</v>
      </c>
      <c r="N2843" s="22" t="str">
        <f>IF(IFERROR(VLOOKUP(B2843,'[1]Vmesna vrtilna_SKLOP1'!B:J,7,0),"")=0,"",IFERROR(VLOOKUP(B2843,'[1]Vmesna vrtilna_SKLOP1'!B:J,7,0),""))</f>
        <v/>
      </c>
      <c r="O2843" s="22"/>
    </row>
    <row r="2844" spans="2:15" ht="15" customHeight="1" x14ac:dyDescent="0.3">
      <c r="B2844" s="15" t="str">
        <f>IF(AND('[1]Vmesna vrtilna_SKLOP1'!B2844&lt;&gt;"",'[1]Vmesna vrtilna_SKLOP1'!C2844&lt;&gt;""),IF('[1]Vmesna vrtilna_SKLOP1'!B2844&lt;&gt;"",'[1]Vmesna vrtilna_SKLOP1'!B2844,""),"")</f>
        <v/>
      </c>
      <c r="C2844" s="16" t="str">
        <f>IF(OR(C2843="Posebna oblika",C2843="Kulturno zaščiten objekt",C2843="Kulturno zaščiten objekt, Posebna oblika"),"Glej zavihek POSEBNI POGOJI",IF(SUM(N2843:Q2843)=1,"Posebna oblika",IF(SUM(N2843:Q2843)=10,"Kulturno zaščiten objekt",IF(SUM(N2843:Q2843)=11,"Kulturno zaščiten objekt, Posebna oblika",IF(AND('[1]Vmesna vrtilna_SKLOP1'!C2844&lt;&gt;"",'[1]Vmesna vrtilna_SKLOP1'!D2844&lt;&gt;""),IF('[1]Vmesna vrtilna_SKLOP1'!C2844&lt;&gt;"",'[1]Vmesna vrtilna_SKLOP1'!C2844,""),"")))))</f>
        <v/>
      </c>
      <c r="D2844" s="17" t="str">
        <f>IF(IFERROR(VLOOKUP(B2844,'[1]Vmesna vrtilna_SKLOP1'!B:J,6,0),"")=0,"",IFERROR(VLOOKUP(B2844,'[1]Vmesna vrtilna_SKLOP1'!B:J,6,0),""))</f>
        <v/>
      </c>
      <c r="E2844" s="16" t="str">
        <f>IF(IF('[1]Vmesna vrtilna_SKLOP1'!E2844&lt;&gt;"",'[1]Vmesna vrtilna_SKLOP1'!D2844,"")=0,"",IF('[1]Vmesna vrtilna_SKLOP1'!E2844&lt;&gt;"",'[1]Vmesna vrtilna_SKLOP1'!D2844,""))</f>
        <v/>
      </c>
      <c r="F2844" s="18" t="str">
        <f>IF('[1]Vmesna vrtilna_SKLOP1'!E2844&lt;&gt;"",'[1]Vmesna vrtilna_SKLOP1'!E2844,"")</f>
        <v/>
      </c>
      <c r="G2844" s="15" t="str">
        <f>IF('[1]Vmesna vrtilna_SKLOP1'!E2844&lt;&gt;"",'[1]Vmesna vrtilna_SKLOP1'!F2844,"")</f>
        <v/>
      </c>
      <c r="H2844" s="19" t="str">
        <f>IF('[1]Vmesna vrtilna_SKLOP1'!F2844&lt;&gt;"",'[1]Vmesna vrtilna_SKLOP1'!I2844,"")</f>
        <v/>
      </c>
      <c r="I2844" s="20" t="str">
        <f>IF(I2843="Skupaj:","DDV (22%):",IF(I2843="DDV (22%):","Skupaj z DDV:",IF(AND('[1]Vmesna vrtilna_SKLOP1'!C2844&lt;&gt;"",'[1]Vmesna vrtilna_SKLOP1'!E2844=""),"Skupaj:","")))</f>
        <v>Skupaj z DDV:</v>
      </c>
      <c r="J2844" s="21">
        <f t="shared" si="89"/>
        <v>0</v>
      </c>
      <c r="K2844" s="21">
        <f>IF(I2844="Skupaj z DDV:",SUM(K2842,K2843),IF(I2844="DDV (22%):",K2843*0.22,IF(AND('[1]Vmesna vrtilna_SKLOP1'!C2844&lt;&gt;"",'[1]Vmesna vrtilna_SKLOP1'!D2844=""),'[1]Vmesna vrtilna_SKLOP1'!J2844,IF(F2844&lt;&gt;"",IF('[1]Vmesna vrtilna_SKLOP1'!J2844&lt;&gt;"",'[1]Vmesna vrtilna_SKLOP1'!J2844,""),""))))</f>
        <v>31039.293565489344</v>
      </c>
      <c r="L2844" s="22" t="str">
        <f>IF(I2843="Skupaj:","DDV (22%):",IF(I2843="DDV (22%):","Skupaj z DDV:",IF(AND('[1]Vmesna vrtilna_SKLOP1'!C2844&lt;&gt;"",'[1]Vmesna vrtilna_SKLOP1'!E2844=""),"Skupaj:",IF(AND('[1]Vmesna vrtilna_SKLOP1'!C2844&lt;&gt;"",'[1]Vmesna vrtilna_SKLOP1'!D2844=""),'[1]Vmesna vrtilna_SKLOP1'!J2844,IF(F2844&lt;&gt;"",IF('[1]Vmesna vrtilna_SKLOP1'!J2844&lt;&gt;"",'[1]Vmesna vrtilna_SKLOP1'!J2844,""),"")))))</f>
        <v>Skupaj z DDV:</v>
      </c>
      <c r="M2844" s="22">
        <f t="shared" si="88"/>
        <v>0</v>
      </c>
      <c r="N2844" s="22" t="str">
        <f>IF(IFERROR(VLOOKUP(B2844,'[1]Vmesna vrtilna_SKLOP1'!B:J,7,0),"")=0,"",IFERROR(VLOOKUP(B2844,'[1]Vmesna vrtilna_SKLOP1'!B:J,7,0),""))</f>
        <v/>
      </c>
      <c r="O2844" s="22"/>
    </row>
    <row r="2845" spans="2:15" ht="15" customHeight="1" x14ac:dyDescent="0.3">
      <c r="B2845" s="15">
        <f>IF(AND('[1]Vmesna vrtilna_SKLOP1'!B2845&lt;&gt;"",'[1]Vmesna vrtilna_SKLOP1'!C2845&lt;&gt;""),IF('[1]Vmesna vrtilna_SKLOP1'!B2845&lt;&gt;"",'[1]Vmesna vrtilna_SKLOP1'!B2845,""),"")</f>
        <v>92</v>
      </c>
      <c r="C2845" s="16" t="str">
        <f>IF(OR(C2844="Posebna oblika",C2844="Kulturno zaščiten objekt",C2844="Kulturno zaščiten objekt, Posebna oblika"),"Glej zavihek POSEBNI POGOJI",IF(SUM(N2844:Q2844)=1,"Posebna oblika",IF(SUM(N2844:Q2844)=10,"Kulturno zaščiten objekt",IF(SUM(N2844:Q2844)=11,"Kulturno zaščiten objekt, Posebna oblika",IF(AND('[1]Vmesna vrtilna_SKLOP1'!C2845&lt;&gt;"",'[1]Vmesna vrtilna_SKLOP1'!D2845&lt;&gt;""),IF('[1]Vmesna vrtilna_SKLOP1'!C2845&lt;&gt;"",'[1]Vmesna vrtilna_SKLOP1'!C2845,""),"")))))</f>
        <v>Kresniške Poljane 32</v>
      </c>
      <c r="D2845" s="17">
        <f>IF(IFERROR(VLOOKUP(B2845,'[1]Vmesna vrtilna_SKLOP1'!B:J,6,0),"")=0,"",IFERROR(VLOOKUP(B2845,'[1]Vmesna vrtilna_SKLOP1'!B:J,6,0),""))</f>
        <v>1</v>
      </c>
      <c r="E2845" s="16" t="str">
        <f>IF(IF('[1]Vmesna vrtilna_SKLOP1'!E2845&lt;&gt;"",'[1]Vmesna vrtilna_SKLOP1'!D2845,"")=0,"",IF('[1]Vmesna vrtilna_SKLOP1'!E2845&lt;&gt;"",'[1]Vmesna vrtilna_SKLOP1'!D2845,""))</f>
        <v>Okna/Vrata</v>
      </c>
      <c r="F2845" s="18" t="str">
        <f>IF('[1]Vmesna vrtilna_SKLOP1'!E2845&lt;&gt;"",'[1]Vmesna vrtilna_SKLOP1'!E2845,"")</f>
        <v>Enokrilno okno (tip: O1); dim. ŠxV: 1,25x1,2m; Material: PVC ; steklo 6/16Ar/4; Rw,st.=36 (Rw,st.+Ctr ≥ 31 dB)</v>
      </c>
      <c r="G2845" s="15" t="str">
        <f>IF('[1]Vmesna vrtilna_SKLOP1'!E2845&lt;&gt;"",'[1]Vmesna vrtilna_SKLOP1'!F2845,"")</f>
        <v>[kos]</v>
      </c>
      <c r="H2845" s="19">
        <f>IF('[1]Vmesna vrtilna_SKLOP1'!F2845&lt;&gt;"",'[1]Vmesna vrtilna_SKLOP1'!I2845,"")</f>
        <v>1</v>
      </c>
      <c r="I2845" s="20" t="str">
        <f>IF(I2844="Skupaj:","DDV (22%):",IF(I2844="DDV (22%):","Skupaj z DDV:",IF(AND('[1]Vmesna vrtilna_SKLOP1'!C2845&lt;&gt;"",'[1]Vmesna vrtilna_SKLOP1'!E2845=""),"Skupaj:","")))</f>
        <v/>
      </c>
      <c r="J2845" s="21">
        <f t="shared" si="89"/>
        <v>0</v>
      </c>
      <c r="K2845" s="21">
        <f>IF(I2845="Skupaj z DDV:",SUM(K2843,K2844),IF(I2845="DDV (22%):",K2844*0.22,IF(AND('[1]Vmesna vrtilna_SKLOP1'!C2845&lt;&gt;"",'[1]Vmesna vrtilna_SKLOP1'!D2845=""),'[1]Vmesna vrtilna_SKLOP1'!J2845,IF(F2845&lt;&gt;"",IF('[1]Vmesna vrtilna_SKLOP1'!J2845&lt;&gt;"",'[1]Vmesna vrtilna_SKLOP1'!J2845,""),""))))</f>
        <v>280.08525000000003</v>
      </c>
      <c r="L2845" s="22">
        <f>IF(I2844="Skupaj:","DDV (22%):",IF(I2844="DDV (22%):","Skupaj z DDV:",IF(AND('[1]Vmesna vrtilna_SKLOP1'!C2845&lt;&gt;"",'[1]Vmesna vrtilna_SKLOP1'!E2845=""),"Skupaj:",IF(AND('[1]Vmesna vrtilna_SKLOP1'!C2845&lt;&gt;"",'[1]Vmesna vrtilna_SKLOP1'!D2845=""),'[1]Vmesna vrtilna_SKLOP1'!J2845,IF(F2845&lt;&gt;"",IF('[1]Vmesna vrtilna_SKLOP1'!J2845&lt;&gt;"",'[1]Vmesna vrtilna_SKLOP1'!J2845,""),"")))))</f>
        <v>280.08525000000003</v>
      </c>
      <c r="M2845" s="22">
        <f t="shared" si="88"/>
        <v>0</v>
      </c>
      <c r="N2845" s="22" t="str">
        <f>IF(IFERROR(VLOOKUP(B2845,'[1]Vmesna vrtilna_SKLOP1'!B:J,7,0),"")=0,"",IFERROR(VLOOKUP(B2845,'[1]Vmesna vrtilna_SKLOP1'!B:J,7,0),""))</f>
        <v>Aprojekt</v>
      </c>
      <c r="O2845" s="22"/>
    </row>
    <row r="2846" spans="2:15" ht="15" customHeight="1" x14ac:dyDescent="0.3">
      <c r="B2846" s="15" t="str">
        <f>IF(AND('[1]Vmesna vrtilna_SKLOP1'!B2846&lt;&gt;"",'[1]Vmesna vrtilna_SKLOP1'!C2846&lt;&gt;""),IF('[1]Vmesna vrtilna_SKLOP1'!B2846&lt;&gt;"",'[1]Vmesna vrtilna_SKLOP1'!B2846,""),"")</f>
        <v/>
      </c>
      <c r="C2846" s="16" t="str">
        <f>IF(OR(C2845="Posebna oblika",C2845="Kulturno zaščiten objekt",C2845="Kulturno zaščiten objekt, Posebna oblika"),"Glej zavihek POSEBNI POGOJI",IF(SUM(N2845:Q2845)=1,"Posebna oblika",IF(SUM(N2845:Q2845)=10,"Kulturno zaščiten objekt",IF(SUM(N2845:Q2845)=11,"Kulturno zaščiten objekt, Posebna oblika",IF(AND('[1]Vmesna vrtilna_SKLOP1'!C2846&lt;&gt;"",'[1]Vmesna vrtilna_SKLOP1'!D2846&lt;&gt;""),IF('[1]Vmesna vrtilna_SKLOP1'!C2846&lt;&gt;"",'[1]Vmesna vrtilna_SKLOP1'!C2846,""),"")))))</f>
        <v/>
      </c>
      <c r="D2846" s="17" t="str">
        <f>IF(IFERROR(VLOOKUP(B2846,'[1]Vmesna vrtilna_SKLOP1'!B:J,6,0),"")=0,"",IFERROR(VLOOKUP(B2846,'[1]Vmesna vrtilna_SKLOP1'!B:J,6,0),""))</f>
        <v/>
      </c>
      <c r="E2846" s="16" t="str">
        <f>IF(IF('[1]Vmesna vrtilna_SKLOP1'!E2846&lt;&gt;"",'[1]Vmesna vrtilna_SKLOP1'!D2846,"")=0,"",IF('[1]Vmesna vrtilna_SKLOP1'!E2846&lt;&gt;"",'[1]Vmesna vrtilna_SKLOP1'!D2846,""))</f>
        <v/>
      </c>
      <c r="F2846" s="18" t="str">
        <f>IF('[1]Vmesna vrtilna_SKLOP1'!E2846&lt;&gt;"",'[1]Vmesna vrtilna_SKLOP1'!E2846,"")</f>
        <v>Dvokrilno okno (tip: O3); dim. ŠxV: 1,75x1,5m; Material: PVC, profil&gt;80mm ; steklo 10/16Ar/44.2; Rw,st.=44 (Rw,st.+Ctr ≥ 39 dB)</v>
      </c>
      <c r="G2846" s="15" t="str">
        <f>IF('[1]Vmesna vrtilna_SKLOP1'!E2846&lt;&gt;"",'[1]Vmesna vrtilna_SKLOP1'!F2846,"")</f>
        <v>[kos]</v>
      </c>
      <c r="H2846" s="19">
        <f>IF('[1]Vmesna vrtilna_SKLOP1'!F2846&lt;&gt;"",'[1]Vmesna vrtilna_SKLOP1'!I2846,"")</f>
        <v>2</v>
      </c>
      <c r="I2846" s="20" t="str">
        <f>IF(I2845="Skupaj:","DDV (22%):",IF(I2845="DDV (22%):","Skupaj z DDV:",IF(AND('[1]Vmesna vrtilna_SKLOP1'!C2846&lt;&gt;"",'[1]Vmesna vrtilna_SKLOP1'!E2846=""),"Skupaj:","")))</f>
        <v/>
      </c>
      <c r="J2846" s="21">
        <f t="shared" si="89"/>
        <v>0</v>
      </c>
      <c r="K2846" s="21">
        <f>IF(I2846="Skupaj z DDV:",SUM(K2844,K2845),IF(I2846="DDV (22%):",K2845*0.22,IF(AND('[1]Vmesna vrtilna_SKLOP1'!C2846&lt;&gt;"",'[1]Vmesna vrtilna_SKLOP1'!D2846=""),'[1]Vmesna vrtilna_SKLOP1'!J2846,IF(F2846&lt;&gt;"",IF('[1]Vmesna vrtilna_SKLOP1'!J2846&lt;&gt;"",'[1]Vmesna vrtilna_SKLOP1'!J2846,""),""))))</f>
        <v>1547.9677162500002</v>
      </c>
      <c r="L2846" s="22">
        <f>IF(I2845="Skupaj:","DDV (22%):",IF(I2845="DDV (22%):","Skupaj z DDV:",IF(AND('[1]Vmesna vrtilna_SKLOP1'!C2846&lt;&gt;"",'[1]Vmesna vrtilna_SKLOP1'!E2846=""),"Skupaj:",IF(AND('[1]Vmesna vrtilna_SKLOP1'!C2846&lt;&gt;"",'[1]Vmesna vrtilna_SKLOP1'!D2846=""),'[1]Vmesna vrtilna_SKLOP1'!J2846,IF(F2846&lt;&gt;"",IF('[1]Vmesna vrtilna_SKLOP1'!J2846&lt;&gt;"",'[1]Vmesna vrtilna_SKLOP1'!J2846,""),"")))))</f>
        <v>1547.9677162500002</v>
      </c>
      <c r="M2846" s="22">
        <f t="shared" si="88"/>
        <v>0</v>
      </c>
      <c r="N2846" s="22" t="str">
        <f>IF(IFERROR(VLOOKUP(B2846,'[1]Vmesna vrtilna_SKLOP1'!B:J,7,0),"")=0,"",IFERROR(VLOOKUP(B2846,'[1]Vmesna vrtilna_SKLOP1'!B:J,7,0),""))</f>
        <v/>
      </c>
      <c r="O2846" s="22"/>
    </row>
    <row r="2847" spans="2:15" ht="15" customHeight="1" x14ac:dyDescent="0.3">
      <c r="B2847" s="15" t="str">
        <f>IF(AND('[1]Vmesna vrtilna_SKLOP1'!B2847&lt;&gt;"",'[1]Vmesna vrtilna_SKLOP1'!C2847&lt;&gt;""),IF('[1]Vmesna vrtilna_SKLOP1'!B2847&lt;&gt;"",'[1]Vmesna vrtilna_SKLOP1'!B2847,""),"")</f>
        <v/>
      </c>
      <c r="C2847" s="16" t="str">
        <f>IF(OR(C2846="Posebna oblika",C2846="Kulturno zaščiten objekt",C2846="Kulturno zaščiten objekt, Posebna oblika"),"Glej zavihek POSEBNI POGOJI",IF(SUM(N2846:Q2846)=1,"Posebna oblika",IF(SUM(N2846:Q2846)=10,"Kulturno zaščiten objekt",IF(SUM(N2846:Q2846)=11,"Kulturno zaščiten objekt, Posebna oblika",IF(AND('[1]Vmesna vrtilna_SKLOP1'!C2847&lt;&gt;"",'[1]Vmesna vrtilna_SKLOP1'!D2847&lt;&gt;""),IF('[1]Vmesna vrtilna_SKLOP1'!C2847&lt;&gt;"",'[1]Vmesna vrtilna_SKLOP1'!C2847,""),"")))))</f>
        <v/>
      </c>
      <c r="D2847" s="17" t="str">
        <f>IF(IFERROR(VLOOKUP(B2847,'[1]Vmesna vrtilna_SKLOP1'!B:J,6,0),"")=0,"",IFERROR(VLOOKUP(B2847,'[1]Vmesna vrtilna_SKLOP1'!B:J,6,0),""))</f>
        <v/>
      </c>
      <c r="E2847" s="16" t="str">
        <f>IF(IF('[1]Vmesna vrtilna_SKLOP1'!E2847&lt;&gt;"",'[1]Vmesna vrtilna_SKLOP1'!D2847,"")=0,"",IF('[1]Vmesna vrtilna_SKLOP1'!E2847&lt;&gt;"",'[1]Vmesna vrtilna_SKLOP1'!D2847,""))</f>
        <v/>
      </c>
      <c r="F2847" s="18" t="str">
        <f>IF('[1]Vmesna vrtilna_SKLOP1'!E2847&lt;&gt;"",'[1]Vmesna vrtilna_SKLOP1'!E2847,"")</f>
        <v>Enokrilno okno (tip: O1); dim. ŠxV: 0,7x0,85m; Material: PVC, profil&gt;80mm ; steklo 10/16Ar/44.2; Rw,st.=44 (Rw,st.+Ctr ≥ 39 dB)</v>
      </c>
      <c r="G2847" s="15" t="str">
        <f>IF('[1]Vmesna vrtilna_SKLOP1'!E2847&lt;&gt;"",'[1]Vmesna vrtilna_SKLOP1'!F2847,"")</f>
        <v>[kos]</v>
      </c>
      <c r="H2847" s="19">
        <f>IF('[1]Vmesna vrtilna_SKLOP1'!F2847&lt;&gt;"",'[1]Vmesna vrtilna_SKLOP1'!I2847,"")</f>
        <v>1</v>
      </c>
      <c r="I2847" s="20" t="str">
        <f>IF(I2846="Skupaj:","DDV (22%):",IF(I2846="DDV (22%):","Skupaj z DDV:",IF(AND('[1]Vmesna vrtilna_SKLOP1'!C2847&lt;&gt;"",'[1]Vmesna vrtilna_SKLOP1'!E2847=""),"Skupaj:","")))</f>
        <v/>
      </c>
      <c r="J2847" s="21">
        <f t="shared" si="89"/>
        <v>0</v>
      </c>
      <c r="K2847" s="21">
        <f>IF(I2847="Skupaj z DDV:",SUM(K2845,K2846),IF(I2847="DDV (22%):",K2846*0.22,IF(AND('[1]Vmesna vrtilna_SKLOP1'!C2847&lt;&gt;"",'[1]Vmesna vrtilna_SKLOP1'!D2847=""),'[1]Vmesna vrtilna_SKLOP1'!J2847,IF(F2847&lt;&gt;"",IF('[1]Vmesna vrtilna_SKLOP1'!J2847&lt;&gt;"",'[1]Vmesna vrtilna_SKLOP1'!J2847,""),""))))</f>
        <v>263.70148426999998</v>
      </c>
      <c r="L2847" s="22">
        <f>IF(I2846="Skupaj:","DDV (22%):",IF(I2846="DDV (22%):","Skupaj z DDV:",IF(AND('[1]Vmesna vrtilna_SKLOP1'!C2847&lt;&gt;"",'[1]Vmesna vrtilna_SKLOP1'!E2847=""),"Skupaj:",IF(AND('[1]Vmesna vrtilna_SKLOP1'!C2847&lt;&gt;"",'[1]Vmesna vrtilna_SKLOP1'!D2847=""),'[1]Vmesna vrtilna_SKLOP1'!J2847,IF(F2847&lt;&gt;"",IF('[1]Vmesna vrtilna_SKLOP1'!J2847&lt;&gt;"",'[1]Vmesna vrtilna_SKLOP1'!J2847,""),"")))))</f>
        <v>263.70148426999998</v>
      </c>
      <c r="M2847" s="22">
        <f t="shared" si="88"/>
        <v>0</v>
      </c>
      <c r="N2847" s="22" t="str">
        <f>IF(IFERROR(VLOOKUP(B2847,'[1]Vmesna vrtilna_SKLOP1'!B:J,7,0),"")=0,"",IFERROR(VLOOKUP(B2847,'[1]Vmesna vrtilna_SKLOP1'!B:J,7,0),""))</f>
        <v/>
      </c>
      <c r="O2847" s="22"/>
    </row>
    <row r="2848" spans="2:15" ht="15" customHeight="1" x14ac:dyDescent="0.3">
      <c r="B2848" s="15" t="str">
        <f>IF(AND('[1]Vmesna vrtilna_SKLOP1'!B2848&lt;&gt;"",'[1]Vmesna vrtilna_SKLOP1'!C2848&lt;&gt;""),IF('[1]Vmesna vrtilna_SKLOP1'!B2848&lt;&gt;"",'[1]Vmesna vrtilna_SKLOP1'!B2848,""),"")</f>
        <v/>
      </c>
      <c r="C2848" s="16" t="str">
        <f>IF(OR(C2847="Posebna oblika",C2847="Kulturno zaščiten objekt",C2847="Kulturno zaščiten objekt, Posebna oblika"),"Glej zavihek POSEBNI POGOJI",IF(SUM(N2847:Q2847)=1,"Posebna oblika",IF(SUM(N2847:Q2847)=10,"Kulturno zaščiten objekt",IF(SUM(N2847:Q2847)=11,"Kulturno zaščiten objekt, Posebna oblika",IF(AND('[1]Vmesna vrtilna_SKLOP1'!C2848&lt;&gt;"",'[1]Vmesna vrtilna_SKLOP1'!D2848&lt;&gt;""),IF('[1]Vmesna vrtilna_SKLOP1'!C2848&lt;&gt;"",'[1]Vmesna vrtilna_SKLOP1'!C2848,""),"")))))</f>
        <v/>
      </c>
      <c r="D2848" s="17" t="str">
        <f>IF(IFERROR(VLOOKUP(B2848,'[1]Vmesna vrtilna_SKLOP1'!B:J,6,0),"")=0,"",IFERROR(VLOOKUP(B2848,'[1]Vmesna vrtilna_SKLOP1'!B:J,6,0),""))</f>
        <v/>
      </c>
      <c r="E2848" s="16" t="str">
        <f>IF(IF('[1]Vmesna vrtilna_SKLOP1'!E2848&lt;&gt;"",'[1]Vmesna vrtilna_SKLOP1'!D2848,"")=0,"",IF('[1]Vmesna vrtilna_SKLOP1'!E2848&lt;&gt;"",'[1]Vmesna vrtilna_SKLOP1'!D2848,""))</f>
        <v/>
      </c>
      <c r="F2848" s="18" t="str">
        <f>IF('[1]Vmesna vrtilna_SKLOP1'!E2848&lt;&gt;"",'[1]Vmesna vrtilna_SKLOP1'!E2848,"")</f>
        <v>Enokrilna vrata (tip: V1); dim. ŠxV: 0,75x1,95m; Material: PVC, profil&gt;80mm ; steklo 10/16Ar/44.2; Rw,st.=44 (Rw,st.+Ctr ≥ 39 dB)</v>
      </c>
      <c r="G2848" s="15" t="str">
        <f>IF('[1]Vmesna vrtilna_SKLOP1'!E2848&lt;&gt;"",'[1]Vmesna vrtilna_SKLOP1'!F2848,"")</f>
        <v>[kos]</v>
      </c>
      <c r="H2848" s="19">
        <f>IF('[1]Vmesna vrtilna_SKLOP1'!F2848&lt;&gt;"",'[1]Vmesna vrtilna_SKLOP1'!I2848,"")</f>
        <v>1</v>
      </c>
      <c r="I2848" s="20" t="str">
        <f>IF(I2847="Skupaj:","DDV (22%):",IF(I2847="DDV (22%):","Skupaj z DDV:",IF(AND('[1]Vmesna vrtilna_SKLOP1'!C2848&lt;&gt;"",'[1]Vmesna vrtilna_SKLOP1'!E2848=""),"Skupaj:","")))</f>
        <v/>
      </c>
      <c r="J2848" s="21">
        <f t="shared" si="89"/>
        <v>0</v>
      </c>
      <c r="K2848" s="21">
        <f>IF(I2848="Skupaj z DDV:",SUM(K2846,K2847),IF(I2848="DDV (22%):",K2847*0.22,IF(AND('[1]Vmesna vrtilna_SKLOP1'!C2848&lt;&gt;"",'[1]Vmesna vrtilna_SKLOP1'!D2848=""),'[1]Vmesna vrtilna_SKLOP1'!J2848,IF(F2848&lt;&gt;"",IF('[1]Vmesna vrtilna_SKLOP1'!J2848&lt;&gt;"",'[1]Vmesna vrtilna_SKLOP1'!J2848,""),""))))</f>
        <v>466.06441912499997</v>
      </c>
      <c r="L2848" s="22">
        <f>IF(I2847="Skupaj:","DDV (22%):",IF(I2847="DDV (22%):","Skupaj z DDV:",IF(AND('[1]Vmesna vrtilna_SKLOP1'!C2848&lt;&gt;"",'[1]Vmesna vrtilna_SKLOP1'!E2848=""),"Skupaj:",IF(AND('[1]Vmesna vrtilna_SKLOP1'!C2848&lt;&gt;"",'[1]Vmesna vrtilna_SKLOP1'!D2848=""),'[1]Vmesna vrtilna_SKLOP1'!J2848,IF(F2848&lt;&gt;"",IF('[1]Vmesna vrtilna_SKLOP1'!J2848&lt;&gt;"",'[1]Vmesna vrtilna_SKLOP1'!J2848,""),"")))))</f>
        <v>466.06441912499997</v>
      </c>
      <c r="M2848" s="22">
        <f t="shared" si="88"/>
        <v>0</v>
      </c>
      <c r="N2848" s="22" t="str">
        <f>IF(IFERROR(VLOOKUP(B2848,'[1]Vmesna vrtilna_SKLOP1'!B:J,7,0),"")=0,"",IFERROR(VLOOKUP(B2848,'[1]Vmesna vrtilna_SKLOP1'!B:J,7,0),""))</f>
        <v/>
      </c>
      <c r="O2848" s="22"/>
    </row>
    <row r="2849" spans="2:15" ht="15" customHeight="1" x14ac:dyDescent="0.3">
      <c r="B2849" s="15" t="str">
        <f>IF(AND('[1]Vmesna vrtilna_SKLOP1'!B2849&lt;&gt;"",'[1]Vmesna vrtilna_SKLOP1'!C2849&lt;&gt;""),IF('[1]Vmesna vrtilna_SKLOP1'!B2849&lt;&gt;"",'[1]Vmesna vrtilna_SKLOP1'!B2849,""),"")</f>
        <v/>
      </c>
      <c r="C2849" s="16" t="str">
        <f>IF(OR(C2848="Posebna oblika",C2848="Kulturno zaščiten objekt",C2848="Kulturno zaščiten objekt, Posebna oblika"),"Glej zavihek POSEBNI POGOJI",IF(SUM(N2848:Q2848)=1,"Posebna oblika",IF(SUM(N2848:Q2848)=10,"Kulturno zaščiten objekt",IF(SUM(N2848:Q2848)=11,"Kulturno zaščiten objekt, Posebna oblika",IF(AND('[1]Vmesna vrtilna_SKLOP1'!C2849&lt;&gt;"",'[1]Vmesna vrtilna_SKLOP1'!D2849&lt;&gt;""),IF('[1]Vmesna vrtilna_SKLOP1'!C2849&lt;&gt;"",'[1]Vmesna vrtilna_SKLOP1'!C2849,""),"")))))</f>
        <v/>
      </c>
      <c r="D2849" s="17" t="str">
        <f>IF(IFERROR(VLOOKUP(B2849,'[1]Vmesna vrtilna_SKLOP1'!B:J,6,0),"")=0,"",IFERROR(VLOOKUP(B2849,'[1]Vmesna vrtilna_SKLOP1'!B:J,6,0),""))</f>
        <v/>
      </c>
      <c r="E2849" s="16" t="str">
        <f>IF(IF('[1]Vmesna vrtilna_SKLOP1'!E2849&lt;&gt;"",'[1]Vmesna vrtilna_SKLOP1'!D2849,"")=0,"",IF('[1]Vmesna vrtilna_SKLOP1'!E2849&lt;&gt;"",'[1]Vmesna vrtilna_SKLOP1'!D2849,""))</f>
        <v/>
      </c>
      <c r="F2849" s="18" t="str">
        <f>IF('[1]Vmesna vrtilna_SKLOP1'!E2849&lt;&gt;"",'[1]Vmesna vrtilna_SKLOP1'!E2849,"")</f>
        <v>Enokrilno okno (tip: O1); dim. ŠxV: 1,2x1,2m; Material: PVC, profil&gt;80mm ; steklo 10/20Ar/4; Rw,st.=39 (Rw,st.+Ctr ≥ 33 dB)</v>
      </c>
      <c r="G2849" s="15" t="str">
        <f>IF('[1]Vmesna vrtilna_SKLOP1'!E2849&lt;&gt;"",'[1]Vmesna vrtilna_SKLOP1'!F2849,"")</f>
        <v>[kos]</v>
      </c>
      <c r="H2849" s="19">
        <f>IF('[1]Vmesna vrtilna_SKLOP1'!F2849&lt;&gt;"",'[1]Vmesna vrtilna_SKLOP1'!I2849,"")</f>
        <v>1</v>
      </c>
      <c r="I2849" s="20" t="str">
        <f>IF(I2848="Skupaj:","DDV (22%):",IF(I2848="DDV (22%):","Skupaj z DDV:",IF(AND('[1]Vmesna vrtilna_SKLOP1'!C2849&lt;&gt;"",'[1]Vmesna vrtilna_SKLOP1'!E2849=""),"Skupaj:","")))</f>
        <v/>
      </c>
      <c r="J2849" s="21">
        <f t="shared" si="89"/>
        <v>0</v>
      </c>
      <c r="K2849" s="21">
        <f>IF(I2849="Skupaj z DDV:",SUM(K2847,K2848),IF(I2849="DDV (22%):",K2848*0.22,IF(AND('[1]Vmesna vrtilna_SKLOP1'!C2849&lt;&gt;"",'[1]Vmesna vrtilna_SKLOP1'!D2849=""),'[1]Vmesna vrtilna_SKLOP1'!J2849,IF(F2849&lt;&gt;"",IF('[1]Vmesna vrtilna_SKLOP1'!J2849&lt;&gt;"",'[1]Vmesna vrtilna_SKLOP1'!J2849,""),""))))</f>
        <v>379.14887807999997</v>
      </c>
      <c r="L2849" s="22">
        <f>IF(I2848="Skupaj:","DDV (22%):",IF(I2848="DDV (22%):","Skupaj z DDV:",IF(AND('[1]Vmesna vrtilna_SKLOP1'!C2849&lt;&gt;"",'[1]Vmesna vrtilna_SKLOP1'!E2849=""),"Skupaj:",IF(AND('[1]Vmesna vrtilna_SKLOP1'!C2849&lt;&gt;"",'[1]Vmesna vrtilna_SKLOP1'!D2849=""),'[1]Vmesna vrtilna_SKLOP1'!J2849,IF(F2849&lt;&gt;"",IF('[1]Vmesna vrtilna_SKLOP1'!J2849&lt;&gt;"",'[1]Vmesna vrtilna_SKLOP1'!J2849,""),"")))))</f>
        <v>379.14887807999997</v>
      </c>
      <c r="M2849" s="22">
        <f t="shared" si="88"/>
        <v>0</v>
      </c>
      <c r="N2849" s="22" t="str">
        <f>IF(IFERROR(VLOOKUP(B2849,'[1]Vmesna vrtilna_SKLOP1'!B:J,7,0),"")=0,"",IFERROR(VLOOKUP(B2849,'[1]Vmesna vrtilna_SKLOP1'!B:J,7,0),""))</f>
        <v/>
      </c>
      <c r="O2849" s="22"/>
    </row>
    <row r="2850" spans="2:15" ht="15" customHeight="1" x14ac:dyDescent="0.3">
      <c r="B2850" s="15" t="str">
        <f>IF(AND('[1]Vmesna vrtilna_SKLOP1'!B2850&lt;&gt;"",'[1]Vmesna vrtilna_SKLOP1'!C2850&lt;&gt;""),IF('[1]Vmesna vrtilna_SKLOP1'!B2850&lt;&gt;"",'[1]Vmesna vrtilna_SKLOP1'!B2850,""),"")</f>
        <v/>
      </c>
      <c r="C2850" s="16" t="str">
        <f>IF(OR(C2849="Posebna oblika",C2849="Kulturno zaščiten objekt",C2849="Kulturno zaščiten objekt, Posebna oblika"),"Glej zavihek POSEBNI POGOJI",IF(SUM(N2849:Q2849)=1,"Posebna oblika",IF(SUM(N2849:Q2849)=10,"Kulturno zaščiten objekt",IF(SUM(N2849:Q2849)=11,"Kulturno zaščiten objekt, Posebna oblika",IF(AND('[1]Vmesna vrtilna_SKLOP1'!C2850&lt;&gt;"",'[1]Vmesna vrtilna_SKLOP1'!D2850&lt;&gt;""),IF('[1]Vmesna vrtilna_SKLOP1'!C2850&lt;&gt;"",'[1]Vmesna vrtilna_SKLOP1'!C2850,""),"")))))</f>
        <v/>
      </c>
      <c r="D2850" s="17" t="str">
        <f>IF(IFERROR(VLOOKUP(B2850,'[1]Vmesna vrtilna_SKLOP1'!B:J,6,0),"")=0,"",IFERROR(VLOOKUP(B2850,'[1]Vmesna vrtilna_SKLOP1'!B:J,6,0),""))</f>
        <v/>
      </c>
      <c r="E2850" s="16" t="str">
        <f>IF(IF('[1]Vmesna vrtilna_SKLOP1'!E2850&lt;&gt;"",'[1]Vmesna vrtilna_SKLOP1'!D2850,"")=0,"",IF('[1]Vmesna vrtilna_SKLOP1'!E2850&lt;&gt;"",'[1]Vmesna vrtilna_SKLOP1'!D2850,""))</f>
        <v/>
      </c>
      <c r="F2850" s="18" t="str">
        <f>IF('[1]Vmesna vrtilna_SKLOP1'!E2850&lt;&gt;"",'[1]Vmesna vrtilna_SKLOP1'!E2850,"")</f>
        <v>Enokrilno okno (tip: O1); dim. ŠxV: 0,8x1,35m; Material: PVC ; steklo 6/16Ar/4; Rw,st.=36 (Rw,st.+Ctr ≥ 31 dB)</v>
      </c>
      <c r="G2850" s="15" t="str">
        <f>IF('[1]Vmesna vrtilna_SKLOP1'!E2850&lt;&gt;"",'[1]Vmesna vrtilna_SKLOP1'!F2850,"")</f>
        <v>[kos]</v>
      </c>
      <c r="H2850" s="19">
        <f>IF('[1]Vmesna vrtilna_SKLOP1'!F2850&lt;&gt;"",'[1]Vmesna vrtilna_SKLOP1'!I2850,"")</f>
        <v>1</v>
      </c>
      <c r="I2850" s="20" t="str">
        <f>IF(I2849="Skupaj:","DDV (22%):",IF(I2849="DDV (22%):","Skupaj z DDV:",IF(AND('[1]Vmesna vrtilna_SKLOP1'!C2850&lt;&gt;"",'[1]Vmesna vrtilna_SKLOP1'!E2850=""),"Skupaj:","")))</f>
        <v/>
      </c>
      <c r="J2850" s="21">
        <f t="shared" si="89"/>
        <v>0</v>
      </c>
      <c r="K2850" s="21">
        <f>IF(I2850="Skupaj z DDV:",SUM(K2848,K2849),IF(I2850="DDV (22%):",K2849*0.22,IF(AND('[1]Vmesna vrtilna_SKLOP1'!C2850&lt;&gt;"",'[1]Vmesna vrtilna_SKLOP1'!D2850=""),'[1]Vmesna vrtilna_SKLOP1'!J2850,IF(F2850&lt;&gt;"",IF('[1]Vmesna vrtilna_SKLOP1'!J2850&lt;&gt;"",'[1]Vmesna vrtilna_SKLOP1'!J2850,""),""))))</f>
        <v>237.42416160000002</v>
      </c>
      <c r="L2850" s="22">
        <f>IF(I2849="Skupaj:","DDV (22%):",IF(I2849="DDV (22%):","Skupaj z DDV:",IF(AND('[1]Vmesna vrtilna_SKLOP1'!C2850&lt;&gt;"",'[1]Vmesna vrtilna_SKLOP1'!E2850=""),"Skupaj:",IF(AND('[1]Vmesna vrtilna_SKLOP1'!C2850&lt;&gt;"",'[1]Vmesna vrtilna_SKLOP1'!D2850=""),'[1]Vmesna vrtilna_SKLOP1'!J2850,IF(F2850&lt;&gt;"",IF('[1]Vmesna vrtilna_SKLOP1'!J2850&lt;&gt;"",'[1]Vmesna vrtilna_SKLOP1'!J2850,""),"")))))</f>
        <v>237.42416160000002</v>
      </c>
      <c r="M2850" s="22">
        <f t="shared" si="88"/>
        <v>0</v>
      </c>
      <c r="N2850" s="22" t="str">
        <f>IF(IFERROR(VLOOKUP(B2850,'[1]Vmesna vrtilna_SKLOP1'!B:J,7,0),"")=0,"",IFERROR(VLOOKUP(B2850,'[1]Vmesna vrtilna_SKLOP1'!B:J,7,0),""))</f>
        <v/>
      </c>
      <c r="O2850" s="22"/>
    </row>
    <row r="2851" spans="2:15" ht="15" customHeight="1" x14ac:dyDescent="0.3">
      <c r="B2851" s="15" t="str">
        <f>IF(AND('[1]Vmesna vrtilna_SKLOP1'!B2851&lt;&gt;"",'[1]Vmesna vrtilna_SKLOP1'!C2851&lt;&gt;""),IF('[1]Vmesna vrtilna_SKLOP1'!B2851&lt;&gt;"",'[1]Vmesna vrtilna_SKLOP1'!B2851,""),"")</f>
        <v/>
      </c>
      <c r="C2851" s="16" t="str">
        <f>IF(OR(C2850="Posebna oblika",C2850="Kulturno zaščiten objekt",C2850="Kulturno zaščiten objekt, Posebna oblika"),"Glej zavihek POSEBNI POGOJI",IF(SUM(N2850:Q2850)=1,"Posebna oblika",IF(SUM(N2850:Q2850)=10,"Kulturno zaščiten objekt",IF(SUM(N2850:Q2850)=11,"Kulturno zaščiten objekt, Posebna oblika",IF(AND('[1]Vmesna vrtilna_SKLOP1'!C2851&lt;&gt;"",'[1]Vmesna vrtilna_SKLOP1'!D2851&lt;&gt;""),IF('[1]Vmesna vrtilna_SKLOP1'!C2851&lt;&gt;"",'[1]Vmesna vrtilna_SKLOP1'!C2851,""),"")))))</f>
        <v/>
      </c>
      <c r="D2851" s="17" t="str">
        <f>IF(IFERROR(VLOOKUP(B2851,'[1]Vmesna vrtilna_SKLOP1'!B:J,6,0),"")=0,"",IFERROR(VLOOKUP(B2851,'[1]Vmesna vrtilna_SKLOP1'!B:J,6,0),""))</f>
        <v/>
      </c>
      <c r="E2851" s="16" t="str">
        <f>IF(IF('[1]Vmesna vrtilna_SKLOP1'!E2851&lt;&gt;"",'[1]Vmesna vrtilna_SKLOP1'!D2851,"")=0,"",IF('[1]Vmesna vrtilna_SKLOP1'!E2851&lt;&gt;"",'[1]Vmesna vrtilna_SKLOP1'!D2851,""))</f>
        <v/>
      </c>
      <c r="F2851" s="18" t="str">
        <f>IF('[1]Vmesna vrtilna_SKLOP1'!E2851&lt;&gt;"",'[1]Vmesna vrtilna_SKLOP1'!E2851,"")</f>
        <v>Enokrilna vrata (tip: V1); dim. ŠxV: 0,75x2,05m; Material: PVC ; steklo 6/16Ar/4; Rw,st.=36 (Rw,st.+Ctr ≥ 31 dB)</v>
      </c>
      <c r="G2851" s="15" t="str">
        <f>IF('[1]Vmesna vrtilna_SKLOP1'!E2851&lt;&gt;"",'[1]Vmesna vrtilna_SKLOP1'!F2851,"")</f>
        <v>[kos]</v>
      </c>
      <c r="H2851" s="19">
        <f>IF('[1]Vmesna vrtilna_SKLOP1'!F2851&lt;&gt;"",'[1]Vmesna vrtilna_SKLOP1'!I2851,"")</f>
        <v>1</v>
      </c>
      <c r="I2851" s="20" t="str">
        <f>IF(I2850="Skupaj:","DDV (22%):",IF(I2850="DDV (22%):","Skupaj z DDV:",IF(AND('[1]Vmesna vrtilna_SKLOP1'!C2851&lt;&gt;"",'[1]Vmesna vrtilna_SKLOP1'!E2851=""),"Skupaj:","")))</f>
        <v/>
      </c>
      <c r="J2851" s="21">
        <f t="shared" si="89"/>
        <v>0</v>
      </c>
      <c r="K2851" s="21">
        <f>IF(I2851="Skupaj z DDV:",SUM(K2849,K2850),IF(I2851="DDV (22%):",K2850*0.22,IF(AND('[1]Vmesna vrtilna_SKLOP1'!C2851&lt;&gt;"",'[1]Vmesna vrtilna_SKLOP1'!D2851=""),'[1]Vmesna vrtilna_SKLOP1'!J2851,IF(F2851&lt;&gt;"",IF('[1]Vmesna vrtilna_SKLOP1'!J2851&lt;&gt;"",'[1]Vmesna vrtilna_SKLOP1'!J2851,""),""))))</f>
        <v>298.20866593749997</v>
      </c>
      <c r="L2851" s="22">
        <f>IF(I2850="Skupaj:","DDV (22%):",IF(I2850="DDV (22%):","Skupaj z DDV:",IF(AND('[1]Vmesna vrtilna_SKLOP1'!C2851&lt;&gt;"",'[1]Vmesna vrtilna_SKLOP1'!E2851=""),"Skupaj:",IF(AND('[1]Vmesna vrtilna_SKLOP1'!C2851&lt;&gt;"",'[1]Vmesna vrtilna_SKLOP1'!D2851=""),'[1]Vmesna vrtilna_SKLOP1'!J2851,IF(F2851&lt;&gt;"",IF('[1]Vmesna vrtilna_SKLOP1'!J2851&lt;&gt;"",'[1]Vmesna vrtilna_SKLOP1'!J2851,""),"")))))</f>
        <v>298.20866593749997</v>
      </c>
      <c r="M2851" s="22">
        <f t="shared" si="88"/>
        <v>0</v>
      </c>
      <c r="N2851" s="22" t="str">
        <f>IF(IFERROR(VLOOKUP(B2851,'[1]Vmesna vrtilna_SKLOP1'!B:J,7,0),"")=0,"",IFERROR(VLOOKUP(B2851,'[1]Vmesna vrtilna_SKLOP1'!B:J,7,0),""))</f>
        <v/>
      </c>
      <c r="O2851" s="22"/>
    </row>
    <row r="2852" spans="2:15" ht="15" customHeight="1" x14ac:dyDescent="0.3">
      <c r="B2852" s="15" t="str">
        <f>IF(AND('[1]Vmesna vrtilna_SKLOP1'!B2852&lt;&gt;"",'[1]Vmesna vrtilna_SKLOP1'!C2852&lt;&gt;""),IF('[1]Vmesna vrtilna_SKLOP1'!B2852&lt;&gt;"",'[1]Vmesna vrtilna_SKLOP1'!B2852,""),"")</f>
        <v/>
      </c>
      <c r="C2852" s="16" t="str">
        <f>IF(OR(C2851="Posebna oblika",C2851="Kulturno zaščiten objekt",C2851="Kulturno zaščiten objekt, Posebna oblika"),"Glej zavihek POSEBNI POGOJI",IF(SUM(N2851:Q2851)=1,"Posebna oblika",IF(SUM(N2851:Q2851)=10,"Kulturno zaščiten objekt",IF(SUM(N2851:Q2851)=11,"Kulturno zaščiten objekt, Posebna oblika",IF(AND('[1]Vmesna vrtilna_SKLOP1'!C2852&lt;&gt;"",'[1]Vmesna vrtilna_SKLOP1'!D2852&lt;&gt;""),IF('[1]Vmesna vrtilna_SKLOP1'!C2852&lt;&gt;"",'[1]Vmesna vrtilna_SKLOP1'!C2852,""),"")))))</f>
        <v/>
      </c>
      <c r="D2852" s="17" t="str">
        <f>IF(IFERROR(VLOOKUP(B2852,'[1]Vmesna vrtilna_SKLOP1'!B:J,6,0),"")=0,"",IFERROR(VLOOKUP(B2852,'[1]Vmesna vrtilna_SKLOP1'!B:J,6,0),""))</f>
        <v/>
      </c>
      <c r="E2852" s="16" t="str">
        <f>IF(IF('[1]Vmesna vrtilna_SKLOP1'!E2852&lt;&gt;"",'[1]Vmesna vrtilna_SKLOP1'!D2852,"")=0,"",IF('[1]Vmesna vrtilna_SKLOP1'!E2852&lt;&gt;"",'[1]Vmesna vrtilna_SKLOP1'!D2852,""))</f>
        <v/>
      </c>
      <c r="F2852" s="18" t="str">
        <f>IF('[1]Vmesna vrtilna_SKLOP1'!E2852&lt;&gt;"",'[1]Vmesna vrtilna_SKLOP1'!E2852,"")</f>
        <v/>
      </c>
      <c r="G2852" s="15" t="str">
        <f>IF('[1]Vmesna vrtilna_SKLOP1'!E2852&lt;&gt;"",'[1]Vmesna vrtilna_SKLOP1'!F2852,"")</f>
        <v/>
      </c>
      <c r="H2852" s="19" t="str">
        <f>IF('[1]Vmesna vrtilna_SKLOP1'!F2852&lt;&gt;"",'[1]Vmesna vrtilna_SKLOP1'!I2852,"")</f>
        <v/>
      </c>
      <c r="I2852" s="20" t="str">
        <f>IF(I2851="Skupaj:","DDV (22%):",IF(I2851="DDV (22%):","Skupaj z DDV:",IF(AND('[1]Vmesna vrtilna_SKLOP1'!C2852&lt;&gt;"",'[1]Vmesna vrtilna_SKLOP1'!E2852=""),"Skupaj:","")))</f>
        <v/>
      </c>
      <c r="J2852" s="21" t="str">
        <f t="shared" si="89"/>
        <v/>
      </c>
      <c r="K2852" s="21" t="str">
        <f>IF(I2852="Skupaj z DDV:",SUM(K2850,K2851),IF(I2852="DDV (22%):",K2851*0.22,IF(AND('[1]Vmesna vrtilna_SKLOP1'!C2852&lt;&gt;"",'[1]Vmesna vrtilna_SKLOP1'!D2852=""),'[1]Vmesna vrtilna_SKLOP1'!J2852,IF(F2852&lt;&gt;"",IF('[1]Vmesna vrtilna_SKLOP1'!J2852&lt;&gt;"",'[1]Vmesna vrtilna_SKLOP1'!J2852,""),""))))</f>
        <v/>
      </c>
      <c r="L2852" s="22" t="str">
        <f>IF(I2851="Skupaj:","DDV (22%):",IF(I2851="DDV (22%):","Skupaj z DDV:",IF(AND('[1]Vmesna vrtilna_SKLOP1'!C2852&lt;&gt;"",'[1]Vmesna vrtilna_SKLOP1'!E2852=""),"Skupaj:",IF(AND('[1]Vmesna vrtilna_SKLOP1'!C2852&lt;&gt;"",'[1]Vmesna vrtilna_SKLOP1'!D2852=""),'[1]Vmesna vrtilna_SKLOP1'!J2852,IF(F2852&lt;&gt;"",IF('[1]Vmesna vrtilna_SKLOP1'!J2852&lt;&gt;"",'[1]Vmesna vrtilna_SKLOP1'!J2852,""),"")))))</f>
        <v/>
      </c>
      <c r="M2852" s="22">
        <f t="shared" si="88"/>
        <v>0</v>
      </c>
      <c r="N2852" s="22" t="str">
        <f>IF(IFERROR(VLOOKUP(B2852,'[1]Vmesna vrtilna_SKLOP1'!B:J,7,0),"")=0,"",IFERROR(VLOOKUP(B2852,'[1]Vmesna vrtilna_SKLOP1'!B:J,7,0),""))</f>
        <v/>
      </c>
      <c r="O2852" s="22"/>
    </row>
    <row r="2853" spans="2:15" ht="15" customHeight="1" x14ac:dyDescent="0.3">
      <c r="B2853" s="15" t="str">
        <f>IF(AND('[1]Vmesna vrtilna_SKLOP1'!B2853&lt;&gt;"",'[1]Vmesna vrtilna_SKLOP1'!C2853&lt;&gt;""),IF('[1]Vmesna vrtilna_SKLOP1'!B2853&lt;&gt;"",'[1]Vmesna vrtilna_SKLOP1'!B2853,""),"")</f>
        <v/>
      </c>
      <c r="C2853" s="16" t="str">
        <f>IF(OR(C2852="Posebna oblika",C2852="Kulturno zaščiten objekt",C2852="Kulturno zaščiten objekt, Posebna oblika"),"Glej zavihek POSEBNI POGOJI",IF(SUM(N2852:Q2852)=1,"Posebna oblika",IF(SUM(N2852:Q2852)=10,"Kulturno zaščiten objekt",IF(SUM(N2852:Q2852)=11,"Kulturno zaščiten objekt, Posebna oblika",IF(AND('[1]Vmesna vrtilna_SKLOP1'!C2853&lt;&gt;"",'[1]Vmesna vrtilna_SKLOP1'!D2853&lt;&gt;""),IF('[1]Vmesna vrtilna_SKLOP1'!C2853&lt;&gt;"",'[1]Vmesna vrtilna_SKLOP1'!C2853,""),"")))))</f>
        <v/>
      </c>
      <c r="D2853" s="17" t="str">
        <f>IF(IFERROR(VLOOKUP(B2853,'[1]Vmesna vrtilna_SKLOP1'!B:J,6,0),"")=0,"",IFERROR(VLOOKUP(B2853,'[1]Vmesna vrtilna_SKLOP1'!B:J,6,0),""))</f>
        <v/>
      </c>
      <c r="E2853" s="16" t="str">
        <f>IF(IF('[1]Vmesna vrtilna_SKLOP1'!E2853&lt;&gt;"",'[1]Vmesna vrtilna_SKLOP1'!D2853,"")=0,"",IF('[1]Vmesna vrtilna_SKLOP1'!E2853&lt;&gt;"",'[1]Vmesna vrtilna_SKLOP1'!D2853,""))</f>
        <v>Senčila</v>
      </c>
      <c r="F2853" s="18" t="str">
        <f>IF('[1]Vmesna vrtilna_SKLOP1'!E2853&lt;&gt;"",'[1]Vmesna vrtilna_SKLOP1'!E2853,"")</f>
        <v>Notranja rolo omarica, ALU lamele, Dim. ŠxV: 0,8x1,35m</v>
      </c>
      <c r="G2853" s="15" t="str">
        <f>IF('[1]Vmesna vrtilna_SKLOP1'!E2853&lt;&gt;"",'[1]Vmesna vrtilna_SKLOP1'!F2853,"")</f>
        <v>[kos]</v>
      </c>
      <c r="H2853" s="19">
        <f>IF('[1]Vmesna vrtilna_SKLOP1'!F2853&lt;&gt;"",'[1]Vmesna vrtilna_SKLOP1'!I2853,"")</f>
        <v>1</v>
      </c>
      <c r="I2853" s="20" t="str">
        <f>IF(I2852="Skupaj:","DDV (22%):",IF(I2852="DDV (22%):","Skupaj z DDV:",IF(AND('[1]Vmesna vrtilna_SKLOP1'!C2853&lt;&gt;"",'[1]Vmesna vrtilna_SKLOP1'!E2853=""),"Skupaj:","")))</f>
        <v/>
      </c>
      <c r="J2853" s="21">
        <f t="shared" si="89"/>
        <v>0</v>
      </c>
      <c r="K2853" s="21">
        <f>IF(I2853="Skupaj z DDV:",SUM(K2851,K2852),IF(I2853="DDV (22%):",K2852*0.22,IF(AND('[1]Vmesna vrtilna_SKLOP1'!C2853&lt;&gt;"",'[1]Vmesna vrtilna_SKLOP1'!D2853=""),'[1]Vmesna vrtilna_SKLOP1'!J2853,IF(F2853&lt;&gt;"",IF('[1]Vmesna vrtilna_SKLOP1'!J2853&lt;&gt;"",'[1]Vmesna vrtilna_SKLOP1'!J2853,""),""))))</f>
        <v>254.19851284480001</v>
      </c>
      <c r="L2853" s="22">
        <f>IF(I2852="Skupaj:","DDV (22%):",IF(I2852="DDV (22%):","Skupaj z DDV:",IF(AND('[1]Vmesna vrtilna_SKLOP1'!C2853&lt;&gt;"",'[1]Vmesna vrtilna_SKLOP1'!E2853=""),"Skupaj:",IF(AND('[1]Vmesna vrtilna_SKLOP1'!C2853&lt;&gt;"",'[1]Vmesna vrtilna_SKLOP1'!D2853=""),'[1]Vmesna vrtilna_SKLOP1'!J2853,IF(F2853&lt;&gt;"",IF('[1]Vmesna vrtilna_SKLOP1'!J2853&lt;&gt;"",'[1]Vmesna vrtilna_SKLOP1'!J2853,""),"")))))</f>
        <v>254.19851284480001</v>
      </c>
      <c r="M2853" s="22">
        <f t="shared" si="88"/>
        <v>0</v>
      </c>
      <c r="N2853" s="22" t="str">
        <f>IF(IFERROR(VLOOKUP(B2853,'[1]Vmesna vrtilna_SKLOP1'!B:J,7,0),"")=0,"",IFERROR(VLOOKUP(B2853,'[1]Vmesna vrtilna_SKLOP1'!B:J,7,0),""))</f>
        <v/>
      </c>
      <c r="O2853" s="22"/>
    </row>
    <row r="2854" spans="2:15" ht="15" customHeight="1" x14ac:dyDescent="0.3">
      <c r="B2854" s="15" t="str">
        <f>IF(AND('[1]Vmesna vrtilna_SKLOP1'!B2854&lt;&gt;"",'[1]Vmesna vrtilna_SKLOP1'!C2854&lt;&gt;""),IF('[1]Vmesna vrtilna_SKLOP1'!B2854&lt;&gt;"",'[1]Vmesna vrtilna_SKLOP1'!B2854,""),"")</f>
        <v/>
      </c>
      <c r="C2854" s="16" t="str">
        <f>IF(OR(C2853="Posebna oblika",C2853="Kulturno zaščiten objekt",C2853="Kulturno zaščiten objekt, Posebna oblika"),"Glej zavihek POSEBNI POGOJI",IF(SUM(N2853:Q2853)=1,"Posebna oblika",IF(SUM(N2853:Q2853)=10,"Kulturno zaščiten objekt",IF(SUM(N2853:Q2853)=11,"Kulturno zaščiten objekt, Posebna oblika",IF(AND('[1]Vmesna vrtilna_SKLOP1'!C2854&lt;&gt;"",'[1]Vmesna vrtilna_SKLOP1'!D2854&lt;&gt;""),IF('[1]Vmesna vrtilna_SKLOP1'!C2854&lt;&gt;"",'[1]Vmesna vrtilna_SKLOP1'!C2854,""),"")))))</f>
        <v/>
      </c>
      <c r="D2854" s="17" t="str">
        <f>IF(IFERROR(VLOOKUP(B2854,'[1]Vmesna vrtilna_SKLOP1'!B:J,6,0),"")=0,"",IFERROR(VLOOKUP(B2854,'[1]Vmesna vrtilna_SKLOP1'!B:J,6,0),""))</f>
        <v/>
      </c>
      <c r="E2854" s="16" t="str">
        <f>IF(IF('[1]Vmesna vrtilna_SKLOP1'!E2854&lt;&gt;"",'[1]Vmesna vrtilna_SKLOP1'!D2854,"")=0,"",IF('[1]Vmesna vrtilna_SKLOP1'!E2854&lt;&gt;"",'[1]Vmesna vrtilna_SKLOP1'!D2854,""))</f>
        <v/>
      </c>
      <c r="F2854" s="18" t="str">
        <f>IF('[1]Vmesna vrtilna_SKLOP1'!E2854&lt;&gt;"",'[1]Vmesna vrtilna_SKLOP1'!E2854,"")</f>
        <v>Notranja rolo omarica, ALU lamele, Dim. ŠxV: 0,75x2,05m</v>
      </c>
      <c r="G2854" s="15" t="str">
        <f>IF('[1]Vmesna vrtilna_SKLOP1'!E2854&lt;&gt;"",'[1]Vmesna vrtilna_SKLOP1'!F2854,"")</f>
        <v>[kos]</v>
      </c>
      <c r="H2854" s="19">
        <f>IF('[1]Vmesna vrtilna_SKLOP1'!F2854&lt;&gt;"",'[1]Vmesna vrtilna_SKLOP1'!I2854,"")</f>
        <v>1</v>
      </c>
      <c r="I2854" s="20" t="str">
        <f>IF(I2853="Skupaj:","DDV (22%):",IF(I2853="DDV (22%):","Skupaj z DDV:",IF(AND('[1]Vmesna vrtilna_SKLOP1'!C2854&lt;&gt;"",'[1]Vmesna vrtilna_SKLOP1'!E2854=""),"Skupaj:","")))</f>
        <v/>
      </c>
      <c r="J2854" s="21">
        <f t="shared" si="89"/>
        <v>0</v>
      </c>
      <c r="K2854" s="21">
        <f>IF(I2854="Skupaj z DDV:",SUM(K2852,K2853),IF(I2854="DDV (22%):",K2853*0.22,IF(AND('[1]Vmesna vrtilna_SKLOP1'!C2854&lt;&gt;"",'[1]Vmesna vrtilna_SKLOP1'!D2854=""),'[1]Vmesna vrtilna_SKLOP1'!J2854,IF(F2854&lt;&gt;"",IF('[1]Vmesna vrtilna_SKLOP1'!J2854&lt;&gt;"",'[1]Vmesna vrtilna_SKLOP1'!J2854,""),""))))</f>
        <v>284.88731478</v>
      </c>
      <c r="L2854" s="22">
        <f>IF(I2853="Skupaj:","DDV (22%):",IF(I2853="DDV (22%):","Skupaj z DDV:",IF(AND('[1]Vmesna vrtilna_SKLOP1'!C2854&lt;&gt;"",'[1]Vmesna vrtilna_SKLOP1'!E2854=""),"Skupaj:",IF(AND('[1]Vmesna vrtilna_SKLOP1'!C2854&lt;&gt;"",'[1]Vmesna vrtilna_SKLOP1'!D2854=""),'[1]Vmesna vrtilna_SKLOP1'!J2854,IF(F2854&lt;&gt;"",IF('[1]Vmesna vrtilna_SKLOP1'!J2854&lt;&gt;"",'[1]Vmesna vrtilna_SKLOP1'!J2854,""),"")))))</f>
        <v>284.88731478</v>
      </c>
      <c r="M2854" s="22">
        <f t="shared" si="88"/>
        <v>0</v>
      </c>
      <c r="N2854" s="22" t="str">
        <f>IF(IFERROR(VLOOKUP(B2854,'[1]Vmesna vrtilna_SKLOP1'!B:J,7,0),"")=0,"",IFERROR(VLOOKUP(B2854,'[1]Vmesna vrtilna_SKLOP1'!B:J,7,0),""))</f>
        <v/>
      </c>
      <c r="O2854" s="22"/>
    </row>
    <row r="2855" spans="2:15" ht="15" customHeight="1" x14ac:dyDescent="0.3">
      <c r="B2855" s="15" t="str">
        <f>IF(AND('[1]Vmesna vrtilna_SKLOP1'!B2855&lt;&gt;"",'[1]Vmesna vrtilna_SKLOP1'!C2855&lt;&gt;""),IF('[1]Vmesna vrtilna_SKLOP1'!B2855&lt;&gt;"",'[1]Vmesna vrtilna_SKLOP1'!B2855,""),"")</f>
        <v/>
      </c>
      <c r="C2855" s="16" t="str">
        <f>IF(OR(C2854="Posebna oblika",C2854="Kulturno zaščiten objekt",C2854="Kulturno zaščiten objekt, Posebna oblika"),"Glej zavihek POSEBNI POGOJI",IF(SUM(N2854:Q2854)=1,"Posebna oblika",IF(SUM(N2854:Q2854)=10,"Kulturno zaščiten objekt",IF(SUM(N2854:Q2854)=11,"Kulturno zaščiten objekt, Posebna oblika",IF(AND('[1]Vmesna vrtilna_SKLOP1'!C2855&lt;&gt;"",'[1]Vmesna vrtilna_SKLOP1'!D2855&lt;&gt;""),IF('[1]Vmesna vrtilna_SKLOP1'!C2855&lt;&gt;"",'[1]Vmesna vrtilna_SKLOP1'!C2855,""),"")))))</f>
        <v/>
      </c>
      <c r="D2855" s="17" t="str">
        <f>IF(IFERROR(VLOOKUP(B2855,'[1]Vmesna vrtilna_SKLOP1'!B:J,6,0),"")=0,"",IFERROR(VLOOKUP(B2855,'[1]Vmesna vrtilna_SKLOP1'!B:J,6,0),""))</f>
        <v/>
      </c>
      <c r="E2855" s="16" t="str">
        <f>IF(IF('[1]Vmesna vrtilna_SKLOP1'!E2855&lt;&gt;"",'[1]Vmesna vrtilna_SKLOP1'!D2855,"")=0,"",IF('[1]Vmesna vrtilna_SKLOP1'!E2855&lt;&gt;"",'[1]Vmesna vrtilna_SKLOP1'!D2855,""))</f>
        <v/>
      </c>
      <c r="F2855" s="18" t="str">
        <f>IF('[1]Vmesna vrtilna_SKLOP1'!E2855&lt;&gt;"",'[1]Vmesna vrtilna_SKLOP1'!E2855,"")</f>
        <v>Notranja rolo omarica, ALU lamele, Dim. ŠxV: 1,25x1,2m</v>
      </c>
      <c r="G2855" s="15" t="str">
        <f>IF('[1]Vmesna vrtilna_SKLOP1'!E2855&lt;&gt;"",'[1]Vmesna vrtilna_SKLOP1'!F2855,"")</f>
        <v>[kos]</v>
      </c>
      <c r="H2855" s="19">
        <f>IF('[1]Vmesna vrtilna_SKLOP1'!F2855&lt;&gt;"",'[1]Vmesna vrtilna_SKLOP1'!I2855,"")</f>
        <v>1</v>
      </c>
      <c r="I2855" s="20" t="str">
        <f>IF(I2854="Skupaj:","DDV (22%):",IF(I2854="DDV (22%):","Skupaj z DDV:",IF(AND('[1]Vmesna vrtilna_SKLOP1'!C2855&lt;&gt;"",'[1]Vmesna vrtilna_SKLOP1'!E2855=""),"Skupaj:","")))</f>
        <v/>
      </c>
      <c r="J2855" s="21">
        <f t="shared" si="89"/>
        <v>0</v>
      </c>
      <c r="K2855" s="21">
        <f>IF(I2855="Skupaj z DDV:",SUM(K2853,K2854),IF(I2855="DDV (22%):",K2854*0.22,IF(AND('[1]Vmesna vrtilna_SKLOP1'!C2855&lt;&gt;"",'[1]Vmesna vrtilna_SKLOP1'!D2855=""),'[1]Vmesna vrtilna_SKLOP1'!J2855,IF(F2855&lt;&gt;"",IF('[1]Vmesna vrtilna_SKLOP1'!J2855&lt;&gt;"",'[1]Vmesna vrtilna_SKLOP1'!J2855,""),""))))</f>
        <v>288.16505237499996</v>
      </c>
      <c r="L2855" s="22">
        <f>IF(I2854="Skupaj:","DDV (22%):",IF(I2854="DDV (22%):","Skupaj z DDV:",IF(AND('[1]Vmesna vrtilna_SKLOP1'!C2855&lt;&gt;"",'[1]Vmesna vrtilna_SKLOP1'!E2855=""),"Skupaj:",IF(AND('[1]Vmesna vrtilna_SKLOP1'!C2855&lt;&gt;"",'[1]Vmesna vrtilna_SKLOP1'!D2855=""),'[1]Vmesna vrtilna_SKLOP1'!J2855,IF(F2855&lt;&gt;"",IF('[1]Vmesna vrtilna_SKLOP1'!J2855&lt;&gt;"",'[1]Vmesna vrtilna_SKLOP1'!J2855,""),"")))))</f>
        <v>288.16505237499996</v>
      </c>
      <c r="M2855" s="22">
        <f t="shared" si="88"/>
        <v>0</v>
      </c>
      <c r="N2855" s="22" t="str">
        <f>IF(IFERROR(VLOOKUP(B2855,'[1]Vmesna vrtilna_SKLOP1'!B:J,7,0),"")=0,"",IFERROR(VLOOKUP(B2855,'[1]Vmesna vrtilna_SKLOP1'!B:J,7,0),""))</f>
        <v/>
      </c>
      <c r="O2855" s="22"/>
    </row>
    <row r="2856" spans="2:15" ht="15" customHeight="1" x14ac:dyDescent="0.3">
      <c r="B2856" s="15" t="str">
        <f>IF(AND('[1]Vmesna vrtilna_SKLOP1'!B2856&lt;&gt;"",'[1]Vmesna vrtilna_SKLOP1'!C2856&lt;&gt;""),IF('[1]Vmesna vrtilna_SKLOP1'!B2856&lt;&gt;"",'[1]Vmesna vrtilna_SKLOP1'!B2856,""),"")</f>
        <v/>
      </c>
      <c r="C2856" s="16" t="str">
        <f>IF(OR(C2855="Posebna oblika",C2855="Kulturno zaščiten objekt",C2855="Kulturno zaščiten objekt, Posebna oblika"),"Glej zavihek POSEBNI POGOJI",IF(SUM(N2855:Q2855)=1,"Posebna oblika",IF(SUM(N2855:Q2855)=10,"Kulturno zaščiten objekt",IF(SUM(N2855:Q2855)=11,"Kulturno zaščiten objekt, Posebna oblika",IF(AND('[1]Vmesna vrtilna_SKLOP1'!C2856&lt;&gt;"",'[1]Vmesna vrtilna_SKLOP1'!D2856&lt;&gt;""),IF('[1]Vmesna vrtilna_SKLOP1'!C2856&lt;&gt;"",'[1]Vmesna vrtilna_SKLOP1'!C2856,""),"")))))</f>
        <v/>
      </c>
      <c r="D2856" s="17" t="str">
        <f>IF(IFERROR(VLOOKUP(B2856,'[1]Vmesna vrtilna_SKLOP1'!B:J,6,0),"")=0,"",IFERROR(VLOOKUP(B2856,'[1]Vmesna vrtilna_SKLOP1'!B:J,6,0),""))</f>
        <v/>
      </c>
      <c r="E2856" s="16" t="str">
        <f>IF(IF('[1]Vmesna vrtilna_SKLOP1'!E2856&lt;&gt;"",'[1]Vmesna vrtilna_SKLOP1'!D2856,"")=0,"",IF('[1]Vmesna vrtilna_SKLOP1'!E2856&lt;&gt;"",'[1]Vmesna vrtilna_SKLOP1'!D2856,""))</f>
        <v/>
      </c>
      <c r="F2856" s="18" t="str">
        <f>IF('[1]Vmesna vrtilna_SKLOP1'!E2856&lt;&gt;"",'[1]Vmesna vrtilna_SKLOP1'!E2856,"")</f>
        <v/>
      </c>
      <c r="G2856" s="15" t="str">
        <f>IF('[1]Vmesna vrtilna_SKLOP1'!E2856&lt;&gt;"",'[1]Vmesna vrtilna_SKLOP1'!F2856,"")</f>
        <v/>
      </c>
      <c r="H2856" s="19" t="str">
        <f>IF('[1]Vmesna vrtilna_SKLOP1'!F2856&lt;&gt;"",'[1]Vmesna vrtilna_SKLOP1'!I2856,"")</f>
        <v/>
      </c>
      <c r="I2856" s="20" t="str">
        <f>IF(I2855="Skupaj:","DDV (22%):",IF(I2855="DDV (22%):","Skupaj z DDV:",IF(AND('[1]Vmesna vrtilna_SKLOP1'!C2856&lt;&gt;"",'[1]Vmesna vrtilna_SKLOP1'!E2856=""),"Skupaj:","")))</f>
        <v/>
      </c>
      <c r="J2856" s="21" t="str">
        <f t="shared" si="89"/>
        <v/>
      </c>
      <c r="K2856" s="21" t="str">
        <f>IF(I2856="Skupaj z DDV:",SUM(K2854,K2855),IF(I2856="DDV (22%):",K2855*0.22,IF(AND('[1]Vmesna vrtilna_SKLOP1'!C2856&lt;&gt;"",'[1]Vmesna vrtilna_SKLOP1'!D2856=""),'[1]Vmesna vrtilna_SKLOP1'!J2856,IF(F2856&lt;&gt;"",IF('[1]Vmesna vrtilna_SKLOP1'!J2856&lt;&gt;"",'[1]Vmesna vrtilna_SKLOP1'!J2856,""),""))))</f>
        <v/>
      </c>
      <c r="L2856" s="22" t="str">
        <f>IF(I2855="Skupaj:","DDV (22%):",IF(I2855="DDV (22%):","Skupaj z DDV:",IF(AND('[1]Vmesna vrtilna_SKLOP1'!C2856&lt;&gt;"",'[1]Vmesna vrtilna_SKLOP1'!E2856=""),"Skupaj:",IF(AND('[1]Vmesna vrtilna_SKLOP1'!C2856&lt;&gt;"",'[1]Vmesna vrtilna_SKLOP1'!D2856=""),'[1]Vmesna vrtilna_SKLOP1'!J2856,IF(F2856&lt;&gt;"",IF('[1]Vmesna vrtilna_SKLOP1'!J2856&lt;&gt;"",'[1]Vmesna vrtilna_SKLOP1'!J2856,""),"")))))</f>
        <v/>
      </c>
      <c r="M2856" s="22">
        <f t="shared" si="88"/>
        <v>0</v>
      </c>
      <c r="N2856" s="22" t="str">
        <f>IF(IFERROR(VLOOKUP(B2856,'[1]Vmesna vrtilna_SKLOP1'!B:J,7,0),"")=0,"",IFERROR(VLOOKUP(B2856,'[1]Vmesna vrtilna_SKLOP1'!B:J,7,0),""))</f>
        <v/>
      </c>
      <c r="O2856" s="22"/>
    </row>
    <row r="2857" spans="2:15" ht="15" customHeight="1" x14ac:dyDescent="0.3">
      <c r="B2857" s="15" t="str">
        <f>IF(AND('[1]Vmesna vrtilna_SKLOP1'!B2857&lt;&gt;"",'[1]Vmesna vrtilna_SKLOP1'!C2857&lt;&gt;""),IF('[1]Vmesna vrtilna_SKLOP1'!B2857&lt;&gt;"",'[1]Vmesna vrtilna_SKLOP1'!B2857,""),"")</f>
        <v/>
      </c>
      <c r="C2857" s="16" t="str">
        <f>IF(OR(C2856="Posebna oblika",C2856="Kulturno zaščiten objekt",C2856="Kulturno zaščiten objekt, Posebna oblika"),"Glej zavihek POSEBNI POGOJI",IF(SUM(N2856:Q2856)=1,"Posebna oblika",IF(SUM(N2856:Q2856)=10,"Kulturno zaščiten objekt",IF(SUM(N2856:Q2856)=11,"Kulturno zaščiten objekt, Posebna oblika",IF(AND('[1]Vmesna vrtilna_SKLOP1'!C2857&lt;&gt;"",'[1]Vmesna vrtilna_SKLOP1'!D2857&lt;&gt;""),IF('[1]Vmesna vrtilna_SKLOP1'!C2857&lt;&gt;"",'[1]Vmesna vrtilna_SKLOP1'!C2857,""),"")))))</f>
        <v/>
      </c>
      <c r="D2857" s="17" t="str">
        <f>IF(IFERROR(VLOOKUP(B2857,'[1]Vmesna vrtilna_SKLOP1'!B:J,6,0),"")=0,"",IFERROR(VLOOKUP(B2857,'[1]Vmesna vrtilna_SKLOP1'!B:J,6,0),""))</f>
        <v/>
      </c>
      <c r="E2857" s="16" t="str">
        <f>IF(IF('[1]Vmesna vrtilna_SKLOP1'!E2857&lt;&gt;"",'[1]Vmesna vrtilna_SKLOP1'!D2857,"")=0,"",IF('[1]Vmesna vrtilna_SKLOP1'!E2857&lt;&gt;"",'[1]Vmesna vrtilna_SKLOP1'!D2857,""))</f>
        <v>Notranje police</v>
      </c>
      <c r="F2857" s="18" t="str">
        <f>IF('[1]Vmesna vrtilna_SKLOP1'!E2857&lt;&gt;"",'[1]Vmesna vrtilna_SKLOP1'!E2857,"")</f>
        <v>Notranja polica, mat. Granit, dim. ŠxG:1,75x0,18m</v>
      </c>
      <c r="G2857" s="15" t="str">
        <f>IF('[1]Vmesna vrtilna_SKLOP1'!E2857&lt;&gt;"",'[1]Vmesna vrtilna_SKLOP1'!F2857,"")</f>
        <v>[kos]</v>
      </c>
      <c r="H2857" s="19">
        <f>IF('[1]Vmesna vrtilna_SKLOP1'!F2857&lt;&gt;"",'[1]Vmesna vrtilna_SKLOP1'!I2857,"")</f>
        <v>2</v>
      </c>
      <c r="I2857" s="20" t="str">
        <f>IF(I2856="Skupaj:","DDV (22%):",IF(I2856="DDV (22%):","Skupaj z DDV:",IF(AND('[1]Vmesna vrtilna_SKLOP1'!C2857&lt;&gt;"",'[1]Vmesna vrtilna_SKLOP1'!E2857=""),"Skupaj:","")))</f>
        <v/>
      </c>
      <c r="J2857" s="21">
        <f t="shared" si="89"/>
        <v>0</v>
      </c>
      <c r="K2857" s="21">
        <f>IF(I2857="Skupaj z DDV:",SUM(K2855,K2856),IF(I2857="DDV (22%):",K2856*0.22,IF(AND('[1]Vmesna vrtilna_SKLOP1'!C2857&lt;&gt;"",'[1]Vmesna vrtilna_SKLOP1'!D2857=""),'[1]Vmesna vrtilna_SKLOP1'!J2857,IF(F2857&lt;&gt;"",IF('[1]Vmesna vrtilna_SKLOP1'!J2857&lt;&gt;"",'[1]Vmesna vrtilna_SKLOP1'!J2857,""),""))))</f>
        <v>124.23000000000002</v>
      </c>
      <c r="L2857" s="22">
        <f>IF(I2856="Skupaj:","DDV (22%):",IF(I2856="DDV (22%):","Skupaj z DDV:",IF(AND('[1]Vmesna vrtilna_SKLOP1'!C2857&lt;&gt;"",'[1]Vmesna vrtilna_SKLOP1'!E2857=""),"Skupaj:",IF(AND('[1]Vmesna vrtilna_SKLOP1'!C2857&lt;&gt;"",'[1]Vmesna vrtilna_SKLOP1'!D2857=""),'[1]Vmesna vrtilna_SKLOP1'!J2857,IF(F2857&lt;&gt;"",IF('[1]Vmesna vrtilna_SKLOP1'!J2857&lt;&gt;"",'[1]Vmesna vrtilna_SKLOP1'!J2857,""),"")))))</f>
        <v>124.23000000000002</v>
      </c>
      <c r="M2857" s="22">
        <f t="shared" si="88"/>
        <v>0</v>
      </c>
      <c r="N2857" s="22" t="str">
        <f>IF(IFERROR(VLOOKUP(B2857,'[1]Vmesna vrtilna_SKLOP1'!B:J,7,0),"")=0,"",IFERROR(VLOOKUP(B2857,'[1]Vmesna vrtilna_SKLOP1'!B:J,7,0),""))</f>
        <v/>
      </c>
      <c r="O2857" s="22"/>
    </row>
    <row r="2858" spans="2:15" ht="15" customHeight="1" x14ac:dyDescent="0.3">
      <c r="B2858" s="15" t="str">
        <f>IF(AND('[1]Vmesna vrtilna_SKLOP1'!B2858&lt;&gt;"",'[1]Vmesna vrtilna_SKLOP1'!C2858&lt;&gt;""),IF('[1]Vmesna vrtilna_SKLOP1'!B2858&lt;&gt;"",'[1]Vmesna vrtilna_SKLOP1'!B2858,""),"")</f>
        <v/>
      </c>
      <c r="C2858" s="16" t="str">
        <f>IF(OR(C2857="Posebna oblika",C2857="Kulturno zaščiten objekt",C2857="Kulturno zaščiten objekt, Posebna oblika"),"Glej zavihek POSEBNI POGOJI",IF(SUM(N2857:Q2857)=1,"Posebna oblika",IF(SUM(N2857:Q2857)=10,"Kulturno zaščiten objekt",IF(SUM(N2857:Q2857)=11,"Kulturno zaščiten objekt, Posebna oblika",IF(AND('[1]Vmesna vrtilna_SKLOP1'!C2858&lt;&gt;"",'[1]Vmesna vrtilna_SKLOP1'!D2858&lt;&gt;""),IF('[1]Vmesna vrtilna_SKLOP1'!C2858&lt;&gt;"",'[1]Vmesna vrtilna_SKLOP1'!C2858,""),"")))))</f>
        <v/>
      </c>
      <c r="D2858" s="17" t="str">
        <f>IF(IFERROR(VLOOKUP(B2858,'[1]Vmesna vrtilna_SKLOP1'!B:J,6,0),"")=0,"",IFERROR(VLOOKUP(B2858,'[1]Vmesna vrtilna_SKLOP1'!B:J,6,0),""))</f>
        <v/>
      </c>
      <c r="E2858" s="16" t="str">
        <f>IF(IF('[1]Vmesna vrtilna_SKLOP1'!E2858&lt;&gt;"",'[1]Vmesna vrtilna_SKLOP1'!D2858,"")=0,"",IF('[1]Vmesna vrtilna_SKLOP1'!E2858&lt;&gt;"",'[1]Vmesna vrtilna_SKLOP1'!D2858,""))</f>
        <v/>
      </c>
      <c r="F2858" s="18" t="str">
        <f>IF('[1]Vmesna vrtilna_SKLOP1'!E2858&lt;&gt;"",'[1]Vmesna vrtilna_SKLOP1'!E2858,"")</f>
        <v>Notranja polica, mat. Granit, dim. ŠxG:0,7x0,18m</v>
      </c>
      <c r="G2858" s="15" t="str">
        <f>IF('[1]Vmesna vrtilna_SKLOP1'!E2858&lt;&gt;"",'[1]Vmesna vrtilna_SKLOP1'!F2858,"")</f>
        <v>[kos]</v>
      </c>
      <c r="H2858" s="19">
        <f>IF('[1]Vmesna vrtilna_SKLOP1'!F2858&lt;&gt;"",'[1]Vmesna vrtilna_SKLOP1'!I2858,"")</f>
        <v>1</v>
      </c>
      <c r="I2858" s="20" t="str">
        <f>IF(I2857="Skupaj:","DDV (22%):",IF(I2857="DDV (22%):","Skupaj z DDV:",IF(AND('[1]Vmesna vrtilna_SKLOP1'!C2858&lt;&gt;"",'[1]Vmesna vrtilna_SKLOP1'!E2858=""),"Skupaj:","")))</f>
        <v/>
      </c>
      <c r="J2858" s="21">
        <f t="shared" si="89"/>
        <v>0</v>
      </c>
      <c r="K2858" s="21">
        <f>IF(I2858="Skupaj z DDV:",SUM(K2856,K2857),IF(I2858="DDV (22%):",K2857*0.22,IF(AND('[1]Vmesna vrtilna_SKLOP1'!C2858&lt;&gt;"",'[1]Vmesna vrtilna_SKLOP1'!D2858=""),'[1]Vmesna vrtilna_SKLOP1'!J2858,IF(F2858&lt;&gt;"",IF('[1]Vmesna vrtilna_SKLOP1'!J2858&lt;&gt;"",'[1]Vmesna vrtilna_SKLOP1'!J2858,""),""))))</f>
        <v>30.703199999999999</v>
      </c>
      <c r="L2858" s="22">
        <f>IF(I2857="Skupaj:","DDV (22%):",IF(I2857="DDV (22%):","Skupaj z DDV:",IF(AND('[1]Vmesna vrtilna_SKLOP1'!C2858&lt;&gt;"",'[1]Vmesna vrtilna_SKLOP1'!E2858=""),"Skupaj:",IF(AND('[1]Vmesna vrtilna_SKLOP1'!C2858&lt;&gt;"",'[1]Vmesna vrtilna_SKLOP1'!D2858=""),'[1]Vmesna vrtilna_SKLOP1'!J2858,IF(F2858&lt;&gt;"",IF('[1]Vmesna vrtilna_SKLOP1'!J2858&lt;&gt;"",'[1]Vmesna vrtilna_SKLOP1'!J2858,""),"")))))</f>
        <v>30.703199999999999</v>
      </c>
      <c r="M2858" s="22">
        <f t="shared" si="88"/>
        <v>0</v>
      </c>
      <c r="N2858" s="22" t="str">
        <f>IF(IFERROR(VLOOKUP(B2858,'[1]Vmesna vrtilna_SKLOP1'!B:J,7,0),"")=0,"",IFERROR(VLOOKUP(B2858,'[1]Vmesna vrtilna_SKLOP1'!B:J,7,0),""))</f>
        <v/>
      </c>
      <c r="O2858" s="22"/>
    </row>
    <row r="2859" spans="2:15" ht="15" customHeight="1" x14ac:dyDescent="0.3">
      <c r="B2859" s="15" t="str">
        <f>IF(AND('[1]Vmesna vrtilna_SKLOP1'!B2859&lt;&gt;"",'[1]Vmesna vrtilna_SKLOP1'!C2859&lt;&gt;""),IF('[1]Vmesna vrtilna_SKLOP1'!B2859&lt;&gt;"",'[1]Vmesna vrtilna_SKLOP1'!B2859,""),"")</f>
        <v/>
      </c>
      <c r="C2859" s="16" t="str">
        <f>IF(OR(C2858="Posebna oblika",C2858="Kulturno zaščiten objekt",C2858="Kulturno zaščiten objekt, Posebna oblika"),"Glej zavihek POSEBNI POGOJI",IF(SUM(N2858:Q2858)=1,"Posebna oblika",IF(SUM(N2858:Q2858)=10,"Kulturno zaščiten objekt",IF(SUM(N2858:Q2858)=11,"Kulturno zaščiten objekt, Posebna oblika",IF(AND('[1]Vmesna vrtilna_SKLOP1'!C2859&lt;&gt;"",'[1]Vmesna vrtilna_SKLOP1'!D2859&lt;&gt;""),IF('[1]Vmesna vrtilna_SKLOP1'!C2859&lt;&gt;"",'[1]Vmesna vrtilna_SKLOP1'!C2859,""),"")))))</f>
        <v/>
      </c>
      <c r="D2859" s="17" t="str">
        <f>IF(IFERROR(VLOOKUP(B2859,'[1]Vmesna vrtilna_SKLOP1'!B:J,6,0),"")=0,"",IFERROR(VLOOKUP(B2859,'[1]Vmesna vrtilna_SKLOP1'!B:J,6,0),""))</f>
        <v/>
      </c>
      <c r="E2859" s="16" t="str">
        <f>IF(IF('[1]Vmesna vrtilna_SKLOP1'!E2859&lt;&gt;"",'[1]Vmesna vrtilna_SKLOP1'!D2859,"")=0,"",IF('[1]Vmesna vrtilna_SKLOP1'!E2859&lt;&gt;"",'[1]Vmesna vrtilna_SKLOP1'!D2859,""))</f>
        <v/>
      </c>
      <c r="F2859" s="18" t="str">
        <f>IF('[1]Vmesna vrtilna_SKLOP1'!E2859&lt;&gt;"",'[1]Vmesna vrtilna_SKLOP1'!E2859,"")</f>
        <v>Notranja polica, mat. Granit, dim. ŠxG:1,2x0,18m</v>
      </c>
      <c r="G2859" s="15" t="str">
        <f>IF('[1]Vmesna vrtilna_SKLOP1'!E2859&lt;&gt;"",'[1]Vmesna vrtilna_SKLOP1'!F2859,"")</f>
        <v>[kos]</v>
      </c>
      <c r="H2859" s="19">
        <f>IF('[1]Vmesna vrtilna_SKLOP1'!F2859&lt;&gt;"",'[1]Vmesna vrtilna_SKLOP1'!I2859,"")</f>
        <v>1</v>
      </c>
      <c r="I2859" s="20" t="str">
        <f>IF(I2858="Skupaj:","DDV (22%):",IF(I2858="DDV (22%):","Skupaj z DDV:",IF(AND('[1]Vmesna vrtilna_SKLOP1'!C2859&lt;&gt;"",'[1]Vmesna vrtilna_SKLOP1'!E2859=""),"Skupaj:","")))</f>
        <v/>
      </c>
      <c r="J2859" s="21">
        <f t="shared" si="89"/>
        <v>0</v>
      </c>
      <c r="K2859" s="21">
        <f>IF(I2859="Skupaj z DDV:",SUM(K2857,K2858),IF(I2859="DDV (22%):",K2858*0.22,IF(AND('[1]Vmesna vrtilna_SKLOP1'!C2859&lt;&gt;"",'[1]Vmesna vrtilna_SKLOP1'!D2859=""),'[1]Vmesna vrtilna_SKLOP1'!J2859,IF(F2859&lt;&gt;"",IF('[1]Vmesna vrtilna_SKLOP1'!J2859&lt;&gt;"",'[1]Vmesna vrtilna_SKLOP1'!J2859,""),""))))</f>
        <v>43.879199999999997</v>
      </c>
      <c r="L2859" s="22">
        <f>IF(I2858="Skupaj:","DDV (22%):",IF(I2858="DDV (22%):","Skupaj z DDV:",IF(AND('[1]Vmesna vrtilna_SKLOP1'!C2859&lt;&gt;"",'[1]Vmesna vrtilna_SKLOP1'!E2859=""),"Skupaj:",IF(AND('[1]Vmesna vrtilna_SKLOP1'!C2859&lt;&gt;"",'[1]Vmesna vrtilna_SKLOP1'!D2859=""),'[1]Vmesna vrtilna_SKLOP1'!J2859,IF(F2859&lt;&gt;"",IF('[1]Vmesna vrtilna_SKLOP1'!J2859&lt;&gt;"",'[1]Vmesna vrtilna_SKLOP1'!J2859,""),"")))))</f>
        <v>43.879199999999997</v>
      </c>
      <c r="M2859" s="22">
        <f t="shared" si="88"/>
        <v>0</v>
      </c>
      <c r="N2859" s="22" t="str">
        <f>IF(IFERROR(VLOOKUP(B2859,'[1]Vmesna vrtilna_SKLOP1'!B:J,7,0),"")=0,"",IFERROR(VLOOKUP(B2859,'[1]Vmesna vrtilna_SKLOP1'!B:J,7,0),""))</f>
        <v/>
      </c>
      <c r="O2859" s="22"/>
    </row>
    <row r="2860" spans="2:15" ht="15" customHeight="1" x14ac:dyDescent="0.3">
      <c r="B2860" s="15" t="str">
        <f>IF(AND('[1]Vmesna vrtilna_SKLOP1'!B2860&lt;&gt;"",'[1]Vmesna vrtilna_SKLOP1'!C2860&lt;&gt;""),IF('[1]Vmesna vrtilna_SKLOP1'!B2860&lt;&gt;"",'[1]Vmesna vrtilna_SKLOP1'!B2860,""),"")</f>
        <v/>
      </c>
      <c r="C2860" s="16" t="str">
        <f>IF(OR(C2859="Posebna oblika",C2859="Kulturno zaščiten objekt",C2859="Kulturno zaščiten objekt, Posebna oblika"),"Glej zavihek POSEBNI POGOJI",IF(SUM(N2859:Q2859)=1,"Posebna oblika",IF(SUM(N2859:Q2859)=10,"Kulturno zaščiten objekt",IF(SUM(N2859:Q2859)=11,"Kulturno zaščiten objekt, Posebna oblika",IF(AND('[1]Vmesna vrtilna_SKLOP1'!C2860&lt;&gt;"",'[1]Vmesna vrtilna_SKLOP1'!D2860&lt;&gt;""),IF('[1]Vmesna vrtilna_SKLOP1'!C2860&lt;&gt;"",'[1]Vmesna vrtilna_SKLOP1'!C2860,""),"")))))</f>
        <v/>
      </c>
      <c r="D2860" s="17" t="str">
        <f>IF(IFERROR(VLOOKUP(B2860,'[1]Vmesna vrtilna_SKLOP1'!B:J,6,0),"")=0,"",IFERROR(VLOOKUP(B2860,'[1]Vmesna vrtilna_SKLOP1'!B:J,6,0),""))</f>
        <v/>
      </c>
      <c r="E2860" s="16" t="str">
        <f>IF(IF('[1]Vmesna vrtilna_SKLOP1'!E2860&lt;&gt;"",'[1]Vmesna vrtilna_SKLOP1'!D2860,"")=0,"",IF('[1]Vmesna vrtilna_SKLOP1'!E2860&lt;&gt;"",'[1]Vmesna vrtilna_SKLOP1'!D2860,""))</f>
        <v/>
      </c>
      <c r="F2860" s="18" t="str">
        <f>IF('[1]Vmesna vrtilna_SKLOP1'!E2860&lt;&gt;"",'[1]Vmesna vrtilna_SKLOP1'!E2860,"")</f>
        <v>Notranja polica, mat. Granit, dim. ŠxG:0,8x0,18m</v>
      </c>
      <c r="G2860" s="15" t="str">
        <f>IF('[1]Vmesna vrtilna_SKLOP1'!E2860&lt;&gt;"",'[1]Vmesna vrtilna_SKLOP1'!F2860,"")</f>
        <v>[kos]</v>
      </c>
      <c r="H2860" s="19">
        <f>IF('[1]Vmesna vrtilna_SKLOP1'!F2860&lt;&gt;"",'[1]Vmesna vrtilna_SKLOP1'!I2860,"")</f>
        <v>1</v>
      </c>
      <c r="I2860" s="20" t="str">
        <f>IF(I2859="Skupaj:","DDV (22%):",IF(I2859="DDV (22%):","Skupaj z DDV:",IF(AND('[1]Vmesna vrtilna_SKLOP1'!C2860&lt;&gt;"",'[1]Vmesna vrtilna_SKLOP1'!E2860=""),"Skupaj:","")))</f>
        <v/>
      </c>
      <c r="J2860" s="21">
        <f t="shared" si="89"/>
        <v>0</v>
      </c>
      <c r="K2860" s="21">
        <f>IF(I2860="Skupaj z DDV:",SUM(K2858,K2859),IF(I2860="DDV (22%):",K2859*0.22,IF(AND('[1]Vmesna vrtilna_SKLOP1'!C2860&lt;&gt;"",'[1]Vmesna vrtilna_SKLOP1'!D2860=""),'[1]Vmesna vrtilna_SKLOP1'!J2860,IF(F2860&lt;&gt;"",IF('[1]Vmesna vrtilna_SKLOP1'!J2860&lt;&gt;"",'[1]Vmesna vrtilna_SKLOP1'!J2860,""),""))))</f>
        <v>33.0792</v>
      </c>
      <c r="L2860" s="22">
        <f>IF(I2859="Skupaj:","DDV (22%):",IF(I2859="DDV (22%):","Skupaj z DDV:",IF(AND('[1]Vmesna vrtilna_SKLOP1'!C2860&lt;&gt;"",'[1]Vmesna vrtilna_SKLOP1'!E2860=""),"Skupaj:",IF(AND('[1]Vmesna vrtilna_SKLOP1'!C2860&lt;&gt;"",'[1]Vmesna vrtilna_SKLOP1'!D2860=""),'[1]Vmesna vrtilna_SKLOP1'!J2860,IF(F2860&lt;&gt;"",IF('[1]Vmesna vrtilna_SKLOP1'!J2860&lt;&gt;"",'[1]Vmesna vrtilna_SKLOP1'!J2860,""),"")))))</f>
        <v>33.0792</v>
      </c>
      <c r="M2860" s="22">
        <f t="shared" si="88"/>
        <v>0</v>
      </c>
      <c r="N2860" s="22" t="str">
        <f>IF(IFERROR(VLOOKUP(B2860,'[1]Vmesna vrtilna_SKLOP1'!B:J,7,0),"")=0,"",IFERROR(VLOOKUP(B2860,'[1]Vmesna vrtilna_SKLOP1'!B:J,7,0),""))</f>
        <v/>
      </c>
      <c r="O2860" s="22"/>
    </row>
    <row r="2861" spans="2:15" ht="15" customHeight="1" x14ac:dyDescent="0.3">
      <c r="B2861" s="15" t="str">
        <f>IF(AND('[1]Vmesna vrtilna_SKLOP1'!B2861&lt;&gt;"",'[1]Vmesna vrtilna_SKLOP1'!C2861&lt;&gt;""),IF('[1]Vmesna vrtilna_SKLOP1'!B2861&lt;&gt;"",'[1]Vmesna vrtilna_SKLOP1'!B2861,""),"")</f>
        <v/>
      </c>
      <c r="C2861" s="16" t="str">
        <f>IF(OR(C2860="Posebna oblika",C2860="Kulturno zaščiten objekt",C2860="Kulturno zaščiten objekt, Posebna oblika"),"Glej zavihek POSEBNI POGOJI",IF(SUM(N2860:Q2860)=1,"Posebna oblika",IF(SUM(N2860:Q2860)=10,"Kulturno zaščiten objekt",IF(SUM(N2860:Q2860)=11,"Kulturno zaščiten objekt, Posebna oblika",IF(AND('[1]Vmesna vrtilna_SKLOP1'!C2861&lt;&gt;"",'[1]Vmesna vrtilna_SKLOP1'!D2861&lt;&gt;""),IF('[1]Vmesna vrtilna_SKLOP1'!C2861&lt;&gt;"",'[1]Vmesna vrtilna_SKLOP1'!C2861,""),"")))))</f>
        <v/>
      </c>
      <c r="D2861" s="17" t="str">
        <f>IF(IFERROR(VLOOKUP(B2861,'[1]Vmesna vrtilna_SKLOP1'!B:J,6,0),"")=0,"",IFERROR(VLOOKUP(B2861,'[1]Vmesna vrtilna_SKLOP1'!B:J,6,0),""))</f>
        <v/>
      </c>
      <c r="E2861" s="16" t="str">
        <f>IF(IF('[1]Vmesna vrtilna_SKLOP1'!E2861&lt;&gt;"",'[1]Vmesna vrtilna_SKLOP1'!D2861,"")=0,"",IF('[1]Vmesna vrtilna_SKLOP1'!E2861&lt;&gt;"",'[1]Vmesna vrtilna_SKLOP1'!D2861,""))</f>
        <v/>
      </c>
      <c r="F2861" s="18" t="str">
        <f>IF('[1]Vmesna vrtilna_SKLOP1'!E2861&lt;&gt;"",'[1]Vmesna vrtilna_SKLOP1'!E2861,"")</f>
        <v>Notranja polica, mat. Granit, dim. ŠxG:1,25x0,18m</v>
      </c>
      <c r="G2861" s="15" t="str">
        <f>IF('[1]Vmesna vrtilna_SKLOP1'!E2861&lt;&gt;"",'[1]Vmesna vrtilna_SKLOP1'!F2861,"")</f>
        <v>[kos]</v>
      </c>
      <c r="H2861" s="19">
        <f>IF('[1]Vmesna vrtilna_SKLOP1'!F2861&lt;&gt;"",'[1]Vmesna vrtilna_SKLOP1'!I2861,"")</f>
        <v>1</v>
      </c>
      <c r="I2861" s="20" t="str">
        <f>IF(I2860="Skupaj:","DDV (22%):",IF(I2860="DDV (22%):","Skupaj z DDV:",IF(AND('[1]Vmesna vrtilna_SKLOP1'!C2861&lt;&gt;"",'[1]Vmesna vrtilna_SKLOP1'!E2861=""),"Skupaj:","")))</f>
        <v/>
      </c>
      <c r="J2861" s="21">
        <f t="shared" si="89"/>
        <v>0</v>
      </c>
      <c r="K2861" s="21">
        <f>IF(I2861="Skupaj z DDV:",SUM(K2859,K2860),IF(I2861="DDV (22%):",K2860*0.22,IF(AND('[1]Vmesna vrtilna_SKLOP1'!C2861&lt;&gt;"",'[1]Vmesna vrtilna_SKLOP1'!D2861=""),'[1]Vmesna vrtilna_SKLOP1'!J2861,IF(F2861&lt;&gt;"",IF('[1]Vmesna vrtilna_SKLOP1'!J2861&lt;&gt;"",'[1]Vmesna vrtilna_SKLOP1'!J2861,""),""))))</f>
        <v>45.375</v>
      </c>
      <c r="L2861" s="22">
        <f>IF(I2860="Skupaj:","DDV (22%):",IF(I2860="DDV (22%):","Skupaj z DDV:",IF(AND('[1]Vmesna vrtilna_SKLOP1'!C2861&lt;&gt;"",'[1]Vmesna vrtilna_SKLOP1'!E2861=""),"Skupaj:",IF(AND('[1]Vmesna vrtilna_SKLOP1'!C2861&lt;&gt;"",'[1]Vmesna vrtilna_SKLOP1'!D2861=""),'[1]Vmesna vrtilna_SKLOP1'!J2861,IF(F2861&lt;&gt;"",IF('[1]Vmesna vrtilna_SKLOP1'!J2861&lt;&gt;"",'[1]Vmesna vrtilna_SKLOP1'!J2861,""),"")))))</f>
        <v>45.375</v>
      </c>
      <c r="M2861" s="22">
        <f t="shared" si="88"/>
        <v>0</v>
      </c>
      <c r="N2861" s="22" t="str">
        <f>IF(IFERROR(VLOOKUP(B2861,'[1]Vmesna vrtilna_SKLOP1'!B:J,7,0),"")=0,"",IFERROR(VLOOKUP(B2861,'[1]Vmesna vrtilna_SKLOP1'!B:J,7,0),""))</f>
        <v/>
      </c>
      <c r="O2861" s="22"/>
    </row>
    <row r="2862" spans="2:15" ht="15" customHeight="1" x14ac:dyDescent="0.3">
      <c r="B2862" s="15" t="str">
        <f>IF(AND('[1]Vmesna vrtilna_SKLOP1'!B2862&lt;&gt;"",'[1]Vmesna vrtilna_SKLOP1'!C2862&lt;&gt;""),IF('[1]Vmesna vrtilna_SKLOP1'!B2862&lt;&gt;"",'[1]Vmesna vrtilna_SKLOP1'!B2862,""),"")</f>
        <v/>
      </c>
      <c r="C2862" s="16" t="str">
        <f>IF(OR(C2861="Posebna oblika",C2861="Kulturno zaščiten objekt",C2861="Kulturno zaščiten objekt, Posebna oblika"),"Glej zavihek POSEBNI POGOJI",IF(SUM(N2861:Q2861)=1,"Posebna oblika",IF(SUM(N2861:Q2861)=10,"Kulturno zaščiten objekt",IF(SUM(N2861:Q2861)=11,"Kulturno zaščiten objekt, Posebna oblika",IF(AND('[1]Vmesna vrtilna_SKLOP1'!C2862&lt;&gt;"",'[1]Vmesna vrtilna_SKLOP1'!D2862&lt;&gt;""),IF('[1]Vmesna vrtilna_SKLOP1'!C2862&lt;&gt;"",'[1]Vmesna vrtilna_SKLOP1'!C2862,""),"")))))</f>
        <v/>
      </c>
      <c r="D2862" s="17" t="str">
        <f>IF(IFERROR(VLOOKUP(B2862,'[1]Vmesna vrtilna_SKLOP1'!B:J,6,0),"")=0,"",IFERROR(VLOOKUP(B2862,'[1]Vmesna vrtilna_SKLOP1'!B:J,6,0),""))</f>
        <v/>
      </c>
      <c r="E2862" s="16" t="str">
        <f>IF(IF('[1]Vmesna vrtilna_SKLOP1'!E2862&lt;&gt;"",'[1]Vmesna vrtilna_SKLOP1'!D2862,"")=0,"",IF('[1]Vmesna vrtilna_SKLOP1'!E2862&lt;&gt;"",'[1]Vmesna vrtilna_SKLOP1'!D2862,""))</f>
        <v/>
      </c>
      <c r="F2862" s="18" t="str">
        <f>IF('[1]Vmesna vrtilna_SKLOP1'!E2862&lt;&gt;"",'[1]Vmesna vrtilna_SKLOP1'!E2862,"")</f>
        <v/>
      </c>
      <c r="G2862" s="15" t="str">
        <f>IF('[1]Vmesna vrtilna_SKLOP1'!E2862&lt;&gt;"",'[1]Vmesna vrtilna_SKLOP1'!F2862,"")</f>
        <v/>
      </c>
      <c r="H2862" s="19" t="str">
        <f>IF('[1]Vmesna vrtilna_SKLOP1'!F2862&lt;&gt;"",'[1]Vmesna vrtilna_SKLOP1'!I2862,"")</f>
        <v/>
      </c>
      <c r="I2862" s="20" t="str">
        <f>IF(I2861="Skupaj:","DDV (22%):",IF(I2861="DDV (22%):","Skupaj z DDV:",IF(AND('[1]Vmesna vrtilna_SKLOP1'!C2862&lt;&gt;"",'[1]Vmesna vrtilna_SKLOP1'!E2862=""),"Skupaj:","")))</f>
        <v/>
      </c>
      <c r="J2862" s="21" t="str">
        <f t="shared" si="89"/>
        <v/>
      </c>
      <c r="K2862" s="21" t="str">
        <f>IF(I2862="Skupaj z DDV:",SUM(K2860,K2861),IF(I2862="DDV (22%):",K2861*0.22,IF(AND('[1]Vmesna vrtilna_SKLOP1'!C2862&lt;&gt;"",'[1]Vmesna vrtilna_SKLOP1'!D2862=""),'[1]Vmesna vrtilna_SKLOP1'!J2862,IF(F2862&lt;&gt;"",IF('[1]Vmesna vrtilna_SKLOP1'!J2862&lt;&gt;"",'[1]Vmesna vrtilna_SKLOP1'!J2862,""),""))))</f>
        <v/>
      </c>
      <c r="L2862" s="22" t="str">
        <f>IF(I2861="Skupaj:","DDV (22%):",IF(I2861="DDV (22%):","Skupaj z DDV:",IF(AND('[1]Vmesna vrtilna_SKLOP1'!C2862&lt;&gt;"",'[1]Vmesna vrtilna_SKLOP1'!E2862=""),"Skupaj:",IF(AND('[1]Vmesna vrtilna_SKLOP1'!C2862&lt;&gt;"",'[1]Vmesna vrtilna_SKLOP1'!D2862=""),'[1]Vmesna vrtilna_SKLOP1'!J2862,IF(F2862&lt;&gt;"",IF('[1]Vmesna vrtilna_SKLOP1'!J2862&lt;&gt;"",'[1]Vmesna vrtilna_SKLOP1'!J2862,""),"")))))</f>
        <v/>
      </c>
      <c r="M2862" s="22">
        <f t="shared" si="88"/>
        <v>0</v>
      </c>
      <c r="N2862" s="22" t="str">
        <f>IF(IFERROR(VLOOKUP(B2862,'[1]Vmesna vrtilna_SKLOP1'!B:J,7,0),"")=0,"",IFERROR(VLOOKUP(B2862,'[1]Vmesna vrtilna_SKLOP1'!B:J,7,0),""))</f>
        <v/>
      </c>
      <c r="O2862" s="22"/>
    </row>
    <row r="2863" spans="2:15" ht="15" customHeight="1" x14ac:dyDescent="0.3">
      <c r="B2863" s="15" t="str">
        <f>IF(AND('[1]Vmesna vrtilna_SKLOP1'!B2863&lt;&gt;"",'[1]Vmesna vrtilna_SKLOP1'!C2863&lt;&gt;""),IF('[1]Vmesna vrtilna_SKLOP1'!B2863&lt;&gt;"",'[1]Vmesna vrtilna_SKLOP1'!B2863,""),"")</f>
        <v/>
      </c>
      <c r="C2863" s="16" t="str">
        <f>IF(OR(C2862="Posebna oblika",C2862="Kulturno zaščiten objekt",C2862="Kulturno zaščiten objekt, Posebna oblika"),"Glej zavihek POSEBNI POGOJI",IF(SUM(N2862:Q2862)=1,"Posebna oblika",IF(SUM(N2862:Q2862)=10,"Kulturno zaščiten objekt",IF(SUM(N2862:Q2862)=11,"Kulturno zaščiten objekt, Posebna oblika",IF(AND('[1]Vmesna vrtilna_SKLOP1'!C2863&lt;&gt;"",'[1]Vmesna vrtilna_SKLOP1'!D2863&lt;&gt;""),IF('[1]Vmesna vrtilna_SKLOP1'!C2863&lt;&gt;"",'[1]Vmesna vrtilna_SKLOP1'!C2863,""),"")))))</f>
        <v/>
      </c>
      <c r="D2863" s="17" t="str">
        <f>IF(IFERROR(VLOOKUP(B2863,'[1]Vmesna vrtilna_SKLOP1'!B:J,6,0),"")=0,"",IFERROR(VLOOKUP(B2863,'[1]Vmesna vrtilna_SKLOP1'!B:J,6,0),""))</f>
        <v/>
      </c>
      <c r="E2863" s="16" t="str">
        <f>IF(IF('[1]Vmesna vrtilna_SKLOP1'!E2863&lt;&gt;"",'[1]Vmesna vrtilna_SKLOP1'!D2863,"")=0,"",IF('[1]Vmesna vrtilna_SKLOP1'!E2863&lt;&gt;"",'[1]Vmesna vrtilna_SKLOP1'!D2863,""))</f>
        <v>Demontaža</v>
      </c>
      <c r="F2863" s="18" t="str">
        <f>IF('[1]Vmesna vrtilna_SKLOP1'!E2863&lt;&gt;"",'[1]Vmesna vrtilna_SKLOP1'!E2863,"")</f>
        <v>Demontaža oken</v>
      </c>
      <c r="G2863" s="15" t="str">
        <f>IF('[1]Vmesna vrtilna_SKLOP1'!E2863&lt;&gt;"",'[1]Vmesna vrtilna_SKLOP1'!F2863,"")</f>
        <v>[m1]</v>
      </c>
      <c r="H2863" s="19">
        <f>IF('[1]Vmesna vrtilna_SKLOP1'!F2863&lt;&gt;"",'[1]Vmesna vrtilna_SKLOP1'!I2863,"")</f>
        <v>30.1</v>
      </c>
      <c r="I2863" s="20" t="str">
        <f>IF(I2862="Skupaj:","DDV (22%):",IF(I2862="DDV (22%):","Skupaj z DDV:",IF(AND('[1]Vmesna vrtilna_SKLOP1'!C2863&lt;&gt;"",'[1]Vmesna vrtilna_SKLOP1'!E2863=""),"Skupaj:","")))</f>
        <v/>
      </c>
      <c r="J2863" s="21">
        <f t="shared" si="89"/>
        <v>0</v>
      </c>
      <c r="K2863" s="21">
        <f>IF(I2863="Skupaj z DDV:",SUM(K2861,K2862),IF(I2863="DDV (22%):",K2862*0.22,IF(AND('[1]Vmesna vrtilna_SKLOP1'!C2863&lt;&gt;"",'[1]Vmesna vrtilna_SKLOP1'!D2863=""),'[1]Vmesna vrtilna_SKLOP1'!J2863,IF(F2863&lt;&gt;"",IF('[1]Vmesna vrtilna_SKLOP1'!J2863&lt;&gt;"",'[1]Vmesna vrtilna_SKLOP1'!J2863,""),""))))</f>
        <v>210.7</v>
      </c>
      <c r="L2863" s="22">
        <f>IF(I2862="Skupaj:","DDV (22%):",IF(I2862="DDV (22%):","Skupaj z DDV:",IF(AND('[1]Vmesna vrtilna_SKLOP1'!C2863&lt;&gt;"",'[1]Vmesna vrtilna_SKLOP1'!E2863=""),"Skupaj:",IF(AND('[1]Vmesna vrtilna_SKLOP1'!C2863&lt;&gt;"",'[1]Vmesna vrtilna_SKLOP1'!D2863=""),'[1]Vmesna vrtilna_SKLOP1'!J2863,IF(F2863&lt;&gt;"",IF('[1]Vmesna vrtilna_SKLOP1'!J2863&lt;&gt;"",'[1]Vmesna vrtilna_SKLOP1'!J2863,""),"")))))</f>
        <v>210.7</v>
      </c>
      <c r="M2863" s="22">
        <f t="shared" si="88"/>
        <v>0</v>
      </c>
      <c r="N2863" s="22" t="str">
        <f>IF(IFERROR(VLOOKUP(B2863,'[1]Vmesna vrtilna_SKLOP1'!B:J,7,0),"")=0,"",IFERROR(VLOOKUP(B2863,'[1]Vmesna vrtilna_SKLOP1'!B:J,7,0),""))</f>
        <v/>
      </c>
      <c r="O2863" s="22"/>
    </row>
    <row r="2864" spans="2:15" ht="15" customHeight="1" x14ac:dyDescent="0.3">
      <c r="B2864" s="15" t="str">
        <f>IF(AND('[1]Vmesna vrtilna_SKLOP1'!B2864&lt;&gt;"",'[1]Vmesna vrtilna_SKLOP1'!C2864&lt;&gt;""),IF('[1]Vmesna vrtilna_SKLOP1'!B2864&lt;&gt;"",'[1]Vmesna vrtilna_SKLOP1'!B2864,""),"")</f>
        <v/>
      </c>
      <c r="C2864" s="16" t="str">
        <f>IF(OR(C2863="Posebna oblika",C2863="Kulturno zaščiten objekt",C2863="Kulturno zaščiten objekt, Posebna oblika"),"Glej zavihek POSEBNI POGOJI",IF(SUM(N2863:Q2863)=1,"Posebna oblika",IF(SUM(N2863:Q2863)=10,"Kulturno zaščiten objekt",IF(SUM(N2863:Q2863)=11,"Kulturno zaščiten objekt, Posebna oblika",IF(AND('[1]Vmesna vrtilna_SKLOP1'!C2864&lt;&gt;"",'[1]Vmesna vrtilna_SKLOP1'!D2864&lt;&gt;""),IF('[1]Vmesna vrtilna_SKLOP1'!C2864&lt;&gt;"",'[1]Vmesna vrtilna_SKLOP1'!C2864,""),"")))))</f>
        <v/>
      </c>
      <c r="D2864" s="17" t="str">
        <f>IF(IFERROR(VLOOKUP(B2864,'[1]Vmesna vrtilna_SKLOP1'!B:J,6,0),"")=0,"",IFERROR(VLOOKUP(B2864,'[1]Vmesna vrtilna_SKLOP1'!B:J,6,0),""))</f>
        <v/>
      </c>
      <c r="E2864" s="16" t="str">
        <f>IF(IF('[1]Vmesna vrtilna_SKLOP1'!E2864&lt;&gt;"",'[1]Vmesna vrtilna_SKLOP1'!D2864,"")=0,"",IF('[1]Vmesna vrtilna_SKLOP1'!E2864&lt;&gt;"",'[1]Vmesna vrtilna_SKLOP1'!D2864,""))</f>
        <v/>
      </c>
      <c r="F2864" s="18" t="str">
        <f>IF('[1]Vmesna vrtilna_SKLOP1'!E2864&lt;&gt;"",'[1]Vmesna vrtilna_SKLOP1'!E2864,"")</f>
        <v>Demontaža vrat</v>
      </c>
      <c r="G2864" s="15" t="str">
        <f>IF('[1]Vmesna vrtilna_SKLOP1'!E2864&lt;&gt;"",'[1]Vmesna vrtilna_SKLOP1'!F2864,"")</f>
        <v>[m1]</v>
      </c>
      <c r="H2864" s="19">
        <f>IF('[1]Vmesna vrtilna_SKLOP1'!F2864&lt;&gt;"",'[1]Vmesna vrtilna_SKLOP1'!I2864,"")</f>
        <v>11</v>
      </c>
      <c r="I2864" s="20" t="str">
        <f>IF(I2863="Skupaj:","DDV (22%):",IF(I2863="DDV (22%):","Skupaj z DDV:",IF(AND('[1]Vmesna vrtilna_SKLOP1'!C2864&lt;&gt;"",'[1]Vmesna vrtilna_SKLOP1'!E2864=""),"Skupaj:","")))</f>
        <v/>
      </c>
      <c r="J2864" s="21">
        <f t="shared" si="89"/>
        <v>0</v>
      </c>
      <c r="K2864" s="21">
        <f>IF(I2864="Skupaj z DDV:",SUM(K2862,K2863),IF(I2864="DDV (22%):",K2863*0.22,IF(AND('[1]Vmesna vrtilna_SKLOP1'!C2864&lt;&gt;"",'[1]Vmesna vrtilna_SKLOP1'!D2864=""),'[1]Vmesna vrtilna_SKLOP1'!J2864,IF(F2864&lt;&gt;"",IF('[1]Vmesna vrtilna_SKLOP1'!J2864&lt;&gt;"",'[1]Vmesna vrtilna_SKLOP1'!J2864,""),""))))</f>
        <v>77</v>
      </c>
      <c r="L2864" s="22">
        <f>IF(I2863="Skupaj:","DDV (22%):",IF(I2863="DDV (22%):","Skupaj z DDV:",IF(AND('[1]Vmesna vrtilna_SKLOP1'!C2864&lt;&gt;"",'[1]Vmesna vrtilna_SKLOP1'!E2864=""),"Skupaj:",IF(AND('[1]Vmesna vrtilna_SKLOP1'!C2864&lt;&gt;"",'[1]Vmesna vrtilna_SKLOP1'!D2864=""),'[1]Vmesna vrtilna_SKLOP1'!J2864,IF(F2864&lt;&gt;"",IF('[1]Vmesna vrtilna_SKLOP1'!J2864&lt;&gt;"",'[1]Vmesna vrtilna_SKLOP1'!J2864,""),"")))))</f>
        <v>77</v>
      </c>
      <c r="M2864" s="22">
        <f t="shared" si="88"/>
        <v>0</v>
      </c>
      <c r="N2864" s="22" t="str">
        <f>IF(IFERROR(VLOOKUP(B2864,'[1]Vmesna vrtilna_SKLOP1'!B:J,7,0),"")=0,"",IFERROR(VLOOKUP(B2864,'[1]Vmesna vrtilna_SKLOP1'!B:J,7,0),""))</f>
        <v/>
      </c>
      <c r="O2864" s="22"/>
    </row>
    <row r="2865" spans="2:15" ht="15" customHeight="1" x14ac:dyDescent="0.3">
      <c r="B2865" s="15" t="str">
        <f>IF(AND('[1]Vmesna vrtilna_SKLOP1'!B2865&lt;&gt;"",'[1]Vmesna vrtilna_SKLOP1'!C2865&lt;&gt;""),IF('[1]Vmesna vrtilna_SKLOP1'!B2865&lt;&gt;"",'[1]Vmesna vrtilna_SKLOP1'!B2865,""),"")</f>
        <v/>
      </c>
      <c r="C2865" s="16" t="str">
        <f>IF(OR(C2864="Posebna oblika",C2864="Kulturno zaščiten objekt",C2864="Kulturno zaščiten objekt, Posebna oblika"),"Glej zavihek POSEBNI POGOJI",IF(SUM(N2864:Q2864)=1,"Posebna oblika",IF(SUM(N2864:Q2864)=10,"Kulturno zaščiten objekt",IF(SUM(N2864:Q2864)=11,"Kulturno zaščiten objekt, Posebna oblika",IF(AND('[1]Vmesna vrtilna_SKLOP1'!C2865&lt;&gt;"",'[1]Vmesna vrtilna_SKLOP1'!D2865&lt;&gt;""),IF('[1]Vmesna vrtilna_SKLOP1'!C2865&lt;&gt;"",'[1]Vmesna vrtilna_SKLOP1'!C2865,""),"")))))</f>
        <v/>
      </c>
      <c r="D2865" s="17" t="str">
        <f>IF(IFERROR(VLOOKUP(B2865,'[1]Vmesna vrtilna_SKLOP1'!B:J,6,0),"")=0,"",IFERROR(VLOOKUP(B2865,'[1]Vmesna vrtilna_SKLOP1'!B:J,6,0),""))</f>
        <v/>
      </c>
      <c r="E2865" s="16" t="str">
        <f>IF(IF('[1]Vmesna vrtilna_SKLOP1'!E2865&lt;&gt;"",'[1]Vmesna vrtilna_SKLOP1'!D2865,"")=0,"",IF('[1]Vmesna vrtilna_SKLOP1'!E2865&lt;&gt;"",'[1]Vmesna vrtilna_SKLOP1'!D2865,""))</f>
        <v/>
      </c>
      <c r="F2865" s="18" t="str">
        <f>IF('[1]Vmesna vrtilna_SKLOP1'!E2865&lt;&gt;"",'[1]Vmesna vrtilna_SKLOP1'!E2865,"")</f>
        <v>Demontaža police</v>
      </c>
      <c r="G2865" s="15" t="str">
        <f>IF('[1]Vmesna vrtilna_SKLOP1'!E2865&lt;&gt;"",'[1]Vmesna vrtilna_SKLOP1'!F2865,"")</f>
        <v>[kos]</v>
      </c>
      <c r="H2865" s="19">
        <f>IF('[1]Vmesna vrtilna_SKLOP1'!F2865&lt;&gt;"",'[1]Vmesna vrtilna_SKLOP1'!I2865,"")</f>
        <v>6</v>
      </c>
      <c r="I2865" s="20" t="str">
        <f>IF(I2864="Skupaj:","DDV (22%):",IF(I2864="DDV (22%):","Skupaj z DDV:",IF(AND('[1]Vmesna vrtilna_SKLOP1'!C2865&lt;&gt;"",'[1]Vmesna vrtilna_SKLOP1'!E2865=""),"Skupaj:","")))</f>
        <v/>
      </c>
      <c r="J2865" s="21">
        <f t="shared" si="89"/>
        <v>0</v>
      </c>
      <c r="K2865" s="21">
        <f>IF(I2865="Skupaj z DDV:",SUM(K2863,K2864),IF(I2865="DDV (22%):",K2864*0.22,IF(AND('[1]Vmesna vrtilna_SKLOP1'!C2865&lt;&gt;"",'[1]Vmesna vrtilna_SKLOP1'!D2865=""),'[1]Vmesna vrtilna_SKLOP1'!J2865,IF(F2865&lt;&gt;"",IF('[1]Vmesna vrtilna_SKLOP1'!J2865&lt;&gt;"",'[1]Vmesna vrtilna_SKLOP1'!J2865,""),""))))</f>
        <v>37.25</v>
      </c>
      <c r="L2865" s="22">
        <f>IF(I2864="Skupaj:","DDV (22%):",IF(I2864="DDV (22%):","Skupaj z DDV:",IF(AND('[1]Vmesna vrtilna_SKLOP1'!C2865&lt;&gt;"",'[1]Vmesna vrtilna_SKLOP1'!E2865=""),"Skupaj:",IF(AND('[1]Vmesna vrtilna_SKLOP1'!C2865&lt;&gt;"",'[1]Vmesna vrtilna_SKLOP1'!D2865=""),'[1]Vmesna vrtilna_SKLOP1'!J2865,IF(F2865&lt;&gt;"",IF('[1]Vmesna vrtilna_SKLOP1'!J2865&lt;&gt;"",'[1]Vmesna vrtilna_SKLOP1'!J2865,""),"")))))</f>
        <v>37.25</v>
      </c>
      <c r="M2865" s="22">
        <f t="shared" si="88"/>
        <v>0</v>
      </c>
      <c r="N2865" s="22" t="str">
        <f>IF(IFERROR(VLOOKUP(B2865,'[1]Vmesna vrtilna_SKLOP1'!B:J,7,0),"")=0,"",IFERROR(VLOOKUP(B2865,'[1]Vmesna vrtilna_SKLOP1'!B:J,7,0),""))</f>
        <v/>
      </c>
      <c r="O2865" s="22"/>
    </row>
    <row r="2866" spans="2:15" ht="15" customHeight="1" x14ac:dyDescent="0.3">
      <c r="B2866" s="15" t="str">
        <f>IF(AND('[1]Vmesna vrtilna_SKLOP1'!B2866&lt;&gt;"",'[1]Vmesna vrtilna_SKLOP1'!C2866&lt;&gt;""),IF('[1]Vmesna vrtilna_SKLOP1'!B2866&lt;&gt;"",'[1]Vmesna vrtilna_SKLOP1'!B2866,""),"")</f>
        <v/>
      </c>
      <c r="C2866" s="16" t="str">
        <f>IF(OR(C2865="Posebna oblika",C2865="Kulturno zaščiten objekt",C2865="Kulturno zaščiten objekt, Posebna oblika"),"Glej zavihek POSEBNI POGOJI",IF(SUM(N2865:Q2865)=1,"Posebna oblika",IF(SUM(N2865:Q2865)=10,"Kulturno zaščiten objekt",IF(SUM(N2865:Q2865)=11,"Kulturno zaščiten objekt, Posebna oblika",IF(AND('[1]Vmesna vrtilna_SKLOP1'!C2866&lt;&gt;"",'[1]Vmesna vrtilna_SKLOP1'!D2866&lt;&gt;""),IF('[1]Vmesna vrtilna_SKLOP1'!C2866&lt;&gt;"",'[1]Vmesna vrtilna_SKLOP1'!C2866,""),"")))))</f>
        <v/>
      </c>
      <c r="D2866" s="17" t="str">
        <f>IF(IFERROR(VLOOKUP(B2866,'[1]Vmesna vrtilna_SKLOP1'!B:J,6,0),"")=0,"",IFERROR(VLOOKUP(B2866,'[1]Vmesna vrtilna_SKLOP1'!B:J,6,0),""))</f>
        <v/>
      </c>
      <c r="E2866" s="16" t="str">
        <f>IF(IF('[1]Vmesna vrtilna_SKLOP1'!E2866&lt;&gt;"",'[1]Vmesna vrtilna_SKLOP1'!D2866,"")=0,"",IF('[1]Vmesna vrtilna_SKLOP1'!E2866&lt;&gt;"",'[1]Vmesna vrtilna_SKLOP1'!D2866,""))</f>
        <v/>
      </c>
      <c r="F2866" s="18" t="str">
        <f>IF('[1]Vmesna vrtilna_SKLOP1'!E2866&lt;&gt;"",'[1]Vmesna vrtilna_SKLOP1'!E2866,"")</f>
        <v/>
      </c>
      <c r="G2866" s="15" t="str">
        <f>IF('[1]Vmesna vrtilna_SKLOP1'!E2866&lt;&gt;"",'[1]Vmesna vrtilna_SKLOP1'!F2866,"")</f>
        <v/>
      </c>
      <c r="H2866" s="19" t="str">
        <f>IF('[1]Vmesna vrtilna_SKLOP1'!F2866&lt;&gt;"",'[1]Vmesna vrtilna_SKLOP1'!I2866,"")</f>
        <v/>
      </c>
      <c r="I2866" s="20" t="str">
        <f>IF(I2865="Skupaj:","DDV (22%):",IF(I2865="DDV (22%):","Skupaj z DDV:",IF(AND('[1]Vmesna vrtilna_SKLOP1'!C2866&lt;&gt;"",'[1]Vmesna vrtilna_SKLOP1'!E2866=""),"Skupaj:","")))</f>
        <v/>
      </c>
      <c r="J2866" s="21" t="str">
        <f t="shared" si="89"/>
        <v/>
      </c>
      <c r="K2866" s="21" t="str">
        <f>IF(I2866="Skupaj z DDV:",SUM(K2864,K2865),IF(I2866="DDV (22%):",K2865*0.22,IF(AND('[1]Vmesna vrtilna_SKLOP1'!C2866&lt;&gt;"",'[1]Vmesna vrtilna_SKLOP1'!D2866=""),'[1]Vmesna vrtilna_SKLOP1'!J2866,IF(F2866&lt;&gt;"",IF('[1]Vmesna vrtilna_SKLOP1'!J2866&lt;&gt;"",'[1]Vmesna vrtilna_SKLOP1'!J2866,""),""))))</f>
        <v/>
      </c>
      <c r="L2866" s="22" t="str">
        <f>IF(I2865="Skupaj:","DDV (22%):",IF(I2865="DDV (22%):","Skupaj z DDV:",IF(AND('[1]Vmesna vrtilna_SKLOP1'!C2866&lt;&gt;"",'[1]Vmesna vrtilna_SKLOP1'!E2866=""),"Skupaj:",IF(AND('[1]Vmesna vrtilna_SKLOP1'!C2866&lt;&gt;"",'[1]Vmesna vrtilna_SKLOP1'!D2866=""),'[1]Vmesna vrtilna_SKLOP1'!J2866,IF(F2866&lt;&gt;"",IF('[1]Vmesna vrtilna_SKLOP1'!J2866&lt;&gt;"",'[1]Vmesna vrtilna_SKLOP1'!J2866,""),"")))))</f>
        <v/>
      </c>
      <c r="M2866" s="22">
        <f t="shared" si="88"/>
        <v>0</v>
      </c>
      <c r="N2866" s="22" t="str">
        <f>IF(IFERROR(VLOOKUP(B2866,'[1]Vmesna vrtilna_SKLOP1'!B:J,7,0),"")=0,"",IFERROR(VLOOKUP(B2866,'[1]Vmesna vrtilna_SKLOP1'!B:J,7,0),""))</f>
        <v/>
      </c>
      <c r="O2866" s="22"/>
    </row>
    <row r="2867" spans="2:15" ht="15" customHeight="1" x14ac:dyDescent="0.3">
      <c r="B2867" s="15" t="str">
        <f>IF(AND('[1]Vmesna vrtilna_SKLOP1'!B2867&lt;&gt;"",'[1]Vmesna vrtilna_SKLOP1'!C2867&lt;&gt;""),IF('[1]Vmesna vrtilna_SKLOP1'!B2867&lt;&gt;"",'[1]Vmesna vrtilna_SKLOP1'!B2867,""),"")</f>
        <v/>
      </c>
      <c r="C2867" s="16" t="str">
        <f>IF(OR(C2866="Posebna oblika",C2866="Kulturno zaščiten objekt",C2866="Kulturno zaščiten objekt, Posebna oblika"),"Glej zavihek POSEBNI POGOJI",IF(SUM(N2866:Q2866)=1,"Posebna oblika",IF(SUM(N2866:Q2866)=10,"Kulturno zaščiten objekt",IF(SUM(N2866:Q2866)=11,"Kulturno zaščiten objekt, Posebna oblika",IF(AND('[1]Vmesna vrtilna_SKLOP1'!C2867&lt;&gt;"",'[1]Vmesna vrtilna_SKLOP1'!D2867&lt;&gt;""),IF('[1]Vmesna vrtilna_SKLOP1'!C2867&lt;&gt;"",'[1]Vmesna vrtilna_SKLOP1'!C2867,""),"")))))</f>
        <v/>
      </c>
      <c r="D2867" s="17" t="str">
        <f>IF(IFERROR(VLOOKUP(B2867,'[1]Vmesna vrtilna_SKLOP1'!B:J,6,0),"")=0,"",IFERROR(VLOOKUP(B2867,'[1]Vmesna vrtilna_SKLOP1'!B:J,6,0),""))</f>
        <v/>
      </c>
      <c r="E2867" s="16" t="str">
        <f>IF(IF('[1]Vmesna vrtilna_SKLOP1'!E2867&lt;&gt;"",'[1]Vmesna vrtilna_SKLOP1'!D2867,"")=0,"",IF('[1]Vmesna vrtilna_SKLOP1'!E2867&lt;&gt;"",'[1]Vmesna vrtilna_SKLOP1'!D2867,""))</f>
        <v>Montaža</v>
      </c>
      <c r="F2867" s="18" t="str">
        <f>IF('[1]Vmesna vrtilna_SKLOP1'!E2867&lt;&gt;"",'[1]Vmesna vrtilna_SKLOP1'!E2867,"")</f>
        <v>RAL montaža oken z zidarskimi deli</v>
      </c>
      <c r="G2867" s="15" t="str">
        <f>IF('[1]Vmesna vrtilna_SKLOP1'!E2867&lt;&gt;"",'[1]Vmesna vrtilna_SKLOP1'!F2867,"")</f>
        <v>[m1]</v>
      </c>
      <c r="H2867" s="19">
        <f>IF('[1]Vmesna vrtilna_SKLOP1'!F2867&lt;&gt;"",'[1]Vmesna vrtilna_SKLOP1'!I2867,"")</f>
        <v>20.900000000000002</v>
      </c>
      <c r="I2867" s="20" t="str">
        <f>IF(I2866="Skupaj:","DDV (22%):",IF(I2866="DDV (22%):","Skupaj z DDV:",IF(AND('[1]Vmesna vrtilna_SKLOP1'!C2867&lt;&gt;"",'[1]Vmesna vrtilna_SKLOP1'!E2867=""),"Skupaj:","")))</f>
        <v/>
      </c>
      <c r="J2867" s="21">
        <f t="shared" si="89"/>
        <v>0</v>
      </c>
      <c r="K2867" s="21">
        <f>IF(I2867="Skupaj z DDV:",SUM(K2865,K2866),IF(I2867="DDV (22%):",K2866*0.22,IF(AND('[1]Vmesna vrtilna_SKLOP1'!C2867&lt;&gt;"",'[1]Vmesna vrtilna_SKLOP1'!D2867=""),'[1]Vmesna vrtilna_SKLOP1'!J2867,IF(F2867&lt;&gt;"",IF('[1]Vmesna vrtilna_SKLOP1'!J2867&lt;&gt;"",'[1]Vmesna vrtilna_SKLOP1'!J2867,""),""))))</f>
        <v>710.59999999999991</v>
      </c>
      <c r="L2867" s="22">
        <f>IF(I2866="Skupaj:","DDV (22%):",IF(I2866="DDV (22%):","Skupaj z DDV:",IF(AND('[1]Vmesna vrtilna_SKLOP1'!C2867&lt;&gt;"",'[1]Vmesna vrtilna_SKLOP1'!E2867=""),"Skupaj:",IF(AND('[1]Vmesna vrtilna_SKLOP1'!C2867&lt;&gt;"",'[1]Vmesna vrtilna_SKLOP1'!D2867=""),'[1]Vmesna vrtilna_SKLOP1'!J2867,IF(F2867&lt;&gt;"",IF('[1]Vmesna vrtilna_SKLOP1'!J2867&lt;&gt;"",'[1]Vmesna vrtilna_SKLOP1'!J2867,""),"")))))</f>
        <v>710.59999999999991</v>
      </c>
      <c r="M2867" s="22">
        <f t="shared" si="88"/>
        <v>0</v>
      </c>
      <c r="N2867" s="22" t="str">
        <f>IF(IFERROR(VLOOKUP(B2867,'[1]Vmesna vrtilna_SKLOP1'!B:J,7,0),"")=0,"",IFERROR(VLOOKUP(B2867,'[1]Vmesna vrtilna_SKLOP1'!B:J,7,0),""))</f>
        <v/>
      </c>
      <c r="O2867" s="22"/>
    </row>
    <row r="2868" spans="2:15" ht="15" customHeight="1" x14ac:dyDescent="0.3">
      <c r="B2868" s="15" t="str">
        <f>IF(AND('[1]Vmesna vrtilna_SKLOP1'!B2868&lt;&gt;"",'[1]Vmesna vrtilna_SKLOP1'!C2868&lt;&gt;""),IF('[1]Vmesna vrtilna_SKLOP1'!B2868&lt;&gt;"",'[1]Vmesna vrtilna_SKLOP1'!B2868,""),"")</f>
        <v/>
      </c>
      <c r="C2868" s="16" t="str">
        <f>IF(OR(C2867="Posebna oblika",C2867="Kulturno zaščiten objekt",C2867="Kulturno zaščiten objekt, Posebna oblika"),"Glej zavihek POSEBNI POGOJI",IF(SUM(N2867:Q2867)=1,"Posebna oblika",IF(SUM(N2867:Q2867)=10,"Kulturno zaščiten objekt",IF(SUM(N2867:Q2867)=11,"Kulturno zaščiten objekt, Posebna oblika",IF(AND('[1]Vmesna vrtilna_SKLOP1'!C2868&lt;&gt;"",'[1]Vmesna vrtilna_SKLOP1'!D2868&lt;&gt;""),IF('[1]Vmesna vrtilna_SKLOP1'!C2868&lt;&gt;"",'[1]Vmesna vrtilna_SKLOP1'!C2868,""),"")))))</f>
        <v/>
      </c>
      <c r="D2868" s="17" t="str">
        <f>IF(IFERROR(VLOOKUP(B2868,'[1]Vmesna vrtilna_SKLOP1'!B:J,6,0),"")=0,"",IFERROR(VLOOKUP(B2868,'[1]Vmesna vrtilna_SKLOP1'!B:J,6,0),""))</f>
        <v/>
      </c>
      <c r="E2868" s="16" t="str">
        <f>IF(IF('[1]Vmesna vrtilna_SKLOP1'!E2868&lt;&gt;"",'[1]Vmesna vrtilna_SKLOP1'!D2868,"")=0,"",IF('[1]Vmesna vrtilna_SKLOP1'!E2868&lt;&gt;"",'[1]Vmesna vrtilna_SKLOP1'!D2868,""))</f>
        <v/>
      </c>
      <c r="F2868" s="18" t="str">
        <f>IF('[1]Vmesna vrtilna_SKLOP1'!E2868&lt;&gt;"",'[1]Vmesna vrtilna_SKLOP1'!E2868,"")</f>
        <v>RAL montaža oken z zidarskimi deli ter dodatno zapiranje odprtine nad notr. rolo omarico</v>
      </c>
      <c r="G2868" s="15" t="str">
        <f>IF('[1]Vmesna vrtilna_SKLOP1'!E2868&lt;&gt;"",'[1]Vmesna vrtilna_SKLOP1'!F2868,"")</f>
        <v>[m1]</v>
      </c>
      <c r="H2868" s="19">
        <f>IF('[1]Vmesna vrtilna_SKLOP1'!F2868&lt;&gt;"",'[1]Vmesna vrtilna_SKLOP1'!I2868,"")</f>
        <v>9.2000000000000011</v>
      </c>
      <c r="I2868" s="20" t="str">
        <f>IF(I2867="Skupaj:","DDV (22%):",IF(I2867="DDV (22%):","Skupaj z DDV:",IF(AND('[1]Vmesna vrtilna_SKLOP1'!C2868&lt;&gt;"",'[1]Vmesna vrtilna_SKLOP1'!E2868=""),"Skupaj:","")))</f>
        <v/>
      </c>
      <c r="J2868" s="21">
        <f t="shared" si="89"/>
        <v>0</v>
      </c>
      <c r="K2868" s="21">
        <f>IF(I2868="Skupaj z DDV:",SUM(K2866,K2867),IF(I2868="DDV (22%):",K2867*0.22,IF(AND('[1]Vmesna vrtilna_SKLOP1'!C2868&lt;&gt;"",'[1]Vmesna vrtilna_SKLOP1'!D2868=""),'[1]Vmesna vrtilna_SKLOP1'!J2868,IF(F2868&lt;&gt;"",IF('[1]Vmesna vrtilna_SKLOP1'!J2868&lt;&gt;"",'[1]Vmesna vrtilna_SKLOP1'!J2868,""),""))))</f>
        <v>335.92</v>
      </c>
      <c r="L2868" s="22">
        <f>IF(I2867="Skupaj:","DDV (22%):",IF(I2867="DDV (22%):","Skupaj z DDV:",IF(AND('[1]Vmesna vrtilna_SKLOP1'!C2868&lt;&gt;"",'[1]Vmesna vrtilna_SKLOP1'!E2868=""),"Skupaj:",IF(AND('[1]Vmesna vrtilna_SKLOP1'!C2868&lt;&gt;"",'[1]Vmesna vrtilna_SKLOP1'!D2868=""),'[1]Vmesna vrtilna_SKLOP1'!J2868,IF(F2868&lt;&gt;"",IF('[1]Vmesna vrtilna_SKLOP1'!J2868&lt;&gt;"",'[1]Vmesna vrtilna_SKLOP1'!J2868,""),"")))))</f>
        <v>335.92</v>
      </c>
      <c r="M2868" s="22">
        <f t="shared" si="88"/>
        <v>0</v>
      </c>
      <c r="N2868" s="22" t="str">
        <f>IF(IFERROR(VLOOKUP(B2868,'[1]Vmesna vrtilna_SKLOP1'!B:J,7,0),"")=0,"",IFERROR(VLOOKUP(B2868,'[1]Vmesna vrtilna_SKLOP1'!B:J,7,0),""))</f>
        <v/>
      </c>
      <c r="O2868" s="22"/>
    </row>
    <row r="2869" spans="2:15" ht="15" customHeight="1" x14ac:dyDescent="0.3">
      <c r="B2869" s="15" t="str">
        <f>IF(AND('[1]Vmesna vrtilna_SKLOP1'!B2869&lt;&gt;"",'[1]Vmesna vrtilna_SKLOP1'!C2869&lt;&gt;""),IF('[1]Vmesna vrtilna_SKLOP1'!B2869&lt;&gt;"",'[1]Vmesna vrtilna_SKLOP1'!B2869,""),"")</f>
        <v/>
      </c>
      <c r="C2869" s="16" t="str">
        <f>IF(OR(C2868="Posebna oblika",C2868="Kulturno zaščiten objekt",C2868="Kulturno zaščiten objekt, Posebna oblika"),"Glej zavihek POSEBNI POGOJI",IF(SUM(N2868:Q2868)=1,"Posebna oblika",IF(SUM(N2868:Q2868)=10,"Kulturno zaščiten objekt",IF(SUM(N2868:Q2868)=11,"Kulturno zaščiten objekt, Posebna oblika",IF(AND('[1]Vmesna vrtilna_SKLOP1'!C2869&lt;&gt;"",'[1]Vmesna vrtilna_SKLOP1'!D2869&lt;&gt;""),IF('[1]Vmesna vrtilna_SKLOP1'!C2869&lt;&gt;"",'[1]Vmesna vrtilna_SKLOP1'!C2869,""),"")))))</f>
        <v/>
      </c>
      <c r="D2869" s="17" t="str">
        <f>IF(IFERROR(VLOOKUP(B2869,'[1]Vmesna vrtilna_SKLOP1'!B:J,6,0),"")=0,"",IFERROR(VLOOKUP(B2869,'[1]Vmesna vrtilna_SKLOP1'!B:J,6,0),""))</f>
        <v/>
      </c>
      <c r="E2869" s="16" t="str">
        <f>IF(IF('[1]Vmesna vrtilna_SKLOP1'!E2869&lt;&gt;"",'[1]Vmesna vrtilna_SKLOP1'!D2869,"")=0,"",IF('[1]Vmesna vrtilna_SKLOP1'!E2869&lt;&gt;"",'[1]Vmesna vrtilna_SKLOP1'!D2869,""))</f>
        <v/>
      </c>
      <c r="F2869" s="18" t="str">
        <f>IF('[1]Vmesna vrtilna_SKLOP1'!E2869&lt;&gt;"",'[1]Vmesna vrtilna_SKLOP1'!E2869,"")</f>
        <v>RAL montaža vrat z zidarskimi deli</v>
      </c>
      <c r="G2869" s="15" t="str">
        <f>IF('[1]Vmesna vrtilna_SKLOP1'!E2869&lt;&gt;"",'[1]Vmesna vrtilna_SKLOP1'!F2869,"")</f>
        <v>[m1]</v>
      </c>
      <c r="H2869" s="19">
        <f>IF('[1]Vmesna vrtilna_SKLOP1'!F2869&lt;&gt;"",'[1]Vmesna vrtilna_SKLOP1'!I2869,"")</f>
        <v>5.4</v>
      </c>
      <c r="I2869" s="20" t="str">
        <f>IF(I2868="Skupaj:","DDV (22%):",IF(I2868="DDV (22%):","Skupaj z DDV:",IF(AND('[1]Vmesna vrtilna_SKLOP1'!C2869&lt;&gt;"",'[1]Vmesna vrtilna_SKLOP1'!E2869=""),"Skupaj:","")))</f>
        <v/>
      </c>
      <c r="J2869" s="21">
        <f t="shared" si="89"/>
        <v>0</v>
      </c>
      <c r="K2869" s="21">
        <f>IF(I2869="Skupaj z DDV:",SUM(K2867,K2868),IF(I2869="DDV (22%):",K2868*0.22,IF(AND('[1]Vmesna vrtilna_SKLOP1'!C2869&lt;&gt;"",'[1]Vmesna vrtilna_SKLOP1'!D2869=""),'[1]Vmesna vrtilna_SKLOP1'!J2869,IF(F2869&lt;&gt;"",IF('[1]Vmesna vrtilna_SKLOP1'!J2869&lt;&gt;"",'[1]Vmesna vrtilna_SKLOP1'!J2869,""),""))))</f>
        <v>183.60000000000002</v>
      </c>
      <c r="L2869" s="22">
        <f>IF(I2868="Skupaj:","DDV (22%):",IF(I2868="DDV (22%):","Skupaj z DDV:",IF(AND('[1]Vmesna vrtilna_SKLOP1'!C2869&lt;&gt;"",'[1]Vmesna vrtilna_SKLOP1'!E2869=""),"Skupaj:",IF(AND('[1]Vmesna vrtilna_SKLOP1'!C2869&lt;&gt;"",'[1]Vmesna vrtilna_SKLOP1'!D2869=""),'[1]Vmesna vrtilna_SKLOP1'!J2869,IF(F2869&lt;&gt;"",IF('[1]Vmesna vrtilna_SKLOP1'!J2869&lt;&gt;"",'[1]Vmesna vrtilna_SKLOP1'!J2869,""),"")))))</f>
        <v>183.60000000000002</v>
      </c>
      <c r="M2869" s="22">
        <f t="shared" si="88"/>
        <v>0</v>
      </c>
      <c r="N2869" s="22" t="str">
        <f>IF(IFERROR(VLOOKUP(B2869,'[1]Vmesna vrtilna_SKLOP1'!B:J,7,0),"")=0,"",IFERROR(VLOOKUP(B2869,'[1]Vmesna vrtilna_SKLOP1'!B:J,7,0),""))</f>
        <v/>
      </c>
      <c r="O2869" s="22"/>
    </row>
    <row r="2870" spans="2:15" ht="15" customHeight="1" x14ac:dyDescent="0.3">
      <c r="B2870" s="15" t="str">
        <f>IF(AND('[1]Vmesna vrtilna_SKLOP1'!B2870&lt;&gt;"",'[1]Vmesna vrtilna_SKLOP1'!C2870&lt;&gt;""),IF('[1]Vmesna vrtilna_SKLOP1'!B2870&lt;&gt;"",'[1]Vmesna vrtilna_SKLOP1'!B2870,""),"")</f>
        <v/>
      </c>
      <c r="C2870" s="16" t="str">
        <f>IF(OR(C2869="Posebna oblika",C2869="Kulturno zaščiten objekt",C2869="Kulturno zaščiten objekt, Posebna oblika"),"Glej zavihek POSEBNI POGOJI",IF(SUM(N2869:Q2869)=1,"Posebna oblika",IF(SUM(N2869:Q2869)=10,"Kulturno zaščiten objekt",IF(SUM(N2869:Q2869)=11,"Kulturno zaščiten objekt, Posebna oblika",IF(AND('[1]Vmesna vrtilna_SKLOP1'!C2870&lt;&gt;"",'[1]Vmesna vrtilna_SKLOP1'!D2870&lt;&gt;""),IF('[1]Vmesna vrtilna_SKLOP1'!C2870&lt;&gt;"",'[1]Vmesna vrtilna_SKLOP1'!C2870,""),"")))))</f>
        <v/>
      </c>
      <c r="D2870" s="17" t="str">
        <f>IF(IFERROR(VLOOKUP(B2870,'[1]Vmesna vrtilna_SKLOP1'!B:J,6,0),"")=0,"",IFERROR(VLOOKUP(B2870,'[1]Vmesna vrtilna_SKLOP1'!B:J,6,0),""))</f>
        <v/>
      </c>
      <c r="E2870" s="16" t="str">
        <f>IF(IF('[1]Vmesna vrtilna_SKLOP1'!E2870&lt;&gt;"",'[1]Vmesna vrtilna_SKLOP1'!D2870,"")=0,"",IF('[1]Vmesna vrtilna_SKLOP1'!E2870&lt;&gt;"",'[1]Vmesna vrtilna_SKLOP1'!D2870,""))</f>
        <v/>
      </c>
      <c r="F2870" s="18" t="str">
        <f>IF('[1]Vmesna vrtilna_SKLOP1'!E2870&lt;&gt;"",'[1]Vmesna vrtilna_SKLOP1'!E2870,"")</f>
        <v>Montaža police</v>
      </c>
      <c r="G2870" s="15" t="str">
        <f>IF('[1]Vmesna vrtilna_SKLOP1'!E2870&lt;&gt;"",'[1]Vmesna vrtilna_SKLOP1'!F2870,"")</f>
        <v>[kos]</v>
      </c>
      <c r="H2870" s="19">
        <f>IF('[1]Vmesna vrtilna_SKLOP1'!F2870&lt;&gt;"",'[1]Vmesna vrtilna_SKLOP1'!I2870,"")</f>
        <v>6</v>
      </c>
      <c r="I2870" s="20" t="str">
        <f>IF(I2869="Skupaj:","DDV (22%):",IF(I2869="DDV (22%):","Skupaj z DDV:",IF(AND('[1]Vmesna vrtilna_SKLOP1'!C2870&lt;&gt;"",'[1]Vmesna vrtilna_SKLOP1'!E2870=""),"Skupaj:","")))</f>
        <v/>
      </c>
      <c r="J2870" s="21">
        <f t="shared" si="89"/>
        <v>0</v>
      </c>
      <c r="K2870" s="21">
        <f>IF(I2870="Skupaj z DDV:",SUM(K2868,K2869),IF(I2870="DDV (22%):",K2869*0.22,IF(AND('[1]Vmesna vrtilna_SKLOP1'!C2870&lt;&gt;"",'[1]Vmesna vrtilna_SKLOP1'!D2870=""),'[1]Vmesna vrtilna_SKLOP1'!J2870,IF(F2870&lt;&gt;"",IF('[1]Vmesna vrtilna_SKLOP1'!J2870&lt;&gt;"",'[1]Vmesna vrtilna_SKLOP1'!J2870,""),""))))</f>
        <v>74.5</v>
      </c>
      <c r="L2870" s="22">
        <f>IF(I2869="Skupaj:","DDV (22%):",IF(I2869="DDV (22%):","Skupaj z DDV:",IF(AND('[1]Vmesna vrtilna_SKLOP1'!C2870&lt;&gt;"",'[1]Vmesna vrtilna_SKLOP1'!E2870=""),"Skupaj:",IF(AND('[1]Vmesna vrtilna_SKLOP1'!C2870&lt;&gt;"",'[1]Vmesna vrtilna_SKLOP1'!D2870=""),'[1]Vmesna vrtilna_SKLOP1'!J2870,IF(F2870&lt;&gt;"",IF('[1]Vmesna vrtilna_SKLOP1'!J2870&lt;&gt;"",'[1]Vmesna vrtilna_SKLOP1'!J2870,""),"")))))</f>
        <v>74.5</v>
      </c>
      <c r="M2870" s="22">
        <f t="shared" si="88"/>
        <v>0</v>
      </c>
      <c r="N2870" s="22" t="str">
        <f>IF(IFERROR(VLOOKUP(B2870,'[1]Vmesna vrtilna_SKLOP1'!B:J,7,0),"")=0,"",IFERROR(VLOOKUP(B2870,'[1]Vmesna vrtilna_SKLOP1'!B:J,7,0),""))</f>
        <v/>
      </c>
      <c r="O2870" s="22"/>
    </row>
    <row r="2871" spans="2:15" ht="15" customHeight="1" x14ac:dyDescent="0.3">
      <c r="B2871" s="15" t="str">
        <f>IF(AND('[1]Vmesna vrtilna_SKLOP1'!B2871&lt;&gt;"",'[1]Vmesna vrtilna_SKLOP1'!C2871&lt;&gt;""),IF('[1]Vmesna vrtilna_SKLOP1'!B2871&lt;&gt;"",'[1]Vmesna vrtilna_SKLOP1'!B2871,""),"")</f>
        <v/>
      </c>
      <c r="C2871" s="16" t="str">
        <f>IF(OR(C2870="Posebna oblika",C2870="Kulturno zaščiten objekt",C2870="Kulturno zaščiten objekt, Posebna oblika"),"Glej zavihek POSEBNI POGOJI",IF(SUM(N2870:Q2870)=1,"Posebna oblika",IF(SUM(N2870:Q2870)=10,"Kulturno zaščiten objekt",IF(SUM(N2870:Q2870)=11,"Kulturno zaščiten objekt, Posebna oblika",IF(AND('[1]Vmesna vrtilna_SKLOP1'!C2871&lt;&gt;"",'[1]Vmesna vrtilna_SKLOP1'!D2871&lt;&gt;""),IF('[1]Vmesna vrtilna_SKLOP1'!C2871&lt;&gt;"",'[1]Vmesna vrtilna_SKLOP1'!C2871,""),"")))))</f>
        <v/>
      </c>
      <c r="D2871" s="17" t="str">
        <f>IF(IFERROR(VLOOKUP(B2871,'[1]Vmesna vrtilna_SKLOP1'!B:J,6,0),"")=0,"",IFERROR(VLOOKUP(B2871,'[1]Vmesna vrtilna_SKLOP1'!B:J,6,0),""))</f>
        <v/>
      </c>
      <c r="E2871" s="16" t="str">
        <f>IF(IF('[1]Vmesna vrtilna_SKLOP1'!E2871&lt;&gt;"",'[1]Vmesna vrtilna_SKLOP1'!D2871,"")=0,"",IF('[1]Vmesna vrtilna_SKLOP1'!E2871&lt;&gt;"",'[1]Vmesna vrtilna_SKLOP1'!D2871,""))</f>
        <v/>
      </c>
      <c r="F2871" s="18" t="str">
        <f>IF('[1]Vmesna vrtilna_SKLOP1'!E2871&lt;&gt;"",'[1]Vmesna vrtilna_SKLOP1'!E2871,"")</f>
        <v>RAL montaža vrat z zidarskimi deli ter dodatno zapiranje odprtine nad notr. rolo omarico</v>
      </c>
      <c r="G2871" s="15" t="str">
        <f>IF('[1]Vmesna vrtilna_SKLOP1'!E2871&lt;&gt;"",'[1]Vmesna vrtilna_SKLOP1'!F2871,"")</f>
        <v>[m1]</v>
      </c>
      <c r="H2871" s="19">
        <f>IF('[1]Vmesna vrtilna_SKLOP1'!F2871&lt;&gt;"",'[1]Vmesna vrtilna_SKLOP1'!I2871,"")</f>
        <v>5.6</v>
      </c>
      <c r="I2871" s="20" t="str">
        <f>IF(I2870="Skupaj:","DDV (22%):",IF(I2870="DDV (22%):","Skupaj z DDV:",IF(AND('[1]Vmesna vrtilna_SKLOP1'!C2871&lt;&gt;"",'[1]Vmesna vrtilna_SKLOP1'!E2871=""),"Skupaj:","")))</f>
        <v/>
      </c>
      <c r="J2871" s="21">
        <f t="shared" si="89"/>
        <v>0</v>
      </c>
      <c r="K2871" s="21">
        <f>IF(I2871="Skupaj z DDV:",SUM(K2869,K2870),IF(I2871="DDV (22%):",K2870*0.22,IF(AND('[1]Vmesna vrtilna_SKLOP1'!C2871&lt;&gt;"",'[1]Vmesna vrtilna_SKLOP1'!D2871=""),'[1]Vmesna vrtilna_SKLOP1'!J2871,IF(F2871&lt;&gt;"",IF('[1]Vmesna vrtilna_SKLOP1'!J2871&lt;&gt;"",'[1]Vmesna vrtilna_SKLOP1'!J2871,""),""))))</f>
        <v>201.95999999999998</v>
      </c>
      <c r="L2871" s="22">
        <f>IF(I2870="Skupaj:","DDV (22%):",IF(I2870="DDV (22%):","Skupaj z DDV:",IF(AND('[1]Vmesna vrtilna_SKLOP1'!C2871&lt;&gt;"",'[1]Vmesna vrtilna_SKLOP1'!E2871=""),"Skupaj:",IF(AND('[1]Vmesna vrtilna_SKLOP1'!C2871&lt;&gt;"",'[1]Vmesna vrtilna_SKLOP1'!D2871=""),'[1]Vmesna vrtilna_SKLOP1'!J2871,IF(F2871&lt;&gt;"",IF('[1]Vmesna vrtilna_SKLOP1'!J2871&lt;&gt;"",'[1]Vmesna vrtilna_SKLOP1'!J2871,""),"")))))</f>
        <v>201.95999999999998</v>
      </c>
      <c r="M2871" s="22">
        <f t="shared" si="88"/>
        <v>0</v>
      </c>
      <c r="N2871" s="22" t="str">
        <f>IF(IFERROR(VLOOKUP(B2871,'[1]Vmesna vrtilna_SKLOP1'!B:J,7,0),"")=0,"",IFERROR(VLOOKUP(B2871,'[1]Vmesna vrtilna_SKLOP1'!B:J,7,0),""))</f>
        <v/>
      </c>
      <c r="O2871" s="22"/>
    </row>
    <row r="2872" spans="2:15" ht="15" customHeight="1" x14ac:dyDescent="0.3">
      <c r="B2872" s="15" t="str">
        <f>IF(AND('[1]Vmesna vrtilna_SKLOP1'!B2872&lt;&gt;"",'[1]Vmesna vrtilna_SKLOP1'!C2872&lt;&gt;""),IF('[1]Vmesna vrtilna_SKLOP1'!B2872&lt;&gt;"",'[1]Vmesna vrtilna_SKLOP1'!B2872,""),"")</f>
        <v/>
      </c>
      <c r="C2872" s="16" t="str">
        <f>IF(OR(C2871="Posebna oblika",C2871="Kulturno zaščiten objekt",C2871="Kulturno zaščiten objekt, Posebna oblika"),"Glej zavihek POSEBNI POGOJI",IF(SUM(N2871:Q2871)=1,"Posebna oblika",IF(SUM(N2871:Q2871)=10,"Kulturno zaščiten objekt",IF(SUM(N2871:Q2871)=11,"Kulturno zaščiten objekt, Posebna oblika",IF(AND('[1]Vmesna vrtilna_SKLOP1'!C2872&lt;&gt;"",'[1]Vmesna vrtilna_SKLOP1'!D2872&lt;&gt;""),IF('[1]Vmesna vrtilna_SKLOP1'!C2872&lt;&gt;"",'[1]Vmesna vrtilna_SKLOP1'!C2872,""),"")))))</f>
        <v/>
      </c>
      <c r="D2872" s="17" t="str">
        <f>IF(IFERROR(VLOOKUP(B2872,'[1]Vmesna vrtilna_SKLOP1'!B:J,6,0),"")=0,"",IFERROR(VLOOKUP(B2872,'[1]Vmesna vrtilna_SKLOP1'!B:J,6,0),""))</f>
        <v/>
      </c>
      <c r="E2872" s="16" t="str">
        <f>IF(IF('[1]Vmesna vrtilna_SKLOP1'!E2872&lt;&gt;"",'[1]Vmesna vrtilna_SKLOP1'!D2872,"")=0,"",IF('[1]Vmesna vrtilna_SKLOP1'!E2872&lt;&gt;"",'[1]Vmesna vrtilna_SKLOP1'!D2872,""))</f>
        <v/>
      </c>
      <c r="F2872" s="18" t="str">
        <f>IF('[1]Vmesna vrtilna_SKLOP1'!E2872&lt;&gt;"",'[1]Vmesna vrtilna_SKLOP1'!E2872,"")</f>
        <v/>
      </c>
      <c r="G2872" s="15" t="str">
        <f>IF('[1]Vmesna vrtilna_SKLOP1'!E2872&lt;&gt;"",'[1]Vmesna vrtilna_SKLOP1'!F2872,"")</f>
        <v/>
      </c>
      <c r="H2872" s="19" t="str">
        <f>IF('[1]Vmesna vrtilna_SKLOP1'!F2872&lt;&gt;"",'[1]Vmesna vrtilna_SKLOP1'!I2872,"")</f>
        <v/>
      </c>
      <c r="I2872" s="20" t="str">
        <f>IF(I2871="Skupaj:","DDV (22%):",IF(I2871="DDV (22%):","Skupaj z DDV:",IF(AND('[1]Vmesna vrtilna_SKLOP1'!C2872&lt;&gt;"",'[1]Vmesna vrtilna_SKLOP1'!E2872=""),"Skupaj:","")))</f>
        <v/>
      </c>
      <c r="J2872" s="21" t="str">
        <f t="shared" si="89"/>
        <v/>
      </c>
      <c r="K2872" s="21" t="str">
        <f>IF(I2872="Skupaj z DDV:",SUM(K2870,K2871),IF(I2872="DDV (22%):",K2871*0.22,IF(AND('[1]Vmesna vrtilna_SKLOP1'!C2872&lt;&gt;"",'[1]Vmesna vrtilna_SKLOP1'!D2872=""),'[1]Vmesna vrtilna_SKLOP1'!J2872,IF(F2872&lt;&gt;"",IF('[1]Vmesna vrtilna_SKLOP1'!J2872&lt;&gt;"",'[1]Vmesna vrtilna_SKLOP1'!J2872,""),""))))</f>
        <v/>
      </c>
      <c r="L2872" s="22" t="str">
        <f>IF(I2871="Skupaj:","DDV (22%):",IF(I2871="DDV (22%):","Skupaj z DDV:",IF(AND('[1]Vmesna vrtilna_SKLOP1'!C2872&lt;&gt;"",'[1]Vmesna vrtilna_SKLOP1'!E2872=""),"Skupaj:",IF(AND('[1]Vmesna vrtilna_SKLOP1'!C2872&lt;&gt;"",'[1]Vmesna vrtilna_SKLOP1'!D2872=""),'[1]Vmesna vrtilna_SKLOP1'!J2872,IF(F2872&lt;&gt;"",IF('[1]Vmesna vrtilna_SKLOP1'!J2872&lt;&gt;"",'[1]Vmesna vrtilna_SKLOP1'!J2872,""),"")))))</f>
        <v/>
      </c>
      <c r="M2872" s="22">
        <f t="shared" si="88"/>
        <v>0</v>
      </c>
      <c r="N2872" s="22" t="str">
        <f>IF(IFERROR(VLOOKUP(B2872,'[1]Vmesna vrtilna_SKLOP1'!B:J,7,0),"")=0,"",IFERROR(VLOOKUP(B2872,'[1]Vmesna vrtilna_SKLOP1'!B:J,7,0),""))</f>
        <v/>
      </c>
      <c r="O2872" s="22"/>
    </row>
    <row r="2873" spans="2:15" ht="15" customHeight="1" x14ac:dyDescent="0.3">
      <c r="B2873" s="15" t="str">
        <f>IF(AND('[1]Vmesna vrtilna_SKLOP1'!B2873&lt;&gt;"",'[1]Vmesna vrtilna_SKLOP1'!C2873&lt;&gt;""),IF('[1]Vmesna vrtilna_SKLOP1'!B2873&lt;&gt;"",'[1]Vmesna vrtilna_SKLOP1'!B2873,""),"")</f>
        <v/>
      </c>
      <c r="C2873" s="16" t="str">
        <f>IF(OR(C2872="Posebna oblika",C2872="Kulturno zaščiten objekt",C2872="Kulturno zaščiten objekt, Posebna oblika"),"Glej zavihek POSEBNI POGOJI",IF(SUM(N2872:Q2872)=1,"Posebna oblika",IF(SUM(N2872:Q2872)=10,"Kulturno zaščiten objekt",IF(SUM(N2872:Q2872)=11,"Kulturno zaščiten objekt, Posebna oblika",IF(AND('[1]Vmesna vrtilna_SKLOP1'!C2873&lt;&gt;"",'[1]Vmesna vrtilna_SKLOP1'!D2873&lt;&gt;""),IF('[1]Vmesna vrtilna_SKLOP1'!C2873&lt;&gt;"",'[1]Vmesna vrtilna_SKLOP1'!C2873,""),"")))))</f>
        <v/>
      </c>
      <c r="D2873" s="17" t="str">
        <f>IF(IFERROR(VLOOKUP(B2873,'[1]Vmesna vrtilna_SKLOP1'!B:J,6,0),"")=0,"",IFERROR(VLOOKUP(B2873,'[1]Vmesna vrtilna_SKLOP1'!B:J,6,0),""))</f>
        <v/>
      </c>
      <c r="E2873" s="16" t="str">
        <f>IF(IF('[1]Vmesna vrtilna_SKLOP1'!E2873&lt;&gt;"",'[1]Vmesna vrtilna_SKLOP1'!D2873,"")=0,"",IF('[1]Vmesna vrtilna_SKLOP1'!E2873&lt;&gt;"",'[1]Vmesna vrtilna_SKLOP1'!D2873,""))</f>
        <v>Odvoz na deponijo</v>
      </c>
      <c r="F2873" s="18" t="str">
        <f>IF('[1]Vmesna vrtilna_SKLOP1'!E2873&lt;&gt;"",'[1]Vmesna vrtilna_SKLOP1'!E2873,"")</f>
        <v>Odvoz na deponijo</v>
      </c>
      <c r="G2873" s="15" t="str">
        <f>IF('[1]Vmesna vrtilna_SKLOP1'!E2873&lt;&gt;"",'[1]Vmesna vrtilna_SKLOP1'!F2873,"")</f>
        <v>[m1]</v>
      </c>
      <c r="H2873" s="19">
        <f>IF('[1]Vmesna vrtilna_SKLOP1'!F2873&lt;&gt;"",'[1]Vmesna vrtilna_SKLOP1'!I2873,"")</f>
        <v>41.1</v>
      </c>
      <c r="I2873" s="20" t="str">
        <f>IF(I2872="Skupaj:","DDV (22%):",IF(I2872="DDV (22%):","Skupaj z DDV:",IF(AND('[1]Vmesna vrtilna_SKLOP1'!C2873&lt;&gt;"",'[1]Vmesna vrtilna_SKLOP1'!E2873=""),"Skupaj:","")))</f>
        <v/>
      </c>
      <c r="J2873" s="21">
        <f t="shared" si="89"/>
        <v>0</v>
      </c>
      <c r="K2873" s="21">
        <f>IF(I2873="Skupaj z DDV:",SUM(K2871,K2872),IF(I2873="DDV (22%):",K2872*0.22,IF(AND('[1]Vmesna vrtilna_SKLOP1'!C2873&lt;&gt;"",'[1]Vmesna vrtilna_SKLOP1'!D2873=""),'[1]Vmesna vrtilna_SKLOP1'!J2873,IF(F2873&lt;&gt;"",IF('[1]Vmesna vrtilna_SKLOP1'!J2873&lt;&gt;"",'[1]Vmesna vrtilna_SKLOP1'!J2873,""),""))))</f>
        <v>123.30000000000001</v>
      </c>
      <c r="L2873" s="22">
        <f>IF(I2872="Skupaj:","DDV (22%):",IF(I2872="DDV (22%):","Skupaj z DDV:",IF(AND('[1]Vmesna vrtilna_SKLOP1'!C2873&lt;&gt;"",'[1]Vmesna vrtilna_SKLOP1'!E2873=""),"Skupaj:",IF(AND('[1]Vmesna vrtilna_SKLOP1'!C2873&lt;&gt;"",'[1]Vmesna vrtilna_SKLOP1'!D2873=""),'[1]Vmesna vrtilna_SKLOP1'!J2873,IF(F2873&lt;&gt;"",IF('[1]Vmesna vrtilna_SKLOP1'!J2873&lt;&gt;"",'[1]Vmesna vrtilna_SKLOP1'!J2873,""),"")))))</f>
        <v>123.30000000000001</v>
      </c>
      <c r="M2873" s="22">
        <f t="shared" si="88"/>
        <v>0</v>
      </c>
      <c r="N2873" s="22" t="str">
        <f>IF(IFERROR(VLOOKUP(B2873,'[1]Vmesna vrtilna_SKLOP1'!B:J,7,0),"")=0,"",IFERROR(VLOOKUP(B2873,'[1]Vmesna vrtilna_SKLOP1'!B:J,7,0),""))</f>
        <v/>
      </c>
      <c r="O2873" s="22"/>
    </row>
    <row r="2874" spans="2:15" ht="15" customHeight="1" x14ac:dyDescent="0.3">
      <c r="B2874" s="15" t="str">
        <f>IF(AND('[1]Vmesna vrtilna_SKLOP1'!B2874&lt;&gt;"",'[1]Vmesna vrtilna_SKLOP1'!C2874&lt;&gt;""),IF('[1]Vmesna vrtilna_SKLOP1'!B2874&lt;&gt;"",'[1]Vmesna vrtilna_SKLOP1'!B2874,""),"")</f>
        <v/>
      </c>
      <c r="C2874" s="16" t="str">
        <f>IF(OR(C2873="Posebna oblika",C2873="Kulturno zaščiten objekt",C2873="Kulturno zaščiten objekt, Posebna oblika"),"Glej zavihek POSEBNI POGOJI",IF(SUM(N2873:Q2873)=1,"Posebna oblika",IF(SUM(N2873:Q2873)=10,"Kulturno zaščiten objekt",IF(SUM(N2873:Q2873)=11,"Kulturno zaščiten objekt, Posebna oblika",IF(AND('[1]Vmesna vrtilna_SKLOP1'!C2874&lt;&gt;"",'[1]Vmesna vrtilna_SKLOP1'!D2874&lt;&gt;""),IF('[1]Vmesna vrtilna_SKLOP1'!C2874&lt;&gt;"",'[1]Vmesna vrtilna_SKLOP1'!C2874,""),"")))))</f>
        <v/>
      </c>
      <c r="D2874" s="17" t="str">
        <f>IF(IFERROR(VLOOKUP(B2874,'[1]Vmesna vrtilna_SKLOP1'!B:J,6,0),"")=0,"",IFERROR(VLOOKUP(B2874,'[1]Vmesna vrtilna_SKLOP1'!B:J,6,0),""))</f>
        <v/>
      </c>
      <c r="E2874" s="16" t="str">
        <f>IF(IF('[1]Vmesna vrtilna_SKLOP1'!E2874&lt;&gt;"",'[1]Vmesna vrtilna_SKLOP1'!D2874,"")=0,"",IF('[1]Vmesna vrtilna_SKLOP1'!E2874&lt;&gt;"",'[1]Vmesna vrtilna_SKLOP1'!D2874,""))</f>
        <v/>
      </c>
      <c r="F2874" s="18" t="str">
        <f>IF('[1]Vmesna vrtilna_SKLOP1'!E2874&lt;&gt;"",'[1]Vmesna vrtilna_SKLOP1'!E2874,"")</f>
        <v/>
      </c>
      <c r="G2874" s="15" t="str">
        <f>IF('[1]Vmesna vrtilna_SKLOP1'!E2874&lt;&gt;"",'[1]Vmesna vrtilna_SKLOP1'!F2874,"")</f>
        <v/>
      </c>
      <c r="H2874" s="19" t="str">
        <f>IF('[1]Vmesna vrtilna_SKLOP1'!F2874&lt;&gt;"",'[1]Vmesna vrtilna_SKLOP1'!I2874,"")</f>
        <v/>
      </c>
      <c r="I2874" s="20" t="str">
        <f>IF(I2873="Skupaj:","DDV (22%):",IF(I2873="DDV (22%):","Skupaj z DDV:",IF(AND('[1]Vmesna vrtilna_SKLOP1'!C2874&lt;&gt;"",'[1]Vmesna vrtilna_SKLOP1'!E2874=""),"Skupaj:","")))</f>
        <v/>
      </c>
      <c r="J2874" s="21" t="str">
        <f t="shared" si="89"/>
        <v/>
      </c>
      <c r="K2874" s="21" t="str">
        <f>IF(I2874="Skupaj z DDV:",SUM(K2872,K2873),IF(I2874="DDV (22%):",K2873*0.22,IF(AND('[1]Vmesna vrtilna_SKLOP1'!C2874&lt;&gt;"",'[1]Vmesna vrtilna_SKLOP1'!D2874=""),'[1]Vmesna vrtilna_SKLOP1'!J2874,IF(F2874&lt;&gt;"",IF('[1]Vmesna vrtilna_SKLOP1'!J2874&lt;&gt;"",'[1]Vmesna vrtilna_SKLOP1'!J2874,""),""))))</f>
        <v/>
      </c>
      <c r="L2874" s="22" t="str">
        <f>IF(I2873="Skupaj:","DDV (22%):",IF(I2873="DDV (22%):","Skupaj z DDV:",IF(AND('[1]Vmesna vrtilna_SKLOP1'!C2874&lt;&gt;"",'[1]Vmesna vrtilna_SKLOP1'!E2874=""),"Skupaj:",IF(AND('[1]Vmesna vrtilna_SKLOP1'!C2874&lt;&gt;"",'[1]Vmesna vrtilna_SKLOP1'!D2874=""),'[1]Vmesna vrtilna_SKLOP1'!J2874,IF(F2874&lt;&gt;"",IF('[1]Vmesna vrtilna_SKLOP1'!J2874&lt;&gt;"",'[1]Vmesna vrtilna_SKLOP1'!J2874,""),"")))))</f>
        <v/>
      </c>
      <c r="M2874" s="22">
        <f t="shared" si="88"/>
        <v>0</v>
      </c>
      <c r="N2874" s="22" t="str">
        <f>IF(IFERROR(VLOOKUP(B2874,'[1]Vmesna vrtilna_SKLOP1'!B:J,7,0),"")=0,"",IFERROR(VLOOKUP(B2874,'[1]Vmesna vrtilna_SKLOP1'!B:J,7,0),""))</f>
        <v/>
      </c>
      <c r="O2874" s="22"/>
    </row>
    <row r="2875" spans="2:15" ht="15" customHeight="1" x14ac:dyDescent="0.3">
      <c r="B2875" s="15" t="str">
        <f>IF(AND('[1]Vmesna vrtilna_SKLOP1'!B2875&lt;&gt;"",'[1]Vmesna vrtilna_SKLOP1'!C2875&lt;&gt;""),IF('[1]Vmesna vrtilna_SKLOP1'!B2875&lt;&gt;"",'[1]Vmesna vrtilna_SKLOP1'!B2875,""),"")</f>
        <v/>
      </c>
      <c r="C2875" s="16" t="str">
        <f>IF(OR(C2874="Posebna oblika",C2874="Kulturno zaščiten objekt",C2874="Kulturno zaščiten objekt, Posebna oblika"),"Glej zavihek POSEBNI POGOJI",IF(SUM(N2874:Q2874)=1,"Posebna oblika",IF(SUM(N2874:Q2874)=10,"Kulturno zaščiten objekt",IF(SUM(N2874:Q2874)=11,"Kulturno zaščiten objekt, Posebna oblika",IF(AND('[1]Vmesna vrtilna_SKLOP1'!C2875&lt;&gt;"",'[1]Vmesna vrtilna_SKLOP1'!D2875&lt;&gt;""),IF('[1]Vmesna vrtilna_SKLOP1'!C2875&lt;&gt;"",'[1]Vmesna vrtilna_SKLOP1'!C2875,""),"")))))</f>
        <v/>
      </c>
      <c r="D2875" s="17" t="str">
        <f>IF(IFERROR(VLOOKUP(B2875,'[1]Vmesna vrtilna_SKLOP1'!B:J,6,0),"")=0,"",IFERROR(VLOOKUP(B2875,'[1]Vmesna vrtilna_SKLOP1'!B:J,6,0),""))</f>
        <v/>
      </c>
      <c r="E2875" s="16" t="str">
        <f>IF(IF('[1]Vmesna vrtilna_SKLOP1'!E2875&lt;&gt;"",'[1]Vmesna vrtilna_SKLOP1'!D2875,"")=0,"",IF('[1]Vmesna vrtilna_SKLOP1'!E2875&lt;&gt;"",'[1]Vmesna vrtilna_SKLOP1'!D2875,""))</f>
        <v>Obdelava širokih špalet</v>
      </c>
      <c r="F2875" s="18" t="str">
        <f>IF('[1]Vmesna vrtilna_SKLOP1'!E2875&lt;&gt;"",'[1]Vmesna vrtilna_SKLOP1'!E2875,"")</f>
        <v>Zidarska obdelava špalet</v>
      </c>
      <c r="G2875" s="15" t="str">
        <f>IF('[1]Vmesna vrtilna_SKLOP1'!E2875&lt;&gt;"",'[1]Vmesna vrtilna_SKLOP1'!F2875,"")</f>
        <v>[m1]</v>
      </c>
      <c r="H2875" s="19">
        <f>IF('[1]Vmesna vrtilna_SKLOP1'!F2875&lt;&gt;"",'[1]Vmesna vrtilna_SKLOP1'!I2875,"")</f>
        <v>6</v>
      </c>
      <c r="I2875" s="20" t="str">
        <f>IF(I2874="Skupaj:","DDV (22%):",IF(I2874="DDV (22%):","Skupaj z DDV:",IF(AND('[1]Vmesna vrtilna_SKLOP1'!C2875&lt;&gt;"",'[1]Vmesna vrtilna_SKLOP1'!E2875=""),"Skupaj:","")))</f>
        <v/>
      </c>
      <c r="J2875" s="21">
        <f t="shared" si="89"/>
        <v>0</v>
      </c>
      <c r="K2875" s="21">
        <f>IF(I2875="Skupaj z DDV:",SUM(K2873,K2874),IF(I2875="DDV (22%):",K2874*0.22,IF(AND('[1]Vmesna vrtilna_SKLOP1'!C2875&lt;&gt;"",'[1]Vmesna vrtilna_SKLOP1'!D2875=""),'[1]Vmesna vrtilna_SKLOP1'!J2875,IF(F2875&lt;&gt;"",IF('[1]Vmesna vrtilna_SKLOP1'!J2875&lt;&gt;"",'[1]Vmesna vrtilna_SKLOP1'!J2875,""),""))))</f>
        <v>325</v>
      </c>
      <c r="L2875" s="22">
        <f>IF(I2874="Skupaj:","DDV (22%):",IF(I2874="DDV (22%):","Skupaj z DDV:",IF(AND('[1]Vmesna vrtilna_SKLOP1'!C2875&lt;&gt;"",'[1]Vmesna vrtilna_SKLOP1'!E2875=""),"Skupaj:",IF(AND('[1]Vmesna vrtilna_SKLOP1'!C2875&lt;&gt;"",'[1]Vmesna vrtilna_SKLOP1'!D2875=""),'[1]Vmesna vrtilna_SKLOP1'!J2875,IF(F2875&lt;&gt;"",IF('[1]Vmesna vrtilna_SKLOP1'!J2875&lt;&gt;"",'[1]Vmesna vrtilna_SKLOP1'!J2875,""),"")))))</f>
        <v>325</v>
      </c>
      <c r="M2875" s="22">
        <f t="shared" si="88"/>
        <v>0</v>
      </c>
      <c r="N2875" s="22" t="str">
        <f>IF(IFERROR(VLOOKUP(B2875,'[1]Vmesna vrtilna_SKLOP1'!B:J,7,0),"")=0,"",IFERROR(VLOOKUP(B2875,'[1]Vmesna vrtilna_SKLOP1'!B:J,7,0),""))</f>
        <v/>
      </c>
      <c r="O2875" s="22"/>
    </row>
    <row r="2876" spans="2:15" ht="15" customHeight="1" x14ac:dyDescent="0.3">
      <c r="B2876" s="15" t="str">
        <f>IF(AND('[1]Vmesna vrtilna_SKLOP1'!B2876&lt;&gt;"",'[1]Vmesna vrtilna_SKLOP1'!C2876&lt;&gt;""),IF('[1]Vmesna vrtilna_SKLOP1'!B2876&lt;&gt;"",'[1]Vmesna vrtilna_SKLOP1'!B2876,""),"")</f>
        <v/>
      </c>
      <c r="C2876" s="16" t="str">
        <f>IF(OR(C2875="Posebna oblika",C2875="Kulturno zaščiten objekt",C2875="Kulturno zaščiten objekt, Posebna oblika"),"Glej zavihek POSEBNI POGOJI",IF(SUM(N2875:Q2875)=1,"Posebna oblika",IF(SUM(N2875:Q2875)=10,"Kulturno zaščiten objekt",IF(SUM(N2875:Q2875)=11,"Kulturno zaščiten objekt, Posebna oblika",IF(AND('[1]Vmesna vrtilna_SKLOP1'!C2876&lt;&gt;"",'[1]Vmesna vrtilna_SKLOP1'!D2876&lt;&gt;""),IF('[1]Vmesna vrtilna_SKLOP1'!C2876&lt;&gt;"",'[1]Vmesna vrtilna_SKLOP1'!C2876,""),"")))))</f>
        <v/>
      </c>
      <c r="D2876" s="17" t="str">
        <f>IF(IFERROR(VLOOKUP(B2876,'[1]Vmesna vrtilna_SKLOP1'!B:J,6,0),"")=0,"",IFERROR(VLOOKUP(B2876,'[1]Vmesna vrtilna_SKLOP1'!B:J,6,0),""))</f>
        <v/>
      </c>
      <c r="E2876" s="16" t="str">
        <f>IF(IF('[1]Vmesna vrtilna_SKLOP1'!E2876&lt;&gt;"",'[1]Vmesna vrtilna_SKLOP1'!D2876,"")=0,"",IF('[1]Vmesna vrtilna_SKLOP1'!E2876&lt;&gt;"",'[1]Vmesna vrtilna_SKLOP1'!D2876,""))</f>
        <v/>
      </c>
      <c r="F2876" s="18" t="str">
        <f>IF('[1]Vmesna vrtilna_SKLOP1'!E2876&lt;&gt;"",'[1]Vmesna vrtilna_SKLOP1'!E2876,"")</f>
        <v/>
      </c>
      <c r="G2876" s="15" t="str">
        <f>IF('[1]Vmesna vrtilna_SKLOP1'!E2876&lt;&gt;"",'[1]Vmesna vrtilna_SKLOP1'!F2876,"")</f>
        <v/>
      </c>
      <c r="H2876" s="19" t="str">
        <f>IF('[1]Vmesna vrtilna_SKLOP1'!F2876&lt;&gt;"",'[1]Vmesna vrtilna_SKLOP1'!I2876,"")</f>
        <v/>
      </c>
      <c r="I2876" s="20" t="str">
        <f>IF(I2875="Skupaj:","DDV (22%):",IF(I2875="DDV (22%):","Skupaj z DDV:",IF(AND('[1]Vmesna vrtilna_SKLOP1'!C2876&lt;&gt;"",'[1]Vmesna vrtilna_SKLOP1'!E2876=""),"Skupaj:","")))</f>
        <v/>
      </c>
      <c r="J2876" s="21" t="str">
        <f t="shared" si="89"/>
        <v/>
      </c>
      <c r="K2876" s="21" t="str">
        <f>IF(I2876="Skupaj z DDV:",SUM(K2874,K2875),IF(I2876="DDV (22%):",K2875*0.22,IF(AND('[1]Vmesna vrtilna_SKLOP1'!C2876&lt;&gt;"",'[1]Vmesna vrtilna_SKLOP1'!D2876=""),'[1]Vmesna vrtilna_SKLOP1'!J2876,IF(F2876&lt;&gt;"",IF('[1]Vmesna vrtilna_SKLOP1'!J2876&lt;&gt;"",'[1]Vmesna vrtilna_SKLOP1'!J2876,""),""))))</f>
        <v/>
      </c>
      <c r="L2876" s="22" t="str">
        <f>IF(I2875="Skupaj:","DDV (22%):",IF(I2875="DDV (22%):","Skupaj z DDV:",IF(AND('[1]Vmesna vrtilna_SKLOP1'!C2876&lt;&gt;"",'[1]Vmesna vrtilna_SKLOP1'!E2876=""),"Skupaj:",IF(AND('[1]Vmesna vrtilna_SKLOP1'!C2876&lt;&gt;"",'[1]Vmesna vrtilna_SKLOP1'!D2876=""),'[1]Vmesna vrtilna_SKLOP1'!J2876,IF(F2876&lt;&gt;"",IF('[1]Vmesna vrtilna_SKLOP1'!J2876&lt;&gt;"",'[1]Vmesna vrtilna_SKLOP1'!J2876,""),"")))))</f>
        <v/>
      </c>
      <c r="M2876" s="22">
        <f t="shared" si="88"/>
        <v>0</v>
      </c>
      <c r="N2876" s="22" t="str">
        <f>IF(IFERROR(VLOOKUP(B2876,'[1]Vmesna vrtilna_SKLOP1'!B:J,7,0),"")=0,"",IFERROR(VLOOKUP(B2876,'[1]Vmesna vrtilna_SKLOP1'!B:J,7,0),""))</f>
        <v/>
      </c>
      <c r="O2876" s="22"/>
    </row>
    <row r="2877" spans="2:15" ht="15" customHeight="1" x14ac:dyDescent="0.3">
      <c r="B2877" s="15" t="str">
        <f>IF(AND('[1]Vmesna vrtilna_SKLOP1'!B2877&lt;&gt;"",'[1]Vmesna vrtilna_SKLOP1'!C2877&lt;&gt;""),IF('[1]Vmesna vrtilna_SKLOP1'!B2877&lt;&gt;"",'[1]Vmesna vrtilna_SKLOP1'!B2877,""),"")</f>
        <v/>
      </c>
      <c r="C2877" s="16" t="str">
        <f>IF(OR(C2876="Posebna oblika",C2876="Kulturno zaščiten objekt",C2876="Kulturno zaščiten objekt, Posebna oblika"),"Glej zavihek POSEBNI POGOJI",IF(SUM(N2876:Q2876)=1,"Posebna oblika",IF(SUM(N2876:Q2876)=10,"Kulturno zaščiten objekt",IF(SUM(N2876:Q2876)=11,"Kulturno zaščiten objekt, Posebna oblika",IF(AND('[1]Vmesna vrtilna_SKLOP1'!C2877&lt;&gt;"",'[1]Vmesna vrtilna_SKLOP1'!D2877&lt;&gt;""),IF('[1]Vmesna vrtilna_SKLOP1'!C2877&lt;&gt;"",'[1]Vmesna vrtilna_SKLOP1'!C2877,""),"")))))</f>
        <v/>
      </c>
      <c r="D2877" s="17" t="str">
        <f>IF(IFERROR(VLOOKUP(B2877,'[1]Vmesna vrtilna_SKLOP1'!B:J,6,0),"")=0,"",IFERROR(VLOOKUP(B2877,'[1]Vmesna vrtilna_SKLOP1'!B:J,6,0),""))</f>
        <v/>
      </c>
      <c r="E2877" s="16" t="str">
        <f>IF(IF('[1]Vmesna vrtilna_SKLOP1'!E2877&lt;&gt;"",'[1]Vmesna vrtilna_SKLOP1'!D2877,"")=0,"",IF('[1]Vmesna vrtilna_SKLOP1'!E2877&lt;&gt;"",'[1]Vmesna vrtilna_SKLOP1'!D2877,""))</f>
        <v>Slikopleskarska dela</v>
      </c>
      <c r="F2877" s="18" t="str">
        <f>IF('[1]Vmesna vrtilna_SKLOP1'!E2877&lt;&gt;"",'[1]Vmesna vrtilna_SKLOP1'!E2877,"")</f>
        <v>Slikopleskarska dela na špaletah</v>
      </c>
      <c r="G2877" s="15" t="str">
        <f>IF('[1]Vmesna vrtilna_SKLOP1'!E2877&lt;&gt;"",'[1]Vmesna vrtilna_SKLOP1'!F2877,"")</f>
        <v>[m1]</v>
      </c>
      <c r="H2877" s="19">
        <f>IF('[1]Vmesna vrtilna_SKLOP1'!F2877&lt;&gt;"",'[1]Vmesna vrtilna_SKLOP1'!I2877,"")</f>
        <v>23.199999999999996</v>
      </c>
      <c r="I2877" s="20" t="str">
        <f>IF(I2876="Skupaj:","DDV (22%):",IF(I2876="DDV (22%):","Skupaj z DDV:",IF(AND('[1]Vmesna vrtilna_SKLOP1'!C2877&lt;&gt;"",'[1]Vmesna vrtilna_SKLOP1'!E2877=""),"Skupaj:","")))</f>
        <v/>
      </c>
      <c r="J2877" s="21">
        <f t="shared" si="89"/>
        <v>0</v>
      </c>
      <c r="K2877" s="21">
        <f>IF(I2877="Skupaj z DDV:",SUM(K2875,K2876),IF(I2877="DDV (22%):",K2876*0.22,IF(AND('[1]Vmesna vrtilna_SKLOP1'!C2877&lt;&gt;"",'[1]Vmesna vrtilna_SKLOP1'!D2877=""),'[1]Vmesna vrtilna_SKLOP1'!J2877,IF(F2877&lt;&gt;"",IF('[1]Vmesna vrtilna_SKLOP1'!J2877&lt;&gt;"",'[1]Vmesna vrtilna_SKLOP1'!J2877,""),""))))</f>
        <v>328.8</v>
      </c>
      <c r="L2877" s="22">
        <f>IF(I2876="Skupaj:","DDV (22%):",IF(I2876="DDV (22%):","Skupaj z DDV:",IF(AND('[1]Vmesna vrtilna_SKLOP1'!C2877&lt;&gt;"",'[1]Vmesna vrtilna_SKLOP1'!E2877=""),"Skupaj:",IF(AND('[1]Vmesna vrtilna_SKLOP1'!C2877&lt;&gt;"",'[1]Vmesna vrtilna_SKLOP1'!D2877=""),'[1]Vmesna vrtilna_SKLOP1'!J2877,IF(F2877&lt;&gt;"",IF('[1]Vmesna vrtilna_SKLOP1'!J2877&lt;&gt;"",'[1]Vmesna vrtilna_SKLOP1'!J2877,""),"")))))</f>
        <v>328.8</v>
      </c>
      <c r="M2877" s="22">
        <f t="shared" si="88"/>
        <v>0</v>
      </c>
      <c r="N2877" s="22" t="str">
        <f>IF(IFERROR(VLOOKUP(B2877,'[1]Vmesna vrtilna_SKLOP1'!B:J,7,0),"")=0,"",IFERROR(VLOOKUP(B2877,'[1]Vmesna vrtilna_SKLOP1'!B:J,7,0),""))</f>
        <v/>
      </c>
      <c r="O2877" s="22"/>
    </row>
    <row r="2878" spans="2:15" ht="15" customHeight="1" x14ac:dyDescent="0.3">
      <c r="B2878" s="15" t="str">
        <f>IF(AND('[1]Vmesna vrtilna_SKLOP1'!B2878&lt;&gt;"",'[1]Vmesna vrtilna_SKLOP1'!C2878&lt;&gt;""),IF('[1]Vmesna vrtilna_SKLOP1'!B2878&lt;&gt;"",'[1]Vmesna vrtilna_SKLOP1'!B2878,""),"")</f>
        <v/>
      </c>
      <c r="C2878" s="16" t="str">
        <f>IF(OR(C2877="Posebna oblika",C2877="Kulturno zaščiten objekt",C2877="Kulturno zaščiten objekt, Posebna oblika"),"Glej zavihek POSEBNI POGOJI",IF(SUM(N2877:Q2877)=1,"Posebna oblika",IF(SUM(N2877:Q2877)=10,"Kulturno zaščiten objekt",IF(SUM(N2877:Q2877)=11,"Kulturno zaščiten objekt, Posebna oblika",IF(AND('[1]Vmesna vrtilna_SKLOP1'!C2878&lt;&gt;"",'[1]Vmesna vrtilna_SKLOP1'!D2878&lt;&gt;""),IF('[1]Vmesna vrtilna_SKLOP1'!C2878&lt;&gt;"",'[1]Vmesna vrtilna_SKLOP1'!C2878,""),"")))))</f>
        <v/>
      </c>
      <c r="D2878" s="17" t="str">
        <f>IF(IFERROR(VLOOKUP(B2878,'[1]Vmesna vrtilna_SKLOP1'!B:J,6,0),"")=0,"",IFERROR(VLOOKUP(B2878,'[1]Vmesna vrtilna_SKLOP1'!B:J,6,0),""))</f>
        <v/>
      </c>
      <c r="E2878" s="16" t="str">
        <f>IF(IF('[1]Vmesna vrtilna_SKLOP1'!E2878&lt;&gt;"",'[1]Vmesna vrtilna_SKLOP1'!D2878,"")=0,"",IF('[1]Vmesna vrtilna_SKLOP1'!E2878&lt;&gt;"",'[1]Vmesna vrtilna_SKLOP1'!D2878,""))</f>
        <v/>
      </c>
      <c r="F2878" s="18" t="str">
        <f>IF('[1]Vmesna vrtilna_SKLOP1'!E2878&lt;&gt;"",'[1]Vmesna vrtilna_SKLOP1'!E2878,"")</f>
        <v/>
      </c>
      <c r="G2878" s="15" t="str">
        <f>IF('[1]Vmesna vrtilna_SKLOP1'!E2878&lt;&gt;"",'[1]Vmesna vrtilna_SKLOP1'!F2878,"")</f>
        <v/>
      </c>
      <c r="H2878" s="19" t="str">
        <f>IF('[1]Vmesna vrtilna_SKLOP1'!F2878&lt;&gt;"",'[1]Vmesna vrtilna_SKLOP1'!I2878,"")</f>
        <v/>
      </c>
      <c r="I2878" s="20" t="str">
        <f>IF(I2877="Skupaj:","DDV (22%):",IF(I2877="DDV (22%):","Skupaj z DDV:",IF(AND('[1]Vmesna vrtilna_SKLOP1'!C2878&lt;&gt;"",'[1]Vmesna vrtilna_SKLOP1'!E2878=""),"Skupaj:","")))</f>
        <v/>
      </c>
      <c r="J2878" s="21" t="str">
        <f t="shared" si="89"/>
        <v/>
      </c>
      <c r="K2878" s="21" t="str">
        <f>IF(I2878="Skupaj z DDV:",SUM(K2876,K2877),IF(I2878="DDV (22%):",K2877*0.22,IF(AND('[1]Vmesna vrtilna_SKLOP1'!C2878&lt;&gt;"",'[1]Vmesna vrtilna_SKLOP1'!D2878=""),'[1]Vmesna vrtilna_SKLOP1'!J2878,IF(F2878&lt;&gt;"",IF('[1]Vmesna vrtilna_SKLOP1'!J2878&lt;&gt;"",'[1]Vmesna vrtilna_SKLOP1'!J2878,""),""))))</f>
        <v/>
      </c>
      <c r="L2878" s="22" t="str">
        <f>IF(I2877="Skupaj:","DDV (22%):",IF(I2877="DDV (22%):","Skupaj z DDV:",IF(AND('[1]Vmesna vrtilna_SKLOP1'!C2878&lt;&gt;"",'[1]Vmesna vrtilna_SKLOP1'!E2878=""),"Skupaj:",IF(AND('[1]Vmesna vrtilna_SKLOP1'!C2878&lt;&gt;"",'[1]Vmesna vrtilna_SKLOP1'!D2878=""),'[1]Vmesna vrtilna_SKLOP1'!J2878,IF(F2878&lt;&gt;"",IF('[1]Vmesna vrtilna_SKLOP1'!J2878&lt;&gt;"",'[1]Vmesna vrtilna_SKLOP1'!J2878,""),"")))))</f>
        <v/>
      </c>
      <c r="M2878" s="22">
        <f t="shared" si="88"/>
        <v>0</v>
      </c>
      <c r="N2878" s="22" t="str">
        <f>IF(IFERROR(VLOOKUP(B2878,'[1]Vmesna vrtilna_SKLOP1'!B:J,7,0),"")=0,"",IFERROR(VLOOKUP(B2878,'[1]Vmesna vrtilna_SKLOP1'!B:J,7,0),""))</f>
        <v/>
      </c>
      <c r="O2878" s="22"/>
    </row>
    <row r="2879" spans="2:15" ht="15" customHeight="1" x14ac:dyDescent="0.3">
      <c r="B2879" s="15" t="str">
        <f>IF(AND('[1]Vmesna vrtilna_SKLOP1'!B2879&lt;&gt;"",'[1]Vmesna vrtilna_SKLOP1'!C2879&lt;&gt;""),IF('[1]Vmesna vrtilna_SKLOP1'!B2879&lt;&gt;"",'[1]Vmesna vrtilna_SKLOP1'!B2879,""),"")</f>
        <v/>
      </c>
      <c r="C2879" s="16" t="str">
        <f>IF(OR(C2878="Posebna oblika",C2878="Kulturno zaščiten objekt",C2878="Kulturno zaščiten objekt, Posebna oblika"),"Glej zavihek POSEBNI POGOJI",IF(SUM(N2878:Q2878)=1,"Posebna oblika",IF(SUM(N2878:Q2878)=10,"Kulturno zaščiten objekt",IF(SUM(N2878:Q2878)=11,"Kulturno zaščiten objekt, Posebna oblika",IF(AND('[1]Vmesna vrtilna_SKLOP1'!C2879&lt;&gt;"",'[1]Vmesna vrtilna_SKLOP1'!D2879&lt;&gt;""),IF('[1]Vmesna vrtilna_SKLOP1'!C2879&lt;&gt;"",'[1]Vmesna vrtilna_SKLOP1'!C2879,""),"")))))</f>
        <v/>
      </c>
      <c r="D2879" s="17" t="str">
        <f>IF(IFERROR(VLOOKUP(B2879,'[1]Vmesna vrtilna_SKLOP1'!B:J,6,0),"")=0,"",IFERROR(VLOOKUP(B2879,'[1]Vmesna vrtilna_SKLOP1'!B:J,6,0),""))</f>
        <v/>
      </c>
      <c r="E2879" s="16" t="str">
        <f>IF(IF('[1]Vmesna vrtilna_SKLOP1'!E2879&lt;&gt;"",'[1]Vmesna vrtilna_SKLOP1'!D2879,"")=0,"",IF('[1]Vmesna vrtilna_SKLOP1'!E2879&lt;&gt;"",'[1]Vmesna vrtilna_SKLOP1'!D2879,""))</f>
        <v/>
      </c>
      <c r="F2879" s="18" t="str">
        <f>IF('[1]Vmesna vrtilna_SKLOP1'!E2879&lt;&gt;"",'[1]Vmesna vrtilna_SKLOP1'!E2879,"")</f>
        <v/>
      </c>
      <c r="G2879" s="15" t="str">
        <f>IF('[1]Vmesna vrtilna_SKLOP1'!E2879&lt;&gt;"",'[1]Vmesna vrtilna_SKLOP1'!F2879,"")</f>
        <v/>
      </c>
      <c r="H2879" s="19" t="str">
        <f>IF('[1]Vmesna vrtilna_SKLOP1'!F2879&lt;&gt;"",'[1]Vmesna vrtilna_SKLOP1'!I2879,"")</f>
        <v/>
      </c>
      <c r="I2879" s="20" t="str">
        <f>IF(I2878="Skupaj:","DDV (22%):",IF(I2878="DDV (22%):","Skupaj z DDV:",IF(AND('[1]Vmesna vrtilna_SKLOP1'!C2879&lt;&gt;"",'[1]Vmesna vrtilna_SKLOP1'!E2879=""),"Skupaj:","")))</f>
        <v>Skupaj:</v>
      </c>
      <c r="J2879" s="21">
        <f t="shared" si="89"/>
        <v>0</v>
      </c>
      <c r="K2879" s="21">
        <f>IF(I2879="Skupaj z DDV:",SUM(K2877,K2878),IF(I2879="DDV (22%):",K2878*0.22,IF(AND('[1]Vmesna vrtilna_SKLOP1'!C2879&lt;&gt;"",'[1]Vmesna vrtilna_SKLOP1'!D2879=""),'[1]Vmesna vrtilna_SKLOP1'!J2879,IF(F2879&lt;&gt;"",IF('[1]Vmesna vrtilna_SKLOP1'!J2879&lt;&gt;"",'[1]Vmesna vrtilna_SKLOP1'!J2879,""),""))))</f>
        <v>7185.748055262301</v>
      </c>
      <c r="L2879" s="22" t="str">
        <f>IF(I2878="Skupaj:","DDV (22%):",IF(I2878="DDV (22%):","Skupaj z DDV:",IF(AND('[1]Vmesna vrtilna_SKLOP1'!C2879&lt;&gt;"",'[1]Vmesna vrtilna_SKLOP1'!E2879=""),"Skupaj:",IF(AND('[1]Vmesna vrtilna_SKLOP1'!C2879&lt;&gt;"",'[1]Vmesna vrtilna_SKLOP1'!D2879=""),'[1]Vmesna vrtilna_SKLOP1'!J2879,IF(F2879&lt;&gt;"",IF('[1]Vmesna vrtilna_SKLOP1'!J2879&lt;&gt;"",'[1]Vmesna vrtilna_SKLOP1'!J2879,""),"")))))</f>
        <v>Skupaj:</v>
      </c>
      <c r="M2879" s="22">
        <f t="shared" si="88"/>
        <v>0</v>
      </c>
      <c r="N2879" s="22" t="str">
        <f>IF(IFERROR(VLOOKUP(B2879,'[1]Vmesna vrtilna_SKLOP1'!B:J,7,0),"")=0,"",IFERROR(VLOOKUP(B2879,'[1]Vmesna vrtilna_SKLOP1'!B:J,7,0),""))</f>
        <v/>
      </c>
      <c r="O2879" s="22"/>
    </row>
    <row r="2880" spans="2:15" ht="15" customHeight="1" x14ac:dyDescent="0.3">
      <c r="B2880" s="15" t="str">
        <f>IF(AND('[1]Vmesna vrtilna_SKLOP1'!B2880&lt;&gt;"",'[1]Vmesna vrtilna_SKLOP1'!C2880&lt;&gt;""),IF('[1]Vmesna vrtilna_SKLOP1'!B2880&lt;&gt;"",'[1]Vmesna vrtilna_SKLOP1'!B2880,""),"")</f>
        <v/>
      </c>
      <c r="C2880" s="16" t="str">
        <f>IF(OR(C2879="Posebna oblika",C2879="Kulturno zaščiten objekt",C2879="Kulturno zaščiten objekt, Posebna oblika"),"Glej zavihek POSEBNI POGOJI",IF(SUM(N2879:Q2879)=1,"Posebna oblika",IF(SUM(N2879:Q2879)=10,"Kulturno zaščiten objekt",IF(SUM(N2879:Q2879)=11,"Kulturno zaščiten objekt, Posebna oblika",IF(AND('[1]Vmesna vrtilna_SKLOP1'!C2880&lt;&gt;"",'[1]Vmesna vrtilna_SKLOP1'!D2880&lt;&gt;""),IF('[1]Vmesna vrtilna_SKLOP1'!C2880&lt;&gt;"",'[1]Vmesna vrtilna_SKLOP1'!C2880,""),"")))))</f>
        <v/>
      </c>
      <c r="D2880" s="17" t="str">
        <f>IF(IFERROR(VLOOKUP(B2880,'[1]Vmesna vrtilna_SKLOP1'!B:J,6,0),"")=0,"",IFERROR(VLOOKUP(B2880,'[1]Vmesna vrtilna_SKLOP1'!B:J,6,0),""))</f>
        <v/>
      </c>
      <c r="E2880" s="16" t="str">
        <f>IF(IF('[1]Vmesna vrtilna_SKLOP1'!E2880&lt;&gt;"",'[1]Vmesna vrtilna_SKLOP1'!D2880,"")=0,"",IF('[1]Vmesna vrtilna_SKLOP1'!E2880&lt;&gt;"",'[1]Vmesna vrtilna_SKLOP1'!D2880,""))</f>
        <v/>
      </c>
      <c r="F2880" s="18" t="str">
        <f>IF('[1]Vmesna vrtilna_SKLOP1'!E2880&lt;&gt;"",'[1]Vmesna vrtilna_SKLOP1'!E2880,"")</f>
        <v/>
      </c>
      <c r="G2880" s="15" t="str">
        <f>IF('[1]Vmesna vrtilna_SKLOP1'!E2880&lt;&gt;"",'[1]Vmesna vrtilna_SKLOP1'!F2880,"")</f>
        <v/>
      </c>
      <c r="H2880" s="19" t="str">
        <f>IF('[1]Vmesna vrtilna_SKLOP1'!F2880&lt;&gt;"",'[1]Vmesna vrtilna_SKLOP1'!I2880,"")</f>
        <v/>
      </c>
      <c r="I2880" s="20" t="str">
        <f>IF(I2879="Skupaj:","DDV (22%):",IF(I2879="DDV (22%):","Skupaj z DDV:",IF(AND('[1]Vmesna vrtilna_SKLOP1'!C2880&lt;&gt;"",'[1]Vmesna vrtilna_SKLOP1'!E2880=""),"Skupaj:","")))</f>
        <v>DDV (22%):</v>
      </c>
      <c r="J2880" s="21">
        <f t="shared" si="89"/>
        <v>0</v>
      </c>
      <c r="K2880" s="21">
        <f>IF(I2880="Skupaj z DDV:",SUM(K2878,K2879),IF(I2880="DDV (22%):",K2879*0.22,IF(AND('[1]Vmesna vrtilna_SKLOP1'!C2880&lt;&gt;"",'[1]Vmesna vrtilna_SKLOP1'!D2880=""),'[1]Vmesna vrtilna_SKLOP1'!J2880,IF(F2880&lt;&gt;"",IF('[1]Vmesna vrtilna_SKLOP1'!J2880&lt;&gt;"",'[1]Vmesna vrtilna_SKLOP1'!J2880,""),""))))</f>
        <v>1580.8645721577063</v>
      </c>
      <c r="L2880" s="22" t="str">
        <f>IF(I2879="Skupaj:","DDV (22%):",IF(I2879="DDV (22%):","Skupaj z DDV:",IF(AND('[1]Vmesna vrtilna_SKLOP1'!C2880&lt;&gt;"",'[1]Vmesna vrtilna_SKLOP1'!E2880=""),"Skupaj:",IF(AND('[1]Vmesna vrtilna_SKLOP1'!C2880&lt;&gt;"",'[1]Vmesna vrtilna_SKLOP1'!D2880=""),'[1]Vmesna vrtilna_SKLOP1'!J2880,IF(F2880&lt;&gt;"",IF('[1]Vmesna vrtilna_SKLOP1'!J2880&lt;&gt;"",'[1]Vmesna vrtilna_SKLOP1'!J2880,""),"")))))</f>
        <v>DDV (22%):</v>
      </c>
      <c r="M2880" s="22">
        <f t="shared" si="88"/>
        <v>0</v>
      </c>
      <c r="N2880" s="22" t="str">
        <f>IF(IFERROR(VLOOKUP(B2880,'[1]Vmesna vrtilna_SKLOP1'!B:J,7,0),"")=0,"",IFERROR(VLOOKUP(B2880,'[1]Vmesna vrtilna_SKLOP1'!B:J,7,0),""))</f>
        <v/>
      </c>
      <c r="O2880" s="22"/>
    </row>
    <row r="2881" spans="2:15" ht="15" customHeight="1" x14ac:dyDescent="0.3">
      <c r="B2881" s="15" t="str">
        <f>IF(AND('[1]Vmesna vrtilna_SKLOP1'!B2881&lt;&gt;"",'[1]Vmesna vrtilna_SKLOP1'!C2881&lt;&gt;""),IF('[1]Vmesna vrtilna_SKLOP1'!B2881&lt;&gt;"",'[1]Vmesna vrtilna_SKLOP1'!B2881,""),"")</f>
        <v/>
      </c>
      <c r="C2881" s="16" t="str">
        <f>IF(OR(C2880="Posebna oblika",C2880="Kulturno zaščiten objekt",C2880="Kulturno zaščiten objekt, Posebna oblika"),"Glej zavihek POSEBNI POGOJI",IF(SUM(N2880:Q2880)=1,"Posebna oblika",IF(SUM(N2880:Q2880)=10,"Kulturno zaščiten objekt",IF(SUM(N2880:Q2880)=11,"Kulturno zaščiten objekt, Posebna oblika",IF(AND('[1]Vmesna vrtilna_SKLOP1'!C2881&lt;&gt;"",'[1]Vmesna vrtilna_SKLOP1'!D2881&lt;&gt;""),IF('[1]Vmesna vrtilna_SKLOP1'!C2881&lt;&gt;"",'[1]Vmesna vrtilna_SKLOP1'!C2881,""),"")))))</f>
        <v/>
      </c>
      <c r="D2881" s="17" t="str">
        <f>IF(IFERROR(VLOOKUP(B2881,'[1]Vmesna vrtilna_SKLOP1'!B:J,6,0),"")=0,"",IFERROR(VLOOKUP(B2881,'[1]Vmesna vrtilna_SKLOP1'!B:J,6,0),""))</f>
        <v/>
      </c>
      <c r="E2881" s="16" t="str">
        <f>IF(IF('[1]Vmesna vrtilna_SKLOP1'!E2881&lt;&gt;"",'[1]Vmesna vrtilna_SKLOP1'!D2881,"")=0,"",IF('[1]Vmesna vrtilna_SKLOP1'!E2881&lt;&gt;"",'[1]Vmesna vrtilna_SKLOP1'!D2881,""))</f>
        <v/>
      </c>
      <c r="F2881" s="18" t="str">
        <f>IF('[1]Vmesna vrtilna_SKLOP1'!E2881&lt;&gt;"",'[1]Vmesna vrtilna_SKLOP1'!E2881,"")</f>
        <v/>
      </c>
      <c r="G2881" s="15" t="str">
        <f>IF('[1]Vmesna vrtilna_SKLOP1'!E2881&lt;&gt;"",'[1]Vmesna vrtilna_SKLOP1'!F2881,"")</f>
        <v/>
      </c>
      <c r="H2881" s="19" t="str">
        <f>IF('[1]Vmesna vrtilna_SKLOP1'!F2881&lt;&gt;"",'[1]Vmesna vrtilna_SKLOP1'!I2881,"")</f>
        <v/>
      </c>
      <c r="I2881" s="20" t="str">
        <f>IF(I2880="Skupaj:","DDV (22%):",IF(I2880="DDV (22%):","Skupaj z DDV:",IF(AND('[1]Vmesna vrtilna_SKLOP1'!C2881&lt;&gt;"",'[1]Vmesna vrtilna_SKLOP1'!E2881=""),"Skupaj:","")))</f>
        <v>Skupaj z DDV:</v>
      </c>
      <c r="J2881" s="21">
        <f t="shared" si="89"/>
        <v>0</v>
      </c>
      <c r="K2881" s="21">
        <f>IF(I2881="Skupaj z DDV:",SUM(K2879,K2880),IF(I2881="DDV (22%):",K2880*0.22,IF(AND('[1]Vmesna vrtilna_SKLOP1'!C2881&lt;&gt;"",'[1]Vmesna vrtilna_SKLOP1'!D2881=""),'[1]Vmesna vrtilna_SKLOP1'!J2881,IF(F2881&lt;&gt;"",IF('[1]Vmesna vrtilna_SKLOP1'!J2881&lt;&gt;"",'[1]Vmesna vrtilna_SKLOP1'!J2881,""),""))))</f>
        <v>8766.6126274200069</v>
      </c>
      <c r="L2881" s="22" t="str">
        <f>IF(I2880="Skupaj:","DDV (22%):",IF(I2880="DDV (22%):","Skupaj z DDV:",IF(AND('[1]Vmesna vrtilna_SKLOP1'!C2881&lt;&gt;"",'[1]Vmesna vrtilna_SKLOP1'!E2881=""),"Skupaj:",IF(AND('[1]Vmesna vrtilna_SKLOP1'!C2881&lt;&gt;"",'[1]Vmesna vrtilna_SKLOP1'!D2881=""),'[1]Vmesna vrtilna_SKLOP1'!J2881,IF(F2881&lt;&gt;"",IF('[1]Vmesna vrtilna_SKLOP1'!J2881&lt;&gt;"",'[1]Vmesna vrtilna_SKLOP1'!J2881,""),"")))))</f>
        <v>Skupaj z DDV:</v>
      </c>
      <c r="M2881" s="22">
        <f t="shared" si="88"/>
        <v>0</v>
      </c>
      <c r="N2881" s="22" t="str">
        <f>IF(IFERROR(VLOOKUP(B2881,'[1]Vmesna vrtilna_SKLOP1'!B:J,7,0),"")=0,"",IFERROR(VLOOKUP(B2881,'[1]Vmesna vrtilna_SKLOP1'!B:J,7,0),""))</f>
        <v/>
      </c>
      <c r="O2881" s="22"/>
    </row>
    <row r="2882" spans="2:15" ht="15" customHeight="1" x14ac:dyDescent="0.3">
      <c r="B2882" s="15">
        <f>IF(AND('[1]Vmesna vrtilna_SKLOP1'!B2882&lt;&gt;"",'[1]Vmesna vrtilna_SKLOP1'!C2882&lt;&gt;""),IF('[1]Vmesna vrtilna_SKLOP1'!B2882&lt;&gt;"",'[1]Vmesna vrtilna_SKLOP1'!B2882,""),"")</f>
        <v>93</v>
      </c>
      <c r="C2882" s="16" t="str">
        <f>IF(OR(C2881="Posebna oblika",C2881="Kulturno zaščiten objekt",C2881="Kulturno zaščiten objekt, Posebna oblika"),"Glej zavihek POSEBNI POGOJI",IF(SUM(N2881:Q2881)=1,"Posebna oblika",IF(SUM(N2881:Q2881)=10,"Kulturno zaščiten objekt",IF(SUM(N2881:Q2881)=11,"Kulturno zaščiten objekt, Posebna oblika",IF(AND('[1]Vmesna vrtilna_SKLOP1'!C2882&lt;&gt;"",'[1]Vmesna vrtilna_SKLOP1'!D2882&lt;&gt;""),IF('[1]Vmesna vrtilna_SKLOP1'!C2882&lt;&gt;"",'[1]Vmesna vrtilna_SKLOP1'!C2882,""),"")))))</f>
        <v>Kresniške Poljane 72</v>
      </c>
      <c r="D2882" s="17">
        <f>IF(IFERROR(VLOOKUP(B2882,'[1]Vmesna vrtilna_SKLOP1'!B:J,6,0),"")=0,"",IFERROR(VLOOKUP(B2882,'[1]Vmesna vrtilna_SKLOP1'!B:J,6,0),""))</f>
        <v>1</v>
      </c>
      <c r="E2882" s="16" t="str">
        <f>IF(IF('[1]Vmesna vrtilna_SKLOP1'!E2882&lt;&gt;"",'[1]Vmesna vrtilna_SKLOP1'!D2882,"")=0,"",IF('[1]Vmesna vrtilna_SKLOP1'!E2882&lt;&gt;"",'[1]Vmesna vrtilna_SKLOP1'!D2882,""))</f>
        <v>Okna/Vrata</v>
      </c>
      <c r="F2882" s="18" t="str">
        <f>IF('[1]Vmesna vrtilna_SKLOP1'!E2882&lt;&gt;"",'[1]Vmesna vrtilna_SKLOP1'!E2882,"")</f>
        <v>Enokrilno okno (tip: O1); dim. ŠxV: 1x1,35m; Material: Les ; steklo 8/16Ar/4; Rw,st.=37 (Rw,st.+Ctr ≥ 32 dB)</v>
      </c>
      <c r="G2882" s="15" t="str">
        <f>IF('[1]Vmesna vrtilna_SKLOP1'!E2882&lt;&gt;"",'[1]Vmesna vrtilna_SKLOP1'!F2882,"")</f>
        <v>[kos]</v>
      </c>
      <c r="H2882" s="19">
        <f>IF('[1]Vmesna vrtilna_SKLOP1'!F2882&lt;&gt;"",'[1]Vmesna vrtilna_SKLOP1'!I2882,"")</f>
        <v>1</v>
      </c>
      <c r="I2882" s="20" t="str">
        <f>IF(I2881="Skupaj:","DDV (22%):",IF(I2881="DDV (22%):","Skupaj z DDV:",IF(AND('[1]Vmesna vrtilna_SKLOP1'!C2882&lt;&gt;"",'[1]Vmesna vrtilna_SKLOP1'!E2882=""),"Skupaj:","")))</f>
        <v/>
      </c>
      <c r="J2882" s="21">
        <f t="shared" si="89"/>
        <v>0</v>
      </c>
      <c r="K2882" s="21">
        <f>IF(I2882="Skupaj z DDV:",SUM(K2880,K2881),IF(I2882="DDV (22%):",K2881*0.22,IF(AND('[1]Vmesna vrtilna_SKLOP1'!C2882&lt;&gt;"",'[1]Vmesna vrtilna_SKLOP1'!D2882=""),'[1]Vmesna vrtilna_SKLOP1'!J2882,IF(F2882&lt;&gt;"",IF('[1]Vmesna vrtilna_SKLOP1'!J2882&lt;&gt;"",'[1]Vmesna vrtilna_SKLOP1'!J2882,""),""))))</f>
        <v>565.49973037500001</v>
      </c>
      <c r="L2882" s="22">
        <f>IF(I2881="Skupaj:","DDV (22%):",IF(I2881="DDV (22%):","Skupaj z DDV:",IF(AND('[1]Vmesna vrtilna_SKLOP1'!C2882&lt;&gt;"",'[1]Vmesna vrtilna_SKLOP1'!E2882=""),"Skupaj:",IF(AND('[1]Vmesna vrtilna_SKLOP1'!C2882&lt;&gt;"",'[1]Vmesna vrtilna_SKLOP1'!D2882=""),'[1]Vmesna vrtilna_SKLOP1'!J2882,IF(F2882&lt;&gt;"",IF('[1]Vmesna vrtilna_SKLOP1'!J2882&lt;&gt;"",'[1]Vmesna vrtilna_SKLOP1'!J2882,""),"")))))</f>
        <v>565.49973037500001</v>
      </c>
      <c r="M2882" s="22">
        <f t="shared" si="88"/>
        <v>0</v>
      </c>
      <c r="N2882" s="22" t="str">
        <f>IF(IFERROR(VLOOKUP(B2882,'[1]Vmesna vrtilna_SKLOP1'!B:J,7,0),"")=0,"",IFERROR(VLOOKUP(B2882,'[1]Vmesna vrtilna_SKLOP1'!B:J,7,0),""))</f>
        <v>Aprojekt</v>
      </c>
      <c r="O2882" s="22"/>
    </row>
    <row r="2883" spans="2:15" ht="15" customHeight="1" x14ac:dyDescent="0.3">
      <c r="B2883" s="15" t="str">
        <f>IF(AND('[1]Vmesna vrtilna_SKLOP1'!B2883&lt;&gt;"",'[1]Vmesna vrtilna_SKLOP1'!C2883&lt;&gt;""),IF('[1]Vmesna vrtilna_SKLOP1'!B2883&lt;&gt;"",'[1]Vmesna vrtilna_SKLOP1'!B2883,""),"")</f>
        <v/>
      </c>
      <c r="C2883" s="16" t="str">
        <f>IF(OR(C2882="Posebna oblika",C2882="Kulturno zaščiten objekt",C2882="Kulturno zaščiten objekt, Posebna oblika"),"Glej zavihek POSEBNI POGOJI",IF(SUM(N2882:Q2882)=1,"Posebna oblika",IF(SUM(N2882:Q2882)=10,"Kulturno zaščiten objekt",IF(SUM(N2882:Q2882)=11,"Kulturno zaščiten objekt, Posebna oblika",IF(AND('[1]Vmesna vrtilna_SKLOP1'!C2883&lt;&gt;"",'[1]Vmesna vrtilna_SKLOP1'!D2883&lt;&gt;""),IF('[1]Vmesna vrtilna_SKLOP1'!C2883&lt;&gt;"",'[1]Vmesna vrtilna_SKLOP1'!C2883,""),"")))))</f>
        <v/>
      </c>
      <c r="D2883" s="17" t="str">
        <f>IF(IFERROR(VLOOKUP(B2883,'[1]Vmesna vrtilna_SKLOP1'!B:J,6,0),"")=0,"",IFERROR(VLOOKUP(B2883,'[1]Vmesna vrtilna_SKLOP1'!B:J,6,0),""))</f>
        <v/>
      </c>
      <c r="E2883" s="16" t="str">
        <f>IF(IF('[1]Vmesna vrtilna_SKLOP1'!E2883&lt;&gt;"",'[1]Vmesna vrtilna_SKLOP1'!D2883,"")=0,"",IF('[1]Vmesna vrtilna_SKLOP1'!E2883&lt;&gt;"",'[1]Vmesna vrtilna_SKLOP1'!D2883,""))</f>
        <v/>
      </c>
      <c r="F2883" s="18" t="str">
        <f>IF('[1]Vmesna vrtilna_SKLOP1'!E2883&lt;&gt;"",'[1]Vmesna vrtilna_SKLOP1'!E2883,"")</f>
        <v>Enokrilno okno (tip: O1); dim. ŠxV: 1,4x1,4m; Material: PVC, profil&gt;80mm ; steklo 10/16Ar/6; Rw,st.=40 (Rw,st.+Ctr ≥ 35 dB)</v>
      </c>
      <c r="G2883" s="15" t="str">
        <f>IF('[1]Vmesna vrtilna_SKLOP1'!E2883&lt;&gt;"",'[1]Vmesna vrtilna_SKLOP1'!F2883,"")</f>
        <v>[kos]</v>
      </c>
      <c r="H2883" s="19">
        <f>IF('[1]Vmesna vrtilna_SKLOP1'!F2883&lt;&gt;"",'[1]Vmesna vrtilna_SKLOP1'!I2883,"")</f>
        <v>2</v>
      </c>
      <c r="I2883" s="20" t="str">
        <f>IF(I2882="Skupaj:","DDV (22%):",IF(I2882="DDV (22%):","Skupaj z DDV:",IF(AND('[1]Vmesna vrtilna_SKLOP1'!C2883&lt;&gt;"",'[1]Vmesna vrtilna_SKLOP1'!E2883=""),"Skupaj:","")))</f>
        <v/>
      </c>
      <c r="J2883" s="21">
        <f t="shared" si="89"/>
        <v>0</v>
      </c>
      <c r="K2883" s="21">
        <f>IF(I2883="Skupaj z DDV:",SUM(K2881,K2882),IF(I2883="DDV (22%):",K2882*0.22,IF(AND('[1]Vmesna vrtilna_SKLOP1'!C2883&lt;&gt;"",'[1]Vmesna vrtilna_SKLOP1'!D2883=""),'[1]Vmesna vrtilna_SKLOP1'!J2883,IF(F2883&lt;&gt;"",IF('[1]Vmesna vrtilna_SKLOP1'!J2883&lt;&gt;"",'[1]Vmesna vrtilna_SKLOP1'!J2883,""),""))))</f>
        <v>904.51917695999998</v>
      </c>
      <c r="L2883" s="22">
        <f>IF(I2882="Skupaj:","DDV (22%):",IF(I2882="DDV (22%):","Skupaj z DDV:",IF(AND('[1]Vmesna vrtilna_SKLOP1'!C2883&lt;&gt;"",'[1]Vmesna vrtilna_SKLOP1'!E2883=""),"Skupaj:",IF(AND('[1]Vmesna vrtilna_SKLOP1'!C2883&lt;&gt;"",'[1]Vmesna vrtilna_SKLOP1'!D2883=""),'[1]Vmesna vrtilna_SKLOP1'!J2883,IF(F2883&lt;&gt;"",IF('[1]Vmesna vrtilna_SKLOP1'!J2883&lt;&gt;"",'[1]Vmesna vrtilna_SKLOP1'!J2883,""),"")))))</f>
        <v>904.51917695999998</v>
      </c>
      <c r="M2883" s="22">
        <f t="shared" ref="M2883:M2946" si="90">IF(AND(B2883&gt;0,B2883&lt;100000),J2883,IF(OR(I2883="Skupaj:",I2883="DDV (22%):",I2883="Skupaj z DDV:"),M2882,SUM(M2882,J2883)))</f>
        <v>0</v>
      </c>
      <c r="N2883" s="22" t="str">
        <f>IF(IFERROR(VLOOKUP(B2883,'[1]Vmesna vrtilna_SKLOP1'!B:J,7,0),"")=0,"",IFERROR(VLOOKUP(B2883,'[1]Vmesna vrtilna_SKLOP1'!B:J,7,0),""))</f>
        <v/>
      </c>
      <c r="O2883" s="22"/>
    </row>
    <row r="2884" spans="2:15" ht="15" customHeight="1" x14ac:dyDescent="0.3">
      <c r="B2884" s="15" t="str">
        <f>IF(AND('[1]Vmesna vrtilna_SKLOP1'!B2884&lt;&gt;"",'[1]Vmesna vrtilna_SKLOP1'!C2884&lt;&gt;""),IF('[1]Vmesna vrtilna_SKLOP1'!B2884&lt;&gt;"",'[1]Vmesna vrtilna_SKLOP1'!B2884,""),"")</f>
        <v/>
      </c>
      <c r="C2884" s="16" t="str">
        <f>IF(OR(C2883="Posebna oblika",C2883="Kulturno zaščiten objekt",C2883="Kulturno zaščiten objekt, Posebna oblika"),"Glej zavihek POSEBNI POGOJI",IF(SUM(N2883:Q2883)=1,"Posebna oblika",IF(SUM(N2883:Q2883)=10,"Kulturno zaščiten objekt",IF(SUM(N2883:Q2883)=11,"Kulturno zaščiten objekt, Posebna oblika",IF(AND('[1]Vmesna vrtilna_SKLOP1'!C2884&lt;&gt;"",'[1]Vmesna vrtilna_SKLOP1'!D2884&lt;&gt;""),IF('[1]Vmesna vrtilna_SKLOP1'!C2884&lt;&gt;"",'[1]Vmesna vrtilna_SKLOP1'!C2884,""),"")))))</f>
        <v/>
      </c>
      <c r="D2884" s="17" t="str">
        <f>IF(IFERROR(VLOOKUP(B2884,'[1]Vmesna vrtilna_SKLOP1'!B:J,6,0),"")=0,"",IFERROR(VLOOKUP(B2884,'[1]Vmesna vrtilna_SKLOP1'!B:J,6,0),""))</f>
        <v/>
      </c>
      <c r="E2884" s="16" t="str">
        <f>IF(IF('[1]Vmesna vrtilna_SKLOP1'!E2884&lt;&gt;"",'[1]Vmesna vrtilna_SKLOP1'!D2884,"")=0,"",IF('[1]Vmesna vrtilna_SKLOP1'!E2884&lt;&gt;"",'[1]Vmesna vrtilna_SKLOP1'!D2884,""))</f>
        <v/>
      </c>
      <c r="F2884" s="18" t="str">
        <f>IF('[1]Vmesna vrtilna_SKLOP1'!E2884&lt;&gt;"",'[1]Vmesna vrtilna_SKLOP1'!E2884,"")</f>
        <v>Enokrilno okno (tip: O1); dim. ŠxV: 0,6x1,4m; Material: PVC, profil&gt;80mm ; steklo 10/16Ar/6; Rw,st.=40 (Rw,st.+Ctr ≥ 35 dB)</v>
      </c>
      <c r="G2884" s="15" t="str">
        <f>IF('[1]Vmesna vrtilna_SKLOP1'!E2884&lt;&gt;"",'[1]Vmesna vrtilna_SKLOP1'!F2884,"")</f>
        <v>[kos]</v>
      </c>
      <c r="H2884" s="19">
        <f>IF('[1]Vmesna vrtilna_SKLOP1'!F2884&lt;&gt;"",'[1]Vmesna vrtilna_SKLOP1'!I2884,"")</f>
        <v>1</v>
      </c>
      <c r="I2884" s="20" t="str">
        <f>IF(I2883="Skupaj:","DDV (22%):",IF(I2883="DDV (22%):","Skupaj z DDV:",IF(AND('[1]Vmesna vrtilna_SKLOP1'!C2884&lt;&gt;"",'[1]Vmesna vrtilna_SKLOP1'!E2884=""),"Skupaj:","")))</f>
        <v/>
      </c>
      <c r="J2884" s="21">
        <f t="shared" ref="J2884:J2947" si="91">IFERROR(IF(I2884="Skupaj:",M2884,IF(I2884="Skupaj z DDV:",SUM(J2882,J2883),IF(I2884="DDV (22%):",J2883*0.22,IF(F2884&lt;&gt;"",H2884*I2884,"")))),0)</f>
        <v>0</v>
      </c>
      <c r="K2884" s="21">
        <f>IF(I2884="Skupaj z DDV:",SUM(K2882,K2883),IF(I2884="DDV (22%):",K2883*0.22,IF(AND('[1]Vmesna vrtilna_SKLOP1'!C2884&lt;&gt;"",'[1]Vmesna vrtilna_SKLOP1'!D2884=""),'[1]Vmesna vrtilna_SKLOP1'!J2884,IF(F2884&lt;&gt;"",IF('[1]Vmesna vrtilna_SKLOP1'!J2884&lt;&gt;"",'[1]Vmesna vrtilna_SKLOP1'!J2884,""),""))))</f>
        <v>281.70168768000002</v>
      </c>
      <c r="L2884" s="22">
        <f>IF(I2883="Skupaj:","DDV (22%):",IF(I2883="DDV (22%):","Skupaj z DDV:",IF(AND('[1]Vmesna vrtilna_SKLOP1'!C2884&lt;&gt;"",'[1]Vmesna vrtilna_SKLOP1'!E2884=""),"Skupaj:",IF(AND('[1]Vmesna vrtilna_SKLOP1'!C2884&lt;&gt;"",'[1]Vmesna vrtilna_SKLOP1'!D2884=""),'[1]Vmesna vrtilna_SKLOP1'!J2884,IF(F2884&lt;&gt;"",IF('[1]Vmesna vrtilna_SKLOP1'!J2884&lt;&gt;"",'[1]Vmesna vrtilna_SKLOP1'!J2884,""),"")))))</f>
        <v>281.70168768000002</v>
      </c>
      <c r="M2884" s="22">
        <f t="shared" si="90"/>
        <v>0</v>
      </c>
      <c r="N2884" s="22" t="str">
        <f>IF(IFERROR(VLOOKUP(B2884,'[1]Vmesna vrtilna_SKLOP1'!B:J,7,0),"")=0,"",IFERROR(VLOOKUP(B2884,'[1]Vmesna vrtilna_SKLOP1'!B:J,7,0),""))</f>
        <v/>
      </c>
      <c r="O2884" s="22"/>
    </row>
    <row r="2885" spans="2:15" ht="15" customHeight="1" x14ac:dyDescent="0.3">
      <c r="B2885" s="15" t="str">
        <f>IF(AND('[1]Vmesna vrtilna_SKLOP1'!B2885&lt;&gt;"",'[1]Vmesna vrtilna_SKLOP1'!C2885&lt;&gt;""),IF('[1]Vmesna vrtilna_SKLOP1'!B2885&lt;&gt;"",'[1]Vmesna vrtilna_SKLOP1'!B2885,""),"")</f>
        <v/>
      </c>
      <c r="C2885" s="16" t="str">
        <f>IF(OR(C2884="Posebna oblika",C2884="Kulturno zaščiten objekt",C2884="Kulturno zaščiten objekt, Posebna oblika"),"Glej zavihek POSEBNI POGOJI",IF(SUM(N2884:Q2884)=1,"Posebna oblika",IF(SUM(N2884:Q2884)=10,"Kulturno zaščiten objekt",IF(SUM(N2884:Q2884)=11,"Kulturno zaščiten objekt, Posebna oblika",IF(AND('[1]Vmesna vrtilna_SKLOP1'!C2885&lt;&gt;"",'[1]Vmesna vrtilna_SKLOP1'!D2885&lt;&gt;""),IF('[1]Vmesna vrtilna_SKLOP1'!C2885&lt;&gt;"",'[1]Vmesna vrtilna_SKLOP1'!C2885,""),"")))))</f>
        <v/>
      </c>
      <c r="D2885" s="17" t="str">
        <f>IF(IFERROR(VLOOKUP(B2885,'[1]Vmesna vrtilna_SKLOP1'!B:J,6,0),"")=0,"",IFERROR(VLOOKUP(B2885,'[1]Vmesna vrtilna_SKLOP1'!B:J,6,0),""))</f>
        <v/>
      </c>
      <c r="E2885" s="16" t="str">
        <f>IF(IF('[1]Vmesna vrtilna_SKLOP1'!E2885&lt;&gt;"",'[1]Vmesna vrtilna_SKLOP1'!D2885,"")=0,"",IF('[1]Vmesna vrtilna_SKLOP1'!E2885&lt;&gt;"",'[1]Vmesna vrtilna_SKLOP1'!D2885,""))</f>
        <v/>
      </c>
      <c r="F2885" s="18" t="str">
        <f>IF('[1]Vmesna vrtilna_SKLOP1'!E2885&lt;&gt;"",'[1]Vmesna vrtilna_SKLOP1'!E2885,"")</f>
        <v>Enokrilna vrata (tip: V1); dim. ŠxV: 0,95x2,15m; Material: PVC, profil&gt;80mm ; steklo 10/16Ar/6; Rw,st.=40 (Rw,st.+Ctr ≥ 35 dB)</v>
      </c>
      <c r="G2885" s="15" t="str">
        <f>IF('[1]Vmesna vrtilna_SKLOP1'!E2885&lt;&gt;"",'[1]Vmesna vrtilna_SKLOP1'!F2885,"")</f>
        <v>[kos]</v>
      </c>
      <c r="H2885" s="19">
        <f>IF('[1]Vmesna vrtilna_SKLOP1'!F2885&lt;&gt;"",'[1]Vmesna vrtilna_SKLOP1'!I2885,"")</f>
        <v>1</v>
      </c>
      <c r="I2885" s="20" t="str">
        <f>IF(I2884="Skupaj:","DDV (22%):",IF(I2884="DDV (22%):","Skupaj z DDV:",IF(AND('[1]Vmesna vrtilna_SKLOP1'!C2885&lt;&gt;"",'[1]Vmesna vrtilna_SKLOP1'!E2885=""),"Skupaj:","")))</f>
        <v/>
      </c>
      <c r="J2885" s="21">
        <f t="shared" si="91"/>
        <v>0</v>
      </c>
      <c r="K2885" s="21">
        <f>IF(I2885="Skupaj z DDV:",SUM(K2883,K2884),IF(I2885="DDV (22%):",K2884*0.22,IF(AND('[1]Vmesna vrtilna_SKLOP1'!C2885&lt;&gt;"",'[1]Vmesna vrtilna_SKLOP1'!D2885=""),'[1]Vmesna vrtilna_SKLOP1'!J2885,IF(F2885&lt;&gt;"",IF('[1]Vmesna vrtilna_SKLOP1'!J2885&lt;&gt;"",'[1]Vmesna vrtilna_SKLOP1'!J2885,""),""))))</f>
        <v>481.518312165</v>
      </c>
      <c r="L2885" s="22">
        <f>IF(I2884="Skupaj:","DDV (22%):",IF(I2884="DDV (22%):","Skupaj z DDV:",IF(AND('[1]Vmesna vrtilna_SKLOP1'!C2885&lt;&gt;"",'[1]Vmesna vrtilna_SKLOP1'!E2885=""),"Skupaj:",IF(AND('[1]Vmesna vrtilna_SKLOP1'!C2885&lt;&gt;"",'[1]Vmesna vrtilna_SKLOP1'!D2885=""),'[1]Vmesna vrtilna_SKLOP1'!J2885,IF(F2885&lt;&gt;"",IF('[1]Vmesna vrtilna_SKLOP1'!J2885&lt;&gt;"",'[1]Vmesna vrtilna_SKLOP1'!J2885,""),"")))))</f>
        <v>481.518312165</v>
      </c>
      <c r="M2885" s="22">
        <f t="shared" si="90"/>
        <v>0</v>
      </c>
      <c r="N2885" s="22" t="str">
        <f>IF(IFERROR(VLOOKUP(B2885,'[1]Vmesna vrtilna_SKLOP1'!B:J,7,0),"")=0,"",IFERROR(VLOOKUP(B2885,'[1]Vmesna vrtilna_SKLOP1'!B:J,7,0),""))</f>
        <v/>
      </c>
      <c r="O2885" s="22"/>
    </row>
    <row r="2886" spans="2:15" ht="15" customHeight="1" x14ac:dyDescent="0.3">
      <c r="B2886" s="15" t="str">
        <f>IF(AND('[1]Vmesna vrtilna_SKLOP1'!B2886&lt;&gt;"",'[1]Vmesna vrtilna_SKLOP1'!C2886&lt;&gt;""),IF('[1]Vmesna vrtilna_SKLOP1'!B2886&lt;&gt;"",'[1]Vmesna vrtilna_SKLOP1'!B2886,""),"")</f>
        <v/>
      </c>
      <c r="C2886" s="16" t="str">
        <f>IF(OR(C2885="Posebna oblika",C2885="Kulturno zaščiten objekt",C2885="Kulturno zaščiten objekt, Posebna oblika"),"Glej zavihek POSEBNI POGOJI",IF(SUM(N2885:Q2885)=1,"Posebna oblika",IF(SUM(N2885:Q2885)=10,"Kulturno zaščiten objekt",IF(SUM(N2885:Q2885)=11,"Kulturno zaščiten objekt, Posebna oblika",IF(AND('[1]Vmesna vrtilna_SKLOP1'!C2886&lt;&gt;"",'[1]Vmesna vrtilna_SKLOP1'!D2886&lt;&gt;""),IF('[1]Vmesna vrtilna_SKLOP1'!C2886&lt;&gt;"",'[1]Vmesna vrtilna_SKLOP1'!C2886,""),"")))))</f>
        <v/>
      </c>
      <c r="D2886" s="17" t="str">
        <f>IF(IFERROR(VLOOKUP(B2886,'[1]Vmesna vrtilna_SKLOP1'!B:J,6,0),"")=0,"",IFERROR(VLOOKUP(B2886,'[1]Vmesna vrtilna_SKLOP1'!B:J,6,0),""))</f>
        <v/>
      </c>
      <c r="E2886" s="16" t="str">
        <f>IF(IF('[1]Vmesna vrtilna_SKLOP1'!E2886&lt;&gt;"",'[1]Vmesna vrtilna_SKLOP1'!D2886,"")=0,"",IF('[1]Vmesna vrtilna_SKLOP1'!E2886&lt;&gt;"",'[1]Vmesna vrtilna_SKLOP1'!D2886,""))</f>
        <v/>
      </c>
      <c r="F2886" s="18" t="str">
        <f>IF('[1]Vmesna vrtilna_SKLOP1'!E2886&lt;&gt;"",'[1]Vmesna vrtilna_SKLOP1'!E2886,"")</f>
        <v>Enokrilna vrata (tip: V1); dim. ŠxV: 0,9x2,15m; Material: PVC, profil&gt;80mm ; steklo 10/16Ar/6; Rw,st.=40 (Rw,st.+Ctr ≥ 35 dB)</v>
      </c>
      <c r="G2886" s="15" t="str">
        <f>IF('[1]Vmesna vrtilna_SKLOP1'!E2886&lt;&gt;"",'[1]Vmesna vrtilna_SKLOP1'!F2886,"")</f>
        <v>[kos]</v>
      </c>
      <c r="H2886" s="19">
        <f>IF('[1]Vmesna vrtilna_SKLOP1'!F2886&lt;&gt;"",'[1]Vmesna vrtilna_SKLOP1'!I2886,"")</f>
        <v>1</v>
      </c>
      <c r="I2886" s="20" t="str">
        <f>IF(I2885="Skupaj:","DDV (22%):",IF(I2885="DDV (22%):","Skupaj z DDV:",IF(AND('[1]Vmesna vrtilna_SKLOP1'!C2886&lt;&gt;"",'[1]Vmesna vrtilna_SKLOP1'!E2886=""),"Skupaj:","")))</f>
        <v/>
      </c>
      <c r="J2886" s="21">
        <f t="shared" si="91"/>
        <v>0</v>
      </c>
      <c r="K2886" s="21">
        <f>IF(I2886="Skupaj z DDV:",SUM(K2884,K2885),IF(I2886="DDV (22%):",K2885*0.22,IF(AND('[1]Vmesna vrtilna_SKLOP1'!C2886&lt;&gt;"",'[1]Vmesna vrtilna_SKLOP1'!D2886=""),'[1]Vmesna vrtilna_SKLOP1'!J2886,IF(F2886&lt;&gt;"",IF('[1]Vmesna vrtilna_SKLOP1'!J2886&lt;&gt;"",'[1]Vmesna vrtilna_SKLOP1'!J2886,""),""))))</f>
        <v>464.70773585999996</v>
      </c>
      <c r="L2886" s="22">
        <f>IF(I2885="Skupaj:","DDV (22%):",IF(I2885="DDV (22%):","Skupaj z DDV:",IF(AND('[1]Vmesna vrtilna_SKLOP1'!C2886&lt;&gt;"",'[1]Vmesna vrtilna_SKLOP1'!E2886=""),"Skupaj:",IF(AND('[1]Vmesna vrtilna_SKLOP1'!C2886&lt;&gt;"",'[1]Vmesna vrtilna_SKLOP1'!D2886=""),'[1]Vmesna vrtilna_SKLOP1'!J2886,IF(F2886&lt;&gt;"",IF('[1]Vmesna vrtilna_SKLOP1'!J2886&lt;&gt;"",'[1]Vmesna vrtilna_SKLOP1'!J2886,""),"")))))</f>
        <v>464.70773585999996</v>
      </c>
      <c r="M2886" s="22">
        <f t="shared" si="90"/>
        <v>0</v>
      </c>
      <c r="N2886" s="22" t="str">
        <f>IF(IFERROR(VLOOKUP(B2886,'[1]Vmesna vrtilna_SKLOP1'!B:J,7,0),"")=0,"",IFERROR(VLOOKUP(B2886,'[1]Vmesna vrtilna_SKLOP1'!B:J,7,0),""))</f>
        <v/>
      </c>
      <c r="O2886" s="22"/>
    </row>
    <row r="2887" spans="2:15" ht="15" customHeight="1" x14ac:dyDescent="0.3">
      <c r="B2887" s="15" t="str">
        <f>IF(AND('[1]Vmesna vrtilna_SKLOP1'!B2887&lt;&gt;"",'[1]Vmesna vrtilna_SKLOP1'!C2887&lt;&gt;""),IF('[1]Vmesna vrtilna_SKLOP1'!B2887&lt;&gt;"",'[1]Vmesna vrtilna_SKLOP1'!B2887,""),"")</f>
        <v/>
      </c>
      <c r="C2887" s="16" t="str">
        <f>IF(OR(C2886="Posebna oblika",C2886="Kulturno zaščiten objekt",C2886="Kulturno zaščiten objekt, Posebna oblika"),"Glej zavihek POSEBNI POGOJI",IF(SUM(N2886:Q2886)=1,"Posebna oblika",IF(SUM(N2886:Q2886)=10,"Kulturno zaščiten objekt",IF(SUM(N2886:Q2886)=11,"Kulturno zaščiten objekt, Posebna oblika",IF(AND('[1]Vmesna vrtilna_SKLOP1'!C2887&lt;&gt;"",'[1]Vmesna vrtilna_SKLOP1'!D2887&lt;&gt;""),IF('[1]Vmesna vrtilna_SKLOP1'!C2887&lt;&gt;"",'[1]Vmesna vrtilna_SKLOP1'!C2887,""),"")))))</f>
        <v/>
      </c>
      <c r="D2887" s="17" t="str">
        <f>IF(IFERROR(VLOOKUP(B2887,'[1]Vmesna vrtilna_SKLOP1'!B:J,6,0),"")=0,"",IFERROR(VLOOKUP(B2887,'[1]Vmesna vrtilna_SKLOP1'!B:J,6,0),""))</f>
        <v/>
      </c>
      <c r="E2887" s="16" t="str">
        <f>IF(IF('[1]Vmesna vrtilna_SKLOP1'!E2887&lt;&gt;"",'[1]Vmesna vrtilna_SKLOP1'!D2887,"")=0,"",IF('[1]Vmesna vrtilna_SKLOP1'!E2887&lt;&gt;"",'[1]Vmesna vrtilna_SKLOP1'!D2887,""))</f>
        <v/>
      </c>
      <c r="F2887" s="18" t="str">
        <f>IF('[1]Vmesna vrtilna_SKLOP1'!E2887&lt;&gt;"",'[1]Vmesna vrtilna_SKLOP1'!E2887,"")</f>
        <v>Enokrilno okno (tip: O1); dim. ŠxV: 0,95x1,4m; Material: PVC, profil&gt;80mm ; steklo 8/16Ar/44.2; Rw,st.=42 (Rw,st.+Ctr ≥ 34 dB)</v>
      </c>
      <c r="G2887" s="15" t="str">
        <f>IF('[1]Vmesna vrtilna_SKLOP1'!E2887&lt;&gt;"",'[1]Vmesna vrtilna_SKLOP1'!F2887,"")</f>
        <v>[kos]</v>
      </c>
      <c r="H2887" s="19">
        <f>IF('[1]Vmesna vrtilna_SKLOP1'!F2887&lt;&gt;"",'[1]Vmesna vrtilna_SKLOP1'!I2887,"")</f>
        <v>1</v>
      </c>
      <c r="I2887" s="20" t="str">
        <f>IF(I2886="Skupaj:","DDV (22%):",IF(I2886="DDV (22%):","Skupaj z DDV:",IF(AND('[1]Vmesna vrtilna_SKLOP1'!C2887&lt;&gt;"",'[1]Vmesna vrtilna_SKLOP1'!E2887=""),"Skupaj:","")))</f>
        <v/>
      </c>
      <c r="J2887" s="21">
        <f t="shared" si="91"/>
        <v>0</v>
      </c>
      <c r="K2887" s="21">
        <f>IF(I2887="Skupaj z DDV:",SUM(K2885,K2886),IF(I2887="DDV (22%):",K2886*0.22,IF(AND('[1]Vmesna vrtilna_SKLOP1'!C2887&lt;&gt;"",'[1]Vmesna vrtilna_SKLOP1'!D2887=""),'[1]Vmesna vrtilna_SKLOP1'!J2887,IF(F2887&lt;&gt;"",IF('[1]Vmesna vrtilna_SKLOP1'!J2887&lt;&gt;"",'[1]Vmesna vrtilna_SKLOP1'!J2887,""),""))))</f>
        <v>412.07538091999999</v>
      </c>
      <c r="L2887" s="22">
        <f>IF(I2886="Skupaj:","DDV (22%):",IF(I2886="DDV (22%):","Skupaj z DDV:",IF(AND('[1]Vmesna vrtilna_SKLOP1'!C2887&lt;&gt;"",'[1]Vmesna vrtilna_SKLOP1'!E2887=""),"Skupaj:",IF(AND('[1]Vmesna vrtilna_SKLOP1'!C2887&lt;&gt;"",'[1]Vmesna vrtilna_SKLOP1'!D2887=""),'[1]Vmesna vrtilna_SKLOP1'!J2887,IF(F2887&lt;&gt;"",IF('[1]Vmesna vrtilna_SKLOP1'!J2887&lt;&gt;"",'[1]Vmesna vrtilna_SKLOP1'!J2887,""),"")))))</f>
        <v>412.07538091999999</v>
      </c>
      <c r="M2887" s="22">
        <f t="shared" si="90"/>
        <v>0</v>
      </c>
      <c r="N2887" s="22" t="str">
        <f>IF(IFERROR(VLOOKUP(B2887,'[1]Vmesna vrtilna_SKLOP1'!B:J,7,0),"")=0,"",IFERROR(VLOOKUP(B2887,'[1]Vmesna vrtilna_SKLOP1'!B:J,7,0),""))</f>
        <v/>
      </c>
      <c r="O2887" s="22"/>
    </row>
    <row r="2888" spans="2:15" ht="15" customHeight="1" x14ac:dyDescent="0.3">
      <c r="B2888" s="15" t="str">
        <f>IF(AND('[1]Vmesna vrtilna_SKLOP1'!B2888&lt;&gt;"",'[1]Vmesna vrtilna_SKLOP1'!C2888&lt;&gt;""),IF('[1]Vmesna vrtilna_SKLOP1'!B2888&lt;&gt;"",'[1]Vmesna vrtilna_SKLOP1'!B2888,""),"")</f>
        <v/>
      </c>
      <c r="C2888" s="16" t="str">
        <f>IF(OR(C2887="Posebna oblika",C2887="Kulturno zaščiten objekt",C2887="Kulturno zaščiten objekt, Posebna oblika"),"Glej zavihek POSEBNI POGOJI",IF(SUM(N2887:Q2887)=1,"Posebna oblika",IF(SUM(N2887:Q2887)=10,"Kulturno zaščiten objekt",IF(SUM(N2887:Q2887)=11,"Kulturno zaščiten objekt, Posebna oblika",IF(AND('[1]Vmesna vrtilna_SKLOP1'!C2888&lt;&gt;"",'[1]Vmesna vrtilna_SKLOP1'!D2888&lt;&gt;""),IF('[1]Vmesna vrtilna_SKLOP1'!C2888&lt;&gt;"",'[1]Vmesna vrtilna_SKLOP1'!C2888,""),"")))))</f>
        <v/>
      </c>
      <c r="D2888" s="17" t="str">
        <f>IF(IFERROR(VLOOKUP(B2888,'[1]Vmesna vrtilna_SKLOP1'!B:J,6,0),"")=0,"",IFERROR(VLOOKUP(B2888,'[1]Vmesna vrtilna_SKLOP1'!B:J,6,0),""))</f>
        <v/>
      </c>
      <c r="E2888" s="16" t="str">
        <f>IF(IF('[1]Vmesna vrtilna_SKLOP1'!E2888&lt;&gt;"",'[1]Vmesna vrtilna_SKLOP1'!D2888,"")=0,"",IF('[1]Vmesna vrtilna_SKLOP1'!E2888&lt;&gt;"",'[1]Vmesna vrtilna_SKLOP1'!D2888,""))</f>
        <v/>
      </c>
      <c r="F2888" s="18" t="str">
        <f>IF('[1]Vmesna vrtilna_SKLOP1'!E2888&lt;&gt;"",'[1]Vmesna vrtilna_SKLOP1'!E2888,"")</f>
        <v>Enokrilno okno (tip: O1); dim. ŠxV: 1x1,4m; Material: PVC, profil&gt;80mm ; steklo 8/16Ar/44.2; Rw,st.=42 (Rw,st.+Ctr ≥ 34 dB)</v>
      </c>
      <c r="G2888" s="15" t="str">
        <f>IF('[1]Vmesna vrtilna_SKLOP1'!E2888&lt;&gt;"",'[1]Vmesna vrtilna_SKLOP1'!F2888,"")</f>
        <v>[kos]</v>
      </c>
      <c r="H2888" s="19">
        <f>IF('[1]Vmesna vrtilna_SKLOP1'!F2888&lt;&gt;"",'[1]Vmesna vrtilna_SKLOP1'!I2888,"")</f>
        <v>1</v>
      </c>
      <c r="I2888" s="20" t="str">
        <f>IF(I2887="Skupaj:","DDV (22%):",IF(I2887="DDV (22%):","Skupaj z DDV:",IF(AND('[1]Vmesna vrtilna_SKLOP1'!C2888&lt;&gt;"",'[1]Vmesna vrtilna_SKLOP1'!E2888=""),"Skupaj:","")))</f>
        <v/>
      </c>
      <c r="J2888" s="21">
        <f t="shared" si="91"/>
        <v>0</v>
      </c>
      <c r="K2888" s="21">
        <f>IF(I2888="Skupaj z DDV:",SUM(K2886,K2887),IF(I2888="DDV (22%):",K2887*0.22,IF(AND('[1]Vmesna vrtilna_SKLOP1'!C2888&lt;&gt;"",'[1]Vmesna vrtilna_SKLOP1'!D2888=""),'[1]Vmesna vrtilna_SKLOP1'!J2888,IF(F2888&lt;&gt;"",IF('[1]Vmesna vrtilna_SKLOP1'!J2888&lt;&gt;"",'[1]Vmesna vrtilna_SKLOP1'!J2888,""),""))))</f>
        <v>425.448688</v>
      </c>
      <c r="L2888" s="22">
        <f>IF(I2887="Skupaj:","DDV (22%):",IF(I2887="DDV (22%):","Skupaj z DDV:",IF(AND('[1]Vmesna vrtilna_SKLOP1'!C2888&lt;&gt;"",'[1]Vmesna vrtilna_SKLOP1'!E2888=""),"Skupaj:",IF(AND('[1]Vmesna vrtilna_SKLOP1'!C2888&lt;&gt;"",'[1]Vmesna vrtilna_SKLOP1'!D2888=""),'[1]Vmesna vrtilna_SKLOP1'!J2888,IF(F2888&lt;&gt;"",IF('[1]Vmesna vrtilna_SKLOP1'!J2888&lt;&gt;"",'[1]Vmesna vrtilna_SKLOP1'!J2888,""),"")))))</f>
        <v>425.448688</v>
      </c>
      <c r="M2888" s="22">
        <f t="shared" si="90"/>
        <v>0</v>
      </c>
      <c r="N2888" s="22" t="str">
        <f>IF(IFERROR(VLOOKUP(B2888,'[1]Vmesna vrtilna_SKLOP1'!B:J,7,0),"")=0,"",IFERROR(VLOOKUP(B2888,'[1]Vmesna vrtilna_SKLOP1'!B:J,7,0),""))</f>
        <v/>
      </c>
      <c r="O2888" s="22"/>
    </row>
    <row r="2889" spans="2:15" ht="15" customHeight="1" x14ac:dyDescent="0.3">
      <c r="B2889" s="15" t="str">
        <f>IF(AND('[1]Vmesna vrtilna_SKLOP1'!B2889&lt;&gt;"",'[1]Vmesna vrtilna_SKLOP1'!C2889&lt;&gt;""),IF('[1]Vmesna vrtilna_SKLOP1'!B2889&lt;&gt;"",'[1]Vmesna vrtilna_SKLOP1'!B2889,""),"")</f>
        <v/>
      </c>
      <c r="C2889" s="16" t="str">
        <f>IF(OR(C2888="Posebna oblika",C2888="Kulturno zaščiten objekt",C2888="Kulturno zaščiten objekt, Posebna oblika"),"Glej zavihek POSEBNI POGOJI",IF(SUM(N2888:Q2888)=1,"Posebna oblika",IF(SUM(N2888:Q2888)=10,"Kulturno zaščiten objekt",IF(SUM(N2888:Q2888)=11,"Kulturno zaščiten objekt, Posebna oblika",IF(AND('[1]Vmesna vrtilna_SKLOP1'!C2889&lt;&gt;"",'[1]Vmesna vrtilna_SKLOP1'!D2889&lt;&gt;""),IF('[1]Vmesna vrtilna_SKLOP1'!C2889&lt;&gt;"",'[1]Vmesna vrtilna_SKLOP1'!C2889,""),"")))))</f>
        <v/>
      </c>
      <c r="D2889" s="17" t="str">
        <f>IF(IFERROR(VLOOKUP(B2889,'[1]Vmesna vrtilna_SKLOP1'!B:J,6,0),"")=0,"",IFERROR(VLOOKUP(B2889,'[1]Vmesna vrtilna_SKLOP1'!B:J,6,0),""))</f>
        <v/>
      </c>
      <c r="E2889" s="16" t="str">
        <f>IF(IF('[1]Vmesna vrtilna_SKLOP1'!E2889&lt;&gt;"",'[1]Vmesna vrtilna_SKLOP1'!D2889,"")=0,"",IF('[1]Vmesna vrtilna_SKLOP1'!E2889&lt;&gt;"",'[1]Vmesna vrtilna_SKLOP1'!D2889,""))</f>
        <v/>
      </c>
      <c r="F2889" s="18" t="str">
        <f>IF('[1]Vmesna vrtilna_SKLOP1'!E2889&lt;&gt;"",'[1]Vmesna vrtilna_SKLOP1'!E2889,"")</f>
        <v>Enokrilna vrata (tip: V1); dim. ŠxV: 1x2,15m; Material: PVC, profil&gt;80mm ; steklo 8/16Ar/44.2; Rw,st.=42 (Rw,st.+Ctr ≥ 34 dB)</v>
      </c>
      <c r="G2889" s="15" t="str">
        <f>IF('[1]Vmesna vrtilna_SKLOP1'!E2889&lt;&gt;"",'[1]Vmesna vrtilna_SKLOP1'!F2889,"")</f>
        <v>[kos]</v>
      </c>
      <c r="H2889" s="19">
        <f>IF('[1]Vmesna vrtilna_SKLOP1'!F2889&lt;&gt;"",'[1]Vmesna vrtilna_SKLOP1'!I2889,"")</f>
        <v>1</v>
      </c>
      <c r="I2889" s="20" t="str">
        <f>IF(I2888="Skupaj:","DDV (22%):",IF(I2888="DDV (22%):","Skupaj z DDV:",IF(AND('[1]Vmesna vrtilna_SKLOP1'!C2889&lt;&gt;"",'[1]Vmesna vrtilna_SKLOP1'!E2889=""),"Skupaj:","")))</f>
        <v/>
      </c>
      <c r="J2889" s="21">
        <f t="shared" si="91"/>
        <v>0</v>
      </c>
      <c r="K2889" s="21">
        <f>IF(I2889="Skupaj z DDV:",SUM(K2887,K2888),IF(I2889="DDV (22%):",K2888*0.22,IF(AND('[1]Vmesna vrtilna_SKLOP1'!C2889&lt;&gt;"",'[1]Vmesna vrtilna_SKLOP1'!D2889=""),'[1]Vmesna vrtilna_SKLOP1'!J2889,IF(F2889&lt;&gt;"",IF('[1]Vmesna vrtilna_SKLOP1'!J2889&lt;&gt;"",'[1]Vmesna vrtilna_SKLOP1'!J2889,""),""))))</f>
        <v>579.73174599999993</v>
      </c>
      <c r="L2889" s="22">
        <f>IF(I2888="Skupaj:","DDV (22%):",IF(I2888="DDV (22%):","Skupaj z DDV:",IF(AND('[1]Vmesna vrtilna_SKLOP1'!C2889&lt;&gt;"",'[1]Vmesna vrtilna_SKLOP1'!E2889=""),"Skupaj:",IF(AND('[1]Vmesna vrtilna_SKLOP1'!C2889&lt;&gt;"",'[1]Vmesna vrtilna_SKLOP1'!D2889=""),'[1]Vmesna vrtilna_SKLOP1'!J2889,IF(F2889&lt;&gt;"",IF('[1]Vmesna vrtilna_SKLOP1'!J2889&lt;&gt;"",'[1]Vmesna vrtilna_SKLOP1'!J2889,""),"")))))</f>
        <v>579.73174599999993</v>
      </c>
      <c r="M2889" s="22">
        <f t="shared" si="90"/>
        <v>0</v>
      </c>
      <c r="N2889" s="22" t="str">
        <f>IF(IFERROR(VLOOKUP(B2889,'[1]Vmesna vrtilna_SKLOP1'!B:J,7,0),"")=0,"",IFERROR(VLOOKUP(B2889,'[1]Vmesna vrtilna_SKLOP1'!B:J,7,0),""))</f>
        <v/>
      </c>
      <c r="O2889" s="22"/>
    </row>
    <row r="2890" spans="2:15" ht="15" customHeight="1" x14ac:dyDescent="0.3">
      <c r="B2890" s="15" t="str">
        <f>IF(AND('[1]Vmesna vrtilna_SKLOP1'!B2890&lt;&gt;"",'[1]Vmesna vrtilna_SKLOP1'!C2890&lt;&gt;""),IF('[1]Vmesna vrtilna_SKLOP1'!B2890&lt;&gt;"",'[1]Vmesna vrtilna_SKLOP1'!B2890,""),"")</f>
        <v/>
      </c>
      <c r="C2890" s="16" t="str">
        <f>IF(OR(C2889="Posebna oblika",C2889="Kulturno zaščiten objekt",C2889="Kulturno zaščiten objekt, Posebna oblika"),"Glej zavihek POSEBNI POGOJI",IF(SUM(N2889:Q2889)=1,"Posebna oblika",IF(SUM(N2889:Q2889)=10,"Kulturno zaščiten objekt",IF(SUM(N2889:Q2889)=11,"Kulturno zaščiten objekt, Posebna oblika",IF(AND('[1]Vmesna vrtilna_SKLOP1'!C2890&lt;&gt;"",'[1]Vmesna vrtilna_SKLOP1'!D2890&lt;&gt;""),IF('[1]Vmesna vrtilna_SKLOP1'!C2890&lt;&gt;"",'[1]Vmesna vrtilna_SKLOP1'!C2890,""),"")))))</f>
        <v/>
      </c>
      <c r="D2890" s="17" t="str">
        <f>IF(IFERROR(VLOOKUP(B2890,'[1]Vmesna vrtilna_SKLOP1'!B:J,6,0),"")=0,"",IFERROR(VLOOKUP(B2890,'[1]Vmesna vrtilna_SKLOP1'!B:J,6,0),""))</f>
        <v/>
      </c>
      <c r="E2890" s="16" t="str">
        <f>IF(IF('[1]Vmesna vrtilna_SKLOP1'!E2890&lt;&gt;"",'[1]Vmesna vrtilna_SKLOP1'!D2890,"")=0,"",IF('[1]Vmesna vrtilna_SKLOP1'!E2890&lt;&gt;"",'[1]Vmesna vrtilna_SKLOP1'!D2890,""))</f>
        <v/>
      </c>
      <c r="F2890" s="18" t="str">
        <f>IF('[1]Vmesna vrtilna_SKLOP1'!E2890&lt;&gt;"",'[1]Vmesna vrtilna_SKLOP1'!E2890,"")</f>
        <v>Trikotno oz. trapezno okno (tip: O8); dim. ŠxV: 1,4x1,4m; Material: PVC, profil&gt;80mm ; steklo 10/16Ar/6; Rw,st.=40 (Rw,st.+Ctr ≥ 35 dB)</v>
      </c>
      <c r="G2890" s="15" t="str">
        <f>IF('[1]Vmesna vrtilna_SKLOP1'!E2890&lt;&gt;"",'[1]Vmesna vrtilna_SKLOP1'!F2890,"")</f>
        <v>[kos]</v>
      </c>
      <c r="H2890" s="19">
        <f>IF('[1]Vmesna vrtilna_SKLOP1'!F2890&lt;&gt;"",'[1]Vmesna vrtilna_SKLOP1'!I2890,"")</f>
        <v>1</v>
      </c>
      <c r="I2890" s="20" t="str">
        <f>IF(I2889="Skupaj:","DDV (22%):",IF(I2889="DDV (22%):","Skupaj z DDV:",IF(AND('[1]Vmesna vrtilna_SKLOP1'!C2890&lt;&gt;"",'[1]Vmesna vrtilna_SKLOP1'!E2890=""),"Skupaj:","")))</f>
        <v/>
      </c>
      <c r="J2890" s="21">
        <f t="shared" si="91"/>
        <v>0</v>
      </c>
      <c r="K2890" s="21">
        <f>IF(I2890="Skupaj z DDV:",SUM(K2888,K2889),IF(I2890="DDV (22%):",K2889*0.22,IF(AND('[1]Vmesna vrtilna_SKLOP1'!C2890&lt;&gt;"",'[1]Vmesna vrtilna_SKLOP1'!D2890=""),'[1]Vmesna vrtilna_SKLOP1'!J2890,IF(F2890&lt;&gt;"",IF('[1]Vmesna vrtilna_SKLOP1'!J2890&lt;&gt;"",'[1]Vmesna vrtilna_SKLOP1'!J2890,""),""))))</f>
        <v>587.60512127999993</v>
      </c>
      <c r="L2890" s="22">
        <f>IF(I2889="Skupaj:","DDV (22%):",IF(I2889="DDV (22%):","Skupaj z DDV:",IF(AND('[1]Vmesna vrtilna_SKLOP1'!C2890&lt;&gt;"",'[1]Vmesna vrtilna_SKLOP1'!E2890=""),"Skupaj:",IF(AND('[1]Vmesna vrtilna_SKLOP1'!C2890&lt;&gt;"",'[1]Vmesna vrtilna_SKLOP1'!D2890=""),'[1]Vmesna vrtilna_SKLOP1'!J2890,IF(F2890&lt;&gt;"",IF('[1]Vmesna vrtilna_SKLOP1'!J2890&lt;&gt;"",'[1]Vmesna vrtilna_SKLOP1'!J2890,""),"")))))</f>
        <v>587.60512127999993</v>
      </c>
      <c r="M2890" s="22">
        <f t="shared" si="90"/>
        <v>0</v>
      </c>
      <c r="N2890" s="22" t="str">
        <f>IF(IFERROR(VLOOKUP(B2890,'[1]Vmesna vrtilna_SKLOP1'!B:J,7,0),"")=0,"",IFERROR(VLOOKUP(B2890,'[1]Vmesna vrtilna_SKLOP1'!B:J,7,0),""))</f>
        <v/>
      </c>
      <c r="O2890" s="22"/>
    </row>
    <row r="2891" spans="2:15" ht="15" customHeight="1" x14ac:dyDescent="0.3">
      <c r="B2891" s="15" t="str">
        <f>IF(AND('[1]Vmesna vrtilna_SKLOP1'!B2891&lt;&gt;"",'[1]Vmesna vrtilna_SKLOP1'!C2891&lt;&gt;""),IF('[1]Vmesna vrtilna_SKLOP1'!B2891&lt;&gt;"",'[1]Vmesna vrtilna_SKLOP1'!B2891,""),"")</f>
        <v/>
      </c>
      <c r="C2891" s="16" t="str">
        <f>IF(OR(C2890="Posebna oblika",C2890="Kulturno zaščiten objekt",C2890="Kulturno zaščiten objekt, Posebna oblika"),"Glej zavihek POSEBNI POGOJI",IF(SUM(N2890:Q2890)=1,"Posebna oblika",IF(SUM(N2890:Q2890)=10,"Kulturno zaščiten objekt",IF(SUM(N2890:Q2890)=11,"Kulturno zaščiten objekt, Posebna oblika",IF(AND('[1]Vmesna vrtilna_SKLOP1'!C2891&lt;&gt;"",'[1]Vmesna vrtilna_SKLOP1'!D2891&lt;&gt;""),IF('[1]Vmesna vrtilna_SKLOP1'!C2891&lt;&gt;"",'[1]Vmesna vrtilna_SKLOP1'!C2891,""),"")))))</f>
        <v/>
      </c>
      <c r="D2891" s="17" t="str">
        <f>IF(IFERROR(VLOOKUP(B2891,'[1]Vmesna vrtilna_SKLOP1'!B:J,6,0),"")=0,"",IFERROR(VLOOKUP(B2891,'[1]Vmesna vrtilna_SKLOP1'!B:J,6,0),""))</f>
        <v/>
      </c>
      <c r="E2891" s="16" t="str">
        <f>IF(IF('[1]Vmesna vrtilna_SKLOP1'!E2891&lt;&gt;"",'[1]Vmesna vrtilna_SKLOP1'!D2891,"")=0,"",IF('[1]Vmesna vrtilna_SKLOP1'!E2891&lt;&gt;"",'[1]Vmesna vrtilna_SKLOP1'!D2891,""))</f>
        <v/>
      </c>
      <c r="F2891" s="18" t="str">
        <f>IF('[1]Vmesna vrtilna_SKLOP1'!E2891&lt;&gt;"",'[1]Vmesna vrtilna_SKLOP1'!E2891,"")</f>
        <v>Dvokrilno okno (tip: O3); dim. ŠxV: 1,6x1,4m; Material: PVC, profil&gt;80mm ; steklo 10/16Ar/6; Rw,st.=40 (Rw,st.+Ctr ≥ 35 dB)</v>
      </c>
      <c r="G2891" s="15" t="str">
        <f>IF('[1]Vmesna vrtilna_SKLOP1'!E2891&lt;&gt;"",'[1]Vmesna vrtilna_SKLOP1'!F2891,"")</f>
        <v>[kos]</v>
      </c>
      <c r="H2891" s="19">
        <f>IF('[1]Vmesna vrtilna_SKLOP1'!F2891&lt;&gt;"",'[1]Vmesna vrtilna_SKLOP1'!I2891,"")</f>
        <v>1</v>
      </c>
      <c r="I2891" s="20" t="str">
        <f>IF(I2890="Skupaj:","DDV (22%):",IF(I2890="DDV (22%):","Skupaj z DDV:",IF(AND('[1]Vmesna vrtilna_SKLOP1'!C2891&lt;&gt;"",'[1]Vmesna vrtilna_SKLOP1'!E2891=""),"Skupaj:","")))</f>
        <v/>
      </c>
      <c r="J2891" s="21">
        <f t="shared" si="91"/>
        <v>0</v>
      </c>
      <c r="K2891" s="21">
        <f>IF(I2891="Skupaj z DDV:",SUM(K2889,K2890),IF(I2891="DDV (22%):",K2890*0.22,IF(AND('[1]Vmesna vrtilna_SKLOP1'!C2891&lt;&gt;"",'[1]Vmesna vrtilna_SKLOP1'!D2891=""),'[1]Vmesna vrtilna_SKLOP1'!J2891,IF(F2891&lt;&gt;"",IF('[1]Vmesna vrtilna_SKLOP1'!J2891&lt;&gt;"",'[1]Vmesna vrtilna_SKLOP1'!J2891,""),""))))</f>
        <v>601.552572672</v>
      </c>
      <c r="L2891" s="22">
        <f>IF(I2890="Skupaj:","DDV (22%):",IF(I2890="DDV (22%):","Skupaj z DDV:",IF(AND('[1]Vmesna vrtilna_SKLOP1'!C2891&lt;&gt;"",'[1]Vmesna vrtilna_SKLOP1'!E2891=""),"Skupaj:",IF(AND('[1]Vmesna vrtilna_SKLOP1'!C2891&lt;&gt;"",'[1]Vmesna vrtilna_SKLOP1'!D2891=""),'[1]Vmesna vrtilna_SKLOP1'!J2891,IF(F2891&lt;&gt;"",IF('[1]Vmesna vrtilna_SKLOP1'!J2891&lt;&gt;"",'[1]Vmesna vrtilna_SKLOP1'!J2891,""),"")))))</f>
        <v>601.552572672</v>
      </c>
      <c r="M2891" s="22">
        <f t="shared" si="90"/>
        <v>0</v>
      </c>
      <c r="N2891" s="22" t="str">
        <f>IF(IFERROR(VLOOKUP(B2891,'[1]Vmesna vrtilna_SKLOP1'!B:J,7,0),"")=0,"",IFERROR(VLOOKUP(B2891,'[1]Vmesna vrtilna_SKLOP1'!B:J,7,0),""))</f>
        <v/>
      </c>
      <c r="O2891" s="22"/>
    </row>
    <row r="2892" spans="2:15" ht="15" customHeight="1" x14ac:dyDescent="0.3">
      <c r="B2892" s="15" t="str">
        <f>IF(AND('[1]Vmesna vrtilna_SKLOP1'!B2892&lt;&gt;"",'[1]Vmesna vrtilna_SKLOP1'!C2892&lt;&gt;""),IF('[1]Vmesna vrtilna_SKLOP1'!B2892&lt;&gt;"",'[1]Vmesna vrtilna_SKLOP1'!B2892,""),"")</f>
        <v/>
      </c>
      <c r="C2892" s="16" t="str">
        <f>IF(OR(C2891="Posebna oblika",C2891="Kulturno zaščiten objekt",C2891="Kulturno zaščiten objekt, Posebna oblika"),"Glej zavihek POSEBNI POGOJI",IF(SUM(N2891:Q2891)=1,"Posebna oblika",IF(SUM(N2891:Q2891)=10,"Kulturno zaščiten objekt",IF(SUM(N2891:Q2891)=11,"Kulturno zaščiten objekt, Posebna oblika",IF(AND('[1]Vmesna vrtilna_SKLOP1'!C2892&lt;&gt;"",'[1]Vmesna vrtilna_SKLOP1'!D2892&lt;&gt;""),IF('[1]Vmesna vrtilna_SKLOP1'!C2892&lt;&gt;"",'[1]Vmesna vrtilna_SKLOP1'!C2892,""),"")))))</f>
        <v/>
      </c>
      <c r="D2892" s="17" t="str">
        <f>IF(IFERROR(VLOOKUP(B2892,'[1]Vmesna vrtilna_SKLOP1'!B:J,6,0),"")=0,"",IFERROR(VLOOKUP(B2892,'[1]Vmesna vrtilna_SKLOP1'!B:J,6,0),""))</f>
        <v/>
      </c>
      <c r="E2892" s="16" t="str">
        <f>IF(IF('[1]Vmesna vrtilna_SKLOP1'!E2892&lt;&gt;"",'[1]Vmesna vrtilna_SKLOP1'!D2892,"")=0,"",IF('[1]Vmesna vrtilna_SKLOP1'!E2892&lt;&gt;"",'[1]Vmesna vrtilna_SKLOP1'!D2892,""))</f>
        <v/>
      </c>
      <c r="F2892" s="18" t="str">
        <f>IF('[1]Vmesna vrtilna_SKLOP1'!E2892&lt;&gt;"",'[1]Vmesna vrtilna_SKLOP1'!E2892,"")</f>
        <v>Enokrilna vrata (tip: V1); dim. ŠxV: 1x2,1m; Material: PVC, profil&gt;80mm ; steklo 6/16Ar/44.2; Rw,st.=41 (Rw,st.+Ctr ≥ 35 dB)</v>
      </c>
      <c r="G2892" s="15" t="str">
        <f>IF('[1]Vmesna vrtilna_SKLOP1'!E2892&lt;&gt;"",'[1]Vmesna vrtilna_SKLOP1'!F2892,"")</f>
        <v>[kos]</v>
      </c>
      <c r="H2892" s="19">
        <f>IF('[1]Vmesna vrtilna_SKLOP1'!F2892&lt;&gt;"",'[1]Vmesna vrtilna_SKLOP1'!I2892,"")</f>
        <v>1</v>
      </c>
      <c r="I2892" s="20" t="str">
        <f>IF(I2891="Skupaj:","DDV (22%):",IF(I2891="DDV (22%):","Skupaj z DDV:",IF(AND('[1]Vmesna vrtilna_SKLOP1'!C2892&lt;&gt;"",'[1]Vmesna vrtilna_SKLOP1'!E2892=""),"Skupaj:","")))</f>
        <v/>
      </c>
      <c r="J2892" s="21">
        <f t="shared" si="91"/>
        <v>0</v>
      </c>
      <c r="K2892" s="21">
        <f>IF(I2892="Skupaj z DDV:",SUM(K2890,K2891),IF(I2892="DDV (22%):",K2891*0.22,IF(AND('[1]Vmesna vrtilna_SKLOP1'!C2892&lt;&gt;"",'[1]Vmesna vrtilna_SKLOP1'!D2892=""),'[1]Vmesna vrtilna_SKLOP1'!J2892,IF(F2892&lt;&gt;"",IF('[1]Vmesna vrtilna_SKLOP1'!J2892&lt;&gt;"",'[1]Vmesna vrtilna_SKLOP1'!J2892,""),""))))</f>
        <v>548.81457599999999</v>
      </c>
      <c r="L2892" s="22">
        <f>IF(I2891="Skupaj:","DDV (22%):",IF(I2891="DDV (22%):","Skupaj z DDV:",IF(AND('[1]Vmesna vrtilna_SKLOP1'!C2892&lt;&gt;"",'[1]Vmesna vrtilna_SKLOP1'!E2892=""),"Skupaj:",IF(AND('[1]Vmesna vrtilna_SKLOP1'!C2892&lt;&gt;"",'[1]Vmesna vrtilna_SKLOP1'!D2892=""),'[1]Vmesna vrtilna_SKLOP1'!J2892,IF(F2892&lt;&gt;"",IF('[1]Vmesna vrtilna_SKLOP1'!J2892&lt;&gt;"",'[1]Vmesna vrtilna_SKLOP1'!J2892,""),"")))))</f>
        <v>548.81457599999999</v>
      </c>
      <c r="M2892" s="22">
        <f t="shared" si="90"/>
        <v>0</v>
      </c>
      <c r="N2892" s="22" t="str">
        <f>IF(IFERROR(VLOOKUP(B2892,'[1]Vmesna vrtilna_SKLOP1'!B:J,7,0),"")=0,"",IFERROR(VLOOKUP(B2892,'[1]Vmesna vrtilna_SKLOP1'!B:J,7,0),""))</f>
        <v/>
      </c>
      <c r="O2892" s="22"/>
    </row>
    <row r="2893" spans="2:15" ht="15" customHeight="1" x14ac:dyDescent="0.3">
      <c r="B2893" s="15" t="str">
        <f>IF(AND('[1]Vmesna vrtilna_SKLOP1'!B2893&lt;&gt;"",'[1]Vmesna vrtilna_SKLOP1'!C2893&lt;&gt;""),IF('[1]Vmesna vrtilna_SKLOP1'!B2893&lt;&gt;"",'[1]Vmesna vrtilna_SKLOP1'!B2893,""),"")</f>
        <v/>
      </c>
      <c r="C2893" s="16" t="str">
        <f>IF(OR(C2892="Posebna oblika",C2892="Kulturno zaščiten objekt",C2892="Kulturno zaščiten objekt, Posebna oblika"),"Glej zavihek POSEBNI POGOJI",IF(SUM(N2892:Q2892)=1,"Posebna oblika",IF(SUM(N2892:Q2892)=10,"Kulturno zaščiten objekt",IF(SUM(N2892:Q2892)=11,"Kulturno zaščiten objekt, Posebna oblika",IF(AND('[1]Vmesna vrtilna_SKLOP1'!C2893&lt;&gt;"",'[1]Vmesna vrtilna_SKLOP1'!D2893&lt;&gt;""),IF('[1]Vmesna vrtilna_SKLOP1'!C2893&lt;&gt;"",'[1]Vmesna vrtilna_SKLOP1'!C2893,""),"")))))</f>
        <v/>
      </c>
      <c r="D2893" s="17" t="str">
        <f>IF(IFERROR(VLOOKUP(B2893,'[1]Vmesna vrtilna_SKLOP1'!B:J,6,0),"")=0,"",IFERROR(VLOOKUP(B2893,'[1]Vmesna vrtilna_SKLOP1'!B:J,6,0),""))</f>
        <v/>
      </c>
      <c r="E2893" s="16" t="str">
        <f>IF(IF('[1]Vmesna vrtilna_SKLOP1'!E2893&lt;&gt;"",'[1]Vmesna vrtilna_SKLOP1'!D2893,"")=0,"",IF('[1]Vmesna vrtilna_SKLOP1'!E2893&lt;&gt;"",'[1]Vmesna vrtilna_SKLOP1'!D2893,""))</f>
        <v/>
      </c>
      <c r="F2893" s="18" t="str">
        <f>IF('[1]Vmesna vrtilna_SKLOP1'!E2893&lt;&gt;"",'[1]Vmesna vrtilna_SKLOP1'!E2893,"")</f>
        <v>Trikotno oz. trapezno okno (tip: O8); dim. ŠxV: 1,4x1,4m; Material: PVC, profil&gt;80mm ; steklo 6/16Ar/44.2; Rw,st.=41 (Rw,st.+Ctr ≥ 35 dB)</v>
      </c>
      <c r="G2893" s="15" t="str">
        <f>IF('[1]Vmesna vrtilna_SKLOP1'!E2893&lt;&gt;"",'[1]Vmesna vrtilna_SKLOP1'!F2893,"")</f>
        <v>[kos]</v>
      </c>
      <c r="H2893" s="19">
        <f>IF('[1]Vmesna vrtilna_SKLOP1'!F2893&lt;&gt;"",'[1]Vmesna vrtilna_SKLOP1'!I2893,"")</f>
        <v>1</v>
      </c>
      <c r="I2893" s="20" t="str">
        <f>IF(I2892="Skupaj:","DDV (22%):",IF(I2892="DDV (22%):","Skupaj z DDV:",IF(AND('[1]Vmesna vrtilna_SKLOP1'!C2893&lt;&gt;"",'[1]Vmesna vrtilna_SKLOP1'!E2893=""),"Skupaj:","")))</f>
        <v/>
      </c>
      <c r="J2893" s="21">
        <f t="shared" si="91"/>
        <v>0</v>
      </c>
      <c r="K2893" s="21">
        <f>IF(I2893="Skupaj z DDV:",SUM(K2891,K2892),IF(I2893="DDV (22%):",K2892*0.22,IF(AND('[1]Vmesna vrtilna_SKLOP1'!C2893&lt;&gt;"",'[1]Vmesna vrtilna_SKLOP1'!D2893=""),'[1]Vmesna vrtilna_SKLOP1'!J2893,IF(F2893&lt;&gt;"",IF('[1]Vmesna vrtilna_SKLOP1'!J2893&lt;&gt;"",'[1]Vmesna vrtilna_SKLOP1'!J2893,""),""))))</f>
        <v>641.64232127999992</v>
      </c>
      <c r="L2893" s="22">
        <f>IF(I2892="Skupaj:","DDV (22%):",IF(I2892="DDV (22%):","Skupaj z DDV:",IF(AND('[1]Vmesna vrtilna_SKLOP1'!C2893&lt;&gt;"",'[1]Vmesna vrtilna_SKLOP1'!E2893=""),"Skupaj:",IF(AND('[1]Vmesna vrtilna_SKLOP1'!C2893&lt;&gt;"",'[1]Vmesna vrtilna_SKLOP1'!D2893=""),'[1]Vmesna vrtilna_SKLOP1'!J2893,IF(F2893&lt;&gt;"",IF('[1]Vmesna vrtilna_SKLOP1'!J2893&lt;&gt;"",'[1]Vmesna vrtilna_SKLOP1'!J2893,""),"")))))</f>
        <v>641.64232127999992</v>
      </c>
      <c r="M2893" s="22">
        <f t="shared" si="90"/>
        <v>0</v>
      </c>
      <c r="N2893" s="22" t="str">
        <f>IF(IFERROR(VLOOKUP(B2893,'[1]Vmesna vrtilna_SKLOP1'!B:J,7,0),"")=0,"",IFERROR(VLOOKUP(B2893,'[1]Vmesna vrtilna_SKLOP1'!B:J,7,0),""))</f>
        <v/>
      </c>
      <c r="O2893" s="22"/>
    </row>
    <row r="2894" spans="2:15" ht="15" customHeight="1" x14ac:dyDescent="0.3">
      <c r="B2894" s="15" t="str">
        <f>IF(AND('[1]Vmesna vrtilna_SKLOP1'!B2894&lt;&gt;"",'[1]Vmesna vrtilna_SKLOP1'!C2894&lt;&gt;""),IF('[1]Vmesna vrtilna_SKLOP1'!B2894&lt;&gt;"",'[1]Vmesna vrtilna_SKLOP1'!B2894,""),"")</f>
        <v/>
      </c>
      <c r="C2894" s="16" t="str">
        <f>IF(OR(C2893="Posebna oblika",C2893="Kulturno zaščiten objekt",C2893="Kulturno zaščiten objekt, Posebna oblika"),"Glej zavihek POSEBNI POGOJI",IF(SUM(N2893:Q2893)=1,"Posebna oblika",IF(SUM(N2893:Q2893)=10,"Kulturno zaščiten objekt",IF(SUM(N2893:Q2893)=11,"Kulturno zaščiten objekt, Posebna oblika",IF(AND('[1]Vmesna vrtilna_SKLOP1'!C2894&lt;&gt;"",'[1]Vmesna vrtilna_SKLOP1'!D2894&lt;&gt;""),IF('[1]Vmesna vrtilna_SKLOP1'!C2894&lt;&gt;"",'[1]Vmesna vrtilna_SKLOP1'!C2894,""),"")))))</f>
        <v/>
      </c>
      <c r="D2894" s="17" t="str">
        <f>IF(IFERROR(VLOOKUP(B2894,'[1]Vmesna vrtilna_SKLOP1'!B:J,6,0),"")=0,"",IFERROR(VLOOKUP(B2894,'[1]Vmesna vrtilna_SKLOP1'!B:J,6,0),""))</f>
        <v/>
      </c>
      <c r="E2894" s="16" t="str">
        <f>IF(IF('[1]Vmesna vrtilna_SKLOP1'!E2894&lt;&gt;"",'[1]Vmesna vrtilna_SKLOP1'!D2894,"")=0,"",IF('[1]Vmesna vrtilna_SKLOP1'!E2894&lt;&gt;"",'[1]Vmesna vrtilna_SKLOP1'!D2894,""))</f>
        <v/>
      </c>
      <c r="F2894" s="18" t="str">
        <f>IF('[1]Vmesna vrtilna_SKLOP1'!E2894&lt;&gt;"",'[1]Vmesna vrtilna_SKLOP1'!E2894,"")</f>
        <v>Enokrilno okno (tip: O1); dim. ŠxV: 1,4x1,4m; Material: PVC ; steklo 6/16Ar/4; Rw,st.=36 (Rw,st.+Ctr ≥ 31 dB)</v>
      </c>
      <c r="G2894" s="15" t="str">
        <f>IF('[1]Vmesna vrtilna_SKLOP1'!E2894&lt;&gt;"",'[1]Vmesna vrtilna_SKLOP1'!F2894,"")</f>
        <v>[kos]</v>
      </c>
      <c r="H2894" s="19">
        <f>IF('[1]Vmesna vrtilna_SKLOP1'!F2894&lt;&gt;"",'[1]Vmesna vrtilna_SKLOP1'!I2894,"")</f>
        <v>1</v>
      </c>
      <c r="I2894" s="20" t="str">
        <f>IF(I2893="Skupaj:","DDV (22%):",IF(I2893="DDV (22%):","Skupaj z DDV:",IF(AND('[1]Vmesna vrtilna_SKLOP1'!C2894&lt;&gt;"",'[1]Vmesna vrtilna_SKLOP1'!E2894=""),"Skupaj:","")))</f>
        <v/>
      </c>
      <c r="J2894" s="21">
        <f t="shared" si="91"/>
        <v>0</v>
      </c>
      <c r="K2894" s="21">
        <f>IF(I2894="Skupaj z DDV:",SUM(K2892,K2893),IF(I2894="DDV (22%):",K2893*0.22,IF(AND('[1]Vmesna vrtilna_SKLOP1'!C2894&lt;&gt;"",'[1]Vmesna vrtilna_SKLOP1'!D2894=""),'[1]Vmesna vrtilna_SKLOP1'!J2894,IF(F2894&lt;&gt;"",IF('[1]Vmesna vrtilna_SKLOP1'!J2894&lt;&gt;"",'[1]Vmesna vrtilna_SKLOP1'!J2894,""),""))))</f>
        <v>320.23899040000003</v>
      </c>
      <c r="L2894" s="22">
        <f>IF(I2893="Skupaj:","DDV (22%):",IF(I2893="DDV (22%):","Skupaj z DDV:",IF(AND('[1]Vmesna vrtilna_SKLOP1'!C2894&lt;&gt;"",'[1]Vmesna vrtilna_SKLOP1'!E2894=""),"Skupaj:",IF(AND('[1]Vmesna vrtilna_SKLOP1'!C2894&lt;&gt;"",'[1]Vmesna vrtilna_SKLOP1'!D2894=""),'[1]Vmesna vrtilna_SKLOP1'!J2894,IF(F2894&lt;&gt;"",IF('[1]Vmesna vrtilna_SKLOP1'!J2894&lt;&gt;"",'[1]Vmesna vrtilna_SKLOP1'!J2894,""),"")))))</f>
        <v>320.23899040000003</v>
      </c>
      <c r="M2894" s="22">
        <f t="shared" si="90"/>
        <v>0</v>
      </c>
      <c r="N2894" s="22" t="str">
        <f>IF(IFERROR(VLOOKUP(B2894,'[1]Vmesna vrtilna_SKLOP1'!B:J,7,0),"")=0,"",IFERROR(VLOOKUP(B2894,'[1]Vmesna vrtilna_SKLOP1'!B:J,7,0),""))</f>
        <v/>
      </c>
      <c r="O2894" s="22"/>
    </row>
    <row r="2895" spans="2:15" ht="15" customHeight="1" x14ac:dyDescent="0.3">
      <c r="B2895" s="15" t="str">
        <f>IF(AND('[1]Vmesna vrtilna_SKLOP1'!B2895&lt;&gt;"",'[1]Vmesna vrtilna_SKLOP1'!C2895&lt;&gt;""),IF('[1]Vmesna vrtilna_SKLOP1'!B2895&lt;&gt;"",'[1]Vmesna vrtilna_SKLOP1'!B2895,""),"")</f>
        <v/>
      </c>
      <c r="C2895" s="16" t="str">
        <f>IF(OR(C2894="Posebna oblika",C2894="Kulturno zaščiten objekt",C2894="Kulturno zaščiten objekt, Posebna oblika"),"Glej zavihek POSEBNI POGOJI",IF(SUM(N2894:Q2894)=1,"Posebna oblika",IF(SUM(N2894:Q2894)=10,"Kulturno zaščiten objekt",IF(SUM(N2894:Q2894)=11,"Kulturno zaščiten objekt, Posebna oblika",IF(AND('[1]Vmesna vrtilna_SKLOP1'!C2895&lt;&gt;"",'[1]Vmesna vrtilna_SKLOP1'!D2895&lt;&gt;""),IF('[1]Vmesna vrtilna_SKLOP1'!C2895&lt;&gt;"",'[1]Vmesna vrtilna_SKLOP1'!C2895,""),"")))))</f>
        <v/>
      </c>
      <c r="D2895" s="17" t="str">
        <f>IF(IFERROR(VLOOKUP(B2895,'[1]Vmesna vrtilna_SKLOP1'!B:J,6,0),"")=0,"",IFERROR(VLOOKUP(B2895,'[1]Vmesna vrtilna_SKLOP1'!B:J,6,0),""))</f>
        <v/>
      </c>
      <c r="E2895" s="16" t="str">
        <f>IF(IF('[1]Vmesna vrtilna_SKLOP1'!E2895&lt;&gt;"",'[1]Vmesna vrtilna_SKLOP1'!D2895,"")=0,"",IF('[1]Vmesna vrtilna_SKLOP1'!E2895&lt;&gt;"",'[1]Vmesna vrtilna_SKLOP1'!D2895,""))</f>
        <v/>
      </c>
      <c r="F2895" s="18" t="str">
        <f>IF('[1]Vmesna vrtilna_SKLOP1'!E2895&lt;&gt;"",'[1]Vmesna vrtilna_SKLOP1'!E2895,"")</f>
        <v>Vhodna vrata (tip: VH); dim. ŠxV: 1x2,05m; Material: Les; Rw,krilo=40 dBA</v>
      </c>
      <c r="G2895" s="15" t="str">
        <f>IF('[1]Vmesna vrtilna_SKLOP1'!E2895&lt;&gt;"",'[1]Vmesna vrtilna_SKLOP1'!F2895,"")</f>
        <v>[kos]</v>
      </c>
      <c r="H2895" s="19">
        <f>IF('[1]Vmesna vrtilna_SKLOP1'!F2895&lt;&gt;"",'[1]Vmesna vrtilna_SKLOP1'!I2895,"")</f>
        <v>1</v>
      </c>
      <c r="I2895" s="20" t="str">
        <f>IF(I2894="Skupaj:","DDV (22%):",IF(I2894="DDV (22%):","Skupaj z DDV:",IF(AND('[1]Vmesna vrtilna_SKLOP1'!C2895&lt;&gt;"",'[1]Vmesna vrtilna_SKLOP1'!E2895=""),"Skupaj:","")))</f>
        <v/>
      </c>
      <c r="J2895" s="21">
        <f t="shared" si="91"/>
        <v>0</v>
      </c>
      <c r="K2895" s="21">
        <f>IF(I2895="Skupaj z DDV:",SUM(K2893,K2894),IF(I2895="DDV (22%):",K2894*0.22,IF(AND('[1]Vmesna vrtilna_SKLOP1'!C2895&lt;&gt;"",'[1]Vmesna vrtilna_SKLOP1'!D2895=""),'[1]Vmesna vrtilna_SKLOP1'!J2895,IF(F2895&lt;&gt;"",IF('[1]Vmesna vrtilna_SKLOP1'!J2895&lt;&gt;"",'[1]Vmesna vrtilna_SKLOP1'!J2895,""),""))))</f>
        <v>2990</v>
      </c>
      <c r="L2895" s="22">
        <f>IF(I2894="Skupaj:","DDV (22%):",IF(I2894="DDV (22%):","Skupaj z DDV:",IF(AND('[1]Vmesna vrtilna_SKLOP1'!C2895&lt;&gt;"",'[1]Vmesna vrtilna_SKLOP1'!E2895=""),"Skupaj:",IF(AND('[1]Vmesna vrtilna_SKLOP1'!C2895&lt;&gt;"",'[1]Vmesna vrtilna_SKLOP1'!D2895=""),'[1]Vmesna vrtilna_SKLOP1'!J2895,IF(F2895&lt;&gt;"",IF('[1]Vmesna vrtilna_SKLOP1'!J2895&lt;&gt;"",'[1]Vmesna vrtilna_SKLOP1'!J2895,""),"")))))</f>
        <v>2990</v>
      </c>
      <c r="M2895" s="22">
        <f t="shared" si="90"/>
        <v>0</v>
      </c>
      <c r="N2895" s="22" t="str">
        <f>IF(IFERROR(VLOOKUP(B2895,'[1]Vmesna vrtilna_SKLOP1'!B:J,7,0),"")=0,"",IFERROR(VLOOKUP(B2895,'[1]Vmesna vrtilna_SKLOP1'!B:J,7,0),""))</f>
        <v/>
      </c>
      <c r="O2895" s="22"/>
    </row>
    <row r="2896" spans="2:15" ht="15" customHeight="1" x14ac:dyDescent="0.3">
      <c r="B2896" s="15" t="str">
        <f>IF(AND('[1]Vmesna vrtilna_SKLOP1'!B2896&lt;&gt;"",'[1]Vmesna vrtilna_SKLOP1'!C2896&lt;&gt;""),IF('[1]Vmesna vrtilna_SKLOP1'!B2896&lt;&gt;"",'[1]Vmesna vrtilna_SKLOP1'!B2896,""),"")</f>
        <v/>
      </c>
      <c r="C2896" s="16" t="str">
        <f>IF(OR(C2895="Posebna oblika",C2895="Kulturno zaščiten objekt",C2895="Kulturno zaščiten objekt, Posebna oblika"),"Glej zavihek POSEBNI POGOJI",IF(SUM(N2895:Q2895)=1,"Posebna oblika",IF(SUM(N2895:Q2895)=10,"Kulturno zaščiten objekt",IF(SUM(N2895:Q2895)=11,"Kulturno zaščiten objekt, Posebna oblika",IF(AND('[1]Vmesna vrtilna_SKLOP1'!C2896&lt;&gt;"",'[1]Vmesna vrtilna_SKLOP1'!D2896&lt;&gt;""),IF('[1]Vmesna vrtilna_SKLOP1'!C2896&lt;&gt;"",'[1]Vmesna vrtilna_SKLOP1'!C2896,""),"")))))</f>
        <v/>
      </c>
      <c r="D2896" s="17" t="str">
        <f>IF(IFERROR(VLOOKUP(B2896,'[1]Vmesna vrtilna_SKLOP1'!B:J,6,0),"")=0,"",IFERROR(VLOOKUP(B2896,'[1]Vmesna vrtilna_SKLOP1'!B:J,6,0),""))</f>
        <v/>
      </c>
      <c r="E2896" s="16" t="str">
        <f>IF(IF('[1]Vmesna vrtilna_SKLOP1'!E2896&lt;&gt;"",'[1]Vmesna vrtilna_SKLOP1'!D2896,"")=0,"",IF('[1]Vmesna vrtilna_SKLOP1'!E2896&lt;&gt;"",'[1]Vmesna vrtilna_SKLOP1'!D2896,""))</f>
        <v/>
      </c>
      <c r="F2896" s="18" t="str">
        <f>IF('[1]Vmesna vrtilna_SKLOP1'!E2896&lt;&gt;"",'[1]Vmesna vrtilna_SKLOP1'!E2896,"")</f>
        <v>Strešno okno (tip: O9); dim. ŠxV: 0,75x1,4m; Material: PVC ; steklo 6/16Ar/4; Rw,st.=36 (Rw,st.+Ctr ≥ 31 dB)</v>
      </c>
      <c r="G2896" s="15" t="str">
        <f>IF('[1]Vmesna vrtilna_SKLOP1'!E2896&lt;&gt;"",'[1]Vmesna vrtilna_SKLOP1'!F2896,"")</f>
        <v>[kos]</v>
      </c>
      <c r="H2896" s="19">
        <f>IF('[1]Vmesna vrtilna_SKLOP1'!F2896&lt;&gt;"",'[1]Vmesna vrtilna_SKLOP1'!I2896,"")</f>
        <v>1</v>
      </c>
      <c r="I2896" s="20" t="str">
        <f>IF(I2895="Skupaj:","DDV (22%):",IF(I2895="DDV (22%):","Skupaj z DDV:",IF(AND('[1]Vmesna vrtilna_SKLOP1'!C2896&lt;&gt;"",'[1]Vmesna vrtilna_SKLOP1'!E2896=""),"Skupaj:","")))</f>
        <v/>
      </c>
      <c r="J2896" s="21">
        <f t="shared" si="91"/>
        <v>0</v>
      </c>
      <c r="K2896" s="21">
        <f>IF(I2896="Skupaj z DDV:",SUM(K2894,K2895),IF(I2896="DDV (22%):",K2895*0.22,IF(AND('[1]Vmesna vrtilna_SKLOP1'!C2896&lt;&gt;"",'[1]Vmesna vrtilna_SKLOP1'!D2896=""),'[1]Vmesna vrtilna_SKLOP1'!J2896,IF(F2896&lt;&gt;"",IF('[1]Vmesna vrtilna_SKLOP1'!J2896&lt;&gt;"",'[1]Vmesna vrtilna_SKLOP1'!J2896,""),""))))</f>
        <v>668.47518249999996</v>
      </c>
      <c r="L2896" s="22">
        <f>IF(I2895="Skupaj:","DDV (22%):",IF(I2895="DDV (22%):","Skupaj z DDV:",IF(AND('[1]Vmesna vrtilna_SKLOP1'!C2896&lt;&gt;"",'[1]Vmesna vrtilna_SKLOP1'!E2896=""),"Skupaj:",IF(AND('[1]Vmesna vrtilna_SKLOP1'!C2896&lt;&gt;"",'[1]Vmesna vrtilna_SKLOP1'!D2896=""),'[1]Vmesna vrtilna_SKLOP1'!J2896,IF(F2896&lt;&gt;"",IF('[1]Vmesna vrtilna_SKLOP1'!J2896&lt;&gt;"",'[1]Vmesna vrtilna_SKLOP1'!J2896,""),"")))))</f>
        <v>668.47518249999996</v>
      </c>
      <c r="M2896" s="22">
        <f t="shared" si="90"/>
        <v>0</v>
      </c>
      <c r="N2896" s="22" t="str">
        <f>IF(IFERROR(VLOOKUP(B2896,'[1]Vmesna vrtilna_SKLOP1'!B:J,7,0),"")=0,"",IFERROR(VLOOKUP(B2896,'[1]Vmesna vrtilna_SKLOP1'!B:J,7,0),""))</f>
        <v/>
      </c>
      <c r="O2896" s="22"/>
    </row>
    <row r="2897" spans="2:15" ht="15" customHeight="1" x14ac:dyDescent="0.3">
      <c r="B2897" s="15" t="str">
        <f>IF(AND('[1]Vmesna vrtilna_SKLOP1'!B2897&lt;&gt;"",'[1]Vmesna vrtilna_SKLOP1'!C2897&lt;&gt;""),IF('[1]Vmesna vrtilna_SKLOP1'!B2897&lt;&gt;"",'[1]Vmesna vrtilna_SKLOP1'!B2897,""),"")</f>
        <v/>
      </c>
      <c r="C2897" s="16" t="str">
        <f>IF(OR(C2896="Posebna oblika",C2896="Kulturno zaščiten objekt",C2896="Kulturno zaščiten objekt, Posebna oblika"),"Glej zavihek POSEBNI POGOJI",IF(SUM(N2896:Q2896)=1,"Posebna oblika",IF(SUM(N2896:Q2896)=10,"Kulturno zaščiten objekt",IF(SUM(N2896:Q2896)=11,"Kulturno zaščiten objekt, Posebna oblika",IF(AND('[1]Vmesna vrtilna_SKLOP1'!C2897&lt;&gt;"",'[1]Vmesna vrtilna_SKLOP1'!D2897&lt;&gt;""),IF('[1]Vmesna vrtilna_SKLOP1'!C2897&lt;&gt;"",'[1]Vmesna vrtilna_SKLOP1'!C2897,""),"")))))</f>
        <v/>
      </c>
      <c r="D2897" s="17" t="str">
        <f>IF(IFERROR(VLOOKUP(B2897,'[1]Vmesna vrtilna_SKLOP1'!B:J,6,0),"")=0,"",IFERROR(VLOOKUP(B2897,'[1]Vmesna vrtilna_SKLOP1'!B:J,6,0),""))</f>
        <v/>
      </c>
      <c r="E2897" s="16" t="str">
        <f>IF(IF('[1]Vmesna vrtilna_SKLOP1'!E2897&lt;&gt;"",'[1]Vmesna vrtilna_SKLOP1'!D2897,"")=0,"",IF('[1]Vmesna vrtilna_SKLOP1'!E2897&lt;&gt;"",'[1]Vmesna vrtilna_SKLOP1'!D2897,""))</f>
        <v/>
      </c>
      <c r="F2897" s="18" t="str">
        <f>IF('[1]Vmesna vrtilna_SKLOP1'!E2897&lt;&gt;"",'[1]Vmesna vrtilna_SKLOP1'!E2897,"")</f>
        <v>Enokrilno okno (tip: O1); dim. ŠxV: 0,95x1,4m; Material: PVC ; steklo 6/16Ar/4; Rw,st.=36 (Rw,st.+Ctr ≥ 31 dB)</v>
      </c>
      <c r="G2897" s="15" t="str">
        <f>IF('[1]Vmesna vrtilna_SKLOP1'!E2897&lt;&gt;"",'[1]Vmesna vrtilna_SKLOP1'!F2897,"")</f>
        <v>[kos]</v>
      </c>
      <c r="H2897" s="19">
        <f>IF('[1]Vmesna vrtilna_SKLOP1'!F2897&lt;&gt;"",'[1]Vmesna vrtilna_SKLOP1'!I2897,"")</f>
        <v>1</v>
      </c>
      <c r="I2897" s="20" t="str">
        <f>IF(I2896="Skupaj:","DDV (22%):",IF(I2896="DDV (22%):","Skupaj z DDV:",IF(AND('[1]Vmesna vrtilna_SKLOP1'!C2897&lt;&gt;"",'[1]Vmesna vrtilna_SKLOP1'!E2897=""),"Skupaj:","")))</f>
        <v/>
      </c>
      <c r="J2897" s="21">
        <f t="shared" si="91"/>
        <v>0</v>
      </c>
      <c r="K2897" s="21">
        <f>IF(I2897="Skupaj z DDV:",SUM(K2895,K2896),IF(I2897="DDV (22%):",K2896*0.22,IF(AND('[1]Vmesna vrtilna_SKLOP1'!C2897&lt;&gt;"",'[1]Vmesna vrtilna_SKLOP1'!D2897=""),'[1]Vmesna vrtilna_SKLOP1'!J2897,IF(F2897&lt;&gt;"",IF('[1]Vmesna vrtilna_SKLOP1'!J2897&lt;&gt;"",'[1]Vmesna vrtilna_SKLOP1'!J2897,""),""))))</f>
        <v>263.5074841</v>
      </c>
      <c r="L2897" s="22">
        <f>IF(I2896="Skupaj:","DDV (22%):",IF(I2896="DDV (22%):","Skupaj z DDV:",IF(AND('[1]Vmesna vrtilna_SKLOP1'!C2897&lt;&gt;"",'[1]Vmesna vrtilna_SKLOP1'!E2897=""),"Skupaj:",IF(AND('[1]Vmesna vrtilna_SKLOP1'!C2897&lt;&gt;"",'[1]Vmesna vrtilna_SKLOP1'!D2897=""),'[1]Vmesna vrtilna_SKLOP1'!J2897,IF(F2897&lt;&gt;"",IF('[1]Vmesna vrtilna_SKLOP1'!J2897&lt;&gt;"",'[1]Vmesna vrtilna_SKLOP1'!J2897,""),"")))))</f>
        <v>263.5074841</v>
      </c>
      <c r="M2897" s="22">
        <f t="shared" si="90"/>
        <v>0</v>
      </c>
      <c r="N2897" s="22" t="str">
        <f>IF(IFERROR(VLOOKUP(B2897,'[1]Vmesna vrtilna_SKLOP1'!B:J,7,0),"")=0,"",IFERROR(VLOOKUP(B2897,'[1]Vmesna vrtilna_SKLOP1'!B:J,7,0),""))</f>
        <v/>
      </c>
      <c r="O2897" s="22"/>
    </row>
    <row r="2898" spans="2:15" ht="15" customHeight="1" x14ac:dyDescent="0.3">
      <c r="B2898" s="15" t="str">
        <f>IF(AND('[1]Vmesna vrtilna_SKLOP1'!B2898&lt;&gt;"",'[1]Vmesna vrtilna_SKLOP1'!C2898&lt;&gt;""),IF('[1]Vmesna vrtilna_SKLOP1'!B2898&lt;&gt;"",'[1]Vmesna vrtilna_SKLOP1'!B2898,""),"")</f>
        <v/>
      </c>
      <c r="C2898" s="16" t="str">
        <f>IF(OR(C2897="Posebna oblika",C2897="Kulturno zaščiten objekt",C2897="Kulturno zaščiten objekt, Posebna oblika"),"Glej zavihek POSEBNI POGOJI",IF(SUM(N2897:Q2897)=1,"Posebna oblika",IF(SUM(N2897:Q2897)=10,"Kulturno zaščiten objekt",IF(SUM(N2897:Q2897)=11,"Kulturno zaščiten objekt, Posebna oblika",IF(AND('[1]Vmesna vrtilna_SKLOP1'!C2898&lt;&gt;"",'[1]Vmesna vrtilna_SKLOP1'!D2898&lt;&gt;""),IF('[1]Vmesna vrtilna_SKLOP1'!C2898&lt;&gt;"",'[1]Vmesna vrtilna_SKLOP1'!C2898,""),"")))))</f>
        <v/>
      </c>
      <c r="D2898" s="17" t="str">
        <f>IF(IFERROR(VLOOKUP(B2898,'[1]Vmesna vrtilna_SKLOP1'!B:J,6,0),"")=0,"",IFERROR(VLOOKUP(B2898,'[1]Vmesna vrtilna_SKLOP1'!B:J,6,0),""))</f>
        <v/>
      </c>
      <c r="E2898" s="16" t="str">
        <f>IF(IF('[1]Vmesna vrtilna_SKLOP1'!E2898&lt;&gt;"",'[1]Vmesna vrtilna_SKLOP1'!D2898,"")=0,"",IF('[1]Vmesna vrtilna_SKLOP1'!E2898&lt;&gt;"",'[1]Vmesna vrtilna_SKLOP1'!D2898,""))</f>
        <v/>
      </c>
      <c r="F2898" s="18" t="str">
        <f>IF('[1]Vmesna vrtilna_SKLOP1'!E2898&lt;&gt;"",'[1]Vmesna vrtilna_SKLOP1'!E2898,"")</f>
        <v>Trikotno oz. trapezno okno (tip: O8); dim. ŠxV: 1,4x1,4m; Material: PVC ; steklo 6/16Ar/4; Rw,st.=36 (Rw,st.+Ctr ≥ 31 dB)</v>
      </c>
      <c r="G2898" s="15" t="str">
        <f>IF('[1]Vmesna vrtilna_SKLOP1'!E2898&lt;&gt;"",'[1]Vmesna vrtilna_SKLOP1'!F2898,"")</f>
        <v>[kos]</v>
      </c>
      <c r="H2898" s="19">
        <f>IF('[1]Vmesna vrtilna_SKLOP1'!F2898&lt;&gt;"",'[1]Vmesna vrtilna_SKLOP1'!I2898,"")</f>
        <v>1</v>
      </c>
      <c r="I2898" s="20" t="str">
        <f>IF(I2897="Skupaj:","DDV (22%):",IF(I2897="DDV (22%):","Skupaj z DDV:",IF(AND('[1]Vmesna vrtilna_SKLOP1'!C2898&lt;&gt;"",'[1]Vmesna vrtilna_SKLOP1'!E2898=""),"Skupaj:","")))</f>
        <v/>
      </c>
      <c r="J2898" s="21">
        <f t="shared" si="91"/>
        <v>0</v>
      </c>
      <c r="K2898" s="21">
        <f>IF(I2898="Skupaj z DDV:",SUM(K2896,K2897),IF(I2898="DDV (22%):",K2897*0.22,IF(AND('[1]Vmesna vrtilna_SKLOP1'!C2898&lt;&gt;"",'[1]Vmesna vrtilna_SKLOP1'!D2898=""),'[1]Vmesna vrtilna_SKLOP1'!J2898,IF(F2898&lt;&gt;"",IF('[1]Vmesna vrtilna_SKLOP1'!J2898&lt;&gt;"",'[1]Vmesna vrtilna_SKLOP1'!J2898,""),""))))</f>
        <v>433.02693439999996</v>
      </c>
      <c r="L2898" s="22">
        <f>IF(I2897="Skupaj:","DDV (22%):",IF(I2897="DDV (22%):","Skupaj z DDV:",IF(AND('[1]Vmesna vrtilna_SKLOP1'!C2898&lt;&gt;"",'[1]Vmesna vrtilna_SKLOP1'!E2898=""),"Skupaj:",IF(AND('[1]Vmesna vrtilna_SKLOP1'!C2898&lt;&gt;"",'[1]Vmesna vrtilna_SKLOP1'!D2898=""),'[1]Vmesna vrtilna_SKLOP1'!J2898,IF(F2898&lt;&gt;"",IF('[1]Vmesna vrtilna_SKLOP1'!J2898&lt;&gt;"",'[1]Vmesna vrtilna_SKLOP1'!J2898,""),"")))))</f>
        <v>433.02693439999996</v>
      </c>
      <c r="M2898" s="22">
        <f t="shared" si="90"/>
        <v>0</v>
      </c>
      <c r="N2898" s="22" t="str">
        <f>IF(IFERROR(VLOOKUP(B2898,'[1]Vmesna vrtilna_SKLOP1'!B:J,7,0),"")=0,"",IFERROR(VLOOKUP(B2898,'[1]Vmesna vrtilna_SKLOP1'!B:J,7,0),""))</f>
        <v/>
      </c>
      <c r="O2898" s="22"/>
    </row>
    <row r="2899" spans="2:15" ht="15" customHeight="1" x14ac:dyDescent="0.3">
      <c r="B2899" s="15" t="str">
        <f>IF(AND('[1]Vmesna vrtilna_SKLOP1'!B2899&lt;&gt;"",'[1]Vmesna vrtilna_SKLOP1'!C2899&lt;&gt;""),IF('[1]Vmesna vrtilna_SKLOP1'!B2899&lt;&gt;"",'[1]Vmesna vrtilna_SKLOP1'!B2899,""),"")</f>
        <v/>
      </c>
      <c r="C2899" s="16" t="str">
        <f>IF(OR(C2898="Posebna oblika",C2898="Kulturno zaščiten objekt",C2898="Kulturno zaščiten objekt, Posebna oblika"),"Glej zavihek POSEBNI POGOJI",IF(SUM(N2898:Q2898)=1,"Posebna oblika",IF(SUM(N2898:Q2898)=10,"Kulturno zaščiten objekt",IF(SUM(N2898:Q2898)=11,"Kulturno zaščiten objekt, Posebna oblika",IF(AND('[1]Vmesna vrtilna_SKLOP1'!C2899&lt;&gt;"",'[1]Vmesna vrtilna_SKLOP1'!D2899&lt;&gt;""),IF('[1]Vmesna vrtilna_SKLOP1'!C2899&lt;&gt;"",'[1]Vmesna vrtilna_SKLOP1'!C2899,""),"")))))</f>
        <v/>
      </c>
      <c r="D2899" s="17" t="str">
        <f>IF(IFERROR(VLOOKUP(B2899,'[1]Vmesna vrtilna_SKLOP1'!B:J,6,0),"")=0,"",IFERROR(VLOOKUP(B2899,'[1]Vmesna vrtilna_SKLOP1'!B:J,6,0),""))</f>
        <v/>
      </c>
      <c r="E2899" s="16" t="str">
        <f>IF(IF('[1]Vmesna vrtilna_SKLOP1'!E2899&lt;&gt;"",'[1]Vmesna vrtilna_SKLOP1'!D2899,"")=0,"",IF('[1]Vmesna vrtilna_SKLOP1'!E2899&lt;&gt;"",'[1]Vmesna vrtilna_SKLOP1'!D2899,""))</f>
        <v/>
      </c>
      <c r="F2899" s="18" t="str">
        <f>IF('[1]Vmesna vrtilna_SKLOP1'!E2899&lt;&gt;"",'[1]Vmesna vrtilna_SKLOP1'!E2899,"")</f>
        <v/>
      </c>
      <c r="G2899" s="15" t="str">
        <f>IF('[1]Vmesna vrtilna_SKLOP1'!E2899&lt;&gt;"",'[1]Vmesna vrtilna_SKLOP1'!F2899,"")</f>
        <v/>
      </c>
      <c r="H2899" s="19" t="str">
        <f>IF('[1]Vmesna vrtilna_SKLOP1'!F2899&lt;&gt;"",'[1]Vmesna vrtilna_SKLOP1'!I2899,"")</f>
        <v/>
      </c>
      <c r="I2899" s="20" t="str">
        <f>IF(I2898="Skupaj:","DDV (22%):",IF(I2898="DDV (22%):","Skupaj z DDV:",IF(AND('[1]Vmesna vrtilna_SKLOP1'!C2899&lt;&gt;"",'[1]Vmesna vrtilna_SKLOP1'!E2899=""),"Skupaj:","")))</f>
        <v/>
      </c>
      <c r="J2899" s="21" t="str">
        <f t="shared" si="91"/>
        <v/>
      </c>
      <c r="K2899" s="21" t="str">
        <f>IF(I2899="Skupaj z DDV:",SUM(K2897,K2898),IF(I2899="DDV (22%):",K2898*0.22,IF(AND('[1]Vmesna vrtilna_SKLOP1'!C2899&lt;&gt;"",'[1]Vmesna vrtilna_SKLOP1'!D2899=""),'[1]Vmesna vrtilna_SKLOP1'!J2899,IF(F2899&lt;&gt;"",IF('[1]Vmesna vrtilna_SKLOP1'!J2899&lt;&gt;"",'[1]Vmesna vrtilna_SKLOP1'!J2899,""),""))))</f>
        <v/>
      </c>
      <c r="L2899" s="22" t="str">
        <f>IF(I2898="Skupaj:","DDV (22%):",IF(I2898="DDV (22%):","Skupaj z DDV:",IF(AND('[1]Vmesna vrtilna_SKLOP1'!C2899&lt;&gt;"",'[1]Vmesna vrtilna_SKLOP1'!E2899=""),"Skupaj:",IF(AND('[1]Vmesna vrtilna_SKLOP1'!C2899&lt;&gt;"",'[1]Vmesna vrtilna_SKLOP1'!D2899=""),'[1]Vmesna vrtilna_SKLOP1'!J2899,IF(F2899&lt;&gt;"",IF('[1]Vmesna vrtilna_SKLOP1'!J2899&lt;&gt;"",'[1]Vmesna vrtilna_SKLOP1'!J2899,""),"")))))</f>
        <v/>
      </c>
      <c r="M2899" s="22">
        <f t="shared" si="90"/>
        <v>0</v>
      </c>
      <c r="N2899" s="22" t="str">
        <f>IF(IFERROR(VLOOKUP(B2899,'[1]Vmesna vrtilna_SKLOP1'!B:J,7,0),"")=0,"",IFERROR(VLOOKUP(B2899,'[1]Vmesna vrtilna_SKLOP1'!B:J,7,0),""))</f>
        <v/>
      </c>
      <c r="O2899" s="22"/>
    </row>
    <row r="2900" spans="2:15" ht="15" customHeight="1" x14ac:dyDescent="0.3">
      <c r="B2900" s="15" t="str">
        <f>IF(AND('[1]Vmesna vrtilna_SKLOP1'!B2900&lt;&gt;"",'[1]Vmesna vrtilna_SKLOP1'!C2900&lt;&gt;""),IF('[1]Vmesna vrtilna_SKLOP1'!B2900&lt;&gt;"",'[1]Vmesna vrtilna_SKLOP1'!B2900,""),"")</f>
        <v/>
      </c>
      <c r="C2900" s="16" t="str">
        <f>IF(OR(C2899="Posebna oblika",C2899="Kulturno zaščiten objekt",C2899="Kulturno zaščiten objekt, Posebna oblika"),"Glej zavihek POSEBNI POGOJI",IF(SUM(N2899:Q2899)=1,"Posebna oblika",IF(SUM(N2899:Q2899)=10,"Kulturno zaščiten objekt",IF(SUM(N2899:Q2899)=11,"Kulturno zaščiten objekt, Posebna oblika",IF(AND('[1]Vmesna vrtilna_SKLOP1'!C2900&lt;&gt;"",'[1]Vmesna vrtilna_SKLOP1'!D2900&lt;&gt;""),IF('[1]Vmesna vrtilna_SKLOP1'!C2900&lt;&gt;"",'[1]Vmesna vrtilna_SKLOP1'!C2900,""),"")))))</f>
        <v/>
      </c>
      <c r="D2900" s="17" t="str">
        <f>IF(IFERROR(VLOOKUP(B2900,'[1]Vmesna vrtilna_SKLOP1'!B:J,6,0),"")=0,"",IFERROR(VLOOKUP(B2900,'[1]Vmesna vrtilna_SKLOP1'!B:J,6,0),""))</f>
        <v/>
      </c>
      <c r="E2900" s="16" t="str">
        <f>IF(IF('[1]Vmesna vrtilna_SKLOP1'!E2900&lt;&gt;"",'[1]Vmesna vrtilna_SKLOP1'!D2900,"")=0,"",IF('[1]Vmesna vrtilna_SKLOP1'!E2900&lt;&gt;"",'[1]Vmesna vrtilna_SKLOP1'!D2900,""))</f>
        <v>Senčila</v>
      </c>
      <c r="F2900" s="18" t="str">
        <f>IF('[1]Vmesna vrtilna_SKLOP1'!E2900&lt;&gt;"",'[1]Vmesna vrtilna_SKLOP1'!E2900,"")</f>
        <v>Notranje žaluzije - kovinske, Dim. ŠxV: 1,4x1,4m</v>
      </c>
      <c r="G2900" s="15" t="str">
        <f>IF('[1]Vmesna vrtilna_SKLOP1'!E2900&lt;&gt;"",'[1]Vmesna vrtilna_SKLOP1'!F2900,"")</f>
        <v>[kos]</v>
      </c>
      <c r="H2900" s="19">
        <f>IF('[1]Vmesna vrtilna_SKLOP1'!F2900&lt;&gt;"",'[1]Vmesna vrtilna_SKLOP1'!I2900,"")</f>
        <v>3</v>
      </c>
      <c r="I2900" s="20" t="str">
        <f>IF(I2899="Skupaj:","DDV (22%):",IF(I2899="DDV (22%):","Skupaj z DDV:",IF(AND('[1]Vmesna vrtilna_SKLOP1'!C2900&lt;&gt;"",'[1]Vmesna vrtilna_SKLOP1'!E2900=""),"Skupaj:","")))</f>
        <v/>
      </c>
      <c r="J2900" s="21">
        <f t="shared" si="91"/>
        <v>0</v>
      </c>
      <c r="K2900" s="21">
        <f>IF(I2900="Skupaj z DDV:",SUM(K2898,K2899),IF(I2900="DDV (22%):",K2899*0.22,IF(AND('[1]Vmesna vrtilna_SKLOP1'!C2900&lt;&gt;"",'[1]Vmesna vrtilna_SKLOP1'!D2900=""),'[1]Vmesna vrtilna_SKLOP1'!J2900,IF(F2900&lt;&gt;"",IF('[1]Vmesna vrtilna_SKLOP1'!J2900&lt;&gt;"",'[1]Vmesna vrtilna_SKLOP1'!J2900,""),""))))</f>
        <v>233.09999999999997</v>
      </c>
      <c r="L2900" s="22">
        <f>IF(I2899="Skupaj:","DDV (22%):",IF(I2899="DDV (22%):","Skupaj z DDV:",IF(AND('[1]Vmesna vrtilna_SKLOP1'!C2900&lt;&gt;"",'[1]Vmesna vrtilna_SKLOP1'!E2900=""),"Skupaj:",IF(AND('[1]Vmesna vrtilna_SKLOP1'!C2900&lt;&gt;"",'[1]Vmesna vrtilna_SKLOP1'!D2900=""),'[1]Vmesna vrtilna_SKLOP1'!J2900,IF(F2900&lt;&gt;"",IF('[1]Vmesna vrtilna_SKLOP1'!J2900&lt;&gt;"",'[1]Vmesna vrtilna_SKLOP1'!J2900,""),"")))))</f>
        <v>233.09999999999997</v>
      </c>
      <c r="M2900" s="22">
        <f t="shared" si="90"/>
        <v>0</v>
      </c>
      <c r="N2900" s="22" t="str">
        <f>IF(IFERROR(VLOOKUP(B2900,'[1]Vmesna vrtilna_SKLOP1'!B:J,7,0),"")=0,"",IFERROR(VLOOKUP(B2900,'[1]Vmesna vrtilna_SKLOP1'!B:J,7,0),""))</f>
        <v/>
      </c>
      <c r="O2900" s="22"/>
    </row>
    <row r="2901" spans="2:15" ht="15" customHeight="1" x14ac:dyDescent="0.3">
      <c r="B2901" s="15" t="str">
        <f>IF(AND('[1]Vmesna vrtilna_SKLOP1'!B2901&lt;&gt;"",'[1]Vmesna vrtilna_SKLOP1'!C2901&lt;&gt;""),IF('[1]Vmesna vrtilna_SKLOP1'!B2901&lt;&gt;"",'[1]Vmesna vrtilna_SKLOP1'!B2901,""),"")</f>
        <v/>
      </c>
      <c r="C2901" s="16" t="str">
        <f>IF(OR(C2900="Posebna oblika",C2900="Kulturno zaščiten objekt",C2900="Kulturno zaščiten objekt, Posebna oblika"),"Glej zavihek POSEBNI POGOJI",IF(SUM(N2900:Q2900)=1,"Posebna oblika",IF(SUM(N2900:Q2900)=10,"Kulturno zaščiten objekt",IF(SUM(N2900:Q2900)=11,"Kulturno zaščiten objekt, Posebna oblika",IF(AND('[1]Vmesna vrtilna_SKLOP1'!C2901&lt;&gt;"",'[1]Vmesna vrtilna_SKLOP1'!D2901&lt;&gt;""),IF('[1]Vmesna vrtilna_SKLOP1'!C2901&lt;&gt;"",'[1]Vmesna vrtilna_SKLOP1'!C2901,""),"")))))</f>
        <v/>
      </c>
      <c r="D2901" s="17" t="str">
        <f>IF(IFERROR(VLOOKUP(B2901,'[1]Vmesna vrtilna_SKLOP1'!B:J,6,0),"")=0,"",IFERROR(VLOOKUP(B2901,'[1]Vmesna vrtilna_SKLOP1'!B:J,6,0),""))</f>
        <v/>
      </c>
      <c r="E2901" s="16" t="str">
        <f>IF(IF('[1]Vmesna vrtilna_SKLOP1'!E2901&lt;&gt;"",'[1]Vmesna vrtilna_SKLOP1'!D2901,"")=0,"",IF('[1]Vmesna vrtilna_SKLOP1'!E2901&lt;&gt;"",'[1]Vmesna vrtilna_SKLOP1'!D2901,""))</f>
        <v/>
      </c>
      <c r="F2901" s="18" t="str">
        <f>IF('[1]Vmesna vrtilna_SKLOP1'!E2901&lt;&gt;"",'[1]Vmesna vrtilna_SKLOP1'!E2901,"")</f>
        <v>Notranje žaluzije - kovinske, Dim. ŠxV: 1x2,1m</v>
      </c>
      <c r="G2901" s="15" t="str">
        <f>IF('[1]Vmesna vrtilna_SKLOP1'!E2901&lt;&gt;"",'[1]Vmesna vrtilna_SKLOP1'!F2901,"")</f>
        <v>[kos]</v>
      </c>
      <c r="H2901" s="19">
        <f>IF('[1]Vmesna vrtilna_SKLOP1'!F2901&lt;&gt;"",'[1]Vmesna vrtilna_SKLOP1'!I2901,"")</f>
        <v>1</v>
      </c>
      <c r="I2901" s="20" t="str">
        <f>IF(I2900="Skupaj:","DDV (22%):",IF(I2900="DDV (22%):","Skupaj z DDV:",IF(AND('[1]Vmesna vrtilna_SKLOP1'!C2901&lt;&gt;"",'[1]Vmesna vrtilna_SKLOP1'!E2901=""),"Skupaj:","")))</f>
        <v/>
      </c>
      <c r="J2901" s="21">
        <f t="shared" si="91"/>
        <v>0</v>
      </c>
      <c r="K2901" s="21">
        <f>IF(I2901="Skupaj z DDV:",SUM(K2899,K2900),IF(I2901="DDV (22%):",K2900*0.22,IF(AND('[1]Vmesna vrtilna_SKLOP1'!C2901&lt;&gt;"",'[1]Vmesna vrtilna_SKLOP1'!D2901=""),'[1]Vmesna vrtilna_SKLOP1'!J2901,IF(F2901&lt;&gt;"",IF('[1]Vmesna vrtilna_SKLOP1'!J2901&lt;&gt;"",'[1]Vmesna vrtilna_SKLOP1'!J2901,""),""))))</f>
        <v>94.5</v>
      </c>
      <c r="L2901" s="22">
        <f>IF(I2900="Skupaj:","DDV (22%):",IF(I2900="DDV (22%):","Skupaj z DDV:",IF(AND('[1]Vmesna vrtilna_SKLOP1'!C2901&lt;&gt;"",'[1]Vmesna vrtilna_SKLOP1'!E2901=""),"Skupaj:",IF(AND('[1]Vmesna vrtilna_SKLOP1'!C2901&lt;&gt;"",'[1]Vmesna vrtilna_SKLOP1'!D2901=""),'[1]Vmesna vrtilna_SKLOP1'!J2901,IF(F2901&lt;&gt;"",IF('[1]Vmesna vrtilna_SKLOP1'!J2901&lt;&gt;"",'[1]Vmesna vrtilna_SKLOP1'!J2901,""),"")))))</f>
        <v>94.5</v>
      </c>
      <c r="M2901" s="22">
        <f t="shared" si="90"/>
        <v>0</v>
      </c>
      <c r="N2901" s="22" t="str">
        <f>IF(IFERROR(VLOOKUP(B2901,'[1]Vmesna vrtilna_SKLOP1'!B:J,7,0),"")=0,"",IFERROR(VLOOKUP(B2901,'[1]Vmesna vrtilna_SKLOP1'!B:J,7,0),""))</f>
        <v/>
      </c>
      <c r="O2901" s="22"/>
    </row>
    <row r="2902" spans="2:15" ht="15" customHeight="1" x14ac:dyDescent="0.3">
      <c r="B2902" s="15" t="str">
        <f>IF(AND('[1]Vmesna vrtilna_SKLOP1'!B2902&lt;&gt;"",'[1]Vmesna vrtilna_SKLOP1'!C2902&lt;&gt;""),IF('[1]Vmesna vrtilna_SKLOP1'!B2902&lt;&gt;"",'[1]Vmesna vrtilna_SKLOP1'!B2902,""),"")</f>
        <v/>
      </c>
      <c r="C2902" s="16" t="str">
        <f>IF(OR(C2901="Posebna oblika",C2901="Kulturno zaščiten objekt",C2901="Kulturno zaščiten objekt, Posebna oblika"),"Glej zavihek POSEBNI POGOJI",IF(SUM(N2901:Q2901)=1,"Posebna oblika",IF(SUM(N2901:Q2901)=10,"Kulturno zaščiten objekt",IF(SUM(N2901:Q2901)=11,"Kulturno zaščiten objekt, Posebna oblika",IF(AND('[1]Vmesna vrtilna_SKLOP1'!C2902&lt;&gt;"",'[1]Vmesna vrtilna_SKLOP1'!D2902&lt;&gt;""),IF('[1]Vmesna vrtilna_SKLOP1'!C2902&lt;&gt;"",'[1]Vmesna vrtilna_SKLOP1'!C2902,""),"")))))</f>
        <v/>
      </c>
      <c r="D2902" s="17" t="str">
        <f>IF(IFERROR(VLOOKUP(B2902,'[1]Vmesna vrtilna_SKLOP1'!B:J,6,0),"")=0,"",IFERROR(VLOOKUP(B2902,'[1]Vmesna vrtilna_SKLOP1'!B:J,6,0),""))</f>
        <v/>
      </c>
      <c r="E2902" s="16" t="str">
        <f>IF(IF('[1]Vmesna vrtilna_SKLOP1'!E2902&lt;&gt;"",'[1]Vmesna vrtilna_SKLOP1'!D2902,"")=0,"",IF('[1]Vmesna vrtilna_SKLOP1'!E2902&lt;&gt;"",'[1]Vmesna vrtilna_SKLOP1'!D2902,""))</f>
        <v/>
      </c>
      <c r="F2902" s="18" t="str">
        <f>IF('[1]Vmesna vrtilna_SKLOP1'!E2902&lt;&gt;"",'[1]Vmesna vrtilna_SKLOP1'!E2902,"")</f>
        <v>Notranja rolo omarica, ALU lamele, Dim. ŠxV: 1,4x1,4m</v>
      </c>
      <c r="G2902" s="15" t="str">
        <f>IF('[1]Vmesna vrtilna_SKLOP1'!E2902&lt;&gt;"",'[1]Vmesna vrtilna_SKLOP1'!F2902,"")</f>
        <v>[kos]</v>
      </c>
      <c r="H2902" s="19">
        <f>IF('[1]Vmesna vrtilna_SKLOP1'!F2902&lt;&gt;"",'[1]Vmesna vrtilna_SKLOP1'!I2902,"")</f>
        <v>2</v>
      </c>
      <c r="I2902" s="20" t="str">
        <f>IF(I2901="Skupaj:","DDV (22%):",IF(I2901="DDV (22%):","Skupaj z DDV:",IF(AND('[1]Vmesna vrtilna_SKLOP1'!C2902&lt;&gt;"",'[1]Vmesna vrtilna_SKLOP1'!E2902=""),"Skupaj:","")))</f>
        <v/>
      </c>
      <c r="J2902" s="21">
        <f t="shared" si="91"/>
        <v>0</v>
      </c>
      <c r="K2902" s="21">
        <f>IF(I2902="Skupaj z DDV:",SUM(K2900,K2901),IF(I2902="DDV (22%):",K2901*0.22,IF(AND('[1]Vmesna vrtilna_SKLOP1'!C2902&lt;&gt;"",'[1]Vmesna vrtilna_SKLOP1'!D2902=""),'[1]Vmesna vrtilna_SKLOP1'!J2902,IF(F2902&lt;&gt;"",IF('[1]Vmesna vrtilna_SKLOP1'!J2902&lt;&gt;"",'[1]Vmesna vrtilna_SKLOP1'!J2902,""),""))))</f>
        <v>649.93161215999999</v>
      </c>
      <c r="L2902" s="22">
        <f>IF(I2901="Skupaj:","DDV (22%):",IF(I2901="DDV (22%):","Skupaj z DDV:",IF(AND('[1]Vmesna vrtilna_SKLOP1'!C2902&lt;&gt;"",'[1]Vmesna vrtilna_SKLOP1'!E2902=""),"Skupaj:",IF(AND('[1]Vmesna vrtilna_SKLOP1'!C2902&lt;&gt;"",'[1]Vmesna vrtilna_SKLOP1'!D2902=""),'[1]Vmesna vrtilna_SKLOP1'!J2902,IF(F2902&lt;&gt;"",IF('[1]Vmesna vrtilna_SKLOP1'!J2902&lt;&gt;"",'[1]Vmesna vrtilna_SKLOP1'!J2902,""),"")))))</f>
        <v>649.93161215999999</v>
      </c>
      <c r="M2902" s="22">
        <f t="shared" si="90"/>
        <v>0</v>
      </c>
      <c r="N2902" s="22" t="str">
        <f>IF(IFERROR(VLOOKUP(B2902,'[1]Vmesna vrtilna_SKLOP1'!B:J,7,0),"")=0,"",IFERROR(VLOOKUP(B2902,'[1]Vmesna vrtilna_SKLOP1'!B:J,7,0),""))</f>
        <v/>
      </c>
      <c r="O2902" s="22"/>
    </row>
    <row r="2903" spans="2:15" ht="15" customHeight="1" x14ac:dyDescent="0.3">
      <c r="B2903" s="15" t="str">
        <f>IF(AND('[1]Vmesna vrtilna_SKLOP1'!B2903&lt;&gt;"",'[1]Vmesna vrtilna_SKLOP1'!C2903&lt;&gt;""),IF('[1]Vmesna vrtilna_SKLOP1'!B2903&lt;&gt;"",'[1]Vmesna vrtilna_SKLOP1'!B2903,""),"")</f>
        <v/>
      </c>
      <c r="C2903" s="16" t="str">
        <f>IF(OR(C2902="Posebna oblika",C2902="Kulturno zaščiten objekt",C2902="Kulturno zaščiten objekt, Posebna oblika"),"Glej zavihek POSEBNI POGOJI",IF(SUM(N2902:Q2902)=1,"Posebna oblika",IF(SUM(N2902:Q2902)=10,"Kulturno zaščiten objekt",IF(SUM(N2902:Q2902)=11,"Kulturno zaščiten objekt, Posebna oblika",IF(AND('[1]Vmesna vrtilna_SKLOP1'!C2903&lt;&gt;"",'[1]Vmesna vrtilna_SKLOP1'!D2903&lt;&gt;""),IF('[1]Vmesna vrtilna_SKLOP1'!C2903&lt;&gt;"",'[1]Vmesna vrtilna_SKLOP1'!C2903,""),"")))))</f>
        <v/>
      </c>
      <c r="D2903" s="17" t="str">
        <f>IF(IFERROR(VLOOKUP(B2903,'[1]Vmesna vrtilna_SKLOP1'!B:J,6,0),"")=0,"",IFERROR(VLOOKUP(B2903,'[1]Vmesna vrtilna_SKLOP1'!B:J,6,0),""))</f>
        <v/>
      </c>
      <c r="E2903" s="16" t="str">
        <f>IF(IF('[1]Vmesna vrtilna_SKLOP1'!E2903&lt;&gt;"",'[1]Vmesna vrtilna_SKLOP1'!D2903,"")=0,"",IF('[1]Vmesna vrtilna_SKLOP1'!E2903&lt;&gt;"",'[1]Vmesna vrtilna_SKLOP1'!D2903,""))</f>
        <v/>
      </c>
      <c r="F2903" s="18" t="str">
        <f>IF('[1]Vmesna vrtilna_SKLOP1'!E2903&lt;&gt;"",'[1]Vmesna vrtilna_SKLOP1'!E2903,"")</f>
        <v>Notranja rolo omarica, ALU lamele, Dim. ŠxV: 1x1,4m</v>
      </c>
      <c r="G2903" s="15" t="str">
        <f>IF('[1]Vmesna vrtilna_SKLOP1'!E2903&lt;&gt;"",'[1]Vmesna vrtilna_SKLOP1'!F2903,"")</f>
        <v>[kos]</v>
      </c>
      <c r="H2903" s="19">
        <f>IF('[1]Vmesna vrtilna_SKLOP1'!F2903&lt;&gt;"",'[1]Vmesna vrtilna_SKLOP1'!I2903,"")</f>
        <v>1</v>
      </c>
      <c r="I2903" s="20" t="str">
        <f>IF(I2902="Skupaj:","DDV (22%):",IF(I2902="DDV (22%):","Skupaj z DDV:",IF(AND('[1]Vmesna vrtilna_SKLOP1'!C2903&lt;&gt;"",'[1]Vmesna vrtilna_SKLOP1'!E2903=""),"Skupaj:","")))</f>
        <v/>
      </c>
      <c r="J2903" s="21">
        <f t="shared" si="91"/>
        <v>0</v>
      </c>
      <c r="K2903" s="21">
        <f>IF(I2903="Skupaj z DDV:",SUM(K2901,K2902),IF(I2903="DDV (22%):",K2902*0.22,IF(AND('[1]Vmesna vrtilna_SKLOP1'!C2903&lt;&gt;"",'[1]Vmesna vrtilna_SKLOP1'!D2903=""),'[1]Vmesna vrtilna_SKLOP1'!J2903,IF(F2903&lt;&gt;"",IF('[1]Vmesna vrtilna_SKLOP1'!J2903&lt;&gt;"",'[1]Vmesna vrtilna_SKLOP1'!J2903,""),""))))</f>
        <v>280.41164799999996</v>
      </c>
      <c r="L2903" s="22">
        <f>IF(I2902="Skupaj:","DDV (22%):",IF(I2902="DDV (22%):","Skupaj z DDV:",IF(AND('[1]Vmesna vrtilna_SKLOP1'!C2903&lt;&gt;"",'[1]Vmesna vrtilna_SKLOP1'!E2903=""),"Skupaj:",IF(AND('[1]Vmesna vrtilna_SKLOP1'!C2903&lt;&gt;"",'[1]Vmesna vrtilna_SKLOP1'!D2903=""),'[1]Vmesna vrtilna_SKLOP1'!J2903,IF(F2903&lt;&gt;"",IF('[1]Vmesna vrtilna_SKLOP1'!J2903&lt;&gt;"",'[1]Vmesna vrtilna_SKLOP1'!J2903,""),"")))))</f>
        <v>280.41164799999996</v>
      </c>
      <c r="M2903" s="22">
        <f t="shared" si="90"/>
        <v>0</v>
      </c>
      <c r="N2903" s="22" t="str">
        <f>IF(IFERROR(VLOOKUP(B2903,'[1]Vmesna vrtilna_SKLOP1'!B:J,7,0),"")=0,"",IFERROR(VLOOKUP(B2903,'[1]Vmesna vrtilna_SKLOP1'!B:J,7,0),""))</f>
        <v/>
      </c>
      <c r="O2903" s="22"/>
    </row>
    <row r="2904" spans="2:15" ht="15" customHeight="1" x14ac:dyDescent="0.3">
      <c r="B2904" s="15" t="str">
        <f>IF(AND('[1]Vmesna vrtilna_SKLOP1'!B2904&lt;&gt;"",'[1]Vmesna vrtilna_SKLOP1'!C2904&lt;&gt;""),IF('[1]Vmesna vrtilna_SKLOP1'!B2904&lt;&gt;"",'[1]Vmesna vrtilna_SKLOP1'!B2904,""),"")</f>
        <v/>
      </c>
      <c r="C2904" s="16" t="str">
        <f>IF(OR(C2903="Posebna oblika",C2903="Kulturno zaščiten objekt",C2903="Kulturno zaščiten objekt, Posebna oblika"),"Glej zavihek POSEBNI POGOJI",IF(SUM(N2903:Q2903)=1,"Posebna oblika",IF(SUM(N2903:Q2903)=10,"Kulturno zaščiten objekt",IF(SUM(N2903:Q2903)=11,"Kulturno zaščiten objekt, Posebna oblika",IF(AND('[1]Vmesna vrtilna_SKLOP1'!C2904&lt;&gt;"",'[1]Vmesna vrtilna_SKLOP1'!D2904&lt;&gt;""),IF('[1]Vmesna vrtilna_SKLOP1'!C2904&lt;&gt;"",'[1]Vmesna vrtilna_SKLOP1'!C2904,""),"")))))</f>
        <v/>
      </c>
      <c r="D2904" s="17" t="str">
        <f>IF(IFERROR(VLOOKUP(B2904,'[1]Vmesna vrtilna_SKLOP1'!B:J,6,0),"")=0,"",IFERROR(VLOOKUP(B2904,'[1]Vmesna vrtilna_SKLOP1'!B:J,6,0),""))</f>
        <v/>
      </c>
      <c r="E2904" s="16" t="str">
        <f>IF(IF('[1]Vmesna vrtilna_SKLOP1'!E2904&lt;&gt;"",'[1]Vmesna vrtilna_SKLOP1'!D2904,"")=0,"",IF('[1]Vmesna vrtilna_SKLOP1'!E2904&lt;&gt;"",'[1]Vmesna vrtilna_SKLOP1'!D2904,""))</f>
        <v/>
      </c>
      <c r="F2904" s="18" t="str">
        <f>IF('[1]Vmesna vrtilna_SKLOP1'!E2904&lt;&gt;"",'[1]Vmesna vrtilna_SKLOP1'!E2904,"")</f>
        <v>Notranja rolo omarica, ALU lamele, Dim. ŠxV: 1x2,15m</v>
      </c>
      <c r="G2904" s="15" t="str">
        <f>IF('[1]Vmesna vrtilna_SKLOP1'!E2904&lt;&gt;"",'[1]Vmesna vrtilna_SKLOP1'!F2904,"")</f>
        <v>[kos]</v>
      </c>
      <c r="H2904" s="19">
        <f>IF('[1]Vmesna vrtilna_SKLOP1'!F2904&lt;&gt;"",'[1]Vmesna vrtilna_SKLOP1'!I2904,"")</f>
        <v>1</v>
      </c>
      <c r="I2904" s="20" t="str">
        <f>IF(I2903="Skupaj:","DDV (22%):",IF(I2903="DDV (22%):","Skupaj z DDV:",IF(AND('[1]Vmesna vrtilna_SKLOP1'!C2904&lt;&gt;"",'[1]Vmesna vrtilna_SKLOP1'!E2904=""),"Skupaj:","")))</f>
        <v/>
      </c>
      <c r="J2904" s="21">
        <f t="shared" si="91"/>
        <v>0</v>
      </c>
      <c r="K2904" s="21">
        <f>IF(I2904="Skupaj z DDV:",SUM(K2902,K2903),IF(I2904="DDV (22%):",K2903*0.22,IF(AND('[1]Vmesna vrtilna_SKLOP1'!C2904&lt;&gt;"",'[1]Vmesna vrtilna_SKLOP1'!D2904=""),'[1]Vmesna vrtilna_SKLOP1'!J2904,IF(F2904&lt;&gt;"",IF('[1]Vmesna vrtilna_SKLOP1'!J2904&lt;&gt;"",'[1]Vmesna vrtilna_SKLOP1'!J2904,""),""))))</f>
        <v>332.73251800000003</v>
      </c>
      <c r="L2904" s="22">
        <f>IF(I2903="Skupaj:","DDV (22%):",IF(I2903="DDV (22%):","Skupaj z DDV:",IF(AND('[1]Vmesna vrtilna_SKLOP1'!C2904&lt;&gt;"",'[1]Vmesna vrtilna_SKLOP1'!E2904=""),"Skupaj:",IF(AND('[1]Vmesna vrtilna_SKLOP1'!C2904&lt;&gt;"",'[1]Vmesna vrtilna_SKLOP1'!D2904=""),'[1]Vmesna vrtilna_SKLOP1'!J2904,IF(F2904&lt;&gt;"",IF('[1]Vmesna vrtilna_SKLOP1'!J2904&lt;&gt;"",'[1]Vmesna vrtilna_SKLOP1'!J2904,""),"")))))</f>
        <v>332.73251800000003</v>
      </c>
      <c r="M2904" s="22">
        <f t="shared" si="90"/>
        <v>0</v>
      </c>
      <c r="N2904" s="22" t="str">
        <f>IF(IFERROR(VLOOKUP(B2904,'[1]Vmesna vrtilna_SKLOP1'!B:J,7,0),"")=0,"",IFERROR(VLOOKUP(B2904,'[1]Vmesna vrtilna_SKLOP1'!B:J,7,0),""))</f>
        <v/>
      </c>
      <c r="O2904" s="22"/>
    </row>
    <row r="2905" spans="2:15" ht="15" customHeight="1" x14ac:dyDescent="0.3">
      <c r="B2905" s="15" t="str">
        <f>IF(AND('[1]Vmesna vrtilna_SKLOP1'!B2905&lt;&gt;"",'[1]Vmesna vrtilna_SKLOP1'!C2905&lt;&gt;""),IF('[1]Vmesna vrtilna_SKLOP1'!B2905&lt;&gt;"",'[1]Vmesna vrtilna_SKLOP1'!B2905,""),"")</f>
        <v/>
      </c>
      <c r="C2905" s="16" t="str">
        <f>IF(OR(C2904="Posebna oblika",C2904="Kulturno zaščiten objekt",C2904="Kulturno zaščiten objekt, Posebna oblika"),"Glej zavihek POSEBNI POGOJI",IF(SUM(N2904:Q2904)=1,"Posebna oblika",IF(SUM(N2904:Q2904)=10,"Kulturno zaščiten objekt",IF(SUM(N2904:Q2904)=11,"Kulturno zaščiten objekt, Posebna oblika",IF(AND('[1]Vmesna vrtilna_SKLOP1'!C2905&lt;&gt;"",'[1]Vmesna vrtilna_SKLOP1'!D2905&lt;&gt;""),IF('[1]Vmesna vrtilna_SKLOP1'!C2905&lt;&gt;"",'[1]Vmesna vrtilna_SKLOP1'!C2905,""),"")))))</f>
        <v/>
      </c>
      <c r="D2905" s="17" t="str">
        <f>IF(IFERROR(VLOOKUP(B2905,'[1]Vmesna vrtilna_SKLOP1'!B:J,6,0),"")=0,"",IFERROR(VLOOKUP(B2905,'[1]Vmesna vrtilna_SKLOP1'!B:J,6,0),""))</f>
        <v/>
      </c>
      <c r="E2905" s="16" t="str">
        <f>IF(IF('[1]Vmesna vrtilna_SKLOP1'!E2905&lt;&gt;"",'[1]Vmesna vrtilna_SKLOP1'!D2905,"")=0,"",IF('[1]Vmesna vrtilna_SKLOP1'!E2905&lt;&gt;"",'[1]Vmesna vrtilna_SKLOP1'!D2905,""))</f>
        <v/>
      </c>
      <c r="F2905" s="18" t="str">
        <f>IF('[1]Vmesna vrtilna_SKLOP1'!E2905&lt;&gt;"",'[1]Vmesna vrtilna_SKLOP1'!E2905,"")</f>
        <v>Notranja rolo omarica, ALU lamele, Dim. ŠxV: 0,6x1,4m</v>
      </c>
      <c r="G2905" s="15" t="str">
        <f>IF('[1]Vmesna vrtilna_SKLOP1'!E2905&lt;&gt;"",'[1]Vmesna vrtilna_SKLOP1'!F2905,"")</f>
        <v>[kos]</v>
      </c>
      <c r="H2905" s="19">
        <f>IF('[1]Vmesna vrtilna_SKLOP1'!F2905&lt;&gt;"",'[1]Vmesna vrtilna_SKLOP1'!I2905,"")</f>
        <v>1</v>
      </c>
      <c r="I2905" s="20" t="str">
        <f>IF(I2904="Skupaj:","DDV (22%):",IF(I2904="DDV (22%):","Skupaj z DDV:",IF(AND('[1]Vmesna vrtilna_SKLOP1'!C2905&lt;&gt;"",'[1]Vmesna vrtilna_SKLOP1'!E2905=""),"Skupaj:","")))</f>
        <v/>
      </c>
      <c r="J2905" s="21">
        <f t="shared" si="91"/>
        <v>0</v>
      </c>
      <c r="K2905" s="21">
        <f>IF(I2905="Skupaj z DDV:",SUM(K2903,K2904),IF(I2905="DDV (22%):",K2904*0.22,IF(AND('[1]Vmesna vrtilna_SKLOP1'!C2905&lt;&gt;"",'[1]Vmesna vrtilna_SKLOP1'!D2905=""),'[1]Vmesna vrtilna_SKLOP1'!J2905,IF(F2905&lt;&gt;"",IF('[1]Vmesna vrtilna_SKLOP1'!J2905&lt;&gt;"",'[1]Vmesna vrtilna_SKLOP1'!J2905,""),""))))</f>
        <v>236.93948927999998</v>
      </c>
      <c r="L2905" s="22">
        <f>IF(I2904="Skupaj:","DDV (22%):",IF(I2904="DDV (22%):","Skupaj z DDV:",IF(AND('[1]Vmesna vrtilna_SKLOP1'!C2905&lt;&gt;"",'[1]Vmesna vrtilna_SKLOP1'!E2905=""),"Skupaj:",IF(AND('[1]Vmesna vrtilna_SKLOP1'!C2905&lt;&gt;"",'[1]Vmesna vrtilna_SKLOP1'!D2905=""),'[1]Vmesna vrtilna_SKLOP1'!J2905,IF(F2905&lt;&gt;"",IF('[1]Vmesna vrtilna_SKLOP1'!J2905&lt;&gt;"",'[1]Vmesna vrtilna_SKLOP1'!J2905,""),"")))))</f>
        <v>236.93948927999998</v>
      </c>
      <c r="M2905" s="22">
        <f t="shared" si="90"/>
        <v>0</v>
      </c>
      <c r="N2905" s="22" t="str">
        <f>IF(IFERROR(VLOOKUP(B2905,'[1]Vmesna vrtilna_SKLOP1'!B:J,7,0),"")=0,"",IFERROR(VLOOKUP(B2905,'[1]Vmesna vrtilna_SKLOP1'!B:J,7,0),""))</f>
        <v/>
      </c>
      <c r="O2905" s="22"/>
    </row>
    <row r="2906" spans="2:15" ht="15" customHeight="1" x14ac:dyDescent="0.3">
      <c r="B2906" s="15" t="str">
        <f>IF(AND('[1]Vmesna vrtilna_SKLOP1'!B2906&lt;&gt;"",'[1]Vmesna vrtilna_SKLOP1'!C2906&lt;&gt;""),IF('[1]Vmesna vrtilna_SKLOP1'!B2906&lt;&gt;"",'[1]Vmesna vrtilna_SKLOP1'!B2906,""),"")</f>
        <v/>
      </c>
      <c r="C2906" s="16" t="str">
        <f>IF(OR(C2905="Posebna oblika",C2905="Kulturno zaščiten objekt",C2905="Kulturno zaščiten objekt, Posebna oblika"),"Glej zavihek POSEBNI POGOJI",IF(SUM(N2905:Q2905)=1,"Posebna oblika",IF(SUM(N2905:Q2905)=10,"Kulturno zaščiten objekt",IF(SUM(N2905:Q2905)=11,"Kulturno zaščiten objekt, Posebna oblika",IF(AND('[1]Vmesna vrtilna_SKLOP1'!C2906&lt;&gt;"",'[1]Vmesna vrtilna_SKLOP1'!D2906&lt;&gt;""),IF('[1]Vmesna vrtilna_SKLOP1'!C2906&lt;&gt;"",'[1]Vmesna vrtilna_SKLOP1'!C2906,""),"")))))</f>
        <v/>
      </c>
      <c r="D2906" s="17" t="str">
        <f>IF(IFERROR(VLOOKUP(B2906,'[1]Vmesna vrtilna_SKLOP1'!B:J,6,0),"")=0,"",IFERROR(VLOOKUP(B2906,'[1]Vmesna vrtilna_SKLOP1'!B:J,6,0),""))</f>
        <v/>
      </c>
      <c r="E2906" s="16" t="str">
        <f>IF(IF('[1]Vmesna vrtilna_SKLOP1'!E2906&lt;&gt;"",'[1]Vmesna vrtilna_SKLOP1'!D2906,"")=0,"",IF('[1]Vmesna vrtilna_SKLOP1'!E2906&lt;&gt;"",'[1]Vmesna vrtilna_SKLOP1'!D2906,""))</f>
        <v/>
      </c>
      <c r="F2906" s="18" t="str">
        <f>IF('[1]Vmesna vrtilna_SKLOP1'!E2906&lt;&gt;"",'[1]Vmesna vrtilna_SKLOP1'!E2906,"")</f>
        <v>Notranja rolo omarica, ALU lamele, Dim. ŠxV: 0,95x2,15m</v>
      </c>
      <c r="G2906" s="15" t="str">
        <f>IF('[1]Vmesna vrtilna_SKLOP1'!E2906&lt;&gt;"",'[1]Vmesna vrtilna_SKLOP1'!F2906,"")</f>
        <v>[kos]</v>
      </c>
      <c r="H2906" s="19">
        <f>IF('[1]Vmesna vrtilna_SKLOP1'!F2906&lt;&gt;"",'[1]Vmesna vrtilna_SKLOP1'!I2906,"")</f>
        <v>1</v>
      </c>
      <c r="I2906" s="20" t="str">
        <f>IF(I2905="Skupaj:","DDV (22%):",IF(I2905="DDV (22%):","Skupaj z DDV:",IF(AND('[1]Vmesna vrtilna_SKLOP1'!C2906&lt;&gt;"",'[1]Vmesna vrtilna_SKLOP1'!E2906=""),"Skupaj:","")))</f>
        <v/>
      </c>
      <c r="J2906" s="21">
        <f t="shared" si="91"/>
        <v>0</v>
      </c>
      <c r="K2906" s="21">
        <f>IF(I2906="Skupaj z DDV:",SUM(K2904,K2905),IF(I2906="DDV (22%):",K2905*0.22,IF(AND('[1]Vmesna vrtilna_SKLOP1'!C2906&lt;&gt;"",'[1]Vmesna vrtilna_SKLOP1'!D2906=""),'[1]Vmesna vrtilna_SKLOP1'!J2906,IF(F2906&lt;&gt;"",IF('[1]Vmesna vrtilna_SKLOP1'!J2906&lt;&gt;"",'[1]Vmesna vrtilna_SKLOP1'!J2906,""),""))))</f>
        <v>324.43742149499997</v>
      </c>
      <c r="L2906" s="22">
        <f>IF(I2905="Skupaj:","DDV (22%):",IF(I2905="DDV (22%):","Skupaj z DDV:",IF(AND('[1]Vmesna vrtilna_SKLOP1'!C2906&lt;&gt;"",'[1]Vmesna vrtilna_SKLOP1'!E2906=""),"Skupaj:",IF(AND('[1]Vmesna vrtilna_SKLOP1'!C2906&lt;&gt;"",'[1]Vmesna vrtilna_SKLOP1'!D2906=""),'[1]Vmesna vrtilna_SKLOP1'!J2906,IF(F2906&lt;&gt;"",IF('[1]Vmesna vrtilna_SKLOP1'!J2906&lt;&gt;"",'[1]Vmesna vrtilna_SKLOP1'!J2906,""),"")))))</f>
        <v>324.43742149499997</v>
      </c>
      <c r="M2906" s="22">
        <f t="shared" si="90"/>
        <v>0</v>
      </c>
      <c r="N2906" s="22" t="str">
        <f>IF(IFERROR(VLOOKUP(B2906,'[1]Vmesna vrtilna_SKLOP1'!B:J,7,0),"")=0,"",IFERROR(VLOOKUP(B2906,'[1]Vmesna vrtilna_SKLOP1'!B:J,7,0),""))</f>
        <v/>
      </c>
      <c r="O2906" s="22"/>
    </row>
    <row r="2907" spans="2:15" ht="15" customHeight="1" x14ac:dyDescent="0.3">
      <c r="B2907" s="15" t="str">
        <f>IF(AND('[1]Vmesna vrtilna_SKLOP1'!B2907&lt;&gt;"",'[1]Vmesna vrtilna_SKLOP1'!C2907&lt;&gt;""),IF('[1]Vmesna vrtilna_SKLOP1'!B2907&lt;&gt;"",'[1]Vmesna vrtilna_SKLOP1'!B2907,""),"")</f>
        <v/>
      </c>
      <c r="C2907" s="16" t="str">
        <f>IF(OR(C2906="Posebna oblika",C2906="Kulturno zaščiten objekt",C2906="Kulturno zaščiten objekt, Posebna oblika"),"Glej zavihek POSEBNI POGOJI",IF(SUM(N2906:Q2906)=1,"Posebna oblika",IF(SUM(N2906:Q2906)=10,"Kulturno zaščiten objekt",IF(SUM(N2906:Q2906)=11,"Kulturno zaščiten objekt, Posebna oblika",IF(AND('[1]Vmesna vrtilna_SKLOP1'!C2907&lt;&gt;"",'[1]Vmesna vrtilna_SKLOP1'!D2907&lt;&gt;""),IF('[1]Vmesna vrtilna_SKLOP1'!C2907&lt;&gt;"",'[1]Vmesna vrtilna_SKLOP1'!C2907,""),"")))))</f>
        <v/>
      </c>
      <c r="D2907" s="17" t="str">
        <f>IF(IFERROR(VLOOKUP(B2907,'[1]Vmesna vrtilna_SKLOP1'!B:J,6,0),"")=0,"",IFERROR(VLOOKUP(B2907,'[1]Vmesna vrtilna_SKLOP1'!B:J,6,0),""))</f>
        <v/>
      </c>
      <c r="E2907" s="16" t="str">
        <f>IF(IF('[1]Vmesna vrtilna_SKLOP1'!E2907&lt;&gt;"",'[1]Vmesna vrtilna_SKLOP1'!D2907,"")=0,"",IF('[1]Vmesna vrtilna_SKLOP1'!E2907&lt;&gt;"",'[1]Vmesna vrtilna_SKLOP1'!D2907,""))</f>
        <v/>
      </c>
      <c r="F2907" s="18" t="str">
        <f>IF('[1]Vmesna vrtilna_SKLOP1'!E2907&lt;&gt;"",'[1]Vmesna vrtilna_SKLOP1'!E2907,"")</f>
        <v>Notranja rolo omarica, ALU lamele, Dim. ŠxV: 0,9x2,15m</v>
      </c>
      <c r="G2907" s="15" t="str">
        <f>IF('[1]Vmesna vrtilna_SKLOP1'!E2907&lt;&gt;"",'[1]Vmesna vrtilna_SKLOP1'!F2907,"")</f>
        <v>[kos]</v>
      </c>
      <c r="H2907" s="19">
        <f>IF('[1]Vmesna vrtilna_SKLOP1'!F2907&lt;&gt;"",'[1]Vmesna vrtilna_SKLOP1'!I2907,"")</f>
        <v>1</v>
      </c>
      <c r="I2907" s="20" t="str">
        <f>IF(I2906="Skupaj:","DDV (22%):",IF(I2906="DDV (22%):","Skupaj z DDV:",IF(AND('[1]Vmesna vrtilna_SKLOP1'!C2907&lt;&gt;"",'[1]Vmesna vrtilna_SKLOP1'!E2907=""),"Skupaj:","")))</f>
        <v/>
      </c>
      <c r="J2907" s="21">
        <f t="shared" si="91"/>
        <v>0</v>
      </c>
      <c r="K2907" s="21">
        <f>IF(I2907="Skupaj z DDV:",SUM(K2905,K2906),IF(I2907="DDV (22%):",K2906*0.22,IF(AND('[1]Vmesna vrtilna_SKLOP1'!C2907&lt;&gt;"",'[1]Vmesna vrtilna_SKLOP1'!D2907=""),'[1]Vmesna vrtilna_SKLOP1'!J2907,IF(F2907&lt;&gt;"",IF('[1]Vmesna vrtilna_SKLOP1'!J2907&lt;&gt;"",'[1]Vmesna vrtilna_SKLOP1'!J2907,""),""))))</f>
        <v>316.17879557999998</v>
      </c>
      <c r="L2907" s="22">
        <f>IF(I2906="Skupaj:","DDV (22%):",IF(I2906="DDV (22%):","Skupaj z DDV:",IF(AND('[1]Vmesna vrtilna_SKLOP1'!C2907&lt;&gt;"",'[1]Vmesna vrtilna_SKLOP1'!E2907=""),"Skupaj:",IF(AND('[1]Vmesna vrtilna_SKLOP1'!C2907&lt;&gt;"",'[1]Vmesna vrtilna_SKLOP1'!D2907=""),'[1]Vmesna vrtilna_SKLOP1'!J2907,IF(F2907&lt;&gt;"",IF('[1]Vmesna vrtilna_SKLOP1'!J2907&lt;&gt;"",'[1]Vmesna vrtilna_SKLOP1'!J2907,""),"")))))</f>
        <v>316.17879557999998</v>
      </c>
      <c r="M2907" s="22">
        <f t="shared" si="90"/>
        <v>0</v>
      </c>
      <c r="N2907" s="22" t="str">
        <f>IF(IFERROR(VLOOKUP(B2907,'[1]Vmesna vrtilna_SKLOP1'!B:J,7,0),"")=0,"",IFERROR(VLOOKUP(B2907,'[1]Vmesna vrtilna_SKLOP1'!B:J,7,0),""))</f>
        <v/>
      </c>
      <c r="O2907" s="22"/>
    </row>
    <row r="2908" spans="2:15" ht="15" customHeight="1" x14ac:dyDescent="0.3">
      <c r="B2908" s="15" t="str">
        <f>IF(AND('[1]Vmesna vrtilna_SKLOP1'!B2908&lt;&gt;"",'[1]Vmesna vrtilna_SKLOP1'!C2908&lt;&gt;""),IF('[1]Vmesna vrtilna_SKLOP1'!B2908&lt;&gt;"",'[1]Vmesna vrtilna_SKLOP1'!B2908,""),"")</f>
        <v/>
      </c>
      <c r="C2908" s="16" t="str">
        <f>IF(OR(C2907="Posebna oblika",C2907="Kulturno zaščiten objekt",C2907="Kulturno zaščiten objekt, Posebna oblika"),"Glej zavihek POSEBNI POGOJI",IF(SUM(N2907:Q2907)=1,"Posebna oblika",IF(SUM(N2907:Q2907)=10,"Kulturno zaščiten objekt",IF(SUM(N2907:Q2907)=11,"Kulturno zaščiten objekt, Posebna oblika",IF(AND('[1]Vmesna vrtilna_SKLOP1'!C2908&lt;&gt;"",'[1]Vmesna vrtilna_SKLOP1'!D2908&lt;&gt;""),IF('[1]Vmesna vrtilna_SKLOP1'!C2908&lt;&gt;"",'[1]Vmesna vrtilna_SKLOP1'!C2908,""),"")))))</f>
        <v/>
      </c>
      <c r="D2908" s="17" t="str">
        <f>IF(IFERROR(VLOOKUP(B2908,'[1]Vmesna vrtilna_SKLOP1'!B:J,6,0),"")=0,"",IFERROR(VLOOKUP(B2908,'[1]Vmesna vrtilna_SKLOP1'!B:J,6,0),""))</f>
        <v/>
      </c>
      <c r="E2908" s="16" t="str">
        <f>IF(IF('[1]Vmesna vrtilna_SKLOP1'!E2908&lt;&gt;"",'[1]Vmesna vrtilna_SKLOP1'!D2908,"")=0,"",IF('[1]Vmesna vrtilna_SKLOP1'!E2908&lt;&gt;"",'[1]Vmesna vrtilna_SKLOP1'!D2908,""))</f>
        <v/>
      </c>
      <c r="F2908" s="18" t="str">
        <f>IF('[1]Vmesna vrtilna_SKLOP1'!E2908&lt;&gt;"",'[1]Vmesna vrtilna_SKLOP1'!E2908,"")</f>
        <v>Notranja rolo omarica, ALU lamele, Dim. ŠxV: 0,95x1,4m</v>
      </c>
      <c r="G2908" s="15" t="str">
        <f>IF('[1]Vmesna vrtilna_SKLOP1'!E2908&lt;&gt;"",'[1]Vmesna vrtilna_SKLOP1'!F2908,"")</f>
        <v>[kos]</v>
      </c>
      <c r="H2908" s="19">
        <f>IF('[1]Vmesna vrtilna_SKLOP1'!F2908&lt;&gt;"",'[1]Vmesna vrtilna_SKLOP1'!I2908,"")</f>
        <v>1</v>
      </c>
      <c r="I2908" s="20" t="str">
        <f>IF(I2907="Skupaj:","DDV (22%):",IF(I2907="DDV (22%):","Skupaj z DDV:",IF(AND('[1]Vmesna vrtilna_SKLOP1'!C2908&lt;&gt;"",'[1]Vmesna vrtilna_SKLOP1'!E2908=""),"Skupaj:","")))</f>
        <v/>
      </c>
      <c r="J2908" s="21">
        <f t="shared" si="91"/>
        <v>0</v>
      </c>
      <c r="K2908" s="21">
        <f>IF(I2908="Skupaj z DDV:",SUM(K2906,K2907),IF(I2908="DDV (22%):",K2907*0.22,IF(AND('[1]Vmesna vrtilna_SKLOP1'!C2908&lt;&gt;"",'[1]Vmesna vrtilna_SKLOP1'!D2908=""),'[1]Vmesna vrtilna_SKLOP1'!J2908,IF(F2908&lt;&gt;"",IF('[1]Vmesna vrtilna_SKLOP1'!J2908&lt;&gt;"",'[1]Vmesna vrtilna_SKLOP1'!J2908,""),""))))</f>
        <v>274.91845631999996</v>
      </c>
      <c r="L2908" s="22">
        <f>IF(I2907="Skupaj:","DDV (22%):",IF(I2907="DDV (22%):","Skupaj z DDV:",IF(AND('[1]Vmesna vrtilna_SKLOP1'!C2908&lt;&gt;"",'[1]Vmesna vrtilna_SKLOP1'!E2908=""),"Skupaj:",IF(AND('[1]Vmesna vrtilna_SKLOP1'!C2908&lt;&gt;"",'[1]Vmesna vrtilna_SKLOP1'!D2908=""),'[1]Vmesna vrtilna_SKLOP1'!J2908,IF(F2908&lt;&gt;"",IF('[1]Vmesna vrtilna_SKLOP1'!J2908&lt;&gt;"",'[1]Vmesna vrtilna_SKLOP1'!J2908,""),"")))))</f>
        <v>274.91845631999996</v>
      </c>
      <c r="M2908" s="22">
        <f t="shared" si="90"/>
        <v>0</v>
      </c>
      <c r="N2908" s="22" t="str">
        <f>IF(IFERROR(VLOOKUP(B2908,'[1]Vmesna vrtilna_SKLOP1'!B:J,7,0),"")=0,"",IFERROR(VLOOKUP(B2908,'[1]Vmesna vrtilna_SKLOP1'!B:J,7,0),""))</f>
        <v/>
      </c>
      <c r="O2908" s="22"/>
    </row>
    <row r="2909" spans="2:15" ht="15" customHeight="1" x14ac:dyDescent="0.3">
      <c r="B2909" s="15" t="str">
        <f>IF(AND('[1]Vmesna vrtilna_SKLOP1'!B2909&lt;&gt;"",'[1]Vmesna vrtilna_SKLOP1'!C2909&lt;&gt;""),IF('[1]Vmesna vrtilna_SKLOP1'!B2909&lt;&gt;"",'[1]Vmesna vrtilna_SKLOP1'!B2909,""),"")</f>
        <v/>
      </c>
      <c r="C2909" s="16" t="str">
        <f>IF(OR(C2908="Posebna oblika",C2908="Kulturno zaščiten objekt",C2908="Kulturno zaščiten objekt, Posebna oblika"),"Glej zavihek POSEBNI POGOJI",IF(SUM(N2908:Q2908)=1,"Posebna oblika",IF(SUM(N2908:Q2908)=10,"Kulturno zaščiten objekt",IF(SUM(N2908:Q2908)=11,"Kulturno zaščiten objekt, Posebna oblika",IF(AND('[1]Vmesna vrtilna_SKLOP1'!C2909&lt;&gt;"",'[1]Vmesna vrtilna_SKLOP1'!D2909&lt;&gt;""),IF('[1]Vmesna vrtilna_SKLOP1'!C2909&lt;&gt;"",'[1]Vmesna vrtilna_SKLOP1'!C2909,""),"")))))</f>
        <v/>
      </c>
      <c r="D2909" s="17" t="str">
        <f>IF(IFERROR(VLOOKUP(B2909,'[1]Vmesna vrtilna_SKLOP1'!B:J,6,0),"")=0,"",IFERROR(VLOOKUP(B2909,'[1]Vmesna vrtilna_SKLOP1'!B:J,6,0),""))</f>
        <v/>
      </c>
      <c r="E2909" s="16" t="str">
        <f>IF(IF('[1]Vmesna vrtilna_SKLOP1'!E2909&lt;&gt;"",'[1]Vmesna vrtilna_SKLOP1'!D2909,"")=0,"",IF('[1]Vmesna vrtilna_SKLOP1'!E2909&lt;&gt;"",'[1]Vmesna vrtilna_SKLOP1'!D2909,""))</f>
        <v/>
      </c>
      <c r="F2909" s="18" t="str">
        <f>IF('[1]Vmesna vrtilna_SKLOP1'!E2909&lt;&gt;"",'[1]Vmesna vrtilna_SKLOP1'!E2909,"")</f>
        <v>Notranje žaluzije - kovinske, Dim. ŠxV: 1,6x1,4m</v>
      </c>
      <c r="G2909" s="15" t="str">
        <f>IF('[1]Vmesna vrtilna_SKLOP1'!E2909&lt;&gt;"",'[1]Vmesna vrtilna_SKLOP1'!F2909,"")</f>
        <v>[kos]</v>
      </c>
      <c r="H2909" s="19">
        <f>IF('[1]Vmesna vrtilna_SKLOP1'!F2909&lt;&gt;"",'[1]Vmesna vrtilna_SKLOP1'!I2909,"")</f>
        <v>1</v>
      </c>
      <c r="I2909" s="20" t="str">
        <f>IF(I2908="Skupaj:","DDV (22%):",IF(I2908="DDV (22%):","Skupaj z DDV:",IF(AND('[1]Vmesna vrtilna_SKLOP1'!C2909&lt;&gt;"",'[1]Vmesna vrtilna_SKLOP1'!E2909=""),"Skupaj:","")))</f>
        <v/>
      </c>
      <c r="J2909" s="21">
        <f t="shared" si="91"/>
        <v>0</v>
      </c>
      <c r="K2909" s="21">
        <f>IF(I2909="Skupaj z DDV:",SUM(K2907,K2908),IF(I2909="DDV (22%):",K2908*0.22,IF(AND('[1]Vmesna vrtilna_SKLOP1'!C2909&lt;&gt;"",'[1]Vmesna vrtilna_SKLOP1'!D2909=""),'[1]Vmesna vrtilna_SKLOP1'!J2909,IF(F2909&lt;&gt;"",IF('[1]Vmesna vrtilna_SKLOP1'!J2909&lt;&gt;"",'[1]Vmesna vrtilna_SKLOP1'!J2909,""),""))))</f>
        <v>100.79999999999998</v>
      </c>
      <c r="L2909" s="22">
        <f>IF(I2908="Skupaj:","DDV (22%):",IF(I2908="DDV (22%):","Skupaj z DDV:",IF(AND('[1]Vmesna vrtilna_SKLOP1'!C2909&lt;&gt;"",'[1]Vmesna vrtilna_SKLOP1'!E2909=""),"Skupaj:",IF(AND('[1]Vmesna vrtilna_SKLOP1'!C2909&lt;&gt;"",'[1]Vmesna vrtilna_SKLOP1'!D2909=""),'[1]Vmesna vrtilna_SKLOP1'!J2909,IF(F2909&lt;&gt;"",IF('[1]Vmesna vrtilna_SKLOP1'!J2909&lt;&gt;"",'[1]Vmesna vrtilna_SKLOP1'!J2909,""),"")))))</f>
        <v>100.79999999999998</v>
      </c>
      <c r="M2909" s="22">
        <f t="shared" si="90"/>
        <v>0</v>
      </c>
      <c r="N2909" s="22" t="str">
        <f>IF(IFERROR(VLOOKUP(B2909,'[1]Vmesna vrtilna_SKLOP1'!B:J,7,0),"")=0,"",IFERROR(VLOOKUP(B2909,'[1]Vmesna vrtilna_SKLOP1'!B:J,7,0),""))</f>
        <v/>
      </c>
      <c r="O2909" s="22"/>
    </row>
    <row r="2910" spans="2:15" ht="15" customHeight="1" x14ac:dyDescent="0.3">
      <c r="B2910" s="15" t="str">
        <f>IF(AND('[1]Vmesna vrtilna_SKLOP1'!B2910&lt;&gt;"",'[1]Vmesna vrtilna_SKLOP1'!C2910&lt;&gt;""),IF('[1]Vmesna vrtilna_SKLOP1'!B2910&lt;&gt;"",'[1]Vmesna vrtilna_SKLOP1'!B2910,""),"")</f>
        <v/>
      </c>
      <c r="C2910" s="16" t="str">
        <f>IF(OR(C2909="Posebna oblika",C2909="Kulturno zaščiten objekt",C2909="Kulturno zaščiten objekt, Posebna oblika"),"Glej zavihek POSEBNI POGOJI",IF(SUM(N2909:Q2909)=1,"Posebna oblika",IF(SUM(N2909:Q2909)=10,"Kulturno zaščiten objekt",IF(SUM(N2909:Q2909)=11,"Kulturno zaščiten objekt, Posebna oblika",IF(AND('[1]Vmesna vrtilna_SKLOP1'!C2910&lt;&gt;"",'[1]Vmesna vrtilna_SKLOP1'!D2910&lt;&gt;""),IF('[1]Vmesna vrtilna_SKLOP1'!C2910&lt;&gt;"",'[1]Vmesna vrtilna_SKLOP1'!C2910,""),"")))))</f>
        <v/>
      </c>
      <c r="D2910" s="17" t="str">
        <f>IF(IFERROR(VLOOKUP(B2910,'[1]Vmesna vrtilna_SKLOP1'!B:J,6,0),"")=0,"",IFERROR(VLOOKUP(B2910,'[1]Vmesna vrtilna_SKLOP1'!B:J,6,0),""))</f>
        <v/>
      </c>
      <c r="E2910" s="16" t="str">
        <f>IF(IF('[1]Vmesna vrtilna_SKLOP1'!E2910&lt;&gt;"",'[1]Vmesna vrtilna_SKLOP1'!D2910,"")=0,"",IF('[1]Vmesna vrtilna_SKLOP1'!E2910&lt;&gt;"",'[1]Vmesna vrtilna_SKLOP1'!D2910,""))</f>
        <v/>
      </c>
      <c r="F2910" s="18" t="str">
        <f>IF('[1]Vmesna vrtilna_SKLOP1'!E2910&lt;&gt;"",'[1]Vmesna vrtilna_SKLOP1'!E2910,"")</f>
        <v>Screen rolo, Dim. ŠxV: 0,75x1,4m</v>
      </c>
      <c r="G2910" s="15" t="str">
        <f>IF('[1]Vmesna vrtilna_SKLOP1'!E2910&lt;&gt;"",'[1]Vmesna vrtilna_SKLOP1'!F2910,"")</f>
        <v>[kos]</v>
      </c>
      <c r="H2910" s="19">
        <f>IF('[1]Vmesna vrtilna_SKLOP1'!F2910&lt;&gt;"",'[1]Vmesna vrtilna_SKLOP1'!I2910,"")</f>
        <v>1</v>
      </c>
      <c r="I2910" s="20" t="str">
        <f>IF(I2909="Skupaj:","DDV (22%):",IF(I2909="DDV (22%):","Skupaj z DDV:",IF(AND('[1]Vmesna vrtilna_SKLOP1'!C2910&lt;&gt;"",'[1]Vmesna vrtilna_SKLOP1'!E2910=""),"Skupaj:","")))</f>
        <v/>
      </c>
      <c r="J2910" s="21">
        <f t="shared" si="91"/>
        <v>0</v>
      </c>
      <c r="K2910" s="21">
        <f>IF(I2910="Skupaj z DDV:",SUM(K2908,K2909),IF(I2910="DDV (22%):",K2909*0.22,IF(AND('[1]Vmesna vrtilna_SKLOP1'!C2910&lt;&gt;"",'[1]Vmesna vrtilna_SKLOP1'!D2910=""),'[1]Vmesna vrtilna_SKLOP1'!J2910,IF(F2910&lt;&gt;"",IF('[1]Vmesna vrtilna_SKLOP1'!J2910&lt;&gt;"",'[1]Vmesna vrtilna_SKLOP1'!J2910,""),""))))</f>
        <v>157.49999999999997</v>
      </c>
      <c r="L2910" s="22">
        <f>IF(I2909="Skupaj:","DDV (22%):",IF(I2909="DDV (22%):","Skupaj z DDV:",IF(AND('[1]Vmesna vrtilna_SKLOP1'!C2910&lt;&gt;"",'[1]Vmesna vrtilna_SKLOP1'!E2910=""),"Skupaj:",IF(AND('[1]Vmesna vrtilna_SKLOP1'!C2910&lt;&gt;"",'[1]Vmesna vrtilna_SKLOP1'!D2910=""),'[1]Vmesna vrtilna_SKLOP1'!J2910,IF(F2910&lt;&gt;"",IF('[1]Vmesna vrtilna_SKLOP1'!J2910&lt;&gt;"",'[1]Vmesna vrtilna_SKLOP1'!J2910,""),"")))))</f>
        <v>157.49999999999997</v>
      </c>
      <c r="M2910" s="22">
        <f t="shared" si="90"/>
        <v>0</v>
      </c>
      <c r="N2910" s="22" t="str">
        <f>IF(IFERROR(VLOOKUP(B2910,'[1]Vmesna vrtilna_SKLOP1'!B:J,7,0),"")=0,"",IFERROR(VLOOKUP(B2910,'[1]Vmesna vrtilna_SKLOP1'!B:J,7,0),""))</f>
        <v/>
      </c>
      <c r="O2910" s="22"/>
    </row>
    <row r="2911" spans="2:15" ht="15" customHeight="1" x14ac:dyDescent="0.3">
      <c r="B2911" s="15" t="str">
        <f>IF(AND('[1]Vmesna vrtilna_SKLOP1'!B2911&lt;&gt;"",'[1]Vmesna vrtilna_SKLOP1'!C2911&lt;&gt;""),IF('[1]Vmesna vrtilna_SKLOP1'!B2911&lt;&gt;"",'[1]Vmesna vrtilna_SKLOP1'!B2911,""),"")</f>
        <v/>
      </c>
      <c r="C2911" s="16" t="str">
        <f>IF(OR(C2910="Posebna oblika",C2910="Kulturno zaščiten objekt",C2910="Kulturno zaščiten objekt, Posebna oblika"),"Glej zavihek POSEBNI POGOJI",IF(SUM(N2910:Q2910)=1,"Posebna oblika",IF(SUM(N2910:Q2910)=10,"Kulturno zaščiten objekt",IF(SUM(N2910:Q2910)=11,"Kulturno zaščiten objekt, Posebna oblika",IF(AND('[1]Vmesna vrtilna_SKLOP1'!C2911&lt;&gt;"",'[1]Vmesna vrtilna_SKLOP1'!D2911&lt;&gt;""),IF('[1]Vmesna vrtilna_SKLOP1'!C2911&lt;&gt;"",'[1]Vmesna vrtilna_SKLOP1'!C2911,""),"")))))</f>
        <v/>
      </c>
      <c r="D2911" s="17" t="str">
        <f>IF(IFERROR(VLOOKUP(B2911,'[1]Vmesna vrtilna_SKLOP1'!B:J,6,0),"")=0,"",IFERROR(VLOOKUP(B2911,'[1]Vmesna vrtilna_SKLOP1'!B:J,6,0),""))</f>
        <v/>
      </c>
      <c r="E2911" s="16" t="str">
        <f>IF(IF('[1]Vmesna vrtilna_SKLOP1'!E2911&lt;&gt;"",'[1]Vmesna vrtilna_SKLOP1'!D2911,"")=0,"",IF('[1]Vmesna vrtilna_SKLOP1'!E2911&lt;&gt;"",'[1]Vmesna vrtilna_SKLOP1'!D2911,""))</f>
        <v/>
      </c>
      <c r="F2911" s="18" t="str">
        <f>IF('[1]Vmesna vrtilna_SKLOP1'!E2911&lt;&gt;"",'[1]Vmesna vrtilna_SKLOP1'!E2911,"")</f>
        <v/>
      </c>
      <c r="G2911" s="15" t="str">
        <f>IF('[1]Vmesna vrtilna_SKLOP1'!E2911&lt;&gt;"",'[1]Vmesna vrtilna_SKLOP1'!F2911,"")</f>
        <v/>
      </c>
      <c r="H2911" s="19" t="str">
        <f>IF('[1]Vmesna vrtilna_SKLOP1'!F2911&lt;&gt;"",'[1]Vmesna vrtilna_SKLOP1'!I2911,"")</f>
        <v/>
      </c>
      <c r="I2911" s="20" t="str">
        <f>IF(I2910="Skupaj:","DDV (22%):",IF(I2910="DDV (22%):","Skupaj z DDV:",IF(AND('[1]Vmesna vrtilna_SKLOP1'!C2911&lt;&gt;"",'[1]Vmesna vrtilna_SKLOP1'!E2911=""),"Skupaj:","")))</f>
        <v/>
      </c>
      <c r="J2911" s="21" t="str">
        <f t="shared" si="91"/>
        <v/>
      </c>
      <c r="K2911" s="21" t="str">
        <f>IF(I2911="Skupaj z DDV:",SUM(K2909,K2910),IF(I2911="DDV (22%):",K2910*0.22,IF(AND('[1]Vmesna vrtilna_SKLOP1'!C2911&lt;&gt;"",'[1]Vmesna vrtilna_SKLOP1'!D2911=""),'[1]Vmesna vrtilna_SKLOP1'!J2911,IF(F2911&lt;&gt;"",IF('[1]Vmesna vrtilna_SKLOP1'!J2911&lt;&gt;"",'[1]Vmesna vrtilna_SKLOP1'!J2911,""),""))))</f>
        <v/>
      </c>
      <c r="L2911" s="22" t="str">
        <f>IF(I2910="Skupaj:","DDV (22%):",IF(I2910="DDV (22%):","Skupaj z DDV:",IF(AND('[1]Vmesna vrtilna_SKLOP1'!C2911&lt;&gt;"",'[1]Vmesna vrtilna_SKLOP1'!E2911=""),"Skupaj:",IF(AND('[1]Vmesna vrtilna_SKLOP1'!C2911&lt;&gt;"",'[1]Vmesna vrtilna_SKLOP1'!D2911=""),'[1]Vmesna vrtilna_SKLOP1'!J2911,IF(F2911&lt;&gt;"",IF('[1]Vmesna vrtilna_SKLOP1'!J2911&lt;&gt;"",'[1]Vmesna vrtilna_SKLOP1'!J2911,""),"")))))</f>
        <v/>
      </c>
      <c r="M2911" s="22">
        <f t="shared" si="90"/>
        <v>0</v>
      </c>
      <c r="N2911" s="22" t="str">
        <f>IF(IFERROR(VLOOKUP(B2911,'[1]Vmesna vrtilna_SKLOP1'!B:J,7,0),"")=0,"",IFERROR(VLOOKUP(B2911,'[1]Vmesna vrtilna_SKLOP1'!B:J,7,0),""))</f>
        <v/>
      </c>
      <c r="O2911" s="22"/>
    </row>
    <row r="2912" spans="2:15" ht="15" customHeight="1" x14ac:dyDescent="0.3">
      <c r="B2912" s="15" t="str">
        <f>IF(AND('[1]Vmesna vrtilna_SKLOP1'!B2912&lt;&gt;"",'[1]Vmesna vrtilna_SKLOP1'!C2912&lt;&gt;""),IF('[1]Vmesna vrtilna_SKLOP1'!B2912&lt;&gt;"",'[1]Vmesna vrtilna_SKLOP1'!B2912,""),"")</f>
        <v/>
      </c>
      <c r="C2912" s="16" t="str">
        <f>IF(OR(C2911="Posebna oblika",C2911="Kulturno zaščiten objekt",C2911="Kulturno zaščiten objekt, Posebna oblika"),"Glej zavihek POSEBNI POGOJI",IF(SUM(N2911:Q2911)=1,"Posebna oblika",IF(SUM(N2911:Q2911)=10,"Kulturno zaščiten objekt",IF(SUM(N2911:Q2911)=11,"Kulturno zaščiten objekt, Posebna oblika",IF(AND('[1]Vmesna vrtilna_SKLOP1'!C2912&lt;&gt;"",'[1]Vmesna vrtilna_SKLOP1'!D2912&lt;&gt;""),IF('[1]Vmesna vrtilna_SKLOP1'!C2912&lt;&gt;"",'[1]Vmesna vrtilna_SKLOP1'!C2912,""),"")))))</f>
        <v/>
      </c>
      <c r="D2912" s="17" t="str">
        <f>IF(IFERROR(VLOOKUP(B2912,'[1]Vmesna vrtilna_SKLOP1'!B:J,6,0),"")=0,"",IFERROR(VLOOKUP(B2912,'[1]Vmesna vrtilna_SKLOP1'!B:J,6,0),""))</f>
        <v/>
      </c>
      <c r="E2912" s="16" t="str">
        <f>IF(IF('[1]Vmesna vrtilna_SKLOP1'!E2912&lt;&gt;"",'[1]Vmesna vrtilna_SKLOP1'!D2912,"")=0,"",IF('[1]Vmesna vrtilna_SKLOP1'!E2912&lt;&gt;"",'[1]Vmesna vrtilna_SKLOP1'!D2912,""))</f>
        <v>Notranje police</v>
      </c>
      <c r="F2912" s="18" t="str">
        <f>IF('[1]Vmesna vrtilna_SKLOP1'!E2912&lt;&gt;"",'[1]Vmesna vrtilna_SKLOP1'!E2912,"")</f>
        <v>Notranja polica, mat. Granit, dim. ŠxG:0,95x0,25m</v>
      </c>
      <c r="G2912" s="15" t="str">
        <f>IF('[1]Vmesna vrtilna_SKLOP1'!E2912&lt;&gt;"",'[1]Vmesna vrtilna_SKLOP1'!F2912,"")</f>
        <v>[kos]</v>
      </c>
      <c r="H2912" s="19">
        <f>IF('[1]Vmesna vrtilna_SKLOP1'!F2912&lt;&gt;"",'[1]Vmesna vrtilna_SKLOP1'!I2912,"")</f>
        <v>2</v>
      </c>
      <c r="I2912" s="20" t="str">
        <f>IF(I2911="Skupaj:","DDV (22%):",IF(I2911="DDV (22%):","Skupaj z DDV:",IF(AND('[1]Vmesna vrtilna_SKLOP1'!C2912&lt;&gt;"",'[1]Vmesna vrtilna_SKLOP1'!E2912=""),"Skupaj:","")))</f>
        <v/>
      </c>
      <c r="J2912" s="21">
        <f t="shared" si="91"/>
        <v>0</v>
      </c>
      <c r="K2912" s="21">
        <f>IF(I2912="Skupaj z DDV:",SUM(K2910,K2911),IF(I2912="DDV (22%):",K2911*0.22,IF(AND('[1]Vmesna vrtilna_SKLOP1'!C2912&lt;&gt;"",'[1]Vmesna vrtilna_SKLOP1'!D2912=""),'[1]Vmesna vrtilna_SKLOP1'!J2912,IF(F2912&lt;&gt;"",IF('[1]Vmesna vrtilna_SKLOP1'!J2912&lt;&gt;"",'[1]Vmesna vrtilna_SKLOP1'!J2912,""),""))))</f>
        <v>95.012499999999989</v>
      </c>
      <c r="L2912" s="22">
        <f>IF(I2911="Skupaj:","DDV (22%):",IF(I2911="DDV (22%):","Skupaj z DDV:",IF(AND('[1]Vmesna vrtilna_SKLOP1'!C2912&lt;&gt;"",'[1]Vmesna vrtilna_SKLOP1'!E2912=""),"Skupaj:",IF(AND('[1]Vmesna vrtilna_SKLOP1'!C2912&lt;&gt;"",'[1]Vmesna vrtilna_SKLOP1'!D2912=""),'[1]Vmesna vrtilna_SKLOP1'!J2912,IF(F2912&lt;&gt;"",IF('[1]Vmesna vrtilna_SKLOP1'!J2912&lt;&gt;"",'[1]Vmesna vrtilna_SKLOP1'!J2912,""),"")))))</f>
        <v>95.012499999999989</v>
      </c>
      <c r="M2912" s="22">
        <f t="shared" si="90"/>
        <v>0</v>
      </c>
      <c r="N2912" s="22" t="str">
        <f>IF(IFERROR(VLOOKUP(B2912,'[1]Vmesna vrtilna_SKLOP1'!B:J,7,0),"")=0,"",IFERROR(VLOOKUP(B2912,'[1]Vmesna vrtilna_SKLOP1'!B:J,7,0),""))</f>
        <v/>
      </c>
      <c r="O2912" s="22"/>
    </row>
    <row r="2913" spans="2:15" ht="15" customHeight="1" x14ac:dyDescent="0.3">
      <c r="B2913" s="15" t="str">
        <f>IF(AND('[1]Vmesna vrtilna_SKLOP1'!B2913&lt;&gt;"",'[1]Vmesna vrtilna_SKLOP1'!C2913&lt;&gt;""),IF('[1]Vmesna vrtilna_SKLOP1'!B2913&lt;&gt;"",'[1]Vmesna vrtilna_SKLOP1'!B2913,""),"")</f>
        <v/>
      </c>
      <c r="C2913" s="16" t="str">
        <f>IF(OR(C2912="Posebna oblika",C2912="Kulturno zaščiten objekt",C2912="Kulturno zaščiten objekt, Posebna oblika"),"Glej zavihek POSEBNI POGOJI",IF(SUM(N2912:Q2912)=1,"Posebna oblika",IF(SUM(N2912:Q2912)=10,"Kulturno zaščiten objekt",IF(SUM(N2912:Q2912)=11,"Kulturno zaščiten objekt, Posebna oblika",IF(AND('[1]Vmesna vrtilna_SKLOP1'!C2913&lt;&gt;"",'[1]Vmesna vrtilna_SKLOP1'!D2913&lt;&gt;""),IF('[1]Vmesna vrtilna_SKLOP1'!C2913&lt;&gt;"",'[1]Vmesna vrtilna_SKLOP1'!C2913,""),"")))))</f>
        <v/>
      </c>
      <c r="D2913" s="17" t="str">
        <f>IF(IFERROR(VLOOKUP(B2913,'[1]Vmesna vrtilna_SKLOP1'!B:J,6,0),"")=0,"",IFERROR(VLOOKUP(B2913,'[1]Vmesna vrtilna_SKLOP1'!B:J,6,0),""))</f>
        <v/>
      </c>
      <c r="E2913" s="16" t="str">
        <f>IF(IF('[1]Vmesna vrtilna_SKLOP1'!E2913&lt;&gt;"",'[1]Vmesna vrtilna_SKLOP1'!D2913,"")=0,"",IF('[1]Vmesna vrtilna_SKLOP1'!E2913&lt;&gt;"",'[1]Vmesna vrtilna_SKLOP1'!D2913,""))</f>
        <v/>
      </c>
      <c r="F2913" s="18" t="str">
        <f>IF('[1]Vmesna vrtilna_SKLOP1'!E2913&lt;&gt;"",'[1]Vmesna vrtilna_SKLOP1'!E2913,"")</f>
        <v>Notranja polica, mat. Granit, dim. ŠxG:1,4x0,25m</v>
      </c>
      <c r="G2913" s="15" t="str">
        <f>IF('[1]Vmesna vrtilna_SKLOP1'!E2913&lt;&gt;"",'[1]Vmesna vrtilna_SKLOP1'!F2913,"")</f>
        <v>[kos]</v>
      </c>
      <c r="H2913" s="19">
        <f>IF('[1]Vmesna vrtilna_SKLOP1'!F2913&lt;&gt;"",'[1]Vmesna vrtilna_SKLOP1'!I2913,"")</f>
        <v>6</v>
      </c>
      <c r="I2913" s="20" t="str">
        <f>IF(I2912="Skupaj:","DDV (22%):",IF(I2912="DDV (22%):","Skupaj z DDV:",IF(AND('[1]Vmesna vrtilna_SKLOP1'!C2913&lt;&gt;"",'[1]Vmesna vrtilna_SKLOP1'!E2913=""),"Skupaj:","")))</f>
        <v/>
      </c>
      <c r="J2913" s="21">
        <f t="shared" si="91"/>
        <v>0</v>
      </c>
      <c r="K2913" s="21">
        <f>IF(I2913="Skupaj z DDV:",SUM(K2911,K2912),IF(I2913="DDV (22%):",K2912*0.22,IF(AND('[1]Vmesna vrtilna_SKLOP1'!C2913&lt;&gt;"",'[1]Vmesna vrtilna_SKLOP1'!D2913=""),'[1]Vmesna vrtilna_SKLOP1'!J2913,IF(F2913&lt;&gt;"",IF('[1]Vmesna vrtilna_SKLOP1'!J2913&lt;&gt;"",'[1]Vmesna vrtilna_SKLOP1'!J2913,""),""))))</f>
        <v>417</v>
      </c>
      <c r="L2913" s="22">
        <f>IF(I2912="Skupaj:","DDV (22%):",IF(I2912="DDV (22%):","Skupaj z DDV:",IF(AND('[1]Vmesna vrtilna_SKLOP1'!C2913&lt;&gt;"",'[1]Vmesna vrtilna_SKLOP1'!E2913=""),"Skupaj:",IF(AND('[1]Vmesna vrtilna_SKLOP1'!C2913&lt;&gt;"",'[1]Vmesna vrtilna_SKLOP1'!D2913=""),'[1]Vmesna vrtilna_SKLOP1'!J2913,IF(F2913&lt;&gt;"",IF('[1]Vmesna vrtilna_SKLOP1'!J2913&lt;&gt;"",'[1]Vmesna vrtilna_SKLOP1'!J2913,""),"")))))</f>
        <v>417</v>
      </c>
      <c r="M2913" s="22">
        <f t="shared" si="90"/>
        <v>0</v>
      </c>
      <c r="N2913" s="22" t="str">
        <f>IF(IFERROR(VLOOKUP(B2913,'[1]Vmesna vrtilna_SKLOP1'!B:J,7,0),"")=0,"",IFERROR(VLOOKUP(B2913,'[1]Vmesna vrtilna_SKLOP1'!B:J,7,0),""))</f>
        <v/>
      </c>
      <c r="O2913" s="22"/>
    </row>
    <row r="2914" spans="2:15" ht="15" customHeight="1" x14ac:dyDescent="0.3">
      <c r="B2914" s="15" t="str">
        <f>IF(AND('[1]Vmesna vrtilna_SKLOP1'!B2914&lt;&gt;"",'[1]Vmesna vrtilna_SKLOP1'!C2914&lt;&gt;""),IF('[1]Vmesna vrtilna_SKLOP1'!B2914&lt;&gt;"",'[1]Vmesna vrtilna_SKLOP1'!B2914,""),"")</f>
        <v/>
      </c>
      <c r="C2914" s="16" t="str">
        <f>IF(OR(C2913="Posebna oblika",C2913="Kulturno zaščiten objekt",C2913="Kulturno zaščiten objekt, Posebna oblika"),"Glej zavihek POSEBNI POGOJI",IF(SUM(N2913:Q2913)=1,"Posebna oblika",IF(SUM(N2913:Q2913)=10,"Kulturno zaščiten objekt",IF(SUM(N2913:Q2913)=11,"Kulturno zaščiten objekt, Posebna oblika",IF(AND('[1]Vmesna vrtilna_SKLOP1'!C2914&lt;&gt;"",'[1]Vmesna vrtilna_SKLOP1'!D2914&lt;&gt;""),IF('[1]Vmesna vrtilna_SKLOP1'!C2914&lt;&gt;"",'[1]Vmesna vrtilna_SKLOP1'!C2914,""),"")))))</f>
        <v/>
      </c>
      <c r="D2914" s="17" t="str">
        <f>IF(IFERROR(VLOOKUP(B2914,'[1]Vmesna vrtilna_SKLOP1'!B:J,6,0),"")=0,"",IFERROR(VLOOKUP(B2914,'[1]Vmesna vrtilna_SKLOP1'!B:J,6,0),""))</f>
        <v/>
      </c>
      <c r="E2914" s="16" t="str">
        <f>IF(IF('[1]Vmesna vrtilna_SKLOP1'!E2914&lt;&gt;"",'[1]Vmesna vrtilna_SKLOP1'!D2914,"")=0,"",IF('[1]Vmesna vrtilna_SKLOP1'!E2914&lt;&gt;"",'[1]Vmesna vrtilna_SKLOP1'!D2914,""))</f>
        <v/>
      </c>
      <c r="F2914" s="18" t="str">
        <f>IF('[1]Vmesna vrtilna_SKLOP1'!E2914&lt;&gt;"",'[1]Vmesna vrtilna_SKLOP1'!E2914,"")</f>
        <v>Notranja polica, mat. Granit, dim. ŠxG:1x0,25m</v>
      </c>
      <c r="G2914" s="15" t="str">
        <f>IF('[1]Vmesna vrtilna_SKLOP1'!E2914&lt;&gt;"",'[1]Vmesna vrtilna_SKLOP1'!F2914,"")</f>
        <v>[kos]</v>
      </c>
      <c r="H2914" s="19">
        <f>IF('[1]Vmesna vrtilna_SKLOP1'!F2914&lt;&gt;"",'[1]Vmesna vrtilna_SKLOP1'!I2914,"")</f>
        <v>2</v>
      </c>
      <c r="I2914" s="20" t="str">
        <f>IF(I2913="Skupaj:","DDV (22%):",IF(I2913="DDV (22%):","Skupaj z DDV:",IF(AND('[1]Vmesna vrtilna_SKLOP1'!C2914&lt;&gt;"",'[1]Vmesna vrtilna_SKLOP1'!E2914=""),"Skupaj:","")))</f>
        <v/>
      </c>
      <c r="J2914" s="21">
        <f t="shared" si="91"/>
        <v>0</v>
      </c>
      <c r="K2914" s="21">
        <f>IF(I2914="Skupaj z DDV:",SUM(K2912,K2913),IF(I2914="DDV (22%):",K2913*0.22,IF(AND('[1]Vmesna vrtilna_SKLOP1'!C2914&lt;&gt;"",'[1]Vmesna vrtilna_SKLOP1'!D2914=""),'[1]Vmesna vrtilna_SKLOP1'!J2914,IF(F2914&lt;&gt;"",IF('[1]Vmesna vrtilna_SKLOP1'!J2914&lt;&gt;"",'[1]Vmesna vrtilna_SKLOP1'!J2914,""),""))))</f>
        <v>99.4</v>
      </c>
      <c r="L2914" s="22">
        <f>IF(I2913="Skupaj:","DDV (22%):",IF(I2913="DDV (22%):","Skupaj z DDV:",IF(AND('[1]Vmesna vrtilna_SKLOP1'!C2914&lt;&gt;"",'[1]Vmesna vrtilna_SKLOP1'!E2914=""),"Skupaj:",IF(AND('[1]Vmesna vrtilna_SKLOP1'!C2914&lt;&gt;"",'[1]Vmesna vrtilna_SKLOP1'!D2914=""),'[1]Vmesna vrtilna_SKLOP1'!J2914,IF(F2914&lt;&gt;"",IF('[1]Vmesna vrtilna_SKLOP1'!J2914&lt;&gt;"",'[1]Vmesna vrtilna_SKLOP1'!J2914,""),"")))))</f>
        <v>99.4</v>
      </c>
      <c r="M2914" s="22">
        <f t="shared" si="90"/>
        <v>0</v>
      </c>
      <c r="N2914" s="22" t="str">
        <f>IF(IFERROR(VLOOKUP(B2914,'[1]Vmesna vrtilna_SKLOP1'!B:J,7,0),"")=0,"",IFERROR(VLOOKUP(B2914,'[1]Vmesna vrtilna_SKLOP1'!B:J,7,0),""))</f>
        <v/>
      </c>
      <c r="O2914" s="22"/>
    </row>
    <row r="2915" spans="2:15" ht="15" customHeight="1" x14ac:dyDescent="0.3">
      <c r="B2915" s="15" t="str">
        <f>IF(AND('[1]Vmesna vrtilna_SKLOP1'!B2915&lt;&gt;"",'[1]Vmesna vrtilna_SKLOP1'!C2915&lt;&gt;""),IF('[1]Vmesna vrtilna_SKLOP1'!B2915&lt;&gt;"",'[1]Vmesna vrtilna_SKLOP1'!B2915,""),"")</f>
        <v/>
      </c>
      <c r="C2915" s="16" t="str">
        <f>IF(OR(C2914="Posebna oblika",C2914="Kulturno zaščiten objekt",C2914="Kulturno zaščiten objekt, Posebna oblika"),"Glej zavihek POSEBNI POGOJI",IF(SUM(N2914:Q2914)=1,"Posebna oblika",IF(SUM(N2914:Q2914)=10,"Kulturno zaščiten objekt",IF(SUM(N2914:Q2914)=11,"Kulturno zaščiten objekt, Posebna oblika",IF(AND('[1]Vmesna vrtilna_SKLOP1'!C2915&lt;&gt;"",'[1]Vmesna vrtilna_SKLOP1'!D2915&lt;&gt;""),IF('[1]Vmesna vrtilna_SKLOP1'!C2915&lt;&gt;"",'[1]Vmesna vrtilna_SKLOP1'!C2915,""),"")))))</f>
        <v/>
      </c>
      <c r="D2915" s="17" t="str">
        <f>IF(IFERROR(VLOOKUP(B2915,'[1]Vmesna vrtilna_SKLOP1'!B:J,6,0),"")=0,"",IFERROR(VLOOKUP(B2915,'[1]Vmesna vrtilna_SKLOP1'!B:J,6,0),""))</f>
        <v/>
      </c>
      <c r="E2915" s="16" t="str">
        <f>IF(IF('[1]Vmesna vrtilna_SKLOP1'!E2915&lt;&gt;"",'[1]Vmesna vrtilna_SKLOP1'!D2915,"")=0,"",IF('[1]Vmesna vrtilna_SKLOP1'!E2915&lt;&gt;"",'[1]Vmesna vrtilna_SKLOP1'!D2915,""))</f>
        <v/>
      </c>
      <c r="F2915" s="18" t="str">
        <f>IF('[1]Vmesna vrtilna_SKLOP1'!E2915&lt;&gt;"",'[1]Vmesna vrtilna_SKLOP1'!E2915,"")</f>
        <v>Notranja polica, mat. Granit, dim. ŠxG:0,6x0,25m</v>
      </c>
      <c r="G2915" s="15" t="str">
        <f>IF('[1]Vmesna vrtilna_SKLOP1'!E2915&lt;&gt;"",'[1]Vmesna vrtilna_SKLOP1'!F2915,"")</f>
        <v>[kos]</v>
      </c>
      <c r="H2915" s="19">
        <f>IF('[1]Vmesna vrtilna_SKLOP1'!F2915&lt;&gt;"",'[1]Vmesna vrtilna_SKLOP1'!I2915,"")</f>
        <v>1</v>
      </c>
      <c r="I2915" s="20" t="str">
        <f>IF(I2914="Skupaj:","DDV (22%):",IF(I2914="DDV (22%):","Skupaj z DDV:",IF(AND('[1]Vmesna vrtilna_SKLOP1'!C2915&lt;&gt;"",'[1]Vmesna vrtilna_SKLOP1'!E2915=""),"Skupaj:","")))</f>
        <v/>
      </c>
      <c r="J2915" s="21">
        <f t="shared" si="91"/>
        <v>0</v>
      </c>
      <c r="K2915" s="21">
        <f>IF(I2915="Skupaj z DDV:",SUM(K2913,K2914),IF(I2915="DDV (22%):",K2914*0.22,IF(AND('[1]Vmesna vrtilna_SKLOP1'!C2915&lt;&gt;"",'[1]Vmesna vrtilna_SKLOP1'!D2915=""),'[1]Vmesna vrtilna_SKLOP1'!J2915,IF(F2915&lt;&gt;"",IF('[1]Vmesna vrtilna_SKLOP1'!J2915&lt;&gt;"",'[1]Vmesna vrtilna_SKLOP1'!J2915,""),""))))</f>
        <v>33.9</v>
      </c>
      <c r="L2915" s="22">
        <f>IF(I2914="Skupaj:","DDV (22%):",IF(I2914="DDV (22%):","Skupaj z DDV:",IF(AND('[1]Vmesna vrtilna_SKLOP1'!C2915&lt;&gt;"",'[1]Vmesna vrtilna_SKLOP1'!E2915=""),"Skupaj:",IF(AND('[1]Vmesna vrtilna_SKLOP1'!C2915&lt;&gt;"",'[1]Vmesna vrtilna_SKLOP1'!D2915=""),'[1]Vmesna vrtilna_SKLOP1'!J2915,IF(F2915&lt;&gt;"",IF('[1]Vmesna vrtilna_SKLOP1'!J2915&lt;&gt;"",'[1]Vmesna vrtilna_SKLOP1'!J2915,""),"")))))</f>
        <v>33.9</v>
      </c>
      <c r="M2915" s="22">
        <f t="shared" si="90"/>
        <v>0</v>
      </c>
      <c r="N2915" s="22" t="str">
        <f>IF(IFERROR(VLOOKUP(B2915,'[1]Vmesna vrtilna_SKLOP1'!B:J,7,0),"")=0,"",IFERROR(VLOOKUP(B2915,'[1]Vmesna vrtilna_SKLOP1'!B:J,7,0),""))</f>
        <v/>
      </c>
      <c r="O2915" s="22"/>
    </row>
    <row r="2916" spans="2:15" ht="15" customHeight="1" x14ac:dyDescent="0.3">
      <c r="B2916" s="15" t="str">
        <f>IF(AND('[1]Vmesna vrtilna_SKLOP1'!B2916&lt;&gt;"",'[1]Vmesna vrtilna_SKLOP1'!C2916&lt;&gt;""),IF('[1]Vmesna vrtilna_SKLOP1'!B2916&lt;&gt;"",'[1]Vmesna vrtilna_SKLOP1'!B2916,""),"")</f>
        <v/>
      </c>
      <c r="C2916" s="16" t="str">
        <f>IF(OR(C2915="Posebna oblika",C2915="Kulturno zaščiten objekt",C2915="Kulturno zaščiten objekt, Posebna oblika"),"Glej zavihek POSEBNI POGOJI",IF(SUM(N2915:Q2915)=1,"Posebna oblika",IF(SUM(N2915:Q2915)=10,"Kulturno zaščiten objekt",IF(SUM(N2915:Q2915)=11,"Kulturno zaščiten objekt, Posebna oblika",IF(AND('[1]Vmesna vrtilna_SKLOP1'!C2916&lt;&gt;"",'[1]Vmesna vrtilna_SKLOP1'!D2916&lt;&gt;""),IF('[1]Vmesna vrtilna_SKLOP1'!C2916&lt;&gt;"",'[1]Vmesna vrtilna_SKLOP1'!C2916,""),"")))))</f>
        <v/>
      </c>
      <c r="D2916" s="17" t="str">
        <f>IF(IFERROR(VLOOKUP(B2916,'[1]Vmesna vrtilna_SKLOP1'!B:J,6,0),"")=0,"",IFERROR(VLOOKUP(B2916,'[1]Vmesna vrtilna_SKLOP1'!B:J,6,0),""))</f>
        <v/>
      </c>
      <c r="E2916" s="16" t="str">
        <f>IF(IF('[1]Vmesna vrtilna_SKLOP1'!E2916&lt;&gt;"",'[1]Vmesna vrtilna_SKLOP1'!D2916,"")=0,"",IF('[1]Vmesna vrtilna_SKLOP1'!E2916&lt;&gt;"",'[1]Vmesna vrtilna_SKLOP1'!D2916,""))</f>
        <v/>
      </c>
      <c r="F2916" s="18" t="str">
        <f>IF('[1]Vmesna vrtilna_SKLOP1'!E2916&lt;&gt;"",'[1]Vmesna vrtilna_SKLOP1'!E2916,"")</f>
        <v>Notranja polica, mat. Granit, dim. ŠxG:1,6x0,25m</v>
      </c>
      <c r="G2916" s="15" t="str">
        <f>IF('[1]Vmesna vrtilna_SKLOP1'!E2916&lt;&gt;"",'[1]Vmesna vrtilna_SKLOP1'!F2916,"")</f>
        <v>[kos]</v>
      </c>
      <c r="H2916" s="19">
        <f>IF('[1]Vmesna vrtilna_SKLOP1'!F2916&lt;&gt;"",'[1]Vmesna vrtilna_SKLOP1'!I2916,"")</f>
        <v>1</v>
      </c>
      <c r="I2916" s="20" t="str">
        <f>IF(I2915="Skupaj:","DDV (22%):",IF(I2915="DDV (22%):","Skupaj z DDV:",IF(AND('[1]Vmesna vrtilna_SKLOP1'!C2916&lt;&gt;"",'[1]Vmesna vrtilna_SKLOP1'!E2916=""),"Skupaj:","")))</f>
        <v/>
      </c>
      <c r="J2916" s="21">
        <f t="shared" si="91"/>
        <v>0</v>
      </c>
      <c r="K2916" s="21">
        <f>IF(I2916="Skupaj z DDV:",SUM(K2914,K2915),IF(I2916="DDV (22%):",K2915*0.22,IF(AND('[1]Vmesna vrtilna_SKLOP1'!C2916&lt;&gt;"",'[1]Vmesna vrtilna_SKLOP1'!D2916=""),'[1]Vmesna vrtilna_SKLOP1'!J2916,IF(F2916&lt;&gt;"",IF('[1]Vmesna vrtilna_SKLOP1'!J2916&lt;&gt;"",'[1]Vmesna vrtilna_SKLOP1'!J2916,""),""))))</f>
        <v>80.900000000000006</v>
      </c>
      <c r="L2916" s="22">
        <f>IF(I2915="Skupaj:","DDV (22%):",IF(I2915="DDV (22%):","Skupaj z DDV:",IF(AND('[1]Vmesna vrtilna_SKLOP1'!C2916&lt;&gt;"",'[1]Vmesna vrtilna_SKLOP1'!E2916=""),"Skupaj:",IF(AND('[1]Vmesna vrtilna_SKLOP1'!C2916&lt;&gt;"",'[1]Vmesna vrtilna_SKLOP1'!D2916=""),'[1]Vmesna vrtilna_SKLOP1'!J2916,IF(F2916&lt;&gt;"",IF('[1]Vmesna vrtilna_SKLOP1'!J2916&lt;&gt;"",'[1]Vmesna vrtilna_SKLOP1'!J2916,""),"")))))</f>
        <v>80.900000000000006</v>
      </c>
      <c r="M2916" s="22">
        <f t="shared" si="90"/>
        <v>0</v>
      </c>
      <c r="N2916" s="22" t="str">
        <f>IF(IFERROR(VLOOKUP(B2916,'[1]Vmesna vrtilna_SKLOP1'!B:J,7,0),"")=0,"",IFERROR(VLOOKUP(B2916,'[1]Vmesna vrtilna_SKLOP1'!B:J,7,0),""))</f>
        <v/>
      </c>
      <c r="O2916" s="22"/>
    </row>
    <row r="2917" spans="2:15" ht="15" customHeight="1" x14ac:dyDescent="0.3">
      <c r="B2917" s="15" t="str">
        <f>IF(AND('[1]Vmesna vrtilna_SKLOP1'!B2917&lt;&gt;"",'[1]Vmesna vrtilna_SKLOP1'!C2917&lt;&gt;""),IF('[1]Vmesna vrtilna_SKLOP1'!B2917&lt;&gt;"",'[1]Vmesna vrtilna_SKLOP1'!B2917,""),"")</f>
        <v/>
      </c>
      <c r="C2917" s="16" t="str">
        <f>IF(OR(C2916="Posebna oblika",C2916="Kulturno zaščiten objekt",C2916="Kulturno zaščiten objekt, Posebna oblika"),"Glej zavihek POSEBNI POGOJI",IF(SUM(N2916:Q2916)=1,"Posebna oblika",IF(SUM(N2916:Q2916)=10,"Kulturno zaščiten objekt",IF(SUM(N2916:Q2916)=11,"Kulturno zaščiten objekt, Posebna oblika",IF(AND('[1]Vmesna vrtilna_SKLOP1'!C2917&lt;&gt;"",'[1]Vmesna vrtilna_SKLOP1'!D2917&lt;&gt;""),IF('[1]Vmesna vrtilna_SKLOP1'!C2917&lt;&gt;"",'[1]Vmesna vrtilna_SKLOP1'!C2917,""),"")))))</f>
        <v/>
      </c>
      <c r="D2917" s="17" t="str">
        <f>IF(IFERROR(VLOOKUP(B2917,'[1]Vmesna vrtilna_SKLOP1'!B:J,6,0),"")=0,"",IFERROR(VLOOKUP(B2917,'[1]Vmesna vrtilna_SKLOP1'!B:J,6,0),""))</f>
        <v/>
      </c>
      <c r="E2917" s="16" t="str">
        <f>IF(IF('[1]Vmesna vrtilna_SKLOP1'!E2917&lt;&gt;"",'[1]Vmesna vrtilna_SKLOP1'!D2917,"")=0,"",IF('[1]Vmesna vrtilna_SKLOP1'!E2917&lt;&gt;"",'[1]Vmesna vrtilna_SKLOP1'!D2917,""))</f>
        <v/>
      </c>
      <c r="F2917" s="18" t="str">
        <f>IF('[1]Vmesna vrtilna_SKLOP1'!E2917&lt;&gt;"",'[1]Vmesna vrtilna_SKLOP1'!E2917,"")</f>
        <v/>
      </c>
      <c r="G2917" s="15" t="str">
        <f>IF('[1]Vmesna vrtilna_SKLOP1'!E2917&lt;&gt;"",'[1]Vmesna vrtilna_SKLOP1'!F2917,"")</f>
        <v/>
      </c>
      <c r="H2917" s="19" t="str">
        <f>IF('[1]Vmesna vrtilna_SKLOP1'!F2917&lt;&gt;"",'[1]Vmesna vrtilna_SKLOP1'!I2917,"")</f>
        <v/>
      </c>
      <c r="I2917" s="20" t="str">
        <f>IF(I2916="Skupaj:","DDV (22%):",IF(I2916="DDV (22%):","Skupaj z DDV:",IF(AND('[1]Vmesna vrtilna_SKLOP1'!C2917&lt;&gt;"",'[1]Vmesna vrtilna_SKLOP1'!E2917=""),"Skupaj:","")))</f>
        <v/>
      </c>
      <c r="J2917" s="21" t="str">
        <f t="shared" si="91"/>
        <v/>
      </c>
      <c r="K2917" s="21" t="str">
        <f>IF(I2917="Skupaj z DDV:",SUM(K2915,K2916),IF(I2917="DDV (22%):",K2916*0.22,IF(AND('[1]Vmesna vrtilna_SKLOP1'!C2917&lt;&gt;"",'[1]Vmesna vrtilna_SKLOP1'!D2917=""),'[1]Vmesna vrtilna_SKLOP1'!J2917,IF(F2917&lt;&gt;"",IF('[1]Vmesna vrtilna_SKLOP1'!J2917&lt;&gt;"",'[1]Vmesna vrtilna_SKLOP1'!J2917,""),""))))</f>
        <v/>
      </c>
      <c r="L2917" s="22" t="str">
        <f>IF(I2916="Skupaj:","DDV (22%):",IF(I2916="DDV (22%):","Skupaj z DDV:",IF(AND('[1]Vmesna vrtilna_SKLOP1'!C2917&lt;&gt;"",'[1]Vmesna vrtilna_SKLOP1'!E2917=""),"Skupaj:",IF(AND('[1]Vmesna vrtilna_SKLOP1'!C2917&lt;&gt;"",'[1]Vmesna vrtilna_SKLOP1'!D2917=""),'[1]Vmesna vrtilna_SKLOP1'!J2917,IF(F2917&lt;&gt;"",IF('[1]Vmesna vrtilna_SKLOP1'!J2917&lt;&gt;"",'[1]Vmesna vrtilna_SKLOP1'!J2917,""),"")))))</f>
        <v/>
      </c>
      <c r="M2917" s="22">
        <f t="shared" si="90"/>
        <v>0</v>
      </c>
      <c r="N2917" s="22" t="str">
        <f>IF(IFERROR(VLOOKUP(B2917,'[1]Vmesna vrtilna_SKLOP1'!B:J,7,0),"")=0,"",IFERROR(VLOOKUP(B2917,'[1]Vmesna vrtilna_SKLOP1'!B:J,7,0),""))</f>
        <v/>
      </c>
      <c r="O2917" s="22"/>
    </row>
    <row r="2918" spans="2:15" ht="15" customHeight="1" x14ac:dyDescent="0.3">
      <c r="B2918" s="15" t="str">
        <f>IF(AND('[1]Vmesna vrtilna_SKLOP1'!B2918&lt;&gt;"",'[1]Vmesna vrtilna_SKLOP1'!C2918&lt;&gt;""),IF('[1]Vmesna vrtilna_SKLOP1'!B2918&lt;&gt;"",'[1]Vmesna vrtilna_SKLOP1'!B2918,""),"")</f>
        <v/>
      </c>
      <c r="C2918" s="16" t="str">
        <f>IF(OR(C2917="Posebna oblika",C2917="Kulturno zaščiten objekt",C2917="Kulturno zaščiten objekt, Posebna oblika"),"Glej zavihek POSEBNI POGOJI",IF(SUM(N2917:Q2917)=1,"Posebna oblika",IF(SUM(N2917:Q2917)=10,"Kulturno zaščiten objekt",IF(SUM(N2917:Q2917)=11,"Kulturno zaščiten objekt, Posebna oblika",IF(AND('[1]Vmesna vrtilna_SKLOP1'!C2918&lt;&gt;"",'[1]Vmesna vrtilna_SKLOP1'!D2918&lt;&gt;""),IF('[1]Vmesna vrtilna_SKLOP1'!C2918&lt;&gt;"",'[1]Vmesna vrtilna_SKLOP1'!C2918,""),"")))))</f>
        <v/>
      </c>
      <c r="D2918" s="17" t="str">
        <f>IF(IFERROR(VLOOKUP(B2918,'[1]Vmesna vrtilna_SKLOP1'!B:J,6,0),"")=0,"",IFERROR(VLOOKUP(B2918,'[1]Vmesna vrtilna_SKLOP1'!B:J,6,0),""))</f>
        <v/>
      </c>
      <c r="E2918" s="16" t="str">
        <f>IF(IF('[1]Vmesna vrtilna_SKLOP1'!E2918&lt;&gt;"",'[1]Vmesna vrtilna_SKLOP1'!D2918,"")=0,"",IF('[1]Vmesna vrtilna_SKLOP1'!E2918&lt;&gt;"",'[1]Vmesna vrtilna_SKLOP1'!D2918,""))</f>
        <v>Demontaža</v>
      </c>
      <c r="F2918" s="18" t="str">
        <f>IF('[1]Vmesna vrtilna_SKLOP1'!E2918&lt;&gt;"",'[1]Vmesna vrtilna_SKLOP1'!E2918,"")</f>
        <v>Demontaža oken</v>
      </c>
      <c r="G2918" s="15" t="str">
        <f>IF('[1]Vmesna vrtilna_SKLOP1'!E2918&lt;&gt;"",'[1]Vmesna vrtilna_SKLOP1'!F2918,"")</f>
        <v>[m1]</v>
      </c>
      <c r="H2918" s="19">
        <f>IF('[1]Vmesna vrtilna_SKLOP1'!F2918&lt;&gt;"",'[1]Vmesna vrtilna_SKLOP1'!I2918,"")</f>
        <v>66.8</v>
      </c>
      <c r="I2918" s="20" t="str">
        <f>IF(I2917="Skupaj:","DDV (22%):",IF(I2917="DDV (22%):","Skupaj z DDV:",IF(AND('[1]Vmesna vrtilna_SKLOP1'!C2918&lt;&gt;"",'[1]Vmesna vrtilna_SKLOP1'!E2918=""),"Skupaj:","")))</f>
        <v/>
      </c>
      <c r="J2918" s="21">
        <f t="shared" si="91"/>
        <v>0</v>
      </c>
      <c r="K2918" s="21">
        <f>IF(I2918="Skupaj z DDV:",SUM(K2916,K2917),IF(I2918="DDV (22%):",K2917*0.22,IF(AND('[1]Vmesna vrtilna_SKLOP1'!C2918&lt;&gt;"",'[1]Vmesna vrtilna_SKLOP1'!D2918=""),'[1]Vmesna vrtilna_SKLOP1'!J2918,IF(F2918&lt;&gt;"",IF('[1]Vmesna vrtilna_SKLOP1'!J2918&lt;&gt;"",'[1]Vmesna vrtilna_SKLOP1'!J2918,""),""))))</f>
        <v>482.49999999999994</v>
      </c>
      <c r="L2918" s="22">
        <f>IF(I2917="Skupaj:","DDV (22%):",IF(I2917="DDV (22%):","Skupaj z DDV:",IF(AND('[1]Vmesna vrtilna_SKLOP1'!C2918&lt;&gt;"",'[1]Vmesna vrtilna_SKLOP1'!E2918=""),"Skupaj:",IF(AND('[1]Vmesna vrtilna_SKLOP1'!C2918&lt;&gt;"",'[1]Vmesna vrtilna_SKLOP1'!D2918=""),'[1]Vmesna vrtilna_SKLOP1'!J2918,IF(F2918&lt;&gt;"",IF('[1]Vmesna vrtilna_SKLOP1'!J2918&lt;&gt;"",'[1]Vmesna vrtilna_SKLOP1'!J2918,""),"")))))</f>
        <v>482.49999999999994</v>
      </c>
      <c r="M2918" s="22">
        <f t="shared" si="90"/>
        <v>0</v>
      </c>
      <c r="N2918" s="22" t="str">
        <f>IF(IFERROR(VLOOKUP(B2918,'[1]Vmesna vrtilna_SKLOP1'!B:J,7,0),"")=0,"",IFERROR(VLOOKUP(B2918,'[1]Vmesna vrtilna_SKLOP1'!B:J,7,0),""))</f>
        <v/>
      </c>
      <c r="O2918" s="22"/>
    </row>
    <row r="2919" spans="2:15" ht="15" customHeight="1" x14ac:dyDescent="0.3">
      <c r="B2919" s="15" t="str">
        <f>IF(AND('[1]Vmesna vrtilna_SKLOP1'!B2919&lt;&gt;"",'[1]Vmesna vrtilna_SKLOP1'!C2919&lt;&gt;""),IF('[1]Vmesna vrtilna_SKLOP1'!B2919&lt;&gt;"",'[1]Vmesna vrtilna_SKLOP1'!B2919,""),"")</f>
        <v/>
      </c>
      <c r="C2919" s="16" t="str">
        <f>IF(OR(C2918="Posebna oblika",C2918="Kulturno zaščiten objekt",C2918="Kulturno zaščiten objekt, Posebna oblika"),"Glej zavihek POSEBNI POGOJI",IF(SUM(N2918:Q2918)=1,"Posebna oblika",IF(SUM(N2918:Q2918)=10,"Kulturno zaščiten objekt",IF(SUM(N2918:Q2918)=11,"Kulturno zaščiten objekt, Posebna oblika",IF(AND('[1]Vmesna vrtilna_SKLOP1'!C2919&lt;&gt;"",'[1]Vmesna vrtilna_SKLOP1'!D2919&lt;&gt;""),IF('[1]Vmesna vrtilna_SKLOP1'!C2919&lt;&gt;"",'[1]Vmesna vrtilna_SKLOP1'!C2919,""),"")))))</f>
        <v/>
      </c>
      <c r="D2919" s="17" t="str">
        <f>IF(IFERROR(VLOOKUP(B2919,'[1]Vmesna vrtilna_SKLOP1'!B:J,6,0),"")=0,"",IFERROR(VLOOKUP(B2919,'[1]Vmesna vrtilna_SKLOP1'!B:J,6,0),""))</f>
        <v/>
      </c>
      <c r="E2919" s="16" t="str">
        <f>IF(IF('[1]Vmesna vrtilna_SKLOP1'!E2919&lt;&gt;"",'[1]Vmesna vrtilna_SKLOP1'!D2919,"")=0,"",IF('[1]Vmesna vrtilna_SKLOP1'!E2919&lt;&gt;"",'[1]Vmesna vrtilna_SKLOP1'!D2919,""))</f>
        <v/>
      </c>
      <c r="F2919" s="18" t="str">
        <f>IF('[1]Vmesna vrtilna_SKLOP1'!E2919&lt;&gt;"",'[1]Vmesna vrtilna_SKLOP1'!E2919,"")</f>
        <v>Demontaža vrat</v>
      </c>
      <c r="G2919" s="15" t="str">
        <f>IF('[1]Vmesna vrtilna_SKLOP1'!E2919&lt;&gt;"",'[1]Vmesna vrtilna_SKLOP1'!F2919,"")</f>
        <v>[m1]</v>
      </c>
      <c r="H2919" s="19">
        <f>IF('[1]Vmesna vrtilna_SKLOP1'!F2919&lt;&gt;"",'[1]Vmesna vrtilna_SKLOP1'!I2919,"")</f>
        <v>24.799999999999997</v>
      </c>
      <c r="I2919" s="20" t="str">
        <f>IF(I2918="Skupaj:","DDV (22%):",IF(I2918="DDV (22%):","Skupaj z DDV:",IF(AND('[1]Vmesna vrtilna_SKLOP1'!C2919&lt;&gt;"",'[1]Vmesna vrtilna_SKLOP1'!E2919=""),"Skupaj:","")))</f>
        <v/>
      </c>
      <c r="J2919" s="21">
        <f t="shared" si="91"/>
        <v>0</v>
      </c>
      <c r="K2919" s="21">
        <f>IF(I2919="Skupaj z DDV:",SUM(K2917,K2918),IF(I2919="DDV (22%):",K2918*0.22,IF(AND('[1]Vmesna vrtilna_SKLOP1'!C2919&lt;&gt;"",'[1]Vmesna vrtilna_SKLOP1'!D2919=""),'[1]Vmesna vrtilna_SKLOP1'!J2919,IF(F2919&lt;&gt;"",IF('[1]Vmesna vrtilna_SKLOP1'!J2919&lt;&gt;"",'[1]Vmesna vrtilna_SKLOP1'!J2919,""),""))))</f>
        <v>173.6</v>
      </c>
      <c r="L2919" s="22">
        <f>IF(I2918="Skupaj:","DDV (22%):",IF(I2918="DDV (22%):","Skupaj z DDV:",IF(AND('[1]Vmesna vrtilna_SKLOP1'!C2919&lt;&gt;"",'[1]Vmesna vrtilna_SKLOP1'!E2919=""),"Skupaj:",IF(AND('[1]Vmesna vrtilna_SKLOP1'!C2919&lt;&gt;"",'[1]Vmesna vrtilna_SKLOP1'!D2919=""),'[1]Vmesna vrtilna_SKLOP1'!J2919,IF(F2919&lt;&gt;"",IF('[1]Vmesna vrtilna_SKLOP1'!J2919&lt;&gt;"",'[1]Vmesna vrtilna_SKLOP1'!J2919,""),"")))))</f>
        <v>173.6</v>
      </c>
      <c r="M2919" s="22">
        <f t="shared" si="90"/>
        <v>0</v>
      </c>
      <c r="N2919" s="22" t="str">
        <f>IF(IFERROR(VLOOKUP(B2919,'[1]Vmesna vrtilna_SKLOP1'!B:J,7,0),"")=0,"",IFERROR(VLOOKUP(B2919,'[1]Vmesna vrtilna_SKLOP1'!B:J,7,0),""))</f>
        <v/>
      </c>
      <c r="O2919" s="22"/>
    </row>
    <row r="2920" spans="2:15" ht="15" customHeight="1" x14ac:dyDescent="0.3">
      <c r="B2920" s="15" t="str">
        <f>IF(AND('[1]Vmesna vrtilna_SKLOP1'!B2920&lt;&gt;"",'[1]Vmesna vrtilna_SKLOP1'!C2920&lt;&gt;""),IF('[1]Vmesna vrtilna_SKLOP1'!B2920&lt;&gt;"",'[1]Vmesna vrtilna_SKLOP1'!B2920,""),"")</f>
        <v/>
      </c>
      <c r="C2920" s="16" t="str">
        <f>IF(OR(C2919="Posebna oblika",C2919="Kulturno zaščiten objekt",C2919="Kulturno zaščiten objekt, Posebna oblika"),"Glej zavihek POSEBNI POGOJI",IF(SUM(N2919:Q2919)=1,"Posebna oblika",IF(SUM(N2919:Q2919)=10,"Kulturno zaščiten objekt",IF(SUM(N2919:Q2919)=11,"Kulturno zaščiten objekt, Posebna oblika",IF(AND('[1]Vmesna vrtilna_SKLOP1'!C2920&lt;&gt;"",'[1]Vmesna vrtilna_SKLOP1'!D2920&lt;&gt;""),IF('[1]Vmesna vrtilna_SKLOP1'!C2920&lt;&gt;"",'[1]Vmesna vrtilna_SKLOP1'!C2920,""),"")))))</f>
        <v/>
      </c>
      <c r="D2920" s="17" t="str">
        <f>IF(IFERROR(VLOOKUP(B2920,'[1]Vmesna vrtilna_SKLOP1'!B:J,6,0),"")=0,"",IFERROR(VLOOKUP(B2920,'[1]Vmesna vrtilna_SKLOP1'!B:J,6,0),""))</f>
        <v/>
      </c>
      <c r="E2920" s="16" t="str">
        <f>IF(IF('[1]Vmesna vrtilna_SKLOP1'!E2920&lt;&gt;"",'[1]Vmesna vrtilna_SKLOP1'!D2920,"")=0,"",IF('[1]Vmesna vrtilna_SKLOP1'!E2920&lt;&gt;"",'[1]Vmesna vrtilna_SKLOP1'!D2920,""))</f>
        <v/>
      </c>
      <c r="F2920" s="18" t="str">
        <f>IF('[1]Vmesna vrtilna_SKLOP1'!E2920&lt;&gt;"",'[1]Vmesna vrtilna_SKLOP1'!E2920,"")</f>
        <v>Demontaža police</v>
      </c>
      <c r="G2920" s="15" t="str">
        <f>IF('[1]Vmesna vrtilna_SKLOP1'!E2920&lt;&gt;"",'[1]Vmesna vrtilna_SKLOP1'!F2920,"")</f>
        <v>[kos]</v>
      </c>
      <c r="H2920" s="19">
        <f>IF('[1]Vmesna vrtilna_SKLOP1'!F2920&lt;&gt;"",'[1]Vmesna vrtilna_SKLOP1'!I2920,"")</f>
        <v>12</v>
      </c>
      <c r="I2920" s="20" t="str">
        <f>IF(I2919="Skupaj:","DDV (22%):",IF(I2919="DDV (22%):","Skupaj z DDV:",IF(AND('[1]Vmesna vrtilna_SKLOP1'!C2920&lt;&gt;"",'[1]Vmesna vrtilna_SKLOP1'!E2920=""),"Skupaj:","")))</f>
        <v/>
      </c>
      <c r="J2920" s="21">
        <f t="shared" si="91"/>
        <v>0</v>
      </c>
      <c r="K2920" s="21">
        <f>IF(I2920="Skupaj z DDV:",SUM(K2918,K2919),IF(I2920="DDV (22%):",K2919*0.22,IF(AND('[1]Vmesna vrtilna_SKLOP1'!C2920&lt;&gt;"",'[1]Vmesna vrtilna_SKLOP1'!D2920=""),'[1]Vmesna vrtilna_SKLOP1'!J2920,IF(F2920&lt;&gt;"",IF('[1]Vmesna vrtilna_SKLOP1'!J2920&lt;&gt;"",'[1]Vmesna vrtilna_SKLOP1'!J2920,""),""))))</f>
        <v>72.5</v>
      </c>
      <c r="L2920" s="22">
        <f>IF(I2919="Skupaj:","DDV (22%):",IF(I2919="DDV (22%):","Skupaj z DDV:",IF(AND('[1]Vmesna vrtilna_SKLOP1'!C2920&lt;&gt;"",'[1]Vmesna vrtilna_SKLOP1'!E2920=""),"Skupaj:",IF(AND('[1]Vmesna vrtilna_SKLOP1'!C2920&lt;&gt;"",'[1]Vmesna vrtilna_SKLOP1'!D2920=""),'[1]Vmesna vrtilna_SKLOP1'!J2920,IF(F2920&lt;&gt;"",IF('[1]Vmesna vrtilna_SKLOP1'!J2920&lt;&gt;"",'[1]Vmesna vrtilna_SKLOP1'!J2920,""),"")))))</f>
        <v>72.5</v>
      </c>
      <c r="M2920" s="22">
        <f t="shared" si="90"/>
        <v>0</v>
      </c>
      <c r="N2920" s="22" t="str">
        <f>IF(IFERROR(VLOOKUP(B2920,'[1]Vmesna vrtilna_SKLOP1'!B:J,7,0),"")=0,"",IFERROR(VLOOKUP(B2920,'[1]Vmesna vrtilna_SKLOP1'!B:J,7,0),""))</f>
        <v/>
      </c>
      <c r="O2920" s="22"/>
    </row>
    <row r="2921" spans="2:15" ht="15" customHeight="1" x14ac:dyDescent="0.3">
      <c r="B2921" s="15" t="str">
        <f>IF(AND('[1]Vmesna vrtilna_SKLOP1'!B2921&lt;&gt;"",'[1]Vmesna vrtilna_SKLOP1'!C2921&lt;&gt;""),IF('[1]Vmesna vrtilna_SKLOP1'!B2921&lt;&gt;"",'[1]Vmesna vrtilna_SKLOP1'!B2921,""),"")</f>
        <v/>
      </c>
      <c r="C2921" s="16" t="str">
        <f>IF(OR(C2920="Posebna oblika",C2920="Kulturno zaščiten objekt",C2920="Kulturno zaščiten objekt, Posebna oblika"),"Glej zavihek POSEBNI POGOJI",IF(SUM(N2920:Q2920)=1,"Posebna oblika",IF(SUM(N2920:Q2920)=10,"Kulturno zaščiten objekt",IF(SUM(N2920:Q2920)=11,"Kulturno zaščiten objekt, Posebna oblika",IF(AND('[1]Vmesna vrtilna_SKLOP1'!C2921&lt;&gt;"",'[1]Vmesna vrtilna_SKLOP1'!D2921&lt;&gt;""),IF('[1]Vmesna vrtilna_SKLOP1'!C2921&lt;&gt;"",'[1]Vmesna vrtilna_SKLOP1'!C2921,""),"")))))</f>
        <v/>
      </c>
      <c r="D2921" s="17" t="str">
        <f>IF(IFERROR(VLOOKUP(B2921,'[1]Vmesna vrtilna_SKLOP1'!B:J,6,0),"")=0,"",IFERROR(VLOOKUP(B2921,'[1]Vmesna vrtilna_SKLOP1'!B:J,6,0),""))</f>
        <v/>
      </c>
      <c r="E2921" s="16" t="str">
        <f>IF(IF('[1]Vmesna vrtilna_SKLOP1'!E2921&lt;&gt;"",'[1]Vmesna vrtilna_SKLOP1'!D2921,"")=0,"",IF('[1]Vmesna vrtilna_SKLOP1'!E2921&lt;&gt;"",'[1]Vmesna vrtilna_SKLOP1'!D2921,""))</f>
        <v/>
      </c>
      <c r="F2921" s="18" t="str">
        <f>IF('[1]Vmesna vrtilna_SKLOP1'!E2921&lt;&gt;"",'[1]Vmesna vrtilna_SKLOP1'!E2921,"")</f>
        <v>FALSE</v>
      </c>
      <c r="G2921" s="15" t="str">
        <f>IF('[1]Vmesna vrtilna_SKLOP1'!E2921&lt;&gt;"",'[1]Vmesna vrtilna_SKLOP1'!F2921,"")</f>
        <v>[m1]</v>
      </c>
      <c r="H2921" s="19">
        <f>IF('[1]Vmesna vrtilna_SKLOP1'!F2921&lt;&gt;"",'[1]Vmesna vrtilna_SKLOP1'!I2921,"")</f>
        <v>6.1</v>
      </c>
      <c r="I2921" s="20" t="str">
        <f>IF(I2920="Skupaj:","DDV (22%):",IF(I2920="DDV (22%):","Skupaj z DDV:",IF(AND('[1]Vmesna vrtilna_SKLOP1'!C2921&lt;&gt;"",'[1]Vmesna vrtilna_SKLOP1'!E2921=""),"Skupaj:","")))</f>
        <v/>
      </c>
      <c r="J2921" s="21">
        <f t="shared" si="91"/>
        <v>0</v>
      </c>
      <c r="K2921" s="21">
        <f>IF(I2921="Skupaj z DDV:",SUM(K2919,K2920),IF(I2921="DDV (22%):",K2920*0.22,IF(AND('[1]Vmesna vrtilna_SKLOP1'!C2921&lt;&gt;"",'[1]Vmesna vrtilna_SKLOP1'!D2921=""),'[1]Vmesna vrtilna_SKLOP1'!J2921,IF(F2921&lt;&gt;"",IF('[1]Vmesna vrtilna_SKLOP1'!J2921&lt;&gt;"",'[1]Vmesna vrtilna_SKLOP1'!J2921,""),""))))</f>
        <v>42.699999999999996</v>
      </c>
      <c r="L2921" s="22">
        <f>IF(I2920="Skupaj:","DDV (22%):",IF(I2920="DDV (22%):","Skupaj z DDV:",IF(AND('[1]Vmesna vrtilna_SKLOP1'!C2921&lt;&gt;"",'[1]Vmesna vrtilna_SKLOP1'!E2921=""),"Skupaj:",IF(AND('[1]Vmesna vrtilna_SKLOP1'!C2921&lt;&gt;"",'[1]Vmesna vrtilna_SKLOP1'!D2921=""),'[1]Vmesna vrtilna_SKLOP1'!J2921,IF(F2921&lt;&gt;"",IF('[1]Vmesna vrtilna_SKLOP1'!J2921&lt;&gt;"",'[1]Vmesna vrtilna_SKLOP1'!J2921,""),"")))))</f>
        <v>42.699999999999996</v>
      </c>
      <c r="M2921" s="22">
        <f t="shared" si="90"/>
        <v>0</v>
      </c>
      <c r="N2921" s="22" t="str">
        <f>IF(IFERROR(VLOOKUP(B2921,'[1]Vmesna vrtilna_SKLOP1'!B:J,7,0),"")=0,"",IFERROR(VLOOKUP(B2921,'[1]Vmesna vrtilna_SKLOP1'!B:J,7,0),""))</f>
        <v/>
      </c>
      <c r="O2921" s="22"/>
    </row>
    <row r="2922" spans="2:15" ht="15" customHeight="1" x14ac:dyDescent="0.3">
      <c r="B2922" s="15" t="str">
        <f>IF(AND('[1]Vmesna vrtilna_SKLOP1'!B2922&lt;&gt;"",'[1]Vmesna vrtilna_SKLOP1'!C2922&lt;&gt;""),IF('[1]Vmesna vrtilna_SKLOP1'!B2922&lt;&gt;"",'[1]Vmesna vrtilna_SKLOP1'!B2922,""),"")</f>
        <v/>
      </c>
      <c r="C2922" s="16" t="str">
        <f>IF(OR(C2921="Posebna oblika",C2921="Kulturno zaščiten objekt",C2921="Kulturno zaščiten objekt, Posebna oblika"),"Glej zavihek POSEBNI POGOJI",IF(SUM(N2921:Q2921)=1,"Posebna oblika",IF(SUM(N2921:Q2921)=10,"Kulturno zaščiten objekt",IF(SUM(N2921:Q2921)=11,"Kulturno zaščiten objekt, Posebna oblika",IF(AND('[1]Vmesna vrtilna_SKLOP1'!C2922&lt;&gt;"",'[1]Vmesna vrtilna_SKLOP1'!D2922&lt;&gt;""),IF('[1]Vmesna vrtilna_SKLOP1'!C2922&lt;&gt;"",'[1]Vmesna vrtilna_SKLOP1'!C2922,""),"")))))</f>
        <v/>
      </c>
      <c r="D2922" s="17" t="str">
        <f>IF(IFERROR(VLOOKUP(B2922,'[1]Vmesna vrtilna_SKLOP1'!B:J,6,0),"")=0,"",IFERROR(VLOOKUP(B2922,'[1]Vmesna vrtilna_SKLOP1'!B:J,6,0),""))</f>
        <v/>
      </c>
      <c r="E2922" s="16" t="str">
        <f>IF(IF('[1]Vmesna vrtilna_SKLOP1'!E2922&lt;&gt;"",'[1]Vmesna vrtilna_SKLOP1'!D2922,"")=0,"",IF('[1]Vmesna vrtilna_SKLOP1'!E2922&lt;&gt;"",'[1]Vmesna vrtilna_SKLOP1'!D2922,""))</f>
        <v/>
      </c>
      <c r="F2922" s="18" t="str">
        <f>IF('[1]Vmesna vrtilna_SKLOP1'!E2922&lt;&gt;"",'[1]Vmesna vrtilna_SKLOP1'!E2922,"")</f>
        <v/>
      </c>
      <c r="G2922" s="15" t="str">
        <f>IF('[1]Vmesna vrtilna_SKLOP1'!E2922&lt;&gt;"",'[1]Vmesna vrtilna_SKLOP1'!F2922,"")</f>
        <v/>
      </c>
      <c r="H2922" s="19" t="str">
        <f>IF('[1]Vmesna vrtilna_SKLOP1'!F2922&lt;&gt;"",'[1]Vmesna vrtilna_SKLOP1'!I2922,"")</f>
        <v/>
      </c>
      <c r="I2922" s="20" t="str">
        <f>IF(I2921="Skupaj:","DDV (22%):",IF(I2921="DDV (22%):","Skupaj z DDV:",IF(AND('[1]Vmesna vrtilna_SKLOP1'!C2922&lt;&gt;"",'[1]Vmesna vrtilna_SKLOP1'!E2922=""),"Skupaj:","")))</f>
        <v/>
      </c>
      <c r="J2922" s="21" t="str">
        <f t="shared" si="91"/>
        <v/>
      </c>
      <c r="K2922" s="21" t="str">
        <f>IF(I2922="Skupaj z DDV:",SUM(K2920,K2921),IF(I2922="DDV (22%):",K2921*0.22,IF(AND('[1]Vmesna vrtilna_SKLOP1'!C2922&lt;&gt;"",'[1]Vmesna vrtilna_SKLOP1'!D2922=""),'[1]Vmesna vrtilna_SKLOP1'!J2922,IF(F2922&lt;&gt;"",IF('[1]Vmesna vrtilna_SKLOP1'!J2922&lt;&gt;"",'[1]Vmesna vrtilna_SKLOP1'!J2922,""),""))))</f>
        <v/>
      </c>
      <c r="L2922" s="22" t="str">
        <f>IF(I2921="Skupaj:","DDV (22%):",IF(I2921="DDV (22%):","Skupaj z DDV:",IF(AND('[1]Vmesna vrtilna_SKLOP1'!C2922&lt;&gt;"",'[1]Vmesna vrtilna_SKLOP1'!E2922=""),"Skupaj:",IF(AND('[1]Vmesna vrtilna_SKLOP1'!C2922&lt;&gt;"",'[1]Vmesna vrtilna_SKLOP1'!D2922=""),'[1]Vmesna vrtilna_SKLOP1'!J2922,IF(F2922&lt;&gt;"",IF('[1]Vmesna vrtilna_SKLOP1'!J2922&lt;&gt;"",'[1]Vmesna vrtilna_SKLOP1'!J2922,""),"")))))</f>
        <v/>
      </c>
      <c r="M2922" s="22">
        <f t="shared" si="90"/>
        <v>0</v>
      </c>
      <c r="N2922" s="22" t="str">
        <f>IF(IFERROR(VLOOKUP(B2922,'[1]Vmesna vrtilna_SKLOP1'!B:J,7,0),"")=0,"",IFERROR(VLOOKUP(B2922,'[1]Vmesna vrtilna_SKLOP1'!B:J,7,0),""))</f>
        <v/>
      </c>
      <c r="O2922" s="22"/>
    </row>
    <row r="2923" spans="2:15" ht="15" customHeight="1" x14ac:dyDescent="0.3">
      <c r="B2923" s="15" t="str">
        <f>IF(AND('[1]Vmesna vrtilna_SKLOP1'!B2923&lt;&gt;"",'[1]Vmesna vrtilna_SKLOP1'!C2923&lt;&gt;""),IF('[1]Vmesna vrtilna_SKLOP1'!B2923&lt;&gt;"",'[1]Vmesna vrtilna_SKLOP1'!B2923,""),"")</f>
        <v/>
      </c>
      <c r="C2923" s="16" t="str">
        <f>IF(OR(C2922="Posebna oblika",C2922="Kulturno zaščiten objekt",C2922="Kulturno zaščiten objekt, Posebna oblika"),"Glej zavihek POSEBNI POGOJI",IF(SUM(N2922:Q2922)=1,"Posebna oblika",IF(SUM(N2922:Q2922)=10,"Kulturno zaščiten objekt",IF(SUM(N2922:Q2922)=11,"Kulturno zaščiten objekt, Posebna oblika",IF(AND('[1]Vmesna vrtilna_SKLOP1'!C2923&lt;&gt;"",'[1]Vmesna vrtilna_SKLOP1'!D2923&lt;&gt;""),IF('[1]Vmesna vrtilna_SKLOP1'!C2923&lt;&gt;"",'[1]Vmesna vrtilna_SKLOP1'!C2923,""),"")))))</f>
        <v/>
      </c>
      <c r="D2923" s="17" t="str">
        <f>IF(IFERROR(VLOOKUP(B2923,'[1]Vmesna vrtilna_SKLOP1'!B:J,6,0),"")=0,"",IFERROR(VLOOKUP(B2923,'[1]Vmesna vrtilna_SKLOP1'!B:J,6,0),""))</f>
        <v/>
      </c>
      <c r="E2923" s="16" t="str">
        <f>IF(IF('[1]Vmesna vrtilna_SKLOP1'!E2923&lt;&gt;"",'[1]Vmesna vrtilna_SKLOP1'!D2923,"")=0,"",IF('[1]Vmesna vrtilna_SKLOP1'!E2923&lt;&gt;"",'[1]Vmesna vrtilna_SKLOP1'!D2923,""))</f>
        <v/>
      </c>
      <c r="F2923" s="18" t="str">
        <f>IF('[1]Vmesna vrtilna_SKLOP1'!E2923&lt;&gt;"",'[1]Vmesna vrtilna_SKLOP1'!E2923,"")</f>
        <v/>
      </c>
      <c r="G2923" s="15" t="str">
        <f>IF('[1]Vmesna vrtilna_SKLOP1'!E2923&lt;&gt;"",'[1]Vmesna vrtilna_SKLOP1'!F2923,"")</f>
        <v/>
      </c>
      <c r="H2923" s="19">
        <f>IF('[1]Vmesna vrtilna_SKLOP1'!F2923&lt;&gt;"",'[1]Vmesna vrtilna_SKLOP1'!I2923,"")</f>
        <v>6.1</v>
      </c>
      <c r="I2923" s="20" t="str">
        <f>IF(I2922="Skupaj:","DDV (22%):",IF(I2922="DDV (22%):","Skupaj z DDV:",IF(AND('[1]Vmesna vrtilna_SKLOP1'!C2923&lt;&gt;"",'[1]Vmesna vrtilna_SKLOP1'!E2923=""),"Skupaj:","")))</f>
        <v/>
      </c>
      <c r="J2923" s="21" t="str">
        <f t="shared" si="91"/>
        <v/>
      </c>
      <c r="K2923" s="21" t="str">
        <f>IF(I2923="Skupaj z DDV:",SUM(K2921,K2922),IF(I2923="DDV (22%):",K2922*0.22,IF(AND('[1]Vmesna vrtilna_SKLOP1'!C2923&lt;&gt;"",'[1]Vmesna vrtilna_SKLOP1'!D2923=""),'[1]Vmesna vrtilna_SKLOP1'!J2923,IF(F2923&lt;&gt;"",IF('[1]Vmesna vrtilna_SKLOP1'!J2923&lt;&gt;"",'[1]Vmesna vrtilna_SKLOP1'!J2923,""),""))))</f>
        <v/>
      </c>
      <c r="L2923" s="22" t="str">
        <f>IF(I2922="Skupaj:","DDV (22%):",IF(I2922="DDV (22%):","Skupaj z DDV:",IF(AND('[1]Vmesna vrtilna_SKLOP1'!C2923&lt;&gt;"",'[1]Vmesna vrtilna_SKLOP1'!E2923=""),"Skupaj:",IF(AND('[1]Vmesna vrtilna_SKLOP1'!C2923&lt;&gt;"",'[1]Vmesna vrtilna_SKLOP1'!D2923=""),'[1]Vmesna vrtilna_SKLOP1'!J2923,IF(F2923&lt;&gt;"",IF('[1]Vmesna vrtilna_SKLOP1'!J2923&lt;&gt;"",'[1]Vmesna vrtilna_SKLOP1'!J2923,""),"")))))</f>
        <v/>
      </c>
      <c r="M2923" s="22">
        <f t="shared" si="90"/>
        <v>0</v>
      </c>
      <c r="N2923" s="22" t="str">
        <f>IF(IFERROR(VLOOKUP(B2923,'[1]Vmesna vrtilna_SKLOP1'!B:J,7,0),"")=0,"",IFERROR(VLOOKUP(B2923,'[1]Vmesna vrtilna_SKLOP1'!B:J,7,0),""))</f>
        <v/>
      </c>
      <c r="O2923" s="22"/>
    </row>
    <row r="2924" spans="2:15" ht="15" customHeight="1" x14ac:dyDescent="0.3">
      <c r="B2924" s="15" t="str">
        <f>IF(AND('[1]Vmesna vrtilna_SKLOP1'!B2924&lt;&gt;"",'[1]Vmesna vrtilna_SKLOP1'!C2924&lt;&gt;""),IF('[1]Vmesna vrtilna_SKLOP1'!B2924&lt;&gt;"",'[1]Vmesna vrtilna_SKLOP1'!B2924,""),"")</f>
        <v/>
      </c>
      <c r="C2924" s="16" t="str">
        <f>IF(OR(C2923="Posebna oblika",C2923="Kulturno zaščiten objekt",C2923="Kulturno zaščiten objekt, Posebna oblika"),"Glej zavihek POSEBNI POGOJI",IF(SUM(N2923:Q2923)=1,"Posebna oblika",IF(SUM(N2923:Q2923)=10,"Kulturno zaščiten objekt",IF(SUM(N2923:Q2923)=11,"Kulturno zaščiten objekt, Posebna oblika",IF(AND('[1]Vmesna vrtilna_SKLOP1'!C2924&lt;&gt;"",'[1]Vmesna vrtilna_SKLOP1'!D2924&lt;&gt;""),IF('[1]Vmesna vrtilna_SKLOP1'!C2924&lt;&gt;"",'[1]Vmesna vrtilna_SKLOP1'!C2924,""),"")))))</f>
        <v/>
      </c>
      <c r="D2924" s="17" t="str">
        <f>IF(IFERROR(VLOOKUP(B2924,'[1]Vmesna vrtilna_SKLOP1'!B:J,6,0),"")=0,"",IFERROR(VLOOKUP(B2924,'[1]Vmesna vrtilna_SKLOP1'!B:J,6,0),""))</f>
        <v/>
      </c>
      <c r="E2924" s="16" t="str">
        <f>IF(IF('[1]Vmesna vrtilna_SKLOP1'!E2924&lt;&gt;"",'[1]Vmesna vrtilna_SKLOP1'!D2924,"")=0,"",IF('[1]Vmesna vrtilna_SKLOP1'!E2924&lt;&gt;"",'[1]Vmesna vrtilna_SKLOP1'!D2924,""))</f>
        <v/>
      </c>
      <c r="F2924" s="18" t="str">
        <f>IF('[1]Vmesna vrtilna_SKLOP1'!E2924&lt;&gt;"",'[1]Vmesna vrtilna_SKLOP1'!E2924,"")</f>
        <v>RAL montaža oken z zidarskimi deli</v>
      </c>
      <c r="G2924" s="15" t="str">
        <f>IF('[1]Vmesna vrtilna_SKLOP1'!E2924&lt;&gt;"",'[1]Vmesna vrtilna_SKLOP1'!F2924,"")</f>
        <v>[m1]</v>
      </c>
      <c r="H2924" s="19">
        <f>IF('[1]Vmesna vrtilna_SKLOP1'!F2924&lt;&gt;"",'[1]Vmesna vrtilna_SKLOP1'!I2924,"")</f>
        <v>42.1</v>
      </c>
      <c r="I2924" s="20" t="str">
        <f>IF(I2923="Skupaj:","DDV (22%):",IF(I2923="DDV (22%):","Skupaj z DDV:",IF(AND('[1]Vmesna vrtilna_SKLOP1'!C2924&lt;&gt;"",'[1]Vmesna vrtilna_SKLOP1'!E2924=""),"Skupaj:","")))</f>
        <v/>
      </c>
      <c r="J2924" s="21">
        <f t="shared" si="91"/>
        <v>0</v>
      </c>
      <c r="K2924" s="21">
        <f>IF(I2924="Skupaj z DDV:",SUM(K2922,K2923),IF(I2924="DDV (22%):",K2923*0.22,IF(AND('[1]Vmesna vrtilna_SKLOP1'!C2924&lt;&gt;"",'[1]Vmesna vrtilna_SKLOP1'!D2924=""),'[1]Vmesna vrtilna_SKLOP1'!J2924,IF(F2924&lt;&gt;"",IF('[1]Vmesna vrtilna_SKLOP1'!J2924&lt;&gt;"",'[1]Vmesna vrtilna_SKLOP1'!J2924,""),""))))</f>
        <v>1445</v>
      </c>
      <c r="L2924" s="22">
        <f>IF(I2923="Skupaj:","DDV (22%):",IF(I2923="DDV (22%):","Skupaj z DDV:",IF(AND('[1]Vmesna vrtilna_SKLOP1'!C2924&lt;&gt;"",'[1]Vmesna vrtilna_SKLOP1'!E2924=""),"Skupaj:",IF(AND('[1]Vmesna vrtilna_SKLOP1'!C2924&lt;&gt;"",'[1]Vmesna vrtilna_SKLOP1'!D2924=""),'[1]Vmesna vrtilna_SKLOP1'!J2924,IF(F2924&lt;&gt;"",IF('[1]Vmesna vrtilna_SKLOP1'!J2924&lt;&gt;"",'[1]Vmesna vrtilna_SKLOP1'!J2924,""),"")))))</f>
        <v>1445</v>
      </c>
      <c r="M2924" s="22">
        <f t="shared" si="90"/>
        <v>0</v>
      </c>
      <c r="N2924" s="22" t="str">
        <f>IF(IFERROR(VLOOKUP(B2924,'[1]Vmesna vrtilna_SKLOP1'!B:J,7,0),"")=0,"",IFERROR(VLOOKUP(B2924,'[1]Vmesna vrtilna_SKLOP1'!B:J,7,0),""))</f>
        <v/>
      </c>
      <c r="O2924" s="22"/>
    </row>
    <row r="2925" spans="2:15" ht="15" customHeight="1" x14ac:dyDescent="0.3">
      <c r="B2925" s="15" t="str">
        <f>IF(AND('[1]Vmesna vrtilna_SKLOP1'!B2925&lt;&gt;"",'[1]Vmesna vrtilna_SKLOP1'!C2925&lt;&gt;""),IF('[1]Vmesna vrtilna_SKLOP1'!B2925&lt;&gt;"",'[1]Vmesna vrtilna_SKLOP1'!B2925,""),"")</f>
        <v/>
      </c>
      <c r="C2925" s="16" t="str">
        <f>IF(OR(C2924="Posebna oblika",C2924="Kulturno zaščiten objekt",C2924="Kulturno zaščiten objekt, Posebna oblika"),"Glej zavihek POSEBNI POGOJI",IF(SUM(N2924:Q2924)=1,"Posebna oblika",IF(SUM(N2924:Q2924)=10,"Kulturno zaščiten objekt",IF(SUM(N2924:Q2924)=11,"Kulturno zaščiten objekt, Posebna oblika",IF(AND('[1]Vmesna vrtilna_SKLOP1'!C2925&lt;&gt;"",'[1]Vmesna vrtilna_SKLOP1'!D2925&lt;&gt;""),IF('[1]Vmesna vrtilna_SKLOP1'!C2925&lt;&gt;"",'[1]Vmesna vrtilna_SKLOP1'!C2925,""),"")))))</f>
        <v/>
      </c>
      <c r="D2925" s="17" t="str">
        <f>IF(IFERROR(VLOOKUP(B2925,'[1]Vmesna vrtilna_SKLOP1'!B:J,6,0),"")=0,"",IFERROR(VLOOKUP(B2925,'[1]Vmesna vrtilna_SKLOP1'!B:J,6,0),""))</f>
        <v/>
      </c>
      <c r="E2925" s="16" t="str">
        <f>IF(IF('[1]Vmesna vrtilna_SKLOP1'!E2925&lt;&gt;"",'[1]Vmesna vrtilna_SKLOP1'!D2925,"")=0,"",IF('[1]Vmesna vrtilna_SKLOP1'!E2925&lt;&gt;"",'[1]Vmesna vrtilna_SKLOP1'!D2925,""))</f>
        <v/>
      </c>
      <c r="F2925" s="18" t="str">
        <f>IF('[1]Vmesna vrtilna_SKLOP1'!E2925&lt;&gt;"",'[1]Vmesna vrtilna_SKLOP1'!E2925,"")</f>
        <v>RAL montaža oken z zidarskimi deli ter dodatno zapiranje odprtine nad notr. rolo omarico</v>
      </c>
      <c r="G2925" s="15" t="str">
        <f>IF('[1]Vmesna vrtilna_SKLOP1'!E2925&lt;&gt;"",'[1]Vmesna vrtilna_SKLOP1'!F2925,"")</f>
        <v>[m1]</v>
      </c>
      <c r="H2925" s="19">
        <f>IF('[1]Vmesna vrtilna_SKLOP1'!F2925&lt;&gt;"",'[1]Vmesna vrtilna_SKLOP1'!I2925,"")</f>
        <v>24.7</v>
      </c>
      <c r="I2925" s="20" t="str">
        <f>IF(I2924="Skupaj:","DDV (22%):",IF(I2924="DDV (22%):","Skupaj z DDV:",IF(AND('[1]Vmesna vrtilna_SKLOP1'!C2925&lt;&gt;"",'[1]Vmesna vrtilna_SKLOP1'!E2925=""),"Skupaj:","")))</f>
        <v/>
      </c>
      <c r="J2925" s="21">
        <f t="shared" si="91"/>
        <v>0</v>
      </c>
      <c r="K2925" s="21">
        <f>IF(I2925="Skupaj z DDV:",SUM(K2923,K2924),IF(I2925="DDV (22%):",K2924*0.22,IF(AND('[1]Vmesna vrtilna_SKLOP1'!C2925&lt;&gt;"",'[1]Vmesna vrtilna_SKLOP1'!D2925=""),'[1]Vmesna vrtilna_SKLOP1'!J2925,IF(F2925&lt;&gt;"",IF('[1]Vmesna vrtilna_SKLOP1'!J2925&lt;&gt;"",'[1]Vmesna vrtilna_SKLOP1'!J2925,""),""))))</f>
        <v>907.8</v>
      </c>
      <c r="L2925" s="22">
        <f>IF(I2924="Skupaj:","DDV (22%):",IF(I2924="DDV (22%):","Skupaj z DDV:",IF(AND('[1]Vmesna vrtilna_SKLOP1'!C2925&lt;&gt;"",'[1]Vmesna vrtilna_SKLOP1'!E2925=""),"Skupaj:",IF(AND('[1]Vmesna vrtilna_SKLOP1'!C2925&lt;&gt;"",'[1]Vmesna vrtilna_SKLOP1'!D2925=""),'[1]Vmesna vrtilna_SKLOP1'!J2925,IF(F2925&lt;&gt;"",IF('[1]Vmesna vrtilna_SKLOP1'!J2925&lt;&gt;"",'[1]Vmesna vrtilna_SKLOP1'!J2925,""),"")))))</f>
        <v>907.8</v>
      </c>
      <c r="M2925" s="22">
        <f t="shared" si="90"/>
        <v>0</v>
      </c>
      <c r="N2925" s="22" t="str">
        <f>IF(IFERROR(VLOOKUP(B2925,'[1]Vmesna vrtilna_SKLOP1'!B:J,7,0),"")=0,"",IFERROR(VLOOKUP(B2925,'[1]Vmesna vrtilna_SKLOP1'!B:J,7,0),""))</f>
        <v/>
      </c>
      <c r="O2925" s="22"/>
    </row>
    <row r="2926" spans="2:15" ht="15" customHeight="1" x14ac:dyDescent="0.3">
      <c r="B2926" s="15" t="str">
        <f>IF(AND('[1]Vmesna vrtilna_SKLOP1'!B2926&lt;&gt;"",'[1]Vmesna vrtilna_SKLOP1'!C2926&lt;&gt;""),IF('[1]Vmesna vrtilna_SKLOP1'!B2926&lt;&gt;"",'[1]Vmesna vrtilna_SKLOP1'!B2926,""),"")</f>
        <v/>
      </c>
      <c r="C2926" s="16" t="str">
        <f>IF(OR(C2925="Posebna oblika",C2925="Kulturno zaščiten objekt",C2925="Kulturno zaščiten objekt, Posebna oblika"),"Glej zavihek POSEBNI POGOJI",IF(SUM(N2925:Q2925)=1,"Posebna oblika",IF(SUM(N2925:Q2925)=10,"Kulturno zaščiten objekt",IF(SUM(N2925:Q2925)=11,"Kulturno zaščiten objekt, Posebna oblika",IF(AND('[1]Vmesna vrtilna_SKLOP1'!C2926&lt;&gt;"",'[1]Vmesna vrtilna_SKLOP1'!D2926&lt;&gt;""),IF('[1]Vmesna vrtilna_SKLOP1'!C2926&lt;&gt;"",'[1]Vmesna vrtilna_SKLOP1'!C2926,""),"")))))</f>
        <v/>
      </c>
      <c r="D2926" s="17" t="str">
        <f>IF(IFERROR(VLOOKUP(B2926,'[1]Vmesna vrtilna_SKLOP1'!B:J,6,0),"")=0,"",IFERROR(VLOOKUP(B2926,'[1]Vmesna vrtilna_SKLOP1'!B:J,6,0),""))</f>
        <v/>
      </c>
      <c r="E2926" s="16" t="str">
        <f>IF(IF('[1]Vmesna vrtilna_SKLOP1'!E2926&lt;&gt;"",'[1]Vmesna vrtilna_SKLOP1'!D2926,"")=0,"",IF('[1]Vmesna vrtilna_SKLOP1'!E2926&lt;&gt;"",'[1]Vmesna vrtilna_SKLOP1'!D2926,""))</f>
        <v/>
      </c>
      <c r="F2926" s="18" t="str">
        <f>IF('[1]Vmesna vrtilna_SKLOP1'!E2926&lt;&gt;"",'[1]Vmesna vrtilna_SKLOP1'!E2926,"")</f>
        <v>RAL montaža vrat z zidarskimi deli</v>
      </c>
      <c r="G2926" s="15" t="str">
        <f>IF('[1]Vmesna vrtilna_SKLOP1'!E2926&lt;&gt;"",'[1]Vmesna vrtilna_SKLOP1'!F2926,"")</f>
        <v>[m1]</v>
      </c>
      <c r="H2926" s="19">
        <f>IF('[1]Vmesna vrtilna_SKLOP1'!F2926&lt;&gt;"",'[1]Vmesna vrtilna_SKLOP1'!I2926,"")</f>
        <v>6.2</v>
      </c>
      <c r="I2926" s="20" t="str">
        <f>IF(I2925="Skupaj:","DDV (22%):",IF(I2925="DDV (22%):","Skupaj z DDV:",IF(AND('[1]Vmesna vrtilna_SKLOP1'!C2926&lt;&gt;"",'[1]Vmesna vrtilna_SKLOP1'!E2926=""),"Skupaj:","")))</f>
        <v/>
      </c>
      <c r="J2926" s="21">
        <f t="shared" si="91"/>
        <v>0</v>
      </c>
      <c r="K2926" s="21">
        <f>IF(I2926="Skupaj z DDV:",SUM(K2924,K2925),IF(I2926="DDV (22%):",K2925*0.22,IF(AND('[1]Vmesna vrtilna_SKLOP1'!C2926&lt;&gt;"",'[1]Vmesna vrtilna_SKLOP1'!D2926=""),'[1]Vmesna vrtilna_SKLOP1'!J2926,IF(F2926&lt;&gt;"",IF('[1]Vmesna vrtilna_SKLOP1'!J2926&lt;&gt;"",'[1]Vmesna vrtilna_SKLOP1'!J2926,""),""))))</f>
        <v>210.8</v>
      </c>
      <c r="L2926" s="22">
        <f>IF(I2925="Skupaj:","DDV (22%):",IF(I2925="DDV (22%):","Skupaj z DDV:",IF(AND('[1]Vmesna vrtilna_SKLOP1'!C2926&lt;&gt;"",'[1]Vmesna vrtilna_SKLOP1'!E2926=""),"Skupaj:",IF(AND('[1]Vmesna vrtilna_SKLOP1'!C2926&lt;&gt;"",'[1]Vmesna vrtilna_SKLOP1'!D2926=""),'[1]Vmesna vrtilna_SKLOP1'!J2926,IF(F2926&lt;&gt;"",IF('[1]Vmesna vrtilna_SKLOP1'!J2926&lt;&gt;"",'[1]Vmesna vrtilna_SKLOP1'!J2926,""),"")))))</f>
        <v>210.8</v>
      </c>
      <c r="M2926" s="22">
        <f t="shared" si="90"/>
        <v>0</v>
      </c>
      <c r="N2926" s="22" t="str">
        <f>IF(IFERROR(VLOOKUP(B2926,'[1]Vmesna vrtilna_SKLOP1'!B:J,7,0),"")=0,"",IFERROR(VLOOKUP(B2926,'[1]Vmesna vrtilna_SKLOP1'!B:J,7,0),""))</f>
        <v/>
      </c>
      <c r="O2926" s="22"/>
    </row>
    <row r="2927" spans="2:15" ht="15" customHeight="1" x14ac:dyDescent="0.3">
      <c r="B2927" s="15" t="str">
        <f>IF(AND('[1]Vmesna vrtilna_SKLOP1'!B2927&lt;&gt;"",'[1]Vmesna vrtilna_SKLOP1'!C2927&lt;&gt;""),IF('[1]Vmesna vrtilna_SKLOP1'!B2927&lt;&gt;"",'[1]Vmesna vrtilna_SKLOP1'!B2927,""),"")</f>
        <v/>
      </c>
      <c r="C2927" s="16" t="str">
        <f>IF(OR(C2926="Posebna oblika",C2926="Kulturno zaščiten objekt",C2926="Kulturno zaščiten objekt, Posebna oblika"),"Glej zavihek POSEBNI POGOJI",IF(SUM(N2926:Q2926)=1,"Posebna oblika",IF(SUM(N2926:Q2926)=10,"Kulturno zaščiten objekt",IF(SUM(N2926:Q2926)=11,"Kulturno zaščiten objekt, Posebna oblika",IF(AND('[1]Vmesna vrtilna_SKLOP1'!C2927&lt;&gt;"",'[1]Vmesna vrtilna_SKLOP1'!D2927&lt;&gt;""),IF('[1]Vmesna vrtilna_SKLOP1'!C2927&lt;&gt;"",'[1]Vmesna vrtilna_SKLOP1'!C2927,""),"")))))</f>
        <v/>
      </c>
      <c r="D2927" s="17" t="str">
        <f>IF(IFERROR(VLOOKUP(B2927,'[1]Vmesna vrtilna_SKLOP1'!B:J,6,0),"")=0,"",IFERROR(VLOOKUP(B2927,'[1]Vmesna vrtilna_SKLOP1'!B:J,6,0),""))</f>
        <v/>
      </c>
      <c r="E2927" s="16" t="str">
        <f>IF(IF('[1]Vmesna vrtilna_SKLOP1'!E2927&lt;&gt;"",'[1]Vmesna vrtilna_SKLOP1'!D2927,"")=0,"",IF('[1]Vmesna vrtilna_SKLOP1'!E2927&lt;&gt;"",'[1]Vmesna vrtilna_SKLOP1'!D2927,""))</f>
        <v/>
      </c>
      <c r="F2927" s="18" t="str">
        <f>IF('[1]Vmesna vrtilna_SKLOP1'!E2927&lt;&gt;"",'[1]Vmesna vrtilna_SKLOP1'!E2927,"")</f>
        <v>Montaža police</v>
      </c>
      <c r="G2927" s="15" t="str">
        <f>IF('[1]Vmesna vrtilna_SKLOP1'!E2927&lt;&gt;"",'[1]Vmesna vrtilna_SKLOP1'!F2927,"")</f>
        <v>[kos]</v>
      </c>
      <c r="H2927" s="19">
        <f>IF('[1]Vmesna vrtilna_SKLOP1'!F2927&lt;&gt;"",'[1]Vmesna vrtilna_SKLOP1'!I2927,"")</f>
        <v>12</v>
      </c>
      <c r="I2927" s="20" t="str">
        <f>IF(I2926="Skupaj:","DDV (22%):",IF(I2926="DDV (22%):","Skupaj z DDV:",IF(AND('[1]Vmesna vrtilna_SKLOP1'!C2927&lt;&gt;"",'[1]Vmesna vrtilna_SKLOP1'!E2927=""),"Skupaj:","")))</f>
        <v/>
      </c>
      <c r="J2927" s="21">
        <f t="shared" si="91"/>
        <v>0</v>
      </c>
      <c r="K2927" s="21">
        <f>IF(I2927="Skupaj z DDV:",SUM(K2925,K2926),IF(I2927="DDV (22%):",K2926*0.22,IF(AND('[1]Vmesna vrtilna_SKLOP1'!C2927&lt;&gt;"",'[1]Vmesna vrtilna_SKLOP1'!D2927=""),'[1]Vmesna vrtilna_SKLOP1'!J2927,IF(F2927&lt;&gt;"",IF('[1]Vmesna vrtilna_SKLOP1'!J2927&lt;&gt;"",'[1]Vmesna vrtilna_SKLOP1'!J2927,""),""))))</f>
        <v>145</v>
      </c>
      <c r="L2927" s="22">
        <f>IF(I2926="Skupaj:","DDV (22%):",IF(I2926="DDV (22%):","Skupaj z DDV:",IF(AND('[1]Vmesna vrtilna_SKLOP1'!C2927&lt;&gt;"",'[1]Vmesna vrtilna_SKLOP1'!E2927=""),"Skupaj:",IF(AND('[1]Vmesna vrtilna_SKLOP1'!C2927&lt;&gt;"",'[1]Vmesna vrtilna_SKLOP1'!D2927=""),'[1]Vmesna vrtilna_SKLOP1'!J2927,IF(F2927&lt;&gt;"",IF('[1]Vmesna vrtilna_SKLOP1'!J2927&lt;&gt;"",'[1]Vmesna vrtilna_SKLOP1'!J2927,""),"")))))</f>
        <v>145</v>
      </c>
      <c r="M2927" s="22">
        <f t="shared" si="90"/>
        <v>0</v>
      </c>
      <c r="N2927" s="22" t="str">
        <f>IF(IFERROR(VLOOKUP(B2927,'[1]Vmesna vrtilna_SKLOP1'!B:J,7,0),"")=0,"",IFERROR(VLOOKUP(B2927,'[1]Vmesna vrtilna_SKLOP1'!B:J,7,0),""))</f>
        <v/>
      </c>
      <c r="O2927" s="22"/>
    </row>
    <row r="2928" spans="2:15" ht="15" customHeight="1" x14ac:dyDescent="0.3">
      <c r="B2928" s="15" t="str">
        <f>IF(AND('[1]Vmesna vrtilna_SKLOP1'!B2928&lt;&gt;"",'[1]Vmesna vrtilna_SKLOP1'!C2928&lt;&gt;""),IF('[1]Vmesna vrtilna_SKLOP1'!B2928&lt;&gt;"",'[1]Vmesna vrtilna_SKLOP1'!B2928,""),"")</f>
        <v/>
      </c>
      <c r="C2928" s="16" t="str">
        <f>IF(OR(C2927="Posebna oblika",C2927="Kulturno zaščiten objekt",C2927="Kulturno zaščiten objekt, Posebna oblika"),"Glej zavihek POSEBNI POGOJI",IF(SUM(N2927:Q2927)=1,"Posebna oblika",IF(SUM(N2927:Q2927)=10,"Kulturno zaščiten objekt",IF(SUM(N2927:Q2927)=11,"Kulturno zaščiten objekt, Posebna oblika",IF(AND('[1]Vmesna vrtilna_SKLOP1'!C2928&lt;&gt;"",'[1]Vmesna vrtilna_SKLOP1'!D2928&lt;&gt;""),IF('[1]Vmesna vrtilna_SKLOP1'!C2928&lt;&gt;"",'[1]Vmesna vrtilna_SKLOP1'!C2928,""),"")))))</f>
        <v/>
      </c>
      <c r="D2928" s="17" t="str">
        <f>IF(IFERROR(VLOOKUP(B2928,'[1]Vmesna vrtilna_SKLOP1'!B:J,6,0),"")=0,"",IFERROR(VLOOKUP(B2928,'[1]Vmesna vrtilna_SKLOP1'!B:J,6,0),""))</f>
        <v/>
      </c>
      <c r="E2928" s="16" t="str">
        <f>IF(IF('[1]Vmesna vrtilna_SKLOP1'!E2928&lt;&gt;"",'[1]Vmesna vrtilna_SKLOP1'!D2928,"")=0,"",IF('[1]Vmesna vrtilna_SKLOP1'!E2928&lt;&gt;"",'[1]Vmesna vrtilna_SKLOP1'!D2928,""))</f>
        <v/>
      </c>
      <c r="F2928" s="18" t="str">
        <f>IF('[1]Vmesna vrtilna_SKLOP1'!E2928&lt;&gt;"",'[1]Vmesna vrtilna_SKLOP1'!E2928,"")</f>
        <v>RAL montaža vrat z zidarskimi deli ter dodatno zapiranje odprtine nad notr. rolo omarico</v>
      </c>
      <c r="G2928" s="15" t="str">
        <f>IF('[1]Vmesna vrtilna_SKLOP1'!E2928&lt;&gt;"",'[1]Vmesna vrtilna_SKLOP1'!F2928,"")</f>
        <v>[m1]</v>
      </c>
      <c r="H2928" s="19">
        <f>IF('[1]Vmesna vrtilna_SKLOP1'!F2928&lt;&gt;"",'[1]Vmesna vrtilna_SKLOP1'!I2928,"")</f>
        <v>18.599999999999998</v>
      </c>
      <c r="I2928" s="20" t="str">
        <f>IF(I2927="Skupaj:","DDV (22%):",IF(I2927="DDV (22%):","Skupaj z DDV:",IF(AND('[1]Vmesna vrtilna_SKLOP1'!C2928&lt;&gt;"",'[1]Vmesna vrtilna_SKLOP1'!E2928=""),"Skupaj:","")))</f>
        <v/>
      </c>
      <c r="J2928" s="21">
        <f t="shared" si="91"/>
        <v>0</v>
      </c>
      <c r="K2928" s="21">
        <f>IF(I2928="Skupaj z DDV:",SUM(K2926,K2927),IF(I2928="DDV (22%):",K2927*0.22,IF(AND('[1]Vmesna vrtilna_SKLOP1'!C2928&lt;&gt;"",'[1]Vmesna vrtilna_SKLOP1'!D2928=""),'[1]Vmesna vrtilna_SKLOP1'!J2928,IF(F2928&lt;&gt;"",IF('[1]Vmesna vrtilna_SKLOP1'!J2928&lt;&gt;"",'[1]Vmesna vrtilna_SKLOP1'!J2928,""),""))))</f>
        <v>673.2</v>
      </c>
      <c r="L2928" s="22">
        <f>IF(I2927="Skupaj:","DDV (22%):",IF(I2927="DDV (22%):","Skupaj z DDV:",IF(AND('[1]Vmesna vrtilna_SKLOP1'!C2928&lt;&gt;"",'[1]Vmesna vrtilna_SKLOP1'!E2928=""),"Skupaj:",IF(AND('[1]Vmesna vrtilna_SKLOP1'!C2928&lt;&gt;"",'[1]Vmesna vrtilna_SKLOP1'!D2928=""),'[1]Vmesna vrtilna_SKLOP1'!J2928,IF(F2928&lt;&gt;"",IF('[1]Vmesna vrtilna_SKLOP1'!J2928&lt;&gt;"",'[1]Vmesna vrtilna_SKLOP1'!J2928,""),"")))))</f>
        <v>673.2</v>
      </c>
      <c r="M2928" s="22">
        <f t="shared" si="90"/>
        <v>0</v>
      </c>
      <c r="N2928" s="22" t="str">
        <f>IF(IFERROR(VLOOKUP(B2928,'[1]Vmesna vrtilna_SKLOP1'!B:J,7,0),"")=0,"",IFERROR(VLOOKUP(B2928,'[1]Vmesna vrtilna_SKLOP1'!B:J,7,0),""))</f>
        <v/>
      </c>
      <c r="O2928" s="22"/>
    </row>
    <row r="2929" spans="2:15" ht="15" customHeight="1" x14ac:dyDescent="0.3">
      <c r="B2929" s="15" t="str">
        <f>IF(AND('[1]Vmesna vrtilna_SKLOP1'!B2929&lt;&gt;"",'[1]Vmesna vrtilna_SKLOP1'!C2929&lt;&gt;""),IF('[1]Vmesna vrtilna_SKLOP1'!B2929&lt;&gt;"",'[1]Vmesna vrtilna_SKLOP1'!B2929,""),"")</f>
        <v/>
      </c>
      <c r="C2929" s="16" t="str">
        <f>IF(OR(C2928="Posebna oblika",C2928="Kulturno zaščiten objekt",C2928="Kulturno zaščiten objekt, Posebna oblika"),"Glej zavihek POSEBNI POGOJI",IF(SUM(N2928:Q2928)=1,"Posebna oblika",IF(SUM(N2928:Q2928)=10,"Kulturno zaščiten objekt",IF(SUM(N2928:Q2928)=11,"Kulturno zaščiten objekt, Posebna oblika",IF(AND('[1]Vmesna vrtilna_SKLOP1'!C2929&lt;&gt;"",'[1]Vmesna vrtilna_SKLOP1'!D2929&lt;&gt;""),IF('[1]Vmesna vrtilna_SKLOP1'!C2929&lt;&gt;"",'[1]Vmesna vrtilna_SKLOP1'!C2929,""),"")))))</f>
        <v/>
      </c>
      <c r="D2929" s="17" t="str">
        <f>IF(IFERROR(VLOOKUP(B2929,'[1]Vmesna vrtilna_SKLOP1'!B:J,6,0),"")=0,"",IFERROR(VLOOKUP(B2929,'[1]Vmesna vrtilna_SKLOP1'!B:J,6,0),""))</f>
        <v/>
      </c>
      <c r="E2929" s="16" t="str">
        <f>IF(IF('[1]Vmesna vrtilna_SKLOP1'!E2929&lt;&gt;"",'[1]Vmesna vrtilna_SKLOP1'!D2929,"")=0,"",IF('[1]Vmesna vrtilna_SKLOP1'!E2929&lt;&gt;"",'[1]Vmesna vrtilna_SKLOP1'!D2929,""))</f>
        <v/>
      </c>
      <c r="F2929" s="18" t="str">
        <f>IF('[1]Vmesna vrtilna_SKLOP1'!E2929&lt;&gt;"",'[1]Vmesna vrtilna_SKLOP1'!E2929,"")</f>
        <v/>
      </c>
      <c r="G2929" s="15" t="str">
        <f>IF('[1]Vmesna vrtilna_SKLOP1'!E2929&lt;&gt;"",'[1]Vmesna vrtilna_SKLOP1'!F2929,"")</f>
        <v/>
      </c>
      <c r="H2929" s="19" t="str">
        <f>IF('[1]Vmesna vrtilna_SKLOP1'!F2929&lt;&gt;"",'[1]Vmesna vrtilna_SKLOP1'!I2929,"")</f>
        <v/>
      </c>
      <c r="I2929" s="20" t="str">
        <f>IF(I2928="Skupaj:","DDV (22%):",IF(I2928="DDV (22%):","Skupaj z DDV:",IF(AND('[1]Vmesna vrtilna_SKLOP1'!C2929&lt;&gt;"",'[1]Vmesna vrtilna_SKLOP1'!E2929=""),"Skupaj:","")))</f>
        <v/>
      </c>
      <c r="J2929" s="21" t="str">
        <f t="shared" si="91"/>
        <v/>
      </c>
      <c r="K2929" s="21" t="str">
        <f>IF(I2929="Skupaj z DDV:",SUM(K2927,K2928),IF(I2929="DDV (22%):",K2928*0.22,IF(AND('[1]Vmesna vrtilna_SKLOP1'!C2929&lt;&gt;"",'[1]Vmesna vrtilna_SKLOP1'!D2929=""),'[1]Vmesna vrtilna_SKLOP1'!J2929,IF(F2929&lt;&gt;"",IF('[1]Vmesna vrtilna_SKLOP1'!J2929&lt;&gt;"",'[1]Vmesna vrtilna_SKLOP1'!J2929,""),""))))</f>
        <v/>
      </c>
      <c r="L2929" s="22" t="str">
        <f>IF(I2928="Skupaj:","DDV (22%):",IF(I2928="DDV (22%):","Skupaj z DDV:",IF(AND('[1]Vmesna vrtilna_SKLOP1'!C2929&lt;&gt;"",'[1]Vmesna vrtilna_SKLOP1'!E2929=""),"Skupaj:",IF(AND('[1]Vmesna vrtilna_SKLOP1'!C2929&lt;&gt;"",'[1]Vmesna vrtilna_SKLOP1'!D2929=""),'[1]Vmesna vrtilna_SKLOP1'!J2929,IF(F2929&lt;&gt;"",IF('[1]Vmesna vrtilna_SKLOP1'!J2929&lt;&gt;"",'[1]Vmesna vrtilna_SKLOP1'!J2929,""),"")))))</f>
        <v/>
      </c>
      <c r="M2929" s="22">
        <f t="shared" si="90"/>
        <v>0</v>
      </c>
      <c r="N2929" s="22" t="str">
        <f>IF(IFERROR(VLOOKUP(B2929,'[1]Vmesna vrtilna_SKLOP1'!B:J,7,0),"")=0,"",IFERROR(VLOOKUP(B2929,'[1]Vmesna vrtilna_SKLOP1'!B:J,7,0),""))</f>
        <v/>
      </c>
      <c r="O2929" s="22"/>
    </row>
    <row r="2930" spans="2:15" ht="15" customHeight="1" x14ac:dyDescent="0.3">
      <c r="B2930" s="15" t="str">
        <f>IF(AND('[1]Vmesna vrtilna_SKLOP1'!B2930&lt;&gt;"",'[1]Vmesna vrtilna_SKLOP1'!C2930&lt;&gt;""),IF('[1]Vmesna vrtilna_SKLOP1'!B2930&lt;&gt;"",'[1]Vmesna vrtilna_SKLOP1'!B2930,""),"")</f>
        <v/>
      </c>
      <c r="C2930" s="16" t="str">
        <f>IF(OR(C2929="Posebna oblika",C2929="Kulturno zaščiten objekt",C2929="Kulturno zaščiten objekt, Posebna oblika"),"Glej zavihek POSEBNI POGOJI",IF(SUM(N2929:Q2929)=1,"Posebna oblika",IF(SUM(N2929:Q2929)=10,"Kulturno zaščiten objekt",IF(SUM(N2929:Q2929)=11,"Kulturno zaščiten objekt, Posebna oblika",IF(AND('[1]Vmesna vrtilna_SKLOP1'!C2930&lt;&gt;"",'[1]Vmesna vrtilna_SKLOP1'!D2930&lt;&gt;""),IF('[1]Vmesna vrtilna_SKLOP1'!C2930&lt;&gt;"",'[1]Vmesna vrtilna_SKLOP1'!C2930,""),"")))))</f>
        <v/>
      </c>
      <c r="D2930" s="17" t="str">
        <f>IF(IFERROR(VLOOKUP(B2930,'[1]Vmesna vrtilna_SKLOP1'!B:J,6,0),"")=0,"",IFERROR(VLOOKUP(B2930,'[1]Vmesna vrtilna_SKLOP1'!B:J,6,0),""))</f>
        <v/>
      </c>
      <c r="E2930" s="16" t="str">
        <f>IF(IF('[1]Vmesna vrtilna_SKLOP1'!E2930&lt;&gt;"",'[1]Vmesna vrtilna_SKLOP1'!D2930,"")=0,"",IF('[1]Vmesna vrtilna_SKLOP1'!E2930&lt;&gt;"",'[1]Vmesna vrtilna_SKLOP1'!D2930,""))</f>
        <v>Odvoz na deponijo</v>
      </c>
      <c r="F2930" s="18" t="str">
        <f>IF('[1]Vmesna vrtilna_SKLOP1'!E2930&lt;&gt;"",'[1]Vmesna vrtilna_SKLOP1'!E2930,"")</f>
        <v>Odvoz na deponijo</v>
      </c>
      <c r="G2930" s="15" t="str">
        <f>IF('[1]Vmesna vrtilna_SKLOP1'!E2930&lt;&gt;"",'[1]Vmesna vrtilna_SKLOP1'!F2930,"")</f>
        <v>[m1]</v>
      </c>
      <c r="H2930" s="19">
        <f>IF('[1]Vmesna vrtilna_SKLOP1'!F2930&lt;&gt;"",'[1]Vmesna vrtilna_SKLOP1'!I2930,"")</f>
        <v>97.699999999999989</v>
      </c>
      <c r="I2930" s="20" t="str">
        <f>IF(I2929="Skupaj:","DDV (22%):",IF(I2929="DDV (22%):","Skupaj z DDV:",IF(AND('[1]Vmesna vrtilna_SKLOP1'!C2930&lt;&gt;"",'[1]Vmesna vrtilna_SKLOP1'!E2930=""),"Skupaj:","")))</f>
        <v/>
      </c>
      <c r="J2930" s="21">
        <f t="shared" si="91"/>
        <v>0</v>
      </c>
      <c r="K2930" s="21">
        <f>IF(I2930="Skupaj z DDV:",SUM(K2928,K2929),IF(I2930="DDV (22%):",K2929*0.22,IF(AND('[1]Vmesna vrtilna_SKLOP1'!C2930&lt;&gt;"",'[1]Vmesna vrtilna_SKLOP1'!D2930=""),'[1]Vmesna vrtilna_SKLOP1'!J2930,IF(F2930&lt;&gt;"",IF('[1]Vmesna vrtilna_SKLOP1'!J2930&lt;&gt;"",'[1]Vmesna vrtilna_SKLOP1'!J2930,""),""))))</f>
        <v>293.10000000000002</v>
      </c>
      <c r="L2930" s="22">
        <f>IF(I2929="Skupaj:","DDV (22%):",IF(I2929="DDV (22%):","Skupaj z DDV:",IF(AND('[1]Vmesna vrtilna_SKLOP1'!C2930&lt;&gt;"",'[1]Vmesna vrtilna_SKLOP1'!E2930=""),"Skupaj:",IF(AND('[1]Vmesna vrtilna_SKLOP1'!C2930&lt;&gt;"",'[1]Vmesna vrtilna_SKLOP1'!D2930=""),'[1]Vmesna vrtilna_SKLOP1'!J2930,IF(F2930&lt;&gt;"",IF('[1]Vmesna vrtilna_SKLOP1'!J2930&lt;&gt;"",'[1]Vmesna vrtilna_SKLOP1'!J2930,""),"")))))</f>
        <v>293.10000000000002</v>
      </c>
      <c r="M2930" s="22">
        <f t="shared" si="90"/>
        <v>0</v>
      </c>
      <c r="N2930" s="22" t="str">
        <f>IF(IFERROR(VLOOKUP(B2930,'[1]Vmesna vrtilna_SKLOP1'!B:J,7,0),"")=0,"",IFERROR(VLOOKUP(B2930,'[1]Vmesna vrtilna_SKLOP1'!B:J,7,0),""))</f>
        <v/>
      </c>
      <c r="O2930" s="22"/>
    </row>
    <row r="2931" spans="2:15" ht="15" customHeight="1" x14ac:dyDescent="0.3">
      <c r="B2931" s="15" t="str">
        <f>IF(AND('[1]Vmesna vrtilna_SKLOP1'!B2931&lt;&gt;"",'[1]Vmesna vrtilna_SKLOP1'!C2931&lt;&gt;""),IF('[1]Vmesna vrtilna_SKLOP1'!B2931&lt;&gt;"",'[1]Vmesna vrtilna_SKLOP1'!B2931,""),"")</f>
        <v/>
      </c>
      <c r="C2931" s="16" t="str">
        <f>IF(OR(C2930="Posebna oblika",C2930="Kulturno zaščiten objekt",C2930="Kulturno zaščiten objekt, Posebna oblika"),"Glej zavihek POSEBNI POGOJI",IF(SUM(N2930:Q2930)=1,"Posebna oblika",IF(SUM(N2930:Q2930)=10,"Kulturno zaščiten objekt",IF(SUM(N2930:Q2930)=11,"Kulturno zaščiten objekt, Posebna oblika",IF(AND('[1]Vmesna vrtilna_SKLOP1'!C2931&lt;&gt;"",'[1]Vmesna vrtilna_SKLOP1'!D2931&lt;&gt;""),IF('[1]Vmesna vrtilna_SKLOP1'!C2931&lt;&gt;"",'[1]Vmesna vrtilna_SKLOP1'!C2931,""),"")))))</f>
        <v/>
      </c>
      <c r="D2931" s="17" t="str">
        <f>IF(IFERROR(VLOOKUP(B2931,'[1]Vmesna vrtilna_SKLOP1'!B:J,6,0),"")=0,"",IFERROR(VLOOKUP(B2931,'[1]Vmesna vrtilna_SKLOP1'!B:J,6,0),""))</f>
        <v/>
      </c>
      <c r="E2931" s="16" t="str">
        <f>IF(IF('[1]Vmesna vrtilna_SKLOP1'!E2931&lt;&gt;"",'[1]Vmesna vrtilna_SKLOP1'!D2931,"")=0,"",IF('[1]Vmesna vrtilna_SKLOP1'!E2931&lt;&gt;"",'[1]Vmesna vrtilna_SKLOP1'!D2931,""))</f>
        <v/>
      </c>
      <c r="F2931" s="18" t="str">
        <f>IF('[1]Vmesna vrtilna_SKLOP1'!E2931&lt;&gt;"",'[1]Vmesna vrtilna_SKLOP1'!E2931,"")</f>
        <v/>
      </c>
      <c r="G2931" s="15" t="str">
        <f>IF('[1]Vmesna vrtilna_SKLOP1'!E2931&lt;&gt;"",'[1]Vmesna vrtilna_SKLOP1'!F2931,"")</f>
        <v/>
      </c>
      <c r="H2931" s="19" t="str">
        <f>IF('[1]Vmesna vrtilna_SKLOP1'!F2931&lt;&gt;"",'[1]Vmesna vrtilna_SKLOP1'!I2931,"")</f>
        <v/>
      </c>
      <c r="I2931" s="20" t="str">
        <f>IF(I2930="Skupaj:","DDV (22%):",IF(I2930="DDV (22%):","Skupaj z DDV:",IF(AND('[1]Vmesna vrtilna_SKLOP1'!C2931&lt;&gt;"",'[1]Vmesna vrtilna_SKLOP1'!E2931=""),"Skupaj:","")))</f>
        <v/>
      </c>
      <c r="J2931" s="21" t="str">
        <f t="shared" si="91"/>
        <v/>
      </c>
      <c r="K2931" s="21" t="str">
        <f>IF(I2931="Skupaj z DDV:",SUM(K2929,K2930),IF(I2931="DDV (22%):",K2930*0.22,IF(AND('[1]Vmesna vrtilna_SKLOP1'!C2931&lt;&gt;"",'[1]Vmesna vrtilna_SKLOP1'!D2931=""),'[1]Vmesna vrtilna_SKLOP1'!J2931,IF(F2931&lt;&gt;"",IF('[1]Vmesna vrtilna_SKLOP1'!J2931&lt;&gt;"",'[1]Vmesna vrtilna_SKLOP1'!J2931,""),""))))</f>
        <v/>
      </c>
      <c r="L2931" s="22" t="str">
        <f>IF(I2930="Skupaj:","DDV (22%):",IF(I2930="DDV (22%):","Skupaj z DDV:",IF(AND('[1]Vmesna vrtilna_SKLOP1'!C2931&lt;&gt;"",'[1]Vmesna vrtilna_SKLOP1'!E2931=""),"Skupaj:",IF(AND('[1]Vmesna vrtilna_SKLOP1'!C2931&lt;&gt;"",'[1]Vmesna vrtilna_SKLOP1'!D2931=""),'[1]Vmesna vrtilna_SKLOP1'!J2931,IF(F2931&lt;&gt;"",IF('[1]Vmesna vrtilna_SKLOP1'!J2931&lt;&gt;"",'[1]Vmesna vrtilna_SKLOP1'!J2931,""),"")))))</f>
        <v/>
      </c>
      <c r="M2931" s="22">
        <f t="shared" si="90"/>
        <v>0</v>
      </c>
      <c r="N2931" s="22" t="str">
        <f>IF(IFERROR(VLOOKUP(B2931,'[1]Vmesna vrtilna_SKLOP1'!B:J,7,0),"")=0,"",IFERROR(VLOOKUP(B2931,'[1]Vmesna vrtilna_SKLOP1'!B:J,7,0),""))</f>
        <v/>
      </c>
      <c r="O2931" s="22"/>
    </row>
    <row r="2932" spans="2:15" ht="15" customHeight="1" x14ac:dyDescent="0.3">
      <c r="B2932" s="15" t="str">
        <f>IF(AND('[1]Vmesna vrtilna_SKLOP1'!B2932&lt;&gt;"",'[1]Vmesna vrtilna_SKLOP1'!C2932&lt;&gt;""),IF('[1]Vmesna vrtilna_SKLOP1'!B2932&lt;&gt;"",'[1]Vmesna vrtilna_SKLOP1'!B2932,""),"")</f>
        <v/>
      </c>
      <c r="C2932" s="16" t="str">
        <f>IF(OR(C2931="Posebna oblika",C2931="Kulturno zaščiten objekt",C2931="Kulturno zaščiten objekt, Posebna oblika"),"Glej zavihek POSEBNI POGOJI",IF(SUM(N2931:Q2931)=1,"Posebna oblika",IF(SUM(N2931:Q2931)=10,"Kulturno zaščiten objekt",IF(SUM(N2931:Q2931)=11,"Kulturno zaščiten objekt, Posebna oblika",IF(AND('[1]Vmesna vrtilna_SKLOP1'!C2932&lt;&gt;"",'[1]Vmesna vrtilna_SKLOP1'!D2932&lt;&gt;""),IF('[1]Vmesna vrtilna_SKLOP1'!C2932&lt;&gt;"",'[1]Vmesna vrtilna_SKLOP1'!C2932,""),"")))))</f>
        <v/>
      </c>
      <c r="D2932" s="17" t="str">
        <f>IF(IFERROR(VLOOKUP(B2932,'[1]Vmesna vrtilna_SKLOP1'!B:J,6,0),"")=0,"",IFERROR(VLOOKUP(B2932,'[1]Vmesna vrtilna_SKLOP1'!B:J,6,0),""))</f>
        <v/>
      </c>
      <c r="E2932" s="16" t="str">
        <f>IF(IF('[1]Vmesna vrtilna_SKLOP1'!E2932&lt;&gt;"",'[1]Vmesna vrtilna_SKLOP1'!D2932,"")=0,"",IF('[1]Vmesna vrtilna_SKLOP1'!E2932&lt;&gt;"",'[1]Vmesna vrtilna_SKLOP1'!D2932,""))</f>
        <v>Slikopleskarska dela</v>
      </c>
      <c r="F2932" s="18" t="str">
        <f>IF('[1]Vmesna vrtilna_SKLOP1'!E2932&lt;&gt;"",'[1]Vmesna vrtilna_SKLOP1'!E2932,"")</f>
        <v>Slikopleskarska dela na špaletah</v>
      </c>
      <c r="G2932" s="15" t="str">
        <f>IF('[1]Vmesna vrtilna_SKLOP1'!E2932&lt;&gt;"",'[1]Vmesna vrtilna_SKLOP1'!F2932,"")</f>
        <v>[m1]</v>
      </c>
      <c r="H2932" s="19">
        <f>IF('[1]Vmesna vrtilna_SKLOP1'!F2932&lt;&gt;"",'[1]Vmesna vrtilna_SKLOP1'!I2932,"")</f>
        <v>53.399999999999991</v>
      </c>
      <c r="I2932" s="20" t="str">
        <f>IF(I2931="Skupaj:","DDV (22%):",IF(I2931="DDV (22%):","Skupaj z DDV:",IF(AND('[1]Vmesna vrtilna_SKLOP1'!C2932&lt;&gt;"",'[1]Vmesna vrtilna_SKLOP1'!E2932=""),"Skupaj:","")))</f>
        <v/>
      </c>
      <c r="J2932" s="21">
        <f t="shared" si="91"/>
        <v>0</v>
      </c>
      <c r="K2932" s="21">
        <f>IF(I2932="Skupaj z DDV:",SUM(K2930,K2931),IF(I2932="DDV (22%):",K2931*0.22,IF(AND('[1]Vmesna vrtilna_SKLOP1'!C2932&lt;&gt;"",'[1]Vmesna vrtilna_SKLOP1'!D2932=""),'[1]Vmesna vrtilna_SKLOP1'!J2932,IF(F2932&lt;&gt;"",IF('[1]Vmesna vrtilna_SKLOP1'!J2932&lt;&gt;"",'[1]Vmesna vrtilna_SKLOP1'!J2932,""),""))))</f>
        <v>732.8</v>
      </c>
      <c r="L2932" s="22">
        <f>IF(I2931="Skupaj:","DDV (22%):",IF(I2931="DDV (22%):","Skupaj z DDV:",IF(AND('[1]Vmesna vrtilna_SKLOP1'!C2932&lt;&gt;"",'[1]Vmesna vrtilna_SKLOP1'!E2932=""),"Skupaj:",IF(AND('[1]Vmesna vrtilna_SKLOP1'!C2932&lt;&gt;"",'[1]Vmesna vrtilna_SKLOP1'!D2932=""),'[1]Vmesna vrtilna_SKLOP1'!J2932,IF(F2932&lt;&gt;"",IF('[1]Vmesna vrtilna_SKLOP1'!J2932&lt;&gt;"",'[1]Vmesna vrtilna_SKLOP1'!J2932,""),"")))))</f>
        <v>732.8</v>
      </c>
      <c r="M2932" s="22">
        <f t="shared" si="90"/>
        <v>0</v>
      </c>
      <c r="N2932" s="22" t="str">
        <f>IF(IFERROR(VLOOKUP(B2932,'[1]Vmesna vrtilna_SKLOP1'!B:J,7,0),"")=0,"",IFERROR(VLOOKUP(B2932,'[1]Vmesna vrtilna_SKLOP1'!B:J,7,0),""))</f>
        <v/>
      </c>
      <c r="O2932" s="22"/>
    </row>
    <row r="2933" spans="2:15" ht="15" customHeight="1" x14ac:dyDescent="0.3">
      <c r="B2933" s="15" t="str">
        <f>IF(AND('[1]Vmesna vrtilna_SKLOP1'!B2933&lt;&gt;"",'[1]Vmesna vrtilna_SKLOP1'!C2933&lt;&gt;""),IF('[1]Vmesna vrtilna_SKLOP1'!B2933&lt;&gt;"",'[1]Vmesna vrtilna_SKLOP1'!B2933,""),"")</f>
        <v/>
      </c>
      <c r="C2933" s="16" t="str">
        <f>IF(OR(C2932="Posebna oblika",C2932="Kulturno zaščiten objekt",C2932="Kulturno zaščiten objekt, Posebna oblika"),"Glej zavihek POSEBNI POGOJI",IF(SUM(N2932:Q2932)=1,"Posebna oblika",IF(SUM(N2932:Q2932)=10,"Kulturno zaščiten objekt",IF(SUM(N2932:Q2932)=11,"Kulturno zaščiten objekt, Posebna oblika",IF(AND('[1]Vmesna vrtilna_SKLOP1'!C2933&lt;&gt;"",'[1]Vmesna vrtilna_SKLOP1'!D2933&lt;&gt;""),IF('[1]Vmesna vrtilna_SKLOP1'!C2933&lt;&gt;"",'[1]Vmesna vrtilna_SKLOP1'!C2933,""),"")))))</f>
        <v/>
      </c>
      <c r="D2933" s="17" t="str">
        <f>IF(IFERROR(VLOOKUP(B2933,'[1]Vmesna vrtilna_SKLOP1'!B:J,6,0),"")=0,"",IFERROR(VLOOKUP(B2933,'[1]Vmesna vrtilna_SKLOP1'!B:J,6,0),""))</f>
        <v/>
      </c>
      <c r="E2933" s="16" t="str">
        <f>IF(IF('[1]Vmesna vrtilna_SKLOP1'!E2933&lt;&gt;"",'[1]Vmesna vrtilna_SKLOP1'!D2933,"")=0,"",IF('[1]Vmesna vrtilna_SKLOP1'!E2933&lt;&gt;"",'[1]Vmesna vrtilna_SKLOP1'!D2933,""))</f>
        <v/>
      </c>
      <c r="F2933" s="18" t="str">
        <f>IF('[1]Vmesna vrtilna_SKLOP1'!E2933&lt;&gt;"",'[1]Vmesna vrtilna_SKLOP1'!E2933,"")</f>
        <v/>
      </c>
      <c r="G2933" s="15" t="str">
        <f>IF('[1]Vmesna vrtilna_SKLOP1'!E2933&lt;&gt;"",'[1]Vmesna vrtilna_SKLOP1'!F2933,"")</f>
        <v/>
      </c>
      <c r="H2933" s="19" t="str">
        <f>IF('[1]Vmesna vrtilna_SKLOP1'!F2933&lt;&gt;"",'[1]Vmesna vrtilna_SKLOP1'!I2933,"")</f>
        <v/>
      </c>
      <c r="I2933" s="20" t="str">
        <f>IF(I2932="Skupaj:","DDV (22%):",IF(I2932="DDV (22%):","Skupaj z DDV:",IF(AND('[1]Vmesna vrtilna_SKLOP1'!C2933&lt;&gt;"",'[1]Vmesna vrtilna_SKLOP1'!E2933=""),"Skupaj:","")))</f>
        <v/>
      </c>
      <c r="J2933" s="21" t="str">
        <f t="shared" si="91"/>
        <v/>
      </c>
      <c r="K2933" s="21" t="str">
        <f>IF(I2933="Skupaj z DDV:",SUM(K2931,K2932),IF(I2933="DDV (22%):",K2932*0.22,IF(AND('[1]Vmesna vrtilna_SKLOP1'!C2933&lt;&gt;"",'[1]Vmesna vrtilna_SKLOP1'!D2933=""),'[1]Vmesna vrtilna_SKLOP1'!J2933,IF(F2933&lt;&gt;"",IF('[1]Vmesna vrtilna_SKLOP1'!J2933&lt;&gt;"",'[1]Vmesna vrtilna_SKLOP1'!J2933,""),""))))</f>
        <v/>
      </c>
      <c r="L2933" s="22" t="str">
        <f>IF(I2932="Skupaj:","DDV (22%):",IF(I2932="DDV (22%):","Skupaj z DDV:",IF(AND('[1]Vmesna vrtilna_SKLOP1'!C2933&lt;&gt;"",'[1]Vmesna vrtilna_SKLOP1'!E2933=""),"Skupaj:",IF(AND('[1]Vmesna vrtilna_SKLOP1'!C2933&lt;&gt;"",'[1]Vmesna vrtilna_SKLOP1'!D2933=""),'[1]Vmesna vrtilna_SKLOP1'!J2933,IF(F2933&lt;&gt;"",IF('[1]Vmesna vrtilna_SKLOP1'!J2933&lt;&gt;"",'[1]Vmesna vrtilna_SKLOP1'!J2933,""),"")))))</f>
        <v/>
      </c>
      <c r="M2933" s="22">
        <f t="shared" si="90"/>
        <v>0</v>
      </c>
      <c r="N2933" s="22" t="str">
        <f>IF(IFERROR(VLOOKUP(B2933,'[1]Vmesna vrtilna_SKLOP1'!B:J,7,0),"")=0,"",IFERROR(VLOOKUP(B2933,'[1]Vmesna vrtilna_SKLOP1'!B:J,7,0),""))</f>
        <v/>
      </c>
      <c r="O2933" s="22"/>
    </row>
    <row r="2934" spans="2:15" ht="15" customHeight="1" x14ac:dyDescent="0.3">
      <c r="B2934" s="15" t="str">
        <f>IF(AND('[1]Vmesna vrtilna_SKLOP1'!B2934&lt;&gt;"",'[1]Vmesna vrtilna_SKLOP1'!C2934&lt;&gt;""),IF('[1]Vmesna vrtilna_SKLOP1'!B2934&lt;&gt;"",'[1]Vmesna vrtilna_SKLOP1'!B2934,""),"")</f>
        <v/>
      </c>
      <c r="C2934" s="16" t="str">
        <f>IF(OR(C2933="Posebna oblika",C2933="Kulturno zaščiten objekt",C2933="Kulturno zaščiten objekt, Posebna oblika"),"Glej zavihek POSEBNI POGOJI",IF(SUM(N2933:Q2933)=1,"Posebna oblika",IF(SUM(N2933:Q2933)=10,"Kulturno zaščiten objekt",IF(SUM(N2933:Q2933)=11,"Kulturno zaščiten objekt, Posebna oblika",IF(AND('[1]Vmesna vrtilna_SKLOP1'!C2934&lt;&gt;"",'[1]Vmesna vrtilna_SKLOP1'!D2934&lt;&gt;""),IF('[1]Vmesna vrtilna_SKLOP1'!C2934&lt;&gt;"",'[1]Vmesna vrtilna_SKLOP1'!C2934,""),"")))))</f>
        <v/>
      </c>
      <c r="D2934" s="17" t="str">
        <f>IF(IFERROR(VLOOKUP(B2934,'[1]Vmesna vrtilna_SKLOP1'!B:J,6,0),"")=0,"",IFERROR(VLOOKUP(B2934,'[1]Vmesna vrtilna_SKLOP1'!B:J,6,0),""))</f>
        <v/>
      </c>
      <c r="E2934" s="16" t="str">
        <f>IF(IF('[1]Vmesna vrtilna_SKLOP1'!E2934&lt;&gt;"",'[1]Vmesna vrtilna_SKLOP1'!D2934,"")=0,"",IF('[1]Vmesna vrtilna_SKLOP1'!E2934&lt;&gt;"",'[1]Vmesna vrtilna_SKLOP1'!D2934,""))</f>
        <v/>
      </c>
      <c r="F2934" s="18" t="str">
        <f>IF('[1]Vmesna vrtilna_SKLOP1'!E2934&lt;&gt;"",'[1]Vmesna vrtilna_SKLOP1'!E2934,"")</f>
        <v/>
      </c>
      <c r="G2934" s="15" t="str">
        <f>IF('[1]Vmesna vrtilna_SKLOP1'!E2934&lt;&gt;"",'[1]Vmesna vrtilna_SKLOP1'!F2934,"")</f>
        <v/>
      </c>
      <c r="H2934" s="19" t="str">
        <f>IF('[1]Vmesna vrtilna_SKLOP1'!F2934&lt;&gt;"",'[1]Vmesna vrtilna_SKLOP1'!I2934,"")</f>
        <v/>
      </c>
      <c r="I2934" s="20" t="str">
        <f>IF(I2933="Skupaj:","DDV (22%):",IF(I2933="DDV (22%):","Skupaj z DDV:",IF(AND('[1]Vmesna vrtilna_SKLOP1'!C2934&lt;&gt;"",'[1]Vmesna vrtilna_SKLOP1'!E2934=""),"Skupaj:","")))</f>
        <v>Skupaj:</v>
      </c>
      <c r="J2934" s="21">
        <f t="shared" si="91"/>
        <v>0</v>
      </c>
      <c r="K2934" s="21">
        <f>IF(I2934="Skupaj z DDV:",SUM(K2932,K2933),IF(I2934="DDV (22%):",K2933*0.22,IF(AND('[1]Vmesna vrtilna_SKLOP1'!C2934&lt;&gt;"",'[1]Vmesna vrtilna_SKLOP1'!D2934=""),'[1]Vmesna vrtilna_SKLOP1'!J2934,IF(F2934&lt;&gt;"",IF('[1]Vmesna vrtilna_SKLOP1'!J2934&lt;&gt;"",'[1]Vmesna vrtilna_SKLOP1'!J2934,""),""))))</f>
        <v>20284.128081426999</v>
      </c>
      <c r="L2934" s="22" t="str">
        <f>IF(I2933="Skupaj:","DDV (22%):",IF(I2933="DDV (22%):","Skupaj z DDV:",IF(AND('[1]Vmesna vrtilna_SKLOP1'!C2934&lt;&gt;"",'[1]Vmesna vrtilna_SKLOP1'!E2934=""),"Skupaj:",IF(AND('[1]Vmesna vrtilna_SKLOP1'!C2934&lt;&gt;"",'[1]Vmesna vrtilna_SKLOP1'!D2934=""),'[1]Vmesna vrtilna_SKLOP1'!J2934,IF(F2934&lt;&gt;"",IF('[1]Vmesna vrtilna_SKLOP1'!J2934&lt;&gt;"",'[1]Vmesna vrtilna_SKLOP1'!J2934,""),"")))))</f>
        <v>Skupaj:</v>
      </c>
      <c r="M2934" s="22">
        <f t="shared" si="90"/>
        <v>0</v>
      </c>
      <c r="N2934" s="22" t="str">
        <f>IF(IFERROR(VLOOKUP(B2934,'[1]Vmesna vrtilna_SKLOP1'!B:J,7,0),"")=0,"",IFERROR(VLOOKUP(B2934,'[1]Vmesna vrtilna_SKLOP1'!B:J,7,0),""))</f>
        <v/>
      </c>
      <c r="O2934" s="22"/>
    </row>
    <row r="2935" spans="2:15" ht="15" customHeight="1" x14ac:dyDescent="0.3">
      <c r="B2935" s="15" t="str">
        <f>IF(AND('[1]Vmesna vrtilna_SKLOP1'!B2935&lt;&gt;"",'[1]Vmesna vrtilna_SKLOP1'!C2935&lt;&gt;""),IF('[1]Vmesna vrtilna_SKLOP1'!B2935&lt;&gt;"",'[1]Vmesna vrtilna_SKLOP1'!B2935,""),"")</f>
        <v/>
      </c>
      <c r="C2935" s="16" t="str">
        <f>IF(OR(C2934="Posebna oblika",C2934="Kulturno zaščiten objekt",C2934="Kulturno zaščiten objekt, Posebna oblika"),"Glej zavihek POSEBNI POGOJI",IF(SUM(N2934:Q2934)=1,"Posebna oblika",IF(SUM(N2934:Q2934)=10,"Kulturno zaščiten objekt",IF(SUM(N2934:Q2934)=11,"Kulturno zaščiten objekt, Posebna oblika",IF(AND('[1]Vmesna vrtilna_SKLOP1'!C2935&lt;&gt;"",'[1]Vmesna vrtilna_SKLOP1'!D2935&lt;&gt;""),IF('[1]Vmesna vrtilna_SKLOP1'!C2935&lt;&gt;"",'[1]Vmesna vrtilna_SKLOP1'!C2935,""),"")))))</f>
        <v/>
      </c>
      <c r="D2935" s="17" t="str">
        <f>IF(IFERROR(VLOOKUP(B2935,'[1]Vmesna vrtilna_SKLOP1'!B:J,6,0),"")=0,"",IFERROR(VLOOKUP(B2935,'[1]Vmesna vrtilna_SKLOP1'!B:J,6,0),""))</f>
        <v/>
      </c>
      <c r="E2935" s="16" t="str">
        <f>IF(IF('[1]Vmesna vrtilna_SKLOP1'!E2935&lt;&gt;"",'[1]Vmesna vrtilna_SKLOP1'!D2935,"")=0,"",IF('[1]Vmesna vrtilna_SKLOP1'!E2935&lt;&gt;"",'[1]Vmesna vrtilna_SKLOP1'!D2935,""))</f>
        <v/>
      </c>
      <c r="F2935" s="18" t="str">
        <f>IF('[1]Vmesna vrtilna_SKLOP1'!E2935&lt;&gt;"",'[1]Vmesna vrtilna_SKLOP1'!E2935,"")</f>
        <v/>
      </c>
      <c r="G2935" s="15" t="str">
        <f>IF('[1]Vmesna vrtilna_SKLOP1'!E2935&lt;&gt;"",'[1]Vmesna vrtilna_SKLOP1'!F2935,"")</f>
        <v/>
      </c>
      <c r="H2935" s="19" t="str">
        <f>IF('[1]Vmesna vrtilna_SKLOP1'!F2935&lt;&gt;"",'[1]Vmesna vrtilna_SKLOP1'!I2935,"")</f>
        <v/>
      </c>
      <c r="I2935" s="20" t="str">
        <f>IF(I2934="Skupaj:","DDV (22%):",IF(I2934="DDV (22%):","Skupaj z DDV:",IF(AND('[1]Vmesna vrtilna_SKLOP1'!C2935&lt;&gt;"",'[1]Vmesna vrtilna_SKLOP1'!E2935=""),"Skupaj:","")))</f>
        <v>DDV (22%):</v>
      </c>
      <c r="J2935" s="21">
        <f t="shared" si="91"/>
        <v>0</v>
      </c>
      <c r="K2935" s="21">
        <f>IF(I2935="Skupaj z DDV:",SUM(K2933,K2934),IF(I2935="DDV (22%):",K2934*0.22,IF(AND('[1]Vmesna vrtilna_SKLOP1'!C2935&lt;&gt;"",'[1]Vmesna vrtilna_SKLOP1'!D2935=""),'[1]Vmesna vrtilna_SKLOP1'!J2935,IF(F2935&lt;&gt;"",IF('[1]Vmesna vrtilna_SKLOP1'!J2935&lt;&gt;"",'[1]Vmesna vrtilna_SKLOP1'!J2935,""),""))))</f>
        <v>4462.50817791394</v>
      </c>
      <c r="L2935" s="22" t="str">
        <f>IF(I2934="Skupaj:","DDV (22%):",IF(I2934="DDV (22%):","Skupaj z DDV:",IF(AND('[1]Vmesna vrtilna_SKLOP1'!C2935&lt;&gt;"",'[1]Vmesna vrtilna_SKLOP1'!E2935=""),"Skupaj:",IF(AND('[1]Vmesna vrtilna_SKLOP1'!C2935&lt;&gt;"",'[1]Vmesna vrtilna_SKLOP1'!D2935=""),'[1]Vmesna vrtilna_SKLOP1'!J2935,IF(F2935&lt;&gt;"",IF('[1]Vmesna vrtilna_SKLOP1'!J2935&lt;&gt;"",'[1]Vmesna vrtilna_SKLOP1'!J2935,""),"")))))</f>
        <v>DDV (22%):</v>
      </c>
      <c r="M2935" s="22">
        <f t="shared" si="90"/>
        <v>0</v>
      </c>
      <c r="N2935" s="22" t="str">
        <f>IF(IFERROR(VLOOKUP(B2935,'[1]Vmesna vrtilna_SKLOP1'!B:J,7,0),"")=0,"",IFERROR(VLOOKUP(B2935,'[1]Vmesna vrtilna_SKLOP1'!B:J,7,0),""))</f>
        <v/>
      </c>
      <c r="O2935" s="22"/>
    </row>
    <row r="2936" spans="2:15" ht="15" customHeight="1" x14ac:dyDescent="0.3">
      <c r="B2936" s="15" t="str">
        <f>IF(AND('[1]Vmesna vrtilna_SKLOP1'!B2936&lt;&gt;"",'[1]Vmesna vrtilna_SKLOP1'!C2936&lt;&gt;""),IF('[1]Vmesna vrtilna_SKLOP1'!B2936&lt;&gt;"",'[1]Vmesna vrtilna_SKLOP1'!B2936,""),"")</f>
        <v/>
      </c>
      <c r="C2936" s="16" t="str">
        <f>IF(OR(C2935="Posebna oblika",C2935="Kulturno zaščiten objekt",C2935="Kulturno zaščiten objekt, Posebna oblika"),"Glej zavihek POSEBNI POGOJI",IF(SUM(N2935:Q2935)=1,"Posebna oblika",IF(SUM(N2935:Q2935)=10,"Kulturno zaščiten objekt",IF(SUM(N2935:Q2935)=11,"Kulturno zaščiten objekt, Posebna oblika",IF(AND('[1]Vmesna vrtilna_SKLOP1'!C2936&lt;&gt;"",'[1]Vmesna vrtilna_SKLOP1'!D2936&lt;&gt;""),IF('[1]Vmesna vrtilna_SKLOP1'!C2936&lt;&gt;"",'[1]Vmesna vrtilna_SKLOP1'!C2936,""),"")))))</f>
        <v/>
      </c>
      <c r="D2936" s="17" t="str">
        <f>IF(IFERROR(VLOOKUP(B2936,'[1]Vmesna vrtilna_SKLOP1'!B:J,6,0),"")=0,"",IFERROR(VLOOKUP(B2936,'[1]Vmesna vrtilna_SKLOP1'!B:J,6,0),""))</f>
        <v/>
      </c>
      <c r="E2936" s="16" t="str">
        <f>IF(IF('[1]Vmesna vrtilna_SKLOP1'!E2936&lt;&gt;"",'[1]Vmesna vrtilna_SKLOP1'!D2936,"")=0,"",IF('[1]Vmesna vrtilna_SKLOP1'!E2936&lt;&gt;"",'[1]Vmesna vrtilna_SKLOP1'!D2936,""))</f>
        <v/>
      </c>
      <c r="F2936" s="18" t="str">
        <f>IF('[1]Vmesna vrtilna_SKLOP1'!E2936&lt;&gt;"",'[1]Vmesna vrtilna_SKLOP1'!E2936,"")</f>
        <v/>
      </c>
      <c r="G2936" s="15" t="str">
        <f>IF('[1]Vmesna vrtilna_SKLOP1'!E2936&lt;&gt;"",'[1]Vmesna vrtilna_SKLOP1'!F2936,"")</f>
        <v/>
      </c>
      <c r="H2936" s="19" t="str">
        <f>IF('[1]Vmesna vrtilna_SKLOP1'!F2936&lt;&gt;"",'[1]Vmesna vrtilna_SKLOP1'!I2936,"")</f>
        <v/>
      </c>
      <c r="I2936" s="20" t="str">
        <f>IF(I2935="Skupaj:","DDV (22%):",IF(I2935="DDV (22%):","Skupaj z DDV:",IF(AND('[1]Vmesna vrtilna_SKLOP1'!C2936&lt;&gt;"",'[1]Vmesna vrtilna_SKLOP1'!E2936=""),"Skupaj:","")))</f>
        <v>Skupaj z DDV:</v>
      </c>
      <c r="J2936" s="21">
        <f t="shared" si="91"/>
        <v>0</v>
      </c>
      <c r="K2936" s="21">
        <f>IF(I2936="Skupaj z DDV:",SUM(K2934,K2935),IF(I2936="DDV (22%):",K2935*0.22,IF(AND('[1]Vmesna vrtilna_SKLOP1'!C2936&lt;&gt;"",'[1]Vmesna vrtilna_SKLOP1'!D2936=""),'[1]Vmesna vrtilna_SKLOP1'!J2936,IF(F2936&lt;&gt;"",IF('[1]Vmesna vrtilna_SKLOP1'!J2936&lt;&gt;"",'[1]Vmesna vrtilna_SKLOP1'!J2936,""),""))))</f>
        <v>24746.636259340939</v>
      </c>
      <c r="L2936" s="22" t="str">
        <f>IF(I2935="Skupaj:","DDV (22%):",IF(I2935="DDV (22%):","Skupaj z DDV:",IF(AND('[1]Vmesna vrtilna_SKLOP1'!C2936&lt;&gt;"",'[1]Vmesna vrtilna_SKLOP1'!E2936=""),"Skupaj:",IF(AND('[1]Vmesna vrtilna_SKLOP1'!C2936&lt;&gt;"",'[1]Vmesna vrtilna_SKLOP1'!D2936=""),'[1]Vmesna vrtilna_SKLOP1'!J2936,IF(F2936&lt;&gt;"",IF('[1]Vmesna vrtilna_SKLOP1'!J2936&lt;&gt;"",'[1]Vmesna vrtilna_SKLOP1'!J2936,""),"")))))</f>
        <v>Skupaj z DDV:</v>
      </c>
      <c r="M2936" s="22">
        <f t="shared" si="90"/>
        <v>0</v>
      </c>
      <c r="N2936" s="22" t="str">
        <f>IF(IFERROR(VLOOKUP(B2936,'[1]Vmesna vrtilna_SKLOP1'!B:J,7,0),"")=0,"",IFERROR(VLOOKUP(B2936,'[1]Vmesna vrtilna_SKLOP1'!B:J,7,0),""))</f>
        <v/>
      </c>
      <c r="O2936" s="22"/>
    </row>
    <row r="2937" spans="2:15" ht="15" customHeight="1" x14ac:dyDescent="0.3">
      <c r="B2937" s="15">
        <f>IF(AND('[1]Vmesna vrtilna_SKLOP1'!B2937&lt;&gt;"",'[1]Vmesna vrtilna_SKLOP1'!C2937&lt;&gt;""),IF('[1]Vmesna vrtilna_SKLOP1'!B2937&lt;&gt;"",'[1]Vmesna vrtilna_SKLOP1'!B2937,""),"")</f>
        <v>94</v>
      </c>
      <c r="C2937" s="16" t="str">
        <f>IF(OR(C2936="Posebna oblika",C2936="Kulturno zaščiten objekt",C2936="Kulturno zaščiten objekt, Posebna oblika"),"Glej zavihek POSEBNI POGOJI",IF(SUM(N2936:Q2936)=1,"Posebna oblika",IF(SUM(N2936:Q2936)=10,"Kulturno zaščiten objekt",IF(SUM(N2936:Q2936)=11,"Kulturno zaščiten objekt, Posebna oblika",IF(AND('[1]Vmesna vrtilna_SKLOP1'!C2937&lt;&gt;"",'[1]Vmesna vrtilna_SKLOP1'!D2937&lt;&gt;""),IF('[1]Vmesna vrtilna_SKLOP1'!C2937&lt;&gt;"",'[1]Vmesna vrtilna_SKLOP1'!C2937,""),"")))))</f>
        <v>Kresniške Poljane 87</v>
      </c>
      <c r="D2937" s="17">
        <f>IF(IFERROR(VLOOKUP(B2937,'[1]Vmesna vrtilna_SKLOP1'!B:J,6,0),"")=0,"",IFERROR(VLOOKUP(B2937,'[1]Vmesna vrtilna_SKLOP1'!B:J,6,0),""))</f>
        <v>1</v>
      </c>
      <c r="E2937" s="16" t="str">
        <f>IF(IF('[1]Vmesna vrtilna_SKLOP1'!E2937&lt;&gt;"",'[1]Vmesna vrtilna_SKLOP1'!D2937,"")=0,"",IF('[1]Vmesna vrtilna_SKLOP1'!E2937&lt;&gt;"",'[1]Vmesna vrtilna_SKLOP1'!D2937,""))</f>
        <v>Okna/Vrata</v>
      </c>
      <c r="F2937" s="18" t="str">
        <f>IF('[1]Vmesna vrtilna_SKLOP1'!E2937&lt;&gt;"",'[1]Vmesna vrtilna_SKLOP1'!E2937,"")</f>
        <v>Dvokrilno okno (tip: O3); dim. ŠxV: 1,85x1,4m; Material: Les ; steklo 6/16Ar/4; Rw,st.=36 (Rw,st.+Ctr ≥ 31 dB)</v>
      </c>
      <c r="G2937" s="15" t="str">
        <f>IF('[1]Vmesna vrtilna_SKLOP1'!E2937&lt;&gt;"",'[1]Vmesna vrtilna_SKLOP1'!F2937,"")</f>
        <v>[kos]</v>
      </c>
      <c r="H2937" s="19">
        <f>IF('[1]Vmesna vrtilna_SKLOP1'!F2937&lt;&gt;"",'[1]Vmesna vrtilna_SKLOP1'!I2937,"")</f>
        <v>3</v>
      </c>
      <c r="I2937" s="20" t="str">
        <f>IF(I2936="Skupaj:","DDV (22%):",IF(I2936="DDV (22%):","Skupaj z DDV:",IF(AND('[1]Vmesna vrtilna_SKLOP1'!C2937&lt;&gt;"",'[1]Vmesna vrtilna_SKLOP1'!E2937=""),"Skupaj:","")))</f>
        <v/>
      </c>
      <c r="J2937" s="21">
        <f t="shared" si="91"/>
        <v>0</v>
      </c>
      <c r="K2937" s="21">
        <f>IF(I2937="Skupaj z DDV:",SUM(K2935,K2936),IF(I2937="DDV (22%):",K2936*0.22,IF(AND('[1]Vmesna vrtilna_SKLOP1'!C2937&lt;&gt;"",'[1]Vmesna vrtilna_SKLOP1'!D2937=""),'[1]Vmesna vrtilna_SKLOP1'!J2937,IF(F2937&lt;&gt;"",IF('[1]Vmesna vrtilna_SKLOP1'!J2937&lt;&gt;"",'[1]Vmesna vrtilna_SKLOP1'!J2937,""),""))))</f>
        <v>2931.6991481595001</v>
      </c>
      <c r="L2937" s="22">
        <f>IF(I2936="Skupaj:","DDV (22%):",IF(I2936="DDV (22%):","Skupaj z DDV:",IF(AND('[1]Vmesna vrtilna_SKLOP1'!C2937&lt;&gt;"",'[1]Vmesna vrtilna_SKLOP1'!E2937=""),"Skupaj:",IF(AND('[1]Vmesna vrtilna_SKLOP1'!C2937&lt;&gt;"",'[1]Vmesna vrtilna_SKLOP1'!D2937=""),'[1]Vmesna vrtilna_SKLOP1'!J2937,IF(F2937&lt;&gt;"",IF('[1]Vmesna vrtilna_SKLOP1'!J2937&lt;&gt;"",'[1]Vmesna vrtilna_SKLOP1'!J2937,""),"")))))</f>
        <v>2931.6991481595001</v>
      </c>
      <c r="M2937" s="22">
        <f t="shared" si="90"/>
        <v>0</v>
      </c>
      <c r="N2937" s="22" t="str">
        <f>IF(IFERROR(VLOOKUP(B2937,'[1]Vmesna vrtilna_SKLOP1'!B:J,7,0),"")=0,"",IFERROR(VLOOKUP(B2937,'[1]Vmesna vrtilna_SKLOP1'!B:J,7,0),""))</f>
        <v>Aprojekt</v>
      </c>
      <c r="O2937" s="22"/>
    </row>
    <row r="2938" spans="2:15" ht="15" customHeight="1" x14ac:dyDescent="0.3">
      <c r="B2938" s="15" t="str">
        <f>IF(AND('[1]Vmesna vrtilna_SKLOP1'!B2938&lt;&gt;"",'[1]Vmesna vrtilna_SKLOP1'!C2938&lt;&gt;""),IF('[1]Vmesna vrtilna_SKLOP1'!B2938&lt;&gt;"",'[1]Vmesna vrtilna_SKLOP1'!B2938,""),"")</f>
        <v/>
      </c>
      <c r="C2938" s="16" t="str">
        <f>IF(OR(C2937="Posebna oblika",C2937="Kulturno zaščiten objekt",C2937="Kulturno zaščiten objekt, Posebna oblika"),"Glej zavihek POSEBNI POGOJI",IF(SUM(N2937:Q2937)=1,"Posebna oblika",IF(SUM(N2937:Q2937)=10,"Kulturno zaščiten objekt",IF(SUM(N2937:Q2937)=11,"Kulturno zaščiten objekt, Posebna oblika",IF(AND('[1]Vmesna vrtilna_SKLOP1'!C2938&lt;&gt;"",'[1]Vmesna vrtilna_SKLOP1'!D2938&lt;&gt;""),IF('[1]Vmesna vrtilna_SKLOP1'!C2938&lt;&gt;"",'[1]Vmesna vrtilna_SKLOP1'!C2938,""),"")))))</f>
        <v/>
      </c>
      <c r="D2938" s="17" t="str">
        <f>IF(IFERROR(VLOOKUP(B2938,'[1]Vmesna vrtilna_SKLOP1'!B:J,6,0),"")=0,"",IFERROR(VLOOKUP(B2938,'[1]Vmesna vrtilna_SKLOP1'!B:J,6,0),""))</f>
        <v/>
      </c>
      <c r="E2938" s="16" t="str">
        <f>IF(IF('[1]Vmesna vrtilna_SKLOP1'!E2938&lt;&gt;"",'[1]Vmesna vrtilna_SKLOP1'!D2938,"")=0,"",IF('[1]Vmesna vrtilna_SKLOP1'!E2938&lt;&gt;"",'[1]Vmesna vrtilna_SKLOP1'!D2938,""))</f>
        <v/>
      </c>
      <c r="F2938" s="18" t="str">
        <f>IF('[1]Vmesna vrtilna_SKLOP1'!E2938&lt;&gt;"",'[1]Vmesna vrtilna_SKLOP1'!E2938,"")</f>
        <v>Enokrilno okno (tip: O1); dim. ŠxV: 0,83x1,3m; Material: Les ; steklo 10/16Ar/4; Rw,st.=38 (Rw,st.+Ctr ≥ 32 dB)</v>
      </c>
      <c r="G2938" s="15" t="str">
        <f>IF('[1]Vmesna vrtilna_SKLOP1'!E2938&lt;&gt;"",'[1]Vmesna vrtilna_SKLOP1'!F2938,"")</f>
        <v>[kos]</v>
      </c>
      <c r="H2938" s="19">
        <f>IF('[1]Vmesna vrtilna_SKLOP1'!F2938&lt;&gt;"",'[1]Vmesna vrtilna_SKLOP1'!I2938,"")</f>
        <v>1</v>
      </c>
      <c r="I2938" s="20" t="str">
        <f>IF(I2937="Skupaj:","DDV (22%):",IF(I2937="DDV (22%):","Skupaj z DDV:",IF(AND('[1]Vmesna vrtilna_SKLOP1'!C2938&lt;&gt;"",'[1]Vmesna vrtilna_SKLOP1'!E2938=""),"Skupaj:","")))</f>
        <v/>
      </c>
      <c r="J2938" s="21">
        <f t="shared" si="91"/>
        <v>0</v>
      </c>
      <c r="K2938" s="21">
        <f>IF(I2938="Skupaj z DDV:",SUM(K2936,K2937),IF(I2938="DDV (22%):",K2937*0.22,IF(AND('[1]Vmesna vrtilna_SKLOP1'!C2938&lt;&gt;"",'[1]Vmesna vrtilna_SKLOP1'!D2938=""),'[1]Vmesna vrtilna_SKLOP1'!J2938,IF(F2938&lt;&gt;"",IF('[1]Vmesna vrtilna_SKLOP1'!J2938&lt;&gt;"",'[1]Vmesna vrtilna_SKLOP1'!J2938,""),""))))</f>
        <v>513.68706680734999</v>
      </c>
      <c r="L2938" s="22">
        <f>IF(I2937="Skupaj:","DDV (22%):",IF(I2937="DDV (22%):","Skupaj z DDV:",IF(AND('[1]Vmesna vrtilna_SKLOP1'!C2938&lt;&gt;"",'[1]Vmesna vrtilna_SKLOP1'!E2938=""),"Skupaj:",IF(AND('[1]Vmesna vrtilna_SKLOP1'!C2938&lt;&gt;"",'[1]Vmesna vrtilna_SKLOP1'!D2938=""),'[1]Vmesna vrtilna_SKLOP1'!J2938,IF(F2938&lt;&gt;"",IF('[1]Vmesna vrtilna_SKLOP1'!J2938&lt;&gt;"",'[1]Vmesna vrtilna_SKLOP1'!J2938,""),"")))))</f>
        <v>513.68706680734999</v>
      </c>
      <c r="M2938" s="22">
        <f t="shared" si="90"/>
        <v>0</v>
      </c>
      <c r="N2938" s="22" t="str">
        <f>IF(IFERROR(VLOOKUP(B2938,'[1]Vmesna vrtilna_SKLOP1'!B:J,7,0),"")=0,"",IFERROR(VLOOKUP(B2938,'[1]Vmesna vrtilna_SKLOP1'!B:J,7,0),""))</f>
        <v/>
      </c>
      <c r="O2938" s="22"/>
    </row>
    <row r="2939" spans="2:15" ht="15" customHeight="1" x14ac:dyDescent="0.3">
      <c r="B2939" s="15" t="str">
        <f>IF(AND('[1]Vmesna vrtilna_SKLOP1'!B2939&lt;&gt;"",'[1]Vmesna vrtilna_SKLOP1'!C2939&lt;&gt;""),IF('[1]Vmesna vrtilna_SKLOP1'!B2939&lt;&gt;"",'[1]Vmesna vrtilna_SKLOP1'!B2939,""),"")</f>
        <v/>
      </c>
      <c r="C2939" s="16" t="str">
        <f>IF(OR(C2938="Posebna oblika",C2938="Kulturno zaščiten objekt",C2938="Kulturno zaščiten objekt, Posebna oblika"),"Glej zavihek POSEBNI POGOJI",IF(SUM(N2938:Q2938)=1,"Posebna oblika",IF(SUM(N2938:Q2938)=10,"Kulturno zaščiten objekt",IF(SUM(N2938:Q2938)=11,"Kulturno zaščiten objekt, Posebna oblika",IF(AND('[1]Vmesna vrtilna_SKLOP1'!C2939&lt;&gt;"",'[1]Vmesna vrtilna_SKLOP1'!D2939&lt;&gt;""),IF('[1]Vmesna vrtilna_SKLOP1'!C2939&lt;&gt;"",'[1]Vmesna vrtilna_SKLOP1'!C2939,""),"")))))</f>
        <v/>
      </c>
      <c r="D2939" s="17" t="str">
        <f>IF(IFERROR(VLOOKUP(B2939,'[1]Vmesna vrtilna_SKLOP1'!B:J,6,0),"")=0,"",IFERROR(VLOOKUP(B2939,'[1]Vmesna vrtilna_SKLOP1'!B:J,6,0),""))</f>
        <v/>
      </c>
      <c r="E2939" s="16" t="str">
        <f>IF(IF('[1]Vmesna vrtilna_SKLOP1'!E2939&lt;&gt;"",'[1]Vmesna vrtilna_SKLOP1'!D2939,"")=0,"",IF('[1]Vmesna vrtilna_SKLOP1'!E2939&lt;&gt;"",'[1]Vmesna vrtilna_SKLOP1'!D2939,""))</f>
        <v/>
      </c>
      <c r="F2939" s="18" t="str">
        <f>IF('[1]Vmesna vrtilna_SKLOP1'!E2939&lt;&gt;"",'[1]Vmesna vrtilna_SKLOP1'!E2939,"")</f>
        <v>Enokrilna vrata (tip: V1); dim. ŠxV: 0,83x2,1m; Material: Les ; steklo 10/16Ar/4; Rw,st.=38 (Rw,st.+Ctr ≥ 32 dB)</v>
      </c>
      <c r="G2939" s="15" t="str">
        <f>IF('[1]Vmesna vrtilna_SKLOP1'!E2939&lt;&gt;"",'[1]Vmesna vrtilna_SKLOP1'!F2939,"")</f>
        <v>[kos]</v>
      </c>
      <c r="H2939" s="19">
        <f>IF('[1]Vmesna vrtilna_SKLOP1'!F2939&lt;&gt;"",'[1]Vmesna vrtilna_SKLOP1'!I2939,"")</f>
        <v>1</v>
      </c>
      <c r="I2939" s="20" t="str">
        <f>IF(I2938="Skupaj:","DDV (22%):",IF(I2938="DDV (22%):","Skupaj z DDV:",IF(AND('[1]Vmesna vrtilna_SKLOP1'!C2939&lt;&gt;"",'[1]Vmesna vrtilna_SKLOP1'!E2939=""),"Skupaj:","")))</f>
        <v/>
      </c>
      <c r="J2939" s="21">
        <f t="shared" si="91"/>
        <v>0</v>
      </c>
      <c r="K2939" s="21">
        <f>IF(I2939="Skupaj z DDV:",SUM(K2937,K2938),IF(I2939="DDV (22%):",K2938*0.22,IF(AND('[1]Vmesna vrtilna_SKLOP1'!C2939&lt;&gt;"",'[1]Vmesna vrtilna_SKLOP1'!D2939=""),'[1]Vmesna vrtilna_SKLOP1'!J2939,IF(F2939&lt;&gt;"",IF('[1]Vmesna vrtilna_SKLOP1'!J2939&lt;&gt;"",'[1]Vmesna vrtilna_SKLOP1'!J2939,""),""))))</f>
        <v>680.5183615192999</v>
      </c>
      <c r="L2939" s="22">
        <f>IF(I2938="Skupaj:","DDV (22%):",IF(I2938="DDV (22%):","Skupaj z DDV:",IF(AND('[1]Vmesna vrtilna_SKLOP1'!C2939&lt;&gt;"",'[1]Vmesna vrtilna_SKLOP1'!E2939=""),"Skupaj:",IF(AND('[1]Vmesna vrtilna_SKLOP1'!C2939&lt;&gt;"",'[1]Vmesna vrtilna_SKLOP1'!D2939=""),'[1]Vmesna vrtilna_SKLOP1'!J2939,IF(F2939&lt;&gt;"",IF('[1]Vmesna vrtilna_SKLOP1'!J2939&lt;&gt;"",'[1]Vmesna vrtilna_SKLOP1'!J2939,""),"")))))</f>
        <v>680.5183615192999</v>
      </c>
      <c r="M2939" s="22">
        <f t="shared" si="90"/>
        <v>0</v>
      </c>
      <c r="N2939" s="22" t="str">
        <f>IF(IFERROR(VLOOKUP(B2939,'[1]Vmesna vrtilna_SKLOP1'!B:J,7,0),"")=0,"",IFERROR(VLOOKUP(B2939,'[1]Vmesna vrtilna_SKLOP1'!B:J,7,0),""))</f>
        <v/>
      </c>
      <c r="O2939" s="22"/>
    </row>
    <row r="2940" spans="2:15" ht="15" customHeight="1" x14ac:dyDescent="0.3">
      <c r="B2940" s="15" t="str">
        <f>IF(AND('[1]Vmesna vrtilna_SKLOP1'!B2940&lt;&gt;"",'[1]Vmesna vrtilna_SKLOP1'!C2940&lt;&gt;""),IF('[1]Vmesna vrtilna_SKLOP1'!B2940&lt;&gt;"",'[1]Vmesna vrtilna_SKLOP1'!B2940,""),"")</f>
        <v/>
      </c>
      <c r="C2940" s="16" t="str">
        <f>IF(OR(C2939="Posebna oblika",C2939="Kulturno zaščiten objekt",C2939="Kulturno zaščiten objekt, Posebna oblika"),"Glej zavihek POSEBNI POGOJI",IF(SUM(N2939:Q2939)=1,"Posebna oblika",IF(SUM(N2939:Q2939)=10,"Kulturno zaščiten objekt",IF(SUM(N2939:Q2939)=11,"Kulturno zaščiten objekt, Posebna oblika",IF(AND('[1]Vmesna vrtilna_SKLOP1'!C2940&lt;&gt;"",'[1]Vmesna vrtilna_SKLOP1'!D2940&lt;&gt;""),IF('[1]Vmesna vrtilna_SKLOP1'!C2940&lt;&gt;"",'[1]Vmesna vrtilna_SKLOP1'!C2940,""),"")))))</f>
        <v/>
      </c>
      <c r="D2940" s="17" t="str">
        <f>IF(IFERROR(VLOOKUP(B2940,'[1]Vmesna vrtilna_SKLOP1'!B:J,6,0),"")=0,"",IFERROR(VLOOKUP(B2940,'[1]Vmesna vrtilna_SKLOP1'!B:J,6,0),""))</f>
        <v/>
      </c>
      <c r="E2940" s="16" t="str">
        <f>IF(IF('[1]Vmesna vrtilna_SKLOP1'!E2940&lt;&gt;"",'[1]Vmesna vrtilna_SKLOP1'!D2940,"")=0,"",IF('[1]Vmesna vrtilna_SKLOP1'!E2940&lt;&gt;"",'[1]Vmesna vrtilna_SKLOP1'!D2940,""))</f>
        <v/>
      </c>
      <c r="F2940" s="18" t="str">
        <f>IF('[1]Vmesna vrtilna_SKLOP1'!E2940&lt;&gt;"",'[1]Vmesna vrtilna_SKLOP1'!E2940,"")</f>
        <v/>
      </c>
      <c r="G2940" s="15" t="str">
        <f>IF('[1]Vmesna vrtilna_SKLOP1'!E2940&lt;&gt;"",'[1]Vmesna vrtilna_SKLOP1'!F2940,"")</f>
        <v/>
      </c>
      <c r="H2940" s="19" t="str">
        <f>IF('[1]Vmesna vrtilna_SKLOP1'!F2940&lt;&gt;"",'[1]Vmesna vrtilna_SKLOP1'!I2940,"")</f>
        <v/>
      </c>
      <c r="I2940" s="20" t="str">
        <f>IF(I2939="Skupaj:","DDV (22%):",IF(I2939="DDV (22%):","Skupaj z DDV:",IF(AND('[1]Vmesna vrtilna_SKLOP1'!C2940&lt;&gt;"",'[1]Vmesna vrtilna_SKLOP1'!E2940=""),"Skupaj:","")))</f>
        <v/>
      </c>
      <c r="J2940" s="21" t="str">
        <f t="shared" si="91"/>
        <v/>
      </c>
      <c r="K2940" s="21" t="str">
        <f>IF(I2940="Skupaj z DDV:",SUM(K2938,K2939),IF(I2940="DDV (22%):",K2939*0.22,IF(AND('[1]Vmesna vrtilna_SKLOP1'!C2940&lt;&gt;"",'[1]Vmesna vrtilna_SKLOP1'!D2940=""),'[1]Vmesna vrtilna_SKLOP1'!J2940,IF(F2940&lt;&gt;"",IF('[1]Vmesna vrtilna_SKLOP1'!J2940&lt;&gt;"",'[1]Vmesna vrtilna_SKLOP1'!J2940,""),""))))</f>
        <v/>
      </c>
      <c r="L2940" s="22" t="str">
        <f>IF(I2939="Skupaj:","DDV (22%):",IF(I2939="DDV (22%):","Skupaj z DDV:",IF(AND('[1]Vmesna vrtilna_SKLOP1'!C2940&lt;&gt;"",'[1]Vmesna vrtilna_SKLOP1'!E2940=""),"Skupaj:",IF(AND('[1]Vmesna vrtilna_SKLOP1'!C2940&lt;&gt;"",'[1]Vmesna vrtilna_SKLOP1'!D2940=""),'[1]Vmesna vrtilna_SKLOP1'!J2940,IF(F2940&lt;&gt;"",IF('[1]Vmesna vrtilna_SKLOP1'!J2940&lt;&gt;"",'[1]Vmesna vrtilna_SKLOP1'!J2940,""),"")))))</f>
        <v/>
      </c>
      <c r="M2940" s="22">
        <f t="shared" si="90"/>
        <v>0</v>
      </c>
      <c r="N2940" s="22" t="str">
        <f>IF(IFERROR(VLOOKUP(B2940,'[1]Vmesna vrtilna_SKLOP1'!B:J,7,0),"")=0,"",IFERROR(VLOOKUP(B2940,'[1]Vmesna vrtilna_SKLOP1'!B:J,7,0),""))</f>
        <v/>
      </c>
      <c r="O2940" s="22"/>
    </row>
    <row r="2941" spans="2:15" ht="15" customHeight="1" x14ac:dyDescent="0.3">
      <c r="B2941" s="15" t="str">
        <f>IF(AND('[1]Vmesna vrtilna_SKLOP1'!B2941&lt;&gt;"",'[1]Vmesna vrtilna_SKLOP1'!C2941&lt;&gt;""),IF('[1]Vmesna vrtilna_SKLOP1'!B2941&lt;&gt;"",'[1]Vmesna vrtilna_SKLOP1'!B2941,""),"")</f>
        <v/>
      </c>
      <c r="C2941" s="16" t="str">
        <f>IF(OR(C2940="Posebna oblika",C2940="Kulturno zaščiten objekt",C2940="Kulturno zaščiten objekt, Posebna oblika"),"Glej zavihek POSEBNI POGOJI",IF(SUM(N2940:Q2940)=1,"Posebna oblika",IF(SUM(N2940:Q2940)=10,"Kulturno zaščiten objekt",IF(SUM(N2940:Q2940)=11,"Kulturno zaščiten objekt, Posebna oblika",IF(AND('[1]Vmesna vrtilna_SKLOP1'!C2941&lt;&gt;"",'[1]Vmesna vrtilna_SKLOP1'!D2941&lt;&gt;""),IF('[1]Vmesna vrtilna_SKLOP1'!C2941&lt;&gt;"",'[1]Vmesna vrtilna_SKLOP1'!C2941,""),"")))))</f>
        <v/>
      </c>
      <c r="D2941" s="17" t="str">
        <f>IF(IFERROR(VLOOKUP(B2941,'[1]Vmesna vrtilna_SKLOP1'!B:J,6,0),"")=0,"",IFERROR(VLOOKUP(B2941,'[1]Vmesna vrtilna_SKLOP1'!B:J,6,0),""))</f>
        <v/>
      </c>
      <c r="E2941" s="16" t="str">
        <f>IF(IF('[1]Vmesna vrtilna_SKLOP1'!E2941&lt;&gt;"",'[1]Vmesna vrtilna_SKLOP1'!D2941,"")=0,"",IF('[1]Vmesna vrtilna_SKLOP1'!E2941&lt;&gt;"",'[1]Vmesna vrtilna_SKLOP1'!D2941,""))</f>
        <v>Senčila</v>
      </c>
      <c r="F2941" s="18" t="str">
        <f>IF('[1]Vmesna vrtilna_SKLOP1'!E2941&lt;&gt;"",'[1]Vmesna vrtilna_SKLOP1'!E2941,"")</f>
        <v>Notranja rolo omarica, ALU lamele, Dim. ŠxV: 1,85x1,4m</v>
      </c>
      <c r="G2941" s="15" t="str">
        <f>IF('[1]Vmesna vrtilna_SKLOP1'!E2941&lt;&gt;"",'[1]Vmesna vrtilna_SKLOP1'!F2941,"")</f>
        <v>[kos]</v>
      </c>
      <c r="H2941" s="19">
        <f>IF('[1]Vmesna vrtilna_SKLOP1'!F2941&lt;&gt;"",'[1]Vmesna vrtilna_SKLOP1'!I2941,"")</f>
        <v>3</v>
      </c>
      <c r="I2941" s="20" t="str">
        <f>IF(I2940="Skupaj:","DDV (22%):",IF(I2940="DDV (22%):","Skupaj z DDV:",IF(AND('[1]Vmesna vrtilna_SKLOP1'!C2941&lt;&gt;"",'[1]Vmesna vrtilna_SKLOP1'!E2941=""),"Skupaj:","")))</f>
        <v/>
      </c>
      <c r="J2941" s="21">
        <f t="shared" si="91"/>
        <v>0</v>
      </c>
      <c r="K2941" s="21">
        <f>IF(I2941="Skupaj z DDV:",SUM(K2939,K2940),IF(I2941="DDV (22%):",K2940*0.22,IF(AND('[1]Vmesna vrtilna_SKLOP1'!C2941&lt;&gt;"",'[1]Vmesna vrtilna_SKLOP1'!D2941=""),'[1]Vmesna vrtilna_SKLOP1'!J2941,IF(F2941&lt;&gt;"",IF('[1]Vmesna vrtilna_SKLOP1'!J2941&lt;&gt;"",'[1]Vmesna vrtilna_SKLOP1'!J2941,""),""))))</f>
        <v>1149.2623573649998</v>
      </c>
      <c r="L2941" s="22">
        <f>IF(I2940="Skupaj:","DDV (22%):",IF(I2940="DDV (22%):","Skupaj z DDV:",IF(AND('[1]Vmesna vrtilna_SKLOP1'!C2941&lt;&gt;"",'[1]Vmesna vrtilna_SKLOP1'!E2941=""),"Skupaj:",IF(AND('[1]Vmesna vrtilna_SKLOP1'!C2941&lt;&gt;"",'[1]Vmesna vrtilna_SKLOP1'!D2941=""),'[1]Vmesna vrtilna_SKLOP1'!J2941,IF(F2941&lt;&gt;"",IF('[1]Vmesna vrtilna_SKLOP1'!J2941&lt;&gt;"",'[1]Vmesna vrtilna_SKLOP1'!J2941,""),"")))))</f>
        <v>1149.2623573649998</v>
      </c>
      <c r="M2941" s="22">
        <f t="shared" si="90"/>
        <v>0</v>
      </c>
      <c r="N2941" s="22" t="str">
        <f>IF(IFERROR(VLOOKUP(B2941,'[1]Vmesna vrtilna_SKLOP1'!B:J,7,0),"")=0,"",IFERROR(VLOOKUP(B2941,'[1]Vmesna vrtilna_SKLOP1'!B:J,7,0),""))</f>
        <v/>
      </c>
      <c r="O2941" s="22"/>
    </row>
    <row r="2942" spans="2:15" ht="15" customHeight="1" x14ac:dyDescent="0.3">
      <c r="B2942" s="15" t="str">
        <f>IF(AND('[1]Vmesna vrtilna_SKLOP1'!B2942&lt;&gt;"",'[1]Vmesna vrtilna_SKLOP1'!C2942&lt;&gt;""),IF('[1]Vmesna vrtilna_SKLOP1'!B2942&lt;&gt;"",'[1]Vmesna vrtilna_SKLOP1'!B2942,""),"")</f>
        <v/>
      </c>
      <c r="C2942" s="16" t="str">
        <f>IF(OR(C2941="Posebna oblika",C2941="Kulturno zaščiten objekt",C2941="Kulturno zaščiten objekt, Posebna oblika"),"Glej zavihek POSEBNI POGOJI",IF(SUM(N2941:Q2941)=1,"Posebna oblika",IF(SUM(N2941:Q2941)=10,"Kulturno zaščiten objekt",IF(SUM(N2941:Q2941)=11,"Kulturno zaščiten objekt, Posebna oblika",IF(AND('[1]Vmesna vrtilna_SKLOP1'!C2942&lt;&gt;"",'[1]Vmesna vrtilna_SKLOP1'!D2942&lt;&gt;""),IF('[1]Vmesna vrtilna_SKLOP1'!C2942&lt;&gt;"",'[1]Vmesna vrtilna_SKLOP1'!C2942,""),"")))))</f>
        <v/>
      </c>
      <c r="D2942" s="17" t="str">
        <f>IF(IFERROR(VLOOKUP(B2942,'[1]Vmesna vrtilna_SKLOP1'!B:J,6,0),"")=0,"",IFERROR(VLOOKUP(B2942,'[1]Vmesna vrtilna_SKLOP1'!B:J,6,0),""))</f>
        <v/>
      </c>
      <c r="E2942" s="16" t="str">
        <f>IF(IF('[1]Vmesna vrtilna_SKLOP1'!E2942&lt;&gt;"",'[1]Vmesna vrtilna_SKLOP1'!D2942,"")=0,"",IF('[1]Vmesna vrtilna_SKLOP1'!E2942&lt;&gt;"",'[1]Vmesna vrtilna_SKLOP1'!D2942,""))</f>
        <v/>
      </c>
      <c r="F2942" s="18" t="str">
        <f>IF('[1]Vmesna vrtilna_SKLOP1'!E2942&lt;&gt;"",'[1]Vmesna vrtilna_SKLOP1'!E2942,"")</f>
        <v/>
      </c>
      <c r="G2942" s="15" t="str">
        <f>IF('[1]Vmesna vrtilna_SKLOP1'!E2942&lt;&gt;"",'[1]Vmesna vrtilna_SKLOP1'!F2942,"")</f>
        <v/>
      </c>
      <c r="H2942" s="19" t="str">
        <f>IF('[1]Vmesna vrtilna_SKLOP1'!F2942&lt;&gt;"",'[1]Vmesna vrtilna_SKLOP1'!I2942,"")</f>
        <v/>
      </c>
      <c r="I2942" s="20" t="str">
        <f>IF(I2941="Skupaj:","DDV (22%):",IF(I2941="DDV (22%):","Skupaj z DDV:",IF(AND('[1]Vmesna vrtilna_SKLOP1'!C2942&lt;&gt;"",'[1]Vmesna vrtilna_SKLOP1'!E2942=""),"Skupaj:","")))</f>
        <v/>
      </c>
      <c r="J2942" s="21" t="str">
        <f t="shared" si="91"/>
        <v/>
      </c>
      <c r="K2942" s="21" t="str">
        <f>IF(I2942="Skupaj z DDV:",SUM(K2940,K2941),IF(I2942="DDV (22%):",K2941*0.22,IF(AND('[1]Vmesna vrtilna_SKLOP1'!C2942&lt;&gt;"",'[1]Vmesna vrtilna_SKLOP1'!D2942=""),'[1]Vmesna vrtilna_SKLOP1'!J2942,IF(F2942&lt;&gt;"",IF('[1]Vmesna vrtilna_SKLOP1'!J2942&lt;&gt;"",'[1]Vmesna vrtilna_SKLOP1'!J2942,""),""))))</f>
        <v/>
      </c>
      <c r="L2942" s="22" t="str">
        <f>IF(I2941="Skupaj:","DDV (22%):",IF(I2941="DDV (22%):","Skupaj z DDV:",IF(AND('[1]Vmesna vrtilna_SKLOP1'!C2942&lt;&gt;"",'[1]Vmesna vrtilna_SKLOP1'!E2942=""),"Skupaj:",IF(AND('[1]Vmesna vrtilna_SKLOP1'!C2942&lt;&gt;"",'[1]Vmesna vrtilna_SKLOP1'!D2942=""),'[1]Vmesna vrtilna_SKLOP1'!J2942,IF(F2942&lt;&gt;"",IF('[1]Vmesna vrtilna_SKLOP1'!J2942&lt;&gt;"",'[1]Vmesna vrtilna_SKLOP1'!J2942,""),"")))))</f>
        <v/>
      </c>
      <c r="M2942" s="22">
        <f t="shared" si="90"/>
        <v>0</v>
      </c>
      <c r="N2942" s="22" t="str">
        <f>IF(IFERROR(VLOOKUP(B2942,'[1]Vmesna vrtilna_SKLOP1'!B:J,7,0),"")=0,"",IFERROR(VLOOKUP(B2942,'[1]Vmesna vrtilna_SKLOP1'!B:J,7,0),""))</f>
        <v/>
      </c>
      <c r="O2942" s="22"/>
    </row>
    <row r="2943" spans="2:15" ht="15" customHeight="1" x14ac:dyDescent="0.3">
      <c r="B2943" s="15" t="str">
        <f>IF(AND('[1]Vmesna vrtilna_SKLOP1'!B2943&lt;&gt;"",'[1]Vmesna vrtilna_SKLOP1'!C2943&lt;&gt;""),IF('[1]Vmesna vrtilna_SKLOP1'!B2943&lt;&gt;"",'[1]Vmesna vrtilna_SKLOP1'!B2943,""),"")</f>
        <v/>
      </c>
      <c r="C2943" s="16" t="str">
        <f>IF(OR(C2942="Posebna oblika",C2942="Kulturno zaščiten objekt",C2942="Kulturno zaščiten objekt, Posebna oblika"),"Glej zavihek POSEBNI POGOJI",IF(SUM(N2942:Q2942)=1,"Posebna oblika",IF(SUM(N2942:Q2942)=10,"Kulturno zaščiten objekt",IF(SUM(N2942:Q2942)=11,"Kulturno zaščiten objekt, Posebna oblika",IF(AND('[1]Vmesna vrtilna_SKLOP1'!C2943&lt;&gt;"",'[1]Vmesna vrtilna_SKLOP1'!D2943&lt;&gt;""),IF('[1]Vmesna vrtilna_SKLOP1'!C2943&lt;&gt;"",'[1]Vmesna vrtilna_SKLOP1'!C2943,""),"")))))</f>
        <v/>
      </c>
      <c r="D2943" s="17" t="str">
        <f>IF(IFERROR(VLOOKUP(B2943,'[1]Vmesna vrtilna_SKLOP1'!B:J,6,0),"")=0,"",IFERROR(VLOOKUP(B2943,'[1]Vmesna vrtilna_SKLOP1'!B:J,6,0),""))</f>
        <v/>
      </c>
      <c r="E2943" s="16" t="str">
        <f>IF(IF('[1]Vmesna vrtilna_SKLOP1'!E2943&lt;&gt;"",'[1]Vmesna vrtilna_SKLOP1'!D2943,"")=0,"",IF('[1]Vmesna vrtilna_SKLOP1'!E2943&lt;&gt;"",'[1]Vmesna vrtilna_SKLOP1'!D2943,""))</f>
        <v>Notranje police</v>
      </c>
      <c r="F2943" s="18" t="str">
        <f>IF('[1]Vmesna vrtilna_SKLOP1'!E2943&lt;&gt;"",'[1]Vmesna vrtilna_SKLOP1'!E2943,"")</f>
        <v>Notranja polica, mat. Topalit, dim. ŠxG:1,85x0,2m</v>
      </c>
      <c r="G2943" s="15" t="str">
        <f>IF('[1]Vmesna vrtilna_SKLOP1'!E2943&lt;&gt;"",'[1]Vmesna vrtilna_SKLOP1'!F2943,"")</f>
        <v>[kos]</v>
      </c>
      <c r="H2943" s="19">
        <f>IF('[1]Vmesna vrtilna_SKLOP1'!F2943&lt;&gt;"",'[1]Vmesna vrtilna_SKLOP1'!I2943,"")</f>
        <v>3</v>
      </c>
      <c r="I2943" s="20" t="str">
        <f>IF(I2942="Skupaj:","DDV (22%):",IF(I2942="DDV (22%):","Skupaj z DDV:",IF(AND('[1]Vmesna vrtilna_SKLOP1'!C2943&lt;&gt;"",'[1]Vmesna vrtilna_SKLOP1'!E2943=""),"Skupaj:","")))</f>
        <v/>
      </c>
      <c r="J2943" s="21">
        <f t="shared" si="91"/>
        <v>0</v>
      </c>
      <c r="K2943" s="21">
        <f>IF(I2943="Skupaj z DDV:",SUM(K2941,K2942),IF(I2943="DDV (22%):",K2942*0.22,IF(AND('[1]Vmesna vrtilna_SKLOP1'!C2943&lt;&gt;"",'[1]Vmesna vrtilna_SKLOP1'!D2943=""),'[1]Vmesna vrtilna_SKLOP1'!J2943,IF(F2943&lt;&gt;"",IF('[1]Vmesna vrtilna_SKLOP1'!J2943&lt;&gt;"",'[1]Vmesna vrtilna_SKLOP1'!J2943,""),""))))</f>
        <v>151.50000000000003</v>
      </c>
      <c r="L2943" s="22">
        <f>IF(I2942="Skupaj:","DDV (22%):",IF(I2942="DDV (22%):","Skupaj z DDV:",IF(AND('[1]Vmesna vrtilna_SKLOP1'!C2943&lt;&gt;"",'[1]Vmesna vrtilna_SKLOP1'!E2943=""),"Skupaj:",IF(AND('[1]Vmesna vrtilna_SKLOP1'!C2943&lt;&gt;"",'[1]Vmesna vrtilna_SKLOP1'!D2943=""),'[1]Vmesna vrtilna_SKLOP1'!J2943,IF(F2943&lt;&gt;"",IF('[1]Vmesna vrtilna_SKLOP1'!J2943&lt;&gt;"",'[1]Vmesna vrtilna_SKLOP1'!J2943,""),"")))))</f>
        <v>151.50000000000003</v>
      </c>
      <c r="M2943" s="22">
        <f t="shared" si="90"/>
        <v>0</v>
      </c>
      <c r="N2943" s="22" t="str">
        <f>IF(IFERROR(VLOOKUP(B2943,'[1]Vmesna vrtilna_SKLOP1'!B:J,7,0),"")=0,"",IFERROR(VLOOKUP(B2943,'[1]Vmesna vrtilna_SKLOP1'!B:J,7,0),""))</f>
        <v/>
      </c>
      <c r="O2943" s="22"/>
    </row>
    <row r="2944" spans="2:15" ht="15" customHeight="1" x14ac:dyDescent="0.3">
      <c r="B2944" s="15" t="str">
        <f>IF(AND('[1]Vmesna vrtilna_SKLOP1'!B2944&lt;&gt;"",'[1]Vmesna vrtilna_SKLOP1'!C2944&lt;&gt;""),IF('[1]Vmesna vrtilna_SKLOP1'!B2944&lt;&gt;"",'[1]Vmesna vrtilna_SKLOP1'!B2944,""),"")</f>
        <v/>
      </c>
      <c r="C2944" s="16" t="str">
        <f>IF(OR(C2943="Posebna oblika",C2943="Kulturno zaščiten objekt",C2943="Kulturno zaščiten objekt, Posebna oblika"),"Glej zavihek POSEBNI POGOJI",IF(SUM(N2943:Q2943)=1,"Posebna oblika",IF(SUM(N2943:Q2943)=10,"Kulturno zaščiten objekt",IF(SUM(N2943:Q2943)=11,"Kulturno zaščiten objekt, Posebna oblika",IF(AND('[1]Vmesna vrtilna_SKLOP1'!C2944&lt;&gt;"",'[1]Vmesna vrtilna_SKLOP1'!D2944&lt;&gt;""),IF('[1]Vmesna vrtilna_SKLOP1'!C2944&lt;&gt;"",'[1]Vmesna vrtilna_SKLOP1'!C2944,""),"")))))</f>
        <v/>
      </c>
      <c r="D2944" s="17" t="str">
        <f>IF(IFERROR(VLOOKUP(B2944,'[1]Vmesna vrtilna_SKLOP1'!B:J,6,0),"")=0,"",IFERROR(VLOOKUP(B2944,'[1]Vmesna vrtilna_SKLOP1'!B:J,6,0),""))</f>
        <v/>
      </c>
      <c r="E2944" s="16" t="str">
        <f>IF(IF('[1]Vmesna vrtilna_SKLOP1'!E2944&lt;&gt;"",'[1]Vmesna vrtilna_SKLOP1'!D2944,"")=0,"",IF('[1]Vmesna vrtilna_SKLOP1'!E2944&lt;&gt;"",'[1]Vmesna vrtilna_SKLOP1'!D2944,""))</f>
        <v/>
      </c>
      <c r="F2944" s="18" t="str">
        <f>IF('[1]Vmesna vrtilna_SKLOP1'!E2944&lt;&gt;"",'[1]Vmesna vrtilna_SKLOP1'!E2944,"")</f>
        <v>Notranja polica, mat. Topalit, dim. ŠxG:0,83x0,2m</v>
      </c>
      <c r="G2944" s="15" t="str">
        <f>IF('[1]Vmesna vrtilna_SKLOP1'!E2944&lt;&gt;"",'[1]Vmesna vrtilna_SKLOP1'!F2944,"")</f>
        <v>[kos]</v>
      </c>
      <c r="H2944" s="19">
        <f>IF('[1]Vmesna vrtilna_SKLOP1'!F2944&lt;&gt;"",'[1]Vmesna vrtilna_SKLOP1'!I2944,"")</f>
        <v>1</v>
      </c>
      <c r="I2944" s="20" t="str">
        <f>IF(I2943="Skupaj:","DDV (22%):",IF(I2943="DDV (22%):","Skupaj z DDV:",IF(AND('[1]Vmesna vrtilna_SKLOP1'!C2944&lt;&gt;"",'[1]Vmesna vrtilna_SKLOP1'!E2944=""),"Skupaj:","")))</f>
        <v/>
      </c>
      <c r="J2944" s="21">
        <f t="shared" si="91"/>
        <v>0</v>
      </c>
      <c r="K2944" s="21">
        <f>IF(I2944="Skupaj z DDV:",SUM(K2942,K2943),IF(I2944="DDV (22%):",K2943*0.22,IF(AND('[1]Vmesna vrtilna_SKLOP1'!C2944&lt;&gt;"",'[1]Vmesna vrtilna_SKLOP1'!D2944=""),'[1]Vmesna vrtilna_SKLOP1'!J2944,IF(F2944&lt;&gt;"",IF('[1]Vmesna vrtilna_SKLOP1'!J2944&lt;&gt;"",'[1]Vmesna vrtilna_SKLOP1'!J2944,""),""))))</f>
        <v>27.4072</v>
      </c>
      <c r="L2944" s="22">
        <f>IF(I2943="Skupaj:","DDV (22%):",IF(I2943="DDV (22%):","Skupaj z DDV:",IF(AND('[1]Vmesna vrtilna_SKLOP1'!C2944&lt;&gt;"",'[1]Vmesna vrtilna_SKLOP1'!E2944=""),"Skupaj:",IF(AND('[1]Vmesna vrtilna_SKLOP1'!C2944&lt;&gt;"",'[1]Vmesna vrtilna_SKLOP1'!D2944=""),'[1]Vmesna vrtilna_SKLOP1'!J2944,IF(F2944&lt;&gt;"",IF('[1]Vmesna vrtilna_SKLOP1'!J2944&lt;&gt;"",'[1]Vmesna vrtilna_SKLOP1'!J2944,""),"")))))</f>
        <v>27.4072</v>
      </c>
      <c r="M2944" s="22">
        <f t="shared" si="90"/>
        <v>0</v>
      </c>
      <c r="N2944" s="22" t="str">
        <f>IF(IFERROR(VLOOKUP(B2944,'[1]Vmesna vrtilna_SKLOP1'!B:J,7,0),"")=0,"",IFERROR(VLOOKUP(B2944,'[1]Vmesna vrtilna_SKLOP1'!B:J,7,0),""))</f>
        <v/>
      </c>
      <c r="O2944" s="22"/>
    </row>
    <row r="2945" spans="2:15" ht="15" customHeight="1" x14ac:dyDescent="0.3">
      <c r="B2945" s="15" t="str">
        <f>IF(AND('[1]Vmesna vrtilna_SKLOP1'!B2945&lt;&gt;"",'[1]Vmesna vrtilna_SKLOP1'!C2945&lt;&gt;""),IF('[1]Vmesna vrtilna_SKLOP1'!B2945&lt;&gt;"",'[1]Vmesna vrtilna_SKLOP1'!B2945,""),"")</f>
        <v/>
      </c>
      <c r="C2945" s="16" t="str">
        <f>IF(OR(C2944="Posebna oblika",C2944="Kulturno zaščiten objekt",C2944="Kulturno zaščiten objekt, Posebna oblika"),"Glej zavihek POSEBNI POGOJI",IF(SUM(N2944:Q2944)=1,"Posebna oblika",IF(SUM(N2944:Q2944)=10,"Kulturno zaščiten objekt",IF(SUM(N2944:Q2944)=11,"Kulturno zaščiten objekt, Posebna oblika",IF(AND('[1]Vmesna vrtilna_SKLOP1'!C2945&lt;&gt;"",'[1]Vmesna vrtilna_SKLOP1'!D2945&lt;&gt;""),IF('[1]Vmesna vrtilna_SKLOP1'!C2945&lt;&gt;"",'[1]Vmesna vrtilna_SKLOP1'!C2945,""),"")))))</f>
        <v/>
      </c>
      <c r="D2945" s="17" t="str">
        <f>IF(IFERROR(VLOOKUP(B2945,'[1]Vmesna vrtilna_SKLOP1'!B:J,6,0),"")=0,"",IFERROR(VLOOKUP(B2945,'[1]Vmesna vrtilna_SKLOP1'!B:J,6,0),""))</f>
        <v/>
      </c>
      <c r="E2945" s="16" t="str">
        <f>IF(IF('[1]Vmesna vrtilna_SKLOP1'!E2945&lt;&gt;"",'[1]Vmesna vrtilna_SKLOP1'!D2945,"")=0,"",IF('[1]Vmesna vrtilna_SKLOP1'!E2945&lt;&gt;"",'[1]Vmesna vrtilna_SKLOP1'!D2945,""))</f>
        <v/>
      </c>
      <c r="F2945" s="18" t="str">
        <f>IF('[1]Vmesna vrtilna_SKLOP1'!E2945&lt;&gt;"",'[1]Vmesna vrtilna_SKLOP1'!E2945,"")</f>
        <v/>
      </c>
      <c r="G2945" s="15" t="str">
        <f>IF('[1]Vmesna vrtilna_SKLOP1'!E2945&lt;&gt;"",'[1]Vmesna vrtilna_SKLOP1'!F2945,"")</f>
        <v/>
      </c>
      <c r="H2945" s="19" t="str">
        <f>IF('[1]Vmesna vrtilna_SKLOP1'!F2945&lt;&gt;"",'[1]Vmesna vrtilna_SKLOP1'!I2945,"")</f>
        <v/>
      </c>
      <c r="I2945" s="20" t="str">
        <f>IF(I2944="Skupaj:","DDV (22%):",IF(I2944="DDV (22%):","Skupaj z DDV:",IF(AND('[1]Vmesna vrtilna_SKLOP1'!C2945&lt;&gt;"",'[1]Vmesna vrtilna_SKLOP1'!E2945=""),"Skupaj:","")))</f>
        <v/>
      </c>
      <c r="J2945" s="21" t="str">
        <f t="shared" si="91"/>
        <v/>
      </c>
      <c r="K2945" s="21" t="str">
        <f>IF(I2945="Skupaj z DDV:",SUM(K2943,K2944),IF(I2945="DDV (22%):",K2944*0.22,IF(AND('[1]Vmesna vrtilna_SKLOP1'!C2945&lt;&gt;"",'[1]Vmesna vrtilna_SKLOP1'!D2945=""),'[1]Vmesna vrtilna_SKLOP1'!J2945,IF(F2945&lt;&gt;"",IF('[1]Vmesna vrtilna_SKLOP1'!J2945&lt;&gt;"",'[1]Vmesna vrtilna_SKLOP1'!J2945,""),""))))</f>
        <v/>
      </c>
      <c r="L2945" s="22" t="str">
        <f>IF(I2944="Skupaj:","DDV (22%):",IF(I2944="DDV (22%):","Skupaj z DDV:",IF(AND('[1]Vmesna vrtilna_SKLOP1'!C2945&lt;&gt;"",'[1]Vmesna vrtilna_SKLOP1'!E2945=""),"Skupaj:",IF(AND('[1]Vmesna vrtilna_SKLOP1'!C2945&lt;&gt;"",'[1]Vmesna vrtilna_SKLOP1'!D2945=""),'[1]Vmesna vrtilna_SKLOP1'!J2945,IF(F2945&lt;&gt;"",IF('[1]Vmesna vrtilna_SKLOP1'!J2945&lt;&gt;"",'[1]Vmesna vrtilna_SKLOP1'!J2945,""),"")))))</f>
        <v/>
      </c>
      <c r="M2945" s="22">
        <f t="shared" si="90"/>
        <v>0</v>
      </c>
      <c r="N2945" s="22" t="str">
        <f>IF(IFERROR(VLOOKUP(B2945,'[1]Vmesna vrtilna_SKLOP1'!B:J,7,0),"")=0,"",IFERROR(VLOOKUP(B2945,'[1]Vmesna vrtilna_SKLOP1'!B:J,7,0),""))</f>
        <v/>
      </c>
      <c r="O2945" s="22"/>
    </row>
    <row r="2946" spans="2:15" ht="15" customHeight="1" x14ac:dyDescent="0.3">
      <c r="B2946" s="15" t="str">
        <f>IF(AND('[1]Vmesna vrtilna_SKLOP1'!B2946&lt;&gt;"",'[1]Vmesna vrtilna_SKLOP1'!C2946&lt;&gt;""),IF('[1]Vmesna vrtilna_SKLOP1'!B2946&lt;&gt;"",'[1]Vmesna vrtilna_SKLOP1'!B2946,""),"")</f>
        <v/>
      </c>
      <c r="C2946" s="16" t="str">
        <f>IF(OR(C2945="Posebna oblika",C2945="Kulturno zaščiten objekt",C2945="Kulturno zaščiten objekt, Posebna oblika"),"Glej zavihek POSEBNI POGOJI",IF(SUM(N2945:Q2945)=1,"Posebna oblika",IF(SUM(N2945:Q2945)=10,"Kulturno zaščiten objekt",IF(SUM(N2945:Q2945)=11,"Kulturno zaščiten objekt, Posebna oblika",IF(AND('[1]Vmesna vrtilna_SKLOP1'!C2946&lt;&gt;"",'[1]Vmesna vrtilna_SKLOP1'!D2946&lt;&gt;""),IF('[1]Vmesna vrtilna_SKLOP1'!C2946&lt;&gt;"",'[1]Vmesna vrtilna_SKLOP1'!C2946,""),"")))))</f>
        <v/>
      </c>
      <c r="D2946" s="17" t="str">
        <f>IF(IFERROR(VLOOKUP(B2946,'[1]Vmesna vrtilna_SKLOP1'!B:J,6,0),"")=0,"",IFERROR(VLOOKUP(B2946,'[1]Vmesna vrtilna_SKLOP1'!B:J,6,0),""))</f>
        <v/>
      </c>
      <c r="E2946" s="16" t="str">
        <f>IF(IF('[1]Vmesna vrtilna_SKLOP1'!E2946&lt;&gt;"",'[1]Vmesna vrtilna_SKLOP1'!D2946,"")=0,"",IF('[1]Vmesna vrtilna_SKLOP1'!E2946&lt;&gt;"",'[1]Vmesna vrtilna_SKLOP1'!D2946,""))</f>
        <v>Demontaža</v>
      </c>
      <c r="F2946" s="18" t="str">
        <f>IF('[1]Vmesna vrtilna_SKLOP1'!E2946&lt;&gt;"",'[1]Vmesna vrtilna_SKLOP1'!E2946,"")</f>
        <v>Demontaža oken</v>
      </c>
      <c r="G2946" s="15" t="str">
        <f>IF('[1]Vmesna vrtilna_SKLOP1'!E2946&lt;&gt;"",'[1]Vmesna vrtilna_SKLOP1'!F2946,"")</f>
        <v>[m1]</v>
      </c>
      <c r="H2946" s="19">
        <f>IF('[1]Vmesna vrtilna_SKLOP1'!F2946&lt;&gt;"",'[1]Vmesna vrtilna_SKLOP1'!I2946,"")</f>
        <v>23.759999999999998</v>
      </c>
      <c r="I2946" s="20" t="str">
        <f>IF(I2945="Skupaj:","DDV (22%):",IF(I2945="DDV (22%):","Skupaj z DDV:",IF(AND('[1]Vmesna vrtilna_SKLOP1'!C2946&lt;&gt;"",'[1]Vmesna vrtilna_SKLOP1'!E2946=""),"Skupaj:","")))</f>
        <v/>
      </c>
      <c r="J2946" s="21">
        <f t="shared" si="91"/>
        <v>0</v>
      </c>
      <c r="K2946" s="21">
        <f>IF(I2946="Skupaj z DDV:",SUM(K2944,K2945),IF(I2946="DDV (22%):",K2945*0.22,IF(AND('[1]Vmesna vrtilna_SKLOP1'!C2946&lt;&gt;"",'[1]Vmesna vrtilna_SKLOP1'!D2946=""),'[1]Vmesna vrtilna_SKLOP1'!J2946,IF(F2946&lt;&gt;"",IF('[1]Vmesna vrtilna_SKLOP1'!J2946&lt;&gt;"",'[1]Vmesna vrtilna_SKLOP1'!J2946,""),""))))</f>
        <v>166.32</v>
      </c>
      <c r="L2946" s="22">
        <f>IF(I2945="Skupaj:","DDV (22%):",IF(I2945="DDV (22%):","Skupaj z DDV:",IF(AND('[1]Vmesna vrtilna_SKLOP1'!C2946&lt;&gt;"",'[1]Vmesna vrtilna_SKLOP1'!E2946=""),"Skupaj:",IF(AND('[1]Vmesna vrtilna_SKLOP1'!C2946&lt;&gt;"",'[1]Vmesna vrtilna_SKLOP1'!D2946=""),'[1]Vmesna vrtilna_SKLOP1'!J2946,IF(F2946&lt;&gt;"",IF('[1]Vmesna vrtilna_SKLOP1'!J2946&lt;&gt;"",'[1]Vmesna vrtilna_SKLOP1'!J2946,""),"")))))</f>
        <v>166.32</v>
      </c>
      <c r="M2946" s="22">
        <f t="shared" si="90"/>
        <v>0</v>
      </c>
      <c r="N2946" s="22" t="str">
        <f>IF(IFERROR(VLOOKUP(B2946,'[1]Vmesna vrtilna_SKLOP1'!B:J,7,0),"")=0,"",IFERROR(VLOOKUP(B2946,'[1]Vmesna vrtilna_SKLOP1'!B:J,7,0),""))</f>
        <v/>
      </c>
      <c r="O2946" s="22"/>
    </row>
    <row r="2947" spans="2:15" ht="15" customHeight="1" x14ac:dyDescent="0.3">
      <c r="B2947" s="15" t="str">
        <f>IF(AND('[1]Vmesna vrtilna_SKLOP1'!B2947&lt;&gt;"",'[1]Vmesna vrtilna_SKLOP1'!C2947&lt;&gt;""),IF('[1]Vmesna vrtilna_SKLOP1'!B2947&lt;&gt;"",'[1]Vmesna vrtilna_SKLOP1'!B2947,""),"")</f>
        <v/>
      </c>
      <c r="C2947" s="16" t="str">
        <f>IF(OR(C2946="Posebna oblika",C2946="Kulturno zaščiten objekt",C2946="Kulturno zaščiten objekt, Posebna oblika"),"Glej zavihek POSEBNI POGOJI",IF(SUM(N2946:Q2946)=1,"Posebna oblika",IF(SUM(N2946:Q2946)=10,"Kulturno zaščiten objekt",IF(SUM(N2946:Q2946)=11,"Kulturno zaščiten objekt, Posebna oblika",IF(AND('[1]Vmesna vrtilna_SKLOP1'!C2947&lt;&gt;"",'[1]Vmesna vrtilna_SKLOP1'!D2947&lt;&gt;""),IF('[1]Vmesna vrtilna_SKLOP1'!C2947&lt;&gt;"",'[1]Vmesna vrtilna_SKLOP1'!C2947,""),"")))))</f>
        <v/>
      </c>
      <c r="D2947" s="17" t="str">
        <f>IF(IFERROR(VLOOKUP(B2947,'[1]Vmesna vrtilna_SKLOP1'!B:J,6,0),"")=0,"",IFERROR(VLOOKUP(B2947,'[1]Vmesna vrtilna_SKLOP1'!B:J,6,0),""))</f>
        <v/>
      </c>
      <c r="E2947" s="16" t="str">
        <f>IF(IF('[1]Vmesna vrtilna_SKLOP1'!E2947&lt;&gt;"",'[1]Vmesna vrtilna_SKLOP1'!D2947,"")=0,"",IF('[1]Vmesna vrtilna_SKLOP1'!E2947&lt;&gt;"",'[1]Vmesna vrtilna_SKLOP1'!D2947,""))</f>
        <v/>
      </c>
      <c r="F2947" s="18" t="str">
        <f>IF('[1]Vmesna vrtilna_SKLOP1'!E2947&lt;&gt;"",'[1]Vmesna vrtilna_SKLOP1'!E2947,"")</f>
        <v>Demontaža vrat</v>
      </c>
      <c r="G2947" s="15" t="str">
        <f>IF('[1]Vmesna vrtilna_SKLOP1'!E2947&lt;&gt;"",'[1]Vmesna vrtilna_SKLOP1'!F2947,"")</f>
        <v>[m1]</v>
      </c>
      <c r="H2947" s="19">
        <f>IF('[1]Vmesna vrtilna_SKLOP1'!F2947&lt;&gt;"",'[1]Vmesna vrtilna_SKLOP1'!I2947,"")</f>
        <v>5.86</v>
      </c>
      <c r="I2947" s="20" t="str">
        <f>IF(I2946="Skupaj:","DDV (22%):",IF(I2946="DDV (22%):","Skupaj z DDV:",IF(AND('[1]Vmesna vrtilna_SKLOP1'!C2947&lt;&gt;"",'[1]Vmesna vrtilna_SKLOP1'!E2947=""),"Skupaj:","")))</f>
        <v/>
      </c>
      <c r="J2947" s="21">
        <f t="shared" si="91"/>
        <v>0</v>
      </c>
      <c r="K2947" s="21">
        <f>IF(I2947="Skupaj z DDV:",SUM(K2945,K2946),IF(I2947="DDV (22%):",K2946*0.22,IF(AND('[1]Vmesna vrtilna_SKLOP1'!C2947&lt;&gt;"",'[1]Vmesna vrtilna_SKLOP1'!D2947=""),'[1]Vmesna vrtilna_SKLOP1'!J2947,IF(F2947&lt;&gt;"",IF('[1]Vmesna vrtilna_SKLOP1'!J2947&lt;&gt;"",'[1]Vmesna vrtilna_SKLOP1'!J2947,""),""))))</f>
        <v>41.02</v>
      </c>
      <c r="L2947" s="22">
        <f>IF(I2946="Skupaj:","DDV (22%):",IF(I2946="DDV (22%):","Skupaj z DDV:",IF(AND('[1]Vmesna vrtilna_SKLOP1'!C2947&lt;&gt;"",'[1]Vmesna vrtilna_SKLOP1'!E2947=""),"Skupaj:",IF(AND('[1]Vmesna vrtilna_SKLOP1'!C2947&lt;&gt;"",'[1]Vmesna vrtilna_SKLOP1'!D2947=""),'[1]Vmesna vrtilna_SKLOP1'!J2947,IF(F2947&lt;&gt;"",IF('[1]Vmesna vrtilna_SKLOP1'!J2947&lt;&gt;"",'[1]Vmesna vrtilna_SKLOP1'!J2947,""),"")))))</f>
        <v>41.02</v>
      </c>
      <c r="M2947" s="22">
        <f t="shared" ref="M2947:M3010" si="92">IF(AND(B2947&gt;0,B2947&lt;100000),J2947,IF(OR(I2947="Skupaj:",I2947="DDV (22%):",I2947="Skupaj z DDV:"),M2946,SUM(M2946,J2947)))</f>
        <v>0</v>
      </c>
      <c r="N2947" s="22" t="str">
        <f>IF(IFERROR(VLOOKUP(B2947,'[1]Vmesna vrtilna_SKLOP1'!B:J,7,0),"")=0,"",IFERROR(VLOOKUP(B2947,'[1]Vmesna vrtilna_SKLOP1'!B:J,7,0),""))</f>
        <v/>
      </c>
      <c r="O2947" s="22"/>
    </row>
    <row r="2948" spans="2:15" ht="15" customHeight="1" x14ac:dyDescent="0.3">
      <c r="B2948" s="15" t="str">
        <f>IF(AND('[1]Vmesna vrtilna_SKLOP1'!B2948&lt;&gt;"",'[1]Vmesna vrtilna_SKLOP1'!C2948&lt;&gt;""),IF('[1]Vmesna vrtilna_SKLOP1'!B2948&lt;&gt;"",'[1]Vmesna vrtilna_SKLOP1'!B2948,""),"")</f>
        <v/>
      </c>
      <c r="C2948" s="16" t="str">
        <f>IF(OR(C2947="Posebna oblika",C2947="Kulturno zaščiten objekt",C2947="Kulturno zaščiten objekt, Posebna oblika"),"Glej zavihek POSEBNI POGOJI",IF(SUM(N2947:Q2947)=1,"Posebna oblika",IF(SUM(N2947:Q2947)=10,"Kulturno zaščiten objekt",IF(SUM(N2947:Q2947)=11,"Kulturno zaščiten objekt, Posebna oblika",IF(AND('[1]Vmesna vrtilna_SKLOP1'!C2948&lt;&gt;"",'[1]Vmesna vrtilna_SKLOP1'!D2948&lt;&gt;""),IF('[1]Vmesna vrtilna_SKLOP1'!C2948&lt;&gt;"",'[1]Vmesna vrtilna_SKLOP1'!C2948,""),"")))))</f>
        <v/>
      </c>
      <c r="D2948" s="17" t="str">
        <f>IF(IFERROR(VLOOKUP(B2948,'[1]Vmesna vrtilna_SKLOP1'!B:J,6,0),"")=0,"",IFERROR(VLOOKUP(B2948,'[1]Vmesna vrtilna_SKLOP1'!B:J,6,0),""))</f>
        <v/>
      </c>
      <c r="E2948" s="16" t="str">
        <f>IF(IF('[1]Vmesna vrtilna_SKLOP1'!E2948&lt;&gt;"",'[1]Vmesna vrtilna_SKLOP1'!D2948,"")=0,"",IF('[1]Vmesna vrtilna_SKLOP1'!E2948&lt;&gt;"",'[1]Vmesna vrtilna_SKLOP1'!D2948,""))</f>
        <v/>
      </c>
      <c r="F2948" s="18" t="str">
        <f>IF('[1]Vmesna vrtilna_SKLOP1'!E2948&lt;&gt;"",'[1]Vmesna vrtilna_SKLOP1'!E2948,"")</f>
        <v>Demontaža police</v>
      </c>
      <c r="G2948" s="15" t="str">
        <f>IF('[1]Vmesna vrtilna_SKLOP1'!E2948&lt;&gt;"",'[1]Vmesna vrtilna_SKLOP1'!F2948,"")</f>
        <v>[kos]</v>
      </c>
      <c r="H2948" s="19">
        <f>IF('[1]Vmesna vrtilna_SKLOP1'!F2948&lt;&gt;"",'[1]Vmesna vrtilna_SKLOP1'!I2948,"")</f>
        <v>4</v>
      </c>
      <c r="I2948" s="20" t="str">
        <f>IF(I2947="Skupaj:","DDV (22%):",IF(I2947="DDV (22%):","Skupaj z DDV:",IF(AND('[1]Vmesna vrtilna_SKLOP1'!C2948&lt;&gt;"",'[1]Vmesna vrtilna_SKLOP1'!E2948=""),"Skupaj:","")))</f>
        <v/>
      </c>
      <c r="J2948" s="21">
        <f t="shared" ref="J2948:J3011" si="93">IFERROR(IF(I2948="Skupaj:",M2948,IF(I2948="Skupaj z DDV:",SUM(J2946,J2947),IF(I2948="DDV (22%):",J2947*0.22,IF(F2948&lt;&gt;"",H2948*I2948,"")))),0)</f>
        <v>0</v>
      </c>
      <c r="K2948" s="21">
        <f>IF(I2948="Skupaj z DDV:",SUM(K2946,K2947),IF(I2948="DDV (22%):",K2947*0.22,IF(AND('[1]Vmesna vrtilna_SKLOP1'!C2948&lt;&gt;"",'[1]Vmesna vrtilna_SKLOP1'!D2948=""),'[1]Vmesna vrtilna_SKLOP1'!J2948,IF(F2948&lt;&gt;"",IF('[1]Vmesna vrtilna_SKLOP1'!J2948&lt;&gt;"",'[1]Vmesna vrtilna_SKLOP1'!J2948,""),""))))</f>
        <v>31.9</v>
      </c>
      <c r="L2948" s="22">
        <f>IF(I2947="Skupaj:","DDV (22%):",IF(I2947="DDV (22%):","Skupaj z DDV:",IF(AND('[1]Vmesna vrtilna_SKLOP1'!C2948&lt;&gt;"",'[1]Vmesna vrtilna_SKLOP1'!E2948=""),"Skupaj:",IF(AND('[1]Vmesna vrtilna_SKLOP1'!C2948&lt;&gt;"",'[1]Vmesna vrtilna_SKLOP1'!D2948=""),'[1]Vmesna vrtilna_SKLOP1'!J2948,IF(F2948&lt;&gt;"",IF('[1]Vmesna vrtilna_SKLOP1'!J2948&lt;&gt;"",'[1]Vmesna vrtilna_SKLOP1'!J2948,""),"")))))</f>
        <v>31.9</v>
      </c>
      <c r="M2948" s="22">
        <f t="shared" si="92"/>
        <v>0</v>
      </c>
      <c r="N2948" s="22" t="str">
        <f>IF(IFERROR(VLOOKUP(B2948,'[1]Vmesna vrtilna_SKLOP1'!B:J,7,0),"")=0,"",IFERROR(VLOOKUP(B2948,'[1]Vmesna vrtilna_SKLOP1'!B:J,7,0),""))</f>
        <v/>
      </c>
      <c r="O2948" s="22"/>
    </row>
    <row r="2949" spans="2:15" ht="15" customHeight="1" x14ac:dyDescent="0.3">
      <c r="B2949" s="15" t="str">
        <f>IF(AND('[1]Vmesna vrtilna_SKLOP1'!B2949&lt;&gt;"",'[1]Vmesna vrtilna_SKLOP1'!C2949&lt;&gt;""),IF('[1]Vmesna vrtilna_SKLOP1'!B2949&lt;&gt;"",'[1]Vmesna vrtilna_SKLOP1'!B2949,""),"")</f>
        <v/>
      </c>
      <c r="C2949" s="16" t="str">
        <f>IF(OR(C2948="Posebna oblika",C2948="Kulturno zaščiten objekt",C2948="Kulturno zaščiten objekt, Posebna oblika"),"Glej zavihek POSEBNI POGOJI",IF(SUM(N2948:Q2948)=1,"Posebna oblika",IF(SUM(N2948:Q2948)=10,"Kulturno zaščiten objekt",IF(SUM(N2948:Q2948)=11,"Kulturno zaščiten objekt, Posebna oblika",IF(AND('[1]Vmesna vrtilna_SKLOP1'!C2949&lt;&gt;"",'[1]Vmesna vrtilna_SKLOP1'!D2949&lt;&gt;""),IF('[1]Vmesna vrtilna_SKLOP1'!C2949&lt;&gt;"",'[1]Vmesna vrtilna_SKLOP1'!C2949,""),"")))))</f>
        <v/>
      </c>
      <c r="D2949" s="17" t="str">
        <f>IF(IFERROR(VLOOKUP(B2949,'[1]Vmesna vrtilna_SKLOP1'!B:J,6,0),"")=0,"",IFERROR(VLOOKUP(B2949,'[1]Vmesna vrtilna_SKLOP1'!B:J,6,0),""))</f>
        <v/>
      </c>
      <c r="E2949" s="16" t="str">
        <f>IF(IF('[1]Vmesna vrtilna_SKLOP1'!E2949&lt;&gt;"",'[1]Vmesna vrtilna_SKLOP1'!D2949,"")=0,"",IF('[1]Vmesna vrtilna_SKLOP1'!E2949&lt;&gt;"",'[1]Vmesna vrtilna_SKLOP1'!D2949,""))</f>
        <v/>
      </c>
      <c r="F2949" s="18" t="str">
        <f>IF('[1]Vmesna vrtilna_SKLOP1'!E2949&lt;&gt;"",'[1]Vmesna vrtilna_SKLOP1'!E2949,"")</f>
        <v/>
      </c>
      <c r="G2949" s="15" t="str">
        <f>IF('[1]Vmesna vrtilna_SKLOP1'!E2949&lt;&gt;"",'[1]Vmesna vrtilna_SKLOP1'!F2949,"")</f>
        <v/>
      </c>
      <c r="H2949" s="19" t="str">
        <f>IF('[1]Vmesna vrtilna_SKLOP1'!F2949&lt;&gt;"",'[1]Vmesna vrtilna_SKLOP1'!I2949,"")</f>
        <v/>
      </c>
      <c r="I2949" s="20" t="str">
        <f>IF(I2948="Skupaj:","DDV (22%):",IF(I2948="DDV (22%):","Skupaj z DDV:",IF(AND('[1]Vmesna vrtilna_SKLOP1'!C2949&lt;&gt;"",'[1]Vmesna vrtilna_SKLOP1'!E2949=""),"Skupaj:","")))</f>
        <v/>
      </c>
      <c r="J2949" s="21" t="str">
        <f t="shared" si="93"/>
        <v/>
      </c>
      <c r="K2949" s="21" t="str">
        <f>IF(I2949="Skupaj z DDV:",SUM(K2947,K2948),IF(I2949="DDV (22%):",K2948*0.22,IF(AND('[1]Vmesna vrtilna_SKLOP1'!C2949&lt;&gt;"",'[1]Vmesna vrtilna_SKLOP1'!D2949=""),'[1]Vmesna vrtilna_SKLOP1'!J2949,IF(F2949&lt;&gt;"",IF('[1]Vmesna vrtilna_SKLOP1'!J2949&lt;&gt;"",'[1]Vmesna vrtilna_SKLOP1'!J2949,""),""))))</f>
        <v/>
      </c>
      <c r="L2949" s="22" t="str">
        <f>IF(I2948="Skupaj:","DDV (22%):",IF(I2948="DDV (22%):","Skupaj z DDV:",IF(AND('[1]Vmesna vrtilna_SKLOP1'!C2949&lt;&gt;"",'[1]Vmesna vrtilna_SKLOP1'!E2949=""),"Skupaj:",IF(AND('[1]Vmesna vrtilna_SKLOP1'!C2949&lt;&gt;"",'[1]Vmesna vrtilna_SKLOP1'!D2949=""),'[1]Vmesna vrtilna_SKLOP1'!J2949,IF(F2949&lt;&gt;"",IF('[1]Vmesna vrtilna_SKLOP1'!J2949&lt;&gt;"",'[1]Vmesna vrtilna_SKLOP1'!J2949,""),"")))))</f>
        <v/>
      </c>
      <c r="M2949" s="22">
        <f t="shared" si="92"/>
        <v>0</v>
      </c>
      <c r="N2949" s="22" t="str">
        <f>IF(IFERROR(VLOOKUP(B2949,'[1]Vmesna vrtilna_SKLOP1'!B:J,7,0),"")=0,"",IFERROR(VLOOKUP(B2949,'[1]Vmesna vrtilna_SKLOP1'!B:J,7,0),""))</f>
        <v/>
      </c>
      <c r="O2949" s="22"/>
    </row>
    <row r="2950" spans="2:15" ht="15" customHeight="1" x14ac:dyDescent="0.3">
      <c r="B2950" s="15" t="str">
        <f>IF(AND('[1]Vmesna vrtilna_SKLOP1'!B2950&lt;&gt;"",'[1]Vmesna vrtilna_SKLOP1'!C2950&lt;&gt;""),IF('[1]Vmesna vrtilna_SKLOP1'!B2950&lt;&gt;"",'[1]Vmesna vrtilna_SKLOP1'!B2950,""),"")</f>
        <v/>
      </c>
      <c r="C2950" s="16" t="str">
        <f>IF(OR(C2949="Posebna oblika",C2949="Kulturno zaščiten objekt",C2949="Kulturno zaščiten objekt, Posebna oblika"),"Glej zavihek POSEBNI POGOJI",IF(SUM(N2949:Q2949)=1,"Posebna oblika",IF(SUM(N2949:Q2949)=10,"Kulturno zaščiten objekt",IF(SUM(N2949:Q2949)=11,"Kulturno zaščiten objekt, Posebna oblika",IF(AND('[1]Vmesna vrtilna_SKLOP1'!C2950&lt;&gt;"",'[1]Vmesna vrtilna_SKLOP1'!D2950&lt;&gt;""),IF('[1]Vmesna vrtilna_SKLOP1'!C2950&lt;&gt;"",'[1]Vmesna vrtilna_SKLOP1'!C2950,""),"")))))</f>
        <v/>
      </c>
      <c r="D2950" s="17" t="str">
        <f>IF(IFERROR(VLOOKUP(B2950,'[1]Vmesna vrtilna_SKLOP1'!B:J,6,0),"")=0,"",IFERROR(VLOOKUP(B2950,'[1]Vmesna vrtilna_SKLOP1'!B:J,6,0),""))</f>
        <v/>
      </c>
      <c r="E2950" s="16" t="str">
        <f>IF(IF('[1]Vmesna vrtilna_SKLOP1'!E2950&lt;&gt;"",'[1]Vmesna vrtilna_SKLOP1'!D2950,"")=0,"",IF('[1]Vmesna vrtilna_SKLOP1'!E2950&lt;&gt;"",'[1]Vmesna vrtilna_SKLOP1'!D2950,""))</f>
        <v>Montaža</v>
      </c>
      <c r="F2950" s="18" t="str">
        <f>IF('[1]Vmesna vrtilna_SKLOP1'!E2950&lt;&gt;"",'[1]Vmesna vrtilna_SKLOP1'!E2950,"")</f>
        <v>RAL montaža oken z zidarskimi deli</v>
      </c>
      <c r="G2950" s="15" t="str">
        <f>IF('[1]Vmesna vrtilna_SKLOP1'!E2950&lt;&gt;"",'[1]Vmesna vrtilna_SKLOP1'!F2950,"")</f>
        <v>[m1]</v>
      </c>
      <c r="H2950" s="19">
        <f>IF('[1]Vmesna vrtilna_SKLOP1'!F2950&lt;&gt;"",'[1]Vmesna vrtilna_SKLOP1'!I2950,"")</f>
        <v>4.26</v>
      </c>
      <c r="I2950" s="20" t="str">
        <f>IF(I2949="Skupaj:","DDV (22%):",IF(I2949="DDV (22%):","Skupaj z DDV:",IF(AND('[1]Vmesna vrtilna_SKLOP1'!C2950&lt;&gt;"",'[1]Vmesna vrtilna_SKLOP1'!E2950=""),"Skupaj:","")))</f>
        <v/>
      </c>
      <c r="J2950" s="21">
        <f t="shared" si="93"/>
        <v>0</v>
      </c>
      <c r="K2950" s="21">
        <f>IF(I2950="Skupaj z DDV:",SUM(K2948,K2949),IF(I2950="DDV (22%):",K2949*0.22,IF(AND('[1]Vmesna vrtilna_SKLOP1'!C2950&lt;&gt;"",'[1]Vmesna vrtilna_SKLOP1'!D2950=""),'[1]Vmesna vrtilna_SKLOP1'!J2950,IF(F2950&lt;&gt;"",IF('[1]Vmesna vrtilna_SKLOP1'!J2950&lt;&gt;"",'[1]Vmesna vrtilna_SKLOP1'!J2950,""),""))))</f>
        <v>144.84</v>
      </c>
      <c r="L2950" s="22">
        <f>IF(I2949="Skupaj:","DDV (22%):",IF(I2949="DDV (22%):","Skupaj z DDV:",IF(AND('[1]Vmesna vrtilna_SKLOP1'!C2950&lt;&gt;"",'[1]Vmesna vrtilna_SKLOP1'!E2950=""),"Skupaj:",IF(AND('[1]Vmesna vrtilna_SKLOP1'!C2950&lt;&gt;"",'[1]Vmesna vrtilna_SKLOP1'!D2950=""),'[1]Vmesna vrtilna_SKLOP1'!J2950,IF(F2950&lt;&gt;"",IF('[1]Vmesna vrtilna_SKLOP1'!J2950&lt;&gt;"",'[1]Vmesna vrtilna_SKLOP1'!J2950,""),"")))))</f>
        <v>144.84</v>
      </c>
      <c r="M2950" s="22">
        <f t="shared" si="92"/>
        <v>0</v>
      </c>
      <c r="N2950" s="22" t="str">
        <f>IF(IFERROR(VLOOKUP(B2950,'[1]Vmesna vrtilna_SKLOP1'!B:J,7,0),"")=0,"",IFERROR(VLOOKUP(B2950,'[1]Vmesna vrtilna_SKLOP1'!B:J,7,0),""))</f>
        <v/>
      </c>
      <c r="O2950" s="22"/>
    </row>
    <row r="2951" spans="2:15" ht="15" customHeight="1" x14ac:dyDescent="0.3">
      <c r="B2951" s="15" t="str">
        <f>IF(AND('[1]Vmesna vrtilna_SKLOP1'!B2951&lt;&gt;"",'[1]Vmesna vrtilna_SKLOP1'!C2951&lt;&gt;""),IF('[1]Vmesna vrtilna_SKLOP1'!B2951&lt;&gt;"",'[1]Vmesna vrtilna_SKLOP1'!B2951,""),"")</f>
        <v/>
      </c>
      <c r="C2951" s="16" t="str">
        <f>IF(OR(C2950="Posebna oblika",C2950="Kulturno zaščiten objekt",C2950="Kulturno zaščiten objekt, Posebna oblika"),"Glej zavihek POSEBNI POGOJI",IF(SUM(N2950:Q2950)=1,"Posebna oblika",IF(SUM(N2950:Q2950)=10,"Kulturno zaščiten objekt",IF(SUM(N2950:Q2950)=11,"Kulturno zaščiten objekt, Posebna oblika",IF(AND('[1]Vmesna vrtilna_SKLOP1'!C2951&lt;&gt;"",'[1]Vmesna vrtilna_SKLOP1'!D2951&lt;&gt;""),IF('[1]Vmesna vrtilna_SKLOP1'!C2951&lt;&gt;"",'[1]Vmesna vrtilna_SKLOP1'!C2951,""),"")))))</f>
        <v/>
      </c>
      <c r="D2951" s="17" t="str">
        <f>IF(IFERROR(VLOOKUP(B2951,'[1]Vmesna vrtilna_SKLOP1'!B:J,6,0),"")=0,"",IFERROR(VLOOKUP(B2951,'[1]Vmesna vrtilna_SKLOP1'!B:J,6,0),""))</f>
        <v/>
      </c>
      <c r="E2951" s="16" t="str">
        <f>IF(IF('[1]Vmesna vrtilna_SKLOP1'!E2951&lt;&gt;"",'[1]Vmesna vrtilna_SKLOP1'!D2951,"")=0,"",IF('[1]Vmesna vrtilna_SKLOP1'!E2951&lt;&gt;"",'[1]Vmesna vrtilna_SKLOP1'!D2951,""))</f>
        <v/>
      </c>
      <c r="F2951" s="18" t="str">
        <f>IF('[1]Vmesna vrtilna_SKLOP1'!E2951&lt;&gt;"",'[1]Vmesna vrtilna_SKLOP1'!E2951,"")</f>
        <v>RAL montaža oken z zidarskimi deli ter dodatno zapiranje odprtine nad notr. rolo omarico</v>
      </c>
      <c r="G2951" s="15" t="str">
        <f>IF('[1]Vmesna vrtilna_SKLOP1'!E2951&lt;&gt;"",'[1]Vmesna vrtilna_SKLOP1'!F2951,"")</f>
        <v>[m1]</v>
      </c>
      <c r="H2951" s="19">
        <f>IF('[1]Vmesna vrtilna_SKLOP1'!F2951&lt;&gt;"",'[1]Vmesna vrtilna_SKLOP1'!I2951,"")</f>
        <v>19.5</v>
      </c>
      <c r="I2951" s="20" t="str">
        <f>IF(I2950="Skupaj:","DDV (22%):",IF(I2950="DDV (22%):","Skupaj z DDV:",IF(AND('[1]Vmesna vrtilna_SKLOP1'!C2951&lt;&gt;"",'[1]Vmesna vrtilna_SKLOP1'!E2951=""),"Skupaj:","")))</f>
        <v/>
      </c>
      <c r="J2951" s="21">
        <f t="shared" si="93"/>
        <v>0</v>
      </c>
      <c r="K2951" s="21">
        <f>IF(I2951="Skupaj z DDV:",SUM(K2949,K2950),IF(I2951="DDV (22%):",K2950*0.22,IF(AND('[1]Vmesna vrtilna_SKLOP1'!C2951&lt;&gt;"",'[1]Vmesna vrtilna_SKLOP1'!D2951=""),'[1]Vmesna vrtilna_SKLOP1'!J2951,IF(F2951&lt;&gt;"",IF('[1]Vmesna vrtilna_SKLOP1'!J2951&lt;&gt;"",'[1]Vmesna vrtilna_SKLOP1'!J2951,""),""))))</f>
        <v>714</v>
      </c>
      <c r="L2951" s="22">
        <f>IF(I2950="Skupaj:","DDV (22%):",IF(I2950="DDV (22%):","Skupaj z DDV:",IF(AND('[1]Vmesna vrtilna_SKLOP1'!C2951&lt;&gt;"",'[1]Vmesna vrtilna_SKLOP1'!E2951=""),"Skupaj:",IF(AND('[1]Vmesna vrtilna_SKLOP1'!C2951&lt;&gt;"",'[1]Vmesna vrtilna_SKLOP1'!D2951=""),'[1]Vmesna vrtilna_SKLOP1'!J2951,IF(F2951&lt;&gt;"",IF('[1]Vmesna vrtilna_SKLOP1'!J2951&lt;&gt;"",'[1]Vmesna vrtilna_SKLOP1'!J2951,""),"")))))</f>
        <v>714</v>
      </c>
      <c r="M2951" s="22">
        <f t="shared" si="92"/>
        <v>0</v>
      </c>
      <c r="N2951" s="22" t="str">
        <f>IF(IFERROR(VLOOKUP(B2951,'[1]Vmesna vrtilna_SKLOP1'!B:J,7,0),"")=0,"",IFERROR(VLOOKUP(B2951,'[1]Vmesna vrtilna_SKLOP1'!B:J,7,0),""))</f>
        <v/>
      </c>
      <c r="O2951" s="22"/>
    </row>
    <row r="2952" spans="2:15" ht="15" customHeight="1" x14ac:dyDescent="0.3">
      <c r="B2952" s="15" t="str">
        <f>IF(AND('[1]Vmesna vrtilna_SKLOP1'!B2952&lt;&gt;"",'[1]Vmesna vrtilna_SKLOP1'!C2952&lt;&gt;""),IF('[1]Vmesna vrtilna_SKLOP1'!B2952&lt;&gt;"",'[1]Vmesna vrtilna_SKLOP1'!B2952,""),"")</f>
        <v/>
      </c>
      <c r="C2952" s="16" t="str">
        <f>IF(OR(C2951="Posebna oblika",C2951="Kulturno zaščiten objekt",C2951="Kulturno zaščiten objekt, Posebna oblika"),"Glej zavihek POSEBNI POGOJI",IF(SUM(N2951:Q2951)=1,"Posebna oblika",IF(SUM(N2951:Q2951)=10,"Kulturno zaščiten objekt",IF(SUM(N2951:Q2951)=11,"Kulturno zaščiten objekt, Posebna oblika",IF(AND('[1]Vmesna vrtilna_SKLOP1'!C2952&lt;&gt;"",'[1]Vmesna vrtilna_SKLOP1'!D2952&lt;&gt;""),IF('[1]Vmesna vrtilna_SKLOP1'!C2952&lt;&gt;"",'[1]Vmesna vrtilna_SKLOP1'!C2952,""),"")))))</f>
        <v/>
      </c>
      <c r="D2952" s="17" t="str">
        <f>IF(IFERROR(VLOOKUP(B2952,'[1]Vmesna vrtilna_SKLOP1'!B:J,6,0),"")=0,"",IFERROR(VLOOKUP(B2952,'[1]Vmesna vrtilna_SKLOP1'!B:J,6,0),""))</f>
        <v/>
      </c>
      <c r="E2952" s="16" t="str">
        <f>IF(IF('[1]Vmesna vrtilna_SKLOP1'!E2952&lt;&gt;"",'[1]Vmesna vrtilna_SKLOP1'!D2952,"")=0,"",IF('[1]Vmesna vrtilna_SKLOP1'!E2952&lt;&gt;"",'[1]Vmesna vrtilna_SKLOP1'!D2952,""))</f>
        <v/>
      </c>
      <c r="F2952" s="18" t="str">
        <f>IF('[1]Vmesna vrtilna_SKLOP1'!E2952&lt;&gt;"",'[1]Vmesna vrtilna_SKLOP1'!E2952,"")</f>
        <v>RAL montaža vrat z zidarskimi deli</v>
      </c>
      <c r="G2952" s="15" t="str">
        <f>IF('[1]Vmesna vrtilna_SKLOP1'!E2952&lt;&gt;"",'[1]Vmesna vrtilna_SKLOP1'!F2952,"")</f>
        <v>[m1]</v>
      </c>
      <c r="H2952" s="19">
        <f>IF('[1]Vmesna vrtilna_SKLOP1'!F2952&lt;&gt;"",'[1]Vmesna vrtilna_SKLOP1'!I2952,"")</f>
        <v>5.86</v>
      </c>
      <c r="I2952" s="20" t="str">
        <f>IF(I2951="Skupaj:","DDV (22%):",IF(I2951="DDV (22%):","Skupaj z DDV:",IF(AND('[1]Vmesna vrtilna_SKLOP1'!C2952&lt;&gt;"",'[1]Vmesna vrtilna_SKLOP1'!E2952=""),"Skupaj:","")))</f>
        <v/>
      </c>
      <c r="J2952" s="21">
        <f t="shared" si="93"/>
        <v>0</v>
      </c>
      <c r="K2952" s="21">
        <f>IF(I2952="Skupaj z DDV:",SUM(K2950,K2951),IF(I2952="DDV (22%):",K2951*0.22,IF(AND('[1]Vmesna vrtilna_SKLOP1'!C2952&lt;&gt;"",'[1]Vmesna vrtilna_SKLOP1'!D2952=""),'[1]Vmesna vrtilna_SKLOP1'!J2952,IF(F2952&lt;&gt;"",IF('[1]Vmesna vrtilna_SKLOP1'!J2952&lt;&gt;"",'[1]Vmesna vrtilna_SKLOP1'!J2952,""),""))))</f>
        <v>199.24</v>
      </c>
      <c r="L2952" s="22">
        <f>IF(I2951="Skupaj:","DDV (22%):",IF(I2951="DDV (22%):","Skupaj z DDV:",IF(AND('[1]Vmesna vrtilna_SKLOP1'!C2952&lt;&gt;"",'[1]Vmesna vrtilna_SKLOP1'!E2952=""),"Skupaj:",IF(AND('[1]Vmesna vrtilna_SKLOP1'!C2952&lt;&gt;"",'[1]Vmesna vrtilna_SKLOP1'!D2952=""),'[1]Vmesna vrtilna_SKLOP1'!J2952,IF(F2952&lt;&gt;"",IF('[1]Vmesna vrtilna_SKLOP1'!J2952&lt;&gt;"",'[1]Vmesna vrtilna_SKLOP1'!J2952,""),"")))))</f>
        <v>199.24</v>
      </c>
      <c r="M2952" s="22">
        <f t="shared" si="92"/>
        <v>0</v>
      </c>
      <c r="N2952" s="22" t="str">
        <f>IF(IFERROR(VLOOKUP(B2952,'[1]Vmesna vrtilna_SKLOP1'!B:J,7,0),"")=0,"",IFERROR(VLOOKUP(B2952,'[1]Vmesna vrtilna_SKLOP1'!B:J,7,0),""))</f>
        <v/>
      </c>
      <c r="O2952" s="22"/>
    </row>
    <row r="2953" spans="2:15" ht="15" customHeight="1" x14ac:dyDescent="0.3">
      <c r="B2953" s="15" t="str">
        <f>IF(AND('[1]Vmesna vrtilna_SKLOP1'!B2953&lt;&gt;"",'[1]Vmesna vrtilna_SKLOP1'!C2953&lt;&gt;""),IF('[1]Vmesna vrtilna_SKLOP1'!B2953&lt;&gt;"",'[1]Vmesna vrtilna_SKLOP1'!B2953,""),"")</f>
        <v/>
      </c>
      <c r="C2953" s="16" t="str">
        <f>IF(OR(C2952="Posebna oblika",C2952="Kulturno zaščiten objekt",C2952="Kulturno zaščiten objekt, Posebna oblika"),"Glej zavihek POSEBNI POGOJI",IF(SUM(N2952:Q2952)=1,"Posebna oblika",IF(SUM(N2952:Q2952)=10,"Kulturno zaščiten objekt",IF(SUM(N2952:Q2952)=11,"Kulturno zaščiten objekt, Posebna oblika",IF(AND('[1]Vmesna vrtilna_SKLOP1'!C2953&lt;&gt;"",'[1]Vmesna vrtilna_SKLOP1'!D2953&lt;&gt;""),IF('[1]Vmesna vrtilna_SKLOP1'!C2953&lt;&gt;"",'[1]Vmesna vrtilna_SKLOP1'!C2953,""),"")))))</f>
        <v/>
      </c>
      <c r="D2953" s="17" t="str">
        <f>IF(IFERROR(VLOOKUP(B2953,'[1]Vmesna vrtilna_SKLOP1'!B:J,6,0),"")=0,"",IFERROR(VLOOKUP(B2953,'[1]Vmesna vrtilna_SKLOP1'!B:J,6,0),""))</f>
        <v/>
      </c>
      <c r="E2953" s="16" t="str">
        <f>IF(IF('[1]Vmesna vrtilna_SKLOP1'!E2953&lt;&gt;"",'[1]Vmesna vrtilna_SKLOP1'!D2953,"")=0,"",IF('[1]Vmesna vrtilna_SKLOP1'!E2953&lt;&gt;"",'[1]Vmesna vrtilna_SKLOP1'!D2953,""))</f>
        <v/>
      </c>
      <c r="F2953" s="18" t="str">
        <f>IF('[1]Vmesna vrtilna_SKLOP1'!E2953&lt;&gt;"",'[1]Vmesna vrtilna_SKLOP1'!E2953,"")</f>
        <v>Montaža police</v>
      </c>
      <c r="G2953" s="15" t="str">
        <f>IF('[1]Vmesna vrtilna_SKLOP1'!E2953&lt;&gt;"",'[1]Vmesna vrtilna_SKLOP1'!F2953,"")</f>
        <v>[kos]</v>
      </c>
      <c r="H2953" s="19">
        <f>IF('[1]Vmesna vrtilna_SKLOP1'!F2953&lt;&gt;"",'[1]Vmesna vrtilna_SKLOP1'!I2953,"")</f>
        <v>4</v>
      </c>
      <c r="I2953" s="20" t="str">
        <f>IF(I2952="Skupaj:","DDV (22%):",IF(I2952="DDV (22%):","Skupaj z DDV:",IF(AND('[1]Vmesna vrtilna_SKLOP1'!C2953&lt;&gt;"",'[1]Vmesna vrtilna_SKLOP1'!E2953=""),"Skupaj:","")))</f>
        <v/>
      </c>
      <c r="J2953" s="21">
        <f t="shared" si="93"/>
        <v>0</v>
      </c>
      <c r="K2953" s="21">
        <f>IF(I2953="Skupaj z DDV:",SUM(K2951,K2952),IF(I2953="DDV (22%):",K2952*0.22,IF(AND('[1]Vmesna vrtilna_SKLOP1'!C2953&lt;&gt;"",'[1]Vmesna vrtilna_SKLOP1'!D2953=""),'[1]Vmesna vrtilna_SKLOP1'!J2953,IF(F2953&lt;&gt;"",IF('[1]Vmesna vrtilna_SKLOP1'!J2953&lt;&gt;"",'[1]Vmesna vrtilna_SKLOP1'!J2953,""),""))))</f>
        <v>63.8</v>
      </c>
      <c r="L2953" s="22">
        <f>IF(I2952="Skupaj:","DDV (22%):",IF(I2952="DDV (22%):","Skupaj z DDV:",IF(AND('[1]Vmesna vrtilna_SKLOP1'!C2953&lt;&gt;"",'[1]Vmesna vrtilna_SKLOP1'!E2953=""),"Skupaj:",IF(AND('[1]Vmesna vrtilna_SKLOP1'!C2953&lt;&gt;"",'[1]Vmesna vrtilna_SKLOP1'!D2953=""),'[1]Vmesna vrtilna_SKLOP1'!J2953,IF(F2953&lt;&gt;"",IF('[1]Vmesna vrtilna_SKLOP1'!J2953&lt;&gt;"",'[1]Vmesna vrtilna_SKLOP1'!J2953,""),"")))))</f>
        <v>63.8</v>
      </c>
      <c r="M2953" s="22">
        <f t="shared" si="92"/>
        <v>0</v>
      </c>
      <c r="N2953" s="22" t="str">
        <f>IF(IFERROR(VLOOKUP(B2953,'[1]Vmesna vrtilna_SKLOP1'!B:J,7,0),"")=0,"",IFERROR(VLOOKUP(B2953,'[1]Vmesna vrtilna_SKLOP1'!B:J,7,0),""))</f>
        <v/>
      </c>
      <c r="O2953" s="22"/>
    </row>
    <row r="2954" spans="2:15" ht="15" customHeight="1" x14ac:dyDescent="0.3">
      <c r="B2954" s="15" t="str">
        <f>IF(AND('[1]Vmesna vrtilna_SKLOP1'!B2954&lt;&gt;"",'[1]Vmesna vrtilna_SKLOP1'!C2954&lt;&gt;""),IF('[1]Vmesna vrtilna_SKLOP1'!B2954&lt;&gt;"",'[1]Vmesna vrtilna_SKLOP1'!B2954,""),"")</f>
        <v/>
      </c>
      <c r="C2954" s="16" t="str">
        <f>IF(OR(C2953="Posebna oblika",C2953="Kulturno zaščiten objekt",C2953="Kulturno zaščiten objekt, Posebna oblika"),"Glej zavihek POSEBNI POGOJI",IF(SUM(N2953:Q2953)=1,"Posebna oblika",IF(SUM(N2953:Q2953)=10,"Kulturno zaščiten objekt",IF(SUM(N2953:Q2953)=11,"Kulturno zaščiten objekt, Posebna oblika",IF(AND('[1]Vmesna vrtilna_SKLOP1'!C2954&lt;&gt;"",'[1]Vmesna vrtilna_SKLOP1'!D2954&lt;&gt;""),IF('[1]Vmesna vrtilna_SKLOP1'!C2954&lt;&gt;"",'[1]Vmesna vrtilna_SKLOP1'!C2954,""),"")))))</f>
        <v/>
      </c>
      <c r="D2954" s="17" t="str">
        <f>IF(IFERROR(VLOOKUP(B2954,'[1]Vmesna vrtilna_SKLOP1'!B:J,6,0),"")=0,"",IFERROR(VLOOKUP(B2954,'[1]Vmesna vrtilna_SKLOP1'!B:J,6,0),""))</f>
        <v/>
      </c>
      <c r="E2954" s="16" t="str">
        <f>IF(IF('[1]Vmesna vrtilna_SKLOP1'!E2954&lt;&gt;"",'[1]Vmesna vrtilna_SKLOP1'!D2954,"")=0,"",IF('[1]Vmesna vrtilna_SKLOP1'!E2954&lt;&gt;"",'[1]Vmesna vrtilna_SKLOP1'!D2954,""))</f>
        <v/>
      </c>
      <c r="F2954" s="18" t="str">
        <f>IF('[1]Vmesna vrtilna_SKLOP1'!E2954&lt;&gt;"",'[1]Vmesna vrtilna_SKLOP1'!E2954,"")</f>
        <v/>
      </c>
      <c r="G2954" s="15" t="str">
        <f>IF('[1]Vmesna vrtilna_SKLOP1'!E2954&lt;&gt;"",'[1]Vmesna vrtilna_SKLOP1'!F2954,"")</f>
        <v/>
      </c>
      <c r="H2954" s="19" t="str">
        <f>IF('[1]Vmesna vrtilna_SKLOP1'!F2954&lt;&gt;"",'[1]Vmesna vrtilna_SKLOP1'!I2954,"")</f>
        <v/>
      </c>
      <c r="I2954" s="20" t="str">
        <f>IF(I2953="Skupaj:","DDV (22%):",IF(I2953="DDV (22%):","Skupaj z DDV:",IF(AND('[1]Vmesna vrtilna_SKLOP1'!C2954&lt;&gt;"",'[1]Vmesna vrtilna_SKLOP1'!E2954=""),"Skupaj:","")))</f>
        <v/>
      </c>
      <c r="J2954" s="21" t="str">
        <f t="shared" si="93"/>
        <v/>
      </c>
      <c r="K2954" s="21" t="str">
        <f>IF(I2954="Skupaj z DDV:",SUM(K2952,K2953),IF(I2954="DDV (22%):",K2953*0.22,IF(AND('[1]Vmesna vrtilna_SKLOP1'!C2954&lt;&gt;"",'[1]Vmesna vrtilna_SKLOP1'!D2954=""),'[1]Vmesna vrtilna_SKLOP1'!J2954,IF(F2954&lt;&gt;"",IF('[1]Vmesna vrtilna_SKLOP1'!J2954&lt;&gt;"",'[1]Vmesna vrtilna_SKLOP1'!J2954,""),""))))</f>
        <v/>
      </c>
      <c r="L2954" s="22" t="str">
        <f>IF(I2953="Skupaj:","DDV (22%):",IF(I2953="DDV (22%):","Skupaj z DDV:",IF(AND('[1]Vmesna vrtilna_SKLOP1'!C2954&lt;&gt;"",'[1]Vmesna vrtilna_SKLOP1'!E2954=""),"Skupaj:",IF(AND('[1]Vmesna vrtilna_SKLOP1'!C2954&lt;&gt;"",'[1]Vmesna vrtilna_SKLOP1'!D2954=""),'[1]Vmesna vrtilna_SKLOP1'!J2954,IF(F2954&lt;&gt;"",IF('[1]Vmesna vrtilna_SKLOP1'!J2954&lt;&gt;"",'[1]Vmesna vrtilna_SKLOP1'!J2954,""),"")))))</f>
        <v/>
      </c>
      <c r="M2954" s="22">
        <f t="shared" si="92"/>
        <v>0</v>
      </c>
      <c r="N2954" s="22" t="str">
        <f>IF(IFERROR(VLOOKUP(B2954,'[1]Vmesna vrtilna_SKLOP1'!B:J,7,0),"")=0,"",IFERROR(VLOOKUP(B2954,'[1]Vmesna vrtilna_SKLOP1'!B:J,7,0),""))</f>
        <v/>
      </c>
      <c r="O2954" s="22"/>
    </row>
    <row r="2955" spans="2:15" ht="15" customHeight="1" x14ac:dyDescent="0.3">
      <c r="B2955" s="15" t="str">
        <f>IF(AND('[1]Vmesna vrtilna_SKLOP1'!B2955&lt;&gt;"",'[1]Vmesna vrtilna_SKLOP1'!C2955&lt;&gt;""),IF('[1]Vmesna vrtilna_SKLOP1'!B2955&lt;&gt;"",'[1]Vmesna vrtilna_SKLOP1'!B2955,""),"")</f>
        <v/>
      </c>
      <c r="C2955" s="16" t="str">
        <f>IF(OR(C2954="Posebna oblika",C2954="Kulturno zaščiten objekt",C2954="Kulturno zaščiten objekt, Posebna oblika"),"Glej zavihek POSEBNI POGOJI",IF(SUM(N2954:Q2954)=1,"Posebna oblika",IF(SUM(N2954:Q2954)=10,"Kulturno zaščiten objekt",IF(SUM(N2954:Q2954)=11,"Kulturno zaščiten objekt, Posebna oblika",IF(AND('[1]Vmesna vrtilna_SKLOP1'!C2955&lt;&gt;"",'[1]Vmesna vrtilna_SKLOP1'!D2955&lt;&gt;""),IF('[1]Vmesna vrtilna_SKLOP1'!C2955&lt;&gt;"",'[1]Vmesna vrtilna_SKLOP1'!C2955,""),"")))))</f>
        <v/>
      </c>
      <c r="D2955" s="17" t="str">
        <f>IF(IFERROR(VLOOKUP(B2955,'[1]Vmesna vrtilna_SKLOP1'!B:J,6,0),"")=0,"",IFERROR(VLOOKUP(B2955,'[1]Vmesna vrtilna_SKLOP1'!B:J,6,0),""))</f>
        <v/>
      </c>
      <c r="E2955" s="16" t="str">
        <f>IF(IF('[1]Vmesna vrtilna_SKLOP1'!E2955&lt;&gt;"",'[1]Vmesna vrtilna_SKLOP1'!D2955,"")=0,"",IF('[1]Vmesna vrtilna_SKLOP1'!E2955&lt;&gt;"",'[1]Vmesna vrtilna_SKLOP1'!D2955,""))</f>
        <v>Odvoz na deponijo</v>
      </c>
      <c r="F2955" s="18" t="str">
        <f>IF('[1]Vmesna vrtilna_SKLOP1'!E2955&lt;&gt;"",'[1]Vmesna vrtilna_SKLOP1'!E2955,"")</f>
        <v>Odvoz na deponijo</v>
      </c>
      <c r="G2955" s="15" t="str">
        <f>IF('[1]Vmesna vrtilna_SKLOP1'!E2955&lt;&gt;"",'[1]Vmesna vrtilna_SKLOP1'!F2955,"")</f>
        <v>[m1]</v>
      </c>
      <c r="H2955" s="19">
        <f>IF('[1]Vmesna vrtilna_SKLOP1'!F2955&lt;&gt;"",'[1]Vmesna vrtilna_SKLOP1'!I2955,"")</f>
        <v>29.62</v>
      </c>
      <c r="I2955" s="20" t="str">
        <f>IF(I2954="Skupaj:","DDV (22%):",IF(I2954="DDV (22%):","Skupaj z DDV:",IF(AND('[1]Vmesna vrtilna_SKLOP1'!C2955&lt;&gt;"",'[1]Vmesna vrtilna_SKLOP1'!E2955=""),"Skupaj:","")))</f>
        <v/>
      </c>
      <c r="J2955" s="21">
        <f t="shared" si="93"/>
        <v>0</v>
      </c>
      <c r="K2955" s="21">
        <f>IF(I2955="Skupaj z DDV:",SUM(K2953,K2954),IF(I2955="DDV (22%):",K2954*0.22,IF(AND('[1]Vmesna vrtilna_SKLOP1'!C2955&lt;&gt;"",'[1]Vmesna vrtilna_SKLOP1'!D2955=""),'[1]Vmesna vrtilna_SKLOP1'!J2955,IF(F2955&lt;&gt;"",IF('[1]Vmesna vrtilna_SKLOP1'!J2955&lt;&gt;"",'[1]Vmesna vrtilna_SKLOP1'!J2955,""),""))))</f>
        <v>88.86</v>
      </c>
      <c r="L2955" s="22">
        <f>IF(I2954="Skupaj:","DDV (22%):",IF(I2954="DDV (22%):","Skupaj z DDV:",IF(AND('[1]Vmesna vrtilna_SKLOP1'!C2955&lt;&gt;"",'[1]Vmesna vrtilna_SKLOP1'!E2955=""),"Skupaj:",IF(AND('[1]Vmesna vrtilna_SKLOP1'!C2955&lt;&gt;"",'[1]Vmesna vrtilna_SKLOP1'!D2955=""),'[1]Vmesna vrtilna_SKLOP1'!J2955,IF(F2955&lt;&gt;"",IF('[1]Vmesna vrtilna_SKLOP1'!J2955&lt;&gt;"",'[1]Vmesna vrtilna_SKLOP1'!J2955,""),"")))))</f>
        <v>88.86</v>
      </c>
      <c r="M2955" s="22">
        <f t="shared" si="92"/>
        <v>0</v>
      </c>
      <c r="N2955" s="22" t="str">
        <f>IF(IFERROR(VLOOKUP(B2955,'[1]Vmesna vrtilna_SKLOP1'!B:J,7,0),"")=0,"",IFERROR(VLOOKUP(B2955,'[1]Vmesna vrtilna_SKLOP1'!B:J,7,0),""))</f>
        <v/>
      </c>
      <c r="O2955" s="22"/>
    </row>
    <row r="2956" spans="2:15" ht="15" customHeight="1" x14ac:dyDescent="0.3">
      <c r="B2956" s="15" t="str">
        <f>IF(AND('[1]Vmesna vrtilna_SKLOP1'!B2956&lt;&gt;"",'[1]Vmesna vrtilna_SKLOP1'!C2956&lt;&gt;""),IF('[1]Vmesna vrtilna_SKLOP1'!B2956&lt;&gt;"",'[1]Vmesna vrtilna_SKLOP1'!B2956,""),"")</f>
        <v/>
      </c>
      <c r="C2956" s="16" t="str">
        <f>IF(OR(C2955="Posebna oblika",C2955="Kulturno zaščiten objekt",C2955="Kulturno zaščiten objekt, Posebna oblika"),"Glej zavihek POSEBNI POGOJI",IF(SUM(N2955:Q2955)=1,"Posebna oblika",IF(SUM(N2955:Q2955)=10,"Kulturno zaščiten objekt",IF(SUM(N2955:Q2955)=11,"Kulturno zaščiten objekt, Posebna oblika",IF(AND('[1]Vmesna vrtilna_SKLOP1'!C2956&lt;&gt;"",'[1]Vmesna vrtilna_SKLOP1'!D2956&lt;&gt;""),IF('[1]Vmesna vrtilna_SKLOP1'!C2956&lt;&gt;"",'[1]Vmesna vrtilna_SKLOP1'!C2956,""),"")))))</f>
        <v/>
      </c>
      <c r="D2956" s="17" t="str">
        <f>IF(IFERROR(VLOOKUP(B2956,'[1]Vmesna vrtilna_SKLOP1'!B:J,6,0),"")=0,"",IFERROR(VLOOKUP(B2956,'[1]Vmesna vrtilna_SKLOP1'!B:J,6,0),""))</f>
        <v/>
      </c>
      <c r="E2956" s="16" t="str">
        <f>IF(IF('[1]Vmesna vrtilna_SKLOP1'!E2956&lt;&gt;"",'[1]Vmesna vrtilna_SKLOP1'!D2956,"")=0,"",IF('[1]Vmesna vrtilna_SKLOP1'!E2956&lt;&gt;"",'[1]Vmesna vrtilna_SKLOP1'!D2956,""))</f>
        <v/>
      </c>
      <c r="F2956" s="18" t="str">
        <f>IF('[1]Vmesna vrtilna_SKLOP1'!E2956&lt;&gt;"",'[1]Vmesna vrtilna_SKLOP1'!E2956,"")</f>
        <v/>
      </c>
      <c r="G2956" s="15" t="str">
        <f>IF('[1]Vmesna vrtilna_SKLOP1'!E2956&lt;&gt;"",'[1]Vmesna vrtilna_SKLOP1'!F2956,"")</f>
        <v/>
      </c>
      <c r="H2956" s="19" t="str">
        <f>IF('[1]Vmesna vrtilna_SKLOP1'!F2956&lt;&gt;"",'[1]Vmesna vrtilna_SKLOP1'!I2956,"")</f>
        <v/>
      </c>
      <c r="I2956" s="20" t="str">
        <f>IF(I2955="Skupaj:","DDV (22%):",IF(I2955="DDV (22%):","Skupaj z DDV:",IF(AND('[1]Vmesna vrtilna_SKLOP1'!C2956&lt;&gt;"",'[1]Vmesna vrtilna_SKLOP1'!E2956=""),"Skupaj:","")))</f>
        <v/>
      </c>
      <c r="J2956" s="21" t="str">
        <f t="shared" si="93"/>
        <v/>
      </c>
      <c r="K2956" s="21" t="str">
        <f>IF(I2956="Skupaj z DDV:",SUM(K2954,K2955),IF(I2956="DDV (22%):",K2955*0.22,IF(AND('[1]Vmesna vrtilna_SKLOP1'!C2956&lt;&gt;"",'[1]Vmesna vrtilna_SKLOP1'!D2956=""),'[1]Vmesna vrtilna_SKLOP1'!J2956,IF(F2956&lt;&gt;"",IF('[1]Vmesna vrtilna_SKLOP1'!J2956&lt;&gt;"",'[1]Vmesna vrtilna_SKLOP1'!J2956,""),""))))</f>
        <v/>
      </c>
      <c r="L2956" s="22" t="str">
        <f>IF(I2955="Skupaj:","DDV (22%):",IF(I2955="DDV (22%):","Skupaj z DDV:",IF(AND('[1]Vmesna vrtilna_SKLOP1'!C2956&lt;&gt;"",'[1]Vmesna vrtilna_SKLOP1'!E2956=""),"Skupaj:",IF(AND('[1]Vmesna vrtilna_SKLOP1'!C2956&lt;&gt;"",'[1]Vmesna vrtilna_SKLOP1'!D2956=""),'[1]Vmesna vrtilna_SKLOP1'!J2956,IF(F2956&lt;&gt;"",IF('[1]Vmesna vrtilna_SKLOP1'!J2956&lt;&gt;"",'[1]Vmesna vrtilna_SKLOP1'!J2956,""),"")))))</f>
        <v/>
      </c>
      <c r="M2956" s="22">
        <f t="shared" si="92"/>
        <v>0</v>
      </c>
      <c r="N2956" s="22" t="str">
        <f>IF(IFERROR(VLOOKUP(B2956,'[1]Vmesna vrtilna_SKLOP1'!B:J,7,0),"")=0,"",IFERROR(VLOOKUP(B2956,'[1]Vmesna vrtilna_SKLOP1'!B:J,7,0),""))</f>
        <v/>
      </c>
      <c r="O2956" s="22"/>
    </row>
    <row r="2957" spans="2:15" ht="15" customHeight="1" x14ac:dyDescent="0.3">
      <c r="B2957" s="15" t="str">
        <f>IF(AND('[1]Vmesna vrtilna_SKLOP1'!B2957&lt;&gt;"",'[1]Vmesna vrtilna_SKLOP1'!C2957&lt;&gt;""),IF('[1]Vmesna vrtilna_SKLOP1'!B2957&lt;&gt;"",'[1]Vmesna vrtilna_SKLOP1'!B2957,""),"")</f>
        <v/>
      </c>
      <c r="C2957" s="16" t="str">
        <f>IF(OR(C2956="Posebna oblika",C2956="Kulturno zaščiten objekt",C2956="Kulturno zaščiten objekt, Posebna oblika"),"Glej zavihek POSEBNI POGOJI",IF(SUM(N2956:Q2956)=1,"Posebna oblika",IF(SUM(N2956:Q2956)=10,"Kulturno zaščiten objekt",IF(SUM(N2956:Q2956)=11,"Kulturno zaščiten objekt, Posebna oblika",IF(AND('[1]Vmesna vrtilna_SKLOP1'!C2957&lt;&gt;"",'[1]Vmesna vrtilna_SKLOP1'!D2957&lt;&gt;""),IF('[1]Vmesna vrtilna_SKLOP1'!C2957&lt;&gt;"",'[1]Vmesna vrtilna_SKLOP1'!C2957,""),"")))))</f>
        <v/>
      </c>
      <c r="D2957" s="17" t="str">
        <f>IF(IFERROR(VLOOKUP(B2957,'[1]Vmesna vrtilna_SKLOP1'!B:J,6,0),"")=0,"",IFERROR(VLOOKUP(B2957,'[1]Vmesna vrtilna_SKLOP1'!B:J,6,0),""))</f>
        <v/>
      </c>
      <c r="E2957" s="16" t="str">
        <f>IF(IF('[1]Vmesna vrtilna_SKLOP1'!E2957&lt;&gt;"",'[1]Vmesna vrtilna_SKLOP1'!D2957,"")=0,"",IF('[1]Vmesna vrtilna_SKLOP1'!E2957&lt;&gt;"",'[1]Vmesna vrtilna_SKLOP1'!D2957,""))</f>
        <v>Obdelava širokih špalet</v>
      </c>
      <c r="F2957" s="18" t="str">
        <f>IF('[1]Vmesna vrtilna_SKLOP1'!E2957&lt;&gt;"",'[1]Vmesna vrtilna_SKLOP1'!E2957,"")</f>
        <v>Zidarska obdelava špalet</v>
      </c>
      <c r="G2957" s="15" t="str">
        <f>IF('[1]Vmesna vrtilna_SKLOP1'!E2957&lt;&gt;"",'[1]Vmesna vrtilna_SKLOP1'!F2957,"")</f>
        <v>[m1]</v>
      </c>
      <c r="H2957" s="19">
        <f>IF('[1]Vmesna vrtilna_SKLOP1'!F2957&lt;&gt;"",'[1]Vmesna vrtilna_SKLOP1'!I2957,"")</f>
        <v>15.2</v>
      </c>
      <c r="I2957" s="20" t="str">
        <f>IF(I2956="Skupaj:","DDV (22%):",IF(I2956="DDV (22%):","Skupaj z DDV:",IF(AND('[1]Vmesna vrtilna_SKLOP1'!C2957&lt;&gt;"",'[1]Vmesna vrtilna_SKLOP1'!E2957=""),"Skupaj:","")))</f>
        <v/>
      </c>
      <c r="J2957" s="21">
        <f t="shared" si="93"/>
        <v>0</v>
      </c>
      <c r="K2957" s="21">
        <f>IF(I2957="Skupaj z DDV:",SUM(K2955,K2956),IF(I2957="DDV (22%):",K2956*0.22,IF(AND('[1]Vmesna vrtilna_SKLOP1'!C2957&lt;&gt;"",'[1]Vmesna vrtilna_SKLOP1'!D2957=""),'[1]Vmesna vrtilna_SKLOP1'!J2957,IF(F2957&lt;&gt;"",IF('[1]Vmesna vrtilna_SKLOP1'!J2957&lt;&gt;"",'[1]Vmesna vrtilna_SKLOP1'!J2957,""),""))))</f>
        <v>740.5</v>
      </c>
      <c r="L2957" s="22">
        <f>IF(I2956="Skupaj:","DDV (22%):",IF(I2956="DDV (22%):","Skupaj z DDV:",IF(AND('[1]Vmesna vrtilna_SKLOP1'!C2957&lt;&gt;"",'[1]Vmesna vrtilna_SKLOP1'!E2957=""),"Skupaj:",IF(AND('[1]Vmesna vrtilna_SKLOP1'!C2957&lt;&gt;"",'[1]Vmesna vrtilna_SKLOP1'!D2957=""),'[1]Vmesna vrtilna_SKLOP1'!J2957,IF(F2957&lt;&gt;"",IF('[1]Vmesna vrtilna_SKLOP1'!J2957&lt;&gt;"",'[1]Vmesna vrtilna_SKLOP1'!J2957,""),"")))))</f>
        <v>740.5</v>
      </c>
      <c r="M2957" s="22">
        <f t="shared" si="92"/>
        <v>0</v>
      </c>
      <c r="N2957" s="22" t="str">
        <f>IF(IFERROR(VLOOKUP(B2957,'[1]Vmesna vrtilna_SKLOP1'!B:J,7,0),"")=0,"",IFERROR(VLOOKUP(B2957,'[1]Vmesna vrtilna_SKLOP1'!B:J,7,0),""))</f>
        <v/>
      </c>
      <c r="O2957" s="22"/>
    </row>
    <row r="2958" spans="2:15" ht="15" customHeight="1" x14ac:dyDescent="0.3">
      <c r="B2958" s="15" t="str">
        <f>IF(AND('[1]Vmesna vrtilna_SKLOP1'!B2958&lt;&gt;"",'[1]Vmesna vrtilna_SKLOP1'!C2958&lt;&gt;""),IF('[1]Vmesna vrtilna_SKLOP1'!B2958&lt;&gt;"",'[1]Vmesna vrtilna_SKLOP1'!B2958,""),"")</f>
        <v/>
      </c>
      <c r="C2958" s="16" t="str">
        <f>IF(OR(C2957="Posebna oblika",C2957="Kulturno zaščiten objekt",C2957="Kulturno zaščiten objekt, Posebna oblika"),"Glej zavihek POSEBNI POGOJI",IF(SUM(N2957:Q2957)=1,"Posebna oblika",IF(SUM(N2957:Q2957)=10,"Kulturno zaščiten objekt",IF(SUM(N2957:Q2957)=11,"Kulturno zaščiten objekt, Posebna oblika",IF(AND('[1]Vmesna vrtilna_SKLOP1'!C2958&lt;&gt;"",'[1]Vmesna vrtilna_SKLOP1'!D2958&lt;&gt;""),IF('[1]Vmesna vrtilna_SKLOP1'!C2958&lt;&gt;"",'[1]Vmesna vrtilna_SKLOP1'!C2958,""),"")))))</f>
        <v/>
      </c>
      <c r="D2958" s="17" t="str">
        <f>IF(IFERROR(VLOOKUP(B2958,'[1]Vmesna vrtilna_SKLOP1'!B:J,6,0),"")=0,"",IFERROR(VLOOKUP(B2958,'[1]Vmesna vrtilna_SKLOP1'!B:J,6,0),""))</f>
        <v/>
      </c>
      <c r="E2958" s="16" t="str">
        <f>IF(IF('[1]Vmesna vrtilna_SKLOP1'!E2958&lt;&gt;"",'[1]Vmesna vrtilna_SKLOP1'!D2958,"")=0,"",IF('[1]Vmesna vrtilna_SKLOP1'!E2958&lt;&gt;"",'[1]Vmesna vrtilna_SKLOP1'!D2958,""))</f>
        <v/>
      </c>
      <c r="F2958" s="18" t="str">
        <f>IF('[1]Vmesna vrtilna_SKLOP1'!E2958&lt;&gt;"",'[1]Vmesna vrtilna_SKLOP1'!E2958,"")</f>
        <v/>
      </c>
      <c r="G2958" s="15" t="str">
        <f>IF('[1]Vmesna vrtilna_SKLOP1'!E2958&lt;&gt;"",'[1]Vmesna vrtilna_SKLOP1'!F2958,"")</f>
        <v/>
      </c>
      <c r="H2958" s="19" t="str">
        <f>IF('[1]Vmesna vrtilna_SKLOP1'!F2958&lt;&gt;"",'[1]Vmesna vrtilna_SKLOP1'!I2958,"")</f>
        <v/>
      </c>
      <c r="I2958" s="20" t="str">
        <f>IF(I2957="Skupaj:","DDV (22%):",IF(I2957="DDV (22%):","Skupaj z DDV:",IF(AND('[1]Vmesna vrtilna_SKLOP1'!C2958&lt;&gt;"",'[1]Vmesna vrtilna_SKLOP1'!E2958=""),"Skupaj:","")))</f>
        <v/>
      </c>
      <c r="J2958" s="21" t="str">
        <f t="shared" si="93"/>
        <v/>
      </c>
      <c r="K2958" s="21" t="str">
        <f>IF(I2958="Skupaj z DDV:",SUM(K2956,K2957),IF(I2958="DDV (22%):",K2957*0.22,IF(AND('[1]Vmesna vrtilna_SKLOP1'!C2958&lt;&gt;"",'[1]Vmesna vrtilna_SKLOP1'!D2958=""),'[1]Vmesna vrtilna_SKLOP1'!J2958,IF(F2958&lt;&gt;"",IF('[1]Vmesna vrtilna_SKLOP1'!J2958&lt;&gt;"",'[1]Vmesna vrtilna_SKLOP1'!J2958,""),""))))</f>
        <v/>
      </c>
      <c r="L2958" s="22" t="str">
        <f>IF(I2957="Skupaj:","DDV (22%):",IF(I2957="DDV (22%):","Skupaj z DDV:",IF(AND('[1]Vmesna vrtilna_SKLOP1'!C2958&lt;&gt;"",'[1]Vmesna vrtilna_SKLOP1'!E2958=""),"Skupaj:",IF(AND('[1]Vmesna vrtilna_SKLOP1'!C2958&lt;&gt;"",'[1]Vmesna vrtilna_SKLOP1'!D2958=""),'[1]Vmesna vrtilna_SKLOP1'!J2958,IF(F2958&lt;&gt;"",IF('[1]Vmesna vrtilna_SKLOP1'!J2958&lt;&gt;"",'[1]Vmesna vrtilna_SKLOP1'!J2958,""),"")))))</f>
        <v/>
      </c>
      <c r="M2958" s="22">
        <f t="shared" si="92"/>
        <v>0</v>
      </c>
      <c r="N2958" s="22" t="str">
        <f>IF(IFERROR(VLOOKUP(B2958,'[1]Vmesna vrtilna_SKLOP1'!B:J,7,0),"")=0,"",IFERROR(VLOOKUP(B2958,'[1]Vmesna vrtilna_SKLOP1'!B:J,7,0),""))</f>
        <v/>
      </c>
      <c r="O2958" s="22"/>
    </row>
    <row r="2959" spans="2:15" ht="15" customHeight="1" x14ac:dyDescent="0.3">
      <c r="B2959" s="15" t="str">
        <f>IF(AND('[1]Vmesna vrtilna_SKLOP1'!B2959&lt;&gt;"",'[1]Vmesna vrtilna_SKLOP1'!C2959&lt;&gt;""),IF('[1]Vmesna vrtilna_SKLOP1'!B2959&lt;&gt;"",'[1]Vmesna vrtilna_SKLOP1'!B2959,""),"")</f>
        <v/>
      </c>
      <c r="C2959" s="16" t="str">
        <f>IF(OR(C2958="Posebna oblika",C2958="Kulturno zaščiten objekt",C2958="Kulturno zaščiten objekt, Posebna oblika"),"Glej zavihek POSEBNI POGOJI",IF(SUM(N2958:Q2958)=1,"Posebna oblika",IF(SUM(N2958:Q2958)=10,"Kulturno zaščiten objekt",IF(SUM(N2958:Q2958)=11,"Kulturno zaščiten objekt, Posebna oblika",IF(AND('[1]Vmesna vrtilna_SKLOP1'!C2959&lt;&gt;"",'[1]Vmesna vrtilna_SKLOP1'!D2959&lt;&gt;""),IF('[1]Vmesna vrtilna_SKLOP1'!C2959&lt;&gt;"",'[1]Vmesna vrtilna_SKLOP1'!C2959,""),"")))))</f>
        <v/>
      </c>
      <c r="D2959" s="17" t="str">
        <f>IF(IFERROR(VLOOKUP(B2959,'[1]Vmesna vrtilna_SKLOP1'!B:J,6,0),"")=0,"",IFERROR(VLOOKUP(B2959,'[1]Vmesna vrtilna_SKLOP1'!B:J,6,0),""))</f>
        <v/>
      </c>
      <c r="E2959" s="16" t="str">
        <f>IF(IF('[1]Vmesna vrtilna_SKLOP1'!E2959&lt;&gt;"",'[1]Vmesna vrtilna_SKLOP1'!D2959,"")=0,"",IF('[1]Vmesna vrtilna_SKLOP1'!E2959&lt;&gt;"",'[1]Vmesna vrtilna_SKLOP1'!D2959,""))</f>
        <v>Slikopleskarska dela</v>
      </c>
      <c r="F2959" s="18" t="str">
        <f>IF('[1]Vmesna vrtilna_SKLOP1'!E2959&lt;&gt;"",'[1]Vmesna vrtilna_SKLOP1'!E2959,"")</f>
        <v>Slikopleskarska dela na špaletah</v>
      </c>
      <c r="G2959" s="15" t="str">
        <f>IF('[1]Vmesna vrtilna_SKLOP1'!E2959&lt;&gt;"",'[1]Vmesna vrtilna_SKLOP1'!F2959,"")</f>
        <v>[m1]</v>
      </c>
      <c r="H2959" s="19">
        <f>IF('[1]Vmesna vrtilna_SKLOP1'!F2959&lt;&gt;"",'[1]Vmesna vrtilna_SKLOP1'!I2959,"")</f>
        <v>15.200000000000003</v>
      </c>
      <c r="I2959" s="20" t="str">
        <f>IF(I2958="Skupaj:","DDV (22%):",IF(I2958="DDV (22%):","Skupaj z DDV:",IF(AND('[1]Vmesna vrtilna_SKLOP1'!C2959&lt;&gt;"",'[1]Vmesna vrtilna_SKLOP1'!E2959=""),"Skupaj:","")))</f>
        <v/>
      </c>
      <c r="J2959" s="21">
        <f t="shared" si="93"/>
        <v>0</v>
      </c>
      <c r="K2959" s="21">
        <f>IF(I2959="Skupaj z DDV:",SUM(K2957,K2958),IF(I2959="DDV (22%):",K2958*0.22,IF(AND('[1]Vmesna vrtilna_SKLOP1'!C2959&lt;&gt;"",'[1]Vmesna vrtilna_SKLOP1'!D2959=""),'[1]Vmesna vrtilna_SKLOP1'!J2959,IF(F2959&lt;&gt;"",IF('[1]Vmesna vrtilna_SKLOP1'!J2959&lt;&gt;"",'[1]Vmesna vrtilna_SKLOP1'!J2959,""),""))))</f>
        <v>236.96</v>
      </c>
      <c r="L2959" s="22">
        <f>IF(I2958="Skupaj:","DDV (22%):",IF(I2958="DDV (22%):","Skupaj z DDV:",IF(AND('[1]Vmesna vrtilna_SKLOP1'!C2959&lt;&gt;"",'[1]Vmesna vrtilna_SKLOP1'!E2959=""),"Skupaj:",IF(AND('[1]Vmesna vrtilna_SKLOP1'!C2959&lt;&gt;"",'[1]Vmesna vrtilna_SKLOP1'!D2959=""),'[1]Vmesna vrtilna_SKLOP1'!J2959,IF(F2959&lt;&gt;"",IF('[1]Vmesna vrtilna_SKLOP1'!J2959&lt;&gt;"",'[1]Vmesna vrtilna_SKLOP1'!J2959,""),"")))))</f>
        <v>236.96</v>
      </c>
      <c r="M2959" s="22">
        <f t="shared" si="92"/>
        <v>0</v>
      </c>
      <c r="N2959" s="22" t="str">
        <f>IF(IFERROR(VLOOKUP(B2959,'[1]Vmesna vrtilna_SKLOP1'!B:J,7,0),"")=0,"",IFERROR(VLOOKUP(B2959,'[1]Vmesna vrtilna_SKLOP1'!B:J,7,0),""))</f>
        <v/>
      </c>
      <c r="O2959" s="22"/>
    </row>
    <row r="2960" spans="2:15" ht="15" customHeight="1" x14ac:dyDescent="0.3">
      <c r="B2960" s="15" t="str">
        <f>IF(AND('[1]Vmesna vrtilna_SKLOP1'!B2960&lt;&gt;"",'[1]Vmesna vrtilna_SKLOP1'!C2960&lt;&gt;""),IF('[1]Vmesna vrtilna_SKLOP1'!B2960&lt;&gt;"",'[1]Vmesna vrtilna_SKLOP1'!B2960,""),"")</f>
        <v/>
      </c>
      <c r="C2960" s="16" t="str">
        <f>IF(OR(C2959="Posebna oblika",C2959="Kulturno zaščiten objekt",C2959="Kulturno zaščiten objekt, Posebna oblika"),"Glej zavihek POSEBNI POGOJI",IF(SUM(N2959:Q2959)=1,"Posebna oblika",IF(SUM(N2959:Q2959)=10,"Kulturno zaščiten objekt",IF(SUM(N2959:Q2959)=11,"Kulturno zaščiten objekt, Posebna oblika",IF(AND('[1]Vmesna vrtilna_SKLOP1'!C2960&lt;&gt;"",'[1]Vmesna vrtilna_SKLOP1'!D2960&lt;&gt;""),IF('[1]Vmesna vrtilna_SKLOP1'!C2960&lt;&gt;"",'[1]Vmesna vrtilna_SKLOP1'!C2960,""),"")))))</f>
        <v/>
      </c>
      <c r="D2960" s="17" t="str">
        <f>IF(IFERROR(VLOOKUP(B2960,'[1]Vmesna vrtilna_SKLOP1'!B:J,6,0),"")=0,"",IFERROR(VLOOKUP(B2960,'[1]Vmesna vrtilna_SKLOP1'!B:J,6,0),""))</f>
        <v/>
      </c>
      <c r="E2960" s="16" t="str">
        <f>IF(IF('[1]Vmesna vrtilna_SKLOP1'!E2960&lt;&gt;"",'[1]Vmesna vrtilna_SKLOP1'!D2960,"")=0,"",IF('[1]Vmesna vrtilna_SKLOP1'!E2960&lt;&gt;"",'[1]Vmesna vrtilna_SKLOP1'!D2960,""))</f>
        <v/>
      </c>
      <c r="F2960" s="18" t="str">
        <f>IF('[1]Vmesna vrtilna_SKLOP1'!E2960&lt;&gt;"",'[1]Vmesna vrtilna_SKLOP1'!E2960,"")</f>
        <v/>
      </c>
      <c r="G2960" s="15" t="str">
        <f>IF('[1]Vmesna vrtilna_SKLOP1'!E2960&lt;&gt;"",'[1]Vmesna vrtilna_SKLOP1'!F2960,"")</f>
        <v/>
      </c>
      <c r="H2960" s="19" t="str">
        <f>IF('[1]Vmesna vrtilna_SKLOP1'!F2960&lt;&gt;"",'[1]Vmesna vrtilna_SKLOP1'!I2960,"")</f>
        <v/>
      </c>
      <c r="I2960" s="20" t="str">
        <f>IF(I2959="Skupaj:","DDV (22%):",IF(I2959="DDV (22%):","Skupaj z DDV:",IF(AND('[1]Vmesna vrtilna_SKLOP1'!C2960&lt;&gt;"",'[1]Vmesna vrtilna_SKLOP1'!E2960=""),"Skupaj:","")))</f>
        <v/>
      </c>
      <c r="J2960" s="21" t="str">
        <f t="shared" si="93"/>
        <v/>
      </c>
      <c r="K2960" s="21" t="str">
        <f>IF(I2960="Skupaj z DDV:",SUM(K2958,K2959),IF(I2960="DDV (22%):",K2959*0.22,IF(AND('[1]Vmesna vrtilna_SKLOP1'!C2960&lt;&gt;"",'[1]Vmesna vrtilna_SKLOP1'!D2960=""),'[1]Vmesna vrtilna_SKLOP1'!J2960,IF(F2960&lt;&gt;"",IF('[1]Vmesna vrtilna_SKLOP1'!J2960&lt;&gt;"",'[1]Vmesna vrtilna_SKLOP1'!J2960,""),""))))</f>
        <v/>
      </c>
      <c r="L2960" s="22" t="str">
        <f>IF(I2959="Skupaj:","DDV (22%):",IF(I2959="DDV (22%):","Skupaj z DDV:",IF(AND('[1]Vmesna vrtilna_SKLOP1'!C2960&lt;&gt;"",'[1]Vmesna vrtilna_SKLOP1'!E2960=""),"Skupaj:",IF(AND('[1]Vmesna vrtilna_SKLOP1'!C2960&lt;&gt;"",'[1]Vmesna vrtilna_SKLOP1'!D2960=""),'[1]Vmesna vrtilna_SKLOP1'!J2960,IF(F2960&lt;&gt;"",IF('[1]Vmesna vrtilna_SKLOP1'!J2960&lt;&gt;"",'[1]Vmesna vrtilna_SKLOP1'!J2960,""),"")))))</f>
        <v/>
      </c>
      <c r="M2960" s="22">
        <f t="shared" si="92"/>
        <v>0</v>
      </c>
      <c r="N2960" s="22" t="str">
        <f>IF(IFERROR(VLOOKUP(B2960,'[1]Vmesna vrtilna_SKLOP1'!B:J,7,0),"")=0,"",IFERROR(VLOOKUP(B2960,'[1]Vmesna vrtilna_SKLOP1'!B:J,7,0),""))</f>
        <v/>
      </c>
      <c r="O2960" s="22"/>
    </row>
    <row r="2961" spans="2:15" ht="15" customHeight="1" x14ac:dyDescent="0.3">
      <c r="B2961" s="15" t="str">
        <f>IF(AND('[1]Vmesna vrtilna_SKLOP1'!B2961&lt;&gt;"",'[1]Vmesna vrtilna_SKLOP1'!C2961&lt;&gt;""),IF('[1]Vmesna vrtilna_SKLOP1'!B2961&lt;&gt;"",'[1]Vmesna vrtilna_SKLOP1'!B2961,""),"")</f>
        <v/>
      </c>
      <c r="C2961" s="16" t="str">
        <f>IF(OR(C2960="Posebna oblika",C2960="Kulturno zaščiten objekt",C2960="Kulturno zaščiten objekt, Posebna oblika"),"Glej zavihek POSEBNI POGOJI",IF(SUM(N2960:Q2960)=1,"Posebna oblika",IF(SUM(N2960:Q2960)=10,"Kulturno zaščiten objekt",IF(SUM(N2960:Q2960)=11,"Kulturno zaščiten objekt, Posebna oblika",IF(AND('[1]Vmesna vrtilna_SKLOP1'!C2961&lt;&gt;"",'[1]Vmesna vrtilna_SKLOP1'!D2961&lt;&gt;""),IF('[1]Vmesna vrtilna_SKLOP1'!C2961&lt;&gt;"",'[1]Vmesna vrtilna_SKLOP1'!C2961,""),"")))))</f>
        <v/>
      </c>
      <c r="D2961" s="17" t="str">
        <f>IF(IFERROR(VLOOKUP(B2961,'[1]Vmesna vrtilna_SKLOP1'!B:J,6,0),"")=0,"",IFERROR(VLOOKUP(B2961,'[1]Vmesna vrtilna_SKLOP1'!B:J,6,0),""))</f>
        <v/>
      </c>
      <c r="E2961" s="16" t="str">
        <f>IF(IF('[1]Vmesna vrtilna_SKLOP1'!E2961&lt;&gt;"",'[1]Vmesna vrtilna_SKLOP1'!D2961,"")=0,"",IF('[1]Vmesna vrtilna_SKLOP1'!E2961&lt;&gt;"",'[1]Vmesna vrtilna_SKLOP1'!D2961,""))</f>
        <v/>
      </c>
      <c r="F2961" s="18" t="str">
        <f>IF('[1]Vmesna vrtilna_SKLOP1'!E2961&lt;&gt;"",'[1]Vmesna vrtilna_SKLOP1'!E2961,"")</f>
        <v/>
      </c>
      <c r="G2961" s="15" t="str">
        <f>IF('[1]Vmesna vrtilna_SKLOP1'!E2961&lt;&gt;"",'[1]Vmesna vrtilna_SKLOP1'!F2961,"")</f>
        <v/>
      </c>
      <c r="H2961" s="19" t="str">
        <f>IF('[1]Vmesna vrtilna_SKLOP1'!F2961&lt;&gt;"",'[1]Vmesna vrtilna_SKLOP1'!I2961,"")</f>
        <v/>
      </c>
      <c r="I2961" s="20" t="str">
        <f>IF(I2960="Skupaj:","DDV (22%):",IF(I2960="DDV (22%):","Skupaj z DDV:",IF(AND('[1]Vmesna vrtilna_SKLOP1'!C2961&lt;&gt;"",'[1]Vmesna vrtilna_SKLOP1'!E2961=""),"Skupaj:","")))</f>
        <v>Skupaj:</v>
      </c>
      <c r="J2961" s="21">
        <f t="shared" si="93"/>
        <v>0</v>
      </c>
      <c r="K2961" s="21">
        <f>IF(I2961="Skupaj z DDV:",SUM(K2959,K2960),IF(I2961="DDV (22%):",K2960*0.22,IF(AND('[1]Vmesna vrtilna_SKLOP1'!C2961&lt;&gt;"",'[1]Vmesna vrtilna_SKLOP1'!D2961=""),'[1]Vmesna vrtilna_SKLOP1'!J2961,IF(F2961&lt;&gt;"",IF('[1]Vmesna vrtilna_SKLOP1'!J2961&lt;&gt;"",'[1]Vmesna vrtilna_SKLOP1'!J2961,""),""))))</f>
        <v>7881.5141338511494</v>
      </c>
      <c r="L2961" s="22" t="str">
        <f>IF(I2960="Skupaj:","DDV (22%):",IF(I2960="DDV (22%):","Skupaj z DDV:",IF(AND('[1]Vmesna vrtilna_SKLOP1'!C2961&lt;&gt;"",'[1]Vmesna vrtilna_SKLOP1'!E2961=""),"Skupaj:",IF(AND('[1]Vmesna vrtilna_SKLOP1'!C2961&lt;&gt;"",'[1]Vmesna vrtilna_SKLOP1'!D2961=""),'[1]Vmesna vrtilna_SKLOP1'!J2961,IF(F2961&lt;&gt;"",IF('[1]Vmesna vrtilna_SKLOP1'!J2961&lt;&gt;"",'[1]Vmesna vrtilna_SKLOP1'!J2961,""),"")))))</f>
        <v>Skupaj:</v>
      </c>
      <c r="M2961" s="22">
        <f t="shared" si="92"/>
        <v>0</v>
      </c>
      <c r="N2961" s="22" t="str">
        <f>IF(IFERROR(VLOOKUP(B2961,'[1]Vmesna vrtilna_SKLOP1'!B:J,7,0),"")=0,"",IFERROR(VLOOKUP(B2961,'[1]Vmesna vrtilna_SKLOP1'!B:J,7,0),""))</f>
        <v/>
      </c>
      <c r="O2961" s="22"/>
    </row>
    <row r="2962" spans="2:15" ht="15" customHeight="1" x14ac:dyDescent="0.3">
      <c r="B2962" s="15" t="str">
        <f>IF(AND('[1]Vmesna vrtilna_SKLOP1'!B2962&lt;&gt;"",'[1]Vmesna vrtilna_SKLOP1'!C2962&lt;&gt;""),IF('[1]Vmesna vrtilna_SKLOP1'!B2962&lt;&gt;"",'[1]Vmesna vrtilna_SKLOP1'!B2962,""),"")</f>
        <v/>
      </c>
      <c r="C2962" s="16" t="str">
        <f>IF(OR(C2961="Posebna oblika",C2961="Kulturno zaščiten objekt",C2961="Kulturno zaščiten objekt, Posebna oblika"),"Glej zavihek POSEBNI POGOJI",IF(SUM(N2961:Q2961)=1,"Posebna oblika",IF(SUM(N2961:Q2961)=10,"Kulturno zaščiten objekt",IF(SUM(N2961:Q2961)=11,"Kulturno zaščiten objekt, Posebna oblika",IF(AND('[1]Vmesna vrtilna_SKLOP1'!C2962&lt;&gt;"",'[1]Vmesna vrtilna_SKLOP1'!D2962&lt;&gt;""),IF('[1]Vmesna vrtilna_SKLOP1'!C2962&lt;&gt;"",'[1]Vmesna vrtilna_SKLOP1'!C2962,""),"")))))</f>
        <v/>
      </c>
      <c r="D2962" s="17" t="str">
        <f>IF(IFERROR(VLOOKUP(B2962,'[1]Vmesna vrtilna_SKLOP1'!B:J,6,0),"")=0,"",IFERROR(VLOOKUP(B2962,'[1]Vmesna vrtilna_SKLOP1'!B:J,6,0),""))</f>
        <v/>
      </c>
      <c r="E2962" s="16" t="str">
        <f>IF(IF('[1]Vmesna vrtilna_SKLOP1'!E2962&lt;&gt;"",'[1]Vmesna vrtilna_SKLOP1'!D2962,"")=0,"",IF('[1]Vmesna vrtilna_SKLOP1'!E2962&lt;&gt;"",'[1]Vmesna vrtilna_SKLOP1'!D2962,""))</f>
        <v/>
      </c>
      <c r="F2962" s="18" t="str">
        <f>IF('[1]Vmesna vrtilna_SKLOP1'!E2962&lt;&gt;"",'[1]Vmesna vrtilna_SKLOP1'!E2962,"")</f>
        <v/>
      </c>
      <c r="G2962" s="15" t="str">
        <f>IF('[1]Vmesna vrtilna_SKLOP1'!E2962&lt;&gt;"",'[1]Vmesna vrtilna_SKLOP1'!F2962,"")</f>
        <v/>
      </c>
      <c r="H2962" s="19" t="str">
        <f>IF('[1]Vmesna vrtilna_SKLOP1'!F2962&lt;&gt;"",'[1]Vmesna vrtilna_SKLOP1'!I2962,"")</f>
        <v/>
      </c>
      <c r="I2962" s="20" t="str">
        <f>IF(I2961="Skupaj:","DDV (22%):",IF(I2961="DDV (22%):","Skupaj z DDV:",IF(AND('[1]Vmesna vrtilna_SKLOP1'!C2962&lt;&gt;"",'[1]Vmesna vrtilna_SKLOP1'!E2962=""),"Skupaj:","")))</f>
        <v>DDV (22%):</v>
      </c>
      <c r="J2962" s="21">
        <f t="shared" si="93"/>
        <v>0</v>
      </c>
      <c r="K2962" s="21">
        <f>IF(I2962="Skupaj z DDV:",SUM(K2960,K2961),IF(I2962="DDV (22%):",K2961*0.22,IF(AND('[1]Vmesna vrtilna_SKLOP1'!C2962&lt;&gt;"",'[1]Vmesna vrtilna_SKLOP1'!D2962=""),'[1]Vmesna vrtilna_SKLOP1'!J2962,IF(F2962&lt;&gt;"",IF('[1]Vmesna vrtilna_SKLOP1'!J2962&lt;&gt;"",'[1]Vmesna vrtilna_SKLOP1'!J2962,""),""))))</f>
        <v>1733.9331094472529</v>
      </c>
      <c r="L2962" s="22" t="str">
        <f>IF(I2961="Skupaj:","DDV (22%):",IF(I2961="DDV (22%):","Skupaj z DDV:",IF(AND('[1]Vmesna vrtilna_SKLOP1'!C2962&lt;&gt;"",'[1]Vmesna vrtilna_SKLOP1'!E2962=""),"Skupaj:",IF(AND('[1]Vmesna vrtilna_SKLOP1'!C2962&lt;&gt;"",'[1]Vmesna vrtilna_SKLOP1'!D2962=""),'[1]Vmesna vrtilna_SKLOP1'!J2962,IF(F2962&lt;&gt;"",IF('[1]Vmesna vrtilna_SKLOP1'!J2962&lt;&gt;"",'[1]Vmesna vrtilna_SKLOP1'!J2962,""),"")))))</f>
        <v>DDV (22%):</v>
      </c>
      <c r="M2962" s="22">
        <f t="shared" si="92"/>
        <v>0</v>
      </c>
      <c r="N2962" s="22" t="str">
        <f>IF(IFERROR(VLOOKUP(B2962,'[1]Vmesna vrtilna_SKLOP1'!B:J,7,0),"")=0,"",IFERROR(VLOOKUP(B2962,'[1]Vmesna vrtilna_SKLOP1'!B:J,7,0),""))</f>
        <v/>
      </c>
      <c r="O2962" s="22"/>
    </row>
    <row r="2963" spans="2:15" ht="15" customHeight="1" x14ac:dyDescent="0.3">
      <c r="B2963" s="15" t="str">
        <f>IF(AND('[1]Vmesna vrtilna_SKLOP1'!B2963&lt;&gt;"",'[1]Vmesna vrtilna_SKLOP1'!C2963&lt;&gt;""),IF('[1]Vmesna vrtilna_SKLOP1'!B2963&lt;&gt;"",'[1]Vmesna vrtilna_SKLOP1'!B2963,""),"")</f>
        <v/>
      </c>
      <c r="C2963" s="16" t="str">
        <f>IF(OR(C2962="Posebna oblika",C2962="Kulturno zaščiten objekt",C2962="Kulturno zaščiten objekt, Posebna oblika"),"Glej zavihek POSEBNI POGOJI",IF(SUM(N2962:Q2962)=1,"Posebna oblika",IF(SUM(N2962:Q2962)=10,"Kulturno zaščiten objekt",IF(SUM(N2962:Q2962)=11,"Kulturno zaščiten objekt, Posebna oblika",IF(AND('[1]Vmesna vrtilna_SKLOP1'!C2963&lt;&gt;"",'[1]Vmesna vrtilna_SKLOP1'!D2963&lt;&gt;""),IF('[1]Vmesna vrtilna_SKLOP1'!C2963&lt;&gt;"",'[1]Vmesna vrtilna_SKLOP1'!C2963,""),"")))))</f>
        <v/>
      </c>
      <c r="D2963" s="17" t="str">
        <f>IF(IFERROR(VLOOKUP(B2963,'[1]Vmesna vrtilna_SKLOP1'!B:J,6,0),"")=0,"",IFERROR(VLOOKUP(B2963,'[1]Vmesna vrtilna_SKLOP1'!B:J,6,0),""))</f>
        <v/>
      </c>
      <c r="E2963" s="16" t="str">
        <f>IF(IF('[1]Vmesna vrtilna_SKLOP1'!E2963&lt;&gt;"",'[1]Vmesna vrtilna_SKLOP1'!D2963,"")=0,"",IF('[1]Vmesna vrtilna_SKLOP1'!E2963&lt;&gt;"",'[1]Vmesna vrtilna_SKLOP1'!D2963,""))</f>
        <v/>
      </c>
      <c r="F2963" s="18" t="str">
        <f>IF('[1]Vmesna vrtilna_SKLOP1'!E2963&lt;&gt;"",'[1]Vmesna vrtilna_SKLOP1'!E2963,"")</f>
        <v/>
      </c>
      <c r="G2963" s="15" t="str">
        <f>IF('[1]Vmesna vrtilna_SKLOP1'!E2963&lt;&gt;"",'[1]Vmesna vrtilna_SKLOP1'!F2963,"")</f>
        <v/>
      </c>
      <c r="H2963" s="19" t="str">
        <f>IF('[1]Vmesna vrtilna_SKLOP1'!F2963&lt;&gt;"",'[1]Vmesna vrtilna_SKLOP1'!I2963,"")</f>
        <v/>
      </c>
      <c r="I2963" s="20" t="str">
        <f>IF(I2962="Skupaj:","DDV (22%):",IF(I2962="DDV (22%):","Skupaj z DDV:",IF(AND('[1]Vmesna vrtilna_SKLOP1'!C2963&lt;&gt;"",'[1]Vmesna vrtilna_SKLOP1'!E2963=""),"Skupaj:","")))</f>
        <v>Skupaj z DDV:</v>
      </c>
      <c r="J2963" s="21">
        <f t="shared" si="93"/>
        <v>0</v>
      </c>
      <c r="K2963" s="21">
        <f>IF(I2963="Skupaj z DDV:",SUM(K2961,K2962),IF(I2963="DDV (22%):",K2962*0.22,IF(AND('[1]Vmesna vrtilna_SKLOP1'!C2963&lt;&gt;"",'[1]Vmesna vrtilna_SKLOP1'!D2963=""),'[1]Vmesna vrtilna_SKLOP1'!J2963,IF(F2963&lt;&gt;"",IF('[1]Vmesna vrtilna_SKLOP1'!J2963&lt;&gt;"",'[1]Vmesna vrtilna_SKLOP1'!J2963,""),""))))</f>
        <v>9615.4472432984021</v>
      </c>
      <c r="L2963" s="22" t="str">
        <f>IF(I2962="Skupaj:","DDV (22%):",IF(I2962="DDV (22%):","Skupaj z DDV:",IF(AND('[1]Vmesna vrtilna_SKLOP1'!C2963&lt;&gt;"",'[1]Vmesna vrtilna_SKLOP1'!E2963=""),"Skupaj:",IF(AND('[1]Vmesna vrtilna_SKLOP1'!C2963&lt;&gt;"",'[1]Vmesna vrtilna_SKLOP1'!D2963=""),'[1]Vmesna vrtilna_SKLOP1'!J2963,IF(F2963&lt;&gt;"",IF('[1]Vmesna vrtilna_SKLOP1'!J2963&lt;&gt;"",'[1]Vmesna vrtilna_SKLOP1'!J2963,""),"")))))</f>
        <v>Skupaj z DDV:</v>
      </c>
      <c r="M2963" s="22">
        <f t="shared" si="92"/>
        <v>0</v>
      </c>
      <c r="N2963" s="22" t="str">
        <f>IF(IFERROR(VLOOKUP(B2963,'[1]Vmesna vrtilna_SKLOP1'!B:J,7,0),"")=0,"",IFERROR(VLOOKUP(B2963,'[1]Vmesna vrtilna_SKLOP1'!B:J,7,0),""))</f>
        <v/>
      </c>
      <c r="O2963" s="22"/>
    </row>
    <row r="2964" spans="2:15" ht="15" customHeight="1" x14ac:dyDescent="0.3">
      <c r="B2964" s="15">
        <f>IF(AND('[1]Vmesna vrtilna_SKLOP1'!B2964&lt;&gt;"",'[1]Vmesna vrtilna_SKLOP1'!C2964&lt;&gt;""),IF('[1]Vmesna vrtilna_SKLOP1'!B2964&lt;&gt;"",'[1]Vmesna vrtilna_SKLOP1'!B2964,""),"")</f>
        <v>95</v>
      </c>
      <c r="C2964" s="16" t="str">
        <f>IF(OR(C2963="Posebna oblika",C2963="Kulturno zaščiten objekt",C2963="Kulturno zaščiten objekt, Posebna oblika"),"Glej zavihek POSEBNI POGOJI",IF(SUM(N2963:Q2963)=1,"Posebna oblika",IF(SUM(N2963:Q2963)=10,"Kulturno zaščiten objekt",IF(SUM(N2963:Q2963)=11,"Kulturno zaščiten objekt, Posebna oblika",IF(AND('[1]Vmesna vrtilna_SKLOP1'!C2964&lt;&gt;"",'[1]Vmesna vrtilna_SKLOP1'!D2964&lt;&gt;""),IF('[1]Vmesna vrtilna_SKLOP1'!C2964&lt;&gt;"",'[1]Vmesna vrtilna_SKLOP1'!C2964,""),"")))))</f>
        <v>Kresniške Poljane 89</v>
      </c>
      <c r="D2964" s="17">
        <f>IF(IFERROR(VLOOKUP(B2964,'[1]Vmesna vrtilna_SKLOP1'!B:J,6,0),"")=0,"",IFERROR(VLOOKUP(B2964,'[1]Vmesna vrtilna_SKLOP1'!B:J,6,0),""))</f>
        <v>1</v>
      </c>
      <c r="E2964" s="16" t="str">
        <f>IF(IF('[1]Vmesna vrtilna_SKLOP1'!E2964&lt;&gt;"",'[1]Vmesna vrtilna_SKLOP1'!D2964,"")=0,"",IF('[1]Vmesna vrtilna_SKLOP1'!E2964&lt;&gt;"",'[1]Vmesna vrtilna_SKLOP1'!D2964,""))</f>
        <v>Okna/Vrata</v>
      </c>
      <c r="F2964" s="18" t="str">
        <f>IF('[1]Vmesna vrtilna_SKLOP1'!E2964&lt;&gt;"",'[1]Vmesna vrtilna_SKLOP1'!E2964,"")</f>
        <v>Enokrilno okno (tip: O1); dim. ŠxV: 1x1,35m; Material: Les ; steklo 6/16Ar/4; Rw,st.=36 (Rw,st.+Ctr ≥ 31 dB)</v>
      </c>
      <c r="G2964" s="15" t="str">
        <f>IF('[1]Vmesna vrtilna_SKLOP1'!E2964&lt;&gt;"",'[1]Vmesna vrtilna_SKLOP1'!F2964,"")</f>
        <v>[kos]</v>
      </c>
      <c r="H2964" s="19">
        <f>IF('[1]Vmesna vrtilna_SKLOP1'!F2964&lt;&gt;"",'[1]Vmesna vrtilna_SKLOP1'!I2964,"")</f>
        <v>2</v>
      </c>
      <c r="I2964" s="20" t="str">
        <f>IF(I2963="Skupaj:","DDV (22%):",IF(I2963="DDV (22%):","Skupaj z DDV:",IF(AND('[1]Vmesna vrtilna_SKLOP1'!C2964&lt;&gt;"",'[1]Vmesna vrtilna_SKLOP1'!E2964=""),"Skupaj:","")))</f>
        <v/>
      </c>
      <c r="J2964" s="21">
        <f t="shared" si="93"/>
        <v>0</v>
      </c>
      <c r="K2964" s="21">
        <f>IF(I2964="Skupaj z DDV:",SUM(K2962,K2963),IF(I2964="DDV (22%):",K2963*0.22,IF(AND('[1]Vmesna vrtilna_SKLOP1'!C2964&lt;&gt;"",'[1]Vmesna vrtilna_SKLOP1'!D2964=""),'[1]Vmesna vrtilna_SKLOP1'!J2964,IF(F2964&lt;&gt;"",IF('[1]Vmesna vrtilna_SKLOP1'!J2964&lt;&gt;"",'[1]Vmesna vrtilna_SKLOP1'!J2964,""),""))))</f>
        <v>1105.3494607499999</v>
      </c>
      <c r="L2964" s="22">
        <f>IF(I2963="Skupaj:","DDV (22%):",IF(I2963="DDV (22%):","Skupaj z DDV:",IF(AND('[1]Vmesna vrtilna_SKLOP1'!C2964&lt;&gt;"",'[1]Vmesna vrtilna_SKLOP1'!E2964=""),"Skupaj:",IF(AND('[1]Vmesna vrtilna_SKLOP1'!C2964&lt;&gt;"",'[1]Vmesna vrtilna_SKLOP1'!D2964=""),'[1]Vmesna vrtilna_SKLOP1'!J2964,IF(F2964&lt;&gt;"",IF('[1]Vmesna vrtilna_SKLOP1'!J2964&lt;&gt;"",'[1]Vmesna vrtilna_SKLOP1'!J2964,""),"")))))</f>
        <v>1105.3494607499999</v>
      </c>
      <c r="M2964" s="22">
        <f t="shared" si="92"/>
        <v>0</v>
      </c>
      <c r="N2964" s="22" t="str">
        <f>IF(IFERROR(VLOOKUP(B2964,'[1]Vmesna vrtilna_SKLOP1'!B:J,7,0),"")=0,"",IFERROR(VLOOKUP(B2964,'[1]Vmesna vrtilna_SKLOP1'!B:J,7,0),""))</f>
        <v>Aprojekt</v>
      </c>
      <c r="O2964" s="22"/>
    </row>
    <row r="2965" spans="2:15" ht="15" customHeight="1" x14ac:dyDescent="0.3">
      <c r="B2965" s="15" t="str">
        <f>IF(AND('[1]Vmesna vrtilna_SKLOP1'!B2965&lt;&gt;"",'[1]Vmesna vrtilna_SKLOP1'!C2965&lt;&gt;""),IF('[1]Vmesna vrtilna_SKLOP1'!B2965&lt;&gt;"",'[1]Vmesna vrtilna_SKLOP1'!B2965,""),"")</f>
        <v/>
      </c>
      <c r="C2965" s="16" t="str">
        <f>IF(OR(C2964="Posebna oblika",C2964="Kulturno zaščiten objekt",C2964="Kulturno zaščiten objekt, Posebna oblika"),"Glej zavihek POSEBNI POGOJI",IF(SUM(N2964:Q2964)=1,"Posebna oblika",IF(SUM(N2964:Q2964)=10,"Kulturno zaščiten objekt",IF(SUM(N2964:Q2964)=11,"Kulturno zaščiten objekt, Posebna oblika",IF(AND('[1]Vmesna vrtilna_SKLOP1'!C2965&lt;&gt;"",'[1]Vmesna vrtilna_SKLOP1'!D2965&lt;&gt;""),IF('[1]Vmesna vrtilna_SKLOP1'!C2965&lt;&gt;"",'[1]Vmesna vrtilna_SKLOP1'!C2965,""),"")))))</f>
        <v/>
      </c>
      <c r="D2965" s="17" t="str">
        <f>IF(IFERROR(VLOOKUP(B2965,'[1]Vmesna vrtilna_SKLOP1'!B:J,6,0),"")=0,"",IFERROR(VLOOKUP(B2965,'[1]Vmesna vrtilna_SKLOP1'!B:J,6,0),""))</f>
        <v/>
      </c>
      <c r="E2965" s="16" t="str">
        <f>IF(IF('[1]Vmesna vrtilna_SKLOP1'!E2965&lt;&gt;"",'[1]Vmesna vrtilna_SKLOP1'!D2965,"")=0,"",IF('[1]Vmesna vrtilna_SKLOP1'!E2965&lt;&gt;"",'[1]Vmesna vrtilna_SKLOP1'!D2965,""))</f>
        <v/>
      </c>
      <c r="F2965" s="18" t="str">
        <f>IF('[1]Vmesna vrtilna_SKLOP1'!E2965&lt;&gt;"",'[1]Vmesna vrtilna_SKLOP1'!E2965,"")</f>
        <v>Dvokrilno okno (tip: O3); dim. ŠxV: 1,8x1,35m; Material: Les ; steklo 6/16Ar/4; Rw,st.=36 (Rw,st.+Ctr ≥ 31 dB)</v>
      </c>
      <c r="G2965" s="15" t="str">
        <f>IF('[1]Vmesna vrtilna_SKLOP1'!E2965&lt;&gt;"",'[1]Vmesna vrtilna_SKLOP1'!F2965,"")</f>
        <v>[kos]</v>
      </c>
      <c r="H2965" s="19">
        <f>IF('[1]Vmesna vrtilna_SKLOP1'!F2965&lt;&gt;"",'[1]Vmesna vrtilna_SKLOP1'!I2965,"")</f>
        <v>1</v>
      </c>
      <c r="I2965" s="20" t="str">
        <f>IF(I2964="Skupaj:","DDV (22%):",IF(I2964="DDV (22%):","Skupaj z DDV:",IF(AND('[1]Vmesna vrtilna_SKLOP1'!C2965&lt;&gt;"",'[1]Vmesna vrtilna_SKLOP1'!E2965=""),"Skupaj:","")))</f>
        <v/>
      </c>
      <c r="J2965" s="21">
        <f t="shared" si="93"/>
        <v>0</v>
      </c>
      <c r="K2965" s="21">
        <f>IF(I2965="Skupaj z DDV:",SUM(K2963,K2964),IF(I2965="DDV (22%):",K2964*0.22,IF(AND('[1]Vmesna vrtilna_SKLOP1'!C2965&lt;&gt;"",'[1]Vmesna vrtilna_SKLOP1'!D2965=""),'[1]Vmesna vrtilna_SKLOP1'!J2965,IF(F2965&lt;&gt;"",IF('[1]Vmesna vrtilna_SKLOP1'!J2965&lt;&gt;"",'[1]Vmesna vrtilna_SKLOP1'!J2965,""),""))))</f>
        <v>945.63299525850016</v>
      </c>
      <c r="L2965" s="22">
        <f>IF(I2964="Skupaj:","DDV (22%):",IF(I2964="DDV (22%):","Skupaj z DDV:",IF(AND('[1]Vmesna vrtilna_SKLOP1'!C2965&lt;&gt;"",'[1]Vmesna vrtilna_SKLOP1'!E2965=""),"Skupaj:",IF(AND('[1]Vmesna vrtilna_SKLOP1'!C2965&lt;&gt;"",'[1]Vmesna vrtilna_SKLOP1'!D2965=""),'[1]Vmesna vrtilna_SKLOP1'!J2965,IF(F2965&lt;&gt;"",IF('[1]Vmesna vrtilna_SKLOP1'!J2965&lt;&gt;"",'[1]Vmesna vrtilna_SKLOP1'!J2965,""),"")))))</f>
        <v>945.63299525850016</v>
      </c>
      <c r="M2965" s="22">
        <f t="shared" si="92"/>
        <v>0</v>
      </c>
      <c r="N2965" s="22" t="str">
        <f>IF(IFERROR(VLOOKUP(B2965,'[1]Vmesna vrtilna_SKLOP1'!B:J,7,0),"")=0,"",IFERROR(VLOOKUP(B2965,'[1]Vmesna vrtilna_SKLOP1'!B:J,7,0),""))</f>
        <v/>
      </c>
      <c r="O2965" s="22"/>
    </row>
    <row r="2966" spans="2:15" ht="15" customHeight="1" x14ac:dyDescent="0.3">
      <c r="B2966" s="15" t="str">
        <f>IF(AND('[1]Vmesna vrtilna_SKLOP1'!B2966&lt;&gt;"",'[1]Vmesna vrtilna_SKLOP1'!C2966&lt;&gt;""),IF('[1]Vmesna vrtilna_SKLOP1'!B2966&lt;&gt;"",'[1]Vmesna vrtilna_SKLOP1'!B2966,""),"")</f>
        <v/>
      </c>
      <c r="C2966" s="16" t="str">
        <f>IF(OR(C2965="Posebna oblika",C2965="Kulturno zaščiten objekt",C2965="Kulturno zaščiten objekt, Posebna oblika"),"Glej zavihek POSEBNI POGOJI",IF(SUM(N2965:Q2965)=1,"Posebna oblika",IF(SUM(N2965:Q2965)=10,"Kulturno zaščiten objekt",IF(SUM(N2965:Q2965)=11,"Kulturno zaščiten objekt, Posebna oblika",IF(AND('[1]Vmesna vrtilna_SKLOP1'!C2966&lt;&gt;"",'[1]Vmesna vrtilna_SKLOP1'!D2966&lt;&gt;""),IF('[1]Vmesna vrtilna_SKLOP1'!C2966&lt;&gt;"",'[1]Vmesna vrtilna_SKLOP1'!C2966,""),"")))))</f>
        <v/>
      </c>
      <c r="D2966" s="17" t="str">
        <f>IF(IFERROR(VLOOKUP(B2966,'[1]Vmesna vrtilna_SKLOP1'!B:J,6,0),"")=0,"",IFERROR(VLOOKUP(B2966,'[1]Vmesna vrtilna_SKLOP1'!B:J,6,0),""))</f>
        <v/>
      </c>
      <c r="E2966" s="16" t="str">
        <f>IF(IF('[1]Vmesna vrtilna_SKLOP1'!E2966&lt;&gt;"",'[1]Vmesna vrtilna_SKLOP1'!D2966,"")=0,"",IF('[1]Vmesna vrtilna_SKLOP1'!E2966&lt;&gt;"",'[1]Vmesna vrtilna_SKLOP1'!D2966,""))</f>
        <v/>
      </c>
      <c r="F2966" s="18" t="str">
        <f>IF('[1]Vmesna vrtilna_SKLOP1'!E2966&lt;&gt;"",'[1]Vmesna vrtilna_SKLOP1'!E2966,"")</f>
        <v>Dvokrilno okno (tip: O3); dim. ŠxV: 1,8x1,35m; Material: Les ; steklo 10/20Ar/4; Rw,st.=39 (Rw,st.+Ctr ≥ 33 dB)</v>
      </c>
      <c r="G2966" s="15" t="str">
        <f>IF('[1]Vmesna vrtilna_SKLOP1'!E2966&lt;&gt;"",'[1]Vmesna vrtilna_SKLOP1'!F2966,"")</f>
        <v>[kos]</v>
      </c>
      <c r="H2966" s="19">
        <f>IF('[1]Vmesna vrtilna_SKLOP1'!F2966&lt;&gt;"",'[1]Vmesna vrtilna_SKLOP1'!I2966,"")</f>
        <v>4</v>
      </c>
      <c r="I2966" s="20" t="str">
        <f>IF(I2965="Skupaj:","DDV (22%):",IF(I2965="DDV (22%):","Skupaj z DDV:",IF(AND('[1]Vmesna vrtilna_SKLOP1'!C2966&lt;&gt;"",'[1]Vmesna vrtilna_SKLOP1'!E2966=""),"Skupaj:","")))</f>
        <v/>
      </c>
      <c r="J2966" s="21">
        <f t="shared" si="93"/>
        <v>0</v>
      </c>
      <c r="K2966" s="21">
        <f>IF(I2966="Skupaj z DDV:",SUM(K2964,K2965),IF(I2966="DDV (22%):",K2965*0.22,IF(AND('[1]Vmesna vrtilna_SKLOP1'!C2966&lt;&gt;"",'[1]Vmesna vrtilna_SKLOP1'!D2966=""),'[1]Vmesna vrtilna_SKLOP1'!J2966,IF(F2966&lt;&gt;"",IF('[1]Vmesna vrtilna_SKLOP1'!J2966&lt;&gt;"",'[1]Vmesna vrtilna_SKLOP1'!J2966,""),""))))</f>
        <v>4142.3663810340004</v>
      </c>
      <c r="L2966" s="22">
        <f>IF(I2965="Skupaj:","DDV (22%):",IF(I2965="DDV (22%):","Skupaj z DDV:",IF(AND('[1]Vmesna vrtilna_SKLOP1'!C2966&lt;&gt;"",'[1]Vmesna vrtilna_SKLOP1'!E2966=""),"Skupaj:",IF(AND('[1]Vmesna vrtilna_SKLOP1'!C2966&lt;&gt;"",'[1]Vmesna vrtilna_SKLOP1'!D2966=""),'[1]Vmesna vrtilna_SKLOP1'!J2966,IF(F2966&lt;&gt;"",IF('[1]Vmesna vrtilna_SKLOP1'!J2966&lt;&gt;"",'[1]Vmesna vrtilna_SKLOP1'!J2966,""),"")))))</f>
        <v>4142.3663810340004</v>
      </c>
      <c r="M2966" s="22">
        <f t="shared" si="92"/>
        <v>0</v>
      </c>
      <c r="N2966" s="22" t="str">
        <f>IF(IFERROR(VLOOKUP(B2966,'[1]Vmesna vrtilna_SKLOP1'!B:J,7,0),"")=0,"",IFERROR(VLOOKUP(B2966,'[1]Vmesna vrtilna_SKLOP1'!B:J,7,0),""))</f>
        <v/>
      </c>
      <c r="O2966" s="22"/>
    </row>
    <row r="2967" spans="2:15" ht="15" customHeight="1" x14ac:dyDescent="0.3">
      <c r="B2967" s="15" t="str">
        <f>IF(AND('[1]Vmesna vrtilna_SKLOP1'!B2967&lt;&gt;"",'[1]Vmesna vrtilna_SKLOP1'!C2967&lt;&gt;""),IF('[1]Vmesna vrtilna_SKLOP1'!B2967&lt;&gt;"",'[1]Vmesna vrtilna_SKLOP1'!B2967,""),"")</f>
        <v/>
      </c>
      <c r="C2967" s="16" t="str">
        <f>IF(OR(C2966="Posebna oblika",C2966="Kulturno zaščiten objekt",C2966="Kulturno zaščiten objekt, Posebna oblika"),"Glej zavihek POSEBNI POGOJI",IF(SUM(N2966:Q2966)=1,"Posebna oblika",IF(SUM(N2966:Q2966)=10,"Kulturno zaščiten objekt",IF(SUM(N2966:Q2966)=11,"Kulturno zaščiten objekt, Posebna oblika",IF(AND('[1]Vmesna vrtilna_SKLOP1'!C2967&lt;&gt;"",'[1]Vmesna vrtilna_SKLOP1'!D2967&lt;&gt;""),IF('[1]Vmesna vrtilna_SKLOP1'!C2967&lt;&gt;"",'[1]Vmesna vrtilna_SKLOP1'!C2967,""),"")))))</f>
        <v/>
      </c>
      <c r="D2967" s="17" t="str">
        <f>IF(IFERROR(VLOOKUP(B2967,'[1]Vmesna vrtilna_SKLOP1'!B:J,6,0),"")=0,"",IFERROR(VLOOKUP(B2967,'[1]Vmesna vrtilna_SKLOP1'!B:J,6,0),""))</f>
        <v/>
      </c>
      <c r="E2967" s="16" t="str">
        <f>IF(IF('[1]Vmesna vrtilna_SKLOP1'!E2967&lt;&gt;"",'[1]Vmesna vrtilna_SKLOP1'!D2967,"")=0,"",IF('[1]Vmesna vrtilna_SKLOP1'!E2967&lt;&gt;"",'[1]Vmesna vrtilna_SKLOP1'!D2967,""))</f>
        <v/>
      </c>
      <c r="F2967" s="18" t="str">
        <f>IF('[1]Vmesna vrtilna_SKLOP1'!E2967&lt;&gt;"",'[1]Vmesna vrtilna_SKLOP1'!E2967,"")</f>
        <v>Enokrilna vrata (tip: V1); dim. ŠxV: 0,8x2,1m; Material: Les ; steklo 10/20Ar/4; Rw,st.=39 (Rw,st.+Ctr ≥ 33 dB)</v>
      </c>
      <c r="G2967" s="15" t="str">
        <f>IF('[1]Vmesna vrtilna_SKLOP1'!E2967&lt;&gt;"",'[1]Vmesna vrtilna_SKLOP1'!F2967,"")</f>
        <v>[kos]</v>
      </c>
      <c r="H2967" s="19">
        <f>IF('[1]Vmesna vrtilna_SKLOP1'!F2967&lt;&gt;"",'[1]Vmesna vrtilna_SKLOP1'!I2967,"")</f>
        <v>2</v>
      </c>
      <c r="I2967" s="20" t="str">
        <f>IF(I2966="Skupaj:","DDV (22%):",IF(I2966="DDV (22%):","Skupaj z DDV:",IF(AND('[1]Vmesna vrtilna_SKLOP1'!C2967&lt;&gt;"",'[1]Vmesna vrtilna_SKLOP1'!E2967=""),"Skupaj:","")))</f>
        <v/>
      </c>
      <c r="J2967" s="21">
        <f t="shared" si="93"/>
        <v>0</v>
      </c>
      <c r="K2967" s="21">
        <f>IF(I2967="Skupaj z DDV:",SUM(K2965,K2966),IF(I2967="DDV (22%):",K2966*0.22,IF(AND('[1]Vmesna vrtilna_SKLOP1'!C2967&lt;&gt;"",'[1]Vmesna vrtilna_SKLOP1'!D2967=""),'[1]Vmesna vrtilna_SKLOP1'!J2967,IF(F2967&lt;&gt;"",IF('[1]Vmesna vrtilna_SKLOP1'!J2967&lt;&gt;"",'[1]Vmesna vrtilna_SKLOP1'!J2967,""),""))))</f>
        <v>1406.94665536</v>
      </c>
      <c r="L2967" s="22">
        <f>IF(I2966="Skupaj:","DDV (22%):",IF(I2966="DDV (22%):","Skupaj z DDV:",IF(AND('[1]Vmesna vrtilna_SKLOP1'!C2967&lt;&gt;"",'[1]Vmesna vrtilna_SKLOP1'!E2967=""),"Skupaj:",IF(AND('[1]Vmesna vrtilna_SKLOP1'!C2967&lt;&gt;"",'[1]Vmesna vrtilna_SKLOP1'!D2967=""),'[1]Vmesna vrtilna_SKLOP1'!J2967,IF(F2967&lt;&gt;"",IF('[1]Vmesna vrtilna_SKLOP1'!J2967&lt;&gt;"",'[1]Vmesna vrtilna_SKLOP1'!J2967,""),"")))))</f>
        <v>1406.94665536</v>
      </c>
      <c r="M2967" s="22">
        <f t="shared" si="92"/>
        <v>0</v>
      </c>
      <c r="N2967" s="22" t="str">
        <f>IF(IFERROR(VLOOKUP(B2967,'[1]Vmesna vrtilna_SKLOP1'!B:J,7,0),"")=0,"",IFERROR(VLOOKUP(B2967,'[1]Vmesna vrtilna_SKLOP1'!B:J,7,0),""))</f>
        <v/>
      </c>
      <c r="O2967" s="22"/>
    </row>
    <row r="2968" spans="2:15" ht="15" customHeight="1" x14ac:dyDescent="0.3">
      <c r="B2968" s="15" t="str">
        <f>IF(AND('[1]Vmesna vrtilna_SKLOP1'!B2968&lt;&gt;"",'[1]Vmesna vrtilna_SKLOP1'!C2968&lt;&gt;""),IF('[1]Vmesna vrtilna_SKLOP1'!B2968&lt;&gt;"",'[1]Vmesna vrtilna_SKLOP1'!B2968,""),"")</f>
        <v/>
      </c>
      <c r="C2968" s="16" t="str">
        <f>IF(OR(C2967="Posebna oblika",C2967="Kulturno zaščiten objekt",C2967="Kulturno zaščiten objekt, Posebna oblika"),"Glej zavihek POSEBNI POGOJI",IF(SUM(N2967:Q2967)=1,"Posebna oblika",IF(SUM(N2967:Q2967)=10,"Kulturno zaščiten objekt",IF(SUM(N2967:Q2967)=11,"Kulturno zaščiten objekt, Posebna oblika",IF(AND('[1]Vmesna vrtilna_SKLOP1'!C2968&lt;&gt;"",'[1]Vmesna vrtilna_SKLOP1'!D2968&lt;&gt;""),IF('[1]Vmesna vrtilna_SKLOP1'!C2968&lt;&gt;"",'[1]Vmesna vrtilna_SKLOP1'!C2968,""),"")))))</f>
        <v/>
      </c>
      <c r="D2968" s="17" t="str">
        <f>IF(IFERROR(VLOOKUP(B2968,'[1]Vmesna vrtilna_SKLOP1'!B:J,6,0),"")=0,"",IFERROR(VLOOKUP(B2968,'[1]Vmesna vrtilna_SKLOP1'!B:J,6,0),""))</f>
        <v/>
      </c>
      <c r="E2968" s="16" t="str">
        <f>IF(IF('[1]Vmesna vrtilna_SKLOP1'!E2968&lt;&gt;"",'[1]Vmesna vrtilna_SKLOP1'!D2968,"")=0,"",IF('[1]Vmesna vrtilna_SKLOP1'!E2968&lt;&gt;"",'[1]Vmesna vrtilna_SKLOP1'!D2968,""))</f>
        <v/>
      </c>
      <c r="F2968" s="18" t="str">
        <f>IF('[1]Vmesna vrtilna_SKLOP1'!E2968&lt;&gt;"",'[1]Vmesna vrtilna_SKLOP1'!E2968,"")</f>
        <v>Enokrilna vrata (tip: V1); dim. ŠxV: 0,65x2m; Material: Les ; steklo 6/16Ar/4; Rw,st.=36 (Rw,st.+Ctr ≥ 31 dB)</v>
      </c>
      <c r="G2968" s="15" t="str">
        <f>IF('[1]Vmesna vrtilna_SKLOP1'!E2968&lt;&gt;"",'[1]Vmesna vrtilna_SKLOP1'!F2968,"")</f>
        <v>[kos]</v>
      </c>
      <c r="H2968" s="19">
        <f>IF('[1]Vmesna vrtilna_SKLOP1'!F2968&lt;&gt;"",'[1]Vmesna vrtilna_SKLOP1'!I2968,"")</f>
        <v>1</v>
      </c>
      <c r="I2968" s="20" t="str">
        <f>IF(I2967="Skupaj:","DDV (22%):",IF(I2967="DDV (22%):","Skupaj z DDV:",IF(AND('[1]Vmesna vrtilna_SKLOP1'!C2968&lt;&gt;"",'[1]Vmesna vrtilna_SKLOP1'!E2968=""),"Skupaj:","")))</f>
        <v/>
      </c>
      <c r="J2968" s="21">
        <f t="shared" si="93"/>
        <v>0</v>
      </c>
      <c r="K2968" s="21">
        <f>IF(I2968="Skupaj z DDV:",SUM(K2966,K2967),IF(I2968="DDV (22%):",K2967*0.22,IF(AND('[1]Vmesna vrtilna_SKLOP1'!C2968&lt;&gt;"",'[1]Vmesna vrtilna_SKLOP1'!D2968=""),'[1]Vmesna vrtilna_SKLOP1'!J2968,IF(F2968&lt;&gt;"",IF('[1]Vmesna vrtilna_SKLOP1'!J2968&lt;&gt;"",'[1]Vmesna vrtilna_SKLOP1'!J2968,""),""))))</f>
        <v>592.71079299999997</v>
      </c>
      <c r="L2968" s="22">
        <f>IF(I2967="Skupaj:","DDV (22%):",IF(I2967="DDV (22%):","Skupaj z DDV:",IF(AND('[1]Vmesna vrtilna_SKLOP1'!C2968&lt;&gt;"",'[1]Vmesna vrtilna_SKLOP1'!E2968=""),"Skupaj:",IF(AND('[1]Vmesna vrtilna_SKLOP1'!C2968&lt;&gt;"",'[1]Vmesna vrtilna_SKLOP1'!D2968=""),'[1]Vmesna vrtilna_SKLOP1'!J2968,IF(F2968&lt;&gt;"",IF('[1]Vmesna vrtilna_SKLOP1'!J2968&lt;&gt;"",'[1]Vmesna vrtilna_SKLOP1'!J2968,""),"")))))</f>
        <v>592.71079299999997</v>
      </c>
      <c r="M2968" s="22">
        <f t="shared" si="92"/>
        <v>0</v>
      </c>
      <c r="N2968" s="22" t="str">
        <f>IF(IFERROR(VLOOKUP(B2968,'[1]Vmesna vrtilna_SKLOP1'!B:J,7,0),"")=0,"",IFERROR(VLOOKUP(B2968,'[1]Vmesna vrtilna_SKLOP1'!B:J,7,0),""))</f>
        <v/>
      </c>
      <c r="O2968" s="22"/>
    </row>
    <row r="2969" spans="2:15" ht="15" customHeight="1" x14ac:dyDescent="0.3">
      <c r="B2969" s="15" t="str">
        <f>IF(AND('[1]Vmesna vrtilna_SKLOP1'!B2969&lt;&gt;"",'[1]Vmesna vrtilna_SKLOP1'!C2969&lt;&gt;""),IF('[1]Vmesna vrtilna_SKLOP1'!B2969&lt;&gt;"",'[1]Vmesna vrtilna_SKLOP1'!B2969,""),"")</f>
        <v/>
      </c>
      <c r="C2969" s="16" t="str">
        <f>IF(OR(C2968="Posebna oblika",C2968="Kulturno zaščiten objekt",C2968="Kulturno zaščiten objekt, Posebna oblika"),"Glej zavihek POSEBNI POGOJI",IF(SUM(N2968:Q2968)=1,"Posebna oblika",IF(SUM(N2968:Q2968)=10,"Kulturno zaščiten objekt",IF(SUM(N2968:Q2968)=11,"Kulturno zaščiten objekt, Posebna oblika",IF(AND('[1]Vmesna vrtilna_SKLOP1'!C2969&lt;&gt;"",'[1]Vmesna vrtilna_SKLOP1'!D2969&lt;&gt;""),IF('[1]Vmesna vrtilna_SKLOP1'!C2969&lt;&gt;"",'[1]Vmesna vrtilna_SKLOP1'!C2969,""),"")))))</f>
        <v/>
      </c>
      <c r="D2969" s="17" t="str">
        <f>IF(IFERROR(VLOOKUP(B2969,'[1]Vmesna vrtilna_SKLOP1'!B:J,6,0),"")=0,"",IFERROR(VLOOKUP(B2969,'[1]Vmesna vrtilna_SKLOP1'!B:J,6,0),""))</f>
        <v/>
      </c>
      <c r="E2969" s="16" t="str">
        <f>IF(IF('[1]Vmesna vrtilna_SKLOP1'!E2969&lt;&gt;"",'[1]Vmesna vrtilna_SKLOP1'!D2969,"")=0,"",IF('[1]Vmesna vrtilna_SKLOP1'!E2969&lt;&gt;"",'[1]Vmesna vrtilna_SKLOP1'!D2969,""))</f>
        <v/>
      </c>
      <c r="F2969" s="18" t="str">
        <f>IF('[1]Vmesna vrtilna_SKLOP1'!E2969&lt;&gt;"",'[1]Vmesna vrtilna_SKLOP1'!E2969,"")</f>
        <v>Enokrilno okno (tip: O1); dim. ŠxV: 1,3x1,35m; Material: Les ; steklo 6/16Ar/4; Rw,st.=36 (Rw,st.+Ctr ≥ 31 dB)</v>
      </c>
      <c r="G2969" s="15" t="str">
        <f>IF('[1]Vmesna vrtilna_SKLOP1'!E2969&lt;&gt;"",'[1]Vmesna vrtilna_SKLOP1'!F2969,"")</f>
        <v>[kos]</v>
      </c>
      <c r="H2969" s="19">
        <f>IF('[1]Vmesna vrtilna_SKLOP1'!F2969&lt;&gt;"",'[1]Vmesna vrtilna_SKLOP1'!I2969,"")</f>
        <v>1</v>
      </c>
      <c r="I2969" s="20" t="str">
        <f>IF(I2968="Skupaj:","DDV (22%):",IF(I2968="DDV (22%):","Skupaj z DDV:",IF(AND('[1]Vmesna vrtilna_SKLOP1'!C2969&lt;&gt;"",'[1]Vmesna vrtilna_SKLOP1'!E2969=""),"Skupaj:","")))</f>
        <v/>
      </c>
      <c r="J2969" s="21">
        <f t="shared" si="93"/>
        <v>0</v>
      </c>
      <c r="K2969" s="21">
        <f>IF(I2969="Skupaj z DDV:",SUM(K2967,K2968),IF(I2969="DDV (22%):",K2968*0.22,IF(AND('[1]Vmesna vrtilna_SKLOP1'!C2969&lt;&gt;"",'[1]Vmesna vrtilna_SKLOP1'!D2969=""),'[1]Vmesna vrtilna_SKLOP1'!J2969,IF(F2969&lt;&gt;"",IF('[1]Vmesna vrtilna_SKLOP1'!J2969&lt;&gt;"",'[1]Vmesna vrtilna_SKLOP1'!J2969,""),""))))</f>
        <v>628.25113308374989</v>
      </c>
      <c r="L2969" s="22">
        <f>IF(I2968="Skupaj:","DDV (22%):",IF(I2968="DDV (22%):","Skupaj z DDV:",IF(AND('[1]Vmesna vrtilna_SKLOP1'!C2969&lt;&gt;"",'[1]Vmesna vrtilna_SKLOP1'!E2969=""),"Skupaj:",IF(AND('[1]Vmesna vrtilna_SKLOP1'!C2969&lt;&gt;"",'[1]Vmesna vrtilna_SKLOP1'!D2969=""),'[1]Vmesna vrtilna_SKLOP1'!J2969,IF(F2969&lt;&gt;"",IF('[1]Vmesna vrtilna_SKLOP1'!J2969&lt;&gt;"",'[1]Vmesna vrtilna_SKLOP1'!J2969,""),"")))))</f>
        <v>628.25113308374989</v>
      </c>
      <c r="M2969" s="22">
        <f t="shared" si="92"/>
        <v>0</v>
      </c>
      <c r="N2969" s="22" t="str">
        <f>IF(IFERROR(VLOOKUP(B2969,'[1]Vmesna vrtilna_SKLOP1'!B:J,7,0),"")=0,"",IFERROR(VLOOKUP(B2969,'[1]Vmesna vrtilna_SKLOP1'!B:J,7,0),""))</f>
        <v/>
      </c>
      <c r="O2969" s="22"/>
    </row>
    <row r="2970" spans="2:15" ht="15" customHeight="1" x14ac:dyDescent="0.3">
      <c r="B2970" s="15" t="str">
        <f>IF(AND('[1]Vmesna vrtilna_SKLOP1'!B2970&lt;&gt;"",'[1]Vmesna vrtilna_SKLOP1'!C2970&lt;&gt;""),IF('[1]Vmesna vrtilna_SKLOP1'!B2970&lt;&gt;"",'[1]Vmesna vrtilna_SKLOP1'!B2970,""),"")</f>
        <v/>
      </c>
      <c r="C2970" s="16" t="str">
        <f>IF(OR(C2969="Posebna oblika",C2969="Kulturno zaščiten objekt",C2969="Kulturno zaščiten objekt, Posebna oblika"),"Glej zavihek POSEBNI POGOJI",IF(SUM(N2969:Q2969)=1,"Posebna oblika",IF(SUM(N2969:Q2969)=10,"Kulturno zaščiten objekt",IF(SUM(N2969:Q2969)=11,"Kulturno zaščiten objekt, Posebna oblika",IF(AND('[1]Vmesna vrtilna_SKLOP1'!C2970&lt;&gt;"",'[1]Vmesna vrtilna_SKLOP1'!D2970&lt;&gt;""),IF('[1]Vmesna vrtilna_SKLOP1'!C2970&lt;&gt;"",'[1]Vmesna vrtilna_SKLOP1'!C2970,""),"")))))</f>
        <v/>
      </c>
      <c r="D2970" s="17" t="str">
        <f>IF(IFERROR(VLOOKUP(B2970,'[1]Vmesna vrtilna_SKLOP1'!B:J,6,0),"")=0,"",IFERROR(VLOOKUP(B2970,'[1]Vmesna vrtilna_SKLOP1'!B:J,6,0),""))</f>
        <v/>
      </c>
      <c r="E2970" s="16" t="str">
        <f>IF(IF('[1]Vmesna vrtilna_SKLOP1'!E2970&lt;&gt;"",'[1]Vmesna vrtilna_SKLOP1'!D2970,"")=0,"",IF('[1]Vmesna vrtilna_SKLOP1'!E2970&lt;&gt;"",'[1]Vmesna vrtilna_SKLOP1'!D2970,""))</f>
        <v/>
      </c>
      <c r="F2970" s="18" t="str">
        <f>IF('[1]Vmesna vrtilna_SKLOP1'!E2970&lt;&gt;"",'[1]Vmesna vrtilna_SKLOP1'!E2970,"")</f>
        <v/>
      </c>
      <c r="G2970" s="15" t="str">
        <f>IF('[1]Vmesna vrtilna_SKLOP1'!E2970&lt;&gt;"",'[1]Vmesna vrtilna_SKLOP1'!F2970,"")</f>
        <v/>
      </c>
      <c r="H2970" s="19" t="str">
        <f>IF('[1]Vmesna vrtilna_SKLOP1'!F2970&lt;&gt;"",'[1]Vmesna vrtilna_SKLOP1'!I2970,"")</f>
        <v/>
      </c>
      <c r="I2970" s="20" t="str">
        <f>IF(I2969="Skupaj:","DDV (22%):",IF(I2969="DDV (22%):","Skupaj z DDV:",IF(AND('[1]Vmesna vrtilna_SKLOP1'!C2970&lt;&gt;"",'[1]Vmesna vrtilna_SKLOP1'!E2970=""),"Skupaj:","")))</f>
        <v/>
      </c>
      <c r="J2970" s="21" t="str">
        <f t="shared" si="93"/>
        <v/>
      </c>
      <c r="K2970" s="21" t="str">
        <f>IF(I2970="Skupaj z DDV:",SUM(K2968,K2969),IF(I2970="DDV (22%):",K2969*0.22,IF(AND('[1]Vmesna vrtilna_SKLOP1'!C2970&lt;&gt;"",'[1]Vmesna vrtilna_SKLOP1'!D2970=""),'[1]Vmesna vrtilna_SKLOP1'!J2970,IF(F2970&lt;&gt;"",IF('[1]Vmesna vrtilna_SKLOP1'!J2970&lt;&gt;"",'[1]Vmesna vrtilna_SKLOP1'!J2970,""),""))))</f>
        <v/>
      </c>
      <c r="L2970" s="22" t="str">
        <f>IF(I2969="Skupaj:","DDV (22%):",IF(I2969="DDV (22%):","Skupaj z DDV:",IF(AND('[1]Vmesna vrtilna_SKLOP1'!C2970&lt;&gt;"",'[1]Vmesna vrtilna_SKLOP1'!E2970=""),"Skupaj:",IF(AND('[1]Vmesna vrtilna_SKLOP1'!C2970&lt;&gt;"",'[1]Vmesna vrtilna_SKLOP1'!D2970=""),'[1]Vmesna vrtilna_SKLOP1'!J2970,IF(F2970&lt;&gt;"",IF('[1]Vmesna vrtilna_SKLOP1'!J2970&lt;&gt;"",'[1]Vmesna vrtilna_SKLOP1'!J2970,""),"")))))</f>
        <v/>
      </c>
      <c r="M2970" s="22">
        <f t="shared" si="92"/>
        <v>0</v>
      </c>
      <c r="N2970" s="22" t="str">
        <f>IF(IFERROR(VLOOKUP(B2970,'[1]Vmesna vrtilna_SKLOP1'!B:J,7,0),"")=0,"",IFERROR(VLOOKUP(B2970,'[1]Vmesna vrtilna_SKLOP1'!B:J,7,0),""))</f>
        <v/>
      </c>
      <c r="O2970" s="22"/>
    </row>
    <row r="2971" spans="2:15" ht="15" customHeight="1" x14ac:dyDescent="0.3">
      <c r="B2971" s="15" t="str">
        <f>IF(AND('[1]Vmesna vrtilna_SKLOP1'!B2971&lt;&gt;"",'[1]Vmesna vrtilna_SKLOP1'!C2971&lt;&gt;""),IF('[1]Vmesna vrtilna_SKLOP1'!B2971&lt;&gt;"",'[1]Vmesna vrtilna_SKLOP1'!B2971,""),"")</f>
        <v/>
      </c>
      <c r="C2971" s="16" t="str">
        <f>IF(OR(C2970="Posebna oblika",C2970="Kulturno zaščiten objekt",C2970="Kulturno zaščiten objekt, Posebna oblika"),"Glej zavihek POSEBNI POGOJI",IF(SUM(N2970:Q2970)=1,"Posebna oblika",IF(SUM(N2970:Q2970)=10,"Kulturno zaščiten objekt",IF(SUM(N2970:Q2970)=11,"Kulturno zaščiten objekt, Posebna oblika",IF(AND('[1]Vmesna vrtilna_SKLOP1'!C2971&lt;&gt;"",'[1]Vmesna vrtilna_SKLOP1'!D2971&lt;&gt;""),IF('[1]Vmesna vrtilna_SKLOP1'!C2971&lt;&gt;"",'[1]Vmesna vrtilna_SKLOP1'!C2971,""),"")))))</f>
        <v/>
      </c>
      <c r="D2971" s="17" t="str">
        <f>IF(IFERROR(VLOOKUP(B2971,'[1]Vmesna vrtilna_SKLOP1'!B:J,6,0),"")=0,"",IFERROR(VLOOKUP(B2971,'[1]Vmesna vrtilna_SKLOP1'!B:J,6,0),""))</f>
        <v/>
      </c>
      <c r="E2971" s="16" t="str">
        <f>IF(IF('[1]Vmesna vrtilna_SKLOP1'!E2971&lt;&gt;"",'[1]Vmesna vrtilna_SKLOP1'!D2971,"")=0,"",IF('[1]Vmesna vrtilna_SKLOP1'!E2971&lt;&gt;"",'[1]Vmesna vrtilna_SKLOP1'!D2971,""))</f>
        <v>Senčila</v>
      </c>
      <c r="F2971" s="18" t="str">
        <f>IF('[1]Vmesna vrtilna_SKLOP1'!E2971&lt;&gt;"",'[1]Vmesna vrtilna_SKLOP1'!E2971,"")</f>
        <v>Notranja rolo omarica, ALU lamele, Dim. ŠxV: 1,8x1,35m</v>
      </c>
      <c r="G2971" s="15" t="str">
        <f>IF('[1]Vmesna vrtilna_SKLOP1'!E2971&lt;&gt;"",'[1]Vmesna vrtilna_SKLOP1'!F2971,"")</f>
        <v>[kos]</v>
      </c>
      <c r="H2971" s="19">
        <f>IF('[1]Vmesna vrtilna_SKLOP1'!F2971&lt;&gt;"",'[1]Vmesna vrtilna_SKLOP1'!I2971,"")</f>
        <v>3</v>
      </c>
      <c r="I2971" s="20" t="str">
        <f>IF(I2970="Skupaj:","DDV (22%):",IF(I2970="DDV (22%):","Skupaj z DDV:",IF(AND('[1]Vmesna vrtilna_SKLOP1'!C2971&lt;&gt;"",'[1]Vmesna vrtilna_SKLOP1'!E2971=""),"Skupaj:","")))</f>
        <v/>
      </c>
      <c r="J2971" s="21">
        <f t="shared" si="93"/>
        <v>0</v>
      </c>
      <c r="K2971" s="21">
        <f>IF(I2971="Skupaj z DDV:",SUM(K2969,K2970),IF(I2971="DDV (22%):",K2970*0.22,IF(AND('[1]Vmesna vrtilna_SKLOP1'!C2971&lt;&gt;"",'[1]Vmesna vrtilna_SKLOP1'!D2971=""),'[1]Vmesna vrtilna_SKLOP1'!J2971,IF(F2971&lt;&gt;"",IF('[1]Vmesna vrtilna_SKLOP1'!J2971&lt;&gt;"",'[1]Vmesna vrtilna_SKLOP1'!J2971,""),""))))</f>
        <v>1131.3189741599999</v>
      </c>
      <c r="L2971" s="22">
        <f>IF(I2970="Skupaj:","DDV (22%):",IF(I2970="DDV (22%):","Skupaj z DDV:",IF(AND('[1]Vmesna vrtilna_SKLOP1'!C2971&lt;&gt;"",'[1]Vmesna vrtilna_SKLOP1'!E2971=""),"Skupaj:",IF(AND('[1]Vmesna vrtilna_SKLOP1'!C2971&lt;&gt;"",'[1]Vmesna vrtilna_SKLOP1'!D2971=""),'[1]Vmesna vrtilna_SKLOP1'!J2971,IF(F2971&lt;&gt;"",IF('[1]Vmesna vrtilna_SKLOP1'!J2971&lt;&gt;"",'[1]Vmesna vrtilna_SKLOP1'!J2971,""),"")))))</f>
        <v>1131.3189741599999</v>
      </c>
      <c r="M2971" s="22">
        <f t="shared" si="92"/>
        <v>0</v>
      </c>
      <c r="N2971" s="22" t="str">
        <f>IF(IFERROR(VLOOKUP(B2971,'[1]Vmesna vrtilna_SKLOP1'!B:J,7,0),"")=0,"",IFERROR(VLOOKUP(B2971,'[1]Vmesna vrtilna_SKLOP1'!B:J,7,0),""))</f>
        <v/>
      </c>
      <c r="O2971" s="22"/>
    </row>
    <row r="2972" spans="2:15" ht="15" customHeight="1" x14ac:dyDescent="0.3">
      <c r="B2972" s="15" t="str">
        <f>IF(AND('[1]Vmesna vrtilna_SKLOP1'!B2972&lt;&gt;"",'[1]Vmesna vrtilna_SKLOP1'!C2972&lt;&gt;""),IF('[1]Vmesna vrtilna_SKLOP1'!B2972&lt;&gt;"",'[1]Vmesna vrtilna_SKLOP1'!B2972,""),"")</f>
        <v/>
      </c>
      <c r="C2972" s="16" t="str">
        <f>IF(OR(C2971="Posebna oblika",C2971="Kulturno zaščiten objekt",C2971="Kulturno zaščiten objekt, Posebna oblika"),"Glej zavihek POSEBNI POGOJI",IF(SUM(N2971:Q2971)=1,"Posebna oblika",IF(SUM(N2971:Q2971)=10,"Kulturno zaščiten objekt",IF(SUM(N2971:Q2971)=11,"Kulturno zaščiten objekt, Posebna oblika",IF(AND('[1]Vmesna vrtilna_SKLOP1'!C2972&lt;&gt;"",'[1]Vmesna vrtilna_SKLOP1'!D2972&lt;&gt;""),IF('[1]Vmesna vrtilna_SKLOP1'!C2972&lt;&gt;"",'[1]Vmesna vrtilna_SKLOP1'!C2972,""),"")))))</f>
        <v/>
      </c>
      <c r="D2972" s="17" t="str">
        <f>IF(IFERROR(VLOOKUP(B2972,'[1]Vmesna vrtilna_SKLOP1'!B:J,6,0),"")=0,"",IFERROR(VLOOKUP(B2972,'[1]Vmesna vrtilna_SKLOP1'!B:J,6,0),""))</f>
        <v/>
      </c>
      <c r="E2972" s="16" t="str">
        <f>IF(IF('[1]Vmesna vrtilna_SKLOP1'!E2972&lt;&gt;"",'[1]Vmesna vrtilna_SKLOP1'!D2972,"")=0,"",IF('[1]Vmesna vrtilna_SKLOP1'!E2972&lt;&gt;"",'[1]Vmesna vrtilna_SKLOP1'!D2972,""))</f>
        <v/>
      </c>
      <c r="F2972" s="18" t="str">
        <f>IF('[1]Vmesna vrtilna_SKLOP1'!E2972&lt;&gt;"",'[1]Vmesna vrtilna_SKLOP1'!E2972,"")</f>
        <v>Notranja rolo omarica, ALU lamele, Dim. ŠxV: 1x1,35m</v>
      </c>
      <c r="G2972" s="15" t="str">
        <f>IF('[1]Vmesna vrtilna_SKLOP1'!E2972&lt;&gt;"",'[1]Vmesna vrtilna_SKLOP1'!F2972,"")</f>
        <v>[kos]</v>
      </c>
      <c r="H2972" s="19">
        <f>IF('[1]Vmesna vrtilna_SKLOP1'!F2972&lt;&gt;"",'[1]Vmesna vrtilna_SKLOP1'!I2972,"")</f>
        <v>1</v>
      </c>
      <c r="I2972" s="20" t="str">
        <f>IF(I2971="Skupaj:","DDV (22%):",IF(I2971="DDV (22%):","Skupaj z DDV:",IF(AND('[1]Vmesna vrtilna_SKLOP1'!C2972&lt;&gt;"",'[1]Vmesna vrtilna_SKLOP1'!E2972=""),"Skupaj:","")))</f>
        <v/>
      </c>
      <c r="J2972" s="21">
        <f t="shared" si="93"/>
        <v>0</v>
      </c>
      <c r="K2972" s="21">
        <f>IF(I2972="Skupaj z DDV:",SUM(K2970,K2971),IF(I2972="DDV (22%):",K2971*0.22,IF(AND('[1]Vmesna vrtilna_SKLOP1'!C2972&lt;&gt;"",'[1]Vmesna vrtilna_SKLOP1'!D2972=""),'[1]Vmesna vrtilna_SKLOP1'!J2972,IF(F2972&lt;&gt;"",IF('[1]Vmesna vrtilna_SKLOP1'!J2972&lt;&gt;"",'[1]Vmesna vrtilna_SKLOP1'!J2972,""),""))))</f>
        <v>283.853478</v>
      </c>
      <c r="L2972" s="22">
        <f>IF(I2971="Skupaj:","DDV (22%):",IF(I2971="DDV (22%):","Skupaj z DDV:",IF(AND('[1]Vmesna vrtilna_SKLOP1'!C2972&lt;&gt;"",'[1]Vmesna vrtilna_SKLOP1'!E2972=""),"Skupaj:",IF(AND('[1]Vmesna vrtilna_SKLOP1'!C2972&lt;&gt;"",'[1]Vmesna vrtilna_SKLOP1'!D2972=""),'[1]Vmesna vrtilna_SKLOP1'!J2972,IF(F2972&lt;&gt;"",IF('[1]Vmesna vrtilna_SKLOP1'!J2972&lt;&gt;"",'[1]Vmesna vrtilna_SKLOP1'!J2972,""),"")))))</f>
        <v>283.853478</v>
      </c>
      <c r="M2972" s="22">
        <f t="shared" si="92"/>
        <v>0</v>
      </c>
      <c r="N2972" s="22" t="str">
        <f>IF(IFERROR(VLOOKUP(B2972,'[1]Vmesna vrtilna_SKLOP1'!B:J,7,0),"")=0,"",IFERROR(VLOOKUP(B2972,'[1]Vmesna vrtilna_SKLOP1'!B:J,7,0),""))</f>
        <v/>
      </c>
      <c r="O2972" s="22"/>
    </row>
    <row r="2973" spans="2:15" ht="15" customHeight="1" x14ac:dyDescent="0.3">
      <c r="B2973" s="15" t="str">
        <f>IF(AND('[1]Vmesna vrtilna_SKLOP1'!B2973&lt;&gt;"",'[1]Vmesna vrtilna_SKLOP1'!C2973&lt;&gt;""),IF('[1]Vmesna vrtilna_SKLOP1'!B2973&lt;&gt;"",'[1]Vmesna vrtilna_SKLOP1'!B2973,""),"")</f>
        <v/>
      </c>
      <c r="C2973" s="16" t="str">
        <f>IF(OR(C2972="Posebna oblika",C2972="Kulturno zaščiten objekt",C2972="Kulturno zaščiten objekt, Posebna oblika"),"Glej zavihek POSEBNI POGOJI",IF(SUM(N2972:Q2972)=1,"Posebna oblika",IF(SUM(N2972:Q2972)=10,"Kulturno zaščiten objekt",IF(SUM(N2972:Q2972)=11,"Kulturno zaščiten objekt, Posebna oblika",IF(AND('[1]Vmesna vrtilna_SKLOP1'!C2973&lt;&gt;"",'[1]Vmesna vrtilna_SKLOP1'!D2973&lt;&gt;""),IF('[1]Vmesna vrtilna_SKLOP1'!C2973&lt;&gt;"",'[1]Vmesna vrtilna_SKLOP1'!C2973,""),"")))))</f>
        <v/>
      </c>
      <c r="D2973" s="17" t="str">
        <f>IF(IFERROR(VLOOKUP(B2973,'[1]Vmesna vrtilna_SKLOP1'!B:J,6,0),"")=0,"",IFERROR(VLOOKUP(B2973,'[1]Vmesna vrtilna_SKLOP1'!B:J,6,0),""))</f>
        <v/>
      </c>
      <c r="E2973" s="16" t="str">
        <f>IF(IF('[1]Vmesna vrtilna_SKLOP1'!E2973&lt;&gt;"",'[1]Vmesna vrtilna_SKLOP1'!D2973,"")=0,"",IF('[1]Vmesna vrtilna_SKLOP1'!E2973&lt;&gt;"",'[1]Vmesna vrtilna_SKLOP1'!D2973,""))</f>
        <v/>
      </c>
      <c r="F2973" s="18" t="str">
        <f>IF('[1]Vmesna vrtilna_SKLOP1'!E2973&lt;&gt;"",'[1]Vmesna vrtilna_SKLOP1'!E2973,"")</f>
        <v>Notranja rolo omarica, ALU lamele, Dim. ŠxV: 0,8x2,1m</v>
      </c>
      <c r="G2973" s="15" t="str">
        <f>IF('[1]Vmesna vrtilna_SKLOP1'!E2973&lt;&gt;"",'[1]Vmesna vrtilna_SKLOP1'!F2973,"")</f>
        <v>[kos]</v>
      </c>
      <c r="H2973" s="19">
        <f>IF('[1]Vmesna vrtilna_SKLOP1'!F2973&lt;&gt;"",'[1]Vmesna vrtilna_SKLOP1'!I2973,"")</f>
        <v>1</v>
      </c>
      <c r="I2973" s="20" t="str">
        <f>IF(I2972="Skupaj:","DDV (22%):",IF(I2972="DDV (22%):","Skupaj z DDV:",IF(AND('[1]Vmesna vrtilna_SKLOP1'!C2973&lt;&gt;"",'[1]Vmesna vrtilna_SKLOP1'!E2973=""),"Skupaj:","")))</f>
        <v/>
      </c>
      <c r="J2973" s="21">
        <f t="shared" si="93"/>
        <v>0</v>
      </c>
      <c r="K2973" s="21">
        <f>IF(I2973="Skupaj z DDV:",SUM(K2971,K2972),IF(I2973="DDV (22%):",K2972*0.22,IF(AND('[1]Vmesna vrtilna_SKLOP1'!C2973&lt;&gt;"",'[1]Vmesna vrtilna_SKLOP1'!D2973=""),'[1]Vmesna vrtilna_SKLOP1'!J2973,IF(F2973&lt;&gt;"",IF('[1]Vmesna vrtilna_SKLOP1'!J2973&lt;&gt;"",'[1]Vmesna vrtilna_SKLOP1'!J2973,""),""))))</f>
        <v>302.55347711999997</v>
      </c>
      <c r="L2973" s="22">
        <f>IF(I2972="Skupaj:","DDV (22%):",IF(I2972="DDV (22%):","Skupaj z DDV:",IF(AND('[1]Vmesna vrtilna_SKLOP1'!C2973&lt;&gt;"",'[1]Vmesna vrtilna_SKLOP1'!E2973=""),"Skupaj:",IF(AND('[1]Vmesna vrtilna_SKLOP1'!C2973&lt;&gt;"",'[1]Vmesna vrtilna_SKLOP1'!D2973=""),'[1]Vmesna vrtilna_SKLOP1'!J2973,IF(F2973&lt;&gt;"",IF('[1]Vmesna vrtilna_SKLOP1'!J2973&lt;&gt;"",'[1]Vmesna vrtilna_SKLOP1'!J2973,""),"")))))</f>
        <v>302.55347711999997</v>
      </c>
      <c r="M2973" s="22">
        <f t="shared" si="92"/>
        <v>0</v>
      </c>
      <c r="N2973" s="22" t="str">
        <f>IF(IFERROR(VLOOKUP(B2973,'[1]Vmesna vrtilna_SKLOP1'!B:J,7,0),"")=0,"",IFERROR(VLOOKUP(B2973,'[1]Vmesna vrtilna_SKLOP1'!B:J,7,0),""))</f>
        <v/>
      </c>
      <c r="O2973" s="22"/>
    </row>
    <row r="2974" spans="2:15" ht="15" customHeight="1" x14ac:dyDescent="0.3">
      <c r="B2974" s="15" t="str">
        <f>IF(AND('[1]Vmesna vrtilna_SKLOP1'!B2974&lt;&gt;"",'[1]Vmesna vrtilna_SKLOP1'!C2974&lt;&gt;""),IF('[1]Vmesna vrtilna_SKLOP1'!B2974&lt;&gt;"",'[1]Vmesna vrtilna_SKLOP1'!B2974,""),"")</f>
        <v/>
      </c>
      <c r="C2974" s="16" t="str">
        <f>IF(OR(C2973="Posebna oblika",C2973="Kulturno zaščiten objekt",C2973="Kulturno zaščiten objekt, Posebna oblika"),"Glej zavihek POSEBNI POGOJI",IF(SUM(N2973:Q2973)=1,"Posebna oblika",IF(SUM(N2973:Q2973)=10,"Kulturno zaščiten objekt",IF(SUM(N2973:Q2973)=11,"Kulturno zaščiten objekt, Posebna oblika",IF(AND('[1]Vmesna vrtilna_SKLOP1'!C2974&lt;&gt;"",'[1]Vmesna vrtilna_SKLOP1'!D2974&lt;&gt;""),IF('[1]Vmesna vrtilna_SKLOP1'!C2974&lt;&gt;"",'[1]Vmesna vrtilna_SKLOP1'!C2974,""),"")))))</f>
        <v/>
      </c>
      <c r="D2974" s="17" t="str">
        <f>IF(IFERROR(VLOOKUP(B2974,'[1]Vmesna vrtilna_SKLOP1'!B:J,6,0),"")=0,"",IFERROR(VLOOKUP(B2974,'[1]Vmesna vrtilna_SKLOP1'!B:J,6,0),""))</f>
        <v/>
      </c>
      <c r="E2974" s="16" t="str">
        <f>IF(IF('[1]Vmesna vrtilna_SKLOP1'!E2974&lt;&gt;"",'[1]Vmesna vrtilna_SKLOP1'!D2974,"")=0,"",IF('[1]Vmesna vrtilna_SKLOP1'!E2974&lt;&gt;"",'[1]Vmesna vrtilna_SKLOP1'!D2974,""))</f>
        <v/>
      </c>
      <c r="F2974" s="18" t="str">
        <f>IF('[1]Vmesna vrtilna_SKLOP1'!E2974&lt;&gt;"",'[1]Vmesna vrtilna_SKLOP1'!E2974,"")</f>
        <v>Zunanji rolo - nadometni, ALU lamele in Rolo - Plise, Dim. ŠxV: 1x1,35m</v>
      </c>
      <c r="G2974" s="15" t="str">
        <f>IF('[1]Vmesna vrtilna_SKLOP1'!E2974&lt;&gt;"",'[1]Vmesna vrtilna_SKLOP1'!F2974,"")</f>
        <v>[kos]</v>
      </c>
      <c r="H2974" s="19">
        <f>IF('[1]Vmesna vrtilna_SKLOP1'!F2974&lt;&gt;"",'[1]Vmesna vrtilna_SKLOP1'!I2974,"")</f>
        <v>1</v>
      </c>
      <c r="I2974" s="20" t="str">
        <f>IF(I2973="Skupaj:","DDV (22%):",IF(I2973="DDV (22%):","Skupaj z DDV:",IF(AND('[1]Vmesna vrtilna_SKLOP1'!C2974&lt;&gt;"",'[1]Vmesna vrtilna_SKLOP1'!E2974=""),"Skupaj:","")))</f>
        <v/>
      </c>
      <c r="J2974" s="21">
        <f t="shared" si="93"/>
        <v>0</v>
      </c>
      <c r="K2974" s="21">
        <f>IF(I2974="Skupaj z DDV:",SUM(K2972,K2973),IF(I2974="DDV (22%):",K2973*0.22,IF(AND('[1]Vmesna vrtilna_SKLOP1'!C2974&lt;&gt;"",'[1]Vmesna vrtilna_SKLOP1'!D2974=""),'[1]Vmesna vrtilna_SKLOP1'!J2974,IF(F2974&lt;&gt;"",IF('[1]Vmesna vrtilna_SKLOP1'!J2974&lt;&gt;"",'[1]Vmesna vrtilna_SKLOP1'!J2974,""),""))))</f>
        <v>301.78741574999998</v>
      </c>
      <c r="L2974" s="22">
        <f>IF(I2973="Skupaj:","DDV (22%):",IF(I2973="DDV (22%):","Skupaj z DDV:",IF(AND('[1]Vmesna vrtilna_SKLOP1'!C2974&lt;&gt;"",'[1]Vmesna vrtilna_SKLOP1'!E2974=""),"Skupaj:",IF(AND('[1]Vmesna vrtilna_SKLOP1'!C2974&lt;&gt;"",'[1]Vmesna vrtilna_SKLOP1'!D2974=""),'[1]Vmesna vrtilna_SKLOP1'!J2974,IF(F2974&lt;&gt;"",IF('[1]Vmesna vrtilna_SKLOP1'!J2974&lt;&gt;"",'[1]Vmesna vrtilna_SKLOP1'!J2974,""),"")))))</f>
        <v>301.78741574999998</v>
      </c>
      <c r="M2974" s="22">
        <f t="shared" si="92"/>
        <v>0</v>
      </c>
      <c r="N2974" s="22" t="str">
        <f>IF(IFERROR(VLOOKUP(B2974,'[1]Vmesna vrtilna_SKLOP1'!B:J,7,0),"")=0,"",IFERROR(VLOOKUP(B2974,'[1]Vmesna vrtilna_SKLOP1'!B:J,7,0),""))</f>
        <v/>
      </c>
      <c r="O2974" s="22"/>
    </row>
    <row r="2975" spans="2:15" ht="15" customHeight="1" x14ac:dyDescent="0.3">
      <c r="B2975" s="15" t="str">
        <f>IF(AND('[1]Vmesna vrtilna_SKLOP1'!B2975&lt;&gt;"",'[1]Vmesna vrtilna_SKLOP1'!C2975&lt;&gt;""),IF('[1]Vmesna vrtilna_SKLOP1'!B2975&lt;&gt;"",'[1]Vmesna vrtilna_SKLOP1'!B2975,""),"")</f>
        <v/>
      </c>
      <c r="C2975" s="16" t="str">
        <f>IF(OR(C2974="Posebna oblika",C2974="Kulturno zaščiten objekt",C2974="Kulturno zaščiten objekt, Posebna oblika"),"Glej zavihek POSEBNI POGOJI",IF(SUM(N2974:Q2974)=1,"Posebna oblika",IF(SUM(N2974:Q2974)=10,"Kulturno zaščiten objekt",IF(SUM(N2974:Q2974)=11,"Kulturno zaščiten objekt, Posebna oblika",IF(AND('[1]Vmesna vrtilna_SKLOP1'!C2975&lt;&gt;"",'[1]Vmesna vrtilna_SKLOP1'!D2975&lt;&gt;""),IF('[1]Vmesna vrtilna_SKLOP1'!C2975&lt;&gt;"",'[1]Vmesna vrtilna_SKLOP1'!C2975,""),"")))))</f>
        <v/>
      </c>
      <c r="D2975" s="17" t="str">
        <f>IF(IFERROR(VLOOKUP(B2975,'[1]Vmesna vrtilna_SKLOP1'!B:J,6,0),"")=0,"",IFERROR(VLOOKUP(B2975,'[1]Vmesna vrtilna_SKLOP1'!B:J,6,0),""))</f>
        <v/>
      </c>
      <c r="E2975" s="16" t="str">
        <f>IF(IF('[1]Vmesna vrtilna_SKLOP1'!E2975&lt;&gt;"",'[1]Vmesna vrtilna_SKLOP1'!D2975,"")=0,"",IF('[1]Vmesna vrtilna_SKLOP1'!E2975&lt;&gt;"",'[1]Vmesna vrtilna_SKLOP1'!D2975,""))</f>
        <v/>
      </c>
      <c r="F2975" s="18" t="str">
        <f>IF('[1]Vmesna vrtilna_SKLOP1'!E2975&lt;&gt;"",'[1]Vmesna vrtilna_SKLOP1'!E2975,"")</f>
        <v>Zunanji rolo - nadometni, ALU lamele in Notranje žaluzije - kovinske, Dim. ŠxV: 1,3x1,35m</v>
      </c>
      <c r="G2975" s="15" t="str">
        <f>IF('[1]Vmesna vrtilna_SKLOP1'!E2975&lt;&gt;"",'[1]Vmesna vrtilna_SKLOP1'!F2975,"")</f>
        <v>[kos]</v>
      </c>
      <c r="H2975" s="19">
        <f>IF('[1]Vmesna vrtilna_SKLOP1'!F2975&lt;&gt;"",'[1]Vmesna vrtilna_SKLOP1'!I2975,"")</f>
        <v>1</v>
      </c>
      <c r="I2975" s="20" t="str">
        <f>IF(I2974="Skupaj:","DDV (22%):",IF(I2974="DDV (22%):","Skupaj z DDV:",IF(AND('[1]Vmesna vrtilna_SKLOP1'!C2975&lt;&gt;"",'[1]Vmesna vrtilna_SKLOP1'!E2975=""),"Skupaj:","")))</f>
        <v/>
      </c>
      <c r="J2975" s="21">
        <f t="shared" si="93"/>
        <v>0</v>
      </c>
      <c r="K2975" s="21">
        <f>IF(I2975="Skupaj z DDV:",SUM(K2973,K2974),IF(I2975="DDV (22%):",K2974*0.22,IF(AND('[1]Vmesna vrtilna_SKLOP1'!C2975&lt;&gt;"",'[1]Vmesna vrtilna_SKLOP1'!D2975=""),'[1]Vmesna vrtilna_SKLOP1'!J2975,IF(F2975&lt;&gt;"",IF('[1]Vmesna vrtilna_SKLOP1'!J2975&lt;&gt;"",'[1]Vmesna vrtilna_SKLOP1'!J2975,""),""))))</f>
        <v>243.8478296175</v>
      </c>
      <c r="L2975" s="22">
        <f>IF(I2974="Skupaj:","DDV (22%):",IF(I2974="DDV (22%):","Skupaj z DDV:",IF(AND('[1]Vmesna vrtilna_SKLOP1'!C2975&lt;&gt;"",'[1]Vmesna vrtilna_SKLOP1'!E2975=""),"Skupaj:",IF(AND('[1]Vmesna vrtilna_SKLOP1'!C2975&lt;&gt;"",'[1]Vmesna vrtilna_SKLOP1'!D2975=""),'[1]Vmesna vrtilna_SKLOP1'!J2975,IF(F2975&lt;&gt;"",IF('[1]Vmesna vrtilna_SKLOP1'!J2975&lt;&gt;"",'[1]Vmesna vrtilna_SKLOP1'!J2975,""),"")))))</f>
        <v>243.8478296175</v>
      </c>
      <c r="M2975" s="22">
        <f t="shared" si="92"/>
        <v>0</v>
      </c>
      <c r="N2975" s="22" t="str">
        <f>IF(IFERROR(VLOOKUP(B2975,'[1]Vmesna vrtilna_SKLOP1'!B:J,7,0),"")=0,"",IFERROR(VLOOKUP(B2975,'[1]Vmesna vrtilna_SKLOP1'!B:J,7,0),""))</f>
        <v/>
      </c>
      <c r="O2975" s="22"/>
    </row>
    <row r="2976" spans="2:15" ht="15" customHeight="1" x14ac:dyDescent="0.3">
      <c r="B2976" s="15" t="str">
        <f>IF(AND('[1]Vmesna vrtilna_SKLOP1'!B2976&lt;&gt;"",'[1]Vmesna vrtilna_SKLOP1'!C2976&lt;&gt;""),IF('[1]Vmesna vrtilna_SKLOP1'!B2976&lt;&gt;"",'[1]Vmesna vrtilna_SKLOP1'!B2976,""),"")</f>
        <v/>
      </c>
      <c r="C2976" s="16" t="str">
        <f>IF(OR(C2975="Posebna oblika",C2975="Kulturno zaščiten objekt",C2975="Kulturno zaščiten objekt, Posebna oblika"),"Glej zavihek POSEBNI POGOJI",IF(SUM(N2975:Q2975)=1,"Posebna oblika",IF(SUM(N2975:Q2975)=10,"Kulturno zaščiten objekt",IF(SUM(N2975:Q2975)=11,"Kulturno zaščiten objekt, Posebna oblika",IF(AND('[1]Vmesna vrtilna_SKLOP1'!C2976&lt;&gt;"",'[1]Vmesna vrtilna_SKLOP1'!D2976&lt;&gt;""),IF('[1]Vmesna vrtilna_SKLOP1'!C2976&lt;&gt;"",'[1]Vmesna vrtilna_SKLOP1'!C2976,""),"")))))</f>
        <v/>
      </c>
      <c r="D2976" s="17" t="str">
        <f>IF(IFERROR(VLOOKUP(B2976,'[1]Vmesna vrtilna_SKLOP1'!B:J,6,0),"")=0,"",IFERROR(VLOOKUP(B2976,'[1]Vmesna vrtilna_SKLOP1'!B:J,6,0),""))</f>
        <v/>
      </c>
      <c r="E2976" s="16" t="str">
        <f>IF(IF('[1]Vmesna vrtilna_SKLOP1'!E2976&lt;&gt;"",'[1]Vmesna vrtilna_SKLOP1'!D2976,"")=0,"",IF('[1]Vmesna vrtilna_SKLOP1'!E2976&lt;&gt;"",'[1]Vmesna vrtilna_SKLOP1'!D2976,""))</f>
        <v/>
      </c>
      <c r="F2976" s="18" t="str">
        <f>IF('[1]Vmesna vrtilna_SKLOP1'!E2976&lt;&gt;"",'[1]Vmesna vrtilna_SKLOP1'!E2976,"")</f>
        <v>Zunanji rolo - nadometni, ALU lamele in Rolo - Plise, Dim. ŠxV: 0,65x2m</v>
      </c>
      <c r="G2976" s="15" t="str">
        <f>IF('[1]Vmesna vrtilna_SKLOP1'!E2976&lt;&gt;"",'[1]Vmesna vrtilna_SKLOP1'!F2976,"")</f>
        <v>[kos]</v>
      </c>
      <c r="H2976" s="19">
        <f>IF('[1]Vmesna vrtilna_SKLOP1'!F2976&lt;&gt;"",'[1]Vmesna vrtilna_SKLOP1'!I2976,"")</f>
        <v>1</v>
      </c>
      <c r="I2976" s="20" t="str">
        <f>IF(I2975="Skupaj:","DDV (22%):",IF(I2975="DDV (22%):","Skupaj z DDV:",IF(AND('[1]Vmesna vrtilna_SKLOP1'!C2976&lt;&gt;"",'[1]Vmesna vrtilna_SKLOP1'!E2976=""),"Skupaj:","")))</f>
        <v/>
      </c>
      <c r="J2976" s="21">
        <f t="shared" si="93"/>
        <v>0</v>
      </c>
      <c r="K2976" s="21">
        <f>IF(I2976="Skupaj z DDV:",SUM(K2974,K2975),IF(I2976="DDV (22%):",K2975*0.22,IF(AND('[1]Vmesna vrtilna_SKLOP1'!C2976&lt;&gt;"",'[1]Vmesna vrtilna_SKLOP1'!D2976=""),'[1]Vmesna vrtilna_SKLOP1'!J2976,IF(F2976&lt;&gt;"",IF('[1]Vmesna vrtilna_SKLOP1'!J2976&lt;&gt;"",'[1]Vmesna vrtilna_SKLOP1'!J2976,""),""))))</f>
        <v>292.730143</v>
      </c>
      <c r="L2976" s="22">
        <f>IF(I2975="Skupaj:","DDV (22%):",IF(I2975="DDV (22%):","Skupaj z DDV:",IF(AND('[1]Vmesna vrtilna_SKLOP1'!C2976&lt;&gt;"",'[1]Vmesna vrtilna_SKLOP1'!E2976=""),"Skupaj:",IF(AND('[1]Vmesna vrtilna_SKLOP1'!C2976&lt;&gt;"",'[1]Vmesna vrtilna_SKLOP1'!D2976=""),'[1]Vmesna vrtilna_SKLOP1'!J2976,IF(F2976&lt;&gt;"",IF('[1]Vmesna vrtilna_SKLOP1'!J2976&lt;&gt;"",'[1]Vmesna vrtilna_SKLOP1'!J2976,""),"")))))</f>
        <v>292.730143</v>
      </c>
      <c r="M2976" s="22">
        <f t="shared" si="92"/>
        <v>0</v>
      </c>
      <c r="N2976" s="22" t="str">
        <f>IF(IFERROR(VLOOKUP(B2976,'[1]Vmesna vrtilna_SKLOP1'!B:J,7,0),"")=0,"",IFERROR(VLOOKUP(B2976,'[1]Vmesna vrtilna_SKLOP1'!B:J,7,0),""))</f>
        <v/>
      </c>
      <c r="O2976" s="22"/>
    </row>
    <row r="2977" spans="2:15" ht="15" customHeight="1" x14ac:dyDescent="0.3">
      <c r="B2977" s="15" t="str">
        <f>IF(AND('[1]Vmesna vrtilna_SKLOP1'!B2977&lt;&gt;"",'[1]Vmesna vrtilna_SKLOP1'!C2977&lt;&gt;""),IF('[1]Vmesna vrtilna_SKLOP1'!B2977&lt;&gt;"",'[1]Vmesna vrtilna_SKLOP1'!B2977,""),"")</f>
        <v/>
      </c>
      <c r="C2977" s="16" t="str">
        <f>IF(OR(C2976="Posebna oblika",C2976="Kulturno zaščiten objekt",C2976="Kulturno zaščiten objekt, Posebna oblika"),"Glej zavihek POSEBNI POGOJI",IF(SUM(N2976:Q2976)=1,"Posebna oblika",IF(SUM(N2976:Q2976)=10,"Kulturno zaščiten objekt",IF(SUM(N2976:Q2976)=11,"Kulturno zaščiten objekt, Posebna oblika",IF(AND('[1]Vmesna vrtilna_SKLOP1'!C2977&lt;&gt;"",'[1]Vmesna vrtilna_SKLOP1'!D2977&lt;&gt;""),IF('[1]Vmesna vrtilna_SKLOP1'!C2977&lt;&gt;"",'[1]Vmesna vrtilna_SKLOP1'!C2977,""),"")))))</f>
        <v/>
      </c>
      <c r="D2977" s="17" t="str">
        <f>IF(IFERROR(VLOOKUP(B2977,'[1]Vmesna vrtilna_SKLOP1'!B:J,6,0),"")=0,"",IFERROR(VLOOKUP(B2977,'[1]Vmesna vrtilna_SKLOP1'!B:J,6,0),""))</f>
        <v/>
      </c>
      <c r="E2977" s="16" t="str">
        <f>IF(IF('[1]Vmesna vrtilna_SKLOP1'!E2977&lt;&gt;"",'[1]Vmesna vrtilna_SKLOP1'!D2977,"")=0,"",IF('[1]Vmesna vrtilna_SKLOP1'!E2977&lt;&gt;"",'[1]Vmesna vrtilna_SKLOP1'!D2977,""))</f>
        <v/>
      </c>
      <c r="F2977" s="18" t="str">
        <f>IF('[1]Vmesna vrtilna_SKLOP1'!E2977&lt;&gt;"",'[1]Vmesna vrtilna_SKLOP1'!E2977,"")</f>
        <v/>
      </c>
      <c r="G2977" s="15" t="str">
        <f>IF('[1]Vmesna vrtilna_SKLOP1'!E2977&lt;&gt;"",'[1]Vmesna vrtilna_SKLOP1'!F2977,"")</f>
        <v/>
      </c>
      <c r="H2977" s="19" t="str">
        <f>IF('[1]Vmesna vrtilna_SKLOP1'!F2977&lt;&gt;"",'[1]Vmesna vrtilna_SKLOP1'!I2977,"")</f>
        <v/>
      </c>
      <c r="I2977" s="20" t="str">
        <f>IF(I2976="Skupaj:","DDV (22%):",IF(I2976="DDV (22%):","Skupaj z DDV:",IF(AND('[1]Vmesna vrtilna_SKLOP1'!C2977&lt;&gt;"",'[1]Vmesna vrtilna_SKLOP1'!E2977=""),"Skupaj:","")))</f>
        <v/>
      </c>
      <c r="J2977" s="21" t="str">
        <f t="shared" si="93"/>
        <v/>
      </c>
      <c r="K2977" s="21" t="str">
        <f>IF(I2977="Skupaj z DDV:",SUM(K2975,K2976),IF(I2977="DDV (22%):",K2976*0.22,IF(AND('[1]Vmesna vrtilna_SKLOP1'!C2977&lt;&gt;"",'[1]Vmesna vrtilna_SKLOP1'!D2977=""),'[1]Vmesna vrtilna_SKLOP1'!J2977,IF(F2977&lt;&gt;"",IF('[1]Vmesna vrtilna_SKLOP1'!J2977&lt;&gt;"",'[1]Vmesna vrtilna_SKLOP1'!J2977,""),""))))</f>
        <v/>
      </c>
      <c r="L2977" s="22" t="str">
        <f>IF(I2976="Skupaj:","DDV (22%):",IF(I2976="DDV (22%):","Skupaj z DDV:",IF(AND('[1]Vmesna vrtilna_SKLOP1'!C2977&lt;&gt;"",'[1]Vmesna vrtilna_SKLOP1'!E2977=""),"Skupaj:",IF(AND('[1]Vmesna vrtilna_SKLOP1'!C2977&lt;&gt;"",'[1]Vmesna vrtilna_SKLOP1'!D2977=""),'[1]Vmesna vrtilna_SKLOP1'!J2977,IF(F2977&lt;&gt;"",IF('[1]Vmesna vrtilna_SKLOP1'!J2977&lt;&gt;"",'[1]Vmesna vrtilna_SKLOP1'!J2977,""),"")))))</f>
        <v/>
      </c>
      <c r="M2977" s="22">
        <f t="shared" si="92"/>
        <v>0</v>
      </c>
      <c r="N2977" s="22" t="str">
        <f>IF(IFERROR(VLOOKUP(B2977,'[1]Vmesna vrtilna_SKLOP1'!B:J,7,0),"")=0,"",IFERROR(VLOOKUP(B2977,'[1]Vmesna vrtilna_SKLOP1'!B:J,7,0),""))</f>
        <v/>
      </c>
      <c r="O2977" s="22"/>
    </row>
    <row r="2978" spans="2:15" ht="15" customHeight="1" x14ac:dyDescent="0.3">
      <c r="B2978" s="15" t="str">
        <f>IF(AND('[1]Vmesna vrtilna_SKLOP1'!B2978&lt;&gt;"",'[1]Vmesna vrtilna_SKLOP1'!C2978&lt;&gt;""),IF('[1]Vmesna vrtilna_SKLOP1'!B2978&lt;&gt;"",'[1]Vmesna vrtilna_SKLOP1'!B2978,""),"")</f>
        <v/>
      </c>
      <c r="C2978" s="16" t="str">
        <f>IF(OR(C2977="Posebna oblika",C2977="Kulturno zaščiten objekt",C2977="Kulturno zaščiten objekt, Posebna oblika"),"Glej zavihek POSEBNI POGOJI",IF(SUM(N2977:Q2977)=1,"Posebna oblika",IF(SUM(N2977:Q2977)=10,"Kulturno zaščiten objekt",IF(SUM(N2977:Q2977)=11,"Kulturno zaščiten objekt, Posebna oblika",IF(AND('[1]Vmesna vrtilna_SKLOP1'!C2978&lt;&gt;"",'[1]Vmesna vrtilna_SKLOP1'!D2978&lt;&gt;""),IF('[1]Vmesna vrtilna_SKLOP1'!C2978&lt;&gt;"",'[1]Vmesna vrtilna_SKLOP1'!C2978,""),"")))))</f>
        <v/>
      </c>
      <c r="D2978" s="17" t="str">
        <f>IF(IFERROR(VLOOKUP(B2978,'[1]Vmesna vrtilna_SKLOP1'!B:J,6,0),"")=0,"",IFERROR(VLOOKUP(B2978,'[1]Vmesna vrtilna_SKLOP1'!B:J,6,0),""))</f>
        <v/>
      </c>
      <c r="E2978" s="16" t="str">
        <f>IF(IF('[1]Vmesna vrtilna_SKLOP1'!E2978&lt;&gt;"",'[1]Vmesna vrtilna_SKLOP1'!D2978,"")=0,"",IF('[1]Vmesna vrtilna_SKLOP1'!E2978&lt;&gt;"",'[1]Vmesna vrtilna_SKLOP1'!D2978,""))</f>
        <v>Notranje police</v>
      </c>
      <c r="F2978" s="18" t="str">
        <f>IF('[1]Vmesna vrtilna_SKLOP1'!E2978&lt;&gt;"",'[1]Vmesna vrtilna_SKLOP1'!E2978,"")</f>
        <v>Notranja polica, mat. Topalit, dim. ŠxG:1,8x0,3m</v>
      </c>
      <c r="G2978" s="15" t="str">
        <f>IF('[1]Vmesna vrtilna_SKLOP1'!E2978&lt;&gt;"",'[1]Vmesna vrtilna_SKLOP1'!F2978,"")</f>
        <v>[kos]</v>
      </c>
      <c r="H2978" s="19">
        <f>IF('[1]Vmesna vrtilna_SKLOP1'!F2978&lt;&gt;"",'[1]Vmesna vrtilna_SKLOP1'!I2978,"")</f>
        <v>1</v>
      </c>
      <c r="I2978" s="20" t="str">
        <f>IF(I2977="Skupaj:","DDV (22%):",IF(I2977="DDV (22%):","Skupaj z DDV:",IF(AND('[1]Vmesna vrtilna_SKLOP1'!C2978&lt;&gt;"",'[1]Vmesna vrtilna_SKLOP1'!E2978=""),"Skupaj:","")))</f>
        <v/>
      </c>
      <c r="J2978" s="21">
        <f t="shared" si="93"/>
        <v>0</v>
      </c>
      <c r="K2978" s="21">
        <f>IF(I2978="Skupaj z DDV:",SUM(K2976,K2977),IF(I2978="DDV (22%):",K2977*0.22,IF(AND('[1]Vmesna vrtilna_SKLOP1'!C2978&lt;&gt;"",'[1]Vmesna vrtilna_SKLOP1'!D2978=""),'[1]Vmesna vrtilna_SKLOP1'!J2978,IF(F2978&lt;&gt;"",IF('[1]Vmesna vrtilna_SKLOP1'!J2978&lt;&gt;"",'[1]Vmesna vrtilna_SKLOP1'!J2978,""),""))))</f>
        <v>82.460000000000008</v>
      </c>
      <c r="L2978" s="22">
        <f>IF(I2977="Skupaj:","DDV (22%):",IF(I2977="DDV (22%):","Skupaj z DDV:",IF(AND('[1]Vmesna vrtilna_SKLOP1'!C2978&lt;&gt;"",'[1]Vmesna vrtilna_SKLOP1'!E2978=""),"Skupaj:",IF(AND('[1]Vmesna vrtilna_SKLOP1'!C2978&lt;&gt;"",'[1]Vmesna vrtilna_SKLOP1'!D2978=""),'[1]Vmesna vrtilna_SKLOP1'!J2978,IF(F2978&lt;&gt;"",IF('[1]Vmesna vrtilna_SKLOP1'!J2978&lt;&gt;"",'[1]Vmesna vrtilna_SKLOP1'!J2978,""),"")))))</f>
        <v>82.460000000000008</v>
      </c>
      <c r="M2978" s="22">
        <f t="shared" si="92"/>
        <v>0</v>
      </c>
      <c r="N2978" s="22" t="str">
        <f>IF(IFERROR(VLOOKUP(B2978,'[1]Vmesna vrtilna_SKLOP1'!B:J,7,0),"")=0,"",IFERROR(VLOOKUP(B2978,'[1]Vmesna vrtilna_SKLOP1'!B:J,7,0),""))</f>
        <v/>
      </c>
      <c r="O2978" s="22"/>
    </row>
    <row r="2979" spans="2:15" ht="15" customHeight="1" x14ac:dyDescent="0.3">
      <c r="B2979" s="15" t="str">
        <f>IF(AND('[1]Vmesna vrtilna_SKLOP1'!B2979&lt;&gt;"",'[1]Vmesna vrtilna_SKLOP1'!C2979&lt;&gt;""),IF('[1]Vmesna vrtilna_SKLOP1'!B2979&lt;&gt;"",'[1]Vmesna vrtilna_SKLOP1'!B2979,""),"")</f>
        <v/>
      </c>
      <c r="C2979" s="16" t="str">
        <f>IF(OR(C2978="Posebna oblika",C2978="Kulturno zaščiten objekt",C2978="Kulturno zaščiten objekt, Posebna oblika"),"Glej zavihek POSEBNI POGOJI",IF(SUM(N2978:Q2978)=1,"Posebna oblika",IF(SUM(N2978:Q2978)=10,"Kulturno zaščiten objekt",IF(SUM(N2978:Q2978)=11,"Kulturno zaščiten objekt, Posebna oblika",IF(AND('[1]Vmesna vrtilna_SKLOP1'!C2979&lt;&gt;"",'[1]Vmesna vrtilna_SKLOP1'!D2979&lt;&gt;""),IF('[1]Vmesna vrtilna_SKLOP1'!C2979&lt;&gt;"",'[1]Vmesna vrtilna_SKLOP1'!C2979,""),"")))))</f>
        <v/>
      </c>
      <c r="D2979" s="17" t="str">
        <f>IF(IFERROR(VLOOKUP(B2979,'[1]Vmesna vrtilna_SKLOP1'!B:J,6,0),"")=0,"",IFERROR(VLOOKUP(B2979,'[1]Vmesna vrtilna_SKLOP1'!B:J,6,0),""))</f>
        <v/>
      </c>
      <c r="E2979" s="16" t="str">
        <f>IF(IF('[1]Vmesna vrtilna_SKLOP1'!E2979&lt;&gt;"",'[1]Vmesna vrtilna_SKLOP1'!D2979,"")=0,"",IF('[1]Vmesna vrtilna_SKLOP1'!E2979&lt;&gt;"",'[1]Vmesna vrtilna_SKLOP1'!D2979,""))</f>
        <v/>
      </c>
      <c r="F2979" s="18" t="str">
        <f>IF('[1]Vmesna vrtilna_SKLOP1'!E2979&lt;&gt;"",'[1]Vmesna vrtilna_SKLOP1'!E2979,"")</f>
        <v>Notranja polica, mat. Topalit, dim. ŠxG:1x0,3m</v>
      </c>
      <c r="G2979" s="15" t="str">
        <f>IF('[1]Vmesna vrtilna_SKLOP1'!E2979&lt;&gt;"",'[1]Vmesna vrtilna_SKLOP1'!F2979,"")</f>
        <v>[kos]</v>
      </c>
      <c r="H2979" s="19">
        <f>IF('[1]Vmesna vrtilna_SKLOP1'!F2979&lt;&gt;"",'[1]Vmesna vrtilna_SKLOP1'!I2979,"")</f>
        <v>2</v>
      </c>
      <c r="I2979" s="20" t="str">
        <f>IF(I2978="Skupaj:","DDV (22%):",IF(I2978="DDV (22%):","Skupaj z DDV:",IF(AND('[1]Vmesna vrtilna_SKLOP1'!C2979&lt;&gt;"",'[1]Vmesna vrtilna_SKLOP1'!E2979=""),"Skupaj:","")))</f>
        <v/>
      </c>
      <c r="J2979" s="21">
        <f t="shared" si="93"/>
        <v>0</v>
      </c>
      <c r="K2979" s="21">
        <f>IF(I2979="Skupaj z DDV:",SUM(K2977,K2978),IF(I2979="DDV (22%):",K2978*0.22,IF(AND('[1]Vmesna vrtilna_SKLOP1'!C2979&lt;&gt;"",'[1]Vmesna vrtilna_SKLOP1'!D2979=""),'[1]Vmesna vrtilna_SKLOP1'!J2979,IF(F2979&lt;&gt;"",IF('[1]Vmesna vrtilna_SKLOP1'!J2979&lt;&gt;"",'[1]Vmesna vrtilna_SKLOP1'!J2979,""),""))))</f>
        <v>81.400000000000006</v>
      </c>
      <c r="L2979" s="22">
        <f>IF(I2978="Skupaj:","DDV (22%):",IF(I2978="DDV (22%):","Skupaj z DDV:",IF(AND('[1]Vmesna vrtilna_SKLOP1'!C2979&lt;&gt;"",'[1]Vmesna vrtilna_SKLOP1'!E2979=""),"Skupaj:",IF(AND('[1]Vmesna vrtilna_SKLOP1'!C2979&lt;&gt;"",'[1]Vmesna vrtilna_SKLOP1'!D2979=""),'[1]Vmesna vrtilna_SKLOP1'!J2979,IF(F2979&lt;&gt;"",IF('[1]Vmesna vrtilna_SKLOP1'!J2979&lt;&gt;"",'[1]Vmesna vrtilna_SKLOP1'!J2979,""),"")))))</f>
        <v>81.400000000000006</v>
      </c>
      <c r="M2979" s="22">
        <f t="shared" si="92"/>
        <v>0</v>
      </c>
      <c r="N2979" s="22" t="str">
        <f>IF(IFERROR(VLOOKUP(B2979,'[1]Vmesna vrtilna_SKLOP1'!B:J,7,0),"")=0,"",IFERROR(VLOOKUP(B2979,'[1]Vmesna vrtilna_SKLOP1'!B:J,7,0),""))</f>
        <v/>
      </c>
      <c r="O2979" s="22"/>
    </row>
    <row r="2980" spans="2:15" ht="15" customHeight="1" x14ac:dyDescent="0.3">
      <c r="B2980" s="15" t="str">
        <f>IF(AND('[1]Vmesna vrtilna_SKLOP1'!B2980&lt;&gt;"",'[1]Vmesna vrtilna_SKLOP1'!C2980&lt;&gt;""),IF('[1]Vmesna vrtilna_SKLOP1'!B2980&lt;&gt;"",'[1]Vmesna vrtilna_SKLOP1'!B2980,""),"")</f>
        <v/>
      </c>
      <c r="C2980" s="16" t="str">
        <f>IF(OR(C2979="Posebna oblika",C2979="Kulturno zaščiten objekt",C2979="Kulturno zaščiten objekt, Posebna oblika"),"Glej zavihek POSEBNI POGOJI",IF(SUM(N2979:Q2979)=1,"Posebna oblika",IF(SUM(N2979:Q2979)=10,"Kulturno zaščiten objekt",IF(SUM(N2979:Q2979)=11,"Kulturno zaščiten objekt, Posebna oblika",IF(AND('[1]Vmesna vrtilna_SKLOP1'!C2980&lt;&gt;"",'[1]Vmesna vrtilna_SKLOP1'!D2980&lt;&gt;""),IF('[1]Vmesna vrtilna_SKLOP1'!C2980&lt;&gt;"",'[1]Vmesna vrtilna_SKLOP1'!C2980,""),"")))))</f>
        <v/>
      </c>
      <c r="D2980" s="17" t="str">
        <f>IF(IFERROR(VLOOKUP(B2980,'[1]Vmesna vrtilna_SKLOP1'!B:J,6,0),"")=0,"",IFERROR(VLOOKUP(B2980,'[1]Vmesna vrtilna_SKLOP1'!B:J,6,0),""))</f>
        <v/>
      </c>
      <c r="E2980" s="16" t="str">
        <f>IF(IF('[1]Vmesna vrtilna_SKLOP1'!E2980&lt;&gt;"",'[1]Vmesna vrtilna_SKLOP1'!D2980,"")=0,"",IF('[1]Vmesna vrtilna_SKLOP1'!E2980&lt;&gt;"",'[1]Vmesna vrtilna_SKLOP1'!D2980,""))</f>
        <v/>
      </c>
      <c r="F2980" s="18" t="str">
        <f>IF('[1]Vmesna vrtilna_SKLOP1'!E2980&lt;&gt;"",'[1]Vmesna vrtilna_SKLOP1'!E2980,"")</f>
        <v>Notranja polica, mat. Marmor, dim. ŠxG:1,8x0,35m</v>
      </c>
      <c r="G2980" s="15" t="str">
        <f>IF('[1]Vmesna vrtilna_SKLOP1'!E2980&lt;&gt;"",'[1]Vmesna vrtilna_SKLOP1'!F2980,"")</f>
        <v>[kos]</v>
      </c>
      <c r="H2980" s="19">
        <f>IF('[1]Vmesna vrtilna_SKLOP1'!F2980&lt;&gt;"",'[1]Vmesna vrtilna_SKLOP1'!I2980,"")</f>
        <v>2</v>
      </c>
      <c r="I2980" s="20" t="str">
        <f>IF(I2979="Skupaj:","DDV (22%):",IF(I2979="DDV (22%):","Skupaj z DDV:",IF(AND('[1]Vmesna vrtilna_SKLOP1'!C2980&lt;&gt;"",'[1]Vmesna vrtilna_SKLOP1'!E2980=""),"Skupaj:","")))</f>
        <v/>
      </c>
      <c r="J2980" s="21">
        <f t="shared" si="93"/>
        <v>0</v>
      </c>
      <c r="K2980" s="21">
        <f>IF(I2980="Skupaj z DDV:",SUM(K2978,K2979),IF(I2980="DDV (22%):",K2979*0.22,IF(AND('[1]Vmesna vrtilna_SKLOP1'!C2980&lt;&gt;"",'[1]Vmesna vrtilna_SKLOP1'!D2980=""),'[1]Vmesna vrtilna_SKLOP1'!J2980,IF(F2980&lt;&gt;"",IF('[1]Vmesna vrtilna_SKLOP1'!J2980&lt;&gt;"",'[1]Vmesna vrtilna_SKLOP1'!J2980,""),""))))</f>
        <v>348.22</v>
      </c>
      <c r="L2980" s="22">
        <f>IF(I2979="Skupaj:","DDV (22%):",IF(I2979="DDV (22%):","Skupaj z DDV:",IF(AND('[1]Vmesna vrtilna_SKLOP1'!C2980&lt;&gt;"",'[1]Vmesna vrtilna_SKLOP1'!E2980=""),"Skupaj:",IF(AND('[1]Vmesna vrtilna_SKLOP1'!C2980&lt;&gt;"",'[1]Vmesna vrtilna_SKLOP1'!D2980=""),'[1]Vmesna vrtilna_SKLOP1'!J2980,IF(F2980&lt;&gt;"",IF('[1]Vmesna vrtilna_SKLOP1'!J2980&lt;&gt;"",'[1]Vmesna vrtilna_SKLOP1'!J2980,""),"")))))</f>
        <v>348.22</v>
      </c>
      <c r="M2980" s="22">
        <f t="shared" si="92"/>
        <v>0</v>
      </c>
      <c r="N2980" s="22" t="str">
        <f>IF(IFERROR(VLOOKUP(B2980,'[1]Vmesna vrtilna_SKLOP1'!B:J,7,0),"")=0,"",IFERROR(VLOOKUP(B2980,'[1]Vmesna vrtilna_SKLOP1'!B:J,7,0),""))</f>
        <v/>
      </c>
      <c r="O2980" s="22"/>
    </row>
    <row r="2981" spans="2:15" ht="15" customHeight="1" x14ac:dyDescent="0.3">
      <c r="B2981" s="15" t="str">
        <f>IF(AND('[1]Vmesna vrtilna_SKLOP1'!B2981&lt;&gt;"",'[1]Vmesna vrtilna_SKLOP1'!C2981&lt;&gt;""),IF('[1]Vmesna vrtilna_SKLOP1'!B2981&lt;&gt;"",'[1]Vmesna vrtilna_SKLOP1'!B2981,""),"")</f>
        <v/>
      </c>
      <c r="C2981" s="16" t="str">
        <f>IF(OR(C2980="Posebna oblika",C2980="Kulturno zaščiten objekt",C2980="Kulturno zaščiten objekt, Posebna oblika"),"Glej zavihek POSEBNI POGOJI",IF(SUM(N2980:Q2980)=1,"Posebna oblika",IF(SUM(N2980:Q2980)=10,"Kulturno zaščiten objekt",IF(SUM(N2980:Q2980)=11,"Kulturno zaščiten objekt, Posebna oblika",IF(AND('[1]Vmesna vrtilna_SKLOP1'!C2981&lt;&gt;"",'[1]Vmesna vrtilna_SKLOP1'!D2981&lt;&gt;""),IF('[1]Vmesna vrtilna_SKLOP1'!C2981&lt;&gt;"",'[1]Vmesna vrtilna_SKLOP1'!C2981,""),"")))))</f>
        <v/>
      </c>
      <c r="D2981" s="17" t="str">
        <f>IF(IFERROR(VLOOKUP(B2981,'[1]Vmesna vrtilna_SKLOP1'!B:J,6,0),"")=0,"",IFERROR(VLOOKUP(B2981,'[1]Vmesna vrtilna_SKLOP1'!B:J,6,0),""))</f>
        <v/>
      </c>
      <c r="E2981" s="16" t="str">
        <f>IF(IF('[1]Vmesna vrtilna_SKLOP1'!E2981&lt;&gt;"",'[1]Vmesna vrtilna_SKLOP1'!D2981,"")=0,"",IF('[1]Vmesna vrtilna_SKLOP1'!E2981&lt;&gt;"",'[1]Vmesna vrtilna_SKLOP1'!D2981,""))</f>
        <v/>
      </c>
      <c r="F2981" s="18" t="str">
        <f>IF('[1]Vmesna vrtilna_SKLOP1'!E2981&lt;&gt;"",'[1]Vmesna vrtilna_SKLOP1'!E2981,"")</f>
        <v>Notranja polica, mat. Topalit, dim. ŠxG:1,3x0,3m</v>
      </c>
      <c r="G2981" s="15" t="str">
        <f>IF('[1]Vmesna vrtilna_SKLOP1'!E2981&lt;&gt;"",'[1]Vmesna vrtilna_SKLOP1'!F2981,"")</f>
        <v>[kos]</v>
      </c>
      <c r="H2981" s="19">
        <f>IF('[1]Vmesna vrtilna_SKLOP1'!F2981&lt;&gt;"",'[1]Vmesna vrtilna_SKLOP1'!I2981,"")</f>
        <v>1</v>
      </c>
      <c r="I2981" s="20" t="str">
        <f>IF(I2980="Skupaj:","DDV (22%):",IF(I2980="DDV (22%):","Skupaj z DDV:",IF(AND('[1]Vmesna vrtilna_SKLOP1'!C2981&lt;&gt;"",'[1]Vmesna vrtilna_SKLOP1'!E2981=""),"Skupaj:","")))</f>
        <v/>
      </c>
      <c r="J2981" s="21">
        <f t="shared" si="93"/>
        <v>0</v>
      </c>
      <c r="K2981" s="21">
        <f>IF(I2981="Skupaj z DDV:",SUM(K2979,K2980),IF(I2981="DDV (22%):",K2980*0.22,IF(AND('[1]Vmesna vrtilna_SKLOP1'!C2981&lt;&gt;"",'[1]Vmesna vrtilna_SKLOP1'!D2981=""),'[1]Vmesna vrtilna_SKLOP1'!J2981,IF(F2981&lt;&gt;"",IF('[1]Vmesna vrtilna_SKLOP1'!J2981&lt;&gt;"",'[1]Vmesna vrtilna_SKLOP1'!J2981,""),""))))</f>
        <v>53.660000000000004</v>
      </c>
      <c r="L2981" s="22">
        <f>IF(I2980="Skupaj:","DDV (22%):",IF(I2980="DDV (22%):","Skupaj z DDV:",IF(AND('[1]Vmesna vrtilna_SKLOP1'!C2981&lt;&gt;"",'[1]Vmesna vrtilna_SKLOP1'!E2981=""),"Skupaj:",IF(AND('[1]Vmesna vrtilna_SKLOP1'!C2981&lt;&gt;"",'[1]Vmesna vrtilna_SKLOP1'!D2981=""),'[1]Vmesna vrtilna_SKLOP1'!J2981,IF(F2981&lt;&gt;"",IF('[1]Vmesna vrtilna_SKLOP1'!J2981&lt;&gt;"",'[1]Vmesna vrtilna_SKLOP1'!J2981,""),"")))))</f>
        <v>53.660000000000004</v>
      </c>
      <c r="M2981" s="22">
        <f t="shared" si="92"/>
        <v>0</v>
      </c>
      <c r="N2981" s="22" t="str">
        <f>IF(IFERROR(VLOOKUP(B2981,'[1]Vmesna vrtilna_SKLOP1'!B:J,7,0),"")=0,"",IFERROR(VLOOKUP(B2981,'[1]Vmesna vrtilna_SKLOP1'!B:J,7,0),""))</f>
        <v/>
      </c>
      <c r="O2981" s="22"/>
    </row>
    <row r="2982" spans="2:15" ht="15" customHeight="1" x14ac:dyDescent="0.3">
      <c r="B2982" s="15" t="str">
        <f>IF(AND('[1]Vmesna vrtilna_SKLOP1'!B2982&lt;&gt;"",'[1]Vmesna vrtilna_SKLOP1'!C2982&lt;&gt;""),IF('[1]Vmesna vrtilna_SKLOP1'!B2982&lt;&gt;"",'[1]Vmesna vrtilna_SKLOP1'!B2982,""),"")</f>
        <v/>
      </c>
      <c r="C2982" s="16" t="str">
        <f>IF(OR(C2981="Posebna oblika",C2981="Kulturno zaščiten objekt",C2981="Kulturno zaščiten objekt, Posebna oblika"),"Glej zavihek POSEBNI POGOJI",IF(SUM(N2981:Q2981)=1,"Posebna oblika",IF(SUM(N2981:Q2981)=10,"Kulturno zaščiten objekt",IF(SUM(N2981:Q2981)=11,"Kulturno zaščiten objekt, Posebna oblika",IF(AND('[1]Vmesna vrtilna_SKLOP1'!C2982&lt;&gt;"",'[1]Vmesna vrtilna_SKLOP1'!D2982&lt;&gt;""),IF('[1]Vmesna vrtilna_SKLOP1'!C2982&lt;&gt;"",'[1]Vmesna vrtilna_SKLOP1'!C2982,""),"")))))</f>
        <v/>
      </c>
      <c r="D2982" s="17" t="str">
        <f>IF(IFERROR(VLOOKUP(B2982,'[1]Vmesna vrtilna_SKLOP1'!B:J,6,0),"")=0,"",IFERROR(VLOOKUP(B2982,'[1]Vmesna vrtilna_SKLOP1'!B:J,6,0),""))</f>
        <v/>
      </c>
      <c r="E2982" s="16" t="str">
        <f>IF(IF('[1]Vmesna vrtilna_SKLOP1'!E2982&lt;&gt;"",'[1]Vmesna vrtilna_SKLOP1'!D2982,"")=0,"",IF('[1]Vmesna vrtilna_SKLOP1'!E2982&lt;&gt;"",'[1]Vmesna vrtilna_SKLOP1'!D2982,""))</f>
        <v/>
      </c>
      <c r="F2982" s="18" t="str">
        <f>IF('[1]Vmesna vrtilna_SKLOP1'!E2982&lt;&gt;"",'[1]Vmesna vrtilna_SKLOP1'!E2982,"")</f>
        <v>Notranja polica, mat. Marmor, dim. ŠxG:1,8x0,3m</v>
      </c>
      <c r="G2982" s="15" t="str">
        <f>IF('[1]Vmesna vrtilna_SKLOP1'!E2982&lt;&gt;"",'[1]Vmesna vrtilna_SKLOP1'!F2982,"")</f>
        <v>[kos]</v>
      </c>
      <c r="H2982" s="19">
        <f>IF('[1]Vmesna vrtilna_SKLOP1'!F2982&lt;&gt;"",'[1]Vmesna vrtilna_SKLOP1'!I2982,"")</f>
        <v>2</v>
      </c>
      <c r="I2982" s="20" t="str">
        <f>IF(I2981="Skupaj:","DDV (22%):",IF(I2981="DDV (22%):","Skupaj z DDV:",IF(AND('[1]Vmesna vrtilna_SKLOP1'!C2982&lt;&gt;"",'[1]Vmesna vrtilna_SKLOP1'!E2982=""),"Skupaj:","")))</f>
        <v/>
      </c>
      <c r="J2982" s="21">
        <f t="shared" si="93"/>
        <v>0</v>
      </c>
      <c r="K2982" s="21">
        <f>IF(I2982="Skupaj z DDV:",SUM(K2980,K2981),IF(I2982="DDV (22%):",K2981*0.22,IF(AND('[1]Vmesna vrtilna_SKLOP1'!C2982&lt;&gt;"",'[1]Vmesna vrtilna_SKLOP1'!D2982=""),'[1]Vmesna vrtilna_SKLOP1'!J2982,IF(F2982&lt;&gt;"",IF('[1]Vmesna vrtilna_SKLOP1'!J2982&lt;&gt;"",'[1]Vmesna vrtilna_SKLOP1'!J2982,""),""))))</f>
        <v>293.14</v>
      </c>
      <c r="L2982" s="22">
        <f>IF(I2981="Skupaj:","DDV (22%):",IF(I2981="DDV (22%):","Skupaj z DDV:",IF(AND('[1]Vmesna vrtilna_SKLOP1'!C2982&lt;&gt;"",'[1]Vmesna vrtilna_SKLOP1'!E2982=""),"Skupaj:",IF(AND('[1]Vmesna vrtilna_SKLOP1'!C2982&lt;&gt;"",'[1]Vmesna vrtilna_SKLOP1'!D2982=""),'[1]Vmesna vrtilna_SKLOP1'!J2982,IF(F2982&lt;&gt;"",IF('[1]Vmesna vrtilna_SKLOP1'!J2982&lt;&gt;"",'[1]Vmesna vrtilna_SKLOP1'!J2982,""),"")))))</f>
        <v>293.14</v>
      </c>
      <c r="M2982" s="22">
        <f t="shared" si="92"/>
        <v>0</v>
      </c>
      <c r="N2982" s="22" t="str">
        <f>IF(IFERROR(VLOOKUP(B2982,'[1]Vmesna vrtilna_SKLOP1'!B:J,7,0),"")=0,"",IFERROR(VLOOKUP(B2982,'[1]Vmesna vrtilna_SKLOP1'!B:J,7,0),""))</f>
        <v/>
      </c>
      <c r="O2982" s="22"/>
    </row>
    <row r="2983" spans="2:15" ht="15" customHeight="1" x14ac:dyDescent="0.3">
      <c r="B2983" s="15" t="str">
        <f>IF(AND('[1]Vmesna vrtilna_SKLOP1'!B2983&lt;&gt;"",'[1]Vmesna vrtilna_SKLOP1'!C2983&lt;&gt;""),IF('[1]Vmesna vrtilna_SKLOP1'!B2983&lt;&gt;"",'[1]Vmesna vrtilna_SKLOP1'!B2983,""),"")</f>
        <v/>
      </c>
      <c r="C2983" s="16" t="str">
        <f>IF(OR(C2982="Posebna oblika",C2982="Kulturno zaščiten objekt",C2982="Kulturno zaščiten objekt, Posebna oblika"),"Glej zavihek POSEBNI POGOJI",IF(SUM(N2982:Q2982)=1,"Posebna oblika",IF(SUM(N2982:Q2982)=10,"Kulturno zaščiten objekt",IF(SUM(N2982:Q2982)=11,"Kulturno zaščiten objekt, Posebna oblika",IF(AND('[1]Vmesna vrtilna_SKLOP1'!C2983&lt;&gt;"",'[1]Vmesna vrtilna_SKLOP1'!D2983&lt;&gt;""),IF('[1]Vmesna vrtilna_SKLOP1'!C2983&lt;&gt;"",'[1]Vmesna vrtilna_SKLOP1'!C2983,""),"")))))</f>
        <v/>
      </c>
      <c r="D2983" s="17" t="str">
        <f>IF(IFERROR(VLOOKUP(B2983,'[1]Vmesna vrtilna_SKLOP1'!B:J,6,0),"")=0,"",IFERROR(VLOOKUP(B2983,'[1]Vmesna vrtilna_SKLOP1'!B:J,6,0),""))</f>
        <v/>
      </c>
      <c r="E2983" s="16" t="str">
        <f>IF(IF('[1]Vmesna vrtilna_SKLOP1'!E2983&lt;&gt;"",'[1]Vmesna vrtilna_SKLOP1'!D2983,"")=0,"",IF('[1]Vmesna vrtilna_SKLOP1'!E2983&lt;&gt;"",'[1]Vmesna vrtilna_SKLOP1'!D2983,""))</f>
        <v/>
      </c>
      <c r="F2983" s="18" t="str">
        <f>IF('[1]Vmesna vrtilna_SKLOP1'!E2983&lt;&gt;"",'[1]Vmesna vrtilna_SKLOP1'!E2983,"")</f>
        <v/>
      </c>
      <c r="G2983" s="15" t="str">
        <f>IF('[1]Vmesna vrtilna_SKLOP1'!E2983&lt;&gt;"",'[1]Vmesna vrtilna_SKLOP1'!F2983,"")</f>
        <v/>
      </c>
      <c r="H2983" s="19" t="str">
        <f>IF('[1]Vmesna vrtilna_SKLOP1'!F2983&lt;&gt;"",'[1]Vmesna vrtilna_SKLOP1'!I2983,"")</f>
        <v/>
      </c>
      <c r="I2983" s="20" t="str">
        <f>IF(I2982="Skupaj:","DDV (22%):",IF(I2982="DDV (22%):","Skupaj z DDV:",IF(AND('[1]Vmesna vrtilna_SKLOP1'!C2983&lt;&gt;"",'[1]Vmesna vrtilna_SKLOP1'!E2983=""),"Skupaj:","")))</f>
        <v/>
      </c>
      <c r="J2983" s="21" t="str">
        <f t="shared" si="93"/>
        <v/>
      </c>
      <c r="K2983" s="21" t="str">
        <f>IF(I2983="Skupaj z DDV:",SUM(K2981,K2982),IF(I2983="DDV (22%):",K2982*0.22,IF(AND('[1]Vmesna vrtilna_SKLOP1'!C2983&lt;&gt;"",'[1]Vmesna vrtilna_SKLOP1'!D2983=""),'[1]Vmesna vrtilna_SKLOP1'!J2983,IF(F2983&lt;&gt;"",IF('[1]Vmesna vrtilna_SKLOP1'!J2983&lt;&gt;"",'[1]Vmesna vrtilna_SKLOP1'!J2983,""),""))))</f>
        <v/>
      </c>
      <c r="L2983" s="22" t="str">
        <f>IF(I2982="Skupaj:","DDV (22%):",IF(I2982="DDV (22%):","Skupaj z DDV:",IF(AND('[1]Vmesna vrtilna_SKLOP1'!C2983&lt;&gt;"",'[1]Vmesna vrtilna_SKLOP1'!E2983=""),"Skupaj:",IF(AND('[1]Vmesna vrtilna_SKLOP1'!C2983&lt;&gt;"",'[1]Vmesna vrtilna_SKLOP1'!D2983=""),'[1]Vmesna vrtilna_SKLOP1'!J2983,IF(F2983&lt;&gt;"",IF('[1]Vmesna vrtilna_SKLOP1'!J2983&lt;&gt;"",'[1]Vmesna vrtilna_SKLOP1'!J2983,""),"")))))</f>
        <v/>
      </c>
      <c r="M2983" s="22">
        <f t="shared" si="92"/>
        <v>0</v>
      </c>
      <c r="N2983" s="22" t="str">
        <f>IF(IFERROR(VLOOKUP(B2983,'[1]Vmesna vrtilna_SKLOP1'!B:J,7,0),"")=0,"",IFERROR(VLOOKUP(B2983,'[1]Vmesna vrtilna_SKLOP1'!B:J,7,0),""))</f>
        <v/>
      </c>
      <c r="O2983" s="22"/>
    </row>
    <row r="2984" spans="2:15" ht="15" customHeight="1" x14ac:dyDescent="0.3">
      <c r="B2984" s="15" t="str">
        <f>IF(AND('[1]Vmesna vrtilna_SKLOP1'!B2984&lt;&gt;"",'[1]Vmesna vrtilna_SKLOP1'!C2984&lt;&gt;""),IF('[1]Vmesna vrtilna_SKLOP1'!B2984&lt;&gt;"",'[1]Vmesna vrtilna_SKLOP1'!B2984,""),"")</f>
        <v/>
      </c>
      <c r="C2984" s="16" t="str">
        <f>IF(OR(C2983="Posebna oblika",C2983="Kulturno zaščiten objekt",C2983="Kulturno zaščiten objekt, Posebna oblika"),"Glej zavihek POSEBNI POGOJI",IF(SUM(N2983:Q2983)=1,"Posebna oblika",IF(SUM(N2983:Q2983)=10,"Kulturno zaščiten objekt",IF(SUM(N2983:Q2983)=11,"Kulturno zaščiten objekt, Posebna oblika",IF(AND('[1]Vmesna vrtilna_SKLOP1'!C2984&lt;&gt;"",'[1]Vmesna vrtilna_SKLOP1'!D2984&lt;&gt;""),IF('[1]Vmesna vrtilna_SKLOP1'!C2984&lt;&gt;"",'[1]Vmesna vrtilna_SKLOP1'!C2984,""),"")))))</f>
        <v/>
      </c>
      <c r="D2984" s="17" t="str">
        <f>IF(IFERROR(VLOOKUP(B2984,'[1]Vmesna vrtilna_SKLOP1'!B:J,6,0),"")=0,"",IFERROR(VLOOKUP(B2984,'[1]Vmesna vrtilna_SKLOP1'!B:J,6,0),""))</f>
        <v/>
      </c>
      <c r="E2984" s="16" t="str">
        <f>IF(IF('[1]Vmesna vrtilna_SKLOP1'!E2984&lt;&gt;"",'[1]Vmesna vrtilna_SKLOP1'!D2984,"")=0,"",IF('[1]Vmesna vrtilna_SKLOP1'!E2984&lt;&gt;"",'[1]Vmesna vrtilna_SKLOP1'!D2984,""))</f>
        <v>Demontaža</v>
      </c>
      <c r="F2984" s="18" t="str">
        <f>IF('[1]Vmesna vrtilna_SKLOP1'!E2984&lt;&gt;"",'[1]Vmesna vrtilna_SKLOP1'!E2984,"")</f>
        <v>Demontaža oken</v>
      </c>
      <c r="G2984" s="15" t="str">
        <f>IF('[1]Vmesna vrtilna_SKLOP1'!E2984&lt;&gt;"",'[1]Vmesna vrtilna_SKLOP1'!F2984,"")</f>
        <v>[m1]</v>
      </c>
      <c r="H2984" s="19">
        <f>IF('[1]Vmesna vrtilna_SKLOP1'!F2984&lt;&gt;"",'[1]Vmesna vrtilna_SKLOP1'!I2984,"")</f>
        <v>46.2</v>
      </c>
      <c r="I2984" s="20" t="str">
        <f>IF(I2983="Skupaj:","DDV (22%):",IF(I2983="DDV (22%):","Skupaj z DDV:",IF(AND('[1]Vmesna vrtilna_SKLOP1'!C2984&lt;&gt;"",'[1]Vmesna vrtilna_SKLOP1'!E2984=""),"Skupaj:","")))</f>
        <v/>
      </c>
      <c r="J2984" s="21">
        <f t="shared" si="93"/>
        <v>0</v>
      </c>
      <c r="K2984" s="21">
        <f>IF(I2984="Skupaj z DDV:",SUM(K2982,K2983),IF(I2984="DDV (22%):",K2983*0.22,IF(AND('[1]Vmesna vrtilna_SKLOP1'!C2984&lt;&gt;"",'[1]Vmesna vrtilna_SKLOP1'!D2984=""),'[1]Vmesna vrtilna_SKLOP1'!J2984,IF(F2984&lt;&gt;"",IF('[1]Vmesna vrtilna_SKLOP1'!J2984&lt;&gt;"",'[1]Vmesna vrtilna_SKLOP1'!J2984,""),""))))</f>
        <v>323.40000000000009</v>
      </c>
      <c r="L2984" s="22">
        <f>IF(I2983="Skupaj:","DDV (22%):",IF(I2983="DDV (22%):","Skupaj z DDV:",IF(AND('[1]Vmesna vrtilna_SKLOP1'!C2984&lt;&gt;"",'[1]Vmesna vrtilna_SKLOP1'!E2984=""),"Skupaj:",IF(AND('[1]Vmesna vrtilna_SKLOP1'!C2984&lt;&gt;"",'[1]Vmesna vrtilna_SKLOP1'!D2984=""),'[1]Vmesna vrtilna_SKLOP1'!J2984,IF(F2984&lt;&gt;"",IF('[1]Vmesna vrtilna_SKLOP1'!J2984&lt;&gt;"",'[1]Vmesna vrtilna_SKLOP1'!J2984,""),"")))))</f>
        <v>323.40000000000009</v>
      </c>
      <c r="M2984" s="22">
        <f t="shared" si="92"/>
        <v>0</v>
      </c>
      <c r="N2984" s="22" t="str">
        <f>IF(IFERROR(VLOOKUP(B2984,'[1]Vmesna vrtilna_SKLOP1'!B:J,7,0),"")=0,"",IFERROR(VLOOKUP(B2984,'[1]Vmesna vrtilna_SKLOP1'!B:J,7,0),""))</f>
        <v/>
      </c>
      <c r="O2984" s="22"/>
    </row>
    <row r="2985" spans="2:15" ht="15" customHeight="1" x14ac:dyDescent="0.3">
      <c r="B2985" s="15" t="str">
        <f>IF(AND('[1]Vmesna vrtilna_SKLOP1'!B2985&lt;&gt;"",'[1]Vmesna vrtilna_SKLOP1'!C2985&lt;&gt;""),IF('[1]Vmesna vrtilna_SKLOP1'!B2985&lt;&gt;"",'[1]Vmesna vrtilna_SKLOP1'!B2985,""),"")</f>
        <v/>
      </c>
      <c r="C2985" s="16" t="str">
        <f>IF(OR(C2984="Posebna oblika",C2984="Kulturno zaščiten objekt",C2984="Kulturno zaščiten objekt, Posebna oblika"),"Glej zavihek POSEBNI POGOJI",IF(SUM(N2984:Q2984)=1,"Posebna oblika",IF(SUM(N2984:Q2984)=10,"Kulturno zaščiten objekt",IF(SUM(N2984:Q2984)=11,"Kulturno zaščiten objekt, Posebna oblika",IF(AND('[1]Vmesna vrtilna_SKLOP1'!C2985&lt;&gt;"",'[1]Vmesna vrtilna_SKLOP1'!D2985&lt;&gt;""),IF('[1]Vmesna vrtilna_SKLOP1'!C2985&lt;&gt;"",'[1]Vmesna vrtilna_SKLOP1'!C2985,""),"")))))</f>
        <v/>
      </c>
      <c r="D2985" s="17" t="str">
        <f>IF(IFERROR(VLOOKUP(B2985,'[1]Vmesna vrtilna_SKLOP1'!B:J,6,0),"")=0,"",IFERROR(VLOOKUP(B2985,'[1]Vmesna vrtilna_SKLOP1'!B:J,6,0),""))</f>
        <v/>
      </c>
      <c r="E2985" s="16" t="str">
        <f>IF(IF('[1]Vmesna vrtilna_SKLOP1'!E2985&lt;&gt;"",'[1]Vmesna vrtilna_SKLOP1'!D2985,"")=0,"",IF('[1]Vmesna vrtilna_SKLOP1'!E2985&lt;&gt;"",'[1]Vmesna vrtilna_SKLOP1'!D2985,""))</f>
        <v/>
      </c>
      <c r="F2985" s="18" t="str">
        <f>IF('[1]Vmesna vrtilna_SKLOP1'!E2985&lt;&gt;"",'[1]Vmesna vrtilna_SKLOP1'!E2985,"")</f>
        <v>Demontaža vrat</v>
      </c>
      <c r="G2985" s="15" t="str">
        <f>IF('[1]Vmesna vrtilna_SKLOP1'!E2985&lt;&gt;"",'[1]Vmesna vrtilna_SKLOP1'!F2985,"")</f>
        <v>[m1]</v>
      </c>
      <c r="H2985" s="19">
        <f>IF('[1]Vmesna vrtilna_SKLOP1'!F2985&lt;&gt;"",'[1]Vmesna vrtilna_SKLOP1'!I2985,"")</f>
        <v>16.900000000000002</v>
      </c>
      <c r="I2985" s="20" t="str">
        <f>IF(I2984="Skupaj:","DDV (22%):",IF(I2984="DDV (22%):","Skupaj z DDV:",IF(AND('[1]Vmesna vrtilna_SKLOP1'!C2985&lt;&gt;"",'[1]Vmesna vrtilna_SKLOP1'!E2985=""),"Skupaj:","")))</f>
        <v/>
      </c>
      <c r="J2985" s="21">
        <f t="shared" si="93"/>
        <v>0</v>
      </c>
      <c r="K2985" s="21">
        <f>IF(I2985="Skupaj z DDV:",SUM(K2983,K2984),IF(I2985="DDV (22%):",K2984*0.22,IF(AND('[1]Vmesna vrtilna_SKLOP1'!C2985&lt;&gt;"",'[1]Vmesna vrtilna_SKLOP1'!D2985=""),'[1]Vmesna vrtilna_SKLOP1'!J2985,IF(F2985&lt;&gt;"",IF('[1]Vmesna vrtilna_SKLOP1'!J2985&lt;&gt;"",'[1]Vmesna vrtilna_SKLOP1'!J2985,""),""))))</f>
        <v>118.30000000000003</v>
      </c>
      <c r="L2985" s="22">
        <f>IF(I2984="Skupaj:","DDV (22%):",IF(I2984="DDV (22%):","Skupaj z DDV:",IF(AND('[1]Vmesna vrtilna_SKLOP1'!C2985&lt;&gt;"",'[1]Vmesna vrtilna_SKLOP1'!E2985=""),"Skupaj:",IF(AND('[1]Vmesna vrtilna_SKLOP1'!C2985&lt;&gt;"",'[1]Vmesna vrtilna_SKLOP1'!D2985=""),'[1]Vmesna vrtilna_SKLOP1'!J2985,IF(F2985&lt;&gt;"",IF('[1]Vmesna vrtilna_SKLOP1'!J2985&lt;&gt;"",'[1]Vmesna vrtilna_SKLOP1'!J2985,""),"")))))</f>
        <v>118.30000000000003</v>
      </c>
      <c r="M2985" s="22">
        <f t="shared" si="92"/>
        <v>0</v>
      </c>
      <c r="N2985" s="22" t="str">
        <f>IF(IFERROR(VLOOKUP(B2985,'[1]Vmesna vrtilna_SKLOP1'!B:J,7,0),"")=0,"",IFERROR(VLOOKUP(B2985,'[1]Vmesna vrtilna_SKLOP1'!B:J,7,0),""))</f>
        <v/>
      </c>
      <c r="O2985" s="22"/>
    </row>
    <row r="2986" spans="2:15" ht="15" customHeight="1" x14ac:dyDescent="0.3">
      <c r="B2986" s="15" t="str">
        <f>IF(AND('[1]Vmesna vrtilna_SKLOP1'!B2986&lt;&gt;"",'[1]Vmesna vrtilna_SKLOP1'!C2986&lt;&gt;""),IF('[1]Vmesna vrtilna_SKLOP1'!B2986&lt;&gt;"",'[1]Vmesna vrtilna_SKLOP1'!B2986,""),"")</f>
        <v/>
      </c>
      <c r="C2986" s="16" t="str">
        <f>IF(OR(C2985="Posebna oblika",C2985="Kulturno zaščiten objekt",C2985="Kulturno zaščiten objekt, Posebna oblika"),"Glej zavihek POSEBNI POGOJI",IF(SUM(N2985:Q2985)=1,"Posebna oblika",IF(SUM(N2985:Q2985)=10,"Kulturno zaščiten objekt",IF(SUM(N2985:Q2985)=11,"Kulturno zaščiten objekt, Posebna oblika",IF(AND('[1]Vmesna vrtilna_SKLOP1'!C2986&lt;&gt;"",'[1]Vmesna vrtilna_SKLOP1'!D2986&lt;&gt;""),IF('[1]Vmesna vrtilna_SKLOP1'!C2986&lt;&gt;"",'[1]Vmesna vrtilna_SKLOP1'!C2986,""),"")))))</f>
        <v/>
      </c>
      <c r="D2986" s="17" t="str">
        <f>IF(IFERROR(VLOOKUP(B2986,'[1]Vmesna vrtilna_SKLOP1'!B:J,6,0),"")=0,"",IFERROR(VLOOKUP(B2986,'[1]Vmesna vrtilna_SKLOP1'!B:J,6,0),""))</f>
        <v/>
      </c>
      <c r="E2986" s="16" t="str">
        <f>IF(IF('[1]Vmesna vrtilna_SKLOP1'!E2986&lt;&gt;"",'[1]Vmesna vrtilna_SKLOP1'!D2986,"")=0,"",IF('[1]Vmesna vrtilna_SKLOP1'!E2986&lt;&gt;"",'[1]Vmesna vrtilna_SKLOP1'!D2986,""))</f>
        <v/>
      </c>
      <c r="F2986" s="18" t="str">
        <f>IF('[1]Vmesna vrtilna_SKLOP1'!E2986&lt;&gt;"",'[1]Vmesna vrtilna_SKLOP1'!E2986,"")</f>
        <v>Demontaža police</v>
      </c>
      <c r="G2986" s="15" t="str">
        <f>IF('[1]Vmesna vrtilna_SKLOP1'!E2986&lt;&gt;"",'[1]Vmesna vrtilna_SKLOP1'!F2986,"")</f>
        <v>[kos]</v>
      </c>
      <c r="H2986" s="19">
        <f>IF('[1]Vmesna vrtilna_SKLOP1'!F2986&lt;&gt;"",'[1]Vmesna vrtilna_SKLOP1'!I2986,"")</f>
        <v>8</v>
      </c>
      <c r="I2986" s="20" t="str">
        <f>IF(I2985="Skupaj:","DDV (22%):",IF(I2985="DDV (22%):","Skupaj z DDV:",IF(AND('[1]Vmesna vrtilna_SKLOP1'!C2986&lt;&gt;"",'[1]Vmesna vrtilna_SKLOP1'!E2986=""),"Skupaj:","")))</f>
        <v/>
      </c>
      <c r="J2986" s="21">
        <f t="shared" si="93"/>
        <v>0</v>
      </c>
      <c r="K2986" s="21">
        <f>IF(I2986="Skupaj z DDV:",SUM(K2984,K2985),IF(I2986="DDV (22%):",K2985*0.22,IF(AND('[1]Vmesna vrtilna_SKLOP1'!C2986&lt;&gt;"",'[1]Vmesna vrtilna_SKLOP1'!D2986=""),'[1]Vmesna vrtilna_SKLOP1'!J2986,IF(F2986&lt;&gt;"",IF('[1]Vmesna vrtilna_SKLOP1'!J2986&lt;&gt;"",'[1]Vmesna vrtilna_SKLOP1'!J2986,""),""))))</f>
        <v>61.5</v>
      </c>
      <c r="L2986" s="22">
        <f>IF(I2985="Skupaj:","DDV (22%):",IF(I2985="DDV (22%):","Skupaj z DDV:",IF(AND('[1]Vmesna vrtilna_SKLOP1'!C2986&lt;&gt;"",'[1]Vmesna vrtilna_SKLOP1'!E2986=""),"Skupaj:",IF(AND('[1]Vmesna vrtilna_SKLOP1'!C2986&lt;&gt;"",'[1]Vmesna vrtilna_SKLOP1'!D2986=""),'[1]Vmesna vrtilna_SKLOP1'!J2986,IF(F2986&lt;&gt;"",IF('[1]Vmesna vrtilna_SKLOP1'!J2986&lt;&gt;"",'[1]Vmesna vrtilna_SKLOP1'!J2986,""),"")))))</f>
        <v>61.5</v>
      </c>
      <c r="M2986" s="22">
        <f t="shared" si="92"/>
        <v>0</v>
      </c>
      <c r="N2986" s="22" t="str">
        <f>IF(IFERROR(VLOOKUP(B2986,'[1]Vmesna vrtilna_SKLOP1'!B:J,7,0),"")=0,"",IFERROR(VLOOKUP(B2986,'[1]Vmesna vrtilna_SKLOP1'!B:J,7,0),""))</f>
        <v/>
      </c>
      <c r="O2986" s="22"/>
    </row>
    <row r="2987" spans="2:15" ht="15" customHeight="1" x14ac:dyDescent="0.3">
      <c r="B2987" s="15" t="str">
        <f>IF(AND('[1]Vmesna vrtilna_SKLOP1'!B2987&lt;&gt;"",'[1]Vmesna vrtilna_SKLOP1'!C2987&lt;&gt;""),IF('[1]Vmesna vrtilna_SKLOP1'!B2987&lt;&gt;"",'[1]Vmesna vrtilna_SKLOP1'!B2987,""),"")</f>
        <v/>
      </c>
      <c r="C2987" s="16" t="str">
        <f>IF(OR(C2986="Posebna oblika",C2986="Kulturno zaščiten objekt",C2986="Kulturno zaščiten objekt, Posebna oblika"),"Glej zavihek POSEBNI POGOJI",IF(SUM(N2986:Q2986)=1,"Posebna oblika",IF(SUM(N2986:Q2986)=10,"Kulturno zaščiten objekt",IF(SUM(N2986:Q2986)=11,"Kulturno zaščiten objekt, Posebna oblika",IF(AND('[1]Vmesna vrtilna_SKLOP1'!C2987&lt;&gt;"",'[1]Vmesna vrtilna_SKLOP1'!D2987&lt;&gt;""),IF('[1]Vmesna vrtilna_SKLOP1'!C2987&lt;&gt;"",'[1]Vmesna vrtilna_SKLOP1'!C2987,""),"")))))</f>
        <v/>
      </c>
      <c r="D2987" s="17" t="str">
        <f>IF(IFERROR(VLOOKUP(B2987,'[1]Vmesna vrtilna_SKLOP1'!B:J,6,0),"")=0,"",IFERROR(VLOOKUP(B2987,'[1]Vmesna vrtilna_SKLOP1'!B:J,6,0),""))</f>
        <v/>
      </c>
      <c r="E2987" s="16" t="str">
        <f>IF(IF('[1]Vmesna vrtilna_SKLOP1'!E2987&lt;&gt;"",'[1]Vmesna vrtilna_SKLOP1'!D2987,"")=0,"",IF('[1]Vmesna vrtilna_SKLOP1'!E2987&lt;&gt;"",'[1]Vmesna vrtilna_SKLOP1'!D2987,""))</f>
        <v/>
      </c>
      <c r="F2987" s="18" t="str">
        <f>IF('[1]Vmesna vrtilna_SKLOP1'!E2987&lt;&gt;"",'[1]Vmesna vrtilna_SKLOP1'!E2987,"")</f>
        <v/>
      </c>
      <c r="G2987" s="15" t="str">
        <f>IF('[1]Vmesna vrtilna_SKLOP1'!E2987&lt;&gt;"",'[1]Vmesna vrtilna_SKLOP1'!F2987,"")</f>
        <v/>
      </c>
      <c r="H2987" s="19" t="str">
        <f>IF('[1]Vmesna vrtilna_SKLOP1'!F2987&lt;&gt;"",'[1]Vmesna vrtilna_SKLOP1'!I2987,"")</f>
        <v/>
      </c>
      <c r="I2987" s="20" t="str">
        <f>IF(I2986="Skupaj:","DDV (22%):",IF(I2986="DDV (22%):","Skupaj z DDV:",IF(AND('[1]Vmesna vrtilna_SKLOP1'!C2987&lt;&gt;"",'[1]Vmesna vrtilna_SKLOP1'!E2987=""),"Skupaj:","")))</f>
        <v/>
      </c>
      <c r="J2987" s="21" t="str">
        <f t="shared" si="93"/>
        <v/>
      </c>
      <c r="K2987" s="21" t="str">
        <f>IF(I2987="Skupaj z DDV:",SUM(K2985,K2986),IF(I2987="DDV (22%):",K2986*0.22,IF(AND('[1]Vmesna vrtilna_SKLOP1'!C2987&lt;&gt;"",'[1]Vmesna vrtilna_SKLOP1'!D2987=""),'[1]Vmesna vrtilna_SKLOP1'!J2987,IF(F2987&lt;&gt;"",IF('[1]Vmesna vrtilna_SKLOP1'!J2987&lt;&gt;"",'[1]Vmesna vrtilna_SKLOP1'!J2987,""),""))))</f>
        <v/>
      </c>
      <c r="L2987" s="22" t="str">
        <f>IF(I2986="Skupaj:","DDV (22%):",IF(I2986="DDV (22%):","Skupaj z DDV:",IF(AND('[1]Vmesna vrtilna_SKLOP1'!C2987&lt;&gt;"",'[1]Vmesna vrtilna_SKLOP1'!E2987=""),"Skupaj:",IF(AND('[1]Vmesna vrtilna_SKLOP1'!C2987&lt;&gt;"",'[1]Vmesna vrtilna_SKLOP1'!D2987=""),'[1]Vmesna vrtilna_SKLOP1'!J2987,IF(F2987&lt;&gt;"",IF('[1]Vmesna vrtilna_SKLOP1'!J2987&lt;&gt;"",'[1]Vmesna vrtilna_SKLOP1'!J2987,""),"")))))</f>
        <v/>
      </c>
      <c r="M2987" s="22">
        <f t="shared" si="92"/>
        <v>0</v>
      </c>
      <c r="N2987" s="22" t="str">
        <f>IF(IFERROR(VLOOKUP(B2987,'[1]Vmesna vrtilna_SKLOP1'!B:J,7,0),"")=0,"",IFERROR(VLOOKUP(B2987,'[1]Vmesna vrtilna_SKLOP1'!B:J,7,0),""))</f>
        <v/>
      </c>
      <c r="O2987" s="22"/>
    </row>
    <row r="2988" spans="2:15" ht="15" customHeight="1" x14ac:dyDescent="0.3">
      <c r="B2988" s="15" t="str">
        <f>IF(AND('[1]Vmesna vrtilna_SKLOP1'!B2988&lt;&gt;"",'[1]Vmesna vrtilna_SKLOP1'!C2988&lt;&gt;""),IF('[1]Vmesna vrtilna_SKLOP1'!B2988&lt;&gt;"",'[1]Vmesna vrtilna_SKLOP1'!B2988,""),"")</f>
        <v/>
      </c>
      <c r="C2988" s="16" t="str">
        <f>IF(OR(C2987="Posebna oblika",C2987="Kulturno zaščiten objekt",C2987="Kulturno zaščiten objekt, Posebna oblika"),"Glej zavihek POSEBNI POGOJI",IF(SUM(N2987:Q2987)=1,"Posebna oblika",IF(SUM(N2987:Q2987)=10,"Kulturno zaščiten objekt",IF(SUM(N2987:Q2987)=11,"Kulturno zaščiten objekt, Posebna oblika",IF(AND('[1]Vmesna vrtilna_SKLOP1'!C2988&lt;&gt;"",'[1]Vmesna vrtilna_SKLOP1'!D2988&lt;&gt;""),IF('[1]Vmesna vrtilna_SKLOP1'!C2988&lt;&gt;"",'[1]Vmesna vrtilna_SKLOP1'!C2988,""),"")))))</f>
        <v/>
      </c>
      <c r="D2988" s="17" t="str">
        <f>IF(IFERROR(VLOOKUP(B2988,'[1]Vmesna vrtilna_SKLOP1'!B:J,6,0),"")=0,"",IFERROR(VLOOKUP(B2988,'[1]Vmesna vrtilna_SKLOP1'!B:J,6,0),""))</f>
        <v/>
      </c>
      <c r="E2988" s="16" t="str">
        <f>IF(IF('[1]Vmesna vrtilna_SKLOP1'!E2988&lt;&gt;"",'[1]Vmesna vrtilna_SKLOP1'!D2988,"")=0,"",IF('[1]Vmesna vrtilna_SKLOP1'!E2988&lt;&gt;"",'[1]Vmesna vrtilna_SKLOP1'!D2988,""))</f>
        <v>Montaža</v>
      </c>
      <c r="F2988" s="18" t="str">
        <f>IF('[1]Vmesna vrtilna_SKLOP1'!E2988&lt;&gt;"",'[1]Vmesna vrtilna_SKLOP1'!E2988,"")</f>
        <v>RAL montaža oken z zidarskimi deli</v>
      </c>
      <c r="G2988" s="15" t="str">
        <f>IF('[1]Vmesna vrtilna_SKLOP1'!E2988&lt;&gt;"",'[1]Vmesna vrtilna_SKLOP1'!F2988,"")</f>
        <v>[m1]</v>
      </c>
      <c r="H2988" s="19">
        <f>IF('[1]Vmesna vrtilna_SKLOP1'!F2988&lt;&gt;"",'[1]Vmesna vrtilna_SKLOP1'!I2988,"")</f>
        <v>22.6</v>
      </c>
      <c r="I2988" s="20" t="str">
        <f>IF(I2987="Skupaj:","DDV (22%):",IF(I2987="DDV (22%):","Skupaj z DDV:",IF(AND('[1]Vmesna vrtilna_SKLOP1'!C2988&lt;&gt;"",'[1]Vmesna vrtilna_SKLOP1'!E2988=""),"Skupaj:","")))</f>
        <v/>
      </c>
      <c r="J2988" s="21">
        <f t="shared" si="93"/>
        <v>0</v>
      </c>
      <c r="K2988" s="21">
        <f>IF(I2988="Skupaj z DDV:",SUM(K2986,K2987),IF(I2988="DDV (22%):",K2987*0.22,IF(AND('[1]Vmesna vrtilna_SKLOP1'!C2988&lt;&gt;"",'[1]Vmesna vrtilna_SKLOP1'!D2988=""),'[1]Vmesna vrtilna_SKLOP1'!J2988,IF(F2988&lt;&gt;"",IF('[1]Vmesna vrtilna_SKLOP1'!J2988&lt;&gt;"",'[1]Vmesna vrtilna_SKLOP1'!J2988,""),""))))</f>
        <v>768.40000000000009</v>
      </c>
      <c r="L2988" s="22">
        <f>IF(I2987="Skupaj:","DDV (22%):",IF(I2987="DDV (22%):","Skupaj z DDV:",IF(AND('[1]Vmesna vrtilna_SKLOP1'!C2988&lt;&gt;"",'[1]Vmesna vrtilna_SKLOP1'!E2988=""),"Skupaj:",IF(AND('[1]Vmesna vrtilna_SKLOP1'!C2988&lt;&gt;"",'[1]Vmesna vrtilna_SKLOP1'!D2988=""),'[1]Vmesna vrtilna_SKLOP1'!J2988,IF(F2988&lt;&gt;"",IF('[1]Vmesna vrtilna_SKLOP1'!J2988&lt;&gt;"",'[1]Vmesna vrtilna_SKLOP1'!J2988,""),"")))))</f>
        <v>768.40000000000009</v>
      </c>
      <c r="M2988" s="22">
        <f t="shared" si="92"/>
        <v>0</v>
      </c>
      <c r="N2988" s="22" t="str">
        <f>IF(IFERROR(VLOOKUP(B2988,'[1]Vmesna vrtilna_SKLOP1'!B:J,7,0),"")=0,"",IFERROR(VLOOKUP(B2988,'[1]Vmesna vrtilna_SKLOP1'!B:J,7,0),""))</f>
        <v/>
      </c>
      <c r="O2988" s="22"/>
    </row>
    <row r="2989" spans="2:15" ht="15" customHeight="1" x14ac:dyDescent="0.3">
      <c r="B2989" s="15" t="str">
        <f>IF(AND('[1]Vmesna vrtilna_SKLOP1'!B2989&lt;&gt;"",'[1]Vmesna vrtilna_SKLOP1'!C2989&lt;&gt;""),IF('[1]Vmesna vrtilna_SKLOP1'!B2989&lt;&gt;"",'[1]Vmesna vrtilna_SKLOP1'!B2989,""),"")</f>
        <v/>
      </c>
      <c r="C2989" s="16" t="str">
        <f>IF(OR(C2988="Posebna oblika",C2988="Kulturno zaščiten objekt",C2988="Kulturno zaščiten objekt, Posebna oblika"),"Glej zavihek POSEBNI POGOJI",IF(SUM(N2988:Q2988)=1,"Posebna oblika",IF(SUM(N2988:Q2988)=10,"Kulturno zaščiten objekt",IF(SUM(N2988:Q2988)=11,"Kulturno zaščiten objekt, Posebna oblika",IF(AND('[1]Vmesna vrtilna_SKLOP1'!C2989&lt;&gt;"",'[1]Vmesna vrtilna_SKLOP1'!D2989&lt;&gt;""),IF('[1]Vmesna vrtilna_SKLOP1'!C2989&lt;&gt;"",'[1]Vmesna vrtilna_SKLOP1'!C2989,""),"")))))</f>
        <v/>
      </c>
      <c r="D2989" s="17" t="str">
        <f>IF(IFERROR(VLOOKUP(B2989,'[1]Vmesna vrtilna_SKLOP1'!B:J,6,0),"")=0,"",IFERROR(VLOOKUP(B2989,'[1]Vmesna vrtilna_SKLOP1'!B:J,6,0),""))</f>
        <v/>
      </c>
      <c r="E2989" s="16" t="str">
        <f>IF(IF('[1]Vmesna vrtilna_SKLOP1'!E2989&lt;&gt;"",'[1]Vmesna vrtilna_SKLOP1'!D2989,"")=0,"",IF('[1]Vmesna vrtilna_SKLOP1'!E2989&lt;&gt;"",'[1]Vmesna vrtilna_SKLOP1'!D2989,""))</f>
        <v/>
      </c>
      <c r="F2989" s="18" t="str">
        <f>IF('[1]Vmesna vrtilna_SKLOP1'!E2989&lt;&gt;"",'[1]Vmesna vrtilna_SKLOP1'!E2989,"")</f>
        <v>RAL montaža oken z zidarskimi deli ter dodatno zapiranje odprtine nad notr. rolo omarico</v>
      </c>
      <c r="G2989" s="15" t="str">
        <f>IF('[1]Vmesna vrtilna_SKLOP1'!E2989&lt;&gt;"",'[1]Vmesna vrtilna_SKLOP1'!F2989,"")</f>
        <v>[m1]</v>
      </c>
      <c r="H2989" s="19">
        <f>IF('[1]Vmesna vrtilna_SKLOP1'!F2989&lt;&gt;"",'[1]Vmesna vrtilna_SKLOP1'!I2989,"")</f>
        <v>23.6</v>
      </c>
      <c r="I2989" s="20" t="str">
        <f>IF(I2988="Skupaj:","DDV (22%):",IF(I2988="DDV (22%):","Skupaj z DDV:",IF(AND('[1]Vmesna vrtilna_SKLOP1'!C2989&lt;&gt;"",'[1]Vmesna vrtilna_SKLOP1'!E2989=""),"Skupaj:","")))</f>
        <v/>
      </c>
      <c r="J2989" s="21">
        <f t="shared" si="93"/>
        <v>0</v>
      </c>
      <c r="K2989" s="21">
        <f>IF(I2989="Skupaj z DDV:",SUM(K2987,K2988),IF(I2989="DDV (22%):",K2988*0.22,IF(AND('[1]Vmesna vrtilna_SKLOP1'!C2989&lt;&gt;"",'[1]Vmesna vrtilna_SKLOP1'!D2989=""),'[1]Vmesna vrtilna_SKLOP1'!J2989,IF(F2989&lt;&gt;"",IF('[1]Vmesna vrtilna_SKLOP1'!J2989&lt;&gt;"",'[1]Vmesna vrtilna_SKLOP1'!J2989,""),""))))</f>
        <v>884.00000000000011</v>
      </c>
      <c r="L2989" s="22">
        <f>IF(I2988="Skupaj:","DDV (22%):",IF(I2988="DDV (22%):","Skupaj z DDV:",IF(AND('[1]Vmesna vrtilna_SKLOP1'!C2989&lt;&gt;"",'[1]Vmesna vrtilna_SKLOP1'!E2989=""),"Skupaj:",IF(AND('[1]Vmesna vrtilna_SKLOP1'!C2989&lt;&gt;"",'[1]Vmesna vrtilna_SKLOP1'!D2989=""),'[1]Vmesna vrtilna_SKLOP1'!J2989,IF(F2989&lt;&gt;"",IF('[1]Vmesna vrtilna_SKLOP1'!J2989&lt;&gt;"",'[1]Vmesna vrtilna_SKLOP1'!J2989,""),"")))))</f>
        <v>884.00000000000011</v>
      </c>
      <c r="M2989" s="22">
        <f t="shared" si="92"/>
        <v>0</v>
      </c>
      <c r="N2989" s="22" t="str">
        <f>IF(IFERROR(VLOOKUP(B2989,'[1]Vmesna vrtilna_SKLOP1'!B:J,7,0),"")=0,"",IFERROR(VLOOKUP(B2989,'[1]Vmesna vrtilna_SKLOP1'!B:J,7,0),""))</f>
        <v/>
      </c>
      <c r="O2989" s="22"/>
    </row>
    <row r="2990" spans="2:15" ht="15" customHeight="1" x14ac:dyDescent="0.3">
      <c r="B2990" s="15" t="str">
        <f>IF(AND('[1]Vmesna vrtilna_SKLOP1'!B2990&lt;&gt;"",'[1]Vmesna vrtilna_SKLOP1'!C2990&lt;&gt;""),IF('[1]Vmesna vrtilna_SKLOP1'!B2990&lt;&gt;"",'[1]Vmesna vrtilna_SKLOP1'!B2990,""),"")</f>
        <v/>
      </c>
      <c r="C2990" s="16" t="str">
        <f>IF(OR(C2989="Posebna oblika",C2989="Kulturno zaščiten objekt",C2989="Kulturno zaščiten objekt, Posebna oblika"),"Glej zavihek POSEBNI POGOJI",IF(SUM(N2989:Q2989)=1,"Posebna oblika",IF(SUM(N2989:Q2989)=10,"Kulturno zaščiten objekt",IF(SUM(N2989:Q2989)=11,"Kulturno zaščiten objekt, Posebna oblika",IF(AND('[1]Vmesna vrtilna_SKLOP1'!C2990&lt;&gt;"",'[1]Vmesna vrtilna_SKLOP1'!D2990&lt;&gt;""),IF('[1]Vmesna vrtilna_SKLOP1'!C2990&lt;&gt;"",'[1]Vmesna vrtilna_SKLOP1'!C2990,""),"")))))</f>
        <v/>
      </c>
      <c r="D2990" s="17" t="str">
        <f>IF(IFERROR(VLOOKUP(B2990,'[1]Vmesna vrtilna_SKLOP1'!B:J,6,0),"")=0,"",IFERROR(VLOOKUP(B2990,'[1]Vmesna vrtilna_SKLOP1'!B:J,6,0),""))</f>
        <v/>
      </c>
      <c r="E2990" s="16" t="str">
        <f>IF(IF('[1]Vmesna vrtilna_SKLOP1'!E2990&lt;&gt;"",'[1]Vmesna vrtilna_SKLOP1'!D2990,"")=0,"",IF('[1]Vmesna vrtilna_SKLOP1'!E2990&lt;&gt;"",'[1]Vmesna vrtilna_SKLOP1'!D2990,""))</f>
        <v/>
      </c>
      <c r="F2990" s="18" t="str">
        <f>IF('[1]Vmesna vrtilna_SKLOP1'!E2990&lt;&gt;"",'[1]Vmesna vrtilna_SKLOP1'!E2990,"")</f>
        <v>RAL montaža vrat z zidarskimi deli</v>
      </c>
      <c r="G2990" s="15" t="str">
        <f>IF('[1]Vmesna vrtilna_SKLOP1'!E2990&lt;&gt;"",'[1]Vmesna vrtilna_SKLOP1'!F2990,"")</f>
        <v>[m1]</v>
      </c>
      <c r="H2990" s="19">
        <f>IF('[1]Vmesna vrtilna_SKLOP1'!F2990&lt;&gt;"",'[1]Vmesna vrtilna_SKLOP1'!I2990,"")</f>
        <v>11.100000000000001</v>
      </c>
      <c r="I2990" s="20" t="str">
        <f>IF(I2989="Skupaj:","DDV (22%):",IF(I2989="DDV (22%):","Skupaj z DDV:",IF(AND('[1]Vmesna vrtilna_SKLOP1'!C2990&lt;&gt;"",'[1]Vmesna vrtilna_SKLOP1'!E2990=""),"Skupaj:","")))</f>
        <v/>
      </c>
      <c r="J2990" s="21">
        <f t="shared" si="93"/>
        <v>0</v>
      </c>
      <c r="K2990" s="21">
        <f>IF(I2990="Skupaj z DDV:",SUM(K2988,K2989),IF(I2990="DDV (22%):",K2989*0.22,IF(AND('[1]Vmesna vrtilna_SKLOP1'!C2990&lt;&gt;"",'[1]Vmesna vrtilna_SKLOP1'!D2990=""),'[1]Vmesna vrtilna_SKLOP1'!J2990,IF(F2990&lt;&gt;"",IF('[1]Vmesna vrtilna_SKLOP1'!J2990&lt;&gt;"",'[1]Vmesna vrtilna_SKLOP1'!J2990,""),""))))</f>
        <v>377.4</v>
      </c>
      <c r="L2990" s="22">
        <f>IF(I2989="Skupaj:","DDV (22%):",IF(I2989="DDV (22%):","Skupaj z DDV:",IF(AND('[1]Vmesna vrtilna_SKLOP1'!C2990&lt;&gt;"",'[1]Vmesna vrtilna_SKLOP1'!E2990=""),"Skupaj:",IF(AND('[1]Vmesna vrtilna_SKLOP1'!C2990&lt;&gt;"",'[1]Vmesna vrtilna_SKLOP1'!D2990=""),'[1]Vmesna vrtilna_SKLOP1'!J2990,IF(F2990&lt;&gt;"",IF('[1]Vmesna vrtilna_SKLOP1'!J2990&lt;&gt;"",'[1]Vmesna vrtilna_SKLOP1'!J2990,""),"")))))</f>
        <v>377.4</v>
      </c>
      <c r="M2990" s="22">
        <f t="shared" si="92"/>
        <v>0</v>
      </c>
      <c r="N2990" s="22" t="str">
        <f>IF(IFERROR(VLOOKUP(B2990,'[1]Vmesna vrtilna_SKLOP1'!B:J,7,0),"")=0,"",IFERROR(VLOOKUP(B2990,'[1]Vmesna vrtilna_SKLOP1'!B:J,7,0),""))</f>
        <v/>
      </c>
      <c r="O2990" s="22"/>
    </row>
    <row r="2991" spans="2:15" ht="15" customHeight="1" x14ac:dyDescent="0.3">
      <c r="B2991" s="15" t="str">
        <f>IF(AND('[1]Vmesna vrtilna_SKLOP1'!B2991&lt;&gt;"",'[1]Vmesna vrtilna_SKLOP1'!C2991&lt;&gt;""),IF('[1]Vmesna vrtilna_SKLOP1'!B2991&lt;&gt;"",'[1]Vmesna vrtilna_SKLOP1'!B2991,""),"")</f>
        <v/>
      </c>
      <c r="C2991" s="16" t="str">
        <f>IF(OR(C2990="Posebna oblika",C2990="Kulturno zaščiten objekt",C2990="Kulturno zaščiten objekt, Posebna oblika"),"Glej zavihek POSEBNI POGOJI",IF(SUM(N2990:Q2990)=1,"Posebna oblika",IF(SUM(N2990:Q2990)=10,"Kulturno zaščiten objekt",IF(SUM(N2990:Q2990)=11,"Kulturno zaščiten objekt, Posebna oblika",IF(AND('[1]Vmesna vrtilna_SKLOP1'!C2991&lt;&gt;"",'[1]Vmesna vrtilna_SKLOP1'!D2991&lt;&gt;""),IF('[1]Vmesna vrtilna_SKLOP1'!C2991&lt;&gt;"",'[1]Vmesna vrtilna_SKLOP1'!C2991,""),"")))))</f>
        <v/>
      </c>
      <c r="D2991" s="17" t="str">
        <f>IF(IFERROR(VLOOKUP(B2991,'[1]Vmesna vrtilna_SKLOP1'!B:J,6,0),"")=0,"",IFERROR(VLOOKUP(B2991,'[1]Vmesna vrtilna_SKLOP1'!B:J,6,0),""))</f>
        <v/>
      </c>
      <c r="E2991" s="16" t="str">
        <f>IF(IF('[1]Vmesna vrtilna_SKLOP1'!E2991&lt;&gt;"",'[1]Vmesna vrtilna_SKLOP1'!D2991,"")=0,"",IF('[1]Vmesna vrtilna_SKLOP1'!E2991&lt;&gt;"",'[1]Vmesna vrtilna_SKLOP1'!D2991,""))</f>
        <v/>
      </c>
      <c r="F2991" s="18" t="str">
        <f>IF('[1]Vmesna vrtilna_SKLOP1'!E2991&lt;&gt;"",'[1]Vmesna vrtilna_SKLOP1'!E2991,"")</f>
        <v>Montaža police</v>
      </c>
      <c r="G2991" s="15" t="str">
        <f>IF('[1]Vmesna vrtilna_SKLOP1'!E2991&lt;&gt;"",'[1]Vmesna vrtilna_SKLOP1'!F2991,"")</f>
        <v>[kos]</v>
      </c>
      <c r="H2991" s="19">
        <f>IF('[1]Vmesna vrtilna_SKLOP1'!F2991&lt;&gt;"",'[1]Vmesna vrtilna_SKLOP1'!I2991,"")</f>
        <v>8</v>
      </c>
      <c r="I2991" s="20" t="str">
        <f>IF(I2990="Skupaj:","DDV (22%):",IF(I2990="DDV (22%):","Skupaj z DDV:",IF(AND('[1]Vmesna vrtilna_SKLOP1'!C2991&lt;&gt;"",'[1]Vmesna vrtilna_SKLOP1'!E2991=""),"Skupaj:","")))</f>
        <v/>
      </c>
      <c r="J2991" s="21">
        <f t="shared" si="93"/>
        <v>0</v>
      </c>
      <c r="K2991" s="21">
        <f>IF(I2991="Skupaj z DDV:",SUM(K2989,K2990),IF(I2991="DDV (22%):",K2990*0.22,IF(AND('[1]Vmesna vrtilna_SKLOP1'!C2991&lt;&gt;"",'[1]Vmesna vrtilna_SKLOP1'!D2991=""),'[1]Vmesna vrtilna_SKLOP1'!J2991,IF(F2991&lt;&gt;"",IF('[1]Vmesna vrtilna_SKLOP1'!J2991&lt;&gt;"",'[1]Vmesna vrtilna_SKLOP1'!J2991,""),""))))</f>
        <v>123</v>
      </c>
      <c r="L2991" s="22">
        <f>IF(I2990="Skupaj:","DDV (22%):",IF(I2990="DDV (22%):","Skupaj z DDV:",IF(AND('[1]Vmesna vrtilna_SKLOP1'!C2991&lt;&gt;"",'[1]Vmesna vrtilna_SKLOP1'!E2991=""),"Skupaj:",IF(AND('[1]Vmesna vrtilna_SKLOP1'!C2991&lt;&gt;"",'[1]Vmesna vrtilna_SKLOP1'!D2991=""),'[1]Vmesna vrtilna_SKLOP1'!J2991,IF(F2991&lt;&gt;"",IF('[1]Vmesna vrtilna_SKLOP1'!J2991&lt;&gt;"",'[1]Vmesna vrtilna_SKLOP1'!J2991,""),"")))))</f>
        <v>123</v>
      </c>
      <c r="M2991" s="22">
        <f t="shared" si="92"/>
        <v>0</v>
      </c>
      <c r="N2991" s="22" t="str">
        <f>IF(IFERROR(VLOOKUP(B2991,'[1]Vmesna vrtilna_SKLOP1'!B:J,7,0),"")=0,"",IFERROR(VLOOKUP(B2991,'[1]Vmesna vrtilna_SKLOP1'!B:J,7,0),""))</f>
        <v/>
      </c>
      <c r="O2991" s="22"/>
    </row>
    <row r="2992" spans="2:15" ht="15" customHeight="1" x14ac:dyDescent="0.3">
      <c r="B2992" s="15" t="str">
        <f>IF(AND('[1]Vmesna vrtilna_SKLOP1'!B2992&lt;&gt;"",'[1]Vmesna vrtilna_SKLOP1'!C2992&lt;&gt;""),IF('[1]Vmesna vrtilna_SKLOP1'!B2992&lt;&gt;"",'[1]Vmesna vrtilna_SKLOP1'!B2992,""),"")</f>
        <v/>
      </c>
      <c r="C2992" s="16" t="str">
        <f>IF(OR(C2991="Posebna oblika",C2991="Kulturno zaščiten objekt",C2991="Kulturno zaščiten objekt, Posebna oblika"),"Glej zavihek POSEBNI POGOJI",IF(SUM(N2991:Q2991)=1,"Posebna oblika",IF(SUM(N2991:Q2991)=10,"Kulturno zaščiten objekt",IF(SUM(N2991:Q2991)=11,"Kulturno zaščiten objekt, Posebna oblika",IF(AND('[1]Vmesna vrtilna_SKLOP1'!C2992&lt;&gt;"",'[1]Vmesna vrtilna_SKLOP1'!D2992&lt;&gt;""),IF('[1]Vmesna vrtilna_SKLOP1'!C2992&lt;&gt;"",'[1]Vmesna vrtilna_SKLOP1'!C2992,""),"")))))</f>
        <v/>
      </c>
      <c r="D2992" s="17" t="str">
        <f>IF(IFERROR(VLOOKUP(B2992,'[1]Vmesna vrtilna_SKLOP1'!B:J,6,0),"")=0,"",IFERROR(VLOOKUP(B2992,'[1]Vmesna vrtilna_SKLOP1'!B:J,6,0),""))</f>
        <v/>
      </c>
      <c r="E2992" s="16" t="str">
        <f>IF(IF('[1]Vmesna vrtilna_SKLOP1'!E2992&lt;&gt;"",'[1]Vmesna vrtilna_SKLOP1'!D2992,"")=0,"",IF('[1]Vmesna vrtilna_SKLOP1'!E2992&lt;&gt;"",'[1]Vmesna vrtilna_SKLOP1'!D2992,""))</f>
        <v/>
      </c>
      <c r="F2992" s="18" t="str">
        <f>IF('[1]Vmesna vrtilna_SKLOP1'!E2992&lt;&gt;"",'[1]Vmesna vrtilna_SKLOP1'!E2992,"")</f>
        <v>RAL montaža vrat z zidarskimi deli ter dodatno zapiranje odprtine nad notr. rolo omarico</v>
      </c>
      <c r="G2992" s="15" t="str">
        <f>IF('[1]Vmesna vrtilna_SKLOP1'!E2992&lt;&gt;"",'[1]Vmesna vrtilna_SKLOP1'!F2992,"")</f>
        <v>[m1]</v>
      </c>
      <c r="H2992" s="19">
        <f>IF('[1]Vmesna vrtilna_SKLOP1'!F2992&lt;&gt;"",'[1]Vmesna vrtilna_SKLOP1'!I2992,"")</f>
        <v>5.8000000000000007</v>
      </c>
      <c r="I2992" s="20" t="str">
        <f>IF(I2991="Skupaj:","DDV (22%):",IF(I2991="DDV (22%):","Skupaj z DDV:",IF(AND('[1]Vmesna vrtilna_SKLOP1'!C2992&lt;&gt;"",'[1]Vmesna vrtilna_SKLOP1'!E2992=""),"Skupaj:","")))</f>
        <v/>
      </c>
      <c r="J2992" s="21">
        <f t="shared" si="93"/>
        <v>0</v>
      </c>
      <c r="K2992" s="21">
        <f>IF(I2992="Skupaj z DDV:",SUM(K2990,K2991),IF(I2992="DDV (22%):",K2991*0.22,IF(AND('[1]Vmesna vrtilna_SKLOP1'!C2992&lt;&gt;"",'[1]Vmesna vrtilna_SKLOP1'!D2992=""),'[1]Vmesna vrtilna_SKLOP1'!J2992,IF(F2992&lt;&gt;"",IF('[1]Vmesna vrtilna_SKLOP1'!J2992&lt;&gt;"",'[1]Vmesna vrtilna_SKLOP1'!J2992,""),""))))</f>
        <v>217.60000000000002</v>
      </c>
      <c r="L2992" s="22">
        <f>IF(I2991="Skupaj:","DDV (22%):",IF(I2991="DDV (22%):","Skupaj z DDV:",IF(AND('[1]Vmesna vrtilna_SKLOP1'!C2992&lt;&gt;"",'[1]Vmesna vrtilna_SKLOP1'!E2992=""),"Skupaj:",IF(AND('[1]Vmesna vrtilna_SKLOP1'!C2992&lt;&gt;"",'[1]Vmesna vrtilna_SKLOP1'!D2992=""),'[1]Vmesna vrtilna_SKLOP1'!J2992,IF(F2992&lt;&gt;"",IF('[1]Vmesna vrtilna_SKLOP1'!J2992&lt;&gt;"",'[1]Vmesna vrtilna_SKLOP1'!J2992,""),"")))))</f>
        <v>217.60000000000002</v>
      </c>
      <c r="M2992" s="22">
        <f t="shared" si="92"/>
        <v>0</v>
      </c>
      <c r="N2992" s="22" t="str">
        <f>IF(IFERROR(VLOOKUP(B2992,'[1]Vmesna vrtilna_SKLOP1'!B:J,7,0),"")=0,"",IFERROR(VLOOKUP(B2992,'[1]Vmesna vrtilna_SKLOP1'!B:J,7,0),""))</f>
        <v/>
      </c>
      <c r="O2992" s="22"/>
    </row>
    <row r="2993" spans="2:15" ht="15" customHeight="1" x14ac:dyDescent="0.3">
      <c r="B2993" s="15" t="str">
        <f>IF(AND('[1]Vmesna vrtilna_SKLOP1'!B2993&lt;&gt;"",'[1]Vmesna vrtilna_SKLOP1'!C2993&lt;&gt;""),IF('[1]Vmesna vrtilna_SKLOP1'!B2993&lt;&gt;"",'[1]Vmesna vrtilna_SKLOP1'!B2993,""),"")</f>
        <v/>
      </c>
      <c r="C2993" s="16" t="str">
        <f>IF(OR(C2992="Posebna oblika",C2992="Kulturno zaščiten objekt",C2992="Kulturno zaščiten objekt, Posebna oblika"),"Glej zavihek POSEBNI POGOJI",IF(SUM(N2992:Q2992)=1,"Posebna oblika",IF(SUM(N2992:Q2992)=10,"Kulturno zaščiten objekt",IF(SUM(N2992:Q2992)=11,"Kulturno zaščiten objekt, Posebna oblika",IF(AND('[1]Vmesna vrtilna_SKLOP1'!C2993&lt;&gt;"",'[1]Vmesna vrtilna_SKLOP1'!D2993&lt;&gt;""),IF('[1]Vmesna vrtilna_SKLOP1'!C2993&lt;&gt;"",'[1]Vmesna vrtilna_SKLOP1'!C2993,""),"")))))</f>
        <v/>
      </c>
      <c r="D2993" s="17" t="str">
        <f>IF(IFERROR(VLOOKUP(B2993,'[1]Vmesna vrtilna_SKLOP1'!B:J,6,0),"")=0,"",IFERROR(VLOOKUP(B2993,'[1]Vmesna vrtilna_SKLOP1'!B:J,6,0),""))</f>
        <v/>
      </c>
      <c r="E2993" s="16" t="str">
        <f>IF(IF('[1]Vmesna vrtilna_SKLOP1'!E2993&lt;&gt;"",'[1]Vmesna vrtilna_SKLOP1'!D2993,"")=0,"",IF('[1]Vmesna vrtilna_SKLOP1'!E2993&lt;&gt;"",'[1]Vmesna vrtilna_SKLOP1'!D2993,""))</f>
        <v/>
      </c>
      <c r="F2993" s="18" t="str">
        <f>IF('[1]Vmesna vrtilna_SKLOP1'!E2993&lt;&gt;"",'[1]Vmesna vrtilna_SKLOP1'!E2993,"")</f>
        <v/>
      </c>
      <c r="G2993" s="15" t="str">
        <f>IF('[1]Vmesna vrtilna_SKLOP1'!E2993&lt;&gt;"",'[1]Vmesna vrtilna_SKLOP1'!F2993,"")</f>
        <v/>
      </c>
      <c r="H2993" s="19" t="str">
        <f>IF('[1]Vmesna vrtilna_SKLOP1'!F2993&lt;&gt;"",'[1]Vmesna vrtilna_SKLOP1'!I2993,"")</f>
        <v/>
      </c>
      <c r="I2993" s="20" t="str">
        <f>IF(I2992="Skupaj:","DDV (22%):",IF(I2992="DDV (22%):","Skupaj z DDV:",IF(AND('[1]Vmesna vrtilna_SKLOP1'!C2993&lt;&gt;"",'[1]Vmesna vrtilna_SKLOP1'!E2993=""),"Skupaj:","")))</f>
        <v/>
      </c>
      <c r="J2993" s="21" t="str">
        <f t="shared" si="93"/>
        <v/>
      </c>
      <c r="K2993" s="21" t="str">
        <f>IF(I2993="Skupaj z DDV:",SUM(K2991,K2992),IF(I2993="DDV (22%):",K2992*0.22,IF(AND('[1]Vmesna vrtilna_SKLOP1'!C2993&lt;&gt;"",'[1]Vmesna vrtilna_SKLOP1'!D2993=""),'[1]Vmesna vrtilna_SKLOP1'!J2993,IF(F2993&lt;&gt;"",IF('[1]Vmesna vrtilna_SKLOP1'!J2993&lt;&gt;"",'[1]Vmesna vrtilna_SKLOP1'!J2993,""),""))))</f>
        <v/>
      </c>
      <c r="L2993" s="22" t="str">
        <f>IF(I2992="Skupaj:","DDV (22%):",IF(I2992="DDV (22%):","Skupaj z DDV:",IF(AND('[1]Vmesna vrtilna_SKLOP1'!C2993&lt;&gt;"",'[1]Vmesna vrtilna_SKLOP1'!E2993=""),"Skupaj:",IF(AND('[1]Vmesna vrtilna_SKLOP1'!C2993&lt;&gt;"",'[1]Vmesna vrtilna_SKLOP1'!D2993=""),'[1]Vmesna vrtilna_SKLOP1'!J2993,IF(F2993&lt;&gt;"",IF('[1]Vmesna vrtilna_SKLOP1'!J2993&lt;&gt;"",'[1]Vmesna vrtilna_SKLOP1'!J2993,""),"")))))</f>
        <v/>
      </c>
      <c r="M2993" s="22">
        <f t="shared" si="92"/>
        <v>0</v>
      </c>
      <c r="N2993" s="22" t="str">
        <f>IF(IFERROR(VLOOKUP(B2993,'[1]Vmesna vrtilna_SKLOP1'!B:J,7,0),"")=0,"",IFERROR(VLOOKUP(B2993,'[1]Vmesna vrtilna_SKLOP1'!B:J,7,0),""))</f>
        <v/>
      </c>
      <c r="O2993" s="22"/>
    </row>
    <row r="2994" spans="2:15" ht="15" customHeight="1" x14ac:dyDescent="0.3">
      <c r="B2994" s="15" t="str">
        <f>IF(AND('[1]Vmesna vrtilna_SKLOP1'!B2994&lt;&gt;"",'[1]Vmesna vrtilna_SKLOP1'!C2994&lt;&gt;""),IF('[1]Vmesna vrtilna_SKLOP1'!B2994&lt;&gt;"",'[1]Vmesna vrtilna_SKLOP1'!B2994,""),"")</f>
        <v/>
      </c>
      <c r="C2994" s="16" t="str">
        <f>IF(OR(C2993="Posebna oblika",C2993="Kulturno zaščiten objekt",C2993="Kulturno zaščiten objekt, Posebna oblika"),"Glej zavihek POSEBNI POGOJI",IF(SUM(N2993:Q2993)=1,"Posebna oblika",IF(SUM(N2993:Q2993)=10,"Kulturno zaščiten objekt",IF(SUM(N2993:Q2993)=11,"Kulturno zaščiten objekt, Posebna oblika",IF(AND('[1]Vmesna vrtilna_SKLOP1'!C2994&lt;&gt;"",'[1]Vmesna vrtilna_SKLOP1'!D2994&lt;&gt;""),IF('[1]Vmesna vrtilna_SKLOP1'!C2994&lt;&gt;"",'[1]Vmesna vrtilna_SKLOP1'!C2994,""),"")))))</f>
        <v/>
      </c>
      <c r="D2994" s="17" t="str">
        <f>IF(IFERROR(VLOOKUP(B2994,'[1]Vmesna vrtilna_SKLOP1'!B:J,6,0),"")=0,"",IFERROR(VLOOKUP(B2994,'[1]Vmesna vrtilna_SKLOP1'!B:J,6,0),""))</f>
        <v/>
      </c>
      <c r="E2994" s="16" t="str">
        <f>IF(IF('[1]Vmesna vrtilna_SKLOP1'!E2994&lt;&gt;"",'[1]Vmesna vrtilna_SKLOP1'!D2994,"")=0,"",IF('[1]Vmesna vrtilna_SKLOP1'!E2994&lt;&gt;"",'[1]Vmesna vrtilna_SKLOP1'!D2994,""))</f>
        <v>Odvoz na deponijo</v>
      </c>
      <c r="F2994" s="18" t="str">
        <f>IF('[1]Vmesna vrtilna_SKLOP1'!E2994&lt;&gt;"",'[1]Vmesna vrtilna_SKLOP1'!E2994,"")</f>
        <v>Odvoz na deponijo</v>
      </c>
      <c r="G2994" s="15" t="str">
        <f>IF('[1]Vmesna vrtilna_SKLOP1'!E2994&lt;&gt;"",'[1]Vmesna vrtilna_SKLOP1'!F2994,"")</f>
        <v>[m1]</v>
      </c>
      <c r="H2994" s="19">
        <f>IF('[1]Vmesna vrtilna_SKLOP1'!F2994&lt;&gt;"",'[1]Vmesna vrtilna_SKLOP1'!I2994,"")</f>
        <v>63.099999999999994</v>
      </c>
      <c r="I2994" s="20" t="str">
        <f>IF(I2993="Skupaj:","DDV (22%):",IF(I2993="DDV (22%):","Skupaj z DDV:",IF(AND('[1]Vmesna vrtilna_SKLOP1'!C2994&lt;&gt;"",'[1]Vmesna vrtilna_SKLOP1'!E2994=""),"Skupaj:","")))</f>
        <v/>
      </c>
      <c r="J2994" s="21">
        <f t="shared" si="93"/>
        <v>0</v>
      </c>
      <c r="K2994" s="21">
        <f>IF(I2994="Skupaj z DDV:",SUM(K2992,K2993),IF(I2994="DDV (22%):",K2993*0.22,IF(AND('[1]Vmesna vrtilna_SKLOP1'!C2994&lt;&gt;"",'[1]Vmesna vrtilna_SKLOP1'!D2994=""),'[1]Vmesna vrtilna_SKLOP1'!J2994,IF(F2994&lt;&gt;"",IF('[1]Vmesna vrtilna_SKLOP1'!J2994&lt;&gt;"",'[1]Vmesna vrtilna_SKLOP1'!J2994,""),""))))</f>
        <v>189.30000000000004</v>
      </c>
      <c r="L2994" s="22">
        <f>IF(I2993="Skupaj:","DDV (22%):",IF(I2993="DDV (22%):","Skupaj z DDV:",IF(AND('[1]Vmesna vrtilna_SKLOP1'!C2994&lt;&gt;"",'[1]Vmesna vrtilna_SKLOP1'!E2994=""),"Skupaj:",IF(AND('[1]Vmesna vrtilna_SKLOP1'!C2994&lt;&gt;"",'[1]Vmesna vrtilna_SKLOP1'!D2994=""),'[1]Vmesna vrtilna_SKLOP1'!J2994,IF(F2994&lt;&gt;"",IF('[1]Vmesna vrtilna_SKLOP1'!J2994&lt;&gt;"",'[1]Vmesna vrtilna_SKLOP1'!J2994,""),"")))))</f>
        <v>189.30000000000004</v>
      </c>
      <c r="M2994" s="22">
        <f t="shared" si="92"/>
        <v>0</v>
      </c>
      <c r="N2994" s="22" t="str">
        <f>IF(IFERROR(VLOOKUP(B2994,'[1]Vmesna vrtilna_SKLOP1'!B:J,7,0),"")=0,"",IFERROR(VLOOKUP(B2994,'[1]Vmesna vrtilna_SKLOP1'!B:J,7,0),""))</f>
        <v/>
      </c>
      <c r="O2994" s="22"/>
    </row>
    <row r="2995" spans="2:15" ht="15" customHeight="1" x14ac:dyDescent="0.3">
      <c r="B2995" s="15" t="str">
        <f>IF(AND('[1]Vmesna vrtilna_SKLOP1'!B2995&lt;&gt;"",'[1]Vmesna vrtilna_SKLOP1'!C2995&lt;&gt;""),IF('[1]Vmesna vrtilna_SKLOP1'!B2995&lt;&gt;"",'[1]Vmesna vrtilna_SKLOP1'!B2995,""),"")</f>
        <v/>
      </c>
      <c r="C2995" s="16" t="str">
        <f>IF(OR(C2994="Posebna oblika",C2994="Kulturno zaščiten objekt",C2994="Kulturno zaščiten objekt, Posebna oblika"),"Glej zavihek POSEBNI POGOJI",IF(SUM(N2994:Q2994)=1,"Posebna oblika",IF(SUM(N2994:Q2994)=10,"Kulturno zaščiten objekt",IF(SUM(N2994:Q2994)=11,"Kulturno zaščiten objekt, Posebna oblika",IF(AND('[1]Vmesna vrtilna_SKLOP1'!C2995&lt;&gt;"",'[1]Vmesna vrtilna_SKLOP1'!D2995&lt;&gt;""),IF('[1]Vmesna vrtilna_SKLOP1'!C2995&lt;&gt;"",'[1]Vmesna vrtilna_SKLOP1'!C2995,""),"")))))</f>
        <v/>
      </c>
      <c r="D2995" s="17" t="str">
        <f>IF(IFERROR(VLOOKUP(B2995,'[1]Vmesna vrtilna_SKLOP1'!B:J,6,0),"")=0,"",IFERROR(VLOOKUP(B2995,'[1]Vmesna vrtilna_SKLOP1'!B:J,6,0),""))</f>
        <v/>
      </c>
      <c r="E2995" s="16" t="str">
        <f>IF(IF('[1]Vmesna vrtilna_SKLOP1'!E2995&lt;&gt;"",'[1]Vmesna vrtilna_SKLOP1'!D2995,"")=0,"",IF('[1]Vmesna vrtilna_SKLOP1'!E2995&lt;&gt;"",'[1]Vmesna vrtilna_SKLOP1'!D2995,""))</f>
        <v/>
      </c>
      <c r="F2995" s="18" t="str">
        <f>IF('[1]Vmesna vrtilna_SKLOP1'!E2995&lt;&gt;"",'[1]Vmesna vrtilna_SKLOP1'!E2995,"")</f>
        <v/>
      </c>
      <c r="G2995" s="15" t="str">
        <f>IF('[1]Vmesna vrtilna_SKLOP1'!E2995&lt;&gt;"",'[1]Vmesna vrtilna_SKLOP1'!F2995,"")</f>
        <v/>
      </c>
      <c r="H2995" s="19" t="str">
        <f>IF('[1]Vmesna vrtilna_SKLOP1'!F2995&lt;&gt;"",'[1]Vmesna vrtilna_SKLOP1'!I2995,"")</f>
        <v/>
      </c>
      <c r="I2995" s="20" t="str">
        <f>IF(I2994="Skupaj:","DDV (22%):",IF(I2994="DDV (22%):","Skupaj z DDV:",IF(AND('[1]Vmesna vrtilna_SKLOP1'!C2995&lt;&gt;"",'[1]Vmesna vrtilna_SKLOP1'!E2995=""),"Skupaj:","")))</f>
        <v/>
      </c>
      <c r="J2995" s="21" t="str">
        <f t="shared" si="93"/>
        <v/>
      </c>
      <c r="K2995" s="21" t="str">
        <f>IF(I2995="Skupaj z DDV:",SUM(K2993,K2994),IF(I2995="DDV (22%):",K2994*0.22,IF(AND('[1]Vmesna vrtilna_SKLOP1'!C2995&lt;&gt;"",'[1]Vmesna vrtilna_SKLOP1'!D2995=""),'[1]Vmesna vrtilna_SKLOP1'!J2995,IF(F2995&lt;&gt;"",IF('[1]Vmesna vrtilna_SKLOP1'!J2995&lt;&gt;"",'[1]Vmesna vrtilna_SKLOP1'!J2995,""),""))))</f>
        <v/>
      </c>
      <c r="L2995" s="22" t="str">
        <f>IF(I2994="Skupaj:","DDV (22%):",IF(I2994="DDV (22%):","Skupaj z DDV:",IF(AND('[1]Vmesna vrtilna_SKLOP1'!C2995&lt;&gt;"",'[1]Vmesna vrtilna_SKLOP1'!E2995=""),"Skupaj:",IF(AND('[1]Vmesna vrtilna_SKLOP1'!C2995&lt;&gt;"",'[1]Vmesna vrtilna_SKLOP1'!D2995=""),'[1]Vmesna vrtilna_SKLOP1'!J2995,IF(F2995&lt;&gt;"",IF('[1]Vmesna vrtilna_SKLOP1'!J2995&lt;&gt;"",'[1]Vmesna vrtilna_SKLOP1'!J2995,""),"")))))</f>
        <v/>
      </c>
      <c r="M2995" s="22">
        <f t="shared" si="92"/>
        <v>0</v>
      </c>
      <c r="N2995" s="22" t="str">
        <f>IF(IFERROR(VLOOKUP(B2995,'[1]Vmesna vrtilna_SKLOP1'!B:J,7,0),"")=0,"",IFERROR(VLOOKUP(B2995,'[1]Vmesna vrtilna_SKLOP1'!B:J,7,0),""))</f>
        <v/>
      </c>
      <c r="O2995" s="22"/>
    </row>
    <row r="2996" spans="2:15" ht="15" customHeight="1" x14ac:dyDescent="0.3">
      <c r="B2996" s="15" t="str">
        <f>IF(AND('[1]Vmesna vrtilna_SKLOP1'!B2996&lt;&gt;"",'[1]Vmesna vrtilna_SKLOP1'!C2996&lt;&gt;""),IF('[1]Vmesna vrtilna_SKLOP1'!B2996&lt;&gt;"",'[1]Vmesna vrtilna_SKLOP1'!B2996,""),"")</f>
        <v/>
      </c>
      <c r="C2996" s="16" t="str">
        <f>IF(OR(C2995="Posebna oblika",C2995="Kulturno zaščiten objekt",C2995="Kulturno zaščiten objekt, Posebna oblika"),"Glej zavihek POSEBNI POGOJI",IF(SUM(N2995:Q2995)=1,"Posebna oblika",IF(SUM(N2995:Q2995)=10,"Kulturno zaščiten objekt",IF(SUM(N2995:Q2995)=11,"Kulturno zaščiten objekt, Posebna oblika",IF(AND('[1]Vmesna vrtilna_SKLOP1'!C2996&lt;&gt;"",'[1]Vmesna vrtilna_SKLOP1'!D2996&lt;&gt;""),IF('[1]Vmesna vrtilna_SKLOP1'!C2996&lt;&gt;"",'[1]Vmesna vrtilna_SKLOP1'!C2996,""),"")))))</f>
        <v/>
      </c>
      <c r="D2996" s="17" t="str">
        <f>IF(IFERROR(VLOOKUP(B2996,'[1]Vmesna vrtilna_SKLOP1'!B:J,6,0),"")=0,"",IFERROR(VLOOKUP(B2996,'[1]Vmesna vrtilna_SKLOP1'!B:J,6,0),""))</f>
        <v/>
      </c>
      <c r="E2996" s="16" t="str">
        <f>IF(IF('[1]Vmesna vrtilna_SKLOP1'!E2996&lt;&gt;"",'[1]Vmesna vrtilna_SKLOP1'!D2996,"")=0,"",IF('[1]Vmesna vrtilna_SKLOP1'!E2996&lt;&gt;"",'[1]Vmesna vrtilna_SKLOP1'!D2996,""))</f>
        <v>Slikopleskarska dela</v>
      </c>
      <c r="F2996" s="18" t="str">
        <f>IF('[1]Vmesna vrtilna_SKLOP1'!E2996&lt;&gt;"",'[1]Vmesna vrtilna_SKLOP1'!E2996,"")</f>
        <v>Slikopleskarska dela na špaletah</v>
      </c>
      <c r="G2996" s="15" t="str">
        <f>IF('[1]Vmesna vrtilna_SKLOP1'!E2996&lt;&gt;"",'[1]Vmesna vrtilna_SKLOP1'!F2996,"")</f>
        <v>[m1]</v>
      </c>
      <c r="H2996" s="19">
        <f>IF('[1]Vmesna vrtilna_SKLOP1'!F2996&lt;&gt;"",'[1]Vmesna vrtilna_SKLOP1'!I2996,"")</f>
        <v>34</v>
      </c>
      <c r="I2996" s="20" t="str">
        <f>IF(I2995="Skupaj:","DDV (22%):",IF(I2995="DDV (22%):","Skupaj z DDV:",IF(AND('[1]Vmesna vrtilna_SKLOP1'!C2996&lt;&gt;"",'[1]Vmesna vrtilna_SKLOP1'!E2996=""),"Skupaj:","")))</f>
        <v/>
      </c>
      <c r="J2996" s="21">
        <f t="shared" si="93"/>
        <v>0</v>
      </c>
      <c r="K2996" s="21">
        <f>IF(I2996="Skupaj z DDV:",SUM(K2994,K2995),IF(I2996="DDV (22%):",K2995*0.22,IF(AND('[1]Vmesna vrtilna_SKLOP1'!C2996&lt;&gt;"",'[1]Vmesna vrtilna_SKLOP1'!D2996=""),'[1]Vmesna vrtilna_SKLOP1'!J2996,IF(F2996&lt;&gt;"",IF('[1]Vmesna vrtilna_SKLOP1'!J2996&lt;&gt;"",'[1]Vmesna vrtilna_SKLOP1'!J2996,""),""))))</f>
        <v>504.79999999999995</v>
      </c>
      <c r="L2996" s="22">
        <f>IF(I2995="Skupaj:","DDV (22%):",IF(I2995="DDV (22%):","Skupaj z DDV:",IF(AND('[1]Vmesna vrtilna_SKLOP1'!C2996&lt;&gt;"",'[1]Vmesna vrtilna_SKLOP1'!E2996=""),"Skupaj:",IF(AND('[1]Vmesna vrtilna_SKLOP1'!C2996&lt;&gt;"",'[1]Vmesna vrtilna_SKLOP1'!D2996=""),'[1]Vmesna vrtilna_SKLOP1'!J2996,IF(F2996&lt;&gt;"",IF('[1]Vmesna vrtilna_SKLOP1'!J2996&lt;&gt;"",'[1]Vmesna vrtilna_SKLOP1'!J2996,""),"")))))</f>
        <v>504.79999999999995</v>
      </c>
      <c r="M2996" s="22">
        <f t="shared" si="92"/>
        <v>0</v>
      </c>
      <c r="N2996" s="22" t="str">
        <f>IF(IFERROR(VLOOKUP(B2996,'[1]Vmesna vrtilna_SKLOP1'!B:J,7,0),"")=0,"",IFERROR(VLOOKUP(B2996,'[1]Vmesna vrtilna_SKLOP1'!B:J,7,0),""))</f>
        <v/>
      </c>
      <c r="O2996" s="22"/>
    </row>
    <row r="2997" spans="2:15" ht="15" customHeight="1" x14ac:dyDescent="0.3">
      <c r="B2997" s="15" t="str">
        <f>IF(AND('[1]Vmesna vrtilna_SKLOP1'!B2997&lt;&gt;"",'[1]Vmesna vrtilna_SKLOP1'!C2997&lt;&gt;""),IF('[1]Vmesna vrtilna_SKLOP1'!B2997&lt;&gt;"",'[1]Vmesna vrtilna_SKLOP1'!B2997,""),"")</f>
        <v/>
      </c>
      <c r="C2997" s="16" t="str">
        <f>IF(OR(C2996="Posebna oblika",C2996="Kulturno zaščiten objekt",C2996="Kulturno zaščiten objekt, Posebna oblika"),"Glej zavihek POSEBNI POGOJI",IF(SUM(N2996:Q2996)=1,"Posebna oblika",IF(SUM(N2996:Q2996)=10,"Kulturno zaščiten objekt",IF(SUM(N2996:Q2996)=11,"Kulturno zaščiten objekt, Posebna oblika",IF(AND('[1]Vmesna vrtilna_SKLOP1'!C2997&lt;&gt;"",'[1]Vmesna vrtilna_SKLOP1'!D2997&lt;&gt;""),IF('[1]Vmesna vrtilna_SKLOP1'!C2997&lt;&gt;"",'[1]Vmesna vrtilna_SKLOP1'!C2997,""),"")))))</f>
        <v/>
      </c>
      <c r="D2997" s="17" t="str">
        <f>IF(IFERROR(VLOOKUP(B2997,'[1]Vmesna vrtilna_SKLOP1'!B:J,6,0),"")=0,"",IFERROR(VLOOKUP(B2997,'[1]Vmesna vrtilna_SKLOP1'!B:J,6,0),""))</f>
        <v/>
      </c>
      <c r="E2997" s="16" t="str">
        <f>IF(IF('[1]Vmesna vrtilna_SKLOP1'!E2997&lt;&gt;"",'[1]Vmesna vrtilna_SKLOP1'!D2997,"")=0,"",IF('[1]Vmesna vrtilna_SKLOP1'!E2997&lt;&gt;"",'[1]Vmesna vrtilna_SKLOP1'!D2997,""))</f>
        <v/>
      </c>
      <c r="F2997" s="18" t="str">
        <f>IF('[1]Vmesna vrtilna_SKLOP1'!E2997&lt;&gt;"",'[1]Vmesna vrtilna_SKLOP1'!E2997,"")</f>
        <v/>
      </c>
      <c r="G2997" s="15" t="str">
        <f>IF('[1]Vmesna vrtilna_SKLOP1'!E2997&lt;&gt;"",'[1]Vmesna vrtilna_SKLOP1'!F2997,"")</f>
        <v/>
      </c>
      <c r="H2997" s="19" t="str">
        <f>IF('[1]Vmesna vrtilna_SKLOP1'!F2997&lt;&gt;"",'[1]Vmesna vrtilna_SKLOP1'!I2997,"")</f>
        <v/>
      </c>
      <c r="I2997" s="20" t="str">
        <f>IF(I2996="Skupaj:","DDV (22%):",IF(I2996="DDV (22%):","Skupaj z DDV:",IF(AND('[1]Vmesna vrtilna_SKLOP1'!C2997&lt;&gt;"",'[1]Vmesna vrtilna_SKLOP1'!E2997=""),"Skupaj:","")))</f>
        <v/>
      </c>
      <c r="J2997" s="21" t="str">
        <f t="shared" si="93"/>
        <v/>
      </c>
      <c r="K2997" s="21" t="str">
        <f>IF(I2997="Skupaj z DDV:",SUM(K2995,K2996),IF(I2997="DDV (22%):",K2996*0.22,IF(AND('[1]Vmesna vrtilna_SKLOP1'!C2997&lt;&gt;"",'[1]Vmesna vrtilna_SKLOP1'!D2997=""),'[1]Vmesna vrtilna_SKLOP1'!J2997,IF(F2997&lt;&gt;"",IF('[1]Vmesna vrtilna_SKLOP1'!J2997&lt;&gt;"",'[1]Vmesna vrtilna_SKLOP1'!J2997,""),""))))</f>
        <v/>
      </c>
      <c r="L2997" s="22" t="str">
        <f>IF(I2996="Skupaj:","DDV (22%):",IF(I2996="DDV (22%):","Skupaj z DDV:",IF(AND('[1]Vmesna vrtilna_SKLOP1'!C2997&lt;&gt;"",'[1]Vmesna vrtilna_SKLOP1'!E2997=""),"Skupaj:",IF(AND('[1]Vmesna vrtilna_SKLOP1'!C2997&lt;&gt;"",'[1]Vmesna vrtilna_SKLOP1'!D2997=""),'[1]Vmesna vrtilna_SKLOP1'!J2997,IF(F2997&lt;&gt;"",IF('[1]Vmesna vrtilna_SKLOP1'!J2997&lt;&gt;"",'[1]Vmesna vrtilna_SKLOP1'!J2997,""),"")))))</f>
        <v/>
      </c>
      <c r="M2997" s="22">
        <f t="shared" si="92"/>
        <v>0</v>
      </c>
      <c r="N2997" s="22" t="str">
        <f>IF(IFERROR(VLOOKUP(B2997,'[1]Vmesna vrtilna_SKLOP1'!B:J,7,0),"")=0,"",IFERROR(VLOOKUP(B2997,'[1]Vmesna vrtilna_SKLOP1'!B:J,7,0),""))</f>
        <v/>
      </c>
      <c r="O2997" s="22"/>
    </row>
    <row r="2998" spans="2:15" ht="15" customHeight="1" x14ac:dyDescent="0.3">
      <c r="B2998" s="15" t="str">
        <f>IF(AND('[1]Vmesna vrtilna_SKLOP1'!B2998&lt;&gt;"",'[1]Vmesna vrtilna_SKLOP1'!C2998&lt;&gt;""),IF('[1]Vmesna vrtilna_SKLOP1'!B2998&lt;&gt;"",'[1]Vmesna vrtilna_SKLOP1'!B2998,""),"")</f>
        <v/>
      </c>
      <c r="C2998" s="16" t="str">
        <f>IF(OR(C2997="Posebna oblika",C2997="Kulturno zaščiten objekt",C2997="Kulturno zaščiten objekt, Posebna oblika"),"Glej zavihek POSEBNI POGOJI",IF(SUM(N2997:Q2997)=1,"Posebna oblika",IF(SUM(N2997:Q2997)=10,"Kulturno zaščiten objekt",IF(SUM(N2997:Q2997)=11,"Kulturno zaščiten objekt, Posebna oblika",IF(AND('[1]Vmesna vrtilna_SKLOP1'!C2998&lt;&gt;"",'[1]Vmesna vrtilna_SKLOP1'!D2998&lt;&gt;""),IF('[1]Vmesna vrtilna_SKLOP1'!C2998&lt;&gt;"",'[1]Vmesna vrtilna_SKLOP1'!C2998,""),"")))))</f>
        <v/>
      </c>
      <c r="D2998" s="17" t="str">
        <f>IF(IFERROR(VLOOKUP(B2998,'[1]Vmesna vrtilna_SKLOP1'!B:J,6,0),"")=0,"",IFERROR(VLOOKUP(B2998,'[1]Vmesna vrtilna_SKLOP1'!B:J,6,0),""))</f>
        <v/>
      </c>
      <c r="E2998" s="16" t="str">
        <f>IF(IF('[1]Vmesna vrtilna_SKLOP1'!E2998&lt;&gt;"",'[1]Vmesna vrtilna_SKLOP1'!D2998,"")=0,"",IF('[1]Vmesna vrtilna_SKLOP1'!E2998&lt;&gt;"",'[1]Vmesna vrtilna_SKLOP1'!D2998,""))</f>
        <v/>
      </c>
      <c r="F2998" s="18" t="str">
        <f>IF('[1]Vmesna vrtilna_SKLOP1'!E2998&lt;&gt;"",'[1]Vmesna vrtilna_SKLOP1'!E2998,"")</f>
        <v/>
      </c>
      <c r="G2998" s="15" t="str">
        <f>IF('[1]Vmesna vrtilna_SKLOP1'!E2998&lt;&gt;"",'[1]Vmesna vrtilna_SKLOP1'!F2998,"")</f>
        <v/>
      </c>
      <c r="H2998" s="19" t="str">
        <f>IF('[1]Vmesna vrtilna_SKLOP1'!F2998&lt;&gt;"",'[1]Vmesna vrtilna_SKLOP1'!I2998,"")</f>
        <v/>
      </c>
      <c r="I2998" s="20" t="str">
        <f>IF(I2997="Skupaj:","DDV (22%):",IF(I2997="DDV (22%):","Skupaj z DDV:",IF(AND('[1]Vmesna vrtilna_SKLOP1'!C2998&lt;&gt;"",'[1]Vmesna vrtilna_SKLOP1'!E2998=""),"Skupaj:","")))</f>
        <v>Skupaj:</v>
      </c>
      <c r="J2998" s="21">
        <f t="shared" si="93"/>
        <v>0</v>
      </c>
      <c r="K2998" s="21">
        <f>IF(I2998="Skupaj z DDV:",SUM(K2996,K2997),IF(I2998="DDV (22%):",K2997*0.22,IF(AND('[1]Vmesna vrtilna_SKLOP1'!C2998&lt;&gt;"",'[1]Vmesna vrtilna_SKLOP1'!D2998=""),'[1]Vmesna vrtilna_SKLOP1'!J2998,IF(F2998&lt;&gt;"",IF('[1]Vmesna vrtilna_SKLOP1'!J2998&lt;&gt;"",'[1]Vmesna vrtilna_SKLOP1'!J2998,""),""))))</f>
        <v>15803.928736133745</v>
      </c>
      <c r="L2998" s="22" t="str">
        <f>IF(I2997="Skupaj:","DDV (22%):",IF(I2997="DDV (22%):","Skupaj z DDV:",IF(AND('[1]Vmesna vrtilna_SKLOP1'!C2998&lt;&gt;"",'[1]Vmesna vrtilna_SKLOP1'!E2998=""),"Skupaj:",IF(AND('[1]Vmesna vrtilna_SKLOP1'!C2998&lt;&gt;"",'[1]Vmesna vrtilna_SKLOP1'!D2998=""),'[1]Vmesna vrtilna_SKLOP1'!J2998,IF(F2998&lt;&gt;"",IF('[1]Vmesna vrtilna_SKLOP1'!J2998&lt;&gt;"",'[1]Vmesna vrtilna_SKLOP1'!J2998,""),"")))))</f>
        <v>Skupaj:</v>
      </c>
      <c r="M2998" s="22">
        <f t="shared" si="92"/>
        <v>0</v>
      </c>
      <c r="N2998" s="22" t="str">
        <f>IF(IFERROR(VLOOKUP(B2998,'[1]Vmesna vrtilna_SKLOP1'!B:J,7,0),"")=0,"",IFERROR(VLOOKUP(B2998,'[1]Vmesna vrtilna_SKLOP1'!B:J,7,0),""))</f>
        <v/>
      </c>
      <c r="O2998" s="22"/>
    </row>
    <row r="2999" spans="2:15" ht="15" customHeight="1" x14ac:dyDescent="0.3">
      <c r="B2999" s="15" t="str">
        <f>IF(AND('[1]Vmesna vrtilna_SKLOP1'!B2999&lt;&gt;"",'[1]Vmesna vrtilna_SKLOP1'!C2999&lt;&gt;""),IF('[1]Vmesna vrtilna_SKLOP1'!B2999&lt;&gt;"",'[1]Vmesna vrtilna_SKLOP1'!B2999,""),"")</f>
        <v/>
      </c>
      <c r="C2999" s="16" t="str">
        <f>IF(OR(C2998="Posebna oblika",C2998="Kulturno zaščiten objekt",C2998="Kulturno zaščiten objekt, Posebna oblika"),"Glej zavihek POSEBNI POGOJI",IF(SUM(N2998:Q2998)=1,"Posebna oblika",IF(SUM(N2998:Q2998)=10,"Kulturno zaščiten objekt",IF(SUM(N2998:Q2998)=11,"Kulturno zaščiten objekt, Posebna oblika",IF(AND('[1]Vmesna vrtilna_SKLOP1'!C2999&lt;&gt;"",'[1]Vmesna vrtilna_SKLOP1'!D2999&lt;&gt;""),IF('[1]Vmesna vrtilna_SKLOP1'!C2999&lt;&gt;"",'[1]Vmesna vrtilna_SKLOP1'!C2999,""),"")))))</f>
        <v/>
      </c>
      <c r="D2999" s="17" t="str">
        <f>IF(IFERROR(VLOOKUP(B2999,'[1]Vmesna vrtilna_SKLOP1'!B:J,6,0),"")=0,"",IFERROR(VLOOKUP(B2999,'[1]Vmesna vrtilna_SKLOP1'!B:J,6,0),""))</f>
        <v/>
      </c>
      <c r="E2999" s="16" t="str">
        <f>IF(IF('[1]Vmesna vrtilna_SKLOP1'!E2999&lt;&gt;"",'[1]Vmesna vrtilna_SKLOP1'!D2999,"")=0,"",IF('[1]Vmesna vrtilna_SKLOP1'!E2999&lt;&gt;"",'[1]Vmesna vrtilna_SKLOP1'!D2999,""))</f>
        <v/>
      </c>
      <c r="F2999" s="18" t="str">
        <f>IF('[1]Vmesna vrtilna_SKLOP1'!E2999&lt;&gt;"",'[1]Vmesna vrtilna_SKLOP1'!E2999,"")</f>
        <v/>
      </c>
      <c r="G2999" s="15" t="str">
        <f>IF('[1]Vmesna vrtilna_SKLOP1'!E2999&lt;&gt;"",'[1]Vmesna vrtilna_SKLOP1'!F2999,"")</f>
        <v/>
      </c>
      <c r="H2999" s="19" t="str">
        <f>IF('[1]Vmesna vrtilna_SKLOP1'!F2999&lt;&gt;"",'[1]Vmesna vrtilna_SKLOP1'!I2999,"")</f>
        <v/>
      </c>
      <c r="I2999" s="20" t="str">
        <f>IF(I2998="Skupaj:","DDV (22%):",IF(I2998="DDV (22%):","Skupaj z DDV:",IF(AND('[1]Vmesna vrtilna_SKLOP1'!C2999&lt;&gt;"",'[1]Vmesna vrtilna_SKLOP1'!E2999=""),"Skupaj:","")))</f>
        <v>DDV (22%):</v>
      </c>
      <c r="J2999" s="21">
        <f t="shared" si="93"/>
        <v>0</v>
      </c>
      <c r="K2999" s="21">
        <f>IF(I2999="Skupaj z DDV:",SUM(K2997,K2998),IF(I2999="DDV (22%):",K2998*0.22,IF(AND('[1]Vmesna vrtilna_SKLOP1'!C2999&lt;&gt;"",'[1]Vmesna vrtilna_SKLOP1'!D2999=""),'[1]Vmesna vrtilna_SKLOP1'!J2999,IF(F2999&lt;&gt;"",IF('[1]Vmesna vrtilna_SKLOP1'!J2999&lt;&gt;"",'[1]Vmesna vrtilna_SKLOP1'!J2999,""),""))))</f>
        <v>3476.8643219494238</v>
      </c>
      <c r="L2999" s="22" t="str">
        <f>IF(I2998="Skupaj:","DDV (22%):",IF(I2998="DDV (22%):","Skupaj z DDV:",IF(AND('[1]Vmesna vrtilna_SKLOP1'!C2999&lt;&gt;"",'[1]Vmesna vrtilna_SKLOP1'!E2999=""),"Skupaj:",IF(AND('[1]Vmesna vrtilna_SKLOP1'!C2999&lt;&gt;"",'[1]Vmesna vrtilna_SKLOP1'!D2999=""),'[1]Vmesna vrtilna_SKLOP1'!J2999,IF(F2999&lt;&gt;"",IF('[1]Vmesna vrtilna_SKLOP1'!J2999&lt;&gt;"",'[1]Vmesna vrtilna_SKLOP1'!J2999,""),"")))))</f>
        <v>DDV (22%):</v>
      </c>
      <c r="M2999" s="22">
        <f t="shared" si="92"/>
        <v>0</v>
      </c>
      <c r="N2999" s="22" t="str">
        <f>IF(IFERROR(VLOOKUP(B2999,'[1]Vmesna vrtilna_SKLOP1'!B:J,7,0),"")=0,"",IFERROR(VLOOKUP(B2999,'[1]Vmesna vrtilna_SKLOP1'!B:J,7,0),""))</f>
        <v/>
      </c>
      <c r="O2999" s="22"/>
    </row>
    <row r="3000" spans="2:15" ht="15" customHeight="1" x14ac:dyDescent="0.3">
      <c r="B3000" s="15" t="str">
        <f>IF(AND('[1]Vmesna vrtilna_SKLOP1'!B3000&lt;&gt;"",'[1]Vmesna vrtilna_SKLOP1'!C3000&lt;&gt;""),IF('[1]Vmesna vrtilna_SKLOP1'!B3000&lt;&gt;"",'[1]Vmesna vrtilna_SKLOP1'!B3000,""),"")</f>
        <v/>
      </c>
      <c r="C3000" s="16" t="str">
        <f>IF(OR(C2999="Posebna oblika",C2999="Kulturno zaščiten objekt",C2999="Kulturno zaščiten objekt, Posebna oblika"),"Glej zavihek POSEBNI POGOJI",IF(SUM(N2999:Q2999)=1,"Posebna oblika",IF(SUM(N2999:Q2999)=10,"Kulturno zaščiten objekt",IF(SUM(N2999:Q2999)=11,"Kulturno zaščiten objekt, Posebna oblika",IF(AND('[1]Vmesna vrtilna_SKLOP1'!C3000&lt;&gt;"",'[1]Vmesna vrtilna_SKLOP1'!D3000&lt;&gt;""),IF('[1]Vmesna vrtilna_SKLOP1'!C3000&lt;&gt;"",'[1]Vmesna vrtilna_SKLOP1'!C3000,""),"")))))</f>
        <v/>
      </c>
      <c r="D3000" s="17" t="str">
        <f>IF(IFERROR(VLOOKUP(B3000,'[1]Vmesna vrtilna_SKLOP1'!B:J,6,0),"")=0,"",IFERROR(VLOOKUP(B3000,'[1]Vmesna vrtilna_SKLOP1'!B:J,6,0),""))</f>
        <v/>
      </c>
      <c r="E3000" s="16" t="str">
        <f>IF(IF('[1]Vmesna vrtilna_SKLOP1'!E3000&lt;&gt;"",'[1]Vmesna vrtilna_SKLOP1'!D3000,"")=0,"",IF('[1]Vmesna vrtilna_SKLOP1'!E3000&lt;&gt;"",'[1]Vmesna vrtilna_SKLOP1'!D3000,""))</f>
        <v/>
      </c>
      <c r="F3000" s="18" t="str">
        <f>IF('[1]Vmesna vrtilna_SKLOP1'!E3000&lt;&gt;"",'[1]Vmesna vrtilna_SKLOP1'!E3000,"")</f>
        <v/>
      </c>
      <c r="G3000" s="15" t="str">
        <f>IF('[1]Vmesna vrtilna_SKLOP1'!E3000&lt;&gt;"",'[1]Vmesna vrtilna_SKLOP1'!F3000,"")</f>
        <v/>
      </c>
      <c r="H3000" s="19" t="str">
        <f>IF('[1]Vmesna vrtilna_SKLOP1'!F3000&lt;&gt;"",'[1]Vmesna vrtilna_SKLOP1'!I3000,"")</f>
        <v/>
      </c>
      <c r="I3000" s="20" t="str">
        <f>IF(I2999="Skupaj:","DDV (22%):",IF(I2999="DDV (22%):","Skupaj z DDV:",IF(AND('[1]Vmesna vrtilna_SKLOP1'!C3000&lt;&gt;"",'[1]Vmesna vrtilna_SKLOP1'!E3000=""),"Skupaj:","")))</f>
        <v>Skupaj z DDV:</v>
      </c>
      <c r="J3000" s="21">
        <f t="shared" si="93"/>
        <v>0</v>
      </c>
      <c r="K3000" s="21">
        <f>IF(I3000="Skupaj z DDV:",SUM(K2998,K2999),IF(I3000="DDV (22%):",K2999*0.22,IF(AND('[1]Vmesna vrtilna_SKLOP1'!C3000&lt;&gt;"",'[1]Vmesna vrtilna_SKLOP1'!D3000=""),'[1]Vmesna vrtilna_SKLOP1'!J3000,IF(F3000&lt;&gt;"",IF('[1]Vmesna vrtilna_SKLOP1'!J3000&lt;&gt;"",'[1]Vmesna vrtilna_SKLOP1'!J3000,""),""))))</f>
        <v>19280.793058083167</v>
      </c>
      <c r="L3000" s="22" t="str">
        <f>IF(I2999="Skupaj:","DDV (22%):",IF(I2999="DDV (22%):","Skupaj z DDV:",IF(AND('[1]Vmesna vrtilna_SKLOP1'!C3000&lt;&gt;"",'[1]Vmesna vrtilna_SKLOP1'!E3000=""),"Skupaj:",IF(AND('[1]Vmesna vrtilna_SKLOP1'!C3000&lt;&gt;"",'[1]Vmesna vrtilna_SKLOP1'!D3000=""),'[1]Vmesna vrtilna_SKLOP1'!J3000,IF(F3000&lt;&gt;"",IF('[1]Vmesna vrtilna_SKLOP1'!J3000&lt;&gt;"",'[1]Vmesna vrtilna_SKLOP1'!J3000,""),"")))))</f>
        <v>Skupaj z DDV:</v>
      </c>
      <c r="M3000" s="22">
        <f t="shared" si="92"/>
        <v>0</v>
      </c>
      <c r="N3000" s="22" t="str">
        <f>IF(IFERROR(VLOOKUP(B3000,'[1]Vmesna vrtilna_SKLOP1'!B:J,7,0),"")=0,"",IFERROR(VLOOKUP(B3000,'[1]Vmesna vrtilna_SKLOP1'!B:J,7,0),""))</f>
        <v/>
      </c>
      <c r="O3000" s="22"/>
    </row>
    <row r="3001" spans="2:15" ht="15" customHeight="1" x14ac:dyDescent="0.3">
      <c r="B3001" s="15">
        <f>IF(AND('[1]Vmesna vrtilna_SKLOP1'!B3001&lt;&gt;"",'[1]Vmesna vrtilna_SKLOP1'!C3001&lt;&gt;""),IF('[1]Vmesna vrtilna_SKLOP1'!B3001&lt;&gt;"",'[1]Vmesna vrtilna_SKLOP1'!B3001,""),"")</f>
        <v>96</v>
      </c>
      <c r="C3001" s="16" t="str">
        <f>IF(OR(C3000="Posebna oblika",C3000="Kulturno zaščiten objekt",C3000="Kulturno zaščiten objekt, Posebna oblika"),"Glej zavihek POSEBNI POGOJI",IF(SUM(N3000:Q3000)=1,"Posebna oblika",IF(SUM(N3000:Q3000)=10,"Kulturno zaščiten objekt",IF(SUM(N3000:Q3000)=11,"Kulturno zaščiten objekt, Posebna oblika",IF(AND('[1]Vmesna vrtilna_SKLOP1'!C3001&lt;&gt;"",'[1]Vmesna vrtilna_SKLOP1'!D3001&lt;&gt;""),IF('[1]Vmesna vrtilna_SKLOP1'!C3001&lt;&gt;"",'[1]Vmesna vrtilna_SKLOP1'!C3001,""),"")))))</f>
        <v>Kresniške Poljane 90</v>
      </c>
      <c r="D3001" s="17">
        <f>IF(IFERROR(VLOOKUP(B3001,'[1]Vmesna vrtilna_SKLOP1'!B:J,6,0),"")=0,"",IFERROR(VLOOKUP(B3001,'[1]Vmesna vrtilna_SKLOP1'!B:J,6,0),""))</f>
        <v>1</v>
      </c>
      <c r="E3001" s="16" t="str">
        <f>IF(IF('[1]Vmesna vrtilna_SKLOP1'!E3001&lt;&gt;"",'[1]Vmesna vrtilna_SKLOP1'!D3001,"")=0,"",IF('[1]Vmesna vrtilna_SKLOP1'!E3001&lt;&gt;"",'[1]Vmesna vrtilna_SKLOP1'!D3001,""))</f>
        <v>Okna/Vrata</v>
      </c>
      <c r="F3001" s="18" t="str">
        <f>IF('[1]Vmesna vrtilna_SKLOP1'!E3001&lt;&gt;"",'[1]Vmesna vrtilna_SKLOP1'!E3001,"")</f>
        <v>Dvokrilno okno (tip: O3); dim. ŠxV: 1,85x1,4m; Material: Les ; steklo 6/16Ar/4; Rw,st.=36 (Rw,st.+Ctr ≥ 31 dB)</v>
      </c>
      <c r="G3001" s="15" t="str">
        <f>IF('[1]Vmesna vrtilna_SKLOP1'!E3001&lt;&gt;"",'[1]Vmesna vrtilna_SKLOP1'!F3001,"")</f>
        <v>[kos]</v>
      </c>
      <c r="H3001" s="19">
        <f>IF('[1]Vmesna vrtilna_SKLOP1'!F3001&lt;&gt;"",'[1]Vmesna vrtilna_SKLOP1'!I3001,"")</f>
        <v>2</v>
      </c>
      <c r="I3001" s="20" t="str">
        <f>IF(I3000="Skupaj:","DDV (22%):",IF(I3000="DDV (22%):","Skupaj z DDV:",IF(AND('[1]Vmesna vrtilna_SKLOP1'!C3001&lt;&gt;"",'[1]Vmesna vrtilna_SKLOP1'!E3001=""),"Skupaj:","")))</f>
        <v/>
      </c>
      <c r="J3001" s="21">
        <f t="shared" si="93"/>
        <v>0</v>
      </c>
      <c r="K3001" s="21">
        <f>IF(I3001="Skupaj z DDV:",SUM(K2999,K3000),IF(I3001="DDV (22%):",K3000*0.22,IF(AND('[1]Vmesna vrtilna_SKLOP1'!C3001&lt;&gt;"",'[1]Vmesna vrtilna_SKLOP1'!D3001=""),'[1]Vmesna vrtilna_SKLOP1'!J3001,IF(F3001&lt;&gt;"",IF('[1]Vmesna vrtilna_SKLOP1'!J3001&lt;&gt;"",'[1]Vmesna vrtilna_SKLOP1'!J3001,""),""))))</f>
        <v>1954.4660987730001</v>
      </c>
      <c r="L3001" s="22">
        <f>IF(I3000="Skupaj:","DDV (22%):",IF(I3000="DDV (22%):","Skupaj z DDV:",IF(AND('[1]Vmesna vrtilna_SKLOP1'!C3001&lt;&gt;"",'[1]Vmesna vrtilna_SKLOP1'!E3001=""),"Skupaj:",IF(AND('[1]Vmesna vrtilna_SKLOP1'!C3001&lt;&gt;"",'[1]Vmesna vrtilna_SKLOP1'!D3001=""),'[1]Vmesna vrtilna_SKLOP1'!J3001,IF(F3001&lt;&gt;"",IF('[1]Vmesna vrtilna_SKLOP1'!J3001&lt;&gt;"",'[1]Vmesna vrtilna_SKLOP1'!J3001,""),"")))))</f>
        <v>1954.4660987730001</v>
      </c>
      <c r="M3001" s="22">
        <f t="shared" si="92"/>
        <v>0</v>
      </c>
      <c r="N3001" s="22" t="str">
        <f>IF(IFERROR(VLOOKUP(B3001,'[1]Vmesna vrtilna_SKLOP1'!B:J,7,0),"")=0,"",IFERROR(VLOOKUP(B3001,'[1]Vmesna vrtilna_SKLOP1'!B:J,7,0),""))</f>
        <v>Aprojekt</v>
      </c>
      <c r="O3001" s="22"/>
    </row>
    <row r="3002" spans="2:15" ht="15" customHeight="1" x14ac:dyDescent="0.3">
      <c r="B3002" s="15" t="str">
        <f>IF(AND('[1]Vmesna vrtilna_SKLOP1'!B3002&lt;&gt;"",'[1]Vmesna vrtilna_SKLOP1'!C3002&lt;&gt;""),IF('[1]Vmesna vrtilna_SKLOP1'!B3002&lt;&gt;"",'[1]Vmesna vrtilna_SKLOP1'!B3002,""),"")</f>
        <v/>
      </c>
      <c r="C3002" s="16" t="str">
        <f>IF(OR(C3001="Posebna oblika",C3001="Kulturno zaščiten objekt",C3001="Kulturno zaščiten objekt, Posebna oblika"),"Glej zavihek POSEBNI POGOJI",IF(SUM(N3001:Q3001)=1,"Posebna oblika",IF(SUM(N3001:Q3001)=10,"Kulturno zaščiten objekt",IF(SUM(N3001:Q3001)=11,"Kulturno zaščiten objekt, Posebna oblika",IF(AND('[1]Vmesna vrtilna_SKLOP1'!C3002&lt;&gt;"",'[1]Vmesna vrtilna_SKLOP1'!D3002&lt;&gt;""),IF('[1]Vmesna vrtilna_SKLOP1'!C3002&lt;&gt;"",'[1]Vmesna vrtilna_SKLOP1'!C3002,""),"")))))</f>
        <v/>
      </c>
      <c r="D3002" s="17" t="str">
        <f>IF(IFERROR(VLOOKUP(B3002,'[1]Vmesna vrtilna_SKLOP1'!B:J,6,0),"")=0,"",IFERROR(VLOOKUP(B3002,'[1]Vmesna vrtilna_SKLOP1'!B:J,6,0),""))</f>
        <v/>
      </c>
      <c r="E3002" s="16" t="str">
        <f>IF(IF('[1]Vmesna vrtilna_SKLOP1'!E3002&lt;&gt;"",'[1]Vmesna vrtilna_SKLOP1'!D3002,"")=0,"",IF('[1]Vmesna vrtilna_SKLOP1'!E3002&lt;&gt;"",'[1]Vmesna vrtilna_SKLOP1'!D3002,""))</f>
        <v/>
      </c>
      <c r="F3002" s="18" t="str">
        <f>IF('[1]Vmesna vrtilna_SKLOP1'!E3002&lt;&gt;"",'[1]Vmesna vrtilna_SKLOP1'!E3002,"")</f>
        <v>Enokrilno okno (tip: O1); dim. ŠxV: 0,65x1,2m; Material: Les ; steklo 10/16Ar/6; Rw,st.=40 (Rw,st.+Ctr ≥ 35 dB)</v>
      </c>
      <c r="G3002" s="15" t="str">
        <f>IF('[1]Vmesna vrtilna_SKLOP1'!E3002&lt;&gt;"",'[1]Vmesna vrtilna_SKLOP1'!F3002,"")</f>
        <v>[kos]</v>
      </c>
      <c r="H3002" s="19">
        <f>IF('[1]Vmesna vrtilna_SKLOP1'!F3002&lt;&gt;"",'[1]Vmesna vrtilna_SKLOP1'!I3002,"")</f>
        <v>1</v>
      </c>
      <c r="I3002" s="20" t="str">
        <f>IF(I3001="Skupaj:","DDV (22%):",IF(I3001="DDV (22%):","Skupaj z DDV:",IF(AND('[1]Vmesna vrtilna_SKLOP1'!C3002&lt;&gt;"",'[1]Vmesna vrtilna_SKLOP1'!E3002=""),"Skupaj:","")))</f>
        <v/>
      </c>
      <c r="J3002" s="21">
        <f t="shared" si="93"/>
        <v>0</v>
      </c>
      <c r="K3002" s="21">
        <f>IF(I3002="Skupaj z DDV:",SUM(K3000,K3001),IF(I3002="DDV (22%):",K3001*0.22,IF(AND('[1]Vmesna vrtilna_SKLOP1'!C3002&lt;&gt;"",'[1]Vmesna vrtilna_SKLOP1'!D3002=""),'[1]Vmesna vrtilna_SKLOP1'!J3002,IF(F3002&lt;&gt;"",IF('[1]Vmesna vrtilna_SKLOP1'!J3002&lt;&gt;"",'[1]Vmesna vrtilna_SKLOP1'!J3002,""),""))))</f>
        <v>455.78972814000002</v>
      </c>
      <c r="L3002" s="22">
        <f>IF(I3001="Skupaj:","DDV (22%):",IF(I3001="DDV (22%):","Skupaj z DDV:",IF(AND('[1]Vmesna vrtilna_SKLOP1'!C3002&lt;&gt;"",'[1]Vmesna vrtilna_SKLOP1'!E3002=""),"Skupaj:",IF(AND('[1]Vmesna vrtilna_SKLOP1'!C3002&lt;&gt;"",'[1]Vmesna vrtilna_SKLOP1'!D3002=""),'[1]Vmesna vrtilna_SKLOP1'!J3002,IF(F3002&lt;&gt;"",IF('[1]Vmesna vrtilna_SKLOP1'!J3002&lt;&gt;"",'[1]Vmesna vrtilna_SKLOP1'!J3002,""),"")))))</f>
        <v>455.78972814000002</v>
      </c>
      <c r="M3002" s="22">
        <f t="shared" si="92"/>
        <v>0</v>
      </c>
      <c r="N3002" s="22" t="str">
        <f>IF(IFERROR(VLOOKUP(B3002,'[1]Vmesna vrtilna_SKLOP1'!B:J,7,0),"")=0,"",IFERROR(VLOOKUP(B3002,'[1]Vmesna vrtilna_SKLOP1'!B:J,7,0),""))</f>
        <v/>
      </c>
      <c r="O3002" s="22"/>
    </row>
    <row r="3003" spans="2:15" ht="15" customHeight="1" x14ac:dyDescent="0.3">
      <c r="B3003" s="15" t="str">
        <f>IF(AND('[1]Vmesna vrtilna_SKLOP1'!B3003&lt;&gt;"",'[1]Vmesna vrtilna_SKLOP1'!C3003&lt;&gt;""),IF('[1]Vmesna vrtilna_SKLOP1'!B3003&lt;&gt;"",'[1]Vmesna vrtilna_SKLOP1'!B3003,""),"")</f>
        <v/>
      </c>
      <c r="C3003" s="16" t="str">
        <f>IF(OR(C3002="Posebna oblika",C3002="Kulturno zaščiten objekt",C3002="Kulturno zaščiten objekt, Posebna oblika"),"Glej zavihek POSEBNI POGOJI",IF(SUM(N3002:Q3002)=1,"Posebna oblika",IF(SUM(N3002:Q3002)=10,"Kulturno zaščiten objekt",IF(SUM(N3002:Q3002)=11,"Kulturno zaščiten objekt, Posebna oblika",IF(AND('[1]Vmesna vrtilna_SKLOP1'!C3003&lt;&gt;"",'[1]Vmesna vrtilna_SKLOP1'!D3003&lt;&gt;""),IF('[1]Vmesna vrtilna_SKLOP1'!C3003&lt;&gt;"",'[1]Vmesna vrtilna_SKLOP1'!C3003,""),"")))))</f>
        <v/>
      </c>
      <c r="D3003" s="17" t="str">
        <f>IF(IFERROR(VLOOKUP(B3003,'[1]Vmesna vrtilna_SKLOP1'!B:J,6,0),"")=0,"",IFERROR(VLOOKUP(B3003,'[1]Vmesna vrtilna_SKLOP1'!B:J,6,0),""))</f>
        <v/>
      </c>
      <c r="E3003" s="16" t="str">
        <f>IF(IF('[1]Vmesna vrtilna_SKLOP1'!E3003&lt;&gt;"",'[1]Vmesna vrtilna_SKLOP1'!D3003,"")=0,"",IF('[1]Vmesna vrtilna_SKLOP1'!E3003&lt;&gt;"",'[1]Vmesna vrtilna_SKLOP1'!D3003,""))</f>
        <v/>
      </c>
      <c r="F3003" s="18" t="str">
        <f>IF('[1]Vmesna vrtilna_SKLOP1'!E3003&lt;&gt;"",'[1]Vmesna vrtilna_SKLOP1'!E3003,"")</f>
        <v>Enokrilno okno (tip: O1); dim. ŠxV: 1,05x1,15m; Material: Les ; steklo 6/16Ar/4; Rw,st.=36 (Rw,st.+Ctr ≥ 31 dB)</v>
      </c>
      <c r="G3003" s="15" t="str">
        <f>IF('[1]Vmesna vrtilna_SKLOP1'!E3003&lt;&gt;"",'[1]Vmesna vrtilna_SKLOP1'!F3003,"")</f>
        <v>[kos]</v>
      </c>
      <c r="H3003" s="19">
        <f>IF('[1]Vmesna vrtilna_SKLOP1'!F3003&lt;&gt;"",'[1]Vmesna vrtilna_SKLOP1'!I3003,"")</f>
        <v>1</v>
      </c>
      <c r="I3003" s="20" t="str">
        <f>IF(I3002="Skupaj:","DDV (22%):",IF(I3002="DDV (22%):","Skupaj z DDV:",IF(AND('[1]Vmesna vrtilna_SKLOP1'!C3003&lt;&gt;"",'[1]Vmesna vrtilna_SKLOP1'!E3003=""),"Skupaj:","")))</f>
        <v/>
      </c>
      <c r="J3003" s="21">
        <f t="shared" si="93"/>
        <v>0</v>
      </c>
      <c r="K3003" s="21">
        <f>IF(I3003="Skupaj z DDV:",SUM(K3001,K3002),IF(I3003="DDV (22%):",K3002*0.22,IF(AND('[1]Vmesna vrtilna_SKLOP1'!C3003&lt;&gt;"",'[1]Vmesna vrtilna_SKLOP1'!D3003=""),'[1]Vmesna vrtilna_SKLOP1'!J3003,IF(F3003&lt;&gt;"",IF('[1]Vmesna vrtilna_SKLOP1'!J3003&lt;&gt;"",'[1]Vmesna vrtilna_SKLOP1'!J3003,""),""))))</f>
        <v>523.36044011343756</v>
      </c>
      <c r="L3003" s="22">
        <f>IF(I3002="Skupaj:","DDV (22%):",IF(I3002="DDV (22%):","Skupaj z DDV:",IF(AND('[1]Vmesna vrtilna_SKLOP1'!C3003&lt;&gt;"",'[1]Vmesna vrtilna_SKLOP1'!E3003=""),"Skupaj:",IF(AND('[1]Vmesna vrtilna_SKLOP1'!C3003&lt;&gt;"",'[1]Vmesna vrtilna_SKLOP1'!D3003=""),'[1]Vmesna vrtilna_SKLOP1'!J3003,IF(F3003&lt;&gt;"",IF('[1]Vmesna vrtilna_SKLOP1'!J3003&lt;&gt;"",'[1]Vmesna vrtilna_SKLOP1'!J3003,""),"")))))</f>
        <v>523.36044011343756</v>
      </c>
      <c r="M3003" s="22">
        <f t="shared" si="92"/>
        <v>0</v>
      </c>
      <c r="N3003" s="22" t="str">
        <f>IF(IFERROR(VLOOKUP(B3003,'[1]Vmesna vrtilna_SKLOP1'!B:J,7,0),"")=0,"",IFERROR(VLOOKUP(B3003,'[1]Vmesna vrtilna_SKLOP1'!B:J,7,0),""))</f>
        <v/>
      </c>
      <c r="O3003" s="22"/>
    </row>
    <row r="3004" spans="2:15" ht="15" customHeight="1" x14ac:dyDescent="0.3">
      <c r="B3004" s="15" t="str">
        <f>IF(AND('[1]Vmesna vrtilna_SKLOP1'!B3004&lt;&gt;"",'[1]Vmesna vrtilna_SKLOP1'!C3004&lt;&gt;""),IF('[1]Vmesna vrtilna_SKLOP1'!B3004&lt;&gt;"",'[1]Vmesna vrtilna_SKLOP1'!B3004,""),"")</f>
        <v/>
      </c>
      <c r="C3004" s="16" t="str">
        <f>IF(OR(C3003="Posebna oblika",C3003="Kulturno zaščiten objekt",C3003="Kulturno zaščiten objekt, Posebna oblika"),"Glej zavihek POSEBNI POGOJI",IF(SUM(N3003:Q3003)=1,"Posebna oblika",IF(SUM(N3003:Q3003)=10,"Kulturno zaščiten objekt",IF(SUM(N3003:Q3003)=11,"Kulturno zaščiten objekt, Posebna oblika",IF(AND('[1]Vmesna vrtilna_SKLOP1'!C3004&lt;&gt;"",'[1]Vmesna vrtilna_SKLOP1'!D3004&lt;&gt;""),IF('[1]Vmesna vrtilna_SKLOP1'!C3004&lt;&gt;"",'[1]Vmesna vrtilna_SKLOP1'!C3004,""),"")))))</f>
        <v/>
      </c>
      <c r="D3004" s="17" t="str">
        <f>IF(IFERROR(VLOOKUP(B3004,'[1]Vmesna vrtilna_SKLOP1'!B:J,6,0),"")=0,"",IFERROR(VLOOKUP(B3004,'[1]Vmesna vrtilna_SKLOP1'!B:J,6,0),""))</f>
        <v/>
      </c>
      <c r="E3004" s="16" t="str">
        <f>IF(IF('[1]Vmesna vrtilna_SKLOP1'!E3004&lt;&gt;"",'[1]Vmesna vrtilna_SKLOP1'!D3004,"")=0,"",IF('[1]Vmesna vrtilna_SKLOP1'!E3004&lt;&gt;"",'[1]Vmesna vrtilna_SKLOP1'!D3004,""))</f>
        <v/>
      </c>
      <c r="F3004" s="18" t="str">
        <f>IF('[1]Vmesna vrtilna_SKLOP1'!E3004&lt;&gt;"",'[1]Vmesna vrtilna_SKLOP1'!E3004,"")</f>
        <v>Enokrilno okno (tip: O1); dim. ŠxV: 1,2x0,5m; Material: Les ; steklo 6/16Ar/4; Rw,st.=36 (Rw,st.+Ctr ≥ 31 dB)</v>
      </c>
      <c r="G3004" s="15" t="str">
        <f>IF('[1]Vmesna vrtilna_SKLOP1'!E3004&lt;&gt;"",'[1]Vmesna vrtilna_SKLOP1'!F3004,"")</f>
        <v>[kos]</v>
      </c>
      <c r="H3004" s="19">
        <f>IF('[1]Vmesna vrtilna_SKLOP1'!F3004&lt;&gt;"",'[1]Vmesna vrtilna_SKLOP1'!I3004,"")</f>
        <v>1</v>
      </c>
      <c r="I3004" s="20" t="str">
        <f>IF(I3003="Skupaj:","DDV (22%):",IF(I3003="DDV (22%):","Skupaj z DDV:",IF(AND('[1]Vmesna vrtilna_SKLOP1'!C3004&lt;&gt;"",'[1]Vmesna vrtilna_SKLOP1'!E3004=""),"Skupaj:","")))</f>
        <v/>
      </c>
      <c r="J3004" s="21">
        <f t="shared" si="93"/>
        <v>0</v>
      </c>
      <c r="K3004" s="21">
        <f>IF(I3004="Skupaj z DDV:",SUM(K3002,K3003),IF(I3004="DDV (22%):",K3003*0.22,IF(AND('[1]Vmesna vrtilna_SKLOP1'!C3004&lt;&gt;"",'[1]Vmesna vrtilna_SKLOP1'!D3004=""),'[1]Vmesna vrtilna_SKLOP1'!J3004,IF(F3004&lt;&gt;"",IF('[1]Vmesna vrtilna_SKLOP1'!J3004&lt;&gt;"",'[1]Vmesna vrtilna_SKLOP1'!J3004,""),""))))</f>
        <v>382.48920599999997</v>
      </c>
      <c r="L3004" s="22">
        <f>IF(I3003="Skupaj:","DDV (22%):",IF(I3003="DDV (22%):","Skupaj z DDV:",IF(AND('[1]Vmesna vrtilna_SKLOP1'!C3004&lt;&gt;"",'[1]Vmesna vrtilna_SKLOP1'!E3004=""),"Skupaj:",IF(AND('[1]Vmesna vrtilna_SKLOP1'!C3004&lt;&gt;"",'[1]Vmesna vrtilna_SKLOP1'!D3004=""),'[1]Vmesna vrtilna_SKLOP1'!J3004,IF(F3004&lt;&gt;"",IF('[1]Vmesna vrtilna_SKLOP1'!J3004&lt;&gt;"",'[1]Vmesna vrtilna_SKLOP1'!J3004,""),"")))))</f>
        <v>382.48920599999997</v>
      </c>
      <c r="M3004" s="22">
        <f t="shared" si="92"/>
        <v>0</v>
      </c>
      <c r="N3004" s="22" t="str">
        <f>IF(IFERROR(VLOOKUP(B3004,'[1]Vmesna vrtilna_SKLOP1'!B:J,7,0),"")=0,"",IFERROR(VLOOKUP(B3004,'[1]Vmesna vrtilna_SKLOP1'!B:J,7,0),""))</f>
        <v/>
      </c>
      <c r="O3004" s="22"/>
    </row>
    <row r="3005" spans="2:15" ht="15" customHeight="1" x14ac:dyDescent="0.3">
      <c r="B3005" s="15" t="str">
        <f>IF(AND('[1]Vmesna vrtilna_SKLOP1'!B3005&lt;&gt;"",'[1]Vmesna vrtilna_SKLOP1'!C3005&lt;&gt;""),IF('[1]Vmesna vrtilna_SKLOP1'!B3005&lt;&gt;"",'[1]Vmesna vrtilna_SKLOP1'!B3005,""),"")</f>
        <v/>
      </c>
      <c r="C3005" s="16" t="str">
        <f>IF(OR(C3004="Posebna oblika",C3004="Kulturno zaščiten objekt",C3004="Kulturno zaščiten objekt, Posebna oblika"),"Glej zavihek POSEBNI POGOJI",IF(SUM(N3004:Q3004)=1,"Posebna oblika",IF(SUM(N3004:Q3004)=10,"Kulturno zaščiten objekt",IF(SUM(N3004:Q3004)=11,"Kulturno zaščiten objekt, Posebna oblika",IF(AND('[1]Vmesna vrtilna_SKLOP1'!C3005&lt;&gt;"",'[1]Vmesna vrtilna_SKLOP1'!D3005&lt;&gt;""),IF('[1]Vmesna vrtilna_SKLOP1'!C3005&lt;&gt;"",'[1]Vmesna vrtilna_SKLOP1'!C3005,""),"")))))</f>
        <v/>
      </c>
      <c r="D3005" s="17" t="str">
        <f>IF(IFERROR(VLOOKUP(B3005,'[1]Vmesna vrtilna_SKLOP1'!B:J,6,0),"")=0,"",IFERROR(VLOOKUP(B3005,'[1]Vmesna vrtilna_SKLOP1'!B:J,6,0),""))</f>
        <v/>
      </c>
      <c r="E3005" s="16" t="str">
        <f>IF(IF('[1]Vmesna vrtilna_SKLOP1'!E3005&lt;&gt;"",'[1]Vmesna vrtilna_SKLOP1'!D3005,"")=0,"",IF('[1]Vmesna vrtilna_SKLOP1'!E3005&lt;&gt;"",'[1]Vmesna vrtilna_SKLOP1'!D3005,""))</f>
        <v/>
      </c>
      <c r="F3005" s="18" t="str">
        <f>IF('[1]Vmesna vrtilna_SKLOP1'!E3005&lt;&gt;"",'[1]Vmesna vrtilna_SKLOP1'!E3005,"")</f>
        <v>Enokrilna vrata (tip: V1); dim. ŠxV: 0,85x2,35m; Material: Les ; steklo 66.2/16Ar/44.2; Rw,st.=46 (Rw,st.+Ctr ≥ 41 dB)</v>
      </c>
      <c r="G3005" s="15" t="str">
        <f>IF('[1]Vmesna vrtilna_SKLOP1'!E3005&lt;&gt;"",'[1]Vmesna vrtilna_SKLOP1'!F3005,"")</f>
        <v>[kos]</v>
      </c>
      <c r="H3005" s="19">
        <f>IF('[1]Vmesna vrtilna_SKLOP1'!F3005&lt;&gt;"",'[1]Vmesna vrtilna_SKLOP1'!I3005,"")</f>
        <v>1</v>
      </c>
      <c r="I3005" s="20" t="str">
        <f>IF(I3004="Skupaj:","DDV (22%):",IF(I3004="DDV (22%):","Skupaj z DDV:",IF(AND('[1]Vmesna vrtilna_SKLOP1'!C3005&lt;&gt;"",'[1]Vmesna vrtilna_SKLOP1'!E3005=""),"Skupaj:","")))</f>
        <v/>
      </c>
      <c r="J3005" s="21">
        <f t="shared" si="93"/>
        <v>0</v>
      </c>
      <c r="K3005" s="21">
        <f>IF(I3005="Skupaj z DDV:",SUM(K3003,K3004),IF(I3005="DDV (22%):",K3004*0.22,IF(AND('[1]Vmesna vrtilna_SKLOP1'!C3005&lt;&gt;"",'[1]Vmesna vrtilna_SKLOP1'!D3005=""),'[1]Vmesna vrtilna_SKLOP1'!J3005,IF(F3005&lt;&gt;"",IF('[1]Vmesna vrtilna_SKLOP1'!J3005&lt;&gt;"",'[1]Vmesna vrtilna_SKLOP1'!J3005,""),""))))</f>
        <v>935.44883603562505</v>
      </c>
      <c r="L3005" s="22">
        <f>IF(I3004="Skupaj:","DDV (22%):",IF(I3004="DDV (22%):","Skupaj z DDV:",IF(AND('[1]Vmesna vrtilna_SKLOP1'!C3005&lt;&gt;"",'[1]Vmesna vrtilna_SKLOP1'!E3005=""),"Skupaj:",IF(AND('[1]Vmesna vrtilna_SKLOP1'!C3005&lt;&gt;"",'[1]Vmesna vrtilna_SKLOP1'!D3005=""),'[1]Vmesna vrtilna_SKLOP1'!J3005,IF(F3005&lt;&gt;"",IF('[1]Vmesna vrtilna_SKLOP1'!J3005&lt;&gt;"",'[1]Vmesna vrtilna_SKLOP1'!J3005,""),"")))))</f>
        <v>935.44883603562505</v>
      </c>
      <c r="M3005" s="22">
        <f t="shared" si="92"/>
        <v>0</v>
      </c>
      <c r="N3005" s="22" t="str">
        <f>IF(IFERROR(VLOOKUP(B3005,'[1]Vmesna vrtilna_SKLOP1'!B:J,7,0),"")=0,"",IFERROR(VLOOKUP(B3005,'[1]Vmesna vrtilna_SKLOP1'!B:J,7,0),""))</f>
        <v/>
      </c>
      <c r="O3005" s="22"/>
    </row>
    <row r="3006" spans="2:15" ht="15" customHeight="1" x14ac:dyDescent="0.3">
      <c r="B3006" s="15" t="str">
        <f>IF(AND('[1]Vmesna vrtilna_SKLOP1'!B3006&lt;&gt;"",'[1]Vmesna vrtilna_SKLOP1'!C3006&lt;&gt;""),IF('[1]Vmesna vrtilna_SKLOP1'!B3006&lt;&gt;"",'[1]Vmesna vrtilna_SKLOP1'!B3006,""),"")</f>
        <v/>
      </c>
      <c r="C3006" s="16" t="str">
        <f>IF(OR(C3005="Posebna oblika",C3005="Kulturno zaščiten objekt",C3005="Kulturno zaščiten objekt, Posebna oblika"),"Glej zavihek POSEBNI POGOJI",IF(SUM(N3005:Q3005)=1,"Posebna oblika",IF(SUM(N3005:Q3005)=10,"Kulturno zaščiten objekt",IF(SUM(N3005:Q3005)=11,"Kulturno zaščiten objekt, Posebna oblika",IF(AND('[1]Vmesna vrtilna_SKLOP1'!C3006&lt;&gt;"",'[1]Vmesna vrtilna_SKLOP1'!D3006&lt;&gt;""),IF('[1]Vmesna vrtilna_SKLOP1'!C3006&lt;&gt;"",'[1]Vmesna vrtilna_SKLOP1'!C3006,""),"")))))</f>
        <v/>
      </c>
      <c r="D3006" s="17" t="str">
        <f>IF(IFERROR(VLOOKUP(B3006,'[1]Vmesna vrtilna_SKLOP1'!B:J,6,0),"")=0,"",IFERROR(VLOOKUP(B3006,'[1]Vmesna vrtilna_SKLOP1'!B:J,6,0),""))</f>
        <v/>
      </c>
      <c r="E3006" s="16" t="str">
        <f>IF(IF('[1]Vmesna vrtilna_SKLOP1'!E3006&lt;&gt;"",'[1]Vmesna vrtilna_SKLOP1'!D3006,"")=0,"",IF('[1]Vmesna vrtilna_SKLOP1'!E3006&lt;&gt;"",'[1]Vmesna vrtilna_SKLOP1'!D3006,""))</f>
        <v/>
      </c>
      <c r="F3006" s="18" t="str">
        <f>IF('[1]Vmesna vrtilna_SKLOP1'!E3006&lt;&gt;"",'[1]Vmesna vrtilna_SKLOP1'!E3006,"")</f>
        <v>Dvokrilno okno (tip: O3); dim. ŠxV: 1,45x1,4m; Material: Les ; steklo 66.2/16Ar/44.2; Rw,st.=46 (Rw,st.+Ctr ≥ 41 dB)</v>
      </c>
      <c r="G3006" s="15" t="str">
        <f>IF('[1]Vmesna vrtilna_SKLOP1'!E3006&lt;&gt;"",'[1]Vmesna vrtilna_SKLOP1'!F3006,"")</f>
        <v>[kos]</v>
      </c>
      <c r="H3006" s="19">
        <f>IF('[1]Vmesna vrtilna_SKLOP1'!F3006&lt;&gt;"",'[1]Vmesna vrtilna_SKLOP1'!I3006,"")</f>
        <v>1</v>
      </c>
      <c r="I3006" s="20" t="str">
        <f>IF(I3005="Skupaj:","DDV (22%):",IF(I3005="DDV (22%):","Skupaj z DDV:",IF(AND('[1]Vmesna vrtilna_SKLOP1'!C3006&lt;&gt;"",'[1]Vmesna vrtilna_SKLOP1'!E3006=""),"Skupaj:","")))</f>
        <v/>
      </c>
      <c r="J3006" s="21">
        <f t="shared" si="93"/>
        <v>0</v>
      </c>
      <c r="K3006" s="21">
        <f>IF(I3006="Skupaj z DDV:",SUM(K3004,K3005),IF(I3006="DDV (22%):",K3005*0.22,IF(AND('[1]Vmesna vrtilna_SKLOP1'!C3006&lt;&gt;"",'[1]Vmesna vrtilna_SKLOP1'!D3006=""),'[1]Vmesna vrtilna_SKLOP1'!J3006,IF(F3006&lt;&gt;"",IF('[1]Vmesna vrtilna_SKLOP1'!J3006&lt;&gt;"",'[1]Vmesna vrtilna_SKLOP1'!J3006,""),""))))</f>
        <v>1108.2116888985001</v>
      </c>
      <c r="L3006" s="22">
        <f>IF(I3005="Skupaj:","DDV (22%):",IF(I3005="DDV (22%):","Skupaj z DDV:",IF(AND('[1]Vmesna vrtilna_SKLOP1'!C3006&lt;&gt;"",'[1]Vmesna vrtilna_SKLOP1'!E3006=""),"Skupaj:",IF(AND('[1]Vmesna vrtilna_SKLOP1'!C3006&lt;&gt;"",'[1]Vmesna vrtilna_SKLOP1'!D3006=""),'[1]Vmesna vrtilna_SKLOP1'!J3006,IF(F3006&lt;&gt;"",IF('[1]Vmesna vrtilna_SKLOP1'!J3006&lt;&gt;"",'[1]Vmesna vrtilna_SKLOP1'!J3006,""),"")))))</f>
        <v>1108.2116888985001</v>
      </c>
      <c r="M3006" s="22">
        <f t="shared" si="92"/>
        <v>0</v>
      </c>
      <c r="N3006" s="22" t="str">
        <f>IF(IFERROR(VLOOKUP(B3006,'[1]Vmesna vrtilna_SKLOP1'!B:J,7,0),"")=0,"",IFERROR(VLOOKUP(B3006,'[1]Vmesna vrtilna_SKLOP1'!B:J,7,0),""))</f>
        <v/>
      </c>
      <c r="O3006" s="22"/>
    </row>
    <row r="3007" spans="2:15" ht="15" customHeight="1" x14ac:dyDescent="0.3">
      <c r="B3007" s="15" t="str">
        <f>IF(AND('[1]Vmesna vrtilna_SKLOP1'!B3007&lt;&gt;"",'[1]Vmesna vrtilna_SKLOP1'!C3007&lt;&gt;""),IF('[1]Vmesna vrtilna_SKLOP1'!B3007&lt;&gt;"",'[1]Vmesna vrtilna_SKLOP1'!B3007,""),"")</f>
        <v/>
      </c>
      <c r="C3007" s="16" t="str">
        <f>IF(OR(C3006="Posebna oblika",C3006="Kulturno zaščiten objekt",C3006="Kulturno zaščiten objekt, Posebna oblika"),"Glej zavihek POSEBNI POGOJI",IF(SUM(N3006:Q3006)=1,"Posebna oblika",IF(SUM(N3006:Q3006)=10,"Kulturno zaščiten objekt",IF(SUM(N3006:Q3006)=11,"Kulturno zaščiten objekt, Posebna oblika",IF(AND('[1]Vmesna vrtilna_SKLOP1'!C3007&lt;&gt;"",'[1]Vmesna vrtilna_SKLOP1'!D3007&lt;&gt;""),IF('[1]Vmesna vrtilna_SKLOP1'!C3007&lt;&gt;"",'[1]Vmesna vrtilna_SKLOP1'!C3007,""),"")))))</f>
        <v/>
      </c>
      <c r="D3007" s="17" t="str">
        <f>IF(IFERROR(VLOOKUP(B3007,'[1]Vmesna vrtilna_SKLOP1'!B:J,6,0),"")=0,"",IFERROR(VLOOKUP(B3007,'[1]Vmesna vrtilna_SKLOP1'!B:J,6,0),""))</f>
        <v/>
      </c>
      <c r="E3007" s="16" t="str">
        <f>IF(IF('[1]Vmesna vrtilna_SKLOP1'!E3007&lt;&gt;"",'[1]Vmesna vrtilna_SKLOP1'!D3007,"")=0,"",IF('[1]Vmesna vrtilna_SKLOP1'!E3007&lt;&gt;"",'[1]Vmesna vrtilna_SKLOP1'!D3007,""))</f>
        <v/>
      </c>
      <c r="F3007" s="18" t="str">
        <f>IF('[1]Vmesna vrtilna_SKLOP1'!E3007&lt;&gt;"",'[1]Vmesna vrtilna_SKLOP1'!E3007,"")</f>
        <v>Enokrilna vrata (tip: V1); dim. ŠxV: 0,95x2,3m; Material: Les ; steklo 6/16Ar/4; Rw,st.=36 (Rw,st.+Ctr ≥ 31 dB)</v>
      </c>
      <c r="G3007" s="15" t="str">
        <f>IF('[1]Vmesna vrtilna_SKLOP1'!E3007&lt;&gt;"",'[1]Vmesna vrtilna_SKLOP1'!F3007,"")</f>
        <v>[kos]</v>
      </c>
      <c r="H3007" s="19">
        <f>IF('[1]Vmesna vrtilna_SKLOP1'!F3007&lt;&gt;"",'[1]Vmesna vrtilna_SKLOP1'!I3007,"")</f>
        <v>1</v>
      </c>
      <c r="I3007" s="20" t="str">
        <f>IF(I3006="Skupaj:","DDV (22%):",IF(I3006="DDV (22%):","Skupaj z DDV:",IF(AND('[1]Vmesna vrtilna_SKLOP1'!C3007&lt;&gt;"",'[1]Vmesna vrtilna_SKLOP1'!E3007=""),"Skupaj:","")))</f>
        <v/>
      </c>
      <c r="J3007" s="21">
        <f t="shared" si="93"/>
        <v>0</v>
      </c>
      <c r="K3007" s="21">
        <f>IF(I3007="Skupaj z DDV:",SUM(K3005,K3006),IF(I3007="DDV (22%):",K3006*0.22,IF(AND('[1]Vmesna vrtilna_SKLOP1'!C3007&lt;&gt;"",'[1]Vmesna vrtilna_SKLOP1'!D3007=""),'[1]Vmesna vrtilna_SKLOP1'!J3007,IF(F3007&lt;&gt;"",IF('[1]Vmesna vrtilna_SKLOP1'!J3007&lt;&gt;"",'[1]Vmesna vrtilna_SKLOP1'!J3007,""),""))))</f>
        <v>740.22318108249988</v>
      </c>
      <c r="L3007" s="22">
        <f>IF(I3006="Skupaj:","DDV (22%):",IF(I3006="DDV (22%):","Skupaj z DDV:",IF(AND('[1]Vmesna vrtilna_SKLOP1'!C3007&lt;&gt;"",'[1]Vmesna vrtilna_SKLOP1'!E3007=""),"Skupaj:",IF(AND('[1]Vmesna vrtilna_SKLOP1'!C3007&lt;&gt;"",'[1]Vmesna vrtilna_SKLOP1'!D3007=""),'[1]Vmesna vrtilna_SKLOP1'!J3007,IF(F3007&lt;&gt;"",IF('[1]Vmesna vrtilna_SKLOP1'!J3007&lt;&gt;"",'[1]Vmesna vrtilna_SKLOP1'!J3007,""),"")))))</f>
        <v>740.22318108249988</v>
      </c>
      <c r="M3007" s="22">
        <f t="shared" si="92"/>
        <v>0</v>
      </c>
      <c r="N3007" s="22" t="str">
        <f>IF(IFERROR(VLOOKUP(B3007,'[1]Vmesna vrtilna_SKLOP1'!B:J,7,0),"")=0,"",IFERROR(VLOOKUP(B3007,'[1]Vmesna vrtilna_SKLOP1'!B:J,7,0),""))</f>
        <v/>
      </c>
      <c r="O3007" s="22"/>
    </row>
    <row r="3008" spans="2:15" ht="15" customHeight="1" x14ac:dyDescent="0.3">
      <c r="B3008" s="15" t="str">
        <f>IF(AND('[1]Vmesna vrtilna_SKLOP1'!B3008&lt;&gt;"",'[1]Vmesna vrtilna_SKLOP1'!C3008&lt;&gt;""),IF('[1]Vmesna vrtilna_SKLOP1'!B3008&lt;&gt;"",'[1]Vmesna vrtilna_SKLOP1'!B3008,""),"")</f>
        <v/>
      </c>
      <c r="C3008" s="16" t="str">
        <f>IF(OR(C3007="Posebna oblika",C3007="Kulturno zaščiten objekt",C3007="Kulturno zaščiten objekt, Posebna oblika"),"Glej zavihek POSEBNI POGOJI",IF(SUM(N3007:Q3007)=1,"Posebna oblika",IF(SUM(N3007:Q3007)=10,"Kulturno zaščiten objekt",IF(SUM(N3007:Q3007)=11,"Kulturno zaščiten objekt, Posebna oblika",IF(AND('[1]Vmesna vrtilna_SKLOP1'!C3008&lt;&gt;"",'[1]Vmesna vrtilna_SKLOP1'!D3008&lt;&gt;""),IF('[1]Vmesna vrtilna_SKLOP1'!C3008&lt;&gt;"",'[1]Vmesna vrtilna_SKLOP1'!C3008,""),"")))))</f>
        <v/>
      </c>
      <c r="D3008" s="17" t="str">
        <f>IF(IFERROR(VLOOKUP(B3008,'[1]Vmesna vrtilna_SKLOP1'!B:J,6,0),"")=0,"",IFERROR(VLOOKUP(B3008,'[1]Vmesna vrtilna_SKLOP1'!B:J,6,0),""))</f>
        <v/>
      </c>
      <c r="E3008" s="16" t="str">
        <f>IF(IF('[1]Vmesna vrtilna_SKLOP1'!E3008&lt;&gt;"",'[1]Vmesna vrtilna_SKLOP1'!D3008,"")=0,"",IF('[1]Vmesna vrtilna_SKLOP1'!E3008&lt;&gt;"",'[1]Vmesna vrtilna_SKLOP1'!D3008,""))</f>
        <v/>
      </c>
      <c r="F3008" s="18" t="str">
        <f>IF('[1]Vmesna vrtilna_SKLOP1'!E3008&lt;&gt;"",'[1]Vmesna vrtilna_SKLOP1'!E3008,"")</f>
        <v>Enokrilna vrata (tip: V1); dim. ŠxV: 0,85x1,95m; Material: Les ; steklo 10/16Ar/6; Rw,st.=40 (Rw,st.+Ctr ≥ 35 dB)</v>
      </c>
      <c r="G3008" s="15" t="str">
        <f>IF('[1]Vmesna vrtilna_SKLOP1'!E3008&lt;&gt;"",'[1]Vmesna vrtilna_SKLOP1'!F3008,"")</f>
        <v>[kos]</v>
      </c>
      <c r="H3008" s="19">
        <f>IF('[1]Vmesna vrtilna_SKLOP1'!F3008&lt;&gt;"",'[1]Vmesna vrtilna_SKLOP1'!I3008,"")</f>
        <v>1</v>
      </c>
      <c r="I3008" s="20" t="str">
        <f>IF(I3007="Skupaj:","DDV (22%):",IF(I3007="DDV (22%):","Skupaj z DDV:",IF(AND('[1]Vmesna vrtilna_SKLOP1'!C3008&lt;&gt;"",'[1]Vmesna vrtilna_SKLOP1'!E3008=""),"Skupaj:","")))</f>
        <v/>
      </c>
      <c r="J3008" s="21">
        <f t="shared" si="93"/>
        <v>0</v>
      </c>
      <c r="K3008" s="21">
        <f>IF(I3008="Skupaj z DDV:",SUM(K3006,K3007),IF(I3008="DDV (22%):",K3007*0.22,IF(AND('[1]Vmesna vrtilna_SKLOP1'!C3008&lt;&gt;"",'[1]Vmesna vrtilna_SKLOP1'!D3008=""),'[1]Vmesna vrtilna_SKLOP1'!J3008,IF(F3008&lt;&gt;"",IF('[1]Vmesna vrtilna_SKLOP1'!J3008&lt;&gt;"",'[1]Vmesna vrtilna_SKLOP1'!J3008,""),""))))</f>
        <v>699.14549264562493</v>
      </c>
      <c r="L3008" s="22">
        <f>IF(I3007="Skupaj:","DDV (22%):",IF(I3007="DDV (22%):","Skupaj z DDV:",IF(AND('[1]Vmesna vrtilna_SKLOP1'!C3008&lt;&gt;"",'[1]Vmesna vrtilna_SKLOP1'!E3008=""),"Skupaj:",IF(AND('[1]Vmesna vrtilna_SKLOP1'!C3008&lt;&gt;"",'[1]Vmesna vrtilna_SKLOP1'!D3008=""),'[1]Vmesna vrtilna_SKLOP1'!J3008,IF(F3008&lt;&gt;"",IF('[1]Vmesna vrtilna_SKLOP1'!J3008&lt;&gt;"",'[1]Vmesna vrtilna_SKLOP1'!J3008,""),"")))))</f>
        <v>699.14549264562493</v>
      </c>
      <c r="M3008" s="22">
        <f t="shared" si="92"/>
        <v>0</v>
      </c>
      <c r="N3008" s="22" t="str">
        <f>IF(IFERROR(VLOOKUP(B3008,'[1]Vmesna vrtilna_SKLOP1'!B:J,7,0),"")=0,"",IFERROR(VLOOKUP(B3008,'[1]Vmesna vrtilna_SKLOP1'!B:J,7,0),""))</f>
        <v/>
      </c>
      <c r="O3008" s="22"/>
    </row>
    <row r="3009" spans="2:15" ht="15" customHeight="1" x14ac:dyDescent="0.3">
      <c r="B3009" s="15" t="str">
        <f>IF(AND('[1]Vmesna vrtilna_SKLOP1'!B3009&lt;&gt;"",'[1]Vmesna vrtilna_SKLOP1'!C3009&lt;&gt;""),IF('[1]Vmesna vrtilna_SKLOP1'!B3009&lt;&gt;"",'[1]Vmesna vrtilna_SKLOP1'!B3009,""),"")</f>
        <v/>
      </c>
      <c r="C3009" s="16" t="str">
        <f>IF(OR(C3008="Posebna oblika",C3008="Kulturno zaščiten objekt",C3008="Kulturno zaščiten objekt, Posebna oblika"),"Glej zavihek POSEBNI POGOJI",IF(SUM(N3008:Q3008)=1,"Posebna oblika",IF(SUM(N3008:Q3008)=10,"Kulturno zaščiten objekt",IF(SUM(N3008:Q3008)=11,"Kulturno zaščiten objekt, Posebna oblika",IF(AND('[1]Vmesna vrtilna_SKLOP1'!C3009&lt;&gt;"",'[1]Vmesna vrtilna_SKLOP1'!D3009&lt;&gt;""),IF('[1]Vmesna vrtilna_SKLOP1'!C3009&lt;&gt;"",'[1]Vmesna vrtilna_SKLOP1'!C3009,""),"")))))</f>
        <v/>
      </c>
      <c r="D3009" s="17" t="str">
        <f>IF(IFERROR(VLOOKUP(B3009,'[1]Vmesna vrtilna_SKLOP1'!B:J,6,0),"")=0,"",IFERROR(VLOOKUP(B3009,'[1]Vmesna vrtilna_SKLOP1'!B:J,6,0),""))</f>
        <v/>
      </c>
      <c r="E3009" s="16" t="str">
        <f>IF(IF('[1]Vmesna vrtilna_SKLOP1'!E3009&lt;&gt;"",'[1]Vmesna vrtilna_SKLOP1'!D3009,"")=0,"",IF('[1]Vmesna vrtilna_SKLOP1'!E3009&lt;&gt;"",'[1]Vmesna vrtilna_SKLOP1'!D3009,""))</f>
        <v/>
      </c>
      <c r="F3009" s="18" t="str">
        <f>IF('[1]Vmesna vrtilna_SKLOP1'!E3009&lt;&gt;"",'[1]Vmesna vrtilna_SKLOP1'!E3009,"")</f>
        <v/>
      </c>
      <c r="G3009" s="15" t="str">
        <f>IF('[1]Vmesna vrtilna_SKLOP1'!E3009&lt;&gt;"",'[1]Vmesna vrtilna_SKLOP1'!F3009,"")</f>
        <v/>
      </c>
      <c r="H3009" s="19" t="str">
        <f>IF('[1]Vmesna vrtilna_SKLOP1'!F3009&lt;&gt;"",'[1]Vmesna vrtilna_SKLOP1'!I3009,"")</f>
        <v/>
      </c>
      <c r="I3009" s="20" t="str">
        <f>IF(I3008="Skupaj:","DDV (22%):",IF(I3008="DDV (22%):","Skupaj z DDV:",IF(AND('[1]Vmesna vrtilna_SKLOP1'!C3009&lt;&gt;"",'[1]Vmesna vrtilna_SKLOP1'!E3009=""),"Skupaj:","")))</f>
        <v/>
      </c>
      <c r="J3009" s="21" t="str">
        <f t="shared" si="93"/>
        <v/>
      </c>
      <c r="K3009" s="21" t="str">
        <f>IF(I3009="Skupaj z DDV:",SUM(K3007,K3008),IF(I3009="DDV (22%):",K3008*0.22,IF(AND('[1]Vmesna vrtilna_SKLOP1'!C3009&lt;&gt;"",'[1]Vmesna vrtilna_SKLOP1'!D3009=""),'[1]Vmesna vrtilna_SKLOP1'!J3009,IF(F3009&lt;&gt;"",IF('[1]Vmesna vrtilna_SKLOP1'!J3009&lt;&gt;"",'[1]Vmesna vrtilna_SKLOP1'!J3009,""),""))))</f>
        <v/>
      </c>
      <c r="L3009" s="22" t="str">
        <f>IF(I3008="Skupaj:","DDV (22%):",IF(I3008="DDV (22%):","Skupaj z DDV:",IF(AND('[1]Vmesna vrtilna_SKLOP1'!C3009&lt;&gt;"",'[1]Vmesna vrtilna_SKLOP1'!E3009=""),"Skupaj:",IF(AND('[1]Vmesna vrtilna_SKLOP1'!C3009&lt;&gt;"",'[1]Vmesna vrtilna_SKLOP1'!D3009=""),'[1]Vmesna vrtilna_SKLOP1'!J3009,IF(F3009&lt;&gt;"",IF('[1]Vmesna vrtilna_SKLOP1'!J3009&lt;&gt;"",'[1]Vmesna vrtilna_SKLOP1'!J3009,""),"")))))</f>
        <v/>
      </c>
      <c r="M3009" s="22">
        <f t="shared" si="92"/>
        <v>0</v>
      </c>
      <c r="N3009" s="22" t="str">
        <f>IF(IFERROR(VLOOKUP(B3009,'[1]Vmesna vrtilna_SKLOP1'!B:J,7,0),"")=0,"",IFERROR(VLOOKUP(B3009,'[1]Vmesna vrtilna_SKLOP1'!B:J,7,0),""))</f>
        <v/>
      </c>
      <c r="O3009" s="22"/>
    </row>
    <row r="3010" spans="2:15" ht="15" customHeight="1" x14ac:dyDescent="0.3">
      <c r="B3010" s="15" t="str">
        <f>IF(AND('[1]Vmesna vrtilna_SKLOP1'!B3010&lt;&gt;"",'[1]Vmesna vrtilna_SKLOP1'!C3010&lt;&gt;""),IF('[1]Vmesna vrtilna_SKLOP1'!B3010&lt;&gt;"",'[1]Vmesna vrtilna_SKLOP1'!B3010,""),"")</f>
        <v/>
      </c>
      <c r="C3010" s="16" t="str">
        <f>IF(OR(C3009="Posebna oblika",C3009="Kulturno zaščiten objekt",C3009="Kulturno zaščiten objekt, Posebna oblika"),"Glej zavihek POSEBNI POGOJI",IF(SUM(N3009:Q3009)=1,"Posebna oblika",IF(SUM(N3009:Q3009)=10,"Kulturno zaščiten objekt",IF(SUM(N3009:Q3009)=11,"Kulturno zaščiten objekt, Posebna oblika",IF(AND('[1]Vmesna vrtilna_SKLOP1'!C3010&lt;&gt;"",'[1]Vmesna vrtilna_SKLOP1'!D3010&lt;&gt;""),IF('[1]Vmesna vrtilna_SKLOP1'!C3010&lt;&gt;"",'[1]Vmesna vrtilna_SKLOP1'!C3010,""),"")))))</f>
        <v/>
      </c>
      <c r="D3010" s="17" t="str">
        <f>IF(IFERROR(VLOOKUP(B3010,'[1]Vmesna vrtilna_SKLOP1'!B:J,6,0),"")=0,"",IFERROR(VLOOKUP(B3010,'[1]Vmesna vrtilna_SKLOP1'!B:J,6,0),""))</f>
        <v/>
      </c>
      <c r="E3010" s="16" t="str">
        <f>IF(IF('[1]Vmesna vrtilna_SKLOP1'!E3010&lt;&gt;"",'[1]Vmesna vrtilna_SKLOP1'!D3010,"")=0,"",IF('[1]Vmesna vrtilna_SKLOP1'!E3010&lt;&gt;"",'[1]Vmesna vrtilna_SKLOP1'!D3010,""))</f>
        <v>Senčila</v>
      </c>
      <c r="F3010" s="18" t="str">
        <f>IF('[1]Vmesna vrtilna_SKLOP1'!E3010&lt;&gt;"",'[1]Vmesna vrtilna_SKLOP1'!E3010,"")</f>
        <v>Notranja rolo omarica, ALU lamele, Dim. ŠxV: 1,85x1,4m</v>
      </c>
      <c r="G3010" s="15" t="str">
        <f>IF('[1]Vmesna vrtilna_SKLOP1'!E3010&lt;&gt;"",'[1]Vmesna vrtilna_SKLOP1'!F3010,"")</f>
        <v>[kos]</v>
      </c>
      <c r="H3010" s="19">
        <f>IF('[1]Vmesna vrtilna_SKLOP1'!F3010&lt;&gt;"",'[1]Vmesna vrtilna_SKLOP1'!I3010,"")</f>
        <v>2</v>
      </c>
      <c r="I3010" s="20" t="str">
        <f>IF(I3009="Skupaj:","DDV (22%):",IF(I3009="DDV (22%):","Skupaj z DDV:",IF(AND('[1]Vmesna vrtilna_SKLOP1'!C3010&lt;&gt;"",'[1]Vmesna vrtilna_SKLOP1'!E3010=""),"Skupaj:","")))</f>
        <v/>
      </c>
      <c r="J3010" s="21">
        <f t="shared" si="93"/>
        <v>0</v>
      </c>
      <c r="K3010" s="21">
        <f>IF(I3010="Skupaj z DDV:",SUM(K3008,K3009),IF(I3010="DDV (22%):",K3009*0.22,IF(AND('[1]Vmesna vrtilna_SKLOP1'!C3010&lt;&gt;"",'[1]Vmesna vrtilna_SKLOP1'!D3010=""),'[1]Vmesna vrtilna_SKLOP1'!J3010,IF(F3010&lt;&gt;"",IF('[1]Vmesna vrtilna_SKLOP1'!J3010&lt;&gt;"",'[1]Vmesna vrtilna_SKLOP1'!J3010,""),""))))</f>
        <v>771.55147507640004</v>
      </c>
      <c r="L3010" s="22">
        <f>IF(I3009="Skupaj:","DDV (22%):",IF(I3009="DDV (22%):","Skupaj z DDV:",IF(AND('[1]Vmesna vrtilna_SKLOP1'!C3010&lt;&gt;"",'[1]Vmesna vrtilna_SKLOP1'!E3010=""),"Skupaj:",IF(AND('[1]Vmesna vrtilna_SKLOP1'!C3010&lt;&gt;"",'[1]Vmesna vrtilna_SKLOP1'!D3010=""),'[1]Vmesna vrtilna_SKLOP1'!J3010,IF(F3010&lt;&gt;"",IF('[1]Vmesna vrtilna_SKLOP1'!J3010&lt;&gt;"",'[1]Vmesna vrtilna_SKLOP1'!J3010,""),"")))))</f>
        <v>771.55147507640004</v>
      </c>
      <c r="M3010" s="22">
        <f t="shared" si="92"/>
        <v>0</v>
      </c>
      <c r="N3010" s="22" t="str">
        <f>IF(IFERROR(VLOOKUP(B3010,'[1]Vmesna vrtilna_SKLOP1'!B:J,7,0),"")=0,"",IFERROR(VLOOKUP(B3010,'[1]Vmesna vrtilna_SKLOP1'!B:J,7,0),""))</f>
        <v/>
      </c>
      <c r="O3010" s="22"/>
    </row>
    <row r="3011" spans="2:15" ht="15" customHeight="1" x14ac:dyDescent="0.3">
      <c r="B3011" s="15" t="str">
        <f>IF(AND('[1]Vmesna vrtilna_SKLOP1'!B3011&lt;&gt;"",'[1]Vmesna vrtilna_SKLOP1'!C3011&lt;&gt;""),IF('[1]Vmesna vrtilna_SKLOP1'!B3011&lt;&gt;"",'[1]Vmesna vrtilna_SKLOP1'!B3011,""),"")</f>
        <v/>
      </c>
      <c r="C3011" s="16" t="str">
        <f>IF(OR(C3010="Posebna oblika",C3010="Kulturno zaščiten objekt",C3010="Kulturno zaščiten objekt, Posebna oblika"),"Glej zavihek POSEBNI POGOJI",IF(SUM(N3010:Q3010)=1,"Posebna oblika",IF(SUM(N3010:Q3010)=10,"Kulturno zaščiten objekt",IF(SUM(N3010:Q3010)=11,"Kulturno zaščiten objekt, Posebna oblika",IF(AND('[1]Vmesna vrtilna_SKLOP1'!C3011&lt;&gt;"",'[1]Vmesna vrtilna_SKLOP1'!D3011&lt;&gt;""),IF('[1]Vmesna vrtilna_SKLOP1'!C3011&lt;&gt;"",'[1]Vmesna vrtilna_SKLOP1'!C3011,""),"")))))</f>
        <v/>
      </c>
      <c r="D3011" s="17" t="str">
        <f>IF(IFERROR(VLOOKUP(B3011,'[1]Vmesna vrtilna_SKLOP1'!B:J,6,0),"")=0,"",IFERROR(VLOOKUP(B3011,'[1]Vmesna vrtilna_SKLOP1'!B:J,6,0),""))</f>
        <v/>
      </c>
      <c r="E3011" s="16" t="str">
        <f>IF(IF('[1]Vmesna vrtilna_SKLOP1'!E3011&lt;&gt;"",'[1]Vmesna vrtilna_SKLOP1'!D3011,"")=0,"",IF('[1]Vmesna vrtilna_SKLOP1'!E3011&lt;&gt;"",'[1]Vmesna vrtilna_SKLOP1'!D3011,""))</f>
        <v/>
      </c>
      <c r="F3011" s="18" t="str">
        <f>IF('[1]Vmesna vrtilna_SKLOP1'!E3011&lt;&gt;"",'[1]Vmesna vrtilna_SKLOP1'!E3011,"")</f>
        <v>Notranje žaluzije - kovinske, Dim. ŠxV: 1,05x1,15m</v>
      </c>
      <c r="G3011" s="15" t="str">
        <f>IF('[1]Vmesna vrtilna_SKLOP1'!E3011&lt;&gt;"",'[1]Vmesna vrtilna_SKLOP1'!F3011,"")</f>
        <v>[kos]</v>
      </c>
      <c r="H3011" s="19">
        <f>IF('[1]Vmesna vrtilna_SKLOP1'!F3011&lt;&gt;"",'[1]Vmesna vrtilna_SKLOP1'!I3011,"")</f>
        <v>1</v>
      </c>
      <c r="I3011" s="20" t="str">
        <f>IF(I3010="Skupaj:","DDV (22%):",IF(I3010="DDV (22%):","Skupaj z DDV:",IF(AND('[1]Vmesna vrtilna_SKLOP1'!C3011&lt;&gt;"",'[1]Vmesna vrtilna_SKLOP1'!E3011=""),"Skupaj:","")))</f>
        <v/>
      </c>
      <c r="J3011" s="21">
        <f t="shared" si="93"/>
        <v>0</v>
      </c>
      <c r="K3011" s="21">
        <f>IF(I3011="Skupaj z DDV:",SUM(K3009,K3010),IF(I3011="DDV (22%):",K3010*0.22,IF(AND('[1]Vmesna vrtilna_SKLOP1'!C3011&lt;&gt;"",'[1]Vmesna vrtilna_SKLOP1'!D3011=""),'[1]Vmesna vrtilna_SKLOP1'!J3011,IF(F3011&lt;&gt;"",IF('[1]Vmesna vrtilna_SKLOP1'!J3011&lt;&gt;"",'[1]Vmesna vrtilna_SKLOP1'!J3011,""),""))))</f>
        <v>54.337499999999999</v>
      </c>
      <c r="L3011" s="22">
        <f>IF(I3010="Skupaj:","DDV (22%):",IF(I3010="DDV (22%):","Skupaj z DDV:",IF(AND('[1]Vmesna vrtilna_SKLOP1'!C3011&lt;&gt;"",'[1]Vmesna vrtilna_SKLOP1'!E3011=""),"Skupaj:",IF(AND('[1]Vmesna vrtilna_SKLOP1'!C3011&lt;&gt;"",'[1]Vmesna vrtilna_SKLOP1'!D3011=""),'[1]Vmesna vrtilna_SKLOP1'!J3011,IF(F3011&lt;&gt;"",IF('[1]Vmesna vrtilna_SKLOP1'!J3011&lt;&gt;"",'[1]Vmesna vrtilna_SKLOP1'!J3011,""),"")))))</f>
        <v>54.337499999999999</v>
      </c>
      <c r="M3011" s="22">
        <f t="shared" ref="M3011:M3074" si="94">IF(AND(B3011&gt;0,B3011&lt;100000),J3011,IF(OR(I3011="Skupaj:",I3011="DDV (22%):",I3011="Skupaj z DDV:"),M3010,SUM(M3010,J3011)))</f>
        <v>0</v>
      </c>
      <c r="N3011" s="22" t="str">
        <f>IF(IFERROR(VLOOKUP(B3011,'[1]Vmesna vrtilna_SKLOP1'!B:J,7,0),"")=0,"",IFERROR(VLOOKUP(B3011,'[1]Vmesna vrtilna_SKLOP1'!B:J,7,0),""))</f>
        <v/>
      </c>
      <c r="O3011" s="22"/>
    </row>
    <row r="3012" spans="2:15" ht="15" customHeight="1" x14ac:dyDescent="0.3">
      <c r="B3012" s="15" t="str">
        <f>IF(AND('[1]Vmesna vrtilna_SKLOP1'!B3012&lt;&gt;"",'[1]Vmesna vrtilna_SKLOP1'!C3012&lt;&gt;""),IF('[1]Vmesna vrtilna_SKLOP1'!B3012&lt;&gt;"",'[1]Vmesna vrtilna_SKLOP1'!B3012,""),"")</f>
        <v/>
      </c>
      <c r="C3012" s="16" t="str">
        <f>IF(OR(C3011="Posebna oblika",C3011="Kulturno zaščiten objekt",C3011="Kulturno zaščiten objekt, Posebna oblika"),"Glej zavihek POSEBNI POGOJI",IF(SUM(N3011:Q3011)=1,"Posebna oblika",IF(SUM(N3011:Q3011)=10,"Kulturno zaščiten objekt",IF(SUM(N3011:Q3011)=11,"Kulturno zaščiten objekt, Posebna oblika",IF(AND('[1]Vmesna vrtilna_SKLOP1'!C3012&lt;&gt;"",'[1]Vmesna vrtilna_SKLOP1'!D3012&lt;&gt;""),IF('[1]Vmesna vrtilna_SKLOP1'!C3012&lt;&gt;"",'[1]Vmesna vrtilna_SKLOP1'!C3012,""),"")))))</f>
        <v/>
      </c>
      <c r="D3012" s="17" t="str">
        <f>IF(IFERROR(VLOOKUP(B3012,'[1]Vmesna vrtilna_SKLOP1'!B:J,6,0),"")=0,"",IFERROR(VLOOKUP(B3012,'[1]Vmesna vrtilna_SKLOP1'!B:J,6,0),""))</f>
        <v/>
      </c>
      <c r="E3012" s="16" t="str">
        <f>IF(IF('[1]Vmesna vrtilna_SKLOP1'!E3012&lt;&gt;"",'[1]Vmesna vrtilna_SKLOP1'!D3012,"")=0,"",IF('[1]Vmesna vrtilna_SKLOP1'!E3012&lt;&gt;"",'[1]Vmesna vrtilna_SKLOP1'!D3012,""))</f>
        <v/>
      </c>
      <c r="F3012" s="18" t="str">
        <f>IF('[1]Vmesna vrtilna_SKLOP1'!E3012&lt;&gt;"",'[1]Vmesna vrtilna_SKLOP1'!E3012,"")</f>
        <v>Notranje žaluzije - kovinske, Dim. ŠxV: 1,2x0,5m</v>
      </c>
      <c r="G3012" s="15" t="str">
        <f>IF('[1]Vmesna vrtilna_SKLOP1'!E3012&lt;&gt;"",'[1]Vmesna vrtilna_SKLOP1'!F3012,"")</f>
        <v>[kos]</v>
      </c>
      <c r="H3012" s="19">
        <f>IF('[1]Vmesna vrtilna_SKLOP1'!F3012&lt;&gt;"",'[1]Vmesna vrtilna_SKLOP1'!I3012,"")</f>
        <v>1</v>
      </c>
      <c r="I3012" s="20" t="str">
        <f>IF(I3011="Skupaj:","DDV (22%):",IF(I3011="DDV (22%):","Skupaj z DDV:",IF(AND('[1]Vmesna vrtilna_SKLOP1'!C3012&lt;&gt;"",'[1]Vmesna vrtilna_SKLOP1'!E3012=""),"Skupaj:","")))</f>
        <v/>
      </c>
      <c r="J3012" s="21">
        <f t="shared" ref="J3012:J3075" si="95">IFERROR(IF(I3012="Skupaj:",M3012,IF(I3012="Skupaj z DDV:",SUM(J3010,J3011),IF(I3012="DDV (22%):",J3011*0.22,IF(F3012&lt;&gt;"",H3012*I3012,"")))),0)</f>
        <v>0</v>
      </c>
      <c r="K3012" s="21">
        <f>IF(I3012="Skupaj z DDV:",SUM(K3010,K3011),IF(I3012="DDV (22%):",K3011*0.22,IF(AND('[1]Vmesna vrtilna_SKLOP1'!C3012&lt;&gt;"",'[1]Vmesna vrtilna_SKLOP1'!D3012=""),'[1]Vmesna vrtilna_SKLOP1'!J3012,IF(F3012&lt;&gt;"",IF('[1]Vmesna vrtilna_SKLOP1'!J3012&lt;&gt;"",'[1]Vmesna vrtilna_SKLOP1'!J3012,""),""))))</f>
        <v>27</v>
      </c>
      <c r="L3012" s="22">
        <f>IF(I3011="Skupaj:","DDV (22%):",IF(I3011="DDV (22%):","Skupaj z DDV:",IF(AND('[1]Vmesna vrtilna_SKLOP1'!C3012&lt;&gt;"",'[1]Vmesna vrtilna_SKLOP1'!E3012=""),"Skupaj:",IF(AND('[1]Vmesna vrtilna_SKLOP1'!C3012&lt;&gt;"",'[1]Vmesna vrtilna_SKLOP1'!D3012=""),'[1]Vmesna vrtilna_SKLOP1'!J3012,IF(F3012&lt;&gt;"",IF('[1]Vmesna vrtilna_SKLOP1'!J3012&lt;&gt;"",'[1]Vmesna vrtilna_SKLOP1'!J3012,""),"")))))</f>
        <v>27</v>
      </c>
      <c r="M3012" s="22">
        <f t="shared" si="94"/>
        <v>0</v>
      </c>
      <c r="N3012" s="22" t="str">
        <f>IF(IFERROR(VLOOKUP(B3012,'[1]Vmesna vrtilna_SKLOP1'!B:J,7,0),"")=0,"",IFERROR(VLOOKUP(B3012,'[1]Vmesna vrtilna_SKLOP1'!B:J,7,0),""))</f>
        <v/>
      </c>
      <c r="O3012" s="22"/>
    </row>
    <row r="3013" spans="2:15" ht="15" customHeight="1" x14ac:dyDescent="0.3">
      <c r="B3013" s="15" t="str">
        <f>IF(AND('[1]Vmesna vrtilna_SKLOP1'!B3013&lt;&gt;"",'[1]Vmesna vrtilna_SKLOP1'!C3013&lt;&gt;""),IF('[1]Vmesna vrtilna_SKLOP1'!B3013&lt;&gt;"",'[1]Vmesna vrtilna_SKLOP1'!B3013,""),"")</f>
        <v/>
      </c>
      <c r="C3013" s="16" t="str">
        <f>IF(OR(C3012="Posebna oblika",C3012="Kulturno zaščiten objekt",C3012="Kulturno zaščiten objekt, Posebna oblika"),"Glej zavihek POSEBNI POGOJI",IF(SUM(N3012:Q3012)=1,"Posebna oblika",IF(SUM(N3012:Q3012)=10,"Kulturno zaščiten objekt",IF(SUM(N3012:Q3012)=11,"Kulturno zaščiten objekt, Posebna oblika",IF(AND('[1]Vmesna vrtilna_SKLOP1'!C3013&lt;&gt;"",'[1]Vmesna vrtilna_SKLOP1'!D3013&lt;&gt;""),IF('[1]Vmesna vrtilna_SKLOP1'!C3013&lt;&gt;"",'[1]Vmesna vrtilna_SKLOP1'!C3013,""),"")))))</f>
        <v/>
      </c>
      <c r="D3013" s="17" t="str">
        <f>IF(IFERROR(VLOOKUP(B3013,'[1]Vmesna vrtilna_SKLOP1'!B:J,6,0),"")=0,"",IFERROR(VLOOKUP(B3013,'[1]Vmesna vrtilna_SKLOP1'!B:J,6,0),""))</f>
        <v/>
      </c>
      <c r="E3013" s="16" t="str">
        <f>IF(IF('[1]Vmesna vrtilna_SKLOP1'!E3013&lt;&gt;"",'[1]Vmesna vrtilna_SKLOP1'!D3013,"")=0,"",IF('[1]Vmesna vrtilna_SKLOP1'!E3013&lt;&gt;"",'[1]Vmesna vrtilna_SKLOP1'!D3013,""))</f>
        <v/>
      </c>
      <c r="F3013" s="18" t="str">
        <f>IF('[1]Vmesna vrtilna_SKLOP1'!E3013&lt;&gt;"",'[1]Vmesna vrtilna_SKLOP1'!E3013,"")</f>
        <v>Notranja rolo omarica, ALU lamele, Dim. ŠxV: 0,85x2,35m</v>
      </c>
      <c r="G3013" s="15" t="str">
        <f>IF('[1]Vmesna vrtilna_SKLOP1'!E3013&lt;&gt;"",'[1]Vmesna vrtilna_SKLOP1'!F3013,"")</f>
        <v>[kos]</v>
      </c>
      <c r="H3013" s="19">
        <f>IF('[1]Vmesna vrtilna_SKLOP1'!F3013&lt;&gt;"",'[1]Vmesna vrtilna_SKLOP1'!I3013,"")</f>
        <v>1</v>
      </c>
      <c r="I3013" s="20" t="str">
        <f>IF(I3012="Skupaj:","DDV (22%):",IF(I3012="DDV (22%):","Skupaj z DDV:",IF(AND('[1]Vmesna vrtilna_SKLOP1'!C3013&lt;&gt;"",'[1]Vmesna vrtilna_SKLOP1'!E3013=""),"Skupaj:","")))</f>
        <v/>
      </c>
      <c r="J3013" s="21">
        <f t="shared" si="95"/>
        <v>0</v>
      </c>
      <c r="K3013" s="21">
        <f>IF(I3013="Skupaj z DDV:",SUM(K3011,K3012),IF(I3013="DDV (22%):",K3012*0.22,IF(AND('[1]Vmesna vrtilna_SKLOP1'!C3013&lt;&gt;"",'[1]Vmesna vrtilna_SKLOP1'!D3013=""),'[1]Vmesna vrtilna_SKLOP1'!J3013,IF(F3013&lt;&gt;"",IF('[1]Vmesna vrtilna_SKLOP1'!J3013&lt;&gt;"",'[1]Vmesna vrtilna_SKLOP1'!J3013,""),""))))</f>
        <v>324.05003390319996</v>
      </c>
      <c r="L3013" s="22">
        <f>IF(I3012="Skupaj:","DDV (22%):",IF(I3012="DDV (22%):","Skupaj z DDV:",IF(AND('[1]Vmesna vrtilna_SKLOP1'!C3013&lt;&gt;"",'[1]Vmesna vrtilna_SKLOP1'!E3013=""),"Skupaj:",IF(AND('[1]Vmesna vrtilna_SKLOP1'!C3013&lt;&gt;"",'[1]Vmesna vrtilna_SKLOP1'!D3013=""),'[1]Vmesna vrtilna_SKLOP1'!J3013,IF(F3013&lt;&gt;"",IF('[1]Vmesna vrtilna_SKLOP1'!J3013&lt;&gt;"",'[1]Vmesna vrtilna_SKLOP1'!J3013,""),"")))))</f>
        <v>324.05003390319996</v>
      </c>
      <c r="M3013" s="22">
        <f t="shared" si="94"/>
        <v>0</v>
      </c>
      <c r="N3013" s="22" t="str">
        <f>IF(IFERROR(VLOOKUP(B3013,'[1]Vmesna vrtilna_SKLOP1'!B:J,7,0),"")=0,"",IFERROR(VLOOKUP(B3013,'[1]Vmesna vrtilna_SKLOP1'!B:J,7,0),""))</f>
        <v/>
      </c>
      <c r="O3013" s="22"/>
    </row>
    <row r="3014" spans="2:15" ht="15" customHeight="1" x14ac:dyDescent="0.3">
      <c r="B3014" s="15" t="str">
        <f>IF(AND('[1]Vmesna vrtilna_SKLOP1'!B3014&lt;&gt;"",'[1]Vmesna vrtilna_SKLOP1'!C3014&lt;&gt;""),IF('[1]Vmesna vrtilna_SKLOP1'!B3014&lt;&gt;"",'[1]Vmesna vrtilna_SKLOP1'!B3014,""),"")</f>
        <v/>
      </c>
      <c r="C3014" s="16" t="str">
        <f>IF(OR(C3013="Posebna oblika",C3013="Kulturno zaščiten objekt",C3013="Kulturno zaščiten objekt, Posebna oblika"),"Glej zavihek POSEBNI POGOJI",IF(SUM(N3013:Q3013)=1,"Posebna oblika",IF(SUM(N3013:Q3013)=10,"Kulturno zaščiten objekt",IF(SUM(N3013:Q3013)=11,"Kulturno zaščiten objekt, Posebna oblika",IF(AND('[1]Vmesna vrtilna_SKLOP1'!C3014&lt;&gt;"",'[1]Vmesna vrtilna_SKLOP1'!D3014&lt;&gt;""),IF('[1]Vmesna vrtilna_SKLOP1'!C3014&lt;&gt;"",'[1]Vmesna vrtilna_SKLOP1'!C3014,""),"")))))</f>
        <v/>
      </c>
      <c r="D3014" s="17" t="str">
        <f>IF(IFERROR(VLOOKUP(B3014,'[1]Vmesna vrtilna_SKLOP1'!B:J,6,0),"")=0,"",IFERROR(VLOOKUP(B3014,'[1]Vmesna vrtilna_SKLOP1'!B:J,6,0),""))</f>
        <v/>
      </c>
      <c r="E3014" s="16" t="str">
        <f>IF(IF('[1]Vmesna vrtilna_SKLOP1'!E3014&lt;&gt;"",'[1]Vmesna vrtilna_SKLOP1'!D3014,"")=0,"",IF('[1]Vmesna vrtilna_SKLOP1'!E3014&lt;&gt;"",'[1]Vmesna vrtilna_SKLOP1'!D3014,""))</f>
        <v/>
      </c>
      <c r="F3014" s="18" t="str">
        <f>IF('[1]Vmesna vrtilna_SKLOP1'!E3014&lt;&gt;"",'[1]Vmesna vrtilna_SKLOP1'!E3014,"")</f>
        <v>Notranja rolo omarica, ALU lamele, Dim. ŠxV: 1,45x1,4m</v>
      </c>
      <c r="G3014" s="15" t="str">
        <f>IF('[1]Vmesna vrtilna_SKLOP1'!E3014&lt;&gt;"",'[1]Vmesna vrtilna_SKLOP1'!F3014,"")</f>
        <v>[kos]</v>
      </c>
      <c r="H3014" s="19">
        <f>IF('[1]Vmesna vrtilna_SKLOP1'!F3014&lt;&gt;"",'[1]Vmesna vrtilna_SKLOP1'!I3014,"")</f>
        <v>1</v>
      </c>
      <c r="I3014" s="20" t="str">
        <f>IF(I3013="Skupaj:","DDV (22%):",IF(I3013="DDV (22%):","Skupaj z DDV:",IF(AND('[1]Vmesna vrtilna_SKLOP1'!C3014&lt;&gt;"",'[1]Vmesna vrtilna_SKLOP1'!E3014=""),"Skupaj:","")))</f>
        <v/>
      </c>
      <c r="J3014" s="21">
        <f t="shared" si="95"/>
        <v>0</v>
      </c>
      <c r="K3014" s="21">
        <f>IF(I3014="Skupaj z DDV:",SUM(K3012,K3013),IF(I3014="DDV (22%):",K3013*0.22,IF(AND('[1]Vmesna vrtilna_SKLOP1'!C3014&lt;&gt;"",'[1]Vmesna vrtilna_SKLOP1'!D3014=""),'[1]Vmesna vrtilna_SKLOP1'!J3014,IF(F3014&lt;&gt;"",IF('[1]Vmesna vrtilna_SKLOP1'!J3014&lt;&gt;"",'[1]Vmesna vrtilna_SKLOP1'!J3014,""),""))))</f>
        <v>337.7980210998</v>
      </c>
      <c r="L3014" s="22">
        <f>IF(I3013="Skupaj:","DDV (22%):",IF(I3013="DDV (22%):","Skupaj z DDV:",IF(AND('[1]Vmesna vrtilna_SKLOP1'!C3014&lt;&gt;"",'[1]Vmesna vrtilna_SKLOP1'!E3014=""),"Skupaj:",IF(AND('[1]Vmesna vrtilna_SKLOP1'!C3014&lt;&gt;"",'[1]Vmesna vrtilna_SKLOP1'!D3014=""),'[1]Vmesna vrtilna_SKLOP1'!J3014,IF(F3014&lt;&gt;"",IF('[1]Vmesna vrtilna_SKLOP1'!J3014&lt;&gt;"",'[1]Vmesna vrtilna_SKLOP1'!J3014,""),"")))))</f>
        <v>337.7980210998</v>
      </c>
      <c r="M3014" s="22">
        <f t="shared" si="94"/>
        <v>0</v>
      </c>
      <c r="N3014" s="22" t="str">
        <f>IF(IFERROR(VLOOKUP(B3014,'[1]Vmesna vrtilna_SKLOP1'!B:J,7,0),"")=0,"",IFERROR(VLOOKUP(B3014,'[1]Vmesna vrtilna_SKLOP1'!B:J,7,0),""))</f>
        <v/>
      </c>
      <c r="O3014" s="22"/>
    </row>
    <row r="3015" spans="2:15" ht="15" customHeight="1" x14ac:dyDescent="0.3">
      <c r="B3015" s="15" t="str">
        <f>IF(AND('[1]Vmesna vrtilna_SKLOP1'!B3015&lt;&gt;"",'[1]Vmesna vrtilna_SKLOP1'!C3015&lt;&gt;""),IF('[1]Vmesna vrtilna_SKLOP1'!B3015&lt;&gt;"",'[1]Vmesna vrtilna_SKLOP1'!B3015,""),"")</f>
        <v/>
      </c>
      <c r="C3015" s="16" t="str">
        <f>IF(OR(C3014="Posebna oblika",C3014="Kulturno zaščiten objekt",C3014="Kulturno zaščiten objekt, Posebna oblika"),"Glej zavihek POSEBNI POGOJI",IF(SUM(N3014:Q3014)=1,"Posebna oblika",IF(SUM(N3014:Q3014)=10,"Kulturno zaščiten objekt",IF(SUM(N3014:Q3014)=11,"Kulturno zaščiten objekt, Posebna oblika",IF(AND('[1]Vmesna vrtilna_SKLOP1'!C3015&lt;&gt;"",'[1]Vmesna vrtilna_SKLOP1'!D3015&lt;&gt;""),IF('[1]Vmesna vrtilna_SKLOP1'!C3015&lt;&gt;"",'[1]Vmesna vrtilna_SKLOP1'!C3015,""),"")))))</f>
        <v/>
      </c>
      <c r="D3015" s="17" t="str">
        <f>IF(IFERROR(VLOOKUP(B3015,'[1]Vmesna vrtilna_SKLOP1'!B:J,6,0),"")=0,"",IFERROR(VLOOKUP(B3015,'[1]Vmesna vrtilna_SKLOP1'!B:J,6,0),""))</f>
        <v/>
      </c>
      <c r="E3015" s="16" t="str">
        <f>IF(IF('[1]Vmesna vrtilna_SKLOP1'!E3015&lt;&gt;"",'[1]Vmesna vrtilna_SKLOP1'!D3015,"")=0,"",IF('[1]Vmesna vrtilna_SKLOP1'!E3015&lt;&gt;"",'[1]Vmesna vrtilna_SKLOP1'!D3015,""))</f>
        <v/>
      </c>
      <c r="F3015" s="18" t="str">
        <f>IF('[1]Vmesna vrtilna_SKLOP1'!E3015&lt;&gt;"",'[1]Vmesna vrtilna_SKLOP1'!E3015,"")</f>
        <v>Notranja rolo omarica, ALU lamele, Dim. ŠxV: 0,95x2,3m</v>
      </c>
      <c r="G3015" s="15" t="str">
        <f>IF('[1]Vmesna vrtilna_SKLOP1'!E3015&lt;&gt;"",'[1]Vmesna vrtilna_SKLOP1'!F3015,"")</f>
        <v>[kos]</v>
      </c>
      <c r="H3015" s="19">
        <f>IF('[1]Vmesna vrtilna_SKLOP1'!F3015&lt;&gt;"",'[1]Vmesna vrtilna_SKLOP1'!I3015,"")</f>
        <v>1</v>
      </c>
      <c r="I3015" s="20" t="str">
        <f>IF(I3014="Skupaj:","DDV (22%):",IF(I3014="DDV (22%):","Skupaj z DDV:",IF(AND('[1]Vmesna vrtilna_SKLOP1'!C3015&lt;&gt;"",'[1]Vmesna vrtilna_SKLOP1'!E3015=""),"Skupaj:","")))</f>
        <v/>
      </c>
      <c r="J3015" s="21">
        <f t="shared" si="95"/>
        <v>0</v>
      </c>
      <c r="K3015" s="21">
        <f>IF(I3015="Skupaj z DDV:",SUM(K3013,K3014),IF(I3015="DDV (22%):",K3014*0.22,IF(AND('[1]Vmesna vrtilna_SKLOP1'!C3015&lt;&gt;"",'[1]Vmesna vrtilna_SKLOP1'!D3015=""),'[1]Vmesna vrtilna_SKLOP1'!J3015,IF(F3015&lt;&gt;"",IF('[1]Vmesna vrtilna_SKLOP1'!J3015&lt;&gt;"",'[1]Vmesna vrtilna_SKLOP1'!J3015,""),""))))</f>
        <v>339.21736210779994</v>
      </c>
      <c r="L3015" s="22">
        <f>IF(I3014="Skupaj:","DDV (22%):",IF(I3014="DDV (22%):","Skupaj z DDV:",IF(AND('[1]Vmesna vrtilna_SKLOP1'!C3015&lt;&gt;"",'[1]Vmesna vrtilna_SKLOP1'!E3015=""),"Skupaj:",IF(AND('[1]Vmesna vrtilna_SKLOP1'!C3015&lt;&gt;"",'[1]Vmesna vrtilna_SKLOP1'!D3015=""),'[1]Vmesna vrtilna_SKLOP1'!J3015,IF(F3015&lt;&gt;"",IF('[1]Vmesna vrtilna_SKLOP1'!J3015&lt;&gt;"",'[1]Vmesna vrtilna_SKLOP1'!J3015,""),"")))))</f>
        <v>339.21736210779994</v>
      </c>
      <c r="M3015" s="22">
        <f t="shared" si="94"/>
        <v>0</v>
      </c>
      <c r="N3015" s="22" t="str">
        <f>IF(IFERROR(VLOOKUP(B3015,'[1]Vmesna vrtilna_SKLOP1'!B:J,7,0),"")=0,"",IFERROR(VLOOKUP(B3015,'[1]Vmesna vrtilna_SKLOP1'!B:J,7,0),""))</f>
        <v/>
      </c>
      <c r="O3015" s="22"/>
    </row>
    <row r="3016" spans="2:15" ht="15" customHeight="1" x14ac:dyDescent="0.3">
      <c r="B3016" s="15" t="str">
        <f>IF(AND('[1]Vmesna vrtilna_SKLOP1'!B3016&lt;&gt;"",'[1]Vmesna vrtilna_SKLOP1'!C3016&lt;&gt;""),IF('[1]Vmesna vrtilna_SKLOP1'!B3016&lt;&gt;"",'[1]Vmesna vrtilna_SKLOP1'!B3016,""),"")</f>
        <v/>
      </c>
      <c r="C3016" s="16" t="str">
        <f>IF(OR(C3015="Posebna oblika",C3015="Kulturno zaščiten objekt",C3015="Kulturno zaščiten objekt, Posebna oblika"),"Glej zavihek POSEBNI POGOJI",IF(SUM(N3015:Q3015)=1,"Posebna oblika",IF(SUM(N3015:Q3015)=10,"Kulturno zaščiten objekt",IF(SUM(N3015:Q3015)=11,"Kulturno zaščiten objekt, Posebna oblika",IF(AND('[1]Vmesna vrtilna_SKLOP1'!C3016&lt;&gt;"",'[1]Vmesna vrtilna_SKLOP1'!D3016&lt;&gt;""),IF('[1]Vmesna vrtilna_SKLOP1'!C3016&lt;&gt;"",'[1]Vmesna vrtilna_SKLOP1'!C3016,""),"")))))</f>
        <v/>
      </c>
      <c r="D3016" s="17" t="str">
        <f>IF(IFERROR(VLOOKUP(B3016,'[1]Vmesna vrtilna_SKLOP1'!B:J,6,0),"")=0,"",IFERROR(VLOOKUP(B3016,'[1]Vmesna vrtilna_SKLOP1'!B:J,6,0),""))</f>
        <v/>
      </c>
      <c r="E3016" s="16" t="str">
        <f>IF(IF('[1]Vmesna vrtilna_SKLOP1'!E3016&lt;&gt;"",'[1]Vmesna vrtilna_SKLOP1'!D3016,"")=0,"",IF('[1]Vmesna vrtilna_SKLOP1'!E3016&lt;&gt;"",'[1]Vmesna vrtilna_SKLOP1'!D3016,""))</f>
        <v/>
      </c>
      <c r="F3016" s="18" t="str">
        <f>IF('[1]Vmesna vrtilna_SKLOP1'!E3016&lt;&gt;"",'[1]Vmesna vrtilna_SKLOP1'!E3016,"")</f>
        <v/>
      </c>
      <c r="G3016" s="15" t="str">
        <f>IF('[1]Vmesna vrtilna_SKLOP1'!E3016&lt;&gt;"",'[1]Vmesna vrtilna_SKLOP1'!F3016,"")</f>
        <v/>
      </c>
      <c r="H3016" s="19" t="str">
        <f>IF('[1]Vmesna vrtilna_SKLOP1'!F3016&lt;&gt;"",'[1]Vmesna vrtilna_SKLOP1'!I3016,"")</f>
        <v/>
      </c>
      <c r="I3016" s="20" t="str">
        <f>IF(I3015="Skupaj:","DDV (22%):",IF(I3015="DDV (22%):","Skupaj z DDV:",IF(AND('[1]Vmesna vrtilna_SKLOP1'!C3016&lt;&gt;"",'[1]Vmesna vrtilna_SKLOP1'!E3016=""),"Skupaj:","")))</f>
        <v/>
      </c>
      <c r="J3016" s="21" t="str">
        <f t="shared" si="95"/>
        <v/>
      </c>
      <c r="K3016" s="21" t="str">
        <f>IF(I3016="Skupaj z DDV:",SUM(K3014,K3015),IF(I3016="DDV (22%):",K3015*0.22,IF(AND('[1]Vmesna vrtilna_SKLOP1'!C3016&lt;&gt;"",'[1]Vmesna vrtilna_SKLOP1'!D3016=""),'[1]Vmesna vrtilna_SKLOP1'!J3016,IF(F3016&lt;&gt;"",IF('[1]Vmesna vrtilna_SKLOP1'!J3016&lt;&gt;"",'[1]Vmesna vrtilna_SKLOP1'!J3016,""),""))))</f>
        <v/>
      </c>
      <c r="L3016" s="22" t="str">
        <f>IF(I3015="Skupaj:","DDV (22%):",IF(I3015="DDV (22%):","Skupaj z DDV:",IF(AND('[1]Vmesna vrtilna_SKLOP1'!C3016&lt;&gt;"",'[1]Vmesna vrtilna_SKLOP1'!E3016=""),"Skupaj:",IF(AND('[1]Vmesna vrtilna_SKLOP1'!C3016&lt;&gt;"",'[1]Vmesna vrtilna_SKLOP1'!D3016=""),'[1]Vmesna vrtilna_SKLOP1'!J3016,IF(F3016&lt;&gt;"",IF('[1]Vmesna vrtilna_SKLOP1'!J3016&lt;&gt;"",'[1]Vmesna vrtilna_SKLOP1'!J3016,""),"")))))</f>
        <v/>
      </c>
      <c r="M3016" s="22">
        <f t="shared" si="94"/>
        <v>0</v>
      </c>
      <c r="N3016" s="22" t="str">
        <f>IF(IFERROR(VLOOKUP(B3016,'[1]Vmesna vrtilna_SKLOP1'!B:J,7,0),"")=0,"",IFERROR(VLOOKUP(B3016,'[1]Vmesna vrtilna_SKLOP1'!B:J,7,0),""))</f>
        <v/>
      </c>
      <c r="O3016" s="22"/>
    </row>
    <row r="3017" spans="2:15" ht="15" customHeight="1" x14ac:dyDescent="0.3">
      <c r="B3017" s="15" t="str">
        <f>IF(AND('[1]Vmesna vrtilna_SKLOP1'!B3017&lt;&gt;"",'[1]Vmesna vrtilna_SKLOP1'!C3017&lt;&gt;""),IF('[1]Vmesna vrtilna_SKLOP1'!B3017&lt;&gt;"",'[1]Vmesna vrtilna_SKLOP1'!B3017,""),"")</f>
        <v/>
      </c>
      <c r="C3017" s="16" t="str">
        <f>IF(OR(C3016="Posebna oblika",C3016="Kulturno zaščiten objekt",C3016="Kulturno zaščiten objekt, Posebna oblika"),"Glej zavihek POSEBNI POGOJI",IF(SUM(N3016:Q3016)=1,"Posebna oblika",IF(SUM(N3016:Q3016)=10,"Kulturno zaščiten objekt",IF(SUM(N3016:Q3016)=11,"Kulturno zaščiten objekt, Posebna oblika",IF(AND('[1]Vmesna vrtilna_SKLOP1'!C3017&lt;&gt;"",'[1]Vmesna vrtilna_SKLOP1'!D3017&lt;&gt;""),IF('[1]Vmesna vrtilna_SKLOP1'!C3017&lt;&gt;"",'[1]Vmesna vrtilna_SKLOP1'!C3017,""),"")))))</f>
        <v/>
      </c>
      <c r="D3017" s="17" t="str">
        <f>IF(IFERROR(VLOOKUP(B3017,'[1]Vmesna vrtilna_SKLOP1'!B:J,6,0),"")=0,"",IFERROR(VLOOKUP(B3017,'[1]Vmesna vrtilna_SKLOP1'!B:J,6,0),""))</f>
        <v/>
      </c>
      <c r="E3017" s="16" t="str">
        <f>IF(IF('[1]Vmesna vrtilna_SKLOP1'!E3017&lt;&gt;"",'[1]Vmesna vrtilna_SKLOP1'!D3017,"")=0,"",IF('[1]Vmesna vrtilna_SKLOP1'!E3017&lt;&gt;"",'[1]Vmesna vrtilna_SKLOP1'!D3017,""))</f>
        <v>Notranje police</v>
      </c>
      <c r="F3017" s="18" t="str">
        <f>IF('[1]Vmesna vrtilna_SKLOP1'!E3017&lt;&gt;"",'[1]Vmesna vrtilna_SKLOP1'!E3017,"")</f>
        <v>Notranja polica, mat. Granit, dim. ŠxG:0,65x0,2m</v>
      </c>
      <c r="G3017" s="15" t="str">
        <f>IF('[1]Vmesna vrtilna_SKLOP1'!E3017&lt;&gt;"",'[1]Vmesna vrtilna_SKLOP1'!F3017,"")</f>
        <v>[kos]</v>
      </c>
      <c r="H3017" s="19">
        <f>IF('[1]Vmesna vrtilna_SKLOP1'!F3017&lt;&gt;"",'[1]Vmesna vrtilna_SKLOP1'!I3017,"")</f>
        <v>1</v>
      </c>
      <c r="I3017" s="20" t="str">
        <f>IF(I3016="Skupaj:","DDV (22%):",IF(I3016="DDV (22%):","Skupaj z DDV:",IF(AND('[1]Vmesna vrtilna_SKLOP1'!C3017&lt;&gt;"",'[1]Vmesna vrtilna_SKLOP1'!E3017=""),"Skupaj:","")))</f>
        <v/>
      </c>
      <c r="J3017" s="21">
        <f t="shared" si="95"/>
        <v>0</v>
      </c>
      <c r="K3017" s="21">
        <f>IF(I3017="Skupaj z DDV:",SUM(K3015,K3016),IF(I3017="DDV (22%):",K3016*0.22,IF(AND('[1]Vmesna vrtilna_SKLOP1'!C3017&lt;&gt;"",'[1]Vmesna vrtilna_SKLOP1'!D3017=""),'[1]Vmesna vrtilna_SKLOP1'!J3017,IF(F3017&lt;&gt;"",IF('[1]Vmesna vrtilna_SKLOP1'!J3017&lt;&gt;"",'[1]Vmesna vrtilna_SKLOP1'!J3017,""),""))))</f>
        <v>31.22</v>
      </c>
      <c r="L3017" s="22">
        <f>IF(I3016="Skupaj:","DDV (22%):",IF(I3016="DDV (22%):","Skupaj z DDV:",IF(AND('[1]Vmesna vrtilna_SKLOP1'!C3017&lt;&gt;"",'[1]Vmesna vrtilna_SKLOP1'!E3017=""),"Skupaj:",IF(AND('[1]Vmesna vrtilna_SKLOP1'!C3017&lt;&gt;"",'[1]Vmesna vrtilna_SKLOP1'!D3017=""),'[1]Vmesna vrtilna_SKLOP1'!J3017,IF(F3017&lt;&gt;"",IF('[1]Vmesna vrtilna_SKLOP1'!J3017&lt;&gt;"",'[1]Vmesna vrtilna_SKLOP1'!J3017,""),"")))))</f>
        <v>31.22</v>
      </c>
      <c r="M3017" s="22">
        <f t="shared" si="94"/>
        <v>0</v>
      </c>
      <c r="N3017" s="22" t="str">
        <f>IF(IFERROR(VLOOKUP(B3017,'[1]Vmesna vrtilna_SKLOP1'!B:J,7,0),"")=0,"",IFERROR(VLOOKUP(B3017,'[1]Vmesna vrtilna_SKLOP1'!B:J,7,0),""))</f>
        <v/>
      </c>
      <c r="O3017" s="22"/>
    </row>
    <row r="3018" spans="2:15" ht="15" customHeight="1" x14ac:dyDescent="0.3">
      <c r="B3018" s="15" t="str">
        <f>IF(AND('[1]Vmesna vrtilna_SKLOP1'!B3018&lt;&gt;"",'[1]Vmesna vrtilna_SKLOP1'!C3018&lt;&gt;""),IF('[1]Vmesna vrtilna_SKLOP1'!B3018&lt;&gt;"",'[1]Vmesna vrtilna_SKLOP1'!B3018,""),"")</f>
        <v/>
      </c>
      <c r="C3018" s="16" t="str">
        <f>IF(OR(C3017="Posebna oblika",C3017="Kulturno zaščiten objekt",C3017="Kulturno zaščiten objekt, Posebna oblika"),"Glej zavihek POSEBNI POGOJI",IF(SUM(N3017:Q3017)=1,"Posebna oblika",IF(SUM(N3017:Q3017)=10,"Kulturno zaščiten objekt",IF(SUM(N3017:Q3017)=11,"Kulturno zaščiten objekt, Posebna oblika",IF(AND('[1]Vmesna vrtilna_SKLOP1'!C3018&lt;&gt;"",'[1]Vmesna vrtilna_SKLOP1'!D3018&lt;&gt;""),IF('[1]Vmesna vrtilna_SKLOP1'!C3018&lt;&gt;"",'[1]Vmesna vrtilna_SKLOP1'!C3018,""),"")))))</f>
        <v/>
      </c>
      <c r="D3018" s="17" t="str">
        <f>IF(IFERROR(VLOOKUP(B3018,'[1]Vmesna vrtilna_SKLOP1'!B:J,6,0),"")=0,"",IFERROR(VLOOKUP(B3018,'[1]Vmesna vrtilna_SKLOP1'!B:J,6,0),""))</f>
        <v/>
      </c>
      <c r="E3018" s="16" t="str">
        <f>IF(IF('[1]Vmesna vrtilna_SKLOP1'!E3018&lt;&gt;"",'[1]Vmesna vrtilna_SKLOP1'!D3018,"")=0,"",IF('[1]Vmesna vrtilna_SKLOP1'!E3018&lt;&gt;"",'[1]Vmesna vrtilna_SKLOP1'!D3018,""))</f>
        <v/>
      </c>
      <c r="F3018" s="18" t="str">
        <f>IF('[1]Vmesna vrtilna_SKLOP1'!E3018&lt;&gt;"",'[1]Vmesna vrtilna_SKLOP1'!E3018,"")</f>
        <v>Notranja polica, mat. Granit, dim. ŠxG:1,05x0,2m</v>
      </c>
      <c r="G3018" s="15" t="str">
        <f>IF('[1]Vmesna vrtilna_SKLOP1'!E3018&lt;&gt;"",'[1]Vmesna vrtilna_SKLOP1'!F3018,"")</f>
        <v>[kos]</v>
      </c>
      <c r="H3018" s="19">
        <f>IF('[1]Vmesna vrtilna_SKLOP1'!F3018&lt;&gt;"",'[1]Vmesna vrtilna_SKLOP1'!I3018,"")</f>
        <v>1</v>
      </c>
      <c r="I3018" s="20" t="str">
        <f>IF(I3017="Skupaj:","DDV (22%):",IF(I3017="DDV (22%):","Skupaj z DDV:",IF(AND('[1]Vmesna vrtilna_SKLOP1'!C3018&lt;&gt;"",'[1]Vmesna vrtilna_SKLOP1'!E3018=""),"Skupaj:","")))</f>
        <v/>
      </c>
      <c r="J3018" s="21">
        <f t="shared" si="95"/>
        <v>0</v>
      </c>
      <c r="K3018" s="21">
        <f>IF(I3018="Skupaj z DDV:",SUM(K3016,K3017),IF(I3018="DDV (22%):",K3017*0.22,IF(AND('[1]Vmesna vrtilna_SKLOP1'!C3018&lt;&gt;"",'[1]Vmesna vrtilna_SKLOP1'!D3018=""),'[1]Vmesna vrtilna_SKLOP1'!J3018,IF(F3018&lt;&gt;"",IF('[1]Vmesna vrtilna_SKLOP1'!J3018&lt;&gt;"",'[1]Vmesna vrtilna_SKLOP1'!J3018,""),""))))</f>
        <v>42.900000000000006</v>
      </c>
      <c r="L3018" s="22">
        <f>IF(I3017="Skupaj:","DDV (22%):",IF(I3017="DDV (22%):","Skupaj z DDV:",IF(AND('[1]Vmesna vrtilna_SKLOP1'!C3018&lt;&gt;"",'[1]Vmesna vrtilna_SKLOP1'!E3018=""),"Skupaj:",IF(AND('[1]Vmesna vrtilna_SKLOP1'!C3018&lt;&gt;"",'[1]Vmesna vrtilna_SKLOP1'!D3018=""),'[1]Vmesna vrtilna_SKLOP1'!J3018,IF(F3018&lt;&gt;"",IF('[1]Vmesna vrtilna_SKLOP1'!J3018&lt;&gt;"",'[1]Vmesna vrtilna_SKLOP1'!J3018,""),"")))))</f>
        <v>42.900000000000006</v>
      </c>
      <c r="M3018" s="22">
        <f t="shared" si="94"/>
        <v>0</v>
      </c>
      <c r="N3018" s="22" t="str">
        <f>IF(IFERROR(VLOOKUP(B3018,'[1]Vmesna vrtilna_SKLOP1'!B:J,7,0),"")=0,"",IFERROR(VLOOKUP(B3018,'[1]Vmesna vrtilna_SKLOP1'!B:J,7,0),""))</f>
        <v/>
      </c>
      <c r="O3018" s="22"/>
    </row>
    <row r="3019" spans="2:15" ht="15" customHeight="1" x14ac:dyDescent="0.3">
      <c r="B3019" s="15" t="str">
        <f>IF(AND('[1]Vmesna vrtilna_SKLOP1'!B3019&lt;&gt;"",'[1]Vmesna vrtilna_SKLOP1'!C3019&lt;&gt;""),IF('[1]Vmesna vrtilna_SKLOP1'!B3019&lt;&gt;"",'[1]Vmesna vrtilna_SKLOP1'!B3019,""),"")</f>
        <v/>
      </c>
      <c r="C3019" s="16" t="str">
        <f>IF(OR(C3018="Posebna oblika",C3018="Kulturno zaščiten objekt",C3018="Kulturno zaščiten objekt, Posebna oblika"),"Glej zavihek POSEBNI POGOJI",IF(SUM(N3018:Q3018)=1,"Posebna oblika",IF(SUM(N3018:Q3018)=10,"Kulturno zaščiten objekt",IF(SUM(N3018:Q3018)=11,"Kulturno zaščiten objekt, Posebna oblika",IF(AND('[1]Vmesna vrtilna_SKLOP1'!C3019&lt;&gt;"",'[1]Vmesna vrtilna_SKLOP1'!D3019&lt;&gt;""),IF('[1]Vmesna vrtilna_SKLOP1'!C3019&lt;&gt;"",'[1]Vmesna vrtilna_SKLOP1'!C3019,""),"")))))</f>
        <v/>
      </c>
      <c r="D3019" s="17" t="str">
        <f>IF(IFERROR(VLOOKUP(B3019,'[1]Vmesna vrtilna_SKLOP1'!B:J,6,0),"")=0,"",IFERROR(VLOOKUP(B3019,'[1]Vmesna vrtilna_SKLOP1'!B:J,6,0),""))</f>
        <v/>
      </c>
      <c r="E3019" s="16" t="str">
        <f>IF(IF('[1]Vmesna vrtilna_SKLOP1'!E3019&lt;&gt;"",'[1]Vmesna vrtilna_SKLOP1'!D3019,"")=0,"",IF('[1]Vmesna vrtilna_SKLOP1'!E3019&lt;&gt;"",'[1]Vmesna vrtilna_SKLOP1'!D3019,""))</f>
        <v/>
      </c>
      <c r="F3019" s="18" t="str">
        <f>IF('[1]Vmesna vrtilna_SKLOP1'!E3019&lt;&gt;"",'[1]Vmesna vrtilna_SKLOP1'!E3019,"")</f>
        <v>Notranja polica, mat. Granit, dim. ŠxG:1,2x0,2m</v>
      </c>
      <c r="G3019" s="15" t="str">
        <f>IF('[1]Vmesna vrtilna_SKLOP1'!E3019&lt;&gt;"",'[1]Vmesna vrtilna_SKLOP1'!F3019,"")</f>
        <v>[kos]</v>
      </c>
      <c r="H3019" s="19">
        <f>IF('[1]Vmesna vrtilna_SKLOP1'!F3019&lt;&gt;"",'[1]Vmesna vrtilna_SKLOP1'!I3019,"")</f>
        <v>1</v>
      </c>
      <c r="I3019" s="20" t="str">
        <f>IF(I3018="Skupaj:","DDV (22%):",IF(I3018="DDV (22%):","Skupaj z DDV:",IF(AND('[1]Vmesna vrtilna_SKLOP1'!C3019&lt;&gt;"",'[1]Vmesna vrtilna_SKLOP1'!E3019=""),"Skupaj:","")))</f>
        <v/>
      </c>
      <c r="J3019" s="21">
        <f t="shared" si="95"/>
        <v>0</v>
      </c>
      <c r="K3019" s="21">
        <f>IF(I3019="Skupaj z DDV:",SUM(K3017,K3018),IF(I3019="DDV (22%):",K3018*0.22,IF(AND('[1]Vmesna vrtilna_SKLOP1'!C3019&lt;&gt;"",'[1]Vmesna vrtilna_SKLOP1'!D3019=""),'[1]Vmesna vrtilna_SKLOP1'!J3019,IF(F3019&lt;&gt;"",IF('[1]Vmesna vrtilna_SKLOP1'!J3019&lt;&gt;"",'[1]Vmesna vrtilna_SKLOP1'!J3019,""),""))))</f>
        <v>47.94</v>
      </c>
      <c r="L3019" s="22">
        <f>IF(I3018="Skupaj:","DDV (22%):",IF(I3018="DDV (22%):","Skupaj z DDV:",IF(AND('[1]Vmesna vrtilna_SKLOP1'!C3019&lt;&gt;"",'[1]Vmesna vrtilna_SKLOP1'!E3019=""),"Skupaj:",IF(AND('[1]Vmesna vrtilna_SKLOP1'!C3019&lt;&gt;"",'[1]Vmesna vrtilna_SKLOP1'!D3019=""),'[1]Vmesna vrtilna_SKLOP1'!J3019,IF(F3019&lt;&gt;"",IF('[1]Vmesna vrtilna_SKLOP1'!J3019&lt;&gt;"",'[1]Vmesna vrtilna_SKLOP1'!J3019,""),"")))))</f>
        <v>47.94</v>
      </c>
      <c r="M3019" s="22">
        <f t="shared" si="94"/>
        <v>0</v>
      </c>
      <c r="N3019" s="22" t="str">
        <f>IF(IFERROR(VLOOKUP(B3019,'[1]Vmesna vrtilna_SKLOP1'!B:J,7,0),"")=0,"",IFERROR(VLOOKUP(B3019,'[1]Vmesna vrtilna_SKLOP1'!B:J,7,0),""))</f>
        <v/>
      </c>
      <c r="O3019" s="22"/>
    </row>
    <row r="3020" spans="2:15" ht="15" customHeight="1" x14ac:dyDescent="0.3">
      <c r="B3020" s="15" t="str">
        <f>IF(AND('[1]Vmesna vrtilna_SKLOP1'!B3020&lt;&gt;"",'[1]Vmesna vrtilna_SKLOP1'!C3020&lt;&gt;""),IF('[1]Vmesna vrtilna_SKLOP1'!B3020&lt;&gt;"",'[1]Vmesna vrtilna_SKLOP1'!B3020,""),"")</f>
        <v/>
      </c>
      <c r="C3020" s="16" t="str">
        <f>IF(OR(C3019="Posebna oblika",C3019="Kulturno zaščiten objekt",C3019="Kulturno zaščiten objekt, Posebna oblika"),"Glej zavihek POSEBNI POGOJI",IF(SUM(N3019:Q3019)=1,"Posebna oblika",IF(SUM(N3019:Q3019)=10,"Kulturno zaščiten objekt",IF(SUM(N3019:Q3019)=11,"Kulturno zaščiten objekt, Posebna oblika",IF(AND('[1]Vmesna vrtilna_SKLOP1'!C3020&lt;&gt;"",'[1]Vmesna vrtilna_SKLOP1'!D3020&lt;&gt;""),IF('[1]Vmesna vrtilna_SKLOP1'!C3020&lt;&gt;"",'[1]Vmesna vrtilna_SKLOP1'!C3020,""),"")))))</f>
        <v/>
      </c>
      <c r="D3020" s="17" t="str">
        <f>IF(IFERROR(VLOOKUP(B3020,'[1]Vmesna vrtilna_SKLOP1'!B:J,6,0),"")=0,"",IFERROR(VLOOKUP(B3020,'[1]Vmesna vrtilna_SKLOP1'!B:J,6,0),""))</f>
        <v/>
      </c>
      <c r="E3020" s="16" t="str">
        <f>IF(IF('[1]Vmesna vrtilna_SKLOP1'!E3020&lt;&gt;"",'[1]Vmesna vrtilna_SKLOP1'!D3020,"")=0,"",IF('[1]Vmesna vrtilna_SKLOP1'!E3020&lt;&gt;"",'[1]Vmesna vrtilna_SKLOP1'!D3020,""))</f>
        <v/>
      </c>
      <c r="F3020" s="18" t="str">
        <f>IF('[1]Vmesna vrtilna_SKLOP1'!E3020&lt;&gt;"",'[1]Vmesna vrtilna_SKLOP1'!E3020,"")</f>
        <v>Notranja polica, mat. Marmor, dim. ŠxG:1,45x0,2m</v>
      </c>
      <c r="G3020" s="15" t="str">
        <f>IF('[1]Vmesna vrtilna_SKLOP1'!E3020&lt;&gt;"",'[1]Vmesna vrtilna_SKLOP1'!F3020,"")</f>
        <v>[kos]</v>
      </c>
      <c r="H3020" s="19">
        <f>IF('[1]Vmesna vrtilna_SKLOP1'!F3020&lt;&gt;"",'[1]Vmesna vrtilna_SKLOP1'!I3020,"")</f>
        <v>1</v>
      </c>
      <c r="I3020" s="20" t="str">
        <f>IF(I3019="Skupaj:","DDV (22%):",IF(I3019="DDV (22%):","Skupaj z DDV:",IF(AND('[1]Vmesna vrtilna_SKLOP1'!C3020&lt;&gt;"",'[1]Vmesna vrtilna_SKLOP1'!E3020=""),"Skupaj:","")))</f>
        <v/>
      </c>
      <c r="J3020" s="21">
        <f t="shared" si="95"/>
        <v>0</v>
      </c>
      <c r="K3020" s="21">
        <f>IF(I3020="Skupaj z DDV:",SUM(K3018,K3019),IF(I3020="DDV (22%):",K3019*0.22,IF(AND('[1]Vmesna vrtilna_SKLOP1'!C3020&lt;&gt;"",'[1]Vmesna vrtilna_SKLOP1'!D3020=""),'[1]Vmesna vrtilna_SKLOP1'!J3020,IF(F3020&lt;&gt;"",IF('[1]Vmesna vrtilna_SKLOP1'!J3020&lt;&gt;"",'[1]Vmesna vrtilna_SKLOP1'!J3020,""),""))))</f>
        <v>78.569999999999993</v>
      </c>
      <c r="L3020" s="22">
        <f>IF(I3019="Skupaj:","DDV (22%):",IF(I3019="DDV (22%):","Skupaj z DDV:",IF(AND('[1]Vmesna vrtilna_SKLOP1'!C3020&lt;&gt;"",'[1]Vmesna vrtilna_SKLOP1'!E3020=""),"Skupaj:",IF(AND('[1]Vmesna vrtilna_SKLOP1'!C3020&lt;&gt;"",'[1]Vmesna vrtilna_SKLOP1'!D3020=""),'[1]Vmesna vrtilna_SKLOP1'!J3020,IF(F3020&lt;&gt;"",IF('[1]Vmesna vrtilna_SKLOP1'!J3020&lt;&gt;"",'[1]Vmesna vrtilna_SKLOP1'!J3020,""),"")))))</f>
        <v>78.569999999999993</v>
      </c>
      <c r="M3020" s="22">
        <f t="shared" si="94"/>
        <v>0</v>
      </c>
      <c r="N3020" s="22" t="str">
        <f>IF(IFERROR(VLOOKUP(B3020,'[1]Vmesna vrtilna_SKLOP1'!B:J,7,0),"")=0,"",IFERROR(VLOOKUP(B3020,'[1]Vmesna vrtilna_SKLOP1'!B:J,7,0),""))</f>
        <v/>
      </c>
      <c r="O3020" s="22"/>
    </row>
    <row r="3021" spans="2:15" ht="15" customHeight="1" x14ac:dyDescent="0.3">
      <c r="B3021" s="15" t="str">
        <f>IF(AND('[1]Vmesna vrtilna_SKLOP1'!B3021&lt;&gt;"",'[1]Vmesna vrtilna_SKLOP1'!C3021&lt;&gt;""),IF('[1]Vmesna vrtilna_SKLOP1'!B3021&lt;&gt;"",'[1]Vmesna vrtilna_SKLOP1'!B3021,""),"")</f>
        <v/>
      </c>
      <c r="C3021" s="16" t="str">
        <f>IF(OR(C3020="Posebna oblika",C3020="Kulturno zaščiten objekt",C3020="Kulturno zaščiten objekt, Posebna oblika"),"Glej zavihek POSEBNI POGOJI",IF(SUM(N3020:Q3020)=1,"Posebna oblika",IF(SUM(N3020:Q3020)=10,"Kulturno zaščiten objekt",IF(SUM(N3020:Q3020)=11,"Kulturno zaščiten objekt, Posebna oblika",IF(AND('[1]Vmesna vrtilna_SKLOP1'!C3021&lt;&gt;"",'[1]Vmesna vrtilna_SKLOP1'!D3021&lt;&gt;""),IF('[1]Vmesna vrtilna_SKLOP1'!C3021&lt;&gt;"",'[1]Vmesna vrtilna_SKLOP1'!C3021,""),"")))))</f>
        <v/>
      </c>
      <c r="D3021" s="17" t="str">
        <f>IF(IFERROR(VLOOKUP(B3021,'[1]Vmesna vrtilna_SKLOP1'!B:J,6,0),"")=0,"",IFERROR(VLOOKUP(B3021,'[1]Vmesna vrtilna_SKLOP1'!B:J,6,0),""))</f>
        <v/>
      </c>
      <c r="E3021" s="16" t="str">
        <f>IF(IF('[1]Vmesna vrtilna_SKLOP1'!E3021&lt;&gt;"",'[1]Vmesna vrtilna_SKLOP1'!D3021,"")=0,"",IF('[1]Vmesna vrtilna_SKLOP1'!E3021&lt;&gt;"",'[1]Vmesna vrtilna_SKLOP1'!D3021,""))</f>
        <v/>
      </c>
      <c r="F3021" s="18" t="str">
        <f>IF('[1]Vmesna vrtilna_SKLOP1'!E3021&lt;&gt;"",'[1]Vmesna vrtilna_SKLOP1'!E3021,"")</f>
        <v>Notranja polica, mat. Marmor, dim. ŠxG:1,85x0,2m</v>
      </c>
      <c r="G3021" s="15" t="str">
        <f>IF('[1]Vmesna vrtilna_SKLOP1'!E3021&lt;&gt;"",'[1]Vmesna vrtilna_SKLOP1'!F3021,"")</f>
        <v>[kos]</v>
      </c>
      <c r="H3021" s="19">
        <f>IF('[1]Vmesna vrtilna_SKLOP1'!F3021&lt;&gt;"",'[1]Vmesna vrtilna_SKLOP1'!I3021,"")</f>
        <v>2</v>
      </c>
      <c r="I3021" s="20" t="str">
        <f>IF(I3020="Skupaj:","DDV (22%):",IF(I3020="DDV (22%):","Skupaj z DDV:",IF(AND('[1]Vmesna vrtilna_SKLOP1'!C3021&lt;&gt;"",'[1]Vmesna vrtilna_SKLOP1'!E3021=""),"Skupaj:","")))</f>
        <v/>
      </c>
      <c r="J3021" s="21">
        <f t="shared" si="95"/>
        <v>0</v>
      </c>
      <c r="K3021" s="21">
        <f>IF(I3021="Skupaj z DDV:",SUM(K3019,K3020),IF(I3021="DDV (22%):",K3020*0.22,IF(AND('[1]Vmesna vrtilna_SKLOP1'!C3021&lt;&gt;"",'[1]Vmesna vrtilna_SKLOP1'!D3021=""),'[1]Vmesna vrtilna_SKLOP1'!J3021,IF(F3021&lt;&gt;"",IF('[1]Vmesna vrtilna_SKLOP1'!J3021&lt;&gt;"",'[1]Vmesna vrtilna_SKLOP1'!J3021,""),""))))</f>
        <v>197.94</v>
      </c>
      <c r="L3021" s="22">
        <f>IF(I3020="Skupaj:","DDV (22%):",IF(I3020="DDV (22%):","Skupaj z DDV:",IF(AND('[1]Vmesna vrtilna_SKLOP1'!C3021&lt;&gt;"",'[1]Vmesna vrtilna_SKLOP1'!E3021=""),"Skupaj:",IF(AND('[1]Vmesna vrtilna_SKLOP1'!C3021&lt;&gt;"",'[1]Vmesna vrtilna_SKLOP1'!D3021=""),'[1]Vmesna vrtilna_SKLOP1'!J3021,IF(F3021&lt;&gt;"",IF('[1]Vmesna vrtilna_SKLOP1'!J3021&lt;&gt;"",'[1]Vmesna vrtilna_SKLOP1'!J3021,""),"")))))</f>
        <v>197.94</v>
      </c>
      <c r="M3021" s="22">
        <f t="shared" si="94"/>
        <v>0</v>
      </c>
      <c r="N3021" s="22" t="str">
        <f>IF(IFERROR(VLOOKUP(B3021,'[1]Vmesna vrtilna_SKLOP1'!B:J,7,0),"")=0,"",IFERROR(VLOOKUP(B3021,'[1]Vmesna vrtilna_SKLOP1'!B:J,7,0),""))</f>
        <v/>
      </c>
      <c r="O3021" s="22"/>
    </row>
    <row r="3022" spans="2:15" ht="15" customHeight="1" x14ac:dyDescent="0.3">
      <c r="B3022" s="15" t="str">
        <f>IF(AND('[1]Vmesna vrtilna_SKLOP1'!B3022&lt;&gt;"",'[1]Vmesna vrtilna_SKLOP1'!C3022&lt;&gt;""),IF('[1]Vmesna vrtilna_SKLOP1'!B3022&lt;&gt;"",'[1]Vmesna vrtilna_SKLOP1'!B3022,""),"")</f>
        <v/>
      </c>
      <c r="C3022" s="16" t="str">
        <f>IF(OR(C3021="Posebna oblika",C3021="Kulturno zaščiten objekt",C3021="Kulturno zaščiten objekt, Posebna oblika"),"Glej zavihek POSEBNI POGOJI",IF(SUM(N3021:Q3021)=1,"Posebna oblika",IF(SUM(N3021:Q3021)=10,"Kulturno zaščiten objekt",IF(SUM(N3021:Q3021)=11,"Kulturno zaščiten objekt, Posebna oblika",IF(AND('[1]Vmesna vrtilna_SKLOP1'!C3022&lt;&gt;"",'[1]Vmesna vrtilna_SKLOP1'!D3022&lt;&gt;""),IF('[1]Vmesna vrtilna_SKLOP1'!C3022&lt;&gt;"",'[1]Vmesna vrtilna_SKLOP1'!C3022,""),"")))))</f>
        <v/>
      </c>
      <c r="D3022" s="17" t="str">
        <f>IF(IFERROR(VLOOKUP(B3022,'[1]Vmesna vrtilna_SKLOP1'!B:J,6,0),"")=0,"",IFERROR(VLOOKUP(B3022,'[1]Vmesna vrtilna_SKLOP1'!B:J,6,0),""))</f>
        <v/>
      </c>
      <c r="E3022" s="16" t="str">
        <f>IF(IF('[1]Vmesna vrtilna_SKLOP1'!E3022&lt;&gt;"",'[1]Vmesna vrtilna_SKLOP1'!D3022,"")=0,"",IF('[1]Vmesna vrtilna_SKLOP1'!E3022&lt;&gt;"",'[1]Vmesna vrtilna_SKLOP1'!D3022,""))</f>
        <v/>
      </c>
      <c r="F3022" s="18" t="str">
        <f>IF('[1]Vmesna vrtilna_SKLOP1'!E3022&lt;&gt;"",'[1]Vmesna vrtilna_SKLOP1'!E3022,"")</f>
        <v/>
      </c>
      <c r="G3022" s="15" t="str">
        <f>IF('[1]Vmesna vrtilna_SKLOP1'!E3022&lt;&gt;"",'[1]Vmesna vrtilna_SKLOP1'!F3022,"")</f>
        <v/>
      </c>
      <c r="H3022" s="19" t="str">
        <f>IF('[1]Vmesna vrtilna_SKLOP1'!F3022&lt;&gt;"",'[1]Vmesna vrtilna_SKLOP1'!I3022,"")</f>
        <v/>
      </c>
      <c r="I3022" s="20" t="str">
        <f>IF(I3021="Skupaj:","DDV (22%):",IF(I3021="DDV (22%):","Skupaj z DDV:",IF(AND('[1]Vmesna vrtilna_SKLOP1'!C3022&lt;&gt;"",'[1]Vmesna vrtilna_SKLOP1'!E3022=""),"Skupaj:","")))</f>
        <v/>
      </c>
      <c r="J3022" s="21" t="str">
        <f t="shared" si="95"/>
        <v/>
      </c>
      <c r="K3022" s="21" t="str">
        <f>IF(I3022="Skupaj z DDV:",SUM(K3020,K3021),IF(I3022="DDV (22%):",K3021*0.22,IF(AND('[1]Vmesna vrtilna_SKLOP1'!C3022&lt;&gt;"",'[1]Vmesna vrtilna_SKLOP1'!D3022=""),'[1]Vmesna vrtilna_SKLOP1'!J3022,IF(F3022&lt;&gt;"",IF('[1]Vmesna vrtilna_SKLOP1'!J3022&lt;&gt;"",'[1]Vmesna vrtilna_SKLOP1'!J3022,""),""))))</f>
        <v/>
      </c>
      <c r="L3022" s="22" t="str">
        <f>IF(I3021="Skupaj:","DDV (22%):",IF(I3021="DDV (22%):","Skupaj z DDV:",IF(AND('[1]Vmesna vrtilna_SKLOP1'!C3022&lt;&gt;"",'[1]Vmesna vrtilna_SKLOP1'!E3022=""),"Skupaj:",IF(AND('[1]Vmesna vrtilna_SKLOP1'!C3022&lt;&gt;"",'[1]Vmesna vrtilna_SKLOP1'!D3022=""),'[1]Vmesna vrtilna_SKLOP1'!J3022,IF(F3022&lt;&gt;"",IF('[1]Vmesna vrtilna_SKLOP1'!J3022&lt;&gt;"",'[1]Vmesna vrtilna_SKLOP1'!J3022,""),"")))))</f>
        <v/>
      </c>
      <c r="M3022" s="22">
        <f t="shared" si="94"/>
        <v>0</v>
      </c>
      <c r="N3022" s="22" t="str">
        <f>IF(IFERROR(VLOOKUP(B3022,'[1]Vmesna vrtilna_SKLOP1'!B:J,7,0),"")=0,"",IFERROR(VLOOKUP(B3022,'[1]Vmesna vrtilna_SKLOP1'!B:J,7,0),""))</f>
        <v/>
      </c>
      <c r="O3022" s="22"/>
    </row>
    <row r="3023" spans="2:15" ht="15" customHeight="1" x14ac:dyDescent="0.3">
      <c r="B3023" s="15" t="str">
        <f>IF(AND('[1]Vmesna vrtilna_SKLOP1'!B3023&lt;&gt;"",'[1]Vmesna vrtilna_SKLOP1'!C3023&lt;&gt;""),IF('[1]Vmesna vrtilna_SKLOP1'!B3023&lt;&gt;"",'[1]Vmesna vrtilna_SKLOP1'!B3023,""),"")</f>
        <v/>
      </c>
      <c r="C3023" s="16" t="str">
        <f>IF(OR(C3022="Posebna oblika",C3022="Kulturno zaščiten objekt",C3022="Kulturno zaščiten objekt, Posebna oblika"),"Glej zavihek POSEBNI POGOJI",IF(SUM(N3022:Q3022)=1,"Posebna oblika",IF(SUM(N3022:Q3022)=10,"Kulturno zaščiten objekt",IF(SUM(N3022:Q3022)=11,"Kulturno zaščiten objekt, Posebna oblika",IF(AND('[1]Vmesna vrtilna_SKLOP1'!C3023&lt;&gt;"",'[1]Vmesna vrtilna_SKLOP1'!D3023&lt;&gt;""),IF('[1]Vmesna vrtilna_SKLOP1'!C3023&lt;&gt;"",'[1]Vmesna vrtilna_SKLOP1'!C3023,""),"")))))</f>
        <v/>
      </c>
      <c r="D3023" s="17" t="str">
        <f>IF(IFERROR(VLOOKUP(B3023,'[1]Vmesna vrtilna_SKLOP1'!B:J,6,0),"")=0,"",IFERROR(VLOOKUP(B3023,'[1]Vmesna vrtilna_SKLOP1'!B:J,6,0),""))</f>
        <v/>
      </c>
      <c r="E3023" s="16" t="str">
        <f>IF(IF('[1]Vmesna vrtilna_SKLOP1'!E3023&lt;&gt;"",'[1]Vmesna vrtilna_SKLOP1'!D3023,"")=0,"",IF('[1]Vmesna vrtilna_SKLOP1'!E3023&lt;&gt;"",'[1]Vmesna vrtilna_SKLOP1'!D3023,""))</f>
        <v>Demontaža</v>
      </c>
      <c r="F3023" s="18" t="str">
        <f>IF('[1]Vmesna vrtilna_SKLOP1'!E3023&lt;&gt;"",'[1]Vmesna vrtilna_SKLOP1'!E3023,"")</f>
        <v>Demontaža oken</v>
      </c>
      <c r="G3023" s="15" t="str">
        <f>IF('[1]Vmesna vrtilna_SKLOP1'!E3023&lt;&gt;"",'[1]Vmesna vrtilna_SKLOP1'!F3023,"")</f>
        <v>[m1]</v>
      </c>
      <c r="H3023" s="19">
        <f>IF('[1]Vmesna vrtilna_SKLOP1'!F3023&lt;&gt;"",'[1]Vmesna vrtilna_SKLOP1'!I3023,"")</f>
        <v>30.200000000000003</v>
      </c>
      <c r="I3023" s="20" t="str">
        <f>IF(I3022="Skupaj:","DDV (22%):",IF(I3022="DDV (22%):","Skupaj z DDV:",IF(AND('[1]Vmesna vrtilna_SKLOP1'!C3023&lt;&gt;"",'[1]Vmesna vrtilna_SKLOP1'!E3023=""),"Skupaj:","")))</f>
        <v/>
      </c>
      <c r="J3023" s="21">
        <f t="shared" si="95"/>
        <v>0</v>
      </c>
      <c r="K3023" s="21">
        <f>IF(I3023="Skupaj z DDV:",SUM(K3021,K3022),IF(I3023="DDV (22%):",K3022*0.22,IF(AND('[1]Vmesna vrtilna_SKLOP1'!C3023&lt;&gt;"",'[1]Vmesna vrtilna_SKLOP1'!D3023=""),'[1]Vmesna vrtilna_SKLOP1'!J3023,IF(F3023&lt;&gt;"",IF('[1]Vmesna vrtilna_SKLOP1'!J3023&lt;&gt;"",'[1]Vmesna vrtilna_SKLOP1'!J3023,""),""))))</f>
        <v>211.39999999999998</v>
      </c>
      <c r="L3023" s="22">
        <f>IF(I3022="Skupaj:","DDV (22%):",IF(I3022="DDV (22%):","Skupaj z DDV:",IF(AND('[1]Vmesna vrtilna_SKLOP1'!C3023&lt;&gt;"",'[1]Vmesna vrtilna_SKLOP1'!E3023=""),"Skupaj:",IF(AND('[1]Vmesna vrtilna_SKLOP1'!C3023&lt;&gt;"",'[1]Vmesna vrtilna_SKLOP1'!D3023=""),'[1]Vmesna vrtilna_SKLOP1'!J3023,IF(F3023&lt;&gt;"",IF('[1]Vmesna vrtilna_SKLOP1'!J3023&lt;&gt;"",'[1]Vmesna vrtilna_SKLOP1'!J3023,""),"")))))</f>
        <v>211.39999999999998</v>
      </c>
      <c r="M3023" s="22">
        <f t="shared" si="94"/>
        <v>0</v>
      </c>
      <c r="N3023" s="22" t="str">
        <f>IF(IFERROR(VLOOKUP(B3023,'[1]Vmesna vrtilna_SKLOP1'!B:J,7,0),"")=0,"",IFERROR(VLOOKUP(B3023,'[1]Vmesna vrtilna_SKLOP1'!B:J,7,0),""))</f>
        <v/>
      </c>
      <c r="O3023" s="22"/>
    </row>
    <row r="3024" spans="2:15" ht="15" customHeight="1" x14ac:dyDescent="0.3">
      <c r="B3024" s="15" t="str">
        <f>IF(AND('[1]Vmesna vrtilna_SKLOP1'!B3024&lt;&gt;"",'[1]Vmesna vrtilna_SKLOP1'!C3024&lt;&gt;""),IF('[1]Vmesna vrtilna_SKLOP1'!B3024&lt;&gt;"",'[1]Vmesna vrtilna_SKLOP1'!B3024,""),"")</f>
        <v/>
      </c>
      <c r="C3024" s="16" t="str">
        <f>IF(OR(C3023="Posebna oblika",C3023="Kulturno zaščiten objekt",C3023="Kulturno zaščiten objekt, Posebna oblika"),"Glej zavihek POSEBNI POGOJI",IF(SUM(N3023:Q3023)=1,"Posebna oblika",IF(SUM(N3023:Q3023)=10,"Kulturno zaščiten objekt",IF(SUM(N3023:Q3023)=11,"Kulturno zaščiten objekt, Posebna oblika",IF(AND('[1]Vmesna vrtilna_SKLOP1'!C3024&lt;&gt;"",'[1]Vmesna vrtilna_SKLOP1'!D3024&lt;&gt;""),IF('[1]Vmesna vrtilna_SKLOP1'!C3024&lt;&gt;"",'[1]Vmesna vrtilna_SKLOP1'!C3024,""),"")))))</f>
        <v/>
      </c>
      <c r="D3024" s="17" t="str">
        <f>IF(IFERROR(VLOOKUP(B3024,'[1]Vmesna vrtilna_SKLOP1'!B:J,6,0),"")=0,"",IFERROR(VLOOKUP(B3024,'[1]Vmesna vrtilna_SKLOP1'!B:J,6,0),""))</f>
        <v/>
      </c>
      <c r="E3024" s="16" t="str">
        <f>IF(IF('[1]Vmesna vrtilna_SKLOP1'!E3024&lt;&gt;"",'[1]Vmesna vrtilna_SKLOP1'!D3024,"")=0,"",IF('[1]Vmesna vrtilna_SKLOP1'!E3024&lt;&gt;"",'[1]Vmesna vrtilna_SKLOP1'!D3024,""))</f>
        <v/>
      </c>
      <c r="F3024" s="18" t="str">
        <f>IF('[1]Vmesna vrtilna_SKLOP1'!E3024&lt;&gt;"",'[1]Vmesna vrtilna_SKLOP1'!E3024,"")</f>
        <v>Demontaža vrat</v>
      </c>
      <c r="G3024" s="15" t="str">
        <f>IF('[1]Vmesna vrtilna_SKLOP1'!E3024&lt;&gt;"",'[1]Vmesna vrtilna_SKLOP1'!F3024,"")</f>
        <v>[m1]</v>
      </c>
      <c r="H3024" s="19">
        <f>IF('[1]Vmesna vrtilna_SKLOP1'!F3024&lt;&gt;"",'[1]Vmesna vrtilna_SKLOP1'!I3024,"")</f>
        <v>18.5</v>
      </c>
      <c r="I3024" s="20" t="str">
        <f>IF(I3023="Skupaj:","DDV (22%):",IF(I3023="DDV (22%):","Skupaj z DDV:",IF(AND('[1]Vmesna vrtilna_SKLOP1'!C3024&lt;&gt;"",'[1]Vmesna vrtilna_SKLOP1'!E3024=""),"Skupaj:","")))</f>
        <v/>
      </c>
      <c r="J3024" s="21">
        <f t="shared" si="95"/>
        <v>0</v>
      </c>
      <c r="K3024" s="21">
        <f>IF(I3024="Skupaj z DDV:",SUM(K3022,K3023),IF(I3024="DDV (22%):",K3023*0.22,IF(AND('[1]Vmesna vrtilna_SKLOP1'!C3024&lt;&gt;"",'[1]Vmesna vrtilna_SKLOP1'!D3024=""),'[1]Vmesna vrtilna_SKLOP1'!J3024,IF(F3024&lt;&gt;"",IF('[1]Vmesna vrtilna_SKLOP1'!J3024&lt;&gt;"",'[1]Vmesna vrtilna_SKLOP1'!J3024,""),""))))</f>
        <v>129.5</v>
      </c>
      <c r="L3024" s="22">
        <f>IF(I3023="Skupaj:","DDV (22%):",IF(I3023="DDV (22%):","Skupaj z DDV:",IF(AND('[1]Vmesna vrtilna_SKLOP1'!C3024&lt;&gt;"",'[1]Vmesna vrtilna_SKLOP1'!E3024=""),"Skupaj:",IF(AND('[1]Vmesna vrtilna_SKLOP1'!C3024&lt;&gt;"",'[1]Vmesna vrtilna_SKLOP1'!D3024=""),'[1]Vmesna vrtilna_SKLOP1'!J3024,IF(F3024&lt;&gt;"",IF('[1]Vmesna vrtilna_SKLOP1'!J3024&lt;&gt;"",'[1]Vmesna vrtilna_SKLOP1'!J3024,""),"")))))</f>
        <v>129.5</v>
      </c>
      <c r="M3024" s="22">
        <f t="shared" si="94"/>
        <v>0</v>
      </c>
      <c r="N3024" s="22" t="str">
        <f>IF(IFERROR(VLOOKUP(B3024,'[1]Vmesna vrtilna_SKLOP1'!B:J,7,0),"")=0,"",IFERROR(VLOOKUP(B3024,'[1]Vmesna vrtilna_SKLOP1'!B:J,7,0),""))</f>
        <v/>
      </c>
      <c r="O3024" s="22"/>
    </row>
    <row r="3025" spans="2:15" ht="15" customHeight="1" x14ac:dyDescent="0.3">
      <c r="B3025" s="15" t="str">
        <f>IF(AND('[1]Vmesna vrtilna_SKLOP1'!B3025&lt;&gt;"",'[1]Vmesna vrtilna_SKLOP1'!C3025&lt;&gt;""),IF('[1]Vmesna vrtilna_SKLOP1'!B3025&lt;&gt;"",'[1]Vmesna vrtilna_SKLOP1'!B3025,""),"")</f>
        <v/>
      </c>
      <c r="C3025" s="16" t="str">
        <f>IF(OR(C3024="Posebna oblika",C3024="Kulturno zaščiten objekt",C3024="Kulturno zaščiten objekt, Posebna oblika"),"Glej zavihek POSEBNI POGOJI",IF(SUM(N3024:Q3024)=1,"Posebna oblika",IF(SUM(N3024:Q3024)=10,"Kulturno zaščiten objekt",IF(SUM(N3024:Q3024)=11,"Kulturno zaščiten objekt, Posebna oblika",IF(AND('[1]Vmesna vrtilna_SKLOP1'!C3025&lt;&gt;"",'[1]Vmesna vrtilna_SKLOP1'!D3025&lt;&gt;""),IF('[1]Vmesna vrtilna_SKLOP1'!C3025&lt;&gt;"",'[1]Vmesna vrtilna_SKLOP1'!C3025,""),"")))))</f>
        <v/>
      </c>
      <c r="D3025" s="17" t="str">
        <f>IF(IFERROR(VLOOKUP(B3025,'[1]Vmesna vrtilna_SKLOP1'!B:J,6,0),"")=0,"",IFERROR(VLOOKUP(B3025,'[1]Vmesna vrtilna_SKLOP1'!B:J,6,0),""))</f>
        <v/>
      </c>
      <c r="E3025" s="16" t="str">
        <f>IF(IF('[1]Vmesna vrtilna_SKLOP1'!E3025&lt;&gt;"",'[1]Vmesna vrtilna_SKLOP1'!D3025,"")=0,"",IF('[1]Vmesna vrtilna_SKLOP1'!E3025&lt;&gt;"",'[1]Vmesna vrtilna_SKLOP1'!D3025,""))</f>
        <v/>
      </c>
      <c r="F3025" s="18" t="str">
        <f>IF('[1]Vmesna vrtilna_SKLOP1'!E3025&lt;&gt;"",'[1]Vmesna vrtilna_SKLOP1'!E3025,"")</f>
        <v>Demontaža police</v>
      </c>
      <c r="G3025" s="15" t="str">
        <f>IF('[1]Vmesna vrtilna_SKLOP1'!E3025&lt;&gt;"",'[1]Vmesna vrtilna_SKLOP1'!F3025,"")</f>
        <v>[kos]</v>
      </c>
      <c r="H3025" s="19">
        <f>IF('[1]Vmesna vrtilna_SKLOP1'!F3025&lt;&gt;"",'[1]Vmesna vrtilna_SKLOP1'!I3025,"")</f>
        <v>6</v>
      </c>
      <c r="I3025" s="20" t="str">
        <f>IF(I3024="Skupaj:","DDV (22%):",IF(I3024="DDV (22%):","Skupaj z DDV:",IF(AND('[1]Vmesna vrtilna_SKLOP1'!C3025&lt;&gt;"",'[1]Vmesna vrtilna_SKLOP1'!E3025=""),"Skupaj:","")))</f>
        <v/>
      </c>
      <c r="J3025" s="21">
        <f t="shared" si="95"/>
        <v>0</v>
      </c>
      <c r="K3025" s="21">
        <f>IF(I3025="Skupaj z DDV:",SUM(K3023,K3024),IF(I3025="DDV (22%):",K3024*0.22,IF(AND('[1]Vmesna vrtilna_SKLOP1'!C3025&lt;&gt;"",'[1]Vmesna vrtilna_SKLOP1'!D3025=""),'[1]Vmesna vrtilna_SKLOP1'!J3025,IF(F3025&lt;&gt;"",IF('[1]Vmesna vrtilna_SKLOP1'!J3025&lt;&gt;"",'[1]Vmesna vrtilna_SKLOP1'!J3025,""),""))))</f>
        <v>40.25</v>
      </c>
      <c r="L3025" s="22">
        <f>IF(I3024="Skupaj:","DDV (22%):",IF(I3024="DDV (22%):","Skupaj z DDV:",IF(AND('[1]Vmesna vrtilna_SKLOP1'!C3025&lt;&gt;"",'[1]Vmesna vrtilna_SKLOP1'!E3025=""),"Skupaj:",IF(AND('[1]Vmesna vrtilna_SKLOP1'!C3025&lt;&gt;"",'[1]Vmesna vrtilna_SKLOP1'!D3025=""),'[1]Vmesna vrtilna_SKLOP1'!J3025,IF(F3025&lt;&gt;"",IF('[1]Vmesna vrtilna_SKLOP1'!J3025&lt;&gt;"",'[1]Vmesna vrtilna_SKLOP1'!J3025,""),"")))))</f>
        <v>40.25</v>
      </c>
      <c r="M3025" s="22">
        <f t="shared" si="94"/>
        <v>0</v>
      </c>
      <c r="N3025" s="22" t="str">
        <f>IF(IFERROR(VLOOKUP(B3025,'[1]Vmesna vrtilna_SKLOP1'!B:J,7,0),"")=0,"",IFERROR(VLOOKUP(B3025,'[1]Vmesna vrtilna_SKLOP1'!B:J,7,0),""))</f>
        <v/>
      </c>
      <c r="O3025" s="22"/>
    </row>
    <row r="3026" spans="2:15" ht="15" customHeight="1" x14ac:dyDescent="0.3">
      <c r="B3026" s="15" t="str">
        <f>IF(AND('[1]Vmesna vrtilna_SKLOP1'!B3026&lt;&gt;"",'[1]Vmesna vrtilna_SKLOP1'!C3026&lt;&gt;""),IF('[1]Vmesna vrtilna_SKLOP1'!B3026&lt;&gt;"",'[1]Vmesna vrtilna_SKLOP1'!B3026,""),"")</f>
        <v/>
      </c>
      <c r="C3026" s="16" t="str">
        <f>IF(OR(C3025="Posebna oblika",C3025="Kulturno zaščiten objekt",C3025="Kulturno zaščiten objekt, Posebna oblika"),"Glej zavihek POSEBNI POGOJI",IF(SUM(N3025:Q3025)=1,"Posebna oblika",IF(SUM(N3025:Q3025)=10,"Kulturno zaščiten objekt",IF(SUM(N3025:Q3025)=11,"Kulturno zaščiten objekt, Posebna oblika",IF(AND('[1]Vmesna vrtilna_SKLOP1'!C3026&lt;&gt;"",'[1]Vmesna vrtilna_SKLOP1'!D3026&lt;&gt;""),IF('[1]Vmesna vrtilna_SKLOP1'!C3026&lt;&gt;"",'[1]Vmesna vrtilna_SKLOP1'!C3026,""),"")))))</f>
        <v/>
      </c>
      <c r="D3026" s="17" t="str">
        <f>IF(IFERROR(VLOOKUP(B3026,'[1]Vmesna vrtilna_SKLOP1'!B:J,6,0),"")=0,"",IFERROR(VLOOKUP(B3026,'[1]Vmesna vrtilna_SKLOP1'!B:J,6,0),""))</f>
        <v/>
      </c>
      <c r="E3026" s="16" t="str">
        <f>IF(IF('[1]Vmesna vrtilna_SKLOP1'!E3026&lt;&gt;"",'[1]Vmesna vrtilna_SKLOP1'!D3026,"")=0,"",IF('[1]Vmesna vrtilna_SKLOP1'!E3026&lt;&gt;"",'[1]Vmesna vrtilna_SKLOP1'!D3026,""))</f>
        <v/>
      </c>
      <c r="F3026" s="18" t="str">
        <f>IF('[1]Vmesna vrtilna_SKLOP1'!E3026&lt;&gt;"",'[1]Vmesna vrtilna_SKLOP1'!E3026,"")</f>
        <v/>
      </c>
      <c r="G3026" s="15" t="str">
        <f>IF('[1]Vmesna vrtilna_SKLOP1'!E3026&lt;&gt;"",'[1]Vmesna vrtilna_SKLOP1'!F3026,"")</f>
        <v/>
      </c>
      <c r="H3026" s="19" t="str">
        <f>IF('[1]Vmesna vrtilna_SKLOP1'!F3026&lt;&gt;"",'[1]Vmesna vrtilna_SKLOP1'!I3026,"")</f>
        <v/>
      </c>
      <c r="I3026" s="20" t="str">
        <f>IF(I3025="Skupaj:","DDV (22%):",IF(I3025="DDV (22%):","Skupaj z DDV:",IF(AND('[1]Vmesna vrtilna_SKLOP1'!C3026&lt;&gt;"",'[1]Vmesna vrtilna_SKLOP1'!E3026=""),"Skupaj:","")))</f>
        <v/>
      </c>
      <c r="J3026" s="21" t="str">
        <f t="shared" si="95"/>
        <v/>
      </c>
      <c r="K3026" s="21" t="str">
        <f>IF(I3026="Skupaj z DDV:",SUM(K3024,K3025),IF(I3026="DDV (22%):",K3025*0.22,IF(AND('[1]Vmesna vrtilna_SKLOP1'!C3026&lt;&gt;"",'[1]Vmesna vrtilna_SKLOP1'!D3026=""),'[1]Vmesna vrtilna_SKLOP1'!J3026,IF(F3026&lt;&gt;"",IF('[1]Vmesna vrtilna_SKLOP1'!J3026&lt;&gt;"",'[1]Vmesna vrtilna_SKLOP1'!J3026,""),""))))</f>
        <v/>
      </c>
      <c r="L3026" s="22" t="str">
        <f>IF(I3025="Skupaj:","DDV (22%):",IF(I3025="DDV (22%):","Skupaj z DDV:",IF(AND('[1]Vmesna vrtilna_SKLOP1'!C3026&lt;&gt;"",'[1]Vmesna vrtilna_SKLOP1'!E3026=""),"Skupaj:",IF(AND('[1]Vmesna vrtilna_SKLOP1'!C3026&lt;&gt;"",'[1]Vmesna vrtilna_SKLOP1'!D3026=""),'[1]Vmesna vrtilna_SKLOP1'!J3026,IF(F3026&lt;&gt;"",IF('[1]Vmesna vrtilna_SKLOP1'!J3026&lt;&gt;"",'[1]Vmesna vrtilna_SKLOP1'!J3026,""),"")))))</f>
        <v/>
      </c>
      <c r="M3026" s="22">
        <f t="shared" si="94"/>
        <v>0</v>
      </c>
      <c r="N3026" s="22" t="str">
        <f>IF(IFERROR(VLOOKUP(B3026,'[1]Vmesna vrtilna_SKLOP1'!B:J,7,0),"")=0,"",IFERROR(VLOOKUP(B3026,'[1]Vmesna vrtilna_SKLOP1'!B:J,7,0),""))</f>
        <v/>
      </c>
      <c r="O3026" s="22"/>
    </row>
    <row r="3027" spans="2:15" ht="15" customHeight="1" x14ac:dyDescent="0.3">
      <c r="B3027" s="15" t="str">
        <f>IF(AND('[1]Vmesna vrtilna_SKLOP1'!B3027&lt;&gt;"",'[1]Vmesna vrtilna_SKLOP1'!C3027&lt;&gt;""),IF('[1]Vmesna vrtilna_SKLOP1'!B3027&lt;&gt;"",'[1]Vmesna vrtilna_SKLOP1'!B3027,""),"")</f>
        <v/>
      </c>
      <c r="C3027" s="16" t="str">
        <f>IF(OR(C3026="Posebna oblika",C3026="Kulturno zaščiten objekt",C3026="Kulturno zaščiten objekt, Posebna oblika"),"Glej zavihek POSEBNI POGOJI",IF(SUM(N3026:Q3026)=1,"Posebna oblika",IF(SUM(N3026:Q3026)=10,"Kulturno zaščiten objekt",IF(SUM(N3026:Q3026)=11,"Kulturno zaščiten objekt, Posebna oblika",IF(AND('[1]Vmesna vrtilna_SKLOP1'!C3027&lt;&gt;"",'[1]Vmesna vrtilna_SKLOP1'!D3027&lt;&gt;""),IF('[1]Vmesna vrtilna_SKLOP1'!C3027&lt;&gt;"",'[1]Vmesna vrtilna_SKLOP1'!C3027,""),"")))))</f>
        <v/>
      </c>
      <c r="D3027" s="17" t="str">
        <f>IF(IFERROR(VLOOKUP(B3027,'[1]Vmesna vrtilna_SKLOP1'!B:J,6,0),"")=0,"",IFERROR(VLOOKUP(B3027,'[1]Vmesna vrtilna_SKLOP1'!B:J,6,0),""))</f>
        <v/>
      </c>
      <c r="E3027" s="16" t="str">
        <f>IF(IF('[1]Vmesna vrtilna_SKLOP1'!E3027&lt;&gt;"",'[1]Vmesna vrtilna_SKLOP1'!D3027,"")=0,"",IF('[1]Vmesna vrtilna_SKLOP1'!E3027&lt;&gt;"",'[1]Vmesna vrtilna_SKLOP1'!D3027,""))</f>
        <v>Montaža</v>
      </c>
      <c r="F3027" s="18" t="str">
        <f>IF('[1]Vmesna vrtilna_SKLOP1'!E3027&lt;&gt;"",'[1]Vmesna vrtilna_SKLOP1'!E3027,"")</f>
        <v>RAL montaža oken z zidarskimi deli</v>
      </c>
      <c r="G3027" s="15" t="str">
        <f>IF('[1]Vmesna vrtilna_SKLOP1'!E3027&lt;&gt;"",'[1]Vmesna vrtilna_SKLOP1'!F3027,"")</f>
        <v>[m1]</v>
      </c>
      <c r="H3027" s="19">
        <f>IF('[1]Vmesna vrtilna_SKLOP1'!F3027&lt;&gt;"",'[1]Vmesna vrtilna_SKLOP1'!I3027,"")</f>
        <v>11.500000000000002</v>
      </c>
      <c r="I3027" s="20" t="str">
        <f>IF(I3026="Skupaj:","DDV (22%):",IF(I3026="DDV (22%):","Skupaj z DDV:",IF(AND('[1]Vmesna vrtilna_SKLOP1'!C3027&lt;&gt;"",'[1]Vmesna vrtilna_SKLOP1'!E3027=""),"Skupaj:","")))</f>
        <v/>
      </c>
      <c r="J3027" s="21">
        <f t="shared" si="95"/>
        <v>0</v>
      </c>
      <c r="K3027" s="21">
        <f>IF(I3027="Skupaj z DDV:",SUM(K3025,K3026),IF(I3027="DDV (22%):",K3026*0.22,IF(AND('[1]Vmesna vrtilna_SKLOP1'!C3027&lt;&gt;"",'[1]Vmesna vrtilna_SKLOP1'!D3027=""),'[1]Vmesna vrtilna_SKLOP1'!J3027,IF(F3027&lt;&gt;"",IF('[1]Vmesna vrtilna_SKLOP1'!J3027&lt;&gt;"",'[1]Vmesna vrtilna_SKLOP1'!J3027,""),""))))</f>
        <v>391</v>
      </c>
      <c r="L3027" s="22">
        <f>IF(I3026="Skupaj:","DDV (22%):",IF(I3026="DDV (22%):","Skupaj z DDV:",IF(AND('[1]Vmesna vrtilna_SKLOP1'!C3027&lt;&gt;"",'[1]Vmesna vrtilna_SKLOP1'!E3027=""),"Skupaj:",IF(AND('[1]Vmesna vrtilna_SKLOP1'!C3027&lt;&gt;"",'[1]Vmesna vrtilna_SKLOP1'!D3027=""),'[1]Vmesna vrtilna_SKLOP1'!J3027,IF(F3027&lt;&gt;"",IF('[1]Vmesna vrtilna_SKLOP1'!J3027&lt;&gt;"",'[1]Vmesna vrtilna_SKLOP1'!J3027,""),"")))))</f>
        <v>391</v>
      </c>
      <c r="M3027" s="22">
        <f t="shared" si="94"/>
        <v>0</v>
      </c>
      <c r="N3027" s="22" t="str">
        <f>IF(IFERROR(VLOOKUP(B3027,'[1]Vmesna vrtilna_SKLOP1'!B:J,7,0),"")=0,"",IFERROR(VLOOKUP(B3027,'[1]Vmesna vrtilna_SKLOP1'!B:J,7,0),""))</f>
        <v/>
      </c>
      <c r="O3027" s="22"/>
    </row>
    <row r="3028" spans="2:15" ht="15" customHeight="1" x14ac:dyDescent="0.3">
      <c r="B3028" s="15" t="str">
        <f>IF(AND('[1]Vmesna vrtilna_SKLOP1'!B3028&lt;&gt;"",'[1]Vmesna vrtilna_SKLOP1'!C3028&lt;&gt;""),IF('[1]Vmesna vrtilna_SKLOP1'!B3028&lt;&gt;"",'[1]Vmesna vrtilna_SKLOP1'!B3028,""),"")</f>
        <v/>
      </c>
      <c r="C3028" s="16" t="str">
        <f>IF(OR(C3027="Posebna oblika",C3027="Kulturno zaščiten objekt",C3027="Kulturno zaščiten objekt, Posebna oblika"),"Glej zavihek POSEBNI POGOJI",IF(SUM(N3027:Q3027)=1,"Posebna oblika",IF(SUM(N3027:Q3027)=10,"Kulturno zaščiten objekt",IF(SUM(N3027:Q3027)=11,"Kulturno zaščiten objekt, Posebna oblika",IF(AND('[1]Vmesna vrtilna_SKLOP1'!C3028&lt;&gt;"",'[1]Vmesna vrtilna_SKLOP1'!D3028&lt;&gt;""),IF('[1]Vmesna vrtilna_SKLOP1'!C3028&lt;&gt;"",'[1]Vmesna vrtilna_SKLOP1'!C3028,""),"")))))</f>
        <v/>
      </c>
      <c r="D3028" s="17" t="str">
        <f>IF(IFERROR(VLOOKUP(B3028,'[1]Vmesna vrtilna_SKLOP1'!B:J,6,0),"")=0,"",IFERROR(VLOOKUP(B3028,'[1]Vmesna vrtilna_SKLOP1'!B:J,6,0),""))</f>
        <v/>
      </c>
      <c r="E3028" s="16" t="str">
        <f>IF(IF('[1]Vmesna vrtilna_SKLOP1'!E3028&lt;&gt;"",'[1]Vmesna vrtilna_SKLOP1'!D3028,"")=0,"",IF('[1]Vmesna vrtilna_SKLOP1'!E3028&lt;&gt;"",'[1]Vmesna vrtilna_SKLOP1'!D3028,""))</f>
        <v/>
      </c>
      <c r="F3028" s="18" t="str">
        <f>IF('[1]Vmesna vrtilna_SKLOP1'!E3028&lt;&gt;"",'[1]Vmesna vrtilna_SKLOP1'!E3028,"")</f>
        <v>RAL montaža oken z zidarskimi deli ter dodatno zapiranje odprtine nad notr. rolo omarico</v>
      </c>
      <c r="G3028" s="15" t="str">
        <f>IF('[1]Vmesna vrtilna_SKLOP1'!E3028&lt;&gt;"",'[1]Vmesna vrtilna_SKLOP1'!F3028,"")</f>
        <v>[m1]</v>
      </c>
      <c r="H3028" s="19">
        <f>IF('[1]Vmesna vrtilna_SKLOP1'!F3028&lt;&gt;"",'[1]Vmesna vrtilna_SKLOP1'!I3028,"")</f>
        <v>18.7</v>
      </c>
      <c r="I3028" s="20" t="str">
        <f>IF(I3027="Skupaj:","DDV (22%):",IF(I3027="DDV (22%):","Skupaj z DDV:",IF(AND('[1]Vmesna vrtilna_SKLOP1'!C3028&lt;&gt;"",'[1]Vmesna vrtilna_SKLOP1'!E3028=""),"Skupaj:","")))</f>
        <v/>
      </c>
      <c r="J3028" s="21">
        <f t="shared" si="95"/>
        <v>0</v>
      </c>
      <c r="K3028" s="21">
        <f>IF(I3028="Skupaj z DDV:",SUM(K3026,K3027),IF(I3028="DDV (22%):",K3027*0.22,IF(AND('[1]Vmesna vrtilna_SKLOP1'!C3028&lt;&gt;"",'[1]Vmesna vrtilna_SKLOP1'!D3028=""),'[1]Vmesna vrtilna_SKLOP1'!J3028,IF(F3028&lt;&gt;"",IF('[1]Vmesna vrtilna_SKLOP1'!J3028&lt;&gt;"",'[1]Vmesna vrtilna_SKLOP1'!J3028,""),""))))</f>
        <v>690.88</v>
      </c>
      <c r="L3028" s="22">
        <f>IF(I3027="Skupaj:","DDV (22%):",IF(I3027="DDV (22%):","Skupaj z DDV:",IF(AND('[1]Vmesna vrtilna_SKLOP1'!C3028&lt;&gt;"",'[1]Vmesna vrtilna_SKLOP1'!E3028=""),"Skupaj:",IF(AND('[1]Vmesna vrtilna_SKLOP1'!C3028&lt;&gt;"",'[1]Vmesna vrtilna_SKLOP1'!D3028=""),'[1]Vmesna vrtilna_SKLOP1'!J3028,IF(F3028&lt;&gt;"",IF('[1]Vmesna vrtilna_SKLOP1'!J3028&lt;&gt;"",'[1]Vmesna vrtilna_SKLOP1'!J3028,""),"")))))</f>
        <v>690.88</v>
      </c>
      <c r="M3028" s="22">
        <f t="shared" si="94"/>
        <v>0</v>
      </c>
      <c r="N3028" s="22" t="str">
        <f>IF(IFERROR(VLOOKUP(B3028,'[1]Vmesna vrtilna_SKLOP1'!B:J,7,0),"")=0,"",IFERROR(VLOOKUP(B3028,'[1]Vmesna vrtilna_SKLOP1'!B:J,7,0),""))</f>
        <v/>
      </c>
      <c r="O3028" s="22"/>
    </row>
    <row r="3029" spans="2:15" ht="15" customHeight="1" x14ac:dyDescent="0.3">
      <c r="B3029" s="15" t="str">
        <f>IF(AND('[1]Vmesna vrtilna_SKLOP1'!B3029&lt;&gt;"",'[1]Vmesna vrtilna_SKLOP1'!C3029&lt;&gt;""),IF('[1]Vmesna vrtilna_SKLOP1'!B3029&lt;&gt;"",'[1]Vmesna vrtilna_SKLOP1'!B3029,""),"")</f>
        <v/>
      </c>
      <c r="C3029" s="16" t="str">
        <f>IF(OR(C3028="Posebna oblika",C3028="Kulturno zaščiten objekt",C3028="Kulturno zaščiten objekt, Posebna oblika"),"Glej zavihek POSEBNI POGOJI",IF(SUM(N3028:Q3028)=1,"Posebna oblika",IF(SUM(N3028:Q3028)=10,"Kulturno zaščiten objekt",IF(SUM(N3028:Q3028)=11,"Kulturno zaščiten objekt, Posebna oblika",IF(AND('[1]Vmesna vrtilna_SKLOP1'!C3029&lt;&gt;"",'[1]Vmesna vrtilna_SKLOP1'!D3029&lt;&gt;""),IF('[1]Vmesna vrtilna_SKLOP1'!C3029&lt;&gt;"",'[1]Vmesna vrtilna_SKLOP1'!C3029,""),"")))))</f>
        <v/>
      </c>
      <c r="D3029" s="17" t="str">
        <f>IF(IFERROR(VLOOKUP(B3029,'[1]Vmesna vrtilna_SKLOP1'!B:J,6,0),"")=0,"",IFERROR(VLOOKUP(B3029,'[1]Vmesna vrtilna_SKLOP1'!B:J,6,0),""))</f>
        <v/>
      </c>
      <c r="E3029" s="16" t="str">
        <f>IF(IF('[1]Vmesna vrtilna_SKLOP1'!E3029&lt;&gt;"",'[1]Vmesna vrtilna_SKLOP1'!D3029,"")=0,"",IF('[1]Vmesna vrtilna_SKLOP1'!E3029&lt;&gt;"",'[1]Vmesna vrtilna_SKLOP1'!D3029,""))</f>
        <v/>
      </c>
      <c r="F3029" s="18" t="str">
        <f>IF('[1]Vmesna vrtilna_SKLOP1'!E3029&lt;&gt;"",'[1]Vmesna vrtilna_SKLOP1'!E3029,"")</f>
        <v>RAL montaža vrat z zidarskimi deli</v>
      </c>
      <c r="G3029" s="15" t="str">
        <f>IF('[1]Vmesna vrtilna_SKLOP1'!E3029&lt;&gt;"",'[1]Vmesna vrtilna_SKLOP1'!F3029,"")</f>
        <v>[m1]</v>
      </c>
      <c r="H3029" s="19">
        <f>IF('[1]Vmesna vrtilna_SKLOP1'!F3029&lt;&gt;"",'[1]Vmesna vrtilna_SKLOP1'!I3029,"")</f>
        <v>5.6</v>
      </c>
      <c r="I3029" s="20" t="str">
        <f>IF(I3028="Skupaj:","DDV (22%):",IF(I3028="DDV (22%):","Skupaj z DDV:",IF(AND('[1]Vmesna vrtilna_SKLOP1'!C3029&lt;&gt;"",'[1]Vmesna vrtilna_SKLOP1'!E3029=""),"Skupaj:","")))</f>
        <v/>
      </c>
      <c r="J3029" s="21">
        <f t="shared" si="95"/>
        <v>0</v>
      </c>
      <c r="K3029" s="21">
        <f>IF(I3029="Skupaj z DDV:",SUM(K3027,K3028),IF(I3029="DDV (22%):",K3028*0.22,IF(AND('[1]Vmesna vrtilna_SKLOP1'!C3029&lt;&gt;"",'[1]Vmesna vrtilna_SKLOP1'!D3029=""),'[1]Vmesna vrtilna_SKLOP1'!J3029,IF(F3029&lt;&gt;"",IF('[1]Vmesna vrtilna_SKLOP1'!J3029&lt;&gt;"",'[1]Vmesna vrtilna_SKLOP1'!J3029,""),""))))</f>
        <v>190.39999999999998</v>
      </c>
      <c r="L3029" s="22">
        <f>IF(I3028="Skupaj:","DDV (22%):",IF(I3028="DDV (22%):","Skupaj z DDV:",IF(AND('[1]Vmesna vrtilna_SKLOP1'!C3029&lt;&gt;"",'[1]Vmesna vrtilna_SKLOP1'!E3029=""),"Skupaj:",IF(AND('[1]Vmesna vrtilna_SKLOP1'!C3029&lt;&gt;"",'[1]Vmesna vrtilna_SKLOP1'!D3029=""),'[1]Vmesna vrtilna_SKLOP1'!J3029,IF(F3029&lt;&gt;"",IF('[1]Vmesna vrtilna_SKLOP1'!J3029&lt;&gt;"",'[1]Vmesna vrtilna_SKLOP1'!J3029,""),"")))))</f>
        <v>190.39999999999998</v>
      </c>
      <c r="M3029" s="22">
        <f t="shared" si="94"/>
        <v>0</v>
      </c>
      <c r="N3029" s="22" t="str">
        <f>IF(IFERROR(VLOOKUP(B3029,'[1]Vmesna vrtilna_SKLOP1'!B:J,7,0),"")=0,"",IFERROR(VLOOKUP(B3029,'[1]Vmesna vrtilna_SKLOP1'!B:J,7,0),""))</f>
        <v/>
      </c>
      <c r="O3029" s="22"/>
    </row>
    <row r="3030" spans="2:15" ht="15" customHeight="1" x14ac:dyDescent="0.3">
      <c r="B3030" s="15" t="str">
        <f>IF(AND('[1]Vmesna vrtilna_SKLOP1'!B3030&lt;&gt;"",'[1]Vmesna vrtilna_SKLOP1'!C3030&lt;&gt;""),IF('[1]Vmesna vrtilna_SKLOP1'!B3030&lt;&gt;"",'[1]Vmesna vrtilna_SKLOP1'!B3030,""),"")</f>
        <v/>
      </c>
      <c r="C3030" s="16" t="str">
        <f>IF(OR(C3029="Posebna oblika",C3029="Kulturno zaščiten objekt",C3029="Kulturno zaščiten objekt, Posebna oblika"),"Glej zavihek POSEBNI POGOJI",IF(SUM(N3029:Q3029)=1,"Posebna oblika",IF(SUM(N3029:Q3029)=10,"Kulturno zaščiten objekt",IF(SUM(N3029:Q3029)=11,"Kulturno zaščiten objekt, Posebna oblika",IF(AND('[1]Vmesna vrtilna_SKLOP1'!C3030&lt;&gt;"",'[1]Vmesna vrtilna_SKLOP1'!D3030&lt;&gt;""),IF('[1]Vmesna vrtilna_SKLOP1'!C3030&lt;&gt;"",'[1]Vmesna vrtilna_SKLOP1'!C3030,""),"")))))</f>
        <v/>
      </c>
      <c r="D3030" s="17" t="str">
        <f>IF(IFERROR(VLOOKUP(B3030,'[1]Vmesna vrtilna_SKLOP1'!B:J,6,0),"")=0,"",IFERROR(VLOOKUP(B3030,'[1]Vmesna vrtilna_SKLOP1'!B:J,6,0),""))</f>
        <v/>
      </c>
      <c r="E3030" s="16" t="str">
        <f>IF(IF('[1]Vmesna vrtilna_SKLOP1'!E3030&lt;&gt;"",'[1]Vmesna vrtilna_SKLOP1'!D3030,"")=0,"",IF('[1]Vmesna vrtilna_SKLOP1'!E3030&lt;&gt;"",'[1]Vmesna vrtilna_SKLOP1'!D3030,""))</f>
        <v/>
      </c>
      <c r="F3030" s="18" t="str">
        <f>IF('[1]Vmesna vrtilna_SKLOP1'!E3030&lt;&gt;"",'[1]Vmesna vrtilna_SKLOP1'!E3030,"")</f>
        <v>Montaža police</v>
      </c>
      <c r="G3030" s="15" t="str">
        <f>IF('[1]Vmesna vrtilna_SKLOP1'!E3030&lt;&gt;"",'[1]Vmesna vrtilna_SKLOP1'!F3030,"")</f>
        <v>[kos]</v>
      </c>
      <c r="H3030" s="19">
        <f>IF('[1]Vmesna vrtilna_SKLOP1'!F3030&lt;&gt;"",'[1]Vmesna vrtilna_SKLOP1'!I3030,"")</f>
        <v>6</v>
      </c>
      <c r="I3030" s="20" t="str">
        <f>IF(I3029="Skupaj:","DDV (22%):",IF(I3029="DDV (22%):","Skupaj z DDV:",IF(AND('[1]Vmesna vrtilna_SKLOP1'!C3030&lt;&gt;"",'[1]Vmesna vrtilna_SKLOP1'!E3030=""),"Skupaj:","")))</f>
        <v/>
      </c>
      <c r="J3030" s="21">
        <f t="shared" si="95"/>
        <v>0</v>
      </c>
      <c r="K3030" s="21">
        <f>IF(I3030="Skupaj z DDV:",SUM(K3028,K3029),IF(I3030="DDV (22%):",K3029*0.22,IF(AND('[1]Vmesna vrtilna_SKLOP1'!C3030&lt;&gt;"",'[1]Vmesna vrtilna_SKLOP1'!D3030=""),'[1]Vmesna vrtilna_SKLOP1'!J3030,IF(F3030&lt;&gt;"",IF('[1]Vmesna vrtilna_SKLOP1'!J3030&lt;&gt;"",'[1]Vmesna vrtilna_SKLOP1'!J3030,""),""))))</f>
        <v>80.5</v>
      </c>
      <c r="L3030" s="22">
        <f>IF(I3029="Skupaj:","DDV (22%):",IF(I3029="DDV (22%):","Skupaj z DDV:",IF(AND('[1]Vmesna vrtilna_SKLOP1'!C3030&lt;&gt;"",'[1]Vmesna vrtilna_SKLOP1'!E3030=""),"Skupaj:",IF(AND('[1]Vmesna vrtilna_SKLOP1'!C3030&lt;&gt;"",'[1]Vmesna vrtilna_SKLOP1'!D3030=""),'[1]Vmesna vrtilna_SKLOP1'!J3030,IF(F3030&lt;&gt;"",IF('[1]Vmesna vrtilna_SKLOP1'!J3030&lt;&gt;"",'[1]Vmesna vrtilna_SKLOP1'!J3030,""),"")))))</f>
        <v>80.5</v>
      </c>
      <c r="M3030" s="22">
        <f t="shared" si="94"/>
        <v>0</v>
      </c>
      <c r="N3030" s="22" t="str">
        <f>IF(IFERROR(VLOOKUP(B3030,'[1]Vmesna vrtilna_SKLOP1'!B:J,7,0),"")=0,"",IFERROR(VLOOKUP(B3030,'[1]Vmesna vrtilna_SKLOP1'!B:J,7,0),""))</f>
        <v/>
      </c>
      <c r="O3030" s="22"/>
    </row>
    <row r="3031" spans="2:15" ht="15" customHeight="1" x14ac:dyDescent="0.3">
      <c r="B3031" s="15" t="str">
        <f>IF(AND('[1]Vmesna vrtilna_SKLOP1'!B3031&lt;&gt;"",'[1]Vmesna vrtilna_SKLOP1'!C3031&lt;&gt;""),IF('[1]Vmesna vrtilna_SKLOP1'!B3031&lt;&gt;"",'[1]Vmesna vrtilna_SKLOP1'!B3031,""),"")</f>
        <v/>
      </c>
      <c r="C3031" s="16" t="str">
        <f>IF(OR(C3030="Posebna oblika",C3030="Kulturno zaščiten objekt",C3030="Kulturno zaščiten objekt, Posebna oblika"),"Glej zavihek POSEBNI POGOJI",IF(SUM(N3030:Q3030)=1,"Posebna oblika",IF(SUM(N3030:Q3030)=10,"Kulturno zaščiten objekt",IF(SUM(N3030:Q3030)=11,"Kulturno zaščiten objekt, Posebna oblika",IF(AND('[1]Vmesna vrtilna_SKLOP1'!C3031&lt;&gt;"",'[1]Vmesna vrtilna_SKLOP1'!D3031&lt;&gt;""),IF('[1]Vmesna vrtilna_SKLOP1'!C3031&lt;&gt;"",'[1]Vmesna vrtilna_SKLOP1'!C3031,""),"")))))</f>
        <v/>
      </c>
      <c r="D3031" s="17" t="str">
        <f>IF(IFERROR(VLOOKUP(B3031,'[1]Vmesna vrtilna_SKLOP1'!B:J,6,0),"")=0,"",IFERROR(VLOOKUP(B3031,'[1]Vmesna vrtilna_SKLOP1'!B:J,6,0),""))</f>
        <v/>
      </c>
      <c r="E3031" s="16" t="str">
        <f>IF(IF('[1]Vmesna vrtilna_SKLOP1'!E3031&lt;&gt;"",'[1]Vmesna vrtilna_SKLOP1'!D3031,"")=0,"",IF('[1]Vmesna vrtilna_SKLOP1'!E3031&lt;&gt;"",'[1]Vmesna vrtilna_SKLOP1'!D3031,""))</f>
        <v/>
      </c>
      <c r="F3031" s="18" t="str">
        <f>IF('[1]Vmesna vrtilna_SKLOP1'!E3031&lt;&gt;"",'[1]Vmesna vrtilna_SKLOP1'!E3031,"")</f>
        <v>RAL montaža vrat z zidarskimi deli ter dodatno zapiranje odprtine nad notr. rolo omarico</v>
      </c>
      <c r="G3031" s="15" t="str">
        <f>IF('[1]Vmesna vrtilna_SKLOP1'!E3031&lt;&gt;"",'[1]Vmesna vrtilna_SKLOP1'!F3031,"")</f>
        <v>[m1]</v>
      </c>
      <c r="H3031" s="19">
        <f>IF('[1]Vmesna vrtilna_SKLOP1'!F3031&lt;&gt;"",'[1]Vmesna vrtilna_SKLOP1'!I3031,"")</f>
        <v>12.9</v>
      </c>
      <c r="I3031" s="20" t="str">
        <f>IF(I3030="Skupaj:","DDV (22%):",IF(I3030="DDV (22%):","Skupaj z DDV:",IF(AND('[1]Vmesna vrtilna_SKLOP1'!C3031&lt;&gt;"",'[1]Vmesna vrtilna_SKLOP1'!E3031=""),"Skupaj:","")))</f>
        <v/>
      </c>
      <c r="J3031" s="21">
        <f t="shared" si="95"/>
        <v>0</v>
      </c>
      <c r="K3031" s="21">
        <f>IF(I3031="Skupaj z DDV:",SUM(K3029,K3030),IF(I3031="DDV (22%):",K3030*0.22,IF(AND('[1]Vmesna vrtilna_SKLOP1'!C3031&lt;&gt;"",'[1]Vmesna vrtilna_SKLOP1'!D3031=""),'[1]Vmesna vrtilna_SKLOP1'!J3031,IF(F3031&lt;&gt;"",IF('[1]Vmesna vrtilna_SKLOP1'!J3031&lt;&gt;"",'[1]Vmesna vrtilna_SKLOP1'!J3031,""),""))))</f>
        <v>475.31999999999994</v>
      </c>
      <c r="L3031" s="22">
        <f>IF(I3030="Skupaj:","DDV (22%):",IF(I3030="DDV (22%):","Skupaj z DDV:",IF(AND('[1]Vmesna vrtilna_SKLOP1'!C3031&lt;&gt;"",'[1]Vmesna vrtilna_SKLOP1'!E3031=""),"Skupaj:",IF(AND('[1]Vmesna vrtilna_SKLOP1'!C3031&lt;&gt;"",'[1]Vmesna vrtilna_SKLOP1'!D3031=""),'[1]Vmesna vrtilna_SKLOP1'!J3031,IF(F3031&lt;&gt;"",IF('[1]Vmesna vrtilna_SKLOP1'!J3031&lt;&gt;"",'[1]Vmesna vrtilna_SKLOP1'!J3031,""),"")))))</f>
        <v>475.31999999999994</v>
      </c>
      <c r="M3031" s="22">
        <f t="shared" si="94"/>
        <v>0</v>
      </c>
      <c r="N3031" s="22" t="str">
        <f>IF(IFERROR(VLOOKUP(B3031,'[1]Vmesna vrtilna_SKLOP1'!B:J,7,0),"")=0,"",IFERROR(VLOOKUP(B3031,'[1]Vmesna vrtilna_SKLOP1'!B:J,7,0),""))</f>
        <v/>
      </c>
      <c r="O3031" s="22"/>
    </row>
    <row r="3032" spans="2:15" ht="15" customHeight="1" x14ac:dyDescent="0.3">
      <c r="B3032" s="15" t="str">
        <f>IF(AND('[1]Vmesna vrtilna_SKLOP1'!B3032&lt;&gt;"",'[1]Vmesna vrtilna_SKLOP1'!C3032&lt;&gt;""),IF('[1]Vmesna vrtilna_SKLOP1'!B3032&lt;&gt;"",'[1]Vmesna vrtilna_SKLOP1'!B3032,""),"")</f>
        <v/>
      </c>
      <c r="C3032" s="16" t="str">
        <f>IF(OR(C3031="Posebna oblika",C3031="Kulturno zaščiten objekt",C3031="Kulturno zaščiten objekt, Posebna oblika"),"Glej zavihek POSEBNI POGOJI",IF(SUM(N3031:Q3031)=1,"Posebna oblika",IF(SUM(N3031:Q3031)=10,"Kulturno zaščiten objekt",IF(SUM(N3031:Q3031)=11,"Kulturno zaščiten objekt, Posebna oblika",IF(AND('[1]Vmesna vrtilna_SKLOP1'!C3032&lt;&gt;"",'[1]Vmesna vrtilna_SKLOP1'!D3032&lt;&gt;""),IF('[1]Vmesna vrtilna_SKLOP1'!C3032&lt;&gt;"",'[1]Vmesna vrtilna_SKLOP1'!C3032,""),"")))))</f>
        <v/>
      </c>
      <c r="D3032" s="17" t="str">
        <f>IF(IFERROR(VLOOKUP(B3032,'[1]Vmesna vrtilna_SKLOP1'!B:J,6,0),"")=0,"",IFERROR(VLOOKUP(B3032,'[1]Vmesna vrtilna_SKLOP1'!B:J,6,0),""))</f>
        <v/>
      </c>
      <c r="E3032" s="16" t="str">
        <f>IF(IF('[1]Vmesna vrtilna_SKLOP1'!E3032&lt;&gt;"",'[1]Vmesna vrtilna_SKLOP1'!D3032,"")=0,"",IF('[1]Vmesna vrtilna_SKLOP1'!E3032&lt;&gt;"",'[1]Vmesna vrtilna_SKLOP1'!D3032,""))</f>
        <v/>
      </c>
      <c r="F3032" s="18" t="str">
        <f>IF('[1]Vmesna vrtilna_SKLOP1'!E3032&lt;&gt;"",'[1]Vmesna vrtilna_SKLOP1'!E3032,"")</f>
        <v/>
      </c>
      <c r="G3032" s="15" t="str">
        <f>IF('[1]Vmesna vrtilna_SKLOP1'!E3032&lt;&gt;"",'[1]Vmesna vrtilna_SKLOP1'!F3032,"")</f>
        <v/>
      </c>
      <c r="H3032" s="19" t="str">
        <f>IF('[1]Vmesna vrtilna_SKLOP1'!F3032&lt;&gt;"",'[1]Vmesna vrtilna_SKLOP1'!I3032,"")</f>
        <v/>
      </c>
      <c r="I3032" s="20" t="str">
        <f>IF(I3031="Skupaj:","DDV (22%):",IF(I3031="DDV (22%):","Skupaj z DDV:",IF(AND('[1]Vmesna vrtilna_SKLOP1'!C3032&lt;&gt;"",'[1]Vmesna vrtilna_SKLOP1'!E3032=""),"Skupaj:","")))</f>
        <v/>
      </c>
      <c r="J3032" s="21" t="str">
        <f t="shared" si="95"/>
        <v/>
      </c>
      <c r="K3032" s="21" t="str">
        <f>IF(I3032="Skupaj z DDV:",SUM(K3030,K3031),IF(I3032="DDV (22%):",K3031*0.22,IF(AND('[1]Vmesna vrtilna_SKLOP1'!C3032&lt;&gt;"",'[1]Vmesna vrtilna_SKLOP1'!D3032=""),'[1]Vmesna vrtilna_SKLOP1'!J3032,IF(F3032&lt;&gt;"",IF('[1]Vmesna vrtilna_SKLOP1'!J3032&lt;&gt;"",'[1]Vmesna vrtilna_SKLOP1'!J3032,""),""))))</f>
        <v/>
      </c>
      <c r="L3032" s="22" t="str">
        <f>IF(I3031="Skupaj:","DDV (22%):",IF(I3031="DDV (22%):","Skupaj z DDV:",IF(AND('[1]Vmesna vrtilna_SKLOP1'!C3032&lt;&gt;"",'[1]Vmesna vrtilna_SKLOP1'!E3032=""),"Skupaj:",IF(AND('[1]Vmesna vrtilna_SKLOP1'!C3032&lt;&gt;"",'[1]Vmesna vrtilna_SKLOP1'!D3032=""),'[1]Vmesna vrtilna_SKLOP1'!J3032,IF(F3032&lt;&gt;"",IF('[1]Vmesna vrtilna_SKLOP1'!J3032&lt;&gt;"",'[1]Vmesna vrtilna_SKLOP1'!J3032,""),"")))))</f>
        <v/>
      </c>
      <c r="M3032" s="22">
        <f t="shared" si="94"/>
        <v>0</v>
      </c>
      <c r="N3032" s="22" t="str">
        <f>IF(IFERROR(VLOOKUP(B3032,'[1]Vmesna vrtilna_SKLOP1'!B:J,7,0),"")=0,"",IFERROR(VLOOKUP(B3032,'[1]Vmesna vrtilna_SKLOP1'!B:J,7,0),""))</f>
        <v/>
      </c>
      <c r="O3032" s="22"/>
    </row>
    <row r="3033" spans="2:15" ht="15" customHeight="1" x14ac:dyDescent="0.3">
      <c r="B3033" s="15" t="str">
        <f>IF(AND('[1]Vmesna vrtilna_SKLOP1'!B3033&lt;&gt;"",'[1]Vmesna vrtilna_SKLOP1'!C3033&lt;&gt;""),IF('[1]Vmesna vrtilna_SKLOP1'!B3033&lt;&gt;"",'[1]Vmesna vrtilna_SKLOP1'!B3033,""),"")</f>
        <v/>
      </c>
      <c r="C3033" s="16" t="str">
        <f>IF(OR(C3032="Posebna oblika",C3032="Kulturno zaščiten objekt",C3032="Kulturno zaščiten objekt, Posebna oblika"),"Glej zavihek POSEBNI POGOJI",IF(SUM(N3032:Q3032)=1,"Posebna oblika",IF(SUM(N3032:Q3032)=10,"Kulturno zaščiten objekt",IF(SUM(N3032:Q3032)=11,"Kulturno zaščiten objekt, Posebna oblika",IF(AND('[1]Vmesna vrtilna_SKLOP1'!C3033&lt;&gt;"",'[1]Vmesna vrtilna_SKLOP1'!D3033&lt;&gt;""),IF('[1]Vmesna vrtilna_SKLOP1'!C3033&lt;&gt;"",'[1]Vmesna vrtilna_SKLOP1'!C3033,""),"")))))</f>
        <v/>
      </c>
      <c r="D3033" s="17" t="str">
        <f>IF(IFERROR(VLOOKUP(B3033,'[1]Vmesna vrtilna_SKLOP1'!B:J,6,0),"")=0,"",IFERROR(VLOOKUP(B3033,'[1]Vmesna vrtilna_SKLOP1'!B:J,6,0),""))</f>
        <v/>
      </c>
      <c r="E3033" s="16" t="str">
        <f>IF(IF('[1]Vmesna vrtilna_SKLOP1'!E3033&lt;&gt;"",'[1]Vmesna vrtilna_SKLOP1'!D3033,"")=0,"",IF('[1]Vmesna vrtilna_SKLOP1'!E3033&lt;&gt;"",'[1]Vmesna vrtilna_SKLOP1'!D3033,""))</f>
        <v>Odvoz na deponijo</v>
      </c>
      <c r="F3033" s="18" t="str">
        <f>IF('[1]Vmesna vrtilna_SKLOP1'!E3033&lt;&gt;"",'[1]Vmesna vrtilna_SKLOP1'!E3033,"")</f>
        <v>Odvoz na deponijo</v>
      </c>
      <c r="G3033" s="15" t="str">
        <f>IF('[1]Vmesna vrtilna_SKLOP1'!E3033&lt;&gt;"",'[1]Vmesna vrtilna_SKLOP1'!F3033,"")</f>
        <v>[m1]</v>
      </c>
      <c r="H3033" s="19">
        <f>IF('[1]Vmesna vrtilna_SKLOP1'!F3033&lt;&gt;"",'[1]Vmesna vrtilna_SKLOP1'!I3033,"")</f>
        <v>48.7</v>
      </c>
      <c r="I3033" s="20" t="str">
        <f>IF(I3032="Skupaj:","DDV (22%):",IF(I3032="DDV (22%):","Skupaj z DDV:",IF(AND('[1]Vmesna vrtilna_SKLOP1'!C3033&lt;&gt;"",'[1]Vmesna vrtilna_SKLOP1'!E3033=""),"Skupaj:","")))</f>
        <v/>
      </c>
      <c r="J3033" s="21">
        <f t="shared" si="95"/>
        <v>0</v>
      </c>
      <c r="K3033" s="21">
        <f>IF(I3033="Skupaj z DDV:",SUM(K3031,K3032),IF(I3033="DDV (22%):",K3032*0.22,IF(AND('[1]Vmesna vrtilna_SKLOP1'!C3033&lt;&gt;"",'[1]Vmesna vrtilna_SKLOP1'!D3033=""),'[1]Vmesna vrtilna_SKLOP1'!J3033,IF(F3033&lt;&gt;"",IF('[1]Vmesna vrtilna_SKLOP1'!J3033&lt;&gt;"",'[1]Vmesna vrtilna_SKLOP1'!J3033,""),""))))</f>
        <v>146.1</v>
      </c>
      <c r="L3033" s="22">
        <f>IF(I3032="Skupaj:","DDV (22%):",IF(I3032="DDV (22%):","Skupaj z DDV:",IF(AND('[1]Vmesna vrtilna_SKLOP1'!C3033&lt;&gt;"",'[1]Vmesna vrtilna_SKLOP1'!E3033=""),"Skupaj:",IF(AND('[1]Vmesna vrtilna_SKLOP1'!C3033&lt;&gt;"",'[1]Vmesna vrtilna_SKLOP1'!D3033=""),'[1]Vmesna vrtilna_SKLOP1'!J3033,IF(F3033&lt;&gt;"",IF('[1]Vmesna vrtilna_SKLOP1'!J3033&lt;&gt;"",'[1]Vmesna vrtilna_SKLOP1'!J3033,""),"")))))</f>
        <v>146.1</v>
      </c>
      <c r="M3033" s="22">
        <f t="shared" si="94"/>
        <v>0</v>
      </c>
      <c r="N3033" s="22" t="str">
        <f>IF(IFERROR(VLOOKUP(B3033,'[1]Vmesna vrtilna_SKLOP1'!B:J,7,0),"")=0,"",IFERROR(VLOOKUP(B3033,'[1]Vmesna vrtilna_SKLOP1'!B:J,7,0),""))</f>
        <v/>
      </c>
      <c r="O3033" s="22"/>
    </row>
    <row r="3034" spans="2:15" ht="15" customHeight="1" x14ac:dyDescent="0.3">
      <c r="B3034" s="15" t="str">
        <f>IF(AND('[1]Vmesna vrtilna_SKLOP1'!B3034&lt;&gt;"",'[1]Vmesna vrtilna_SKLOP1'!C3034&lt;&gt;""),IF('[1]Vmesna vrtilna_SKLOP1'!B3034&lt;&gt;"",'[1]Vmesna vrtilna_SKLOP1'!B3034,""),"")</f>
        <v/>
      </c>
      <c r="C3034" s="16" t="str">
        <f>IF(OR(C3033="Posebna oblika",C3033="Kulturno zaščiten objekt",C3033="Kulturno zaščiten objekt, Posebna oblika"),"Glej zavihek POSEBNI POGOJI",IF(SUM(N3033:Q3033)=1,"Posebna oblika",IF(SUM(N3033:Q3033)=10,"Kulturno zaščiten objekt",IF(SUM(N3033:Q3033)=11,"Kulturno zaščiten objekt, Posebna oblika",IF(AND('[1]Vmesna vrtilna_SKLOP1'!C3034&lt;&gt;"",'[1]Vmesna vrtilna_SKLOP1'!D3034&lt;&gt;""),IF('[1]Vmesna vrtilna_SKLOP1'!C3034&lt;&gt;"",'[1]Vmesna vrtilna_SKLOP1'!C3034,""),"")))))</f>
        <v/>
      </c>
      <c r="D3034" s="17" t="str">
        <f>IF(IFERROR(VLOOKUP(B3034,'[1]Vmesna vrtilna_SKLOP1'!B:J,6,0),"")=0,"",IFERROR(VLOOKUP(B3034,'[1]Vmesna vrtilna_SKLOP1'!B:J,6,0),""))</f>
        <v/>
      </c>
      <c r="E3034" s="16" t="str">
        <f>IF(IF('[1]Vmesna vrtilna_SKLOP1'!E3034&lt;&gt;"",'[1]Vmesna vrtilna_SKLOP1'!D3034,"")=0,"",IF('[1]Vmesna vrtilna_SKLOP1'!E3034&lt;&gt;"",'[1]Vmesna vrtilna_SKLOP1'!D3034,""))</f>
        <v/>
      </c>
      <c r="F3034" s="18" t="str">
        <f>IF('[1]Vmesna vrtilna_SKLOP1'!E3034&lt;&gt;"",'[1]Vmesna vrtilna_SKLOP1'!E3034,"")</f>
        <v/>
      </c>
      <c r="G3034" s="15" t="str">
        <f>IF('[1]Vmesna vrtilna_SKLOP1'!E3034&lt;&gt;"",'[1]Vmesna vrtilna_SKLOP1'!F3034,"")</f>
        <v/>
      </c>
      <c r="H3034" s="19" t="str">
        <f>IF('[1]Vmesna vrtilna_SKLOP1'!F3034&lt;&gt;"",'[1]Vmesna vrtilna_SKLOP1'!I3034,"")</f>
        <v/>
      </c>
      <c r="I3034" s="20" t="str">
        <f>IF(I3033="Skupaj:","DDV (22%):",IF(I3033="DDV (22%):","Skupaj z DDV:",IF(AND('[1]Vmesna vrtilna_SKLOP1'!C3034&lt;&gt;"",'[1]Vmesna vrtilna_SKLOP1'!E3034=""),"Skupaj:","")))</f>
        <v/>
      </c>
      <c r="J3034" s="21" t="str">
        <f t="shared" si="95"/>
        <v/>
      </c>
      <c r="K3034" s="21" t="str">
        <f>IF(I3034="Skupaj z DDV:",SUM(K3032,K3033),IF(I3034="DDV (22%):",K3033*0.22,IF(AND('[1]Vmesna vrtilna_SKLOP1'!C3034&lt;&gt;"",'[1]Vmesna vrtilna_SKLOP1'!D3034=""),'[1]Vmesna vrtilna_SKLOP1'!J3034,IF(F3034&lt;&gt;"",IF('[1]Vmesna vrtilna_SKLOP1'!J3034&lt;&gt;"",'[1]Vmesna vrtilna_SKLOP1'!J3034,""),""))))</f>
        <v/>
      </c>
      <c r="L3034" s="22" t="str">
        <f>IF(I3033="Skupaj:","DDV (22%):",IF(I3033="DDV (22%):","Skupaj z DDV:",IF(AND('[1]Vmesna vrtilna_SKLOP1'!C3034&lt;&gt;"",'[1]Vmesna vrtilna_SKLOP1'!E3034=""),"Skupaj:",IF(AND('[1]Vmesna vrtilna_SKLOP1'!C3034&lt;&gt;"",'[1]Vmesna vrtilna_SKLOP1'!D3034=""),'[1]Vmesna vrtilna_SKLOP1'!J3034,IF(F3034&lt;&gt;"",IF('[1]Vmesna vrtilna_SKLOP1'!J3034&lt;&gt;"",'[1]Vmesna vrtilna_SKLOP1'!J3034,""),"")))))</f>
        <v/>
      </c>
      <c r="M3034" s="22">
        <f t="shared" si="94"/>
        <v>0</v>
      </c>
      <c r="N3034" s="22" t="str">
        <f>IF(IFERROR(VLOOKUP(B3034,'[1]Vmesna vrtilna_SKLOP1'!B:J,7,0),"")=0,"",IFERROR(VLOOKUP(B3034,'[1]Vmesna vrtilna_SKLOP1'!B:J,7,0),""))</f>
        <v/>
      </c>
      <c r="O3034" s="22"/>
    </row>
    <row r="3035" spans="2:15" ht="15" customHeight="1" x14ac:dyDescent="0.3">
      <c r="B3035" s="15" t="str">
        <f>IF(AND('[1]Vmesna vrtilna_SKLOP1'!B3035&lt;&gt;"",'[1]Vmesna vrtilna_SKLOP1'!C3035&lt;&gt;""),IF('[1]Vmesna vrtilna_SKLOP1'!B3035&lt;&gt;"",'[1]Vmesna vrtilna_SKLOP1'!B3035,""),"")</f>
        <v/>
      </c>
      <c r="C3035" s="16" t="str">
        <f>IF(OR(C3034="Posebna oblika",C3034="Kulturno zaščiten objekt",C3034="Kulturno zaščiten objekt, Posebna oblika"),"Glej zavihek POSEBNI POGOJI",IF(SUM(N3034:Q3034)=1,"Posebna oblika",IF(SUM(N3034:Q3034)=10,"Kulturno zaščiten objekt",IF(SUM(N3034:Q3034)=11,"Kulturno zaščiten objekt, Posebna oblika",IF(AND('[1]Vmesna vrtilna_SKLOP1'!C3035&lt;&gt;"",'[1]Vmesna vrtilna_SKLOP1'!D3035&lt;&gt;""),IF('[1]Vmesna vrtilna_SKLOP1'!C3035&lt;&gt;"",'[1]Vmesna vrtilna_SKLOP1'!C3035,""),"")))))</f>
        <v/>
      </c>
      <c r="D3035" s="17" t="str">
        <f>IF(IFERROR(VLOOKUP(B3035,'[1]Vmesna vrtilna_SKLOP1'!B:J,6,0),"")=0,"",IFERROR(VLOOKUP(B3035,'[1]Vmesna vrtilna_SKLOP1'!B:J,6,0),""))</f>
        <v/>
      </c>
      <c r="E3035" s="16" t="str">
        <f>IF(IF('[1]Vmesna vrtilna_SKLOP1'!E3035&lt;&gt;"",'[1]Vmesna vrtilna_SKLOP1'!D3035,"")=0,"",IF('[1]Vmesna vrtilna_SKLOP1'!E3035&lt;&gt;"",'[1]Vmesna vrtilna_SKLOP1'!D3035,""))</f>
        <v>Slikopleskarska dela</v>
      </c>
      <c r="F3035" s="18" t="str">
        <f>IF('[1]Vmesna vrtilna_SKLOP1'!E3035&lt;&gt;"",'[1]Vmesna vrtilna_SKLOP1'!E3035,"")</f>
        <v>Slikopleskarska dela na špaletah</v>
      </c>
      <c r="G3035" s="15" t="str">
        <f>IF('[1]Vmesna vrtilna_SKLOP1'!E3035&lt;&gt;"",'[1]Vmesna vrtilna_SKLOP1'!F3035,"")</f>
        <v>[m1]</v>
      </c>
      <c r="H3035" s="19">
        <f>IF('[1]Vmesna vrtilna_SKLOP1'!F3035&lt;&gt;"",'[1]Vmesna vrtilna_SKLOP1'!I3035,"")</f>
        <v>27.300000000000004</v>
      </c>
      <c r="I3035" s="20" t="str">
        <f>IF(I3034="Skupaj:","DDV (22%):",IF(I3034="DDV (22%):","Skupaj z DDV:",IF(AND('[1]Vmesna vrtilna_SKLOP1'!C3035&lt;&gt;"",'[1]Vmesna vrtilna_SKLOP1'!E3035=""),"Skupaj:","")))</f>
        <v/>
      </c>
      <c r="J3035" s="21">
        <f t="shared" si="95"/>
        <v>0</v>
      </c>
      <c r="K3035" s="21">
        <f>IF(I3035="Skupaj z DDV:",SUM(K3033,K3034),IF(I3035="DDV (22%):",K3034*0.22,IF(AND('[1]Vmesna vrtilna_SKLOP1'!C3035&lt;&gt;"",'[1]Vmesna vrtilna_SKLOP1'!D3035=""),'[1]Vmesna vrtilna_SKLOP1'!J3035,IF(F3035&lt;&gt;"",IF('[1]Vmesna vrtilna_SKLOP1'!J3035&lt;&gt;"",'[1]Vmesna vrtilna_SKLOP1'!J3035,""),""))))</f>
        <v>389.6</v>
      </c>
      <c r="L3035" s="22">
        <f>IF(I3034="Skupaj:","DDV (22%):",IF(I3034="DDV (22%):","Skupaj z DDV:",IF(AND('[1]Vmesna vrtilna_SKLOP1'!C3035&lt;&gt;"",'[1]Vmesna vrtilna_SKLOP1'!E3035=""),"Skupaj:",IF(AND('[1]Vmesna vrtilna_SKLOP1'!C3035&lt;&gt;"",'[1]Vmesna vrtilna_SKLOP1'!D3035=""),'[1]Vmesna vrtilna_SKLOP1'!J3035,IF(F3035&lt;&gt;"",IF('[1]Vmesna vrtilna_SKLOP1'!J3035&lt;&gt;"",'[1]Vmesna vrtilna_SKLOP1'!J3035,""),"")))))</f>
        <v>389.6</v>
      </c>
      <c r="M3035" s="22">
        <f t="shared" si="94"/>
        <v>0</v>
      </c>
      <c r="N3035" s="22" t="str">
        <f>IF(IFERROR(VLOOKUP(B3035,'[1]Vmesna vrtilna_SKLOP1'!B:J,7,0),"")=0,"",IFERROR(VLOOKUP(B3035,'[1]Vmesna vrtilna_SKLOP1'!B:J,7,0),""))</f>
        <v/>
      </c>
      <c r="O3035" s="22"/>
    </row>
    <row r="3036" spans="2:15" ht="15" customHeight="1" x14ac:dyDescent="0.3">
      <c r="B3036" s="15" t="str">
        <f>IF(AND('[1]Vmesna vrtilna_SKLOP1'!B3036&lt;&gt;"",'[1]Vmesna vrtilna_SKLOP1'!C3036&lt;&gt;""),IF('[1]Vmesna vrtilna_SKLOP1'!B3036&lt;&gt;"",'[1]Vmesna vrtilna_SKLOP1'!B3036,""),"")</f>
        <v/>
      </c>
      <c r="C3036" s="16" t="str">
        <f>IF(OR(C3035="Posebna oblika",C3035="Kulturno zaščiten objekt",C3035="Kulturno zaščiten objekt, Posebna oblika"),"Glej zavihek POSEBNI POGOJI",IF(SUM(N3035:Q3035)=1,"Posebna oblika",IF(SUM(N3035:Q3035)=10,"Kulturno zaščiten objekt",IF(SUM(N3035:Q3035)=11,"Kulturno zaščiten objekt, Posebna oblika",IF(AND('[1]Vmesna vrtilna_SKLOP1'!C3036&lt;&gt;"",'[1]Vmesna vrtilna_SKLOP1'!D3036&lt;&gt;""),IF('[1]Vmesna vrtilna_SKLOP1'!C3036&lt;&gt;"",'[1]Vmesna vrtilna_SKLOP1'!C3036,""),"")))))</f>
        <v/>
      </c>
      <c r="D3036" s="17" t="str">
        <f>IF(IFERROR(VLOOKUP(B3036,'[1]Vmesna vrtilna_SKLOP1'!B:J,6,0),"")=0,"",IFERROR(VLOOKUP(B3036,'[1]Vmesna vrtilna_SKLOP1'!B:J,6,0),""))</f>
        <v/>
      </c>
      <c r="E3036" s="16" t="str">
        <f>IF(IF('[1]Vmesna vrtilna_SKLOP1'!E3036&lt;&gt;"",'[1]Vmesna vrtilna_SKLOP1'!D3036,"")=0,"",IF('[1]Vmesna vrtilna_SKLOP1'!E3036&lt;&gt;"",'[1]Vmesna vrtilna_SKLOP1'!D3036,""))</f>
        <v/>
      </c>
      <c r="F3036" s="18" t="str">
        <f>IF('[1]Vmesna vrtilna_SKLOP1'!E3036&lt;&gt;"",'[1]Vmesna vrtilna_SKLOP1'!E3036,"")</f>
        <v/>
      </c>
      <c r="G3036" s="15" t="str">
        <f>IF('[1]Vmesna vrtilna_SKLOP1'!E3036&lt;&gt;"",'[1]Vmesna vrtilna_SKLOP1'!F3036,"")</f>
        <v/>
      </c>
      <c r="H3036" s="19" t="str">
        <f>IF('[1]Vmesna vrtilna_SKLOP1'!F3036&lt;&gt;"",'[1]Vmesna vrtilna_SKLOP1'!I3036,"")</f>
        <v/>
      </c>
      <c r="I3036" s="20" t="str">
        <f>IF(I3035="Skupaj:","DDV (22%):",IF(I3035="DDV (22%):","Skupaj z DDV:",IF(AND('[1]Vmesna vrtilna_SKLOP1'!C3036&lt;&gt;"",'[1]Vmesna vrtilna_SKLOP1'!E3036=""),"Skupaj:","")))</f>
        <v/>
      </c>
      <c r="J3036" s="21" t="str">
        <f t="shared" si="95"/>
        <v/>
      </c>
      <c r="K3036" s="21" t="str">
        <f>IF(I3036="Skupaj z DDV:",SUM(K3034,K3035),IF(I3036="DDV (22%):",K3035*0.22,IF(AND('[1]Vmesna vrtilna_SKLOP1'!C3036&lt;&gt;"",'[1]Vmesna vrtilna_SKLOP1'!D3036=""),'[1]Vmesna vrtilna_SKLOP1'!J3036,IF(F3036&lt;&gt;"",IF('[1]Vmesna vrtilna_SKLOP1'!J3036&lt;&gt;"",'[1]Vmesna vrtilna_SKLOP1'!J3036,""),""))))</f>
        <v/>
      </c>
      <c r="L3036" s="22" t="str">
        <f>IF(I3035="Skupaj:","DDV (22%):",IF(I3035="DDV (22%):","Skupaj z DDV:",IF(AND('[1]Vmesna vrtilna_SKLOP1'!C3036&lt;&gt;"",'[1]Vmesna vrtilna_SKLOP1'!E3036=""),"Skupaj:",IF(AND('[1]Vmesna vrtilna_SKLOP1'!C3036&lt;&gt;"",'[1]Vmesna vrtilna_SKLOP1'!D3036=""),'[1]Vmesna vrtilna_SKLOP1'!J3036,IF(F3036&lt;&gt;"",IF('[1]Vmesna vrtilna_SKLOP1'!J3036&lt;&gt;"",'[1]Vmesna vrtilna_SKLOP1'!J3036,""),"")))))</f>
        <v/>
      </c>
      <c r="M3036" s="22">
        <f t="shared" si="94"/>
        <v>0</v>
      </c>
      <c r="N3036" s="22" t="str">
        <f>IF(IFERROR(VLOOKUP(B3036,'[1]Vmesna vrtilna_SKLOP1'!B:J,7,0),"")=0,"",IFERROR(VLOOKUP(B3036,'[1]Vmesna vrtilna_SKLOP1'!B:J,7,0),""))</f>
        <v/>
      </c>
      <c r="O3036" s="22"/>
    </row>
    <row r="3037" spans="2:15" ht="15" customHeight="1" x14ac:dyDescent="0.3">
      <c r="B3037" s="15" t="str">
        <f>IF(AND('[1]Vmesna vrtilna_SKLOP1'!B3037&lt;&gt;"",'[1]Vmesna vrtilna_SKLOP1'!C3037&lt;&gt;""),IF('[1]Vmesna vrtilna_SKLOP1'!B3037&lt;&gt;"",'[1]Vmesna vrtilna_SKLOP1'!B3037,""),"")</f>
        <v/>
      </c>
      <c r="C3037" s="16" t="str">
        <f>IF(OR(C3036="Posebna oblika",C3036="Kulturno zaščiten objekt",C3036="Kulturno zaščiten objekt, Posebna oblika"),"Glej zavihek POSEBNI POGOJI",IF(SUM(N3036:Q3036)=1,"Posebna oblika",IF(SUM(N3036:Q3036)=10,"Kulturno zaščiten objekt",IF(SUM(N3036:Q3036)=11,"Kulturno zaščiten objekt, Posebna oblika",IF(AND('[1]Vmesna vrtilna_SKLOP1'!C3037&lt;&gt;"",'[1]Vmesna vrtilna_SKLOP1'!D3037&lt;&gt;""),IF('[1]Vmesna vrtilna_SKLOP1'!C3037&lt;&gt;"",'[1]Vmesna vrtilna_SKLOP1'!C3037,""),"")))))</f>
        <v/>
      </c>
      <c r="D3037" s="17" t="str">
        <f>IF(IFERROR(VLOOKUP(B3037,'[1]Vmesna vrtilna_SKLOP1'!B:J,6,0),"")=0,"",IFERROR(VLOOKUP(B3037,'[1]Vmesna vrtilna_SKLOP1'!B:J,6,0),""))</f>
        <v/>
      </c>
      <c r="E3037" s="16" t="str">
        <f>IF(IF('[1]Vmesna vrtilna_SKLOP1'!E3037&lt;&gt;"",'[1]Vmesna vrtilna_SKLOP1'!D3037,"")=0,"",IF('[1]Vmesna vrtilna_SKLOP1'!E3037&lt;&gt;"",'[1]Vmesna vrtilna_SKLOP1'!D3037,""))</f>
        <v/>
      </c>
      <c r="F3037" s="18" t="str">
        <f>IF('[1]Vmesna vrtilna_SKLOP1'!E3037&lt;&gt;"",'[1]Vmesna vrtilna_SKLOP1'!E3037,"")</f>
        <v/>
      </c>
      <c r="G3037" s="15" t="str">
        <f>IF('[1]Vmesna vrtilna_SKLOP1'!E3037&lt;&gt;"",'[1]Vmesna vrtilna_SKLOP1'!F3037,"")</f>
        <v/>
      </c>
      <c r="H3037" s="19" t="str">
        <f>IF('[1]Vmesna vrtilna_SKLOP1'!F3037&lt;&gt;"",'[1]Vmesna vrtilna_SKLOP1'!I3037,"")</f>
        <v/>
      </c>
      <c r="I3037" s="20" t="str">
        <f>IF(I3036="Skupaj:","DDV (22%):",IF(I3036="DDV (22%):","Skupaj z DDV:",IF(AND('[1]Vmesna vrtilna_SKLOP1'!C3037&lt;&gt;"",'[1]Vmesna vrtilna_SKLOP1'!E3037=""),"Skupaj:","")))</f>
        <v>Skupaj:</v>
      </c>
      <c r="J3037" s="21">
        <f t="shared" si="95"/>
        <v>0</v>
      </c>
      <c r="K3037" s="21">
        <f>IF(I3037="Skupaj z DDV:",SUM(K3035,K3036),IF(I3037="DDV (22%):",K3036*0.22,IF(AND('[1]Vmesna vrtilna_SKLOP1'!C3037&lt;&gt;"",'[1]Vmesna vrtilna_SKLOP1'!D3037=""),'[1]Vmesna vrtilna_SKLOP1'!J3037,IF(F3037&lt;&gt;"",IF('[1]Vmesna vrtilna_SKLOP1'!J3037&lt;&gt;"",'[1]Vmesna vrtilna_SKLOP1'!J3037,""),""))))</f>
        <v>11796.609063875885</v>
      </c>
      <c r="L3037" s="22" t="str">
        <f>IF(I3036="Skupaj:","DDV (22%):",IF(I3036="DDV (22%):","Skupaj z DDV:",IF(AND('[1]Vmesna vrtilna_SKLOP1'!C3037&lt;&gt;"",'[1]Vmesna vrtilna_SKLOP1'!E3037=""),"Skupaj:",IF(AND('[1]Vmesna vrtilna_SKLOP1'!C3037&lt;&gt;"",'[1]Vmesna vrtilna_SKLOP1'!D3037=""),'[1]Vmesna vrtilna_SKLOP1'!J3037,IF(F3037&lt;&gt;"",IF('[1]Vmesna vrtilna_SKLOP1'!J3037&lt;&gt;"",'[1]Vmesna vrtilna_SKLOP1'!J3037,""),"")))))</f>
        <v>Skupaj:</v>
      </c>
      <c r="M3037" s="22">
        <f t="shared" si="94"/>
        <v>0</v>
      </c>
      <c r="N3037" s="22" t="str">
        <f>IF(IFERROR(VLOOKUP(B3037,'[1]Vmesna vrtilna_SKLOP1'!B:J,7,0),"")=0,"",IFERROR(VLOOKUP(B3037,'[1]Vmesna vrtilna_SKLOP1'!B:J,7,0),""))</f>
        <v/>
      </c>
      <c r="O3037" s="22"/>
    </row>
    <row r="3038" spans="2:15" ht="15" customHeight="1" x14ac:dyDescent="0.3">
      <c r="B3038" s="15" t="str">
        <f>IF(AND('[1]Vmesna vrtilna_SKLOP1'!B3038&lt;&gt;"",'[1]Vmesna vrtilna_SKLOP1'!C3038&lt;&gt;""),IF('[1]Vmesna vrtilna_SKLOP1'!B3038&lt;&gt;"",'[1]Vmesna vrtilna_SKLOP1'!B3038,""),"")</f>
        <v/>
      </c>
      <c r="C3038" s="16" t="str">
        <f>IF(OR(C3037="Posebna oblika",C3037="Kulturno zaščiten objekt",C3037="Kulturno zaščiten objekt, Posebna oblika"),"Glej zavihek POSEBNI POGOJI",IF(SUM(N3037:Q3037)=1,"Posebna oblika",IF(SUM(N3037:Q3037)=10,"Kulturno zaščiten objekt",IF(SUM(N3037:Q3037)=11,"Kulturno zaščiten objekt, Posebna oblika",IF(AND('[1]Vmesna vrtilna_SKLOP1'!C3038&lt;&gt;"",'[1]Vmesna vrtilna_SKLOP1'!D3038&lt;&gt;""),IF('[1]Vmesna vrtilna_SKLOP1'!C3038&lt;&gt;"",'[1]Vmesna vrtilna_SKLOP1'!C3038,""),"")))))</f>
        <v/>
      </c>
      <c r="D3038" s="17" t="str">
        <f>IF(IFERROR(VLOOKUP(B3038,'[1]Vmesna vrtilna_SKLOP1'!B:J,6,0),"")=0,"",IFERROR(VLOOKUP(B3038,'[1]Vmesna vrtilna_SKLOP1'!B:J,6,0),""))</f>
        <v/>
      </c>
      <c r="E3038" s="16" t="str">
        <f>IF(IF('[1]Vmesna vrtilna_SKLOP1'!E3038&lt;&gt;"",'[1]Vmesna vrtilna_SKLOP1'!D3038,"")=0,"",IF('[1]Vmesna vrtilna_SKLOP1'!E3038&lt;&gt;"",'[1]Vmesna vrtilna_SKLOP1'!D3038,""))</f>
        <v/>
      </c>
      <c r="F3038" s="18" t="str">
        <f>IF('[1]Vmesna vrtilna_SKLOP1'!E3038&lt;&gt;"",'[1]Vmesna vrtilna_SKLOP1'!E3038,"")</f>
        <v/>
      </c>
      <c r="G3038" s="15" t="str">
        <f>IF('[1]Vmesna vrtilna_SKLOP1'!E3038&lt;&gt;"",'[1]Vmesna vrtilna_SKLOP1'!F3038,"")</f>
        <v/>
      </c>
      <c r="H3038" s="19" t="str">
        <f>IF('[1]Vmesna vrtilna_SKLOP1'!F3038&lt;&gt;"",'[1]Vmesna vrtilna_SKLOP1'!I3038,"")</f>
        <v/>
      </c>
      <c r="I3038" s="20" t="str">
        <f>IF(I3037="Skupaj:","DDV (22%):",IF(I3037="DDV (22%):","Skupaj z DDV:",IF(AND('[1]Vmesna vrtilna_SKLOP1'!C3038&lt;&gt;"",'[1]Vmesna vrtilna_SKLOP1'!E3038=""),"Skupaj:","")))</f>
        <v>DDV (22%):</v>
      </c>
      <c r="J3038" s="21">
        <f t="shared" si="95"/>
        <v>0</v>
      </c>
      <c r="K3038" s="21">
        <f>IF(I3038="Skupaj z DDV:",SUM(K3036,K3037),IF(I3038="DDV (22%):",K3037*0.22,IF(AND('[1]Vmesna vrtilna_SKLOP1'!C3038&lt;&gt;"",'[1]Vmesna vrtilna_SKLOP1'!D3038=""),'[1]Vmesna vrtilna_SKLOP1'!J3038,IF(F3038&lt;&gt;"",IF('[1]Vmesna vrtilna_SKLOP1'!J3038&lt;&gt;"",'[1]Vmesna vrtilna_SKLOP1'!J3038,""),""))))</f>
        <v>2595.2539940526949</v>
      </c>
      <c r="L3038" s="22" t="str">
        <f>IF(I3037="Skupaj:","DDV (22%):",IF(I3037="DDV (22%):","Skupaj z DDV:",IF(AND('[1]Vmesna vrtilna_SKLOP1'!C3038&lt;&gt;"",'[1]Vmesna vrtilna_SKLOP1'!E3038=""),"Skupaj:",IF(AND('[1]Vmesna vrtilna_SKLOP1'!C3038&lt;&gt;"",'[1]Vmesna vrtilna_SKLOP1'!D3038=""),'[1]Vmesna vrtilna_SKLOP1'!J3038,IF(F3038&lt;&gt;"",IF('[1]Vmesna vrtilna_SKLOP1'!J3038&lt;&gt;"",'[1]Vmesna vrtilna_SKLOP1'!J3038,""),"")))))</f>
        <v>DDV (22%):</v>
      </c>
      <c r="M3038" s="22">
        <f t="shared" si="94"/>
        <v>0</v>
      </c>
      <c r="N3038" s="22" t="str">
        <f>IF(IFERROR(VLOOKUP(B3038,'[1]Vmesna vrtilna_SKLOP1'!B:J,7,0),"")=0,"",IFERROR(VLOOKUP(B3038,'[1]Vmesna vrtilna_SKLOP1'!B:J,7,0),""))</f>
        <v/>
      </c>
      <c r="O3038" s="22"/>
    </row>
    <row r="3039" spans="2:15" ht="15" customHeight="1" x14ac:dyDescent="0.3">
      <c r="B3039" s="15" t="str">
        <f>IF(AND('[1]Vmesna vrtilna_SKLOP1'!B3039&lt;&gt;"",'[1]Vmesna vrtilna_SKLOP1'!C3039&lt;&gt;""),IF('[1]Vmesna vrtilna_SKLOP1'!B3039&lt;&gt;"",'[1]Vmesna vrtilna_SKLOP1'!B3039,""),"")</f>
        <v/>
      </c>
      <c r="C3039" s="16" t="str">
        <f>IF(OR(C3038="Posebna oblika",C3038="Kulturno zaščiten objekt",C3038="Kulturno zaščiten objekt, Posebna oblika"),"Glej zavihek POSEBNI POGOJI",IF(SUM(N3038:Q3038)=1,"Posebna oblika",IF(SUM(N3038:Q3038)=10,"Kulturno zaščiten objekt",IF(SUM(N3038:Q3038)=11,"Kulturno zaščiten objekt, Posebna oblika",IF(AND('[1]Vmesna vrtilna_SKLOP1'!C3039&lt;&gt;"",'[1]Vmesna vrtilna_SKLOP1'!D3039&lt;&gt;""),IF('[1]Vmesna vrtilna_SKLOP1'!C3039&lt;&gt;"",'[1]Vmesna vrtilna_SKLOP1'!C3039,""),"")))))</f>
        <v/>
      </c>
      <c r="D3039" s="17" t="str">
        <f>IF(IFERROR(VLOOKUP(B3039,'[1]Vmesna vrtilna_SKLOP1'!B:J,6,0),"")=0,"",IFERROR(VLOOKUP(B3039,'[1]Vmesna vrtilna_SKLOP1'!B:J,6,0),""))</f>
        <v/>
      </c>
      <c r="E3039" s="16" t="str">
        <f>IF(IF('[1]Vmesna vrtilna_SKLOP1'!E3039&lt;&gt;"",'[1]Vmesna vrtilna_SKLOP1'!D3039,"")=0,"",IF('[1]Vmesna vrtilna_SKLOP1'!E3039&lt;&gt;"",'[1]Vmesna vrtilna_SKLOP1'!D3039,""))</f>
        <v/>
      </c>
      <c r="F3039" s="18" t="str">
        <f>IF('[1]Vmesna vrtilna_SKLOP1'!E3039&lt;&gt;"",'[1]Vmesna vrtilna_SKLOP1'!E3039,"")</f>
        <v/>
      </c>
      <c r="G3039" s="15" t="str">
        <f>IF('[1]Vmesna vrtilna_SKLOP1'!E3039&lt;&gt;"",'[1]Vmesna vrtilna_SKLOP1'!F3039,"")</f>
        <v/>
      </c>
      <c r="H3039" s="19" t="str">
        <f>IF('[1]Vmesna vrtilna_SKLOP1'!F3039&lt;&gt;"",'[1]Vmesna vrtilna_SKLOP1'!I3039,"")</f>
        <v/>
      </c>
      <c r="I3039" s="20" t="str">
        <f>IF(I3038="Skupaj:","DDV (22%):",IF(I3038="DDV (22%):","Skupaj z DDV:",IF(AND('[1]Vmesna vrtilna_SKLOP1'!C3039&lt;&gt;"",'[1]Vmesna vrtilna_SKLOP1'!E3039=""),"Skupaj:","")))</f>
        <v>Skupaj z DDV:</v>
      </c>
      <c r="J3039" s="21">
        <f t="shared" si="95"/>
        <v>0</v>
      </c>
      <c r="K3039" s="21">
        <f>IF(I3039="Skupaj z DDV:",SUM(K3037,K3038),IF(I3039="DDV (22%):",K3038*0.22,IF(AND('[1]Vmesna vrtilna_SKLOP1'!C3039&lt;&gt;"",'[1]Vmesna vrtilna_SKLOP1'!D3039=""),'[1]Vmesna vrtilna_SKLOP1'!J3039,IF(F3039&lt;&gt;"",IF('[1]Vmesna vrtilna_SKLOP1'!J3039&lt;&gt;"",'[1]Vmesna vrtilna_SKLOP1'!J3039,""),""))))</f>
        <v>14391.86305792858</v>
      </c>
      <c r="L3039" s="22" t="str">
        <f>IF(I3038="Skupaj:","DDV (22%):",IF(I3038="DDV (22%):","Skupaj z DDV:",IF(AND('[1]Vmesna vrtilna_SKLOP1'!C3039&lt;&gt;"",'[1]Vmesna vrtilna_SKLOP1'!E3039=""),"Skupaj:",IF(AND('[1]Vmesna vrtilna_SKLOP1'!C3039&lt;&gt;"",'[1]Vmesna vrtilna_SKLOP1'!D3039=""),'[1]Vmesna vrtilna_SKLOP1'!J3039,IF(F3039&lt;&gt;"",IF('[1]Vmesna vrtilna_SKLOP1'!J3039&lt;&gt;"",'[1]Vmesna vrtilna_SKLOP1'!J3039,""),"")))))</f>
        <v>Skupaj z DDV:</v>
      </c>
      <c r="M3039" s="22">
        <f t="shared" si="94"/>
        <v>0</v>
      </c>
      <c r="N3039" s="22" t="str">
        <f>IF(IFERROR(VLOOKUP(B3039,'[1]Vmesna vrtilna_SKLOP1'!B:J,7,0),"")=0,"",IFERROR(VLOOKUP(B3039,'[1]Vmesna vrtilna_SKLOP1'!B:J,7,0),""))</f>
        <v/>
      </c>
      <c r="O3039" s="22"/>
    </row>
    <row r="3040" spans="2:15" ht="15" customHeight="1" x14ac:dyDescent="0.3">
      <c r="B3040" s="15">
        <f>IF(AND('[1]Vmesna vrtilna_SKLOP1'!B3040&lt;&gt;"",'[1]Vmesna vrtilna_SKLOP1'!C3040&lt;&gt;""),IF('[1]Vmesna vrtilna_SKLOP1'!B3040&lt;&gt;"",'[1]Vmesna vrtilna_SKLOP1'!B3040,""),"")</f>
        <v>97</v>
      </c>
      <c r="C3040" s="16" t="str">
        <f>IF(OR(C3039="Posebna oblika",C3039="Kulturno zaščiten objekt",C3039="Kulturno zaščiten objekt, Posebna oblika"),"Glej zavihek POSEBNI POGOJI",IF(SUM(N3039:Q3039)=1,"Posebna oblika",IF(SUM(N3039:Q3039)=10,"Kulturno zaščiten objekt",IF(SUM(N3039:Q3039)=11,"Kulturno zaščiten objekt, Posebna oblika",IF(AND('[1]Vmesna vrtilna_SKLOP1'!C3040&lt;&gt;"",'[1]Vmesna vrtilna_SKLOP1'!D3040&lt;&gt;""),IF('[1]Vmesna vrtilna_SKLOP1'!C3040&lt;&gt;"",'[1]Vmesna vrtilna_SKLOP1'!C3040,""),"")))))</f>
        <v>Jevnica 1</v>
      </c>
      <c r="D3040" s="17">
        <f>IF(IFERROR(VLOOKUP(B3040,'[1]Vmesna vrtilna_SKLOP1'!B:J,6,0),"")=0,"",IFERROR(VLOOKUP(B3040,'[1]Vmesna vrtilna_SKLOP1'!B:J,6,0),""))</f>
        <v>1</v>
      </c>
      <c r="E3040" s="16" t="str">
        <f>IF(IF('[1]Vmesna vrtilna_SKLOP1'!E3040&lt;&gt;"",'[1]Vmesna vrtilna_SKLOP1'!D3040,"")=0,"",IF('[1]Vmesna vrtilna_SKLOP1'!E3040&lt;&gt;"",'[1]Vmesna vrtilna_SKLOP1'!D3040,""))</f>
        <v>Okna/Vrata</v>
      </c>
      <c r="F3040" s="18" t="str">
        <f>IF('[1]Vmesna vrtilna_SKLOP1'!E3040&lt;&gt;"",'[1]Vmesna vrtilna_SKLOP1'!E3040,"")</f>
        <v>Dvokrilno okno (tip: O3); dim. ŠxV: 1,1x1,3m; Material: PVC, profil&gt;80mm ; steklo 10/20Ar/4; Rw,st.=39 (Rw,st.+Ctr ≥ 33 dB)</v>
      </c>
      <c r="G3040" s="15" t="str">
        <f>IF('[1]Vmesna vrtilna_SKLOP1'!E3040&lt;&gt;"",'[1]Vmesna vrtilna_SKLOP1'!F3040,"")</f>
        <v>[kos]</v>
      </c>
      <c r="H3040" s="19">
        <f>IF('[1]Vmesna vrtilna_SKLOP1'!F3040&lt;&gt;"",'[1]Vmesna vrtilna_SKLOP1'!I3040,"")</f>
        <v>1</v>
      </c>
      <c r="I3040" s="20" t="str">
        <f>IF(I3039="Skupaj:","DDV (22%):",IF(I3039="DDV (22%):","Skupaj z DDV:",IF(AND('[1]Vmesna vrtilna_SKLOP1'!C3040&lt;&gt;"",'[1]Vmesna vrtilna_SKLOP1'!E3040=""),"Skupaj:","")))</f>
        <v/>
      </c>
      <c r="J3040" s="21">
        <f t="shared" si="95"/>
        <v>0</v>
      </c>
      <c r="K3040" s="21">
        <f>IF(I3040="Skupaj z DDV:",SUM(K3038,K3039),IF(I3040="DDV (22%):",K3039*0.22,IF(AND('[1]Vmesna vrtilna_SKLOP1'!C3040&lt;&gt;"",'[1]Vmesna vrtilna_SKLOP1'!D3040=""),'[1]Vmesna vrtilna_SKLOP1'!J3040,IF(F3040&lt;&gt;"",IF('[1]Vmesna vrtilna_SKLOP1'!J3040&lt;&gt;"",'[1]Vmesna vrtilna_SKLOP1'!J3040,""),""))))</f>
        <v>481.32241582800003</v>
      </c>
      <c r="L3040" s="22">
        <f>IF(I3039="Skupaj:","DDV (22%):",IF(I3039="DDV (22%):","Skupaj z DDV:",IF(AND('[1]Vmesna vrtilna_SKLOP1'!C3040&lt;&gt;"",'[1]Vmesna vrtilna_SKLOP1'!E3040=""),"Skupaj:",IF(AND('[1]Vmesna vrtilna_SKLOP1'!C3040&lt;&gt;"",'[1]Vmesna vrtilna_SKLOP1'!D3040=""),'[1]Vmesna vrtilna_SKLOP1'!J3040,IF(F3040&lt;&gt;"",IF('[1]Vmesna vrtilna_SKLOP1'!J3040&lt;&gt;"",'[1]Vmesna vrtilna_SKLOP1'!J3040,""),"")))))</f>
        <v>481.32241582800003</v>
      </c>
      <c r="M3040" s="22">
        <f t="shared" si="94"/>
        <v>0</v>
      </c>
      <c r="N3040" s="22" t="str">
        <f>IF(IFERROR(VLOOKUP(B3040,'[1]Vmesna vrtilna_SKLOP1'!B:J,7,0),"")=0,"",IFERROR(VLOOKUP(B3040,'[1]Vmesna vrtilna_SKLOP1'!B:J,7,0),""))</f>
        <v>Aprojekt</v>
      </c>
      <c r="O3040" s="22"/>
    </row>
    <row r="3041" spans="2:15" ht="15" customHeight="1" x14ac:dyDescent="0.3">
      <c r="B3041" s="15" t="str">
        <f>IF(AND('[1]Vmesna vrtilna_SKLOP1'!B3041&lt;&gt;"",'[1]Vmesna vrtilna_SKLOP1'!C3041&lt;&gt;""),IF('[1]Vmesna vrtilna_SKLOP1'!B3041&lt;&gt;"",'[1]Vmesna vrtilna_SKLOP1'!B3041,""),"")</f>
        <v/>
      </c>
      <c r="C3041" s="16" t="str">
        <f>IF(OR(C3040="Posebna oblika",C3040="Kulturno zaščiten objekt",C3040="Kulturno zaščiten objekt, Posebna oblika"),"Glej zavihek POSEBNI POGOJI",IF(SUM(N3040:Q3040)=1,"Posebna oblika",IF(SUM(N3040:Q3040)=10,"Kulturno zaščiten objekt",IF(SUM(N3040:Q3040)=11,"Kulturno zaščiten objekt, Posebna oblika",IF(AND('[1]Vmesna vrtilna_SKLOP1'!C3041&lt;&gt;"",'[1]Vmesna vrtilna_SKLOP1'!D3041&lt;&gt;""),IF('[1]Vmesna vrtilna_SKLOP1'!C3041&lt;&gt;"",'[1]Vmesna vrtilna_SKLOP1'!C3041,""),"")))))</f>
        <v/>
      </c>
      <c r="D3041" s="17" t="str">
        <f>IF(IFERROR(VLOOKUP(B3041,'[1]Vmesna vrtilna_SKLOP1'!B:J,6,0),"")=0,"",IFERROR(VLOOKUP(B3041,'[1]Vmesna vrtilna_SKLOP1'!B:J,6,0),""))</f>
        <v/>
      </c>
      <c r="E3041" s="16" t="str">
        <f>IF(IF('[1]Vmesna vrtilna_SKLOP1'!E3041&lt;&gt;"",'[1]Vmesna vrtilna_SKLOP1'!D3041,"")=0,"",IF('[1]Vmesna vrtilna_SKLOP1'!E3041&lt;&gt;"",'[1]Vmesna vrtilna_SKLOP1'!D3041,""))</f>
        <v/>
      </c>
      <c r="F3041" s="18" t="str">
        <f>IF('[1]Vmesna vrtilna_SKLOP1'!E3041&lt;&gt;"",'[1]Vmesna vrtilna_SKLOP1'!E3041,"")</f>
        <v>Dvokrilno okno (tip: O3); dim. ŠxV: 1,1x1,3m; Material: PVC, profil&gt;80mm ; steklo 66.2/16Ar/44.2; Rw,st.=46 (Rw,st.+Ctr ≥ 41 dB)</v>
      </c>
      <c r="G3041" s="15" t="str">
        <f>IF('[1]Vmesna vrtilna_SKLOP1'!E3041&lt;&gt;"",'[1]Vmesna vrtilna_SKLOP1'!F3041,"")</f>
        <v>[kos]</v>
      </c>
      <c r="H3041" s="19">
        <f>IF('[1]Vmesna vrtilna_SKLOP1'!F3041&lt;&gt;"",'[1]Vmesna vrtilna_SKLOP1'!I3041,"")</f>
        <v>1</v>
      </c>
      <c r="I3041" s="20" t="str">
        <f>IF(I3040="Skupaj:","DDV (22%):",IF(I3040="DDV (22%):","Skupaj z DDV:",IF(AND('[1]Vmesna vrtilna_SKLOP1'!C3041&lt;&gt;"",'[1]Vmesna vrtilna_SKLOP1'!E3041=""),"Skupaj:","")))</f>
        <v/>
      </c>
      <c r="J3041" s="21">
        <f t="shared" si="95"/>
        <v>0</v>
      </c>
      <c r="K3041" s="21">
        <f>IF(I3041="Skupaj z DDV:",SUM(K3039,K3040),IF(I3041="DDV (22%):",K3040*0.22,IF(AND('[1]Vmesna vrtilna_SKLOP1'!C3041&lt;&gt;"",'[1]Vmesna vrtilna_SKLOP1'!D3041=""),'[1]Vmesna vrtilna_SKLOP1'!J3041,IF(F3041&lt;&gt;"",IF('[1]Vmesna vrtilna_SKLOP1'!J3041&lt;&gt;"",'[1]Vmesna vrtilna_SKLOP1'!J3041,""),""))))</f>
        <v>597.72441582800002</v>
      </c>
      <c r="L3041" s="22">
        <f>IF(I3040="Skupaj:","DDV (22%):",IF(I3040="DDV (22%):","Skupaj z DDV:",IF(AND('[1]Vmesna vrtilna_SKLOP1'!C3041&lt;&gt;"",'[1]Vmesna vrtilna_SKLOP1'!E3041=""),"Skupaj:",IF(AND('[1]Vmesna vrtilna_SKLOP1'!C3041&lt;&gt;"",'[1]Vmesna vrtilna_SKLOP1'!D3041=""),'[1]Vmesna vrtilna_SKLOP1'!J3041,IF(F3041&lt;&gt;"",IF('[1]Vmesna vrtilna_SKLOP1'!J3041&lt;&gt;"",'[1]Vmesna vrtilna_SKLOP1'!J3041,""),"")))))</f>
        <v>597.72441582800002</v>
      </c>
      <c r="M3041" s="22">
        <f t="shared" si="94"/>
        <v>0</v>
      </c>
      <c r="N3041" s="22" t="str">
        <f>IF(IFERROR(VLOOKUP(B3041,'[1]Vmesna vrtilna_SKLOP1'!B:J,7,0),"")=0,"",IFERROR(VLOOKUP(B3041,'[1]Vmesna vrtilna_SKLOP1'!B:J,7,0),""))</f>
        <v/>
      </c>
      <c r="O3041" s="22"/>
    </row>
    <row r="3042" spans="2:15" ht="15" customHeight="1" x14ac:dyDescent="0.3">
      <c r="B3042" s="15" t="str">
        <f>IF(AND('[1]Vmesna vrtilna_SKLOP1'!B3042&lt;&gt;"",'[1]Vmesna vrtilna_SKLOP1'!C3042&lt;&gt;""),IF('[1]Vmesna vrtilna_SKLOP1'!B3042&lt;&gt;"",'[1]Vmesna vrtilna_SKLOP1'!B3042,""),"")</f>
        <v/>
      </c>
      <c r="C3042" s="16" t="str">
        <f>IF(OR(C3041="Posebna oblika",C3041="Kulturno zaščiten objekt",C3041="Kulturno zaščiten objekt, Posebna oblika"),"Glej zavihek POSEBNI POGOJI",IF(SUM(N3041:Q3041)=1,"Posebna oblika",IF(SUM(N3041:Q3041)=10,"Kulturno zaščiten objekt",IF(SUM(N3041:Q3041)=11,"Kulturno zaščiten objekt, Posebna oblika",IF(AND('[1]Vmesna vrtilna_SKLOP1'!C3042&lt;&gt;"",'[1]Vmesna vrtilna_SKLOP1'!D3042&lt;&gt;""),IF('[1]Vmesna vrtilna_SKLOP1'!C3042&lt;&gt;"",'[1]Vmesna vrtilna_SKLOP1'!C3042,""),"")))))</f>
        <v/>
      </c>
      <c r="D3042" s="17" t="str">
        <f>IF(IFERROR(VLOOKUP(B3042,'[1]Vmesna vrtilna_SKLOP1'!B:J,6,0),"")=0,"",IFERROR(VLOOKUP(B3042,'[1]Vmesna vrtilna_SKLOP1'!B:J,6,0),""))</f>
        <v/>
      </c>
      <c r="E3042" s="16" t="str">
        <f>IF(IF('[1]Vmesna vrtilna_SKLOP1'!E3042&lt;&gt;"",'[1]Vmesna vrtilna_SKLOP1'!D3042,"")=0,"",IF('[1]Vmesna vrtilna_SKLOP1'!E3042&lt;&gt;"",'[1]Vmesna vrtilna_SKLOP1'!D3042,""))</f>
        <v/>
      </c>
      <c r="F3042" s="18" t="str">
        <f>IF('[1]Vmesna vrtilna_SKLOP1'!E3042&lt;&gt;"",'[1]Vmesna vrtilna_SKLOP1'!E3042,"")</f>
        <v>Enokrilna vrata (tip: V1); dim. ŠxV: 0,8x2,05m; Material: PVC, profil&gt;80mm ; steklo 66.2/16Ar/44.2; Rw,st.=46 (Rw,st.+Ctr ≥ 41 dB)</v>
      </c>
      <c r="G3042" s="15" t="str">
        <f>IF('[1]Vmesna vrtilna_SKLOP1'!E3042&lt;&gt;"",'[1]Vmesna vrtilna_SKLOP1'!F3042,"")</f>
        <v>[kos]</v>
      </c>
      <c r="H3042" s="19">
        <f>IF('[1]Vmesna vrtilna_SKLOP1'!F3042&lt;&gt;"",'[1]Vmesna vrtilna_SKLOP1'!I3042,"")</f>
        <v>1</v>
      </c>
      <c r="I3042" s="20" t="str">
        <f>IF(I3041="Skupaj:","DDV (22%):",IF(I3041="DDV (22%):","Skupaj z DDV:",IF(AND('[1]Vmesna vrtilna_SKLOP1'!C3042&lt;&gt;"",'[1]Vmesna vrtilna_SKLOP1'!E3042=""),"Skupaj:","")))</f>
        <v/>
      </c>
      <c r="J3042" s="21">
        <f t="shared" si="95"/>
        <v>0</v>
      </c>
      <c r="K3042" s="21">
        <f>IF(I3042="Skupaj z DDV:",SUM(K3040,K3041),IF(I3042="DDV (22%):",K3041*0.22,IF(AND('[1]Vmesna vrtilna_SKLOP1'!C3042&lt;&gt;"",'[1]Vmesna vrtilna_SKLOP1'!D3042=""),'[1]Vmesna vrtilna_SKLOP1'!J3042,IF(F3042&lt;&gt;"",IF('[1]Vmesna vrtilna_SKLOP1'!J3042&lt;&gt;"",'[1]Vmesna vrtilna_SKLOP1'!J3042,""),""))))</f>
        <v>557.17306495999992</v>
      </c>
      <c r="L3042" s="22">
        <f>IF(I3041="Skupaj:","DDV (22%):",IF(I3041="DDV (22%):","Skupaj z DDV:",IF(AND('[1]Vmesna vrtilna_SKLOP1'!C3042&lt;&gt;"",'[1]Vmesna vrtilna_SKLOP1'!E3042=""),"Skupaj:",IF(AND('[1]Vmesna vrtilna_SKLOP1'!C3042&lt;&gt;"",'[1]Vmesna vrtilna_SKLOP1'!D3042=""),'[1]Vmesna vrtilna_SKLOP1'!J3042,IF(F3042&lt;&gt;"",IF('[1]Vmesna vrtilna_SKLOP1'!J3042&lt;&gt;"",'[1]Vmesna vrtilna_SKLOP1'!J3042,""),"")))))</f>
        <v>557.17306495999992</v>
      </c>
      <c r="M3042" s="22">
        <f t="shared" si="94"/>
        <v>0</v>
      </c>
      <c r="N3042" s="22" t="str">
        <f>IF(IFERROR(VLOOKUP(B3042,'[1]Vmesna vrtilna_SKLOP1'!B:J,7,0),"")=0,"",IFERROR(VLOOKUP(B3042,'[1]Vmesna vrtilna_SKLOP1'!B:J,7,0),""))</f>
        <v/>
      </c>
      <c r="O3042" s="22"/>
    </row>
    <row r="3043" spans="2:15" ht="15" customHeight="1" x14ac:dyDescent="0.3">
      <c r="B3043" s="15" t="str">
        <f>IF(AND('[1]Vmesna vrtilna_SKLOP1'!B3043&lt;&gt;"",'[1]Vmesna vrtilna_SKLOP1'!C3043&lt;&gt;""),IF('[1]Vmesna vrtilna_SKLOP1'!B3043&lt;&gt;"",'[1]Vmesna vrtilna_SKLOP1'!B3043,""),"")</f>
        <v/>
      </c>
      <c r="C3043" s="16" t="str">
        <f>IF(OR(C3042="Posebna oblika",C3042="Kulturno zaščiten objekt",C3042="Kulturno zaščiten objekt, Posebna oblika"),"Glej zavihek POSEBNI POGOJI",IF(SUM(N3042:Q3042)=1,"Posebna oblika",IF(SUM(N3042:Q3042)=10,"Kulturno zaščiten objekt",IF(SUM(N3042:Q3042)=11,"Kulturno zaščiten objekt, Posebna oblika",IF(AND('[1]Vmesna vrtilna_SKLOP1'!C3043&lt;&gt;"",'[1]Vmesna vrtilna_SKLOP1'!D3043&lt;&gt;""),IF('[1]Vmesna vrtilna_SKLOP1'!C3043&lt;&gt;"",'[1]Vmesna vrtilna_SKLOP1'!C3043,""),"")))))</f>
        <v/>
      </c>
      <c r="D3043" s="17" t="str">
        <f>IF(IFERROR(VLOOKUP(B3043,'[1]Vmesna vrtilna_SKLOP1'!B:J,6,0),"")=0,"",IFERROR(VLOOKUP(B3043,'[1]Vmesna vrtilna_SKLOP1'!B:J,6,0),""))</f>
        <v/>
      </c>
      <c r="E3043" s="16" t="str">
        <f>IF(IF('[1]Vmesna vrtilna_SKLOP1'!E3043&lt;&gt;"",'[1]Vmesna vrtilna_SKLOP1'!D3043,"")=0,"",IF('[1]Vmesna vrtilna_SKLOP1'!E3043&lt;&gt;"",'[1]Vmesna vrtilna_SKLOP1'!D3043,""))</f>
        <v/>
      </c>
      <c r="F3043" s="18" t="str">
        <f>IF('[1]Vmesna vrtilna_SKLOP1'!E3043&lt;&gt;"",'[1]Vmesna vrtilna_SKLOP1'!E3043,"")</f>
        <v>Dvokrilno okno (tip: O3); dim. ŠxV: 1,1x1,3m; Material: PVC, profil&gt;80mm ; steklo 10/16Ar/6; Rw,st.=40 (Rw,st.+Ctr ≥ 35 dB)</v>
      </c>
      <c r="G3043" s="15" t="str">
        <f>IF('[1]Vmesna vrtilna_SKLOP1'!E3043&lt;&gt;"",'[1]Vmesna vrtilna_SKLOP1'!F3043,"")</f>
        <v>[kos]</v>
      </c>
      <c r="H3043" s="19">
        <f>IF('[1]Vmesna vrtilna_SKLOP1'!F3043&lt;&gt;"",'[1]Vmesna vrtilna_SKLOP1'!I3043,"")</f>
        <v>3</v>
      </c>
      <c r="I3043" s="20" t="str">
        <f>IF(I3042="Skupaj:","DDV (22%):",IF(I3042="DDV (22%):","Skupaj z DDV:",IF(AND('[1]Vmesna vrtilna_SKLOP1'!C3043&lt;&gt;"",'[1]Vmesna vrtilna_SKLOP1'!E3043=""),"Skupaj:","")))</f>
        <v/>
      </c>
      <c r="J3043" s="21">
        <f t="shared" si="95"/>
        <v>0</v>
      </c>
      <c r="K3043" s="21">
        <f>IF(I3043="Skupaj z DDV:",SUM(K3041,K3042),IF(I3043="DDV (22%):",K3042*0.22,IF(AND('[1]Vmesna vrtilna_SKLOP1'!C3043&lt;&gt;"",'[1]Vmesna vrtilna_SKLOP1'!D3043=""),'[1]Vmesna vrtilna_SKLOP1'!J3043,IF(F3043&lt;&gt;"",IF('[1]Vmesna vrtilna_SKLOP1'!J3043&lt;&gt;"",'[1]Vmesna vrtilna_SKLOP1'!J3043,""),""))))</f>
        <v>1443.9672474840002</v>
      </c>
      <c r="L3043" s="22">
        <f>IF(I3042="Skupaj:","DDV (22%):",IF(I3042="DDV (22%):","Skupaj z DDV:",IF(AND('[1]Vmesna vrtilna_SKLOP1'!C3043&lt;&gt;"",'[1]Vmesna vrtilna_SKLOP1'!E3043=""),"Skupaj:",IF(AND('[1]Vmesna vrtilna_SKLOP1'!C3043&lt;&gt;"",'[1]Vmesna vrtilna_SKLOP1'!D3043=""),'[1]Vmesna vrtilna_SKLOP1'!J3043,IF(F3043&lt;&gt;"",IF('[1]Vmesna vrtilna_SKLOP1'!J3043&lt;&gt;"",'[1]Vmesna vrtilna_SKLOP1'!J3043,""),"")))))</f>
        <v>1443.9672474840002</v>
      </c>
      <c r="M3043" s="22">
        <f t="shared" si="94"/>
        <v>0</v>
      </c>
      <c r="N3043" s="22" t="str">
        <f>IF(IFERROR(VLOOKUP(B3043,'[1]Vmesna vrtilna_SKLOP1'!B:J,7,0),"")=0,"",IFERROR(VLOOKUP(B3043,'[1]Vmesna vrtilna_SKLOP1'!B:J,7,0),""))</f>
        <v/>
      </c>
      <c r="O3043" s="22"/>
    </row>
    <row r="3044" spans="2:15" ht="15" customHeight="1" x14ac:dyDescent="0.3">
      <c r="B3044" s="15" t="str">
        <f>IF(AND('[1]Vmesna vrtilna_SKLOP1'!B3044&lt;&gt;"",'[1]Vmesna vrtilna_SKLOP1'!C3044&lt;&gt;""),IF('[1]Vmesna vrtilna_SKLOP1'!B3044&lt;&gt;"",'[1]Vmesna vrtilna_SKLOP1'!B3044,""),"")</f>
        <v/>
      </c>
      <c r="C3044" s="16" t="str">
        <f>IF(OR(C3043="Posebna oblika",C3043="Kulturno zaščiten objekt",C3043="Kulturno zaščiten objekt, Posebna oblika"),"Glej zavihek POSEBNI POGOJI",IF(SUM(N3043:Q3043)=1,"Posebna oblika",IF(SUM(N3043:Q3043)=10,"Kulturno zaščiten objekt",IF(SUM(N3043:Q3043)=11,"Kulturno zaščiten objekt, Posebna oblika",IF(AND('[1]Vmesna vrtilna_SKLOP1'!C3044&lt;&gt;"",'[1]Vmesna vrtilna_SKLOP1'!D3044&lt;&gt;""),IF('[1]Vmesna vrtilna_SKLOP1'!C3044&lt;&gt;"",'[1]Vmesna vrtilna_SKLOP1'!C3044,""),"")))))</f>
        <v/>
      </c>
      <c r="D3044" s="17" t="str">
        <f>IF(IFERROR(VLOOKUP(B3044,'[1]Vmesna vrtilna_SKLOP1'!B:J,6,0),"")=0,"",IFERROR(VLOOKUP(B3044,'[1]Vmesna vrtilna_SKLOP1'!B:J,6,0),""))</f>
        <v/>
      </c>
      <c r="E3044" s="16" t="str">
        <f>IF(IF('[1]Vmesna vrtilna_SKLOP1'!E3044&lt;&gt;"",'[1]Vmesna vrtilna_SKLOP1'!D3044,"")=0,"",IF('[1]Vmesna vrtilna_SKLOP1'!E3044&lt;&gt;"",'[1]Vmesna vrtilna_SKLOP1'!D3044,""))</f>
        <v/>
      </c>
      <c r="F3044" s="18" t="str">
        <f>IF('[1]Vmesna vrtilna_SKLOP1'!E3044&lt;&gt;"",'[1]Vmesna vrtilna_SKLOP1'!E3044,"")</f>
        <v>Enokrilno okno (tip: O1); dim. ŠxV: 0,6x1,3m; Material: PVC, profil&gt;80mm ; steklo 10/16Ar/6; Rw,st.=40 (Rw,st.+Ctr ≥ 35 dB)</v>
      </c>
      <c r="G3044" s="15" t="str">
        <f>IF('[1]Vmesna vrtilna_SKLOP1'!E3044&lt;&gt;"",'[1]Vmesna vrtilna_SKLOP1'!F3044,"")</f>
        <v>[kos]</v>
      </c>
      <c r="H3044" s="19">
        <f>IF('[1]Vmesna vrtilna_SKLOP1'!F3044&lt;&gt;"",'[1]Vmesna vrtilna_SKLOP1'!I3044,"")</f>
        <v>1</v>
      </c>
      <c r="I3044" s="20" t="str">
        <f>IF(I3043="Skupaj:","DDV (22%):",IF(I3043="DDV (22%):","Skupaj z DDV:",IF(AND('[1]Vmesna vrtilna_SKLOP1'!C3044&lt;&gt;"",'[1]Vmesna vrtilna_SKLOP1'!E3044=""),"Skupaj:","")))</f>
        <v/>
      </c>
      <c r="J3044" s="21">
        <f t="shared" si="95"/>
        <v>0</v>
      </c>
      <c r="K3044" s="21">
        <f>IF(I3044="Skupaj z DDV:",SUM(K3042,K3043),IF(I3044="DDV (22%):",K3043*0.22,IF(AND('[1]Vmesna vrtilna_SKLOP1'!C3044&lt;&gt;"",'[1]Vmesna vrtilna_SKLOP1'!D3044=""),'[1]Vmesna vrtilna_SKLOP1'!J3044,IF(F3044&lt;&gt;"",IF('[1]Vmesna vrtilna_SKLOP1'!J3044&lt;&gt;"",'[1]Vmesna vrtilna_SKLOP1'!J3044,""),""))))</f>
        <v>271.18567152000003</v>
      </c>
      <c r="L3044" s="22">
        <f>IF(I3043="Skupaj:","DDV (22%):",IF(I3043="DDV (22%):","Skupaj z DDV:",IF(AND('[1]Vmesna vrtilna_SKLOP1'!C3044&lt;&gt;"",'[1]Vmesna vrtilna_SKLOP1'!E3044=""),"Skupaj:",IF(AND('[1]Vmesna vrtilna_SKLOP1'!C3044&lt;&gt;"",'[1]Vmesna vrtilna_SKLOP1'!D3044=""),'[1]Vmesna vrtilna_SKLOP1'!J3044,IF(F3044&lt;&gt;"",IF('[1]Vmesna vrtilna_SKLOP1'!J3044&lt;&gt;"",'[1]Vmesna vrtilna_SKLOP1'!J3044,""),"")))))</f>
        <v>271.18567152000003</v>
      </c>
      <c r="M3044" s="22">
        <f t="shared" si="94"/>
        <v>0</v>
      </c>
      <c r="N3044" s="22" t="str">
        <f>IF(IFERROR(VLOOKUP(B3044,'[1]Vmesna vrtilna_SKLOP1'!B:J,7,0),"")=0,"",IFERROR(VLOOKUP(B3044,'[1]Vmesna vrtilna_SKLOP1'!B:J,7,0),""))</f>
        <v/>
      </c>
      <c r="O3044" s="22"/>
    </row>
    <row r="3045" spans="2:15" ht="15" customHeight="1" x14ac:dyDescent="0.3">
      <c r="B3045" s="15" t="str">
        <f>IF(AND('[1]Vmesna vrtilna_SKLOP1'!B3045&lt;&gt;"",'[1]Vmesna vrtilna_SKLOP1'!C3045&lt;&gt;""),IF('[1]Vmesna vrtilna_SKLOP1'!B3045&lt;&gt;"",'[1]Vmesna vrtilna_SKLOP1'!B3045,""),"")</f>
        <v/>
      </c>
      <c r="C3045" s="16" t="str">
        <f>IF(OR(C3044="Posebna oblika",C3044="Kulturno zaščiten objekt",C3044="Kulturno zaščiten objekt, Posebna oblika"),"Glej zavihek POSEBNI POGOJI",IF(SUM(N3044:Q3044)=1,"Posebna oblika",IF(SUM(N3044:Q3044)=10,"Kulturno zaščiten objekt",IF(SUM(N3044:Q3044)=11,"Kulturno zaščiten objekt, Posebna oblika",IF(AND('[1]Vmesna vrtilna_SKLOP1'!C3045&lt;&gt;"",'[1]Vmesna vrtilna_SKLOP1'!D3045&lt;&gt;""),IF('[1]Vmesna vrtilna_SKLOP1'!C3045&lt;&gt;"",'[1]Vmesna vrtilna_SKLOP1'!C3045,""),"")))))</f>
        <v/>
      </c>
      <c r="D3045" s="17" t="str">
        <f>IF(IFERROR(VLOOKUP(B3045,'[1]Vmesna vrtilna_SKLOP1'!B:J,6,0),"")=0,"",IFERROR(VLOOKUP(B3045,'[1]Vmesna vrtilna_SKLOP1'!B:J,6,0),""))</f>
        <v/>
      </c>
      <c r="E3045" s="16" t="str">
        <f>IF(IF('[1]Vmesna vrtilna_SKLOP1'!E3045&lt;&gt;"",'[1]Vmesna vrtilna_SKLOP1'!D3045,"")=0,"",IF('[1]Vmesna vrtilna_SKLOP1'!E3045&lt;&gt;"",'[1]Vmesna vrtilna_SKLOP1'!D3045,""))</f>
        <v/>
      </c>
      <c r="F3045" s="18" t="str">
        <f>IF('[1]Vmesna vrtilna_SKLOP1'!E3045&lt;&gt;"",'[1]Vmesna vrtilna_SKLOP1'!E3045,"")</f>
        <v/>
      </c>
      <c r="G3045" s="15" t="str">
        <f>IF('[1]Vmesna vrtilna_SKLOP1'!E3045&lt;&gt;"",'[1]Vmesna vrtilna_SKLOP1'!F3045,"")</f>
        <v/>
      </c>
      <c r="H3045" s="19" t="str">
        <f>IF('[1]Vmesna vrtilna_SKLOP1'!F3045&lt;&gt;"",'[1]Vmesna vrtilna_SKLOP1'!I3045,"")</f>
        <v/>
      </c>
      <c r="I3045" s="20" t="str">
        <f>IF(I3044="Skupaj:","DDV (22%):",IF(I3044="DDV (22%):","Skupaj z DDV:",IF(AND('[1]Vmesna vrtilna_SKLOP1'!C3045&lt;&gt;"",'[1]Vmesna vrtilna_SKLOP1'!E3045=""),"Skupaj:","")))</f>
        <v/>
      </c>
      <c r="J3045" s="21" t="str">
        <f t="shared" si="95"/>
        <v/>
      </c>
      <c r="K3045" s="21" t="str">
        <f>IF(I3045="Skupaj z DDV:",SUM(K3043,K3044),IF(I3045="DDV (22%):",K3044*0.22,IF(AND('[1]Vmesna vrtilna_SKLOP1'!C3045&lt;&gt;"",'[1]Vmesna vrtilna_SKLOP1'!D3045=""),'[1]Vmesna vrtilna_SKLOP1'!J3045,IF(F3045&lt;&gt;"",IF('[1]Vmesna vrtilna_SKLOP1'!J3045&lt;&gt;"",'[1]Vmesna vrtilna_SKLOP1'!J3045,""),""))))</f>
        <v/>
      </c>
      <c r="L3045" s="22" t="str">
        <f>IF(I3044="Skupaj:","DDV (22%):",IF(I3044="DDV (22%):","Skupaj z DDV:",IF(AND('[1]Vmesna vrtilna_SKLOP1'!C3045&lt;&gt;"",'[1]Vmesna vrtilna_SKLOP1'!E3045=""),"Skupaj:",IF(AND('[1]Vmesna vrtilna_SKLOP1'!C3045&lt;&gt;"",'[1]Vmesna vrtilna_SKLOP1'!D3045=""),'[1]Vmesna vrtilna_SKLOP1'!J3045,IF(F3045&lt;&gt;"",IF('[1]Vmesna vrtilna_SKLOP1'!J3045&lt;&gt;"",'[1]Vmesna vrtilna_SKLOP1'!J3045,""),"")))))</f>
        <v/>
      </c>
      <c r="M3045" s="22">
        <f t="shared" si="94"/>
        <v>0</v>
      </c>
      <c r="N3045" s="22" t="str">
        <f>IF(IFERROR(VLOOKUP(B3045,'[1]Vmesna vrtilna_SKLOP1'!B:J,7,0),"")=0,"",IFERROR(VLOOKUP(B3045,'[1]Vmesna vrtilna_SKLOP1'!B:J,7,0),""))</f>
        <v/>
      </c>
      <c r="O3045" s="22"/>
    </row>
    <row r="3046" spans="2:15" ht="15" customHeight="1" x14ac:dyDescent="0.3">
      <c r="B3046" s="15" t="str">
        <f>IF(AND('[1]Vmesna vrtilna_SKLOP1'!B3046&lt;&gt;"",'[1]Vmesna vrtilna_SKLOP1'!C3046&lt;&gt;""),IF('[1]Vmesna vrtilna_SKLOP1'!B3046&lt;&gt;"",'[1]Vmesna vrtilna_SKLOP1'!B3046,""),"")</f>
        <v/>
      </c>
      <c r="C3046" s="16" t="str">
        <f>IF(OR(C3045="Posebna oblika",C3045="Kulturno zaščiten objekt",C3045="Kulturno zaščiten objekt, Posebna oblika"),"Glej zavihek POSEBNI POGOJI",IF(SUM(N3045:Q3045)=1,"Posebna oblika",IF(SUM(N3045:Q3045)=10,"Kulturno zaščiten objekt",IF(SUM(N3045:Q3045)=11,"Kulturno zaščiten objekt, Posebna oblika",IF(AND('[1]Vmesna vrtilna_SKLOP1'!C3046&lt;&gt;"",'[1]Vmesna vrtilna_SKLOP1'!D3046&lt;&gt;""),IF('[1]Vmesna vrtilna_SKLOP1'!C3046&lt;&gt;"",'[1]Vmesna vrtilna_SKLOP1'!C3046,""),"")))))</f>
        <v/>
      </c>
      <c r="D3046" s="17" t="str">
        <f>IF(IFERROR(VLOOKUP(B3046,'[1]Vmesna vrtilna_SKLOP1'!B:J,6,0),"")=0,"",IFERROR(VLOOKUP(B3046,'[1]Vmesna vrtilna_SKLOP1'!B:J,6,0),""))</f>
        <v/>
      </c>
      <c r="E3046" s="16" t="str">
        <f>IF(IF('[1]Vmesna vrtilna_SKLOP1'!E3046&lt;&gt;"",'[1]Vmesna vrtilna_SKLOP1'!D3046,"")=0,"",IF('[1]Vmesna vrtilna_SKLOP1'!E3046&lt;&gt;"",'[1]Vmesna vrtilna_SKLOP1'!D3046,""))</f>
        <v>Senčila</v>
      </c>
      <c r="F3046" s="18" t="str">
        <f>IF('[1]Vmesna vrtilna_SKLOP1'!E3046&lt;&gt;"",'[1]Vmesna vrtilna_SKLOP1'!E3046,"")</f>
        <v>Zunanji rolo - nadometni, ALU lamele, Dim. ŠxV: 1,1x1,3m</v>
      </c>
      <c r="G3046" s="15" t="str">
        <f>IF('[1]Vmesna vrtilna_SKLOP1'!E3046&lt;&gt;"",'[1]Vmesna vrtilna_SKLOP1'!F3046,"")</f>
        <v>[kos]</v>
      </c>
      <c r="H3046" s="19">
        <f>IF('[1]Vmesna vrtilna_SKLOP1'!F3046&lt;&gt;"",'[1]Vmesna vrtilna_SKLOP1'!I3046,"")</f>
        <v>2</v>
      </c>
      <c r="I3046" s="20" t="str">
        <f>IF(I3045="Skupaj:","DDV (22%):",IF(I3045="DDV (22%):","Skupaj z DDV:",IF(AND('[1]Vmesna vrtilna_SKLOP1'!C3046&lt;&gt;"",'[1]Vmesna vrtilna_SKLOP1'!E3046=""),"Skupaj:","")))</f>
        <v/>
      </c>
      <c r="J3046" s="21">
        <f t="shared" si="95"/>
        <v>0</v>
      </c>
      <c r="K3046" s="21">
        <f>IF(I3046="Skupaj z DDV:",SUM(K3044,K3045),IF(I3046="DDV (22%):",K3045*0.22,IF(AND('[1]Vmesna vrtilna_SKLOP1'!C3046&lt;&gt;"",'[1]Vmesna vrtilna_SKLOP1'!D3046=""),'[1]Vmesna vrtilna_SKLOP1'!J3046,IF(F3046&lt;&gt;"",IF('[1]Vmesna vrtilna_SKLOP1'!J3046&lt;&gt;"",'[1]Vmesna vrtilna_SKLOP1'!J3046,""),""))))</f>
        <v>289.39439406000002</v>
      </c>
      <c r="L3046" s="22">
        <f>IF(I3045="Skupaj:","DDV (22%):",IF(I3045="DDV (22%):","Skupaj z DDV:",IF(AND('[1]Vmesna vrtilna_SKLOP1'!C3046&lt;&gt;"",'[1]Vmesna vrtilna_SKLOP1'!E3046=""),"Skupaj:",IF(AND('[1]Vmesna vrtilna_SKLOP1'!C3046&lt;&gt;"",'[1]Vmesna vrtilna_SKLOP1'!D3046=""),'[1]Vmesna vrtilna_SKLOP1'!J3046,IF(F3046&lt;&gt;"",IF('[1]Vmesna vrtilna_SKLOP1'!J3046&lt;&gt;"",'[1]Vmesna vrtilna_SKLOP1'!J3046,""),"")))))</f>
        <v>289.39439406000002</v>
      </c>
      <c r="M3046" s="22">
        <f t="shared" si="94"/>
        <v>0</v>
      </c>
      <c r="N3046" s="22" t="str">
        <f>IF(IFERROR(VLOOKUP(B3046,'[1]Vmesna vrtilna_SKLOP1'!B:J,7,0),"")=0,"",IFERROR(VLOOKUP(B3046,'[1]Vmesna vrtilna_SKLOP1'!B:J,7,0),""))</f>
        <v/>
      </c>
      <c r="O3046" s="22"/>
    </row>
    <row r="3047" spans="2:15" ht="15" customHeight="1" x14ac:dyDescent="0.3">
      <c r="B3047" s="15" t="str">
        <f>IF(AND('[1]Vmesna vrtilna_SKLOP1'!B3047&lt;&gt;"",'[1]Vmesna vrtilna_SKLOP1'!C3047&lt;&gt;""),IF('[1]Vmesna vrtilna_SKLOP1'!B3047&lt;&gt;"",'[1]Vmesna vrtilna_SKLOP1'!B3047,""),"")</f>
        <v/>
      </c>
      <c r="C3047" s="16" t="str">
        <f>IF(OR(C3046="Posebna oblika",C3046="Kulturno zaščiten objekt",C3046="Kulturno zaščiten objekt, Posebna oblika"),"Glej zavihek POSEBNI POGOJI",IF(SUM(N3046:Q3046)=1,"Posebna oblika",IF(SUM(N3046:Q3046)=10,"Kulturno zaščiten objekt",IF(SUM(N3046:Q3046)=11,"Kulturno zaščiten objekt, Posebna oblika",IF(AND('[1]Vmesna vrtilna_SKLOP1'!C3047&lt;&gt;"",'[1]Vmesna vrtilna_SKLOP1'!D3047&lt;&gt;""),IF('[1]Vmesna vrtilna_SKLOP1'!C3047&lt;&gt;"",'[1]Vmesna vrtilna_SKLOP1'!C3047,""),"")))))</f>
        <v/>
      </c>
      <c r="D3047" s="17" t="str">
        <f>IF(IFERROR(VLOOKUP(B3047,'[1]Vmesna vrtilna_SKLOP1'!B:J,6,0),"")=0,"",IFERROR(VLOOKUP(B3047,'[1]Vmesna vrtilna_SKLOP1'!B:J,6,0),""))</f>
        <v/>
      </c>
      <c r="E3047" s="16" t="str">
        <f>IF(IF('[1]Vmesna vrtilna_SKLOP1'!E3047&lt;&gt;"",'[1]Vmesna vrtilna_SKLOP1'!D3047,"")=0,"",IF('[1]Vmesna vrtilna_SKLOP1'!E3047&lt;&gt;"",'[1]Vmesna vrtilna_SKLOP1'!D3047,""))</f>
        <v/>
      </c>
      <c r="F3047" s="18" t="str">
        <f>IF('[1]Vmesna vrtilna_SKLOP1'!E3047&lt;&gt;"",'[1]Vmesna vrtilna_SKLOP1'!E3047,"")</f>
        <v>Notranja rolo omarica, ALU lamele, Dim. ŠxV: 1,1x1,3m</v>
      </c>
      <c r="G3047" s="15" t="str">
        <f>IF('[1]Vmesna vrtilna_SKLOP1'!E3047&lt;&gt;"",'[1]Vmesna vrtilna_SKLOP1'!F3047,"")</f>
        <v>[kos]</v>
      </c>
      <c r="H3047" s="19">
        <f>IF('[1]Vmesna vrtilna_SKLOP1'!F3047&lt;&gt;"",'[1]Vmesna vrtilna_SKLOP1'!I3047,"")</f>
        <v>3</v>
      </c>
      <c r="I3047" s="20" t="str">
        <f>IF(I3046="Skupaj:","DDV (22%):",IF(I3046="DDV (22%):","Skupaj z DDV:",IF(AND('[1]Vmesna vrtilna_SKLOP1'!C3047&lt;&gt;"",'[1]Vmesna vrtilna_SKLOP1'!E3047=""),"Skupaj:","")))</f>
        <v/>
      </c>
      <c r="J3047" s="21">
        <f t="shared" si="95"/>
        <v>0</v>
      </c>
      <c r="K3047" s="21">
        <f>IF(I3047="Skupaj z DDV:",SUM(K3045,K3046),IF(I3047="DDV (22%):",K3046*0.22,IF(AND('[1]Vmesna vrtilna_SKLOP1'!C3047&lt;&gt;"",'[1]Vmesna vrtilna_SKLOP1'!D3047=""),'[1]Vmesna vrtilna_SKLOP1'!J3047,IF(F3047&lt;&gt;"",IF('[1]Vmesna vrtilna_SKLOP1'!J3047&lt;&gt;"",'[1]Vmesna vrtilna_SKLOP1'!J3047,""),""))))</f>
        <v>844.74338769359986</v>
      </c>
      <c r="L3047" s="22">
        <f>IF(I3046="Skupaj:","DDV (22%):",IF(I3046="DDV (22%):","Skupaj z DDV:",IF(AND('[1]Vmesna vrtilna_SKLOP1'!C3047&lt;&gt;"",'[1]Vmesna vrtilna_SKLOP1'!E3047=""),"Skupaj:",IF(AND('[1]Vmesna vrtilna_SKLOP1'!C3047&lt;&gt;"",'[1]Vmesna vrtilna_SKLOP1'!D3047=""),'[1]Vmesna vrtilna_SKLOP1'!J3047,IF(F3047&lt;&gt;"",IF('[1]Vmesna vrtilna_SKLOP1'!J3047&lt;&gt;"",'[1]Vmesna vrtilna_SKLOP1'!J3047,""),"")))))</f>
        <v>844.74338769359986</v>
      </c>
      <c r="M3047" s="22">
        <f t="shared" si="94"/>
        <v>0</v>
      </c>
      <c r="N3047" s="22" t="str">
        <f>IF(IFERROR(VLOOKUP(B3047,'[1]Vmesna vrtilna_SKLOP1'!B:J,7,0),"")=0,"",IFERROR(VLOOKUP(B3047,'[1]Vmesna vrtilna_SKLOP1'!B:J,7,0),""))</f>
        <v/>
      </c>
      <c r="O3047" s="22"/>
    </row>
    <row r="3048" spans="2:15" ht="15" customHeight="1" x14ac:dyDescent="0.3">
      <c r="B3048" s="15" t="str">
        <f>IF(AND('[1]Vmesna vrtilna_SKLOP1'!B3048&lt;&gt;"",'[1]Vmesna vrtilna_SKLOP1'!C3048&lt;&gt;""),IF('[1]Vmesna vrtilna_SKLOP1'!B3048&lt;&gt;"",'[1]Vmesna vrtilna_SKLOP1'!B3048,""),"")</f>
        <v/>
      </c>
      <c r="C3048" s="16" t="str">
        <f>IF(OR(C3047="Posebna oblika",C3047="Kulturno zaščiten objekt",C3047="Kulturno zaščiten objekt, Posebna oblika"),"Glej zavihek POSEBNI POGOJI",IF(SUM(N3047:Q3047)=1,"Posebna oblika",IF(SUM(N3047:Q3047)=10,"Kulturno zaščiten objekt",IF(SUM(N3047:Q3047)=11,"Kulturno zaščiten objekt, Posebna oblika",IF(AND('[1]Vmesna vrtilna_SKLOP1'!C3048&lt;&gt;"",'[1]Vmesna vrtilna_SKLOP1'!D3048&lt;&gt;""),IF('[1]Vmesna vrtilna_SKLOP1'!C3048&lt;&gt;"",'[1]Vmesna vrtilna_SKLOP1'!C3048,""),"")))))</f>
        <v/>
      </c>
      <c r="D3048" s="17" t="str">
        <f>IF(IFERROR(VLOOKUP(B3048,'[1]Vmesna vrtilna_SKLOP1'!B:J,6,0),"")=0,"",IFERROR(VLOOKUP(B3048,'[1]Vmesna vrtilna_SKLOP1'!B:J,6,0),""))</f>
        <v/>
      </c>
      <c r="E3048" s="16" t="str">
        <f>IF(IF('[1]Vmesna vrtilna_SKLOP1'!E3048&lt;&gt;"",'[1]Vmesna vrtilna_SKLOP1'!D3048,"")=0,"",IF('[1]Vmesna vrtilna_SKLOP1'!E3048&lt;&gt;"",'[1]Vmesna vrtilna_SKLOP1'!D3048,""))</f>
        <v/>
      </c>
      <c r="F3048" s="18" t="str">
        <f>IF('[1]Vmesna vrtilna_SKLOP1'!E3048&lt;&gt;"",'[1]Vmesna vrtilna_SKLOP1'!E3048,"")</f>
        <v>Notranja rolo omarica, ALU lamele, Dim. ŠxV: 0,8x2,05m</v>
      </c>
      <c r="G3048" s="15" t="str">
        <f>IF('[1]Vmesna vrtilna_SKLOP1'!E3048&lt;&gt;"",'[1]Vmesna vrtilna_SKLOP1'!F3048,"")</f>
        <v>[kos]</v>
      </c>
      <c r="H3048" s="19">
        <f>IF('[1]Vmesna vrtilna_SKLOP1'!F3048&lt;&gt;"",'[1]Vmesna vrtilna_SKLOP1'!I3048,"")</f>
        <v>1</v>
      </c>
      <c r="I3048" s="20" t="str">
        <f>IF(I3047="Skupaj:","DDV (22%):",IF(I3047="DDV (22%):","Skupaj z DDV:",IF(AND('[1]Vmesna vrtilna_SKLOP1'!C3048&lt;&gt;"",'[1]Vmesna vrtilna_SKLOP1'!E3048=""),"Skupaj:","")))</f>
        <v/>
      </c>
      <c r="J3048" s="21">
        <f t="shared" si="95"/>
        <v>0</v>
      </c>
      <c r="K3048" s="21">
        <f>IF(I3048="Skupaj z DDV:",SUM(K3046,K3047),IF(I3048="DDV (22%):",K3047*0.22,IF(AND('[1]Vmesna vrtilna_SKLOP1'!C3048&lt;&gt;"",'[1]Vmesna vrtilna_SKLOP1'!D3048=""),'[1]Vmesna vrtilna_SKLOP1'!J3048,IF(F3048&lt;&gt;"",IF('[1]Vmesna vrtilna_SKLOP1'!J3048&lt;&gt;"",'[1]Vmesna vrtilna_SKLOP1'!J3048,""),""))))</f>
        <v>292.55617966080001</v>
      </c>
      <c r="L3048" s="22">
        <f>IF(I3047="Skupaj:","DDV (22%):",IF(I3047="DDV (22%):","Skupaj z DDV:",IF(AND('[1]Vmesna vrtilna_SKLOP1'!C3048&lt;&gt;"",'[1]Vmesna vrtilna_SKLOP1'!E3048=""),"Skupaj:",IF(AND('[1]Vmesna vrtilna_SKLOP1'!C3048&lt;&gt;"",'[1]Vmesna vrtilna_SKLOP1'!D3048=""),'[1]Vmesna vrtilna_SKLOP1'!J3048,IF(F3048&lt;&gt;"",IF('[1]Vmesna vrtilna_SKLOP1'!J3048&lt;&gt;"",'[1]Vmesna vrtilna_SKLOP1'!J3048,""),"")))))</f>
        <v>292.55617966080001</v>
      </c>
      <c r="M3048" s="22">
        <f t="shared" si="94"/>
        <v>0</v>
      </c>
      <c r="N3048" s="22" t="str">
        <f>IF(IFERROR(VLOOKUP(B3048,'[1]Vmesna vrtilna_SKLOP1'!B:J,7,0),"")=0,"",IFERROR(VLOOKUP(B3048,'[1]Vmesna vrtilna_SKLOP1'!B:J,7,0),""))</f>
        <v/>
      </c>
      <c r="O3048" s="22"/>
    </row>
    <row r="3049" spans="2:15" ht="15" customHeight="1" x14ac:dyDescent="0.3">
      <c r="B3049" s="15" t="str">
        <f>IF(AND('[1]Vmesna vrtilna_SKLOP1'!B3049&lt;&gt;"",'[1]Vmesna vrtilna_SKLOP1'!C3049&lt;&gt;""),IF('[1]Vmesna vrtilna_SKLOP1'!B3049&lt;&gt;"",'[1]Vmesna vrtilna_SKLOP1'!B3049,""),"")</f>
        <v/>
      </c>
      <c r="C3049" s="16" t="str">
        <f>IF(OR(C3048="Posebna oblika",C3048="Kulturno zaščiten objekt",C3048="Kulturno zaščiten objekt, Posebna oblika"),"Glej zavihek POSEBNI POGOJI",IF(SUM(N3048:Q3048)=1,"Posebna oblika",IF(SUM(N3048:Q3048)=10,"Kulturno zaščiten objekt",IF(SUM(N3048:Q3048)=11,"Kulturno zaščiten objekt, Posebna oblika",IF(AND('[1]Vmesna vrtilna_SKLOP1'!C3049&lt;&gt;"",'[1]Vmesna vrtilna_SKLOP1'!D3049&lt;&gt;""),IF('[1]Vmesna vrtilna_SKLOP1'!C3049&lt;&gt;"",'[1]Vmesna vrtilna_SKLOP1'!C3049,""),"")))))</f>
        <v/>
      </c>
      <c r="D3049" s="17" t="str">
        <f>IF(IFERROR(VLOOKUP(B3049,'[1]Vmesna vrtilna_SKLOP1'!B:J,6,0),"")=0,"",IFERROR(VLOOKUP(B3049,'[1]Vmesna vrtilna_SKLOP1'!B:J,6,0),""))</f>
        <v/>
      </c>
      <c r="E3049" s="16" t="str">
        <f>IF(IF('[1]Vmesna vrtilna_SKLOP1'!E3049&lt;&gt;"",'[1]Vmesna vrtilna_SKLOP1'!D3049,"")=0,"",IF('[1]Vmesna vrtilna_SKLOP1'!E3049&lt;&gt;"",'[1]Vmesna vrtilna_SKLOP1'!D3049,""))</f>
        <v/>
      </c>
      <c r="F3049" s="18" t="str">
        <f>IF('[1]Vmesna vrtilna_SKLOP1'!E3049&lt;&gt;"",'[1]Vmesna vrtilna_SKLOP1'!E3049,"")</f>
        <v>Notranja rolo omarica, ALU lamele, Dim. ŠxV: 0,6x1,3m</v>
      </c>
      <c r="G3049" s="15" t="str">
        <f>IF('[1]Vmesna vrtilna_SKLOP1'!E3049&lt;&gt;"",'[1]Vmesna vrtilna_SKLOP1'!F3049,"")</f>
        <v>[kos]</v>
      </c>
      <c r="H3049" s="19">
        <f>IF('[1]Vmesna vrtilna_SKLOP1'!F3049&lt;&gt;"",'[1]Vmesna vrtilna_SKLOP1'!I3049,"")</f>
        <v>1</v>
      </c>
      <c r="I3049" s="20" t="str">
        <f>IF(I3048="Skupaj:","DDV (22%):",IF(I3048="DDV (22%):","Skupaj z DDV:",IF(AND('[1]Vmesna vrtilna_SKLOP1'!C3049&lt;&gt;"",'[1]Vmesna vrtilna_SKLOP1'!E3049=""),"Skupaj:","")))</f>
        <v/>
      </c>
      <c r="J3049" s="21">
        <f t="shared" si="95"/>
        <v>0</v>
      </c>
      <c r="K3049" s="21">
        <f>IF(I3049="Skupaj z DDV:",SUM(K3047,K3048),IF(I3049="DDV (22%):",K3048*0.22,IF(AND('[1]Vmesna vrtilna_SKLOP1'!C3049&lt;&gt;"",'[1]Vmesna vrtilna_SKLOP1'!D3049=""),'[1]Vmesna vrtilna_SKLOP1'!J3049,IF(F3049&lt;&gt;"",IF('[1]Vmesna vrtilna_SKLOP1'!J3049&lt;&gt;"",'[1]Vmesna vrtilna_SKLOP1'!J3049,""),""))))</f>
        <v>231.71529001919998</v>
      </c>
      <c r="L3049" s="22">
        <f>IF(I3048="Skupaj:","DDV (22%):",IF(I3048="DDV (22%):","Skupaj z DDV:",IF(AND('[1]Vmesna vrtilna_SKLOP1'!C3049&lt;&gt;"",'[1]Vmesna vrtilna_SKLOP1'!E3049=""),"Skupaj:",IF(AND('[1]Vmesna vrtilna_SKLOP1'!C3049&lt;&gt;"",'[1]Vmesna vrtilna_SKLOP1'!D3049=""),'[1]Vmesna vrtilna_SKLOP1'!J3049,IF(F3049&lt;&gt;"",IF('[1]Vmesna vrtilna_SKLOP1'!J3049&lt;&gt;"",'[1]Vmesna vrtilna_SKLOP1'!J3049,""),"")))))</f>
        <v>231.71529001919998</v>
      </c>
      <c r="M3049" s="22">
        <f t="shared" si="94"/>
        <v>0</v>
      </c>
      <c r="N3049" s="22" t="str">
        <f>IF(IFERROR(VLOOKUP(B3049,'[1]Vmesna vrtilna_SKLOP1'!B:J,7,0),"")=0,"",IFERROR(VLOOKUP(B3049,'[1]Vmesna vrtilna_SKLOP1'!B:J,7,0),""))</f>
        <v/>
      </c>
      <c r="O3049" s="22"/>
    </row>
    <row r="3050" spans="2:15" ht="15" customHeight="1" x14ac:dyDescent="0.3">
      <c r="B3050" s="15" t="str">
        <f>IF(AND('[1]Vmesna vrtilna_SKLOP1'!B3050&lt;&gt;"",'[1]Vmesna vrtilna_SKLOP1'!C3050&lt;&gt;""),IF('[1]Vmesna vrtilna_SKLOP1'!B3050&lt;&gt;"",'[1]Vmesna vrtilna_SKLOP1'!B3050,""),"")</f>
        <v/>
      </c>
      <c r="C3050" s="16" t="str">
        <f>IF(OR(C3049="Posebna oblika",C3049="Kulturno zaščiten objekt",C3049="Kulturno zaščiten objekt, Posebna oblika"),"Glej zavihek POSEBNI POGOJI",IF(SUM(N3049:Q3049)=1,"Posebna oblika",IF(SUM(N3049:Q3049)=10,"Kulturno zaščiten objekt",IF(SUM(N3049:Q3049)=11,"Kulturno zaščiten objekt, Posebna oblika",IF(AND('[1]Vmesna vrtilna_SKLOP1'!C3050&lt;&gt;"",'[1]Vmesna vrtilna_SKLOP1'!D3050&lt;&gt;""),IF('[1]Vmesna vrtilna_SKLOP1'!C3050&lt;&gt;"",'[1]Vmesna vrtilna_SKLOP1'!C3050,""),"")))))</f>
        <v/>
      </c>
      <c r="D3050" s="17" t="str">
        <f>IF(IFERROR(VLOOKUP(B3050,'[1]Vmesna vrtilna_SKLOP1'!B:J,6,0),"")=0,"",IFERROR(VLOOKUP(B3050,'[1]Vmesna vrtilna_SKLOP1'!B:J,6,0),""))</f>
        <v/>
      </c>
      <c r="E3050" s="16" t="str">
        <f>IF(IF('[1]Vmesna vrtilna_SKLOP1'!E3050&lt;&gt;"",'[1]Vmesna vrtilna_SKLOP1'!D3050,"")=0,"",IF('[1]Vmesna vrtilna_SKLOP1'!E3050&lt;&gt;"",'[1]Vmesna vrtilna_SKLOP1'!D3050,""))</f>
        <v/>
      </c>
      <c r="F3050" s="18" t="str">
        <f>IF('[1]Vmesna vrtilna_SKLOP1'!E3050&lt;&gt;"",'[1]Vmesna vrtilna_SKLOP1'!E3050,"")</f>
        <v/>
      </c>
      <c r="G3050" s="15" t="str">
        <f>IF('[1]Vmesna vrtilna_SKLOP1'!E3050&lt;&gt;"",'[1]Vmesna vrtilna_SKLOP1'!F3050,"")</f>
        <v/>
      </c>
      <c r="H3050" s="19" t="str">
        <f>IF('[1]Vmesna vrtilna_SKLOP1'!F3050&lt;&gt;"",'[1]Vmesna vrtilna_SKLOP1'!I3050,"")</f>
        <v/>
      </c>
      <c r="I3050" s="20" t="str">
        <f>IF(I3049="Skupaj:","DDV (22%):",IF(I3049="DDV (22%):","Skupaj z DDV:",IF(AND('[1]Vmesna vrtilna_SKLOP1'!C3050&lt;&gt;"",'[1]Vmesna vrtilna_SKLOP1'!E3050=""),"Skupaj:","")))</f>
        <v/>
      </c>
      <c r="J3050" s="21" t="str">
        <f t="shared" si="95"/>
        <v/>
      </c>
      <c r="K3050" s="21" t="str">
        <f>IF(I3050="Skupaj z DDV:",SUM(K3048,K3049),IF(I3050="DDV (22%):",K3049*0.22,IF(AND('[1]Vmesna vrtilna_SKLOP1'!C3050&lt;&gt;"",'[1]Vmesna vrtilna_SKLOP1'!D3050=""),'[1]Vmesna vrtilna_SKLOP1'!J3050,IF(F3050&lt;&gt;"",IF('[1]Vmesna vrtilna_SKLOP1'!J3050&lt;&gt;"",'[1]Vmesna vrtilna_SKLOP1'!J3050,""),""))))</f>
        <v/>
      </c>
      <c r="L3050" s="22" t="str">
        <f>IF(I3049="Skupaj:","DDV (22%):",IF(I3049="DDV (22%):","Skupaj z DDV:",IF(AND('[1]Vmesna vrtilna_SKLOP1'!C3050&lt;&gt;"",'[1]Vmesna vrtilna_SKLOP1'!E3050=""),"Skupaj:",IF(AND('[1]Vmesna vrtilna_SKLOP1'!C3050&lt;&gt;"",'[1]Vmesna vrtilna_SKLOP1'!D3050=""),'[1]Vmesna vrtilna_SKLOP1'!J3050,IF(F3050&lt;&gt;"",IF('[1]Vmesna vrtilna_SKLOP1'!J3050&lt;&gt;"",'[1]Vmesna vrtilna_SKLOP1'!J3050,""),"")))))</f>
        <v/>
      </c>
      <c r="M3050" s="22">
        <f t="shared" si="94"/>
        <v>0</v>
      </c>
      <c r="N3050" s="22" t="str">
        <f>IF(IFERROR(VLOOKUP(B3050,'[1]Vmesna vrtilna_SKLOP1'!B:J,7,0),"")=0,"",IFERROR(VLOOKUP(B3050,'[1]Vmesna vrtilna_SKLOP1'!B:J,7,0),""))</f>
        <v/>
      </c>
      <c r="O3050" s="22"/>
    </row>
    <row r="3051" spans="2:15" ht="15" customHeight="1" x14ac:dyDescent="0.3">
      <c r="B3051" s="15" t="str">
        <f>IF(AND('[1]Vmesna vrtilna_SKLOP1'!B3051&lt;&gt;"",'[1]Vmesna vrtilna_SKLOP1'!C3051&lt;&gt;""),IF('[1]Vmesna vrtilna_SKLOP1'!B3051&lt;&gt;"",'[1]Vmesna vrtilna_SKLOP1'!B3051,""),"")</f>
        <v/>
      </c>
      <c r="C3051" s="16" t="str">
        <f>IF(OR(C3050="Posebna oblika",C3050="Kulturno zaščiten objekt",C3050="Kulturno zaščiten objekt, Posebna oblika"),"Glej zavihek POSEBNI POGOJI",IF(SUM(N3050:Q3050)=1,"Posebna oblika",IF(SUM(N3050:Q3050)=10,"Kulturno zaščiten objekt",IF(SUM(N3050:Q3050)=11,"Kulturno zaščiten objekt, Posebna oblika",IF(AND('[1]Vmesna vrtilna_SKLOP1'!C3051&lt;&gt;"",'[1]Vmesna vrtilna_SKLOP1'!D3051&lt;&gt;""),IF('[1]Vmesna vrtilna_SKLOP1'!C3051&lt;&gt;"",'[1]Vmesna vrtilna_SKLOP1'!C3051,""),"")))))</f>
        <v/>
      </c>
      <c r="D3051" s="17" t="str">
        <f>IF(IFERROR(VLOOKUP(B3051,'[1]Vmesna vrtilna_SKLOP1'!B:J,6,0),"")=0,"",IFERROR(VLOOKUP(B3051,'[1]Vmesna vrtilna_SKLOP1'!B:J,6,0),""))</f>
        <v/>
      </c>
      <c r="E3051" s="16" t="str">
        <f>IF(IF('[1]Vmesna vrtilna_SKLOP1'!E3051&lt;&gt;"",'[1]Vmesna vrtilna_SKLOP1'!D3051,"")=0,"",IF('[1]Vmesna vrtilna_SKLOP1'!E3051&lt;&gt;"",'[1]Vmesna vrtilna_SKLOP1'!D3051,""))</f>
        <v>Notranje police</v>
      </c>
      <c r="F3051" s="18" t="str">
        <f>IF('[1]Vmesna vrtilna_SKLOP1'!E3051&lt;&gt;"",'[1]Vmesna vrtilna_SKLOP1'!E3051,"")</f>
        <v>Notranja polica, mat. Topalit, dim. ŠxG:1,1x0,22m</v>
      </c>
      <c r="G3051" s="15" t="str">
        <f>IF('[1]Vmesna vrtilna_SKLOP1'!E3051&lt;&gt;"",'[1]Vmesna vrtilna_SKLOP1'!F3051,"")</f>
        <v>[kos]</v>
      </c>
      <c r="H3051" s="19">
        <f>IF('[1]Vmesna vrtilna_SKLOP1'!F3051&lt;&gt;"",'[1]Vmesna vrtilna_SKLOP1'!I3051,"")</f>
        <v>5</v>
      </c>
      <c r="I3051" s="20" t="str">
        <f>IF(I3050="Skupaj:","DDV (22%):",IF(I3050="DDV (22%):","Skupaj z DDV:",IF(AND('[1]Vmesna vrtilna_SKLOP1'!C3051&lt;&gt;"",'[1]Vmesna vrtilna_SKLOP1'!E3051=""),"Skupaj:","")))</f>
        <v/>
      </c>
      <c r="J3051" s="21">
        <f t="shared" si="95"/>
        <v>0</v>
      </c>
      <c r="K3051" s="21">
        <f>IF(I3051="Skupaj z DDV:",SUM(K3049,K3050),IF(I3051="DDV (22%):",K3050*0.22,IF(AND('[1]Vmesna vrtilna_SKLOP1'!C3051&lt;&gt;"",'[1]Vmesna vrtilna_SKLOP1'!D3051=""),'[1]Vmesna vrtilna_SKLOP1'!J3051,IF(F3051&lt;&gt;"",IF('[1]Vmesna vrtilna_SKLOP1'!J3051&lt;&gt;"",'[1]Vmesna vrtilna_SKLOP1'!J3051,""),""))))</f>
        <v>170.32400000000001</v>
      </c>
      <c r="L3051" s="22">
        <f>IF(I3050="Skupaj:","DDV (22%):",IF(I3050="DDV (22%):","Skupaj z DDV:",IF(AND('[1]Vmesna vrtilna_SKLOP1'!C3051&lt;&gt;"",'[1]Vmesna vrtilna_SKLOP1'!E3051=""),"Skupaj:",IF(AND('[1]Vmesna vrtilna_SKLOP1'!C3051&lt;&gt;"",'[1]Vmesna vrtilna_SKLOP1'!D3051=""),'[1]Vmesna vrtilna_SKLOP1'!J3051,IF(F3051&lt;&gt;"",IF('[1]Vmesna vrtilna_SKLOP1'!J3051&lt;&gt;"",'[1]Vmesna vrtilna_SKLOP1'!J3051,""),"")))))</f>
        <v>170.32400000000001</v>
      </c>
      <c r="M3051" s="22">
        <f t="shared" si="94"/>
        <v>0</v>
      </c>
      <c r="N3051" s="22" t="str">
        <f>IF(IFERROR(VLOOKUP(B3051,'[1]Vmesna vrtilna_SKLOP1'!B:J,7,0),"")=0,"",IFERROR(VLOOKUP(B3051,'[1]Vmesna vrtilna_SKLOP1'!B:J,7,0),""))</f>
        <v/>
      </c>
      <c r="O3051" s="22"/>
    </row>
    <row r="3052" spans="2:15" ht="15" customHeight="1" x14ac:dyDescent="0.3">
      <c r="B3052" s="15" t="str">
        <f>IF(AND('[1]Vmesna vrtilna_SKLOP1'!B3052&lt;&gt;"",'[1]Vmesna vrtilna_SKLOP1'!C3052&lt;&gt;""),IF('[1]Vmesna vrtilna_SKLOP1'!B3052&lt;&gt;"",'[1]Vmesna vrtilna_SKLOP1'!B3052,""),"")</f>
        <v/>
      </c>
      <c r="C3052" s="16" t="str">
        <f>IF(OR(C3051="Posebna oblika",C3051="Kulturno zaščiten objekt",C3051="Kulturno zaščiten objekt, Posebna oblika"),"Glej zavihek POSEBNI POGOJI",IF(SUM(N3051:Q3051)=1,"Posebna oblika",IF(SUM(N3051:Q3051)=10,"Kulturno zaščiten objekt",IF(SUM(N3051:Q3051)=11,"Kulturno zaščiten objekt, Posebna oblika",IF(AND('[1]Vmesna vrtilna_SKLOP1'!C3052&lt;&gt;"",'[1]Vmesna vrtilna_SKLOP1'!D3052&lt;&gt;""),IF('[1]Vmesna vrtilna_SKLOP1'!C3052&lt;&gt;"",'[1]Vmesna vrtilna_SKLOP1'!C3052,""),"")))))</f>
        <v/>
      </c>
      <c r="D3052" s="17" t="str">
        <f>IF(IFERROR(VLOOKUP(B3052,'[1]Vmesna vrtilna_SKLOP1'!B:J,6,0),"")=0,"",IFERROR(VLOOKUP(B3052,'[1]Vmesna vrtilna_SKLOP1'!B:J,6,0),""))</f>
        <v/>
      </c>
      <c r="E3052" s="16" t="str">
        <f>IF(IF('[1]Vmesna vrtilna_SKLOP1'!E3052&lt;&gt;"",'[1]Vmesna vrtilna_SKLOP1'!D3052,"")=0,"",IF('[1]Vmesna vrtilna_SKLOP1'!E3052&lt;&gt;"",'[1]Vmesna vrtilna_SKLOP1'!D3052,""))</f>
        <v/>
      </c>
      <c r="F3052" s="18" t="str">
        <f>IF('[1]Vmesna vrtilna_SKLOP1'!E3052&lt;&gt;"",'[1]Vmesna vrtilna_SKLOP1'!E3052,"")</f>
        <v>Notranja polica, mat. Topalit, dim. ŠxG:0,6x0,22m</v>
      </c>
      <c r="G3052" s="15" t="str">
        <f>IF('[1]Vmesna vrtilna_SKLOP1'!E3052&lt;&gt;"",'[1]Vmesna vrtilna_SKLOP1'!F3052,"")</f>
        <v>[kos]</v>
      </c>
      <c r="H3052" s="19">
        <f>IF('[1]Vmesna vrtilna_SKLOP1'!F3052&lt;&gt;"",'[1]Vmesna vrtilna_SKLOP1'!I3052,"")</f>
        <v>1</v>
      </c>
      <c r="I3052" s="20" t="str">
        <f>IF(I3051="Skupaj:","DDV (22%):",IF(I3051="DDV (22%):","Skupaj z DDV:",IF(AND('[1]Vmesna vrtilna_SKLOP1'!C3052&lt;&gt;"",'[1]Vmesna vrtilna_SKLOP1'!E3052=""),"Skupaj:","")))</f>
        <v/>
      </c>
      <c r="J3052" s="21">
        <f t="shared" si="95"/>
        <v>0</v>
      </c>
      <c r="K3052" s="21">
        <f>IF(I3052="Skupaj z DDV:",SUM(K3050,K3051),IF(I3052="DDV (22%):",K3051*0.22,IF(AND('[1]Vmesna vrtilna_SKLOP1'!C3052&lt;&gt;"",'[1]Vmesna vrtilna_SKLOP1'!D3052=""),'[1]Vmesna vrtilna_SKLOP1'!J3052,IF(F3052&lt;&gt;"",IF('[1]Vmesna vrtilna_SKLOP1'!J3052&lt;&gt;"",'[1]Vmesna vrtilna_SKLOP1'!J3052,""),""))))</f>
        <v>25.1768</v>
      </c>
      <c r="L3052" s="22">
        <f>IF(I3051="Skupaj:","DDV (22%):",IF(I3051="DDV (22%):","Skupaj z DDV:",IF(AND('[1]Vmesna vrtilna_SKLOP1'!C3052&lt;&gt;"",'[1]Vmesna vrtilna_SKLOP1'!E3052=""),"Skupaj:",IF(AND('[1]Vmesna vrtilna_SKLOP1'!C3052&lt;&gt;"",'[1]Vmesna vrtilna_SKLOP1'!D3052=""),'[1]Vmesna vrtilna_SKLOP1'!J3052,IF(F3052&lt;&gt;"",IF('[1]Vmesna vrtilna_SKLOP1'!J3052&lt;&gt;"",'[1]Vmesna vrtilna_SKLOP1'!J3052,""),"")))))</f>
        <v>25.1768</v>
      </c>
      <c r="M3052" s="22">
        <f t="shared" si="94"/>
        <v>0</v>
      </c>
      <c r="N3052" s="22" t="str">
        <f>IF(IFERROR(VLOOKUP(B3052,'[1]Vmesna vrtilna_SKLOP1'!B:J,7,0),"")=0,"",IFERROR(VLOOKUP(B3052,'[1]Vmesna vrtilna_SKLOP1'!B:J,7,0),""))</f>
        <v/>
      </c>
      <c r="O3052" s="22"/>
    </row>
    <row r="3053" spans="2:15" ht="15" customHeight="1" x14ac:dyDescent="0.3">
      <c r="B3053" s="15" t="str">
        <f>IF(AND('[1]Vmesna vrtilna_SKLOP1'!B3053&lt;&gt;"",'[1]Vmesna vrtilna_SKLOP1'!C3053&lt;&gt;""),IF('[1]Vmesna vrtilna_SKLOP1'!B3053&lt;&gt;"",'[1]Vmesna vrtilna_SKLOP1'!B3053,""),"")</f>
        <v/>
      </c>
      <c r="C3053" s="16" t="str">
        <f>IF(OR(C3052="Posebna oblika",C3052="Kulturno zaščiten objekt",C3052="Kulturno zaščiten objekt, Posebna oblika"),"Glej zavihek POSEBNI POGOJI",IF(SUM(N3052:Q3052)=1,"Posebna oblika",IF(SUM(N3052:Q3052)=10,"Kulturno zaščiten objekt",IF(SUM(N3052:Q3052)=11,"Kulturno zaščiten objekt, Posebna oblika",IF(AND('[1]Vmesna vrtilna_SKLOP1'!C3053&lt;&gt;"",'[1]Vmesna vrtilna_SKLOP1'!D3053&lt;&gt;""),IF('[1]Vmesna vrtilna_SKLOP1'!C3053&lt;&gt;"",'[1]Vmesna vrtilna_SKLOP1'!C3053,""),"")))))</f>
        <v/>
      </c>
      <c r="D3053" s="17" t="str">
        <f>IF(IFERROR(VLOOKUP(B3053,'[1]Vmesna vrtilna_SKLOP1'!B:J,6,0),"")=0,"",IFERROR(VLOOKUP(B3053,'[1]Vmesna vrtilna_SKLOP1'!B:J,6,0),""))</f>
        <v/>
      </c>
      <c r="E3053" s="16" t="str">
        <f>IF(IF('[1]Vmesna vrtilna_SKLOP1'!E3053&lt;&gt;"",'[1]Vmesna vrtilna_SKLOP1'!D3053,"")=0,"",IF('[1]Vmesna vrtilna_SKLOP1'!E3053&lt;&gt;"",'[1]Vmesna vrtilna_SKLOP1'!D3053,""))</f>
        <v/>
      </c>
      <c r="F3053" s="18" t="str">
        <f>IF('[1]Vmesna vrtilna_SKLOP1'!E3053&lt;&gt;"",'[1]Vmesna vrtilna_SKLOP1'!E3053,"")</f>
        <v/>
      </c>
      <c r="G3053" s="15" t="str">
        <f>IF('[1]Vmesna vrtilna_SKLOP1'!E3053&lt;&gt;"",'[1]Vmesna vrtilna_SKLOP1'!F3053,"")</f>
        <v/>
      </c>
      <c r="H3053" s="19" t="str">
        <f>IF('[1]Vmesna vrtilna_SKLOP1'!F3053&lt;&gt;"",'[1]Vmesna vrtilna_SKLOP1'!I3053,"")</f>
        <v/>
      </c>
      <c r="I3053" s="20" t="str">
        <f>IF(I3052="Skupaj:","DDV (22%):",IF(I3052="DDV (22%):","Skupaj z DDV:",IF(AND('[1]Vmesna vrtilna_SKLOP1'!C3053&lt;&gt;"",'[1]Vmesna vrtilna_SKLOP1'!E3053=""),"Skupaj:","")))</f>
        <v/>
      </c>
      <c r="J3053" s="21" t="str">
        <f t="shared" si="95"/>
        <v/>
      </c>
      <c r="K3053" s="21" t="str">
        <f>IF(I3053="Skupaj z DDV:",SUM(K3051,K3052),IF(I3053="DDV (22%):",K3052*0.22,IF(AND('[1]Vmesna vrtilna_SKLOP1'!C3053&lt;&gt;"",'[1]Vmesna vrtilna_SKLOP1'!D3053=""),'[1]Vmesna vrtilna_SKLOP1'!J3053,IF(F3053&lt;&gt;"",IF('[1]Vmesna vrtilna_SKLOP1'!J3053&lt;&gt;"",'[1]Vmesna vrtilna_SKLOP1'!J3053,""),""))))</f>
        <v/>
      </c>
      <c r="L3053" s="22" t="str">
        <f>IF(I3052="Skupaj:","DDV (22%):",IF(I3052="DDV (22%):","Skupaj z DDV:",IF(AND('[1]Vmesna vrtilna_SKLOP1'!C3053&lt;&gt;"",'[1]Vmesna vrtilna_SKLOP1'!E3053=""),"Skupaj:",IF(AND('[1]Vmesna vrtilna_SKLOP1'!C3053&lt;&gt;"",'[1]Vmesna vrtilna_SKLOP1'!D3053=""),'[1]Vmesna vrtilna_SKLOP1'!J3053,IF(F3053&lt;&gt;"",IF('[1]Vmesna vrtilna_SKLOP1'!J3053&lt;&gt;"",'[1]Vmesna vrtilna_SKLOP1'!J3053,""),"")))))</f>
        <v/>
      </c>
      <c r="M3053" s="22">
        <f t="shared" si="94"/>
        <v>0</v>
      </c>
      <c r="N3053" s="22" t="str">
        <f>IF(IFERROR(VLOOKUP(B3053,'[1]Vmesna vrtilna_SKLOP1'!B:J,7,0),"")=0,"",IFERROR(VLOOKUP(B3053,'[1]Vmesna vrtilna_SKLOP1'!B:J,7,0),""))</f>
        <v/>
      </c>
      <c r="O3053" s="22"/>
    </row>
    <row r="3054" spans="2:15" ht="15" customHeight="1" x14ac:dyDescent="0.3">
      <c r="B3054" s="15" t="str">
        <f>IF(AND('[1]Vmesna vrtilna_SKLOP1'!B3054&lt;&gt;"",'[1]Vmesna vrtilna_SKLOP1'!C3054&lt;&gt;""),IF('[1]Vmesna vrtilna_SKLOP1'!B3054&lt;&gt;"",'[1]Vmesna vrtilna_SKLOP1'!B3054,""),"")</f>
        <v/>
      </c>
      <c r="C3054" s="16" t="str">
        <f>IF(OR(C3053="Posebna oblika",C3053="Kulturno zaščiten objekt",C3053="Kulturno zaščiten objekt, Posebna oblika"),"Glej zavihek POSEBNI POGOJI",IF(SUM(N3053:Q3053)=1,"Posebna oblika",IF(SUM(N3053:Q3053)=10,"Kulturno zaščiten objekt",IF(SUM(N3053:Q3053)=11,"Kulturno zaščiten objekt, Posebna oblika",IF(AND('[1]Vmesna vrtilna_SKLOP1'!C3054&lt;&gt;"",'[1]Vmesna vrtilna_SKLOP1'!D3054&lt;&gt;""),IF('[1]Vmesna vrtilna_SKLOP1'!C3054&lt;&gt;"",'[1]Vmesna vrtilna_SKLOP1'!C3054,""),"")))))</f>
        <v/>
      </c>
      <c r="D3054" s="17" t="str">
        <f>IF(IFERROR(VLOOKUP(B3054,'[1]Vmesna vrtilna_SKLOP1'!B:J,6,0),"")=0,"",IFERROR(VLOOKUP(B3054,'[1]Vmesna vrtilna_SKLOP1'!B:J,6,0),""))</f>
        <v/>
      </c>
      <c r="E3054" s="16" t="str">
        <f>IF(IF('[1]Vmesna vrtilna_SKLOP1'!E3054&lt;&gt;"",'[1]Vmesna vrtilna_SKLOP1'!D3054,"")=0,"",IF('[1]Vmesna vrtilna_SKLOP1'!E3054&lt;&gt;"",'[1]Vmesna vrtilna_SKLOP1'!D3054,""))</f>
        <v>Demontaža</v>
      </c>
      <c r="F3054" s="18" t="str">
        <f>IF('[1]Vmesna vrtilna_SKLOP1'!E3054&lt;&gt;"",'[1]Vmesna vrtilna_SKLOP1'!E3054,"")</f>
        <v>Demontaža oken</v>
      </c>
      <c r="G3054" s="15" t="str">
        <f>IF('[1]Vmesna vrtilna_SKLOP1'!E3054&lt;&gt;"",'[1]Vmesna vrtilna_SKLOP1'!F3054,"")</f>
        <v>[m1]</v>
      </c>
      <c r="H3054" s="19">
        <f>IF('[1]Vmesna vrtilna_SKLOP1'!F3054&lt;&gt;"",'[1]Vmesna vrtilna_SKLOP1'!I3054,"")</f>
        <v>27.800000000000004</v>
      </c>
      <c r="I3054" s="20" t="str">
        <f>IF(I3053="Skupaj:","DDV (22%):",IF(I3053="DDV (22%):","Skupaj z DDV:",IF(AND('[1]Vmesna vrtilna_SKLOP1'!C3054&lt;&gt;"",'[1]Vmesna vrtilna_SKLOP1'!E3054=""),"Skupaj:","")))</f>
        <v/>
      </c>
      <c r="J3054" s="21">
        <f t="shared" si="95"/>
        <v>0</v>
      </c>
      <c r="K3054" s="21">
        <f>IF(I3054="Skupaj z DDV:",SUM(K3052,K3053),IF(I3054="DDV (22%):",K3053*0.22,IF(AND('[1]Vmesna vrtilna_SKLOP1'!C3054&lt;&gt;"",'[1]Vmesna vrtilna_SKLOP1'!D3054=""),'[1]Vmesna vrtilna_SKLOP1'!J3054,IF(F3054&lt;&gt;"",IF('[1]Vmesna vrtilna_SKLOP1'!J3054&lt;&gt;"",'[1]Vmesna vrtilna_SKLOP1'!J3054,""),""))))</f>
        <v>194.60000000000002</v>
      </c>
      <c r="L3054" s="22">
        <f>IF(I3053="Skupaj:","DDV (22%):",IF(I3053="DDV (22%):","Skupaj z DDV:",IF(AND('[1]Vmesna vrtilna_SKLOP1'!C3054&lt;&gt;"",'[1]Vmesna vrtilna_SKLOP1'!E3054=""),"Skupaj:",IF(AND('[1]Vmesna vrtilna_SKLOP1'!C3054&lt;&gt;"",'[1]Vmesna vrtilna_SKLOP1'!D3054=""),'[1]Vmesna vrtilna_SKLOP1'!J3054,IF(F3054&lt;&gt;"",IF('[1]Vmesna vrtilna_SKLOP1'!J3054&lt;&gt;"",'[1]Vmesna vrtilna_SKLOP1'!J3054,""),"")))))</f>
        <v>194.60000000000002</v>
      </c>
      <c r="M3054" s="22">
        <f t="shared" si="94"/>
        <v>0</v>
      </c>
      <c r="N3054" s="22" t="str">
        <f>IF(IFERROR(VLOOKUP(B3054,'[1]Vmesna vrtilna_SKLOP1'!B:J,7,0),"")=0,"",IFERROR(VLOOKUP(B3054,'[1]Vmesna vrtilna_SKLOP1'!B:J,7,0),""))</f>
        <v/>
      </c>
      <c r="O3054" s="22"/>
    </row>
    <row r="3055" spans="2:15" ht="15" customHeight="1" x14ac:dyDescent="0.3">
      <c r="B3055" s="15" t="str">
        <f>IF(AND('[1]Vmesna vrtilna_SKLOP1'!B3055&lt;&gt;"",'[1]Vmesna vrtilna_SKLOP1'!C3055&lt;&gt;""),IF('[1]Vmesna vrtilna_SKLOP1'!B3055&lt;&gt;"",'[1]Vmesna vrtilna_SKLOP1'!B3055,""),"")</f>
        <v/>
      </c>
      <c r="C3055" s="16" t="str">
        <f>IF(OR(C3054="Posebna oblika",C3054="Kulturno zaščiten objekt",C3054="Kulturno zaščiten objekt, Posebna oblika"),"Glej zavihek POSEBNI POGOJI",IF(SUM(N3054:Q3054)=1,"Posebna oblika",IF(SUM(N3054:Q3054)=10,"Kulturno zaščiten objekt",IF(SUM(N3054:Q3054)=11,"Kulturno zaščiten objekt, Posebna oblika",IF(AND('[1]Vmesna vrtilna_SKLOP1'!C3055&lt;&gt;"",'[1]Vmesna vrtilna_SKLOP1'!D3055&lt;&gt;""),IF('[1]Vmesna vrtilna_SKLOP1'!C3055&lt;&gt;"",'[1]Vmesna vrtilna_SKLOP1'!C3055,""),"")))))</f>
        <v/>
      </c>
      <c r="D3055" s="17" t="str">
        <f>IF(IFERROR(VLOOKUP(B3055,'[1]Vmesna vrtilna_SKLOP1'!B:J,6,0),"")=0,"",IFERROR(VLOOKUP(B3055,'[1]Vmesna vrtilna_SKLOP1'!B:J,6,0),""))</f>
        <v/>
      </c>
      <c r="E3055" s="16" t="str">
        <f>IF(IF('[1]Vmesna vrtilna_SKLOP1'!E3055&lt;&gt;"",'[1]Vmesna vrtilna_SKLOP1'!D3055,"")=0,"",IF('[1]Vmesna vrtilna_SKLOP1'!E3055&lt;&gt;"",'[1]Vmesna vrtilna_SKLOP1'!D3055,""))</f>
        <v/>
      </c>
      <c r="F3055" s="18" t="str">
        <f>IF('[1]Vmesna vrtilna_SKLOP1'!E3055&lt;&gt;"",'[1]Vmesna vrtilna_SKLOP1'!E3055,"")</f>
        <v>Demontaža vrat</v>
      </c>
      <c r="G3055" s="15" t="str">
        <f>IF('[1]Vmesna vrtilna_SKLOP1'!E3055&lt;&gt;"",'[1]Vmesna vrtilna_SKLOP1'!F3055,"")</f>
        <v>[m1]</v>
      </c>
      <c r="H3055" s="19">
        <f>IF('[1]Vmesna vrtilna_SKLOP1'!F3055&lt;&gt;"",'[1]Vmesna vrtilna_SKLOP1'!I3055,"")</f>
        <v>5.6999999999999993</v>
      </c>
      <c r="I3055" s="20" t="str">
        <f>IF(I3054="Skupaj:","DDV (22%):",IF(I3054="DDV (22%):","Skupaj z DDV:",IF(AND('[1]Vmesna vrtilna_SKLOP1'!C3055&lt;&gt;"",'[1]Vmesna vrtilna_SKLOP1'!E3055=""),"Skupaj:","")))</f>
        <v/>
      </c>
      <c r="J3055" s="21">
        <f t="shared" si="95"/>
        <v>0</v>
      </c>
      <c r="K3055" s="21">
        <f>IF(I3055="Skupaj z DDV:",SUM(K3053,K3054),IF(I3055="DDV (22%):",K3054*0.22,IF(AND('[1]Vmesna vrtilna_SKLOP1'!C3055&lt;&gt;"",'[1]Vmesna vrtilna_SKLOP1'!D3055=""),'[1]Vmesna vrtilna_SKLOP1'!J3055,IF(F3055&lt;&gt;"",IF('[1]Vmesna vrtilna_SKLOP1'!J3055&lt;&gt;"",'[1]Vmesna vrtilna_SKLOP1'!J3055,""),""))))</f>
        <v>39.899999999999991</v>
      </c>
      <c r="L3055" s="22">
        <f>IF(I3054="Skupaj:","DDV (22%):",IF(I3054="DDV (22%):","Skupaj z DDV:",IF(AND('[1]Vmesna vrtilna_SKLOP1'!C3055&lt;&gt;"",'[1]Vmesna vrtilna_SKLOP1'!E3055=""),"Skupaj:",IF(AND('[1]Vmesna vrtilna_SKLOP1'!C3055&lt;&gt;"",'[1]Vmesna vrtilna_SKLOP1'!D3055=""),'[1]Vmesna vrtilna_SKLOP1'!J3055,IF(F3055&lt;&gt;"",IF('[1]Vmesna vrtilna_SKLOP1'!J3055&lt;&gt;"",'[1]Vmesna vrtilna_SKLOP1'!J3055,""),"")))))</f>
        <v>39.899999999999991</v>
      </c>
      <c r="M3055" s="22">
        <f t="shared" si="94"/>
        <v>0</v>
      </c>
      <c r="N3055" s="22" t="str">
        <f>IF(IFERROR(VLOOKUP(B3055,'[1]Vmesna vrtilna_SKLOP1'!B:J,7,0),"")=0,"",IFERROR(VLOOKUP(B3055,'[1]Vmesna vrtilna_SKLOP1'!B:J,7,0),""))</f>
        <v/>
      </c>
      <c r="O3055" s="22"/>
    </row>
    <row r="3056" spans="2:15" ht="15" customHeight="1" x14ac:dyDescent="0.3">
      <c r="B3056" s="15" t="str">
        <f>IF(AND('[1]Vmesna vrtilna_SKLOP1'!B3056&lt;&gt;"",'[1]Vmesna vrtilna_SKLOP1'!C3056&lt;&gt;""),IF('[1]Vmesna vrtilna_SKLOP1'!B3056&lt;&gt;"",'[1]Vmesna vrtilna_SKLOP1'!B3056,""),"")</f>
        <v/>
      </c>
      <c r="C3056" s="16" t="str">
        <f>IF(OR(C3055="Posebna oblika",C3055="Kulturno zaščiten objekt",C3055="Kulturno zaščiten objekt, Posebna oblika"),"Glej zavihek POSEBNI POGOJI",IF(SUM(N3055:Q3055)=1,"Posebna oblika",IF(SUM(N3055:Q3055)=10,"Kulturno zaščiten objekt",IF(SUM(N3055:Q3055)=11,"Kulturno zaščiten objekt, Posebna oblika",IF(AND('[1]Vmesna vrtilna_SKLOP1'!C3056&lt;&gt;"",'[1]Vmesna vrtilna_SKLOP1'!D3056&lt;&gt;""),IF('[1]Vmesna vrtilna_SKLOP1'!C3056&lt;&gt;"",'[1]Vmesna vrtilna_SKLOP1'!C3056,""),"")))))</f>
        <v/>
      </c>
      <c r="D3056" s="17" t="str">
        <f>IF(IFERROR(VLOOKUP(B3056,'[1]Vmesna vrtilna_SKLOP1'!B:J,6,0),"")=0,"",IFERROR(VLOOKUP(B3056,'[1]Vmesna vrtilna_SKLOP1'!B:J,6,0),""))</f>
        <v/>
      </c>
      <c r="E3056" s="16" t="str">
        <f>IF(IF('[1]Vmesna vrtilna_SKLOP1'!E3056&lt;&gt;"",'[1]Vmesna vrtilna_SKLOP1'!D3056,"")=0,"",IF('[1]Vmesna vrtilna_SKLOP1'!E3056&lt;&gt;"",'[1]Vmesna vrtilna_SKLOP1'!D3056,""))</f>
        <v/>
      </c>
      <c r="F3056" s="18" t="str">
        <f>IF('[1]Vmesna vrtilna_SKLOP1'!E3056&lt;&gt;"",'[1]Vmesna vrtilna_SKLOP1'!E3056,"")</f>
        <v>Demontaža police</v>
      </c>
      <c r="G3056" s="15" t="str">
        <f>IF('[1]Vmesna vrtilna_SKLOP1'!E3056&lt;&gt;"",'[1]Vmesna vrtilna_SKLOP1'!F3056,"")</f>
        <v>[kos]</v>
      </c>
      <c r="H3056" s="19">
        <f>IF('[1]Vmesna vrtilna_SKLOP1'!F3056&lt;&gt;"",'[1]Vmesna vrtilna_SKLOP1'!I3056,"")</f>
        <v>6</v>
      </c>
      <c r="I3056" s="20" t="str">
        <f>IF(I3055="Skupaj:","DDV (22%):",IF(I3055="DDV (22%):","Skupaj z DDV:",IF(AND('[1]Vmesna vrtilna_SKLOP1'!C3056&lt;&gt;"",'[1]Vmesna vrtilna_SKLOP1'!E3056=""),"Skupaj:","")))</f>
        <v/>
      </c>
      <c r="J3056" s="21">
        <f t="shared" si="95"/>
        <v>0</v>
      </c>
      <c r="K3056" s="21">
        <f>IF(I3056="Skupaj z DDV:",SUM(K3054,K3055),IF(I3056="DDV (22%):",K3055*0.22,IF(AND('[1]Vmesna vrtilna_SKLOP1'!C3056&lt;&gt;"",'[1]Vmesna vrtilna_SKLOP1'!D3056=""),'[1]Vmesna vrtilna_SKLOP1'!J3056,IF(F3056&lt;&gt;"",IF('[1]Vmesna vrtilna_SKLOP1'!J3056&lt;&gt;"",'[1]Vmesna vrtilna_SKLOP1'!J3056,""),""))))</f>
        <v>30.5</v>
      </c>
      <c r="L3056" s="22">
        <f>IF(I3055="Skupaj:","DDV (22%):",IF(I3055="DDV (22%):","Skupaj z DDV:",IF(AND('[1]Vmesna vrtilna_SKLOP1'!C3056&lt;&gt;"",'[1]Vmesna vrtilna_SKLOP1'!E3056=""),"Skupaj:",IF(AND('[1]Vmesna vrtilna_SKLOP1'!C3056&lt;&gt;"",'[1]Vmesna vrtilna_SKLOP1'!D3056=""),'[1]Vmesna vrtilna_SKLOP1'!J3056,IF(F3056&lt;&gt;"",IF('[1]Vmesna vrtilna_SKLOP1'!J3056&lt;&gt;"",'[1]Vmesna vrtilna_SKLOP1'!J3056,""),"")))))</f>
        <v>30.5</v>
      </c>
      <c r="M3056" s="22">
        <f t="shared" si="94"/>
        <v>0</v>
      </c>
      <c r="N3056" s="22" t="str">
        <f>IF(IFERROR(VLOOKUP(B3056,'[1]Vmesna vrtilna_SKLOP1'!B:J,7,0),"")=0,"",IFERROR(VLOOKUP(B3056,'[1]Vmesna vrtilna_SKLOP1'!B:J,7,0),""))</f>
        <v/>
      </c>
      <c r="O3056" s="22"/>
    </row>
    <row r="3057" spans="2:15" ht="15" customHeight="1" x14ac:dyDescent="0.3">
      <c r="B3057" s="15" t="str">
        <f>IF(AND('[1]Vmesna vrtilna_SKLOP1'!B3057&lt;&gt;"",'[1]Vmesna vrtilna_SKLOP1'!C3057&lt;&gt;""),IF('[1]Vmesna vrtilna_SKLOP1'!B3057&lt;&gt;"",'[1]Vmesna vrtilna_SKLOP1'!B3057,""),"")</f>
        <v/>
      </c>
      <c r="C3057" s="16" t="str">
        <f>IF(OR(C3056="Posebna oblika",C3056="Kulturno zaščiten objekt",C3056="Kulturno zaščiten objekt, Posebna oblika"),"Glej zavihek POSEBNI POGOJI",IF(SUM(N3056:Q3056)=1,"Posebna oblika",IF(SUM(N3056:Q3056)=10,"Kulturno zaščiten objekt",IF(SUM(N3056:Q3056)=11,"Kulturno zaščiten objekt, Posebna oblika",IF(AND('[1]Vmesna vrtilna_SKLOP1'!C3057&lt;&gt;"",'[1]Vmesna vrtilna_SKLOP1'!D3057&lt;&gt;""),IF('[1]Vmesna vrtilna_SKLOP1'!C3057&lt;&gt;"",'[1]Vmesna vrtilna_SKLOP1'!C3057,""),"")))))</f>
        <v/>
      </c>
      <c r="D3057" s="17" t="str">
        <f>IF(IFERROR(VLOOKUP(B3057,'[1]Vmesna vrtilna_SKLOP1'!B:J,6,0),"")=0,"",IFERROR(VLOOKUP(B3057,'[1]Vmesna vrtilna_SKLOP1'!B:J,6,0),""))</f>
        <v/>
      </c>
      <c r="E3057" s="16" t="str">
        <f>IF(IF('[1]Vmesna vrtilna_SKLOP1'!E3057&lt;&gt;"",'[1]Vmesna vrtilna_SKLOP1'!D3057,"")=0,"",IF('[1]Vmesna vrtilna_SKLOP1'!E3057&lt;&gt;"",'[1]Vmesna vrtilna_SKLOP1'!D3057,""))</f>
        <v/>
      </c>
      <c r="F3057" s="18" t="str">
        <f>IF('[1]Vmesna vrtilna_SKLOP1'!E3057&lt;&gt;"",'[1]Vmesna vrtilna_SKLOP1'!E3057,"")</f>
        <v/>
      </c>
      <c r="G3057" s="15" t="str">
        <f>IF('[1]Vmesna vrtilna_SKLOP1'!E3057&lt;&gt;"",'[1]Vmesna vrtilna_SKLOP1'!F3057,"")</f>
        <v/>
      </c>
      <c r="H3057" s="19" t="str">
        <f>IF('[1]Vmesna vrtilna_SKLOP1'!F3057&lt;&gt;"",'[1]Vmesna vrtilna_SKLOP1'!I3057,"")</f>
        <v/>
      </c>
      <c r="I3057" s="20" t="str">
        <f>IF(I3056="Skupaj:","DDV (22%):",IF(I3056="DDV (22%):","Skupaj z DDV:",IF(AND('[1]Vmesna vrtilna_SKLOP1'!C3057&lt;&gt;"",'[1]Vmesna vrtilna_SKLOP1'!E3057=""),"Skupaj:","")))</f>
        <v/>
      </c>
      <c r="J3057" s="21" t="str">
        <f t="shared" si="95"/>
        <v/>
      </c>
      <c r="K3057" s="21" t="str">
        <f>IF(I3057="Skupaj z DDV:",SUM(K3055,K3056),IF(I3057="DDV (22%):",K3056*0.22,IF(AND('[1]Vmesna vrtilna_SKLOP1'!C3057&lt;&gt;"",'[1]Vmesna vrtilna_SKLOP1'!D3057=""),'[1]Vmesna vrtilna_SKLOP1'!J3057,IF(F3057&lt;&gt;"",IF('[1]Vmesna vrtilna_SKLOP1'!J3057&lt;&gt;"",'[1]Vmesna vrtilna_SKLOP1'!J3057,""),""))))</f>
        <v/>
      </c>
      <c r="L3057" s="22" t="str">
        <f>IF(I3056="Skupaj:","DDV (22%):",IF(I3056="DDV (22%):","Skupaj z DDV:",IF(AND('[1]Vmesna vrtilna_SKLOP1'!C3057&lt;&gt;"",'[1]Vmesna vrtilna_SKLOP1'!E3057=""),"Skupaj:",IF(AND('[1]Vmesna vrtilna_SKLOP1'!C3057&lt;&gt;"",'[1]Vmesna vrtilna_SKLOP1'!D3057=""),'[1]Vmesna vrtilna_SKLOP1'!J3057,IF(F3057&lt;&gt;"",IF('[1]Vmesna vrtilna_SKLOP1'!J3057&lt;&gt;"",'[1]Vmesna vrtilna_SKLOP1'!J3057,""),"")))))</f>
        <v/>
      </c>
      <c r="M3057" s="22">
        <f t="shared" si="94"/>
        <v>0</v>
      </c>
      <c r="N3057" s="22" t="str">
        <f>IF(IFERROR(VLOOKUP(B3057,'[1]Vmesna vrtilna_SKLOP1'!B:J,7,0),"")=0,"",IFERROR(VLOOKUP(B3057,'[1]Vmesna vrtilna_SKLOP1'!B:J,7,0),""))</f>
        <v/>
      </c>
      <c r="O3057" s="22"/>
    </row>
    <row r="3058" spans="2:15" ht="15" customHeight="1" x14ac:dyDescent="0.3">
      <c r="B3058" s="15" t="str">
        <f>IF(AND('[1]Vmesna vrtilna_SKLOP1'!B3058&lt;&gt;"",'[1]Vmesna vrtilna_SKLOP1'!C3058&lt;&gt;""),IF('[1]Vmesna vrtilna_SKLOP1'!B3058&lt;&gt;"",'[1]Vmesna vrtilna_SKLOP1'!B3058,""),"")</f>
        <v/>
      </c>
      <c r="C3058" s="16" t="str">
        <f>IF(OR(C3057="Posebna oblika",C3057="Kulturno zaščiten objekt",C3057="Kulturno zaščiten objekt, Posebna oblika"),"Glej zavihek POSEBNI POGOJI",IF(SUM(N3057:Q3057)=1,"Posebna oblika",IF(SUM(N3057:Q3057)=10,"Kulturno zaščiten objekt",IF(SUM(N3057:Q3057)=11,"Kulturno zaščiten objekt, Posebna oblika",IF(AND('[1]Vmesna vrtilna_SKLOP1'!C3058&lt;&gt;"",'[1]Vmesna vrtilna_SKLOP1'!D3058&lt;&gt;""),IF('[1]Vmesna vrtilna_SKLOP1'!C3058&lt;&gt;"",'[1]Vmesna vrtilna_SKLOP1'!C3058,""),"")))))</f>
        <v/>
      </c>
      <c r="D3058" s="17" t="str">
        <f>IF(IFERROR(VLOOKUP(B3058,'[1]Vmesna vrtilna_SKLOP1'!B:J,6,0),"")=0,"",IFERROR(VLOOKUP(B3058,'[1]Vmesna vrtilna_SKLOP1'!B:J,6,0),""))</f>
        <v/>
      </c>
      <c r="E3058" s="16" t="str">
        <f>IF(IF('[1]Vmesna vrtilna_SKLOP1'!E3058&lt;&gt;"",'[1]Vmesna vrtilna_SKLOP1'!D3058,"")=0,"",IF('[1]Vmesna vrtilna_SKLOP1'!E3058&lt;&gt;"",'[1]Vmesna vrtilna_SKLOP1'!D3058,""))</f>
        <v>Montaža</v>
      </c>
      <c r="F3058" s="18" t="str">
        <f>IF('[1]Vmesna vrtilna_SKLOP1'!E3058&lt;&gt;"",'[1]Vmesna vrtilna_SKLOP1'!E3058,"")</f>
        <v>RAL montaža oken z zidarskimi deli</v>
      </c>
      <c r="G3058" s="15" t="str">
        <f>IF('[1]Vmesna vrtilna_SKLOP1'!E3058&lt;&gt;"",'[1]Vmesna vrtilna_SKLOP1'!F3058,"")</f>
        <v>[m1]</v>
      </c>
      <c r="H3058" s="19">
        <f>IF('[1]Vmesna vrtilna_SKLOP1'!F3058&lt;&gt;"",'[1]Vmesna vrtilna_SKLOP1'!I3058,"")</f>
        <v>9.6000000000000014</v>
      </c>
      <c r="I3058" s="20" t="str">
        <f>IF(I3057="Skupaj:","DDV (22%):",IF(I3057="DDV (22%):","Skupaj z DDV:",IF(AND('[1]Vmesna vrtilna_SKLOP1'!C3058&lt;&gt;"",'[1]Vmesna vrtilna_SKLOP1'!E3058=""),"Skupaj:","")))</f>
        <v/>
      </c>
      <c r="J3058" s="21">
        <f t="shared" si="95"/>
        <v>0</v>
      </c>
      <c r="K3058" s="21">
        <f>IF(I3058="Skupaj z DDV:",SUM(K3056,K3057),IF(I3058="DDV (22%):",K3057*0.22,IF(AND('[1]Vmesna vrtilna_SKLOP1'!C3058&lt;&gt;"",'[1]Vmesna vrtilna_SKLOP1'!D3058=""),'[1]Vmesna vrtilna_SKLOP1'!J3058,IF(F3058&lt;&gt;"",IF('[1]Vmesna vrtilna_SKLOP1'!J3058&lt;&gt;"",'[1]Vmesna vrtilna_SKLOP1'!J3058,""),""))))</f>
        <v>326.40000000000003</v>
      </c>
      <c r="L3058" s="22">
        <f>IF(I3057="Skupaj:","DDV (22%):",IF(I3057="DDV (22%):","Skupaj z DDV:",IF(AND('[1]Vmesna vrtilna_SKLOP1'!C3058&lt;&gt;"",'[1]Vmesna vrtilna_SKLOP1'!E3058=""),"Skupaj:",IF(AND('[1]Vmesna vrtilna_SKLOP1'!C3058&lt;&gt;"",'[1]Vmesna vrtilna_SKLOP1'!D3058=""),'[1]Vmesna vrtilna_SKLOP1'!J3058,IF(F3058&lt;&gt;"",IF('[1]Vmesna vrtilna_SKLOP1'!J3058&lt;&gt;"",'[1]Vmesna vrtilna_SKLOP1'!J3058,""),"")))))</f>
        <v>326.40000000000003</v>
      </c>
      <c r="M3058" s="22">
        <f t="shared" si="94"/>
        <v>0</v>
      </c>
      <c r="N3058" s="22" t="str">
        <f>IF(IFERROR(VLOOKUP(B3058,'[1]Vmesna vrtilna_SKLOP1'!B:J,7,0),"")=0,"",IFERROR(VLOOKUP(B3058,'[1]Vmesna vrtilna_SKLOP1'!B:J,7,0),""))</f>
        <v/>
      </c>
      <c r="O3058" s="22"/>
    </row>
    <row r="3059" spans="2:15" ht="15" customHeight="1" x14ac:dyDescent="0.3">
      <c r="B3059" s="15" t="str">
        <f>IF(AND('[1]Vmesna vrtilna_SKLOP1'!B3059&lt;&gt;"",'[1]Vmesna vrtilna_SKLOP1'!C3059&lt;&gt;""),IF('[1]Vmesna vrtilna_SKLOP1'!B3059&lt;&gt;"",'[1]Vmesna vrtilna_SKLOP1'!B3059,""),"")</f>
        <v/>
      </c>
      <c r="C3059" s="16" t="str">
        <f>IF(OR(C3058="Posebna oblika",C3058="Kulturno zaščiten objekt",C3058="Kulturno zaščiten objekt, Posebna oblika"),"Glej zavihek POSEBNI POGOJI",IF(SUM(N3058:Q3058)=1,"Posebna oblika",IF(SUM(N3058:Q3058)=10,"Kulturno zaščiten objekt",IF(SUM(N3058:Q3058)=11,"Kulturno zaščiten objekt, Posebna oblika",IF(AND('[1]Vmesna vrtilna_SKLOP1'!C3059&lt;&gt;"",'[1]Vmesna vrtilna_SKLOP1'!D3059&lt;&gt;""),IF('[1]Vmesna vrtilna_SKLOP1'!C3059&lt;&gt;"",'[1]Vmesna vrtilna_SKLOP1'!C3059,""),"")))))</f>
        <v/>
      </c>
      <c r="D3059" s="17" t="str">
        <f>IF(IFERROR(VLOOKUP(B3059,'[1]Vmesna vrtilna_SKLOP1'!B:J,6,0),"")=0,"",IFERROR(VLOOKUP(B3059,'[1]Vmesna vrtilna_SKLOP1'!B:J,6,0),""))</f>
        <v/>
      </c>
      <c r="E3059" s="16" t="str">
        <f>IF(IF('[1]Vmesna vrtilna_SKLOP1'!E3059&lt;&gt;"",'[1]Vmesna vrtilna_SKLOP1'!D3059,"")=0,"",IF('[1]Vmesna vrtilna_SKLOP1'!E3059&lt;&gt;"",'[1]Vmesna vrtilna_SKLOP1'!D3059,""))</f>
        <v/>
      </c>
      <c r="F3059" s="18" t="str">
        <f>IF('[1]Vmesna vrtilna_SKLOP1'!E3059&lt;&gt;"",'[1]Vmesna vrtilna_SKLOP1'!E3059,"")</f>
        <v>RAL montaža oken z zidarskimi deli ter dodatno zapiranje odprtine nad notr. rolo omarico</v>
      </c>
      <c r="G3059" s="15" t="str">
        <f>IF('[1]Vmesna vrtilna_SKLOP1'!E3059&lt;&gt;"",'[1]Vmesna vrtilna_SKLOP1'!F3059,"")</f>
        <v>[m1]</v>
      </c>
      <c r="H3059" s="19">
        <f>IF('[1]Vmesna vrtilna_SKLOP1'!F3059&lt;&gt;"",'[1]Vmesna vrtilna_SKLOP1'!I3059,"")</f>
        <v>18.200000000000003</v>
      </c>
      <c r="I3059" s="20" t="str">
        <f>IF(I3058="Skupaj:","DDV (22%):",IF(I3058="DDV (22%):","Skupaj z DDV:",IF(AND('[1]Vmesna vrtilna_SKLOP1'!C3059&lt;&gt;"",'[1]Vmesna vrtilna_SKLOP1'!E3059=""),"Skupaj:","")))</f>
        <v/>
      </c>
      <c r="J3059" s="21">
        <f t="shared" si="95"/>
        <v>0</v>
      </c>
      <c r="K3059" s="21">
        <f>IF(I3059="Skupaj z DDV:",SUM(K3057,K3058),IF(I3059="DDV (22%):",K3058*0.22,IF(AND('[1]Vmesna vrtilna_SKLOP1'!C3059&lt;&gt;"",'[1]Vmesna vrtilna_SKLOP1'!D3059=""),'[1]Vmesna vrtilna_SKLOP1'!J3059,IF(F3059&lt;&gt;"",IF('[1]Vmesna vrtilna_SKLOP1'!J3059&lt;&gt;"",'[1]Vmesna vrtilna_SKLOP1'!J3059,""),""))))</f>
        <v>665.04000000000008</v>
      </c>
      <c r="L3059" s="22">
        <f>IF(I3058="Skupaj:","DDV (22%):",IF(I3058="DDV (22%):","Skupaj z DDV:",IF(AND('[1]Vmesna vrtilna_SKLOP1'!C3059&lt;&gt;"",'[1]Vmesna vrtilna_SKLOP1'!E3059=""),"Skupaj:",IF(AND('[1]Vmesna vrtilna_SKLOP1'!C3059&lt;&gt;"",'[1]Vmesna vrtilna_SKLOP1'!D3059=""),'[1]Vmesna vrtilna_SKLOP1'!J3059,IF(F3059&lt;&gt;"",IF('[1]Vmesna vrtilna_SKLOP1'!J3059&lt;&gt;"",'[1]Vmesna vrtilna_SKLOP1'!J3059,""),"")))))</f>
        <v>665.04000000000008</v>
      </c>
      <c r="M3059" s="22">
        <f t="shared" si="94"/>
        <v>0</v>
      </c>
      <c r="N3059" s="22" t="str">
        <f>IF(IFERROR(VLOOKUP(B3059,'[1]Vmesna vrtilna_SKLOP1'!B:J,7,0),"")=0,"",IFERROR(VLOOKUP(B3059,'[1]Vmesna vrtilna_SKLOP1'!B:J,7,0),""))</f>
        <v/>
      </c>
      <c r="O3059" s="22"/>
    </row>
    <row r="3060" spans="2:15" ht="15" customHeight="1" x14ac:dyDescent="0.3">
      <c r="B3060" s="15" t="str">
        <f>IF(AND('[1]Vmesna vrtilna_SKLOP1'!B3060&lt;&gt;"",'[1]Vmesna vrtilna_SKLOP1'!C3060&lt;&gt;""),IF('[1]Vmesna vrtilna_SKLOP1'!B3060&lt;&gt;"",'[1]Vmesna vrtilna_SKLOP1'!B3060,""),"")</f>
        <v/>
      </c>
      <c r="C3060" s="16" t="str">
        <f>IF(OR(C3059="Posebna oblika",C3059="Kulturno zaščiten objekt",C3059="Kulturno zaščiten objekt, Posebna oblika"),"Glej zavihek POSEBNI POGOJI",IF(SUM(N3059:Q3059)=1,"Posebna oblika",IF(SUM(N3059:Q3059)=10,"Kulturno zaščiten objekt",IF(SUM(N3059:Q3059)=11,"Kulturno zaščiten objekt, Posebna oblika",IF(AND('[1]Vmesna vrtilna_SKLOP1'!C3060&lt;&gt;"",'[1]Vmesna vrtilna_SKLOP1'!D3060&lt;&gt;""),IF('[1]Vmesna vrtilna_SKLOP1'!C3060&lt;&gt;"",'[1]Vmesna vrtilna_SKLOP1'!C3060,""),"")))))</f>
        <v/>
      </c>
      <c r="D3060" s="17" t="str">
        <f>IF(IFERROR(VLOOKUP(B3060,'[1]Vmesna vrtilna_SKLOP1'!B:J,6,0),"")=0,"",IFERROR(VLOOKUP(B3060,'[1]Vmesna vrtilna_SKLOP1'!B:J,6,0),""))</f>
        <v/>
      </c>
      <c r="E3060" s="16" t="str">
        <f>IF(IF('[1]Vmesna vrtilna_SKLOP1'!E3060&lt;&gt;"",'[1]Vmesna vrtilna_SKLOP1'!D3060,"")=0,"",IF('[1]Vmesna vrtilna_SKLOP1'!E3060&lt;&gt;"",'[1]Vmesna vrtilna_SKLOP1'!D3060,""))</f>
        <v/>
      </c>
      <c r="F3060" s="18" t="str">
        <f>IF('[1]Vmesna vrtilna_SKLOP1'!E3060&lt;&gt;"",'[1]Vmesna vrtilna_SKLOP1'!E3060,"")</f>
        <v>Montaža police</v>
      </c>
      <c r="G3060" s="15" t="str">
        <f>IF('[1]Vmesna vrtilna_SKLOP1'!E3060&lt;&gt;"",'[1]Vmesna vrtilna_SKLOP1'!F3060,"")</f>
        <v>[kos]</v>
      </c>
      <c r="H3060" s="19">
        <f>IF('[1]Vmesna vrtilna_SKLOP1'!F3060&lt;&gt;"",'[1]Vmesna vrtilna_SKLOP1'!I3060,"")</f>
        <v>6</v>
      </c>
      <c r="I3060" s="20" t="str">
        <f>IF(I3059="Skupaj:","DDV (22%):",IF(I3059="DDV (22%):","Skupaj z DDV:",IF(AND('[1]Vmesna vrtilna_SKLOP1'!C3060&lt;&gt;"",'[1]Vmesna vrtilna_SKLOP1'!E3060=""),"Skupaj:","")))</f>
        <v/>
      </c>
      <c r="J3060" s="21">
        <f t="shared" si="95"/>
        <v>0</v>
      </c>
      <c r="K3060" s="21">
        <f>IF(I3060="Skupaj z DDV:",SUM(K3058,K3059),IF(I3060="DDV (22%):",K3059*0.22,IF(AND('[1]Vmesna vrtilna_SKLOP1'!C3060&lt;&gt;"",'[1]Vmesna vrtilna_SKLOP1'!D3060=""),'[1]Vmesna vrtilna_SKLOP1'!J3060,IF(F3060&lt;&gt;"",IF('[1]Vmesna vrtilna_SKLOP1'!J3060&lt;&gt;"",'[1]Vmesna vrtilna_SKLOP1'!J3060,""),""))))</f>
        <v>61</v>
      </c>
      <c r="L3060" s="22">
        <f>IF(I3059="Skupaj:","DDV (22%):",IF(I3059="DDV (22%):","Skupaj z DDV:",IF(AND('[1]Vmesna vrtilna_SKLOP1'!C3060&lt;&gt;"",'[1]Vmesna vrtilna_SKLOP1'!E3060=""),"Skupaj:",IF(AND('[1]Vmesna vrtilna_SKLOP1'!C3060&lt;&gt;"",'[1]Vmesna vrtilna_SKLOP1'!D3060=""),'[1]Vmesna vrtilna_SKLOP1'!J3060,IF(F3060&lt;&gt;"",IF('[1]Vmesna vrtilna_SKLOP1'!J3060&lt;&gt;"",'[1]Vmesna vrtilna_SKLOP1'!J3060,""),"")))))</f>
        <v>61</v>
      </c>
      <c r="M3060" s="22">
        <f t="shared" si="94"/>
        <v>0</v>
      </c>
      <c r="N3060" s="22" t="str">
        <f>IF(IFERROR(VLOOKUP(B3060,'[1]Vmesna vrtilna_SKLOP1'!B:J,7,0),"")=0,"",IFERROR(VLOOKUP(B3060,'[1]Vmesna vrtilna_SKLOP1'!B:J,7,0),""))</f>
        <v/>
      </c>
      <c r="O3060" s="22"/>
    </row>
    <row r="3061" spans="2:15" ht="15" customHeight="1" x14ac:dyDescent="0.3">
      <c r="B3061" s="15" t="str">
        <f>IF(AND('[1]Vmesna vrtilna_SKLOP1'!B3061&lt;&gt;"",'[1]Vmesna vrtilna_SKLOP1'!C3061&lt;&gt;""),IF('[1]Vmesna vrtilna_SKLOP1'!B3061&lt;&gt;"",'[1]Vmesna vrtilna_SKLOP1'!B3061,""),"")</f>
        <v/>
      </c>
      <c r="C3061" s="16" t="str">
        <f>IF(OR(C3060="Posebna oblika",C3060="Kulturno zaščiten objekt",C3060="Kulturno zaščiten objekt, Posebna oblika"),"Glej zavihek POSEBNI POGOJI",IF(SUM(N3060:Q3060)=1,"Posebna oblika",IF(SUM(N3060:Q3060)=10,"Kulturno zaščiten objekt",IF(SUM(N3060:Q3060)=11,"Kulturno zaščiten objekt, Posebna oblika",IF(AND('[1]Vmesna vrtilna_SKLOP1'!C3061&lt;&gt;"",'[1]Vmesna vrtilna_SKLOP1'!D3061&lt;&gt;""),IF('[1]Vmesna vrtilna_SKLOP1'!C3061&lt;&gt;"",'[1]Vmesna vrtilna_SKLOP1'!C3061,""),"")))))</f>
        <v/>
      </c>
      <c r="D3061" s="17" t="str">
        <f>IF(IFERROR(VLOOKUP(B3061,'[1]Vmesna vrtilna_SKLOP1'!B:J,6,0),"")=0,"",IFERROR(VLOOKUP(B3061,'[1]Vmesna vrtilna_SKLOP1'!B:J,6,0),""))</f>
        <v/>
      </c>
      <c r="E3061" s="16" t="str">
        <f>IF(IF('[1]Vmesna vrtilna_SKLOP1'!E3061&lt;&gt;"",'[1]Vmesna vrtilna_SKLOP1'!D3061,"")=0,"",IF('[1]Vmesna vrtilna_SKLOP1'!E3061&lt;&gt;"",'[1]Vmesna vrtilna_SKLOP1'!D3061,""))</f>
        <v/>
      </c>
      <c r="F3061" s="18" t="str">
        <f>IF('[1]Vmesna vrtilna_SKLOP1'!E3061&lt;&gt;"",'[1]Vmesna vrtilna_SKLOP1'!E3061,"")</f>
        <v>RAL montaža vrat z zidarskimi deli ter dodatno zapiranje odprtine nad notr. rolo omarico</v>
      </c>
      <c r="G3061" s="15" t="str">
        <f>IF('[1]Vmesna vrtilna_SKLOP1'!E3061&lt;&gt;"",'[1]Vmesna vrtilna_SKLOP1'!F3061,"")</f>
        <v>[m1]</v>
      </c>
      <c r="H3061" s="19">
        <f>IF('[1]Vmesna vrtilna_SKLOP1'!F3061&lt;&gt;"",'[1]Vmesna vrtilna_SKLOP1'!I3061,"")</f>
        <v>5.6999999999999993</v>
      </c>
      <c r="I3061" s="20" t="str">
        <f>IF(I3060="Skupaj:","DDV (22%):",IF(I3060="DDV (22%):","Skupaj z DDV:",IF(AND('[1]Vmesna vrtilna_SKLOP1'!C3061&lt;&gt;"",'[1]Vmesna vrtilna_SKLOP1'!E3061=""),"Skupaj:","")))</f>
        <v/>
      </c>
      <c r="J3061" s="21">
        <f t="shared" si="95"/>
        <v>0</v>
      </c>
      <c r="K3061" s="21">
        <f>IF(I3061="Skupaj z DDV:",SUM(K3059,K3060),IF(I3061="DDV (22%):",K3060*0.22,IF(AND('[1]Vmesna vrtilna_SKLOP1'!C3061&lt;&gt;"",'[1]Vmesna vrtilna_SKLOP1'!D3061=""),'[1]Vmesna vrtilna_SKLOP1'!J3061,IF(F3061&lt;&gt;"",IF('[1]Vmesna vrtilna_SKLOP1'!J3061&lt;&gt;"",'[1]Vmesna vrtilna_SKLOP1'!J3061,""),""))))</f>
        <v>205.35999999999996</v>
      </c>
      <c r="L3061" s="22">
        <f>IF(I3060="Skupaj:","DDV (22%):",IF(I3060="DDV (22%):","Skupaj z DDV:",IF(AND('[1]Vmesna vrtilna_SKLOP1'!C3061&lt;&gt;"",'[1]Vmesna vrtilna_SKLOP1'!E3061=""),"Skupaj:",IF(AND('[1]Vmesna vrtilna_SKLOP1'!C3061&lt;&gt;"",'[1]Vmesna vrtilna_SKLOP1'!D3061=""),'[1]Vmesna vrtilna_SKLOP1'!J3061,IF(F3061&lt;&gt;"",IF('[1]Vmesna vrtilna_SKLOP1'!J3061&lt;&gt;"",'[1]Vmesna vrtilna_SKLOP1'!J3061,""),"")))))</f>
        <v>205.35999999999996</v>
      </c>
      <c r="M3061" s="22">
        <f t="shared" si="94"/>
        <v>0</v>
      </c>
      <c r="N3061" s="22" t="str">
        <f>IF(IFERROR(VLOOKUP(B3061,'[1]Vmesna vrtilna_SKLOP1'!B:J,7,0),"")=0,"",IFERROR(VLOOKUP(B3061,'[1]Vmesna vrtilna_SKLOP1'!B:J,7,0),""))</f>
        <v/>
      </c>
      <c r="O3061" s="22"/>
    </row>
    <row r="3062" spans="2:15" ht="15" customHeight="1" x14ac:dyDescent="0.3">
      <c r="B3062" s="15" t="str">
        <f>IF(AND('[1]Vmesna vrtilna_SKLOP1'!B3062&lt;&gt;"",'[1]Vmesna vrtilna_SKLOP1'!C3062&lt;&gt;""),IF('[1]Vmesna vrtilna_SKLOP1'!B3062&lt;&gt;"",'[1]Vmesna vrtilna_SKLOP1'!B3062,""),"")</f>
        <v/>
      </c>
      <c r="C3062" s="16" t="str">
        <f>IF(OR(C3061="Posebna oblika",C3061="Kulturno zaščiten objekt",C3061="Kulturno zaščiten objekt, Posebna oblika"),"Glej zavihek POSEBNI POGOJI",IF(SUM(N3061:Q3061)=1,"Posebna oblika",IF(SUM(N3061:Q3061)=10,"Kulturno zaščiten objekt",IF(SUM(N3061:Q3061)=11,"Kulturno zaščiten objekt, Posebna oblika",IF(AND('[1]Vmesna vrtilna_SKLOP1'!C3062&lt;&gt;"",'[1]Vmesna vrtilna_SKLOP1'!D3062&lt;&gt;""),IF('[1]Vmesna vrtilna_SKLOP1'!C3062&lt;&gt;"",'[1]Vmesna vrtilna_SKLOP1'!C3062,""),"")))))</f>
        <v/>
      </c>
      <c r="D3062" s="17" t="str">
        <f>IF(IFERROR(VLOOKUP(B3062,'[1]Vmesna vrtilna_SKLOP1'!B:J,6,0),"")=0,"",IFERROR(VLOOKUP(B3062,'[1]Vmesna vrtilna_SKLOP1'!B:J,6,0),""))</f>
        <v/>
      </c>
      <c r="E3062" s="16" t="str">
        <f>IF(IF('[1]Vmesna vrtilna_SKLOP1'!E3062&lt;&gt;"",'[1]Vmesna vrtilna_SKLOP1'!D3062,"")=0,"",IF('[1]Vmesna vrtilna_SKLOP1'!E3062&lt;&gt;"",'[1]Vmesna vrtilna_SKLOP1'!D3062,""))</f>
        <v/>
      </c>
      <c r="F3062" s="18" t="str">
        <f>IF('[1]Vmesna vrtilna_SKLOP1'!E3062&lt;&gt;"",'[1]Vmesna vrtilna_SKLOP1'!E3062,"")</f>
        <v/>
      </c>
      <c r="G3062" s="15" t="str">
        <f>IF('[1]Vmesna vrtilna_SKLOP1'!E3062&lt;&gt;"",'[1]Vmesna vrtilna_SKLOP1'!F3062,"")</f>
        <v/>
      </c>
      <c r="H3062" s="19" t="str">
        <f>IF('[1]Vmesna vrtilna_SKLOP1'!F3062&lt;&gt;"",'[1]Vmesna vrtilna_SKLOP1'!I3062,"")</f>
        <v/>
      </c>
      <c r="I3062" s="20" t="str">
        <f>IF(I3061="Skupaj:","DDV (22%):",IF(I3061="DDV (22%):","Skupaj z DDV:",IF(AND('[1]Vmesna vrtilna_SKLOP1'!C3062&lt;&gt;"",'[1]Vmesna vrtilna_SKLOP1'!E3062=""),"Skupaj:","")))</f>
        <v/>
      </c>
      <c r="J3062" s="21" t="str">
        <f t="shared" si="95"/>
        <v/>
      </c>
      <c r="K3062" s="21" t="str">
        <f>IF(I3062="Skupaj z DDV:",SUM(K3060,K3061),IF(I3062="DDV (22%):",K3061*0.22,IF(AND('[1]Vmesna vrtilna_SKLOP1'!C3062&lt;&gt;"",'[1]Vmesna vrtilna_SKLOP1'!D3062=""),'[1]Vmesna vrtilna_SKLOP1'!J3062,IF(F3062&lt;&gt;"",IF('[1]Vmesna vrtilna_SKLOP1'!J3062&lt;&gt;"",'[1]Vmesna vrtilna_SKLOP1'!J3062,""),""))))</f>
        <v/>
      </c>
      <c r="L3062" s="22" t="str">
        <f>IF(I3061="Skupaj:","DDV (22%):",IF(I3061="DDV (22%):","Skupaj z DDV:",IF(AND('[1]Vmesna vrtilna_SKLOP1'!C3062&lt;&gt;"",'[1]Vmesna vrtilna_SKLOP1'!E3062=""),"Skupaj:",IF(AND('[1]Vmesna vrtilna_SKLOP1'!C3062&lt;&gt;"",'[1]Vmesna vrtilna_SKLOP1'!D3062=""),'[1]Vmesna vrtilna_SKLOP1'!J3062,IF(F3062&lt;&gt;"",IF('[1]Vmesna vrtilna_SKLOP1'!J3062&lt;&gt;"",'[1]Vmesna vrtilna_SKLOP1'!J3062,""),"")))))</f>
        <v/>
      </c>
      <c r="M3062" s="22">
        <f t="shared" si="94"/>
        <v>0</v>
      </c>
      <c r="N3062" s="22" t="str">
        <f>IF(IFERROR(VLOOKUP(B3062,'[1]Vmesna vrtilna_SKLOP1'!B:J,7,0),"")=0,"",IFERROR(VLOOKUP(B3062,'[1]Vmesna vrtilna_SKLOP1'!B:J,7,0),""))</f>
        <v/>
      </c>
      <c r="O3062" s="22"/>
    </row>
    <row r="3063" spans="2:15" ht="15" customHeight="1" x14ac:dyDescent="0.3">
      <c r="B3063" s="15" t="str">
        <f>IF(AND('[1]Vmesna vrtilna_SKLOP1'!B3063&lt;&gt;"",'[1]Vmesna vrtilna_SKLOP1'!C3063&lt;&gt;""),IF('[1]Vmesna vrtilna_SKLOP1'!B3063&lt;&gt;"",'[1]Vmesna vrtilna_SKLOP1'!B3063,""),"")</f>
        <v/>
      </c>
      <c r="C3063" s="16" t="str">
        <f>IF(OR(C3062="Posebna oblika",C3062="Kulturno zaščiten objekt",C3062="Kulturno zaščiten objekt, Posebna oblika"),"Glej zavihek POSEBNI POGOJI",IF(SUM(N3062:Q3062)=1,"Posebna oblika",IF(SUM(N3062:Q3062)=10,"Kulturno zaščiten objekt",IF(SUM(N3062:Q3062)=11,"Kulturno zaščiten objekt, Posebna oblika",IF(AND('[1]Vmesna vrtilna_SKLOP1'!C3063&lt;&gt;"",'[1]Vmesna vrtilna_SKLOP1'!D3063&lt;&gt;""),IF('[1]Vmesna vrtilna_SKLOP1'!C3063&lt;&gt;"",'[1]Vmesna vrtilna_SKLOP1'!C3063,""),"")))))</f>
        <v/>
      </c>
      <c r="D3063" s="17" t="str">
        <f>IF(IFERROR(VLOOKUP(B3063,'[1]Vmesna vrtilna_SKLOP1'!B:J,6,0),"")=0,"",IFERROR(VLOOKUP(B3063,'[1]Vmesna vrtilna_SKLOP1'!B:J,6,0),""))</f>
        <v/>
      </c>
      <c r="E3063" s="16" t="str">
        <f>IF(IF('[1]Vmesna vrtilna_SKLOP1'!E3063&lt;&gt;"",'[1]Vmesna vrtilna_SKLOP1'!D3063,"")=0,"",IF('[1]Vmesna vrtilna_SKLOP1'!E3063&lt;&gt;"",'[1]Vmesna vrtilna_SKLOP1'!D3063,""))</f>
        <v>Odvoz na deponijo</v>
      </c>
      <c r="F3063" s="18" t="str">
        <f>IF('[1]Vmesna vrtilna_SKLOP1'!E3063&lt;&gt;"",'[1]Vmesna vrtilna_SKLOP1'!E3063,"")</f>
        <v>Odvoz na deponijo</v>
      </c>
      <c r="G3063" s="15" t="str">
        <f>IF('[1]Vmesna vrtilna_SKLOP1'!E3063&lt;&gt;"",'[1]Vmesna vrtilna_SKLOP1'!F3063,"")</f>
        <v>[m1]</v>
      </c>
      <c r="H3063" s="19">
        <f>IF('[1]Vmesna vrtilna_SKLOP1'!F3063&lt;&gt;"",'[1]Vmesna vrtilna_SKLOP1'!I3063,"")</f>
        <v>33.5</v>
      </c>
      <c r="I3063" s="20" t="str">
        <f>IF(I3062="Skupaj:","DDV (22%):",IF(I3062="DDV (22%):","Skupaj z DDV:",IF(AND('[1]Vmesna vrtilna_SKLOP1'!C3063&lt;&gt;"",'[1]Vmesna vrtilna_SKLOP1'!E3063=""),"Skupaj:","")))</f>
        <v/>
      </c>
      <c r="J3063" s="21">
        <f t="shared" si="95"/>
        <v>0</v>
      </c>
      <c r="K3063" s="21">
        <f>IF(I3063="Skupaj z DDV:",SUM(K3061,K3062),IF(I3063="DDV (22%):",K3062*0.22,IF(AND('[1]Vmesna vrtilna_SKLOP1'!C3063&lt;&gt;"",'[1]Vmesna vrtilna_SKLOP1'!D3063=""),'[1]Vmesna vrtilna_SKLOP1'!J3063,IF(F3063&lt;&gt;"",IF('[1]Vmesna vrtilna_SKLOP1'!J3063&lt;&gt;"",'[1]Vmesna vrtilna_SKLOP1'!J3063,""),""))))</f>
        <v>100.50000000000003</v>
      </c>
      <c r="L3063" s="22">
        <f>IF(I3062="Skupaj:","DDV (22%):",IF(I3062="DDV (22%):","Skupaj z DDV:",IF(AND('[1]Vmesna vrtilna_SKLOP1'!C3063&lt;&gt;"",'[1]Vmesna vrtilna_SKLOP1'!E3063=""),"Skupaj:",IF(AND('[1]Vmesna vrtilna_SKLOP1'!C3063&lt;&gt;"",'[1]Vmesna vrtilna_SKLOP1'!D3063=""),'[1]Vmesna vrtilna_SKLOP1'!J3063,IF(F3063&lt;&gt;"",IF('[1]Vmesna vrtilna_SKLOP1'!J3063&lt;&gt;"",'[1]Vmesna vrtilna_SKLOP1'!J3063,""),"")))))</f>
        <v>100.50000000000003</v>
      </c>
      <c r="M3063" s="22">
        <f t="shared" si="94"/>
        <v>0</v>
      </c>
      <c r="N3063" s="22" t="str">
        <f>IF(IFERROR(VLOOKUP(B3063,'[1]Vmesna vrtilna_SKLOP1'!B:J,7,0),"")=0,"",IFERROR(VLOOKUP(B3063,'[1]Vmesna vrtilna_SKLOP1'!B:J,7,0),""))</f>
        <v/>
      </c>
      <c r="O3063" s="22"/>
    </row>
    <row r="3064" spans="2:15" ht="15" customHeight="1" x14ac:dyDescent="0.3">
      <c r="B3064" s="15" t="str">
        <f>IF(AND('[1]Vmesna vrtilna_SKLOP1'!B3064&lt;&gt;"",'[1]Vmesna vrtilna_SKLOP1'!C3064&lt;&gt;""),IF('[1]Vmesna vrtilna_SKLOP1'!B3064&lt;&gt;"",'[1]Vmesna vrtilna_SKLOP1'!B3064,""),"")</f>
        <v/>
      </c>
      <c r="C3064" s="16" t="str">
        <f>IF(OR(C3063="Posebna oblika",C3063="Kulturno zaščiten objekt",C3063="Kulturno zaščiten objekt, Posebna oblika"),"Glej zavihek POSEBNI POGOJI",IF(SUM(N3063:Q3063)=1,"Posebna oblika",IF(SUM(N3063:Q3063)=10,"Kulturno zaščiten objekt",IF(SUM(N3063:Q3063)=11,"Kulturno zaščiten objekt, Posebna oblika",IF(AND('[1]Vmesna vrtilna_SKLOP1'!C3064&lt;&gt;"",'[1]Vmesna vrtilna_SKLOP1'!D3064&lt;&gt;""),IF('[1]Vmesna vrtilna_SKLOP1'!C3064&lt;&gt;"",'[1]Vmesna vrtilna_SKLOP1'!C3064,""),"")))))</f>
        <v/>
      </c>
      <c r="D3064" s="17" t="str">
        <f>IF(IFERROR(VLOOKUP(B3064,'[1]Vmesna vrtilna_SKLOP1'!B:J,6,0),"")=0,"",IFERROR(VLOOKUP(B3064,'[1]Vmesna vrtilna_SKLOP1'!B:J,6,0),""))</f>
        <v/>
      </c>
      <c r="E3064" s="16" t="str">
        <f>IF(IF('[1]Vmesna vrtilna_SKLOP1'!E3064&lt;&gt;"",'[1]Vmesna vrtilna_SKLOP1'!D3064,"")=0,"",IF('[1]Vmesna vrtilna_SKLOP1'!E3064&lt;&gt;"",'[1]Vmesna vrtilna_SKLOP1'!D3064,""))</f>
        <v/>
      </c>
      <c r="F3064" s="18" t="str">
        <f>IF('[1]Vmesna vrtilna_SKLOP1'!E3064&lt;&gt;"",'[1]Vmesna vrtilna_SKLOP1'!E3064,"")</f>
        <v/>
      </c>
      <c r="G3064" s="15" t="str">
        <f>IF('[1]Vmesna vrtilna_SKLOP1'!E3064&lt;&gt;"",'[1]Vmesna vrtilna_SKLOP1'!F3064,"")</f>
        <v/>
      </c>
      <c r="H3064" s="19" t="str">
        <f>IF('[1]Vmesna vrtilna_SKLOP1'!F3064&lt;&gt;"",'[1]Vmesna vrtilna_SKLOP1'!I3064,"")</f>
        <v/>
      </c>
      <c r="I3064" s="20" t="str">
        <f>IF(I3063="Skupaj:","DDV (22%):",IF(I3063="DDV (22%):","Skupaj z DDV:",IF(AND('[1]Vmesna vrtilna_SKLOP1'!C3064&lt;&gt;"",'[1]Vmesna vrtilna_SKLOP1'!E3064=""),"Skupaj:","")))</f>
        <v/>
      </c>
      <c r="J3064" s="21" t="str">
        <f t="shared" si="95"/>
        <v/>
      </c>
      <c r="K3064" s="21" t="str">
        <f>IF(I3064="Skupaj z DDV:",SUM(K3062,K3063),IF(I3064="DDV (22%):",K3063*0.22,IF(AND('[1]Vmesna vrtilna_SKLOP1'!C3064&lt;&gt;"",'[1]Vmesna vrtilna_SKLOP1'!D3064=""),'[1]Vmesna vrtilna_SKLOP1'!J3064,IF(F3064&lt;&gt;"",IF('[1]Vmesna vrtilna_SKLOP1'!J3064&lt;&gt;"",'[1]Vmesna vrtilna_SKLOP1'!J3064,""),""))))</f>
        <v/>
      </c>
      <c r="L3064" s="22" t="str">
        <f>IF(I3063="Skupaj:","DDV (22%):",IF(I3063="DDV (22%):","Skupaj z DDV:",IF(AND('[1]Vmesna vrtilna_SKLOP1'!C3064&lt;&gt;"",'[1]Vmesna vrtilna_SKLOP1'!E3064=""),"Skupaj:",IF(AND('[1]Vmesna vrtilna_SKLOP1'!C3064&lt;&gt;"",'[1]Vmesna vrtilna_SKLOP1'!D3064=""),'[1]Vmesna vrtilna_SKLOP1'!J3064,IF(F3064&lt;&gt;"",IF('[1]Vmesna vrtilna_SKLOP1'!J3064&lt;&gt;"",'[1]Vmesna vrtilna_SKLOP1'!J3064,""),"")))))</f>
        <v/>
      </c>
      <c r="M3064" s="22">
        <f t="shared" si="94"/>
        <v>0</v>
      </c>
      <c r="N3064" s="22" t="str">
        <f>IF(IFERROR(VLOOKUP(B3064,'[1]Vmesna vrtilna_SKLOP1'!B:J,7,0),"")=0,"",IFERROR(VLOOKUP(B3064,'[1]Vmesna vrtilna_SKLOP1'!B:J,7,0),""))</f>
        <v/>
      </c>
      <c r="O3064" s="22"/>
    </row>
    <row r="3065" spans="2:15" ht="15" customHeight="1" x14ac:dyDescent="0.3">
      <c r="B3065" s="15" t="str">
        <f>IF(AND('[1]Vmesna vrtilna_SKLOP1'!B3065&lt;&gt;"",'[1]Vmesna vrtilna_SKLOP1'!C3065&lt;&gt;""),IF('[1]Vmesna vrtilna_SKLOP1'!B3065&lt;&gt;"",'[1]Vmesna vrtilna_SKLOP1'!B3065,""),"")</f>
        <v/>
      </c>
      <c r="C3065" s="16" t="str">
        <f>IF(OR(C3064="Posebna oblika",C3064="Kulturno zaščiten objekt",C3064="Kulturno zaščiten objekt, Posebna oblika"),"Glej zavihek POSEBNI POGOJI",IF(SUM(N3064:Q3064)=1,"Posebna oblika",IF(SUM(N3064:Q3064)=10,"Kulturno zaščiten objekt",IF(SUM(N3064:Q3064)=11,"Kulturno zaščiten objekt, Posebna oblika",IF(AND('[1]Vmesna vrtilna_SKLOP1'!C3065&lt;&gt;"",'[1]Vmesna vrtilna_SKLOP1'!D3065&lt;&gt;""),IF('[1]Vmesna vrtilna_SKLOP1'!C3065&lt;&gt;"",'[1]Vmesna vrtilna_SKLOP1'!C3065,""),"")))))</f>
        <v/>
      </c>
      <c r="D3065" s="17" t="str">
        <f>IF(IFERROR(VLOOKUP(B3065,'[1]Vmesna vrtilna_SKLOP1'!B:J,6,0),"")=0,"",IFERROR(VLOOKUP(B3065,'[1]Vmesna vrtilna_SKLOP1'!B:J,6,0),""))</f>
        <v/>
      </c>
      <c r="E3065" s="16" t="str">
        <f>IF(IF('[1]Vmesna vrtilna_SKLOP1'!E3065&lt;&gt;"",'[1]Vmesna vrtilna_SKLOP1'!D3065,"")=0,"",IF('[1]Vmesna vrtilna_SKLOP1'!E3065&lt;&gt;"",'[1]Vmesna vrtilna_SKLOP1'!D3065,""))</f>
        <v>Slikopleskarska dela</v>
      </c>
      <c r="F3065" s="18" t="str">
        <f>IF('[1]Vmesna vrtilna_SKLOP1'!E3065&lt;&gt;"",'[1]Vmesna vrtilna_SKLOP1'!E3065,"")</f>
        <v>Slikopleskarska dela na špaletah</v>
      </c>
      <c r="G3065" s="15" t="str">
        <f>IF('[1]Vmesna vrtilna_SKLOP1'!E3065&lt;&gt;"",'[1]Vmesna vrtilna_SKLOP1'!F3065,"")</f>
        <v>[m1]</v>
      </c>
      <c r="H3065" s="19">
        <f>IF('[1]Vmesna vrtilna_SKLOP1'!F3065&lt;&gt;"",'[1]Vmesna vrtilna_SKLOP1'!I3065,"")</f>
        <v>19.700000000000003</v>
      </c>
      <c r="I3065" s="20" t="str">
        <f>IF(I3064="Skupaj:","DDV (22%):",IF(I3064="DDV (22%):","Skupaj z DDV:",IF(AND('[1]Vmesna vrtilna_SKLOP1'!C3065&lt;&gt;"",'[1]Vmesna vrtilna_SKLOP1'!E3065=""),"Skupaj:","")))</f>
        <v/>
      </c>
      <c r="J3065" s="21">
        <f t="shared" si="95"/>
        <v>0</v>
      </c>
      <c r="K3065" s="21">
        <f>IF(I3065="Skupaj z DDV:",SUM(K3063,K3064),IF(I3065="DDV (22%):",K3064*0.22,IF(AND('[1]Vmesna vrtilna_SKLOP1'!C3065&lt;&gt;"",'[1]Vmesna vrtilna_SKLOP1'!D3065=""),'[1]Vmesna vrtilna_SKLOP1'!J3065,IF(F3065&lt;&gt;"",IF('[1]Vmesna vrtilna_SKLOP1'!J3065&lt;&gt;"",'[1]Vmesna vrtilna_SKLOP1'!J3065,""),""))))</f>
        <v>268</v>
      </c>
      <c r="L3065" s="22">
        <f>IF(I3064="Skupaj:","DDV (22%):",IF(I3064="DDV (22%):","Skupaj z DDV:",IF(AND('[1]Vmesna vrtilna_SKLOP1'!C3065&lt;&gt;"",'[1]Vmesna vrtilna_SKLOP1'!E3065=""),"Skupaj:",IF(AND('[1]Vmesna vrtilna_SKLOP1'!C3065&lt;&gt;"",'[1]Vmesna vrtilna_SKLOP1'!D3065=""),'[1]Vmesna vrtilna_SKLOP1'!J3065,IF(F3065&lt;&gt;"",IF('[1]Vmesna vrtilna_SKLOP1'!J3065&lt;&gt;"",'[1]Vmesna vrtilna_SKLOP1'!J3065,""),"")))))</f>
        <v>268</v>
      </c>
      <c r="M3065" s="22">
        <f t="shared" si="94"/>
        <v>0</v>
      </c>
      <c r="N3065" s="22" t="str">
        <f>IF(IFERROR(VLOOKUP(B3065,'[1]Vmesna vrtilna_SKLOP1'!B:J,7,0),"")=0,"",IFERROR(VLOOKUP(B3065,'[1]Vmesna vrtilna_SKLOP1'!B:J,7,0),""))</f>
        <v/>
      </c>
      <c r="O3065" s="22"/>
    </row>
    <row r="3066" spans="2:15" ht="15" customHeight="1" x14ac:dyDescent="0.3">
      <c r="B3066" s="15" t="str">
        <f>IF(AND('[1]Vmesna vrtilna_SKLOP1'!B3066&lt;&gt;"",'[1]Vmesna vrtilna_SKLOP1'!C3066&lt;&gt;""),IF('[1]Vmesna vrtilna_SKLOP1'!B3066&lt;&gt;"",'[1]Vmesna vrtilna_SKLOP1'!B3066,""),"")</f>
        <v/>
      </c>
      <c r="C3066" s="16" t="str">
        <f>IF(OR(C3065="Posebna oblika",C3065="Kulturno zaščiten objekt",C3065="Kulturno zaščiten objekt, Posebna oblika"),"Glej zavihek POSEBNI POGOJI",IF(SUM(N3065:Q3065)=1,"Posebna oblika",IF(SUM(N3065:Q3065)=10,"Kulturno zaščiten objekt",IF(SUM(N3065:Q3065)=11,"Kulturno zaščiten objekt, Posebna oblika",IF(AND('[1]Vmesna vrtilna_SKLOP1'!C3066&lt;&gt;"",'[1]Vmesna vrtilna_SKLOP1'!D3066&lt;&gt;""),IF('[1]Vmesna vrtilna_SKLOP1'!C3066&lt;&gt;"",'[1]Vmesna vrtilna_SKLOP1'!C3066,""),"")))))</f>
        <v/>
      </c>
      <c r="D3066" s="17" t="str">
        <f>IF(IFERROR(VLOOKUP(B3066,'[1]Vmesna vrtilna_SKLOP1'!B:J,6,0),"")=0,"",IFERROR(VLOOKUP(B3066,'[1]Vmesna vrtilna_SKLOP1'!B:J,6,0),""))</f>
        <v/>
      </c>
      <c r="E3066" s="16" t="str">
        <f>IF(IF('[1]Vmesna vrtilna_SKLOP1'!E3066&lt;&gt;"",'[1]Vmesna vrtilna_SKLOP1'!D3066,"")=0,"",IF('[1]Vmesna vrtilna_SKLOP1'!E3066&lt;&gt;"",'[1]Vmesna vrtilna_SKLOP1'!D3066,""))</f>
        <v/>
      </c>
      <c r="F3066" s="18" t="str">
        <f>IF('[1]Vmesna vrtilna_SKLOP1'!E3066&lt;&gt;"",'[1]Vmesna vrtilna_SKLOP1'!E3066,"")</f>
        <v/>
      </c>
      <c r="G3066" s="15" t="str">
        <f>IF('[1]Vmesna vrtilna_SKLOP1'!E3066&lt;&gt;"",'[1]Vmesna vrtilna_SKLOP1'!F3066,"")</f>
        <v/>
      </c>
      <c r="H3066" s="19" t="str">
        <f>IF('[1]Vmesna vrtilna_SKLOP1'!F3066&lt;&gt;"",'[1]Vmesna vrtilna_SKLOP1'!I3066,"")</f>
        <v/>
      </c>
      <c r="I3066" s="20" t="str">
        <f>IF(I3065="Skupaj:","DDV (22%):",IF(I3065="DDV (22%):","Skupaj z DDV:",IF(AND('[1]Vmesna vrtilna_SKLOP1'!C3066&lt;&gt;"",'[1]Vmesna vrtilna_SKLOP1'!E3066=""),"Skupaj:","")))</f>
        <v/>
      </c>
      <c r="J3066" s="21" t="str">
        <f t="shared" si="95"/>
        <v/>
      </c>
      <c r="K3066" s="21" t="str">
        <f>IF(I3066="Skupaj z DDV:",SUM(K3064,K3065),IF(I3066="DDV (22%):",K3065*0.22,IF(AND('[1]Vmesna vrtilna_SKLOP1'!C3066&lt;&gt;"",'[1]Vmesna vrtilna_SKLOP1'!D3066=""),'[1]Vmesna vrtilna_SKLOP1'!J3066,IF(F3066&lt;&gt;"",IF('[1]Vmesna vrtilna_SKLOP1'!J3066&lt;&gt;"",'[1]Vmesna vrtilna_SKLOP1'!J3066,""),""))))</f>
        <v/>
      </c>
      <c r="L3066" s="22" t="str">
        <f>IF(I3065="Skupaj:","DDV (22%):",IF(I3065="DDV (22%):","Skupaj z DDV:",IF(AND('[1]Vmesna vrtilna_SKLOP1'!C3066&lt;&gt;"",'[1]Vmesna vrtilna_SKLOP1'!E3066=""),"Skupaj:",IF(AND('[1]Vmesna vrtilna_SKLOP1'!C3066&lt;&gt;"",'[1]Vmesna vrtilna_SKLOP1'!D3066=""),'[1]Vmesna vrtilna_SKLOP1'!J3066,IF(F3066&lt;&gt;"",IF('[1]Vmesna vrtilna_SKLOP1'!J3066&lt;&gt;"",'[1]Vmesna vrtilna_SKLOP1'!J3066,""),"")))))</f>
        <v/>
      </c>
      <c r="M3066" s="22">
        <f t="shared" si="94"/>
        <v>0</v>
      </c>
      <c r="N3066" s="22" t="str">
        <f>IF(IFERROR(VLOOKUP(B3066,'[1]Vmesna vrtilna_SKLOP1'!B:J,7,0),"")=0,"",IFERROR(VLOOKUP(B3066,'[1]Vmesna vrtilna_SKLOP1'!B:J,7,0),""))</f>
        <v/>
      </c>
      <c r="O3066" s="22"/>
    </row>
    <row r="3067" spans="2:15" ht="15" customHeight="1" x14ac:dyDescent="0.3">
      <c r="B3067" s="15" t="str">
        <f>IF(AND('[1]Vmesna vrtilna_SKLOP1'!B3067&lt;&gt;"",'[1]Vmesna vrtilna_SKLOP1'!C3067&lt;&gt;""),IF('[1]Vmesna vrtilna_SKLOP1'!B3067&lt;&gt;"",'[1]Vmesna vrtilna_SKLOP1'!B3067,""),"")</f>
        <v/>
      </c>
      <c r="C3067" s="16" t="str">
        <f>IF(OR(C3066="Posebna oblika",C3066="Kulturno zaščiten objekt",C3066="Kulturno zaščiten objekt, Posebna oblika"),"Glej zavihek POSEBNI POGOJI",IF(SUM(N3066:Q3066)=1,"Posebna oblika",IF(SUM(N3066:Q3066)=10,"Kulturno zaščiten objekt",IF(SUM(N3066:Q3066)=11,"Kulturno zaščiten objekt, Posebna oblika",IF(AND('[1]Vmesna vrtilna_SKLOP1'!C3067&lt;&gt;"",'[1]Vmesna vrtilna_SKLOP1'!D3067&lt;&gt;""),IF('[1]Vmesna vrtilna_SKLOP1'!C3067&lt;&gt;"",'[1]Vmesna vrtilna_SKLOP1'!C3067,""),"")))))</f>
        <v/>
      </c>
      <c r="D3067" s="17" t="str">
        <f>IF(IFERROR(VLOOKUP(B3067,'[1]Vmesna vrtilna_SKLOP1'!B:J,6,0),"")=0,"",IFERROR(VLOOKUP(B3067,'[1]Vmesna vrtilna_SKLOP1'!B:J,6,0),""))</f>
        <v/>
      </c>
      <c r="E3067" s="16" t="str">
        <f>IF(IF('[1]Vmesna vrtilna_SKLOP1'!E3067&lt;&gt;"",'[1]Vmesna vrtilna_SKLOP1'!D3067,"")=0,"",IF('[1]Vmesna vrtilna_SKLOP1'!E3067&lt;&gt;"",'[1]Vmesna vrtilna_SKLOP1'!D3067,""))</f>
        <v/>
      </c>
      <c r="F3067" s="18" t="str">
        <f>IF('[1]Vmesna vrtilna_SKLOP1'!E3067&lt;&gt;"",'[1]Vmesna vrtilna_SKLOP1'!E3067,"")</f>
        <v/>
      </c>
      <c r="G3067" s="15" t="str">
        <f>IF('[1]Vmesna vrtilna_SKLOP1'!E3067&lt;&gt;"",'[1]Vmesna vrtilna_SKLOP1'!F3067,"")</f>
        <v/>
      </c>
      <c r="H3067" s="19" t="str">
        <f>IF('[1]Vmesna vrtilna_SKLOP1'!F3067&lt;&gt;"",'[1]Vmesna vrtilna_SKLOP1'!I3067,"")</f>
        <v/>
      </c>
      <c r="I3067" s="20" t="str">
        <f>IF(I3066="Skupaj:","DDV (22%):",IF(I3066="DDV (22%):","Skupaj z DDV:",IF(AND('[1]Vmesna vrtilna_SKLOP1'!C3067&lt;&gt;"",'[1]Vmesna vrtilna_SKLOP1'!E3067=""),"Skupaj:","")))</f>
        <v>Skupaj:</v>
      </c>
      <c r="J3067" s="21">
        <f t="shared" si="95"/>
        <v>0</v>
      </c>
      <c r="K3067" s="21">
        <f>IF(I3067="Skupaj z DDV:",SUM(K3065,K3066),IF(I3067="DDV (22%):",K3066*0.22,IF(AND('[1]Vmesna vrtilna_SKLOP1'!C3067&lt;&gt;"",'[1]Vmesna vrtilna_SKLOP1'!D3067=""),'[1]Vmesna vrtilna_SKLOP1'!J3067,IF(F3067&lt;&gt;"",IF('[1]Vmesna vrtilna_SKLOP1'!J3067&lt;&gt;"",'[1]Vmesna vrtilna_SKLOP1'!J3067,""),""))))</f>
        <v>7096.5828670535993</v>
      </c>
      <c r="L3067" s="22" t="str">
        <f>IF(I3066="Skupaj:","DDV (22%):",IF(I3066="DDV (22%):","Skupaj z DDV:",IF(AND('[1]Vmesna vrtilna_SKLOP1'!C3067&lt;&gt;"",'[1]Vmesna vrtilna_SKLOP1'!E3067=""),"Skupaj:",IF(AND('[1]Vmesna vrtilna_SKLOP1'!C3067&lt;&gt;"",'[1]Vmesna vrtilna_SKLOP1'!D3067=""),'[1]Vmesna vrtilna_SKLOP1'!J3067,IF(F3067&lt;&gt;"",IF('[1]Vmesna vrtilna_SKLOP1'!J3067&lt;&gt;"",'[1]Vmesna vrtilna_SKLOP1'!J3067,""),"")))))</f>
        <v>Skupaj:</v>
      </c>
      <c r="M3067" s="22">
        <f t="shared" si="94"/>
        <v>0</v>
      </c>
      <c r="N3067" s="22" t="str">
        <f>IF(IFERROR(VLOOKUP(B3067,'[1]Vmesna vrtilna_SKLOP1'!B:J,7,0),"")=0,"",IFERROR(VLOOKUP(B3067,'[1]Vmesna vrtilna_SKLOP1'!B:J,7,0),""))</f>
        <v/>
      </c>
      <c r="O3067" s="22"/>
    </row>
    <row r="3068" spans="2:15" ht="15" customHeight="1" x14ac:dyDescent="0.3">
      <c r="B3068" s="15" t="str">
        <f>IF(AND('[1]Vmesna vrtilna_SKLOP1'!B3068&lt;&gt;"",'[1]Vmesna vrtilna_SKLOP1'!C3068&lt;&gt;""),IF('[1]Vmesna vrtilna_SKLOP1'!B3068&lt;&gt;"",'[1]Vmesna vrtilna_SKLOP1'!B3068,""),"")</f>
        <v/>
      </c>
      <c r="C3068" s="16" t="str">
        <f>IF(OR(C3067="Posebna oblika",C3067="Kulturno zaščiten objekt",C3067="Kulturno zaščiten objekt, Posebna oblika"),"Glej zavihek POSEBNI POGOJI",IF(SUM(N3067:Q3067)=1,"Posebna oblika",IF(SUM(N3067:Q3067)=10,"Kulturno zaščiten objekt",IF(SUM(N3067:Q3067)=11,"Kulturno zaščiten objekt, Posebna oblika",IF(AND('[1]Vmesna vrtilna_SKLOP1'!C3068&lt;&gt;"",'[1]Vmesna vrtilna_SKLOP1'!D3068&lt;&gt;""),IF('[1]Vmesna vrtilna_SKLOP1'!C3068&lt;&gt;"",'[1]Vmesna vrtilna_SKLOP1'!C3068,""),"")))))</f>
        <v/>
      </c>
      <c r="D3068" s="17" t="str">
        <f>IF(IFERROR(VLOOKUP(B3068,'[1]Vmesna vrtilna_SKLOP1'!B:J,6,0),"")=0,"",IFERROR(VLOOKUP(B3068,'[1]Vmesna vrtilna_SKLOP1'!B:J,6,0),""))</f>
        <v/>
      </c>
      <c r="E3068" s="16" t="str">
        <f>IF(IF('[1]Vmesna vrtilna_SKLOP1'!E3068&lt;&gt;"",'[1]Vmesna vrtilna_SKLOP1'!D3068,"")=0,"",IF('[1]Vmesna vrtilna_SKLOP1'!E3068&lt;&gt;"",'[1]Vmesna vrtilna_SKLOP1'!D3068,""))</f>
        <v/>
      </c>
      <c r="F3068" s="18" t="str">
        <f>IF('[1]Vmesna vrtilna_SKLOP1'!E3068&lt;&gt;"",'[1]Vmesna vrtilna_SKLOP1'!E3068,"")</f>
        <v/>
      </c>
      <c r="G3068" s="15" t="str">
        <f>IF('[1]Vmesna vrtilna_SKLOP1'!E3068&lt;&gt;"",'[1]Vmesna vrtilna_SKLOP1'!F3068,"")</f>
        <v/>
      </c>
      <c r="H3068" s="19" t="str">
        <f>IF('[1]Vmesna vrtilna_SKLOP1'!F3068&lt;&gt;"",'[1]Vmesna vrtilna_SKLOP1'!I3068,"")</f>
        <v/>
      </c>
      <c r="I3068" s="20" t="str">
        <f>IF(I3067="Skupaj:","DDV (22%):",IF(I3067="DDV (22%):","Skupaj z DDV:",IF(AND('[1]Vmesna vrtilna_SKLOP1'!C3068&lt;&gt;"",'[1]Vmesna vrtilna_SKLOP1'!E3068=""),"Skupaj:","")))</f>
        <v>DDV (22%):</v>
      </c>
      <c r="J3068" s="21">
        <f t="shared" si="95"/>
        <v>0</v>
      </c>
      <c r="K3068" s="21">
        <f>IF(I3068="Skupaj z DDV:",SUM(K3066,K3067),IF(I3068="DDV (22%):",K3067*0.22,IF(AND('[1]Vmesna vrtilna_SKLOP1'!C3068&lt;&gt;"",'[1]Vmesna vrtilna_SKLOP1'!D3068=""),'[1]Vmesna vrtilna_SKLOP1'!J3068,IF(F3068&lt;&gt;"",IF('[1]Vmesna vrtilna_SKLOP1'!J3068&lt;&gt;"",'[1]Vmesna vrtilna_SKLOP1'!J3068,""),""))))</f>
        <v>1561.2482307517919</v>
      </c>
      <c r="L3068" s="22" t="str">
        <f>IF(I3067="Skupaj:","DDV (22%):",IF(I3067="DDV (22%):","Skupaj z DDV:",IF(AND('[1]Vmesna vrtilna_SKLOP1'!C3068&lt;&gt;"",'[1]Vmesna vrtilna_SKLOP1'!E3068=""),"Skupaj:",IF(AND('[1]Vmesna vrtilna_SKLOP1'!C3068&lt;&gt;"",'[1]Vmesna vrtilna_SKLOP1'!D3068=""),'[1]Vmesna vrtilna_SKLOP1'!J3068,IF(F3068&lt;&gt;"",IF('[1]Vmesna vrtilna_SKLOP1'!J3068&lt;&gt;"",'[1]Vmesna vrtilna_SKLOP1'!J3068,""),"")))))</f>
        <v>DDV (22%):</v>
      </c>
      <c r="M3068" s="22">
        <f t="shared" si="94"/>
        <v>0</v>
      </c>
      <c r="N3068" s="22" t="str">
        <f>IF(IFERROR(VLOOKUP(B3068,'[1]Vmesna vrtilna_SKLOP1'!B:J,7,0),"")=0,"",IFERROR(VLOOKUP(B3068,'[1]Vmesna vrtilna_SKLOP1'!B:J,7,0),""))</f>
        <v/>
      </c>
      <c r="O3068" s="22"/>
    </row>
    <row r="3069" spans="2:15" ht="15" customHeight="1" x14ac:dyDescent="0.3">
      <c r="B3069" s="15" t="str">
        <f>IF(AND('[1]Vmesna vrtilna_SKLOP1'!B3069&lt;&gt;"",'[1]Vmesna vrtilna_SKLOP1'!C3069&lt;&gt;""),IF('[1]Vmesna vrtilna_SKLOP1'!B3069&lt;&gt;"",'[1]Vmesna vrtilna_SKLOP1'!B3069,""),"")</f>
        <v/>
      </c>
      <c r="C3069" s="16" t="str">
        <f>IF(OR(C3068="Posebna oblika",C3068="Kulturno zaščiten objekt",C3068="Kulturno zaščiten objekt, Posebna oblika"),"Glej zavihek POSEBNI POGOJI",IF(SUM(N3068:Q3068)=1,"Posebna oblika",IF(SUM(N3068:Q3068)=10,"Kulturno zaščiten objekt",IF(SUM(N3068:Q3068)=11,"Kulturno zaščiten objekt, Posebna oblika",IF(AND('[1]Vmesna vrtilna_SKLOP1'!C3069&lt;&gt;"",'[1]Vmesna vrtilna_SKLOP1'!D3069&lt;&gt;""),IF('[1]Vmesna vrtilna_SKLOP1'!C3069&lt;&gt;"",'[1]Vmesna vrtilna_SKLOP1'!C3069,""),"")))))</f>
        <v/>
      </c>
      <c r="D3069" s="17" t="str">
        <f>IF(IFERROR(VLOOKUP(B3069,'[1]Vmesna vrtilna_SKLOP1'!B:J,6,0),"")=0,"",IFERROR(VLOOKUP(B3069,'[1]Vmesna vrtilna_SKLOP1'!B:J,6,0),""))</f>
        <v/>
      </c>
      <c r="E3069" s="16" t="str">
        <f>IF(IF('[1]Vmesna vrtilna_SKLOP1'!E3069&lt;&gt;"",'[1]Vmesna vrtilna_SKLOP1'!D3069,"")=0,"",IF('[1]Vmesna vrtilna_SKLOP1'!E3069&lt;&gt;"",'[1]Vmesna vrtilna_SKLOP1'!D3069,""))</f>
        <v/>
      </c>
      <c r="F3069" s="18" t="str">
        <f>IF('[1]Vmesna vrtilna_SKLOP1'!E3069&lt;&gt;"",'[1]Vmesna vrtilna_SKLOP1'!E3069,"")</f>
        <v/>
      </c>
      <c r="G3069" s="15" t="str">
        <f>IF('[1]Vmesna vrtilna_SKLOP1'!E3069&lt;&gt;"",'[1]Vmesna vrtilna_SKLOP1'!F3069,"")</f>
        <v/>
      </c>
      <c r="H3069" s="19" t="str">
        <f>IF('[1]Vmesna vrtilna_SKLOP1'!F3069&lt;&gt;"",'[1]Vmesna vrtilna_SKLOP1'!I3069,"")</f>
        <v/>
      </c>
      <c r="I3069" s="20" t="str">
        <f>IF(I3068="Skupaj:","DDV (22%):",IF(I3068="DDV (22%):","Skupaj z DDV:",IF(AND('[1]Vmesna vrtilna_SKLOP1'!C3069&lt;&gt;"",'[1]Vmesna vrtilna_SKLOP1'!E3069=""),"Skupaj:","")))</f>
        <v>Skupaj z DDV:</v>
      </c>
      <c r="J3069" s="21">
        <f t="shared" si="95"/>
        <v>0</v>
      </c>
      <c r="K3069" s="21">
        <f>IF(I3069="Skupaj z DDV:",SUM(K3067,K3068),IF(I3069="DDV (22%):",K3068*0.22,IF(AND('[1]Vmesna vrtilna_SKLOP1'!C3069&lt;&gt;"",'[1]Vmesna vrtilna_SKLOP1'!D3069=""),'[1]Vmesna vrtilna_SKLOP1'!J3069,IF(F3069&lt;&gt;"",IF('[1]Vmesna vrtilna_SKLOP1'!J3069&lt;&gt;"",'[1]Vmesna vrtilna_SKLOP1'!J3069,""),""))))</f>
        <v>8657.8310978053905</v>
      </c>
      <c r="L3069" s="22" t="str">
        <f>IF(I3068="Skupaj:","DDV (22%):",IF(I3068="DDV (22%):","Skupaj z DDV:",IF(AND('[1]Vmesna vrtilna_SKLOP1'!C3069&lt;&gt;"",'[1]Vmesna vrtilna_SKLOP1'!E3069=""),"Skupaj:",IF(AND('[1]Vmesna vrtilna_SKLOP1'!C3069&lt;&gt;"",'[1]Vmesna vrtilna_SKLOP1'!D3069=""),'[1]Vmesna vrtilna_SKLOP1'!J3069,IF(F3069&lt;&gt;"",IF('[1]Vmesna vrtilna_SKLOP1'!J3069&lt;&gt;"",'[1]Vmesna vrtilna_SKLOP1'!J3069,""),"")))))</f>
        <v>Skupaj z DDV:</v>
      </c>
      <c r="M3069" s="22">
        <f t="shared" si="94"/>
        <v>0</v>
      </c>
      <c r="N3069" s="22" t="str">
        <f>IF(IFERROR(VLOOKUP(B3069,'[1]Vmesna vrtilna_SKLOP1'!B:J,7,0),"")=0,"",IFERROR(VLOOKUP(B3069,'[1]Vmesna vrtilna_SKLOP1'!B:J,7,0),""))</f>
        <v/>
      </c>
      <c r="O3069" s="22"/>
    </row>
    <row r="3070" spans="2:15" ht="15" customHeight="1" x14ac:dyDescent="0.3">
      <c r="B3070" s="15">
        <f>IF(AND('[1]Vmesna vrtilna_SKLOP1'!B3070&lt;&gt;"",'[1]Vmesna vrtilna_SKLOP1'!C3070&lt;&gt;""),IF('[1]Vmesna vrtilna_SKLOP1'!B3070&lt;&gt;"",'[1]Vmesna vrtilna_SKLOP1'!B3070,""),"")</f>
        <v>98</v>
      </c>
      <c r="C3070" s="16" t="str">
        <f>IF(OR(C3069="Posebna oblika",C3069="Kulturno zaščiten objekt",C3069="Kulturno zaščiten objekt, Posebna oblika"),"Glej zavihek POSEBNI POGOJI",IF(SUM(N3069:Q3069)=1,"Posebna oblika",IF(SUM(N3069:Q3069)=10,"Kulturno zaščiten objekt",IF(SUM(N3069:Q3069)=11,"Kulturno zaščiten objekt, Posebna oblika",IF(AND('[1]Vmesna vrtilna_SKLOP1'!C3070&lt;&gt;"",'[1]Vmesna vrtilna_SKLOP1'!D3070&lt;&gt;""),IF('[1]Vmesna vrtilna_SKLOP1'!C3070&lt;&gt;"",'[1]Vmesna vrtilna_SKLOP1'!C3070,""),"")))))</f>
        <v>Jevnica 2</v>
      </c>
      <c r="D3070" s="17">
        <f>IF(IFERROR(VLOOKUP(B3070,'[1]Vmesna vrtilna_SKLOP1'!B:J,6,0),"")=0,"",IFERROR(VLOOKUP(B3070,'[1]Vmesna vrtilna_SKLOP1'!B:J,6,0),""))</f>
        <v>1</v>
      </c>
      <c r="E3070" s="16" t="str">
        <f>IF(IF('[1]Vmesna vrtilna_SKLOP1'!E3070&lt;&gt;"",'[1]Vmesna vrtilna_SKLOP1'!D3070,"")=0,"",IF('[1]Vmesna vrtilna_SKLOP1'!E3070&lt;&gt;"",'[1]Vmesna vrtilna_SKLOP1'!D3070,""))</f>
        <v>Okna/Vrata</v>
      </c>
      <c r="F3070" s="18" t="str">
        <f>IF('[1]Vmesna vrtilna_SKLOP1'!E3070&lt;&gt;"",'[1]Vmesna vrtilna_SKLOP1'!E3070,"")</f>
        <v>Enokrilno okno (tip: O1); dim. ŠxV: 1,2x1,2m; Material: PVC, profil&gt;80mm ; steklo 10/20Ar/4; Rw,st.=39 (Rw,st.+Ctr ≥ 33 dB)</v>
      </c>
      <c r="G3070" s="15" t="str">
        <f>IF('[1]Vmesna vrtilna_SKLOP1'!E3070&lt;&gt;"",'[1]Vmesna vrtilna_SKLOP1'!F3070,"")</f>
        <v>[kos]</v>
      </c>
      <c r="H3070" s="19">
        <f>IF('[1]Vmesna vrtilna_SKLOP1'!F3070&lt;&gt;"",'[1]Vmesna vrtilna_SKLOP1'!I3070,"")</f>
        <v>2</v>
      </c>
      <c r="I3070" s="20" t="str">
        <f>IF(I3069="Skupaj:","DDV (22%):",IF(I3069="DDV (22%):","Skupaj z DDV:",IF(AND('[1]Vmesna vrtilna_SKLOP1'!C3070&lt;&gt;"",'[1]Vmesna vrtilna_SKLOP1'!E3070=""),"Skupaj:","")))</f>
        <v/>
      </c>
      <c r="J3070" s="21">
        <f t="shared" si="95"/>
        <v>0</v>
      </c>
      <c r="K3070" s="21">
        <f>IF(I3070="Skupaj z DDV:",SUM(K3068,K3069),IF(I3070="DDV (22%):",K3069*0.22,IF(AND('[1]Vmesna vrtilna_SKLOP1'!C3070&lt;&gt;"",'[1]Vmesna vrtilna_SKLOP1'!D3070=""),'[1]Vmesna vrtilna_SKLOP1'!J3070,IF(F3070&lt;&gt;"",IF('[1]Vmesna vrtilna_SKLOP1'!J3070&lt;&gt;"",'[1]Vmesna vrtilna_SKLOP1'!J3070,""),""))))</f>
        <v>758.29775615999995</v>
      </c>
      <c r="L3070" s="22">
        <f>IF(I3069="Skupaj:","DDV (22%):",IF(I3069="DDV (22%):","Skupaj z DDV:",IF(AND('[1]Vmesna vrtilna_SKLOP1'!C3070&lt;&gt;"",'[1]Vmesna vrtilna_SKLOP1'!E3070=""),"Skupaj:",IF(AND('[1]Vmesna vrtilna_SKLOP1'!C3070&lt;&gt;"",'[1]Vmesna vrtilna_SKLOP1'!D3070=""),'[1]Vmesna vrtilna_SKLOP1'!J3070,IF(F3070&lt;&gt;"",IF('[1]Vmesna vrtilna_SKLOP1'!J3070&lt;&gt;"",'[1]Vmesna vrtilna_SKLOP1'!J3070,""),"")))))</f>
        <v>758.29775615999995</v>
      </c>
      <c r="M3070" s="22">
        <f t="shared" si="94"/>
        <v>0</v>
      </c>
      <c r="N3070" s="22" t="str">
        <f>IF(IFERROR(VLOOKUP(B3070,'[1]Vmesna vrtilna_SKLOP1'!B:J,7,0),"")=0,"",IFERROR(VLOOKUP(B3070,'[1]Vmesna vrtilna_SKLOP1'!B:J,7,0),""))</f>
        <v>Aprojekt</v>
      </c>
      <c r="O3070" s="22"/>
    </row>
    <row r="3071" spans="2:15" ht="15" customHeight="1" x14ac:dyDescent="0.3">
      <c r="B3071" s="15" t="str">
        <f>IF(AND('[1]Vmesna vrtilna_SKLOP1'!B3071&lt;&gt;"",'[1]Vmesna vrtilna_SKLOP1'!C3071&lt;&gt;""),IF('[1]Vmesna vrtilna_SKLOP1'!B3071&lt;&gt;"",'[1]Vmesna vrtilna_SKLOP1'!B3071,""),"")</f>
        <v/>
      </c>
      <c r="C3071" s="16" t="str">
        <f>IF(OR(C3070="Posebna oblika",C3070="Kulturno zaščiten objekt",C3070="Kulturno zaščiten objekt, Posebna oblika"),"Glej zavihek POSEBNI POGOJI",IF(SUM(N3070:Q3070)=1,"Posebna oblika",IF(SUM(N3070:Q3070)=10,"Kulturno zaščiten objekt",IF(SUM(N3070:Q3070)=11,"Kulturno zaščiten objekt, Posebna oblika",IF(AND('[1]Vmesna vrtilna_SKLOP1'!C3071&lt;&gt;"",'[1]Vmesna vrtilna_SKLOP1'!D3071&lt;&gt;""),IF('[1]Vmesna vrtilna_SKLOP1'!C3071&lt;&gt;"",'[1]Vmesna vrtilna_SKLOP1'!C3071,""),"")))))</f>
        <v/>
      </c>
      <c r="D3071" s="17" t="str">
        <f>IF(IFERROR(VLOOKUP(B3071,'[1]Vmesna vrtilna_SKLOP1'!B:J,6,0),"")=0,"",IFERROR(VLOOKUP(B3071,'[1]Vmesna vrtilna_SKLOP1'!B:J,6,0),""))</f>
        <v/>
      </c>
      <c r="E3071" s="16" t="str">
        <f>IF(IF('[1]Vmesna vrtilna_SKLOP1'!E3071&lt;&gt;"",'[1]Vmesna vrtilna_SKLOP1'!D3071,"")=0,"",IF('[1]Vmesna vrtilna_SKLOP1'!E3071&lt;&gt;"",'[1]Vmesna vrtilna_SKLOP1'!D3071,""))</f>
        <v/>
      </c>
      <c r="F3071" s="18" t="str">
        <f>IF('[1]Vmesna vrtilna_SKLOP1'!E3071&lt;&gt;"",'[1]Vmesna vrtilna_SKLOP1'!E3071,"")</f>
        <v>Enokrilna vrata (tip: V1); dim. ŠxV: 0,85x2,4m; Material: PVC, profil&gt;80mm ; steklo 8/16Ar/44.2; Rw,st.=42 (Rw,st.+Ctr ≥ 34 dB)</v>
      </c>
      <c r="G3071" s="15" t="str">
        <f>IF('[1]Vmesna vrtilna_SKLOP1'!E3071&lt;&gt;"",'[1]Vmesna vrtilna_SKLOP1'!F3071,"")</f>
        <v>[kos]</v>
      </c>
      <c r="H3071" s="19">
        <f>IF('[1]Vmesna vrtilna_SKLOP1'!F3071&lt;&gt;"",'[1]Vmesna vrtilna_SKLOP1'!I3071,"")</f>
        <v>1</v>
      </c>
      <c r="I3071" s="20" t="str">
        <f>IF(I3070="Skupaj:","DDV (22%):",IF(I3070="DDV (22%):","Skupaj z DDV:",IF(AND('[1]Vmesna vrtilna_SKLOP1'!C3071&lt;&gt;"",'[1]Vmesna vrtilna_SKLOP1'!E3071=""),"Skupaj:","")))</f>
        <v/>
      </c>
      <c r="J3071" s="21">
        <f t="shared" si="95"/>
        <v>0</v>
      </c>
      <c r="K3071" s="21">
        <f>IF(I3071="Skupaj z DDV:",SUM(K3069,K3070),IF(I3071="DDV (22%):",K3070*0.22,IF(AND('[1]Vmesna vrtilna_SKLOP1'!C3071&lt;&gt;"",'[1]Vmesna vrtilna_SKLOP1'!D3071=""),'[1]Vmesna vrtilna_SKLOP1'!J3071,IF(F3071&lt;&gt;"",IF('[1]Vmesna vrtilna_SKLOP1'!J3071&lt;&gt;"",'[1]Vmesna vrtilna_SKLOP1'!J3071,""),""))))</f>
        <v>557.41209216000004</v>
      </c>
      <c r="L3071" s="22">
        <f>IF(I3070="Skupaj:","DDV (22%):",IF(I3070="DDV (22%):","Skupaj z DDV:",IF(AND('[1]Vmesna vrtilna_SKLOP1'!C3071&lt;&gt;"",'[1]Vmesna vrtilna_SKLOP1'!E3071=""),"Skupaj:",IF(AND('[1]Vmesna vrtilna_SKLOP1'!C3071&lt;&gt;"",'[1]Vmesna vrtilna_SKLOP1'!D3071=""),'[1]Vmesna vrtilna_SKLOP1'!J3071,IF(F3071&lt;&gt;"",IF('[1]Vmesna vrtilna_SKLOP1'!J3071&lt;&gt;"",'[1]Vmesna vrtilna_SKLOP1'!J3071,""),"")))))</f>
        <v>557.41209216000004</v>
      </c>
      <c r="M3071" s="22">
        <f t="shared" si="94"/>
        <v>0</v>
      </c>
      <c r="N3071" s="22" t="str">
        <f>IF(IFERROR(VLOOKUP(B3071,'[1]Vmesna vrtilna_SKLOP1'!B:J,7,0),"")=0,"",IFERROR(VLOOKUP(B3071,'[1]Vmesna vrtilna_SKLOP1'!B:J,7,0),""))</f>
        <v/>
      </c>
      <c r="O3071" s="22"/>
    </row>
    <row r="3072" spans="2:15" ht="15" customHeight="1" x14ac:dyDescent="0.3">
      <c r="B3072" s="15" t="str">
        <f>IF(AND('[1]Vmesna vrtilna_SKLOP1'!B3072&lt;&gt;"",'[1]Vmesna vrtilna_SKLOP1'!C3072&lt;&gt;""),IF('[1]Vmesna vrtilna_SKLOP1'!B3072&lt;&gt;"",'[1]Vmesna vrtilna_SKLOP1'!B3072,""),"")</f>
        <v/>
      </c>
      <c r="C3072" s="16" t="str">
        <f>IF(OR(C3071="Posebna oblika",C3071="Kulturno zaščiten objekt",C3071="Kulturno zaščiten objekt, Posebna oblika"),"Glej zavihek POSEBNI POGOJI",IF(SUM(N3071:Q3071)=1,"Posebna oblika",IF(SUM(N3071:Q3071)=10,"Kulturno zaščiten objekt",IF(SUM(N3071:Q3071)=11,"Kulturno zaščiten objekt, Posebna oblika",IF(AND('[1]Vmesna vrtilna_SKLOP1'!C3072&lt;&gt;"",'[1]Vmesna vrtilna_SKLOP1'!D3072&lt;&gt;""),IF('[1]Vmesna vrtilna_SKLOP1'!C3072&lt;&gt;"",'[1]Vmesna vrtilna_SKLOP1'!C3072,""),"")))))</f>
        <v/>
      </c>
      <c r="D3072" s="17" t="str">
        <f>IF(IFERROR(VLOOKUP(B3072,'[1]Vmesna vrtilna_SKLOP1'!B:J,6,0),"")=0,"",IFERROR(VLOOKUP(B3072,'[1]Vmesna vrtilna_SKLOP1'!B:J,6,0),""))</f>
        <v/>
      </c>
      <c r="E3072" s="16" t="str">
        <f>IF(IF('[1]Vmesna vrtilna_SKLOP1'!E3072&lt;&gt;"",'[1]Vmesna vrtilna_SKLOP1'!D3072,"")=0,"",IF('[1]Vmesna vrtilna_SKLOP1'!E3072&lt;&gt;"",'[1]Vmesna vrtilna_SKLOP1'!D3072,""))</f>
        <v/>
      </c>
      <c r="F3072" s="18" t="str">
        <f>IF('[1]Vmesna vrtilna_SKLOP1'!E3072&lt;&gt;"",'[1]Vmesna vrtilna_SKLOP1'!E3072,"")</f>
        <v>Enokrilno fiksno okno (tip: O2); dim. ŠxV: 1,8x1,8m; Material: PVC, profil&gt;80mm ; steklo 8/16Ar/44.2; Rw,st.=42 (Rw,st.+Ctr ≥ 34 dB)</v>
      </c>
      <c r="G3072" s="15" t="str">
        <f>IF('[1]Vmesna vrtilna_SKLOP1'!E3072&lt;&gt;"",'[1]Vmesna vrtilna_SKLOP1'!F3072,"")</f>
        <v>[kos]</v>
      </c>
      <c r="H3072" s="19">
        <f>IF('[1]Vmesna vrtilna_SKLOP1'!F3072&lt;&gt;"",'[1]Vmesna vrtilna_SKLOP1'!I3072,"")</f>
        <v>1</v>
      </c>
      <c r="I3072" s="20" t="str">
        <f>IF(I3071="Skupaj:","DDV (22%):",IF(I3071="DDV (22%):","Skupaj z DDV:",IF(AND('[1]Vmesna vrtilna_SKLOP1'!C3072&lt;&gt;"",'[1]Vmesna vrtilna_SKLOP1'!E3072=""),"Skupaj:","")))</f>
        <v/>
      </c>
      <c r="J3072" s="21">
        <f t="shared" si="95"/>
        <v>0</v>
      </c>
      <c r="K3072" s="21">
        <f>IF(I3072="Skupaj z DDV:",SUM(K3070,K3071),IF(I3072="DDV (22%):",K3071*0.22,IF(AND('[1]Vmesna vrtilna_SKLOP1'!C3072&lt;&gt;"",'[1]Vmesna vrtilna_SKLOP1'!D3072=""),'[1]Vmesna vrtilna_SKLOP1'!J3072,IF(F3072&lt;&gt;"",IF('[1]Vmesna vrtilna_SKLOP1'!J3072&lt;&gt;"",'[1]Vmesna vrtilna_SKLOP1'!J3072,""),""))))</f>
        <v>709.39562304000015</v>
      </c>
      <c r="L3072" s="22">
        <f>IF(I3071="Skupaj:","DDV (22%):",IF(I3071="DDV (22%):","Skupaj z DDV:",IF(AND('[1]Vmesna vrtilna_SKLOP1'!C3072&lt;&gt;"",'[1]Vmesna vrtilna_SKLOP1'!E3072=""),"Skupaj:",IF(AND('[1]Vmesna vrtilna_SKLOP1'!C3072&lt;&gt;"",'[1]Vmesna vrtilna_SKLOP1'!D3072=""),'[1]Vmesna vrtilna_SKLOP1'!J3072,IF(F3072&lt;&gt;"",IF('[1]Vmesna vrtilna_SKLOP1'!J3072&lt;&gt;"",'[1]Vmesna vrtilna_SKLOP1'!J3072,""),"")))))</f>
        <v>709.39562304000015</v>
      </c>
      <c r="M3072" s="22">
        <f t="shared" si="94"/>
        <v>0</v>
      </c>
      <c r="N3072" s="22" t="str">
        <f>IF(IFERROR(VLOOKUP(B3072,'[1]Vmesna vrtilna_SKLOP1'!B:J,7,0),"")=0,"",IFERROR(VLOOKUP(B3072,'[1]Vmesna vrtilna_SKLOP1'!B:J,7,0),""))</f>
        <v/>
      </c>
      <c r="O3072" s="22"/>
    </row>
    <row r="3073" spans="2:15" ht="15" customHeight="1" x14ac:dyDescent="0.3">
      <c r="B3073" s="15" t="str">
        <f>IF(AND('[1]Vmesna vrtilna_SKLOP1'!B3073&lt;&gt;"",'[1]Vmesna vrtilna_SKLOP1'!C3073&lt;&gt;""),IF('[1]Vmesna vrtilna_SKLOP1'!B3073&lt;&gt;"",'[1]Vmesna vrtilna_SKLOP1'!B3073,""),"")</f>
        <v/>
      </c>
      <c r="C3073" s="16" t="str">
        <f>IF(OR(C3072="Posebna oblika",C3072="Kulturno zaščiten objekt",C3072="Kulturno zaščiten objekt, Posebna oblika"),"Glej zavihek POSEBNI POGOJI",IF(SUM(N3072:Q3072)=1,"Posebna oblika",IF(SUM(N3072:Q3072)=10,"Kulturno zaščiten objekt",IF(SUM(N3072:Q3072)=11,"Kulturno zaščiten objekt, Posebna oblika",IF(AND('[1]Vmesna vrtilna_SKLOP1'!C3073&lt;&gt;"",'[1]Vmesna vrtilna_SKLOP1'!D3073&lt;&gt;""),IF('[1]Vmesna vrtilna_SKLOP1'!C3073&lt;&gt;"",'[1]Vmesna vrtilna_SKLOP1'!C3073,""),"")))))</f>
        <v/>
      </c>
      <c r="D3073" s="17" t="str">
        <f>IF(IFERROR(VLOOKUP(B3073,'[1]Vmesna vrtilna_SKLOP1'!B:J,6,0),"")=0,"",IFERROR(VLOOKUP(B3073,'[1]Vmesna vrtilna_SKLOP1'!B:J,6,0),""))</f>
        <v/>
      </c>
      <c r="E3073" s="16" t="str">
        <f>IF(IF('[1]Vmesna vrtilna_SKLOP1'!E3073&lt;&gt;"",'[1]Vmesna vrtilna_SKLOP1'!D3073,"")=0,"",IF('[1]Vmesna vrtilna_SKLOP1'!E3073&lt;&gt;"",'[1]Vmesna vrtilna_SKLOP1'!D3073,""))</f>
        <v/>
      </c>
      <c r="F3073" s="18" t="str">
        <f>IF('[1]Vmesna vrtilna_SKLOP1'!E3073&lt;&gt;"",'[1]Vmesna vrtilna_SKLOP1'!E3073,"")</f>
        <v>Enokrilno okno (tip: O1); dim. ŠxV: 0,9x1,4m; Material: PVC, profil&gt;80mm ; steklo 66.2/16Ar/44.2; Rw,st.=46 (Rw,st.+Ctr ≥ 41 dB)</v>
      </c>
      <c r="G3073" s="15" t="str">
        <f>IF('[1]Vmesna vrtilna_SKLOP1'!E3073&lt;&gt;"",'[1]Vmesna vrtilna_SKLOP1'!F3073,"")</f>
        <v>[kos]</v>
      </c>
      <c r="H3073" s="19">
        <f>IF('[1]Vmesna vrtilna_SKLOP1'!F3073&lt;&gt;"",'[1]Vmesna vrtilna_SKLOP1'!I3073,"")</f>
        <v>2</v>
      </c>
      <c r="I3073" s="20" t="str">
        <f>IF(I3072="Skupaj:","DDV (22%):",IF(I3072="DDV (22%):","Skupaj z DDV:",IF(AND('[1]Vmesna vrtilna_SKLOP1'!C3073&lt;&gt;"",'[1]Vmesna vrtilna_SKLOP1'!E3073=""),"Skupaj:","")))</f>
        <v/>
      </c>
      <c r="J3073" s="21">
        <f t="shared" si="95"/>
        <v>0</v>
      </c>
      <c r="K3073" s="21">
        <f>IF(I3073="Skupaj z DDV:",SUM(K3071,K3072),IF(I3073="DDV (22%):",K3072*0.22,IF(AND('[1]Vmesna vrtilna_SKLOP1'!C3073&lt;&gt;"",'[1]Vmesna vrtilna_SKLOP1'!D3073=""),'[1]Vmesna vrtilna_SKLOP1'!J3073,IF(F3073&lt;&gt;"",IF('[1]Vmesna vrtilna_SKLOP1'!J3073&lt;&gt;"",'[1]Vmesna vrtilna_SKLOP1'!J3073,""),""))))</f>
        <v>907.90239455999995</v>
      </c>
      <c r="L3073" s="22">
        <f>IF(I3072="Skupaj:","DDV (22%):",IF(I3072="DDV (22%):","Skupaj z DDV:",IF(AND('[1]Vmesna vrtilna_SKLOP1'!C3073&lt;&gt;"",'[1]Vmesna vrtilna_SKLOP1'!E3073=""),"Skupaj:",IF(AND('[1]Vmesna vrtilna_SKLOP1'!C3073&lt;&gt;"",'[1]Vmesna vrtilna_SKLOP1'!D3073=""),'[1]Vmesna vrtilna_SKLOP1'!J3073,IF(F3073&lt;&gt;"",IF('[1]Vmesna vrtilna_SKLOP1'!J3073&lt;&gt;"",'[1]Vmesna vrtilna_SKLOP1'!J3073,""),"")))))</f>
        <v>907.90239455999995</v>
      </c>
      <c r="M3073" s="22">
        <f t="shared" si="94"/>
        <v>0</v>
      </c>
      <c r="N3073" s="22" t="str">
        <f>IF(IFERROR(VLOOKUP(B3073,'[1]Vmesna vrtilna_SKLOP1'!B:J,7,0),"")=0,"",IFERROR(VLOOKUP(B3073,'[1]Vmesna vrtilna_SKLOP1'!B:J,7,0),""))</f>
        <v/>
      </c>
      <c r="O3073" s="22"/>
    </row>
    <row r="3074" spans="2:15" ht="15" customHeight="1" x14ac:dyDescent="0.3">
      <c r="B3074" s="15" t="str">
        <f>IF(AND('[1]Vmesna vrtilna_SKLOP1'!B3074&lt;&gt;"",'[1]Vmesna vrtilna_SKLOP1'!C3074&lt;&gt;""),IF('[1]Vmesna vrtilna_SKLOP1'!B3074&lt;&gt;"",'[1]Vmesna vrtilna_SKLOP1'!B3074,""),"")</f>
        <v/>
      </c>
      <c r="C3074" s="16" t="str">
        <f>IF(OR(C3073="Posebna oblika",C3073="Kulturno zaščiten objekt",C3073="Kulturno zaščiten objekt, Posebna oblika"),"Glej zavihek POSEBNI POGOJI",IF(SUM(N3073:Q3073)=1,"Posebna oblika",IF(SUM(N3073:Q3073)=10,"Kulturno zaščiten objekt",IF(SUM(N3073:Q3073)=11,"Kulturno zaščiten objekt, Posebna oblika",IF(AND('[1]Vmesna vrtilna_SKLOP1'!C3074&lt;&gt;"",'[1]Vmesna vrtilna_SKLOP1'!D3074&lt;&gt;""),IF('[1]Vmesna vrtilna_SKLOP1'!C3074&lt;&gt;"",'[1]Vmesna vrtilna_SKLOP1'!C3074,""),"")))))</f>
        <v/>
      </c>
      <c r="D3074" s="17" t="str">
        <f>IF(IFERROR(VLOOKUP(B3074,'[1]Vmesna vrtilna_SKLOP1'!B:J,6,0),"")=0,"",IFERROR(VLOOKUP(B3074,'[1]Vmesna vrtilna_SKLOP1'!B:J,6,0),""))</f>
        <v/>
      </c>
      <c r="E3074" s="16" t="str">
        <f>IF(IF('[1]Vmesna vrtilna_SKLOP1'!E3074&lt;&gt;"",'[1]Vmesna vrtilna_SKLOP1'!D3074,"")=0,"",IF('[1]Vmesna vrtilna_SKLOP1'!E3074&lt;&gt;"",'[1]Vmesna vrtilna_SKLOP1'!D3074,""))</f>
        <v/>
      </c>
      <c r="F3074" s="18" t="str">
        <f>IF('[1]Vmesna vrtilna_SKLOP1'!E3074&lt;&gt;"",'[1]Vmesna vrtilna_SKLOP1'!E3074,"")</f>
        <v>Enokrilno okno (tip: O1); dim. ŠxV: 1,3x1,35m; Material: PVC, profil&gt;80mm ; steklo 10/16Ar/6; Rw,st.=40 (Rw,st.+Ctr ≥ 35 dB)</v>
      </c>
      <c r="G3074" s="15" t="str">
        <f>IF('[1]Vmesna vrtilna_SKLOP1'!E3074&lt;&gt;"",'[1]Vmesna vrtilna_SKLOP1'!F3074,"")</f>
        <v>[kos]</v>
      </c>
      <c r="H3074" s="19">
        <f>IF('[1]Vmesna vrtilna_SKLOP1'!F3074&lt;&gt;"",'[1]Vmesna vrtilna_SKLOP1'!I3074,"")</f>
        <v>1</v>
      </c>
      <c r="I3074" s="20" t="str">
        <f>IF(I3073="Skupaj:","DDV (22%):",IF(I3073="DDV (22%):","Skupaj z DDV:",IF(AND('[1]Vmesna vrtilna_SKLOP1'!C3074&lt;&gt;"",'[1]Vmesna vrtilna_SKLOP1'!E3074=""),"Skupaj:","")))</f>
        <v/>
      </c>
      <c r="J3074" s="21">
        <f t="shared" si="95"/>
        <v>0</v>
      </c>
      <c r="K3074" s="21">
        <f>IF(I3074="Skupaj z DDV:",SUM(K3072,K3073),IF(I3074="DDV (22%):",K3073*0.22,IF(AND('[1]Vmesna vrtilna_SKLOP1'!C3074&lt;&gt;"",'[1]Vmesna vrtilna_SKLOP1'!D3074=""),'[1]Vmesna vrtilna_SKLOP1'!J3074,IF(F3074&lt;&gt;"",IF('[1]Vmesna vrtilna_SKLOP1'!J3074&lt;&gt;"",'[1]Vmesna vrtilna_SKLOP1'!J3074,""),""))))</f>
        <v>424.69483707000001</v>
      </c>
      <c r="L3074" s="22">
        <f>IF(I3073="Skupaj:","DDV (22%):",IF(I3073="DDV (22%):","Skupaj z DDV:",IF(AND('[1]Vmesna vrtilna_SKLOP1'!C3074&lt;&gt;"",'[1]Vmesna vrtilna_SKLOP1'!E3074=""),"Skupaj:",IF(AND('[1]Vmesna vrtilna_SKLOP1'!C3074&lt;&gt;"",'[1]Vmesna vrtilna_SKLOP1'!D3074=""),'[1]Vmesna vrtilna_SKLOP1'!J3074,IF(F3074&lt;&gt;"",IF('[1]Vmesna vrtilna_SKLOP1'!J3074&lt;&gt;"",'[1]Vmesna vrtilna_SKLOP1'!J3074,""),"")))))</f>
        <v>424.69483707000001</v>
      </c>
      <c r="M3074" s="22">
        <f t="shared" si="94"/>
        <v>0</v>
      </c>
      <c r="N3074" s="22" t="str">
        <f>IF(IFERROR(VLOOKUP(B3074,'[1]Vmesna vrtilna_SKLOP1'!B:J,7,0),"")=0,"",IFERROR(VLOOKUP(B3074,'[1]Vmesna vrtilna_SKLOP1'!B:J,7,0),""))</f>
        <v/>
      </c>
      <c r="O3074" s="22"/>
    </row>
    <row r="3075" spans="2:15" ht="15" customHeight="1" x14ac:dyDescent="0.3">
      <c r="B3075" s="15" t="str">
        <f>IF(AND('[1]Vmesna vrtilna_SKLOP1'!B3075&lt;&gt;"",'[1]Vmesna vrtilna_SKLOP1'!C3075&lt;&gt;""),IF('[1]Vmesna vrtilna_SKLOP1'!B3075&lt;&gt;"",'[1]Vmesna vrtilna_SKLOP1'!B3075,""),"")</f>
        <v/>
      </c>
      <c r="C3075" s="16" t="str">
        <f>IF(OR(C3074="Posebna oblika",C3074="Kulturno zaščiten objekt",C3074="Kulturno zaščiten objekt, Posebna oblika"),"Glej zavihek POSEBNI POGOJI",IF(SUM(N3074:Q3074)=1,"Posebna oblika",IF(SUM(N3074:Q3074)=10,"Kulturno zaščiten objekt",IF(SUM(N3074:Q3074)=11,"Kulturno zaščiten objekt, Posebna oblika",IF(AND('[1]Vmesna vrtilna_SKLOP1'!C3075&lt;&gt;"",'[1]Vmesna vrtilna_SKLOP1'!D3075&lt;&gt;""),IF('[1]Vmesna vrtilna_SKLOP1'!C3075&lt;&gt;"",'[1]Vmesna vrtilna_SKLOP1'!C3075,""),"")))))</f>
        <v/>
      </c>
      <c r="D3075" s="17" t="str">
        <f>IF(IFERROR(VLOOKUP(B3075,'[1]Vmesna vrtilna_SKLOP1'!B:J,6,0),"")=0,"",IFERROR(VLOOKUP(B3075,'[1]Vmesna vrtilna_SKLOP1'!B:J,6,0),""))</f>
        <v/>
      </c>
      <c r="E3075" s="16" t="str">
        <f>IF(IF('[1]Vmesna vrtilna_SKLOP1'!E3075&lt;&gt;"",'[1]Vmesna vrtilna_SKLOP1'!D3075,"")=0,"",IF('[1]Vmesna vrtilna_SKLOP1'!E3075&lt;&gt;"",'[1]Vmesna vrtilna_SKLOP1'!D3075,""))</f>
        <v/>
      </c>
      <c r="F3075" s="18" t="str">
        <f>IF('[1]Vmesna vrtilna_SKLOP1'!E3075&lt;&gt;"",'[1]Vmesna vrtilna_SKLOP1'!E3075,"")</f>
        <v>Enokrilno okno (tip: O1); dim. ŠxV: 2x0,65m; Material: PVC, profil&gt;80mm ; steklo 10/20Ar/4; Rw,st.=39 (Rw,st.+Ctr ≥ 33 dB)</v>
      </c>
      <c r="G3075" s="15" t="str">
        <f>IF('[1]Vmesna vrtilna_SKLOP1'!E3075&lt;&gt;"",'[1]Vmesna vrtilna_SKLOP1'!F3075,"")</f>
        <v>[kos]</v>
      </c>
      <c r="H3075" s="19">
        <f>IF('[1]Vmesna vrtilna_SKLOP1'!F3075&lt;&gt;"",'[1]Vmesna vrtilna_SKLOP1'!I3075,"")</f>
        <v>2</v>
      </c>
      <c r="I3075" s="20" t="str">
        <f>IF(I3074="Skupaj:","DDV (22%):",IF(I3074="DDV (22%):","Skupaj z DDV:",IF(AND('[1]Vmesna vrtilna_SKLOP1'!C3075&lt;&gt;"",'[1]Vmesna vrtilna_SKLOP1'!E3075=""),"Skupaj:","")))</f>
        <v/>
      </c>
      <c r="J3075" s="21">
        <f t="shared" si="95"/>
        <v>0</v>
      </c>
      <c r="K3075" s="21">
        <f>IF(I3075="Skupaj z DDV:",SUM(K3073,K3074),IF(I3075="DDV (22%):",K3074*0.22,IF(AND('[1]Vmesna vrtilna_SKLOP1'!C3075&lt;&gt;"",'[1]Vmesna vrtilna_SKLOP1'!D3075=""),'[1]Vmesna vrtilna_SKLOP1'!J3075,IF(F3075&lt;&gt;"",IF('[1]Vmesna vrtilna_SKLOP1'!J3075&lt;&gt;"",'[1]Vmesna vrtilna_SKLOP1'!J3075,""),""))))</f>
        <v>715.33106399999997</v>
      </c>
      <c r="L3075" s="22">
        <f>IF(I3074="Skupaj:","DDV (22%):",IF(I3074="DDV (22%):","Skupaj z DDV:",IF(AND('[1]Vmesna vrtilna_SKLOP1'!C3075&lt;&gt;"",'[1]Vmesna vrtilna_SKLOP1'!E3075=""),"Skupaj:",IF(AND('[1]Vmesna vrtilna_SKLOP1'!C3075&lt;&gt;"",'[1]Vmesna vrtilna_SKLOP1'!D3075=""),'[1]Vmesna vrtilna_SKLOP1'!J3075,IF(F3075&lt;&gt;"",IF('[1]Vmesna vrtilna_SKLOP1'!J3075&lt;&gt;"",'[1]Vmesna vrtilna_SKLOP1'!J3075,""),"")))))</f>
        <v>715.33106399999997</v>
      </c>
      <c r="M3075" s="22">
        <f t="shared" ref="M3075:M3138" si="96">IF(AND(B3075&gt;0,B3075&lt;100000),J3075,IF(OR(I3075="Skupaj:",I3075="DDV (22%):",I3075="Skupaj z DDV:"),M3074,SUM(M3074,J3075)))</f>
        <v>0</v>
      </c>
      <c r="N3075" s="22" t="str">
        <f>IF(IFERROR(VLOOKUP(B3075,'[1]Vmesna vrtilna_SKLOP1'!B:J,7,0),"")=0,"",IFERROR(VLOOKUP(B3075,'[1]Vmesna vrtilna_SKLOP1'!B:J,7,0),""))</f>
        <v/>
      </c>
      <c r="O3075" s="22"/>
    </row>
    <row r="3076" spans="2:15" ht="15" customHeight="1" x14ac:dyDescent="0.3">
      <c r="B3076" s="15" t="str">
        <f>IF(AND('[1]Vmesna vrtilna_SKLOP1'!B3076&lt;&gt;"",'[1]Vmesna vrtilna_SKLOP1'!C3076&lt;&gt;""),IF('[1]Vmesna vrtilna_SKLOP1'!B3076&lt;&gt;"",'[1]Vmesna vrtilna_SKLOP1'!B3076,""),"")</f>
        <v/>
      </c>
      <c r="C3076" s="16" t="str">
        <f>IF(OR(C3075="Posebna oblika",C3075="Kulturno zaščiten objekt",C3075="Kulturno zaščiten objekt, Posebna oblika"),"Glej zavihek POSEBNI POGOJI",IF(SUM(N3075:Q3075)=1,"Posebna oblika",IF(SUM(N3075:Q3075)=10,"Kulturno zaščiten objekt",IF(SUM(N3075:Q3075)=11,"Kulturno zaščiten objekt, Posebna oblika",IF(AND('[1]Vmesna vrtilna_SKLOP1'!C3076&lt;&gt;"",'[1]Vmesna vrtilna_SKLOP1'!D3076&lt;&gt;""),IF('[1]Vmesna vrtilna_SKLOP1'!C3076&lt;&gt;"",'[1]Vmesna vrtilna_SKLOP1'!C3076,""),"")))))</f>
        <v/>
      </c>
      <c r="D3076" s="17" t="str">
        <f>IF(IFERROR(VLOOKUP(B3076,'[1]Vmesna vrtilna_SKLOP1'!B:J,6,0),"")=0,"",IFERROR(VLOOKUP(B3076,'[1]Vmesna vrtilna_SKLOP1'!B:J,6,0),""))</f>
        <v/>
      </c>
      <c r="E3076" s="16" t="str">
        <f>IF(IF('[1]Vmesna vrtilna_SKLOP1'!E3076&lt;&gt;"",'[1]Vmesna vrtilna_SKLOP1'!D3076,"")=0,"",IF('[1]Vmesna vrtilna_SKLOP1'!E3076&lt;&gt;"",'[1]Vmesna vrtilna_SKLOP1'!D3076,""))</f>
        <v/>
      </c>
      <c r="F3076" s="18" t="str">
        <f>IF('[1]Vmesna vrtilna_SKLOP1'!E3076&lt;&gt;"",'[1]Vmesna vrtilna_SKLOP1'!E3076,"")</f>
        <v>Enokrilno okno (tip: O1); dim. ŠxV: 1x1,2m; Material: PVC, profil&gt;80mm ; steklo 8/16Ar/66.2; Rw,st.=43 (Rw,st.+Ctr ≥ 37 dB)</v>
      </c>
      <c r="G3076" s="15" t="str">
        <f>IF('[1]Vmesna vrtilna_SKLOP1'!E3076&lt;&gt;"",'[1]Vmesna vrtilna_SKLOP1'!F3076,"")</f>
        <v>[kos]</v>
      </c>
      <c r="H3076" s="19">
        <f>IF('[1]Vmesna vrtilna_SKLOP1'!F3076&lt;&gt;"",'[1]Vmesna vrtilna_SKLOP1'!I3076,"")</f>
        <v>1</v>
      </c>
      <c r="I3076" s="20" t="str">
        <f>IF(I3075="Skupaj:","DDV (22%):",IF(I3075="DDV (22%):","Skupaj z DDV:",IF(AND('[1]Vmesna vrtilna_SKLOP1'!C3076&lt;&gt;"",'[1]Vmesna vrtilna_SKLOP1'!E3076=""),"Skupaj:","")))</f>
        <v/>
      </c>
      <c r="J3076" s="21">
        <f t="shared" ref="J3076:J3139" si="97">IFERROR(IF(I3076="Skupaj:",M3076,IF(I3076="Skupaj z DDV:",SUM(J3074,J3075),IF(I3076="DDV (22%):",J3075*0.22,IF(F3076&lt;&gt;"",H3076*I3076,"")))),0)</f>
        <v>0</v>
      </c>
      <c r="K3076" s="21">
        <f>IF(I3076="Skupaj z DDV:",SUM(K3074,K3075),IF(I3076="DDV (22%):",K3075*0.22,IF(AND('[1]Vmesna vrtilna_SKLOP1'!C3076&lt;&gt;"",'[1]Vmesna vrtilna_SKLOP1'!D3076=""),'[1]Vmesna vrtilna_SKLOP1'!J3076,IF(F3076&lt;&gt;"",IF('[1]Vmesna vrtilna_SKLOP1'!J3076&lt;&gt;"",'[1]Vmesna vrtilna_SKLOP1'!J3076,""),""))))</f>
        <v>414.59683200000006</v>
      </c>
      <c r="L3076" s="22">
        <f>IF(I3075="Skupaj:","DDV (22%):",IF(I3075="DDV (22%):","Skupaj z DDV:",IF(AND('[1]Vmesna vrtilna_SKLOP1'!C3076&lt;&gt;"",'[1]Vmesna vrtilna_SKLOP1'!E3076=""),"Skupaj:",IF(AND('[1]Vmesna vrtilna_SKLOP1'!C3076&lt;&gt;"",'[1]Vmesna vrtilna_SKLOP1'!D3076=""),'[1]Vmesna vrtilna_SKLOP1'!J3076,IF(F3076&lt;&gt;"",IF('[1]Vmesna vrtilna_SKLOP1'!J3076&lt;&gt;"",'[1]Vmesna vrtilna_SKLOP1'!J3076,""),"")))))</f>
        <v>414.59683200000006</v>
      </c>
      <c r="M3076" s="22">
        <f t="shared" si="96"/>
        <v>0</v>
      </c>
      <c r="N3076" s="22" t="str">
        <f>IF(IFERROR(VLOOKUP(B3076,'[1]Vmesna vrtilna_SKLOP1'!B:J,7,0),"")=0,"",IFERROR(VLOOKUP(B3076,'[1]Vmesna vrtilna_SKLOP1'!B:J,7,0),""))</f>
        <v/>
      </c>
      <c r="O3076" s="22"/>
    </row>
    <row r="3077" spans="2:15" ht="15" customHeight="1" x14ac:dyDescent="0.3">
      <c r="B3077" s="15" t="str">
        <f>IF(AND('[1]Vmesna vrtilna_SKLOP1'!B3077&lt;&gt;"",'[1]Vmesna vrtilna_SKLOP1'!C3077&lt;&gt;""),IF('[1]Vmesna vrtilna_SKLOP1'!B3077&lt;&gt;"",'[1]Vmesna vrtilna_SKLOP1'!B3077,""),"")</f>
        <v/>
      </c>
      <c r="C3077" s="16" t="str">
        <f>IF(OR(C3076="Posebna oblika",C3076="Kulturno zaščiten objekt",C3076="Kulturno zaščiten objekt, Posebna oblika"),"Glej zavihek POSEBNI POGOJI",IF(SUM(N3076:Q3076)=1,"Posebna oblika",IF(SUM(N3076:Q3076)=10,"Kulturno zaščiten objekt",IF(SUM(N3076:Q3076)=11,"Kulturno zaščiten objekt, Posebna oblika",IF(AND('[1]Vmesna vrtilna_SKLOP1'!C3077&lt;&gt;"",'[1]Vmesna vrtilna_SKLOP1'!D3077&lt;&gt;""),IF('[1]Vmesna vrtilna_SKLOP1'!C3077&lt;&gt;"",'[1]Vmesna vrtilna_SKLOP1'!C3077,""),"")))))</f>
        <v/>
      </c>
      <c r="D3077" s="17" t="str">
        <f>IF(IFERROR(VLOOKUP(B3077,'[1]Vmesna vrtilna_SKLOP1'!B:J,6,0),"")=0,"",IFERROR(VLOOKUP(B3077,'[1]Vmesna vrtilna_SKLOP1'!B:J,6,0),""))</f>
        <v/>
      </c>
      <c r="E3077" s="16" t="str">
        <f>IF(IF('[1]Vmesna vrtilna_SKLOP1'!E3077&lt;&gt;"",'[1]Vmesna vrtilna_SKLOP1'!D3077,"")=0,"",IF('[1]Vmesna vrtilna_SKLOP1'!E3077&lt;&gt;"",'[1]Vmesna vrtilna_SKLOP1'!D3077,""))</f>
        <v/>
      </c>
      <c r="F3077" s="18" t="str">
        <f>IF('[1]Vmesna vrtilna_SKLOP1'!E3077&lt;&gt;"",'[1]Vmesna vrtilna_SKLOP1'!E3077,"")</f>
        <v>Enokrilno okno (tip: O1); dim. ŠxV: 1,2x1,2m; Material: PVC, profil&gt;80mm ; steklo 8/16Ar/4; Rw,st.=37 (Rw,st.+Ctr ≥ 32 dB)</v>
      </c>
      <c r="G3077" s="15" t="str">
        <f>IF('[1]Vmesna vrtilna_SKLOP1'!E3077&lt;&gt;"",'[1]Vmesna vrtilna_SKLOP1'!F3077,"")</f>
        <v>[kos]</v>
      </c>
      <c r="H3077" s="19">
        <f>IF('[1]Vmesna vrtilna_SKLOP1'!F3077&lt;&gt;"",'[1]Vmesna vrtilna_SKLOP1'!I3077,"")</f>
        <v>1</v>
      </c>
      <c r="I3077" s="20" t="str">
        <f>IF(I3076="Skupaj:","DDV (22%):",IF(I3076="DDV (22%):","Skupaj z DDV:",IF(AND('[1]Vmesna vrtilna_SKLOP1'!C3077&lt;&gt;"",'[1]Vmesna vrtilna_SKLOP1'!E3077=""),"Skupaj:","")))</f>
        <v/>
      </c>
      <c r="J3077" s="21">
        <f t="shared" si="97"/>
        <v>0</v>
      </c>
      <c r="K3077" s="21">
        <f>IF(I3077="Skupaj z DDV:",SUM(K3075,K3076),IF(I3077="DDV (22%):",K3076*0.22,IF(AND('[1]Vmesna vrtilna_SKLOP1'!C3077&lt;&gt;"",'[1]Vmesna vrtilna_SKLOP1'!D3077=""),'[1]Vmesna vrtilna_SKLOP1'!J3077,IF(F3077&lt;&gt;"",IF('[1]Vmesna vrtilna_SKLOP1'!J3077&lt;&gt;"",'[1]Vmesna vrtilna_SKLOP1'!J3077,""),""))))</f>
        <v>339.52007807999996</v>
      </c>
      <c r="L3077" s="22">
        <f>IF(I3076="Skupaj:","DDV (22%):",IF(I3076="DDV (22%):","Skupaj z DDV:",IF(AND('[1]Vmesna vrtilna_SKLOP1'!C3077&lt;&gt;"",'[1]Vmesna vrtilna_SKLOP1'!E3077=""),"Skupaj:",IF(AND('[1]Vmesna vrtilna_SKLOP1'!C3077&lt;&gt;"",'[1]Vmesna vrtilna_SKLOP1'!D3077=""),'[1]Vmesna vrtilna_SKLOP1'!J3077,IF(F3077&lt;&gt;"",IF('[1]Vmesna vrtilna_SKLOP1'!J3077&lt;&gt;"",'[1]Vmesna vrtilna_SKLOP1'!J3077,""),"")))))</f>
        <v>339.52007807999996</v>
      </c>
      <c r="M3077" s="22">
        <f t="shared" si="96"/>
        <v>0</v>
      </c>
      <c r="N3077" s="22" t="str">
        <f>IF(IFERROR(VLOOKUP(B3077,'[1]Vmesna vrtilna_SKLOP1'!B:J,7,0),"")=0,"",IFERROR(VLOOKUP(B3077,'[1]Vmesna vrtilna_SKLOP1'!B:J,7,0),""))</f>
        <v/>
      </c>
      <c r="O3077" s="22"/>
    </row>
    <row r="3078" spans="2:15" ht="15" customHeight="1" x14ac:dyDescent="0.3">
      <c r="B3078" s="15" t="str">
        <f>IF(AND('[1]Vmesna vrtilna_SKLOP1'!B3078&lt;&gt;"",'[1]Vmesna vrtilna_SKLOP1'!C3078&lt;&gt;""),IF('[1]Vmesna vrtilna_SKLOP1'!B3078&lt;&gt;"",'[1]Vmesna vrtilna_SKLOP1'!B3078,""),"")</f>
        <v/>
      </c>
      <c r="C3078" s="16" t="str">
        <f>IF(OR(C3077="Posebna oblika",C3077="Kulturno zaščiten objekt",C3077="Kulturno zaščiten objekt, Posebna oblika"),"Glej zavihek POSEBNI POGOJI",IF(SUM(N3077:Q3077)=1,"Posebna oblika",IF(SUM(N3077:Q3077)=10,"Kulturno zaščiten objekt",IF(SUM(N3077:Q3077)=11,"Kulturno zaščiten objekt, Posebna oblika",IF(AND('[1]Vmesna vrtilna_SKLOP1'!C3078&lt;&gt;"",'[1]Vmesna vrtilna_SKLOP1'!D3078&lt;&gt;""),IF('[1]Vmesna vrtilna_SKLOP1'!C3078&lt;&gt;"",'[1]Vmesna vrtilna_SKLOP1'!C3078,""),"")))))</f>
        <v/>
      </c>
      <c r="D3078" s="17" t="str">
        <f>IF(IFERROR(VLOOKUP(B3078,'[1]Vmesna vrtilna_SKLOP1'!B:J,6,0),"")=0,"",IFERROR(VLOOKUP(B3078,'[1]Vmesna vrtilna_SKLOP1'!B:J,6,0),""))</f>
        <v/>
      </c>
      <c r="E3078" s="16" t="str">
        <f>IF(IF('[1]Vmesna vrtilna_SKLOP1'!E3078&lt;&gt;"",'[1]Vmesna vrtilna_SKLOP1'!D3078,"")=0,"",IF('[1]Vmesna vrtilna_SKLOP1'!E3078&lt;&gt;"",'[1]Vmesna vrtilna_SKLOP1'!D3078,""))</f>
        <v/>
      </c>
      <c r="F3078" s="18" t="str">
        <f>IF('[1]Vmesna vrtilna_SKLOP1'!E3078&lt;&gt;"",'[1]Vmesna vrtilna_SKLOP1'!E3078,"")</f>
        <v/>
      </c>
      <c r="G3078" s="15" t="str">
        <f>IF('[1]Vmesna vrtilna_SKLOP1'!E3078&lt;&gt;"",'[1]Vmesna vrtilna_SKLOP1'!F3078,"")</f>
        <v/>
      </c>
      <c r="H3078" s="19" t="str">
        <f>IF('[1]Vmesna vrtilna_SKLOP1'!F3078&lt;&gt;"",'[1]Vmesna vrtilna_SKLOP1'!I3078,"")</f>
        <v/>
      </c>
      <c r="I3078" s="20" t="str">
        <f>IF(I3077="Skupaj:","DDV (22%):",IF(I3077="DDV (22%):","Skupaj z DDV:",IF(AND('[1]Vmesna vrtilna_SKLOP1'!C3078&lt;&gt;"",'[1]Vmesna vrtilna_SKLOP1'!E3078=""),"Skupaj:","")))</f>
        <v/>
      </c>
      <c r="J3078" s="21" t="str">
        <f t="shared" si="97"/>
        <v/>
      </c>
      <c r="K3078" s="21" t="str">
        <f>IF(I3078="Skupaj z DDV:",SUM(K3076,K3077),IF(I3078="DDV (22%):",K3077*0.22,IF(AND('[1]Vmesna vrtilna_SKLOP1'!C3078&lt;&gt;"",'[1]Vmesna vrtilna_SKLOP1'!D3078=""),'[1]Vmesna vrtilna_SKLOP1'!J3078,IF(F3078&lt;&gt;"",IF('[1]Vmesna vrtilna_SKLOP1'!J3078&lt;&gt;"",'[1]Vmesna vrtilna_SKLOP1'!J3078,""),""))))</f>
        <v/>
      </c>
      <c r="L3078" s="22" t="str">
        <f>IF(I3077="Skupaj:","DDV (22%):",IF(I3077="DDV (22%):","Skupaj z DDV:",IF(AND('[1]Vmesna vrtilna_SKLOP1'!C3078&lt;&gt;"",'[1]Vmesna vrtilna_SKLOP1'!E3078=""),"Skupaj:",IF(AND('[1]Vmesna vrtilna_SKLOP1'!C3078&lt;&gt;"",'[1]Vmesna vrtilna_SKLOP1'!D3078=""),'[1]Vmesna vrtilna_SKLOP1'!J3078,IF(F3078&lt;&gt;"",IF('[1]Vmesna vrtilna_SKLOP1'!J3078&lt;&gt;"",'[1]Vmesna vrtilna_SKLOP1'!J3078,""),"")))))</f>
        <v/>
      </c>
      <c r="M3078" s="22">
        <f t="shared" si="96"/>
        <v>0</v>
      </c>
      <c r="N3078" s="22" t="str">
        <f>IF(IFERROR(VLOOKUP(B3078,'[1]Vmesna vrtilna_SKLOP1'!B:J,7,0),"")=0,"",IFERROR(VLOOKUP(B3078,'[1]Vmesna vrtilna_SKLOP1'!B:J,7,0),""))</f>
        <v/>
      </c>
      <c r="O3078" s="22"/>
    </row>
    <row r="3079" spans="2:15" ht="15" customHeight="1" x14ac:dyDescent="0.3">
      <c r="B3079" s="15" t="str">
        <f>IF(AND('[1]Vmesna vrtilna_SKLOP1'!B3079&lt;&gt;"",'[1]Vmesna vrtilna_SKLOP1'!C3079&lt;&gt;""),IF('[1]Vmesna vrtilna_SKLOP1'!B3079&lt;&gt;"",'[1]Vmesna vrtilna_SKLOP1'!B3079,""),"")</f>
        <v/>
      </c>
      <c r="C3079" s="16" t="str">
        <f>IF(OR(C3078="Posebna oblika",C3078="Kulturno zaščiten objekt",C3078="Kulturno zaščiten objekt, Posebna oblika"),"Glej zavihek POSEBNI POGOJI",IF(SUM(N3078:Q3078)=1,"Posebna oblika",IF(SUM(N3078:Q3078)=10,"Kulturno zaščiten objekt",IF(SUM(N3078:Q3078)=11,"Kulturno zaščiten objekt, Posebna oblika",IF(AND('[1]Vmesna vrtilna_SKLOP1'!C3079&lt;&gt;"",'[1]Vmesna vrtilna_SKLOP1'!D3079&lt;&gt;""),IF('[1]Vmesna vrtilna_SKLOP1'!C3079&lt;&gt;"",'[1]Vmesna vrtilna_SKLOP1'!C3079,""),"")))))</f>
        <v/>
      </c>
      <c r="D3079" s="17" t="str">
        <f>IF(IFERROR(VLOOKUP(B3079,'[1]Vmesna vrtilna_SKLOP1'!B:J,6,0),"")=0,"",IFERROR(VLOOKUP(B3079,'[1]Vmesna vrtilna_SKLOP1'!B:J,6,0),""))</f>
        <v/>
      </c>
      <c r="E3079" s="16" t="str">
        <f>IF(IF('[1]Vmesna vrtilna_SKLOP1'!E3079&lt;&gt;"",'[1]Vmesna vrtilna_SKLOP1'!D3079,"")=0,"",IF('[1]Vmesna vrtilna_SKLOP1'!E3079&lt;&gt;"",'[1]Vmesna vrtilna_SKLOP1'!D3079,""))</f>
        <v>Senčila</v>
      </c>
      <c r="F3079" s="18" t="str">
        <f>IF('[1]Vmesna vrtilna_SKLOP1'!E3079&lt;&gt;"",'[1]Vmesna vrtilna_SKLOP1'!E3079,"")</f>
        <v>Notranje žaluzije - kovinske, Dim. ŠxV: 0,9x1,4m</v>
      </c>
      <c r="G3079" s="15" t="str">
        <f>IF('[1]Vmesna vrtilna_SKLOP1'!E3079&lt;&gt;"",'[1]Vmesna vrtilna_SKLOP1'!F3079,"")</f>
        <v>[kos]</v>
      </c>
      <c r="H3079" s="19">
        <f>IF('[1]Vmesna vrtilna_SKLOP1'!F3079&lt;&gt;"",'[1]Vmesna vrtilna_SKLOP1'!I3079,"")</f>
        <v>2</v>
      </c>
      <c r="I3079" s="20" t="str">
        <f>IF(I3078="Skupaj:","DDV (22%):",IF(I3078="DDV (22%):","Skupaj z DDV:",IF(AND('[1]Vmesna vrtilna_SKLOP1'!C3079&lt;&gt;"",'[1]Vmesna vrtilna_SKLOP1'!E3079=""),"Skupaj:","")))</f>
        <v/>
      </c>
      <c r="J3079" s="21">
        <f t="shared" si="97"/>
        <v>0</v>
      </c>
      <c r="K3079" s="21">
        <f>IF(I3079="Skupaj z DDV:",SUM(K3077,K3078),IF(I3079="DDV (22%):",K3078*0.22,IF(AND('[1]Vmesna vrtilna_SKLOP1'!C3079&lt;&gt;"",'[1]Vmesna vrtilna_SKLOP1'!D3079=""),'[1]Vmesna vrtilna_SKLOP1'!J3079,IF(F3079&lt;&gt;"",IF('[1]Vmesna vrtilna_SKLOP1'!J3079&lt;&gt;"",'[1]Vmesna vrtilna_SKLOP1'!J3079,""),""))))</f>
        <v>113.4</v>
      </c>
      <c r="L3079" s="22">
        <f>IF(I3078="Skupaj:","DDV (22%):",IF(I3078="DDV (22%):","Skupaj z DDV:",IF(AND('[1]Vmesna vrtilna_SKLOP1'!C3079&lt;&gt;"",'[1]Vmesna vrtilna_SKLOP1'!E3079=""),"Skupaj:",IF(AND('[1]Vmesna vrtilna_SKLOP1'!C3079&lt;&gt;"",'[1]Vmesna vrtilna_SKLOP1'!D3079=""),'[1]Vmesna vrtilna_SKLOP1'!J3079,IF(F3079&lt;&gt;"",IF('[1]Vmesna vrtilna_SKLOP1'!J3079&lt;&gt;"",'[1]Vmesna vrtilna_SKLOP1'!J3079,""),"")))))</f>
        <v>113.4</v>
      </c>
      <c r="M3079" s="22">
        <f t="shared" si="96"/>
        <v>0</v>
      </c>
      <c r="N3079" s="22" t="str">
        <f>IF(IFERROR(VLOOKUP(B3079,'[1]Vmesna vrtilna_SKLOP1'!B:J,7,0),"")=0,"",IFERROR(VLOOKUP(B3079,'[1]Vmesna vrtilna_SKLOP1'!B:J,7,0),""))</f>
        <v/>
      </c>
      <c r="O3079" s="22"/>
    </row>
    <row r="3080" spans="2:15" ht="15" customHeight="1" x14ac:dyDescent="0.3">
      <c r="B3080" s="15" t="str">
        <f>IF(AND('[1]Vmesna vrtilna_SKLOP1'!B3080&lt;&gt;"",'[1]Vmesna vrtilna_SKLOP1'!C3080&lt;&gt;""),IF('[1]Vmesna vrtilna_SKLOP1'!B3080&lt;&gt;"",'[1]Vmesna vrtilna_SKLOP1'!B3080,""),"")</f>
        <v/>
      </c>
      <c r="C3080" s="16" t="str">
        <f>IF(OR(C3079="Posebna oblika",C3079="Kulturno zaščiten objekt",C3079="Kulturno zaščiten objekt, Posebna oblika"),"Glej zavihek POSEBNI POGOJI",IF(SUM(N3079:Q3079)=1,"Posebna oblika",IF(SUM(N3079:Q3079)=10,"Kulturno zaščiten objekt",IF(SUM(N3079:Q3079)=11,"Kulturno zaščiten objekt, Posebna oblika",IF(AND('[1]Vmesna vrtilna_SKLOP1'!C3080&lt;&gt;"",'[1]Vmesna vrtilna_SKLOP1'!D3080&lt;&gt;""),IF('[1]Vmesna vrtilna_SKLOP1'!C3080&lt;&gt;"",'[1]Vmesna vrtilna_SKLOP1'!C3080,""),"")))))</f>
        <v/>
      </c>
      <c r="D3080" s="17" t="str">
        <f>IF(IFERROR(VLOOKUP(B3080,'[1]Vmesna vrtilna_SKLOP1'!B:J,6,0),"")=0,"",IFERROR(VLOOKUP(B3080,'[1]Vmesna vrtilna_SKLOP1'!B:J,6,0),""))</f>
        <v/>
      </c>
      <c r="E3080" s="16" t="str">
        <f>IF(IF('[1]Vmesna vrtilna_SKLOP1'!E3080&lt;&gt;"",'[1]Vmesna vrtilna_SKLOP1'!D3080,"")=0,"",IF('[1]Vmesna vrtilna_SKLOP1'!E3080&lt;&gt;"",'[1]Vmesna vrtilna_SKLOP1'!D3080,""))</f>
        <v/>
      </c>
      <c r="F3080" s="18" t="str">
        <f>IF('[1]Vmesna vrtilna_SKLOP1'!E3080&lt;&gt;"",'[1]Vmesna vrtilna_SKLOP1'!E3080,"")</f>
        <v>Notranje žaluzije - kovinske in Zunanje žaluzije, Dim. ŠxV: 0,85x2,4m</v>
      </c>
      <c r="G3080" s="15" t="str">
        <f>IF('[1]Vmesna vrtilna_SKLOP1'!E3080&lt;&gt;"",'[1]Vmesna vrtilna_SKLOP1'!F3080,"")</f>
        <v>[kos]</v>
      </c>
      <c r="H3080" s="19">
        <f>IF('[1]Vmesna vrtilna_SKLOP1'!F3080&lt;&gt;"",'[1]Vmesna vrtilna_SKLOP1'!I3080,"")</f>
        <v>1</v>
      </c>
      <c r="I3080" s="20" t="str">
        <f>IF(I3079="Skupaj:","DDV (22%):",IF(I3079="DDV (22%):","Skupaj z DDV:",IF(AND('[1]Vmesna vrtilna_SKLOP1'!C3080&lt;&gt;"",'[1]Vmesna vrtilna_SKLOP1'!E3080=""),"Skupaj:","")))</f>
        <v/>
      </c>
      <c r="J3080" s="21">
        <f t="shared" si="97"/>
        <v>0</v>
      </c>
      <c r="K3080" s="21">
        <f>IF(I3080="Skupaj z DDV:",SUM(K3078,K3079),IF(I3080="DDV (22%):",K3079*0.22,IF(AND('[1]Vmesna vrtilna_SKLOP1'!C3080&lt;&gt;"",'[1]Vmesna vrtilna_SKLOP1'!D3080=""),'[1]Vmesna vrtilna_SKLOP1'!J3080,IF(F3080&lt;&gt;"",IF('[1]Vmesna vrtilna_SKLOP1'!J3080&lt;&gt;"",'[1]Vmesna vrtilna_SKLOP1'!J3080,""),""))))</f>
        <v>289.69054320000004</v>
      </c>
      <c r="L3080" s="22">
        <f>IF(I3079="Skupaj:","DDV (22%):",IF(I3079="DDV (22%):","Skupaj z DDV:",IF(AND('[1]Vmesna vrtilna_SKLOP1'!C3080&lt;&gt;"",'[1]Vmesna vrtilna_SKLOP1'!E3080=""),"Skupaj:",IF(AND('[1]Vmesna vrtilna_SKLOP1'!C3080&lt;&gt;"",'[1]Vmesna vrtilna_SKLOP1'!D3080=""),'[1]Vmesna vrtilna_SKLOP1'!J3080,IF(F3080&lt;&gt;"",IF('[1]Vmesna vrtilna_SKLOP1'!J3080&lt;&gt;"",'[1]Vmesna vrtilna_SKLOP1'!J3080,""),"")))))</f>
        <v>289.69054320000004</v>
      </c>
      <c r="M3080" s="22">
        <f t="shared" si="96"/>
        <v>0</v>
      </c>
      <c r="N3080" s="22" t="str">
        <f>IF(IFERROR(VLOOKUP(B3080,'[1]Vmesna vrtilna_SKLOP1'!B:J,7,0),"")=0,"",IFERROR(VLOOKUP(B3080,'[1]Vmesna vrtilna_SKLOP1'!B:J,7,0),""))</f>
        <v/>
      </c>
      <c r="O3080" s="22"/>
    </row>
    <row r="3081" spans="2:15" ht="15" customHeight="1" x14ac:dyDescent="0.3">
      <c r="B3081" s="15" t="str">
        <f>IF(AND('[1]Vmesna vrtilna_SKLOP1'!B3081&lt;&gt;"",'[1]Vmesna vrtilna_SKLOP1'!C3081&lt;&gt;""),IF('[1]Vmesna vrtilna_SKLOP1'!B3081&lt;&gt;"",'[1]Vmesna vrtilna_SKLOP1'!B3081,""),"")</f>
        <v/>
      </c>
      <c r="C3081" s="16" t="str">
        <f>IF(OR(C3080="Posebna oblika",C3080="Kulturno zaščiten objekt",C3080="Kulturno zaščiten objekt, Posebna oblika"),"Glej zavihek POSEBNI POGOJI",IF(SUM(N3080:Q3080)=1,"Posebna oblika",IF(SUM(N3080:Q3080)=10,"Kulturno zaščiten objekt",IF(SUM(N3080:Q3080)=11,"Kulturno zaščiten objekt, Posebna oblika",IF(AND('[1]Vmesna vrtilna_SKLOP1'!C3081&lt;&gt;"",'[1]Vmesna vrtilna_SKLOP1'!D3081&lt;&gt;""),IF('[1]Vmesna vrtilna_SKLOP1'!C3081&lt;&gt;"",'[1]Vmesna vrtilna_SKLOP1'!C3081,""),"")))))</f>
        <v/>
      </c>
      <c r="D3081" s="17" t="str">
        <f>IF(IFERROR(VLOOKUP(B3081,'[1]Vmesna vrtilna_SKLOP1'!B:J,6,0),"")=0,"",IFERROR(VLOOKUP(B3081,'[1]Vmesna vrtilna_SKLOP1'!B:J,6,0),""))</f>
        <v/>
      </c>
      <c r="E3081" s="16" t="str">
        <f>IF(IF('[1]Vmesna vrtilna_SKLOP1'!E3081&lt;&gt;"",'[1]Vmesna vrtilna_SKLOP1'!D3081,"")=0,"",IF('[1]Vmesna vrtilna_SKLOP1'!E3081&lt;&gt;"",'[1]Vmesna vrtilna_SKLOP1'!D3081,""))</f>
        <v/>
      </c>
      <c r="F3081" s="18" t="str">
        <f>IF('[1]Vmesna vrtilna_SKLOP1'!E3081&lt;&gt;"",'[1]Vmesna vrtilna_SKLOP1'!E3081,"")</f>
        <v>Notranje žaluzije - kovinske in Zunanje žaluzije, Dim. ŠxV: 1,8x1,8m</v>
      </c>
      <c r="G3081" s="15" t="str">
        <f>IF('[1]Vmesna vrtilna_SKLOP1'!E3081&lt;&gt;"",'[1]Vmesna vrtilna_SKLOP1'!F3081,"")</f>
        <v>[kos]</v>
      </c>
      <c r="H3081" s="19">
        <f>IF('[1]Vmesna vrtilna_SKLOP1'!F3081&lt;&gt;"",'[1]Vmesna vrtilna_SKLOP1'!I3081,"")</f>
        <v>1</v>
      </c>
      <c r="I3081" s="20" t="str">
        <f>IF(I3080="Skupaj:","DDV (22%):",IF(I3080="DDV (22%):","Skupaj z DDV:",IF(AND('[1]Vmesna vrtilna_SKLOP1'!C3081&lt;&gt;"",'[1]Vmesna vrtilna_SKLOP1'!E3081=""),"Skupaj:","")))</f>
        <v/>
      </c>
      <c r="J3081" s="21">
        <f t="shared" si="97"/>
        <v>0</v>
      </c>
      <c r="K3081" s="21">
        <f>IF(I3081="Skupaj z DDV:",SUM(K3079,K3080),IF(I3081="DDV (22%):",K3080*0.22,IF(AND('[1]Vmesna vrtilna_SKLOP1'!C3081&lt;&gt;"",'[1]Vmesna vrtilna_SKLOP1'!D3081=""),'[1]Vmesna vrtilna_SKLOP1'!J3081,IF(F3081&lt;&gt;"",IF('[1]Vmesna vrtilna_SKLOP1'!J3081&lt;&gt;"",'[1]Vmesna vrtilna_SKLOP1'!J3081,""),""))))</f>
        <v>431.51561520000007</v>
      </c>
      <c r="L3081" s="22">
        <f>IF(I3080="Skupaj:","DDV (22%):",IF(I3080="DDV (22%):","Skupaj z DDV:",IF(AND('[1]Vmesna vrtilna_SKLOP1'!C3081&lt;&gt;"",'[1]Vmesna vrtilna_SKLOP1'!E3081=""),"Skupaj:",IF(AND('[1]Vmesna vrtilna_SKLOP1'!C3081&lt;&gt;"",'[1]Vmesna vrtilna_SKLOP1'!D3081=""),'[1]Vmesna vrtilna_SKLOP1'!J3081,IF(F3081&lt;&gt;"",IF('[1]Vmesna vrtilna_SKLOP1'!J3081&lt;&gt;"",'[1]Vmesna vrtilna_SKLOP1'!J3081,""),"")))))</f>
        <v>431.51561520000007</v>
      </c>
      <c r="M3081" s="22">
        <f t="shared" si="96"/>
        <v>0</v>
      </c>
      <c r="N3081" s="22" t="str">
        <f>IF(IFERROR(VLOOKUP(B3081,'[1]Vmesna vrtilna_SKLOP1'!B:J,7,0),"")=0,"",IFERROR(VLOOKUP(B3081,'[1]Vmesna vrtilna_SKLOP1'!B:J,7,0),""))</f>
        <v/>
      </c>
      <c r="O3081" s="22"/>
    </row>
    <row r="3082" spans="2:15" ht="15" customHeight="1" x14ac:dyDescent="0.3">
      <c r="B3082" s="15" t="str">
        <f>IF(AND('[1]Vmesna vrtilna_SKLOP1'!B3082&lt;&gt;"",'[1]Vmesna vrtilna_SKLOP1'!C3082&lt;&gt;""),IF('[1]Vmesna vrtilna_SKLOP1'!B3082&lt;&gt;"",'[1]Vmesna vrtilna_SKLOP1'!B3082,""),"")</f>
        <v/>
      </c>
      <c r="C3082" s="16" t="str">
        <f>IF(OR(C3081="Posebna oblika",C3081="Kulturno zaščiten objekt",C3081="Kulturno zaščiten objekt, Posebna oblika"),"Glej zavihek POSEBNI POGOJI",IF(SUM(N3081:Q3081)=1,"Posebna oblika",IF(SUM(N3081:Q3081)=10,"Kulturno zaščiten objekt",IF(SUM(N3081:Q3081)=11,"Kulturno zaščiten objekt, Posebna oblika",IF(AND('[1]Vmesna vrtilna_SKLOP1'!C3082&lt;&gt;"",'[1]Vmesna vrtilna_SKLOP1'!D3082&lt;&gt;""),IF('[1]Vmesna vrtilna_SKLOP1'!C3082&lt;&gt;"",'[1]Vmesna vrtilna_SKLOP1'!C3082,""),"")))))</f>
        <v/>
      </c>
      <c r="D3082" s="17" t="str">
        <f>IF(IFERROR(VLOOKUP(B3082,'[1]Vmesna vrtilna_SKLOP1'!B:J,6,0),"")=0,"",IFERROR(VLOOKUP(B3082,'[1]Vmesna vrtilna_SKLOP1'!B:J,6,0),""))</f>
        <v/>
      </c>
      <c r="E3082" s="16" t="str">
        <f>IF(IF('[1]Vmesna vrtilna_SKLOP1'!E3082&lt;&gt;"",'[1]Vmesna vrtilna_SKLOP1'!D3082,"")=0,"",IF('[1]Vmesna vrtilna_SKLOP1'!E3082&lt;&gt;"",'[1]Vmesna vrtilna_SKLOP1'!D3082,""))</f>
        <v/>
      </c>
      <c r="F3082" s="18" t="str">
        <f>IF('[1]Vmesna vrtilna_SKLOP1'!E3082&lt;&gt;"",'[1]Vmesna vrtilna_SKLOP1'!E3082,"")</f>
        <v>Notranje žaluzije - kovinske, Dim. ŠxV: 1,3x1,35m</v>
      </c>
      <c r="G3082" s="15" t="str">
        <f>IF('[1]Vmesna vrtilna_SKLOP1'!E3082&lt;&gt;"",'[1]Vmesna vrtilna_SKLOP1'!F3082,"")</f>
        <v>[kos]</v>
      </c>
      <c r="H3082" s="19">
        <f>IF('[1]Vmesna vrtilna_SKLOP1'!F3082&lt;&gt;"",'[1]Vmesna vrtilna_SKLOP1'!I3082,"")</f>
        <v>1</v>
      </c>
      <c r="I3082" s="20" t="str">
        <f>IF(I3081="Skupaj:","DDV (22%):",IF(I3081="DDV (22%):","Skupaj z DDV:",IF(AND('[1]Vmesna vrtilna_SKLOP1'!C3082&lt;&gt;"",'[1]Vmesna vrtilna_SKLOP1'!E3082=""),"Skupaj:","")))</f>
        <v/>
      </c>
      <c r="J3082" s="21">
        <f t="shared" si="97"/>
        <v>0</v>
      </c>
      <c r="K3082" s="21">
        <f>IF(I3082="Skupaj z DDV:",SUM(K3080,K3081),IF(I3082="DDV (22%):",K3081*0.22,IF(AND('[1]Vmesna vrtilna_SKLOP1'!C3082&lt;&gt;"",'[1]Vmesna vrtilna_SKLOP1'!D3082=""),'[1]Vmesna vrtilna_SKLOP1'!J3082,IF(F3082&lt;&gt;"",IF('[1]Vmesna vrtilna_SKLOP1'!J3082&lt;&gt;"",'[1]Vmesna vrtilna_SKLOP1'!J3082,""),""))))</f>
        <v>78.975000000000009</v>
      </c>
      <c r="L3082" s="22">
        <f>IF(I3081="Skupaj:","DDV (22%):",IF(I3081="DDV (22%):","Skupaj z DDV:",IF(AND('[1]Vmesna vrtilna_SKLOP1'!C3082&lt;&gt;"",'[1]Vmesna vrtilna_SKLOP1'!E3082=""),"Skupaj:",IF(AND('[1]Vmesna vrtilna_SKLOP1'!C3082&lt;&gt;"",'[1]Vmesna vrtilna_SKLOP1'!D3082=""),'[1]Vmesna vrtilna_SKLOP1'!J3082,IF(F3082&lt;&gt;"",IF('[1]Vmesna vrtilna_SKLOP1'!J3082&lt;&gt;"",'[1]Vmesna vrtilna_SKLOP1'!J3082,""),"")))))</f>
        <v>78.975000000000009</v>
      </c>
      <c r="M3082" s="22">
        <f t="shared" si="96"/>
        <v>0</v>
      </c>
      <c r="N3082" s="22" t="str">
        <f>IF(IFERROR(VLOOKUP(B3082,'[1]Vmesna vrtilna_SKLOP1'!B:J,7,0),"")=0,"",IFERROR(VLOOKUP(B3082,'[1]Vmesna vrtilna_SKLOP1'!B:J,7,0),""))</f>
        <v/>
      </c>
      <c r="O3082" s="22"/>
    </row>
    <row r="3083" spans="2:15" ht="15" customHeight="1" x14ac:dyDescent="0.3">
      <c r="B3083" s="15" t="str">
        <f>IF(AND('[1]Vmesna vrtilna_SKLOP1'!B3083&lt;&gt;"",'[1]Vmesna vrtilna_SKLOP1'!C3083&lt;&gt;""),IF('[1]Vmesna vrtilna_SKLOP1'!B3083&lt;&gt;"",'[1]Vmesna vrtilna_SKLOP1'!B3083,""),"")</f>
        <v/>
      </c>
      <c r="C3083" s="16" t="str">
        <f>IF(OR(C3082="Posebna oblika",C3082="Kulturno zaščiten objekt",C3082="Kulturno zaščiten objekt, Posebna oblika"),"Glej zavihek POSEBNI POGOJI",IF(SUM(N3082:Q3082)=1,"Posebna oblika",IF(SUM(N3082:Q3082)=10,"Kulturno zaščiten objekt",IF(SUM(N3082:Q3082)=11,"Kulturno zaščiten objekt, Posebna oblika",IF(AND('[1]Vmesna vrtilna_SKLOP1'!C3083&lt;&gt;"",'[1]Vmesna vrtilna_SKLOP1'!D3083&lt;&gt;""),IF('[1]Vmesna vrtilna_SKLOP1'!C3083&lt;&gt;"",'[1]Vmesna vrtilna_SKLOP1'!C3083,""),"")))))</f>
        <v/>
      </c>
      <c r="D3083" s="17" t="str">
        <f>IF(IFERROR(VLOOKUP(B3083,'[1]Vmesna vrtilna_SKLOP1'!B:J,6,0),"")=0,"",IFERROR(VLOOKUP(B3083,'[1]Vmesna vrtilna_SKLOP1'!B:J,6,0),""))</f>
        <v/>
      </c>
      <c r="E3083" s="16" t="str">
        <f>IF(IF('[1]Vmesna vrtilna_SKLOP1'!E3083&lt;&gt;"",'[1]Vmesna vrtilna_SKLOP1'!D3083,"")=0,"",IF('[1]Vmesna vrtilna_SKLOP1'!E3083&lt;&gt;"",'[1]Vmesna vrtilna_SKLOP1'!D3083,""))</f>
        <v/>
      </c>
      <c r="F3083" s="18" t="str">
        <f>IF('[1]Vmesna vrtilna_SKLOP1'!E3083&lt;&gt;"",'[1]Vmesna vrtilna_SKLOP1'!E3083,"")</f>
        <v>Notranje žaluzije - kovinske, Dim. ŠxV: 2x0,65m</v>
      </c>
      <c r="G3083" s="15" t="str">
        <f>IF('[1]Vmesna vrtilna_SKLOP1'!E3083&lt;&gt;"",'[1]Vmesna vrtilna_SKLOP1'!F3083,"")</f>
        <v>[kos]</v>
      </c>
      <c r="H3083" s="19">
        <f>IF('[1]Vmesna vrtilna_SKLOP1'!F3083&lt;&gt;"",'[1]Vmesna vrtilna_SKLOP1'!I3083,"")</f>
        <v>2</v>
      </c>
      <c r="I3083" s="20" t="str">
        <f>IF(I3082="Skupaj:","DDV (22%):",IF(I3082="DDV (22%):","Skupaj z DDV:",IF(AND('[1]Vmesna vrtilna_SKLOP1'!C3083&lt;&gt;"",'[1]Vmesna vrtilna_SKLOP1'!E3083=""),"Skupaj:","")))</f>
        <v/>
      </c>
      <c r="J3083" s="21">
        <f t="shared" si="97"/>
        <v>0</v>
      </c>
      <c r="K3083" s="21">
        <f>IF(I3083="Skupaj z DDV:",SUM(K3081,K3082),IF(I3083="DDV (22%):",K3082*0.22,IF(AND('[1]Vmesna vrtilna_SKLOP1'!C3083&lt;&gt;"",'[1]Vmesna vrtilna_SKLOP1'!D3083=""),'[1]Vmesna vrtilna_SKLOP1'!J3083,IF(F3083&lt;&gt;"",IF('[1]Vmesna vrtilna_SKLOP1'!J3083&lt;&gt;"",'[1]Vmesna vrtilna_SKLOP1'!J3083,""),""))))</f>
        <v>117</v>
      </c>
      <c r="L3083" s="22">
        <f>IF(I3082="Skupaj:","DDV (22%):",IF(I3082="DDV (22%):","Skupaj z DDV:",IF(AND('[1]Vmesna vrtilna_SKLOP1'!C3083&lt;&gt;"",'[1]Vmesna vrtilna_SKLOP1'!E3083=""),"Skupaj:",IF(AND('[1]Vmesna vrtilna_SKLOP1'!C3083&lt;&gt;"",'[1]Vmesna vrtilna_SKLOP1'!D3083=""),'[1]Vmesna vrtilna_SKLOP1'!J3083,IF(F3083&lt;&gt;"",IF('[1]Vmesna vrtilna_SKLOP1'!J3083&lt;&gt;"",'[1]Vmesna vrtilna_SKLOP1'!J3083,""),"")))))</f>
        <v>117</v>
      </c>
      <c r="M3083" s="22">
        <f t="shared" si="96"/>
        <v>0</v>
      </c>
      <c r="N3083" s="22" t="str">
        <f>IF(IFERROR(VLOOKUP(B3083,'[1]Vmesna vrtilna_SKLOP1'!B:J,7,0),"")=0,"",IFERROR(VLOOKUP(B3083,'[1]Vmesna vrtilna_SKLOP1'!B:J,7,0),""))</f>
        <v/>
      </c>
      <c r="O3083" s="22"/>
    </row>
    <row r="3084" spans="2:15" ht="15" customHeight="1" x14ac:dyDescent="0.3">
      <c r="B3084" s="15" t="str">
        <f>IF(AND('[1]Vmesna vrtilna_SKLOP1'!B3084&lt;&gt;"",'[1]Vmesna vrtilna_SKLOP1'!C3084&lt;&gt;""),IF('[1]Vmesna vrtilna_SKLOP1'!B3084&lt;&gt;"",'[1]Vmesna vrtilna_SKLOP1'!B3084,""),"")</f>
        <v/>
      </c>
      <c r="C3084" s="16" t="str">
        <f>IF(OR(C3083="Posebna oblika",C3083="Kulturno zaščiten objekt",C3083="Kulturno zaščiten objekt, Posebna oblika"),"Glej zavihek POSEBNI POGOJI",IF(SUM(N3083:Q3083)=1,"Posebna oblika",IF(SUM(N3083:Q3083)=10,"Kulturno zaščiten objekt",IF(SUM(N3083:Q3083)=11,"Kulturno zaščiten objekt, Posebna oblika",IF(AND('[1]Vmesna vrtilna_SKLOP1'!C3084&lt;&gt;"",'[1]Vmesna vrtilna_SKLOP1'!D3084&lt;&gt;""),IF('[1]Vmesna vrtilna_SKLOP1'!C3084&lt;&gt;"",'[1]Vmesna vrtilna_SKLOP1'!C3084,""),"")))))</f>
        <v/>
      </c>
      <c r="D3084" s="17" t="str">
        <f>IF(IFERROR(VLOOKUP(B3084,'[1]Vmesna vrtilna_SKLOP1'!B:J,6,0),"")=0,"",IFERROR(VLOOKUP(B3084,'[1]Vmesna vrtilna_SKLOP1'!B:J,6,0),""))</f>
        <v/>
      </c>
      <c r="E3084" s="16" t="str">
        <f>IF(IF('[1]Vmesna vrtilna_SKLOP1'!E3084&lt;&gt;"",'[1]Vmesna vrtilna_SKLOP1'!D3084,"")=0,"",IF('[1]Vmesna vrtilna_SKLOP1'!E3084&lt;&gt;"",'[1]Vmesna vrtilna_SKLOP1'!D3084,""))</f>
        <v/>
      </c>
      <c r="F3084" s="18" t="str">
        <f>IF('[1]Vmesna vrtilna_SKLOP1'!E3084&lt;&gt;"",'[1]Vmesna vrtilna_SKLOP1'!E3084,"")</f>
        <v>Notranje žaluzije - kovinske, Dim. ŠxV: 1,2x1,2m</v>
      </c>
      <c r="G3084" s="15" t="str">
        <f>IF('[1]Vmesna vrtilna_SKLOP1'!E3084&lt;&gt;"",'[1]Vmesna vrtilna_SKLOP1'!F3084,"")</f>
        <v>[kos]</v>
      </c>
      <c r="H3084" s="19">
        <f>IF('[1]Vmesna vrtilna_SKLOP1'!F3084&lt;&gt;"",'[1]Vmesna vrtilna_SKLOP1'!I3084,"")</f>
        <v>1</v>
      </c>
      <c r="I3084" s="20" t="str">
        <f>IF(I3083="Skupaj:","DDV (22%):",IF(I3083="DDV (22%):","Skupaj z DDV:",IF(AND('[1]Vmesna vrtilna_SKLOP1'!C3084&lt;&gt;"",'[1]Vmesna vrtilna_SKLOP1'!E3084=""),"Skupaj:","")))</f>
        <v/>
      </c>
      <c r="J3084" s="21">
        <f t="shared" si="97"/>
        <v>0</v>
      </c>
      <c r="K3084" s="21">
        <f>IF(I3084="Skupaj z DDV:",SUM(K3082,K3083),IF(I3084="DDV (22%):",K3083*0.22,IF(AND('[1]Vmesna vrtilna_SKLOP1'!C3084&lt;&gt;"",'[1]Vmesna vrtilna_SKLOP1'!D3084=""),'[1]Vmesna vrtilna_SKLOP1'!J3084,IF(F3084&lt;&gt;"",IF('[1]Vmesna vrtilna_SKLOP1'!J3084&lt;&gt;"",'[1]Vmesna vrtilna_SKLOP1'!J3084,""),""))))</f>
        <v>64.8</v>
      </c>
      <c r="L3084" s="22">
        <f>IF(I3083="Skupaj:","DDV (22%):",IF(I3083="DDV (22%):","Skupaj z DDV:",IF(AND('[1]Vmesna vrtilna_SKLOP1'!C3084&lt;&gt;"",'[1]Vmesna vrtilna_SKLOP1'!E3084=""),"Skupaj:",IF(AND('[1]Vmesna vrtilna_SKLOP1'!C3084&lt;&gt;"",'[1]Vmesna vrtilna_SKLOP1'!D3084=""),'[1]Vmesna vrtilna_SKLOP1'!J3084,IF(F3084&lt;&gt;"",IF('[1]Vmesna vrtilna_SKLOP1'!J3084&lt;&gt;"",'[1]Vmesna vrtilna_SKLOP1'!J3084,""),"")))))</f>
        <v>64.8</v>
      </c>
      <c r="M3084" s="22">
        <f t="shared" si="96"/>
        <v>0</v>
      </c>
      <c r="N3084" s="22" t="str">
        <f>IF(IFERROR(VLOOKUP(B3084,'[1]Vmesna vrtilna_SKLOP1'!B:J,7,0),"")=0,"",IFERROR(VLOOKUP(B3084,'[1]Vmesna vrtilna_SKLOP1'!B:J,7,0),""))</f>
        <v/>
      </c>
      <c r="O3084" s="22"/>
    </row>
    <row r="3085" spans="2:15" ht="15" customHeight="1" x14ac:dyDescent="0.3">
      <c r="B3085" s="15" t="str">
        <f>IF(AND('[1]Vmesna vrtilna_SKLOP1'!B3085&lt;&gt;"",'[1]Vmesna vrtilna_SKLOP1'!C3085&lt;&gt;""),IF('[1]Vmesna vrtilna_SKLOP1'!B3085&lt;&gt;"",'[1]Vmesna vrtilna_SKLOP1'!B3085,""),"")</f>
        <v/>
      </c>
      <c r="C3085" s="16" t="str">
        <f>IF(OR(C3084="Posebna oblika",C3084="Kulturno zaščiten objekt",C3084="Kulturno zaščiten objekt, Posebna oblika"),"Glej zavihek POSEBNI POGOJI",IF(SUM(N3084:Q3084)=1,"Posebna oblika",IF(SUM(N3084:Q3084)=10,"Kulturno zaščiten objekt",IF(SUM(N3084:Q3084)=11,"Kulturno zaščiten objekt, Posebna oblika",IF(AND('[1]Vmesna vrtilna_SKLOP1'!C3085&lt;&gt;"",'[1]Vmesna vrtilna_SKLOP1'!D3085&lt;&gt;""),IF('[1]Vmesna vrtilna_SKLOP1'!C3085&lt;&gt;"",'[1]Vmesna vrtilna_SKLOP1'!C3085,""),"")))))</f>
        <v/>
      </c>
      <c r="D3085" s="17" t="str">
        <f>IF(IFERROR(VLOOKUP(B3085,'[1]Vmesna vrtilna_SKLOP1'!B:J,6,0),"")=0,"",IFERROR(VLOOKUP(B3085,'[1]Vmesna vrtilna_SKLOP1'!B:J,6,0),""))</f>
        <v/>
      </c>
      <c r="E3085" s="16" t="str">
        <f>IF(IF('[1]Vmesna vrtilna_SKLOP1'!E3085&lt;&gt;"",'[1]Vmesna vrtilna_SKLOP1'!D3085,"")=0,"",IF('[1]Vmesna vrtilna_SKLOP1'!E3085&lt;&gt;"",'[1]Vmesna vrtilna_SKLOP1'!D3085,""))</f>
        <v/>
      </c>
      <c r="F3085" s="18" t="str">
        <f>IF('[1]Vmesna vrtilna_SKLOP1'!E3085&lt;&gt;"",'[1]Vmesna vrtilna_SKLOP1'!E3085,"")</f>
        <v>Notranje žaluzije - kovinske in Screen rolo, Dim. ŠxV: 1,2x1,2m</v>
      </c>
      <c r="G3085" s="15" t="str">
        <f>IF('[1]Vmesna vrtilna_SKLOP1'!E3085&lt;&gt;"",'[1]Vmesna vrtilna_SKLOP1'!F3085,"")</f>
        <v>[kos]</v>
      </c>
      <c r="H3085" s="19">
        <f>IF('[1]Vmesna vrtilna_SKLOP1'!F3085&lt;&gt;"",'[1]Vmesna vrtilna_SKLOP1'!I3085,"")</f>
        <v>1</v>
      </c>
      <c r="I3085" s="20" t="str">
        <f>IF(I3084="Skupaj:","DDV (22%):",IF(I3084="DDV (22%):","Skupaj z DDV:",IF(AND('[1]Vmesna vrtilna_SKLOP1'!C3085&lt;&gt;"",'[1]Vmesna vrtilna_SKLOP1'!E3085=""),"Skupaj:","")))</f>
        <v/>
      </c>
      <c r="J3085" s="21">
        <f t="shared" si="97"/>
        <v>0</v>
      </c>
      <c r="K3085" s="21">
        <f>IF(I3085="Skupaj z DDV:",SUM(K3083,K3084),IF(I3085="DDV (22%):",K3084*0.22,IF(AND('[1]Vmesna vrtilna_SKLOP1'!C3085&lt;&gt;"",'[1]Vmesna vrtilna_SKLOP1'!D3085=""),'[1]Vmesna vrtilna_SKLOP1'!J3085,IF(F3085&lt;&gt;"",IF('[1]Vmesna vrtilna_SKLOP1'!J3085&lt;&gt;"",'[1]Vmesna vrtilna_SKLOP1'!J3085,""),""))))</f>
        <v>280.8</v>
      </c>
      <c r="L3085" s="22">
        <f>IF(I3084="Skupaj:","DDV (22%):",IF(I3084="DDV (22%):","Skupaj z DDV:",IF(AND('[1]Vmesna vrtilna_SKLOP1'!C3085&lt;&gt;"",'[1]Vmesna vrtilna_SKLOP1'!E3085=""),"Skupaj:",IF(AND('[1]Vmesna vrtilna_SKLOP1'!C3085&lt;&gt;"",'[1]Vmesna vrtilna_SKLOP1'!D3085=""),'[1]Vmesna vrtilna_SKLOP1'!J3085,IF(F3085&lt;&gt;"",IF('[1]Vmesna vrtilna_SKLOP1'!J3085&lt;&gt;"",'[1]Vmesna vrtilna_SKLOP1'!J3085,""),"")))))</f>
        <v>280.8</v>
      </c>
      <c r="M3085" s="22">
        <f t="shared" si="96"/>
        <v>0</v>
      </c>
      <c r="N3085" s="22" t="str">
        <f>IF(IFERROR(VLOOKUP(B3085,'[1]Vmesna vrtilna_SKLOP1'!B:J,7,0),"")=0,"",IFERROR(VLOOKUP(B3085,'[1]Vmesna vrtilna_SKLOP1'!B:J,7,0),""))</f>
        <v/>
      </c>
      <c r="O3085" s="22"/>
    </row>
    <row r="3086" spans="2:15" ht="15" customHeight="1" x14ac:dyDescent="0.3">
      <c r="B3086" s="15" t="str">
        <f>IF(AND('[1]Vmesna vrtilna_SKLOP1'!B3086&lt;&gt;"",'[1]Vmesna vrtilna_SKLOP1'!C3086&lt;&gt;""),IF('[1]Vmesna vrtilna_SKLOP1'!B3086&lt;&gt;"",'[1]Vmesna vrtilna_SKLOP1'!B3086,""),"")</f>
        <v/>
      </c>
      <c r="C3086" s="16" t="str">
        <f>IF(OR(C3085="Posebna oblika",C3085="Kulturno zaščiten objekt",C3085="Kulturno zaščiten objekt, Posebna oblika"),"Glej zavihek POSEBNI POGOJI",IF(SUM(N3085:Q3085)=1,"Posebna oblika",IF(SUM(N3085:Q3085)=10,"Kulturno zaščiten objekt",IF(SUM(N3085:Q3085)=11,"Kulturno zaščiten objekt, Posebna oblika",IF(AND('[1]Vmesna vrtilna_SKLOP1'!C3086&lt;&gt;"",'[1]Vmesna vrtilna_SKLOP1'!D3086&lt;&gt;""),IF('[1]Vmesna vrtilna_SKLOP1'!C3086&lt;&gt;"",'[1]Vmesna vrtilna_SKLOP1'!C3086,""),"")))))</f>
        <v/>
      </c>
      <c r="D3086" s="17" t="str">
        <f>IF(IFERROR(VLOOKUP(B3086,'[1]Vmesna vrtilna_SKLOP1'!B:J,6,0),"")=0,"",IFERROR(VLOOKUP(B3086,'[1]Vmesna vrtilna_SKLOP1'!B:J,6,0),""))</f>
        <v/>
      </c>
      <c r="E3086" s="16" t="str">
        <f>IF(IF('[1]Vmesna vrtilna_SKLOP1'!E3086&lt;&gt;"",'[1]Vmesna vrtilna_SKLOP1'!D3086,"")=0,"",IF('[1]Vmesna vrtilna_SKLOP1'!E3086&lt;&gt;"",'[1]Vmesna vrtilna_SKLOP1'!D3086,""))</f>
        <v/>
      </c>
      <c r="F3086" s="18" t="str">
        <f>IF('[1]Vmesna vrtilna_SKLOP1'!E3086&lt;&gt;"",'[1]Vmesna vrtilna_SKLOP1'!E3086,"")</f>
        <v/>
      </c>
      <c r="G3086" s="15" t="str">
        <f>IF('[1]Vmesna vrtilna_SKLOP1'!E3086&lt;&gt;"",'[1]Vmesna vrtilna_SKLOP1'!F3086,"")</f>
        <v/>
      </c>
      <c r="H3086" s="19" t="str">
        <f>IF('[1]Vmesna vrtilna_SKLOP1'!F3086&lt;&gt;"",'[1]Vmesna vrtilna_SKLOP1'!I3086,"")</f>
        <v/>
      </c>
      <c r="I3086" s="20" t="str">
        <f>IF(I3085="Skupaj:","DDV (22%):",IF(I3085="DDV (22%):","Skupaj z DDV:",IF(AND('[1]Vmesna vrtilna_SKLOP1'!C3086&lt;&gt;"",'[1]Vmesna vrtilna_SKLOP1'!E3086=""),"Skupaj:","")))</f>
        <v/>
      </c>
      <c r="J3086" s="21" t="str">
        <f t="shared" si="97"/>
        <v/>
      </c>
      <c r="K3086" s="21" t="str">
        <f>IF(I3086="Skupaj z DDV:",SUM(K3084,K3085),IF(I3086="DDV (22%):",K3085*0.22,IF(AND('[1]Vmesna vrtilna_SKLOP1'!C3086&lt;&gt;"",'[1]Vmesna vrtilna_SKLOP1'!D3086=""),'[1]Vmesna vrtilna_SKLOP1'!J3086,IF(F3086&lt;&gt;"",IF('[1]Vmesna vrtilna_SKLOP1'!J3086&lt;&gt;"",'[1]Vmesna vrtilna_SKLOP1'!J3086,""),""))))</f>
        <v/>
      </c>
      <c r="L3086" s="22" t="str">
        <f>IF(I3085="Skupaj:","DDV (22%):",IF(I3085="DDV (22%):","Skupaj z DDV:",IF(AND('[1]Vmesna vrtilna_SKLOP1'!C3086&lt;&gt;"",'[1]Vmesna vrtilna_SKLOP1'!E3086=""),"Skupaj:",IF(AND('[1]Vmesna vrtilna_SKLOP1'!C3086&lt;&gt;"",'[1]Vmesna vrtilna_SKLOP1'!D3086=""),'[1]Vmesna vrtilna_SKLOP1'!J3086,IF(F3086&lt;&gt;"",IF('[1]Vmesna vrtilna_SKLOP1'!J3086&lt;&gt;"",'[1]Vmesna vrtilna_SKLOP1'!J3086,""),"")))))</f>
        <v/>
      </c>
      <c r="M3086" s="22">
        <f t="shared" si="96"/>
        <v>0</v>
      </c>
      <c r="N3086" s="22" t="str">
        <f>IF(IFERROR(VLOOKUP(B3086,'[1]Vmesna vrtilna_SKLOP1'!B:J,7,0),"")=0,"",IFERROR(VLOOKUP(B3086,'[1]Vmesna vrtilna_SKLOP1'!B:J,7,0),""))</f>
        <v/>
      </c>
      <c r="O3086" s="22"/>
    </row>
    <row r="3087" spans="2:15" ht="15" customHeight="1" x14ac:dyDescent="0.3">
      <c r="B3087" s="15" t="str">
        <f>IF(AND('[1]Vmesna vrtilna_SKLOP1'!B3087&lt;&gt;"",'[1]Vmesna vrtilna_SKLOP1'!C3087&lt;&gt;""),IF('[1]Vmesna vrtilna_SKLOP1'!B3087&lt;&gt;"",'[1]Vmesna vrtilna_SKLOP1'!B3087,""),"")</f>
        <v/>
      </c>
      <c r="C3087" s="16" t="str">
        <f>IF(OR(C3086="Posebna oblika",C3086="Kulturno zaščiten objekt",C3086="Kulturno zaščiten objekt, Posebna oblika"),"Glej zavihek POSEBNI POGOJI",IF(SUM(N3086:Q3086)=1,"Posebna oblika",IF(SUM(N3086:Q3086)=10,"Kulturno zaščiten objekt",IF(SUM(N3086:Q3086)=11,"Kulturno zaščiten objekt, Posebna oblika",IF(AND('[1]Vmesna vrtilna_SKLOP1'!C3087&lt;&gt;"",'[1]Vmesna vrtilna_SKLOP1'!D3087&lt;&gt;""),IF('[1]Vmesna vrtilna_SKLOP1'!C3087&lt;&gt;"",'[1]Vmesna vrtilna_SKLOP1'!C3087,""),"")))))</f>
        <v/>
      </c>
      <c r="D3087" s="17" t="str">
        <f>IF(IFERROR(VLOOKUP(B3087,'[1]Vmesna vrtilna_SKLOP1'!B:J,6,0),"")=0,"",IFERROR(VLOOKUP(B3087,'[1]Vmesna vrtilna_SKLOP1'!B:J,6,0),""))</f>
        <v/>
      </c>
      <c r="E3087" s="16" t="str">
        <f>IF(IF('[1]Vmesna vrtilna_SKLOP1'!E3087&lt;&gt;"",'[1]Vmesna vrtilna_SKLOP1'!D3087,"")=0,"",IF('[1]Vmesna vrtilna_SKLOP1'!E3087&lt;&gt;"",'[1]Vmesna vrtilna_SKLOP1'!D3087,""))</f>
        <v>Notranje police</v>
      </c>
      <c r="F3087" s="18" t="str">
        <f>IF('[1]Vmesna vrtilna_SKLOP1'!E3087&lt;&gt;"",'[1]Vmesna vrtilna_SKLOP1'!E3087,"")</f>
        <v>Notranja polica, mat. Marmor, dim. ŠxG:0,9x0,22m</v>
      </c>
      <c r="G3087" s="15" t="str">
        <f>IF('[1]Vmesna vrtilna_SKLOP1'!E3087&lt;&gt;"",'[1]Vmesna vrtilna_SKLOP1'!F3087,"")</f>
        <v>[kos]</v>
      </c>
      <c r="H3087" s="19">
        <f>IF('[1]Vmesna vrtilna_SKLOP1'!F3087&lt;&gt;"",'[1]Vmesna vrtilna_SKLOP1'!I3087,"")</f>
        <v>2</v>
      </c>
      <c r="I3087" s="20" t="str">
        <f>IF(I3086="Skupaj:","DDV (22%):",IF(I3086="DDV (22%):","Skupaj z DDV:",IF(AND('[1]Vmesna vrtilna_SKLOP1'!C3087&lt;&gt;"",'[1]Vmesna vrtilna_SKLOP1'!E3087=""),"Skupaj:","")))</f>
        <v/>
      </c>
      <c r="J3087" s="21">
        <f t="shared" si="97"/>
        <v>0</v>
      </c>
      <c r="K3087" s="21">
        <f>IF(I3087="Skupaj z DDV:",SUM(K3085,K3086),IF(I3087="DDV (22%):",K3086*0.22,IF(AND('[1]Vmesna vrtilna_SKLOP1'!C3087&lt;&gt;"",'[1]Vmesna vrtilna_SKLOP1'!D3087=""),'[1]Vmesna vrtilna_SKLOP1'!J3087,IF(F3087&lt;&gt;"",IF('[1]Vmesna vrtilna_SKLOP1'!J3087&lt;&gt;"",'[1]Vmesna vrtilna_SKLOP1'!J3087,""),""))))</f>
        <v>113.38480000000001</v>
      </c>
      <c r="L3087" s="22">
        <f>IF(I3086="Skupaj:","DDV (22%):",IF(I3086="DDV (22%):","Skupaj z DDV:",IF(AND('[1]Vmesna vrtilna_SKLOP1'!C3087&lt;&gt;"",'[1]Vmesna vrtilna_SKLOP1'!E3087=""),"Skupaj:",IF(AND('[1]Vmesna vrtilna_SKLOP1'!C3087&lt;&gt;"",'[1]Vmesna vrtilna_SKLOP1'!D3087=""),'[1]Vmesna vrtilna_SKLOP1'!J3087,IF(F3087&lt;&gt;"",IF('[1]Vmesna vrtilna_SKLOP1'!J3087&lt;&gt;"",'[1]Vmesna vrtilna_SKLOP1'!J3087,""),"")))))</f>
        <v>113.38480000000001</v>
      </c>
      <c r="M3087" s="22">
        <f t="shared" si="96"/>
        <v>0</v>
      </c>
      <c r="N3087" s="22" t="str">
        <f>IF(IFERROR(VLOOKUP(B3087,'[1]Vmesna vrtilna_SKLOP1'!B:J,7,0),"")=0,"",IFERROR(VLOOKUP(B3087,'[1]Vmesna vrtilna_SKLOP1'!B:J,7,0),""))</f>
        <v/>
      </c>
      <c r="O3087" s="22"/>
    </row>
    <row r="3088" spans="2:15" ht="15" customHeight="1" x14ac:dyDescent="0.3">
      <c r="B3088" s="15" t="str">
        <f>IF(AND('[1]Vmesna vrtilna_SKLOP1'!B3088&lt;&gt;"",'[1]Vmesna vrtilna_SKLOP1'!C3088&lt;&gt;""),IF('[1]Vmesna vrtilna_SKLOP1'!B3088&lt;&gt;"",'[1]Vmesna vrtilna_SKLOP1'!B3088,""),"")</f>
        <v/>
      </c>
      <c r="C3088" s="16" t="str">
        <f>IF(OR(C3087="Posebna oblika",C3087="Kulturno zaščiten objekt",C3087="Kulturno zaščiten objekt, Posebna oblika"),"Glej zavihek POSEBNI POGOJI",IF(SUM(N3087:Q3087)=1,"Posebna oblika",IF(SUM(N3087:Q3087)=10,"Kulturno zaščiten objekt",IF(SUM(N3087:Q3087)=11,"Kulturno zaščiten objekt, Posebna oblika",IF(AND('[1]Vmesna vrtilna_SKLOP1'!C3088&lt;&gt;"",'[1]Vmesna vrtilna_SKLOP1'!D3088&lt;&gt;""),IF('[1]Vmesna vrtilna_SKLOP1'!C3088&lt;&gt;"",'[1]Vmesna vrtilna_SKLOP1'!C3088,""),"")))))</f>
        <v/>
      </c>
      <c r="D3088" s="17" t="str">
        <f>IF(IFERROR(VLOOKUP(B3088,'[1]Vmesna vrtilna_SKLOP1'!B:J,6,0),"")=0,"",IFERROR(VLOOKUP(B3088,'[1]Vmesna vrtilna_SKLOP1'!B:J,6,0),""))</f>
        <v/>
      </c>
      <c r="E3088" s="16" t="str">
        <f>IF(IF('[1]Vmesna vrtilna_SKLOP1'!E3088&lt;&gt;"",'[1]Vmesna vrtilna_SKLOP1'!D3088,"")=0,"",IF('[1]Vmesna vrtilna_SKLOP1'!E3088&lt;&gt;"",'[1]Vmesna vrtilna_SKLOP1'!D3088,""))</f>
        <v/>
      </c>
      <c r="F3088" s="18" t="str">
        <f>IF('[1]Vmesna vrtilna_SKLOP1'!E3088&lt;&gt;"",'[1]Vmesna vrtilna_SKLOP1'!E3088,"")</f>
        <v>Notranja polica, mat. Marmor, dim. ŠxG:2x0,22m</v>
      </c>
      <c r="G3088" s="15" t="str">
        <f>IF('[1]Vmesna vrtilna_SKLOP1'!E3088&lt;&gt;"",'[1]Vmesna vrtilna_SKLOP1'!F3088,"")</f>
        <v>[kos]</v>
      </c>
      <c r="H3088" s="19">
        <f>IF('[1]Vmesna vrtilna_SKLOP1'!F3088&lt;&gt;"",'[1]Vmesna vrtilna_SKLOP1'!I3088,"")</f>
        <v>2</v>
      </c>
      <c r="I3088" s="20" t="str">
        <f>IF(I3087="Skupaj:","DDV (22%):",IF(I3087="DDV (22%):","Skupaj z DDV:",IF(AND('[1]Vmesna vrtilna_SKLOP1'!C3088&lt;&gt;"",'[1]Vmesna vrtilna_SKLOP1'!E3088=""),"Skupaj:","")))</f>
        <v/>
      </c>
      <c r="J3088" s="21">
        <f t="shared" si="97"/>
        <v>0</v>
      </c>
      <c r="K3088" s="21">
        <f>IF(I3088="Skupaj z DDV:",SUM(K3086,K3087),IF(I3088="DDV (22%):",K3087*0.22,IF(AND('[1]Vmesna vrtilna_SKLOP1'!C3088&lt;&gt;"",'[1]Vmesna vrtilna_SKLOP1'!D3088=""),'[1]Vmesna vrtilna_SKLOP1'!J3088,IF(F3088&lt;&gt;"",IF('[1]Vmesna vrtilna_SKLOP1'!J3088&lt;&gt;"",'[1]Vmesna vrtilna_SKLOP1'!J3088,""),""))))</f>
        <v>235.73999999999998</v>
      </c>
      <c r="L3088" s="22">
        <f>IF(I3087="Skupaj:","DDV (22%):",IF(I3087="DDV (22%):","Skupaj z DDV:",IF(AND('[1]Vmesna vrtilna_SKLOP1'!C3088&lt;&gt;"",'[1]Vmesna vrtilna_SKLOP1'!E3088=""),"Skupaj:",IF(AND('[1]Vmesna vrtilna_SKLOP1'!C3088&lt;&gt;"",'[1]Vmesna vrtilna_SKLOP1'!D3088=""),'[1]Vmesna vrtilna_SKLOP1'!J3088,IF(F3088&lt;&gt;"",IF('[1]Vmesna vrtilna_SKLOP1'!J3088&lt;&gt;"",'[1]Vmesna vrtilna_SKLOP1'!J3088,""),"")))))</f>
        <v>235.73999999999998</v>
      </c>
      <c r="M3088" s="22">
        <f t="shared" si="96"/>
        <v>0</v>
      </c>
      <c r="N3088" s="22" t="str">
        <f>IF(IFERROR(VLOOKUP(B3088,'[1]Vmesna vrtilna_SKLOP1'!B:J,7,0),"")=0,"",IFERROR(VLOOKUP(B3088,'[1]Vmesna vrtilna_SKLOP1'!B:J,7,0),""))</f>
        <v/>
      </c>
      <c r="O3088" s="22"/>
    </row>
    <row r="3089" spans="2:15" ht="15" customHeight="1" x14ac:dyDescent="0.3">
      <c r="B3089" s="15" t="str">
        <f>IF(AND('[1]Vmesna vrtilna_SKLOP1'!B3089&lt;&gt;"",'[1]Vmesna vrtilna_SKLOP1'!C3089&lt;&gt;""),IF('[1]Vmesna vrtilna_SKLOP1'!B3089&lt;&gt;"",'[1]Vmesna vrtilna_SKLOP1'!B3089,""),"")</f>
        <v/>
      </c>
      <c r="C3089" s="16" t="str">
        <f>IF(OR(C3088="Posebna oblika",C3088="Kulturno zaščiten objekt",C3088="Kulturno zaščiten objekt, Posebna oblika"),"Glej zavihek POSEBNI POGOJI",IF(SUM(N3088:Q3088)=1,"Posebna oblika",IF(SUM(N3088:Q3088)=10,"Kulturno zaščiten objekt",IF(SUM(N3088:Q3088)=11,"Kulturno zaščiten objekt, Posebna oblika",IF(AND('[1]Vmesna vrtilna_SKLOP1'!C3089&lt;&gt;"",'[1]Vmesna vrtilna_SKLOP1'!D3089&lt;&gt;""),IF('[1]Vmesna vrtilna_SKLOP1'!C3089&lt;&gt;"",'[1]Vmesna vrtilna_SKLOP1'!C3089,""),"")))))</f>
        <v/>
      </c>
      <c r="D3089" s="17" t="str">
        <f>IF(IFERROR(VLOOKUP(B3089,'[1]Vmesna vrtilna_SKLOP1'!B:J,6,0),"")=0,"",IFERROR(VLOOKUP(B3089,'[1]Vmesna vrtilna_SKLOP1'!B:J,6,0),""))</f>
        <v/>
      </c>
      <c r="E3089" s="16" t="str">
        <f>IF(IF('[1]Vmesna vrtilna_SKLOP1'!E3089&lt;&gt;"",'[1]Vmesna vrtilna_SKLOP1'!D3089,"")=0,"",IF('[1]Vmesna vrtilna_SKLOP1'!E3089&lt;&gt;"",'[1]Vmesna vrtilna_SKLOP1'!D3089,""))</f>
        <v/>
      </c>
      <c r="F3089" s="18" t="str">
        <f>IF('[1]Vmesna vrtilna_SKLOP1'!E3089&lt;&gt;"",'[1]Vmesna vrtilna_SKLOP1'!E3089,"")</f>
        <v>Notranja polica, mat. Marmor, dim. ŠxG:1x0,22m</v>
      </c>
      <c r="G3089" s="15" t="str">
        <f>IF('[1]Vmesna vrtilna_SKLOP1'!E3089&lt;&gt;"",'[1]Vmesna vrtilna_SKLOP1'!F3089,"")</f>
        <v>[kos]</v>
      </c>
      <c r="H3089" s="19">
        <f>IF('[1]Vmesna vrtilna_SKLOP1'!F3089&lt;&gt;"",'[1]Vmesna vrtilna_SKLOP1'!I3089,"")</f>
        <v>1</v>
      </c>
      <c r="I3089" s="20" t="str">
        <f>IF(I3088="Skupaj:","DDV (22%):",IF(I3088="DDV (22%):","Skupaj z DDV:",IF(AND('[1]Vmesna vrtilna_SKLOP1'!C3089&lt;&gt;"",'[1]Vmesna vrtilna_SKLOP1'!E3089=""),"Skupaj:","")))</f>
        <v/>
      </c>
      <c r="J3089" s="21">
        <f t="shared" si="97"/>
        <v>0</v>
      </c>
      <c r="K3089" s="21">
        <f>IF(I3089="Skupaj z DDV:",SUM(K3087,K3088),IF(I3089="DDV (22%):",K3088*0.22,IF(AND('[1]Vmesna vrtilna_SKLOP1'!C3089&lt;&gt;"",'[1]Vmesna vrtilna_SKLOP1'!D3089=""),'[1]Vmesna vrtilna_SKLOP1'!J3089,IF(F3089&lt;&gt;"",IF('[1]Vmesna vrtilna_SKLOP1'!J3089&lt;&gt;"",'[1]Vmesna vrtilna_SKLOP1'!J3089,""),""))))</f>
        <v>61.77</v>
      </c>
      <c r="L3089" s="22">
        <f>IF(I3088="Skupaj:","DDV (22%):",IF(I3088="DDV (22%):","Skupaj z DDV:",IF(AND('[1]Vmesna vrtilna_SKLOP1'!C3089&lt;&gt;"",'[1]Vmesna vrtilna_SKLOP1'!E3089=""),"Skupaj:",IF(AND('[1]Vmesna vrtilna_SKLOP1'!C3089&lt;&gt;"",'[1]Vmesna vrtilna_SKLOP1'!D3089=""),'[1]Vmesna vrtilna_SKLOP1'!J3089,IF(F3089&lt;&gt;"",IF('[1]Vmesna vrtilna_SKLOP1'!J3089&lt;&gt;"",'[1]Vmesna vrtilna_SKLOP1'!J3089,""),"")))))</f>
        <v>61.77</v>
      </c>
      <c r="M3089" s="22">
        <f t="shared" si="96"/>
        <v>0</v>
      </c>
      <c r="N3089" s="22" t="str">
        <f>IF(IFERROR(VLOOKUP(B3089,'[1]Vmesna vrtilna_SKLOP1'!B:J,7,0),"")=0,"",IFERROR(VLOOKUP(B3089,'[1]Vmesna vrtilna_SKLOP1'!B:J,7,0),""))</f>
        <v/>
      </c>
      <c r="O3089" s="22"/>
    </row>
    <row r="3090" spans="2:15" ht="15" customHeight="1" x14ac:dyDescent="0.3">
      <c r="B3090" s="15" t="str">
        <f>IF(AND('[1]Vmesna vrtilna_SKLOP1'!B3090&lt;&gt;"",'[1]Vmesna vrtilna_SKLOP1'!C3090&lt;&gt;""),IF('[1]Vmesna vrtilna_SKLOP1'!B3090&lt;&gt;"",'[1]Vmesna vrtilna_SKLOP1'!B3090,""),"")</f>
        <v/>
      </c>
      <c r="C3090" s="16" t="str">
        <f>IF(OR(C3089="Posebna oblika",C3089="Kulturno zaščiten objekt",C3089="Kulturno zaščiten objekt, Posebna oblika"),"Glej zavihek POSEBNI POGOJI",IF(SUM(N3089:Q3089)=1,"Posebna oblika",IF(SUM(N3089:Q3089)=10,"Kulturno zaščiten objekt",IF(SUM(N3089:Q3089)=11,"Kulturno zaščiten objekt, Posebna oblika",IF(AND('[1]Vmesna vrtilna_SKLOP1'!C3090&lt;&gt;"",'[1]Vmesna vrtilna_SKLOP1'!D3090&lt;&gt;""),IF('[1]Vmesna vrtilna_SKLOP1'!C3090&lt;&gt;"",'[1]Vmesna vrtilna_SKLOP1'!C3090,""),"")))))</f>
        <v/>
      </c>
      <c r="D3090" s="17" t="str">
        <f>IF(IFERROR(VLOOKUP(B3090,'[1]Vmesna vrtilna_SKLOP1'!B:J,6,0),"")=0,"",IFERROR(VLOOKUP(B3090,'[1]Vmesna vrtilna_SKLOP1'!B:J,6,0),""))</f>
        <v/>
      </c>
      <c r="E3090" s="16" t="str">
        <f>IF(IF('[1]Vmesna vrtilna_SKLOP1'!E3090&lt;&gt;"",'[1]Vmesna vrtilna_SKLOP1'!D3090,"")=0,"",IF('[1]Vmesna vrtilna_SKLOP1'!E3090&lt;&gt;"",'[1]Vmesna vrtilna_SKLOP1'!D3090,""))</f>
        <v/>
      </c>
      <c r="F3090" s="18" t="str">
        <f>IF('[1]Vmesna vrtilna_SKLOP1'!E3090&lt;&gt;"",'[1]Vmesna vrtilna_SKLOP1'!E3090,"")</f>
        <v>Notranja polica, mat. Marmor, dim. ŠxG:1,8x0,22m</v>
      </c>
      <c r="G3090" s="15" t="str">
        <f>IF('[1]Vmesna vrtilna_SKLOP1'!E3090&lt;&gt;"",'[1]Vmesna vrtilna_SKLOP1'!F3090,"")</f>
        <v>[kos]</v>
      </c>
      <c r="H3090" s="19">
        <f>IF('[1]Vmesna vrtilna_SKLOP1'!F3090&lt;&gt;"",'[1]Vmesna vrtilna_SKLOP1'!I3090,"")</f>
        <v>1</v>
      </c>
      <c r="I3090" s="20" t="str">
        <f>IF(I3089="Skupaj:","DDV (22%):",IF(I3089="DDV (22%):","Skupaj z DDV:",IF(AND('[1]Vmesna vrtilna_SKLOP1'!C3090&lt;&gt;"",'[1]Vmesna vrtilna_SKLOP1'!E3090=""),"Skupaj:","")))</f>
        <v/>
      </c>
      <c r="J3090" s="21">
        <f t="shared" si="97"/>
        <v>0</v>
      </c>
      <c r="K3090" s="21">
        <f>IF(I3090="Skupaj z DDV:",SUM(K3088,K3089),IF(I3090="DDV (22%):",K3089*0.22,IF(AND('[1]Vmesna vrtilna_SKLOP1'!C3090&lt;&gt;"",'[1]Vmesna vrtilna_SKLOP1'!D3090=""),'[1]Vmesna vrtilna_SKLOP1'!J3090,IF(F3090&lt;&gt;"",IF('[1]Vmesna vrtilna_SKLOP1'!J3090&lt;&gt;"",'[1]Vmesna vrtilna_SKLOP1'!J3090,""),""))))</f>
        <v>105.87560000000001</v>
      </c>
      <c r="L3090" s="22">
        <f>IF(I3089="Skupaj:","DDV (22%):",IF(I3089="DDV (22%):","Skupaj z DDV:",IF(AND('[1]Vmesna vrtilna_SKLOP1'!C3090&lt;&gt;"",'[1]Vmesna vrtilna_SKLOP1'!E3090=""),"Skupaj:",IF(AND('[1]Vmesna vrtilna_SKLOP1'!C3090&lt;&gt;"",'[1]Vmesna vrtilna_SKLOP1'!D3090=""),'[1]Vmesna vrtilna_SKLOP1'!J3090,IF(F3090&lt;&gt;"",IF('[1]Vmesna vrtilna_SKLOP1'!J3090&lt;&gt;"",'[1]Vmesna vrtilna_SKLOP1'!J3090,""),"")))))</f>
        <v>105.87560000000001</v>
      </c>
      <c r="M3090" s="22">
        <f t="shared" si="96"/>
        <v>0</v>
      </c>
      <c r="N3090" s="22" t="str">
        <f>IF(IFERROR(VLOOKUP(B3090,'[1]Vmesna vrtilna_SKLOP1'!B:J,7,0),"")=0,"",IFERROR(VLOOKUP(B3090,'[1]Vmesna vrtilna_SKLOP1'!B:J,7,0),""))</f>
        <v/>
      </c>
      <c r="O3090" s="22"/>
    </row>
    <row r="3091" spans="2:15" ht="15" customHeight="1" x14ac:dyDescent="0.3">
      <c r="B3091" s="15" t="str">
        <f>IF(AND('[1]Vmesna vrtilna_SKLOP1'!B3091&lt;&gt;"",'[1]Vmesna vrtilna_SKLOP1'!C3091&lt;&gt;""),IF('[1]Vmesna vrtilna_SKLOP1'!B3091&lt;&gt;"",'[1]Vmesna vrtilna_SKLOP1'!B3091,""),"")</f>
        <v/>
      </c>
      <c r="C3091" s="16" t="str">
        <f>IF(OR(C3090="Posebna oblika",C3090="Kulturno zaščiten objekt",C3090="Kulturno zaščiten objekt, Posebna oblika"),"Glej zavihek POSEBNI POGOJI",IF(SUM(N3090:Q3090)=1,"Posebna oblika",IF(SUM(N3090:Q3090)=10,"Kulturno zaščiten objekt",IF(SUM(N3090:Q3090)=11,"Kulturno zaščiten objekt, Posebna oblika",IF(AND('[1]Vmesna vrtilna_SKLOP1'!C3091&lt;&gt;"",'[1]Vmesna vrtilna_SKLOP1'!D3091&lt;&gt;""),IF('[1]Vmesna vrtilna_SKLOP1'!C3091&lt;&gt;"",'[1]Vmesna vrtilna_SKLOP1'!C3091,""),"")))))</f>
        <v/>
      </c>
      <c r="D3091" s="17" t="str">
        <f>IF(IFERROR(VLOOKUP(B3091,'[1]Vmesna vrtilna_SKLOP1'!B:J,6,0),"")=0,"",IFERROR(VLOOKUP(B3091,'[1]Vmesna vrtilna_SKLOP1'!B:J,6,0),""))</f>
        <v/>
      </c>
      <c r="E3091" s="16" t="str">
        <f>IF(IF('[1]Vmesna vrtilna_SKLOP1'!E3091&lt;&gt;"",'[1]Vmesna vrtilna_SKLOP1'!D3091,"")=0,"",IF('[1]Vmesna vrtilna_SKLOP1'!E3091&lt;&gt;"",'[1]Vmesna vrtilna_SKLOP1'!D3091,""))</f>
        <v/>
      </c>
      <c r="F3091" s="18" t="str">
        <f>IF('[1]Vmesna vrtilna_SKLOP1'!E3091&lt;&gt;"",'[1]Vmesna vrtilna_SKLOP1'!E3091,"")</f>
        <v>Notranja polica, mat. Marmor, dim. ŠxG:1,3x0,22m</v>
      </c>
      <c r="G3091" s="15" t="str">
        <f>IF('[1]Vmesna vrtilna_SKLOP1'!E3091&lt;&gt;"",'[1]Vmesna vrtilna_SKLOP1'!F3091,"")</f>
        <v>[kos]</v>
      </c>
      <c r="H3091" s="19">
        <f>IF('[1]Vmesna vrtilna_SKLOP1'!F3091&lt;&gt;"",'[1]Vmesna vrtilna_SKLOP1'!I3091,"")</f>
        <v>1</v>
      </c>
      <c r="I3091" s="20" t="str">
        <f>IF(I3090="Skupaj:","DDV (22%):",IF(I3090="DDV (22%):","Skupaj z DDV:",IF(AND('[1]Vmesna vrtilna_SKLOP1'!C3091&lt;&gt;"",'[1]Vmesna vrtilna_SKLOP1'!E3091=""),"Skupaj:","")))</f>
        <v/>
      </c>
      <c r="J3091" s="21">
        <f t="shared" si="97"/>
        <v>0</v>
      </c>
      <c r="K3091" s="21">
        <f>IF(I3091="Skupaj z DDV:",SUM(K3089,K3090),IF(I3091="DDV (22%):",K3090*0.22,IF(AND('[1]Vmesna vrtilna_SKLOP1'!C3091&lt;&gt;"",'[1]Vmesna vrtilna_SKLOP1'!D3091=""),'[1]Vmesna vrtilna_SKLOP1'!J3091,IF(F3091&lt;&gt;"",IF('[1]Vmesna vrtilna_SKLOP1'!J3091&lt;&gt;"",'[1]Vmesna vrtilna_SKLOP1'!J3091,""),""))))</f>
        <v>77.583600000000004</v>
      </c>
      <c r="L3091" s="22">
        <f>IF(I3090="Skupaj:","DDV (22%):",IF(I3090="DDV (22%):","Skupaj z DDV:",IF(AND('[1]Vmesna vrtilna_SKLOP1'!C3091&lt;&gt;"",'[1]Vmesna vrtilna_SKLOP1'!E3091=""),"Skupaj:",IF(AND('[1]Vmesna vrtilna_SKLOP1'!C3091&lt;&gt;"",'[1]Vmesna vrtilna_SKLOP1'!D3091=""),'[1]Vmesna vrtilna_SKLOP1'!J3091,IF(F3091&lt;&gt;"",IF('[1]Vmesna vrtilna_SKLOP1'!J3091&lt;&gt;"",'[1]Vmesna vrtilna_SKLOP1'!J3091,""),"")))))</f>
        <v>77.583600000000004</v>
      </c>
      <c r="M3091" s="22">
        <f t="shared" si="96"/>
        <v>0</v>
      </c>
      <c r="N3091" s="22" t="str">
        <f>IF(IFERROR(VLOOKUP(B3091,'[1]Vmesna vrtilna_SKLOP1'!B:J,7,0),"")=0,"",IFERROR(VLOOKUP(B3091,'[1]Vmesna vrtilna_SKLOP1'!B:J,7,0),""))</f>
        <v/>
      </c>
      <c r="O3091" s="22"/>
    </row>
    <row r="3092" spans="2:15" ht="15" customHeight="1" x14ac:dyDescent="0.3">
      <c r="B3092" s="15" t="str">
        <f>IF(AND('[1]Vmesna vrtilna_SKLOP1'!B3092&lt;&gt;"",'[1]Vmesna vrtilna_SKLOP1'!C3092&lt;&gt;""),IF('[1]Vmesna vrtilna_SKLOP1'!B3092&lt;&gt;"",'[1]Vmesna vrtilna_SKLOP1'!B3092,""),"")</f>
        <v/>
      </c>
      <c r="C3092" s="16" t="str">
        <f>IF(OR(C3091="Posebna oblika",C3091="Kulturno zaščiten objekt",C3091="Kulturno zaščiten objekt, Posebna oblika"),"Glej zavihek POSEBNI POGOJI",IF(SUM(N3091:Q3091)=1,"Posebna oblika",IF(SUM(N3091:Q3091)=10,"Kulturno zaščiten objekt",IF(SUM(N3091:Q3091)=11,"Kulturno zaščiten objekt, Posebna oblika",IF(AND('[1]Vmesna vrtilna_SKLOP1'!C3092&lt;&gt;"",'[1]Vmesna vrtilna_SKLOP1'!D3092&lt;&gt;""),IF('[1]Vmesna vrtilna_SKLOP1'!C3092&lt;&gt;"",'[1]Vmesna vrtilna_SKLOP1'!C3092,""),"")))))</f>
        <v/>
      </c>
      <c r="D3092" s="17" t="str">
        <f>IF(IFERROR(VLOOKUP(B3092,'[1]Vmesna vrtilna_SKLOP1'!B:J,6,0),"")=0,"",IFERROR(VLOOKUP(B3092,'[1]Vmesna vrtilna_SKLOP1'!B:J,6,0),""))</f>
        <v/>
      </c>
      <c r="E3092" s="16" t="str">
        <f>IF(IF('[1]Vmesna vrtilna_SKLOP1'!E3092&lt;&gt;"",'[1]Vmesna vrtilna_SKLOP1'!D3092,"")=0,"",IF('[1]Vmesna vrtilna_SKLOP1'!E3092&lt;&gt;"",'[1]Vmesna vrtilna_SKLOP1'!D3092,""))</f>
        <v/>
      </c>
      <c r="F3092" s="18" t="str">
        <f>IF('[1]Vmesna vrtilna_SKLOP1'!E3092&lt;&gt;"",'[1]Vmesna vrtilna_SKLOP1'!E3092,"")</f>
        <v>Notranja polica, mat. Marmor, dim. ŠxG:1,2x0,22m</v>
      </c>
      <c r="G3092" s="15" t="str">
        <f>IF('[1]Vmesna vrtilna_SKLOP1'!E3092&lt;&gt;"",'[1]Vmesna vrtilna_SKLOP1'!F3092,"")</f>
        <v>[kos]</v>
      </c>
      <c r="H3092" s="19">
        <f>IF('[1]Vmesna vrtilna_SKLOP1'!F3092&lt;&gt;"",'[1]Vmesna vrtilna_SKLOP1'!I3092,"")</f>
        <v>3</v>
      </c>
      <c r="I3092" s="20" t="str">
        <f>IF(I3091="Skupaj:","DDV (22%):",IF(I3091="DDV (22%):","Skupaj z DDV:",IF(AND('[1]Vmesna vrtilna_SKLOP1'!C3092&lt;&gt;"",'[1]Vmesna vrtilna_SKLOP1'!E3092=""),"Skupaj:","")))</f>
        <v/>
      </c>
      <c r="J3092" s="21">
        <f t="shared" si="97"/>
        <v>0</v>
      </c>
      <c r="K3092" s="21">
        <f>IF(I3092="Skupaj z DDV:",SUM(K3090,K3091),IF(I3092="DDV (22%):",K3091*0.22,IF(AND('[1]Vmesna vrtilna_SKLOP1'!C3092&lt;&gt;"",'[1]Vmesna vrtilna_SKLOP1'!D3092=""),'[1]Vmesna vrtilna_SKLOP1'!J3092,IF(F3092&lt;&gt;"",IF('[1]Vmesna vrtilna_SKLOP1'!J3092&lt;&gt;"",'[1]Vmesna vrtilna_SKLOP1'!J3092,""),""))))</f>
        <v>216.64679999999998</v>
      </c>
      <c r="L3092" s="22">
        <f>IF(I3091="Skupaj:","DDV (22%):",IF(I3091="DDV (22%):","Skupaj z DDV:",IF(AND('[1]Vmesna vrtilna_SKLOP1'!C3092&lt;&gt;"",'[1]Vmesna vrtilna_SKLOP1'!E3092=""),"Skupaj:",IF(AND('[1]Vmesna vrtilna_SKLOP1'!C3092&lt;&gt;"",'[1]Vmesna vrtilna_SKLOP1'!D3092=""),'[1]Vmesna vrtilna_SKLOP1'!J3092,IF(F3092&lt;&gt;"",IF('[1]Vmesna vrtilna_SKLOP1'!J3092&lt;&gt;"",'[1]Vmesna vrtilna_SKLOP1'!J3092,""),"")))))</f>
        <v>216.64679999999998</v>
      </c>
      <c r="M3092" s="22">
        <f t="shared" si="96"/>
        <v>0</v>
      </c>
      <c r="N3092" s="22" t="str">
        <f>IF(IFERROR(VLOOKUP(B3092,'[1]Vmesna vrtilna_SKLOP1'!B:J,7,0),"")=0,"",IFERROR(VLOOKUP(B3092,'[1]Vmesna vrtilna_SKLOP1'!B:J,7,0),""))</f>
        <v/>
      </c>
      <c r="O3092" s="22"/>
    </row>
    <row r="3093" spans="2:15" ht="15" customHeight="1" x14ac:dyDescent="0.3">
      <c r="B3093" s="15" t="str">
        <f>IF(AND('[1]Vmesna vrtilna_SKLOP1'!B3093&lt;&gt;"",'[1]Vmesna vrtilna_SKLOP1'!C3093&lt;&gt;""),IF('[1]Vmesna vrtilna_SKLOP1'!B3093&lt;&gt;"",'[1]Vmesna vrtilna_SKLOP1'!B3093,""),"")</f>
        <v/>
      </c>
      <c r="C3093" s="16" t="str">
        <f>IF(OR(C3092="Posebna oblika",C3092="Kulturno zaščiten objekt",C3092="Kulturno zaščiten objekt, Posebna oblika"),"Glej zavihek POSEBNI POGOJI",IF(SUM(N3092:Q3092)=1,"Posebna oblika",IF(SUM(N3092:Q3092)=10,"Kulturno zaščiten objekt",IF(SUM(N3092:Q3092)=11,"Kulturno zaščiten objekt, Posebna oblika",IF(AND('[1]Vmesna vrtilna_SKLOP1'!C3093&lt;&gt;"",'[1]Vmesna vrtilna_SKLOP1'!D3093&lt;&gt;""),IF('[1]Vmesna vrtilna_SKLOP1'!C3093&lt;&gt;"",'[1]Vmesna vrtilna_SKLOP1'!C3093,""),"")))))</f>
        <v/>
      </c>
      <c r="D3093" s="17" t="str">
        <f>IF(IFERROR(VLOOKUP(B3093,'[1]Vmesna vrtilna_SKLOP1'!B:J,6,0),"")=0,"",IFERROR(VLOOKUP(B3093,'[1]Vmesna vrtilna_SKLOP1'!B:J,6,0),""))</f>
        <v/>
      </c>
      <c r="E3093" s="16" t="str">
        <f>IF(IF('[1]Vmesna vrtilna_SKLOP1'!E3093&lt;&gt;"",'[1]Vmesna vrtilna_SKLOP1'!D3093,"")=0,"",IF('[1]Vmesna vrtilna_SKLOP1'!E3093&lt;&gt;"",'[1]Vmesna vrtilna_SKLOP1'!D3093,""))</f>
        <v/>
      </c>
      <c r="F3093" s="18" t="str">
        <f>IF('[1]Vmesna vrtilna_SKLOP1'!E3093&lt;&gt;"",'[1]Vmesna vrtilna_SKLOP1'!E3093,"")</f>
        <v/>
      </c>
      <c r="G3093" s="15" t="str">
        <f>IF('[1]Vmesna vrtilna_SKLOP1'!E3093&lt;&gt;"",'[1]Vmesna vrtilna_SKLOP1'!F3093,"")</f>
        <v/>
      </c>
      <c r="H3093" s="19" t="str">
        <f>IF('[1]Vmesna vrtilna_SKLOP1'!F3093&lt;&gt;"",'[1]Vmesna vrtilna_SKLOP1'!I3093,"")</f>
        <v/>
      </c>
      <c r="I3093" s="20" t="str">
        <f>IF(I3092="Skupaj:","DDV (22%):",IF(I3092="DDV (22%):","Skupaj z DDV:",IF(AND('[1]Vmesna vrtilna_SKLOP1'!C3093&lt;&gt;"",'[1]Vmesna vrtilna_SKLOP1'!E3093=""),"Skupaj:","")))</f>
        <v/>
      </c>
      <c r="J3093" s="21" t="str">
        <f t="shared" si="97"/>
        <v/>
      </c>
      <c r="K3093" s="21" t="str">
        <f>IF(I3093="Skupaj z DDV:",SUM(K3091,K3092),IF(I3093="DDV (22%):",K3092*0.22,IF(AND('[1]Vmesna vrtilna_SKLOP1'!C3093&lt;&gt;"",'[1]Vmesna vrtilna_SKLOP1'!D3093=""),'[1]Vmesna vrtilna_SKLOP1'!J3093,IF(F3093&lt;&gt;"",IF('[1]Vmesna vrtilna_SKLOP1'!J3093&lt;&gt;"",'[1]Vmesna vrtilna_SKLOP1'!J3093,""),""))))</f>
        <v/>
      </c>
      <c r="L3093" s="22" t="str">
        <f>IF(I3092="Skupaj:","DDV (22%):",IF(I3092="DDV (22%):","Skupaj z DDV:",IF(AND('[1]Vmesna vrtilna_SKLOP1'!C3093&lt;&gt;"",'[1]Vmesna vrtilna_SKLOP1'!E3093=""),"Skupaj:",IF(AND('[1]Vmesna vrtilna_SKLOP1'!C3093&lt;&gt;"",'[1]Vmesna vrtilna_SKLOP1'!D3093=""),'[1]Vmesna vrtilna_SKLOP1'!J3093,IF(F3093&lt;&gt;"",IF('[1]Vmesna vrtilna_SKLOP1'!J3093&lt;&gt;"",'[1]Vmesna vrtilna_SKLOP1'!J3093,""),"")))))</f>
        <v/>
      </c>
      <c r="M3093" s="22">
        <f t="shared" si="96"/>
        <v>0</v>
      </c>
      <c r="N3093" s="22" t="str">
        <f>IF(IFERROR(VLOOKUP(B3093,'[1]Vmesna vrtilna_SKLOP1'!B:J,7,0),"")=0,"",IFERROR(VLOOKUP(B3093,'[1]Vmesna vrtilna_SKLOP1'!B:J,7,0),""))</f>
        <v/>
      </c>
      <c r="O3093" s="22"/>
    </row>
    <row r="3094" spans="2:15" ht="15" customHeight="1" x14ac:dyDescent="0.3">
      <c r="B3094" s="15" t="str">
        <f>IF(AND('[1]Vmesna vrtilna_SKLOP1'!B3094&lt;&gt;"",'[1]Vmesna vrtilna_SKLOP1'!C3094&lt;&gt;""),IF('[1]Vmesna vrtilna_SKLOP1'!B3094&lt;&gt;"",'[1]Vmesna vrtilna_SKLOP1'!B3094,""),"")</f>
        <v/>
      </c>
      <c r="C3094" s="16" t="str">
        <f>IF(OR(C3093="Posebna oblika",C3093="Kulturno zaščiten objekt",C3093="Kulturno zaščiten objekt, Posebna oblika"),"Glej zavihek POSEBNI POGOJI",IF(SUM(N3093:Q3093)=1,"Posebna oblika",IF(SUM(N3093:Q3093)=10,"Kulturno zaščiten objekt",IF(SUM(N3093:Q3093)=11,"Kulturno zaščiten objekt, Posebna oblika",IF(AND('[1]Vmesna vrtilna_SKLOP1'!C3094&lt;&gt;"",'[1]Vmesna vrtilna_SKLOP1'!D3094&lt;&gt;""),IF('[1]Vmesna vrtilna_SKLOP1'!C3094&lt;&gt;"",'[1]Vmesna vrtilna_SKLOP1'!C3094,""),"")))))</f>
        <v/>
      </c>
      <c r="D3094" s="17" t="str">
        <f>IF(IFERROR(VLOOKUP(B3094,'[1]Vmesna vrtilna_SKLOP1'!B:J,6,0),"")=0,"",IFERROR(VLOOKUP(B3094,'[1]Vmesna vrtilna_SKLOP1'!B:J,6,0),""))</f>
        <v/>
      </c>
      <c r="E3094" s="16" t="str">
        <f>IF(IF('[1]Vmesna vrtilna_SKLOP1'!E3094&lt;&gt;"",'[1]Vmesna vrtilna_SKLOP1'!D3094,"")=0,"",IF('[1]Vmesna vrtilna_SKLOP1'!E3094&lt;&gt;"",'[1]Vmesna vrtilna_SKLOP1'!D3094,""))</f>
        <v>Demontaža</v>
      </c>
      <c r="F3094" s="18" t="str">
        <f>IF('[1]Vmesna vrtilna_SKLOP1'!E3094&lt;&gt;"",'[1]Vmesna vrtilna_SKLOP1'!E3094,"")</f>
        <v>Demontaža oken</v>
      </c>
      <c r="G3094" s="15" t="str">
        <f>IF('[1]Vmesna vrtilna_SKLOP1'!E3094&lt;&gt;"",'[1]Vmesna vrtilna_SKLOP1'!F3094,"")</f>
        <v>[m1]</v>
      </c>
      <c r="H3094" s="19">
        <f>IF('[1]Vmesna vrtilna_SKLOP1'!F3094&lt;&gt;"",'[1]Vmesna vrtilna_SKLOP1'!I3094,"")</f>
        <v>51.099999999999987</v>
      </c>
      <c r="I3094" s="20" t="str">
        <f>IF(I3093="Skupaj:","DDV (22%):",IF(I3093="DDV (22%):","Skupaj z DDV:",IF(AND('[1]Vmesna vrtilna_SKLOP1'!C3094&lt;&gt;"",'[1]Vmesna vrtilna_SKLOP1'!E3094=""),"Skupaj:","")))</f>
        <v/>
      </c>
      <c r="J3094" s="21">
        <f t="shared" si="97"/>
        <v>0</v>
      </c>
      <c r="K3094" s="21">
        <f>IF(I3094="Skupaj z DDV:",SUM(K3092,K3093),IF(I3094="DDV (22%):",K3093*0.22,IF(AND('[1]Vmesna vrtilna_SKLOP1'!C3094&lt;&gt;"",'[1]Vmesna vrtilna_SKLOP1'!D3094=""),'[1]Vmesna vrtilna_SKLOP1'!J3094,IF(F3094&lt;&gt;"",IF('[1]Vmesna vrtilna_SKLOP1'!J3094&lt;&gt;"",'[1]Vmesna vrtilna_SKLOP1'!J3094,""),""))))</f>
        <v>357.70000000000005</v>
      </c>
      <c r="L3094" s="22">
        <f>IF(I3093="Skupaj:","DDV (22%):",IF(I3093="DDV (22%):","Skupaj z DDV:",IF(AND('[1]Vmesna vrtilna_SKLOP1'!C3094&lt;&gt;"",'[1]Vmesna vrtilna_SKLOP1'!E3094=""),"Skupaj:",IF(AND('[1]Vmesna vrtilna_SKLOP1'!C3094&lt;&gt;"",'[1]Vmesna vrtilna_SKLOP1'!D3094=""),'[1]Vmesna vrtilna_SKLOP1'!J3094,IF(F3094&lt;&gt;"",IF('[1]Vmesna vrtilna_SKLOP1'!J3094&lt;&gt;"",'[1]Vmesna vrtilna_SKLOP1'!J3094,""),"")))))</f>
        <v>357.70000000000005</v>
      </c>
      <c r="M3094" s="22">
        <f t="shared" si="96"/>
        <v>0</v>
      </c>
      <c r="N3094" s="22" t="str">
        <f>IF(IFERROR(VLOOKUP(B3094,'[1]Vmesna vrtilna_SKLOP1'!B:J,7,0),"")=0,"",IFERROR(VLOOKUP(B3094,'[1]Vmesna vrtilna_SKLOP1'!B:J,7,0),""))</f>
        <v/>
      </c>
      <c r="O3094" s="22"/>
    </row>
    <row r="3095" spans="2:15" ht="15" customHeight="1" x14ac:dyDescent="0.3">
      <c r="B3095" s="15" t="str">
        <f>IF(AND('[1]Vmesna vrtilna_SKLOP1'!B3095&lt;&gt;"",'[1]Vmesna vrtilna_SKLOP1'!C3095&lt;&gt;""),IF('[1]Vmesna vrtilna_SKLOP1'!B3095&lt;&gt;"",'[1]Vmesna vrtilna_SKLOP1'!B3095,""),"")</f>
        <v/>
      </c>
      <c r="C3095" s="16" t="str">
        <f>IF(OR(C3094="Posebna oblika",C3094="Kulturno zaščiten objekt",C3094="Kulturno zaščiten objekt, Posebna oblika"),"Glej zavihek POSEBNI POGOJI",IF(SUM(N3094:Q3094)=1,"Posebna oblika",IF(SUM(N3094:Q3094)=10,"Kulturno zaščiten objekt",IF(SUM(N3094:Q3094)=11,"Kulturno zaščiten objekt, Posebna oblika",IF(AND('[1]Vmesna vrtilna_SKLOP1'!C3095&lt;&gt;"",'[1]Vmesna vrtilna_SKLOP1'!D3095&lt;&gt;""),IF('[1]Vmesna vrtilna_SKLOP1'!C3095&lt;&gt;"",'[1]Vmesna vrtilna_SKLOP1'!C3095,""),"")))))</f>
        <v/>
      </c>
      <c r="D3095" s="17" t="str">
        <f>IF(IFERROR(VLOOKUP(B3095,'[1]Vmesna vrtilna_SKLOP1'!B:J,6,0),"")=0,"",IFERROR(VLOOKUP(B3095,'[1]Vmesna vrtilna_SKLOP1'!B:J,6,0),""))</f>
        <v/>
      </c>
      <c r="E3095" s="16" t="str">
        <f>IF(IF('[1]Vmesna vrtilna_SKLOP1'!E3095&lt;&gt;"",'[1]Vmesna vrtilna_SKLOP1'!D3095,"")=0,"",IF('[1]Vmesna vrtilna_SKLOP1'!E3095&lt;&gt;"",'[1]Vmesna vrtilna_SKLOP1'!D3095,""))</f>
        <v/>
      </c>
      <c r="F3095" s="18" t="str">
        <f>IF('[1]Vmesna vrtilna_SKLOP1'!E3095&lt;&gt;"",'[1]Vmesna vrtilna_SKLOP1'!E3095,"")</f>
        <v>Demontaža vrat</v>
      </c>
      <c r="G3095" s="15" t="str">
        <f>IF('[1]Vmesna vrtilna_SKLOP1'!E3095&lt;&gt;"",'[1]Vmesna vrtilna_SKLOP1'!F3095,"")</f>
        <v>[m1]</v>
      </c>
      <c r="H3095" s="19">
        <f>IF('[1]Vmesna vrtilna_SKLOP1'!F3095&lt;&gt;"",'[1]Vmesna vrtilna_SKLOP1'!I3095,"")</f>
        <v>6.5</v>
      </c>
      <c r="I3095" s="20" t="str">
        <f>IF(I3094="Skupaj:","DDV (22%):",IF(I3094="DDV (22%):","Skupaj z DDV:",IF(AND('[1]Vmesna vrtilna_SKLOP1'!C3095&lt;&gt;"",'[1]Vmesna vrtilna_SKLOP1'!E3095=""),"Skupaj:","")))</f>
        <v/>
      </c>
      <c r="J3095" s="21">
        <f t="shared" si="97"/>
        <v>0</v>
      </c>
      <c r="K3095" s="21">
        <f>IF(I3095="Skupaj z DDV:",SUM(K3093,K3094),IF(I3095="DDV (22%):",K3094*0.22,IF(AND('[1]Vmesna vrtilna_SKLOP1'!C3095&lt;&gt;"",'[1]Vmesna vrtilna_SKLOP1'!D3095=""),'[1]Vmesna vrtilna_SKLOP1'!J3095,IF(F3095&lt;&gt;"",IF('[1]Vmesna vrtilna_SKLOP1'!J3095&lt;&gt;"",'[1]Vmesna vrtilna_SKLOP1'!J3095,""),""))))</f>
        <v>45.5</v>
      </c>
      <c r="L3095" s="22">
        <f>IF(I3094="Skupaj:","DDV (22%):",IF(I3094="DDV (22%):","Skupaj z DDV:",IF(AND('[1]Vmesna vrtilna_SKLOP1'!C3095&lt;&gt;"",'[1]Vmesna vrtilna_SKLOP1'!E3095=""),"Skupaj:",IF(AND('[1]Vmesna vrtilna_SKLOP1'!C3095&lt;&gt;"",'[1]Vmesna vrtilna_SKLOP1'!D3095=""),'[1]Vmesna vrtilna_SKLOP1'!J3095,IF(F3095&lt;&gt;"",IF('[1]Vmesna vrtilna_SKLOP1'!J3095&lt;&gt;"",'[1]Vmesna vrtilna_SKLOP1'!J3095,""),"")))))</f>
        <v>45.5</v>
      </c>
      <c r="M3095" s="22">
        <f t="shared" si="96"/>
        <v>0</v>
      </c>
      <c r="N3095" s="22" t="str">
        <f>IF(IFERROR(VLOOKUP(B3095,'[1]Vmesna vrtilna_SKLOP1'!B:J,7,0),"")=0,"",IFERROR(VLOOKUP(B3095,'[1]Vmesna vrtilna_SKLOP1'!B:J,7,0),""))</f>
        <v/>
      </c>
      <c r="O3095" s="22"/>
    </row>
    <row r="3096" spans="2:15" ht="15" customHeight="1" x14ac:dyDescent="0.3">
      <c r="B3096" s="15" t="str">
        <f>IF(AND('[1]Vmesna vrtilna_SKLOP1'!B3096&lt;&gt;"",'[1]Vmesna vrtilna_SKLOP1'!C3096&lt;&gt;""),IF('[1]Vmesna vrtilna_SKLOP1'!B3096&lt;&gt;"",'[1]Vmesna vrtilna_SKLOP1'!B3096,""),"")</f>
        <v/>
      </c>
      <c r="C3096" s="16" t="str">
        <f>IF(OR(C3095="Posebna oblika",C3095="Kulturno zaščiten objekt",C3095="Kulturno zaščiten objekt, Posebna oblika"),"Glej zavihek POSEBNI POGOJI",IF(SUM(N3095:Q3095)=1,"Posebna oblika",IF(SUM(N3095:Q3095)=10,"Kulturno zaščiten objekt",IF(SUM(N3095:Q3095)=11,"Kulturno zaščiten objekt, Posebna oblika",IF(AND('[1]Vmesna vrtilna_SKLOP1'!C3096&lt;&gt;"",'[1]Vmesna vrtilna_SKLOP1'!D3096&lt;&gt;""),IF('[1]Vmesna vrtilna_SKLOP1'!C3096&lt;&gt;"",'[1]Vmesna vrtilna_SKLOP1'!C3096,""),"")))))</f>
        <v/>
      </c>
      <c r="D3096" s="17" t="str">
        <f>IF(IFERROR(VLOOKUP(B3096,'[1]Vmesna vrtilna_SKLOP1'!B:J,6,0),"")=0,"",IFERROR(VLOOKUP(B3096,'[1]Vmesna vrtilna_SKLOP1'!B:J,6,0),""))</f>
        <v/>
      </c>
      <c r="E3096" s="16" t="str">
        <f>IF(IF('[1]Vmesna vrtilna_SKLOP1'!E3096&lt;&gt;"",'[1]Vmesna vrtilna_SKLOP1'!D3096,"")=0,"",IF('[1]Vmesna vrtilna_SKLOP1'!E3096&lt;&gt;"",'[1]Vmesna vrtilna_SKLOP1'!D3096,""))</f>
        <v/>
      </c>
      <c r="F3096" s="18" t="str">
        <f>IF('[1]Vmesna vrtilna_SKLOP1'!E3096&lt;&gt;"",'[1]Vmesna vrtilna_SKLOP1'!E3096,"")</f>
        <v>Demontaža police</v>
      </c>
      <c r="G3096" s="15" t="str">
        <f>IF('[1]Vmesna vrtilna_SKLOP1'!E3096&lt;&gt;"",'[1]Vmesna vrtilna_SKLOP1'!F3096,"")</f>
        <v>[kos]</v>
      </c>
      <c r="H3096" s="19">
        <f>IF('[1]Vmesna vrtilna_SKLOP1'!F3096&lt;&gt;"",'[1]Vmesna vrtilna_SKLOP1'!I3096,"")</f>
        <v>10</v>
      </c>
      <c r="I3096" s="20" t="str">
        <f>IF(I3095="Skupaj:","DDV (22%):",IF(I3095="DDV (22%):","Skupaj z DDV:",IF(AND('[1]Vmesna vrtilna_SKLOP1'!C3096&lt;&gt;"",'[1]Vmesna vrtilna_SKLOP1'!E3096=""),"Skupaj:","")))</f>
        <v/>
      </c>
      <c r="J3096" s="21">
        <f t="shared" si="97"/>
        <v>0</v>
      </c>
      <c r="K3096" s="21">
        <f>IF(I3096="Skupaj z DDV:",SUM(K3094,K3095),IF(I3096="DDV (22%):",K3095*0.22,IF(AND('[1]Vmesna vrtilna_SKLOP1'!C3096&lt;&gt;"",'[1]Vmesna vrtilna_SKLOP1'!D3096=""),'[1]Vmesna vrtilna_SKLOP1'!J3096,IF(F3096&lt;&gt;"",IF('[1]Vmesna vrtilna_SKLOP1'!J3096&lt;&gt;"",'[1]Vmesna vrtilna_SKLOP1'!J3096,""),""))))</f>
        <v>67.5</v>
      </c>
      <c r="L3096" s="22">
        <f>IF(I3095="Skupaj:","DDV (22%):",IF(I3095="DDV (22%):","Skupaj z DDV:",IF(AND('[1]Vmesna vrtilna_SKLOP1'!C3096&lt;&gt;"",'[1]Vmesna vrtilna_SKLOP1'!E3096=""),"Skupaj:",IF(AND('[1]Vmesna vrtilna_SKLOP1'!C3096&lt;&gt;"",'[1]Vmesna vrtilna_SKLOP1'!D3096=""),'[1]Vmesna vrtilna_SKLOP1'!J3096,IF(F3096&lt;&gt;"",IF('[1]Vmesna vrtilna_SKLOP1'!J3096&lt;&gt;"",'[1]Vmesna vrtilna_SKLOP1'!J3096,""),"")))))</f>
        <v>67.5</v>
      </c>
      <c r="M3096" s="22">
        <f t="shared" si="96"/>
        <v>0</v>
      </c>
      <c r="N3096" s="22" t="str">
        <f>IF(IFERROR(VLOOKUP(B3096,'[1]Vmesna vrtilna_SKLOP1'!B:J,7,0),"")=0,"",IFERROR(VLOOKUP(B3096,'[1]Vmesna vrtilna_SKLOP1'!B:J,7,0),""))</f>
        <v/>
      </c>
      <c r="O3096" s="22"/>
    </row>
    <row r="3097" spans="2:15" ht="15" customHeight="1" x14ac:dyDescent="0.3">
      <c r="B3097" s="15" t="str">
        <f>IF(AND('[1]Vmesna vrtilna_SKLOP1'!B3097&lt;&gt;"",'[1]Vmesna vrtilna_SKLOP1'!C3097&lt;&gt;""),IF('[1]Vmesna vrtilna_SKLOP1'!B3097&lt;&gt;"",'[1]Vmesna vrtilna_SKLOP1'!B3097,""),"")</f>
        <v/>
      </c>
      <c r="C3097" s="16" t="str">
        <f>IF(OR(C3096="Posebna oblika",C3096="Kulturno zaščiten objekt",C3096="Kulturno zaščiten objekt, Posebna oblika"),"Glej zavihek POSEBNI POGOJI",IF(SUM(N3096:Q3096)=1,"Posebna oblika",IF(SUM(N3096:Q3096)=10,"Kulturno zaščiten objekt",IF(SUM(N3096:Q3096)=11,"Kulturno zaščiten objekt, Posebna oblika",IF(AND('[1]Vmesna vrtilna_SKLOP1'!C3097&lt;&gt;"",'[1]Vmesna vrtilna_SKLOP1'!D3097&lt;&gt;""),IF('[1]Vmesna vrtilna_SKLOP1'!C3097&lt;&gt;"",'[1]Vmesna vrtilna_SKLOP1'!C3097,""),"")))))</f>
        <v/>
      </c>
      <c r="D3097" s="17" t="str">
        <f>IF(IFERROR(VLOOKUP(B3097,'[1]Vmesna vrtilna_SKLOP1'!B:J,6,0),"")=0,"",IFERROR(VLOOKUP(B3097,'[1]Vmesna vrtilna_SKLOP1'!B:J,6,0),""))</f>
        <v/>
      </c>
      <c r="E3097" s="16" t="str">
        <f>IF(IF('[1]Vmesna vrtilna_SKLOP1'!E3097&lt;&gt;"",'[1]Vmesna vrtilna_SKLOP1'!D3097,"")=0,"",IF('[1]Vmesna vrtilna_SKLOP1'!E3097&lt;&gt;"",'[1]Vmesna vrtilna_SKLOP1'!D3097,""))</f>
        <v/>
      </c>
      <c r="F3097" s="18" t="str">
        <f>IF('[1]Vmesna vrtilna_SKLOP1'!E3097&lt;&gt;"",'[1]Vmesna vrtilna_SKLOP1'!E3097,"")</f>
        <v/>
      </c>
      <c r="G3097" s="15" t="str">
        <f>IF('[1]Vmesna vrtilna_SKLOP1'!E3097&lt;&gt;"",'[1]Vmesna vrtilna_SKLOP1'!F3097,"")</f>
        <v/>
      </c>
      <c r="H3097" s="19" t="str">
        <f>IF('[1]Vmesna vrtilna_SKLOP1'!F3097&lt;&gt;"",'[1]Vmesna vrtilna_SKLOP1'!I3097,"")</f>
        <v/>
      </c>
      <c r="I3097" s="20" t="str">
        <f>IF(I3096="Skupaj:","DDV (22%):",IF(I3096="DDV (22%):","Skupaj z DDV:",IF(AND('[1]Vmesna vrtilna_SKLOP1'!C3097&lt;&gt;"",'[1]Vmesna vrtilna_SKLOP1'!E3097=""),"Skupaj:","")))</f>
        <v/>
      </c>
      <c r="J3097" s="21" t="str">
        <f t="shared" si="97"/>
        <v/>
      </c>
      <c r="K3097" s="21" t="str">
        <f>IF(I3097="Skupaj z DDV:",SUM(K3095,K3096),IF(I3097="DDV (22%):",K3096*0.22,IF(AND('[1]Vmesna vrtilna_SKLOP1'!C3097&lt;&gt;"",'[1]Vmesna vrtilna_SKLOP1'!D3097=""),'[1]Vmesna vrtilna_SKLOP1'!J3097,IF(F3097&lt;&gt;"",IF('[1]Vmesna vrtilna_SKLOP1'!J3097&lt;&gt;"",'[1]Vmesna vrtilna_SKLOP1'!J3097,""),""))))</f>
        <v/>
      </c>
      <c r="L3097" s="22" t="str">
        <f>IF(I3096="Skupaj:","DDV (22%):",IF(I3096="DDV (22%):","Skupaj z DDV:",IF(AND('[1]Vmesna vrtilna_SKLOP1'!C3097&lt;&gt;"",'[1]Vmesna vrtilna_SKLOP1'!E3097=""),"Skupaj:",IF(AND('[1]Vmesna vrtilna_SKLOP1'!C3097&lt;&gt;"",'[1]Vmesna vrtilna_SKLOP1'!D3097=""),'[1]Vmesna vrtilna_SKLOP1'!J3097,IF(F3097&lt;&gt;"",IF('[1]Vmesna vrtilna_SKLOP1'!J3097&lt;&gt;"",'[1]Vmesna vrtilna_SKLOP1'!J3097,""),"")))))</f>
        <v/>
      </c>
      <c r="M3097" s="22">
        <f t="shared" si="96"/>
        <v>0</v>
      </c>
      <c r="N3097" s="22" t="str">
        <f>IF(IFERROR(VLOOKUP(B3097,'[1]Vmesna vrtilna_SKLOP1'!B:J,7,0),"")=0,"",IFERROR(VLOOKUP(B3097,'[1]Vmesna vrtilna_SKLOP1'!B:J,7,0),""))</f>
        <v/>
      </c>
      <c r="O3097" s="22"/>
    </row>
    <row r="3098" spans="2:15" ht="15" customHeight="1" x14ac:dyDescent="0.3">
      <c r="B3098" s="15" t="str">
        <f>IF(AND('[1]Vmesna vrtilna_SKLOP1'!B3098&lt;&gt;"",'[1]Vmesna vrtilna_SKLOP1'!C3098&lt;&gt;""),IF('[1]Vmesna vrtilna_SKLOP1'!B3098&lt;&gt;"",'[1]Vmesna vrtilna_SKLOP1'!B3098,""),"")</f>
        <v/>
      </c>
      <c r="C3098" s="16" t="str">
        <f>IF(OR(C3097="Posebna oblika",C3097="Kulturno zaščiten objekt",C3097="Kulturno zaščiten objekt, Posebna oblika"),"Glej zavihek POSEBNI POGOJI",IF(SUM(N3097:Q3097)=1,"Posebna oblika",IF(SUM(N3097:Q3097)=10,"Kulturno zaščiten objekt",IF(SUM(N3097:Q3097)=11,"Kulturno zaščiten objekt, Posebna oblika",IF(AND('[1]Vmesna vrtilna_SKLOP1'!C3098&lt;&gt;"",'[1]Vmesna vrtilna_SKLOP1'!D3098&lt;&gt;""),IF('[1]Vmesna vrtilna_SKLOP1'!C3098&lt;&gt;"",'[1]Vmesna vrtilna_SKLOP1'!C3098,""),"")))))</f>
        <v/>
      </c>
      <c r="D3098" s="17" t="str">
        <f>IF(IFERROR(VLOOKUP(B3098,'[1]Vmesna vrtilna_SKLOP1'!B:J,6,0),"")=0,"",IFERROR(VLOOKUP(B3098,'[1]Vmesna vrtilna_SKLOP1'!B:J,6,0),""))</f>
        <v/>
      </c>
      <c r="E3098" s="16" t="str">
        <f>IF(IF('[1]Vmesna vrtilna_SKLOP1'!E3098&lt;&gt;"",'[1]Vmesna vrtilna_SKLOP1'!D3098,"")=0,"",IF('[1]Vmesna vrtilna_SKLOP1'!E3098&lt;&gt;"",'[1]Vmesna vrtilna_SKLOP1'!D3098,""))</f>
        <v>Montaža</v>
      </c>
      <c r="F3098" s="18" t="str">
        <f>IF('[1]Vmesna vrtilna_SKLOP1'!E3098&lt;&gt;"",'[1]Vmesna vrtilna_SKLOP1'!E3098,"")</f>
        <v>RAL montaža oken z zidarskimi deli</v>
      </c>
      <c r="G3098" s="15" t="str">
        <f>IF('[1]Vmesna vrtilna_SKLOP1'!E3098&lt;&gt;"",'[1]Vmesna vrtilna_SKLOP1'!F3098,"")</f>
        <v>[m1]</v>
      </c>
      <c r="H3098" s="19">
        <f>IF('[1]Vmesna vrtilna_SKLOP1'!F3098&lt;&gt;"",'[1]Vmesna vrtilna_SKLOP1'!I3098,"")</f>
        <v>51.099999999999987</v>
      </c>
      <c r="I3098" s="20" t="str">
        <f>IF(I3097="Skupaj:","DDV (22%):",IF(I3097="DDV (22%):","Skupaj z DDV:",IF(AND('[1]Vmesna vrtilna_SKLOP1'!C3098&lt;&gt;"",'[1]Vmesna vrtilna_SKLOP1'!E3098=""),"Skupaj:","")))</f>
        <v/>
      </c>
      <c r="J3098" s="21">
        <f t="shared" si="97"/>
        <v>0</v>
      </c>
      <c r="K3098" s="21">
        <f>IF(I3098="Skupaj z DDV:",SUM(K3096,K3097),IF(I3098="DDV (22%):",K3097*0.22,IF(AND('[1]Vmesna vrtilna_SKLOP1'!C3098&lt;&gt;"",'[1]Vmesna vrtilna_SKLOP1'!D3098=""),'[1]Vmesna vrtilna_SKLOP1'!J3098,IF(F3098&lt;&gt;"",IF('[1]Vmesna vrtilna_SKLOP1'!J3098&lt;&gt;"",'[1]Vmesna vrtilna_SKLOP1'!J3098,""),""))))</f>
        <v>1737.4</v>
      </c>
      <c r="L3098" s="22">
        <f>IF(I3097="Skupaj:","DDV (22%):",IF(I3097="DDV (22%):","Skupaj z DDV:",IF(AND('[1]Vmesna vrtilna_SKLOP1'!C3098&lt;&gt;"",'[1]Vmesna vrtilna_SKLOP1'!E3098=""),"Skupaj:",IF(AND('[1]Vmesna vrtilna_SKLOP1'!C3098&lt;&gt;"",'[1]Vmesna vrtilna_SKLOP1'!D3098=""),'[1]Vmesna vrtilna_SKLOP1'!J3098,IF(F3098&lt;&gt;"",IF('[1]Vmesna vrtilna_SKLOP1'!J3098&lt;&gt;"",'[1]Vmesna vrtilna_SKLOP1'!J3098,""),"")))))</f>
        <v>1737.4</v>
      </c>
      <c r="M3098" s="22">
        <f t="shared" si="96"/>
        <v>0</v>
      </c>
      <c r="N3098" s="22" t="str">
        <f>IF(IFERROR(VLOOKUP(B3098,'[1]Vmesna vrtilna_SKLOP1'!B:J,7,0),"")=0,"",IFERROR(VLOOKUP(B3098,'[1]Vmesna vrtilna_SKLOP1'!B:J,7,0),""))</f>
        <v/>
      </c>
      <c r="O3098" s="22"/>
    </row>
    <row r="3099" spans="2:15" ht="15" customHeight="1" x14ac:dyDescent="0.3">
      <c r="B3099" s="15" t="str">
        <f>IF(AND('[1]Vmesna vrtilna_SKLOP1'!B3099&lt;&gt;"",'[1]Vmesna vrtilna_SKLOP1'!C3099&lt;&gt;""),IF('[1]Vmesna vrtilna_SKLOP1'!B3099&lt;&gt;"",'[1]Vmesna vrtilna_SKLOP1'!B3099,""),"")</f>
        <v/>
      </c>
      <c r="C3099" s="16" t="str">
        <f>IF(OR(C3098="Posebna oblika",C3098="Kulturno zaščiten objekt",C3098="Kulturno zaščiten objekt, Posebna oblika"),"Glej zavihek POSEBNI POGOJI",IF(SUM(N3098:Q3098)=1,"Posebna oblika",IF(SUM(N3098:Q3098)=10,"Kulturno zaščiten objekt",IF(SUM(N3098:Q3098)=11,"Kulturno zaščiten objekt, Posebna oblika",IF(AND('[1]Vmesna vrtilna_SKLOP1'!C3099&lt;&gt;"",'[1]Vmesna vrtilna_SKLOP1'!D3099&lt;&gt;""),IF('[1]Vmesna vrtilna_SKLOP1'!C3099&lt;&gt;"",'[1]Vmesna vrtilna_SKLOP1'!C3099,""),"")))))</f>
        <v/>
      </c>
      <c r="D3099" s="17" t="str">
        <f>IF(IFERROR(VLOOKUP(B3099,'[1]Vmesna vrtilna_SKLOP1'!B:J,6,0),"")=0,"",IFERROR(VLOOKUP(B3099,'[1]Vmesna vrtilna_SKLOP1'!B:J,6,0),""))</f>
        <v/>
      </c>
      <c r="E3099" s="16" t="str">
        <f>IF(IF('[1]Vmesna vrtilna_SKLOP1'!E3099&lt;&gt;"",'[1]Vmesna vrtilna_SKLOP1'!D3099,"")=0,"",IF('[1]Vmesna vrtilna_SKLOP1'!E3099&lt;&gt;"",'[1]Vmesna vrtilna_SKLOP1'!D3099,""))</f>
        <v/>
      </c>
      <c r="F3099" s="18" t="str">
        <f>IF('[1]Vmesna vrtilna_SKLOP1'!E3099&lt;&gt;"",'[1]Vmesna vrtilna_SKLOP1'!E3099,"")</f>
        <v>RAL montaža vrat z zidarskimi deli</v>
      </c>
      <c r="G3099" s="15" t="str">
        <f>IF('[1]Vmesna vrtilna_SKLOP1'!E3099&lt;&gt;"",'[1]Vmesna vrtilna_SKLOP1'!F3099,"")</f>
        <v>[m1]</v>
      </c>
      <c r="H3099" s="19">
        <f>IF('[1]Vmesna vrtilna_SKLOP1'!F3099&lt;&gt;"",'[1]Vmesna vrtilna_SKLOP1'!I3099,"")</f>
        <v>6.5</v>
      </c>
      <c r="I3099" s="20" t="str">
        <f>IF(I3098="Skupaj:","DDV (22%):",IF(I3098="DDV (22%):","Skupaj z DDV:",IF(AND('[1]Vmesna vrtilna_SKLOP1'!C3099&lt;&gt;"",'[1]Vmesna vrtilna_SKLOP1'!E3099=""),"Skupaj:","")))</f>
        <v/>
      </c>
      <c r="J3099" s="21">
        <f t="shared" si="97"/>
        <v>0</v>
      </c>
      <c r="K3099" s="21">
        <f>IF(I3099="Skupaj z DDV:",SUM(K3097,K3098),IF(I3099="DDV (22%):",K3098*0.22,IF(AND('[1]Vmesna vrtilna_SKLOP1'!C3099&lt;&gt;"",'[1]Vmesna vrtilna_SKLOP1'!D3099=""),'[1]Vmesna vrtilna_SKLOP1'!J3099,IF(F3099&lt;&gt;"",IF('[1]Vmesna vrtilna_SKLOP1'!J3099&lt;&gt;"",'[1]Vmesna vrtilna_SKLOP1'!J3099,""),""))))</f>
        <v>221</v>
      </c>
      <c r="L3099" s="22">
        <f>IF(I3098="Skupaj:","DDV (22%):",IF(I3098="DDV (22%):","Skupaj z DDV:",IF(AND('[1]Vmesna vrtilna_SKLOP1'!C3099&lt;&gt;"",'[1]Vmesna vrtilna_SKLOP1'!E3099=""),"Skupaj:",IF(AND('[1]Vmesna vrtilna_SKLOP1'!C3099&lt;&gt;"",'[1]Vmesna vrtilna_SKLOP1'!D3099=""),'[1]Vmesna vrtilna_SKLOP1'!J3099,IF(F3099&lt;&gt;"",IF('[1]Vmesna vrtilna_SKLOP1'!J3099&lt;&gt;"",'[1]Vmesna vrtilna_SKLOP1'!J3099,""),"")))))</f>
        <v>221</v>
      </c>
      <c r="M3099" s="22">
        <f t="shared" si="96"/>
        <v>0</v>
      </c>
      <c r="N3099" s="22" t="str">
        <f>IF(IFERROR(VLOOKUP(B3099,'[1]Vmesna vrtilna_SKLOP1'!B:J,7,0),"")=0,"",IFERROR(VLOOKUP(B3099,'[1]Vmesna vrtilna_SKLOP1'!B:J,7,0),""))</f>
        <v/>
      </c>
      <c r="O3099" s="22"/>
    </row>
    <row r="3100" spans="2:15" ht="15" customHeight="1" x14ac:dyDescent="0.3">
      <c r="B3100" s="15" t="str">
        <f>IF(AND('[1]Vmesna vrtilna_SKLOP1'!B3100&lt;&gt;"",'[1]Vmesna vrtilna_SKLOP1'!C3100&lt;&gt;""),IF('[1]Vmesna vrtilna_SKLOP1'!B3100&lt;&gt;"",'[1]Vmesna vrtilna_SKLOP1'!B3100,""),"")</f>
        <v/>
      </c>
      <c r="C3100" s="16" t="str">
        <f>IF(OR(C3099="Posebna oblika",C3099="Kulturno zaščiten objekt",C3099="Kulturno zaščiten objekt, Posebna oblika"),"Glej zavihek POSEBNI POGOJI",IF(SUM(N3099:Q3099)=1,"Posebna oblika",IF(SUM(N3099:Q3099)=10,"Kulturno zaščiten objekt",IF(SUM(N3099:Q3099)=11,"Kulturno zaščiten objekt, Posebna oblika",IF(AND('[1]Vmesna vrtilna_SKLOP1'!C3100&lt;&gt;"",'[1]Vmesna vrtilna_SKLOP1'!D3100&lt;&gt;""),IF('[1]Vmesna vrtilna_SKLOP1'!C3100&lt;&gt;"",'[1]Vmesna vrtilna_SKLOP1'!C3100,""),"")))))</f>
        <v/>
      </c>
      <c r="D3100" s="17" t="str">
        <f>IF(IFERROR(VLOOKUP(B3100,'[1]Vmesna vrtilna_SKLOP1'!B:J,6,0),"")=0,"",IFERROR(VLOOKUP(B3100,'[1]Vmesna vrtilna_SKLOP1'!B:J,6,0),""))</f>
        <v/>
      </c>
      <c r="E3100" s="16" t="str">
        <f>IF(IF('[1]Vmesna vrtilna_SKLOP1'!E3100&lt;&gt;"",'[1]Vmesna vrtilna_SKLOP1'!D3100,"")=0,"",IF('[1]Vmesna vrtilna_SKLOP1'!E3100&lt;&gt;"",'[1]Vmesna vrtilna_SKLOP1'!D3100,""))</f>
        <v/>
      </c>
      <c r="F3100" s="18" t="str">
        <f>IF('[1]Vmesna vrtilna_SKLOP1'!E3100&lt;&gt;"",'[1]Vmesna vrtilna_SKLOP1'!E3100,"")</f>
        <v>Montaža police</v>
      </c>
      <c r="G3100" s="15" t="str">
        <f>IF('[1]Vmesna vrtilna_SKLOP1'!E3100&lt;&gt;"",'[1]Vmesna vrtilna_SKLOP1'!F3100,"")</f>
        <v>[kos]</v>
      </c>
      <c r="H3100" s="19">
        <f>IF('[1]Vmesna vrtilna_SKLOP1'!F3100&lt;&gt;"",'[1]Vmesna vrtilna_SKLOP1'!I3100,"")</f>
        <v>10</v>
      </c>
      <c r="I3100" s="20" t="str">
        <f>IF(I3099="Skupaj:","DDV (22%):",IF(I3099="DDV (22%):","Skupaj z DDV:",IF(AND('[1]Vmesna vrtilna_SKLOP1'!C3100&lt;&gt;"",'[1]Vmesna vrtilna_SKLOP1'!E3100=""),"Skupaj:","")))</f>
        <v/>
      </c>
      <c r="J3100" s="21">
        <f t="shared" si="97"/>
        <v>0</v>
      </c>
      <c r="K3100" s="21">
        <f>IF(I3100="Skupaj z DDV:",SUM(K3098,K3099),IF(I3100="DDV (22%):",K3099*0.22,IF(AND('[1]Vmesna vrtilna_SKLOP1'!C3100&lt;&gt;"",'[1]Vmesna vrtilna_SKLOP1'!D3100=""),'[1]Vmesna vrtilna_SKLOP1'!J3100,IF(F3100&lt;&gt;"",IF('[1]Vmesna vrtilna_SKLOP1'!J3100&lt;&gt;"",'[1]Vmesna vrtilna_SKLOP1'!J3100,""),""))))</f>
        <v>135</v>
      </c>
      <c r="L3100" s="22">
        <f>IF(I3099="Skupaj:","DDV (22%):",IF(I3099="DDV (22%):","Skupaj z DDV:",IF(AND('[1]Vmesna vrtilna_SKLOP1'!C3100&lt;&gt;"",'[1]Vmesna vrtilna_SKLOP1'!E3100=""),"Skupaj:",IF(AND('[1]Vmesna vrtilna_SKLOP1'!C3100&lt;&gt;"",'[1]Vmesna vrtilna_SKLOP1'!D3100=""),'[1]Vmesna vrtilna_SKLOP1'!J3100,IF(F3100&lt;&gt;"",IF('[1]Vmesna vrtilna_SKLOP1'!J3100&lt;&gt;"",'[1]Vmesna vrtilna_SKLOP1'!J3100,""),"")))))</f>
        <v>135</v>
      </c>
      <c r="M3100" s="22">
        <f t="shared" si="96"/>
        <v>0</v>
      </c>
      <c r="N3100" s="22" t="str">
        <f>IF(IFERROR(VLOOKUP(B3100,'[1]Vmesna vrtilna_SKLOP1'!B:J,7,0),"")=0,"",IFERROR(VLOOKUP(B3100,'[1]Vmesna vrtilna_SKLOP1'!B:J,7,0),""))</f>
        <v/>
      </c>
      <c r="O3100" s="22"/>
    </row>
    <row r="3101" spans="2:15" ht="15" customHeight="1" x14ac:dyDescent="0.3">
      <c r="B3101" s="15" t="str">
        <f>IF(AND('[1]Vmesna vrtilna_SKLOP1'!B3101&lt;&gt;"",'[1]Vmesna vrtilna_SKLOP1'!C3101&lt;&gt;""),IF('[1]Vmesna vrtilna_SKLOP1'!B3101&lt;&gt;"",'[1]Vmesna vrtilna_SKLOP1'!B3101,""),"")</f>
        <v/>
      </c>
      <c r="C3101" s="16" t="str">
        <f>IF(OR(C3100="Posebna oblika",C3100="Kulturno zaščiten objekt",C3100="Kulturno zaščiten objekt, Posebna oblika"),"Glej zavihek POSEBNI POGOJI",IF(SUM(N3100:Q3100)=1,"Posebna oblika",IF(SUM(N3100:Q3100)=10,"Kulturno zaščiten objekt",IF(SUM(N3100:Q3100)=11,"Kulturno zaščiten objekt, Posebna oblika",IF(AND('[1]Vmesna vrtilna_SKLOP1'!C3101&lt;&gt;"",'[1]Vmesna vrtilna_SKLOP1'!D3101&lt;&gt;""),IF('[1]Vmesna vrtilna_SKLOP1'!C3101&lt;&gt;"",'[1]Vmesna vrtilna_SKLOP1'!C3101,""),"")))))</f>
        <v/>
      </c>
      <c r="D3101" s="17" t="str">
        <f>IF(IFERROR(VLOOKUP(B3101,'[1]Vmesna vrtilna_SKLOP1'!B:J,6,0),"")=0,"",IFERROR(VLOOKUP(B3101,'[1]Vmesna vrtilna_SKLOP1'!B:J,6,0),""))</f>
        <v/>
      </c>
      <c r="E3101" s="16" t="str">
        <f>IF(IF('[1]Vmesna vrtilna_SKLOP1'!E3101&lt;&gt;"",'[1]Vmesna vrtilna_SKLOP1'!D3101,"")=0,"",IF('[1]Vmesna vrtilna_SKLOP1'!E3101&lt;&gt;"",'[1]Vmesna vrtilna_SKLOP1'!D3101,""))</f>
        <v/>
      </c>
      <c r="F3101" s="18" t="str">
        <f>IF('[1]Vmesna vrtilna_SKLOP1'!E3101&lt;&gt;"",'[1]Vmesna vrtilna_SKLOP1'!E3101,"")</f>
        <v/>
      </c>
      <c r="G3101" s="15" t="str">
        <f>IF('[1]Vmesna vrtilna_SKLOP1'!E3101&lt;&gt;"",'[1]Vmesna vrtilna_SKLOP1'!F3101,"")</f>
        <v/>
      </c>
      <c r="H3101" s="19" t="str">
        <f>IF('[1]Vmesna vrtilna_SKLOP1'!F3101&lt;&gt;"",'[1]Vmesna vrtilna_SKLOP1'!I3101,"")</f>
        <v/>
      </c>
      <c r="I3101" s="20" t="str">
        <f>IF(I3100="Skupaj:","DDV (22%):",IF(I3100="DDV (22%):","Skupaj z DDV:",IF(AND('[1]Vmesna vrtilna_SKLOP1'!C3101&lt;&gt;"",'[1]Vmesna vrtilna_SKLOP1'!E3101=""),"Skupaj:","")))</f>
        <v/>
      </c>
      <c r="J3101" s="21" t="str">
        <f t="shared" si="97"/>
        <v/>
      </c>
      <c r="K3101" s="21" t="str">
        <f>IF(I3101="Skupaj z DDV:",SUM(K3099,K3100),IF(I3101="DDV (22%):",K3100*0.22,IF(AND('[1]Vmesna vrtilna_SKLOP1'!C3101&lt;&gt;"",'[1]Vmesna vrtilna_SKLOP1'!D3101=""),'[1]Vmesna vrtilna_SKLOP1'!J3101,IF(F3101&lt;&gt;"",IF('[1]Vmesna vrtilna_SKLOP1'!J3101&lt;&gt;"",'[1]Vmesna vrtilna_SKLOP1'!J3101,""),""))))</f>
        <v/>
      </c>
      <c r="L3101" s="22" t="str">
        <f>IF(I3100="Skupaj:","DDV (22%):",IF(I3100="DDV (22%):","Skupaj z DDV:",IF(AND('[1]Vmesna vrtilna_SKLOP1'!C3101&lt;&gt;"",'[1]Vmesna vrtilna_SKLOP1'!E3101=""),"Skupaj:",IF(AND('[1]Vmesna vrtilna_SKLOP1'!C3101&lt;&gt;"",'[1]Vmesna vrtilna_SKLOP1'!D3101=""),'[1]Vmesna vrtilna_SKLOP1'!J3101,IF(F3101&lt;&gt;"",IF('[1]Vmesna vrtilna_SKLOP1'!J3101&lt;&gt;"",'[1]Vmesna vrtilna_SKLOP1'!J3101,""),"")))))</f>
        <v/>
      </c>
      <c r="M3101" s="22">
        <f t="shared" si="96"/>
        <v>0</v>
      </c>
      <c r="N3101" s="22" t="str">
        <f>IF(IFERROR(VLOOKUP(B3101,'[1]Vmesna vrtilna_SKLOP1'!B:J,7,0),"")=0,"",IFERROR(VLOOKUP(B3101,'[1]Vmesna vrtilna_SKLOP1'!B:J,7,0),""))</f>
        <v/>
      </c>
      <c r="O3101" s="22"/>
    </row>
    <row r="3102" spans="2:15" ht="15" customHeight="1" x14ac:dyDescent="0.3">
      <c r="B3102" s="15" t="str">
        <f>IF(AND('[1]Vmesna vrtilna_SKLOP1'!B3102&lt;&gt;"",'[1]Vmesna vrtilna_SKLOP1'!C3102&lt;&gt;""),IF('[1]Vmesna vrtilna_SKLOP1'!B3102&lt;&gt;"",'[1]Vmesna vrtilna_SKLOP1'!B3102,""),"")</f>
        <v/>
      </c>
      <c r="C3102" s="16" t="str">
        <f>IF(OR(C3101="Posebna oblika",C3101="Kulturno zaščiten objekt",C3101="Kulturno zaščiten objekt, Posebna oblika"),"Glej zavihek POSEBNI POGOJI",IF(SUM(N3101:Q3101)=1,"Posebna oblika",IF(SUM(N3101:Q3101)=10,"Kulturno zaščiten objekt",IF(SUM(N3101:Q3101)=11,"Kulturno zaščiten objekt, Posebna oblika",IF(AND('[1]Vmesna vrtilna_SKLOP1'!C3102&lt;&gt;"",'[1]Vmesna vrtilna_SKLOP1'!D3102&lt;&gt;""),IF('[1]Vmesna vrtilna_SKLOP1'!C3102&lt;&gt;"",'[1]Vmesna vrtilna_SKLOP1'!C3102,""),"")))))</f>
        <v/>
      </c>
      <c r="D3102" s="17" t="str">
        <f>IF(IFERROR(VLOOKUP(B3102,'[1]Vmesna vrtilna_SKLOP1'!B:J,6,0),"")=0,"",IFERROR(VLOOKUP(B3102,'[1]Vmesna vrtilna_SKLOP1'!B:J,6,0),""))</f>
        <v/>
      </c>
      <c r="E3102" s="16" t="str">
        <f>IF(IF('[1]Vmesna vrtilna_SKLOP1'!E3102&lt;&gt;"",'[1]Vmesna vrtilna_SKLOP1'!D3102,"")=0,"",IF('[1]Vmesna vrtilna_SKLOP1'!E3102&lt;&gt;"",'[1]Vmesna vrtilna_SKLOP1'!D3102,""))</f>
        <v>Odvoz na deponijo</v>
      </c>
      <c r="F3102" s="18" t="str">
        <f>IF('[1]Vmesna vrtilna_SKLOP1'!E3102&lt;&gt;"",'[1]Vmesna vrtilna_SKLOP1'!E3102,"")</f>
        <v>Odvoz na deponijo</v>
      </c>
      <c r="G3102" s="15" t="str">
        <f>IF('[1]Vmesna vrtilna_SKLOP1'!E3102&lt;&gt;"",'[1]Vmesna vrtilna_SKLOP1'!F3102,"")</f>
        <v>[m1]</v>
      </c>
      <c r="H3102" s="19">
        <f>IF('[1]Vmesna vrtilna_SKLOP1'!F3102&lt;&gt;"",'[1]Vmesna vrtilna_SKLOP1'!I3102,"")</f>
        <v>57.599999999999987</v>
      </c>
      <c r="I3102" s="20" t="str">
        <f>IF(I3101="Skupaj:","DDV (22%):",IF(I3101="DDV (22%):","Skupaj z DDV:",IF(AND('[1]Vmesna vrtilna_SKLOP1'!C3102&lt;&gt;"",'[1]Vmesna vrtilna_SKLOP1'!E3102=""),"Skupaj:","")))</f>
        <v/>
      </c>
      <c r="J3102" s="21">
        <f t="shared" si="97"/>
        <v>0</v>
      </c>
      <c r="K3102" s="21">
        <f>IF(I3102="Skupaj z DDV:",SUM(K3100,K3101),IF(I3102="DDV (22%):",K3101*0.22,IF(AND('[1]Vmesna vrtilna_SKLOP1'!C3102&lt;&gt;"",'[1]Vmesna vrtilna_SKLOP1'!D3102=""),'[1]Vmesna vrtilna_SKLOP1'!J3102,IF(F3102&lt;&gt;"",IF('[1]Vmesna vrtilna_SKLOP1'!J3102&lt;&gt;"",'[1]Vmesna vrtilna_SKLOP1'!J3102,""),""))))</f>
        <v>172.8</v>
      </c>
      <c r="L3102" s="22">
        <f>IF(I3101="Skupaj:","DDV (22%):",IF(I3101="DDV (22%):","Skupaj z DDV:",IF(AND('[1]Vmesna vrtilna_SKLOP1'!C3102&lt;&gt;"",'[1]Vmesna vrtilna_SKLOP1'!E3102=""),"Skupaj:",IF(AND('[1]Vmesna vrtilna_SKLOP1'!C3102&lt;&gt;"",'[1]Vmesna vrtilna_SKLOP1'!D3102=""),'[1]Vmesna vrtilna_SKLOP1'!J3102,IF(F3102&lt;&gt;"",IF('[1]Vmesna vrtilna_SKLOP1'!J3102&lt;&gt;"",'[1]Vmesna vrtilna_SKLOP1'!J3102,""),"")))))</f>
        <v>172.8</v>
      </c>
      <c r="M3102" s="22">
        <f t="shared" si="96"/>
        <v>0</v>
      </c>
      <c r="N3102" s="22" t="str">
        <f>IF(IFERROR(VLOOKUP(B3102,'[1]Vmesna vrtilna_SKLOP1'!B:J,7,0),"")=0,"",IFERROR(VLOOKUP(B3102,'[1]Vmesna vrtilna_SKLOP1'!B:J,7,0),""))</f>
        <v/>
      </c>
      <c r="O3102" s="22"/>
    </row>
    <row r="3103" spans="2:15" ht="15" customHeight="1" x14ac:dyDescent="0.3">
      <c r="B3103" s="15" t="str">
        <f>IF(AND('[1]Vmesna vrtilna_SKLOP1'!B3103&lt;&gt;"",'[1]Vmesna vrtilna_SKLOP1'!C3103&lt;&gt;""),IF('[1]Vmesna vrtilna_SKLOP1'!B3103&lt;&gt;"",'[1]Vmesna vrtilna_SKLOP1'!B3103,""),"")</f>
        <v/>
      </c>
      <c r="C3103" s="16" t="str">
        <f>IF(OR(C3102="Posebna oblika",C3102="Kulturno zaščiten objekt",C3102="Kulturno zaščiten objekt, Posebna oblika"),"Glej zavihek POSEBNI POGOJI",IF(SUM(N3102:Q3102)=1,"Posebna oblika",IF(SUM(N3102:Q3102)=10,"Kulturno zaščiten objekt",IF(SUM(N3102:Q3102)=11,"Kulturno zaščiten objekt, Posebna oblika",IF(AND('[1]Vmesna vrtilna_SKLOP1'!C3103&lt;&gt;"",'[1]Vmesna vrtilna_SKLOP1'!D3103&lt;&gt;""),IF('[1]Vmesna vrtilna_SKLOP1'!C3103&lt;&gt;"",'[1]Vmesna vrtilna_SKLOP1'!C3103,""),"")))))</f>
        <v/>
      </c>
      <c r="D3103" s="17" t="str">
        <f>IF(IFERROR(VLOOKUP(B3103,'[1]Vmesna vrtilna_SKLOP1'!B:J,6,0),"")=0,"",IFERROR(VLOOKUP(B3103,'[1]Vmesna vrtilna_SKLOP1'!B:J,6,0),""))</f>
        <v/>
      </c>
      <c r="E3103" s="16" t="str">
        <f>IF(IF('[1]Vmesna vrtilna_SKLOP1'!E3103&lt;&gt;"",'[1]Vmesna vrtilna_SKLOP1'!D3103,"")=0,"",IF('[1]Vmesna vrtilna_SKLOP1'!E3103&lt;&gt;"",'[1]Vmesna vrtilna_SKLOP1'!D3103,""))</f>
        <v/>
      </c>
      <c r="F3103" s="18" t="str">
        <f>IF('[1]Vmesna vrtilna_SKLOP1'!E3103&lt;&gt;"",'[1]Vmesna vrtilna_SKLOP1'!E3103,"")</f>
        <v/>
      </c>
      <c r="G3103" s="15" t="str">
        <f>IF('[1]Vmesna vrtilna_SKLOP1'!E3103&lt;&gt;"",'[1]Vmesna vrtilna_SKLOP1'!F3103,"")</f>
        <v/>
      </c>
      <c r="H3103" s="19" t="str">
        <f>IF('[1]Vmesna vrtilna_SKLOP1'!F3103&lt;&gt;"",'[1]Vmesna vrtilna_SKLOP1'!I3103,"")</f>
        <v/>
      </c>
      <c r="I3103" s="20" t="str">
        <f>IF(I3102="Skupaj:","DDV (22%):",IF(I3102="DDV (22%):","Skupaj z DDV:",IF(AND('[1]Vmesna vrtilna_SKLOP1'!C3103&lt;&gt;"",'[1]Vmesna vrtilna_SKLOP1'!E3103=""),"Skupaj:","")))</f>
        <v/>
      </c>
      <c r="J3103" s="21" t="str">
        <f t="shared" si="97"/>
        <v/>
      </c>
      <c r="K3103" s="21" t="str">
        <f>IF(I3103="Skupaj z DDV:",SUM(K3101,K3102),IF(I3103="DDV (22%):",K3102*0.22,IF(AND('[1]Vmesna vrtilna_SKLOP1'!C3103&lt;&gt;"",'[1]Vmesna vrtilna_SKLOP1'!D3103=""),'[1]Vmesna vrtilna_SKLOP1'!J3103,IF(F3103&lt;&gt;"",IF('[1]Vmesna vrtilna_SKLOP1'!J3103&lt;&gt;"",'[1]Vmesna vrtilna_SKLOP1'!J3103,""),""))))</f>
        <v/>
      </c>
      <c r="L3103" s="22" t="str">
        <f>IF(I3102="Skupaj:","DDV (22%):",IF(I3102="DDV (22%):","Skupaj z DDV:",IF(AND('[1]Vmesna vrtilna_SKLOP1'!C3103&lt;&gt;"",'[1]Vmesna vrtilna_SKLOP1'!E3103=""),"Skupaj:",IF(AND('[1]Vmesna vrtilna_SKLOP1'!C3103&lt;&gt;"",'[1]Vmesna vrtilna_SKLOP1'!D3103=""),'[1]Vmesna vrtilna_SKLOP1'!J3103,IF(F3103&lt;&gt;"",IF('[1]Vmesna vrtilna_SKLOP1'!J3103&lt;&gt;"",'[1]Vmesna vrtilna_SKLOP1'!J3103,""),"")))))</f>
        <v/>
      </c>
      <c r="M3103" s="22">
        <f t="shared" si="96"/>
        <v>0</v>
      </c>
      <c r="N3103" s="22" t="str">
        <f>IF(IFERROR(VLOOKUP(B3103,'[1]Vmesna vrtilna_SKLOP1'!B:J,7,0),"")=0,"",IFERROR(VLOOKUP(B3103,'[1]Vmesna vrtilna_SKLOP1'!B:J,7,0),""))</f>
        <v/>
      </c>
      <c r="O3103" s="22"/>
    </row>
    <row r="3104" spans="2:15" ht="15" customHeight="1" x14ac:dyDescent="0.3">
      <c r="B3104" s="15" t="str">
        <f>IF(AND('[1]Vmesna vrtilna_SKLOP1'!B3104&lt;&gt;"",'[1]Vmesna vrtilna_SKLOP1'!C3104&lt;&gt;""),IF('[1]Vmesna vrtilna_SKLOP1'!B3104&lt;&gt;"",'[1]Vmesna vrtilna_SKLOP1'!B3104,""),"")</f>
        <v/>
      </c>
      <c r="C3104" s="16" t="str">
        <f>IF(OR(C3103="Posebna oblika",C3103="Kulturno zaščiten objekt",C3103="Kulturno zaščiten objekt, Posebna oblika"),"Glej zavihek POSEBNI POGOJI",IF(SUM(N3103:Q3103)=1,"Posebna oblika",IF(SUM(N3103:Q3103)=10,"Kulturno zaščiten objekt",IF(SUM(N3103:Q3103)=11,"Kulturno zaščiten objekt, Posebna oblika",IF(AND('[1]Vmesna vrtilna_SKLOP1'!C3104&lt;&gt;"",'[1]Vmesna vrtilna_SKLOP1'!D3104&lt;&gt;""),IF('[1]Vmesna vrtilna_SKLOP1'!C3104&lt;&gt;"",'[1]Vmesna vrtilna_SKLOP1'!C3104,""),"")))))</f>
        <v/>
      </c>
      <c r="D3104" s="17" t="str">
        <f>IF(IFERROR(VLOOKUP(B3104,'[1]Vmesna vrtilna_SKLOP1'!B:J,6,0),"")=0,"",IFERROR(VLOOKUP(B3104,'[1]Vmesna vrtilna_SKLOP1'!B:J,6,0),""))</f>
        <v/>
      </c>
      <c r="E3104" s="16" t="str">
        <f>IF(IF('[1]Vmesna vrtilna_SKLOP1'!E3104&lt;&gt;"",'[1]Vmesna vrtilna_SKLOP1'!D3104,"")=0,"",IF('[1]Vmesna vrtilna_SKLOP1'!E3104&lt;&gt;"",'[1]Vmesna vrtilna_SKLOP1'!D3104,""))</f>
        <v>Slikopleskarska dela</v>
      </c>
      <c r="F3104" s="18" t="str">
        <f>IF('[1]Vmesna vrtilna_SKLOP1'!E3104&lt;&gt;"",'[1]Vmesna vrtilna_SKLOP1'!E3104,"")</f>
        <v>Slikopleskarska dela na špaletah</v>
      </c>
      <c r="G3104" s="15" t="str">
        <f>IF('[1]Vmesna vrtilna_SKLOP1'!E3104&lt;&gt;"",'[1]Vmesna vrtilna_SKLOP1'!F3104,"")</f>
        <v>[m1]</v>
      </c>
      <c r="H3104" s="19">
        <f>IF('[1]Vmesna vrtilna_SKLOP1'!F3104&lt;&gt;"",'[1]Vmesna vrtilna_SKLOP1'!I3104,"")</f>
        <v>28.899999999999995</v>
      </c>
      <c r="I3104" s="20" t="str">
        <f>IF(I3103="Skupaj:","DDV (22%):",IF(I3103="DDV (22%):","Skupaj z DDV:",IF(AND('[1]Vmesna vrtilna_SKLOP1'!C3104&lt;&gt;"",'[1]Vmesna vrtilna_SKLOP1'!E3104=""),"Skupaj:","")))</f>
        <v/>
      </c>
      <c r="J3104" s="21">
        <f t="shared" si="97"/>
        <v>0</v>
      </c>
      <c r="K3104" s="21">
        <f>IF(I3104="Skupaj z DDV:",SUM(K3102,K3103),IF(I3104="DDV (22%):",K3103*0.22,IF(AND('[1]Vmesna vrtilna_SKLOP1'!C3104&lt;&gt;"",'[1]Vmesna vrtilna_SKLOP1'!D3104=""),'[1]Vmesna vrtilna_SKLOP1'!J3104,IF(F3104&lt;&gt;"",IF('[1]Vmesna vrtilna_SKLOP1'!J3104&lt;&gt;"",'[1]Vmesna vrtilna_SKLOP1'!J3104,""),""))))</f>
        <v>460.7999999999999</v>
      </c>
      <c r="L3104" s="22">
        <f>IF(I3103="Skupaj:","DDV (22%):",IF(I3103="DDV (22%):","Skupaj z DDV:",IF(AND('[1]Vmesna vrtilna_SKLOP1'!C3104&lt;&gt;"",'[1]Vmesna vrtilna_SKLOP1'!E3104=""),"Skupaj:",IF(AND('[1]Vmesna vrtilna_SKLOP1'!C3104&lt;&gt;"",'[1]Vmesna vrtilna_SKLOP1'!D3104=""),'[1]Vmesna vrtilna_SKLOP1'!J3104,IF(F3104&lt;&gt;"",IF('[1]Vmesna vrtilna_SKLOP1'!J3104&lt;&gt;"",'[1]Vmesna vrtilna_SKLOP1'!J3104,""),"")))))</f>
        <v>460.7999999999999</v>
      </c>
      <c r="M3104" s="22">
        <f t="shared" si="96"/>
        <v>0</v>
      </c>
      <c r="N3104" s="22" t="str">
        <f>IF(IFERROR(VLOOKUP(B3104,'[1]Vmesna vrtilna_SKLOP1'!B:J,7,0),"")=0,"",IFERROR(VLOOKUP(B3104,'[1]Vmesna vrtilna_SKLOP1'!B:J,7,0),""))</f>
        <v/>
      </c>
      <c r="O3104" s="22"/>
    </row>
    <row r="3105" spans="2:15" ht="15" customHeight="1" x14ac:dyDescent="0.3">
      <c r="B3105" s="15" t="str">
        <f>IF(AND('[1]Vmesna vrtilna_SKLOP1'!B3105&lt;&gt;"",'[1]Vmesna vrtilna_SKLOP1'!C3105&lt;&gt;""),IF('[1]Vmesna vrtilna_SKLOP1'!B3105&lt;&gt;"",'[1]Vmesna vrtilna_SKLOP1'!B3105,""),"")</f>
        <v/>
      </c>
      <c r="C3105" s="16" t="str">
        <f>IF(OR(C3104="Posebna oblika",C3104="Kulturno zaščiten objekt",C3104="Kulturno zaščiten objekt, Posebna oblika"),"Glej zavihek POSEBNI POGOJI",IF(SUM(N3104:Q3104)=1,"Posebna oblika",IF(SUM(N3104:Q3104)=10,"Kulturno zaščiten objekt",IF(SUM(N3104:Q3104)=11,"Kulturno zaščiten objekt, Posebna oblika",IF(AND('[1]Vmesna vrtilna_SKLOP1'!C3105&lt;&gt;"",'[1]Vmesna vrtilna_SKLOP1'!D3105&lt;&gt;""),IF('[1]Vmesna vrtilna_SKLOP1'!C3105&lt;&gt;"",'[1]Vmesna vrtilna_SKLOP1'!C3105,""),"")))))</f>
        <v/>
      </c>
      <c r="D3105" s="17" t="str">
        <f>IF(IFERROR(VLOOKUP(B3105,'[1]Vmesna vrtilna_SKLOP1'!B:J,6,0),"")=0,"",IFERROR(VLOOKUP(B3105,'[1]Vmesna vrtilna_SKLOP1'!B:J,6,0),""))</f>
        <v/>
      </c>
      <c r="E3105" s="16" t="str">
        <f>IF(IF('[1]Vmesna vrtilna_SKLOP1'!E3105&lt;&gt;"",'[1]Vmesna vrtilna_SKLOP1'!D3105,"")=0,"",IF('[1]Vmesna vrtilna_SKLOP1'!E3105&lt;&gt;"",'[1]Vmesna vrtilna_SKLOP1'!D3105,""))</f>
        <v/>
      </c>
      <c r="F3105" s="18" t="str">
        <f>IF('[1]Vmesna vrtilna_SKLOP1'!E3105&lt;&gt;"",'[1]Vmesna vrtilna_SKLOP1'!E3105,"")</f>
        <v/>
      </c>
      <c r="G3105" s="15" t="str">
        <f>IF('[1]Vmesna vrtilna_SKLOP1'!E3105&lt;&gt;"",'[1]Vmesna vrtilna_SKLOP1'!F3105,"")</f>
        <v/>
      </c>
      <c r="H3105" s="19" t="str">
        <f>IF('[1]Vmesna vrtilna_SKLOP1'!F3105&lt;&gt;"",'[1]Vmesna vrtilna_SKLOP1'!I3105,"")</f>
        <v/>
      </c>
      <c r="I3105" s="20" t="str">
        <f>IF(I3104="Skupaj:","DDV (22%):",IF(I3104="DDV (22%):","Skupaj z DDV:",IF(AND('[1]Vmesna vrtilna_SKLOP1'!C3105&lt;&gt;"",'[1]Vmesna vrtilna_SKLOP1'!E3105=""),"Skupaj:","")))</f>
        <v/>
      </c>
      <c r="J3105" s="21" t="str">
        <f t="shared" si="97"/>
        <v/>
      </c>
      <c r="K3105" s="21" t="str">
        <f>IF(I3105="Skupaj z DDV:",SUM(K3103,K3104),IF(I3105="DDV (22%):",K3104*0.22,IF(AND('[1]Vmesna vrtilna_SKLOP1'!C3105&lt;&gt;"",'[1]Vmesna vrtilna_SKLOP1'!D3105=""),'[1]Vmesna vrtilna_SKLOP1'!J3105,IF(F3105&lt;&gt;"",IF('[1]Vmesna vrtilna_SKLOP1'!J3105&lt;&gt;"",'[1]Vmesna vrtilna_SKLOP1'!J3105,""),""))))</f>
        <v/>
      </c>
      <c r="L3105" s="22" t="str">
        <f>IF(I3104="Skupaj:","DDV (22%):",IF(I3104="DDV (22%):","Skupaj z DDV:",IF(AND('[1]Vmesna vrtilna_SKLOP1'!C3105&lt;&gt;"",'[1]Vmesna vrtilna_SKLOP1'!E3105=""),"Skupaj:",IF(AND('[1]Vmesna vrtilna_SKLOP1'!C3105&lt;&gt;"",'[1]Vmesna vrtilna_SKLOP1'!D3105=""),'[1]Vmesna vrtilna_SKLOP1'!J3105,IF(F3105&lt;&gt;"",IF('[1]Vmesna vrtilna_SKLOP1'!J3105&lt;&gt;"",'[1]Vmesna vrtilna_SKLOP1'!J3105,""),"")))))</f>
        <v/>
      </c>
      <c r="M3105" s="22">
        <f t="shared" si="96"/>
        <v>0</v>
      </c>
      <c r="N3105" s="22" t="str">
        <f>IF(IFERROR(VLOOKUP(B3105,'[1]Vmesna vrtilna_SKLOP1'!B:J,7,0),"")=0,"",IFERROR(VLOOKUP(B3105,'[1]Vmesna vrtilna_SKLOP1'!B:J,7,0),""))</f>
        <v/>
      </c>
      <c r="O3105" s="22"/>
    </row>
    <row r="3106" spans="2:15" ht="15" customHeight="1" x14ac:dyDescent="0.3">
      <c r="B3106" s="15" t="str">
        <f>IF(AND('[1]Vmesna vrtilna_SKLOP1'!B3106&lt;&gt;"",'[1]Vmesna vrtilna_SKLOP1'!C3106&lt;&gt;""),IF('[1]Vmesna vrtilna_SKLOP1'!B3106&lt;&gt;"",'[1]Vmesna vrtilna_SKLOP1'!B3106,""),"")</f>
        <v/>
      </c>
      <c r="C3106" s="16" t="str">
        <f>IF(OR(C3105="Posebna oblika",C3105="Kulturno zaščiten objekt",C3105="Kulturno zaščiten objekt, Posebna oblika"),"Glej zavihek POSEBNI POGOJI",IF(SUM(N3105:Q3105)=1,"Posebna oblika",IF(SUM(N3105:Q3105)=10,"Kulturno zaščiten objekt",IF(SUM(N3105:Q3105)=11,"Kulturno zaščiten objekt, Posebna oblika",IF(AND('[1]Vmesna vrtilna_SKLOP1'!C3106&lt;&gt;"",'[1]Vmesna vrtilna_SKLOP1'!D3106&lt;&gt;""),IF('[1]Vmesna vrtilna_SKLOP1'!C3106&lt;&gt;"",'[1]Vmesna vrtilna_SKLOP1'!C3106,""),"")))))</f>
        <v/>
      </c>
      <c r="D3106" s="17" t="str">
        <f>IF(IFERROR(VLOOKUP(B3106,'[1]Vmesna vrtilna_SKLOP1'!B:J,6,0),"")=0,"",IFERROR(VLOOKUP(B3106,'[1]Vmesna vrtilna_SKLOP1'!B:J,6,0),""))</f>
        <v/>
      </c>
      <c r="E3106" s="16" t="str">
        <f>IF(IF('[1]Vmesna vrtilna_SKLOP1'!E3106&lt;&gt;"",'[1]Vmesna vrtilna_SKLOP1'!D3106,"")=0,"",IF('[1]Vmesna vrtilna_SKLOP1'!E3106&lt;&gt;"",'[1]Vmesna vrtilna_SKLOP1'!D3106,""))</f>
        <v/>
      </c>
      <c r="F3106" s="18" t="str">
        <f>IF('[1]Vmesna vrtilna_SKLOP1'!E3106&lt;&gt;"",'[1]Vmesna vrtilna_SKLOP1'!E3106,"")</f>
        <v/>
      </c>
      <c r="G3106" s="15" t="str">
        <f>IF('[1]Vmesna vrtilna_SKLOP1'!E3106&lt;&gt;"",'[1]Vmesna vrtilna_SKLOP1'!F3106,"")</f>
        <v/>
      </c>
      <c r="H3106" s="19" t="str">
        <f>IF('[1]Vmesna vrtilna_SKLOP1'!F3106&lt;&gt;"",'[1]Vmesna vrtilna_SKLOP1'!I3106,"")</f>
        <v/>
      </c>
      <c r="I3106" s="20" t="str">
        <f>IF(I3105="Skupaj:","DDV (22%):",IF(I3105="DDV (22%):","Skupaj z DDV:",IF(AND('[1]Vmesna vrtilna_SKLOP1'!C3106&lt;&gt;"",'[1]Vmesna vrtilna_SKLOP1'!E3106=""),"Skupaj:","")))</f>
        <v>Skupaj:</v>
      </c>
      <c r="J3106" s="21">
        <f t="shared" si="97"/>
        <v>0</v>
      </c>
      <c r="K3106" s="21">
        <f>IF(I3106="Skupaj z DDV:",SUM(K3104,K3105),IF(I3106="DDV (22%):",K3105*0.22,IF(AND('[1]Vmesna vrtilna_SKLOP1'!C3106&lt;&gt;"",'[1]Vmesna vrtilna_SKLOP1'!D3106=""),'[1]Vmesna vrtilna_SKLOP1'!J3106,IF(F3106&lt;&gt;"",IF('[1]Vmesna vrtilna_SKLOP1'!J3106&lt;&gt;"",'[1]Vmesna vrtilna_SKLOP1'!J3106,""),""))))</f>
        <v>10212.032635469999</v>
      </c>
      <c r="L3106" s="22" t="str">
        <f>IF(I3105="Skupaj:","DDV (22%):",IF(I3105="DDV (22%):","Skupaj z DDV:",IF(AND('[1]Vmesna vrtilna_SKLOP1'!C3106&lt;&gt;"",'[1]Vmesna vrtilna_SKLOP1'!E3106=""),"Skupaj:",IF(AND('[1]Vmesna vrtilna_SKLOP1'!C3106&lt;&gt;"",'[1]Vmesna vrtilna_SKLOP1'!D3106=""),'[1]Vmesna vrtilna_SKLOP1'!J3106,IF(F3106&lt;&gt;"",IF('[1]Vmesna vrtilna_SKLOP1'!J3106&lt;&gt;"",'[1]Vmesna vrtilna_SKLOP1'!J3106,""),"")))))</f>
        <v>Skupaj:</v>
      </c>
      <c r="M3106" s="22">
        <f t="shared" si="96"/>
        <v>0</v>
      </c>
      <c r="N3106" s="22" t="str">
        <f>IF(IFERROR(VLOOKUP(B3106,'[1]Vmesna vrtilna_SKLOP1'!B:J,7,0),"")=0,"",IFERROR(VLOOKUP(B3106,'[1]Vmesna vrtilna_SKLOP1'!B:J,7,0),""))</f>
        <v/>
      </c>
      <c r="O3106" s="22"/>
    </row>
    <row r="3107" spans="2:15" ht="15" customHeight="1" x14ac:dyDescent="0.3">
      <c r="B3107" s="15" t="str">
        <f>IF(AND('[1]Vmesna vrtilna_SKLOP1'!B3107&lt;&gt;"",'[1]Vmesna vrtilna_SKLOP1'!C3107&lt;&gt;""),IF('[1]Vmesna vrtilna_SKLOP1'!B3107&lt;&gt;"",'[1]Vmesna vrtilna_SKLOP1'!B3107,""),"")</f>
        <v/>
      </c>
      <c r="C3107" s="16" t="str">
        <f>IF(OR(C3106="Posebna oblika",C3106="Kulturno zaščiten objekt",C3106="Kulturno zaščiten objekt, Posebna oblika"),"Glej zavihek POSEBNI POGOJI",IF(SUM(N3106:Q3106)=1,"Posebna oblika",IF(SUM(N3106:Q3106)=10,"Kulturno zaščiten objekt",IF(SUM(N3106:Q3106)=11,"Kulturno zaščiten objekt, Posebna oblika",IF(AND('[1]Vmesna vrtilna_SKLOP1'!C3107&lt;&gt;"",'[1]Vmesna vrtilna_SKLOP1'!D3107&lt;&gt;""),IF('[1]Vmesna vrtilna_SKLOP1'!C3107&lt;&gt;"",'[1]Vmesna vrtilna_SKLOP1'!C3107,""),"")))))</f>
        <v/>
      </c>
      <c r="D3107" s="17" t="str">
        <f>IF(IFERROR(VLOOKUP(B3107,'[1]Vmesna vrtilna_SKLOP1'!B:J,6,0),"")=0,"",IFERROR(VLOOKUP(B3107,'[1]Vmesna vrtilna_SKLOP1'!B:J,6,0),""))</f>
        <v/>
      </c>
      <c r="E3107" s="16" t="str">
        <f>IF(IF('[1]Vmesna vrtilna_SKLOP1'!E3107&lt;&gt;"",'[1]Vmesna vrtilna_SKLOP1'!D3107,"")=0,"",IF('[1]Vmesna vrtilna_SKLOP1'!E3107&lt;&gt;"",'[1]Vmesna vrtilna_SKLOP1'!D3107,""))</f>
        <v/>
      </c>
      <c r="F3107" s="18" t="str">
        <f>IF('[1]Vmesna vrtilna_SKLOP1'!E3107&lt;&gt;"",'[1]Vmesna vrtilna_SKLOP1'!E3107,"")</f>
        <v/>
      </c>
      <c r="G3107" s="15" t="str">
        <f>IF('[1]Vmesna vrtilna_SKLOP1'!E3107&lt;&gt;"",'[1]Vmesna vrtilna_SKLOP1'!F3107,"")</f>
        <v/>
      </c>
      <c r="H3107" s="19" t="str">
        <f>IF('[1]Vmesna vrtilna_SKLOP1'!F3107&lt;&gt;"",'[1]Vmesna vrtilna_SKLOP1'!I3107,"")</f>
        <v/>
      </c>
      <c r="I3107" s="20" t="str">
        <f>IF(I3106="Skupaj:","DDV (22%):",IF(I3106="DDV (22%):","Skupaj z DDV:",IF(AND('[1]Vmesna vrtilna_SKLOP1'!C3107&lt;&gt;"",'[1]Vmesna vrtilna_SKLOP1'!E3107=""),"Skupaj:","")))</f>
        <v>DDV (22%):</v>
      </c>
      <c r="J3107" s="21">
        <f t="shared" si="97"/>
        <v>0</v>
      </c>
      <c r="K3107" s="21">
        <f>IF(I3107="Skupaj z DDV:",SUM(K3105,K3106),IF(I3107="DDV (22%):",K3106*0.22,IF(AND('[1]Vmesna vrtilna_SKLOP1'!C3107&lt;&gt;"",'[1]Vmesna vrtilna_SKLOP1'!D3107=""),'[1]Vmesna vrtilna_SKLOP1'!J3107,IF(F3107&lt;&gt;"",IF('[1]Vmesna vrtilna_SKLOP1'!J3107&lt;&gt;"",'[1]Vmesna vrtilna_SKLOP1'!J3107,""),""))))</f>
        <v>2246.6471798033999</v>
      </c>
      <c r="L3107" s="22" t="str">
        <f>IF(I3106="Skupaj:","DDV (22%):",IF(I3106="DDV (22%):","Skupaj z DDV:",IF(AND('[1]Vmesna vrtilna_SKLOP1'!C3107&lt;&gt;"",'[1]Vmesna vrtilna_SKLOP1'!E3107=""),"Skupaj:",IF(AND('[1]Vmesna vrtilna_SKLOP1'!C3107&lt;&gt;"",'[1]Vmesna vrtilna_SKLOP1'!D3107=""),'[1]Vmesna vrtilna_SKLOP1'!J3107,IF(F3107&lt;&gt;"",IF('[1]Vmesna vrtilna_SKLOP1'!J3107&lt;&gt;"",'[1]Vmesna vrtilna_SKLOP1'!J3107,""),"")))))</f>
        <v>DDV (22%):</v>
      </c>
      <c r="M3107" s="22">
        <f t="shared" si="96"/>
        <v>0</v>
      </c>
      <c r="N3107" s="22" t="str">
        <f>IF(IFERROR(VLOOKUP(B3107,'[1]Vmesna vrtilna_SKLOP1'!B:J,7,0),"")=0,"",IFERROR(VLOOKUP(B3107,'[1]Vmesna vrtilna_SKLOP1'!B:J,7,0),""))</f>
        <v/>
      </c>
      <c r="O3107" s="22"/>
    </row>
    <row r="3108" spans="2:15" ht="15" customHeight="1" x14ac:dyDescent="0.3">
      <c r="B3108" s="15" t="str">
        <f>IF(AND('[1]Vmesna vrtilna_SKLOP1'!B3108&lt;&gt;"",'[1]Vmesna vrtilna_SKLOP1'!C3108&lt;&gt;""),IF('[1]Vmesna vrtilna_SKLOP1'!B3108&lt;&gt;"",'[1]Vmesna vrtilna_SKLOP1'!B3108,""),"")</f>
        <v/>
      </c>
      <c r="C3108" s="16" t="str">
        <f>IF(OR(C3107="Posebna oblika",C3107="Kulturno zaščiten objekt",C3107="Kulturno zaščiten objekt, Posebna oblika"),"Glej zavihek POSEBNI POGOJI",IF(SUM(N3107:Q3107)=1,"Posebna oblika",IF(SUM(N3107:Q3107)=10,"Kulturno zaščiten objekt",IF(SUM(N3107:Q3107)=11,"Kulturno zaščiten objekt, Posebna oblika",IF(AND('[1]Vmesna vrtilna_SKLOP1'!C3108&lt;&gt;"",'[1]Vmesna vrtilna_SKLOP1'!D3108&lt;&gt;""),IF('[1]Vmesna vrtilna_SKLOP1'!C3108&lt;&gt;"",'[1]Vmesna vrtilna_SKLOP1'!C3108,""),"")))))</f>
        <v/>
      </c>
      <c r="D3108" s="17" t="str">
        <f>IF(IFERROR(VLOOKUP(B3108,'[1]Vmesna vrtilna_SKLOP1'!B:J,6,0),"")=0,"",IFERROR(VLOOKUP(B3108,'[1]Vmesna vrtilna_SKLOP1'!B:J,6,0),""))</f>
        <v/>
      </c>
      <c r="E3108" s="16" t="str">
        <f>IF(IF('[1]Vmesna vrtilna_SKLOP1'!E3108&lt;&gt;"",'[1]Vmesna vrtilna_SKLOP1'!D3108,"")=0,"",IF('[1]Vmesna vrtilna_SKLOP1'!E3108&lt;&gt;"",'[1]Vmesna vrtilna_SKLOP1'!D3108,""))</f>
        <v/>
      </c>
      <c r="F3108" s="18" t="str">
        <f>IF('[1]Vmesna vrtilna_SKLOP1'!E3108&lt;&gt;"",'[1]Vmesna vrtilna_SKLOP1'!E3108,"")</f>
        <v/>
      </c>
      <c r="G3108" s="15" t="str">
        <f>IF('[1]Vmesna vrtilna_SKLOP1'!E3108&lt;&gt;"",'[1]Vmesna vrtilna_SKLOP1'!F3108,"")</f>
        <v/>
      </c>
      <c r="H3108" s="19" t="str">
        <f>IF('[1]Vmesna vrtilna_SKLOP1'!F3108&lt;&gt;"",'[1]Vmesna vrtilna_SKLOP1'!I3108,"")</f>
        <v/>
      </c>
      <c r="I3108" s="20" t="str">
        <f>IF(I3107="Skupaj:","DDV (22%):",IF(I3107="DDV (22%):","Skupaj z DDV:",IF(AND('[1]Vmesna vrtilna_SKLOP1'!C3108&lt;&gt;"",'[1]Vmesna vrtilna_SKLOP1'!E3108=""),"Skupaj:","")))</f>
        <v>Skupaj z DDV:</v>
      </c>
      <c r="J3108" s="21">
        <f t="shared" si="97"/>
        <v>0</v>
      </c>
      <c r="K3108" s="21">
        <f>IF(I3108="Skupaj z DDV:",SUM(K3106,K3107),IF(I3108="DDV (22%):",K3107*0.22,IF(AND('[1]Vmesna vrtilna_SKLOP1'!C3108&lt;&gt;"",'[1]Vmesna vrtilna_SKLOP1'!D3108=""),'[1]Vmesna vrtilna_SKLOP1'!J3108,IF(F3108&lt;&gt;"",IF('[1]Vmesna vrtilna_SKLOP1'!J3108&lt;&gt;"",'[1]Vmesna vrtilna_SKLOP1'!J3108,""),""))))</f>
        <v>12458.679815273399</v>
      </c>
      <c r="L3108" s="22" t="str">
        <f>IF(I3107="Skupaj:","DDV (22%):",IF(I3107="DDV (22%):","Skupaj z DDV:",IF(AND('[1]Vmesna vrtilna_SKLOP1'!C3108&lt;&gt;"",'[1]Vmesna vrtilna_SKLOP1'!E3108=""),"Skupaj:",IF(AND('[1]Vmesna vrtilna_SKLOP1'!C3108&lt;&gt;"",'[1]Vmesna vrtilna_SKLOP1'!D3108=""),'[1]Vmesna vrtilna_SKLOP1'!J3108,IF(F3108&lt;&gt;"",IF('[1]Vmesna vrtilna_SKLOP1'!J3108&lt;&gt;"",'[1]Vmesna vrtilna_SKLOP1'!J3108,""),"")))))</f>
        <v>Skupaj z DDV:</v>
      </c>
      <c r="M3108" s="22">
        <f t="shared" si="96"/>
        <v>0</v>
      </c>
      <c r="N3108" s="22" t="str">
        <f>IF(IFERROR(VLOOKUP(B3108,'[1]Vmesna vrtilna_SKLOP1'!B:J,7,0),"")=0,"",IFERROR(VLOOKUP(B3108,'[1]Vmesna vrtilna_SKLOP1'!B:J,7,0),""))</f>
        <v/>
      </c>
      <c r="O3108" s="22"/>
    </row>
    <row r="3109" spans="2:15" ht="15" customHeight="1" x14ac:dyDescent="0.3">
      <c r="B3109" s="15">
        <f>IF(AND('[1]Vmesna vrtilna_SKLOP1'!B3109&lt;&gt;"",'[1]Vmesna vrtilna_SKLOP1'!C3109&lt;&gt;""),IF('[1]Vmesna vrtilna_SKLOP1'!B3109&lt;&gt;"",'[1]Vmesna vrtilna_SKLOP1'!B3109,""),"")</f>
        <v>99</v>
      </c>
      <c r="C3109" s="16" t="str">
        <f>IF(OR(C3108="Posebna oblika",C3108="Kulturno zaščiten objekt",C3108="Kulturno zaščiten objekt, Posebna oblika"),"Glej zavihek POSEBNI POGOJI",IF(SUM(N3108:Q3108)=1,"Posebna oblika",IF(SUM(N3108:Q3108)=10,"Kulturno zaščiten objekt",IF(SUM(N3108:Q3108)=11,"Kulturno zaščiten objekt, Posebna oblika",IF(AND('[1]Vmesna vrtilna_SKLOP1'!C3109&lt;&gt;"",'[1]Vmesna vrtilna_SKLOP1'!D3109&lt;&gt;""),IF('[1]Vmesna vrtilna_SKLOP1'!C3109&lt;&gt;"",'[1]Vmesna vrtilna_SKLOP1'!C3109,""),"")))))</f>
        <v>Jevnica 4</v>
      </c>
      <c r="D3109" s="17">
        <f>IF(IFERROR(VLOOKUP(B3109,'[1]Vmesna vrtilna_SKLOP1'!B:J,6,0),"")=0,"",IFERROR(VLOOKUP(B3109,'[1]Vmesna vrtilna_SKLOP1'!B:J,6,0),""))</f>
        <v>1</v>
      </c>
      <c r="E3109" s="16" t="str">
        <f>IF(IF('[1]Vmesna vrtilna_SKLOP1'!E3109&lt;&gt;"",'[1]Vmesna vrtilna_SKLOP1'!D3109,"")=0,"",IF('[1]Vmesna vrtilna_SKLOP1'!E3109&lt;&gt;"",'[1]Vmesna vrtilna_SKLOP1'!D3109,""))</f>
        <v>Okna/Vrata</v>
      </c>
      <c r="F3109" s="18" t="str">
        <f>IF('[1]Vmesna vrtilna_SKLOP1'!E3109&lt;&gt;"",'[1]Vmesna vrtilna_SKLOP1'!E3109,"")</f>
        <v>Dvokrilno okno (tip: O3); dim. ŠxV: 1,75x1,4m; Material: Les ; steklo 6/16Ar/4; Rw,st.=36 (Rw,st.+Ctr ≥ 31 dB)</v>
      </c>
      <c r="G3109" s="15" t="str">
        <f>IF('[1]Vmesna vrtilna_SKLOP1'!E3109&lt;&gt;"",'[1]Vmesna vrtilna_SKLOP1'!F3109,"")</f>
        <v>[kos]</v>
      </c>
      <c r="H3109" s="19">
        <f>IF('[1]Vmesna vrtilna_SKLOP1'!F3109&lt;&gt;"",'[1]Vmesna vrtilna_SKLOP1'!I3109,"")</f>
        <v>2</v>
      </c>
      <c r="I3109" s="20" t="str">
        <f>IF(I3108="Skupaj:","DDV (22%):",IF(I3108="DDV (22%):","Skupaj z DDV:",IF(AND('[1]Vmesna vrtilna_SKLOP1'!C3109&lt;&gt;"",'[1]Vmesna vrtilna_SKLOP1'!E3109=""),"Skupaj:","")))</f>
        <v/>
      </c>
      <c r="J3109" s="21">
        <f t="shared" si="97"/>
        <v>0</v>
      </c>
      <c r="K3109" s="21">
        <f>IF(I3109="Skupaj z DDV:",SUM(K3107,K3108),IF(I3109="DDV (22%):",K3108*0.22,IF(AND('[1]Vmesna vrtilna_SKLOP1'!C3109&lt;&gt;"",'[1]Vmesna vrtilna_SKLOP1'!D3109=""),'[1]Vmesna vrtilna_SKLOP1'!J3109,IF(F3109&lt;&gt;"",IF('[1]Vmesna vrtilna_SKLOP1'!J3109&lt;&gt;"",'[1]Vmesna vrtilna_SKLOP1'!J3109,""),""))))</f>
        <v>1899.1363483249997</v>
      </c>
      <c r="L3109" s="22">
        <f>IF(I3108="Skupaj:","DDV (22%):",IF(I3108="DDV (22%):","Skupaj z DDV:",IF(AND('[1]Vmesna vrtilna_SKLOP1'!C3109&lt;&gt;"",'[1]Vmesna vrtilna_SKLOP1'!E3109=""),"Skupaj:",IF(AND('[1]Vmesna vrtilna_SKLOP1'!C3109&lt;&gt;"",'[1]Vmesna vrtilna_SKLOP1'!D3109=""),'[1]Vmesna vrtilna_SKLOP1'!J3109,IF(F3109&lt;&gt;"",IF('[1]Vmesna vrtilna_SKLOP1'!J3109&lt;&gt;"",'[1]Vmesna vrtilna_SKLOP1'!J3109,""),"")))))</f>
        <v>1899.1363483249997</v>
      </c>
      <c r="M3109" s="22">
        <f t="shared" si="96"/>
        <v>0</v>
      </c>
      <c r="N3109" s="22" t="str">
        <f>IF(IFERROR(VLOOKUP(B3109,'[1]Vmesna vrtilna_SKLOP1'!B:J,7,0),"")=0,"",IFERROR(VLOOKUP(B3109,'[1]Vmesna vrtilna_SKLOP1'!B:J,7,0),""))</f>
        <v>Aprojekt</v>
      </c>
      <c r="O3109" s="22"/>
    </row>
    <row r="3110" spans="2:15" ht="15" customHeight="1" x14ac:dyDescent="0.3">
      <c r="B3110" s="15" t="str">
        <f>IF(AND('[1]Vmesna vrtilna_SKLOP1'!B3110&lt;&gt;"",'[1]Vmesna vrtilna_SKLOP1'!C3110&lt;&gt;""),IF('[1]Vmesna vrtilna_SKLOP1'!B3110&lt;&gt;"",'[1]Vmesna vrtilna_SKLOP1'!B3110,""),"")</f>
        <v/>
      </c>
      <c r="C3110" s="16" t="str">
        <f>IF(OR(C3109="Posebna oblika",C3109="Kulturno zaščiten objekt",C3109="Kulturno zaščiten objekt, Posebna oblika"),"Glej zavihek POSEBNI POGOJI",IF(SUM(N3109:Q3109)=1,"Posebna oblika",IF(SUM(N3109:Q3109)=10,"Kulturno zaščiten objekt",IF(SUM(N3109:Q3109)=11,"Kulturno zaščiten objekt, Posebna oblika",IF(AND('[1]Vmesna vrtilna_SKLOP1'!C3110&lt;&gt;"",'[1]Vmesna vrtilna_SKLOP1'!D3110&lt;&gt;""),IF('[1]Vmesna vrtilna_SKLOP1'!C3110&lt;&gt;"",'[1]Vmesna vrtilna_SKLOP1'!C3110,""),"")))))</f>
        <v/>
      </c>
      <c r="D3110" s="17" t="str">
        <f>IF(IFERROR(VLOOKUP(B3110,'[1]Vmesna vrtilna_SKLOP1'!B:J,6,0),"")=0,"",IFERROR(VLOOKUP(B3110,'[1]Vmesna vrtilna_SKLOP1'!B:J,6,0),""))</f>
        <v/>
      </c>
      <c r="E3110" s="16" t="str">
        <f>IF(IF('[1]Vmesna vrtilna_SKLOP1'!E3110&lt;&gt;"",'[1]Vmesna vrtilna_SKLOP1'!D3110,"")=0,"",IF('[1]Vmesna vrtilna_SKLOP1'!E3110&lt;&gt;"",'[1]Vmesna vrtilna_SKLOP1'!D3110,""))</f>
        <v/>
      </c>
      <c r="F3110" s="18" t="str">
        <f>IF('[1]Vmesna vrtilna_SKLOP1'!E3110&lt;&gt;"",'[1]Vmesna vrtilna_SKLOP1'!E3110,"")</f>
        <v>Dvokrilno okno (tip: O3); dim. ŠxV: 1,9x1,2m; Material: Les ; steklo 8/16Ar/44.2; Rw,st.=42 (Rw,st.+Ctr ≥ 34 dB)</v>
      </c>
      <c r="G3110" s="15" t="str">
        <f>IF('[1]Vmesna vrtilna_SKLOP1'!E3110&lt;&gt;"",'[1]Vmesna vrtilna_SKLOP1'!F3110,"")</f>
        <v>[kos]</v>
      </c>
      <c r="H3110" s="19">
        <f>IF('[1]Vmesna vrtilna_SKLOP1'!F3110&lt;&gt;"",'[1]Vmesna vrtilna_SKLOP1'!I3110,"")</f>
        <v>2</v>
      </c>
      <c r="I3110" s="20" t="str">
        <f>IF(I3109="Skupaj:","DDV (22%):",IF(I3109="DDV (22%):","Skupaj z DDV:",IF(AND('[1]Vmesna vrtilna_SKLOP1'!C3110&lt;&gt;"",'[1]Vmesna vrtilna_SKLOP1'!E3110=""),"Skupaj:","")))</f>
        <v/>
      </c>
      <c r="J3110" s="21">
        <f t="shared" si="97"/>
        <v>0</v>
      </c>
      <c r="K3110" s="21">
        <f>IF(I3110="Skupaj z DDV:",SUM(K3108,K3109),IF(I3110="DDV (22%):",K3109*0.22,IF(AND('[1]Vmesna vrtilna_SKLOP1'!C3110&lt;&gt;"",'[1]Vmesna vrtilna_SKLOP1'!D3110=""),'[1]Vmesna vrtilna_SKLOP1'!J3110,IF(F3110&lt;&gt;"",IF('[1]Vmesna vrtilna_SKLOP1'!J3110&lt;&gt;"",'[1]Vmesna vrtilna_SKLOP1'!J3110,""),""))))</f>
        <v>2171.8635858719999</v>
      </c>
      <c r="L3110" s="22">
        <f>IF(I3109="Skupaj:","DDV (22%):",IF(I3109="DDV (22%):","Skupaj z DDV:",IF(AND('[1]Vmesna vrtilna_SKLOP1'!C3110&lt;&gt;"",'[1]Vmesna vrtilna_SKLOP1'!E3110=""),"Skupaj:",IF(AND('[1]Vmesna vrtilna_SKLOP1'!C3110&lt;&gt;"",'[1]Vmesna vrtilna_SKLOP1'!D3110=""),'[1]Vmesna vrtilna_SKLOP1'!J3110,IF(F3110&lt;&gt;"",IF('[1]Vmesna vrtilna_SKLOP1'!J3110&lt;&gt;"",'[1]Vmesna vrtilna_SKLOP1'!J3110,""),"")))))</f>
        <v>2171.8635858719999</v>
      </c>
      <c r="M3110" s="22">
        <f t="shared" si="96"/>
        <v>0</v>
      </c>
      <c r="N3110" s="22" t="str">
        <f>IF(IFERROR(VLOOKUP(B3110,'[1]Vmesna vrtilna_SKLOP1'!B:J,7,0),"")=0,"",IFERROR(VLOOKUP(B3110,'[1]Vmesna vrtilna_SKLOP1'!B:J,7,0),""))</f>
        <v/>
      </c>
      <c r="O3110" s="22"/>
    </row>
    <row r="3111" spans="2:15" ht="15" customHeight="1" x14ac:dyDescent="0.3">
      <c r="B3111" s="15" t="str">
        <f>IF(AND('[1]Vmesna vrtilna_SKLOP1'!B3111&lt;&gt;"",'[1]Vmesna vrtilna_SKLOP1'!C3111&lt;&gt;""),IF('[1]Vmesna vrtilna_SKLOP1'!B3111&lt;&gt;"",'[1]Vmesna vrtilna_SKLOP1'!B3111,""),"")</f>
        <v/>
      </c>
      <c r="C3111" s="16" t="str">
        <f>IF(OR(C3110="Posebna oblika",C3110="Kulturno zaščiten objekt",C3110="Kulturno zaščiten objekt, Posebna oblika"),"Glej zavihek POSEBNI POGOJI",IF(SUM(N3110:Q3110)=1,"Posebna oblika",IF(SUM(N3110:Q3110)=10,"Kulturno zaščiten objekt",IF(SUM(N3110:Q3110)=11,"Kulturno zaščiten objekt, Posebna oblika",IF(AND('[1]Vmesna vrtilna_SKLOP1'!C3111&lt;&gt;"",'[1]Vmesna vrtilna_SKLOP1'!D3111&lt;&gt;""),IF('[1]Vmesna vrtilna_SKLOP1'!C3111&lt;&gt;"",'[1]Vmesna vrtilna_SKLOP1'!C3111,""),"")))))</f>
        <v/>
      </c>
      <c r="D3111" s="17" t="str">
        <f>IF(IFERROR(VLOOKUP(B3111,'[1]Vmesna vrtilna_SKLOP1'!B:J,6,0),"")=0,"",IFERROR(VLOOKUP(B3111,'[1]Vmesna vrtilna_SKLOP1'!B:J,6,0),""))</f>
        <v/>
      </c>
      <c r="E3111" s="16" t="str">
        <f>IF(IF('[1]Vmesna vrtilna_SKLOP1'!E3111&lt;&gt;"",'[1]Vmesna vrtilna_SKLOP1'!D3111,"")=0,"",IF('[1]Vmesna vrtilna_SKLOP1'!E3111&lt;&gt;"",'[1]Vmesna vrtilna_SKLOP1'!D3111,""))</f>
        <v/>
      </c>
      <c r="F3111" s="18" t="str">
        <f>IF('[1]Vmesna vrtilna_SKLOP1'!E3111&lt;&gt;"",'[1]Vmesna vrtilna_SKLOP1'!E3111,"")</f>
        <v/>
      </c>
      <c r="G3111" s="15" t="str">
        <f>IF('[1]Vmesna vrtilna_SKLOP1'!E3111&lt;&gt;"",'[1]Vmesna vrtilna_SKLOP1'!F3111,"")</f>
        <v/>
      </c>
      <c r="H3111" s="19" t="str">
        <f>IF('[1]Vmesna vrtilna_SKLOP1'!F3111&lt;&gt;"",'[1]Vmesna vrtilna_SKLOP1'!I3111,"")</f>
        <v/>
      </c>
      <c r="I3111" s="20" t="str">
        <f>IF(I3110="Skupaj:","DDV (22%):",IF(I3110="DDV (22%):","Skupaj z DDV:",IF(AND('[1]Vmesna vrtilna_SKLOP1'!C3111&lt;&gt;"",'[1]Vmesna vrtilna_SKLOP1'!E3111=""),"Skupaj:","")))</f>
        <v/>
      </c>
      <c r="J3111" s="21" t="str">
        <f t="shared" si="97"/>
        <v/>
      </c>
      <c r="K3111" s="21" t="str">
        <f>IF(I3111="Skupaj z DDV:",SUM(K3109,K3110),IF(I3111="DDV (22%):",K3110*0.22,IF(AND('[1]Vmesna vrtilna_SKLOP1'!C3111&lt;&gt;"",'[1]Vmesna vrtilna_SKLOP1'!D3111=""),'[1]Vmesna vrtilna_SKLOP1'!J3111,IF(F3111&lt;&gt;"",IF('[1]Vmesna vrtilna_SKLOP1'!J3111&lt;&gt;"",'[1]Vmesna vrtilna_SKLOP1'!J3111,""),""))))</f>
        <v/>
      </c>
      <c r="L3111" s="22" t="str">
        <f>IF(I3110="Skupaj:","DDV (22%):",IF(I3110="DDV (22%):","Skupaj z DDV:",IF(AND('[1]Vmesna vrtilna_SKLOP1'!C3111&lt;&gt;"",'[1]Vmesna vrtilna_SKLOP1'!E3111=""),"Skupaj:",IF(AND('[1]Vmesna vrtilna_SKLOP1'!C3111&lt;&gt;"",'[1]Vmesna vrtilna_SKLOP1'!D3111=""),'[1]Vmesna vrtilna_SKLOP1'!J3111,IF(F3111&lt;&gt;"",IF('[1]Vmesna vrtilna_SKLOP1'!J3111&lt;&gt;"",'[1]Vmesna vrtilna_SKLOP1'!J3111,""),"")))))</f>
        <v/>
      </c>
      <c r="M3111" s="22">
        <f t="shared" si="96"/>
        <v>0</v>
      </c>
      <c r="N3111" s="22" t="str">
        <f>IF(IFERROR(VLOOKUP(B3111,'[1]Vmesna vrtilna_SKLOP1'!B:J,7,0),"")=0,"",IFERROR(VLOOKUP(B3111,'[1]Vmesna vrtilna_SKLOP1'!B:J,7,0),""))</f>
        <v/>
      </c>
      <c r="O3111" s="22"/>
    </row>
    <row r="3112" spans="2:15" ht="15" customHeight="1" x14ac:dyDescent="0.3">
      <c r="B3112" s="15" t="str">
        <f>IF(AND('[1]Vmesna vrtilna_SKLOP1'!B3112&lt;&gt;"",'[1]Vmesna vrtilna_SKLOP1'!C3112&lt;&gt;""),IF('[1]Vmesna vrtilna_SKLOP1'!B3112&lt;&gt;"",'[1]Vmesna vrtilna_SKLOP1'!B3112,""),"")</f>
        <v/>
      </c>
      <c r="C3112" s="16" t="str">
        <f>IF(OR(C3111="Posebna oblika",C3111="Kulturno zaščiten objekt",C3111="Kulturno zaščiten objekt, Posebna oblika"),"Glej zavihek POSEBNI POGOJI",IF(SUM(N3111:Q3111)=1,"Posebna oblika",IF(SUM(N3111:Q3111)=10,"Kulturno zaščiten objekt",IF(SUM(N3111:Q3111)=11,"Kulturno zaščiten objekt, Posebna oblika",IF(AND('[1]Vmesna vrtilna_SKLOP1'!C3112&lt;&gt;"",'[1]Vmesna vrtilna_SKLOP1'!D3112&lt;&gt;""),IF('[1]Vmesna vrtilna_SKLOP1'!C3112&lt;&gt;"",'[1]Vmesna vrtilna_SKLOP1'!C3112,""),"")))))</f>
        <v/>
      </c>
      <c r="D3112" s="17" t="str">
        <f>IF(IFERROR(VLOOKUP(B3112,'[1]Vmesna vrtilna_SKLOP1'!B:J,6,0),"")=0,"",IFERROR(VLOOKUP(B3112,'[1]Vmesna vrtilna_SKLOP1'!B:J,6,0),""))</f>
        <v/>
      </c>
      <c r="E3112" s="16" t="str">
        <f>IF(IF('[1]Vmesna vrtilna_SKLOP1'!E3112&lt;&gt;"",'[1]Vmesna vrtilna_SKLOP1'!D3112,"")=0,"",IF('[1]Vmesna vrtilna_SKLOP1'!E3112&lt;&gt;"",'[1]Vmesna vrtilna_SKLOP1'!D3112,""))</f>
        <v>Senčila</v>
      </c>
      <c r="F3112" s="18" t="str">
        <f>IF('[1]Vmesna vrtilna_SKLOP1'!E3112&lt;&gt;"",'[1]Vmesna vrtilna_SKLOP1'!E3112,"")</f>
        <v>Notranje žaluzije - kovinske, Dim. ŠxV: 1,75x1,4m</v>
      </c>
      <c r="G3112" s="15" t="str">
        <f>IF('[1]Vmesna vrtilna_SKLOP1'!E3112&lt;&gt;"",'[1]Vmesna vrtilna_SKLOP1'!F3112,"")</f>
        <v>[kos]</v>
      </c>
      <c r="H3112" s="19">
        <f>IF('[1]Vmesna vrtilna_SKLOP1'!F3112&lt;&gt;"",'[1]Vmesna vrtilna_SKLOP1'!I3112,"")</f>
        <v>2</v>
      </c>
      <c r="I3112" s="20" t="str">
        <f>IF(I3111="Skupaj:","DDV (22%):",IF(I3111="DDV (22%):","Skupaj z DDV:",IF(AND('[1]Vmesna vrtilna_SKLOP1'!C3112&lt;&gt;"",'[1]Vmesna vrtilna_SKLOP1'!E3112=""),"Skupaj:","")))</f>
        <v/>
      </c>
      <c r="J3112" s="21">
        <f t="shared" si="97"/>
        <v>0</v>
      </c>
      <c r="K3112" s="21">
        <f>IF(I3112="Skupaj z DDV:",SUM(K3110,K3111),IF(I3112="DDV (22%):",K3111*0.22,IF(AND('[1]Vmesna vrtilna_SKLOP1'!C3112&lt;&gt;"",'[1]Vmesna vrtilna_SKLOP1'!D3112=""),'[1]Vmesna vrtilna_SKLOP1'!J3112,IF(F3112&lt;&gt;"",IF('[1]Vmesna vrtilna_SKLOP1'!J3112&lt;&gt;"",'[1]Vmesna vrtilna_SKLOP1'!J3112,""),""))))</f>
        <v>220.49999999999997</v>
      </c>
      <c r="L3112" s="22">
        <f>IF(I3111="Skupaj:","DDV (22%):",IF(I3111="DDV (22%):","Skupaj z DDV:",IF(AND('[1]Vmesna vrtilna_SKLOP1'!C3112&lt;&gt;"",'[1]Vmesna vrtilna_SKLOP1'!E3112=""),"Skupaj:",IF(AND('[1]Vmesna vrtilna_SKLOP1'!C3112&lt;&gt;"",'[1]Vmesna vrtilna_SKLOP1'!D3112=""),'[1]Vmesna vrtilna_SKLOP1'!J3112,IF(F3112&lt;&gt;"",IF('[1]Vmesna vrtilna_SKLOP1'!J3112&lt;&gt;"",'[1]Vmesna vrtilna_SKLOP1'!J3112,""),"")))))</f>
        <v>220.49999999999997</v>
      </c>
      <c r="M3112" s="22">
        <f t="shared" si="96"/>
        <v>0</v>
      </c>
      <c r="N3112" s="22" t="str">
        <f>IF(IFERROR(VLOOKUP(B3112,'[1]Vmesna vrtilna_SKLOP1'!B:J,7,0),"")=0,"",IFERROR(VLOOKUP(B3112,'[1]Vmesna vrtilna_SKLOP1'!B:J,7,0),""))</f>
        <v/>
      </c>
      <c r="O3112" s="22"/>
    </row>
    <row r="3113" spans="2:15" ht="15" customHeight="1" x14ac:dyDescent="0.3">
      <c r="B3113" s="15" t="str">
        <f>IF(AND('[1]Vmesna vrtilna_SKLOP1'!B3113&lt;&gt;"",'[1]Vmesna vrtilna_SKLOP1'!C3113&lt;&gt;""),IF('[1]Vmesna vrtilna_SKLOP1'!B3113&lt;&gt;"",'[1]Vmesna vrtilna_SKLOP1'!B3113,""),"")</f>
        <v/>
      </c>
      <c r="C3113" s="16" t="str">
        <f>IF(OR(C3112="Posebna oblika",C3112="Kulturno zaščiten objekt",C3112="Kulturno zaščiten objekt, Posebna oblika"),"Glej zavihek POSEBNI POGOJI",IF(SUM(N3112:Q3112)=1,"Posebna oblika",IF(SUM(N3112:Q3112)=10,"Kulturno zaščiten objekt",IF(SUM(N3112:Q3112)=11,"Kulturno zaščiten objekt, Posebna oblika",IF(AND('[1]Vmesna vrtilna_SKLOP1'!C3113&lt;&gt;"",'[1]Vmesna vrtilna_SKLOP1'!D3113&lt;&gt;""),IF('[1]Vmesna vrtilna_SKLOP1'!C3113&lt;&gt;"",'[1]Vmesna vrtilna_SKLOP1'!C3113,""),"")))))</f>
        <v/>
      </c>
      <c r="D3113" s="17" t="str">
        <f>IF(IFERROR(VLOOKUP(B3113,'[1]Vmesna vrtilna_SKLOP1'!B:J,6,0),"")=0,"",IFERROR(VLOOKUP(B3113,'[1]Vmesna vrtilna_SKLOP1'!B:J,6,0),""))</f>
        <v/>
      </c>
      <c r="E3113" s="16" t="str">
        <f>IF(IF('[1]Vmesna vrtilna_SKLOP1'!E3113&lt;&gt;"",'[1]Vmesna vrtilna_SKLOP1'!D3113,"")=0,"",IF('[1]Vmesna vrtilna_SKLOP1'!E3113&lt;&gt;"",'[1]Vmesna vrtilna_SKLOP1'!D3113,""))</f>
        <v/>
      </c>
      <c r="F3113" s="18" t="str">
        <f>IF('[1]Vmesna vrtilna_SKLOP1'!E3113&lt;&gt;"",'[1]Vmesna vrtilna_SKLOP1'!E3113,"")</f>
        <v/>
      </c>
      <c r="G3113" s="15" t="str">
        <f>IF('[1]Vmesna vrtilna_SKLOP1'!E3113&lt;&gt;"",'[1]Vmesna vrtilna_SKLOP1'!F3113,"")</f>
        <v/>
      </c>
      <c r="H3113" s="19" t="str">
        <f>IF('[1]Vmesna vrtilna_SKLOP1'!F3113&lt;&gt;"",'[1]Vmesna vrtilna_SKLOP1'!I3113,"")</f>
        <v/>
      </c>
      <c r="I3113" s="20" t="str">
        <f>IF(I3112="Skupaj:","DDV (22%):",IF(I3112="DDV (22%):","Skupaj z DDV:",IF(AND('[1]Vmesna vrtilna_SKLOP1'!C3113&lt;&gt;"",'[1]Vmesna vrtilna_SKLOP1'!E3113=""),"Skupaj:","")))</f>
        <v/>
      </c>
      <c r="J3113" s="21" t="str">
        <f t="shared" si="97"/>
        <v/>
      </c>
      <c r="K3113" s="21" t="str">
        <f>IF(I3113="Skupaj z DDV:",SUM(K3111,K3112),IF(I3113="DDV (22%):",K3112*0.22,IF(AND('[1]Vmesna vrtilna_SKLOP1'!C3113&lt;&gt;"",'[1]Vmesna vrtilna_SKLOP1'!D3113=""),'[1]Vmesna vrtilna_SKLOP1'!J3113,IF(F3113&lt;&gt;"",IF('[1]Vmesna vrtilna_SKLOP1'!J3113&lt;&gt;"",'[1]Vmesna vrtilna_SKLOP1'!J3113,""),""))))</f>
        <v/>
      </c>
      <c r="L3113" s="22" t="str">
        <f>IF(I3112="Skupaj:","DDV (22%):",IF(I3112="DDV (22%):","Skupaj z DDV:",IF(AND('[1]Vmesna vrtilna_SKLOP1'!C3113&lt;&gt;"",'[1]Vmesna vrtilna_SKLOP1'!E3113=""),"Skupaj:",IF(AND('[1]Vmesna vrtilna_SKLOP1'!C3113&lt;&gt;"",'[1]Vmesna vrtilna_SKLOP1'!D3113=""),'[1]Vmesna vrtilna_SKLOP1'!J3113,IF(F3113&lt;&gt;"",IF('[1]Vmesna vrtilna_SKLOP1'!J3113&lt;&gt;"",'[1]Vmesna vrtilna_SKLOP1'!J3113,""),"")))))</f>
        <v/>
      </c>
      <c r="M3113" s="22">
        <f t="shared" si="96"/>
        <v>0</v>
      </c>
      <c r="N3113" s="22" t="str">
        <f>IF(IFERROR(VLOOKUP(B3113,'[1]Vmesna vrtilna_SKLOP1'!B:J,7,0),"")=0,"",IFERROR(VLOOKUP(B3113,'[1]Vmesna vrtilna_SKLOP1'!B:J,7,0),""))</f>
        <v/>
      </c>
      <c r="O3113" s="22"/>
    </row>
    <row r="3114" spans="2:15" ht="15" customHeight="1" x14ac:dyDescent="0.3">
      <c r="B3114" s="15" t="str">
        <f>IF(AND('[1]Vmesna vrtilna_SKLOP1'!B3114&lt;&gt;"",'[1]Vmesna vrtilna_SKLOP1'!C3114&lt;&gt;""),IF('[1]Vmesna vrtilna_SKLOP1'!B3114&lt;&gt;"",'[1]Vmesna vrtilna_SKLOP1'!B3114,""),"")</f>
        <v/>
      </c>
      <c r="C3114" s="16" t="str">
        <f>IF(OR(C3113="Posebna oblika",C3113="Kulturno zaščiten objekt",C3113="Kulturno zaščiten objekt, Posebna oblika"),"Glej zavihek POSEBNI POGOJI",IF(SUM(N3113:Q3113)=1,"Posebna oblika",IF(SUM(N3113:Q3113)=10,"Kulturno zaščiten objekt",IF(SUM(N3113:Q3113)=11,"Kulturno zaščiten objekt, Posebna oblika",IF(AND('[1]Vmesna vrtilna_SKLOP1'!C3114&lt;&gt;"",'[1]Vmesna vrtilna_SKLOP1'!D3114&lt;&gt;""),IF('[1]Vmesna vrtilna_SKLOP1'!C3114&lt;&gt;"",'[1]Vmesna vrtilna_SKLOP1'!C3114,""),"")))))</f>
        <v/>
      </c>
      <c r="D3114" s="17" t="str">
        <f>IF(IFERROR(VLOOKUP(B3114,'[1]Vmesna vrtilna_SKLOP1'!B:J,6,0),"")=0,"",IFERROR(VLOOKUP(B3114,'[1]Vmesna vrtilna_SKLOP1'!B:J,6,0),""))</f>
        <v/>
      </c>
      <c r="E3114" s="16" t="str">
        <f>IF(IF('[1]Vmesna vrtilna_SKLOP1'!E3114&lt;&gt;"",'[1]Vmesna vrtilna_SKLOP1'!D3114,"")=0,"",IF('[1]Vmesna vrtilna_SKLOP1'!E3114&lt;&gt;"",'[1]Vmesna vrtilna_SKLOP1'!D3114,""))</f>
        <v>Notranje police</v>
      </c>
      <c r="F3114" s="18" t="str">
        <f>IF('[1]Vmesna vrtilna_SKLOP1'!E3114&lt;&gt;"",'[1]Vmesna vrtilna_SKLOP1'!E3114,"")</f>
        <v>Notranja polica, mat. Topalit, dim. ŠxG:1,75x0,25m</v>
      </c>
      <c r="G3114" s="15" t="str">
        <f>IF('[1]Vmesna vrtilna_SKLOP1'!E3114&lt;&gt;"",'[1]Vmesna vrtilna_SKLOP1'!F3114,"")</f>
        <v>[kos]</v>
      </c>
      <c r="H3114" s="19">
        <f>IF('[1]Vmesna vrtilna_SKLOP1'!F3114&lt;&gt;"",'[1]Vmesna vrtilna_SKLOP1'!I3114,"")</f>
        <v>2</v>
      </c>
      <c r="I3114" s="20" t="str">
        <f>IF(I3113="Skupaj:","DDV (22%):",IF(I3113="DDV (22%):","Skupaj z DDV:",IF(AND('[1]Vmesna vrtilna_SKLOP1'!C3114&lt;&gt;"",'[1]Vmesna vrtilna_SKLOP1'!E3114=""),"Skupaj:","")))</f>
        <v/>
      </c>
      <c r="J3114" s="21">
        <f t="shared" si="97"/>
        <v>0</v>
      </c>
      <c r="K3114" s="21">
        <f>IF(I3114="Skupaj z DDV:",SUM(K3112,K3113),IF(I3114="DDV (22%):",K3113*0.22,IF(AND('[1]Vmesna vrtilna_SKLOP1'!C3114&lt;&gt;"",'[1]Vmesna vrtilna_SKLOP1'!D3114=""),'[1]Vmesna vrtilna_SKLOP1'!J3114,IF(F3114&lt;&gt;"",IF('[1]Vmesna vrtilna_SKLOP1'!J3114&lt;&gt;"",'[1]Vmesna vrtilna_SKLOP1'!J3114,""),""))))</f>
        <v>123.6125</v>
      </c>
      <c r="L3114" s="22">
        <f>IF(I3113="Skupaj:","DDV (22%):",IF(I3113="DDV (22%):","Skupaj z DDV:",IF(AND('[1]Vmesna vrtilna_SKLOP1'!C3114&lt;&gt;"",'[1]Vmesna vrtilna_SKLOP1'!E3114=""),"Skupaj:",IF(AND('[1]Vmesna vrtilna_SKLOP1'!C3114&lt;&gt;"",'[1]Vmesna vrtilna_SKLOP1'!D3114=""),'[1]Vmesna vrtilna_SKLOP1'!J3114,IF(F3114&lt;&gt;"",IF('[1]Vmesna vrtilna_SKLOP1'!J3114&lt;&gt;"",'[1]Vmesna vrtilna_SKLOP1'!J3114,""),"")))))</f>
        <v>123.6125</v>
      </c>
      <c r="M3114" s="22">
        <f t="shared" si="96"/>
        <v>0</v>
      </c>
      <c r="N3114" s="22" t="str">
        <f>IF(IFERROR(VLOOKUP(B3114,'[1]Vmesna vrtilna_SKLOP1'!B:J,7,0),"")=0,"",IFERROR(VLOOKUP(B3114,'[1]Vmesna vrtilna_SKLOP1'!B:J,7,0),""))</f>
        <v/>
      </c>
      <c r="O3114" s="22"/>
    </row>
    <row r="3115" spans="2:15" ht="15" customHeight="1" x14ac:dyDescent="0.3">
      <c r="B3115" s="15" t="str">
        <f>IF(AND('[1]Vmesna vrtilna_SKLOP1'!B3115&lt;&gt;"",'[1]Vmesna vrtilna_SKLOP1'!C3115&lt;&gt;""),IF('[1]Vmesna vrtilna_SKLOP1'!B3115&lt;&gt;"",'[1]Vmesna vrtilna_SKLOP1'!B3115,""),"")</f>
        <v/>
      </c>
      <c r="C3115" s="16" t="str">
        <f>IF(OR(C3114="Posebna oblika",C3114="Kulturno zaščiten objekt",C3114="Kulturno zaščiten objekt, Posebna oblika"),"Glej zavihek POSEBNI POGOJI",IF(SUM(N3114:Q3114)=1,"Posebna oblika",IF(SUM(N3114:Q3114)=10,"Kulturno zaščiten objekt",IF(SUM(N3114:Q3114)=11,"Kulturno zaščiten objekt, Posebna oblika",IF(AND('[1]Vmesna vrtilna_SKLOP1'!C3115&lt;&gt;"",'[1]Vmesna vrtilna_SKLOP1'!D3115&lt;&gt;""),IF('[1]Vmesna vrtilna_SKLOP1'!C3115&lt;&gt;"",'[1]Vmesna vrtilna_SKLOP1'!C3115,""),"")))))</f>
        <v/>
      </c>
      <c r="D3115" s="17" t="str">
        <f>IF(IFERROR(VLOOKUP(B3115,'[1]Vmesna vrtilna_SKLOP1'!B:J,6,0),"")=0,"",IFERROR(VLOOKUP(B3115,'[1]Vmesna vrtilna_SKLOP1'!B:J,6,0),""))</f>
        <v/>
      </c>
      <c r="E3115" s="16" t="str">
        <f>IF(IF('[1]Vmesna vrtilna_SKLOP1'!E3115&lt;&gt;"",'[1]Vmesna vrtilna_SKLOP1'!D3115,"")=0,"",IF('[1]Vmesna vrtilna_SKLOP1'!E3115&lt;&gt;"",'[1]Vmesna vrtilna_SKLOP1'!D3115,""))</f>
        <v/>
      </c>
      <c r="F3115" s="18" t="str">
        <f>IF('[1]Vmesna vrtilna_SKLOP1'!E3115&lt;&gt;"",'[1]Vmesna vrtilna_SKLOP1'!E3115,"")</f>
        <v>Notranja polica, mat. Les, dim. ŠxG:1,9x0,15m</v>
      </c>
      <c r="G3115" s="15" t="str">
        <f>IF('[1]Vmesna vrtilna_SKLOP1'!E3115&lt;&gt;"",'[1]Vmesna vrtilna_SKLOP1'!F3115,"")</f>
        <v>[kos]</v>
      </c>
      <c r="H3115" s="19">
        <f>IF('[1]Vmesna vrtilna_SKLOP1'!F3115&lt;&gt;"",'[1]Vmesna vrtilna_SKLOP1'!I3115,"")</f>
        <v>2</v>
      </c>
      <c r="I3115" s="20" t="str">
        <f>IF(I3114="Skupaj:","DDV (22%):",IF(I3114="DDV (22%):","Skupaj z DDV:",IF(AND('[1]Vmesna vrtilna_SKLOP1'!C3115&lt;&gt;"",'[1]Vmesna vrtilna_SKLOP1'!E3115=""),"Skupaj:","")))</f>
        <v/>
      </c>
      <c r="J3115" s="21">
        <f t="shared" si="97"/>
        <v>0</v>
      </c>
      <c r="K3115" s="21">
        <f>IF(I3115="Skupaj z DDV:",SUM(K3113,K3114),IF(I3115="DDV (22%):",K3114*0.22,IF(AND('[1]Vmesna vrtilna_SKLOP1'!C3115&lt;&gt;"",'[1]Vmesna vrtilna_SKLOP1'!D3115=""),'[1]Vmesna vrtilna_SKLOP1'!J3115,IF(F3115&lt;&gt;"",IF('[1]Vmesna vrtilna_SKLOP1'!J3115&lt;&gt;"",'[1]Vmesna vrtilna_SKLOP1'!J3115,""),""))))</f>
        <v>154.67499999999998</v>
      </c>
      <c r="L3115" s="22">
        <f>IF(I3114="Skupaj:","DDV (22%):",IF(I3114="DDV (22%):","Skupaj z DDV:",IF(AND('[1]Vmesna vrtilna_SKLOP1'!C3115&lt;&gt;"",'[1]Vmesna vrtilna_SKLOP1'!E3115=""),"Skupaj:",IF(AND('[1]Vmesna vrtilna_SKLOP1'!C3115&lt;&gt;"",'[1]Vmesna vrtilna_SKLOP1'!D3115=""),'[1]Vmesna vrtilna_SKLOP1'!J3115,IF(F3115&lt;&gt;"",IF('[1]Vmesna vrtilna_SKLOP1'!J3115&lt;&gt;"",'[1]Vmesna vrtilna_SKLOP1'!J3115,""),"")))))</f>
        <v>154.67499999999998</v>
      </c>
      <c r="M3115" s="22">
        <f t="shared" si="96"/>
        <v>0</v>
      </c>
      <c r="N3115" s="22" t="str">
        <f>IF(IFERROR(VLOOKUP(B3115,'[1]Vmesna vrtilna_SKLOP1'!B:J,7,0),"")=0,"",IFERROR(VLOOKUP(B3115,'[1]Vmesna vrtilna_SKLOP1'!B:J,7,0),""))</f>
        <v/>
      </c>
      <c r="O3115" s="22"/>
    </row>
    <row r="3116" spans="2:15" ht="15" customHeight="1" x14ac:dyDescent="0.3">
      <c r="B3116" s="15" t="str">
        <f>IF(AND('[1]Vmesna vrtilna_SKLOP1'!B3116&lt;&gt;"",'[1]Vmesna vrtilna_SKLOP1'!C3116&lt;&gt;""),IF('[1]Vmesna vrtilna_SKLOP1'!B3116&lt;&gt;"",'[1]Vmesna vrtilna_SKLOP1'!B3116,""),"")</f>
        <v/>
      </c>
      <c r="C3116" s="16" t="str">
        <f>IF(OR(C3115="Posebna oblika",C3115="Kulturno zaščiten objekt",C3115="Kulturno zaščiten objekt, Posebna oblika"),"Glej zavihek POSEBNI POGOJI",IF(SUM(N3115:Q3115)=1,"Posebna oblika",IF(SUM(N3115:Q3115)=10,"Kulturno zaščiten objekt",IF(SUM(N3115:Q3115)=11,"Kulturno zaščiten objekt, Posebna oblika",IF(AND('[1]Vmesna vrtilna_SKLOP1'!C3116&lt;&gt;"",'[1]Vmesna vrtilna_SKLOP1'!D3116&lt;&gt;""),IF('[1]Vmesna vrtilna_SKLOP1'!C3116&lt;&gt;"",'[1]Vmesna vrtilna_SKLOP1'!C3116,""),"")))))</f>
        <v/>
      </c>
      <c r="D3116" s="17" t="str">
        <f>IF(IFERROR(VLOOKUP(B3116,'[1]Vmesna vrtilna_SKLOP1'!B:J,6,0),"")=0,"",IFERROR(VLOOKUP(B3116,'[1]Vmesna vrtilna_SKLOP1'!B:J,6,0),""))</f>
        <v/>
      </c>
      <c r="E3116" s="16" t="str">
        <f>IF(IF('[1]Vmesna vrtilna_SKLOP1'!E3116&lt;&gt;"",'[1]Vmesna vrtilna_SKLOP1'!D3116,"")=0,"",IF('[1]Vmesna vrtilna_SKLOP1'!E3116&lt;&gt;"",'[1]Vmesna vrtilna_SKLOP1'!D3116,""))</f>
        <v/>
      </c>
      <c r="F3116" s="18" t="str">
        <f>IF('[1]Vmesna vrtilna_SKLOP1'!E3116&lt;&gt;"",'[1]Vmesna vrtilna_SKLOP1'!E3116,"")</f>
        <v/>
      </c>
      <c r="G3116" s="15" t="str">
        <f>IF('[1]Vmesna vrtilna_SKLOP1'!E3116&lt;&gt;"",'[1]Vmesna vrtilna_SKLOP1'!F3116,"")</f>
        <v/>
      </c>
      <c r="H3116" s="19" t="str">
        <f>IF('[1]Vmesna vrtilna_SKLOP1'!F3116&lt;&gt;"",'[1]Vmesna vrtilna_SKLOP1'!I3116,"")</f>
        <v/>
      </c>
      <c r="I3116" s="20" t="str">
        <f>IF(I3115="Skupaj:","DDV (22%):",IF(I3115="DDV (22%):","Skupaj z DDV:",IF(AND('[1]Vmesna vrtilna_SKLOP1'!C3116&lt;&gt;"",'[1]Vmesna vrtilna_SKLOP1'!E3116=""),"Skupaj:","")))</f>
        <v/>
      </c>
      <c r="J3116" s="21" t="str">
        <f t="shared" si="97"/>
        <v/>
      </c>
      <c r="K3116" s="21" t="str">
        <f>IF(I3116="Skupaj z DDV:",SUM(K3114,K3115),IF(I3116="DDV (22%):",K3115*0.22,IF(AND('[1]Vmesna vrtilna_SKLOP1'!C3116&lt;&gt;"",'[1]Vmesna vrtilna_SKLOP1'!D3116=""),'[1]Vmesna vrtilna_SKLOP1'!J3116,IF(F3116&lt;&gt;"",IF('[1]Vmesna vrtilna_SKLOP1'!J3116&lt;&gt;"",'[1]Vmesna vrtilna_SKLOP1'!J3116,""),""))))</f>
        <v/>
      </c>
      <c r="L3116" s="22" t="str">
        <f>IF(I3115="Skupaj:","DDV (22%):",IF(I3115="DDV (22%):","Skupaj z DDV:",IF(AND('[1]Vmesna vrtilna_SKLOP1'!C3116&lt;&gt;"",'[1]Vmesna vrtilna_SKLOP1'!E3116=""),"Skupaj:",IF(AND('[1]Vmesna vrtilna_SKLOP1'!C3116&lt;&gt;"",'[1]Vmesna vrtilna_SKLOP1'!D3116=""),'[1]Vmesna vrtilna_SKLOP1'!J3116,IF(F3116&lt;&gt;"",IF('[1]Vmesna vrtilna_SKLOP1'!J3116&lt;&gt;"",'[1]Vmesna vrtilna_SKLOP1'!J3116,""),"")))))</f>
        <v/>
      </c>
      <c r="M3116" s="22">
        <f t="shared" si="96"/>
        <v>0</v>
      </c>
      <c r="N3116" s="22" t="str">
        <f>IF(IFERROR(VLOOKUP(B3116,'[1]Vmesna vrtilna_SKLOP1'!B:J,7,0),"")=0,"",IFERROR(VLOOKUP(B3116,'[1]Vmesna vrtilna_SKLOP1'!B:J,7,0),""))</f>
        <v/>
      </c>
      <c r="O3116" s="22"/>
    </row>
    <row r="3117" spans="2:15" ht="15" customHeight="1" x14ac:dyDescent="0.3">
      <c r="B3117" s="15" t="str">
        <f>IF(AND('[1]Vmesna vrtilna_SKLOP1'!B3117&lt;&gt;"",'[1]Vmesna vrtilna_SKLOP1'!C3117&lt;&gt;""),IF('[1]Vmesna vrtilna_SKLOP1'!B3117&lt;&gt;"",'[1]Vmesna vrtilna_SKLOP1'!B3117,""),"")</f>
        <v/>
      </c>
      <c r="C3117" s="16" t="str">
        <f>IF(OR(C3116="Posebna oblika",C3116="Kulturno zaščiten objekt",C3116="Kulturno zaščiten objekt, Posebna oblika"),"Glej zavihek POSEBNI POGOJI",IF(SUM(N3116:Q3116)=1,"Posebna oblika",IF(SUM(N3116:Q3116)=10,"Kulturno zaščiten objekt",IF(SUM(N3116:Q3116)=11,"Kulturno zaščiten objekt, Posebna oblika",IF(AND('[1]Vmesna vrtilna_SKLOP1'!C3117&lt;&gt;"",'[1]Vmesna vrtilna_SKLOP1'!D3117&lt;&gt;""),IF('[1]Vmesna vrtilna_SKLOP1'!C3117&lt;&gt;"",'[1]Vmesna vrtilna_SKLOP1'!C3117,""),"")))))</f>
        <v/>
      </c>
      <c r="D3117" s="17" t="str">
        <f>IF(IFERROR(VLOOKUP(B3117,'[1]Vmesna vrtilna_SKLOP1'!B:J,6,0),"")=0,"",IFERROR(VLOOKUP(B3117,'[1]Vmesna vrtilna_SKLOP1'!B:J,6,0),""))</f>
        <v/>
      </c>
      <c r="E3117" s="16" t="str">
        <f>IF(IF('[1]Vmesna vrtilna_SKLOP1'!E3117&lt;&gt;"",'[1]Vmesna vrtilna_SKLOP1'!D3117,"")=0,"",IF('[1]Vmesna vrtilna_SKLOP1'!E3117&lt;&gt;"",'[1]Vmesna vrtilna_SKLOP1'!D3117,""))</f>
        <v>Demontaža</v>
      </c>
      <c r="F3117" s="18" t="str">
        <f>IF('[1]Vmesna vrtilna_SKLOP1'!E3117&lt;&gt;"",'[1]Vmesna vrtilna_SKLOP1'!E3117,"")</f>
        <v>Demontaža oken</v>
      </c>
      <c r="G3117" s="15" t="str">
        <f>IF('[1]Vmesna vrtilna_SKLOP1'!E3117&lt;&gt;"",'[1]Vmesna vrtilna_SKLOP1'!F3117,"")</f>
        <v>[m1]</v>
      </c>
      <c r="H3117" s="19">
        <f>IF('[1]Vmesna vrtilna_SKLOP1'!F3117&lt;&gt;"",'[1]Vmesna vrtilna_SKLOP1'!I3117,"")</f>
        <v>24.999999999999996</v>
      </c>
      <c r="I3117" s="20" t="str">
        <f>IF(I3116="Skupaj:","DDV (22%):",IF(I3116="DDV (22%):","Skupaj z DDV:",IF(AND('[1]Vmesna vrtilna_SKLOP1'!C3117&lt;&gt;"",'[1]Vmesna vrtilna_SKLOP1'!E3117=""),"Skupaj:","")))</f>
        <v/>
      </c>
      <c r="J3117" s="21">
        <f t="shared" si="97"/>
        <v>0</v>
      </c>
      <c r="K3117" s="21">
        <f>IF(I3117="Skupaj z DDV:",SUM(K3115,K3116),IF(I3117="DDV (22%):",K3116*0.22,IF(AND('[1]Vmesna vrtilna_SKLOP1'!C3117&lt;&gt;"",'[1]Vmesna vrtilna_SKLOP1'!D3117=""),'[1]Vmesna vrtilna_SKLOP1'!J3117,IF(F3117&lt;&gt;"",IF('[1]Vmesna vrtilna_SKLOP1'!J3117&lt;&gt;"",'[1]Vmesna vrtilna_SKLOP1'!J3117,""),""))))</f>
        <v>175</v>
      </c>
      <c r="L3117" s="22">
        <f>IF(I3116="Skupaj:","DDV (22%):",IF(I3116="DDV (22%):","Skupaj z DDV:",IF(AND('[1]Vmesna vrtilna_SKLOP1'!C3117&lt;&gt;"",'[1]Vmesna vrtilna_SKLOP1'!E3117=""),"Skupaj:",IF(AND('[1]Vmesna vrtilna_SKLOP1'!C3117&lt;&gt;"",'[1]Vmesna vrtilna_SKLOP1'!D3117=""),'[1]Vmesna vrtilna_SKLOP1'!J3117,IF(F3117&lt;&gt;"",IF('[1]Vmesna vrtilna_SKLOP1'!J3117&lt;&gt;"",'[1]Vmesna vrtilna_SKLOP1'!J3117,""),"")))))</f>
        <v>175</v>
      </c>
      <c r="M3117" s="22">
        <f t="shared" si="96"/>
        <v>0</v>
      </c>
      <c r="N3117" s="22" t="str">
        <f>IF(IFERROR(VLOOKUP(B3117,'[1]Vmesna vrtilna_SKLOP1'!B:J,7,0),"")=0,"",IFERROR(VLOOKUP(B3117,'[1]Vmesna vrtilna_SKLOP1'!B:J,7,0),""))</f>
        <v/>
      </c>
      <c r="O3117" s="22"/>
    </row>
    <row r="3118" spans="2:15" ht="15" customHeight="1" x14ac:dyDescent="0.3">
      <c r="B3118" s="15" t="str">
        <f>IF(AND('[1]Vmesna vrtilna_SKLOP1'!B3118&lt;&gt;"",'[1]Vmesna vrtilna_SKLOP1'!C3118&lt;&gt;""),IF('[1]Vmesna vrtilna_SKLOP1'!B3118&lt;&gt;"",'[1]Vmesna vrtilna_SKLOP1'!B3118,""),"")</f>
        <v/>
      </c>
      <c r="C3118" s="16" t="str">
        <f>IF(OR(C3117="Posebna oblika",C3117="Kulturno zaščiten objekt",C3117="Kulturno zaščiten objekt, Posebna oblika"),"Glej zavihek POSEBNI POGOJI",IF(SUM(N3117:Q3117)=1,"Posebna oblika",IF(SUM(N3117:Q3117)=10,"Kulturno zaščiten objekt",IF(SUM(N3117:Q3117)=11,"Kulturno zaščiten objekt, Posebna oblika",IF(AND('[1]Vmesna vrtilna_SKLOP1'!C3118&lt;&gt;"",'[1]Vmesna vrtilna_SKLOP1'!D3118&lt;&gt;""),IF('[1]Vmesna vrtilna_SKLOP1'!C3118&lt;&gt;"",'[1]Vmesna vrtilna_SKLOP1'!C3118,""),"")))))</f>
        <v/>
      </c>
      <c r="D3118" s="17" t="str">
        <f>IF(IFERROR(VLOOKUP(B3118,'[1]Vmesna vrtilna_SKLOP1'!B:J,6,0),"")=0,"",IFERROR(VLOOKUP(B3118,'[1]Vmesna vrtilna_SKLOP1'!B:J,6,0),""))</f>
        <v/>
      </c>
      <c r="E3118" s="16" t="str">
        <f>IF(IF('[1]Vmesna vrtilna_SKLOP1'!E3118&lt;&gt;"",'[1]Vmesna vrtilna_SKLOP1'!D3118,"")=0,"",IF('[1]Vmesna vrtilna_SKLOP1'!E3118&lt;&gt;"",'[1]Vmesna vrtilna_SKLOP1'!D3118,""))</f>
        <v/>
      </c>
      <c r="F3118" s="18" t="str">
        <f>IF('[1]Vmesna vrtilna_SKLOP1'!E3118&lt;&gt;"",'[1]Vmesna vrtilna_SKLOP1'!E3118,"")</f>
        <v>Demontaža police</v>
      </c>
      <c r="G3118" s="15" t="str">
        <f>IF('[1]Vmesna vrtilna_SKLOP1'!E3118&lt;&gt;"",'[1]Vmesna vrtilna_SKLOP1'!F3118,"")</f>
        <v>[kos]</v>
      </c>
      <c r="H3118" s="19">
        <f>IF('[1]Vmesna vrtilna_SKLOP1'!F3118&lt;&gt;"",'[1]Vmesna vrtilna_SKLOP1'!I3118,"")</f>
        <v>4</v>
      </c>
      <c r="I3118" s="20" t="str">
        <f>IF(I3117="Skupaj:","DDV (22%):",IF(I3117="DDV (22%):","Skupaj z DDV:",IF(AND('[1]Vmesna vrtilna_SKLOP1'!C3118&lt;&gt;"",'[1]Vmesna vrtilna_SKLOP1'!E3118=""),"Skupaj:","")))</f>
        <v/>
      </c>
      <c r="J3118" s="21">
        <f t="shared" si="97"/>
        <v>0</v>
      </c>
      <c r="K3118" s="21">
        <f>IF(I3118="Skupaj z DDV:",SUM(K3116,K3117),IF(I3118="DDV (22%):",K3117*0.22,IF(AND('[1]Vmesna vrtilna_SKLOP1'!C3118&lt;&gt;"",'[1]Vmesna vrtilna_SKLOP1'!D3118=""),'[1]Vmesna vrtilna_SKLOP1'!J3118,IF(F3118&lt;&gt;"",IF('[1]Vmesna vrtilna_SKLOP1'!J3118&lt;&gt;"",'[1]Vmesna vrtilna_SKLOP1'!J3118,""),""))))</f>
        <v>36.5</v>
      </c>
      <c r="L3118" s="22">
        <f>IF(I3117="Skupaj:","DDV (22%):",IF(I3117="DDV (22%):","Skupaj z DDV:",IF(AND('[1]Vmesna vrtilna_SKLOP1'!C3118&lt;&gt;"",'[1]Vmesna vrtilna_SKLOP1'!E3118=""),"Skupaj:",IF(AND('[1]Vmesna vrtilna_SKLOP1'!C3118&lt;&gt;"",'[1]Vmesna vrtilna_SKLOP1'!D3118=""),'[1]Vmesna vrtilna_SKLOP1'!J3118,IF(F3118&lt;&gt;"",IF('[1]Vmesna vrtilna_SKLOP1'!J3118&lt;&gt;"",'[1]Vmesna vrtilna_SKLOP1'!J3118,""),"")))))</f>
        <v>36.5</v>
      </c>
      <c r="M3118" s="22">
        <f t="shared" si="96"/>
        <v>0</v>
      </c>
      <c r="N3118" s="22" t="str">
        <f>IF(IFERROR(VLOOKUP(B3118,'[1]Vmesna vrtilna_SKLOP1'!B:J,7,0),"")=0,"",IFERROR(VLOOKUP(B3118,'[1]Vmesna vrtilna_SKLOP1'!B:J,7,0),""))</f>
        <v/>
      </c>
      <c r="O3118" s="22"/>
    </row>
    <row r="3119" spans="2:15" ht="15" customHeight="1" x14ac:dyDescent="0.3">
      <c r="B3119" s="15" t="str">
        <f>IF(AND('[1]Vmesna vrtilna_SKLOP1'!B3119&lt;&gt;"",'[1]Vmesna vrtilna_SKLOP1'!C3119&lt;&gt;""),IF('[1]Vmesna vrtilna_SKLOP1'!B3119&lt;&gt;"",'[1]Vmesna vrtilna_SKLOP1'!B3119,""),"")</f>
        <v/>
      </c>
      <c r="C3119" s="16" t="str">
        <f>IF(OR(C3118="Posebna oblika",C3118="Kulturno zaščiten objekt",C3118="Kulturno zaščiten objekt, Posebna oblika"),"Glej zavihek POSEBNI POGOJI",IF(SUM(N3118:Q3118)=1,"Posebna oblika",IF(SUM(N3118:Q3118)=10,"Kulturno zaščiten objekt",IF(SUM(N3118:Q3118)=11,"Kulturno zaščiten objekt, Posebna oblika",IF(AND('[1]Vmesna vrtilna_SKLOP1'!C3119&lt;&gt;"",'[1]Vmesna vrtilna_SKLOP1'!D3119&lt;&gt;""),IF('[1]Vmesna vrtilna_SKLOP1'!C3119&lt;&gt;"",'[1]Vmesna vrtilna_SKLOP1'!C3119,""),"")))))</f>
        <v/>
      </c>
      <c r="D3119" s="17" t="str">
        <f>IF(IFERROR(VLOOKUP(B3119,'[1]Vmesna vrtilna_SKLOP1'!B:J,6,0),"")=0,"",IFERROR(VLOOKUP(B3119,'[1]Vmesna vrtilna_SKLOP1'!B:J,6,0),""))</f>
        <v/>
      </c>
      <c r="E3119" s="16" t="str">
        <f>IF(IF('[1]Vmesna vrtilna_SKLOP1'!E3119&lt;&gt;"",'[1]Vmesna vrtilna_SKLOP1'!D3119,"")=0,"",IF('[1]Vmesna vrtilna_SKLOP1'!E3119&lt;&gt;"",'[1]Vmesna vrtilna_SKLOP1'!D3119,""))</f>
        <v/>
      </c>
      <c r="F3119" s="18" t="str">
        <f>IF('[1]Vmesna vrtilna_SKLOP1'!E3119&lt;&gt;"",'[1]Vmesna vrtilna_SKLOP1'!E3119,"")</f>
        <v/>
      </c>
      <c r="G3119" s="15" t="str">
        <f>IF('[1]Vmesna vrtilna_SKLOP1'!E3119&lt;&gt;"",'[1]Vmesna vrtilna_SKLOP1'!F3119,"")</f>
        <v/>
      </c>
      <c r="H3119" s="19" t="str">
        <f>IF('[1]Vmesna vrtilna_SKLOP1'!F3119&lt;&gt;"",'[1]Vmesna vrtilna_SKLOP1'!I3119,"")</f>
        <v/>
      </c>
      <c r="I3119" s="20" t="str">
        <f>IF(I3118="Skupaj:","DDV (22%):",IF(I3118="DDV (22%):","Skupaj z DDV:",IF(AND('[1]Vmesna vrtilna_SKLOP1'!C3119&lt;&gt;"",'[1]Vmesna vrtilna_SKLOP1'!E3119=""),"Skupaj:","")))</f>
        <v/>
      </c>
      <c r="J3119" s="21" t="str">
        <f t="shared" si="97"/>
        <v/>
      </c>
      <c r="K3119" s="21" t="str">
        <f>IF(I3119="Skupaj z DDV:",SUM(K3117,K3118),IF(I3119="DDV (22%):",K3118*0.22,IF(AND('[1]Vmesna vrtilna_SKLOP1'!C3119&lt;&gt;"",'[1]Vmesna vrtilna_SKLOP1'!D3119=""),'[1]Vmesna vrtilna_SKLOP1'!J3119,IF(F3119&lt;&gt;"",IF('[1]Vmesna vrtilna_SKLOP1'!J3119&lt;&gt;"",'[1]Vmesna vrtilna_SKLOP1'!J3119,""),""))))</f>
        <v/>
      </c>
      <c r="L3119" s="22" t="str">
        <f>IF(I3118="Skupaj:","DDV (22%):",IF(I3118="DDV (22%):","Skupaj z DDV:",IF(AND('[1]Vmesna vrtilna_SKLOP1'!C3119&lt;&gt;"",'[1]Vmesna vrtilna_SKLOP1'!E3119=""),"Skupaj:",IF(AND('[1]Vmesna vrtilna_SKLOP1'!C3119&lt;&gt;"",'[1]Vmesna vrtilna_SKLOP1'!D3119=""),'[1]Vmesna vrtilna_SKLOP1'!J3119,IF(F3119&lt;&gt;"",IF('[1]Vmesna vrtilna_SKLOP1'!J3119&lt;&gt;"",'[1]Vmesna vrtilna_SKLOP1'!J3119,""),"")))))</f>
        <v/>
      </c>
      <c r="M3119" s="22">
        <f t="shared" si="96"/>
        <v>0</v>
      </c>
      <c r="N3119" s="22" t="str">
        <f>IF(IFERROR(VLOOKUP(B3119,'[1]Vmesna vrtilna_SKLOP1'!B:J,7,0),"")=0,"",IFERROR(VLOOKUP(B3119,'[1]Vmesna vrtilna_SKLOP1'!B:J,7,0),""))</f>
        <v/>
      </c>
      <c r="O3119" s="22"/>
    </row>
    <row r="3120" spans="2:15" ht="15" customHeight="1" x14ac:dyDescent="0.3">
      <c r="B3120" s="15" t="str">
        <f>IF(AND('[1]Vmesna vrtilna_SKLOP1'!B3120&lt;&gt;"",'[1]Vmesna vrtilna_SKLOP1'!C3120&lt;&gt;""),IF('[1]Vmesna vrtilna_SKLOP1'!B3120&lt;&gt;"",'[1]Vmesna vrtilna_SKLOP1'!B3120,""),"")</f>
        <v/>
      </c>
      <c r="C3120" s="16" t="str">
        <f>IF(OR(C3119="Posebna oblika",C3119="Kulturno zaščiten objekt",C3119="Kulturno zaščiten objekt, Posebna oblika"),"Glej zavihek POSEBNI POGOJI",IF(SUM(N3119:Q3119)=1,"Posebna oblika",IF(SUM(N3119:Q3119)=10,"Kulturno zaščiten objekt",IF(SUM(N3119:Q3119)=11,"Kulturno zaščiten objekt, Posebna oblika",IF(AND('[1]Vmesna vrtilna_SKLOP1'!C3120&lt;&gt;"",'[1]Vmesna vrtilna_SKLOP1'!D3120&lt;&gt;""),IF('[1]Vmesna vrtilna_SKLOP1'!C3120&lt;&gt;"",'[1]Vmesna vrtilna_SKLOP1'!C3120,""),"")))))</f>
        <v/>
      </c>
      <c r="D3120" s="17" t="str">
        <f>IF(IFERROR(VLOOKUP(B3120,'[1]Vmesna vrtilna_SKLOP1'!B:J,6,0),"")=0,"",IFERROR(VLOOKUP(B3120,'[1]Vmesna vrtilna_SKLOP1'!B:J,6,0),""))</f>
        <v/>
      </c>
      <c r="E3120" s="16" t="str">
        <f>IF(IF('[1]Vmesna vrtilna_SKLOP1'!E3120&lt;&gt;"",'[1]Vmesna vrtilna_SKLOP1'!D3120,"")=0,"",IF('[1]Vmesna vrtilna_SKLOP1'!E3120&lt;&gt;"",'[1]Vmesna vrtilna_SKLOP1'!D3120,""))</f>
        <v>Montaža</v>
      </c>
      <c r="F3120" s="18" t="str">
        <f>IF('[1]Vmesna vrtilna_SKLOP1'!E3120&lt;&gt;"",'[1]Vmesna vrtilna_SKLOP1'!E3120,"")</f>
        <v>RAL montaža oken z zidarskimi deli</v>
      </c>
      <c r="G3120" s="15" t="str">
        <f>IF('[1]Vmesna vrtilna_SKLOP1'!E3120&lt;&gt;"",'[1]Vmesna vrtilna_SKLOP1'!F3120,"")</f>
        <v>[m1]</v>
      </c>
      <c r="H3120" s="19">
        <f>IF('[1]Vmesna vrtilna_SKLOP1'!F3120&lt;&gt;"",'[1]Vmesna vrtilna_SKLOP1'!I3120,"")</f>
        <v>24.999999999999996</v>
      </c>
      <c r="I3120" s="20" t="str">
        <f>IF(I3119="Skupaj:","DDV (22%):",IF(I3119="DDV (22%):","Skupaj z DDV:",IF(AND('[1]Vmesna vrtilna_SKLOP1'!C3120&lt;&gt;"",'[1]Vmesna vrtilna_SKLOP1'!E3120=""),"Skupaj:","")))</f>
        <v/>
      </c>
      <c r="J3120" s="21">
        <f t="shared" si="97"/>
        <v>0</v>
      </c>
      <c r="K3120" s="21">
        <f>IF(I3120="Skupaj z DDV:",SUM(K3118,K3119),IF(I3120="DDV (22%):",K3119*0.22,IF(AND('[1]Vmesna vrtilna_SKLOP1'!C3120&lt;&gt;"",'[1]Vmesna vrtilna_SKLOP1'!D3120=""),'[1]Vmesna vrtilna_SKLOP1'!J3120,IF(F3120&lt;&gt;"",IF('[1]Vmesna vrtilna_SKLOP1'!J3120&lt;&gt;"",'[1]Vmesna vrtilna_SKLOP1'!J3120,""),""))))</f>
        <v>849.99999999999989</v>
      </c>
      <c r="L3120" s="22">
        <f>IF(I3119="Skupaj:","DDV (22%):",IF(I3119="DDV (22%):","Skupaj z DDV:",IF(AND('[1]Vmesna vrtilna_SKLOP1'!C3120&lt;&gt;"",'[1]Vmesna vrtilna_SKLOP1'!E3120=""),"Skupaj:",IF(AND('[1]Vmesna vrtilna_SKLOP1'!C3120&lt;&gt;"",'[1]Vmesna vrtilna_SKLOP1'!D3120=""),'[1]Vmesna vrtilna_SKLOP1'!J3120,IF(F3120&lt;&gt;"",IF('[1]Vmesna vrtilna_SKLOP1'!J3120&lt;&gt;"",'[1]Vmesna vrtilna_SKLOP1'!J3120,""),"")))))</f>
        <v>849.99999999999989</v>
      </c>
      <c r="M3120" s="22">
        <f t="shared" si="96"/>
        <v>0</v>
      </c>
      <c r="N3120" s="22" t="str">
        <f>IF(IFERROR(VLOOKUP(B3120,'[1]Vmesna vrtilna_SKLOP1'!B:J,7,0),"")=0,"",IFERROR(VLOOKUP(B3120,'[1]Vmesna vrtilna_SKLOP1'!B:J,7,0),""))</f>
        <v/>
      </c>
      <c r="O3120" s="22"/>
    </row>
    <row r="3121" spans="2:15" ht="15" customHeight="1" x14ac:dyDescent="0.3">
      <c r="B3121" s="15" t="str">
        <f>IF(AND('[1]Vmesna vrtilna_SKLOP1'!B3121&lt;&gt;"",'[1]Vmesna vrtilna_SKLOP1'!C3121&lt;&gt;""),IF('[1]Vmesna vrtilna_SKLOP1'!B3121&lt;&gt;"",'[1]Vmesna vrtilna_SKLOP1'!B3121,""),"")</f>
        <v/>
      </c>
      <c r="C3121" s="16" t="str">
        <f>IF(OR(C3120="Posebna oblika",C3120="Kulturno zaščiten objekt",C3120="Kulturno zaščiten objekt, Posebna oblika"),"Glej zavihek POSEBNI POGOJI",IF(SUM(N3120:Q3120)=1,"Posebna oblika",IF(SUM(N3120:Q3120)=10,"Kulturno zaščiten objekt",IF(SUM(N3120:Q3120)=11,"Kulturno zaščiten objekt, Posebna oblika",IF(AND('[1]Vmesna vrtilna_SKLOP1'!C3121&lt;&gt;"",'[1]Vmesna vrtilna_SKLOP1'!D3121&lt;&gt;""),IF('[1]Vmesna vrtilna_SKLOP1'!C3121&lt;&gt;"",'[1]Vmesna vrtilna_SKLOP1'!C3121,""),"")))))</f>
        <v/>
      </c>
      <c r="D3121" s="17" t="str">
        <f>IF(IFERROR(VLOOKUP(B3121,'[1]Vmesna vrtilna_SKLOP1'!B:J,6,0),"")=0,"",IFERROR(VLOOKUP(B3121,'[1]Vmesna vrtilna_SKLOP1'!B:J,6,0),""))</f>
        <v/>
      </c>
      <c r="E3121" s="16" t="str">
        <f>IF(IF('[1]Vmesna vrtilna_SKLOP1'!E3121&lt;&gt;"",'[1]Vmesna vrtilna_SKLOP1'!D3121,"")=0,"",IF('[1]Vmesna vrtilna_SKLOP1'!E3121&lt;&gt;"",'[1]Vmesna vrtilna_SKLOP1'!D3121,""))</f>
        <v/>
      </c>
      <c r="F3121" s="18" t="str">
        <f>IF('[1]Vmesna vrtilna_SKLOP1'!E3121&lt;&gt;"",'[1]Vmesna vrtilna_SKLOP1'!E3121,"")</f>
        <v>Montaža police</v>
      </c>
      <c r="G3121" s="15" t="str">
        <f>IF('[1]Vmesna vrtilna_SKLOP1'!E3121&lt;&gt;"",'[1]Vmesna vrtilna_SKLOP1'!F3121,"")</f>
        <v>[kos]</v>
      </c>
      <c r="H3121" s="19">
        <f>IF('[1]Vmesna vrtilna_SKLOP1'!F3121&lt;&gt;"",'[1]Vmesna vrtilna_SKLOP1'!I3121,"")</f>
        <v>4</v>
      </c>
      <c r="I3121" s="20" t="str">
        <f>IF(I3120="Skupaj:","DDV (22%):",IF(I3120="DDV (22%):","Skupaj z DDV:",IF(AND('[1]Vmesna vrtilna_SKLOP1'!C3121&lt;&gt;"",'[1]Vmesna vrtilna_SKLOP1'!E3121=""),"Skupaj:","")))</f>
        <v/>
      </c>
      <c r="J3121" s="21">
        <f t="shared" si="97"/>
        <v>0</v>
      </c>
      <c r="K3121" s="21">
        <f>IF(I3121="Skupaj z DDV:",SUM(K3119,K3120),IF(I3121="DDV (22%):",K3120*0.22,IF(AND('[1]Vmesna vrtilna_SKLOP1'!C3121&lt;&gt;"",'[1]Vmesna vrtilna_SKLOP1'!D3121=""),'[1]Vmesna vrtilna_SKLOP1'!J3121,IF(F3121&lt;&gt;"",IF('[1]Vmesna vrtilna_SKLOP1'!J3121&lt;&gt;"",'[1]Vmesna vrtilna_SKLOP1'!J3121,""),""))))</f>
        <v>73</v>
      </c>
      <c r="L3121" s="22">
        <f>IF(I3120="Skupaj:","DDV (22%):",IF(I3120="DDV (22%):","Skupaj z DDV:",IF(AND('[1]Vmesna vrtilna_SKLOP1'!C3121&lt;&gt;"",'[1]Vmesna vrtilna_SKLOP1'!E3121=""),"Skupaj:",IF(AND('[1]Vmesna vrtilna_SKLOP1'!C3121&lt;&gt;"",'[1]Vmesna vrtilna_SKLOP1'!D3121=""),'[1]Vmesna vrtilna_SKLOP1'!J3121,IF(F3121&lt;&gt;"",IF('[1]Vmesna vrtilna_SKLOP1'!J3121&lt;&gt;"",'[1]Vmesna vrtilna_SKLOP1'!J3121,""),"")))))</f>
        <v>73</v>
      </c>
      <c r="M3121" s="22">
        <f t="shared" si="96"/>
        <v>0</v>
      </c>
      <c r="N3121" s="22" t="str">
        <f>IF(IFERROR(VLOOKUP(B3121,'[1]Vmesna vrtilna_SKLOP1'!B:J,7,0),"")=0,"",IFERROR(VLOOKUP(B3121,'[1]Vmesna vrtilna_SKLOP1'!B:J,7,0),""))</f>
        <v/>
      </c>
      <c r="O3121" s="22"/>
    </row>
    <row r="3122" spans="2:15" ht="15" customHeight="1" x14ac:dyDescent="0.3">
      <c r="B3122" s="15" t="str">
        <f>IF(AND('[1]Vmesna vrtilna_SKLOP1'!B3122&lt;&gt;"",'[1]Vmesna vrtilna_SKLOP1'!C3122&lt;&gt;""),IF('[1]Vmesna vrtilna_SKLOP1'!B3122&lt;&gt;"",'[1]Vmesna vrtilna_SKLOP1'!B3122,""),"")</f>
        <v/>
      </c>
      <c r="C3122" s="16" t="str">
        <f>IF(OR(C3121="Posebna oblika",C3121="Kulturno zaščiten objekt",C3121="Kulturno zaščiten objekt, Posebna oblika"),"Glej zavihek POSEBNI POGOJI",IF(SUM(N3121:Q3121)=1,"Posebna oblika",IF(SUM(N3121:Q3121)=10,"Kulturno zaščiten objekt",IF(SUM(N3121:Q3121)=11,"Kulturno zaščiten objekt, Posebna oblika",IF(AND('[1]Vmesna vrtilna_SKLOP1'!C3122&lt;&gt;"",'[1]Vmesna vrtilna_SKLOP1'!D3122&lt;&gt;""),IF('[1]Vmesna vrtilna_SKLOP1'!C3122&lt;&gt;"",'[1]Vmesna vrtilna_SKLOP1'!C3122,""),"")))))</f>
        <v/>
      </c>
      <c r="D3122" s="17" t="str">
        <f>IF(IFERROR(VLOOKUP(B3122,'[1]Vmesna vrtilna_SKLOP1'!B:J,6,0),"")=0,"",IFERROR(VLOOKUP(B3122,'[1]Vmesna vrtilna_SKLOP1'!B:J,6,0),""))</f>
        <v/>
      </c>
      <c r="E3122" s="16" t="str">
        <f>IF(IF('[1]Vmesna vrtilna_SKLOP1'!E3122&lt;&gt;"",'[1]Vmesna vrtilna_SKLOP1'!D3122,"")=0,"",IF('[1]Vmesna vrtilna_SKLOP1'!E3122&lt;&gt;"",'[1]Vmesna vrtilna_SKLOP1'!D3122,""))</f>
        <v/>
      </c>
      <c r="F3122" s="18" t="str">
        <f>IF('[1]Vmesna vrtilna_SKLOP1'!E3122&lt;&gt;"",'[1]Vmesna vrtilna_SKLOP1'!E3122,"")</f>
        <v/>
      </c>
      <c r="G3122" s="15" t="str">
        <f>IF('[1]Vmesna vrtilna_SKLOP1'!E3122&lt;&gt;"",'[1]Vmesna vrtilna_SKLOP1'!F3122,"")</f>
        <v/>
      </c>
      <c r="H3122" s="19" t="str">
        <f>IF('[1]Vmesna vrtilna_SKLOP1'!F3122&lt;&gt;"",'[1]Vmesna vrtilna_SKLOP1'!I3122,"")</f>
        <v/>
      </c>
      <c r="I3122" s="20" t="str">
        <f>IF(I3121="Skupaj:","DDV (22%):",IF(I3121="DDV (22%):","Skupaj z DDV:",IF(AND('[1]Vmesna vrtilna_SKLOP1'!C3122&lt;&gt;"",'[1]Vmesna vrtilna_SKLOP1'!E3122=""),"Skupaj:","")))</f>
        <v/>
      </c>
      <c r="J3122" s="21" t="str">
        <f t="shared" si="97"/>
        <v/>
      </c>
      <c r="K3122" s="21" t="str">
        <f>IF(I3122="Skupaj z DDV:",SUM(K3120,K3121),IF(I3122="DDV (22%):",K3121*0.22,IF(AND('[1]Vmesna vrtilna_SKLOP1'!C3122&lt;&gt;"",'[1]Vmesna vrtilna_SKLOP1'!D3122=""),'[1]Vmesna vrtilna_SKLOP1'!J3122,IF(F3122&lt;&gt;"",IF('[1]Vmesna vrtilna_SKLOP1'!J3122&lt;&gt;"",'[1]Vmesna vrtilna_SKLOP1'!J3122,""),""))))</f>
        <v/>
      </c>
      <c r="L3122" s="22" t="str">
        <f>IF(I3121="Skupaj:","DDV (22%):",IF(I3121="DDV (22%):","Skupaj z DDV:",IF(AND('[1]Vmesna vrtilna_SKLOP1'!C3122&lt;&gt;"",'[1]Vmesna vrtilna_SKLOP1'!E3122=""),"Skupaj:",IF(AND('[1]Vmesna vrtilna_SKLOP1'!C3122&lt;&gt;"",'[1]Vmesna vrtilna_SKLOP1'!D3122=""),'[1]Vmesna vrtilna_SKLOP1'!J3122,IF(F3122&lt;&gt;"",IF('[1]Vmesna vrtilna_SKLOP1'!J3122&lt;&gt;"",'[1]Vmesna vrtilna_SKLOP1'!J3122,""),"")))))</f>
        <v/>
      </c>
      <c r="M3122" s="22">
        <f t="shared" si="96"/>
        <v>0</v>
      </c>
      <c r="N3122" s="22" t="str">
        <f>IF(IFERROR(VLOOKUP(B3122,'[1]Vmesna vrtilna_SKLOP1'!B:J,7,0),"")=0,"",IFERROR(VLOOKUP(B3122,'[1]Vmesna vrtilna_SKLOP1'!B:J,7,0),""))</f>
        <v/>
      </c>
      <c r="O3122" s="22"/>
    </row>
    <row r="3123" spans="2:15" ht="15" customHeight="1" x14ac:dyDescent="0.3">
      <c r="B3123" s="15" t="str">
        <f>IF(AND('[1]Vmesna vrtilna_SKLOP1'!B3123&lt;&gt;"",'[1]Vmesna vrtilna_SKLOP1'!C3123&lt;&gt;""),IF('[1]Vmesna vrtilna_SKLOP1'!B3123&lt;&gt;"",'[1]Vmesna vrtilna_SKLOP1'!B3123,""),"")</f>
        <v/>
      </c>
      <c r="C3123" s="16" t="str">
        <f>IF(OR(C3122="Posebna oblika",C3122="Kulturno zaščiten objekt",C3122="Kulturno zaščiten objekt, Posebna oblika"),"Glej zavihek POSEBNI POGOJI",IF(SUM(N3122:Q3122)=1,"Posebna oblika",IF(SUM(N3122:Q3122)=10,"Kulturno zaščiten objekt",IF(SUM(N3122:Q3122)=11,"Kulturno zaščiten objekt, Posebna oblika",IF(AND('[1]Vmesna vrtilna_SKLOP1'!C3123&lt;&gt;"",'[1]Vmesna vrtilna_SKLOP1'!D3123&lt;&gt;""),IF('[1]Vmesna vrtilna_SKLOP1'!C3123&lt;&gt;"",'[1]Vmesna vrtilna_SKLOP1'!C3123,""),"")))))</f>
        <v/>
      </c>
      <c r="D3123" s="17" t="str">
        <f>IF(IFERROR(VLOOKUP(B3123,'[1]Vmesna vrtilna_SKLOP1'!B:J,6,0),"")=0,"",IFERROR(VLOOKUP(B3123,'[1]Vmesna vrtilna_SKLOP1'!B:J,6,0),""))</f>
        <v/>
      </c>
      <c r="E3123" s="16" t="str">
        <f>IF(IF('[1]Vmesna vrtilna_SKLOP1'!E3123&lt;&gt;"",'[1]Vmesna vrtilna_SKLOP1'!D3123,"")=0,"",IF('[1]Vmesna vrtilna_SKLOP1'!E3123&lt;&gt;"",'[1]Vmesna vrtilna_SKLOP1'!D3123,""))</f>
        <v>Odvoz na deponijo</v>
      </c>
      <c r="F3123" s="18" t="str">
        <f>IF('[1]Vmesna vrtilna_SKLOP1'!E3123&lt;&gt;"",'[1]Vmesna vrtilna_SKLOP1'!E3123,"")</f>
        <v>Odvoz na deponijo</v>
      </c>
      <c r="G3123" s="15" t="str">
        <f>IF('[1]Vmesna vrtilna_SKLOP1'!E3123&lt;&gt;"",'[1]Vmesna vrtilna_SKLOP1'!F3123,"")</f>
        <v>[m1]</v>
      </c>
      <c r="H3123" s="19">
        <f>IF('[1]Vmesna vrtilna_SKLOP1'!F3123&lt;&gt;"",'[1]Vmesna vrtilna_SKLOP1'!I3123,"")</f>
        <v>24.999999999999996</v>
      </c>
      <c r="I3123" s="20" t="str">
        <f>IF(I3122="Skupaj:","DDV (22%):",IF(I3122="DDV (22%):","Skupaj z DDV:",IF(AND('[1]Vmesna vrtilna_SKLOP1'!C3123&lt;&gt;"",'[1]Vmesna vrtilna_SKLOP1'!E3123=""),"Skupaj:","")))</f>
        <v/>
      </c>
      <c r="J3123" s="21">
        <f t="shared" si="97"/>
        <v>0</v>
      </c>
      <c r="K3123" s="21">
        <f>IF(I3123="Skupaj z DDV:",SUM(K3121,K3122),IF(I3123="DDV (22%):",K3122*0.22,IF(AND('[1]Vmesna vrtilna_SKLOP1'!C3123&lt;&gt;"",'[1]Vmesna vrtilna_SKLOP1'!D3123=""),'[1]Vmesna vrtilna_SKLOP1'!J3123,IF(F3123&lt;&gt;"",IF('[1]Vmesna vrtilna_SKLOP1'!J3123&lt;&gt;"",'[1]Vmesna vrtilna_SKLOP1'!J3123,""),""))))</f>
        <v>74.999999999999986</v>
      </c>
      <c r="L3123" s="22">
        <f>IF(I3122="Skupaj:","DDV (22%):",IF(I3122="DDV (22%):","Skupaj z DDV:",IF(AND('[1]Vmesna vrtilna_SKLOP1'!C3123&lt;&gt;"",'[1]Vmesna vrtilna_SKLOP1'!E3123=""),"Skupaj:",IF(AND('[1]Vmesna vrtilna_SKLOP1'!C3123&lt;&gt;"",'[1]Vmesna vrtilna_SKLOP1'!D3123=""),'[1]Vmesna vrtilna_SKLOP1'!J3123,IF(F3123&lt;&gt;"",IF('[1]Vmesna vrtilna_SKLOP1'!J3123&lt;&gt;"",'[1]Vmesna vrtilna_SKLOP1'!J3123,""),"")))))</f>
        <v>74.999999999999986</v>
      </c>
      <c r="M3123" s="22">
        <f t="shared" si="96"/>
        <v>0</v>
      </c>
      <c r="N3123" s="22" t="str">
        <f>IF(IFERROR(VLOOKUP(B3123,'[1]Vmesna vrtilna_SKLOP1'!B:J,7,0),"")=0,"",IFERROR(VLOOKUP(B3123,'[1]Vmesna vrtilna_SKLOP1'!B:J,7,0),""))</f>
        <v/>
      </c>
      <c r="O3123" s="22"/>
    </row>
    <row r="3124" spans="2:15" ht="15" customHeight="1" x14ac:dyDescent="0.3">
      <c r="B3124" s="15" t="str">
        <f>IF(AND('[1]Vmesna vrtilna_SKLOP1'!B3124&lt;&gt;"",'[1]Vmesna vrtilna_SKLOP1'!C3124&lt;&gt;""),IF('[1]Vmesna vrtilna_SKLOP1'!B3124&lt;&gt;"",'[1]Vmesna vrtilna_SKLOP1'!B3124,""),"")</f>
        <v/>
      </c>
      <c r="C3124" s="16" t="str">
        <f>IF(OR(C3123="Posebna oblika",C3123="Kulturno zaščiten objekt",C3123="Kulturno zaščiten objekt, Posebna oblika"),"Glej zavihek POSEBNI POGOJI",IF(SUM(N3123:Q3123)=1,"Posebna oblika",IF(SUM(N3123:Q3123)=10,"Kulturno zaščiten objekt",IF(SUM(N3123:Q3123)=11,"Kulturno zaščiten objekt, Posebna oblika",IF(AND('[1]Vmesna vrtilna_SKLOP1'!C3124&lt;&gt;"",'[1]Vmesna vrtilna_SKLOP1'!D3124&lt;&gt;""),IF('[1]Vmesna vrtilna_SKLOP1'!C3124&lt;&gt;"",'[1]Vmesna vrtilna_SKLOP1'!C3124,""),"")))))</f>
        <v/>
      </c>
      <c r="D3124" s="17" t="str">
        <f>IF(IFERROR(VLOOKUP(B3124,'[1]Vmesna vrtilna_SKLOP1'!B:J,6,0),"")=0,"",IFERROR(VLOOKUP(B3124,'[1]Vmesna vrtilna_SKLOP1'!B:J,6,0),""))</f>
        <v/>
      </c>
      <c r="E3124" s="16" t="str">
        <f>IF(IF('[1]Vmesna vrtilna_SKLOP1'!E3124&lt;&gt;"",'[1]Vmesna vrtilna_SKLOP1'!D3124,"")=0,"",IF('[1]Vmesna vrtilna_SKLOP1'!E3124&lt;&gt;"",'[1]Vmesna vrtilna_SKLOP1'!D3124,""))</f>
        <v/>
      </c>
      <c r="F3124" s="18" t="str">
        <f>IF('[1]Vmesna vrtilna_SKLOP1'!E3124&lt;&gt;"",'[1]Vmesna vrtilna_SKLOP1'!E3124,"")</f>
        <v/>
      </c>
      <c r="G3124" s="15" t="str">
        <f>IF('[1]Vmesna vrtilna_SKLOP1'!E3124&lt;&gt;"",'[1]Vmesna vrtilna_SKLOP1'!F3124,"")</f>
        <v/>
      </c>
      <c r="H3124" s="19" t="str">
        <f>IF('[1]Vmesna vrtilna_SKLOP1'!F3124&lt;&gt;"",'[1]Vmesna vrtilna_SKLOP1'!I3124,"")</f>
        <v/>
      </c>
      <c r="I3124" s="20" t="str">
        <f>IF(I3123="Skupaj:","DDV (22%):",IF(I3123="DDV (22%):","Skupaj z DDV:",IF(AND('[1]Vmesna vrtilna_SKLOP1'!C3124&lt;&gt;"",'[1]Vmesna vrtilna_SKLOP1'!E3124=""),"Skupaj:","")))</f>
        <v/>
      </c>
      <c r="J3124" s="21" t="str">
        <f t="shared" si="97"/>
        <v/>
      </c>
      <c r="K3124" s="21" t="str">
        <f>IF(I3124="Skupaj z DDV:",SUM(K3122,K3123),IF(I3124="DDV (22%):",K3123*0.22,IF(AND('[1]Vmesna vrtilna_SKLOP1'!C3124&lt;&gt;"",'[1]Vmesna vrtilna_SKLOP1'!D3124=""),'[1]Vmesna vrtilna_SKLOP1'!J3124,IF(F3124&lt;&gt;"",IF('[1]Vmesna vrtilna_SKLOP1'!J3124&lt;&gt;"",'[1]Vmesna vrtilna_SKLOP1'!J3124,""),""))))</f>
        <v/>
      </c>
      <c r="L3124" s="22" t="str">
        <f>IF(I3123="Skupaj:","DDV (22%):",IF(I3123="DDV (22%):","Skupaj z DDV:",IF(AND('[1]Vmesna vrtilna_SKLOP1'!C3124&lt;&gt;"",'[1]Vmesna vrtilna_SKLOP1'!E3124=""),"Skupaj:",IF(AND('[1]Vmesna vrtilna_SKLOP1'!C3124&lt;&gt;"",'[1]Vmesna vrtilna_SKLOP1'!D3124=""),'[1]Vmesna vrtilna_SKLOP1'!J3124,IF(F3124&lt;&gt;"",IF('[1]Vmesna vrtilna_SKLOP1'!J3124&lt;&gt;"",'[1]Vmesna vrtilna_SKLOP1'!J3124,""),"")))))</f>
        <v/>
      </c>
      <c r="M3124" s="22">
        <f t="shared" si="96"/>
        <v>0</v>
      </c>
      <c r="N3124" s="22" t="str">
        <f>IF(IFERROR(VLOOKUP(B3124,'[1]Vmesna vrtilna_SKLOP1'!B:J,7,0),"")=0,"",IFERROR(VLOOKUP(B3124,'[1]Vmesna vrtilna_SKLOP1'!B:J,7,0),""))</f>
        <v/>
      </c>
      <c r="O3124" s="22"/>
    </row>
    <row r="3125" spans="2:15" ht="15" customHeight="1" x14ac:dyDescent="0.3">
      <c r="B3125" s="15" t="str">
        <f>IF(AND('[1]Vmesna vrtilna_SKLOP1'!B3125&lt;&gt;"",'[1]Vmesna vrtilna_SKLOP1'!C3125&lt;&gt;""),IF('[1]Vmesna vrtilna_SKLOP1'!B3125&lt;&gt;"",'[1]Vmesna vrtilna_SKLOP1'!B3125,""),"")</f>
        <v/>
      </c>
      <c r="C3125" s="16" t="str">
        <f>IF(OR(C3124="Posebna oblika",C3124="Kulturno zaščiten objekt",C3124="Kulturno zaščiten objekt, Posebna oblika"),"Glej zavihek POSEBNI POGOJI",IF(SUM(N3124:Q3124)=1,"Posebna oblika",IF(SUM(N3124:Q3124)=10,"Kulturno zaščiten objekt",IF(SUM(N3124:Q3124)=11,"Kulturno zaščiten objekt, Posebna oblika",IF(AND('[1]Vmesna vrtilna_SKLOP1'!C3125&lt;&gt;"",'[1]Vmesna vrtilna_SKLOP1'!D3125&lt;&gt;""),IF('[1]Vmesna vrtilna_SKLOP1'!C3125&lt;&gt;"",'[1]Vmesna vrtilna_SKLOP1'!C3125,""),"")))))</f>
        <v/>
      </c>
      <c r="D3125" s="17" t="str">
        <f>IF(IFERROR(VLOOKUP(B3125,'[1]Vmesna vrtilna_SKLOP1'!B:J,6,0),"")=0,"",IFERROR(VLOOKUP(B3125,'[1]Vmesna vrtilna_SKLOP1'!B:J,6,0),""))</f>
        <v/>
      </c>
      <c r="E3125" s="16" t="str">
        <f>IF(IF('[1]Vmesna vrtilna_SKLOP1'!E3125&lt;&gt;"",'[1]Vmesna vrtilna_SKLOP1'!D3125,"")=0,"",IF('[1]Vmesna vrtilna_SKLOP1'!E3125&lt;&gt;"",'[1]Vmesna vrtilna_SKLOP1'!D3125,""))</f>
        <v>Obdelava širokih špalet</v>
      </c>
      <c r="F3125" s="18" t="str">
        <f>IF('[1]Vmesna vrtilna_SKLOP1'!E3125&lt;&gt;"",'[1]Vmesna vrtilna_SKLOP1'!E3125,"")</f>
        <v>Zidarska obdelava špalet</v>
      </c>
      <c r="G3125" s="15" t="str">
        <f>IF('[1]Vmesna vrtilna_SKLOP1'!E3125&lt;&gt;"",'[1]Vmesna vrtilna_SKLOP1'!F3125,"")</f>
        <v>[m1]</v>
      </c>
      <c r="H3125" s="19">
        <f>IF('[1]Vmesna vrtilna_SKLOP1'!F3125&lt;&gt;"",'[1]Vmesna vrtilna_SKLOP1'!I3125,"")</f>
        <v>5.6</v>
      </c>
      <c r="I3125" s="20" t="str">
        <f>IF(I3124="Skupaj:","DDV (22%):",IF(I3124="DDV (22%):","Skupaj z DDV:",IF(AND('[1]Vmesna vrtilna_SKLOP1'!C3125&lt;&gt;"",'[1]Vmesna vrtilna_SKLOP1'!E3125=""),"Skupaj:","")))</f>
        <v/>
      </c>
      <c r="J3125" s="21">
        <f t="shared" si="97"/>
        <v>0</v>
      </c>
      <c r="K3125" s="21">
        <f>IF(I3125="Skupaj z DDV:",SUM(K3123,K3124),IF(I3125="DDV (22%):",K3124*0.22,IF(AND('[1]Vmesna vrtilna_SKLOP1'!C3125&lt;&gt;"",'[1]Vmesna vrtilna_SKLOP1'!D3125=""),'[1]Vmesna vrtilna_SKLOP1'!J3125,IF(F3125&lt;&gt;"",IF('[1]Vmesna vrtilna_SKLOP1'!J3125&lt;&gt;"",'[1]Vmesna vrtilna_SKLOP1'!J3125,""),""))))</f>
        <v>315</v>
      </c>
      <c r="L3125" s="22">
        <f>IF(I3124="Skupaj:","DDV (22%):",IF(I3124="DDV (22%):","Skupaj z DDV:",IF(AND('[1]Vmesna vrtilna_SKLOP1'!C3125&lt;&gt;"",'[1]Vmesna vrtilna_SKLOP1'!E3125=""),"Skupaj:",IF(AND('[1]Vmesna vrtilna_SKLOP1'!C3125&lt;&gt;"",'[1]Vmesna vrtilna_SKLOP1'!D3125=""),'[1]Vmesna vrtilna_SKLOP1'!J3125,IF(F3125&lt;&gt;"",IF('[1]Vmesna vrtilna_SKLOP1'!J3125&lt;&gt;"",'[1]Vmesna vrtilna_SKLOP1'!J3125,""),"")))))</f>
        <v>315</v>
      </c>
      <c r="M3125" s="22">
        <f t="shared" si="96"/>
        <v>0</v>
      </c>
      <c r="N3125" s="22" t="str">
        <f>IF(IFERROR(VLOOKUP(B3125,'[1]Vmesna vrtilna_SKLOP1'!B:J,7,0),"")=0,"",IFERROR(VLOOKUP(B3125,'[1]Vmesna vrtilna_SKLOP1'!B:J,7,0),""))</f>
        <v/>
      </c>
      <c r="O3125" s="22"/>
    </row>
    <row r="3126" spans="2:15" ht="15" customHeight="1" x14ac:dyDescent="0.3">
      <c r="B3126" s="15" t="str">
        <f>IF(AND('[1]Vmesna vrtilna_SKLOP1'!B3126&lt;&gt;"",'[1]Vmesna vrtilna_SKLOP1'!C3126&lt;&gt;""),IF('[1]Vmesna vrtilna_SKLOP1'!B3126&lt;&gt;"",'[1]Vmesna vrtilna_SKLOP1'!B3126,""),"")</f>
        <v/>
      </c>
      <c r="C3126" s="16" t="str">
        <f>IF(OR(C3125="Posebna oblika",C3125="Kulturno zaščiten objekt",C3125="Kulturno zaščiten objekt, Posebna oblika"),"Glej zavihek POSEBNI POGOJI",IF(SUM(N3125:Q3125)=1,"Posebna oblika",IF(SUM(N3125:Q3125)=10,"Kulturno zaščiten objekt",IF(SUM(N3125:Q3125)=11,"Kulturno zaščiten objekt, Posebna oblika",IF(AND('[1]Vmesna vrtilna_SKLOP1'!C3126&lt;&gt;"",'[1]Vmesna vrtilna_SKLOP1'!D3126&lt;&gt;""),IF('[1]Vmesna vrtilna_SKLOP1'!C3126&lt;&gt;"",'[1]Vmesna vrtilna_SKLOP1'!C3126,""),"")))))</f>
        <v/>
      </c>
      <c r="D3126" s="17" t="str">
        <f>IF(IFERROR(VLOOKUP(B3126,'[1]Vmesna vrtilna_SKLOP1'!B:J,6,0),"")=0,"",IFERROR(VLOOKUP(B3126,'[1]Vmesna vrtilna_SKLOP1'!B:J,6,0),""))</f>
        <v/>
      </c>
      <c r="E3126" s="16" t="str">
        <f>IF(IF('[1]Vmesna vrtilna_SKLOP1'!E3126&lt;&gt;"",'[1]Vmesna vrtilna_SKLOP1'!D3126,"")=0,"",IF('[1]Vmesna vrtilna_SKLOP1'!E3126&lt;&gt;"",'[1]Vmesna vrtilna_SKLOP1'!D3126,""))</f>
        <v/>
      </c>
      <c r="F3126" s="18" t="str">
        <f>IF('[1]Vmesna vrtilna_SKLOP1'!E3126&lt;&gt;"",'[1]Vmesna vrtilna_SKLOP1'!E3126,"")</f>
        <v/>
      </c>
      <c r="G3126" s="15" t="str">
        <f>IF('[1]Vmesna vrtilna_SKLOP1'!E3126&lt;&gt;"",'[1]Vmesna vrtilna_SKLOP1'!F3126,"")</f>
        <v/>
      </c>
      <c r="H3126" s="19" t="str">
        <f>IF('[1]Vmesna vrtilna_SKLOP1'!F3126&lt;&gt;"",'[1]Vmesna vrtilna_SKLOP1'!I3126,"")</f>
        <v/>
      </c>
      <c r="I3126" s="20" t="str">
        <f>IF(I3125="Skupaj:","DDV (22%):",IF(I3125="DDV (22%):","Skupaj z DDV:",IF(AND('[1]Vmesna vrtilna_SKLOP1'!C3126&lt;&gt;"",'[1]Vmesna vrtilna_SKLOP1'!E3126=""),"Skupaj:","")))</f>
        <v/>
      </c>
      <c r="J3126" s="21" t="str">
        <f t="shared" si="97"/>
        <v/>
      </c>
      <c r="K3126" s="21" t="str">
        <f>IF(I3126="Skupaj z DDV:",SUM(K3124,K3125),IF(I3126="DDV (22%):",K3125*0.22,IF(AND('[1]Vmesna vrtilna_SKLOP1'!C3126&lt;&gt;"",'[1]Vmesna vrtilna_SKLOP1'!D3126=""),'[1]Vmesna vrtilna_SKLOP1'!J3126,IF(F3126&lt;&gt;"",IF('[1]Vmesna vrtilna_SKLOP1'!J3126&lt;&gt;"",'[1]Vmesna vrtilna_SKLOP1'!J3126,""),""))))</f>
        <v/>
      </c>
      <c r="L3126" s="22" t="str">
        <f>IF(I3125="Skupaj:","DDV (22%):",IF(I3125="DDV (22%):","Skupaj z DDV:",IF(AND('[1]Vmesna vrtilna_SKLOP1'!C3126&lt;&gt;"",'[1]Vmesna vrtilna_SKLOP1'!E3126=""),"Skupaj:",IF(AND('[1]Vmesna vrtilna_SKLOP1'!C3126&lt;&gt;"",'[1]Vmesna vrtilna_SKLOP1'!D3126=""),'[1]Vmesna vrtilna_SKLOP1'!J3126,IF(F3126&lt;&gt;"",IF('[1]Vmesna vrtilna_SKLOP1'!J3126&lt;&gt;"",'[1]Vmesna vrtilna_SKLOP1'!J3126,""),"")))))</f>
        <v/>
      </c>
      <c r="M3126" s="22">
        <f t="shared" si="96"/>
        <v>0</v>
      </c>
      <c r="N3126" s="22" t="str">
        <f>IF(IFERROR(VLOOKUP(B3126,'[1]Vmesna vrtilna_SKLOP1'!B:J,7,0),"")=0,"",IFERROR(VLOOKUP(B3126,'[1]Vmesna vrtilna_SKLOP1'!B:J,7,0),""))</f>
        <v/>
      </c>
      <c r="O3126" s="22"/>
    </row>
    <row r="3127" spans="2:15" ht="15" customHeight="1" x14ac:dyDescent="0.3">
      <c r="B3127" s="15" t="str">
        <f>IF(AND('[1]Vmesna vrtilna_SKLOP1'!B3127&lt;&gt;"",'[1]Vmesna vrtilna_SKLOP1'!C3127&lt;&gt;""),IF('[1]Vmesna vrtilna_SKLOP1'!B3127&lt;&gt;"",'[1]Vmesna vrtilna_SKLOP1'!B3127,""),"")</f>
        <v/>
      </c>
      <c r="C3127" s="16" t="str">
        <f>IF(OR(C3126="Posebna oblika",C3126="Kulturno zaščiten objekt",C3126="Kulturno zaščiten objekt, Posebna oblika"),"Glej zavihek POSEBNI POGOJI",IF(SUM(N3126:Q3126)=1,"Posebna oblika",IF(SUM(N3126:Q3126)=10,"Kulturno zaščiten objekt",IF(SUM(N3126:Q3126)=11,"Kulturno zaščiten objekt, Posebna oblika",IF(AND('[1]Vmesna vrtilna_SKLOP1'!C3127&lt;&gt;"",'[1]Vmesna vrtilna_SKLOP1'!D3127&lt;&gt;""),IF('[1]Vmesna vrtilna_SKLOP1'!C3127&lt;&gt;"",'[1]Vmesna vrtilna_SKLOP1'!C3127,""),"")))))</f>
        <v/>
      </c>
      <c r="D3127" s="17" t="str">
        <f>IF(IFERROR(VLOOKUP(B3127,'[1]Vmesna vrtilna_SKLOP1'!B:J,6,0),"")=0,"",IFERROR(VLOOKUP(B3127,'[1]Vmesna vrtilna_SKLOP1'!B:J,6,0),""))</f>
        <v/>
      </c>
      <c r="E3127" s="16" t="str">
        <f>IF(IF('[1]Vmesna vrtilna_SKLOP1'!E3127&lt;&gt;"",'[1]Vmesna vrtilna_SKLOP1'!D3127,"")=0,"",IF('[1]Vmesna vrtilna_SKLOP1'!E3127&lt;&gt;"",'[1]Vmesna vrtilna_SKLOP1'!D3127,""))</f>
        <v>Slikopleskarska dela</v>
      </c>
      <c r="F3127" s="18" t="str">
        <f>IF('[1]Vmesna vrtilna_SKLOP1'!E3127&lt;&gt;"",'[1]Vmesna vrtilna_SKLOP1'!E3127,"")</f>
        <v>Slikopleskarska dela na špaletah</v>
      </c>
      <c r="G3127" s="15" t="str">
        <f>IF('[1]Vmesna vrtilna_SKLOP1'!E3127&lt;&gt;"",'[1]Vmesna vrtilna_SKLOP1'!F3127,"")</f>
        <v>[m1]</v>
      </c>
      <c r="H3127" s="19">
        <f>IF('[1]Vmesna vrtilna_SKLOP1'!F3127&lt;&gt;"",'[1]Vmesna vrtilna_SKLOP1'!I3127,"")</f>
        <v>10.4</v>
      </c>
      <c r="I3127" s="20" t="str">
        <f>IF(I3126="Skupaj:","DDV (22%):",IF(I3126="DDV (22%):","Skupaj z DDV:",IF(AND('[1]Vmesna vrtilna_SKLOP1'!C3127&lt;&gt;"",'[1]Vmesna vrtilna_SKLOP1'!E3127=""),"Skupaj:","")))</f>
        <v/>
      </c>
      <c r="J3127" s="21">
        <f t="shared" si="97"/>
        <v>0</v>
      </c>
      <c r="K3127" s="21">
        <f>IF(I3127="Skupaj z DDV:",SUM(K3125,K3126),IF(I3127="DDV (22%):",K3126*0.22,IF(AND('[1]Vmesna vrtilna_SKLOP1'!C3127&lt;&gt;"",'[1]Vmesna vrtilna_SKLOP1'!D3127=""),'[1]Vmesna vrtilna_SKLOP1'!J3127,IF(F3127&lt;&gt;"",IF('[1]Vmesna vrtilna_SKLOP1'!J3127&lt;&gt;"",'[1]Vmesna vrtilna_SKLOP1'!J3127,""),""))))</f>
        <v>199.99999999999997</v>
      </c>
      <c r="L3127" s="22">
        <f>IF(I3126="Skupaj:","DDV (22%):",IF(I3126="DDV (22%):","Skupaj z DDV:",IF(AND('[1]Vmesna vrtilna_SKLOP1'!C3127&lt;&gt;"",'[1]Vmesna vrtilna_SKLOP1'!E3127=""),"Skupaj:",IF(AND('[1]Vmesna vrtilna_SKLOP1'!C3127&lt;&gt;"",'[1]Vmesna vrtilna_SKLOP1'!D3127=""),'[1]Vmesna vrtilna_SKLOP1'!J3127,IF(F3127&lt;&gt;"",IF('[1]Vmesna vrtilna_SKLOP1'!J3127&lt;&gt;"",'[1]Vmesna vrtilna_SKLOP1'!J3127,""),"")))))</f>
        <v>199.99999999999997</v>
      </c>
      <c r="M3127" s="22">
        <f t="shared" si="96"/>
        <v>0</v>
      </c>
      <c r="N3127" s="22" t="str">
        <f>IF(IFERROR(VLOOKUP(B3127,'[1]Vmesna vrtilna_SKLOP1'!B:J,7,0),"")=0,"",IFERROR(VLOOKUP(B3127,'[1]Vmesna vrtilna_SKLOP1'!B:J,7,0),""))</f>
        <v/>
      </c>
      <c r="O3127" s="22"/>
    </row>
    <row r="3128" spans="2:15" ht="15" customHeight="1" x14ac:dyDescent="0.3">
      <c r="B3128" s="15" t="str">
        <f>IF(AND('[1]Vmesna vrtilna_SKLOP1'!B3128&lt;&gt;"",'[1]Vmesna vrtilna_SKLOP1'!C3128&lt;&gt;""),IF('[1]Vmesna vrtilna_SKLOP1'!B3128&lt;&gt;"",'[1]Vmesna vrtilna_SKLOP1'!B3128,""),"")</f>
        <v/>
      </c>
      <c r="C3128" s="16" t="str">
        <f>IF(OR(C3127="Posebna oblika",C3127="Kulturno zaščiten objekt",C3127="Kulturno zaščiten objekt, Posebna oblika"),"Glej zavihek POSEBNI POGOJI",IF(SUM(N3127:Q3127)=1,"Posebna oblika",IF(SUM(N3127:Q3127)=10,"Kulturno zaščiten objekt",IF(SUM(N3127:Q3127)=11,"Kulturno zaščiten objekt, Posebna oblika",IF(AND('[1]Vmesna vrtilna_SKLOP1'!C3128&lt;&gt;"",'[1]Vmesna vrtilna_SKLOP1'!D3128&lt;&gt;""),IF('[1]Vmesna vrtilna_SKLOP1'!C3128&lt;&gt;"",'[1]Vmesna vrtilna_SKLOP1'!C3128,""),"")))))</f>
        <v/>
      </c>
      <c r="D3128" s="17" t="str">
        <f>IF(IFERROR(VLOOKUP(B3128,'[1]Vmesna vrtilna_SKLOP1'!B:J,6,0),"")=0,"",IFERROR(VLOOKUP(B3128,'[1]Vmesna vrtilna_SKLOP1'!B:J,6,0),""))</f>
        <v/>
      </c>
      <c r="E3128" s="16" t="str">
        <f>IF(IF('[1]Vmesna vrtilna_SKLOP1'!E3128&lt;&gt;"",'[1]Vmesna vrtilna_SKLOP1'!D3128,"")=0,"",IF('[1]Vmesna vrtilna_SKLOP1'!E3128&lt;&gt;"",'[1]Vmesna vrtilna_SKLOP1'!D3128,""))</f>
        <v/>
      </c>
      <c r="F3128" s="18" t="str">
        <f>IF('[1]Vmesna vrtilna_SKLOP1'!E3128&lt;&gt;"",'[1]Vmesna vrtilna_SKLOP1'!E3128,"")</f>
        <v/>
      </c>
      <c r="G3128" s="15" t="str">
        <f>IF('[1]Vmesna vrtilna_SKLOP1'!E3128&lt;&gt;"",'[1]Vmesna vrtilna_SKLOP1'!F3128,"")</f>
        <v/>
      </c>
      <c r="H3128" s="19" t="str">
        <f>IF('[1]Vmesna vrtilna_SKLOP1'!F3128&lt;&gt;"",'[1]Vmesna vrtilna_SKLOP1'!I3128,"")</f>
        <v/>
      </c>
      <c r="I3128" s="20" t="str">
        <f>IF(I3127="Skupaj:","DDV (22%):",IF(I3127="DDV (22%):","Skupaj z DDV:",IF(AND('[1]Vmesna vrtilna_SKLOP1'!C3128&lt;&gt;"",'[1]Vmesna vrtilna_SKLOP1'!E3128=""),"Skupaj:","")))</f>
        <v/>
      </c>
      <c r="J3128" s="21" t="str">
        <f t="shared" si="97"/>
        <v/>
      </c>
      <c r="K3128" s="21" t="str">
        <f>IF(I3128="Skupaj z DDV:",SUM(K3126,K3127),IF(I3128="DDV (22%):",K3127*0.22,IF(AND('[1]Vmesna vrtilna_SKLOP1'!C3128&lt;&gt;"",'[1]Vmesna vrtilna_SKLOP1'!D3128=""),'[1]Vmesna vrtilna_SKLOP1'!J3128,IF(F3128&lt;&gt;"",IF('[1]Vmesna vrtilna_SKLOP1'!J3128&lt;&gt;"",'[1]Vmesna vrtilna_SKLOP1'!J3128,""),""))))</f>
        <v/>
      </c>
      <c r="L3128" s="22" t="str">
        <f>IF(I3127="Skupaj:","DDV (22%):",IF(I3127="DDV (22%):","Skupaj z DDV:",IF(AND('[1]Vmesna vrtilna_SKLOP1'!C3128&lt;&gt;"",'[1]Vmesna vrtilna_SKLOP1'!E3128=""),"Skupaj:",IF(AND('[1]Vmesna vrtilna_SKLOP1'!C3128&lt;&gt;"",'[1]Vmesna vrtilna_SKLOP1'!D3128=""),'[1]Vmesna vrtilna_SKLOP1'!J3128,IF(F3128&lt;&gt;"",IF('[1]Vmesna vrtilna_SKLOP1'!J3128&lt;&gt;"",'[1]Vmesna vrtilna_SKLOP1'!J3128,""),"")))))</f>
        <v/>
      </c>
      <c r="M3128" s="22">
        <f t="shared" si="96"/>
        <v>0</v>
      </c>
      <c r="N3128" s="22" t="str">
        <f>IF(IFERROR(VLOOKUP(B3128,'[1]Vmesna vrtilna_SKLOP1'!B:J,7,0),"")=0,"",IFERROR(VLOOKUP(B3128,'[1]Vmesna vrtilna_SKLOP1'!B:J,7,0),""))</f>
        <v/>
      </c>
      <c r="O3128" s="22"/>
    </row>
    <row r="3129" spans="2:15" ht="15" customHeight="1" x14ac:dyDescent="0.3">
      <c r="B3129" s="15" t="str">
        <f>IF(AND('[1]Vmesna vrtilna_SKLOP1'!B3129&lt;&gt;"",'[1]Vmesna vrtilna_SKLOP1'!C3129&lt;&gt;""),IF('[1]Vmesna vrtilna_SKLOP1'!B3129&lt;&gt;"",'[1]Vmesna vrtilna_SKLOP1'!B3129,""),"")</f>
        <v/>
      </c>
      <c r="C3129" s="16" t="str">
        <f>IF(OR(C3128="Posebna oblika",C3128="Kulturno zaščiten objekt",C3128="Kulturno zaščiten objekt, Posebna oblika"),"Glej zavihek POSEBNI POGOJI",IF(SUM(N3128:Q3128)=1,"Posebna oblika",IF(SUM(N3128:Q3128)=10,"Kulturno zaščiten objekt",IF(SUM(N3128:Q3128)=11,"Kulturno zaščiten objekt, Posebna oblika",IF(AND('[1]Vmesna vrtilna_SKLOP1'!C3129&lt;&gt;"",'[1]Vmesna vrtilna_SKLOP1'!D3129&lt;&gt;""),IF('[1]Vmesna vrtilna_SKLOP1'!C3129&lt;&gt;"",'[1]Vmesna vrtilna_SKLOP1'!C3129,""),"")))))</f>
        <v/>
      </c>
      <c r="D3129" s="17" t="str">
        <f>IF(IFERROR(VLOOKUP(B3129,'[1]Vmesna vrtilna_SKLOP1'!B:J,6,0),"")=0,"",IFERROR(VLOOKUP(B3129,'[1]Vmesna vrtilna_SKLOP1'!B:J,6,0),""))</f>
        <v/>
      </c>
      <c r="E3129" s="16" t="str">
        <f>IF(IF('[1]Vmesna vrtilna_SKLOP1'!E3129&lt;&gt;"",'[1]Vmesna vrtilna_SKLOP1'!D3129,"")=0,"",IF('[1]Vmesna vrtilna_SKLOP1'!E3129&lt;&gt;"",'[1]Vmesna vrtilna_SKLOP1'!D3129,""))</f>
        <v/>
      </c>
      <c r="F3129" s="18" t="str">
        <f>IF('[1]Vmesna vrtilna_SKLOP1'!E3129&lt;&gt;"",'[1]Vmesna vrtilna_SKLOP1'!E3129,"")</f>
        <v/>
      </c>
      <c r="G3129" s="15" t="str">
        <f>IF('[1]Vmesna vrtilna_SKLOP1'!E3129&lt;&gt;"",'[1]Vmesna vrtilna_SKLOP1'!F3129,"")</f>
        <v/>
      </c>
      <c r="H3129" s="19" t="str">
        <f>IF('[1]Vmesna vrtilna_SKLOP1'!F3129&lt;&gt;"",'[1]Vmesna vrtilna_SKLOP1'!I3129,"")</f>
        <v/>
      </c>
      <c r="I3129" s="20" t="str">
        <f>IF(I3128="Skupaj:","DDV (22%):",IF(I3128="DDV (22%):","Skupaj z DDV:",IF(AND('[1]Vmesna vrtilna_SKLOP1'!C3129&lt;&gt;"",'[1]Vmesna vrtilna_SKLOP1'!E3129=""),"Skupaj:","")))</f>
        <v>Skupaj:</v>
      </c>
      <c r="J3129" s="21">
        <f t="shared" si="97"/>
        <v>0</v>
      </c>
      <c r="K3129" s="21">
        <f>IF(I3129="Skupaj z DDV:",SUM(K3127,K3128),IF(I3129="DDV (22%):",K3128*0.22,IF(AND('[1]Vmesna vrtilna_SKLOP1'!C3129&lt;&gt;"",'[1]Vmesna vrtilna_SKLOP1'!D3129=""),'[1]Vmesna vrtilna_SKLOP1'!J3129,IF(F3129&lt;&gt;"",IF('[1]Vmesna vrtilna_SKLOP1'!J3129&lt;&gt;"",'[1]Vmesna vrtilna_SKLOP1'!J3129,""),""))))</f>
        <v>6294.287434197</v>
      </c>
      <c r="L3129" s="22" t="str">
        <f>IF(I3128="Skupaj:","DDV (22%):",IF(I3128="DDV (22%):","Skupaj z DDV:",IF(AND('[1]Vmesna vrtilna_SKLOP1'!C3129&lt;&gt;"",'[1]Vmesna vrtilna_SKLOP1'!E3129=""),"Skupaj:",IF(AND('[1]Vmesna vrtilna_SKLOP1'!C3129&lt;&gt;"",'[1]Vmesna vrtilna_SKLOP1'!D3129=""),'[1]Vmesna vrtilna_SKLOP1'!J3129,IF(F3129&lt;&gt;"",IF('[1]Vmesna vrtilna_SKLOP1'!J3129&lt;&gt;"",'[1]Vmesna vrtilna_SKLOP1'!J3129,""),"")))))</f>
        <v>Skupaj:</v>
      </c>
      <c r="M3129" s="22">
        <f t="shared" si="96"/>
        <v>0</v>
      </c>
      <c r="N3129" s="22" t="str">
        <f>IF(IFERROR(VLOOKUP(B3129,'[1]Vmesna vrtilna_SKLOP1'!B:J,7,0),"")=0,"",IFERROR(VLOOKUP(B3129,'[1]Vmesna vrtilna_SKLOP1'!B:J,7,0),""))</f>
        <v/>
      </c>
      <c r="O3129" s="22"/>
    </row>
    <row r="3130" spans="2:15" ht="15" customHeight="1" x14ac:dyDescent="0.3">
      <c r="B3130" s="15" t="str">
        <f>IF(AND('[1]Vmesna vrtilna_SKLOP1'!B3130&lt;&gt;"",'[1]Vmesna vrtilna_SKLOP1'!C3130&lt;&gt;""),IF('[1]Vmesna vrtilna_SKLOP1'!B3130&lt;&gt;"",'[1]Vmesna vrtilna_SKLOP1'!B3130,""),"")</f>
        <v/>
      </c>
      <c r="C3130" s="16" t="str">
        <f>IF(OR(C3129="Posebna oblika",C3129="Kulturno zaščiten objekt",C3129="Kulturno zaščiten objekt, Posebna oblika"),"Glej zavihek POSEBNI POGOJI",IF(SUM(N3129:Q3129)=1,"Posebna oblika",IF(SUM(N3129:Q3129)=10,"Kulturno zaščiten objekt",IF(SUM(N3129:Q3129)=11,"Kulturno zaščiten objekt, Posebna oblika",IF(AND('[1]Vmesna vrtilna_SKLOP1'!C3130&lt;&gt;"",'[1]Vmesna vrtilna_SKLOP1'!D3130&lt;&gt;""),IF('[1]Vmesna vrtilna_SKLOP1'!C3130&lt;&gt;"",'[1]Vmesna vrtilna_SKLOP1'!C3130,""),"")))))</f>
        <v/>
      </c>
      <c r="D3130" s="17" t="str">
        <f>IF(IFERROR(VLOOKUP(B3130,'[1]Vmesna vrtilna_SKLOP1'!B:J,6,0),"")=0,"",IFERROR(VLOOKUP(B3130,'[1]Vmesna vrtilna_SKLOP1'!B:J,6,0),""))</f>
        <v/>
      </c>
      <c r="E3130" s="16" t="str">
        <f>IF(IF('[1]Vmesna vrtilna_SKLOP1'!E3130&lt;&gt;"",'[1]Vmesna vrtilna_SKLOP1'!D3130,"")=0,"",IF('[1]Vmesna vrtilna_SKLOP1'!E3130&lt;&gt;"",'[1]Vmesna vrtilna_SKLOP1'!D3130,""))</f>
        <v/>
      </c>
      <c r="F3130" s="18" t="str">
        <f>IF('[1]Vmesna vrtilna_SKLOP1'!E3130&lt;&gt;"",'[1]Vmesna vrtilna_SKLOP1'!E3130,"")</f>
        <v/>
      </c>
      <c r="G3130" s="15" t="str">
        <f>IF('[1]Vmesna vrtilna_SKLOP1'!E3130&lt;&gt;"",'[1]Vmesna vrtilna_SKLOP1'!F3130,"")</f>
        <v/>
      </c>
      <c r="H3130" s="19" t="str">
        <f>IF('[1]Vmesna vrtilna_SKLOP1'!F3130&lt;&gt;"",'[1]Vmesna vrtilna_SKLOP1'!I3130,"")</f>
        <v/>
      </c>
      <c r="I3130" s="20" t="str">
        <f>IF(I3129="Skupaj:","DDV (22%):",IF(I3129="DDV (22%):","Skupaj z DDV:",IF(AND('[1]Vmesna vrtilna_SKLOP1'!C3130&lt;&gt;"",'[1]Vmesna vrtilna_SKLOP1'!E3130=""),"Skupaj:","")))</f>
        <v>DDV (22%):</v>
      </c>
      <c r="J3130" s="21">
        <f t="shared" si="97"/>
        <v>0</v>
      </c>
      <c r="K3130" s="21">
        <f>IF(I3130="Skupaj z DDV:",SUM(K3128,K3129),IF(I3130="DDV (22%):",K3129*0.22,IF(AND('[1]Vmesna vrtilna_SKLOP1'!C3130&lt;&gt;"",'[1]Vmesna vrtilna_SKLOP1'!D3130=""),'[1]Vmesna vrtilna_SKLOP1'!J3130,IF(F3130&lt;&gt;"",IF('[1]Vmesna vrtilna_SKLOP1'!J3130&lt;&gt;"",'[1]Vmesna vrtilna_SKLOP1'!J3130,""),""))))</f>
        <v>1384.74323552334</v>
      </c>
      <c r="L3130" s="22" t="str">
        <f>IF(I3129="Skupaj:","DDV (22%):",IF(I3129="DDV (22%):","Skupaj z DDV:",IF(AND('[1]Vmesna vrtilna_SKLOP1'!C3130&lt;&gt;"",'[1]Vmesna vrtilna_SKLOP1'!E3130=""),"Skupaj:",IF(AND('[1]Vmesna vrtilna_SKLOP1'!C3130&lt;&gt;"",'[1]Vmesna vrtilna_SKLOP1'!D3130=""),'[1]Vmesna vrtilna_SKLOP1'!J3130,IF(F3130&lt;&gt;"",IF('[1]Vmesna vrtilna_SKLOP1'!J3130&lt;&gt;"",'[1]Vmesna vrtilna_SKLOP1'!J3130,""),"")))))</f>
        <v>DDV (22%):</v>
      </c>
      <c r="M3130" s="22">
        <f t="shared" si="96"/>
        <v>0</v>
      </c>
      <c r="N3130" s="22" t="str">
        <f>IF(IFERROR(VLOOKUP(B3130,'[1]Vmesna vrtilna_SKLOP1'!B:J,7,0),"")=0,"",IFERROR(VLOOKUP(B3130,'[1]Vmesna vrtilna_SKLOP1'!B:J,7,0),""))</f>
        <v/>
      </c>
      <c r="O3130" s="22"/>
    </row>
    <row r="3131" spans="2:15" ht="15" customHeight="1" x14ac:dyDescent="0.3">
      <c r="B3131" s="15" t="str">
        <f>IF(AND('[1]Vmesna vrtilna_SKLOP1'!B3131&lt;&gt;"",'[1]Vmesna vrtilna_SKLOP1'!C3131&lt;&gt;""),IF('[1]Vmesna vrtilna_SKLOP1'!B3131&lt;&gt;"",'[1]Vmesna vrtilna_SKLOP1'!B3131,""),"")</f>
        <v/>
      </c>
      <c r="C3131" s="16" t="str">
        <f>IF(OR(C3130="Posebna oblika",C3130="Kulturno zaščiten objekt",C3130="Kulturno zaščiten objekt, Posebna oblika"),"Glej zavihek POSEBNI POGOJI",IF(SUM(N3130:Q3130)=1,"Posebna oblika",IF(SUM(N3130:Q3130)=10,"Kulturno zaščiten objekt",IF(SUM(N3130:Q3130)=11,"Kulturno zaščiten objekt, Posebna oblika",IF(AND('[1]Vmesna vrtilna_SKLOP1'!C3131&lt;&gt;"",'[1]Vmesna vrtilna_SKLOP1'!D3131&lt;&gt;""),IF('[1]Vmesna vrtilna_SKLOP1'!C3131&lt;&gt;"",'[1]Vmesna vrtilna_SKLOP1'!C3131,""),"")))))</f>
        <v/>
      </c>
      <c r="D3131" s="17" t="str">
        <f>IF(IFERROR(VLOOKUP(B3131,'[1]Vmesna vrtilna_SKLOP1'!B:J,6,0),"")=0,"",IFERROR(VLOOKUP(B3131,'[1]Vmesna vrtilna_SKLOP1'!B:J,6,0),""))</f>
        <v/>
      </c>
      <c r="E3131" s="16" t="str">
        <f>IF(IF('[1]Vmesna vrtilna_SKLOP1'!E3131&lt;&gt;"",'[1]Vmesna vrtilna_SKLOP1'!D3131,"")=0,"",IF('[1]Vmesna vrtilna_SKLOP1'!E3131&lt;&gt;"",'[1]Vmesna vrtilna_SKLOP1'!D3131,""))</f>
        <v/>
      </c>
      <c r="F3131" s="18" t="str">
        <f>IF('[1]Vmesna vrtilna_SKLOP1'!E3131&lt;&gt;"",'[1]Vmesna vrtilna_SKLOP1'!E3131,"")</f>
        <v/>
      </c>
      <c r="G3131" s="15" t="str">
        <f>IF('[1]Vmesna vrtilna_SKLOP1'!E3131&lt;&gt;"",'[1]Vmesna vrtilna_SKLOP1'!F3131,"")</f>
        <v/>
      </c>
      <c r="H3131" s="19" t="str">
        <f>IF('[1]Vmesna vrtilna_SKLOP1'!F3131&lt;&gt;"",'[1]Vmesna vrtilna_SKLOP1'!I3131,"")</f>
        <v/>
      </c>
      <c r="I3131" s="20" t="str">
        <f>IF(I3130="Skupaj:","DDV (22%):",IF(I3130="DDV (22%):","Skupaj z DDV:",IF(AND('[1]Vmesna vrtilna_SKLOP1'!C3131&lt;&gt;"",'[1]Vmesna vrtilna_SKLOP1'!E3131=""),"Skupaj:","")))</f>
        <v>Skupaj z DDV:</v>
      </c>
      <c r="J3131" s="21">
        <f t="shared" si="97"/>
        <v>0</v>
      </c>
      <c r="K3131" s="21">
        <f>IF(I3131="Skupaj z DDV:",SUM(K3129,K3130),IF(I3131="DDV (22%):",K3130*0.22,IF(AND('[1]Vmesna vrtilna_SKLOP1'!C3131&lt;&gt;"",'[1]Vmesna vrtilna_SKLOP1'!D3131=""),'[1]Vmesna vrtilna_SKLOP1'!J3131,IF(F3131&lt;&gt;"",IF('[1]Vmesna vrtilna_SKLOP1'!J3131&lt;&gt;"",'[1]Vmesna vrtilna_SKLOP1'!J3131,""),""))))</f>
        <v>7679.0306697203396</v>
      </c>
      <c r="L3131" s="22" t="str">
        <f>IF(I3130="Skupaj:","DDV (22%):",IF(I3130="DDV (22%):","Skupaj z DDV:",IF(AND('[1]Vmesna vrtilna_SKLOP1'!C3131&lt;&gt;"",'[1]Vmesna vrtilna_SKLOP1'!E3131=""),"Skupaj:",IF(AND('[1]Vmesna vrtilna_SKLOP1'!C3131&lt;&gt;"",'[1]Vmesna vrtilna_SKLOP1'!D3131=""),'[1]Vmesna vrtilna_SKLOP1'!J3131,IF(F3131&lt;&gt;"",IF('[1]Vmesna vrtilna_SKLOP1'!J3131&lt;&gt;"",'[1]Vmesna vrtilna_SKLOP1'!J3131,""),"")))))</f>
        <v>Skupaj z DDV:</v>
      </c>
      <c r="M3131" s="22">
        <f t="shared" si="96"/>
        <v>0</v>
      </c>
      <c r="N3131" s="22" t="str">
        <f>IF(IFERROR(VLOOKUP(B3131,'[1]Vmesna vrtilna_SKLOP1'!B:J,7,0),"")=0,"",IFERROR(VLOOKUP(B3131,'[1]Vmesna vrtilna_SKLOP1'!B:J,7,0),""))</f>
        <v/>
      </c>
      <c r="O3131" s="22"/>
    </row>
    <row r="3132" spans="2:15" ht="15" customHeight="1" x14ac:dyDescent="0.3">
      <c r="B3132" s="15">
        <f>IF(AND('[1]Vmesna vrtilna_SKLOP1'!B3132&lt;&gt;"",'[1]Vmesna vrtilna_SKLOP1'!C3132&lt;&gt;""),IF('[1]Vmesna vrtilna_SKLOP1'!B3132&lt;&gt;"",'[1]Vmesna vrtilna_SKLOP1'!B3132,""),"")</f>
        <v>100</v>
      </c>
      <c r="C3132" s="16" t="str">
        <f>IF(OR(C3131="Posebna oblika",C3131="Kulturno zaščiten objekt",C3131="Kulturno zaščiten objekt, Posebna oblika"),"Glej zavihek POSEBNI POGOJI",IF(SUM(N3131:Q3131)=1,"Posebna oblika",IF(SUM(N3131:Q3131)=10,"Kulturno zaščiten objekt",IF(SUM(N3131:Q3131)=11,"Kulturno zaščiten objekt, Posebna oblika",IF(AND('[1]Vmesna vrtilna_SKLOP1'!C3132&lt;&gt;"",'[1]Vmesna vrtilna_SKLOP1'!D3132&lt;&gt;""),IF('[1]Vmesna vrtilna_SKLOP1'!C3132&lt;&gt;"",'[1]Vmesna vrtilna_SKLOP1'!C3132,""),"")))))</f>
        <v>Jevnica 5</v>
      </c>
      <c r="D3132" s="17">
        <f>IF(IFERROR(VLOOKUP(B3132,'[1]Vmesna vrtilna_SKLOP1'!B:J,6,0),"")=0,"",IFERROR(VLOOKUP(B3132,'[1]Vmesna vrtilna_SKLOP1'!B:J,6,0),""))</f>
        <v>1</v>
      </c>
      <c r="E3132" s="16" t="str">
        <f>IF(IF('[1]Vmesna vrtilna_SKLOP1'!E3132&lt;&gt;"",'[1]Vmesna vrtilna_SKLOP1'!D3132,"")=0,"",IF('[1]Vmesna vrtilna_SKLOP1'!E3132&lt;&gt;"",'[1]Vmesna vrtilna_SKLOP1'!D3132,""))</f>
        <v>Okna/Vrata</v>
      </c>
      <c r="F3132" s="18" t="str">
        <f>IF('[1]Vmesna vrtilna_SKLOP1'!E3132&lt;&gt;"",'[1]Vmesna vrtilna_SKLOP1'!E3132,"")</f>
        <v>Dvokrilno okno (tip: O3); dim. ŠxV: 1,95x1,65m; Material: PVC, profil&gt;80mm ; steklo 10/16Ar/6; Rw,st.=40 (Rw,st.+Ctr ≥ 35 dB)</v>
      </c>
      <c r="G3132" s="15" t="str">
        <f>IF('[1]Vmesna vrtilna_SKLOP1'!E3132&lt;&gt;"",'[1]Vmesna vrtilna_SKLOP1'!F3132,"")</f>
        <v>[kos]</v>
      </c>
      <c r="H3132" s="19">
        <f>IF('[1]Vmesna vrtilna_SKLOP1'!F3132&lt;&gt;"",'[1]Vmesna vrtilna_SKLOP1'!I3132,"")</f>
        <v>1</v>
      </c>
      <c r="I3132" s="20" t="str">
        <f>IF(I3131="Skupaj:","DDV (22%):",IF(I3131="DDV (22%):","Skupaj z DDV:",IF(AND('[1]Vmesna vrtilna_SKLOP1'!C3132&lt;&gt;"",'[1]Vmesna vrtilna_SKLOP1'!E3132=""),"Skupaj:","")))</f>
        <v/>
      </c>
      <c r="J3132" s="21">
        <f t="shared" si="97"/>
        <v>0</v>
      </c>
      <c r="K3132" s="21">
        <f>IF(I3132="Skupaj z DDV:",SUM(K3130,K3131),IF(I3132="DDV (22%):",K3131*0.22,IF(AND('[1]Vmesna vrtilna_SKLOP1'!C3132&lt;&gt;"",'[1]Vmesna vrtilna_SKLOP1'!D3132=""),'[1]Vmesna vrtilna_SKLOP1'!J3132,IF(F3132&lt;&gt;"",IF('[1]Vmesna vrtilna_SKLOP1'!J3132&lt;&gt;"",'[1]Vmesna vrtilna_SKLOP1'!J3132,""),""))))</f>
        <v>751.80961262924995</v>
      </c>
      <c r="L3132" s="22">
        <f>IF(I3131="Skupaj:","DDV (22%):",IF(I3131="DDV (22%):","Skupaj z DDV:",IF(AND('[1]Vmesna vrtilna_SKLOP1'!C3132&lt;&gt;"",'[1]Vmesna vrtilna_SKLOP1'!E3132=""),"Skupaj:",IF(AND('[1]Vmesna vrtilna_SKLOP1'!C3132&lt;&gt;"",'[1]Vmesna vrtilna_SKLOP1'!D3132=""),'[1]Vmesna vrtilna_SKLOP1'!J3132,IF(F3132&lt;&gt;"",IF('[1]Vmesna vrtilna_SKLOP1'!J3132&lt;&gt;"",'[1]Vmesna vrtilna_SKLOP1'!J3132,""),"")))))</f>
        <v>751.80961262924995</v>
      </c>
      <c r="M3132" s="22">
        <f t="shared" si="96"/>
        <v>0</v>
      </c>
      <c r="N3132" s="22" t="str">
        <f>IF(IFERROR(VLOOKUP(B3132,'[1]Vmesna vrtilna_SKLOP1'!B:J,7,0),"")=0,"",IFERROR(VLOOKUP(B3132,'[1]Vmesna vrtilna_SKLOP1'!B:J,7,0),""))</f>
        <v>Aprojekt</v>
      </c>
      <c r="O3132" s="22"/>
    </row>
    <row r="3133" spans="2:15" ht="15" customHeight="1" x14ac:dyDescent="0.3">
      <c r="B3133" s="15" t="str">
        <f>IF(AND('[1]Vmesna vrtilna_SKLOP1'!B3133&lt;&gt;"",'[1]Vmesna vrtilna_SKLOP1'!C3133&lt;&gt;""),IF('[1]Vmesna vrtilna_SKLOP1'!B3133&lt;&gt;"",'[1]Vmesna vrtilna_SKLOP1'!B3133,""),"")</f>
        <v/>
      </c>
      <c r="C3133" s="16" t="str">
        <f>IF(OR(C3132="Posebna oblika",C3132="Kulturno zaščiten objekt",C3132="Kulturno zaščiten objekt, Posebna oblika"),"Glej zavihek POSEBNI POGOJI",IF(SUM(N3132:Q3132)=1,"Posebna oblika",IF(SUM(N3132:Q3132)=10,"Kulturno zaščiten objekt",IF(SUM(N3132:Q3132)=11,"Kulturno zaščiten objekt, Posebna oblika",IF(AND('[1]Vmesna vrtilna_SKLOP1'!C3133&lt;&gt;"",'[1]Vmesna vrtilna_SKLOP1'!D3133&lt;&gt;""),IF('[1]Vmesna vrtilna_SKLOP1'!C3133&lt;&gt;"",'[1]Vmesna vrtilna_SKLOP1'!C3133,""),"")))))</f>
        <v/>
      </c>
      <c r="D3133" s="17" t="str">
        <f>IF(IFERROR(VLOOKUP(B3133,'[1]Vmesna vrtilna_SKLOP1'!B:J,6,0),"")=0,"",IFERROR(VLOOKUP(B3133,'[1]Vmesna vrtilna_SKLOP1'!B:J,6,0),""))</f>
        <v/>
      </c>
      <c r="E3133" s="16" t="str">
        <f>IF(IF('[1]Vmesna vrtilna_SKLOP1'!E3133&lt;&gt;"",'[1]Vmesna vrtilna_SKLOP1'!D3133,"")=0,"",IF('[1]Vmesna vrtilna_SKLOP1'!E3133&lt;&gt;"",'[1]Vmesna vrtilna_SKLOP1'!D3133,""))</f>
        <v/>
      </c>
      <c r="F3133" s="18" t="str">
        <f>IF('[1]Vmesna vrtilna_SKLOP1'!E3133&lt;&gt;"",'[1]Vmesna vrtilna_SKLOP1'!E3133,"")</f>
        <v>Enokrilno fiksno okno (tip: O2); dim. ŠxV: 1x1,65m; Material: PVC, profil&gt;80mm ; steklo 10/16Ar/6; Rw,st.=40 (Rw,st.+Ctr ≥ 35 dB)</v>
      </c>
      <c r="G3133" s="15" t="str">
        <f>IF('[1]Vmesna vrtilna_SKLOP1'!E3133&lt;&gt;"",'[1]Vmesna vrtilna_SKLOP1'!F3133,"")</f>
        <v>[kos]</v>
      </c>
      <c r="H3133" s="19">
        <f>IF('[1]Vmesna vrtilna_SKLOP1'!F3133&lt;&gt;"",'[1]Vmesna vrtilna_SKLOP1'!I3133,"")</f>
        <v>1</v>
      </c>
      <c r="I3133" s="20" t="str">
        <f>IF(I3132="Skupaj:","DDV (22%):",IF(I3132="DDV (22%):","Skupaj z DDV:",IF(AND('[1]Vmesna vrtilna_SKLOP1'!C3133&lt;&gt;"",'[1]Vmesna vrtilna_SKLOP1'!E3133=""),"Skupaj:","")))</f>
        <v/>
      </c>
      <c r="J3133" s="21">
        <f t="shared" si="97"/>
        <v>0</v>
      </c>
      <c r="K3133" s="21">
        <f>IF(I3133="Skupaj z DDV:",SUM(K3131,K3132),IF(I3133="DDV (22%):",K3132*0.22,IF(AND('[1]Vmesna vrtilna_SKLOP1'!C3133&lt;&gt;"",'[1]Vmesna vrtilna_SKLOP1'!D3133=""),'[1]Vmesna vrtilna_SKLOP1'!J3133,IF(F3133&lt;&gt;"",IF('[1]Vmesna vrtilna_SKLOP1'!J3133&lt;&gt;"",'[1]Vmesna vrtilna_SKLOP1'!J3133,""),""))))</f>
        <v>289.41798899999998</v>
      </c>
      <c r="L3133" s="22">
        <f>IF(I3132="Skupaj:","DDV (22%):",IF(I3132="DDV (22%):","Skupaj z DDV:",IF(AND('[1]Vmesna vrtilna_SKLOP1'!C3133&lt;&gt;"",'[1]Vmesna vrtilna_SKLOP1'!E3133=""),"Skupaj:",IF(AND('[1]Vmesna vrtilna_SKLOP1'!C3133&lt;&gt;"",'[1]Vmesna vrtilna_SKLOP1'!D3133=""),'[1]Vmesna vrtilna_SKLOP1'!J3133,IF(F3133&lt;&gt;"",IF('[1]Vmesna vrtilna_SKLOP1'!J3133&lt;&gt;"",'[1]Vmesna vrtilna_SKLOP1'!J3133,""),"")))))</f>
        <v>289.41798899999998</v>
      </c>
      <c r="M3133" s="22">
        <f t="shared" si="96"/>
        <v>0</v>
      </c>
      <c r="N3133" s="22" t="str">
        <f>IF(IFERROR(VLOOKUP(B3133,'[1]Vmesna vrtilna_SKLOP1'!B:J,7,0),"")=0,"",IFERROR(VLOOKUP(B3133,'[1]Vmesna vrtilna_SKLOP1'!B:J,7,0),""))</f>
        <v/>
      </c>
      <c r="O3133" s="22"/>
    </row>
    <row r="3134" spans="2:15" ht="15" customHeight="1" x14ac:dyDescent="0.3">
      <c r="B3134" s="15" t="str">
        <f>IF(AND('[1]Vmesna vrtilna_SKLOP1'!B3134&lt;&gt;"",'[1]Vmesna vrtilna_SKLOP1'!C3134&lt;&gt;""),IF('[1]Vmesna vrtilna_SKLOP1'!B3134&lt;&gt;"",'[1]Vmesna vrtilna_SKLOP1'!B3134,""),"")</f>
        <v/>
      </c>
      <c r="C3134" s="16" t="str">
        <f>IF(OR(C3133="Posebna oblika",C3133="Kulturno zaščiten objekt",C3133="Kulturno zaščiten objekt, Posebna oblika"),"Glej zavihek POSEBNI POGOJI",IF(SUM(N3133:Q3133)=1,"Posebna oblika",IF(SUM(N3133:Q3133)=10,"Kulturno zaščiten objekt",IF(SUM(N3133:Q3133)=11,"Kulturno zaščiten objekt, Posebna oblika",IF(AND('[1]Vmesna vrtilna_SKLOP1'!C3134&lt;&gt;"",'[1]Vmesna vrtilna_SKLOP1'!D3134&lt;&gt;""),IF('[1]Vmesna vrtilna_SKLOP1'!C3134&lt;&gt;"",'[1]Vmesna vrtilna_SKLOP1'!C3134,""),"")))))</f>
        <v/>
      </c>
      <c r="D3134" s="17" t="str">
        <f>IF(IFERROR(VLOOKUP(B3134,'[1]Vmesna vrtilna_SKLOP1'!B:J,6,0),"")=0,"",IFERROR(VLOOKUP(B3134,'[1]Vmesna vrtilna_SKLOP1'!B:J,6,0),""))</f>
        <v/>
      </c>
      <c r="E3134" s="16" t="str">
        <f>IF(IF('[1]Vmesna vrtilna_SKLOP1'!E3134&lt;&gt;"",'[1]Vmesna vrtilna_SKLOP1'!D3134,"")=0,"",IF('[1]Vmesna vrtilna_SKLOP1'!E3134&lt;&gt;"",'[1]Vmesna vrtilna_SKLOP1'!D3134,""))</f>
        <v/>
      </c>
      <c r="F3134" s="18" t="str">
        <f>IF('[1]Vmesna vrtilna_SKLOP1'!E3134&lt;&gt;"",'[1]Vmesna vrtilna_SKLOP1'!E3134,"")</f>
        <v>Enokrilna vrata (tip: V1); dim. ŠxV: 0,75x2,45m; Material: PVC, profil&gt;80mm ; steklo 10/16Ar/6; Rw,st.=40 (Rw,st.+Ctr ≥ 35 dB)</v>
      </c>
      <c r="G3134" s="15" t="str">
        <f>IF('[1]Vmesna vrtilna_SKLOP1'!E3134&lt;&gt;"",'[1]Vmesna vrtilna_SKLOP1'!F3134,"")</f>
        <v>[kos]</v>
      </c>
      <c r="H3134" s="19">
        <f>IF('[1]Vmesna vrtilna_SKLOP1'!F3134&lt;&gt;"",'[1]Vmesna vrtilna_SKLOP1'!I3134,"")</f>
        <v>1</v>
      </c>
      <c r="I3134" s="20" t="str">
        <f>IF(I3133="Skupaj:","DDV (22%):",IF(I3133="DDV (22%):","Skupaj z DDV:",IF(AND('[1]Vmesna vrtilna_SKLOP1'!C3134&lt;&gt;"",'[1]Vmesna vrtilna_SKLOP1'!E3134=""),"Skupaj:","")))</f>
        <v/>
      </c>
      <c r="J3134" s="21">
        <f t="shared" si="97"/>
        <v>0</v>
      </c>
      <c r="K3134" s="21">
        <f>IF(I3134="Skupaj z DDV:",SUM(K3132,K3133),IF(I3134="DDV (22%):",K3133*0.22,IF(AND('[1]Vmesna vrtilna_SKLOP1'!C3134&lt;&gt;"",'[1]Vmesna vrtilna_SKLOP1'!D3134=""),'[1]Vmesna vrtilna_SKLOP1'!J3134,IF(F3134&lt;&gt;"",IF('[1]Vmesna vrtilna_SKLOP1'!J3134&lt;&gt;"",'[1]Vmesna vrtilna_SKLOP1'!J3134,""),""))))</f>
        <v>450.31954912500009</v>
      </c>
      <c r="L3134" s="22">
        <f>IF(I3133="Skupaj:","DDV (22%):",IF(I3133="DDV (22%):","Skupaj z DDV:",IF(AND('[1]Vmesna vrtilna_SKLOP1'!C3134&lt;&gt;"",'[1]Vmesna vrtilna_SKLOP1'!E3134=""),"Skupaj:",IF(AND('[1]Vmesna vrtilna_SKLOP1'!C3134&lt;&gt;"",'[1]Vmesna vrtilna_SKLOP1'!D3134=""),'[1]Vmesna vrtilna_SKLOP1'!J3134,IF(F3134&lt;&gt;"",IF('[1]Vmesna vrtilna_SKLOP1'!J3134&lt;&gt;"",'[1]Vmesna vrtilna_SKLOP1'!J3134,""),"")))))</f>
        <v>450.31954912500009</v>
      </c>
      <c r="M3134" s="22">
        <f t="shared" si="96"/>
        <v>0</v>
      </c>
      <c r="N3134" s="22" t="str">
        <f>IF(IFERROR(VLOOKUP(B3134,'[1]Vmesna vrtilna_SKLOP1'!B:J,7,0),"")=0,"",IFERROR(VLOOKUP(B3134,'[1]Vmesna vrtilna_SKLOP1'!B:J,7,0),""))</f>
        <v/>
      </c>
      <c r="O3134" s="22"/>
    </row>
    <row r="3135" spans="2:15" ht="15" customHeight="1" x14ac:dyDescent="0.3">
      <c r="B3135" s="15" t="str">
        <f>IF(AND('[1]Vmesna vrtilna_SKLOP1'!B3135&lt;&gt;"",'[1]Vmesna vrtilna_SKLOP1'!C3135&lt;&gt;""),IF('[1]Vmesna vrtilna_SKLOP1'!B3135&lt;&gt;"",'[1]Vmesna vrtilna_SKLOP1'!B3135,""),"")</f>
        <v/>
      </c>
      <c r="C3135" s="16" t="str">
        <f>IF(OR(C3134="Posebna oblika",C3134="Kulturno zaščiten objekt",C3134="Kulturno zaščiten objekt, Posebna oblika"),"Glej zavihek POSEBNI POGOJI",IF(SUM(N3134:Q3134)=1,"Posebna oblika",IF(SUM(N3134:Q3134)=10,"Kulturno zaščiten objekt",IF(SUM(N3134:Q3134)=11,"Kulturno zaščiten objekt, Posebna oblika",IF(AND('[1]Vmesna vrtilna_SKLOP1'!C3135&lt;&gt;"",'[1]Vmesna vrtilna_SKLOP1'!D3135&lt;&gt;""),IF('[1]Vmesna vrtilna_SKLOP1'!C3135&lt;&gt;"",'[1]Vmesna vrtilna_SKLOP1'!C3135,""),"")))))</f>
        <v/>
      </c>
      <c r="D3135" s="17" t="str">
        <f>IF(IFERROR(VLOOKUP(B3135,'[1]Vmesna vrtilna_SKLOP1'!B:J,6,0),"")=0,"",IFERROR(VLOOKUP(B3135,'[1]Vmesna vrtilna_SKLOP1'!B:J,6,0),""))</f>
        <v/>
      </c>
      <c r="E3135" s="16" t="str">
        <f>IF(IF('[1]Vmesna vrtilna_SKLOP1'!E3135&lt;&gt;"",'[1]Vmesna vrtilna_SKLOP1'!D3135,"")=0,"",IF('[1]Vmesna vrtilna_SKLOP1'!E3135&lt;&gt;"",'[1]Vmesna vrtilna_SKLOP1'!D3135,""))</f>
        <v/>
      </c>
      <c r="F3135" s="18" t="str">
        <f>IF('[1]Vmesna vrtilna_SKLOP1'!E3135&lt;&gt;"",'[1]Vmesna vrtilna_SKLOP1'!E3135,"")</f>
        <v>Dvokrilno okno (tip: O3); dim. ŠxV: 2x1,65m; Material: PVC, profil&gt;80mm ; steklo 10/16Ar/6; Rw,st.=40 (Rw,st.+Ctr ≥ 35 dB)</v>
      </c>
      <c r="G3135" s="15" t="str">
        <f>IF('[1]Vmesna vrtilna_SKLOP1'!E3135&lt;&gt;"",'[1]Vmesna vrtilna_SKLOP1'!F3135,"")</f>
        <v>[kos]</v>
      </c>
      <c r="H3135" s="19">
        <f>IF('[1]Vmesna vrtilna_SKLOP1'!F3135&lt;&gt;"",'[1]Vmesna vrtilna_SKLOP1'!I3135,"")</f>
        <v>1</v>
      </c>
      <c r="I3135" s="20" t="str">
        <f>IF(I3134="Skupaj:","DDV (22%):",IF(I3134="DDV (22%):","Skupaj z DDV:",IF(AND('[1]Vmesna vrtilna_SKLOP1'!C3135&lt;&gt;"",'[1]Vmesna vrtilna_SKLOP1'!E3135=""),"Skupaj:","")))</f>
        <v/>
      </c>
      <c r="J3135" s="21">
        <f t="shared" si="97"/>
        <v>0</v>
      </c>
      <c r="K3135" s="21">
        <f>IF(I3135="Skupaj z DDV:",SUM(K3133,K3134),IF(I3135="DDV (22%):",K3134*0.22,IF(AND('[1]Vmesna vrtilna_SKLOP1'!C3135&lt;&gt;"",'[1]Vmesna vrtilna_SKLOP1'!D3135=""),'[1]Vmesna vrtilna_SKLOP1'!J3135,IF(F3135&lt;&gt;"",IF('[1]Vmesna vrtilna_SKLOP1'!J3135&lt;&gt;"",'[1]Vmesna vrtilna_SKLOP1'!J3135,""),""))))</f>
        <v>764.74963079999998</v>
      </c>
      <c r="L3135" s="22">
        <f>IF(I3134="Skupaj:","DDV (22%):",IF(I3134="DDV (22%):","Skupaj z DDV:",IF(AND('[1]Vmesna vrtilna_SKLOP1'!C3135&lt;&gt;"",'[1]Vmesna vrtilna_SKLOP1'!E3135=""),"Skupaj:",IF(AND('[1]Vmesna vrtilna_SKLOP1'!C3135&lt;&gt;"",'[1]Vmesna vrtilna_SKLOP1'!D3135=""),'[1]Vmesna vrtilna_SKLOP1'!J3135,IF(F3135&lt;&gt;"",IF('[1]Vmesna vrtilna_SKLOP1'!J3135&lt;&gt;"",'[1]Vmesna vrtilna_SKLOP1'!J3135,""),"")))))</f>
        <v>764.74963079999998</v>
      </c>
      <c r="M3135" s="22">
        <f t="shared" si="96"/>
        <v>0</v>
      </c>
      <c r="N3135" s="22" t="str">
        <f>IF(IFERROR(VLOOKUP(B3135,'[1]Vmesna vrtilna_SKLOP1'!B:J,7,0),"")=0,"",IFERROR(VLOOKUP(B3135,'[1]Vmesna vrtilna_SKLOP1'!B:J,7,0),""))</f>
        <v/>
      </c>
      <c r="O3135" s="22"/>
    </row>
    <row r="3136" spans="2:15" ht="15" customHeight="1" x14ac:dyDescent="0.3">
      <c r="B3136" s="15" t="str">
        <f>IF(AND('[1]Vmesna vrtilna_SKLOP1'!B3136&lt;&gt;"",'[1]Vmesna vrtilna_SKLOP1'!C3136&lt;&gt;""),IF('[1]Vmesna vrtilna_SKLOP1'!B3136&lt;&gt;"",'[1]Vmesna vrtilna_SKLOP1'!B3136,""),"")</f>
        <v/>
      </c>
      <c r="C3136" s="16" t="str">
        <f>IF(OR(C3135="Posebna oblika",C3135="Kulturno zaščiten objekt",C3135="Kulturno zaščiten objekt, Posebna oblika"),"Glej zavihek POSEBNI POGOJI",IF(SUM(N3135:Q3135)=1,"Posebna oblika",IF(SUM(N3135:Q3135)=10,"Kulturno zaščiten objekt",IF(SUM(N3135:Q3135)=11,"Kulturno zaščiten objekt, Posebna oblika",IF(AND('[1]Vmesna vrtilna_SKLOP1'!C3136&lt;&gt;"",'[1]Vmesna vrtilna_SKLOP1'!D3136&lt;&gt;""),IF('[1]Vmesna vrtilna_SKLOP1'!C3136&lt;&gt;"",'[1]Vmesna vrtilna_SKLOP1'!C3136,""),"")))))</f>
        <v/>
      </c>
      <c r="D3136" s="17" t="str">
        <f>IF(IFERROR(VLOOKUP(B3136,'[1]Vmesna vrtilna_SKLOP1'!B:J,6,0),"")=0,"",IFERROR(VLOOKUP(B3136,'[1]Vmesna vrtilna_SKLOP1'!B:J,6,0),""))</f>
        <v/>
      </c>
      <c r="E3136" s="16" t="str">
        <f>IF(IF('[1]Vmesna vrtilna_SKLOP1'!E3136&lt;&gt;"",'[1]Vmesna vrtilna_SKLOP1'!D3136,"")=0,"",IF('[1]Vmesna vrtilna_SKLOP1'!E3136&lt;&gt;"",'[1]Vmesna vrtilna_SKLOP1'!D3136,""))</f>
        <v/>
      </c>
      <c r="F3136" s="18" t="str">
        <f>IF('[1]Vmesna vrtilna_SKLOP1'!E3136&lt;&gt;"",'[1]Vmesna vrtilna_SKLOP1'!E3136,"")</f>
        <v>Enokrilna vrata (tip: V1); dim. ŠxV: 0,75x2,45m; Material: PVC, profil&gt;80mm ; steklo 66.2/16Ar/44.2; Rw,st.=46 (Rw,st.+Ctr ≥ 41 dB)</v>
      </c>
      <c r="G3136" s="15" t="str">
        <f>IF('[1]Vmesna vrtilna_SKLOP1'!E3136&lt;&gt;"",'[1]Vmesna vrtilna_SKLOP1'!F3136,"")</f>
        <v>[kos]</v>
      </c>
      <c r="H3136" s="19">
        <f>IF('[1]Vmesna vrtilna_SKLOP1'!F3136&lt;&gt;"",'[1]Vmesna vrtilna_SKLOP1'!I3136,"")</f>
        <v>1</v>
      </c>
      <c r="I3136" s="20" t="str">
        <f>IF(I3135="Skupaj:","DDV (22%):",IF(I3135="DDV (22%):","Skupaj z DDV:",IF(AND('[1]Vmesna vrtilna_SKLOP1'!C3136&lt;&gt;"",'[1]Vmesna vrtilna_SKLOP1'!E3136=""),"Skupaj:","")))</f>
        <v/>
      </c>
      <c r="J3136" s="21">
        <f t="shared" si="97"/>
        <v>0</v>
      </c>
      <c r="K3136" s="21">
        <f>IF(I3136="Skupaj z DDV:",SUM(K3134,K3135),IF(I3136="DDV (22%):",K3135*0.22,IF(AND('[1]Vmesna vrtilna_SKLOP1'!C3136&lt;&gt;"",'[1]Vmesna vrtilna_SKLOP1'!D3136=""),'[1]Vmesna vrtilna_SKLOP1'!J3136,IF(F3136&lt;&gt;"",IF('[1]Vmesna vrtilna_SKLOP1'!J3136&lt;&gt;"",'[1]Vmesna vrtilna_SKLOP1'!J3136,""),""))))</f>
        <v>599.89204912500009</v>
      </c>
      <c r="L3136" s="22">
        <f>IF(I3135="Skupaj:","DDV (22%):",IF(I3135="DDV (22%):","Skupaj z DDV:",IF(AND('[1]Vmesna vrtilna_SKLOP1'!C3136&lt;&gt;"",'[1]Vmesna vrtilna_SKLOP1'!E3136=""),"Skupaj:",IF(AND('[1]Vmesna vrtilna_SKLOP1'!C3136&lt;&gt;"",'[1]Vmesna vrtilna_SKLOP1'!D3136=""),'[1]Vmesna vrtilna_SKLOP1'!J3136,IF(F3136&lt;&gt;"",IF('[1]Vmesna vrtilna_SKLOP1'!J3136&lt;&gt;"",'[1]Vmesna vrtilna_SKLOP1'!J3136,""),"")))))</f>
        <v>599.89204912500009</v>
      </c>
      <c r="M3136" s="22">
        <f t="shared" si="96"/>
        <v>0</v>
      </c>
      <c r="N3136" s="22" t="str">
        <f>IF(IFERROR(VLOOKUP(B3136,'[1]Vmesna vrtilna_SKLOP1'!B:J,7,0),"")=0,"",IFERROR(VLOOKUP(B3136,'[1]Vmesna vrtilna_SKLOP1'!B:J,7,0),""))</f>
        <v/>
      </c>
      <c r="O3136" s="22"/>
    </row>
    <row r="3137" spans="2:15" ht="15" customHeight="1" x14ac:dyDescent="0.3">
      <c r="B3137" s="15" t="str">
        <f>IF(AND('[1]Vmesna vrtilna_SKLOP1'!B3137&lt;&gt;"",'[1]Vmesna vrtilna_SKLOP1'!C3137&lt;&gt;""),IF('[1]Vmesna vrtilna_SKLOP1'!B3137&lt;&gt;"",'[1]Vmesna vrtilna_SKLOP1'!B3137,""),"")</f>
        <v/>
      </c>
      <c r="C3137" s="16" t="str">
        <f>IF(OR(C3136="Posebna oblika",C3136="Kulturno zaščiten objekt",C3136="Kulturno zaščiten objekt, Posebna oblika"),"Glej zavihek POSEBNI POGOJI",IF(SUM(N3136:Q3136)=1,"Posebna oblika",IF(SUM(N3136:Q3136)=10,"Kulturno zaščiten objekt",IF(SUM(N3136:Q3136)=11,"Kulturno zaščiten objekt, Posebna oblika",IF(AND('[1]Vmesna vrtilna_SKLOP1'!C3137&lt;&gt;"",'[1]Vmesna vrtilna_SKLOP1'!D3137&lt;&gt;""),IF('[1]Vmesna vrtilna_SKLOP1'!C3137&lt;&gt;"",'[1]Vmesna vrtilna_SKLOP1'!C3137,""),"")))))</f>
        <v/>
      </c>
      <c r="D3137" s="17" t="str">
        <f>IF(IFERROR(VLOOKUP(B3137,'[1]Vmesna vrtilna_SKLOP1'!B:J,6,0),"")=0,"",IFERROR(VLOOKUP(B3137,'[1]Vmesna vrtilna_SKLOP1'!B:J,6,0),""))</f>
        <v/>
      </c>
      <c r="E3137" s="16" t="str">
        <f>IF(IF('[1]Vmesna vrtilna_SKLOP1'!E3137&lt;&gt;"",'[1]Vmesna vrtilna_SKLOP1'!D3137,"")=0,"",IF('[1]Vmesna vrtilna_SKLOP1'!E3137&lt;&gt;"",'[1]Vmesna vrtilna_SKLOP1'!D3137,""))</f>
        <v/>
      </c>
      <c r="F3137" s="18" t="str">
        <f>IF('[1]Vmesna vrtilna_SKLOP1'!E3137&lt;&gt;"",'[1]Vmesna vrtilna_SKLOP1'!E3137,"")</f>
        <v>Enokrilno okno (tip: O1); dim. ŠxV: 1,25x1,65m; Material: PVC, profil&gt;80mm ; steklo 66.2/16Ar/44.2; Rw,st.=46 (Rw,st.+Ctr ≥ 41 dB)</v>
      </c>
      <c r="G3137" s="15" t="str">
        <f>IF('[1]Vmesna vrtilna_SKLOP1'!E3137&lt;&gt;"",'[1]Vmesna vrtilna_SKLOP1'!F3137,"")</f>
        <v>[kos]</v>
      </c>
      <c r="H3137" s="19">
        <f>IF('[1]Vmesna vrtilna_SKLOP1'!F3137&lt;&gt;"",'[1]Vmesna vrtilna_SKLOP1'!I3137,"")</f>
        <v>1</v>
      </c>
      <c r="I3137" s="20" t="str">
        <f>IF(I3136="Skupaj:","DDV (22%):",IF(I3136="DDV (22%):","Skupaj z DDV:",IF(AND('[1]Vmesna vrtilna_SKLOP1'!C3137&lt;&gt;"",'[1]Vmesna vrtilna_SKLOP1'!E3137=""),"Skupaj:","")))</f>
        <v/>
      </c>
      <c r="J3137" s="21">
        <f t="shared" si="97"/>
        <v>0</v>
      </c>
      <c r="K3137" s="21">
        <f>IF(I3137="Skupaj z DDV:",SUM(K3135,K3136),IF(I3137="DDV (22%):",K3136*0.22,IF(AND('[1]Vmesna vrtilna_SKLOP1'!C3137&lt;&gt;"",'[1]Vmesna vrtilna_SKLOP1'!D3137=""),'[1]Vmesna vrtilna_SKLOP1'!J3137,IF(F3137&lt;&gt;"",IF('[1]Vmesna vrtilna_SKLOP1'!J3137&lt;&gt;"",'[1]Vmesna vrtilna_SKLOP1'!J3137,""),""))))</f>
        <v>633.31556718750005</v>
      </c>
      <c r="L3137" s="22">
        <f>IF(I3136="Skupaj:","DDV (22%):",IF(I3136="DDV (22%):","Skupaj z DDV:",IF(AND('[1]Vmesna vrtilna_SKLOP1'!C3137&lt;&gt;"",'[1]Vmesna vrtilna_SKLOP1'!E3137=""),"Skupaj:",IF(AND('[1]Vmesna vrtilna_SKLOP1'!C3137&lt;&gt;"",'[1]Vmesna vrtilna_SKLOP1'!D3137=""),'[1]Vmesna vrtilna_SKLOP1'!J3137,IF(F3137&lt;&gt;"",IF('[1]Vmesna vrtilna_SKLOP1'!J3137&lt;&gt;"",'[1]Vmesna vrtilna_SKLOP1'!J3137,""),"")))))</f>
        <v>633.31556718750005</v>
      </c>
      <c r="M3137" s="22">
        <f t="shared" si="96"/>
        <v>0</v>
      </c>
      <c r="N3137" s="22" t="str">
        <f>IF(IFERROR(VLOOKUP(B3137,'[1]Vmesna vrtilna_SKLOP1'!B:J,7,0),"")=0,"",IFERROR(VLOOKUP(B3137,'[1]Vmesna vrtilna_SKLOP1'!B:J,7,0),""))</f>
        <v/>
      </c>
      <c r="O3137" s="22"/>
    </row>
    <row r="3138" spans="2:15" ht="15" customHeight="1" x14ac:dyDescent="0.3">
      <c r="B3138" s="15" t="str">
        <f>IF(AND('[1]Vmesna vrtilna_SKLOP1'!B3138&lt;&gt;"",'[1]Vmesna vrtilna_SKLOP1'!C3138&lt;&gt;""),IF('[1]Vmesna vrtilna_SKLOP1'!B3138&lt;&gt;"",'[1]Vmesna vrtilna_SKLOP1'!B3138,""),"")</f>
        <v/>
      </c>
      <c r="C3138" s="16" t="str">
        <f>IF(OR(C3137="Posebna oblika",C3137="Kulturno zaščiten objekt",C3137="Kulturno zaščiten objekt, Posebna oblika"),"Glej zavihek POSEBNI POGOJI",IF(SUM(N3137:Q3137)=1,"Posebna oblika",IF(SUM(N3137:Q3137)=10,"Kulturno zaščiten objekt",IF(SUM(N3137:Q3137)=11,"Kulturno zaščiten objekt, Posebna oblika",IF(AND('[1]Vmesna vrtilna_SKLOP1'!C3138&lt;&gt;"",'[1]Vmesna vrtilna_SKLOP1'!D3138&lt;&gt;""),IF('[1]Vmesna vrtilna_SKLOP1'!C3138&lt;&gt;"",'[1]Vmesna vrtilna_SKLOP1'!C3138,""),"")))))</f>
        <v/>
      </c>
      <c r="D3138" s="17" t="str">
        <f>IF(IFERROR(VLOOKUP(B3138,'[1]Vmesna vrtilna_SKLOP1'!B:J,6,0),"")=0,"",IFERROR(VLOOKUP(B3138,'[1]Vmesna vrtilna_SKLOP1'!B:J,6,0),""))</f>
        <v/>
      </c>
      <c r="E3138" s="16" t="str">
        <f>IF(IF('[1]Vmesna vrtilna_SKLOP1'!E3138&lt;&gt;"",'[1]Vmesna vrtilna_SKLOP1'!D3138,"")=0,"",IF('[1]Vmesna vrtilna_SKLOP1'!E3138&lt;&gt;"",'[1]Vmesna vrtilna_SKLOP1'!D3138,""))</f>
        <v/>
      </c>
      <c r="F3138" s="18" t="str">
        <f>IF('[1]Vmesna vrtilna_SKLOP1'!E3138&lt;&gt;"",'[1]Vmesna vrtilna_SKLOP1'!E3138,"")</f>
        <v>Dvokrilno okno (tip: O3); dim. ŠxV: 1,95x1,65m; Material: PVC ; steklo 6/16Ar/4; Rw,st.=36 (Rw,st.+Ctr ≥ 31 dB)</v>
      </c>
      <c r="G3138" s="15" t="str">
        <f>IF('[1]Vmesna vrtilna_SKLOP1'!E3138&lt;&gt;"",'[1]Vmesna vrtilna_SKLOP1'!F3138,"")</f>
        <v>[kos]</v>
      </c>
      <c r="H3138" s="19">
        <f>IF('[1]Vmesna vrtilna_SKLOP1'!F3138&lt;&gt;"",'[1]Vmesna vrtilna_SKLOP1'!I3138,"")</f>
        <v>1</v>
      </c>
      <c r="I3138" s="20" t="str">
        <f>IF(I3137="Skupaj:","DDV (22%):",IF(I3137="DDV (22%):","Skupaj z DDV:",IF(AND('[1]Vmesna vrtilna_SKLOP1'!C3138&lt;&gt;"",'[1]Vmesna vrtilna_SKLOP1'!E3138=""),"Skupaj:","")))</f>
        <v/>
      </c>
      <c r="J3138" s="21">
        <f t="shared" si="97"/>
        <v>0</v>
      </c>
      <c r="K3138" s="21">
        <f>IF(I3138="Skupaj z DDV:",SUM(K3136,K3137),IF(I3138="DDV (22%):",K3137*0.22,IF(AND('[1]Vmesna vrtilna_SKLOP1'!C3138&lt;&gt;"",'[1]Vmesna vrtilna_SKLOP1'!D3138=""),'[1]Vmesna vrtilna_SKLOP1'!J3138,IF(F3138&lt;&gt;"",IF('[1]Vmesna vrtilna_SKLOP1'!J3138&lt;&gt;"",'[1]Vmesna vrtilna_SKLOP1'!J3138,""),""))))</f>
        <v>533.52226052437493</v>
      </c>
      <c r="L3138" s="22">
        <f>IF(I3137="Skupaj:","DDV (22%):",IF(I3137="DDV (22%):","Skupaj z DDV:",IF(AND('[1]Vmesna vrtilna_SKLOP1'!C3138&lt;&gt;"",'[1]Vmesna vrtilna_SKLOP1'!E3138=""),"Skupaj:",IF(AND('[1]Vmesna vrtilna_SKLOP1'!C3138&lt;&gt;"",'[1]Vmesna vrtilna_SKLOP1'!D3138=""),'[1]Vmesna vrtilna_SKLOP1'!J3138,IF(F3138&lt;&gt;"",IF('[1]Vmesna vrtilna_SKLOP1'!J3138&lt;&gt;"",'[1]Vmesna vrtilna_SKLOP1'!J3138,""),"")))))</f>
        <v>533.52226052437493</v>
      </c>
      <c r="M3138" s="22">
        <f t="shared" si="96"/>
        <v>0</v>
      </c>
      <c r="N3138" s="22" t="str">
        <f>IF(IFERROR(VLOOKUP(B3138,'[1]Vmesna vrtilna_SKLOP1'!B:J,7,0),"")=0,"",IFERROR(VLOOKUP(B3138,'[1]Vmesna vrtilna_SKLOP1'!B:J,7,0),""))</f>
        <v/>
      </c>
      <c r="O3138" s="22"/>
    </row>
    <row r="3139" spans="2:15" ht="15" customHeight="1" x14ac:dyDescent="0.3">
      <c r="B3139" s="15" t="str">
        <f>IF(AND('[1]Vmesna vrtilna_SKLOP1'!B3139&lt;&gt;"",'[1]Vmesna vrtilna_SKLOP1'!C3139&lt;&gt;""),IF('[1]Vmesna vrtilna_SKLOP1'!B3139&lt;&gt;"",'[1]Vmesna vrtilna_SKLOP1'!B3139,""),"")</f>
        <v/>
      </c>
      <c r="C3139" s="16" t="str">
        <f>IF(OR(C3138="Posebna oblika",C3138="Kulturno zaščiten objekt",C3138="Kulturno zaščiten objekt, Posebna oblika"),"Glej zavihek POSEBNI POGOJI",IF(SUM(N3138:Q3138)=1,"Posebna oblika",IF(SUM(N3138:Q3138)=10,"Kulturno zaščiten objekt",IF(SUM(N3138:Q3138)=11,"Kulturno zaščiten objekt, Posebna oblika",IF(AND('[1]Vmesna vrtilna_SKLOP1'!C3139&lt;&gt;"",'[1]Vmesna vrtilna_SKLOP1'!D3139&lt;&gt;""),IF('[1]Vmesna vrtilna_SKLOP1'!C3139&lt;&gt;"",'[1]Vmesna vrtilna_SKLOP1'!C3139,""),"")))))</f>
        <v/>
      </c>
      <c r="D3139" s="17" t="str">
        <f>IF(IFERROR(VLOOKUP(B3139,'[1]Vmesna vrtilna_SKLOP1'!B:J,6,0),"")=0,"",IFERROR(VLOOKUP(B3139,'[1]Vmesna vrtilna_SKLOP1'!B:J,6,0),""))</f>
        <v/>
      </c>
      <c r="E3139" s="16" t="str">
        <f>IF(IF('[1]Vmesna vrtilna_SKLOP1'!E3139&lt;&gt;"",'[1]Vmesna vrtilna_SKLOP1'!D3139,"")=0,"",IF('[1]Vmesna vrtilna_SKLOP1'!E3139&lt;&gt;"",'[1]Vmesna vrtilna_SKLOP1'!D3139,""))</f>
        <v/>
      </c>
      <c r="F3139" s="18" t="str">
        <f>IF('[1]Vmesna vrtilna_SKLOP1'!E3139&lt;&gt;"",'[1]Vmesna vrtilna_SKLOP1'!E3139,"")</f>
        <v>Enokrilno okno (tip: O1); dim. ŠxV: 0,9x1,6m; Material: PVC ; steklo 6/16Ar/4; Rw,st.=36 (Rw,st.+Ctr ≥ 31 dB)</v>
      </c>
      <c r="G3139" s="15" t="str">
        <f>IF('[1]Vmesna vrtilna_SKLOP1'!E3139&lt;&gt;"",'[1]Vmesna vrtilna_SKLOP1'!F3139,"")</f>
        <v>[kos]</v>
      </c>
      <c r="H3139" s="19">
        <f>IF('[1]Vmesna vrtilna_SKLOP1'!F3139&lt;&gt;"",'[1]Vmesna vrtilna_SKLOP1'!I3139,"")</f>
        <v>1</v>
      </c>
      <c r="I3139" s="20" t="str">
        <f>IF(I3138="Skupaj:","DDV (22%):",IF(I3138="DDV (22%):","Skupaj z DDV:",IF(AND('[1]Vmesna vrtilna_SKLOP1'!C3139&lt;&gt;"",'[1]Vmesna vrtilna_SKLOP1'!E3139=""),"Skupaj:","")))</f>
        <v/>
      </c>
      <c r="J3139" s="21">
        <f t="shared" si="97"/>
        <v>0</v>
      </c>
      <c r="K3139" s="21">
        <f>IF(I3139="Skupaj z DDV:",SUM(K3137,K3138),IF(I3139="DDV (22%):",K3138*0.22,IF(AND('[1]Vmesna vrtilna_SKLOP1'!C3139&lt;&gt;"",'[1]Vmesna vrtilna_SKLOP1'!D3139=""),'[1]Vmesna vrtilna_SKLOP1'!J3139,IF(F3139&lt;&gt;"",IF('[1]Vmesna vrtilna_SKLOP1'!J3139&lt;&gt;"",'[1]Vmesna vrtilna_SKLOP1'!J3139,""),""))))</f>
        <v>274.34139840000006</v>
      </c>
      <c r="L3139" s="22">
        <f>IF(I3138="Skupaj:","DDV (22%):",IF(I3138="DDV (22%):","Skupaj z DDV:",IF(AND('[1]Vmesna vrtilna_SKLOP1'!C3139&lt;&gt;"",'[1]Vmesna vrtilna_SKLOP1'!E3139=""),"Skupaj:",IF(AND('[1]Vmesna vrtilna_SKLOP1'!C3139&lt;&gt;"",'[1]Vmesna vrtilna_SKLOP1'!D3139=""),'[1]Vmesna vrtilna_SKLOP1'!J3139,IF(F3139&lt;&gt;"",IF('[1]Vmesna vrtilna_SKLOP1'!J3139&lt;&gt;"",'[1]Vmesna vrtilna_SKLOP1'!J3139,""),"")))))</f>
        <v>274.34139840000006</v>
      </c>
      <c r="M3139" s="22">
        <f t="shared" ref="M3139:M3202" si="98">IF(AND(B3139&gt;0,B3139&lt;100000),J3139,IF(OR(I3139="Skupaj:",I3139="DDV (22%):",I3139="Skupaj z DDV:"),M3138,SUM(M3138,J3139)))</f>
        <v>0</v>
      </c>
      <c r="N3139" s="22" t="str">
        <f>IF(IFERROR(VLOOKUP(B3139,'[1]Vmesna vrtilna_SKLOP1'!B:J,7,0),"")=0,"",IFERROR(VLOOKUP(B3139,'[1]Vmesna vrtilna_SKLOP1'!B:J,7,0),""))</f>
        <v/>
      </c>
      <c r="O3139" s="22"/>
    </row>
    <row r="3140" spans="2:15" ht="15" customHeight="1" x14ac:dyDescent="0.3">
      <c r="B3140" s="15" t="str">
        <f>IF(AND('[1]Vmesna vrtilna_SKLOP1'!B3140&lt;&gt;"",'[1]Vmesna vrtilna_SKLOP1'!C3140&lt;&gt;""),IF('[1]Vmesna vrtilna_SKLOP1'!B3140&lt;&gt;"",'[1]Vmesna vrtilna_SKLOP1'!B3140,""),"")</f>
        <v/>
      </c>
      <c r="C3140" s="16" t="str">
        <f>IF(OR(C3139="Posebna oblika",C3139="Kulturno zaščiten objekt",C3139="Kulturno zaščiten objekt, Posebna oblika"),"Glej zavihek POSEBNI POGOJI",IF(SUM(N3139:Q3139)=1,"Posebna oblika",IF(SUM(N3139:Q3139)=10,"Kulturno zaščiten objekt",IF(SUM(N3139:Q3139)=11,"Kulturno zaščiten objekt, Posebna oblika",IF(AND('[1]Vmesna vrtilna_SKLOP1'!C3140&lt;&gt;"",'[1]Vmesna vrtilna_SKLOP1'!D3140&lt;&gt;""),IF('[1]Vmesna vrtilna_SKLOP1'!C3140&lt;&gt;"",'[1]Vmesna vrtilna_SKLOP1'!C3140,""),"")))))</f>
        <v/>
      </c>
      <c r="D3140" s="17" t="str">
        <f>IF(IFERROR(VLOOKUP(B3140,'[1]Vmesna vrtilna_SKLOP1'!B:J,6,0),"")=0,"",IFERROR(VLOOKUP(B3140,'[1]Vmesna vrtilna_SKLOP1'!B:J,6,0),""))</f>
        <v/>
      </c>
      <c r="E3140" s="16" t="str">
        <f>IF(IF('[1]Vmesna vrtilna_SKLOP1'!E3140&lt;&gt;"",'[1]Vmesna vrtilna_SKLOP1'!D3140,"")=0,"",IF('[1]Vmesna vrtilna_SKLOP1'!E3140&lt;&gt;"",'[1]Vmesna vrtilna_SKLOP1'!D3140,""))</f>
        <v/>
      </c>
      <c r="F3140" s="18" t="str">
        <f>IF('[1]Vmesna vrtilna_SKLOP1'!E3140&lt;&gt;"",'[1]Vmesna vrtilna_SKLOP1'!E3140,"")</f>
        <v>Enokrilno okno (tip: O1); dim. ŠxV: 0,9x1,6m; Material: PVC, profil&gt;80mm ; steklo 10/16Ar/6; Rw,st.=40 (Rw,st.+Ctr ≥ 35 dB)</v>
      </c>
      <c r="G3140" s="15" t="str">
        <f>IF('[1]Vmesna vrtilna_SKLOP1'!E3140&lt;&gt;"",'[1]Vmesna vrtilna_SKLOP1'!F3140,"")</f>
        <v>[kos]</v>
      </c>
      <c r="H3140" s="19">
        <f>IF('[1]Vmesna vrtilna_SKLOP1'!F3140&lt;&gt;"",'[1]Vmesna vrtilna_SKLOP1'!I3140,"")</f>
        <v>1</v>
      </c>
      <c r="I3140" s="20" t="str">
        <f>IF(I3139="Skupaj:","DDV (22%):",IF(I3139="DDV (22%):","Skupaj z DDV:",IF(AND('[1]Vmesna vrtilna_SKLOP1'!C3140&lt;&gt;"",'[1]Vmesna vrtilna_SKLOP1'!E3140=""),"Skupaj:","")))</f>
        <v/>
      </c>
      <c r="J3140" s="21">
        <f t="shared" ref="J3140:J3203" si="99">IFERROR(IF(I3140="Skupaj:",M3140,IF(I3140="Skupaj z DDV:",SUM(J3138,J3139),IF(I3140="DDV (22%):",J3139*0.22,IF(F3140&lt;&gt;"",H3140*I3140,"")))),0)</f>
        <v>0</v>
      </c>
      <c r="K3140" s="21">
        <f>IF(I3140="Skupaj z DDV:",SUM(K3138,K3139),IF(I3140="DDV (22%):",K3139*0.22,IF(AND('[1]Vmesna vrtilna_SKLOP1'!C3140&lt;&gt;"",'[1]Vmesna vrtilna_SKLOP1'!D3140=""),'[1]Vmesna vrtilna_SKLOP1'!J3140,IF(F3140&lt;&gt;"",IF('[1]Vmesna vrtilna_SKLOP1'!J3140&lt;&gt;"",'[1]Vmesna vrtilna_SKLOP1'!J3140,""),""))))</f>
        <v>379.14887808000003</v>
      </c>
      <c r="L3140" s="22">
        <f>IF(I3139="Skupaj:","DDV (22%):",IF(I3139="DDV (22%):","Skupaj z DDV:",IF(AND('[1]Vmesna vrtilna_SKLOP1'!C3140&lt;&gt;"",'[1]Vmesna vrtilna_SKLOP1'!E3140=""),"Skupaj:",IF(AND('[1]Vmesna vrtilna_SKLOP1'!C3140&lt;&gt;"",'[1]Vmesna vrtilna_SKLOP1'!D3140=""),'[1]Vmesna vrtilna_SKLOP1'!J3140,IF(F3140&lt;&gt;"",IF('[1]Vmesna vrtilna_SKLOP1'!J3140&lt;&gt;"",'[1]Vmesna vrtilna_SKLOP1'!J3140,""),"")))))</f>
        <v>379.14887808000003</v>
      </c>
      <c r="M3140" s="22">
        <f t="shared" si="98"/>
        <v>0</v>
      </c>
      <c r="N3140" s="22" t="str">
        <f>IF(IFERROR(VLOOKUP(B3140,'[1]Vmesna vrtilna_SKLOP1'!B:J,7,0),"")=0,"",IFERROR(VLOOKUP(B3140,'[1]Vmesna vrtilna_SKLOP1'!B:J,7,0),""))</f>
        <v/>
      </c>
      <c r="O3140" s="22"/>
    </row>
    <row r="3141" spans="2:15" ht="15" customHeight="1" x14ac:dyDescent="0.3">
      <c r="B3141" s="15" t="str">
        <f>IF(AND('[1]Vmesna vrtilna_SKLOP1'!B3141&lt;&gt;"",'[1]Vmesna vrtilna_SKLOP1'!C3141&lt;&gt;""),IF('[1]Vmesna vrtilna_SKLOP1'!B3141&lt;&gt;"",'[1]Vmesna vrtilna_SKLOP1'!B3141,""),"")</f>
        <v/>
      </c>
      <c r="C3141" s="16" t="str">
        <f>IF(OR(C3140="Posebna oblika",C3140="Kulturno zaščiten objekt",C3140="Kulturno zaščiten objekt, Posebna oblika"),"Glej zavihek POSEBNI POGOJI",IF(SUM(N3140:Q3140)=1,"Posebna oblika",IF(SUM(N3140:Q3140)=10,"Kulturno zaščiten objekt",IF(SUM(N3140:Q3140)=11,"Kulturno zaščiten objekt, Posebna oblika",IF(AND('[1]Vmesna vrtilna_SKLOP1'!C3141&lt;&gt;"",'[1]Vmesna vrtilna_SKLOP1'!D3141&lt;&gt;""),IF('[1]Vmesna vrtilna_SKLOP1'!C3141&lt;&gt;"",'[1]Vmesna vrtilna_SKLOP1'!C3141,""),"")))))</f>
        <v/>
      </c>
      <c r="D3141" s="17" t="str">
        <f>IF(IFERROR(VLOOKUP(B3141,'[1]Vmesna vrtilna_SKLOP1'!B:J,6,0),"")=0,"",IFERROR(VLOOKUP(B3141,'[1]Vmesna vrtilna_SKLOP1'!B:J,6,0),""))</f>
        <v/>
      </c>
      <c r="E3141" s="16" t="str">
        <f>IF(IF('[1]Vmesna vrtilna_SKLOP1'!E3141&lt;&gt;"",'[1]Vmesna vrtilna_SKLOP1'!D3141,"")=0,"",IF('[1]Vmesna vrtilna_SKLOP1'!E3141&lt;&gt;"",'[1]Vmesna vrtilna_SKLOP1'!D3141,""))</f>
        <v/>
      </c>
      <c r="F3141" s="18" t="str">
        <f>IF('[1]Vmesna vrtilna_SKLOP1'!E3141&lt;&gt;"",'[1]Vmesna vrtilna_SKLOP1'!E3141,"")</f>
        <v>Enokrilno fiksno okno (tip: O2); dim. ŠxV: 1x1,6m; Material: PVC, profil&gt;80mm ; steklo 10/16Ar/6; Rw,st.=40 (Rw,st.+Ctr ≥ 35 dB)</v>
      </c>
      <c r="G3141" s="15" t="str">
        <f>IF('[1]Vmesna vrtilna_SKLOP1'!E3141&lt;&gt;"",'[1]Vmesna vrtilna_SKLOP1'!F3141,"")</f>
        <v>[kos]</v>
      </c>
      <c r="H3141" s="19">
        <f>IF('[1]Vmesna vrtilna_SKLOP1'!F3141&lt;&gt;"",'[1]Vmesna vrtilna_SKLOP1'!I3141,"")</f>
        <v>1</v>
      </c>
      <c r="I3141" s="20" t="str">
        <f>IF(I3140="Skupaj:","DDV (22%):",IF(I3140="DDV (22%):","Skupaj z DDV:",IF(AND('[1]Vmesna vrtilna_SKLOP1'!C3141&lt;&gt;"",'[1]Vmesna vrtilna_SKLOP1'!E3141=""),"Skupaj:","")))</f>
        <v/>
      </c>
      <c r="J3141" s="21">
        <f t="shared" si="99"/>
        <v>0</v>
      </c>
      <c r="K3141" s="21">
        <f>IF(I3141="Skupaj z DDV:",SUM(K3139,K3140),IF(I3141="DDV (22%):",K3140*0.22,IF(AND('[1]Vmesna vrtilna_SKLOP1'!C3141&lt;&gt;"",'[1]Vmesna vrtilna_SKLOP1'!D3141=""),'[1]Vmesna vrtilna_SKLOP1'!J3141,IF(F3141&lt;&gt;"",IF('[1]Vmesna vrtilna_SKLOP1'!J3141&lt;&gt;"",'[1]Vmesna vrtilna_SKLOP1'!J3141,""),""))))</f>
        <v>281.287824</v>
      </c>
      <c r="L3141" s="22">
        <f>IF(I3140="Skupaj:","DDV (22%):",IF(I3140="DDV (22%):","Skupaj z DDV:",IF(AND('[1]Vmesna vrtilna_SKLOP1'!C3141&lt;&gt;"",'[1]Vmesna vrtilna_SKLOP1'!E3141=""),"Skupaj:",IF(AND('[1]Vmesna vrtilna_SKLOP1'!C3141&lt;&gt;"",'[1]Vmesna vrtilna_SKLOP1'!D3141=""),'[1]Vmesna vrtilna_SKLOP1'!J3141,IF(F3141&lt;&gt;"",IF('[1]Vmesna vrtilna_SKLOP1'!J3141&lt;&gt;"",'[1]Vmesna vrtilna_SKLOP1'!J3141,""),"")))))</f>
        <v>281.287824</v>
      </c>
      <c r="M3141" s="22">
        <f t="shared" si="98"/>
        <v>0</v>
      </c>
      <c r="N3141" s="22" t="str">
        <f>IF(IFERROR(VLOOKUP(B3141,'[1]Vmesna vrtilna_SKLOP1'!B:J,7,0),"")=0,"",IFERROR(VLOOKUP(B3141,'[1]Vmesna vrtilna_SKLOP1'!B:J,7,0),""))</f>
        <v/>
      </c>
      <c r="O3141" s="22"/>
    </row>
    <row r="3142" spans="2:15" ht="15" customHeight="1" x14ac:dyDescent="0.3">
      <c r="B3142" s="15" t="str">
        <f>IF(AND('[1]Vmesna vrtilna_SKLOP1'!B3142&lt;&gt;"",'[1]Vmesna vrtilna_SKLOP1'!C3142&lt;&gt;""),IF('[1]Vmesna vrtilna_SKLOP1'!B3142&lt;&gt;"",'[1]Vmesna vrtilna_SKLOP1'!B3142,""),"")</f>
        <v/>
      </c>
      <c r="C3142" s="16" t="str">
        <f>IF(OR(C3141="Posebna oblika",C3141="Kulturno zaščiten objekt",C3141="Kulturno zaščiten objekt, Posebna oblika"),"Glej zavihek POSEBNI POGOJI",IF(SUM(N3141:Q3141)=1,"Posebna oblika",IF(SUM(N3141:Q3141)=10,"Kulturno zaščiten objekt",IF(SUM(N3141:Q3141)=11,"Kulturno zaščiten objekt, Posebna oblika",IF(AND('[1]Vmesna vrtilna_SKLOP1'!C3142&lt;&gt;"",'[1]Vmesna vrtilna_SKLOP1'!D3142&lt;&gt;""),IF('[1]Vmesna vrtilna_SKLOP1'!C3142&lt;&gt;"",'[1]Vmesna vrtilna_SKLOP1'!C3142,""),"")))))</f>
        <v/>
      </c>
      <c r="D3142" s="17" t="str">
        <f>IF(IFERROR(VLOOKUP(B3142,'[1]Vmesna vrtilna_SKLOP1'!B:J,6,0),"")=0,"",IFERROR(VLOOKUP(B3142,'[1]Vmesna vrtilna_SKLOP1'!B:J,6,0),""))</f>
        <v/>
      </c>
      <c r="E3142" s="16" t="str">
        <f>IF(IF('[1]Vmesna vrtilna_SKLOP1'!E3142&lt;&gt;"",'[1]Vmesna vrtilna_SKLOP1'!D3142,"")=0,"",IF('[1]Vmesna vrtilna_SKLOP1'!E3142&lt;&gt;"",'[1]Vmesna vrtilna_SKLOP1'!D3142,""))</f>
        <v/>
      </c>
      <c r="F3142" s="18" t="str">
        <f>IF('[1]Vmesna vrtilna_SKLOP1'!E3142&lt;&gt;"",'[1]Vmesna vrtilna_SKLOP1'!E3142,"")</f>
        <v>Enokrilna vrata (tip: V1); dim. ŠxV: 1x2,3m; Material: PVC, profil&gt;80mm ; steklo 10/16Ar/6; Rw,st.=40 (Rw,st.+Ctr ≥ 35 dB)</v>
      </c>
      <c r="G3142" s="15" t="str">
        <f>IF('[1]Vmesna vrtilna_SKLOP1'!E3142&lt;&gt;"",'[1]Vmesna vrtilna_SKLOP1'!F3142,"")</f>
        <v>[kos]</v>
      </c>
      <c r="H3142" s="19">
        <f>IF('[1]Vmesna vrtilna_SKLOP1'!F3142&lt;&gt;"",'[1]Vmesna vrtilna_SKLOP1'!I3142,"")</f>
        <v>1</v>
      </c>
      <c r="I3142" s="20" t="str">
        <f>IF(I3141="Skupaj:","DDV (22%):",IF(I3141="DDV (22%):","Skupaj z DDV:",IF(AND('[1]Vmesna vrtilna_SKLOP1'!C3142&lt;&gt;"",'[1]Vmesna vrtilna_SKLOP1'!E3142=""),"Skupaj:","")))</f>
        <v/>
      </c>
      <c r="J3142" s="21">
        <f t="shared" si="99"/>
        <v>0</v>
      </c>
      <c r="K3142" s="21">
        <f>IF(I3142="Skupaj z DDV:",SUM(K3140,K3141),IF(I3142="DDV (22%):",K3141*0.22,IF(AND('[1]Vmesna vrtilna_SKLOP1'!C3142&lt;&gt;"",'[1]Vmesna vrtilna_SKLOP1'!D3142=""),'[1]Vmesna vrtilna_SKLOP1'!J3142,IF(F3142&lt;&gt;"",IF('[1]Vmesna vrtilna_SKLOP1'!J3142&lt;&gt;"",'[1]Vmesna vrtilna_SKLOP1'!J3142,""),""))))</f>
        <v>525.82298399999991</v>
      </c>
      <c r="L3142" s="22">
        <f>IF(I3141="Skupaj:","DDV (22%):",IF(I3141="DDV (22%):","Skupaj z DDV:",IF(AND('[1]Vmesna vrtilna_SKLOP1'!C3142&lt;&gt;"",'[1]Vmesna vrtilna_SKLOP1'!E3142=""),"Skupaj:",IF(AND('[1]Vmesna vrtilna_SKLOP1'!C3142&lt;&gt;"",'[1]Vmesna vrtilna_SKLOP1'!D3142=""),'[1]Vmesna vrtilna_SKLOP1'!J3142,IF(F3142&lt;&gt;"",IF('[1]Vmesna vrtilna_SKLOP1'!J3142&lt;&gt;"",'[1]Vmesna vrtilna_SKLOP1'!J3142,""),"")))))</f>
        <v>525.82298399999991</v>
      </c>
      <c r="M3142" s="22">
        <f t="shared" si="98"/>
        <v>0</v>
      </c>
      <c r="N3142" s="22" t="str">
        <f>IF(IFERROR(VLOOKUP(B3142,'[1]Vmesna vrtilna_SKLOP1'!B:J,7,0),"")=0,"",IFERROR(VLOOKUP(B3142,'[1]Vmesna vrtilna_SKLOP1'!B:J,7,0),""))</f>
        <v/>
      </c>
      <c r="O3142" s="22"/>
    </row>
    <row r="3143" spans="2:15" ht="15" customHeight="1" x14ac:dyDescent="0.3">
      <c r="B3143" s="15" t="str">
        <f>IF(AND('[1]Vmesna vrtilna_SKLOP1'!B3143&lt;&gt;"",'[1]Vmesna vrtilna_SKLOP1'!C3143&lt;&gt;""),IF('[1]Vmesna vrtilna_SKLOP1'!B3143&lt;&gt;"",'[1]Vmesna vrtilna_SKLOP1'!B3143,""),"")</f>
        <v/>
      </c>
      <c r="C3143" s="16" t="str">
        <f>IF(OR(C3142="Posebna oblika",C3142="Kulturno zaščiten objekt",C3142="Kulturno zaščiten objekt, Posebna oblika"),"Glej zavihek POSEBNI POGOJI",IF(SUM(N3142:Q3142)=1,"Posebna oblika",IF(SUM(N3142:Q3142)=10,"Kulturno zaščiten objekt",IF(SUM(N3142:Q3142)=11,"Kulturno zaščiten objekt, Posebna oblika",IF(AND('[1]Vmesna vrtilna_SKLOP1'!C3143&lt;&gt;"",'[1]Vmesna vrtilna_SKLOP1'!D3143&lt;&gt;""),IF('[1]Vmesna vrtilna_SKLOP1'!C3143&lt;&gt;"",'[1]Vmesna vrtilna_SKLOP1'!C3143,""),"")))))</f>
        <v/>
      </c>
      <c r="D3143" s="17" t="str">
        <f>IF(IFERROR(VLOOKUP(B3143,'[1]Vmesna vrtilna_SKLOP1'!B:J,6,0),"")=0,"",IFERROR(VLOOKUP(B3143,'[1]Vmesna vrtilna_SKLOP1'!B:J,6,0),""))</f>
        <v/>
      </c>
      <c r="E3143" s="16" t="str">
        <f>IF(IF('[1]Vmesna vrtilna_SKLOP1'!E3143&lt;&gt;"",'[1]Vmesna vrtilna_SKLOP1'!D3143,"")=0,"",IF('[1]Vmesna vrtilna_SKLOP1'!E3143&lt;&gt;"",'[1]Vmesna vrtilna_SKLOP1'!D3143,""))</f>
        <v/>
      </c>
      <c r="F3143" s="18" t="str">
        <f>IF('[1]Vmesna vrtilna_SKLOP1'!E3143&lt;&gt;"",'[1]Vmesna vrtilna_SKLOP1'!E3143,"")</f>
        <v>Dvokrilno okno (tip: O3); dim. ŠxV: 2x1,6m; Material: PVC, profil&gt;80mm ; steklo 10/16Ar/6; Rw,st.=40 (Rw,st.+Ctr ≥ 35 dB)</v>
      </c>
      <c r="G3143" s="15" t="str">
        <f>IF('[1]Vmesna vrtilna_SKLOP1'!E3143&lt;&gt;"",'[1]Vmesna vrtilna_SKLOP1'!F3143,"")</f>
        <v>[kos]</v>
      </c>
      <c r="H3143" s="19">
        <f>IF('[1]Vmesna vrtilna_SKLOP1'!F3143&lt;&gt;"",'[1]Vmesna vrtilna_SKLOP1'!I3143,"")</f>
        <v>1</v>
      </c>
      <c r="I3143" s="20" t="str">
        <f>IF(I3142="Skupaj:","DDV (22%):",IF(I3142="DDV (22%):","Skupaj z DDV:",IF(AND('[1]Vmesna vrtilna_SKLOP1'!C3143&lt;&gt;"",'[1]Vmesna vrtilna_SKLOP1'!E3143=""),"Skupaj:","")))</f>
        <v/>
      </c>
      <c r="J3143" s="21">
        <f t="shared" si="99"/>
        <v>0</v>
      </c>
      <c r="K3143" s="21">
        <f>IF(I3143="Skupaj z DDV:",SUM(K3141,K3142),IF(I3143="DDV (22%):",K3142*0.22,IF(AND('[1]Vmesna vrtilna_SKLOP1'!C3143&lt;&gt;"",'[1]Vmesna vrtilna_SKLOP1'!D3143=""),'[1]Vmesna vrtilna_SKLOP1'!J3143,IF(F3143&lt;&gt;"",IF('[1]Vmesna vrtilna_SKLOP1'!J3143&lt;&gt;"",'[1]Vmesna vrtilna_SKLOP1'!J3143,""),""))))</f>
        <v>749.06993280000006</v>
      </c>
      <c r="L3143" s="22">
        <f>IF(I3142="Skupaj:","DDV (22%):",IF(I3142="DDV (22%):","Skupaj z DDV:",IF(AND('[1]Vmesna vrtilna_SKLOP1'!C3143&lt;&gt;"",'[1]Vmesna vrtilna_SKLOP1'!E3143=""),"Skupaj:",IF(AND('[1]Vmesna vrtilna_SKLOP1'!C3143&lt;&gt;"",'[1]Vmesna vrtilna_SKLOP1'!D3143=""),'[1]Vmesna vrtilna_SKLOP1'!J3143,IF(F3143&lt;&gt;"",IF('[1]Vmesna vrtilna_SKLOP1'!J3143&lt;&gt;"",'[1]Vmesna vrtilna_SKLOP1'!J3143,""),"")))))</f>
        <v>749.06993280000006</v>
      </c>
      <c r="M3143" s="22">
        <f t="shared" si="98"/>
        <v>0</v>
      </c>
      <c r="N3143" s="22" t="str">
        <f>IF(IFERROR(VLOOKUP(B3143,'[1]Vmesna vrtilna_SKLOP1'!B:J,7,0),"")=0,"",IFERROR(VLOOKUP(B3143,'[1]Vmesna vrtilna_SKLOP1'!B:J,7,0),""))</f>
        <v/>
      </c>
      <c r="O3143" s="22"/>
    </row>
    <row r="3144" spans="2:15" ht="15" customHeight="1" x14ac:dyDescent="0.3">
      <c r="B3144" s="15" t="str">
        <f>IF(AND('[1]Vmesna vrtilna_SKLOP1'!B3144&lt;&gt;"",'[1]Vmesna vrtilna_SKLOP1'!C3144&lt;&gt;""),IF('[1]Vmesna vrtilna_SKLOP1'!B3144&lt;&gt;"",'[1]Vmesna vrtilna_SKLOP1'!B3144,""),"")</f>
        <v/>
      </c>
      <c r="C3144" s="16" t="str">
        <f>IF(OR(C3143="Posebna oblika",C3143="Kulturno zaščiten objekt",C3143="Kulturno zaščiten objekt, Posebna oblika"),"Glej zavihek POSEBNI POGOJI",IF(SUM(N3143:Q3143)=1,"Posebna oblika",IF(SUM(N3143:Q3143)=10,"Kulturno zaščiten objekt",IF(SUM(N3143:Q3143)=11,"Kulturno zaščiten objekt, Posebna oblika",IF(AND('[1]Vmesna vrtilna_SKLOP1'!C3144&lt;&gt;"",'[1]Vmesna vrtilna_SKLOP1'!D3144&lt;&gt;""),IF('[1]Vmesna vrtilna_SKLOP1'!C3144&lt;&gt;"",'[1]Vmesna vrtilna_SKLOP1'!C3144,""),"")))))</f>
        <v/>
      </c>
      <c r="D3144" s="17" t="str">
        <f>IF(IFERROR(VLOOKUP(B3144,'[1]Vmesna vrtilna_SKLOP1'!B:J,6,0),"")=0,"",IFERROR(VLOOKUP(B3144,'[1]Vmesna vrtilna_SKLOP1'!B:J,6,0),""))</f>
        <v/>
      </c>
      <c r="E3144" s="16" t="str">
        <f>IF(IF('[1]Vmesna vrtilna_SKLOP1'!E3144&lt;&gt;"",'[1]Vmesna vrtilna_SKLOP1'!D3144,"")=0,"",IF('[1]Vmesna vrtilna_SKLOP1'!E3144&lt;&gt;"",'[1]Vmesna vrtilna_SKLOP1'!D3144,""))</f>
        <v/>
      </c>
      <c r="F3144" s="18" t="str">
        <f>IF('[1]Vmesna vrtilna_SKLOP1'!E3144&lt;&gt;"",'[1]Vmesna vrtilna_SKLOP1'!E3144,"")</f>
        <v>Enokrilna vrata (tip: V1); dim. ŠxV: 0,75x2,3m; Material: PVC, profil&gt;80mm ; steklo 66.2/16Ar/44.2; Rw,st.=46 (Rw,st.+Ctr ≥ 41 dB)</v>
      </c>
      <c r="G3144" s="15" t="str">
        <f>IF('[1]Vmesna vrtilna_SKLOP1'!E3144&lt;&gt;"",'[1]Vmesna vrtilna_SKLOP1'!F3144,"")</f>
        <v>[kos]</v>
      </c>
      <c r="H3144" s="19">
        <f>IF('[1]Vmesna vrtilna_SKLOP1'!F3144&lt;&gt;"",'[1]Vmesna vrtilna_SKLOP1'!I3144,"")</f>
        <v>1</v>
      </c>
      <c r="I3144" s="20" t="str">
        <f>IF(I3143="Skupaj:","DDV (22%):",IF(I3143="DDV (22%):","Skupaj z DDV:",IF(AND('[1]Vmesna vrtilna_SKLOP1'!C3144&lt;&gt;"",'[1]Vmesna vrtilna_SKLOP1'!E3144=""),"Skupaj:","")))</f>
        <v/>
      </c>
      <c r="J3144" s="21">
        <f t="shared" si="99"/>
        <v>0</v>
      </c>
      <c r="K3144" s="21">
        <f>IF(I3144="Skupaj z DDV:",SUM(K3142,K3143),IF(I3144="DDV (22%):",K3143*0.22,IF(AND('[1]Vmesna vrtilna_SKLOP1'!C3144&lt;&gt;"",'[1]Vmesna vrtilna_SKLOP1'!D3144=""),'[1]Vmesna vrtilna_SKLOP1'!J3144,IF(F3144&lt;&gt;"",IF('[1]Vmesna vrtilna_SKLOP1'!J3144&lt;&gt;"",'[1]Vmesna vrtilna_SKLOP1'!J3144,""),""))))</f>
        <v>575.14766850000001</v>
      </c>
      <c r="L3144" s="22">
        <f>IF(I3143="Skupaj:","DDV (22%):",IF(I3143="DDV (22%):","Skupaj z DDV:",IF(AND('[1]Vmesna vrtilna_SKLOP1'!C3144&lt;&gt;"",'[1]Vmesna vrtilna_SKLOP1'!E3144=""),"Skupaj:",IF(AND('[1]Vmesna vrtilna_SKLOP1'!C3144&lt;&gt;"",'[1]Vmesna vrtilna_SKLOP1'!D3144=""),'[1]Vmesna vrtilna_SKLOP1'!J3144,IF(F3144&lt;&gt;"",IF('[1]Vmesna vrtilna_SKLOP1'!J3144&lt;&gt;"",'[1]Vmesna vrtilna_SKLOP1'!J3144,""),"")))))</f>
        <v>575.14766850000001</v>
      </c>
      <c r="M3144" s="22">
        <f t="shared" si="98"/>
        <v>0</v>
      </c>
      <c r="N3144" s="22" t="str">
        <f>IF(IFERROR(VLOOKUP(B3144,'[1]Vmesna vrtilna_SKLOP1'!B:J,7,0),"")=0,"",IFERROR(VLOOKUP(B3144,'[1]Vmesna vrtilna_SKLOP1'!B:J,7,0),""))</f>
        <v/>
      </c>
      <c r="O3144" s="22"/>
    </row>
    <row r="3145" spans="2:15" ht="15" customHeight="1" x14ac:dyDescent="0.3">
      <c r="B3145" s="15" t="str">
        <f>IF(AND('[1]Vmesna vrtilna_SKLOP1'!B3145&lt;&gt;"",'[1]Vmesna vrtilna_SKLOP1'!C3145&lt;&gt;""),IF('[1]Vmesna vrtilna_SKLOP1'!B3145&lt;&gt;"",'[1]Vmesna vrtilna_SKLOP1'!B3145,""),"")</f>
        <v/>
      </c>
      <c r="C3145" s="16" t="str">
        <f>IF(OR(C3144="Posebna oblika",C3144="Kulturno zaščiten objekt",C3144="Kulturno zaščiten objekt, Posebna oblika"),"Glej zavihek POSEBNI POGOJI",IF(SUM(N3144:Q3144)=1,"Posebna oblika",IF(SUM(N3144:Q3144)=10,"Kulturno zaščiten objekt",IF(SUM(N3144:Q3144)=11,"Kulturno zaščiten objekt, Posebna oblika",IF(AND('[1]Vmesna vrtilna_SKLOP1'!C3145&lt;&gt;"",'[1]Vmesna vrtilna_SKLOP1'!D3145&lt;&gt;""),IF('[1]Vmesna vrtilna_SKLOP1'!C3145&lt;&gt;"",'[1]Vmesna vrtilna_SKLOP1'!C3145,""),"")))))</f>
        <v/>
      </c>
      <c r="D3145" s="17" t="str">
        <f>IF(IFERROR(VLOOKUP(B3145,'[1]Vmesna vrtilna_SKLOP1'!B:J,6,0),"")=0,"",IFERROR(VLOOKUP(B3145,'[1]Vmesna vrtilna_SKLOP1'!B:J,6,0),""))</f>
        <v/>
      </c>
      <c r="E3145" s="16" t="str">
        <f>IF(IF('[1]Vmesna vrtilna_SKLOP1'!E3145&lt;&gt;"",'[1]Vmesna vrtilna_SKLOP1'!D3145,"")=0,"",IF('[1]Vmesna vrtilna_SKLOP1'!E3145&lt;&gt;"",'[1]Vmesna vrtilna_SKLOP1'!D3145,""))</f>
        <v/>
      </c>
      <c r="F3145" s="18" t="str">
        <f>IF('[1]Vmesna vrtilna_SKLOP1'!E3145&lt;&gt;"",'[1]Vmesna vrtilna_SKLOP1'!E3145,"")</f>
        <v>Enokrilno okno (tip: O1); dim. ŠxV: 1,25x1,6m; Material: PVC, profil&gt;80mm ; steklo 66.2/16Ar/44.2; Rw,st.=46 (Rw,st.+Ctr ≥ 41 dB)</v>
      </c>
      <c r="G3145" s="15" t="str">
        <f>IF('[1]Vmesna vrtilna_SKLOP1'!E3145&lt;&gt;"",'[1]Vmesna vrtilna_SKLOP1'!F3145,"")</f>
        <v>[kos]</v>
      </c>
      <c r="H3145" s="19">
        <f>IF('[1]Vmesna vrtilna_SKLOP1'!F3145&lt;&gt;"",'[1]Vmesna vrtilna_SKLOP1'!I3145,"")</f>
        <v>1</v>
      </c>
      <c r="I3145" s="20" t="str">
        <f>IF(I3144="Skupaj:","DDV (22%):",IF(I3144="DDV (22%):","Skupaj z DDV:",IF(AND('[1]Vmesna vrtilna_SKLOP1'!C3145&lt;&gt;"",'[1]Vmesna vrtilna_SKLOP1'!E3145=""),"Skupaj:","")))</f>
        <v/>
      </c>
      <c r="J3145" s="21">
        <f t="shared" si="99"/>
        <v>0</v>
      </c>
      <c r="K3145" s="21">
        <f>IF(I3145="Skupaj z DDV:",SUM(K3143,K3144),IF(I3145="DDV (22%):",K3144*0.22,IF(AND('[1]Vmesna vrtilna_SKLOP1'!C3145&lt;&gt;"",'[1]Vmesna vrtilna_SKLOP1'!D3145=""),'[1]Vmesna vrtilna_SKLOP1'!J3145,IF(F3145&lt;&gt;"",IF('[1]Vmesna vrtilna_SKLOP1'!J3145&lt;&gt;"",'[1]Vmesna vrtilna_SKLOP1'!J3145,""),""))))</f>
        <v>620.24720000000002</v>
      </c>
      <c r="L3145" s="22">
        <f>IF(I3144="Skupaj:","DDV (22%):",IF(I3144="DDV (22%):","Skupaj z DDV:",IF(AND('[1]Vmesna vrtilna_SKLOP1'!C3145&lt;&gt;"",'[1]Vmesna vrtilna_SKLOP1'!E3145=""),"Skupaj:",IF(AND('[1]Vmesna vrtilna_SKLOP1'!C3145&lt;&gt;"",'[1]Vmesna vrtilna_SKLOP1'!D3145=""),'[1]Vmesna vrtilna_SKLOP1'!J3145,IF(F3145&lt;&gt;"",IF('[1]Vmesna vrtilna_SKLOP1'!J3145&lt;&gt;"",'[1]Vmesna vrtilna_SKLOP1'!J3145,""),"")))))</f>
        <v>620.24720000000002</v>
      </c>
      <c r="M3145" s="22">
        <f t="shared" si="98"/>
        <v>0</v>
      </c>
      <c r="N3145" s="22" t="str">
        <f>IF(IFERROR(VLOOKUP(B3145,'[1]Vmesna vrtilna_SKLOP1'!B:J,7,0),"")=0,"",IFERROR(VLOOKUP(B3145,'[1]Vmesna vrtilna_SKLOP1'!B:J,7,0),""))</f>
        <v/>
      </c>
      <c r="O3145" s="22"/>
    </row>
    <row r="3146" spans="2:15" ht="15" customHeight="1" x14ac:dyDescent="0.3">
      <c r="B3146" s="15" t="str">
        <f>IF(AND('[1]Vmesna vrtilna_SKLOP1'!B3146&lt;&gt;"",'[1]Vmesna vrtilna_SKLOP1'!C3146&lt;&gt;""),IF('[1]Vmesna vrtilna_SKLOP1'!B3146&lt;&gt;"",'[1]Vmesna vrtilna_SKLOP1'!B3146,""),"")</f>
        <v/>
      </c>
      <c r="C3146" s="16" t="str">
        <f>IF(OR(C3145="Posebna oblika",C3145="Kulturno zaščiten objekt",C3145="Kulturno zaščiten objekt, Posebna oblika"),"Glej zavihek POSEBNI POGOJI",IF(SUM(N3145:Q3145)=1,"Posebna oblika",IF(SUM(N3145:Q3145)=10,"Kulturno zaščiten objekt",IF(SUM(N3145:Q3145)=11,"Kulturno zaščiten objekt, Posebna oblika",IF(AND('[1]Vmesna vrtilna_SKLOP1'!C3146&lt;&gt;"",'[1]Vmesna vrtilna_SKLOP1'!D3146&lt;&gt;""),IF('[1]Vmesna vrtilna_SKLOP1'!C3146&lt;&gt;"",'[1]Vmesna vrtilna_SKLOP1'!C3146,""),"")))))</f>
        <v/>
      </c>
      <c r="D3146" s="17" t="str">
        <f>IF(IFERROR(VLOOKUP(B3146,'[1]Vmesna vrtilna_SKLOP1'!B:J,6,0),"")=0,"",IFERROR(VLOOKUP(B3146,'[1]Vmesna vrtilna_SKLOP1'!B:J,6,0),""))</f>
        <v/>
      </c>
      <c r="E3146" s="16" t="str">
        <f>IF(IF('[1]Vmesna vrtilna_SKLOP1'!E3146&lt;&gt;"",'[1]Vmesna vrtilna_SKLOP1'!D3146,"")=0,"",IF('[1]Vmesna vrtilna_SKLOP1'!E3146&lt;&gt;"",'[1]Vmesna vrtilna_SKLOP1'!D3146,""))</f>
        <v/>
      </c>
      <c r="F3146" s="18" t="str">
        <f>IF('[1]Vmesna vrtilna_SKLOP1'!E3146&lt;&gt;"",'[1]Vmesna vrtilna_SKLOP1'!E3146,"")</f>
        <v>Dvokrilno okno (tip: O3); dim. ŠxV: 1,95x1,6m; Material: PVC ; steklo 6/16Ar/4; Rw,st.=36 (Rw,st.+Ctr ≥ 31 dB)</v>
      </c>
      <c r="G3146" s="15" t="str">
        <f>IF('[1]Vmesna vrtilna_SKLOP1'!E3146&lt;&gt;"",'[1]Vmesna vrtilna_SKLOP1'!F3146,"")</f>
        <v>[kos]</v>
      </c>
      <c r="H3146" s="19">
        <f>IF('[1]Vmesna vrtilna_SKLOP1'!F3146&lt;&gt;"",'[1]Vmesna vrtilna_SKLOP1'!I3146,"")</f>
        <v>1</v>
      </c>
      <c r="I3146" s="20" t="str">
        <f>IF(I3145="Skupaj:","DDV (22%):",IF(I3145="DDV (22%):","Skupaj z DDV:",IF(AND('[1]Vmesna vrtilna_SKLOP1'!C3146&lt;&gt;"",'[1]Vmesna vrtilna_SKLOP1'!E3146=""),"Skupaj:","")))</f>
        <v/>
      </c>
      <c r="J3146" s="21">
        <f t="shared" si="99"/>
        <v>0</v>
      </c>
      <c r="K3146" s="21">
        <f>IF(I3146="Skupaj z DDV:",SUM(K3144,K3145),IF(I3146="DDV (22%):",K3145*0.22,IF(AND('[1]Vmesna vrtilna_SKLOP1'!C3146&lt;&gt;"",'[1]Vmesna vrtilna_SKLOP1'!D3146=""),'[1]Vmesna vrtilna_SKLOP1'!J3146,IF(F3146&lt;&gt;"",IF('[1]Vmesna vrtilna_SKLOP1'!J3146&lt;&gt;"",'[1]Vmesna vrtilna_SKLOP1'!J3146,""),""))))</f>
        <v>523.63928064000004</v>
      </c>
      <c r="L3146" s="22">
        <f>IF(I3145="Skupaj:","DDV (22%):",IF(I3145="DDV (22%):","Skupaj z DDV:",IF(AND('[1]Vmesna vrtilna_SKLOP1'!C3146&lt;&gt;"",'[1]Vmesna vrtilna_SKLOP1'!E3146=""),"Skupaj:",IF(AND('[1]Vmesna vrtilna_SKLOP1'!C3146&lt;&gt;"",'[1]Vmesna vrtilna_SKLOP1'!D3146=""),'[1]Vmesna vrtilna_SKLOP1'!J3146,IF(F3146&lt;&gt;"",IF('[1]Vmesna vrtilna_SKLOP1'!J3146&lt;&gt;"",'[1]Vmesna vrtilna_SKLOP1'!J3146,""),"")))))</f>
        <v>523.63928064000004</v>
      </c>
      <c r="M3146" s="22">
        <f t="shared" si="98"/>
        <v>0</v>
      </c>
      <c r="N3146" s="22" t="str">
        <f>IF(IFERROR(VLOOKUP(B3146,'[1]Vmesna vrtilna_SKLOP1'!B:J,7,0),"")=0,"",IFERROR(VLOOKUP(B3146,'[1]Vmesna vrtilna_SKLOP1'!B:J,7,0),""))</f>
        <v/>
      </c>
      <c r="O3146" s="22"/>
    </row>
    <row r="3147" spans="2:15" ht="15" customHeight="1" x14ac:dyDescent="0.3">
      <c r="B3147" s="15" t="str">
        <f>IF(AND('[1]Vmesna vrtilna_SKLOP1'!B3147&lt;&gt;"",'[1]Vmesna vrtilna_SKLOP1'!C3147&lt;&gt;""),IF('[1]Vmesna vrtilna_SKLOP1'!B3147&lt;&gt;"",'[1]Vmesna vrtilna_SKLOP1'!B3147,""),"")</f>
        <v/>
      </c>
      <c r="C3147" s="16" t="str">
        <f>IF(OR(C3146="Posebna oblika",C3146="Kulturno zaščiten objekt",C3146="Kulturno zaščiten objekt, Posebna oblika"),"Glej zavihek POSEBNI POGOJI",IF(SUM(N3146:Q3146)=1,"Posebna oblika",IF(SUM(N3146:Q3146)=10,"Kulturno zaščiten objekt",IF(SUM(N3146:Q3146)=11,"Kulturno zaščiten objekt, Posebna oblika",IF(AND('[1]Vmesna vrtilna_SKLOP1'!C3147&lt;&gt;"",'[1]Vmesna vrtilna_SKLOP1'!D3147&lt;&gt;""),IF('[1]Vmesna vrtilna_SKLOP1'!C3147&lt;&gt;"",'[1]Vmesna vrtilna_SKLOP1'!C3147,""),"")))))</f>
        <v/>
      </c>
      <c r="D3147" s="17" t="str">
        <f>IF(IFERROR(VLOOKUP(B3147,'[1]Vmesna vrtilna_SKLOP1'!B:J,6,0),"")=0,"",IFERROR(VLOOKUP(B3147,'[1]Vmesna vrtilna_SKLOP1'!B:J,6,0),""))</f>
        <v/>
      </c>
      <c r="E3147" s="16" t="str">
        <f>IF(IF('[1]Vmesna vrtilna_SKLOP1'!E3147&lt;&gt;"",'[1]Vmesna vrtilna_SKLOP1'!D3147,"")=0,"",IF('[1]Vmesna vrtilna_SKLOP1'!E3147&lt;&gt;"",'[1]Vmesna vrtilna_SKLOP1'!D3147,""))</f>
        <v/>
      </c>
      <c r="F3147" s="18" t="str">
        <f>IF('[1]Vmesna vrtilna_SKLOP1'!E3147&lt;&gt;"",'[1]Vmesna vrtilna_SKLOP1'!E3147,"")</f>
        <v>Strešno okno (tip: O9); dim. ŠxV: 0,75x1,15m; Material: Les ; steklo 10/16Ar/6; Rw,st.=40 (Rw,st.+Ctr ≥ 35 dB)</v>
      </c>
      <c r="G3147" s="15" t="str">
        <f>IF('[1]Vmesna vrtilna_SKLOP1'!E3147&lt;&gt;"",'[1]Vmesna vrtilna_SKLOP1'!F3147,"")</f>
        <v>[kos]</v>
      </c>
      <c r="H3147" s="19">
        <f>IF('[1]Vmesna vrtilna_SKLOP1'!F3147&lt;&gt;"",'[1]Vmesna vrtilna_SKLOP1'!I3147,"")</f>
        <v>2</v>
      </c>
      <c r="I3147" s="20" t="str">
        <f>IF(I3146="Skupaj:","DDV (22%):",IF(I3146="DDV (22%):","Skupaj z DDV:",IF(AND('[1]Vmesna vrtilna_SKLOP1'!C3147&lt;&gt;"",'[1]Vmesna vrtilna_SKLOP1'!E3147=""),"Skupaj:","")))</f>
        <v/>
      </c>
      <c r="J3147" s="21">
        <f t="shared" si="99"/>
        <v>0</v>
      </c>
      <c r="K3147" s="21">
        <f>IF(I3147="Skupaj z DDV:",SUM(K3145,K3146),IF(I3147="DDV (22%):",K3146*0.22,IF(AND('[1]Vmesna vrtilna_SKLOP1'!C3147&lt;&gt;"",'[1]Vmesna vrtilna_SKLOP1'!D3147=""),'[1]Vmesna vrtilna_SKLOP1'!J3147,IF(F3147&lt;&gt;"",IF('[1]Vmesna vrtilna_SKLOP1'!J3147&lt;&gt;"",'[1]Vmesna vrtilna_SKLOP1'!J3147,""),""))))</f>
        <v>1321.9482603124998</v>
      </c>
      <c r="L3147" s="22">
        <f>IF(I3146="Skupaj:","DDV (22%):",IF(I3146="DDV (22%):","Skupaj z DDV:",IF(AND('[1]Vmesna vrtilna_SKLOP1'!C3147&lt;&gt;"",'[1]Vmesna vrtilna_SKLOP1'!E3147=""),"Skupaj:",IF(AND('[1]Vmesna vrtilna_SKLOP1'!C3147&lt;&gt;"",'[1]Vmesna vrtilna_SKLOP1'!D3147=""),'[1]Vmesna vrtilna_SKLOP1'!J3147,IF(F3147&lt;&gt;"",IF('[1]Vmesna vrtilna_SKLOP1'!J3147&lt;&gt;"",'[1]Vmesna vrtilna_SKLOP1'!J3147,""),"")))))</f>
        <v>1321.9482603124998</v>
      </c>
      <c r="M3147" s="22">
        <f t="shared" si="98"/>
        <v>0</v>
      </c>
      <c r="N3147" s="22" t="str">
        <f>IF(IFERROR(VLOOKUP(B3147,'[1]Vmesna vrtilna_SKLOP1'!B:J,7,0),"")=0,"",IFERROR(VLOOKUP(B3147,'[1]Vmesna vrtilna_SKLOP1'!B:J,7,0),""))</f>
        <v/>
      </c>
      <c r="O3147" s="22"/>
    </row>
    <row r="3148" spans="2:15" ht="15" customHeight="1" x14ac:dyDescent="0.3">
      <c r="B3148" s="15" t="str">
        <f>IF(AND('[1]Vmesna vrtilna_SKLOP1'!B3148&lt;&gt;"",'[1]Vmesna vrtilna_SKLOP1'!C3148&lt;&gt;""),IF('[1]Vmesna vrtilna_SKLOP1'!B3148&lt;&gt;"",'[1]Vmesna vrtilna_SKLOP1'!B3148,""),"")</f>
        <v/>
      </c>
      <c r="C3148" s="16" t="str">
        <f>IF(OR(C3147="Posebna oblika",C3147="Kulturno zaščiten objekt",C3147="Kulturno zaščiten objekt, Posebna oblika"),"Glej zavihek POSEBNI POGOJI",IF(SUM(N3147:Q3147)=1,"Posebna oblika",IF(SUM(N3147:Q3147)=10,"Kulturno zaščiten objekt",IF(SUM(N3147:Q3147)=11,"Kulturno zaščiten objekt, Posebna oblika",IF(AND('[1]Vmesna vrtilna_SKLOP1'!C3148&lt;&gt;"",'[1]Vmesna vrtilna_SKLOP1'!D3148&lt;&gt;""),IF('[1]Vmesna vrtilna_SKLOP1'!C3148&lt;&gt;"",'[1]Vmesna vrtilna_SKLOP1'!C3148,""),"")))))</f>
        <v/>
      </c>
      <c r="D3148" s="17" t="str">
        <f>IF(IFERROR(VLOOKUP(B3148,'[1]Vmesna vrtilna_SKLOP1'!B:J,6,0),"")=0,"",IFERROR(VLOOKUP(B3148,'[1]Vmesna vrtilna_SKLOP1'!B:J,6,0),""))</f>
        <v/>
      </c>
      <c r="E3148" s="16" t="str">
        <f>IF(IF('[1]Vmesna vrtilna_SKLOP1'!E3148&lt;&gt;"",'[1]Vmesna vrtilna_SKLOP1'!D3148,"")=0,"",IF('[1]Vmesna vrtilna_SKLOP1'!E3148&lt;&gt;"",'[1]Vmesna vrtilna_SKLOP1'!D3148,""))</f>
        <v/>
      </c>
      <c r="F3148" s="18" t="str">
        <f>IF('[1]Vmesna vrtilna_SKLOP1'!E3148&lt;&gt;"",'[1]Vmesna vrtilna_SKLOP1'!E3148,"")</f>
        <v>Enokrilno okno (tip: O1); dim. ŠxV: 0,8x1m; Material: PVC ; steklo 6/16Ar/4; Rw,st.=36 (Rw,st.+Ctr ≥ 31 dB)</v>
      </c>
      <c r="G3148" s="15" t="str">
        <f>IF('[1]Vmesna vrtilna_SKLOP1'!E3148&lt;&gt;"",'[1]Vmesna vrtilna_SKLOP1'!F3148,"")</f>
        <v>[kos]</v>
      </c>
      <c r="H3148" s="19">
        <f>IF('[1]Vmesna vrtilna_SKLOP1'!F3148&lt;&gt;"",'[1]Vmesna vrtilna_SKLOP1'!I3148,"")</f>
        <v>1</v>
      </c>
      <c r="I3148" s="20" t="str">
        <f>IF(I3147="Skupaj:","DDV (22%):",IF(I3147="DDV (22%):","Skupaj z DDV:",IF(AND('[1]Vmesna vrtilna_SKLOP1'!C3148&lt;&gt;"",'[1]Vmesna vrtilna_SKLOP1'!E3148=""),"Skupaj:","")))</f>
        <v/>
      </c>
      <c r="J3148" s="21">
        <f t="shared" si="99"/>
        <v>0</v>
      </c>
      <c r="K3148" s="21">
        <f>IF(I3148="Skupaj z DDV:",SUM(K3146,K3147),IF(I3148="DDV (22%):",K3147*0.22,IF(AND('[1]Vmesna vrtilna_SKLOP1'!C3148&lt;&gt;"",'[1]Vmesna vrtilna_SKLOP1'!D3148=""),'[1]Vmesna vrtilna_SKLOP1'!J3148,IF(F3148&lt;&gt;"",IF('[1]Vmesna vrtilna_SKLOP1'!J3148&lt;&gt;"",'[1]Vmesna vrtilna_SKLOP1'!J3148,""),""))))</f>
        <v>205.80215999999999</v>
      </c>
      <c r="L3148" s="22">
        <f>IF(I3147="Skupaj:","DDV (22%):",IF(I3147="DDV (22%):","Skupaj z DDV:",IF(AND('[1]Vmesna vrtilna_SKLOP1'!C3148&lt;&gt;"",'[1]Vmesna vrtilna_SKLOP1'!E3148=""),"Skupaj:",IF(AND('[1]Vmesna vrtilna_SKLOP1'!C3148&lt;&gt;"",'[1]Vmesna vrtilna_SKLOP1'!D3148=""),'[1]Vmesna vrtilna_SKLOP1'!J3148,IF(F3148&lt;&gt;"",IF('[1]Vmesna vrtilna_SKLOP1'!J3148&lt;&gt;"",'[1]Vmesna vrtilna_SKLOP1'!J3148,""),"")))))</f>
        <v>205.80215999999999</v>
      </c>
      <c r="M3148" s="22">
        <f t="shared" si="98"/>
        <v>0</v>
      </c>
      <c r="N3148" s="22" t="str">
        <f>IF(IFERROR(VLOOKUP(B3148,'[1]Vmesna vrtilna_SKLOP1'!B:J,7,0),"")=0,"",IFERROR(VLOOKUP(B3148,'[1]Vmesna vrtilna_SKLOP1'!B:J,7,0),""))</f>
        <v/>
      </c>
      <c r="O3148" s="22"/>
    </row>
    <row r="3149" spans="2:15" ht="15" customHeight="1" x14ac:dyDescent="0.3">
      <c r="B3149" s="15" t="str">
        <f>IF(AND('[1]Vmesna vrtilna_SKLOP1'!B3149&lt;&gt;"",'[1]Vmesna vrtilna_SKLOP1'!C3149&lt;&gt;""),IF('[1]Vmesna vrtilna_SKLOP1'!B3149&lt;&gt;"",'[1]Vmesna vrtilna_SKLOP1'!B3149,""),"")</f>
        <v/>
      </c>
      <c r="C3149" s="16" t="str">
        <f>IF(OR(C3148="Posebna oblika",C3148="Kulturno zaščiten objekt",C3148="Kulturno zaščiten objekt, Posebna oblika"),"Glej zavihek POSEBNI POGOJI",IF(SUM(N3148:Q3148)=1,"Posebna oblika",IF(SUM(N3148:Q3148)=10,"Kulturno zaščiten objekt",IF(SUM(N3148:Q3148)=11,"Kulturno zaščiten objekt, Posebna oblika",IF(AND('[1]Vmesna vrtilna_SKLOP1'!C3149&lt;&gt;"",'[1]Vmesna vrtilna_SKLOP1'!D3149&lt;&gt;""),IF('[1]Vmesna vrtilna_SKLOP1'!C3149&lt;&gt;"",'[1]Vmesna vrtilna_SKLOP1'!C3149,""),"")))))</f>
        <v/>
      </c>
      <c r="D3149" s="17" t="str">
        <f>IF(IFERROR(VLOOKUP(B3149,'[1]Vmesna vrtilna_SKLOP1'!B:J,6,0),"")=0,"",IFERROR(VLOOKUP(B3149,'[1]Vmesna vrtilna_SKLOP1'!B:J,6,0),""))</f>
        <v/>
      </c>
      <c r="E3149" s="16" t="str">
        <f>IF(IF('[1]Vmesna vrtilna_SKLOP1'!E3149&lt;&gt;"",'[1]Vmesna vrtilna_SKLOP1'!D3149,"")=0,"",IF('[1]Vmesna vrtilna_SKLOP1'!E3149&lt;&gt;"",'[1]Vmesna vrtilna_SKLOP1'!D3149,""))</f>
        <v/>
      </c>
      <c r="F3149" s="18" t="str">
        <f>IF('[1]Vmesna vrtilna_SKLOP1'!E3149&lt;&gt;"",'[1]Vmesna vrtilna_SKLOP1'!E3149,"")</f>
        <v/>
      </c>
      <c r="G3149" s="15" t="str">
        <f>IF('[1]Vmesna vrtilna_SKLOP1'!E3149&lt;&gt;"",'[1]Vmesna vrtilna_SKLOP1'!F3149,"")</f>
        <v/>
      </c>
      <c r="H3149" s="19" t="str">
        <f>IF('[1]Vmesna vrtilna_SKLOP1'!F3149&lt;&gt;"",'[1]Vmesna vrtilna_SKLOP1'!I3149,"")</f>
        <v/>
      </c>
      <c r="I3149" s="20" t="str">
        <f>IF(I3148="Skupaj:","DDV (22%):",IF(I3148="DDV (22%):","Skupaj z DDV:",IF(AND('[1]Vmesna vrtilna_SKLOP1'!C3149&lt;&gt;"",'[1]Vmesna vrtilna_SKLOP1'!E3149=""),"Skupaj:","")))</f>
        <v/>
      </c>
      <c r="J3149" s="21" t="str">
        <f t="shared" si="99"/>
        <v/>
      </c>
      <c r="K3149" s="21" t="str">
        <f>IF(I3149="Skupaj z DDV:",SUM(K3147,K3148),IF(I3149="DDV (22%):",K3148*0.22,IF(AND('[1]Vmesna vrtilna_SKLOP1'!C3149&lt;&gt;"",'[1]Vmesna vrtilna_SKLOP1'!D3149=""),'[1]Vmesna vrtilna_SKLOP1'!J3149,IF(F3149&lt;&gt;"",IF('[1]Vmesna vrtilna_SKLOP1'!J3149&lt;&gt;"",'[1]Vmesna vrtilna_SKLOP1'!J3149,""),""))))</f>
        <v/>
      </c>
      <c r="L3149" s="22" t="str">
        <f>IF(I3148="Skupaj:","DDV (22%):",IF(I3148="DDV (22%):","Skupaj z DDV:",IF(AND('[1]Vmesna vrtilna_SKLOP1'!C3149&lt;&gt;"",'[1]Vmesna vrtilna_SKLOP1'!E3149=""),"Skupaj:",IF(AND('[1]Vmesna vrtilna_SKLOP1'!C3149&lt;&gt;"",'[1]Vmesna vrtilna_SKLOP1'!D3149=""),'[1]Vmesna vrtilna_SKLOP1'!J3149,IF(F3149&lt;&gt;"",IF('[1]Vmesna vrtilna_SKLOP1'!J3149&lt;&gt;"",'[1]Vmesna vrtilna_SKLOP1'!J3149,""),"")))))</f>
        <v/>
      </c>
      <c r="M3149" s="22">
        <f t="shared" si="98"/>
        <v>0</v>
      </c>
      <c r="N3149" s="22" t="str">
        <f>IF(IFERROR(VLOOKUP(B3149,'[1]Vmesna vrtilna_SKLOP1'!B:J,7,0),"")=0,"",IFERROR(VLOOKUP(B3149,'[1]Vmesna vrtilna_SKLOP1'!B:J,7,0),""))</f>
        <v/>
      </c>
      <c r="O3149" s="22"/>
    </row>
    <row r="3150" spans="2:15" ht="15" customHeight="1" x14ac:dyDescent="0.3">
      <c r="B3150" s="15" t="str">
        <f>IF(AND('[1]Vmesna vrtilna_SKLOP1'!B3150&lt;&gt;"",'[1]Vmesna vrtilna_SKLOP1'!C3150&lt;&gt;""),IF('[1]Vmesna vrtilna_SKLOP1'!B3150&lt;&gt;"",'[1]Vmesna vrtilna_SKLOP1'!B3150,""),"")</f>
        <v/>
      </c>
      <c r="C3150" s="16" t="str">
        <f>IF(OR(C3149="Posebna oblika",C3149="Kulturno zaščiten objekt",C3149="Kulturno zaščiten objekt, Posebna oblika"),"Glej zavihek POSEBNI POGOJI",IF(SUM(N3149:Q3149)=1,"Posebna oblika",IF(SUM(N3149:Q3149)=10,"Kulturno zaščiten objekt",IF(SUM(N3149:Q3149)=11,"Kulturno zaščiten objekt, Posebna oblika",IF(AND('[1]Vmesna vrtilna_SKLOP1'!C3150&lt;&gt;"",'[1]Vmesna vrtilna_SKLOP1'!D3150&lt;&gt;""),IF('[1]Vmesna vrtilna_SKLOP1'!C3150&lt;&gt;"",'[1]Vmesna vrtilna_SKLOP1'!C3150,""),"")))))</f>
        <v/>
      </c>
      <c r="D3150" s="17" t="str">
        <f>IF(IFERROR(VLOOKUP(B3150,'[1]Vmesna vrtilna_SKLOP1'!B:J,6,0),"")=0,"",IFERROR(VLOOKUP(B3150,'[1]Vmesna vrtilna_SKLOP1'!B:J,6,0),""))</f>
        <v/>
      </c>
      <c r="E3150" s="16" t="str">
        <f>IF(IF('[1]Vmesna vrtilna_SKLOP1'!E3150&lt;&gt;"",'[1]Vmesna vrtilna_SKLOP1'!D3150,"")=0,"",IF('[1]Vmesna vrtilna_SKLOP1'!E3150&lt;&gt;"",'[1]Vmesna vrtilna_SKLOP1'!D3150,""))</f>
        <v>Senčila</v>
      </c>
      <c r="F3150" s="18" t="str">
        <f>IF('[1]Vmesna vrtilna_SKLOP1'!E3150&lt;&gt;"",'[1]Vmesna vrtilna_SKLOP1'!E3150,"")</f>
        <v>Notranje žaluzije - kovinske, Dim. ŠxV: 1,95x1,65m</v>
      </c>
      <c r="G3150" s="15" t="str">
        <f>IF('[1]Vmesna vrtilna_SKLOP1'!E3150&lt;&gt;"",'[1]Vmesna vrtilna_SKLOP1'!F3150,"")</f>
        <v>[kos]</v>
      </c>
      <c r="H3150" s="19">
        <f>IF('[1]Vmesna vrtilna_SKLOP1'!F3150&lt;&gt;"",'[1]Vmesna vrtilna_SKLOP1'!I3150,"")</f>
        <v>2</v>
      </c>
      <c r="I3150" s="20" t="str">
        <f>IF(I3149="Skupaj:","DDV (22%):",IF(I3149="DDV (22%):","Skupaj z DDV:",IF(AND('[1]Vmesna vrtilna_SKLOP1'!C3150&lt;&gt;"",'[1]Vmesna vrtilna_SKLOP1'!E3150=""),"Skupaj:","")))</f>
        <v/>
      </c>
      <c r="J3150" s="21">
        <f t="shared" si="99"/>
        <v>0</v>
      </c>
      <c r="K3150" s="21">
        <f>IF(I3150="Skupaj z DDV:",SUM(K3148,K3149),IF(I3150="DDV (22%):",K3149*0.22,IF(AND('[1]Vmesna vrtilna_SKLOP1'!C3150&lt;&gt;"",'[1]Vmesna vrtilna_SKLOP1'!D3150=""),'[1]Vmesna vrtilna_SKLOP1'!J3150,IF(F3150&lt;&gt;"",IF('[1]Vmesna vrtilna_SKLOP1'!J3150&lt;&gt;"",'[1]Vmesna vrtilna_SKLOP1'!J3150,""),""))))</f>
        <v>289.57499999999999</v>
      </c>
      <c r="L3150" s="22">
        <f>IF(I3149="Skupaj:","DDV (22%):",IF(I3149="DDV (22%):","Skupaj z DDV:",IF(AND('[1]Vmesna vrtilna_SKLOP1'!C3150&lt;&gt;"",'[1]Vmesna vrtilna_SKLOP1'!E3150=""),"Skupaj:",IF(AND('[1]Vmesna vrtilna_SKLOP1'!C3150&lt;&gt;"",'[1]Vmesna vrtilna_SKLOP1'!D3150=""),'[1]Vmesna vrtilna_SKLOP1'!J3150,IF(F3150&lt;&gt;"",IF('[1]Vmesna vrtilna_SKLOP1'!J3150&lt;&gt;"",'[1]Vmesna vrtilna_SKLOP1'!J3150,""),"")))))</f>
        <v>289.57499999999999</v>
      </c>
      <c r="M3150" s="22">
        <f t="shared" si="98"/>
        <v>0</v>
      </c>
      <c r="N3150" s="22" t="str">
        <f>IF(IFERROR(VLOOKUP(B3150,'[1]Vmesna vrtilna_SKLOP1'!B:J,7,0),"")=0,"",IFERROR(VLOOKUP(B3150,'[1]Vmesna vrtilna_SKLOP1'!B:J,7,0),""))</f>
        <v/>
      </c>
      <c r="O3150" s="22"/>
    </row>
    <row r="3151" spans="2:15" ht="15" customHeight="1" x14ac:dyDescent="0.3">
      <c r="B3151" s="15" t="str">
        <f>IF(AND('[1]Vmesna vrtilna_SKLOP1'!B3151&lt;&gt;"",'[1]Vmesna vrtilna_SKLOP1'!C3151&lt;&gt;""),IF('[1]Vmesna vrtilna_SKLOP1'!B3151&lt;&gt;"",'[1]Vmesna vrtilna_SKLOP1'!B3151,""),"")</f>
        <v/>
      </c>
      <c r="C3151" s="16" t="str">
        <f>IF(OR(C3150="Posebna oblika",C3150="Kulturno zaščiten objekt",C3150="Kulturno zaščiten objekt, Posebna oblika"),"Glej zavihek POSEBNI POGOJI",IF(SUM(N3150:Q3150)=1,"Posebna oblika",IF(SUM(N3150:Q3150)=10,"Kulturno zaščiten objekt",IF(SUM(N3150:Q3150)=11,"Kulturno zaščiten objekt, Posebna oblika",IF(AND('[1]Vmesna vrtilna_SKLOP1'!C3151&lt;&gt;"",'[1]Vmesna vrtilna_SKLOP1'!D3151&lt;&gt;""),IF('[1]Vmesna vrtilna_SKLOP1'!C3151&lt;&gt;"",'[1]Vmesna vrtilna_SKLOP1'!C3151,""),"")))))</f>
        <v/>
      </c>
      <c r="D3151" s="17" t="str">
        <f>IF(IFERROR(VLOOKUP(B3151,'[1]Vmesna vrtilna_SKLOP1'!B:J,6,0),"")=0,"",IFERROR(VLOOKUP(B3151,'[1]Vmesna vrtilna_SKLOP1'!B:J,6,0),""))</f>
        <v/>
      </c>
      <c r="E3151" s="16" t="str">
        <f>IF(IF('[1]Vmesna vrtilna_SKLOP1'!E3151&lt;&gt;"",'[1]Vmesna vrtilna_SKLOP1'!D3151,"")=0,"",IF('[1]Vmesna vrtilna_SKLOP1'!E3151&lt;&gt;"",'[1]Vmesna vrtilna_SKLOP1'!D3151,""))</f>
        <v/>
      </c>
      <c r="F3151" s="18" t="str">
        <f>IF('[1]Vmesna vrtilna_SKLOP1'!E3151&lt;&gt;"",'[1]Vmesna vrtilna_SKLOP1'!E3151,"")</f>
        <v>Notranje žaluzije - kovinske, Dim. ŠxV: 1x1,65m</v>
      </c>
      <c r="G3151" s="15" t="str">
        <f>IF('[1]Vmesna vrtilna_SKLOP1'!E3151&lt;&gt;"",'[1]Vmesna vrtilna_SKLOP1'!F3151,"")</f>
        <v>[kos]</v>
      </c>
      <c r="H3151" s="19">
        <f>IF('[1]Vmesna vrtilna_SKLOP1'!F3151&lt;&gt;"",'[1]Vmesna vrtilna_SKLOP1'!I3151,"")</f>
        <v>1</v>
      </c>
      <c r="I3151" s="20" t="str">
        <f>IF(I3150="Skupaj:","DDV (22%):",IF(I3150="DDV (22%):","Skupaj z DDV:",IF(AND('[1]Vmesna vrtilna_SKLOP1'!C3151&lt;&gt;"",'[1]Vmesna vrtilna_SKLOP1'!E3151=""),"Skupaj:","")))</f>
        <v/>
      </c>
      <c r="J3151" s="21">
        <f t="shared" si="99"/>
        <v>0</v>
      </c>
      <c r="K3151" s="21">
        <f>IF(I3151="Skupaj z DDV:",SUM(K3149,K3150),IF(I3151="DDV (22%):",K3150*0.22,IF(AND('[1]Vmesna vrtilna_SKLOP1'!C3151&lt;&gt;"",'[1]Vmesna vrtilna_SKLOP1'!D3151=""),'[1]Vmesna vrtilna_SKLOP1'!J3151,IF(F3151&lt;&gt;"",IF('[1]Vmesna vrtilna_SKLOP1'!J3151&lt;&gt;"",'[1]Vmesna vrtilna_SKLOP1'!J3151,""),""))))</f>
        <v>74.25</v>
      </c>
      <c r="L3151" s="22">
        <f>IF(I3150="Skupaj:","DDV (22%):",IF(I3150="DDV (22%):","Skupaj z DDV:",IF(AND('[1]Vmesna vrtilna_SKLOP1'!C3151&lt;&gt;"",'[1]Vmesna vrtilna_SKLOP1'!E3151=""),"Skupaj:",IF(AND('[1]Vmesna vrtilna_SKLOP1'!C3151&lt;&gt;"",'[1]Vmesna vrtilna_SKLOP1'!D3151=""),'[1]Vmesna vrtilna_SKLOP1'!J3151,IF(F3151&lt;&gt;"",IF('[1]Vmesna vrtilna_SKLOP1'!J3151&lt;&gt;"",'[1]Vmesna vrtilna_SKLOP1'!J3151,""),"")))))</f>
        <v>74.25</v>
      </c>
      <c r="M3151" s="22">
        <f t="shared" si="98"/>
        <v>0</v>
      </c>
      <c r="N3151" s="22" t="str">
        <f>IF(IFERROR(VLOOKUP(B3151,'[1]Vmesna vrtilna_SKLOP1'!B:J,7,0),"")=0,"",IFERROR(VLOOKUP(B3151,'[1]Vmesna vrtilna_SKLOP1'!B:J,7,0),""))</f>
        <v/>
      </c>
      <c r="O3151" s="22"/>
    </row>
    <row r="3152" spans="2:15" ht="15" customHeight="1" x14ac:dyDescent="0.3">
      <c r="B3152" s="15" t="str">
        <f>IF(AND('[1]Vmesna vrtilna_SKLOP1'!B3152&lt;&gt;"",'[1]Vmesna vrtilna_SKLOP1'!C3152&lt;&gt;""),IF('[1]Vmesna vrtilna_SKLOP1'!B3152&lt;&gt;"",'[1]Vmesna vrtilna_SKLOP1'!B3152,""),"")</f>
        <v/>
      </c>
      <c r="C3152" s="16" t="str">
        <f>IF(OR(C3151="Posebna oblika",C3151="Kulturno zaščiten objekt",C3151="Kulturno zaščiten objekt, Posebna oblika"),"Glej zavihek POSEBNI POGOJI",IF(SUM(N3151:Q3151)=1,"Posebna oblika",IF(SUM(N3151:Q3151)=10,"Kulturno zaščiten objekt",IF(SUM(N3151:Q3151)=11,"Kulturno zaščiten objekt, Posebna oblika",IF(AND('[1]Vmesna vrtilna_SKLOP1'!C3152&lt;&gt;"",'[1]Vmesna vrtilna_SKLOP1'!D3152&lt;&gt;""),IF('[1]Vmesna vrtilna_SKLOP1'!C3152&lt;&gt;"",'[1]Vmesna vrtilna_SKLOP1'!C3152,""),"")))))</f>
        <v/>
      </c>
      <c r="D3152" s="17" t="str">
        <f>IF(IFERROR(VLOOKUP(B3152,'[1]Vmesna vrtilna_SKLOP1'!B:J,6,0),"")=0,"",IFERROR(VLOOKUP(B3152,'[1]Vmesna vrtilna_SKLOP1'!B:J,6,0),""))</f>
        <v/>
      </c>
      <c r="E3152" s="16" t="str">
        <f>IF(IF('[1]Vmesna vrtilna_SKLOP1'!E3152&lt;&gt;"",'[1]Vmesna vrtilna_SKLOP1'!D3152,"")=0,"",IF('[1]Vmesna vrtilna_SKLOP1'!E3152&lt;&gt;"",'[1]Vmesna vrtilna_SKLOP1'!D3152,""))</f>
        <v/>
      </c>
      <c r="F3152" s="18" t="str">
        <f>IF('[1]Vmesna vrtilna_SKLOP1'!E3152&lt;&gt;"",'[1]Vmesna vrtilna_SKLOP1'!E3152,"")</f>
        <v>Notranje žaluzije - kovinske, Dim. ŠxV: 0,75x2,45m</v>
      </c>
      <c r="G3152" s="15" t="str">
        <f>IF('[1]Vmesna vrtilna_SKLOP1'!E3152&lt;&gt;"",'[1]Vmesna vrtilna_SKLOP1'!F3152,"")</f>
        <v>[kos]</v>
      </c>
      <c r="H3152" s="19">
        <f>IF('[1]Vmesna vrtilna_SKLOP1'!F3152&lt;&gt;"",'[1]Vmesna vrtilna_SKLOP1'!I3152,"")</f>
        <v>2</v>
      </c>
      <c r="I3152" s="20" t="str">
        <f>IF(I3151="Skupaj:","DDV (22%):",IF(I3151="DDV (22%):","Skupaj z DDV:",IF(AND('[1]Vmesna vrtilna_SKLOP1'!C3152&lt;&gt;"",'[1]Vmesna vrtilna_SKLOP1'!E3152=""),"Skupaj:","")))</f>
        <v/>
      </c>
      <c r="J3152" s="21">
        <f t="shared" si="99"/>
        <v>0</v>
      </c>
      <c r="K3152" s="21">
        <f>IF(I3152="Skupaj z DDV:",SUM(K3150,K3151),IF(I3152="DDV (22%):",K3151*0.22,IF(AND('[1]Vmesna vrtilna_SKLOP1'!C3152&lt;&gt;"",'[1]Vmesna vrtilna_SKLOP1'!D3152=""),'[1]Vmesna vrtilna_SKLOP1'!J3152,IF(F3152&lt;&gt;"",IF('[1]Vmesna vrtilna_SKLOP1'!J3152&lt;&gt;"",'[1]Vmesna vrtilna_SKLOP1'!J3152,""),""))))</f>
        <v>165.375</v>
      </c>
      <c r="L3152" s="22">
        <f>IF(I3151="Skupaj:","DDV (22%):",IF(I3151="DDV (22%):","Skupaj z DDV:",IF(AND('[1]Vmesna vrtilna_SKLOP1'!C3152&lt;&gt;"",'[1]Vmesna vrtilna_SKLOP1'!E3152=""),"Skupaj:",IF(AND('[1]Vmesna vrtilna_SKLOP1'!C3152&lt;&gt;"",'[1]Vmesna vrtilna_SKLOP1'!D3152=""),'[1]Vmesna vrtilna_SKLOP1'!J3152,IF(F3152&lt;&gt;"",IF('[1]Vmesna vrtilna_SKLOP1'!J3152&lt;&gt;"",'[1]Vmesna vrtilna_SKLOP1'!J3152,""),"")))))</f>
        <v>165.375</v>
      </c>
      <c r="M3152" s="22">
        <f t="shared" si="98"/>
        <v>0</v>
      </c>
      <c r="N3152" s="22" t="str">
        <f>IF(IFERROR(VLOOKUP(B3152,'[1]Vmesna vrtilna_SKLOP1'!B:J,7,0),"")=0,"",IFERROR(VLOOKUP(B3152,'[1]Vmesna vrtilna_SKLOP1'!B:J,7,0),""))</f>
        <v/>
      </c>
      <c r="O3152" s="22"/>
    </row>
    <row r="3153" spans="2:15" ht="15" customHeight="1" x14ac:dyDescent="0.3">
      <c r="B3153" s="15" t="str">
        <f>IF(AND('[1]Vmesna vrtilna_SKLOP1'!B3153&lt;&gt;"",'[1]Vmesna vrtilna_SKLOP1'!C3153&lt;&gt;""),IF('[1]Vmesna vrtilna_SKLOP1'!B3153&lt;&gt;"",'[1]Vmesna vrtilna_SKLOP1'!B3153,""),"")</f>
        <v/>
      </c>
      <c r="C3153" s="16" t="str">
        <f>IF(OR(C3152="Posebna oblika",C3152="Kulturno zaščiten objekt",C3152="Kulturno zaščiten objekt, Posebna oblika"),"Glej zavihek POSEBNI POGOJI",IF(SUM(N3152:Q3152)=1,"Posebna oblika",IF(SUM(N3152:Q3152)=10,"Kulturno zaščiten objekt",IF(SUM(N3152:Q3152)=11,"Kulturno zaščiten objekt, Posebna oblika",IF(AND('[1]Vmesna vrtilna_SKLOP1'!C3153&lt;&gt;"",'[1]Vmesna vrtilna_SKLOP1'!D3153&lt;&gt;""),IF('[1]Vmesna vrtilna_SKLOP1'!C3153&lt;&gt;"",'[1]Vmesna vrtilna_SKLOP1'!C3153,""),"")))))</f>
        <v/>
      </c>
      <c r="D3153" s="17" t="str">
        <f>IF(IFERROR(VLOOKUP(B3153,'[1]Vmesna vrtilna_SKLOP1'!B:J,6,0),"")=0,"",IFERROR(VLOOKUP(B3153,'[1]Vmesna vrtilna_SKLOP1'!B:J,6,0),""))</f>
        <v/>
      </c>
      <c r="E3153" s="16" t="str">
        <f>IF(IF('[1]Vmesna vrtilna_SKLOP1'!E3153&lt;&gt;"",'[1]Vmesna vrtilna_SKLOP1'!D3153,"")=0,"",IF('[1]Vmesna vrtilna_SKLOP1'!E3153&lt;&gt;"",'[1]Vmesna vrtilna_SKLOP1'!D3153,""))</f>
        <v/>
      </c>
      <c r="F3153" s="18" t="str">
        <f>IF('[1]Vmesna vrtilna_SKLOP1'!E3153&lt;&gt;"",'[1]Vmesna vrtilna_SKLOP1'!E3153,"")</f>
        <v>Notranje žaluzije - kovinske, Dim. ŠxV: 2x1,65m</v>
      </c>
      <c r="G3153" s="15" t="str">
        <f>IF('[1]Vmesna vrtilna_SKLOP1'!E3153&lt;&gt;"",'[1]Vmesna vrtilna_SKLOP1'!F3153,"")</f>
        <v>[kos]</v>
      </c>
      <c r="H3153" s="19">
        <f>IF('[1]Vmesna vrtilna_SKLOP1'!F3153&lt;&gt;"",'[1]Vmesna vrtilna_SKLOP1'!I3153,"")</f>
        <v>1</v>
      </c>
      <c r="I3153" s="20" t="str">
        <f>IF(I3152="Skupaj:","DDV (22%):",IF(I3152="DDV (22%):","Skupaj z DDV:",IF(AND('[1]Vmesna vrtilna_SKLOP1'!C3153&lt;&gt;"",'[1]Vmesna vrtilna_SKLOP1'!E3153=""),"Skupaj:","")))</f>
        <v/>
      </c>
      <c r="J3153" s="21">
        <f t="shared" si="99"/>
        <v>0</v>
      </c>
      <c r="K3153" s="21">
        <f>IF(I3153="Skupaj z DDV:",SUM(K3151,K3152),IF(I3153="DDV (22%):",K3152*0.22,IF(AND('[1]Vmesna vrtilna_SKLOP1'!C3153&lt;&gt;"",'[1]Vmesna vrtilna_SKLOP1'!D3153=""),'[1]Vmesna vrtilna_SKLOP1'!J3153,IF(F3153&lt;&gt;"",IF('[1]Vmesna vrtilna_SKLOP1'!J3153&lt;&gt;"",'[1]Vmesna vrtilna_SKLOP1'!J3153,""),""))))</f>
        <v>148.5</v>
      </c>
      <c r="L3153" s="22">
        <f>IF(I3152="Skupaj:","DDV (22%):",IF(I3152="DDV (22%):","Skupaj z DDV:",IF(AND('[1]Vmesna vrtilna_SKLOP1'!C3153&lt;&gt;"",'[1]Vmesna vrtilna_SKLOP1'!E3153=""),"Skupaj:",IF(AND('[1]Vmesna vrtilna_SKLOP1'!C3153&lt;&gt;"",'[1]Vmesna vrtilna_SKLOP1'!D3153=""),'[1]Vmesna vrtilna_SKLOP1'!J3153,IF(F3153&lt;&gt;"",IF('[1]Vmesna vrtilna_SKLOP1'!J3153&lt;&gt;"",'[1]Vmesna vrtilna_SKLOP1'!J3153,""),"")))))</f>
        <v>148.5</v>
      </c>
      <c r="M3153" s="22">
        <f t="shared" si="98"/>
        <v>0</v>
      </c>
      <c r="N3153" s="22" t="str">
        <f>IF(IFERROR(VLOOKUP(B3153,'[1]Vmesna vrtilna_SKLOP1'!B:J,7,0),"")=0,"",IFERROR(VLOOKUP(B3153,'[1]Vmesna vrtilna_SKLOP1'!B:J,7,0),""))</f>
        <v/>
      </c>
      <c r="O3153" s="22"/>
    </row>
    <row r="3154" spans="2:15" ht="15" customHeight="1" x14ac:dyDescent="0.3">
      <c r="B3154" s="15" t="str">
        <f>IF(AND('[1]Vmesna vrtilna_SKLOP1'!B3154&lt;&gt;"",'[1]Vmesna vrtilna_SKLOP1'!C3154&lt;&gt;""),IF('[1]Vmesna vrtilna_SKLOP1'!B3154&lt;&gt;"",'[1]Vmesna vrtilna_SKLOP1'!B3154,""),"")</f>
        <v/>
      </c>
      <c r="C3154" s="16" t="str">
        <f>IF(OR(C3153="Posebna oblika",C3153="Kulturno zaščiten objekt",C3153="Kulturno zaščiten objekt, Posebna oblika"),"Glej zavihek POSEBNI POGOJI",IF(SUM(N3153:Q3153)=1,"Posebna oblika",IF(SUM(N3153:Q3153)=10,"Kulturno zaščiten objekt",IF(SUM(N3153:Q3153)=11,"Kulturno zaščiten objekt, Posebna oblika",IF(AND('[1]Vmesna vrtilna_SKLOP1'!C3154&lt;&gt;"",'[1]Vmesna vrtilna_SKLOP1'!D3154&lt;&gt;""),IF('[1]Vmesna vrtilna_SKLOP1'!C3154&lt;&gt;"",'[1]Vmesna vrtilna_SKLOP1'!C3154,""),"")))))</f>
        <v/>
      </c>
      <c r="D3154" s="17" t="str">
        <f>IF(IFERROR(VLOOKUP(B3154,'[1]Vmesna vrtilna_SKLOP1'!B:J,6,0),"")=0,"",IFERROR(VLOOKUP(B3154,'[1]Vmesna vrtilna_SKLOP1'!B:J,6,0),""))</f>
        <v/>
      </c>
      <c r="E3154" s="16" t="str">
        <f>IF(IF('[1]Vmesna vrtilna_SKLOP1'!E3154&lt;&gt;"",'[1]Vmesna vrtilna_SKLOP1'!D3154,"")=0,"",IF('[1]Vmesna vrtilna_SKLOP1'!E3154&lt;&gt;"",'[1]Vmesna vrtilna_SKLOP1'!D3154,""))</f>
        <v/>
      </c>
      <c r="F3154" s="18" t="str">
        <f>IF('[1]Vmesna vrtilna_SKLOP1'!E3154&lt;&gt;"",'[1]Vmesna vrtilna_SKLOP1'!E3154,"")</f>
        <v>Notranje žaluzije - kovinske, Dim. ŠxV: 1,25x1,65m</v>
      </c>
      <c r="G3154" s="15" t="str">
        <f>IF('[1]Vmesna vrtilna_SKLOP1'!E3154&lt;&gt;"",'[1]Vmesna vrtilna_SKLOP1'!F3154,"")</f>
        <v>[kos]</v>
      </c>
      <c r="H3154" s="19">
        <f>IF('[1]Vmesna vrtilna_SKLOP1'!F3154&lt;&gt;"",'[1]Vmesna vrtilna_SKLOP1'!I3154,"")</f>
        <v>1</v>
      </c>
      <c r="I3154" s="20" t="str">
        <f>IF(I3153="Skupaj:","DDV (22%):",IF(I3153="DDV (22%):","Skupaj z DDV:",IF(AND('[1]Vmesna vrtilna_SKLOP1'!C3154&lt;&gt;"",'[1]Vmesna vrtilna_SKLOP1'!E3154=""),"Skupaj:","")))</f>
        <v/>
      </c>
      <c r="J3154" s="21">
        <f t="shared" si="99"/>
        <v>0</v>
      </c>
      <c r="K3154" s="21">
        <f>IF(I3154="Skupaj z DDV:",SUM(K3152,K3153),IF(I3154="DDV (22%):",K3153*0.22,IF(AND('[1]Vmesna vrtilna_SKLOP1'!C3154&lt;&gt;"",'[1]Vmesna vrtilna_SKLOP1'!D3154=""),'[1]Vmesna vrtilna_SKLOP1'!J3154,IF(F3154&lt;&gt;"",IF('[1]Vmesna vrtilna_SKLOP1'!J3154&lt;&gt;"",'[1]Vmesna vrtilna_SKLOP1'!J3154,""),""))))</f>
        <v>92.8125</v>
      </c>
      <c r="L3154" s="22">
        <f>IF(I3153="Skupaj:","DDV (22%):",IF(I3153="DDV (22%):","Skupaj z DDV:",IF(AND('[1]Vmesna vrtilna_SKLOP1'!C3154&lt;&gt;"",'[1]Vmesna vrtilna_SKLOP1'!E3154=""),"Skupaj:",IF(AND('[1]Vmesna vrtilna_SKLOP1'!C3154&lt;&gt;"",'[1]Vmesna vrtilna_SKLOP1'!D3154=""),'[1]Vmesna vrtilna_SKLOP1'!J3154,IF(F3154&lt;&gt;"",IF('[1]Vmesna vrtilna_SKLOP1'!J3154&lt;&gt;"",'[1]Vmesna vrtilna_SKLOP1'!J3154,""),"")))))</f>
        <v>92.8125</v>
      </c>
      <c r="M3154" s="22">
        <f t="shared" si="98"/>
        <v>0</v>
      </c>
      <c r="N3154" s="22" t="str">
        <f>IF(IFERROR(VLOOKUP(B3154,'[1]Vmesna vrtilna_SKLOP1'!B:J,7,0),"")=0,"",IFERROR(VLOOKUP(B3154,'[1]Vmesna vrtilna_SKLOP1'!B:J,7,0),""))</f>
        <v/>
      </c>
      <c r="O3154" s="22"/>
    </row>
    <row r="3155" spans="2:15" ht="15" customHeight="1" x14ac:dyDescent="0.3">
      <c r="B3155" s="15" t="str">
        <f>IF(AND('[1]Vmesna vrtilna_SKLOP1'!B3155&lt;&gt;"",'[1]Vmesna vrtilna_SKLOP1'!C3155&lt;&gt;""),IF('[1]Vmesna vrtilna_SKLOP1'!B3155&lt;&gt;"",'[1]Vmesna vrtilna_SKLOP1'!B3155,""),"")</f>
        <v/>
      </c>
      <c r="C3155" s="16" t="str">
        <f>IF(OR(C3154="Posebna oblika",C3154="Kulturno zaščiten objekt",C3154="Kulturno zaščiten objekt, Posebna oblika"),"Glej zavihek POSEBNI POGOJI",IF(SUM(N3154:Q3154)=1,"Posebna oblika",IF(SUM(N3154:Q3154)=10,"Kulturno zaščiten objekt",IF(SUM(N3154:Q3154)=11,"Kulturno zaščiten objekt, Posebna oblika",IF(AND('[1]Vmesna vrtilna_SKLOP1'!C3155&lt;&gt;"",'[1]Vmesna vrtilna_SKLOP1'!D3155&lt;&gt;""),IF('[1]Vmesna vrtilna_SKLOP1'!C3155&lt;&gt;"",'[1]Vmesna vrtilna_SKLOP1'!C3155,""),"")))))</f>
        <v/>
      </c>
      <c r="D3155" s="17" t="str">
        <f>IF(IFERROR(VLOOKUP(B3155,'[1]Vmesna vrtilna_SKLOP1'!B:J,6,0),"")=0,"",IFERROR(VLOOKUP(B3155,'[1]Vmesna vrtilna_SKLOP1'!B:J,6,0),""))</f>
        <v/>
      </c>
      <c r="E3155" s="16" t="str">
        <f>IF(IF('[1]Vmesna vrtilna_SKLOP1'!E3155&lt;&gt;"",'[1]Vmesna vrtilna_SKLOP1'!D3155,"")=0,"",IF('[1]Vmesna vrtilna_SKLOP1'!E3155&lt;&gt;"",'[1]Vmesna vrtilna_SKLOP1'!D3155,""))</f>
        <v/>
      </c>
      <c r="F3155" s="18" t="str">
        <f>IF('[1]Vmesna vrtilna_SKLOP1'!E3155&lt;&gt;"",'[1]Vmesna vrtilna_SKLOP1'!E3155,"")</f>
        <v>Notranje žaluzije - kovinske in Zunanje žaluzije, Dim. ŠxV: 0,9x1,6m</v>
      </c>
      <c r="G3155" s="15" t="str">
        <f>IF('[1]Vmesna vrtilna_SKLOP1'!E3155&lt;&gt;"",'[1]Vmesna vrtilna_SKLOP1'!F3155,"")</f>
        <v>[kos]</v>
      </c>
      <c r="H3155" s="19">
        <f>IF('[1]Vmesna vrtilna_SKLOP1'!F3155&lt;&gt;"",'[1]Vmesna vrtilna_SKLOP1'!I3155,"")</f>
        <v>2</v>
      </c>
      <c r="I3155" s="20" t="str">
        <f>IF(I3154="Skupaj:","DDV (22%):",IF(I3154="DDV (22%):","Skupaj z DDV:",IF(AND('[1]Vmesna vrtilna_SKLOP1'!C3155&lt;&gt;"",'[1]Vmesna vrtilna_SKLOP1'!E3155=""),"Skupaj:","")))</f>
        <v/>
      </c>
      <c r="J3155" s="21">
        <f t="shared" si="99"/>
        <v>0</v>
      </c>
      <c r="K3155" s="21">
        <f>IF(I3155="Skupaj z DDV:",SUM(K3153,K3154),IF(I3155="DDV (22%):",K3154*0.22,IF(AND('[1]Vmesna vrtilna_SKLOP1'!C3155&lt;&gt;"",'[1]Vmesna vrtilna_SKLOP1'!D3155=""),'[1]Vmesna vrtilna_SKLOP1'!J3155,IF(F3155&lt;&gt;"",IF('[1]Vmesna vrtilna_SKLOP1'!J3155&lt;&gt;"",'[1]Vmesna vrtilna_SKLOP1'!J3155,""),""))))</f>
        <v>452.49133440000003</v>
      </c>
      <c r="L3155" s="22">
        <f>IF(I3154="Skupaj:","DDV (22%):",IF(I3154="DDV (22%):","Skupaj z DDV:",IF(AND('[1]Vmesna vrtilna_SKLOP1'!C3155&lt;&gt;"",'[1]Vmesna vrtilna_SKLOP1'!E3155=""),"Skupaj:",IF(AND('[1]Vmesna vrtilna_SKLOP1'!C3155&lt;&gt;"",'[1]Vmesna vrtilna_SKLOP1'!D3155=""),'[1]Vmesna vrtilna_SKLOP1'!J3155,IF(F3155&lt;&gt;"",IF('[1]Vmesna vrtilna_SKLOP1'!J3155&lt;&gt;"",'[1]Vmesna vrtilna_SKLOP1'!J3155,""),"")))))</f>
        <v>452.49133440000003</v>
      </c>
      <c r="M3155" s="22">
        <f t="shared" si="98"/>
        <v>0</v>
      </c>
      <c r="N3155" s="22" t="str">
        <f>IF(IFERROR(VLOOKUP(B3155,'[1]Vmesna vrtilna_SKLOP1'!B:J,7,0),"")=0,"",IFERROR(VLOOKUP(B3155,'[1]Vmesna vrtilna_SKLOP1'!B:J,7,0),""))</f>
        <v/>
      </c>
      <c r="O3155" s="22"/>
    </row>
    <row r="3156" spans="2:15" ht="15" customHeight="1" x14ac:dyDescent="0.3">
      <c r="B3156" s="15" t="str">
        <f>IF(AND('[1]Vmesna vrtilna_SKLOP1'!B3156&lt;&gt;"",'[1]Vmesna vrtilna_SKLOP1'!C3156&lt;&gt;""),IF('[1]Vmesna vrtilna_SKLOP1'!B3156&lt;&gt;"",'[1]Vmesna vrtilna_SKLOP1'!B3156,""),"")</f>
        <v/>
      </c>
      <c r="C3156" s="16" t="str">
        <f>IF(OR(C3155="Posebna oblika",C3155="Kulturno zaščiten objekt",C3155="Kulturno zaščiten objekt, Posebna oblika"),"Glej zavihek POSEBNI POGOJI",IF(SUM(N3155:Q3155)=1,"Posebna oblika",IF(SUM(N3155:Q3155)=10,"Kulturno zaščiten objekt",IF(SUM(N3155:Q3155)=11,"Kulturno zaščiten objekt, Posebna oblika",IF(AND('[1]Vmesna vrtilna_SKLOP1'!C3156&lt;&gt;"",'[1]Vmesna vrtilna_SKLOP1'!D3156&lt;&gt;""),IF('[1]Vmesna vrtilna_SKLOP1'!C3156&lt;&gt;"",'[1]Vmesna vrtilna_SKLOP1'!C3156,""),"")))))</f>
        <v/>
      </c>
      <c r="D3156" s="17" t="str">
        <f>IF(IFERROR(VLOOKUP(B3156,'[1]Vmesna vrtilna_SKLOP1'!B:J,6,0),"")=0,"",IFERROR(VLOOKUP(B3156,'[1]Vmesna vrtilna_SKLOP1'!B:J,6,0),""))</f>
        <v/>
      </c>
      <c r="E3156" s="16" t="str">
        <f>IF(IF('[1]Vmesna vrtilna_SKLOP1'!E3156&lt;&gt;"",'[1]Vmesna vrtilna_SKLOP1'!D3156,"")=0,"",IF('[1]Vmesna vrtilna_SKLOP1'!E3156&lt;&gt;"",'[1]Vmesna vrtilna_SKLOP1'!D3156,""))</f>
        <v/>
      </c>
      <c r="F3156" s="18" t="str">
        <f>IF('[1]Vmesna vrtilna_SKLOP1'!E3156&lt;&gt;"",'[1]Vmesna vrtilna_SKLOP1'!E3156,"")</f>
        <v>Notranje žaluzije - kovinske in Zunanje žaluzije, Dim. ŠxV: 1x1,6m</v>
      </c>
      <c r="G3156" s="15" t="str">
        <f>IF('[1]Vmesna vrtilna_SKLOP1'!E3156&lt;&gt;"",'[1]Vmesna vrtilna_SKLOP1'!F3156,"")</f>
        <v>[kos]</v>
      </c>
      <c r="H3156" s="19">
        <f>IF('[1]Vmesna vrtilna_SKLOP1'!F3156&lt;&gt;"",'[1]Vmesna vrtilna_SKLOP1'!I3156,"")</f>
        <v>1</v>
      </c>
      <c r="I3156" s="20" t="str">
        <f>IF(I3155="Skupaj:","DDV (22%):",IF(I3155="DDV (22%):","Skupaj z DDV:",IF(AND('[1]Vmesna vrtilna_SKLOP1'!C3156&lt;&gt;"",'[1]Vmesna vrtilna_SKLOP1'!E3156=""),"Skupaj:","")))</f>
        <v/>
      </c>
      <c r="J3156" s="21">
        <f t="shared" si="99"/>
        <v>0</v>
      </c>
      <c r="K3156" s="21">
        <f>IF(I3156="Skupaj z DDV:",SUM(K3154,K3155),IF(I3156="DDV (22%):",K3155*0.22,IF(AND('[1]Vmesna vrtilna_SKLOP1'!C3156&lt;&gt;"",'[1]Vmesna vrtilna_SKLOP1'!D3156=""),'[1]Vmesna vrtilna_SKLOP1'!J3156,IF(F3156&lt;&gt;"",IF('[1]Vmesna vrtilna_SKLOP1'!J3156&lt;&gt;"",'[1]Vmesna vrtilna_SKLOP1'!J3156,""),""))))</f>
        <v>242.67752000000002</v>
      </c>
      <c r="L3156" s="22">
        <f>IF(I3155="Skupaj:","DDV (22%):",IF(I3155="DDV (22%):","Skupaj z DDV:",IF(AND('[1]Vmesna vrtilna_SKLOP1'!C3156&lt;&gt;"",'[1]Vmesna vrtilna_SKLOP1'!E3156=""),"Skupaj:",IF(AND('[1]Vmesna vrtilna_SKLOP1'!C3156&lt;&gt;"",'[1]Vmesna vrtilna_SKLOP1'!D3156=""),'[1]Vmesna vrtilna_SKLOP1'!J3156,IF(F3156&lt;&gt;"",IF('[1]Vmesna vrtilna_SKLOP1'!J3156&lt;&gt;"",'[1]Vmesna vrtilna_SKLOP1'!J3156,""),"")))))</f>
        <v>242.67752000000002</v>
      </c>
      <c r="M3156" s="22">
        <f t="shared" si="98"/>
        <v>0</v>
      </c>
      <c r="N3156" s="22" t="str">
        <f>IF(IFERROR(VLOOKUP(B3156,'[1]Vmesna vrtilna_SKLOP1'!B:J,7,0),"")=0,"",IFERROR(VLOOKUP(B3156,'[1]Vmesna vrtilna_SKLOP1'!B:J,7,0),""))</f>
        <v/>
      </c>
      <c r="O3156" s="22"/>
    </row>
    <row r="3157" spans="2:15" ht="15" customHeight="1" x14ac:dyDescent="0.3">
      <c r="B3157" s="15" t="str">
        <f>IF(AND('[1]Vmesna vrtilna_SKLOP1'!B3157&lt;&gt;"",'[1]Vmesna vrtilna_SKLOP1'!C3157&lt;&gt;""),IF('[1]Vmesna vrtilna_SKLOP1'!B3157&lt;&gt;"",'[1]Vmesna vrtilna_SKLOP1'!B3157,""),"")</f>
        <v/>
      </c>
      <c r="C3157" s="16" t="str">
        <f>IF(OR(C3156="Posebna oblika",C3156="Kulturno zaščiten objekt",C3156="Kulturno zaščiten objekt, Posebna oblika"),"Glej zavihek POSEBNI POGOJI",IF(SUM(N3156:Q3156)=1,"Posebna oblika",IF(SUM(N3156:Q3156)=10,"Kulturno zaščiten objekt",IF(SUM(N3156:Q3156)=11,"Kulturno zaščiten objekt, Posebna oblika",IF(AND('[1]Vmesna vrtilna_SKLOP1'!C3157&lt;&gt;"",'[1]Vmesna vrtilna_SKLOP1'!D3157&lt;&gt;""),IF('[1]Vmesna vrtilna_SKLOP1'!C3157&lt;&gt;"",'[1]Vmesna vrtilna_SKLOP1'!C3157,""),"")))))</f>
        <v/>
      </c>
      <c r="D3157" s="17" t="str">
        <f>IF(IFERROR(VLOOKUP(B3157,'[1]Vmesna vrtilna_SKLOP1'!B:J,6,0),"")=0,"",IFERROR(VLOOKUP(B3157,'[1]Vmesna vrtilna_SKLOP1'!B:J,6,0),""))</f>
        <v/>
      </c>
      <c r="E3157" s="16" t="str">
        <f>IF(IF('[1]Vmesna vrtilna_SKLOP1'!E3157&lt;&gt;"",'[1]Vmesna vrtilna_SKLOP1'!D3157,"")=0,"",IF('[1]Vmesna vrtilna_SKLOP1'!E3157&lt;&gt;"",'[1]Vmesna vrtilna_SKLOP1'!D3157,""))</f>
        <v/>
      </c>
      <c r="F3157" s="18" t="str">
        <f>IF('[1]Vmesna vrtilna_SKLOP1'!E3157&lt;&gt;"",'[1]Vmesna vrtilna_SKLOP1'!E3157,"")</f>
        <v>Notranje žaluzije - kovinske in Zunanje žaluzije, Dim. ŠxV: 1x2,3m</v>
      </c>
      <c r="G3157" s="15" t="str">
        <f>IF('[1]Vmesna vrtilna_SKLOP1'!E3157&lt;&gt;"",'[1]Vmesna vrtilna_SKLOP1'!F3157,"")</f>
        <v>[kos]</v>
      </c>
      <c r="H3157" s="19">
        <f>IF('[1]Vmesna vrtilna_SKLOP1'!F3157&lt;&gt;"",'[1]Vmesna vrtilna_SKLOP1'!I3157,"")</f>
        <v>1</v>
      </c>
      <c r="I3157" s="20" t="str">
        <f>IF(I3156="Skupaj:","DDV (22%):",IF(I3156="DDV (22%):","Skupaj z DDV:",IF(AND('[1]Vmesna vrtilna_SKLOP1'!C3157&lt;&gt;"",'[1]Vmesna vrtilna_SKLOP1'!E3157=""),"Skupaj:","")))</f>
        <v/>
      </c>
      <c r="J3157" s="21">
        <f t="shared" si="99"/>
        <v>0</v>
      </c>
      <c r="K3157" s="21">
        <f>IF(I3157="Skupaj z DDV:",SUM(K3155,K3156),IF(I3157="DDV (22%):",K3156*0.22,IF(AND('[1]Vmesna vrtilna_SKLOP1'!C3157&lt;&gt;"",'[1]Vmesna vrtilna_SKLOP1'!D3157=""),'[1]Vmesna vrtilna_SKLOP1'!J3157,IF(F3157&lt;&gt;"",IF('[1]Vmesna vrtilna_SKLOP1'!J3157&lt;&gt;"",'[1]Vmesna vrtilna_SKLOP1'!J3157,""),""))))</f>
        <v>318.72940499999999</v>
      </c>
      <c r="L3157" s="22">
        <f>IF(I3156="Skupaj:","DDV (22%):",IF(I3156="DDV (22%):","Skupaj z DDV:",IF(AND('[1]Vmesna vrtilna_SKLOP1'!C3157&lt;&gt;"",'[1]Vmesna vrtilna_SKLOP1'!E3157=""),"Skupaj:",IF(AND('[1]Vmesna vrtilna_SKLOP1'!C3157&lt;&gt;"",'[1]Vmesna vrtilna_SKLOP1'!D3157=""),'[1]Vmesna vrtilna_SKLOP1'!J3157,IF(F3157&lt;&gt;"",IF('[1]Vmesna vrtilna_SKLOP1'!J3157&lt;&gt;"",'[1]Vmesna vrtilna_SKLOP1'!J3157,""),"")))))</f>
        <v>318.72940499999999</v>
      </c>
      <c r="M3157" s="22">
        <f t="shared" si="98"/>
        <v>0</v>
      </c>
      <c r="N3157" s="22" t="str">
        <f>IF(IFERROR(VLOOKUP(B3157,'[1]Vmesna vrtilna_SKLOP1'!B:J,7,0),"")=0,"",IFERROR(VLOOKUP(B3157,'[1]Vmesna vrtilna_SKLOP1'!B:J,7,0),""))</f>
        <v/>
      </c>
      <c r="O3157" s="22"/>
    </row>
    <row r="3158" spans="2:15" ht="15" customHeight="1" x14ac:dyDescent="0.3">
      <c r="B3158" s="15" t="str">
        <f>IF(AND('[1]Vmesna vrtilna_SKLOP1'!B3158&lt;&gt;"",'[1]Vmesna vrtilna_SKLOP1'!C3158&lt;&gt;""),IF('[1]Vmesna vrtilna_SKLOP1'!B3158&lt;&gt;"",'[1]Vmesna vrtilna_SKLOP1'!B3158,""),"")</f>
        <v/>
      </c>
      <c r="C3158" s="16" t="str">
        <f>IF(OR(C3157="Posebna oblika",C3157="Kulturno zaščiten objekt",C3157="Kulturno zaščiten objekt, Posebna oblika"),"Glej zavihek POSEBNI POGOJI",IF(SUM(N3157:Q3157)=1,"Posebna oblika",IF(SUM(N3157:Q3157)=10,"Kulturno zaščiten objekt",IF(SUM(N3157:Q3157)=11,"Kulturno zaščiten objekt, Posebna oblika",IF(AND('[1]Vmesna vrtilna_SKLOP1'!C3158&lt;&gt;"",'[1]Vmesna vrtilna_SKLOP1'!D3158&lt;&gt;""),IF('[1]Vmesna vrtilna_SKLOP1'!C3158&lt;&gt;"",'[1]Vmesna vrtilna_SKLOP1'!C3158,""),"")))))</f>
        <v/>
      </c>
      <c r="D3158" s="17" t="str">
        <f>IF(IFERROR(VLOOKUP(B3158,'[1]Vmesna vrtilna_SKLOP1'!B:J,6,0),"")=0,"",IFERROR(VLOOKUP(B3158,'[1]Vmesna vrtilna_SKLOP1'!B:J,6,0),""))</f>
        <v/>
      </c>
      <c r="E3158" s="16" t="str">
        <f>IF(IF('[1]Vmesna vrtilna_SKLOP1'!E3158&lt;&gt;"",'[1]Vmesna vrtilna_SKLOP1'!D3158,"")=0,"",IF('[1]Vmesna vrtilna_SKLOP1'!E3158&lt;&gt;"",'[1]Vmesna vrtilna_SKLOP1'!D3158,""))</f>
        <v/>
      </c>
      <c r="F3158" s="18" t="str">
        <f>IF('[1]Vmesna vrtilna_SKLOP1'!E3158&lt;&gt;"",'[1]Vmesna vrtilna_SKLOP1'!E3158,"")</f>
        <v>Notranje žaluzije - kovinske in Zunanje žaluzije, Dim. ŠxV: 2x1,6m</v>
      </c>
      <c r="G3158" s="15" t="str">
        <f>IF('[1]Vmesna vrtilna_SKLOP1'!E3158&lt;&gt;"",'[1]Vmesna vrtilna_SKLOP1'!F3158,"")</f>
        <v>[kos]</v>
      </c>
      <c r="H3158" s="19">
        <f>IF('[1]Vmesna vrtilna_SKLOP1'!F3158&lt;&gt;"",'[1]Vmesna vrtilna_SKLOP1'!I3158,"")</f>
        <v>1</v>
      </c>
      <c r="I3158" s="20" t="str">
        <f>IF(I3157="Skupaj:","DDV (22%):",IF(I3157="DDV (22%):","Skupaj z DDV:",IF(AND('[1]Vmesna vrtilna_SKLOP1'!C3158&lt;&gt;"",'[1]Vmesna vrtilna_SKLOP1'!E3158=""),"Skupaj:","")))</f>
        <v/>
      </c>
      <c r="J3158" s="21">
        <f t="shared" si="99"/>
        <v>0</v>
      </c>
      <c r="K3158" s="21">
        <f>IF(I3158="Skupaj z DDV:",SUM(K3156,K3157),IF(I3158="DDV (22%):",K3157*0.22,IF(AND('[1]Vmesna vrtilna_SKLOP1'!C3158&lt;&gt;"",'[1]Vmesna vrtilna_SKLOP1'!D3158=""),'[1]Vmesna vrtilna_SKLOP1'!J3158,IF(F3158&lt;&gt;"",IF('[1]Vmesna vrtilna_SKLOP1'!J3158&lt;&gt;"",'[1]Vmesna vrtilna_SKLOP1'!J3158,""),""))))</f>
        <v>426.46728000000002</v>
      </c>
      <c r="L3158" s="22">
        <f>IF(I3157="Skupaj:","DDV (22%):",IF(I3157="DDV (22%):","Skupaj z DDV:",IF(AND('[1]Vmesna vrtilna_SKLOP1'!C3158&lt;&gt;"",'[1]Vmesna vrtilna_SKLOP1'!E3158=""),"Skupaj:",IF(AND('[1]Vmesna vrtilna_SKLOP1'!C3158&lt;&gt;"",'[1]Vmesna vrtilna_SKLOP1'!D3158=""),'[1]Vmesna vrtilna_SKLOP1'!J3158,IF(F3158&lt;&gt;"",IF('[1]Vmesna vrtilna_SKLOP1'!J3158&lt;&gt;"",'[1]Vmesna vrtilna_SKLOP1'!J3158,""),"")))))</f>
        <v>426.46728000000002</v>
      </c>
      <c r="M3158" s="22">
        <f t="shared" si="98"/>
        <v>0</v>
      </c>
      <c r="N3158" s="22" t="str">
        <f>IF(IFERROR(VLOOKUP(B3158,'[1]Vmesna vrtilna_SKLOP1'!B:J,7,0),"")=0,"",IFERROR(VLOOKUP(B3158,'[1]Vmesna vrtilna_SKLOP1'!B:J,7,0),""))</f>
        <v/>
      </c>
      <c r="O3158" s="22"/>
    </row>
    <row r="3159" spans="2:15" ht="15" customHeight="1" x14ac:dyDescent="0.3">
      <c r="B3159" s="15" t="str">
        <f>IF(AND('[1]Vmesna vrtilna_SKLOP1'!B3159&lt;&gt;"",'[1]Vmesna vrtilna_SKLOP1'!C3159&lt;&gt;""),IF('[1]Vmesna vrtilna_SKLOP1'!B3159&lt;&gt;"",'[1]Vmesna vrtilna_SKLOP1'!B3159,""),"")</f>
        <v/>
      </c>
      <c r="C3159" s="16" t="str">
        <f>IF(OR(C3158="Posebna oblika",C3158="Kulturno zaščiten objekt",C3158="Kulturno zaščiten objekt, Posebna oblika"),"Glej zavihek POSEBNI POGOJI",IF(SUM(N3158:Q3158)=1,"Posebna oblika",IF(SUM(N3158:Q3158)=10,"Kulturno zaščiten objekt",IF(SUM(N3158:Q3158)=11,"Kulturno zaščiten objekt, Posebna oblika",IF(AND('[1]Vmesna vrtilna_SKLOP1'!C3159&lt;&gt;"",'[1]Vmesna vrtilna_SKLOP1'!D3159&lt;&gt;""),IF('[1]Vmesna vrtilna_SKLOP1'!C3159&lt;&gt;"",'[1]Vmesna vrtilna_SKLOP1'!C3159,""),"")))))</f>
        <v/>
      </c>
      <c r="D3159" s="17" t="str">
        <f>IF(IFERROR(VLOOKUP(B3159,'[1]Vmesna vrtilna_SKLOP1'!B:J,6,0),"")=0,"",IFERROR(VLOOKUP(B3159,'[1]Vmesna vrtilna_SKLOP1'!B:J,6,0),""))</f>
        <v/>
      </c>
      <c r="E3159" s="16" t="str">
        <f>IF(IF('[1]Vmesna vrtilna_SKLOP1'!E3159&lt;&gt;"",'[1]Vmesna vrtilna_SKLOP1'!D3159,"")=0,"",IF('[1]Vmesna vrtilna_SKLOP1'!E3159&lt;&gt;"",'[1]Vmesna vrtilna_SKLOP1'!D3159,""))</f>
        <v/>
      </c>
      <c r="F3159" s="18" t="str">
        <f>IF('[1]Vmesna vrtilna_SKLOP1'!E3159&lt;&gt;"",'[1]Vmesna vrtilna_SKLOP1'!E3159,"")</f>
        <v>Notranje žaluzije - kovinske, Dim. ŠxV: 0,75x2,3m</v>
      </c>
      <c r="G3159" s="15" t="str">
        <f>IF('[1]Vmesna vrtilna_SKLOP1'!E3159&lt;&gt;"",'[1]Vmesna vrtilna_SKLOP1'!F3159,"")</f>
        <v>[kos]</v>
      </c>
      <c r="H3159" s="19">
        <f>IF('[1]Vmesna vrtilna_SKLOP1'!F3159&lt;&gt;"",'[1]Vmesna vrtilna_SKLOP1'!I3159,"")</f>
        <v>1</v>
      </c>
      <c r="I3159" s="20" t="str">
        <f>IF(I3158="Skupaj:","DDV (22%):",IF(I3158="DDV (22%):","Skupaj z DDV:",IF(AND('[1]Vmesna vrtilna_SKLOP1'!C3159&lt;&gt;"",'[1]Vmesna vrtilna_SKLOP1'!E3159=""),"Skupaj:","")))</f>
        <v/>
      </c>
      <c r="J3159" s="21">
        <f t="shared" si="99"/>
        <v>0</v>
      </c>
      <c r="K3159" s="21">
        <f>IF(I3159="Skupaj z DDV:",SUM(K3157,K3158),IF(I3159="DDV (22%):",K3158*0.22,IF(AND('[1]Vmesna vrtilna_SKLOP1'!C3159&lt;&gt;"",'[1]Vmesna vrtilna_SKLOP1'!D3159=""),'[1]Vmesna vrtilna_SKLOP1'!J3159,IF(F3159&lt;&gt;"",IF('[1]Vmesna vrtilna_SKLOP1'!J3159&lt;&gt;"",'[1]Vmesna vrtilna_SKLOP1'!J3159,""),""))))</f>
        <v>77.625</v>
      </c>
      <c r="L3159" s="22">
        <f>IF(I3158="Skupaj:","DDV (22%):",IF(I3158="DDV (22%):","Skupaj z DDV:",IF(AND('[1]Vmesna vrtilna_SKLOP1'!C3159&lt;&gt;"",'[1]Vmesna vrtilna_SKLOP1'!E3159=""),"Skupaj:",IF(AND('[1]Vmesna vrtilna_SKLOP1'!C3159&lt;&gt;"",'[1]Vmesna vrtilna_SKLOP1'!D3159=""),'[1]Vmesna vrtilna_SKLOP1'!J3159,IF(F3159&lt;&gt;"",IF('[1]Vmesna vrtilna_SKLOP1'!J3159&lt;&gt;"",'[1]Vmesna vrtilna_SKLOP1'!J3159,""),"")))))</f>
        <v>77.625</v>
      </c>
      <c r="M3159" s="22">
        <f t="shared" si="98"/>
        <v>0</v>
      </c>
      <c r="N3159" s="22" t="str">
        <f>IF(IFERROR(VLOOKUP(B3159,'[1]Vmesna vrtilna_SKLOP1'!B:J,7,0),"")=0,"",IFERROR(VLOOKUP(B3159,'[1]Vmesna vrtilna_SKLOP1'!B:J,7,0),""))</f>
        <v/>
      </c>
      <c r="O3159" s="22"/>
    </row>
    <row r="3160" spans="2:15" ht="15" customHeight="1" x14ac:dyDescent="0.3">
      <c r="B3160" s="15" t="str">
        <f>IF(AND('[1]Vmesna vrtilna_SKLOP1'!B3160&lt;&gt;"",'[1]Vmesna vrtilna_SKLOP1'!C3160&lt;&gt;""),IF('[1]Vmesna vrtilna_SKLOP1'!B3160&lt;&gt;"",'[1]Vmesna vrtilna_SKLOP1'!B3160,""),"")</f>
        <v/>
      </c>
      <c r="C3160" s="16" t="str">
        <f>IF(OR(C3159="Posebna oblika",C3159="Kulturno zaščiten objekt",C3159="Kulturno zaščiten objekt, Posebna oblika"),"Glej zavihek POSEBNI POGOJI",IF(SUM(N3159:Q3159)=1,"Posebna oblika",IF(SUM(N3159:Q3159)=10,"Kulturno zaščiten objekt",IF(SUM(N3159:Q3159)=11,"Kulturno zaščiten objekt, Posebna oblika",IF(AND('[1]Vmesna vrtilna_SKLOP1'!C3160&lt;&gt;"",'[1]Vmesna vrtilna_SKLOP1'!D3160&lt;&gt;""),IF('[1]Vmesna vrtilna_SKLOP1'!C3160&lt;&gt;"",'[1]Vmesna vrtilna_SKLOP1'!C3160,""),"")))))</f>
        <v/>
      </c>
      <c r="D3160" s="17" t="str">
        <f>IF(IFERROR(VLOOKUP(B3160,'[1]Vmesna vrtilna_SKLOP1'!B:J,6,0),"")=0,"",IFERROR(VLOOKUP(B3160,'[1]Vmesna vrtilna_SKLOP1'!B:J,6,0),""))</f>
        <v/>
      </c>
      <c r="E3160" s="16" t="str">
        <f>IF(IF('[1]Vmesna vrtilna_SKLOP1'!E3160&lt;&gt;"",'[1]Vmesna vrtilna_SKLOP1'!D3160,"")=0,"",IF('[1]Vmesna vrtilna_SKLOP1'!E3160&lt;&gt;"",'[1]Vmesna vrtilna_SKLOP1'!D3160,""))</f>
        <v/>
      </c>
      <c r="F3160" s="18" t="str">
        <f>IF('[1]Vmesna vrtilna_SKLOP1'!E3160&lt;&gt;"",'[1]Vmesna vrtilna_SKLOP1'!E3160,"")</f>
        <v>Notranje žaluzije - kovinske, Dim. ŠxV: 1,25x1,6m</v>
      </c>
      <c r="G3160" s="15" t="str">
        <f>IF('[1]Vmesna vrtilna_SKLOP1'!E3160&lt;&gt;"",'[1]Vmesna vrtilna_SKLOP1'!F3160,"")</f>
        <v>[kos]</v>
      </c>
      <c r="H3160" s="19">
        <f>IF('[1]Vmesna vrtilna_SKLOP1'!F3160&lt;&gt;"",'[1]Vmesna vrtilna_SKLOP1'!I3160,"")</f>
        <v>1</v>
      </c>
      <c r="I3160" s="20" t="str">
        <f>IF(I3159="Skupaj:","DDV (22%):",IF(I3159="DDV (22%):","Skupaj z DDV:",IF(AND('[1]Vmesna vrtilna_SKLOP1'!C3160&lt;&gt;"",'[1]Vmesna vrtilna_SKLOP1'!E3160=""),"Skupaj:","")))</f>
        <v/>
      </c>
      <c r="J3160" s="21">
        <f t="shared" si="99"/>
        <v>0</v>
      </c>
      <c r="K3160" s="21">
        <f>IF(I3160="Skupaj z DDV:",SUM(K3158,K3159),IF(I3160="DDV (22%):",K3159*0.22,IF(AND('[1]Vmesna vrtilna_SKLOP1'!C3160&lt;&gt;"",'[1]Vmesna vrtilna_SKLOP1'!D3160=""),'[1]Vmesna vrtilna_SKLOP1'!J3160,IF(F3160&lt;&gt;"",IF('[1]Vmesna vrtilna_SKLOP1'!J3160&lt;&gt;"",'[1]Vmesna vrtilna_SKLOP1'!J3160,""),""))))</f>
        <v>90</v>
      </c>
      <c r="L3160" s="22">
        <f>IF(I3159="Skupaj:","DDV (22%):",IF(I3159="DDV (22%):","Skupaj z DDV:",IF(AND('[1]Vmesna vrtilna_SKLOP1'!C3160&lt;&gt;"",'[1]Vmesna vrtilna_SKLOP1'!E3160=""),"Skupaj:",IF(AND('[1]Vmesna vrtilna_SKLOP1'!C3160&lt;&gt;"",'[1]Vmesna vrtilna_SKLOP1'!D3160=""),'[1]Vmesna vrtilna_SKLOP1'!J3160,IF(F3160&lt;&gt;"",IF('[1]Vmesna vrtilna_SKLOP1'!J3160&lt;&gt;"",'[1]Vmesna vrtilna_SKLOP1'!J3160,""),"")))))</f>
        <v>90</v>
      </c>
      <c r="M3160" s="22">
        <f t="shared" si="98"/>
        <v>0</v>
      </c>
      <c r="N3160" s="22" t="str">
        <f>IF(IFERROR(VLOOKUP(B3160,'[1]Vmesna vrtilna_SKLOP1'!B:J,7,0),"")=0,"",IFERROR(VLOOKUP(B3160,'[1]Vmesna vrtilna_SKLOP1'!B:J,7,0),""))</f>
        <v/>
      </c>
      <c r="O3160" s="22"/>
    </row>
    <row r="3161" spans="2:15" ht="15" customHeight="1" x14ac:dyDescent="0.3">
      <c r="B3161" s="15" t="str">
        <f>IF(AND('[1]Vmesna vrtilna_SKLOP1'!B3161&lt;&gt;"",'[1]Vmesna vrtilna_SKLOP1'!C3161&lt;&gt;""),IF('[1]Vmesna vrtilna_SKLOP1'!B3161&lt;&gt;"",'[1]Vmesna vrtilna_SKLOP1'!B3161,""),"")</f>
        <v/>
      </c>
      <c r="C3161" s="16" t="str">
        <f>IF(OR(C3160="Posebna oblika",C3160="Kulturno zaščiten objekt",C3160="Kulturno zaščiten objekt, Posebna oblika"),"Glej zavihek POSEBNI POGOJI",IF(SUM(N3160:Q3160)=1,"Posebna oblika",IF(SUM(N3160:Q3160)=10,"Kulturno zaščiten objekt",IF(SUM(N3160:Q3160)=11,"Kulturno zaščiten objekt, Posebna oblika",IF(AND('[1]Vmesna vrtilna_SKLOP1'!C3161&lt;&gt;"",'[1]Vmesna vrtilna_SKLOP1'!D3161&lt;&gt;""),IF('[1]Vmesna vrtilna_SKLOP1'!C3161&lt;&gt;"",'[1]Vmesna vrtilna_SKLOP1'!C3161,""),"")))))</f>
        <v/>
      </c>
      <c r="D3161" s="17" t="str">
        <f>IF(IFERROR(VLOOKUP(B3161,'[1]Vmesna vrtilna_SKLOP1'!B:J,6,0),"")=0,"",IFERROR(VLOOKUP(B3161,'[1]Vmesna vrtilna_SKLOP1'!B:J,6,0),""))</f>
        <v/>
      </c>
      <c r="E3161" s="16" t="str">
        <f>IF(IF('[1]Vmesna vrtilna_SKLOP1'!E3161&lt;&gt;"",'[1]Vmesna vrtilna_SKLOP1'!D3161,"")=0,"",IF('[1]Vmesna vrtilna_SKLOP1'!E3161&lt;&gt;"",'[1]Vmesna vrtilna_SKLOP1'!D3161,""))</f>
        <v/>
      </c>
      <c r="F3161" s="18" t="str">
        <f>IF('[1]Vmesna vrtilna_SKLOP1'!E3161&lt;&gt;"",'[1]Vmesna vrtilna_SKLOP1'!E3161,"")</f>
        <v>Notranje žaluzije - kovinske, Dim. ŠxV: 1,95x1,6m</v>
      </c>
      <c r="G3161" s="15" t="str">
        <f>IF('[1]Vmesna vrtilna_SKLOP1'!E3161&lt;&gt;"",'[1]Vmesna vrtilna_SKLOP1'!F3161,"")</f>
        <v>[kos]</v>
      </c>
      <c r="H3161" s="19">
        <f>IF('[1]Vmesna vrtilna_SKLOP1'!F3161&lt;&gt;"",'[1]Vmesna vrtilna_SKLOP1'!I3161,"")</f>
        <v>1</v>
      </c>
      <c r="I3161" s="20" t="str">
        <f>IF(I3160="Skupaj:","DDV (22%):",IF(I3160="DDV (22%):","Skupaj z DDV:",IF(AND('[1]Vmesna vrtilna_SKLOP1'!C3161&lt;&gt;"",'[1]Vmesna vrtilna_SKLOP1'!E3161=""),"Skupaj:","")))</f>
        <v/>
      </c>
      <c r="J3161" s="21">
        <f t="shared" si="99"/>
        <v>0</v>
      </c>
      <c r="K3161" s="21">
        <f>IF(I3161="Skupaj z DDV:",SUM(K3159,K3160),IF(I3161="DDV (22%):",K3160*0.22,IF(AND('[1]Vmesna vrtilna_SKLOP1'!C3161&lt;&gt;"",'[1]Vmesna vrtilna_SKLOP1'!D3161=""),'[1]Vmesna vrtilna_SKLOP1'!J3161,IF(F3161&lt;&gt;"",IF('[1]Vmesna vrtilna_SKLOP1'!J3161&lt;&gt;"",'[1]Vmesna vrtilna_SKLOP1'!J3161,""),""))))</f>
        <v>140.4</v>
      </c>
      <c r="L3161" s="22">
        <f>IF(I3160="Skupaj:","DDV (22%):",IF(I3160="DDV (22%):","Skupaj z DDV:",IF(AND('[1]Vmesna vrtilna_SKLOP1'!C3161&lt;&gt;"",'[1]Vmesna vrtilna_SKLOP1'!E3161=""),"Skupaj:",IF(AND('[1]Vmesna vrtilna_SKLOP1'!C3161&lt;&gt;"",'[1]Vmesna vrtilna_SKLOP1'!D3161=""),'[1]Vmesna vrtilna_SKLOP1'!J3161,IF(F3161&lt;&gt;"",IF('[1]Vmesna vrtilna_SKLOP1'!J3161&lt;&gt;"",'[1]Vmesna vrtilna_SKLOP1'!J3161,""),"")))))</f>
        <v>140.4</v>
      </c>
      <c r="M3161" s="22">
        <f t="shared" si="98"/>
        <v>0</v>
      </c>
      <c r="N3161" s="22" t="str">
        <f>IF(IFERROR(VLOOKUP(B3161,'[1]Vmesna vrtilna_SKLOP1'!B:J,7,0),"")=0,"",IFERROR(VLOOKUP(B3161,'[1]Vmesna vrtilna_SKLOP1'!B:J,7,0),""))</f>
        <v/>
      </c>
      <c r="O3161" s="22"/>
    </row>
    <row r="3162" spans="2:15" ht="15" customHeight="1" x14ac:dyDescent="0.3">
      <c r="B3162" s="15" t="str">
        <f>IF(AND('[1]Vmesna vrtilna_SKLOP1'!B3162&lt;&gt;"",'[1]Vmesna vrtilna_SKLOP1'!C3162&lt;&gt;""),IF('[1]Vmesna vrtilna_SKLOP1'!B3162&lt;&gt;"",'[1]Vmesna vrtilna_SKLOP1'!B3162,""),"")</f>
        <v/>
      </c>
      <c r="C3162" s="16" t="str">
        <f>IF(OR(C3161="Posebna oblika",C3161="Kulturno zaščiten objekt",C3161="Kulturno zaščiten objekt, Posebna oblika"),"Glej zavihek POSEBNI POGOJI",IF(SUM(N3161:Q3161)=1,"Posebna oblika",IF(SUM(N3161:Q3161)=10,"Kulturno zaščiten objekt",IF(SUM(N3161:Q3161)=11,"Kulturno zaščiten objekt, Posebna oblika",IF(AND('[1]Vmesna vrtilna_SKLOP1'!C3162&lt;&gt;"",'[1]Vmesna vrtilna_SKLOP1'!D3162&lt;&gt;""),IF('[1]Vmesna vrtilna_SKLOP1'!C3162&lt;&gt;"",'[1]Vmesna vrtilna_SKLOP1'!C3162,""),"")))))</f>
        <v/>
      </c>
      <c r="D3162" s="17" t="str">
        <f>IF(IFERROR(VLOOKUP(B3162,'[1]Vmesna vrtilna_SKLOP1'!B:J,6,0),"")=0,"",IFERROR(VLOOKUP(B3162,'[1]Vmesna vrtilna_SKLOP1'!B:J,6,0),""))</f>
        <v/>
      </c>
      <c r="E3162" s="16" t="str">
        <f>IF(IF('[1]Vmesna vrtilna_SKLOP1'!E3162&lt;&gt;"",'[1]Vmesna vrtilna_SKLOP1'!D3162,"")=0,"",IF('[1]Vmesna vrtilna_SKLOP1'!E3162&lt;&gt;"",'[1]Vmesna vrtilna_SKLOP1'!D3162,""))</f>
        <v/>
      </c>
      <c r="F3162" s="18" t="str">
        <f>IF('[1]Vmesna vrtilna_SKLOP1'!E3162&lt;&gt;"",'[1]Vmesna vrtilna_SKLOP1'!E3162,"")</f>
        <v>Rolo - Plise, Dim. ŠxV: 0,75x1,15m</v>
      </c>
      <c r="G3162" s="15" t="str">
        <f>IF('[1]Vmesna vrtilna_SKLOP1'!E3162&lt;&gt;"",'[1]Vmesna vrtilna_SKLOP1'!F3162,"")</f>
        <v>[kos]</v>
      </c>
      <c r="H3162" s="19">
        <f>IF('[1]Vmesna vrtilna_SKLOP1'!F3162&lt;&gt;"",'[1]Vmesna vrtilna_SKLOP1'!I3162,"")</f>
        <v>2</v>
      </c>
      <c r="I3162" s="20" t="str">
        <f>IF(I3161="Skupaj:","DDV (22%):",IF(I3161="DDV (22%):","Skupaj z DDV:",IF(AND('[1]Vmesna vrtilna_SKLOP1'!C3162&lt;&gt;"",'[1]Vmesna vrtilna_SKLOP1'!E3162=""),"Skupaj:","")))</f>
        <v/>
      </c>
      <c r="J3162" s="21">
        <f t="shared" si="99"/>
        <v>0</v>
      </c>
      <c r="K3162" s="21">
        <f>IF(I3162="Skupaj z DDV:",SUM(K3160,K3161),IF(I3162="DDV (22%):",K3161*0.22,IF(AND('[1]Vmesna vrtilna_SKLOP1'!C3162&lt;&gt;"",'[1]Vmesna vrtilna_SKLOP1'!D3162=""),'[1]Vmesna vrtilna_SKLOP1'!J3162,IF(F3162&lt;&gt;"",IF('[1]Vmesna vrtilna_SKLOP1'!J3162&lt;&gt;"",'[1]Vmesna vrtilna_SKLOP1'!J3162,""),""))))</f>
        <v>206.99999999999997</v>
      </c>
      <c r="L3162" s="22">
        <f>IF(I3161="Skupaj:","DDV (22%):",IF(I3161="DDV (22%):","Skupaj z DDV:",IF(AND('[1]Vmesna vrtilna_SKLOP1'!C3162&lt;&gt;"",'[1]Vmesna vrtilna_SKLOP1'!E3162=""),"Skupaj:",IF(AND('[1]Vmesna vrtilna_SKLOP1'!C3162&lt;&gt;"",'[1]Vmesna vrtilna_SKLOP1'!D3162=""),'[1]Vmesna vrtilna_SKLOP1'!J3162,IF(F3162&lt;&gt;"",IF('[1]Vmesna vrtilna_SKLOP1'!J3162&lt;&gt;"",'[1]Vmesna vrtilna_SKLOP1'!J3162,""),"")))))</f>
        <v>206.99999999999997</v>
      </c>
      <c r="M3162" s="22">
        <f t="shared" si="98"/>
        <v>0</v>
      </c>
      <c r="N3162" s="22" t="str">
        <f>IF(IFERROR(VLOOKUP(B3162,'[1]Vmesna vrtilna_SKLOP1'!B:J,7,0),"")=0,"",IFERROR(VLOOKUP(B3162,'[1]Vmesna vrtilna_SKLOP1'!B:J,7,0),""))</f>
        <v/>
      </c>
      <c r="O3162" s="22"/>
    </row>
    <row r="3163" spans="2:15" ht="15" customHeight="1" x14ac:dyDescent="0.3">
      <c r="B3163" s="15" t="str">
        <f>IF(AND('[1]Vmesna vrtilna_SKLOP1'!B3163&lt;&gt;"",'[1]Vmesna vrtilna_SKLOP1'!C3163&lt;&gt;""),IF('[1]Vmesna vrtilna_SKLOP1'!B3163&lt;&gt;"",'[1]Vmesna vrtilna_SKLOP1'!B3163,""),"")</f>
        <v/>
      </c>
      <c r="C3163" s="16" t="str">
        <f>IF(OR(C3162="Posebna oblika",C3162="Kulturno zaščiten objekt",C3162="Kulturno zaščiten objekt, Posebna oblika"),"Glej zavihek POSEBNI POGOJI",IF(SUM(N3162:Q3162)=1,"Posebna oblika",IF(SUM(N3162:Q3162)=10,"Kulturno zaščiten objekt",IF(SUM(N3162:Q3162)=11,"Kulturno zaščiten objekt, Posebna oblika",IF(AND('[1]Vmesna vrtilna_SKLOP1'!C3163&lt;&gt;"",'[1]Vmesna vrtilna_SKLOP1'!D3163&lt;&gt;""),IF('[1]Vmesna vrtilna_SKLOP1'!C3163&lt;&gt;"",'[1]Vmesna vrtilna_SKLOP1'!C3163,""),"")))))</f>
        <v/>
      </c>
      <c r="D3163" s="17" t="str">
        <f>IF(IFERROR(VLOOKUP(B3163,'[1]Vmesna vrtilna_SKLOP1'!B:J,6,0),"")=0,"",IFERROR(VLOOKUP(B3163,'[1]Vmesna vrtilna_SKLOP1'!B:J,6,0),""))</f>
        <v/>
      </c>
      <c r="E3163" s="16" t="str">
        <f>IF(IF('[1]Vmesna vrtilna_SKLOP1'!E3163&lt;&gt;"",'[1]Vmesna vrtilna_SKLOP1'!D3163,"")=0,"",IF('[1]Vmesna vrtilna_SKLOP1'!E3163&lt;&gt;"",'[1]Vmesna vrtilna_SKLOP1'!D3163,""))</f>
        <v/>
      </c>
      <c r="F3163" s="18" t="str">
        <f>IF('[1]Vmesna vrtilna_SKLOP1'!E3163&lt;&gt;"",'[1]Vmesna vrtilna_SKLOP1'!E3163,"")</f>
        <v>Notranje žaluzije - kovinske, Dim. ŠxV: 0,8x1m</v>
      </c>
      <c r="G3163" s="15" t="str">
        <f>IF('[1]Vmesna vrtilna_SKLOP1'!E3163&lt;&gt;"",'[1]Vmesna vrtilna_SKLOP1'!F3163,"")</f>
        <v>[kos]</v>
      </c>
      <c r="H3163" s="19">
        <f>IF('[1]Vmesna vrtilna_SKLOP1'!F3163&lt;&gt;"",'[1]Vmesna vrtilna_SKLOP1'!I3163,"")</f>
        <v>1</v>
      </c>
      <c r="I3163" s="20" t="str">
        <f>IF(I3162="Skupaj:","DDV (22%):",IF(I3162="DDV (22%):","Skupaj z DDV:",IF(AND('[1]Vmesna vrtilna_SKLOP1'!C3163&lt;&gt;"",'[1]Vmesna vrtilna_SKLOP1'!E3163=""),"Skupaj:","")))</f>
        <v/>
      </c>
      <c r="J3163" s="21">
        <f t="shared" si="99"/>
        <v>0</v>
      </c>
      <c r="K3163" s="21">
        <f>IF(I3163="Skupaj z DDV:",SUM(K3161,K3162),IF(I3163="DDV (22%):",K3162*0.22,IF(AND('[1]Vmesna vrtilna_SKLOP1'!C3163&lt;&gt;"",'[1]Vmesna vrtilna_SKLOP1'!D3163=""),'[1]Vmesna vrtilna_SKLOP1'!J3163,IF(F3163&lt;&gt;"",IF('[1]Vmesna vrtilna_SKLOP1'!J3163&lt;&gt;"",'[1]Vmesna vrtilna_SKLOP1'!J3163,""),""))))</f>
        <v>36</v>
      </c>
      <c r="L3163" s="22">
        <f>IF(I3162="Skupaj:","DDV (22%):",IF(I3162="DDV (22%):","Skupaj z DDV:",IF(AND('[1]Vmesna vrtilna_SKLOP1'!C3163&lt;&gt;"",'[1]Vmesna vrtilna_SKLOP1'!E3163=""),"Skupaj:",IF(AND('[1]Vmesna vrtilna_SKLOP1'!C3163&lt;&gt;"",'[1]Vmesna vrtilna_SKLOP1'!D3163=""),'[1]Vmesna vrtilna_SKLOP1'!J3163,IF(F3163&lt;&gt;"",IF('[1]Vmesna vrtilna_SKLOP1'!J3163&lt;&gt;"",'[1]Vmesna vrtilna_SKLOP1'!J3163,""),"")))))</f>
        <v>36</v>
      </c>
      <c r="M3163" s="22">
        <f t="shared" si="98"/>
        <v>0</v>
      </c>
      <c r="N3163" s="22" t="str">
        <f>IF(IFERROR(VLOOKUP(B3163,'[1]Vmesna vrtilna_SKLOP1'!B:J,7,0),"")=0,"",IFERROR(VLOOKUP(B3163,'[1]Vmesna vrtilna_SKLOP1'!B:J,7,0),""))</f>
        <v/>
      </c>
      <c r="O3163" s="22"/>
    </row>
    <row r="3164" spans="2:15" ht="15" customHeight="1" x14ac:dyDescent="0.3">
      <c r="B3164" s="15" t="str">
        <f>IF(AND('[1]Vmesna vrtilna_SKLOP1'!B3164&lt;&gt;"",'[1]Vmesna vrtilna_SKLOP1'!C3164&lt;&gt;""),IF('[1]Vmesna vrtilna_SKLOP1'!B3164&lt;&gt;"",'[1]Vmesna vrtilna_SKLOP1'!B3164,""),"")</f>
        <v/>
      </c>
      <c r="C3164" s="16" t="str">
        <f>IF(OR(C3163="Posebna oblika",C3163="Kulturno zaščiten objekt",C3163="Kulturno zaščiten objekt, Posebna oblika"),"Glej zavihek POSEBNI POGOJI",IF(SUM(N3163:Q3163)=1,"Posebna oblika",IF(SUM(N3163:Q3163)=10,"Kulturno zaščiten objekt",IF(SUM(N3163:Q3163)=11,"Kulturno zaščiten objekt, Posebna oblika",IF(AND('[1]Vmesna vrtilna_SKLOP1'!C3164&lt;&gt;"",'[1]Vmesna vrtilna_SKLOP1'!D3164&lt;&gt;""),IF('[1]Vmesna vrtilna_SKLOP1'!C3164&lt;&gt;"",'[1]Vmesna vrtilna_SKLOP1'!C3164,""),"")))))</f>
        <v/>
      </c>
      <c r="D3164" s="17" t="str">
        <f>IF(IFERROR(VLOOKUP(B3164,'[1]Vmesna vrtilna_SKLOP1'!B:J,6,0),"")=0,"",IFERROR(VLOOKUP(B3164,'[1]Vmesna vrtilna_SKLOP1'!B:J,6,0),""))</f>
        <v/>
      </c>
      <c r="E3164" s="16" t="str">
        <f>IF(IF('[1]Vmesna vrtilna_SKLOP1'!E3164&lt;&gt;"",'[1]Vmesna vrtilna_SKLOP1'!D3164,"")=0,"",IF('[1]Vmesna vrtilna_SKLOP1'!E3164&lt;&gt;"",'[1]Vmesna vrtilna_SKLOP1'!D3164,""))</f>
        <v/>
      </c>
      <c r="F3164" s="18" t="str">
        <f>IF('[1]Vmesna vrtilna_SKLOP1'!E3164&lt;&gt;"",'[1]Vmesna vrtilna_SKLOP1'!E3164,"")</f>
        <v/>
      </c>
      <c r="G3164" s="15" t="str">
        <f>IF('[1]Vmesna vrtilna_SKLOP1'!E3164&lt;&gt;"",'[1]Vmesna vrtilna_SKLOP1'!F3164,"")</f>
        <v/>
      </c>
      <c r="H3164" s="19" t="str">
        <f>IF('[1]Vmesna vrtilna_SKLOP1'!F3164&lt;&gt;"",'[1]Vmesna vrtilna_SKLOP1'!I3164,"")</f>
        <v/>
      </c>
      <c r="I3164" s="20" t="str">
        <f>IF(I3163="Skupaj:","DDV (22%):",IF(I3163="DDV (22%):","Skupaj z DDV:",IF(AND('[1]Vmesna vrtilna_SKLOP1'!C3164&lt;&gt;"",'[1]Vmesna vrtilna_SKLOP1'!E3164=""),"Skupaj:","")))</f>
        <v/>
      </c>
      <c r="J3164" s="21" t="str">
        <f t="shared" si="99"/>
        <v/>
      </c>
      <c r="K3164" s="21" t="str">
        <f>IF(I3164="Skupaj z DDV:",SUM(K3162,K3163),IF(I3164="DDV (22%):",K3163*0.22,IF(AND('[1]Vmesna vrtilna_SKLOP1'!C3164&lt;&gt;"",'[1]Vmesna vrtilna_SKLOP1'!D3164=""),'[1]Vmesna vrtilna_SKLOP1'!J3164,IF(F3164&lt;&gt;"",IF('[1]Vmesna vrtilna_SKLOP1'!J3164&lt;&gt;"",'[1]Vmesna vrtilna_SKLOP1'!J3164,""),""))))</f>
        <v/>
      </c>
      <c r="L3164" s="22" t="str">
        <f>IF(I3163="Skupaj:","DDV (22%):",IF(I3163="DDV (22%):","Skupaj z DDV:",IF(AND('[1]Vmesna vrtilna_SKLOP1'!C3164&lt;&gt;"",'[1]Vmesna vrtilna_SKLOP1'!E3164=""),"Skupaj:",IF(AND('[1]Vmesna vrtilna_SKLOP1'!C3164&lt;&gt;"",'[1]Vmesna vrtilna_SKLOP1'!D3164=""),'[1]Vmesna vrtilna_SKLOP1'!J3164,IF(F3164&lt;&gt;"",IF('[1]Vmesna vrtilna_SKLOP1'!J3164&lt;&gt;"",'[1]Vmesna vrtilna_SKLOP1'!J3164,""),"")))))</f>
        <v/>
      </c>
      <c r="M3164" s="22">
        <f t="shared" si="98"/>
        <v>0</v>
      </c>
      <c r="N3164" s="22" t="str">
        <f>IF(IFERROR(VLOOKUP(B3164,'[1]Vmesna vrtilna_SKLOP1'!B:J,7,0),"")=0,"",IFERROR(VLOOKUP(B3164,'[1]Vmesna vrtilna_SKLOP1'!B:J,7,0),""))</f>
        <v/>
      </c>
      <c r="O3164" s="22"/>
    </row>
    <row r="3165" spans="2:15" ht="15" customHeight="1" x14ac:dyDescent="0.3">
      <c r="B3165" s="15" t="str">
        <f>IF(AND('[1]Vmesna vrtilna_SKLOP1'!B3165&lt;&gt;"",'[1]Vmesna vrtilna_SKLOP1'!C3165&lt;&gt;""),IF('[1]Vmesna vrtilna_SKLOP1'!B3165&lt;&gt;"",'[1]Vmesna vrtilna_SKLOP1'!B3165,""),"")</f>
        <v/>
      </c>
      <c r="C3165" s="16" t="str">
        <f>IF(OR(C3164="Posebna oblika",C3164="Kulturno zaščiten objekt",C3164="Kulturno zaščiten objekt, Posebna oblika"),"Glej zavihek POSEBNI POGOJI",IF(SUM(N3164:Q3164)=1,"Posebna oblika",IF(SUM(N3164:Q3164)=10,"Kulturno zaščiten objekt",IF(SUM(N3164:Q3164)=11,"Kulturno zaščiten objekt, Posebna oblika",IF(AND('[1]Vmesna vrtilna_SKLOP1'!C3165&lt;&gt;"",'[1]Vmesna vrtilna_SKLOP1'!D3165&lt;&gt;""),IF('[1]Vmesna vrtilna_SKLOP1'!C3165&lt;&gt;"",'[1]Vmesna vrtilna_SKLOP1'!C3165,""),"")))))</f>
        <v/>
      </c>
      <c r="D3165" s="17" t="str">
        <f>IF(IFERROR(VLOOKUP(B3165,'[1]Vmesna vrtilna_SKLOP1'!B:J,6,0),"")=0,"",IFERROR(VLOOKUP(B3165,'[1]Vmesna vrtilna_SKLOP1'!B:J,6,0),""))</f>
        <v/>
      </c>
      <c r="E3165" s="16" t="str">
        <f>IF(IF('[1]Vmesna vrtilna_SKLOP1'!E3165&lt;&gt;"",'[1]Vmesna vrtilna_SKLOP1'!D3165,"")=0,"",IF('[1]Vmesna vrtilna_SKLOP1'!E3165&lt;&gt;"",'[1]Vmesna vrtilna_SKLOP1'!D3165,""))</f>
        <v>Notranje police</v>
      </c>
      <c r="F3165" s="18" t="str">
        <f>IF('[1]Vmesna vrtilna_SKLOP1'!E3165&lt;&gt;"",'[1]Vmesna vrtilna_SKLOP1'!E3165,"")</f>
        <v>Notranja polica, mat. Granit, dim. ŠxG:1x0,25m</v>
      </c>
      <c r="G3165" s="15" t="str">
        <f>IF('[1]Vmesna vrtilna_SKLOP1'!E3165&lt;&gt;"",'[1]Vmesna vrtilna_SKLOP1'!F3165,"")</f>
        <v>[kos]</v>
      </c>
      <c r="H3165" s="19">
        <f>IF('[1]Vmesna vrtilna_SKLOP1'!F3165&lt;&gt;"",'[1]Vmesna vrtilna_SKLOP1'!I3165,"")</f>
        <v>2</v>
      </c>
      <c r="I3165" s="20" t="str">
        <f>IF(I3164="Skupaj:","DDV (22%):",IF(I3164="DDV (22%):","Skupaj z DDV:",IF(AND('[1]Vmesna vrtilna_SKLOP1'!C3165&lt;&gt;"",'[1]Vmesna vrtilna_SKLOP1'!E3165=""),"Skupaj:","")))</f>
        <v/>
      </c>
      <c r="J3165" s="21">
        <f t="shared" si="99"/>
        <v>0</v>
      </c>
      <c r="K3165" s="21">
        <f>IF(I3165="Skupaj z DDV:",SUM(K3163,K3164),IF(I3165="DDV (22%):",K3164*0.22,IF(AND('[1]Vmesna vrtilna_SKLOP1'!C3165&lt;&gt;"",'[1]Vmesna vrtilna_SKLOP1'!D3165=""),'[1]Vmesna vrtilna_SKLOP1'!J3165,IF(F3165&lt;&gt;"",IF('[1]Vmesna vrtilna_SKLOP1'!J3165&lt;&gt;"",'[1]Vmesna vrtilna_SKLOP1'!J3165,""),""))))</f>
        <v>99.4</v>
      </c>
      <c r="L3165" s="22">
        <f>IF(I3164="Skupaj:","DDV (22%):",IF(I3164="DDV (22%):","Skupaj z DDV:",IF(AND('[1]Vmesna vrtilna_SKLOP1'!C3165&lt;&gt;"",'[1]Vmesna vrtilna_SKLOP1'!E3165=""),"Skupaj:",IF(AND('[1]Vmesna vrtilna_SKLOP1'!C3165&lt;&gt;"",'[1]Vmesna vrtilna_SKLOP1'!D3165=""),'[1]Vmesna vrtilna_SKLOP1'!J3165,IF(F3165&lt;&gt;"",IF('[1]Vmesna vrtilna_SKLOP1'!J3165&lt;&gt;"",'[1]Vmesna vrtilna_SKLOP1'!J3165,""),"")))))</f>
        <v>99.4</v>
      </c>
      <c r="M3165" s="22">
        <f t="shared" si="98"/>
        <v>0</v>
      </c>
      <c r="N3165" s="22" t="str">
        <f>IF(IFERROR(VLOOKUP(B3165,'[1]Vmesna vrtilna_SKLOP1'!B:J,7,0),"")=0,"",IFERROR(VLOOKUP(B3165,'[1]Vmesna vrtilna_SKLOP1'!B:J,7,0),""))</f>
        <v/>
      </c>
      <c r="O3165" s="22"/>
    </row>
    <row r="3166" spans="2:15" ht="15" customHeight="1" x14ac:dyDescent="0.3">
      <c r="B3166" s="15" t="str">
        <f>IF(AND('[1]Vmesna vrtilna_SKLOP1'!B3166&lt;&gt;"",'[1]Vmesna vrtilna_SKLOP1'!C3166&lt;&gt;""),IF('[1]Vmesna vrtilna_SKLOP1'!B3166&lt;&gt;"",'[1]Vmesna vrtilna_SKLOP1'!B3166,""),"")</f>
        <v/>
      </c>
      <c r="C3166" s="16" t="str">
        <f>IF(OR(C3165="Posebna oblika",C3165="Kulturno zaščiten objekt",C3165="Kulturno zaščiten objekt, Posebna oblika"),"Glej zavihek POSEBNI POGOJI",IF(SUM(N3165:Q3165)=1,"Posebna oblika",IF(SUM(N3165:Q3165)=10,"Kulturno zaščiten objekt",IF(SUM(N3165:Q3165)=11,"Kulturno zaščiten objekt, Posebna oblika",IF(AND('[1]Vmesna vrtilna_SKLOP1'!C3166&lt;&gt;"",'[1]Vmesna vrtilna_SKLOP1'!D3166&lt;&gt;""),IF('[1]Vmesna vrtilna_SKLOP1'!C3166&lt;&gt;"",'[1]Vmesna vrtilna_SKLOP1'!C3166,""),"")))))</f>
        <v/>
      </c>
      <c r="D3166" s="17" t="str">
        <f>IF(IFERROR(VLOOKUP(B3166,'[1]Vmesna vrtilna_SKLOP1'!B:J,6,0),"")=0,"",IFERROR(VLOOKUP(B3166,'[1]Vmesna vrtilna_SKLOP1'!B:J,6,0),""))</f>
        <v/>
      </c>
      <c r="E3166" s="16" t="str">
        <f>IF(IF('[1]Vmesna vrtilna_SKLOP1'!E3166&lt;&gt;"",'[1]Vmesna vrtilna_SKLOP1'!D3166,"")=0,"",IF('[1]Vmesna vrtilna_SKLOP1'!E3166&lt;&gt;"",'[1]Vmesna vrtilna_SKLOP1'!D3166,""))</f>
        <v/>
      </c>
      <c r="F3166" s="18" t="str">
        <f>IF('[1]Vmesna vrtilna_SKLOP1'!E3166&lt;&gt;"",'[1]Vmesna vrtilna_SKLOP1'!E3166,"")</f>
        <v>Notranja polica, mat. Granit, dim. ŠxG:0,8x0,25m</v>
      </c>
      <c r="G3166" s="15" t="str">
        <f>IF('[1]Vmesna vrtilna_SKLOP1'!E3166&lt;&gt;"",'[1]Vmesna vrtilna_SKLOP1'!F3166,"")</f>
        <v>[kos]</v>
      </c>
      <c r="H3166" s="19">
        <f>IF('[1]Vmesna vrtilna_SKLOP1'!F3166&lt;&gt;"",'[1]Vmesna vrtilna_SKLOP1'!I3166,"")</f>
        <v>1</v>
      </c>
      <c r="I3166" s="20" t="str">
        <f>IF(I3165="Skupaj:","DDV (22%):",IF(I3165="DDV (22%):","Skupaj z DDV:",IF(AND('[1]Vmesna vrtilna_SKLOP1'!C3166&lt;&gt;"",'[1]Vmesna vrtilna_SKLOP1'!E3166=""),"Skupaj:","")))</f>
        <v/>
      </c>
      <c r="J3166" s="21">
        <f t="shared" si="99"/>
        <v>0</v>
      </c>
      <c r="K3166" s="21">
        <f>IF(I3166="Skupaj z DDV:",SUM(K3164,K3165),IF(I3166="DDV (22%):",K3165*0.22,IF(AND('[1]Vmesna vrtilna_SKLOP1'!C3166&lt;&gt;"",'[1]Vmesna vrtilna_SKLOP1'!D3166=""),'[1]Vmesna vrtilna_SKLOP1'!J3166,IF(F3166&lt;&gt;"",IF('[1]Vmesna vrtilna_SKLOP1'!J3166&lt;&gt;"",'[1]Vmesna vrtilna_SKLOP1'!J3166,""),""))))</f>
        <v>41.3</v>
      </c>
      <c r="L3166" s="22">
        <f>IF(I3165="Skupaj:","DDV (22%):",IF(I3165="DDV (22%):","Skupaj z DDV:",IF(AND('[1]Vmesna vrtilna_SKLOP1'!C3166&lt;&gt;"",'[1]Vmesna vrtilna_SKLOP1'!E3166=""),"Skupaj:",IF(AND('[1]Vmesna vrtilna_SKLOP1'!C3166&lt;&gt;"",'[1]Vmesna vrtilna_SKLOP1'!D3166=""),'[1]Vmesna vrtilna_SKLOP1'!J3166,IF(F3166&lt;&gt;"",IF('[1]Vmesna vrtilna_SKLOP1'!J3166&lt;&gt;"",'[1]Vmesna vrtilna_SKLOP1'!J3166,""),"")))))</f>
        <v>41.3</v>
      </c>
      <c r="M3166" s="22">
        <f t="shared" si="98"/>
        <v>0</v>
      </c>
      <c r="N3166" s="22" t="str">
        <f>IF(IFERROR(VLOOKUP(B3166,'[1]Vmesna vrtilna_SKLOP1'!B:J,7,0),"")=0,"",IFERROR(VLOOKUP(B3166,'[1]Vmesna vrtilna_SKLOP1'!B:J,7,0),""))</f>
        <v/>
      </c>
      <c r="O3166" s="22"/>
    </row>
    <row r="3167" spans="2:15" ht="15" customHeight="1" x14ac:dyDescent="0.3">
      <c r="B3167" s="15" t="str">
        <f>IF(AND('[1]Vmesna vrtilna_SKLOP1'!B3167&lt;&gt;"",'[1]Vmesna vrtilna_SKLOP1'!C3167&lt;&gt;""),IF('[1]Vmesna vrtilna_SKLOP1'!B3167&lt;&gt;"",'[1]Vmesna vrtilna_SKLOP1'!B3167,""),"")</f>
        <v/>
      </c>
      <c r="C3167" s="16" t="str">
        <f>IF(OR(C3166="Posebna oblika",C3166="Kulturno zaščiten objekt",C3166="Kulturno zaščiten objekt, Posebna oblika"),"Glej zavihek POSEBNI POGOJI",IF(SUM(N3166:Q3166)=1,"Posebna oblika",IF(SUM(N3166:Q3166)=10,"Kulturno zaščiten objekt",IF(SUM(N3166:Q3166)=11,"Kulturno zaščiten objekt, Posebna oblika",IF(AND('[1]Vmesna vrtilna_SKLOP1'!C3167&lt;&gt;"",'[1]Vmesna vrtilna_SKLOP1'!D3167&lt;&gt;""),IF('[1]Vmesna vrtilna_SKLOP1'!C3167&lt;&gt;"",'[1]Vmesna vrtilna_SKLOP1'!C3167,""),"")))))</f>
        <v/>
      </c>
      <c r="D3167" s="17" t="str">
        <f>IF(IFERROR(VLOOKUP(B3167,'[1]Vmesna vrtilna_SKLOP1'!B:J,6,0),"")=0,"",IFERROR(VLOOKUP(B3167,'[1]Vmesna vrtilna_SKLOP1'!B:J,6,0),""))</f>
        <v/>
      </c>
      <c r="E3167" s="16" t="str">
        <f>IF(IF('[1]Vmesna vrtilna_SKLOP1'!E3167&lt;&gt;"",'[1]Vmesna vrtilna_SKLOP1'!D3167,"")=0,"",IF('[1]Vmesna vrtilna_SKLOP1'!E3167&lt;&gt;"",'[1]Vmesna vrtilna_SKLOP1'!D3167,""))</f>
        <v/>
      </c>
      <c r="F3167" s="18" t="str">
        <f>IF('[1]Vmesna vrtilna_SKLOP1'!E3167&lt;&gt;"",'[1]Vmesna vrtilna_SKLOP1'!E3167,"")</f>
        <v>Notranja polica, mat. Granit, dim. ŠxG:1,95x0,25m</v>
      </c>
      <c r="G3167" s="15" t="str">
        <f>IF('[1]Vmesna vrtilna_SKLOP1'!E3167&lt;&gt;"",'[1]Vmesna vrtilna_SKLOP1'!F3167,"")</f>
        <v>[kos]</v>
      </c>
      <c r="H3167" s="19">
        <f>IF('[1]Vmesna vrtilna_SKLOP1'!F3167&lt;&gt;"",'[1]Vmesna vrtilna_SKLOP1'!I3167,"")</f>
        <v>3</v>
      </c>
      <c r="I3167" s="20" t="str">
        <f>IF(I3166="Skupaj:","DDV (22%):",IF(I3166="DDV (22%):","Skupaj z DDV:",IF(AND('[1]Vmesna vrtilna_SKLOP1'!C3167&lt;&gt;"",'[1]Vmesna vrtilna_SKLOP1'!E3167=""),"Skupaj:","")))</f>
        <v/>
      </c>
      <c r="J3167" s="21">
        <f t="shared" si="99"/>
        <v>0</v>
      </c>
      <c r="K3167" s="21">
        <f>IF(I3167="Skupaj z DDV:",SUM(K3165,K3166),IF(I3167="DDV (22%):",K3166*0.22,IF(AND('[1]Vmesna vrtilna_SKLOP1'!C3167&lt;&gt;"",'[1]Vmesna vrtilna_SKLOP1'!D3167=""),'[1]Vmesna vrtilna_SKLOP1'!J3167,IF(F3167&lt;&gt;"",IF('[1]Vmesna vrtilna_SKLOP1'!J3167&lt;&gt;"",'[1]Vmesna vrtilna_SKLOP1'!J3167,""),""))))</f>
        <v>309.76875000000001</v>
      </c>
      <c r="L3167" s="22">
        <f>IF(I3166="Skupaj:","DDV (22%):",IF(I3166="DDV (22%):","Skupaj z DDV:",IF(AND('[1]Vmesna vrtilna_SKLOP1'!C3167&lt;&gt;"",'[1]Vmesna vrtilna_SKLOP1'!E3167=""),"Skupaj:",IF(AND('[1]Vmesna vrtilna_SKLOP1'!C3167&lt;&gt;"",'[1]Vmesna vrtilna_SKLOP1'!D3167=""),'[1]Vmesna vrtilna_SKLOP1'!J3167,IF(F3167&lt;&gt;"",IF('[1]Vmesna vrtilna_SKLOP1'!J3167&lt;&gt;"",'[1]Vmesna vrtilna_SKLOP1'!J3167,""),"")))))</f>
        <v>309.76875000000001</v>
      </c>
      <c r="M3167" s="22">
        <f t="shared" si="98"/>
        <v>0</v>
      </c>
      <c r="N3167" s="22" t="str">
        <f>IF(IFERROR(VLOOKUP(B3167,'[1]Vmesna vrtilna_SKLOP1'!B:J,7,0),"")=0,"",IFERROR(VLOOKUP(B3167,'[1]Vmesna vrtilna_SKLOP1'!B:J,7,0),""))</f>
        <v/>
      </c>
      <c r="O3167" s="22"/>
    </row>
    <row r="3168" spans="2:15" ht="15" customHeight="1" x14ac:dyDescent="0.3">
      <c r="B3168" s="15" t="str">
        <f>IF(AND('[1]Vmesna vrtilna_SKLOP1'!B3168&lt;&gt;"",'[1]Vmesna vrtilna_SKLOP1'!C3168&lt;&gt;""),IF('[1]Vmesna vrtilna_SKLOP1'!B3168&lt;&gt;"",'[1]Vmesna vrtilna_SKLOP1'!B3168,""),"")</f>
        <v/>
      </c>
      <c r="C3168" s="16" t="str">
        <f>IF(OR(C3167="Posebna oblika",C3167="Kulturno zaščiten objekt",C3167="Kulturno zaščiten objekt, Posebna oblika"),"Glej zavihek POSEBNI POGOJI",IF(SUM(N3167:Q3167)=1,"Posebna oblika",IF(SUM(N3167:Q3167)=10,"Kulturno zaščiten objekt",IF(SUM(N3167:Q3167)=11,"Kulturno zaščiten objekt, Posebna oblika",IF(AND('[1]Vmesna vrtilna_SKLOP1'!C3168&lt;&gt;"",'[1]Vmesna vrtilna_SKLOP1'!D3168&lt;&gt;""),IF('[1]Vmesna vrtilna_SKLOP1'!C3168&lt;&gt;"",'[1]Vmesna vrtilna_SKLOP1'!C3168,""),"")))))</f>
        <v/>
      </c>
      <c r="D3168" s="17" t="str">
        <f>IF(IFERROR(VLOOKUP(B3168,'[1]Vmesna vrtilna_SKLOP1'!B:J,6,0),"")=0,"",IFERROR(VLOOKUP(B3168,'[1]Vmesna vrtilna_SKLOP1'!B:J,6,0),""))</f>
        <v/>
      </c>
      <c r="E3168" s="16" t="str">
        <f>IF(IF('[1]Vmesna vrtilna_SKLOP1'!E3168&lt;&gt;"",'[1]Vmesna vrtilna_SKLOP1'!D3168,"")=0,"",IF('[1]Vmesna vrtilna_SKLOP1'!E3168&lt;&gt;"",'[1]Vmesna vrtilna_SKLOP1'!D3168,""))</f>
        <v/>
      </c>
      <c r="F3168" s="18" t="str">
        <f>IF('[1]Vmesna vrtilna_SKLOP1'!E3168&lt;&gt;"",'[1]Vmesna vrtilna_SKLOP1'!E3168,"")</f>
        <v>Notranja polica, mat. Granit, dim. ŠxG:2x0,25m</v>
      </c>
      <c r="G3168" s="15" t="str">
        <f>IF('[1]Vmesna vrtilna_SKLOP1'!E3168&lt;&gt;"",'[1]Vmesna vrtilna_SKLOP1'!F3168,"")</f>
        <v>[kos]</v>
      </c>
      <c r="H3168" s="19">
        <f>IF('[1]Vmesna vrtilna_SKLOP1'!F3168&lt;&gt;"",'[1]Vmesna vrtilna_SKLOP1'!I3168,"")</f>
        <v>2</v>
      </c>
      <c r="I3168" s="20" t="str">
        <f>IF(I3167="Skupaj:","DDV (22%):",IF(I3167="DDV (22%):","Skupaj z DDV:",IF(AND('[1]Vmesna vrtilna_SKLOP1'!C3168&lt;&gt;"",'[1]Vmesna vrtilna_SKLOP1'!E3168=""),"Skupaj:","")))</f>
        <v/>
      </c>
      <c r="J3168" s="21">
        <f t="shared" si="99"/>
        <v>0</v>
      </c>
      <c r="K3168" s="21">
        <f>IF(I3168="Skupaj z DDV:",SUM(K3166,K3167),IF(I3168="DDV (22%):",K3167*0.22,IF(AND('[1]Vmesna vrtilna_SKLOP1'!C3168&lt;&gt;"",'[1]Vmesna vrtilna_SKLOP1'!D3168=""),'[1]Vmesna vrtilna_SKLOP1'!J3168,IF(F3168&lt;&gt;"",IF('[1]Vmesna vrtilna_SKLOP1'!J3168&lt;&gt;"",'[1]Vmesna vrtilna_SKLOP1'!J3168,""),""))))</f>
        <v>213.4</v>
      </c>
      <c r="L3168" s="22">
        <f>IF(I3167="Skupaj:","DDV (22%):",IF(I3167="DDV (22%):","Skupaj z DDV:",IF(AND('[1]Vmesna vrtilna_SKLOP1'!C3168&lt;&gt;"",'[1]Vmesna vrtilna_SKLOP1'!E3168=""),"Skupaj:",IF(AND('[1]Vmesna vrtilna_SKLOP1'!C3168&lt;&gt;"",'[1]Vmesna vrtilna_SKLOP1'!D3168=""),'[1]Vmesna vrtilna_SKLOP1'!J3168,IF(F3168&lt;&gt;"",IF('[1]Vmesna vrtilna_SKLOP1'!J3168&lt;&gt;"",'[1]Vmesna vrtilna_SKLOP1'!J3168,""),"")))))</f>
        <v>213.4</v>
      </c>
      <c r="M3168" s="22">
        <f t="shared" si="98"/>
        <v>0</v>
      </c>
      <c r="N3168" s="22" t="str">
        <f>IF(IFERROR(VLOOKUP(B3168,'[1]Vmesna vrtilna_SKLOP1'!B:J,7,0),"")=0,"",IFERROR(VLOOKUP(B3168,'[1]Vmesna vrtilna_SKLOP1'!B:J,7,0),""))</f>
        <v/>
      </c>
      <c r="O3168" s="22"/>
    </row>
    <row r="3169" spans="2:15" ht="15" customHeight="1" x14ac:dyDescent="0.3">
      <c r="B3169" s="15" t="str">
        <f>IF(AND('[1]Vmesna vrtilna_SKLOP1'!B3169&lt;&gt;"",'[1]Vmesna vrtilna_SKLOP1'!C3169&lt;&gt;""),IF('[1]Vmesna vrtilna_SKLOP1'!B3169&lt;&gt;"",'[1]Vmesna vrtilna_SKLOP1'!B3169,""),"")</f>
        <v/>
      </c>
      <c r="C3169" s="16" t="str">
        <f>IF(OR(C3168="Posebna oblika",C3168="Kulturno zaščiten objekt",C3168="Kulturno zaščiten objekt, Posebna oblika"),"Glej zavihek POSEBNI POGOJI",IF(SUM(N3168:Q3168)=1,"Posebna oblika",IF(SUM(N3168:Q3168)=10,"Kulturno zaščiten objekt",IF(SUM(N3168:Q3168)=11,"Kulturno zaščiten objekt, Posebna oblika",IF(AND('[1]Vmesna vrtilna_SKLOP1'!C3169&lt;&gt;"",'[1]Vmesna vrtilna_SKLOP1'!D3169&lt;&gt;""),IF('[1]Vmesna vrtilna_SKLOP1'!C3169&lt;&gt;"",'[1]Vmesna vrtilna_SKLOP1'!C3169,""),"")))))</f>
        <v/>
      </c>
      <c r="D3169" s="17" t="str">
        <f>IF(IFERROR(VLOOKUP(B3169,'[1]Vmesna vrtilna_SKLOP1'!B:J,6,0),"")=0,"",IFERROR(VLOOKUP(B3169,'[1]Vmesna vrtilna_SKLOP1'!B:J,6,0),""))</f>
        <v/>
      </c>
      <c r="E3169" s="16" t="str">
        <f>IF(IF('[1]Vmesna vrtilna_SKLOP1'!E3169&lt;&gt;"",'[1]Vmesna vrtilna_SKLOP1'!D3169,"")=0,"",IF('[1]Vmesna vrtilna_SKLOP1'!E3169&lt;&gt;"",'[1]Vmesna vrtilna_SKLOP1'!D3169,""))</f>
        <v/>
      </c>
      <c r="F3169" s="18" t="str">
        <f>IF('[1]Vmesna vrtilna_SKLOP1'!E3169&lt;&gt;"",'[1]Vmesna vrtilna_SKLOP1'!E3169,"")</f>
        <v>Notranja polica, mat. Granit, dim. ŠxG:1,25x0,25m</v>
      </c>
      <c r="G3169" s="15" t="str">
        <f>IF('[1]Vmesna vrtilna_SKLOP1'!E3169&lt;&gt;"",'[1]Vmesna vrtilna_SKLOP1'!F3169,"")</f>
        <v>[kos]</v>
      </c>
      <c r="H3169" s="19">
        <f>IF('[1]Vmesna vrtilna_SKLOP1'!F3169&lt;&gt;"",'[1]Vmesna vrtilna_SKLOP1'!I3169,"")</f>
        <v>2</v>
      </c>
      <c r="I3169" s="20" t="str">
        <f>IF(I3168="Skupaj:","DDV (22%):",IF(I3168="DDV (22%):","Skupaj z DDV:",IF(AND('[1]Vmesna vrtilna_SKLOP1'!C3169&lt;&gt;"",'[1]Vmesna vrtilna_SKLOP1'!E3169=""),"Skupaj:","")))</f>
        <v/>
      </c>
      <c r="J3169" s="21">
        <f t="shared" si="99"/>
        <v>0</v>
      </c>
      <c r="K3169" s="21">
        <f>IF(I3169="Skupaj z DDV:",SUM(K3167,K3168),IF(I3169="DDV (22%):",K3168*0.22,IF(AND('[1]Vmesna vrtilna_SKLOP1'!C3169&lt;&gt;"",'[1]Vmesna vrtilna_SKLOP1'!D3169=""),'[1]Vmesna vrtilna_SKLOP1'!J3169,IF(F3169&lt;&gt;"",IF('[1]Vmesna vrtilna_SKLOP1'!J3169&lt;&gt;"",'[1]Vmesna vrtilna_SKLOP1'!J3169,""),""))))</f>
        <v>123.21250000000001</v>
      </c>
      <c r="L3169" s="22">
        <f>IF(I3168="Skupaj:","DDV (22%):",IF(I3168="DDV (22%):","Skupaj z DDV:",IF(AND('[1]Vmesna vrtilna_SKLOP1'!C3169&lt;&gt;"",'[1]Vmesna vrtilna_SKLOP1'!E3169=""),"Skupaj:",IF(AND('[1]Vmesna vrtilna_SKLOP1'!C3169&lt;&gt;"",'[1]Vmesna vrtilna_SKLOP1'!D3169=""),'[1]Vmesna vrtilna_SKLOP1'!J3169,IF(F3169&lt;&gt;"",IF('[1]Vmesna vrtilna_SKLOP1'!J3169&lt;&gt;"",'[1]Vmesna vrtilna_SKLOP1'!J3169,""),"")))))</f>
        <v>123.21250000000001</v>
      </c>
      <c r="M3169" s="22">
        <f t="shared" si="98"/>
        <v>0</v>
      </c>
      <c r="N3169" s="22" t="str">
        <f>IF(IFERROR(VLOOKUP(B3169,'[1]Vmesna vrtilna_SKLOP1'!B:J,7,0),"")=0,"",IFERROR(VLOOKUP(B3169,'[1]Vmesna vrtilna_SKLOP1'!B:J,7,0),""))</f>
        <v/>
      </c>
      <c r="O3169" s="22"/>
    </row>
    <row r="3170" spans="2:15" ht="15" customHeight="1" x14ac:dyDescent="0.3">
      <c r="B3170" s="15" t="str">
        <f>IF(AND('[1]Vmesna vrtilna_SKLOP1'!B3170&lt;&gt;"",'[1]Vmesna vrtilna_SKLOP1'!C3170&lt;&gt;""),IF('[1]Vmesna vrtilna_SKLOP1'!B3170&lt;&gt;"",'[1]Vmesna vrtilna_SKLOP1'!B3170,""),"")</f>
        <v/>
      </c>
      <c r="C3170" s="16" t="str">
        <f>IF(OR(C3169="Posebna oblika",C3169="Kulturno zaščiten objekt",C3169="Kulturno zaščiten objekt, Posebna oblika"),"Glej zavihek POSEBNI POGOJI",IF(SUM(N3169:Q3169)=1,"Posebna oblika",IF(SUM(N3169:Q3169)=10,"Kulturno zaščiten objekt",IF(SUM(N3169:Q3169)=11,"Kulturno zaščiten objekt, Posebna oblika",IF(AND('[1]Vmesna vrtilna_SKLOP1'!C3170&lt;&gt;"",'[1]Vmesna vrtilna_SKLOP1'!D3170&lt;&gt;""),IF('[1]Vmesna vrtilna_SKLOP1'!C3170&lt;&gt;"",'[1]Vmesna vrtilna_SKLOP1'!C3170,""),"")))))</f>
        <v/>
      </c>
      <c r="D3170" s="17" t="str">
        <f>IF(IFERROR(VLOOKUP(B3170,'[1]Vmesna vrtilna_SKLOP1'!B:J,6,0),"")=0,"",IFERROR(VLOOKUP(B3170,'[1]Vmesna vrtilna_SKLOP1'!B:J,6,0),""))</f>
        <v/>
      </c>
      <c r="E3170" s="16" t="str">
        <f>IF(IF('[1]Vmesna vrtilna_SKLOP1'!E3170&lt;&gt;"",'[1]Vmesna vrtilna_SKLOP1'!D3170,"")=0,"",IF('[1]Vmesna vrtilna_SKLOP1'!E3170&lt;&gt;"",'[1]Vmesna vrtilna_SKLOP1'!D3170,""))</f>
        <v/>
      </c>
      <c r="F3170" s="18" t="str">
        <f>IF('[1]Vmesna vrtilna_SKLOP1'!E3170&lt;&gt;"",'[1]Vmesna vrtilna_SKLOP1'!E3170,"")</f>
        <v>Notranja polica, mat. Granit, dim. ŠxG:0,9x0,25m</v>
      </c>
      <c r="G3170" s="15" t="str">
        <f>IF('[1]Vmesna vrtilna_SKLOP1'!E3170&lt;&gt;"",'[1]Vmesna vrtilna_SKLOP1'!F3170,"")</f>
        <v>[kos]</v>
      </c>
      <c r="H3170" s="19">
        <f>IF('[1]Vmesna vrtilna_SKLOP1'!F3170&lt;&gt;"",'[1]Vmesna vrtilna_SKLOP1'!I3170,"")</f>
        <v>2</v>
      </c>
      <c r="I3170" s="20" t="str">
        <f>IF(I3169="Skupaj:","DDV (22%):",IF(I3169="DDV (22%):","Skupaj z DDV:",IF(AND('[1]Vmesna vrtilna_SKLOP1'!C3170&lt;&gt;"",'[1]Vmesna vrtilna_SKLOP1'!E3170=""),"Skupaj:","")))</f>
        <v/>
      </c>
      <c r="J3170" s="21">
        <f t="shared" si="99"/>
        <v>0</v>
      </c>
      <c r="K3170" s="21">
        <f>IF(I3170="Skupaj z DDV:",SUM(K3168,K3169),IF(I3170="DDV (22%):",K3169*0.22,IF(AND('[1]Vmesna vrtilna_SKLOP1'!C3170&lt;&gt;"",'[1]Vmesna vrtilna_SKLOP1'!D3170=""),'[1]Vmesna vrtilna_SKLOP1'!J3170,IF(F3170&lt;&gt;"",IF('[1]Vmesna vrtilna_SKLOP1'!J3170&lt;&gt;"",'[1]Vmesna vrtilna_SKLOP1'!J3170,""),""))))</f>
        <v>90.75</v>
      </c>
      <c r="L3170" s="22">
        <f>IF(I3169="Skupaj:","DDV (22%):",IF(I3169="DDV (22%):","Skupaj z DDV:",IF(AND('[1]Vmesna vrtilna_SKLOP1'!C3170&lt;&gt;"",'[1]Vmesna vrtilna_SKLOP1'!E3170=""),"Skupaj:",IF(AND('[1]Vmesna vrtilna_SKLOP1'!C3170&lt;&gt;"",'[1]Vmesna vrtilna_SKLOP1'!D3170=""),'[1]Vmesna vrtilna_SKLOP1'!J3170,IF(F3170&lt;&gt;"",IF('[1]Vmesna vrtilna_SKLOP1'!J3170&lt;&gt;"",'[1]Vmesna vrtilna_SKLOP1'!J3170,""),"")))))</f>
        <v>90.75</v>
      </c>
      <c r="M3170" s="22">
        <f t="shared" si="98"/>
        <v>0</v>
      </c>
      <c r="N3170" s="22" t="str">
        <f>IF(IFERROR(VLOOKUP(B3170,'[1]Vmesna vrtilna_SKLOP1'!B:J,7,0),"")=0,"",IFERROR(VLOOKUP(B3170,'[1]Vmesna vrtilna_SKLOP1'!B:J,7,0),""))</f>
        <v/>
      </c>
      <c r="O3170" s="22"/>
    </row>
    <row r="3171" spans="2:15" ht="15" customHeight="1" x14ac:dyDescent="0.3">
      <c r="B3171" s="15" t="str">
        <f>IF(AND('[1]Vmesna vrtilna_SKLOP1'!B3171&lt;&gt;"",'[1]Vmesna vrtilna_SKLOP1'!C3171&lt;&gt;""),IF('[1]Vmesna vrtilna_SKLOP1'!B3171&lt;&gt;"",'[1]Vmesna vrtilna_SKLOP1'!B3171,""),"")</f>
        <v/>
      </c>
      <c r="C3171" s="16" t="str">
        <f>IF(OR(C3170="Posebna oblika",C3170="Kulturno zaščiten objekt",C3170="Kulturno zaščiten objekt, Posebna oblika"),"Glej zavihek POSEBNI POGOJI",IF(SUM(N3170:Q3170)=1,"Posebna oblika",IF(SUM(N3170:Q3170)=10,"Kulturno zaščiten objekt",IF(SUM(N3170:Q3170)=11,"Kulturno zaščiten objekt, Posebna oblika",IF(AND('[1]Vmesna vrtilna_SKLOP1'!C3171&lt;&gt;"",'[1]Vmesna vrtilna_SKLOP1'!D3171&lt;&gt;""),IF('[1]Vmesna vrtilna_SKLOP1'!C3171&lt;&gt;"",'[1]Vmesna vrtilna_SKLOP1'!C3171,""),"")))))</f>
        <v/>
      </c>
      <c r="D3171" s="17" t="str">
        <f>IF(IFERROR(VLOOKUP(B3171,'[1]Vmesna vrtilna_SKLOP1'!B:J,6,0),"")=0,"",IFERROR(VLOOKUP(B3171,'[1]Vmesna vrtilna_SKLOP1'!B:J,6,0),""))</f>
        <v/>
      </c>
      <c r="E3171" s="16" t="str">
        <f>IF(IF('[1]Vmesna vrtilna_SKLOP1'!E3171&lt;&gt;"",'[1]Vmesna vrtilna_SKLOP1'!D3171,"")=0,"",IF('[1]Vmesna vrtilna_SKLOP1'!E3171&lt;&gt;"",'[1]Vmesna vrtilna_SKLOP1'!D3171,""))</f>
        <v/>
      </c>
      <c r="F3171" s="18" t="str">
        <f>IF('[1]Vmesna vrtilna_SKLOP1'!E3171&lt;&gt;"",'[1]Vmesna vrtilna_SKLOP1'!E3171,"")</f>
        <v/>
      </c>
      <c r="G3171" s="15" t="str">
        <f>IF('[1]Vmesna vrtilna_SKLOP1'!E3171&lt;&gt;"",'[1]Vmesna vrtilna_SKLOP1'!F3171,"")</f>
        <v/>
      </c>
      <c r="H3171" s="19" t="str">
        <f>IF('[1]Vmesna vrtilna_SKLOP1'!F3171&lt;&gt;"",'[1]Vmesna vrtilna_SKLOP1'!I3171,"")</f>
        <v/>
      </c>
      <c r="I3171" s="20" t="str">
        <f>IF(I3170="Skupaj:","DDV (22%):",IF(I3170="DDV (22%):","Skupaj z DDV:",IF(AND('[1]Vmesna vrtilna_SKLOP1'!C3171&lt;&gt;"",'[1]Vmesna vrtilna_SKLOP1'!E3171=""),"Skupaj:","")))</f>
        <v/>
      </c>
      <c r="J3171" s="21" t="str">
        <f t="shared" si="99"/>
        <v/>
      </c>
      <c r="K3171" s="21" t="str">
        <f>IF(I3171="Skupaj z DDV:",SUM(K3169,K3170),IF(I3171="DDV (22%):",K3170*0.22,IF(AND('[1]Vmesna vrtilna_SKLOP1'!C3171&lt;&gt;"",'[1]Vmesna vrtilna_SKLOP1'!D3171=""),'[1]Vmesna vrtilna_SKLOP1'!J3171,IF(F3171&lt;&gt;"",IF('[1]Vmesna vrtilna_SKLOP1'!J3171&lt;&gt;"",'[1]Vmesna vrtilna_SKLOP1'!J3171,""),""))))</f>
        <v/>
      </c>
      <c r="L3171" s="22" t="str">
        <f>IF(I3170="Skupaj:","DDV (22%):",IF(I3170="DDV (22%):","Skupaj z DDV:",IF(AND('[1]Vmesna vrtilna_SKLOP1'!C3171&lt;&gt;"",'[1]Vmesna vrtilna_SKLOP1'!E3171=""),"Skupaj:",IF(AND('[1]Vmesna vrtilna_SKLOP1'!C3171&lt;&gt;"",'[1]Vmesna vrtilna_SKLOP1'!D3171=""),'[1]Vmesna vrtilna_SKLOP1'!J3171,IF(F3171&lt;&gt;"",IF('[1]Vmesna vrtilna_SKLOP1'!J3171&lt;&gt;"",'[1]Vmesna vrtilna_SKLOP1'!J3171,""),"")))))</f>
        <v/>
      </c>
      <c r="M3171" s="22">
        <f t="shared" si="98"/>
        <v>0</v>
      </c>
      <c r="N3171" s="22" t="str">
        <f>IF(IFERROR(VLOOKUP(B3171,'[1]Vmesna vrtilna_SKLOP1'!B:J,7,0),"")=0,"",IFERROR(VLOOKUP(B3171,'[1]Vmesna vrtilna_SKLOP1'!B:J,7,0),""))</f>
        <v/>
      </c>
      <c r="O3171" s="22"/>
    </row>
    <row r="3172" spans="2:15" ht="15" customHeight="1" x14ac:dyDescent="0.3">
      <c r="B3172" s="15" t="str">
        <f>IF(AND('[1]Vmesna vrtilna_SKLOP1'!B3172&lt;&gt;"",'[1]Vmesna vrtilna_SKLOP1'!C3172&lt;&gt;""),IF('[1]Vmesna vrtilna_SKLOP1'!B3172&lt;&gt;"",'[1]Vmesna vrtilna_SKLOP1'!B3172,""),"")</f>
        <v/>
      </c>
      <c r="C3172" s="16" t="str">
        <f>IF(OR(C3171="Posebna oblika",C3171="Kulturno zaščiten objekt",C3171="Kulturno zaščiten objekt, Posebna oblika"),"Glej zavihek POSEBNI POGOJI",IF(SUM(N3171:Q3171)=1,"Posebna oblika",IF(SUM(N3171:Q3171)=10,"Kulturno zaščiten objekt",IF(SUM(N3171:Q3171)=11,"Kulturno zaščiten objekt, Posebna oblika",IF(AND('[1]Vmesna vrtilna_SKLOP1'!C3172&lt;&gt;"",'[1]Vmesna vrtilna_SKLOP1'!D3172&lt;&gt;""),IF('[1]Vmesna vrtilna_SKLOP1'!C3172&lt;&gt;"",'[1]Vmesna vrtilna_SKLOP1'!C3172,""),"")))))</f>
        <v/>
      </c>
      <c r="D3172" s="17" t="str">
        <f>IF(IFERROR(VLOOKUP(B3172,'[1]Vmesna vrtilna_SKLOP1'!B:J,6,0),"")=0,"",IFERROR(VLOOKUP(B3172,'[1]Vmesna vrtilna_SKLOP1'!B:J,6,0),""))</f>
        <v/>
      </c>
      <c r="E3172" s="16" t="str">
        <f>IF(IF('[1]Vmesna vrtilna_SKLOP1'!E3172&lt;&gt;"",'[1]Vmesna vrtilna_SKLOP1'!D3172,"")=0,"",IF('[1]Vmesna vrtilna_SKLOP1'!E3172&lt;&gt;"",'[1]Vmesna vrtilna_SKLOP1'!D3172,""))</f>
        <v>Demontaža</v>
      </c>
      <c r="F3172" s="18" t="str">
        <f>IF('[1]Vmesna vrtilna_SKLOP1'!E3172&lt;&gt;"",'[1]Vmesna vrtilna_SKLOP1'!E3172,"")</f>
        <v>Demontaža oken</v>
      </c>
      <c r="G3172" s="15" t="str">
        <f>IF('[1]Vmesna vrtilna_SKLOP1'!E3172&lt;&gt;"",'[1]Vmesna vrtilna_SKLOP1'!F3172,"")</f>
        <v>[m1]</v>
      </c>
      <c r="H3172" s="19">
        <f>IF('[1]Vmesna vrtilna_SKLOP1'!F3172&lt;&gt;"",'[1]Vmesna vrtilna_SKLOP1'!I3172,"")</f>
        <v>79.199999999999989</v>
      </c>
      <c r="I3172" s="20" t="str">
        <f>IF(I3171="Skupaj:","DDV (22%):",IF(I3171="DDV (22%):","Skupaj z DDV:",IF(AND('[1]Vmesna vrtilna_SKLOP1'!C3172&lt;&gt;"",'[1]Vmesna vrtilna_SKLOP1'!E3172=""),"Skupaj:","")))</f>
        <v/>
      </c>
      <c r="J3172" s="21">
        <f t="shared" si="99"/>
        <v>0</v>
      </c>
      <c r="K3172" s="21">
        <f>IF(I3172="Skupaj z DDV:",SUM(K3170,K3171),IF(I3172="DDV (22%):",K3171*0.22,IF(AND('[1]Vmesna vrtilna_SKLOP1'!C3172&lt;&gt;"",'[1]Vmesna vrtilna_SKLOP1'!D3172=""),'[1]Vmesna vrtilna_SKLOP1'!J3172,IF(F3172&lt;&gt;"",IF('[1]Vmesna vrtilna_SKLOP1'!J3172&lt;&gt;"",'[1]Vmesna vrtilna_SKLOP1'!J3172,""),""))))</f>
        <v>591.19999999999993</v>
      </c>
      <c r="L3172" s="22">
        <f>IF(I3171="Skupaj:","DDV (22%):",IF(I3171="DDV (22%):","Skupaj z DDV:",IF(AND('[1]Vmesna vrtilna_SKLOP1'!C3172&lt;&gt;"",'[1]Vmesna vrtilna_SKLOP1'!E3172=""),"Skupaj:",IF(AND('[1]Vmesna vrtilna_SKLOP1'!C3172&lt;&gt;"",'[1]Vmesna vrtilna_SKLOP1'!D3172=""),'[1]Vmesna vrtilna_SKLOP1'!J3172,IF(F3172&lt;&gt;"",IF('[1]Vmesna vrtilna_SKLOP1'!J3172&lt;&gt;"",'[1]Vmesna vrtilna_SKLOP1'!J3172,""),"")))))</f>
        <v>591.19999999999993</v>
      </c>
      <c r="M3172" s="22">
        <f t="shared" si="98"/>
        <v>0</v>
      </c>
      <c r="N3172" s="22" t="str">
        <f>IF(IFERROR(VLOOKUP(B3172,'[1]Vmesna vrtilna_SKLOP1'!B:J,7,0),"")=0,"",IFERROR(VLOOKUP(B3172,'[1]Vmesna vrtilna_SKLOP1'!B:J,7,0),""))</f>
        <v/>
      </c>
      <c r="O3172" s="22"/>
    </row>
    <row r="3173" spans="2:15" ht="15" customHeight="1" x14ac:dyDescent="0.3">
      <c r="B3173" s="15" t="str">
        <f>IF(AND('[1]Vmesna vrtilna_SKLOP1'!B3173&lt;&gt;"",'[1]Vmesna vrtilna_SKLOP1'!C3173&lt;&gt;""),IF('[1]Vmesna vrtilna_SKLOP1'!B3173&lt;&gt;"",'[1]Vmesna vrtilna_SKLOP1'!B3173,""),"")</f>
        <v/>
      </c>
      <c r="C3173" s="16" t="str">
        <f>IF(OR(C3172="Posebna oblika",C3172="Kulturno zaščiten objekt",C3172="Kulturno zaščiten objekt, Posebna oblika"),"Glej zavihek POSEBNI POGOJI",IF(SUM(N3172:Q3172)=1,"Posebna oblika",IF(SUM(N3172:Q3172)=10,"Kulturno zaščiten objekt",IF(SUM(N3172:Q3172)=11,"Kulturno zaščiten objekt, Posebna oblika",IF(AND('[1]Vmesna vrtilna_SKLOP1'!C3173&lt;&gt;"",'[1]Vmesna vrtilna_SKLOP1'!D3173&lt;&gt;""),IF('[1]Vmesna vrtilna_SKLOP1'!C3173&lt;&gt;"",'[1]Vmesna vrtilna_SKLOP1'!C3173,""),"")))))</f>
        <v/>
      </c>
      <c r="D3173" s="17" t="str">
        <f>IF(IFERROR(VLOOKUP(B3173,'[1]Vmesna vrtilna_SKLOP1'!B:J,6,0),"")=0,"",IFERROR(VLOOKUP(B3173,'[1]Vmesna vrtilna_SKLOP1'!B:J,6,0),""))</f>
        <v/>
      </c>
      <c r="E3173" s="16" t="str">
        <f>IF(IF('[1]Vmesna vrtilna_SKLOP1'!E3173&lt;&gt;"",'[1]Vmesna vrtilna_SKLOP1'!D3173,"")=0,"",IF('[1]Vmesna vrtilna_SKLOP1'!E3173&lt;&gt;"",'[1]Vmesna vrtilna_SKLOP1'!D3173,""))</f>
        <v/>
      </c>
      <c r="F3173" s="18" t="str">
        <f>IF('[1]Vmesna vrtilna_SKLOP1'!E3173&lt;&gt;"",'[1]Vmesna vrtilna_SKLOP1'!E3173,"")</f>
        <v>Demontaža vrat</v>
      </c>
      <c r="G3173" s="15" t="str">
        <f>IF('[1]Vmesna vrtilna_SKLOP1'!E3173&lt;&gt;"",'[1]Vmesna vrtilna_SKLOP1'!F3173,"")</f>
        <v>[m1]</v>
      </c>
      <c r="H3173" s="19">
        <f>IF('[1]Vmesna vrtilna_SKLOP1'!F3173&lt;&gt;"",'[1]Vmesna vrtilna_SKLOP1'!I3173,"")</f>
        <v>25.5</v>
      </c>
      <c r="I3173" s="20" t="str">
        <f>IF(I3172="Skupaj:","DDV (22%):",IF(I3172="DDV (22%):","Skupaj z DDV:",IF(AND('[1]Vmesna vrtilna_SKLOP1'!C3173&lt;&gt;"",'[1]Vmesna vrtilna_SKLOP1'!E3173=""),"Skupaj:","")))</f>
        <v/>
      </c>
      <c r="J3173" s="21">
        <f t="shared" si="99"/>
        <v>0</v>
      </c>
      <c r="K3173" s="21">
        <f>IF(I3173="Skupaj z DDV:",SUM(K3171,K3172),IF(I3173="DDV (22%):",K3172*0.22,IF(AND('[1]Vmesna vrtilna_SKLOP1'!C3173&lt;&gt;"",'[1]Vmesna vrtilna_SKLOP1'!D3173=""),'[1]Vmesna vrtilna_SKLOP1'!J3173,IF(F3173&lt;&gt;"",IF('[1]Vmesna vrtilna_SKLOP1'!J3173&lt;&gt;"",'[1]Vmesna vrtilna_SKLOP1'!J3173,""),""))))</f>
        <v>178.5</v>
      </c>
      <c r="L3173" s="22">
        <f>IF(I3172="Skupaj:","DDV (22%):",IF(I3172="DDV (22%):","Skupaj z DDV:",IF(AND('[1]Vmesna vrtilna_SKLOP1'!C3173&lt;&gt;"",'[1]Vmesna vrtilna_SKLOP1'!E3173=""),"Skupaj:",IF(AND('[1]Vmesna vrtilna_SKLOP1'!C3173&lt;&gt;"",'[1]Vmesna vrtilna_SKLOP1'!D3173=""),'[1]Vmesna vrtilna_SKLOP1'!J3173,IF(F3173&lt;&gt;"",IF('[1]Vmesna vrtilna_SKLOP1'!J3173&lt;&gt;"",'[1]Vmesna vrtilna_SKLOP1'!J3173,""),"")))))</f>
        <v>178.5</v>
      </c>
      <c r="M3173" s="22">
        <f t="shared" si="98"/>
        <v>0</v>
      </c>
      <c r="N3173" s="22" t="str">
        <f>IF(IFERROR(VLOOKUP(B3173,'[1]Vmesna vrtilna_SKLOP1'!B:J,7,0),"")=0,"",IFERROR(VLOOKUP(B3173,'[1]Vmesna vrtilna_SKLOP1'!B:J,7,0),""))</f>
        <v/>
      </c>
      <c r="O3173" s="22"/>
    </row>
    <row r="3174" spans="2:15" ht="15" customHeight="1" x14ac:dyDescent="0.3">
      <c r="B3174" s="15" t="str">
        <f>IF(AND('[1]Vmesna vrtilna_SKLOP1'!B3174&lt;&gt;"",'[1]Vmesna vrtilna_SKLOP1'!C3174&lt;&gt;""),IF('[1]Vmesna vrtilna_SKLOP1'!B3174&lt;&gt;"",'[1]Vmesna vrtilna_SKLOP1'!B3174,""),"")</f>
        <v/>
      </c>
      <c r="C3174" s="16" t="str">
        <f>IF(OR(C3173="Posebna oblika",C3173="Kulturno zaščiten objekt",C3173="Kulturno zaščiten objekt, Posebna oblika"),"Glej zavihek POSEBNI POGOJI",IF(SUM(N3173:Q3173)=1,"Posebna oblika",IF(SUM(N3173:Q3173)=10,"Kulturno zaščiten objekt",IF(SUM(N3173:Q3173)=11,"Kulturno zaščiten objekt, Posebna oblika",IF(AND('[1]Vmesna vrtilna_SKLOP1'!C3174&lt;&gt;"",'[1]Vmesna vrtilna_SKLOP1'!D3174&lt;&gt;""),IF('[1]Vmesna vrtilna_SKLOP1'!C3174&lt;&gt;"",'[1]Vmesna vrtilna_SKLOP1'!C3174,""),"")))))</f>
        <v/>
      </c>
      <c r="D3174" s="17" t="str">
        <f>IF(IFERROR(VLOOKUP(B3174,'[1]Vmesna vrtilna_SKLOP1'!B:J,6,0),"")=0,"",IFERROR(VLOOKUP(B3174,'[1]Vmesna vrtilna_SKLOP1'!B:J,6,0),""))</f>
        <v/>
      </c>
      <c r="E3174" s="16" t="str">
        <f>IF(IF('[1]Vmesna vrtilna_SKLOP1'!E3174&lt;&gt;"",'[1]Vmesna vrtilna_SKLOP1'!D3174,"")=0,"",IF('[1]Vmesna vrtilna_SKLOP1'!E3174&lt;&gt;"",'[1]Vmesna vrtilna_SKLOP1'!D3174,""))</f>
        <v/>
      </c>
      <c r="F3174" s="18" t="str">
        <f>IF('[1]Vmesna vrtilna_SKLOP1'!E3174&lt;&gt;"",'[1]Vmesna vrtilna_SKLOP1'!E3174,"")</f>
        <v>Demontaža police</v>
      </c>
      <c r="G3174" s="15" t="str">
        <f>IF('[1]Vmesna vrtilna_SKLOP1'!E3174&lt;&gt;"",'[1]Vmesna vrtilna_SKLOP1'!F3174,"")</f>
        <v>[kos]</v>
      </c>
      <c r="H3174" s="19">
        <f>IF('[1]Vmesna vrtilna_SKLOP1'!F3174&lt;&gt;"",'[1]Vmesna vrtilna_SKLOP1'!I3174,"")</f>
        <v>12</v>
      </c>
      <c r="I3174" s="20" t="str">
        <f>IF(I3173="Skupaj:","DDV (22%):",IF(I3173="DDV (22%):","Skupaj z DDV:",IF(AND('[1]Vmesna vrtilna_SKLOP1'!C3174&lt;&gt;"",'[1]Vmesna vrtilna_SKLOP1'!E3174=""),"Skupaj:","")))</f>
        <v/>
      </c>
      <c r="J3174" s="21">
        <f t="shared" si="99"/>
        <v>0</v>
      </c>
      <c r="K3174" s="21">
        <f>IF(I3174="Skupaj z DDV:",SUM(K3172,K3173),IF(I3174="DDV (22%):",K3173*0.22,IF(AND('[1]Vmesna vrtilna_SKLOP1'!C3174&lt;&gt;"",'[1]Vmesna vrtilna_SKLOP1'!D3174=""),'[1]Vmesna vrtilna_SKLOP1'!J3174,IF(F3174&lt;&gt;"",IF('[1]Vmesna vrtilna_SKLOP1'!J3174&lt;&gt;"",'[1]Vmesna vrtilna_SKLOP1'!J3174,""),""))))</f>
        <v>84.75</v>
      </c>
      <c r="L3174" s="22">
        <f>IF(I3173="Skupaj:","DDV (22%):",IF(I3173="DDV (22%):","Skupaj z DDV:",IF(AND('[1]Vmesna vrtilna_SKLOP1'!C3174&lt;&gt;"",'[1]Vmesna vrtilna_SKLOP1'!E3174=""),"Skupaj:",IF(AND('[1]Vmesna vrtilna_SKLOP1'!C3174&lt;&gt;"",'[1]Vmesna vrtilna_SKLOP1'!D3174=""),'[1]Vmesna vrtilna_SKLOP1'!J3174,IF(F3174&lt;&gt;"",IF('[1]Vmesna vrtilna_SKLOP1'!J3174&lt;&gt;"",'[1]Vmesna vrtilna_SKLOP1'!J3174,""),"")))))</f>
        <v>84.75</v>
      </c>
      <c r="M3174" s="22">
        <f t="shared" si="98"/>
        <v>0</v>
      </c>
      <c r="N3174" s="22" t="str">
        <f>IF(IFERROR(VLOOKUP(B3174,'[1]Vmesna vrtilna_SKLOP1'!B:J,7,0),"")=0,"",IFERROR(VLOOKUP(B3174,'[1]Vmesna vrtilna_SKLOP1'!B:J,7,0),""))</f>
        <v/>
      </c>
      <c r="O3174" s="22"/>
    </row>
    <row r="3175" spans="2:15" ht="15" customHeight="1" x14ac:dyDescent="0.3">
      <c r="B3175" s="15" t="str">
        <f>IF(AND('[1]Vmesna vrtilna_SKLOP1'!B3175&lt;&gt;"",'[1]Vmesna vrtilna_SKLOP1'!C3175&lt;&gt;""),IF('[1]Vmesna vrtilna_SKLOP1'!B3175&lt;&gt;"",'[1]Vmesna vrtilna_SKLOP1'!B3175,""),"")</f>
        <v/>
      </c>
      <c r="C3175" s="16" t="str">
        <f>IF(OR(C3174="Posebna oblika",C3174="Kulturno zaščiten objekt",C3174="Kulturno zaščiten objekt, Posebna oblika"),"Glej zavihek POSEBNI POGOJI",IF(SUM(N3174:Q3174)=1,"Posebna oblika",IF(SUM(N3174:Q3174)=10,"Kulturno zaščiten objekt",IF(SUM(N3174:Q3174)=11,"Kulturno zaščiten objekt, Posebna oblika",IF(AND('[1]Vmesna vrtilna_SKLOP1'!C3175&lt;&gt;"",'[1]Vmesna vrtilna_SKLOP1'!D3175&lt;&gt;""),IF('[1]Vmesna vrtilna_SKLOP1'!C3175&lt;&gt;"",'[1]Vmesna vrtilna_SKLOP1'!C3175,""),"")))))</f>
        <v/>
      </c>
      <c r="D3175" s="17" t="str">
        <f>IF(IFERROR(VLOOKUP(B3175,'[1]Vmesna vrtilna_SKLOP1'!B:J,6,0),"")=0,"",IFERROR(VLOOKUP(B3175,'[1]Vmesna vrtilna_SKLOP1'!B:J,6,0),""))</f>
        <v/>
      </c>
      <c r="E3175" s="16" t="str">
        <f>IF(IF('[1]Vmesna vrtilna_SKLOP1'!E3175&lt;&gt;"",'[1]Vmesna vrtilna_SKLOP1'!D3175,"")=0,"",IF('[1]Vmesna vrtilna_SKLOP1'!E3175&lt;&gt;"",'[1]Vmesna vrtilna_SKLOP1'!D3175,""))</f>
        <v/>
      </c>
      <c r="F3175" s="18" t="str">
        <f>IF('[1]Vmesna vrtilna_SKLOP1'!E3175&lt;&gt;"",'[1]Vmesna vrtilna_SKLOP1'!E3175,"")</f>
        <v/>
      </c>
      <c r="G3175" s="15" t="str">
        <f>IF('[1]Vmesna vrtilna_SKLOP1'!E3175&lt;&gt;"",'[1]Vmesna vrtilna_SKLOP1'!F3175,"")</f>
        <v/>
      </c>
      <c r="H3175" s="19" t="str">
        <f>IF('[1]Vmesna vrtilna_SKLOP1'!F3175&lt;&gt;"",'[1]Vmesna vrtilna_SKLOP1'!I3175,"")</f>
        <v/>
      </c>
      <c r="I3175" s="20" t="str">
        <f>IF(I3174="Skupaj:","DDV (22%):",IF(I3174="DDV (22%):","Skupaj z DDV:",IF(AND('[1]Vmesna vrtilna_SKLOP1'!C3175&lt;&gt;"",'[1]Vmesna vrtilna_SKLOP1'!E3175=""),"Skupaj:","")))</f>
        <v/>
      </c>
      <c r="J3175" s="21" t="str">
        <f t="shared" si="99"/>
        <v/>
      </c>
      <c r="K3175" s="21" t="str">
        <f>IF(I3175="Skupaj z DDV:",SUM(K3173,K3174),IF(I3175="DDV (22%):",K3174*0.22,IF(AND('[1]Vmesna vrtilna_SKLOP1'!C3175&lt;&gt;"",'[1]Vmesna vrtilna_SKLOP1'!D3175=""),'[1]Vmesna vrtilna_SKLOP1'!J3175,IF(F3175&lt;&gt;"",IF('[1]Vmesna vrtilna_SKLOP1'!J3175&lt;&gt;"",'[1]Vmesna vrtilna_SKLOP1'!J3175,""),""))))</f>
        <v/>
      </c>
      <c r="L3175" s="22" t="str">
        <f>IF(I3174="Skupaj:","DDV (22%):",IF(I3174="DDV (22%):","Skupaj z DDV:",IF(AND('[1]Vmesna vrtilna_SKLOP1'!C3175&lt;&gt;"",'[1]Vmesna vrtilna_SKLOP1'!E3175=""),"Skupaj:",IF(AND('[1]Vmesna vrtilna_SKLOP1'!C3175&lt;&gt;"",'[1]Vmesna vrtilna_SKLOP1'!D3175=""),'[1]Vmesna vrtilna_SKLOP1'!J3175,IF(F3175&lt;&gt;"",IF('[1]Vmesna vrtilna_SKLOP1'!J3175&lt;&gt;"",'[1]Vmesna vrtilna_SKLOP1'!J3175,""),"")))))</f>
        <v/>
      </c>
      <c r="M3175" s="22">
        <f t="shared" si="98"/>
        <v>0</v>
      </c>
      <c r="N3175" s="22" t="str">
        <f>IF(IFERROR(VLOOKUP(B3175,'[1]Vmesna vrtilna_SKLOP1'!B:J,7,0),"")=0,"",IFERROR(VLOOKUP(B3175,'[1]Vmesna vrtilna_SKLOP1'!B:J,7,0),""))</f>
        <v/>
      </c>
      <c r="O3175" s="22"/>
    </row>
    <row r="3176" spans="2:15" ht="15" customHeight="1" x14ac:dyDescent="0.3">
      <c r="B3176" s="15" t="str">
        <f>IF(AND('[1]Vmesna vrtilna_SKLOP1'!B3176&lt;&gt;"",'[1]Vmesna vrtilna_SKLOP1'!C3176&lt;&gt;""),IF('[1]Vmesna vrtilna_SKLOP1'!B3176&lt;&gt;"",'[1]Vmesna vrtilna_SKLOP1'!B3176,""),"")</f>
        <v/>
      </c>
      <c r="C3176" s="16" t="str">
        <f>IF(OR(C3175="Posebna oblika",C3175="Kulturno zaščiten objekt",C3175="Kulturno zaščiten objekt, Posebna oblika"),"Glej zavihek POSEBNI POGOJI",IF(SUM(N3175:Q3175)=1,"Posebna oblika",IF(SUM(N3175:Q3175)=10,"Kulturno zaščiten objekt",IF(SUM(N3175:Q3175)=11,"Kulturno zaščiten objekt, Posebna oblika",IF(AND('[1]Vmesna vrtilna_SKLOP1'!C3176&lt;&gt;"",'[1]Vmesna vrtilna_SKLOP1'!D3176&lt;&gt;""),IF('[1]Vmesna vrtilna_SKLOP1'!C3176&lt;&gt;"",'[1]Vmesna vrtilna_SKLOP1'!C3176,""),"")))))</f>
        <v/>
      </c>
      <c r="D3176" s="17" t="str">
        <f>IF(IFERROR(VLOOKUP(B3176,'[1]Vmesna vrtilna_SKLOP1'!B:J,6,0),"")=0,"",IFERROR(VLOOKUP(B3176,'[1]Vmesna vrtilna_SKLOP1'!B:J,6,0),""))</f>
        <v/>
      </c>
      <c r="E3176" s="16" t="str">
        <f>IF(IF('[1]Vmesna vrtilna_SKLOP1'!E3176&lt;&gt;"",'[1]Vmesna vrtilna_SKLOP1'!D3176,"")=0,"",IF('[1]Vmesna vrtilna_SKLOP1'!E3176&lt;&gt;"",'[1]Vmesna vrtilna_SKLOP1'!D3176,""))</f>
        <v>Montaža</v>
      </c>
      <c r="F3176" s="18" t="str">
        <f>IF('[1]Vmesna vrtilna_SKLOP1'!E3176&lt;&gt;"",'[1]Vmesna vrtilna_SKLOP1'!E3176,"")</f>
        <v>RAL montaža oken z zidarskimi deli</v>
      </c>
      <c r="G3176" s="15" t="str">
        <f>IF('[1]Vmesna vrtilna_SKLOP1'!E3176&lt;&gt;"",'[1]Vmesna vrtilna_SKLOP1'!F3176,"")</f>
        <v>[m1]</v>
      </c>
      <c r="H3176" s="19">
        <f>IF('[1]Vmesna vrtilna_SKLOP1'!F3176&lt;&gt;"",'[1]Vmesna vrtilna_SKLOP1'!I3176,"")</f>
        <v>79.199999999999989</v>
      </c>
      <c r="I3176" s="20" t="str">
        <f>IF(I3175="Skupaj:","DDV (22%):",IF(I3175="DDV (22%):","Skupaj z DDV:",IF(AND('[1]Vmesna vrtilna_SKLOP1'!C3176&lt;&gt;"",'[1]Vmesna vrtilna_SKLOP1'!E3176=""),"Skupaj:","")))</f>
        <v/>
      </c>
      <c r="J3176" s="21">
        <f t="shared" si="99"/>
        <v>0</v>
      </c>
      <c r="K3176" s="21">
        <f>IF(I3176="Skupaj z DDV:",SUM(K3174,K3175),IF(I3176="DDV (22%):",K3175*0.22,IF(AND('[1]Vmesna vrtilna_SKLOP1'!C3176&lt;&gt;"",'[1]Vmesna vrtilna_SKLOP1'!D3176=""),'[1]Vmesna vrtilna_SKLOP1'!J3176,IF(F3176&lt;&gt;"",IF('[1]Vmesna vrtilna_SKLOP1'!J3176&lt;&gt;"",'[1]Vmesna vrtilna_SKLOP1'!J3176,""),""))))</f>
        <v>2692.7999999999997</v>
      </c>
      <c r="L3176" s="22">
        <f>IF(I3175="Skupaj:","DDV (22%):",IF(I3175="DDV (22%):","Skupaj z DDV:",IF(AND('[1]Vmesna vrtilna_SKLOP1'!C3176&lt;&gt;"",'[1]Vmesna vrtilna_SKLOP1'!E3176=""),"Skupaj:",IF(AND('[1]Vmesna vrtilna_SKLOP1'!C3176&lt;&gt;"",'[1]Vmesna vrtilna_SKLOP1'!D3176=""),'[1]Vmesna vrtilna_SKLOP1'!J3176,IF(F3176&lt;&gt;"",IF('[1]Vmesna vrtilna_SKLOP1'!J3176&lt;&gt;"",'[1]Vmesna vrtilna_SKLOP1'!J3176,""),"")))))</f>
        <v>2692.7999999999997</v>
      </c>
      <c r="M3176" s="22">
        <f t="shared" si="98"/>
        <v>0</v>
      </c>
      <c r="N3176" s="22" t="str">
        <f>IF(IFERROR(VLOOKUP(B3176,'[1]Vmesna vrtilna_SKLOP1'!B:J,7,0),"")=0,"",IFERROR(VLOOKUP(B3176,'[1]Vmesna vrtilna_SKLOP1'!B:J,7,0),""))</f>
        <v/>
      </c>
      <c r="O3176" s="22"/>
    </row>
    <row r="3177" spans="2:15" ht="15" customHeight="1" x14ac:dyDescent="0.3">
      <c r="B3177" s="15" t="str">
        <f>IF(AND('[1]Vmesna vrtilna_SKLOP1'!B3177&lt;&gt;"",'[1]Vmesna vrtilna_SKLOP1'!C3177&lt;&gt;""),IF('[1]Vmesna vrtilna_SKLOP1'!B3177&lt;&gt;"",'[1]Vmesna vrtilna_SKLOP1'!B3177,""),"")</f>
        <v/>
      </c>
      <c r="C3177" s="16" t="str">
        <f>IF(OR(C3176="Posebna oblika",C3176="Kulturno zaščiten objekt",C3176="Kulturno zaščiten objekt, Posebna oblika"),"Glej zavihek POSEBNI POGOJI",IF(SUM(N3176:Q3176)=1,"Posebna oblika",IF(SUM(N3176:Q3176)=10,"Kulturno zaščiten objekt",IF(SUM(N3176:Q3176)=11,"Kulturno zaščiten objekt, Posebna oblika",IF(AND('[1]Vmesna vrtilna_SKLOP1'!C3177&lt;&gt;"",'[1]Vmesna vrtilna_SKLOP1'!D3177&lt;&gt;""),IF('[1]Vmesna vrtilna_SKLOP1'!C3177&lt;&gt;"",'[1]Vmesna vrtilna_SKLOP1'!C3177,""),"")))))</f>
        <v/>
      </c>
      <c r="D3177" s="17" t="str">
        <f>IF(IFERROR(VLOOKUP(B3177,'[1]Vmesna vrtilna_SKLOP1'!B:J,6,0),"")=0,"",IFERROR(VLOOKUP(B3177,'[1]Vmesna vrtilna_SKLOP1'!B:J,6,0),""))</f>
        <v/>
      </c>
      <c r="E3177" s="16" t="str">
        <f>IF(IF('[1]Vmesna vrtilna_SKLOP1'!E3177&lt;&gt;"",'[1]Vmesna vrtilna_SKLOP1'!D3177,"")=0,"",IF('[1]Vmesna vrtilna_SKLOP1'!E3177&lt;&gt;"",'[1]Vmesna vrtilna_SKLOP1'!D3177,""))</f>
        <v/>
      </c>
      <c r="F3177" s="18" t="str">
        <f>IF('[1]Vmesna vrtilna_SKLOP1'!E3177&lt;&gt;"",'[1]Vmesna vrtilna_SKLOP1'!E3177,"")</f>
        <v>RAL montaža vrat z zidarskimi deli</v>
      </c>
      <c r="G3177" s="15" t="str">
        <f>IF('[1]Vmesna vrtilna_SKLOP1'!E3177&lt;&gt;"",'[1]Vmesna vrtilna_SKLOP1'!F3177,"")</f>
        <v>[m1]</v>
      </c>
      <c r="H3177" s="19">
        <f>IF('[1]Vmesna vrtilna_SKLOP1'!F3177&lt;&gt;"",'[1]Vmesna vrtilna_SKLOP1'!I3177,"")</f>
        <v>25.5</v>
      </c>
      <c r="I3177" s="20" t="str">
        <f>IF(I3176="Skupaj:","DDV (22%):",IF(I3176="DDV (22%):","Skupaj z DDV:",IF(AND('[1]Vmesna vrtilna_SKLOP1'!C3177&lt;&gt;"",'[1]Vmesna vrtilna_SKLOP1'!E3177=""),"Skupaj:","")))</f>
        <v/>
      </c>
      <c r="J3177" s="21">
        <f t="shared" si="99"/>
        <v>0</v>
      </c>
      <c r="K3177" s="21">
        <f>IF(I3177="Skupaj z DDV:",SUM(K3175,K3176),IF(I3177="DDV (22%):",K3176*0.22,IF(AND('[1]Vmesna vrtilna_SKLOP1'!C3177&lt;&gt;"",'[1]Vmesna vrtilna_SKLOP1'!D3177=""),'[1]Vmesna vrtilna_SKLOP1'!J3177,IF(F3177&lt;&gt;"",IF('[1]Vmesna vrtilna_SKLOP1'!J3177&lt;&gt;"",'[1]Vmesna vrtilna_SKLOP1'!J3177,""),""))))</f>
        <v>867</v>
      </c>
      <c r="L3177" s="22">
        <f>IF(I3176="Skupaj:","DDV (22%):",IF(I3176="DDV (22%):","Skupaj z DDV:",IF(AND('[1]Vmesna vrtilna_SKLOP1'!C3177&lt;&gt;"",'[1]Vmesna vrtilna_SKLOP1'!E3177=""),"Skupaj:",IF(AND('[1]Vmesna vrtilna_SKLOP1'!C3177&lt;&gt;"",'[1]Vmesna vrtilna_SKLOP1'!D3177=""),'[1]Vmesna vrtilna_SKLOP1'!J3177,IF(F3177&lt;&gt;"",IF('[1]Vmesna vrtilna_SKLOP1'!J3177&lt;&gt;"",'[1]Vmesna vrtilna_SKLOP1'!J3177,""),"")))))</f>
        <v>867</v>
      </c>
      <c r="M3177" s="22">
        <f t="shared" si="98"/>
        <v>0</v>
      </c>
      <c r="N3177" s="22" t="str">
        <f>IF(IFERROR(VLOOKUP(B3177,'[1]Vmesna vrtilna_SKLOP1'!B:J,7,0),"")=0,"",IFERROR(VLOOKUP(B3177,'[1]Vmesna vrtilna_SKLOP1'!B:J,7,0),""))</f>
        <v/>
      </c>
      <c r="O3177" s="22"/>
    </row>
    <row r="3178" spans="2:15" ht="15" customHeight="1" x14ac:dyDescent="0.3">
      <c r="B3178" s="15" t="str">
        <f>IF(AND('[1]Vmesna vrtilna_SKLOP1'!B3178&lt;&gt;"",'[1]Vmesna vrtilna_SKLOP1'!C3178&lt;&gt;""),IF('[1]Vmesna vrtilna_SKLOP1'!B3178&lt;&gt;"",'[1]Vmesna vrtilna_SKLOP1'!B3178,""),"")</f>
        <v/>
      </c>
      <c r="C3178" s="16" t="str">
        <f>IF(OR(C3177="Posebna oblika",C3177="Kulturno zaščiten objekt",C3177="Kulturno zaščiten objekt, Posebna oblika"),"Glej zavihek POSEBNI POGOJI",IF(SUM(N3177:Q3177)=1,"Posebna oblika",IF(SUM(N3177:Q3177)=10,"Kulturno zaščiten objekt",IF(SUM(N3177:Q3177)=11,"Kulturno zaščiten objekt, Posebna oblika",IF(AND('[1]Vmesna vrtilna_SKLOP1'!C3178&lt;&gt;"",'[1]Vmesna vrtilna_SKLOP1'!D3178&lt;&gt;""),IF('[1]Vmesna vrtilna_SKLOP1'!C3178&lt;&gt;"",'[1]Vmesna vrtilna_SKLOP1'!C3178,""),"")))))</f>
        <v/>
      </c>
      <c r="D3178" s="17" t="str">
        <f>IF(IFERROR(VLOOKUP(B3178,'[1]Vmesna vrtilna_SKLOP1'!B:J,6,0),"")=0,"",IFERROR(VLOOKUP(B3178,'[1]Vmesna vrtilna_SKLOP1'!B:J,6,0),""))</f>
        <v/>
      </c>
      <c r="E3178" s="16" t="str">
        <f>IF(IF('[1]Vmesna vrtilna_SKLOP1'!E3178&lt;&gt;"",'[1]Vmesna vrtilna_SKLOP1'!D3178,"")=0,"",IF('[1]Vmesna vrtilna_SKLOP1'!E3178&lt;&gt;"",'[1]Vmesna vrtilna_SKLOP1'!D3178,""))</f>
        <v/>
      </c>
      <c r="F3178" s="18" t="str">
        <f>IF('[1]Vmesna vrtilna_SKLOP1'!E3178&lt;&gt;"",'[1]Vmesna vrtilna_SKLOP1'!E3178,"")</f>
        <v>Montaža police</v>
      </c>
      <c r="G3178" s="15" t="str">
        <f>IF('[1]Vmesna vrtilna_SKLOP1'!E3178&lt;&gt;"",'[1]Vmesna vrtilna_SKLOP1'!F3178,"")</f>
        <v>[kos]</v>
      </c>
      <c r="H3178" s="19">
        <f>IF('[1]Vmesna vrtilna_SKLOP1'!F3178&lt;&gt;"",'[1]Vmesna vrtilna_SKLOP1'!I3178,"")</f>
        <v>12</v>
      </c>
      <c r="I3178" s="20" t="str">
        <f>IF(I3177="Skupaj:","DDV (22%):",IF(I3177="DDV (22%):","Skupaj z DDV:",IF(AND('[1]Vmesna vrtilna_SKLOP1'!C3178&lt;&gt;"",'[1]Vmesna vrtilna_SKLOP1'!E3178=""),"Skupaj:","")))</f>
        <v/>
      </c>
      <c r="J3178" s="21">
        <f t="shared" si="99"/>
        <v>0</v>
      </c>
      <c r="K3178" s="21">
        <f>IF(I3178="Skupaj z DDV:",SUM(K3176,K3177),IF(I3178="DDV (22%):",K3177*0.22,IF(AND('[1]Vmesna vrtilna_SKLOP1'!C3178&lt;&gt;"",'[1]Vmesna vrtilna_SKLOP1'!D3178=""),'[1]Vmesna vrtilna_SKLOP1'!J3178,IF(F3178&lt;&gt;"",IF('[1]Vmesna vrtilna_SKLOP1'!J3178&lt;&gt;"",'[1]Vmesna vrtilna_SKLOP1'!J3178,""),""))))</f>
        <v>169.5</v>
      </c>
      <c r="L3178" s="22">
        <f>IF(I3177="Skupaj:","DDV (22%):",IF(I3177="DDV (22%):","Skupaj z DDV:",IF(AND('[1]Vmesna vrtilna_SKLOP1'!C3178&lt;&gt;"",'[1]Vmesna vrtilna_SKLOP1'!E3178=""),"Skupaj:",IF(AND('[1]Vmesna vrtilna_SKLOP1'!C3178&lt;&gt;"",'[1]Vmesna vrtilna_SKLOP1'!D3178=""),'[1]Vmesna vrtilna_SKLOP1'!J3178,IF(F3178&lt;&gt;"",IF('[1]Vmesna vrtilna_SKLOP1'!J3178&lt;&gt;"",'[1]Vmesna vrtilna_SKLOP1'!J3178,""),"")))))</f>
        <v>169.5</v>
      </c>
      <c r="M3178" s="22">
        <f t="shared" si="98"/>
        <v>0</v>
      </c>
      <c r="N3178" s="22" t="str">
        <f>IF(IFERROR(VLOOKUP(B3178,'[1]Vmesna vrtilna_SKLOP1'!B:J,7,0),"")=0,"",IFERROR(VLOOKUP(B3178,'[1]Vmesna vrtilna_SKLOP1'!B:J,7,0),""))</f>
        <v/>
      </c>
      <c r="O3178" s="22"/>
    </row>
    <row r="3179" spans="2:15" ht="15" customHeight="1" x14ac:dyDescent="0.3">
      <c r="B3179" s="15" t="str">
        <f>IF(AND('[1]Vmesna vrtilna_SKLOP1'!B3179&lt;&gt;"",'[1]Vmesna vrtilna_SKLOP1'!C3179&lt;&gt;""),IF('[1]Vmesna vrtilna_SKLOP1'!B3179&lt;&gt;"",'[1]Vmesna vrtilna_SKLOP1'!B3179,""),"")</f>
        <v/>
      </c>
      <c r="C3179" s="16" t="str">
        <f>IF(OR(C3178="Posebna oblika",C3178="Kulturno zaščiten objekt",C3178="Kulturno zaščiten objekt, Posebna oblika"),"Glej zavihek POSEBNI POGOJI",IF(SUM(N3178:Q3178)=1,"Posebna oblika",IF(SUM(N3178:Q3178)=10,"Kulturno zaščiten objekt",IF(SUM(N3178:Q3178)=11,"Kulturno zaščiten objekt, Posebna oblika",IF(AND('[1]Vmesna vrtilna_SKLOP1'!C3179&lt;&gt;"",'[1]Vmesna vrtilna_SKLOP1'!D3179&lt;&gt;""),IF('[1]Vmesna vrtilna_SKLOP1'!C3179&lt;&gt;"",'[1]Vmesna vrtilna_SKLOP1'!C3179,""),"")))))</f>
        <v/>
      </c>
      <c r="D3179" s="17" t="str">
        <f>IF(IFERROR(VLOOKUP(B3179,'[1]Vmesna vrtilna_SKLOP1'!B:J,6,0),"")=0,"",IFERROR(VLOOKUP(B3179,'[1]Vmesna vrtilna_SKLOP1'!B:J,6,0),""))</f>
        <v/>
      </c>
      <c r="E3179" s="16" t="str">
        <f>IF(IF('[1]Vmesna vrtilna_SKLOP1'!E3179&lt;&gt;"",'[1]Vmesna vrtilna_SKLOP1'!D3179,"")=0,"",IF('[1]Vmesna vrtilna_SKLOP1'!E3179&lt;&gt;"",'[1]Vmesna vrtilna_SKLOP1'!D3179,""))</f>
        <v/>
      </c>
      <c r="F3179" s="18" t="str">
        <f>IF('[1]Vmesna vrtilna_SKLOP1'!E3179&lt;&gt;"",'[1]Vmesna vrtilna_SKLOP1'!E3179,"")</f>
        <v/>
      </c>
      <c r="G3179" s="15" t="str">
        <f>IF('[1]Vmesna vrtilna_SKLOP1'!E3179&lt;&gt;"",'[1]Vmesna vrtilna_SKLOP1'!F3179,"")</f>
        <v/>
      </c>
      <c r="H3179" s="19" t="str">
        <f>IF('[1]Vmesna vrtilna_SKLOP1'!F3179&lt;&gt;"",'[1]Vmesna vrtilna_SKLOP1'!I3179,"")</f>
        <v/>
      </c>
      <c r="I3179" s="20" t="str">
        <f>IF(I3178="Skupaj:","DDV (22%):",IF(I3178="DDV (22%):","Skupaj z DDV:",IF(AND('[1]Vmesna vrtilna_SKLOP1'!C3179&lt;&gt;"",'[1]Vmesna vrtilna_SKLOP1'!E3179=""),"Skupaj:","")))</f>
        <v/>
      </c>
      <c r="J3179" s="21" t="str">
        <f t="shared" si="99"/>
        <v/>
      </c>
      <c r="K3179" s="21" t="str">
        <f>IF(I3179="Skupaj z DDV:",SUM(K3177,K3178),IF(I3179="DDV (22%):",K3178*0.22,IF(AND('[1]Vmesna vrtilna_SKLOP1'!C3179&lt;&gt;"",'[1]Vmesna vrtilna_SKLOP1'!D3179=""),'[1]Vmesna vrtilna_SKLOP1'!J3179,IF(F3179&lt;&gt;"",IF('[1]Vmesna vrtilna_SKLOP1'!J3179&lt;&gt;"",'[1]Vmesna vrtilna_SKLOP1'!J3179,""),""))))</f>
        <v/>
      </c>
      <c r="L3179" s="22" t="str">
        <f>IF(I3178="Skupaj:","DDV (22%):",IF(I3178="DDV (22%):","Skupaj z DDV:",IF(AND('[1]Vmesna vrtilna_SKLOP1'!C3179&lt;&gt;"",'[1]Vmesna vrtilna_SKLOP1'!E3179=""),"Skupaj:",IF(AND('[1]Vmesna vrtilna_SKLOP1'!C3179&lt;&gt;"",'[1]Vmesna vrtilna_SKLOP1'!D3179=""),'[1]Vmesna vrtilna_SKLOP1'!J3179,IF(F3179&lt;&gt;"",IF('[1]Vmesna vrtilna_SKLOP1'!J3179&lt;&gt;"",'[1]Vmesna vrtilna_SKLOP1'!J3179,""),"")))))</f>
        <v/>
      </c>
      <c r="M3179" s="22">
        <f t="shared" si="98"/>
        <v>0</v>
      </c>
      <c r="N3179" s="22" t="str">
        <f>IF(IFERROR(VLOOKUP(B3179,'[1]Vmesna vrtilna_SKLOP1'!B:J,7,0),"")=0,"",IFERROR(VLOOKUP(B3179,'[1]Vmesna vrtilna_SKLOP1'!B:J,7,0),""))</f>
        <v/>
      </c>
      <c r="O3179" s="22"/>
    </row>
    <row r="3180" spans="2:15" ht="15" customHeight="1" x14ac:dyDescent="0.3">
      <c r="B3180" s="15" t="str">
        <f>IF(AND('[1]Vmesna vrtilna_SKLOP1'!B3180&lt;&gt;"",'[1]Vmesna vrtilna_SKLOP1'!C3180&lt;&gt;""),IF('[1]Vmesna vrtilna_SKLOP1'!B3180&lt;&gt;"",'[1]Vmesna vrtilna_SKLOP1'!B3180,""),"")</f>
        <v/>
      </c>
      <c r="C3180" s="16" t="str">
        <f>IF(OR(C3179="Posebna oblika",C3179="Kulturno zaščiten objekt",C3179="Kulturno zaščiten objekt, Posebna oblika"),"Glej zavihek POSEBNI POGOJI",IF(SUM(N3179:Q3179)=1,"Posebna oblika",IF(SUM(N3179:Q3179)=10,"Kulturno zaščiten objekt",IF(SUM(N3179:Q3179)=11,"Kulturno zaščiten objekt, Posebna oblika",IF(AND('[1]Vmesna vrtilna_SKLOP1'!C3180&lt;&gt;"",'[1]Vmesna vrtilna_SKLOP1'!D3180&lt;&gt;""),IF('[1]Vmesna vrtilna_SKLOP1'!C3180&lt;&gt;"",'[1]Vmesna vrtilna_SKLOP1'!C3180,""),"")))))</f>
        <v/>
      </c>
      <c r="D3180" s="17" t="str">
        <f>IF(IFERROR(VLOOKUP(B3180,'[1]Vmesna vrtilna_SKLOP1'!B:J,6,0),"")=0,"",IFERROR(VLOOKUP(B3180,'[1]Vmesna vrtilna_SKLOP1'!B:J,6,0),""))</f>
        <v/>
      </c>
      <c r="E3180" s="16" t="str">
        <f>IF(IF('[1]Vmesna vrtilna_SKLOP1'!E3180&lt;&gt;"",'[1]Vmesna vrtilna_SKLOP1'!D3180,"")=0,"",IF('[1]Vmesna vrtilna_SKLOP1'!E3180&lt;&gt;"",'[1]Vmesna vrtilna_SKLOP1'!D3180,""))</f>
        <v>Odvoz na deponijo</v>
      </c>
      <c r="F3180" s="18" t="str">
        <f>IF('[1]Vmesna vrtilna_SKLOP1'!E3180&lt;&gt;"",'[1]Vmesna vrtilna_SKLOP1'!E3180,"")</f>
        <v>Odvoz na deponijo</v>
      </c>
      <c r="G3180" s="15" t="str">
        <f>IF('[1]Vmesna vrtilna_SKLOP1'!E3180&lt;&gt;"",'[1]Vmesna vrtilna_SKLOP1'!F3180,"")</f>
        <v>[m1]</v>
      </c>
      <c r="H3180" s="19">
        <f>IF('[1]Vmesna vrtilna_SKLOP1'!F3180&lt;&gt;"",'[1]Vmesna vrtilna_SKLOP1'!I3180,"")</f>
        <v>104.69999999999997</v>
      </c>
      <c r="I3180" s="20" t="str">
        <f>IF(I3179="Skupaj:","DDV (22%):",IF(I3179="DDV (22%):","Skupaj z DDV:",IF(AND('[1]Vmesna vrtilna_SKLOP1'!C3180&lt;&gt;"",'[1]Vmesna vrtilna_SKLOP1'!E3180=""),"Skupaj:","")))</f>
        <v/>
      </c>
      <c r="J3180" s="21">
        <f t="shared" si="99"/>
        <v>0</v>
      </c>
      <c r="K3180" s="21">
        <f>IF(I3180="Skupaj z DDV:",SUM(K3178,K3179),IF(I3180="DDV (22%):",K3179*0.22,IF(AND('[1]Vmesna vrtilna_SKLOP1'!C3180&lt;&gt;"",'[1]Vmesna vrtilna_SKLOP1'!D3180=""),'[1]Vmesna vrtilna_SKLOP1'!J3180,IF(F3180&lt;&gt;"",IF('[1]Vmesna vrtilna_SKLOP1'!J3180&lt;&gt;"",'[1]Vmesna vrtilna_SKLOP1'!J3180,""),""))))</f>
        <v>314.09999999999997</v>
      </c>
      <c r="L3180" s="22">
        <f>IF(I3179="Skupaj:","DDV (22%):",IF(I3179="DDV (22%):","Skupaj z DDV:",IF(AND('[1]Vmesna vrtilna_SKLOP1'!C3180&lt;&gt;"",'[1]Vmesna vrtilna_SKLOP1'!E3180=""),"Skupaj:",IF(AND('[1]Vmesna vrtilna_SKLOP1'!C3180&lt;&gt;"",'[1]Vmesna vrtilna_SKLOP1'!D3180=""),'[1]Vmesna vrtilna_SKLOP1'!J3180,IF(F3180&lt;&gt;"",IF('[1]Vmesna vrtilna_SKLOP1'!J3180&lt;&gt;"",'[1]Vmesna vrtilna_SKLOP1'!J3180,""),"")))))</f>
        <v>314.09999999999997</v>
      </c>
      <c r="M3180" s="22">
        <f t="shared" si="98"/>
        <v>0</v>
      </c>
      <c r="N3180" s="22" t="str">
        <f>IF(IFERROR(VLOOKUP(B3180,'[1]Vmesna vrtilna_SKLOP1'!B:J,7,0),"")=0,"",IFERROR(VLOOKUP(B3180,'[1]Vmesna vrtilna_SKLOP1'!B:J,7,0),""))</f>
        <v/>
      </c>
      <c r="O3180" s="22"/>
    </row>
    <row r="3181" spans="2:15" ht="15" customHeight="1" x14ac:dyDescent="0.3">
      <c r="B3181" s="15" t="str">
        <f>IF(AND('[1]Vmesna vrtilna_SKLOP1'!B3181&lt;&gt;"",'[1]Vmesna vrtilna_SKLOP1'!C3181&lt;&gt;""),IF('[1]Vmesna vrtilna_SKLOP1'!B3181&lt;&gt;"",'[1]Vmesna vrtilna_SKLOP1'!B3181,""),"")</f>
        <v/>
      </c>
      <c r="C3181" s="16" t="str">
        <f>IF(OR(C3180="Posebna oblika",C3180="Kulturno zaščiten objekt",C3180="Kulturno zaščiten objekt, Posebna oblika"),"Glej zavihek POSEBNI POGOJI",IF(SUM(N3180:Q3180)=1,"Posebna oblika",IF(SUM(N3180:Q3180)=10,"Kulturno zaščiten objekt",IF(SUM(N3180:Q3180)=11,"Kulturno zaščiten objekt, Posebna oblika",IF(AND('[1]Vmesna vrtilna_SKLOP1'!C3181&lt;&gt;"",'[1]Vmesna vrtilna_SKLOP1'!D3181&lt;&gt;""),IF('[1]Vmesna vrtilna_SKLOP1'!C3181&lt;&gt;"",'[1]Vmesna vrtilna_SKLOP1'!C3181,""),"")))))</f>
        <v/>
      </c>
      <c r="D3181" s="17" t="str">
        <f>IF(IFERROR(VLOOKUP(B3181,'[1]Vmesna vrtilna_SKLOP1'!B:J,6,0),"")=0,"",IFERROR(VLOOKUP(B3181,'[1]Vmesna vrtilna_SKLOP1'!B:J,6,0),""))</f>
        <v/>
      </c>
      <c r="E3181" s="16" t="str">
        <f>IF(IF('[1]Vmesna vrtilna_SKLOP1'!E3181&lt;&gt;"",'[1]Vmesna vrtilna_SKLOP1'!D3181,"")=0,"",IF('[1]Vmesna vrtilna_SKLOP1'!E3181&lt;&gt;"",'[1]Vmesna vrtilna_SKLOP1'!D3181,""))</f>
        <v/>
      </c>
      <c r="F3181" s="18" t="str">
        <f>IF('[1]Vmesna vrtilna_SKLOP1'!E3181&lt;&gt;"",'[1]Vmesna vrtilna_SKLOP1'!E3181,"")</f>
        <v/>
      </c>
      <c r="G3181" s="15" t="str">
        <f>IF('[1]Vmesna vrtilna_SKLOP1'!E3181&lt;&gt;"",'[1]Vmesna vrtilna_SKLOP1'!F3181,"")</f>
        <v/>
      </c>
      <c r="H3181" s="19" t="str">
        <f>IF('[1]Vmesna vrtilna_SKLOP1'!F3181&lt;&gt;"",'[1]Vmesna vrtilna_SKLOP1'!I3181,"")</f>
        <v/>
      </c>
      <c r="I3181" s="20" t="str">
        <f>IF(I3180="Skupaj:","DDV (22%):",IF(I3180="DDV (22%):","Skupaj z DDV:",IF(AND('[1]Vmesna vrtilna_SKLOP1'!C3181&lt;&gt;"",'[1]Vmesna vrtilna_SKLOP1'!E3181=""),"Skupaj:","")))</f>
        <v/>
      </c>
      <c r="J3181" s="21" t="str">
        <f t="shared" si="99"/>
        <v/>
      </c>
      <c r="K3181" s="21" t="str">
        <f>IF(I3181="Skupaj z DDV:",SUM(K3179,K3180),IF(I3181="DDV (22%):",K3180*0.22,IF(AND('[1]Vmesna vrtilna_SKLOP1'!C3181&lt;&gt;"",'[1]Vmesna vrtilna_SKLOP1'!D3181=""),'[1]Vmesna vrtilna_SKLOP1'!J3181,IF(F3181&lt;&gt;"",IF('[1]Vmesna vrtilna_SKLOP1'!J3181&lt;&gt;"",'[1]Vmesna vrtilna_SKLOP1'!J3181,""),""))))</f>
        <v/>
      </c>
      <c r="L3181" s="22" t="str">
        <f>IF(I3180="Skupaj:","DDV (22%):",IF(I3180="DDV (22%):","Skupaj z DDV:",IF(AND('[1]Vmesna vrtilna_SKLOP1'!C3181&lt;&gt;"",'[1]Vmesna vrtilna_SKLOP1'!E3181=""),"Skupaj:",IF(AND('[1]Vmesna vrtilna_SKLOP1'!C3181&lt;&gt;"",'[1]Vmesna vrtilna_SKLOP1'!D3181=""),'[1]Vmesna vrtilna_SKLOP1'!J3181,IF(F3181&lt;&gt;"",IF('[1]Vmesna vrtilna_SKLOP1'!J3181&lt;&gt;"",'[1]Vmesna vrtilna_SKLOP1'!J3181,""),"")))))</f>
        <v/>
      </c>
      <c r="M3181" s="22">
        <f t="shared" si="98"/>
        <v>0</v>
      </c>
      <c r="N3181" s="22" t="str">
        <f>IF(IFERROR(VLOOKUP(B3181,'[1]Vmesna vrtilna_SKLOP1'!B:J,7,0),"")=0,"",IFERROR(VLOOKUP(B3181,'[1]Vmesna vrtilna_SKLOP1'!B:J,7,0),""))</f>
        <v/>
      </c>
      <c r="O3181" s="22"/>
    </row>
    <row r="3182" spans="2:15" ht="15" customHeight="1" x14ac:dyDescent="0.3">
      <c r="B3182" s="15" t="str">
        <f>IF(AND('[1]Vmesna vrtilna_SKLOP1'!B3182&lt;&gt;"",'[1]Vmesna vrtilna_SKLOP1'!C3182&lt;&gt;""),IF('[1]Vmesna vrtilna_SKLOP1'!B3182&lt;&gt;"",'[1]Vmesna vrtilna_SKLOP1'!B3182,""),"")</f>
        <v/>
      </c>
      <c r="C3182" s="16" t="str">
        <f>IF(OR(C3181="Posebna oblika",C3181="Kulturno zaščiten objekt",C3181="Kulturno zaščiten objekt, Posebna oblika"),"Glej zavihek POSEBNI POGOJI",IF(SUM(N3181:Q3181)=1,"Posebna oblika",IF(SUM(N3181:Q3181)=10,"Kulturno zaščiten objekt",IF(SUM(N3181:Q3181)=11,"Kulturno zaščiten objekt, Posebna oblika",IF(AND('[1]Vmesna vrtilna_SKLOP1'!C3182&lt;&gt;"",'[1]Vmesna vrtilna_SKLOP1'!D3182&lt;&gt;""),IF('[1]Vmesna vrtilna_SKLOP1'!C3182&lt;&gt;"",'[1]Vmesna vrtilna_SKLOP1'!C3182,""),"")))))</f>
        <v/>
      </c>
      <c r="D3182" s="17" t="str">
        <f>IF(IFERROR(VLOOKUP(B3182,'[1]Vmesna vrtilna_SKLOP1'!B:J,6,0),"")=0,"",IFERROR(VLOOKUP(B3182,'[1]Vmesna vrtilna_SKLOP1'!B:J,6,0),""))</f>
        <v/>
      </c>
      <c r="E3182" s="16" t="str">
        <f>IF(IF('[1]Vmesna vrtilna_SKLOP1'!E3182&lt;&gt;"",'[1]Vmesna vrtilna_SKLOP1'!D3182,"")=0,"",IF('[1]Vmesna vrtilna_SKLOP1'!E3182&lt;&gt;"",'[1]Vmesna vrtilna_SKLOP1'!D3182,""))</f>
        <v>Slikopleskarska dela</v>
      </c>
      <c r="F3182" s="18" t="str">
        <f>IF('[1]Vmesna vrtilna_SKLOP1'!E3182&lt;&gt;"",'[1]Vmesna vrtilna_SKLOP1'!E3182,"")</f>
        <v>Slikopleskarska dela na špaletah</v>
      </c>
      <c r="G3182" s="15" t="str">
        <f>IF('[1]Vmesna vrtilna_SKLOP1'!E3182&lt;&gt;"",'[1]Vmesna vrtilna_SKLOP1'!F3182,"")</f>
        <v>[m1]</v>
      </c>
      <c r="H3182" s="19">
        <f>IF('[1]Vmesna vrtilna_SKLOP1'!F3182&lt;&gt;"",'[1]Vmesna vrtilna_SKLOP1'!I3182,"")</f>
        <v>61.300000000000011</v>
      </c>
      <c r="I3182" s="20" t="str">
        <f>IF(I3181="Skupaj:","DDV (22%):",IF(I3181="DDV (22%):","Skupaj z DDV:",IF(AND('[1]Vmesna vrtilna_SKLOP1'!C3182&lt;&gt;"",'[1]Vmesna vrtilna_SKLOP1'!E3182=""),"Skupaj:","")))</f>
        <v/>
      </c>
      <c r="J3182" s="21">
        <f t="shared" si="99"/>
        <v>0</v>
      </c>
      <c r="K3182" s="21">
        <f>IF(I3182="Skupaj z DDV:",SUM(K3180,K3181),IF(I3182="DDV (22%):",K3181*0.22,IF(AND('[1]Vmesna vrtilna_SKLOP1'!C3182&lt;&gt;"",'[1]Vmesna vrtilna_SKLOP1'!D3182=""),'[1]Vmesna vrtilna_SKLOP1'!J3182,IF(F3182&lt;&gt;"",IF('[1]Vmesna vrtilna_SKLOP1'!J3182&lt;&gt;"",'[1]Vmesna vrtilna_SKLOP1'!J3182,""),""))))</f>
        <v>837.5999999999998</v>
      </c>
      <c r="L3182" s="22">
        <f>IF(I3181="Skupaj:","DDV (22%):",IF(I3181="DDV (22%):","Skupaj z DDV:",IF(AND('[1]Vmesna vrtilna_SKLOP1'!C3182&lt;&gt;"",'[1]Vmesna vrtilna_SKLOP1'!E3182=""),"Skupaj:",IF(AND('[1]Vmesna vrtilna_SKLOP1'!C3182&lt;&gt;"",'[1]Vmesna vrtilna_SKLOP1'!D3182=""),'[1]Vmesna vrtilna_SKLOP1'!J3182,IF(F3182&lt;&gt;"",IF('[1]Vmesna vrtilna_SKLOP1'!J3182&lt;&gt;"",'[1]Vmesna vrtilna_SKLOP1'!J3182,""),"")))))</f>
        <v>837.5999999999998</v>
      </c>
      <c r="M3182" s="22">
        <f t="shared" si="98"/>
        <v>0</v>
      </c>
      <c r="N3182" s="22" t="str">
        <f>IF(IFERROR(VLOOKUP(B3182,'[1]Vmesna vrtilna_SKLOP1'!B:J,7,0),"")=0,"",IFERROR(VLOOKUP(B3182,'[1]Vmesna vrtilna_SKLOP1'!B:J,7,0),""))</f>
        <v/>
      </c>
      <c r="O3182" s="22"/>
    </row>
    <row r="3183" spans="2:15" ht="15" customHeight="1" x14ac:dyDescent="0.3">
      <c r="B3183" s="15" t="str">
        <f>IF(AND('[1]Vmesna vrtilna_SKLOP1'!B3183&lt;&gt;"",'[1]Vmesna vrtilna_SKLOP1'!C3183&lt;&gt;""),IF('[1]Vmesna vrtilna_SKLOP1'!B3183&lt;&gt;"",'[1]Vmesna vrtilna_SKLOP1'!B3183,""),"")</f>
        <v/>
      </c>
      <c r="C3183" s="16" t="str">
        <f>IF(OR(C3182="Posebna oblika",C3182="Kulturno zaščiten objekt",C3182="Kulturno zaščiten objekt, Posebna oblika"),"Glej zavihek POSEBNI POGOJI",IF(SUM(N3182:Q3182)=1,"Posebna oblika",IF(SUM(N3182:Q3182)=10,"Kulturno zaščiten objekt",IF(SUM(N3182:Q3182)=11,"Kulturno zaščiten objekt, Posebna oblika",IF(AND('[1]Vmesna vrtilna_SKLOP1'!C3183&lt;&gt;"",'[1]Vmesna vrtilna_SKLOP1'!D3183&lt;&gt;""),IF('[1]Vmesna vrtilna_SKLOP1'!C3183&lt;&gt;"",'[1]Vmesna vrtilna_SKLOP1'!C3183,""),"")))))</f>
        <v/>
      </c>
      <c r="D3183" s="17" t="str">
        <f>IF(IFERROR(VLOOKUP(B3183,'[1]Vmesna vrtilna_SKLOP1'!B:J,6,0),"")=0,"",IFERROR(VLOOKUP(B3183,'[1]Vmesna vrtilna_SKLOP1'!B:J,6,0),""))</f>
        <v/>
      </c>
      <c r="E3183" s="16" t="str">
        <f>IF(IF('[1]Vmesna vrtilna_SKLOP1'!E3183&lt;&gt;"",'[1]Vmesna vrtilna_SKLOP1'!D3183,"")=0,"",IF('[1]Vmesna vrtilna_SKLOP1'!E3183&lt;&gt;"",'[1]Vmesna vrtilna_SKLOP1'!D3183,""))</f>
        <v/>
      </c>
      <c r="F3183" s="18" t="str">
        <f>IF('[1]Vmesna vrtilna_SKLOP1'!E3183&lt;&gt;"",'[1]Vmesna vrtilna_SKLOP1'!E3183,"")</f>
        <v/>
      </c>
      <c r="G3183" s="15" t="str">
        <f>IF('[1]Vmesna vrtilna_SKLOP1'!E3183&lt;&gt;"",'[1]Vmesna vrtilna_SKLOP1'!F3183,"")</f>
        <v/>
      </c>
      <c r="H3183" s="19" t="str">
        <f>IF('[1]Vmesna vrtilna_SKLOP1'!F3183&lt;&gt;"",'[1]Vmesna vrtilna_SKLOP1'!I3183,"")</f>
        <v/>
      </c>
      <c r="I3183" s="20" t="str">
        <f>IF(I3182="Skupaj:","DDV (22%):",IF(I3182="DDV (22%):","Skupaj z DDV:",IF(AND('[1]Vmesna vrtilna_SKLOP1'!C3183&lt;&gt;"",'[1]Vmesna vrtilna_SKLOP1'!E3183=""),"Skupaj:","")))</f>
        <v/>
      </c>
      <c r="J3183" s="21" t="str">
        <f t="shared" si="99"/>
        <v/>
      </c>
      <c r="K3183" s="21" t="str">
        <f>IF(I3183="Skupaj z DDV:",SUM(K3181,K3182),IF(I3183="DDV (22%):",K3182*0.22,IF(AND('[1]Vmesna vrtilna_SKLOP1'!C3183&lt;&gt;"",'[1]Vmesna vrtilna_SKLOP1'!D3183=""),'[1]Vmesna vrtilna_SKLOP1'!J3183,IF(F3183&lt;&gt;"",IF('[1]Vmesna vrtilna_SKLOP1'!J3183&lt;&gt;"",'[1]Vmesna vrtilna_SKLOP1'!J3183,""),""))))</f>
        <v/>
      </c>
      <c r="L3183" s="22" t="str">
        <f>IF(I3182="Skupaj:","DDV (22%):",IF(I3182="DDV (22%):","Skupaj z DDV:",IF(AND('[1]Vmesna vrtilna_SKLOP1'!C3183&lt;&gt;"",'[1]Vmesna vrtilna_SKLOP1'!E3183=""),"Skupaj:",IF(AND('[1]Vmesna vrtilna_SKLOP1'!C3183&lt;&gt;"",'[1]Vmesna vrtilna_SKLOP1'!D3183=""),'[1]Vmesna vrtilna_SKLOP1'!J3183,IF(F3183&lt;&gt;"",IF('[1]Vmesna vrtilna_SKLOP1'!J3183&lt;&gt;"",'[1]Vmesna vrtilna_SKLOP1'!J3183,""),"")))))</f>
        <v/>
      </c>
      <c r="M3183" s="22">
        <f t="shared" si="98"/>
        <v>0</v>
      </c>
      <c r="N3183" s="22" t="str">
        <f>IF(IFERROR(VLOOKUP(B3183,'[1]Vmesna vrtilna_SKLOP1'!B:J,7,0),"")=0,"",IFERROR(VLOOKUP(B3183,'[1]Vmesna vrtilna_SKLOP1'!B:J,7,0),""))</f>
        <v/>
      </c>
      <c r="O3183" s="22"/>
    </row>
    <row r="3184" spans="2:15" ht="15" customHeight="1" x14ac:dyDescent="0.3">
      <c r="B3184" s="15" t="str">
        <f>IF(AND('[1]Vmesna vrtilna_SKLOP1'!B3184&lt;&gt;"",'[1]Vmesna vrtilna_SKLOP1'!C3184&lt;&gt;""),IF('[1]Vmesna vrtilna_SKLOP1'!B3184&lt;&gt;"",'[1]Vmesna vrtilna_SKLOP1'!B3184,""),"")</f>
        <v/>
      </c>
      <c r="C3184" s="16" t="str">
        <f>IF(OR(C3183="Posebna oblika",C3183="Kulturno zaščiten objekt",C3183="Kulturno zaščiten objekt, Posebna oblika"),"Glej zavihek POSEBNI POGOJI",IF(SUM(N3183:Q3183)=1,"Posebna oblika",IF(SUM(N3183:Q3183)=10,"Kulturno zaščiten objekt",IF(SUM(N3183:Q3183)=11,"Kulturno zaščiten objekt, Posebna oblika",IF(AND('[1]Vmesna vrtilna_SKLOP1'!C3184&lt;&gt;"",'[1]Vmesna vrtilna_SKLOP1'!D3184&lt;&gt;""),IF('[1]Vmesna vrtilna_SKLOP1'!C3184&lt;&gt;"",'[1]Vmesna vrtilna_SKLOP1'!C3184,""),"")))))</f>
        <v/>
      </c>
      <c r="D3184" s="17" t="str">
        <f>IF(IFERROR(VLOOKUP(B3184,'[1]Vmesna vrtilna_SKLOP1'!B:J,6,0),"")=0,"",IFERROR(VLOOKUP(B3184,'[1]Vmesna vrtilna_SKLOP1'!B:J,6,0),""))</f>
        <v/>
      </c>
      <c r="E3184" s="16" t="str">
        <f>IF(IF('[1]Vmesna vrtilna_SKLOP1'!E3184&lt;&gt;"",'[1]Vmesna vrtilna_SKLOP1'!D3184,"")=0,"",IF('[1]Vmesna vrtilna_SKLOP1'!E3184&lt;&gt;"",'[1]Vmesna vrtilna_SKLOP1'!D3184,""))</f>
        <v/>
      </c>
      <c r="F3184" s="18" t="str">
        <f>IF('[1]Vmesna vrtilna_SKLOP1'!E3184&lt;&gt;"",'[1]Vmesna vrtilna_SKLOP1'!E3184,"")</f>
        <v/>
      </c>
      <c r="G3184" s="15" t="str">
        <f>IF('[1]Vmesna vrtilna_SKLOP1'!E3184&lt;&gt;"",'[1]Vmesna vrtilna_SKLOP1'!F3184,"")</f>
        <v/>
      </c>
      <c r="H3184" s="19" t="str">
        <f>IF('[1]Vmesna vrtilna_SKLOP1'!F3184&lt;&gt;"",'[1]Vmesna vrtilna_SKLOP1'!I3184,"")</f>
        <v/>
      </c>
      <c r="I3184" s="20" t="str">
        <f>IF(I3183="Skupaj:","DDV (22%):",IF(I3183="DDV (22%):","Skupaj z DDV:",IF(AND('[1]Vmesna vrtilna_SKLOP1'!C3184&lt;&gt;"",'[1]Vmesna vrtilna_SKLOP1'!E3184=""),"Skupaj:","")))</f>
        <v>Skupaj:</v>
      </c>
      <c r="J3184" s="21">
        <f t="shared" si="99"/>
        <v>0</v>
      </c>
      <c r="K3184" s="21">
        <f>IF(I3184="Skupaj z DDV:",SUM(K3182,K3183),IF(I3184="DDV (22%):",K3183*0.22,IF(AND('[1]Vmesna vrtilna_SKLOP1'!C3184&lt;&gt;"",'[1]Vmesna vrtilna_SKLOP1'!D3184=""),'[1]Vmesna vrtilna_SKLOP1'!J3184,IF(F3184&lt;&gt;"",IF('[1]Vmesna vrtilna_SKLOP1'!J3184&lt;&gt;"",'[1]Vmesna vrtilna_SKLOP1'!J3184,""),""))))</f>
        <v>18854.666534523622</v>
      </c>
      <c r="L3184" s="22" t="str">
        <f>IF(I3183="Skupaj:","DDV (22%):",IF(I3183="DDV (22%):","Skupaj z DDV:",IF(AND('[1]Vmesna vrtilna_SKLOP1'!C3184&lt;&gt;"",'[1]Vmesna vrtilna_SKLOP1'!E3184=""),"Skupaj:",IF(AND('[1]Vmesna vrtilna_SKLOP1'!C3184&lt;&gt;"",'[1]Vmesna vrtilna_SKLOP1'!D3184=""),'[1]Vmesna vrtilna_SKLOP1'!J3184,IF(F3184&lt;&gt;"",IF('[1]Vmesna vrtilna_SKLOP1'!J3184&lt;&gt;"",'[1]Vmesna vrtilna_SKLOP1'!J3184,""),"")))))</f>
        <v>Skupaj:</v>
      </c>
      <c r="M3184" s="22">
        <f t="shared" si="98"/>
        <v>0</v>
      </c>
      <c r="N3184" s="22" t="str">
        <f>IF(IFERROR(VLOOKUP(B3184,'[1]Vmesna vrtilna_SKLOP1'!B:J,7,0),"")=0,"",IFERROR(VLOOKUP(B3184,'[1]Vmesna vrtilna_SKLOP1'!B:J,7,0),""))</f>
        <v/>
      </c>
      <c r="O3184" s="22"/>
    </row>
    <row r="3185" spans="2:15" ht="15" customHeight="1" x14ac:dyDescent="0.3">
      <c r="B3185" s="15" t="str">
        <f>IF(AND('[1]Vmesna vrtilna_SKLOP1'!B3185&lt;&gt;"",'[1]Vmesna vrtilna_SKLOP1'!C3185&lt;&gt;""),IF('[1]Vmesna vrtilna_SKLOP1'!B3185&lt;&gt;"",'[1]Vmesna vrtilna_SKLOP1'!B3185,""),"")</f>
        <v/>
      </c>
      <c r="C3185" s="16" t="str">
        <f>IF(OR(C3184="Posebna oblika",C3184="Kulturno zaščiten objekt",C3184="Kulturno zaščiten objekt, Posebna oblika"),"Glej zavihek POSEBNI POGOJI",IF(SUM(N3184:Q3184)=1,"Posebna oblika",IF(SUM(N3184:Q3184)=10,"Kulturno zaščiten objekt",IF(SUM(N3184:Q3184)=11,"Kulturno zaščiten objekt, Posebna oblika",IF(AND('[1]Vmesna vrtilna_SKLOP1'!C3185&lt;&gt;"",'[1]Vmesna vrtilna_SKLOP1'!D3185&lt;&gt;""),IF('[1]Vmesna vrtilna_SKLOP1'!C3185&lt;&gt;"",'[1]Vmesna vrtilna_SKLOP1'!C3185,""),"")))))</f>
        <v/>
      </c>
      <c r="D3185" s="17" t="str">
        <f>IF(IFERROR(VLOOKUP(B3185,'[1]Vmesna vrtilna_SKLOP1'!B:J,6,0),"")=0,"",IFERROR(VLOOKUP(B3185,'[1]Vmesna vrtilna_SKLOP1'!B:J,6,0),""))</f>
        <v/>
      </c>
      <c r="E3185" s="16" t="str">
        <f>IF(IF('[1]Vmesna vrtilna_SKLOP1'!E3185&lt;&gt;"",'[1]Vmesna vrtilna_SKLOP1'!D3185,"")=0,"",IF('[1]Vmesna vrtilna_SKLOP1'!E3185&lt;&gt;"",'[1]Vmesna vrtilna_SKLOP1'!D3185,""))</f>
        <v/>
      </c>
      <c r="F3185" s="18" t="str">
        <f>IF('[1]Vmesna vrtilna_SKLOP1'!E3185&lt;&gt;"",'[1]Vmesna vrtilna_SKLOP1'!E3185,"")</f>
        <v/>
      </c>
      <c r="G3185" s="15" t="str">
        <f>IF('[1]Vmesna vrtilna_SKLOP1'!E3185&lt;&gt;"",'[1]Vmesna vrtilna_SKLOP1'!F3185,"")</f>
        <v/>
      </c>
      <c r="H3185" s="19" t="str">
        <f>IF('[1]Vmesna vrtilna_SKLOP1'!F3185&lt;&gt;"",'[1]Vmesna vrtilna_SKLOP1'!I3185,"")</f>
        <v/>
      </c>
      <c r="I3185" s="20" t="str">
        <f>IF(I3184="Skupaj:","DDV (22%):",IF(I3184="DDV (22%):","Skupaj z DDV:",IF(AND('[1]Vmesna vrtilna_SKLOP1'!C3185&lt;&gt;"",'[1]Vmesna vrtilna_SKLOP1'!E3185=""),"Skupaj:","")))</f>
        <v>DDV (22%):</v>
      </c>
      <c r="J3185" s="21">
        <f t="shared" si="99"/>
        <v>0</v>
      </c>
      <c r="K3185" s="21">
        <f>IF(I3185="Skupaj z DDV:",SUM(K3183,K3184),IF(I3185="DDV (22%):",K3184*0.22,IF(AND('[1]Vmesna vrtilna_SKLOP1'!C3185&lt;&gt;"",'[1]Vmesna vrtilna_SKLOP1'!D3185=""),'[1]Vmesna vrtilna_SKLOP1'!J3185,IF(F3185&lt;&gt;"",IF('[1]Vmesna vrtilna_SKLOP1'!J3185&lt;&gt;"",'[1]Vmesna vrtilna_SKLOP1'!J3185,""),""))))</f>
        <v>4148.0266375951969</v>
      </c>
      <c r="L3185" s="22" t="str">
        <f>IF(I3184="Skupaj:","DDV (22%):",IF(I3184="DDV (22%):","Skupaj z DDV:",IF(AND('[1]Vmesna vrtilna_SKLOP1'!C3185&lt;&gt;"",'[1]Vmesna vrtilna_SKLOP1'!E3185=""),"Skupaj:",IF(AND('[1]Vmesna vrtilna_SKLOP1'!C3185&lt;&gt;"",'[1]Vmesna vrtilna_SKLOP1'!D3185=""),'[1]Vmesna vrtilna_SKLOP1'!J3185,IF(F3185&lt;&gt;"",IF('[1]Vmesna vrtilna_SKLOP1'!J3185&lt;&gt;"",'[1]Vmesna vrtilna_SKLOP1'!J3185,""),"")))))</f>
        <v>DDV (22%):</v>
      </c>
      <c r="M3185" s="22">
        <f t="shared" si="98"/>
        <v>0</v>
      </c>
      <c r="N3185" s="22" t="str">
        <f>IF(IFERROR(VLOOKUP(B3185,'[1]Vmesna vrtilna_SKLOP1'!B:J,7,0),"")=0,"",IFERROR(VLOOKUP(B3185,'[1]Vmesna vrtilna_SKLOP1'!B:J,7,0),""))</f>
        <v/>
      </c>
      <c r="O3185" s="22"/>
    </row>
    <row r="3186" spans="2:15" ht="15" customHeight="1" x14ac:dyDescent="0.3">
      <c r="B3186" s="15" t="str">
        <f>IF(AND('[1]Vmesna vrtilna_SKLOP1'!B3186&lt;&gt;"",'[1]Vmesna vrtilna_SKLOP1'!C3186&lt;&gt;""),IF('[1]Vmesna vrtilna_SKLOP1'!B3186&lt;&gt;"",'[1]Vmesna vrtilna_SKLOP1'!B3186,""),"")</f>
        <v/>
      </c>
      <c r="C3186" s="16" t="str">
        <f>IF(OR(C3185="Posebna oblika",C3185="Kulturno zaščiten objekt",C3185="Kulturno zaščiten objekt, Posebna oblika"),"Glej zavihek POSEBNI POGOJI",IF(SUM(N3185:Q3185)=1,"Posebna oblika",IF(SUM(N3185:Q3185)=10,"Kulturno zaščiten objekt",IF(SUM(N3185:Q3185)=11,"Kulturno zaščiten objekt, Posebna oblika",IF(AND('[1]Vmesna vrtilna_SKLOP1'!C3186&lt;&gt;"",'[1]Vmesna vrtilna_SKLOP1'!D3186&lt;&gt;""),IF('[1]Vmesna vrtilna_SKLOP1'!C3186&lt;&gt;"",'[1]Vmesna vrtilna_SKLOP1'!C3186,""),"")))))</f>
        <v/>
      </c>
      <c r="D3186" s="17" t="str">
        <f>IF(IFERROR(VLOOKUP(B3186,'[1]Vmesna vrtilna_SKLOP1'!B:J,6,0),"")=0,"",IFERROR(VLOOKUP(B3186,'[1]Vmesna vrtilna_SKLOP1'!B:J,6,0),""))</f>
        <v/>
      </c>
      <c r="E3186" s="16" t="str">
        <f>IF(IF('[1]Vmesna vrtilna_SKLOP1'!E3186&lt;&gt;"",'[1]Vmesna vrtilna_SKLOP1'!D3186,"")=0,"",IF('[1]Vmesna vrtilna_SKLOP1'!E3186&lt;&gt;"",'[1]Vmesna vrtilna_SKLOP1'!D3186,""))</f>
        <v/>
      </c>
      <c r="F3186" s="18" t="str">
        <f>IF('[1]Vmesna vrtilna_SKLOP1'!E3186&lt;&gt;"",'[1]Vmesna vrtilna_SKLOP1'!E3186,"")</f>
        <v/>
      </c>
      <c r="G3186" s="15" t="str">
        <f>IF('[1]Vmesna vrtilna_SKLOP1'!E3186&lt;&gt;"",'[1]Vmesna vrtilna_SKLOP1'!F3186,"")</f>
        <v/>
      </c>
      <c r="H3186" s="19" t="str">
        <f>IF('[1]Vmesna vrtilna_SKLOP1'!F3186&lt;&gt;"",'[1]Vmesna vrtilna_SKLOP1'!I3186,"")</f>
        <v/>
      </c>
      <c r="I3186" s="20" t="str">
        <f>IF(I3185="Skupaj:","DDV (22%):",IF(I3185="DDV (22%):","Skupaj z DDV:",IF(AND('[1]Vmesna vrtilna_SKLOP1'!C3186&lt;&gt;"",'[1]Vmesna vrtilna_SKLOP1'!E3186=""),"Skupaj:","")))</f>
        <v>Skupaj z DDV:</v>
      </c>
      <c r="J3186" s="21">
        <f t="shared" si="99"/>
        <v>0</v>
      </c>
      <c r="K3186" s="21">
        <f>IF(I3186="Skupaj z DDV:",SUM(K3184,K3185),IF(I3186="DDV (22%):",K3185*0.22,IF(AND('[1]Vmesna vrtilna_SKLOP1'!C3186&lt;&gt;"",'[1]Vmesna vrtilna_SKLOP1'!D3186=""),'[1]Vmesna vrtilna_SKLOP1'!J3186,IF(F3186&lt;&gt;"",IF('[1]Vmesna vrtilna_SKLOP1'!J3186&lt;&gt;"",'[1]Vmesna vrtilna_SKLOP1'!J3186,""),""))))</f>
        <v>23002.693172118819</v>
      </c>
      <c r="L3186" s="22" t="str">
        <f>IF(I3185="Skupaj:","DDV (22%):",IF(I3185="DDV (22%):","Skupaj z DDV:",IF(AND('[1]Vmesna vrtilna_SKLOP1'!C3186&lt;&gt;"",'[1]Vmesna vrtilna_SKLOP1'!E3186=""),"Skupaj:",IF(AND('[1]Vmesna vrtilna_SKLOP1'!C3186&lt;&gt;"",'[1]Vmesna vrtilna_SKLOP1'!D3186=""),'[1]Vmesna vrtilna_SKLOP1'!J3186,IF(F3186&lt;&gt;"",IF('[1]Vmesna vrtilna_SKLOP1'!J3186&lt;&gt;"",'[1]Vmesna vrtilna_SKLOP1'!J3186,""),"")))))</f>
        <v>Skupaj z DDV:</v>
      </c>
      <c r="M3186" s="22">
        <f t="shared" si="98"/>
        <v>0</v>
      </c>
      <c r="N3186" s="22" t="str">
        <f>IF(IFERROR(VLOOKUP(B3186,'[1]Vmesna vrtilna_SKLOP1'!B:J,7,0),"")=0,"",IFERROR(VLOOKUP(B3186,'[1]Vmesna vrtilna_SKLOP1'!B:J,7,0),""))</f>
        <v/>
      </c>
      <c r="O3186" s="22"/>
    </row>
    <row r="3187" spans="2:15" ht="15" customHeight="1" x14ac:dyDescent="0.3">
      <c r="B3187" s="15">
        <f>IF(AND('[1]Vmesna vrtilna_SKLOP1'!B3187&lt;&gt;"",'[1]Vmesna vrtilna_SKLOP1'!C3187&lt;&gt;""),IF('[1]Vmesna vrtilna_SKLOP1'!B3187&lt;&gt;"",'[1]Vmesna vrtilna_SKLOP1'!B3187,""),"")</f>
        <v>101</v>
      </c>
      <c r="C3187" s="16" t="str">
        <f>IF(OR(C3186="Posebna oblika",C3186="Kulturno zaščiten objekt",C3186="Kulturno zaščiten objekt, Posebna oblika"),"Glej zavihek POSEBNI POGOJI",IF(SUM(N3186:Q3186)=1,"Posebna oblika",IF(SUM(N3186:Q3186)=10,"Kulturno zaščiten objekt",IF(SUM(N3186:Q3186)=11,"Kulturno zaščiten objekt, Posebna oblika",IF(AND('[1]Vmesna vrtilna_SKLOP1'!C3187&lt;&gt;"",'[1]Vmesna vrtilna_SKLOP1'!D3187&lt;&gt;""),IF('[1]Vmesna vrtilna_SKLOP1'!C3187&lt;&gt;"",'[1]Vmesna vrtilna_SKLOP1'!C3187,""),"")))))</f>
        <v>Jevnica 6</v>
      </c>
      <c r="D3187" s="17">
        <f>IF(IFERROR(VLOOKUP(B3187,'[1]Vmesna vrtilna_SKLOP1'!B:J,6,0),"")=0,"",IFERROR(VLOOKUP(B3187,'[1]Vmesna vrtilna_SKLOP1'!B:J,6,0),""))</f>
        <v>1</v>
      </c>
      <c r="E3187" s="16" t="str">
        <f>IF(IF('[1]Vmesna vrtilna_SKLOP1'!E3187&lt;&gt;"",'[1]Vmesna vrtilna_SKLOP1'!D3187,"")=0,"",IF('[1]Vmesna vrtilna_SKLOP1'!E3187&lt;&gt;"",'[1]Vmesna vrtilna_SKLOP1'!D3187,""))</f>
        <v>Okna/Vrata</v>
      </c>
      <c r="F3187" s="18" t="str">
        <f>IF('[1]Vmesna vrtilna_SKLOP1'!E3187&lt;&gt;"",'[1]Vmesna vrtilna_SKLOP1'!E3187,"")</f>
        <v>Enokrilno okno (tip: O1); dim. ŠxV: 1,4x1,4m; Material: PVC, profil&gt;80mm ; steklo 10/16Ar/6; Rw,st.=40 (Rw,st.+Ctr ≥ 35 dB)</v>
      </c>
      <c r="G3187" s="15" t="str">
        <f>IF('[1]Vmesna vrtilna_SKLOP1'!E3187&lt;&gt;"",'[1]Vmesna vrtilna_SKLOP1'!F3187,"")</f>
        <v>[kos]</v>
      </c>
      <c r="H3187" s="19">
        <f>IF('[1]Vmesna vrtilna_SKLOP1'!F3187&lt;&gt;"",'[1]Vmesna vrtilna_SKLOP1'!I3187,"")</f>
        <v>1</v>
      </c>
      <c r="I3187" s="20" t="str">
        <f>IF(I3186="Skupaj:","DDV (22%):",IF(I3186="DDV (22%):","Skupaj z DDV:",IF(AND('[1]Vmesna vrtilna_SKLOP1'!C3187&lt;&gt;"",'[1]Vmesna vrtilna_SKLOP1'!E3187=""),"Skupaj:","")))</f>
        <v/>
      </c>
      <c r="J3187" s="21">
        <f t="shared" si="99"/>
        <v>0</v>
      </c>
      <c r="K3187" s="21">
        <f>IF(I3187="Skupaj z DDV:",SUM(K3185,K3186),IF(I3187="DDV (22%):",K3186*0.22,IF(AND('[1]Vmesna vrtilna_SKLOP1'!C3187&lt;&gt;"",'[1]Vmesna vrtilna_SKLOP1'!D3187=""),'[1]Vmesna vrtilna_SKLOP1'!J3187,IF(F3187&lt;&gt;"",IF('[1]Vmesna vrtilna_SKLOP1'!J3187&lt;&gt;"",'[1]Vmesna vrtilna_SKLOP1'!J3187,""),""))))</f>
        <v>452.25958847999999</v>
      </c>
      <c r="L3187" s="22">
        <f>IF(I3186="Skupaj:","DDV (22%):",IF(I3186="DDV (22%):","Skupaj z DDV:",IF(AND('[1]Vmesna vrtilna_SKLOP1'!C3187&lt;&gt;"",'[1]Vmesna vrtilna_SKLOP1'!E3187=""),"Skupaj:",IF(AND('[1]Vmesna vrtilna_SKLOP1'!C3187&lt;&gt;"",'[1]Vmesna vrtilna_SKLOP1'!D3187=""),'[1]Vmesna vrtilna_SKLOP1'!J3187,IF(F3187&lt;&gt;"",IF('[1]Vmesna vrtilna_SKLOP1'!J3187&lt;&gt;"",'[1]Vmesna vrtilna_SKLOP1'!J3187,""),"")))))</f>
        <v>452.25958847999999</v>
      </c>
      <c r="M3187" s="22">
        <f t="shared" si="98"/>
        <v>0</v>
      </c>
      <c r="N3187" s="22" t="str">
        <f>IF(IFERROR(VLOOKUP(B3187,'[1]Vmesna vrtilna_SKLOP1'!B:J,7,0),"")=0,"",IFERROR(VLOOKUP(B3187,'[1]Vmesna vrtilna_SKLOP1'!B:J,7,0),""))</f>
        <v>Aprojekt</v>
      </c>
      <c r="O3187" s="22"/>
    </row>
    <row r="3188" spans="2:15" ht="15" customHeight="1" x14ac:dyDescent="0.3">
      <c r="B3188" s="15" t="str">
        <f>IF(AND('[1]Vmesna vrtilna_SKLOP1'!B3188&lt;&gt;"",'[1]Vmesna vrtilna_SKLOP1'!C3188&lt;&gt;""),IF('[1]Vmesna vrtilna_SKLOP1'!B3188&lt;&gt;"",'[1]Vmesna vrtilna_SKLOP1'!B3188,""),"")</f>
        <v/>
      </c>
      <c r="C3188" s="16" t="str">
        <f>IF(OR(C3187="Posebna oblika",C3187="Kulturno zaščiten objekt",C3187="Kulturno zaščiten objekt, Posebna oblika"),"Glej zavihek POSEBNI POGOJI",IF(SUM(N3187:Q3187)=1,"Posebna oblika",IF(SUM(N3187:Q3187)=10,"Kulturno zaščiten objekt",IF(SUM(N3187:Q3187)=11,"Kulturno zaščiten objekt, Posebna oblika",IF(AND('[1]Vmesna vrtilna_SKLOP1'!C3188&lt;&gt;"",'[1]Vmesna vrtilna_SKLOP1'!D3188&lt;&gt;""),IF('[1]Vmesna vrtilna_SKLOP1'!C3188&lt;&gt;"",'[1]Vmesna vrtilna_SKLOP1'!C3188,""),"")))))</f>
        <v/>
      </c>
      <c r="D3188" s="17" t="str">
        <f>IF(IFERROR(VLOOKUP(B3188,'[1]Vmesna vrtilna_SKLOP1'!B:J,6,0),"")=0,"",IFERROR(VLOOKUP(B3188,'[1]Vmesna vrtilna_SKLOP1'!B:J,6,0),""))</f>
        <v/>
      </c>
      <c r="E3188" s="16" t="str">
        <f>IF(IF('[1]Vmesna vrtilna_SKLOP1'!E3188&lt;&gt;"",'[1]Vmesna vrtilna_SKLOP1'!D3188,"")=0,"",IF('[1]Vmesna vrtilna_SKLOP1'!E3188&lt;&gt;"",'[1]Vmesna vrtilna_SKLOP1'!D3188,""))</f>
        <v/>
      </c>
      <c r="F3188" s="18" t="str">
        <f>IF('[1]Vmesna vrtilna_SKLOP1'!E3188&lt;&gt;"",'[1]Vmesna vrtilna_SKLOP1'!E3188,"")</f>
        <v>Dvokrilno okno (tip: O3); dim. ŠxV: 1,85x1,4m; Material: PVC, profil&gt;80mm ; steklo 8/16Ar/44.2; Rw,st.=42 (Rw,st.+Ctr ≥ 34 dB)</v>
      </c>
      <c r="G3188" s="15" t="str">
        <f>IF('[1]Vmesna vrtilna_SKLOP1'!E3188&lt;&gt;"",'[1]Vmesna vrtilna_SKLOP1'!F3188,"")</f>
        <v>[kos]</v>
      </c>
      <c r="H3188" s="19">
        <f>IF('[1]Vmesna vrtilna_SKLOP1'!F3188&lt;&gt;"",'[1]Vmesna vrtilna_SKLOP1'!I3188,"")</f>
        <v>1</v>
      </c>
      <c r="I3188" s="20" t="str">
        <f>IF(I3187="Skupaj:","DDV (22%):",IF(I3187="DDV (22%):","Skupaj z DDV:",IF(AND('[1]Vmesna vrtilna_SKLOP1'!C3188&lt;&gt;"",'[1]Vmesna vrtilna_SKLOP1'!E3188=""),"Skupaj:","")))</f>
        <v/>
      </c>
      <c r="J3188" s="21">
        <f t="shared" si="99"/>
        <v>0</v>
      </c>
      <c r="K3188" s="21">
        <f>IF(I3188="Skupaj z DDV:",SUM(K3186,K3187),IF(I3188="DDV (22%):",K3187*0.22,IF(AND('[1]Vmesna vrtilna_SKLOP1'!C3188&lt;&gt;"",'[1]Vmesna vrtilna_SKLOP1'!D3188=""),'[1]Vmesna vrtilna_SKLOP1'!J3188,IF(F3188&lt;&gt;"",IF('[1]Vmesna vrtilna_SKLOP1'!J3188&lt;&gt;"",'[1]Vmesna vrtilna_SKLOP1'!J3188,""),""))))</f>
        <v>751.56989733199998</v>
      </c>
      <c r="L3188" s="22">
        <f>IF(I3187="Skupaj:","DDV (22%):",IF(I3187="DDV (22%):","Skupaj z DDV:",IF(AND('[1]Vmesna vrtilna_SKLOP1'!C3188&lt;&gt;"",'[1]Vmesna vrtilna_SKLOP1'!E3188=""),"Skupaj:",IF(AND('[1]Vmesna vrtilna_SKLOP1'!C3188&lt;&gt;"",'[1]Vmesna vrtilna_SKLOP1'!D3188=""),'[1]Vmesna vrtilna_SKLOP1'!J3188,IF(F3188&lt;&gt;"",IF('[1]Vmesna vrtilna_SKLOP1'!J3188&lt;&gt;"",'[1]Vmesna vrtilna_SKLOP1'!J3188,""),"")))))</f>
        <v>751.56989733199998</v>
      </c>
      <c r="M3188" s="22">
        <f t="shared" si="98"/>
        <v>0</v>
      </c>
      <c r="N3188" s="22" t="str">
        <f>IF(IFERROR(VLOOKUP(B3188,'[1]Vmesna vrtilna_SKLOP1'!B:J,7,0),"")=0,"",IFERROR(VLOOKUP(B3188,'[1]Vmesna vrtilna_SKLOP1'!B:J,7,0),""))</f>
        <v/>
      </c>
      <c r="O3188" s="22"/>
    </row>
    <row r="3189" spans="2:15" ht="15" customHeight="1" x14ac:dyDescent="0.3">
      <c r="B3189" s="15" t="str">
        <f>IF(AND('[1]Vmesna vrtilna_SKLOP1'!B3189&lt;&gt;"",'[1]Vmesna vrtilna_SKLOP1'!C3189&lt;&gt;""),IF('[1]Vmesna vrtilna_SKLOP1'!B3189&lt;&gt;"",'[1]Vmesna vrtilna_SKLOP1'!B3189,""),"")</f>
        <v/>
      </c>
      <c r="C3189" s="16" t="str">
        <f>IF(OR(C3188="Posebna oblika",C3188="Kulturno zaščiten objekt",C3188="Kulturno zaščiten objekt, Posebna oblika"),"Glej zavihek POSEBNI POGOJI",IF(SUM(N3188:Q3188)=1,"Posebna oblika",IF(SUM(N3188:Q3188)=10,"Kulturno zaščiten objekt",IF(SUM(N3188:Q3188)=11,"Kulturno zaščiten objekt, Posebna oblika",IF(AND('[1]Vmesna vrtilna_SKLOP1'!C3189&lt;&gt;"",'[1]Vmesna vrtilna_SKLOP1'!D3189&lt;&gt;""),IF('[1]Vmesna vrtilna_SKLOP1'!C3189&lt;&gt;"",'[1]Vmesna vrtilna_SKLOP1'!C3189,""),"")))))</f>
        <v/>
      </c>
      <c r="D3189" s="17" t="str">
        <f>IF(IFERROR(VLOOKUP(B3189,'[1]Vmesna vrtilna_SKLOP1'!B:J,6,0),"")=0,"",IFERROR(VLOOKUP(B3189,'[1]Vmesna vrtilna_SKLOP1'!B:J,6,0),""))</f>
        <v/>
      </c>
      <c r="E3189" s="16" t="str">
        <f>IF(IF('[1]Vmesna vrtilna_SKLOP1'!E3189&lt;&gt;"",'[1]Vmesna vrtilna_SKLOP1'!D3189,"")=0,"",IF('[1]Vmesna vrtilna_SKLOP1'!E3189&lt;&gt;"",'[1]Vmesna vrtilna_SKLOP1'!D3189,""))</f>
        <v/>
      </c>
      <c r="F3189" s="18" t="str">
        <f>IF('[1]Vmesna vrtilna_SKLOP1'!E3189&lt;&gt;"",'[1]Vmesna vrtilna_SKLOP1'!E3189,"")</f>
        <v>Dvokrilna vrata (tip: V2); dim. ŠxV: 1,75x2,4m; Material: PVC, profil&gt;80mm ; steklo 66.2/16Ar/44.2; Rw,st.=46 (Rw,st.+Ctr ≥ 41 dB)</v>
      </c>
      <c r="G3189" s="15" t="str">
        <f>IF('[1]Vmesna vrtilna_SKLOP1'!E3189&lt;&gt;"",'[1]Vmesna vrtilna_SKLOP1'!F3189,"")</f>
        <v>[kos]</v>
      </c>
      <c r="H3189" s="19">
        <f>IF('[1]Vmesna vrtilna_SKLOP1'!F3189&lt;&gt;"",'[1]Vmesna vrtilna_SKLOP1'!I3189,"")</f>
        <v>1</v>
      </c>
      <c r="I3189" s="20" t="str">
        <f>IF(I3188="Skupaj:","DDV (22%):",IF(I3188="DDV (22%):","Skupaj z DDV:",IF(AND('[1]Vmesna vrtilna_SKLOP1'!C3189&lt;&gt;"",'[1]Vmesna vrtilna_SKLOP1'!E3189=""),"Skupaj:","")))</f>
        <v/>
      </c>
      <c r="J3189" s="21">
        <f t="shared" si="99"/>
        <v>0</v>
      </c>
      <c r="K3189" s="21">
        <f>IF(I3189="Skupaj z DDV:",SUM(K3187,K3188),IF(I3189="DDV (22%):",K3188*0.22,IF(AND('[1]Vmesna vrtilna_SKLOP1'!C3189&lt;&gt;"",'[1]Vmesna vrtilna_SKLOP1'!D3189=""),'[1]Vmesna vrtilna_SKLOP1'!J3189,IF(F3189&lt;&gt;"",IF('[1]Vmesna vrtilna_SKLOP1'!J3189&lt;&gt;"",'[1]Vmesna vrtilna_SKLOP1'!J3189,""),""))))</f>
        <v>1220.1852960000001</v>
      </c>
      <c r="L3189" s="22">
        <f>IF(I3188="Skupaj:","DDV (22%):",IF(I3188="DDV (22%):","Skupaj z DDV:",IF(AND('[1]Vmesna vrtilna_SKLOP1'!C3189&lt;&gt;"",'[1]Vmesna vrtilna_SKLOP1'!E3189=""),"Skupaj:",IF(AND('[1]Vmesna vrtilna_SKLOP1'!C3189&lt;&gt;"",'[1]Vmesna vrtilna_SKLOP1'!D3189=""),'[1]Vmesna vrtilna_SKLOP1'!J3189,IF(F3189&lt;&gt;"",IF('[1]Vmesna vrtilna_SKLOP1'!J3189&lt;&gt;"",'[1]Vmesna vrtilna_SKLOP1'!J3189,""),"")))))</f>
        <v>1220.1852960000001</v>
      </c>
      <c r="M3189" s="22">
        <f t="shared" si="98"/>
        <v>0</v>
      </c>
      <c r="N3189" s="22" t="str">
        <f>IF(IFERROR(VLOOKUP(B3189,'[1]Vmesna vrtilna_SKLOP1'!B:J,7,0),"")=0,"",IFERROR(VLOOKUP(B3189,'[1]Vmesna vrtilna_SKLOP1'!B:J,7,0),""))</f>
        <v/>
      </c>
      <c r="O3189" s="22"/>
    </row>
    <row r="3190" spans="2:15" ht="15" customHeight="1" x14ac:dyDescent="0.3">
      <c r="B3190" s="15" t="str">
        <f>IF(AND('[1]Vmesna vrtilna_SKLOP1'!B3190&lt;&gt;"",'[1]Vmesna vrtilna_SKLOP1'!C3190&lt;&gt;""),IF('[1]Vmesna vrtilna_SKLOP1'!B3190&lt;&gt;"",'[1]Vmesna vrtilna_SKLOP1'!B3190,""),"")</f>
        <v/>
      </c>
      <c r="C3190" s="16" t="str">
        <f>IF(OR(C3189="Posebna oblika",C3189="Kulturno zaščiten objekt",C3189="Kulturno zaščiten objekt, Posebna oblika"),"Glej zavihek POSEBNI POGOJI",IF(SUM(N3189:Q3189)=1,"Posebna oblika",IF(SUM(N3189:Q3189)=10,"Kulturno zaščiten objekt",IF(SUM(N3189:Q3189)=11,"Kulturno zaščiten objekt, Posebna oblika",IF(AND('[1]Vmesna vrtilna_SKLOP1'!C3190&lt;&gt;"",'[1]Vmesna vrtilna_SKLOP1'!D3190&lt;&gt;""),IF('[1]Vmesna vrtilna_SKLOP1'!C3190&lt;&gt;"",'[1]Vmesna vrtilna_SKLOP1'!C3190,""),"")))))</f>
        <v/>
      </c>
      <c r="D3190" s="17" t="str">
        <f>IF(IFERROR(VLOOKUP(B3190,'[1]Vmesna vrtilna_SKLOP1'!B:J,6,0),"")=0,"",IFERROR(VLOOKUP(B3190,'[1]Vmesna vrtilna_SKLOP1'!B:J,6,0),""))</f>
        <v/>
      </c>
      <c r="E3190" s="16" t="str">
        <f>IF(IF('[1]Vmesna vrtilna_SKLOP1'!E3190&lt;&gt;"",'[1]Vmesna vrtilna_SKLOP1'!D3190,"")=0,"",IF('[1]Vmesna vrtilna_SKLOP1'!E3190&lt;&gt;"",'[1]Vmesna vrtilna_SKLOP1'!D3190,""))</f>
        <v/>
      </c>
      <c r="F3190" s="18" t="str">
        <f>IF('[1]Vmesna vrtilna_SKLOP1'!E3190&lt;&gt;"",'[1]Vmesna vrtilna_SKLOP1'!E3190,"")</f>
        <v>Enokrilno fiksno okno (tip: O2); dim. ŠxV: 1,85x2,4m; Material: PVC, profil&gt;80mm ; steklo 66.2/16Ar/44.2; Rw,st.=46 (Rw,st.+Ctr ≥ 41 dB)</v>
      </c>
      <c r="G3190" s="15" t="str">
        <f>IF('[1]Vmesna vrtilna_SKLOP1'!E3190&lt;&gt;"",'[1]Vmesna vrtilna_SKLOP1'!F3190,"")</f>
        <v>[kos]</v>
      </c>
      <c r="H3190" s="19">
        <f>IF('[1]Vmesna vrtilna_SKLOP1'!F3190&lt;&gt;"",'[1]Vmesna vrtilna_SKLOP1'!I3190,"")</f>
        <v>1</v>
      </c>
      <c r="I3190" s="20" t="str">
        <f>IF(I3189="Skupaj:","DDV (22%):",IF(I3189="DDV (22%):","Skupaj z DDV:",IF(AND('[1]Vmesna vrtilna_SKLOP1'!C3190&lt;&gt;"",'[1]Vmesna vrtilna_SKLOP1'!E3190=""),"Skupaj:","")))</f>
        <v/>
      </c>
      <c r="J3190" s="21">
        <f t="shared" si="99"/>
        <v>0</v>
      </c>
      <c r="K3190" s="21">
        <f>IF(I3190="Skupaj z DDV:",SUM(K3188,K3189),IF(I3190="DDV (22%):",K3189*0.22,IF(AND('[1]Vmesna vrtilna_SKLOP1'!C3190&lt;&gt;"",'[1]Vmesna vrtilna_SKLOP1'!D3190=""),'[1]Vmesna vrtilna_SKLOP1'!J3190,IF(F3190&lt;&gt;"",IF('[1]Vmesna vrtilna_SKLOP1'!J3190&lt;&gt;"",'[1]Vmesna vrtilna_SKLOP1'!J3190,""),""))))</f>
        <v>1226.8407494400003</v>
      </c>
      <c r="L3190" s="22">
        <f>IF(I3189="Skupaj:","DDV (22%):",IF(I3189="DDV (22%):","Skupaj z DDV:",IF(AND('[1]Vmesna vrtilna_SKLOP1'!C3190&lt;&gt;"",'[1]Vmesna vrtilna_SKLOP1'!E3190=""),"Skupaj:",IF(AND('[1]Vmesna vrtilna_SKLOP1'!C3190&lt;&gt;"",'[1]Vmesna vrtilna_SKLOP1'!D3190=""),'[1]Vmesna vrtilna_SKLOP1'!J3190,IF(F3190&lt;&gt;"",IF('[1]Vmesna vrtilna_SKLOP1'!J3190&lt;&gt;"",'[1]Vmesna vrtilna_SKLOP1'!J3190,""),"")))))</f>
        <v>1226.8407494400003</v>
      </c>
      <c r="M3190" s="22">
        <f t="shared" si="98"/>
        <v>0</v>
      </c>
      <c r="N3190" s="22" t="str">
        <f>IF(IFERROR(VLOOKUP(B3190,'[1]Vmesna vrtilna_SKLOP1'!B:J,7,0),"")=0,"",IFERROR(VLOOKUP(B3190,'[1]Vmesna vrtilna_SKLOP1'!B:J,7,0),""))</f>
        <v/>
      </c>
      <c r="O3190" s="22"/>
    </row>
    <row r="3191" spans="2:15" ht="15" customHeight="1" x14ac:dyDescent="0.3">
      <c r="B3191" s="15" t="str">
        <f>IF(AND('[1]Vmesna vrtilna_SKLOP1'!B3191&lt;&gt;"",'[1]Vmesna vrtilna_SKLOP1'!C3191&lt;&gt;""),IF('[1]Vmesna vrtilna_SKLOP1'!B3191&lt;&gt;"",'[1]Vmesna vrtilna_SKLOP1'!B3191,""),"")</f>
        <v/>
      </c>
      <c r="C3191" s="16" t="str">
        <f>IF(OR(C3190="Posebna oblika",C3190="Kulturno zaščiten objekt",C3190="Kulturno zaščiten objekt, Posebna oblika"),"Glej zavihek POSEBNI POGOJI",IF(SUM(N3190:Q3190)=1,"Posebna oblika",IF(SUM(N3190:Q3190)=10,"Kulturno zaščiten objekt",IF(SUM(N3190:Q3190)=11,"Kulturno zaščiten objekt, Posebna oblika",IF(AND('[1]Vmesna vrtilna_SKLOP1'!C3191&lt;&gt;"",'[1]Vmesna vrtilna_SKLOP1'!D3191&lt;&gt;""),IF('[1]Vmesna vrtilna_SKLOP1'!C3191&lt;&gt;"",'[1]Vmesna vrtilna_SKLOP1'!C3191,""),"")))))</f>
        <v/>
      </c>
      <c r="D3191" s="17" t="str">
        <f>IF(IFERROR(VLOOKUP(B3191,'[1]Vmesna vrtilna_SKLOP1'!B:J,6,0),"")=0,"",IFERROR(VLOOKUP(B3191,'[1]Vmesna vrtilna_SKLOP1'!B:J,6,0),""))</f>
        <v/>
      </c>
      <c r="E3191" s="16" t="str">
        <f>IF(IF('[1]Vmesna vrtilna_SKLOP1'!E3191&lt;&gt;"",'[1]Vmesna vrtilna_SKLOP1'!D3191,"")=0,"",IF('[1]Vmesna vrtilna_SKLOP1'!E3191&lt;&gt;"",'[1]Vmesna vrtilna_SKLOP1'!D3191,""))</f>
        <v/>
      </c>
      <c r="F3191" s="18" t="str">
        <f>IF('[1]Vmesna vrtilna_SKLOP1'!E3191&lt;&gt;"",'[1]Vmesna vrtilna_SKLOP1'!E3191,"")</f>
        <v>Dvokrilna vrata z enim fiksnim krilom (tip: V3); dim. ŠxV: 2,5x2,4m; Material: PVC, profil&gt;80mm ; steklo 66.2/16Ar/44.2; Rw,st.=46 (Rw,st.+Ctr ≥ 41 dB)</v>
      </c>
      <c r="G3191" s="15" t="str">
        <f>IF('[1]Vmesna vrtilna_SKLOP1'!E3191&lt;&gt;"",'[1]Vmesna vrtilna_SKLOP1'!F3191,"")</f>
        <v>[kos]</v>
      </c>
      <c r="H3191" s="19">
        <f>IF('[1]Vmesna vrtilna_SKLOP1'!F3191&lt;&gt;"",'[1]Vmesna vrtilna_SKLOP1'!I3191,"")</f>
        <v>1</v>
      </c>
      <c r="I3191" s="20" t="str">
        <f>IF(I3190="Skupaj:","DDV (22%):",IF(I3190="DDV (22%):","Skupaj z DDV:",IF(AND('[1]Vmesna vrtilna_SKLOP1'!C3191&lt;&gt;"",'[1]Vmesna vrtilna_SKLOP1'!E3191=""),"Skupaj:","")))</f>
        <v/>
      </c>
      <c r="J3191" s="21">
        <f t="shared" si="99"/>
        <v>0</v>
      </c>
      <c r="K3191" s="21">
        <f>IF(I3191="Skupaj z DDV:",SUM(K3189,K3190),IF(I3191="DDV (22%):",K3190*0.22,IF(AND('[1]Vmesna vrtilna_SKLOP1'!C3191&lt;&gt;"",'[1]Vmesna vrtilna_SKLOP1'!D3191=""),'[1]Vmesna vrtilna_SKLOP1'!J3191,IF(F3191&lt;&gt;"",IF('[1]Vmesna vrtilna_SKLOP1'!J3191&lt;&gt;"",'[1]Vmesna vrtilna_SKLOP1'!J3191,""),""))))</f>
        <v>1701.5700000000002</v>
      </c>
      <c r="L3191" s="22">
        <f>IF(I3190="Skupaj:","DDV (22%):",IF(I3190="DDV (22%):","Skupaj z DDV:",IF(AND('[1]Vmesna vrtilna_SKLOP1'!C3191&lt;&gt;"",'[1]Vmesna vrtilna_SKLOP1'!E3191=""),"Skupaj:",IF(AND('[1]Vmesna vrtilna_SKLOP1'!C3191&lt;&gt;"",'[1]Vmesna vrtilna_SKLOP1'!D3191=""),'[1]Vmesna vrtilna_SKLOP1'!J3191,IF(F3191&lt;&gt;"",IF('[1]Vmesna vrtilna_SKLOP1'!J3191&lt;&gt;"",'[1]Vmesna vrtilna_SKLOP1'!J3191,""),"")))))</f>
        <v>1701.5700000000002</v>
      </c>
      <c r="M3191" s="22">
        <f t="shared" si="98"/>
        <v>0</v>
      </c>
      <c r="N3191" s="22" t="str">
        <f>IF(IFERROR(VLOOKUP(B3191,'[1]Vmesna vrtilna_SKLOP1'!B:J,7,0),"")=0,"",IFERROR(VLOOKUP(B3191,'[1]Vmesna vrtilna_SKLOP1'!B:J,7,0),""))</f>
        <v/>
      </c>
      <c r="O3191" s="22"/>
    </row>
    <row r="3192" spans="2:15" ht="15" customHeight="1" x14ac:dyDescent="0.3">
      <c r="B3192" s="15" t="str">
        <f>IF(AND('[1]Vmesna vrtilna_SKLOP1'!B3192&lt;&gt;"",'[1]Vmesna vrtilna_SKLOP1'!C3192&lt;&gt;""),IF('[1]Vmesna vrtilna_SKLOP1'!B3192&lt;&gt;"",'[1]Vmesna vrtilna_SKLOP1'!B3192,""),"")</f>
        <v/>
      </c>
      <c r="C3192" s="16" t="str">
        <f>IF(OR(C3191="Posebna oblika",C3191="Kulturno zaščiten objekt",C3191="Kulturno zaščiten objekt, Posebna oblika"),"Glej zavihek POSEBNI POGOJI",IF(SUM(N3191:Q3191)=1,"Posebna oblika",IF(SUM(N3191:Q3191)=10,"Kulturno zaščiten objekt",IF(SUM(N3191:Q3191)=11,"Kulturno zaščiten objekt, Posebna oblika",IF(AND('[1]Vmesna vrtilna_SKLOP1'!C3192&lt;&gt;"",'[1]Vmesna vrtilna_SKLOP1'!D3192&lt;&gt;""),IF('[1]Vmesna vrtilna_SKLOP1'!C3192&lt;&gt;"",'[1]Vmesna vrtilna_SKLOP1'!C3192,""),"")))))</f>
        <v/>
      </c>
      <c r="D3192" s="17" t="str">
        <f>IF(IFERROR(VLOOKUP(B3192,'[1]Vmesna vrtilna_SKLOP1'!B:J,6,0),"")=0,"",IFERROR(VLOOKUP(B3192,'[1]Vmesna vrtilna_SKLOP1'!B:J,6,0),""))</f>
        <v/>
      </c>
      <c r="E3192" s="16" t="str">
        <f>IF(IF('[1]Vmesna vrtilna_SKLOP1'!E3192&lt;&gt;"",'[1]Vmesna vrtilna_SKLOP1'!D3192,"")=0,"",IF('[1]Vmesna vrtilna_SKLOP1'!E3192&lt;&gt;"",'[1]Vmesna vrtilna_SKLOP1'!D3192,""))</f>
        <v/>
      </c>
      <c r="F3192" s="18" t="str">
        <f>IF('[1]Vmesna vrtilna_SKLOP1'!E3192&lt;&gt;"",'[1]Vmesna vrtilna_SKLOP1'!E3192,"")</f>
        <v>Enokrilno okno (tip: O1); dim. ŠxV: 0,9x0,8m; Material: PVC, profil&gt;80mm ; steklo 10/16Ar/6; Rw,st.=40 (Rw,st.+Ctr ≥ 35 dB)</v>
      </c>
      <c r="G3192" s="15" t="str">
        <f>IF('[1]Vmesna vrtilna_SKLOP1'!E3192&lt;&gt;"",'[1]Vmesna vrtilna_SKLOP1'!F3192,"")</f>
        <v>[kos]</v>
      </c>
      <c r="H3192" s="19">
        <f>IF('[1]Vmesna vrtilna_SKLOP1'!F3192&lt;&gt;"",'[1]Vmesna vrtilna_SKLOP1'!I3192,"")</f>
        <v>1</v>
      </c>
      <c r="I3192" s="20" t="str">
        <f>IF(I3191="Skupaj:","DDV (22%):",IF(I3191="DDV (22%):","Skupaj z DDV:",IF(AND('[1]Vmesna vrtilna_SKLOP1'!C3192&lt;&gt;"",'[1]Vmesna vrtilna_SKLOP1'!E3192=""),"Skupaj:","")))</f>
        <v/>
      </c>
      <c r="J3192" s="21">
        <f t="shared" si="99"/>
        <v>0</v>
      </c>
      <c r="K3192" s="21">
        <f>IF(I3192="Skupaj z DDV:",SUM(K3190,K3191),IF(I3192="DDV (22%):",K3191*0.22,IF(AND('[1]Vmesna vrtilna_SKLOP1'!C3192&lt;&gt;"",'[1]Vmesna vrtilna_SKLOP1'!D3192=""),'[1]Vmesna vrtilna_SKLOP1'!J3192,IF(F3192&lt;&gt;"",IF('[1]Vmesna vrtilna_SKLOP1'!J3192&lt;&gt;"",'[1]Vmesna vrtilna_SKLOP1'!J3192,""),""))))</f>
        <v>260.52941952000003</v>
      </c>
      <c r="L3192" s="22">
        <f>IF(I3191="Skupaj:","DDV (22%):",IF(I3191="DDV (22%):","Skupaj z DDV:",IF(AND('[1]Vmesna vrtilna_SKLOP1'!C3192&lt;&gt;"",'[1]Vmesna vrtilna_SKLOP1'!E3192=""),"Skupaj:",IF(AND('[1]Vmesna vrtilna_SKLOP1'!C3192&lt;&gt;"",'[1]Vmesna vrtilna_SKLOP1'!D3192=""),'[1]Vmesna vrtilna_SKLOP1'!J3192,IF(F3192&lt;&gt;"",IF('[1]Vmesna vrtilna_SKLOP1'!J3192&lt;&gt;"",'[1]Vmesna vrtilna_SKLOP1'!J3192,""),"")))))</f>
        <v>260.52941952000003</v>
      </c>
      <c r="M3192" s="22">
        <f t="shared" si="98"/>
        <v>0</v>
      </c>
      <c r="N3192" s="22" t="str">
        <f>IF(IFERROR(VLOOKUP(B3192,'[1]Vmesna vrtilna_SKLOP1'!B:J,7,0),"")=0,"",IFERROR(VLOOKUP(B3192,'[1]Vmesna vrtilna_SKLOP1'!B:J,7,0),""))</f>
        <v/>
      </c>
      <c r="O3192" s="22"/>
    </row>
    <row r="3193" spans="2:15" ht="15" customHeight="1" x14ac:dyDescent="0.3">
      <c r="B3193" s="15" t="str">
        <f>IF(AND('[1]Vmesna vrtilna_SKLOP1'!B3193&lt;&gt;"",'[1]Vmesna vrtilna_SKLOP1'!C3193&lt;&gt;""),IF('[1]Vmesna vrtilna_SKLOP1'!B3193&lt;&gt;"",'[1]Vmesna vrtilna_SKLOP1'!B3193,""),"")</f>
        <v/>
      </c>
      <c r="C3193" s="16" t="str">
        <f>IF(OR(C3192="Posebna oblika",C3192="Kulturno zaščiten objekt",C3192="Kulturno zaščiten objekt, Posebna oblika"),"Glej zavihek POSEBNI POGOJI",IF(SUM(N3192:Q3192)=1,"Posebna oblika",IF(SUM(N3192:Q3192)=10,"Kulturno zaščiten objekt",IF(SUM(N3192:Q3192)=11,"Kulturno zaščiten objekt, Posebna oblika",IF(AND('[1]Vmesna vrtilna_SKLOP1'!C3193&lt;&gt;"",'[1]Vmesna vrtilna_SKLOP1'!D3193&lt;&gt;""),IF('[1]Vmesna vrtilna_SKLOP1'!C3193&lt;&gt;"",'[1]Vmesna vrtilna_SKLOP1'!C3193,""),"")))))</f>
        <v/>
      </c>
      <c r="D3193" s="17" t="str">
        <f>IF(IFERROR(VLOOKUP(B3193,'[1]Vmesna vrtilna_SKLOP1'!B:J,6,0),"")=0,"",IFERROR(VLOOKUP(B3193,'[1]Vmesna vrtilna_SKLOP1'!B:J,6,0),""))</f>
        <v/>
      </c>
      <c r="E3193" s="16" t="str">
        <f>IF(IF('[1]Vmesna vrtilna_SKLOP1'!E3193&lt;&gt;"",'[1]Vmesna vrtilna_SKLOP1'!D3193,"")=0,"",IF('[1]Vmesna vrtilna_SKLOP1'!E3193&lt;&gt;"",'[1]Vmesna vrtilna_SKLOP1'!D3193,""))</f>
        <v/>
      </c>
      <c r="F3193" s="18" t="str">
        <f>IF('[1]Vmesna vrtilna_SKLOP1'!E3193&lt;&gt;"",'[1]Vmesna vrtilna_SKLOP1'!E3193,"")</f>
        <v>Enokrilno okno (tip: O1); dim. ŠxV: 1,4x1,4m; Material: PVC, profil&gt;80mm ; steklo 6/16Ar/44.2; Rw,st.=41 (Rw,st.+Ctr ≥ 35 dB)</v>
      </c>
      <c r="G3193" s="15" t="str">
        <f>IF('[1]Vmesna vrtilna_SKLOP1'!E3193&lt;&gt;"",'[1]Vmesna vrtilna_SKLOP1'!F3193,"")</f>
        <v>[kos]</v>
      </c>
      <c r="H3193" s="19">
        <f>IF('[1]Vmesna vrtilna_SKLOP1'!F3193&lt;&gt;"",'[1]Vmesna vrtilna_SKLOP1'!I3193,"")</f>
        <v>1</v>
      </c>
      <c r="I3193" s="20" t="str">
        <f>IF(I3192="Skupaj:","DDV (22%):",IF(I3192="DDV (22%):","Skupaj z DDV:",IF(AND('[1]Vmesna vrtilna_SKLOP1'!C3193&lt;&gt;"",'[1]Vmesna vrtilna_SKLOP1'!E3193=""),"Skupaj:","")))</f>
        <v/>
      </c>
      <c r="J3193" s="21">
        <f t="shared" si="99"/>
        <v>0</v>
      </c>
      <c r="K3193" s="21">
        <f>IF(I3193="Skupaj z DDV:",SUM(K3191,K3192),IF(I3193="DDV (22%):",K3192*0.22,IF(AND('[1]Vmesna vrtilna_SKLOP1'!C3193&lt;&gt;"",'[1]Vmesna vrtilna_SKLOP1'!D3193=""),'[1]Vmesna vrtilna_SKLOP1'!J3193,IF(F3193&lt;&gt;"",IF('[1]Vmesna vrtilna_SKLOP1'!J3193&lt;&gt;"",'[1]Vmesna vrtilna_SKLOP1'!J3193,""),""))))</f>
        <v>506.29678847999998</v>
      </c>
      <c r="L3193" s="22">
        <f>IF(I3192="Skupaj:","DDV (22%):",IF(I3192="DDV (22%):","Skupaj z DDV:",IF(AND('[1]Vmesna vrtilna_SKLOP1'!C3193&lt;&gt;"",'[1]Vmesna vrtilna_SKLOP1'!E3193=""),"Skupaj:",IF(AND('[1]Vmesna vrtilna_SKLOP1'!C3193&lt;&gt;"",'[1]Vmesna vrtilna_SKLOP1'!D3193=""),'[1]Vmesna vrtilna_SKLOP1'!J3193,IF(F3193&lt;&gt;"",IF('[1]Vmesna vrtilna_SKLOP1'!J3193&lt;&gt;"",'[1]Vmesna vrtilna_SKLOP1'!J3193,""),"")))))</f>
        <v>506.29678847999998</v>
      </c>
      <c r="M3193" s="22">
        <f t="shared" si="98"/>
        <v>0</v>
      </c>
      <c r="N3193" s="22" t="str">
        <f>IF(IFERROR(VLOOKUP(B3193,'[1]Vmesna vrtilna_SKLOP1'!B:J,7,0),"")=0,"",IFERROR(VLOOKUP(B3193,'[1]Vmesna vrtilna_SKLOP1'!B:J,7,0),""))</f>
        <v/>
      </c>
      <c r="O3193" s="22"/>
    </row>
    <row r="3194" spans="2:15" ht="15" customHeight="1" x14ac:dyDescent="0.3">
      <c r="B3194" s="15" t="str">
        <f>IF(AND('[1]Vmesna vrtilna_SKLOP1'!B3194&lt;&gt;"",'[1]Vmesna vrtilna_SKLOP1'!C3194&lt;&gt;""),IF('[1]Vmesna vrtilna_SKLOP1'!B3194&lt;&gt;"",'[1]Vmesna vrtilna_SKLOP1'!B3194,""),"")</f>
        <v/>
      </c>
      <c r="C3194" s="16" t="str">
        <f>IF(OR(C3193="Posebna oblika",C3193="Kulturno zaščiten objekt",C3193="Kulturno zaščiten objekt, Posebna oblika"),"Glej zavihek POSEBNI POGOJI",IF(SUM(N3193:Q3193)=1,"Posebna oblika",IF(SUM(N3193:Q3193)=10,"Kulturno zaščiten objekt",IF(SUM(N3193:Q3193)=11,"Kulturno zaščiten objekt, Posebna oblika",IF(AND('[1]Vmesna vrtilna_SKLOP1'!C3194&lt;&gt;"",'[1]Vmesna vrtilna_SKLOP1'!D3194&lt;&gt;""),IF('[1]Vmesna vrtilna_SKLOP1'!C3194&lt;&gt;"",'[1]Vmesna vrtilna_SKLOP1'!C3194,""),"")))))</f>
        <v/>
      </c>
      <c r="D3194" s="17" t="str">
        <f>IF(IFERROR(VLOOKUP(B3194,'[1]Vmesna vrtilna_SKLOP1'!B:J,6,0),"")=0,"",IFERROR(VLOOKUP(B3194,'[1]Vmesna vrtilna_SKLOP1'!B:J,6,0),""))</f>
        <v/>
      </c>
      <c r="E3194" s="16" t="str">
        <f>IF(IF('[1]Vmesna vrtilna_SKLOP1'!E3194&lt;&gt;"",'[1]Vmesna vrtilna_SKLOP1'!D3194,"")=0,"",IF('[1]Vmesna vrtilna_SKLOP1'!E3194&lt;&gt;"",'[1]Vmesna vrtilna_SKLOP1'!D3194,""))</f>
        <v/>
      </c>
      <c r="F3194" s="18" t="str">
        <f>IF('[1]Vmesna vrtilna_SKLOP1'!E3194&lt;&gt;"",'[1]Vmesna vrtilna_SKLOP1'!E3194,"")</f>
        <v>Dvokrilno okno (tip: O3); dim. ŠxV: 1,8x1,4m; Material: PVC, profil&gt;80mm ; steklo 10/16Ar/44.2; Rw,st.=44 (Rw,st.+Ctr ≥ 39 dB)</v>
      </c>
      <c r="G3194" s="15" t="str">
        <f>IF('[1]Vmesna vrtilna_SKLOP1'!E3194&lt;&gt;"",'[1]Vmesna vrtilna_SKLOP1'!F3194,"")</f>
        <v>[kos]</v>
      </c>
      <c r="H3194" s="19">
        <f>IF('[1]Vmesna vrtilna_SKLOP1'!F3194&lt;&gt;"",'[1]Vmesna vrtilna_SKLOP1'!I3194,"")</f>
        <v>1</v>
      </c>
      <c r="I3194" s="20" t="str">
        <f>IF(I3193="Skupaj:","DDV (22%):",IF(I3193="DDV (22%):","Skupaj z DDV:",IF(AND('[1]Vmesna vrtilna_SKLOP1'!C3194&lt;&gt;"",'[1]Vmesna vrtilna_SKLOP1'!E3194=""),"Skupaj:","")))</f>
        <v/>
      </c>
      <c r="J3194" s="21">
        <f t="shared" si="99"/>
        <v>0</v>
      </c>
      <c r="K3194" s="21">
        <f>IF(I3194="Skupaj z DDV:",SUM(K3192,K3193),IF(I3194="DDV (22%):",K3193*0.22,IF(AND('[1]Vmesna vrtilna_SKLOP1'!C3194&lt;&gt;"",'[1]Vmesna vrtilna_SKLOP1'!D3194=""),'[1]Vmesna vrtilna_SKLOP1'!J3194,IF(F3194&lt;&gt;"",IF('[1]Vmesna vrtilna_SKLOP1'!J3194&lt;&gt;"",'[1]Vmesna vrtilna_SKLOP1'!J3194,""),""))))</f>
        <v>753.383700288</v>
      </c>
      <c r="L3194" s="22">
        <f>IF(I3193="Skupaj:","DDV (22%):",IF(I3193="DDV (22%):","Skupaj z DDV:",IF(AND('[1]Vmesna vrtilna_SKLOP1'!C3194&lt;&gt;"",'[1]Vmesna vrtilna_SKLOP1'!E3194=""),"Skupaj:",IF(AND('[1]Vmesna vrtilna_SKLOP1'!C3194&lt;&gt;"",'[1]Vmesna vrtilna_SKLOP1'!D3194=""),'[1]Vmesna vrtilna_SKLOP1'!J3194,IF(F3194&lt;&gt;"",IF('[1]Vmesna vrtilna_SKLOP1'!J3194&lt;&gt;"",'[1]Vmesna vrtilna_SKLOP1'!J3194,""),"")))))</f>
        <v>753.383700288</v>
      </c>
      <c r="M3194" s="22">
        <f t="shared" si="98"/>
        <v>0</v>
      </c>
      <c r="N3194" s="22" t="str">
        <f>IF(IFERROR(VLOOKUP(B3194,'[1]Vmesna vrtilna_SKLOP1'!B:J,7,0),"")=0,"",IFERROR(VLOOKUP(B3194,'[1]Vmesna vrtilna_SKLOP1'!B:J,7,0),""))</f>
        <v/>
      </c>
      <c r="O3194" s="22"/>
    </row>
    <row r="3195" spans="2:15" ht="15" customHeight="1" x14ac:dyDescent="0.3">
      <c r="B3195" s="15" t="str">
        <f>IF(AND('[1]Vmesna vrtilna_SKLOP1'!B3195&lt;&gt;"",'[1]Vmesna vrtilna_SKLOP1'!C3195&lt;&gt;""),IF('[1]Vmesna vrtilna_SKLOP1'!B3195&lt;&gt;"",'[1]Vmesna vrtilna_SKLOP1'!B3195,""),"")</f>
        <v/>
      </c>
      <c r="C3195" s="16" t="str">
        <f>IF(OR(C3194="Posebna oblika",C3194="Kulturno zaščiten objekt",C3194="Kulturno zaščiten objekt, Posebna oblika"),"Glej zavihek POSEBNI POGOJI",IF(SUM(N3194:Q3194)=1,"Posebna oblika",IF(SUM(N3194:Q3194)=10,"Kulturno zaščiten objekt",IF(SUM(N3194:Q3194)=11,"Kulturno zaščiten objekt, Posebna oblika",IF(AND('[1]Vmesna vrtilna_SKLOP1'!C3195&lt;&gt;"",'[1]Vmesna vrtilna_SKLOP1'!D3195&lt;&gt;""),IF('[1]Vmesna vrtilna_SKLOP1'!C3195&lt;&gt;"",'[1]Vmesna vrtilna_SKLOP1'!C3195,""),"")))))</f>
        <v/>
      </c>
      <c r="D3195" s="17" t="str">
        <f>IF(IFERROR(VLOOKUP(B3195,'[1]Vmesna vrtilna_SKLOP1'!B:J,6,0),"")=0,"",IFERROR(VLOOKUP(B3195,'[1]Vmesna vrtilna_SKLOP1'!B:J,6,0),""))</f>
        <v/>
      </c>
      <c r="E3195" s="16" t="str">
        <f>IF(IF('[1]Vmesna vrtilna_SKLOP1'!E3195&lt;&gt;"",'[1]Vmesna vrtilna_SKLOP1'!D3195,"")=0,"",IF('[1]Vmesna vrtilna_SKLOP1'!E3195&lt;&gt;"",'[1]Vmesna vrtilna_SKLOP1'!D3195,""))</f>
        <v/>
      </c>
      <c r="F3195" s="18" t="str">
        <f>IF('[1]Vmesna vrtilna_SKLOP1'!E3195&lt;&gt;"",'[1]Vmesna vrtilna_SKLOP1'!E3195,"")</f>
        <v>Enokrilno fiksno okno (tip: O2); dim. ŠxV: 1,35x2,1m; Material: PVC, profil&gt;80mm ; steklo 66.2/16Ar/44.2; Rw,st.=46 (Rw,st.+Ctr ≥ 41 dB)</v>
      </c>
      <c r="G3195" s="15" t="str">
        <f>IF('[1]Vmesna vrtilna_SKLOP1'!E3195&lt;&gt;"",'[1]Vmesna vrtilna_SKLOP1'!F3195,"")</f>
        <v>[kos]</v>
      </c>
      <c r="H3195" s="19">
        <f>IF('[1]Vmesna vrtilna_SKLOP1'!F3195&lt;&gt;"",'[1]Vmesna vrtilna_SKLOP1'!I3195,"")</f>
        <v>2</v>
      </c>
      <c r="I3195" s="20" t="str">
        <f>IF(I3194="Skupaj:","DDV (22%):",IF(I3194="DDV (22%):","Skupaj z DDV:",IF(AND('[1]Vmesna vrtilna_SKLOP1'!C3195&lt;&gt;"",'[1]Vmesna vrtilna_SKLOP1'!E3195=""),"Skupaj:","")))</f>
        <v/>
      </c>
      <c r="J3195" s="21">
        <f t="shared" si="99"/>
        <v>0</v>
      </c>
      <c r="K3195" s="21">
        <f>IF(I3195="Skupaj z DDV:",SUM(K3193,K3194),IF(I3195="DDV (22%):",K3194*0.22,IF(AND('[1]Vmesna vrtilna_SKLOP1'!C3195&lt;&gt;"",'[1]Vmesna vrtilna_SKLOP1'!D3195=""),'[1]Vmesna vrtilna_SKLOP1'!J3195,IF(F3195&lt;&gt;"",IF('[1]Vmesna vrtilna_SKLOP1'!J3195&lt;&gt;"",'[1]Vmesna vrtilna_SKLOP1'!J3195,""),""))))</f>
        <v>1470.9370777800004</v>
      </c>
      <c r="L3195" s="22">
        <f>IF(I3194="Skupaj:","DDV (22%):",IF(I3194="DDV (22%):","Skupaj z DDV:",IF(AND('[1]Vmesna vrtilna_SKLOP1'!C3195&lt;&gt;"",'[1]Vmesna vrtilna_SKLOP1'!E3195=""),"Skupaj:",IF(AND('[1]Vmesna vrtilna_SKLOP1'!C3195&lt;&gt;"",'[1]Vmesna vrtilna_SKLOP1'!D3195=""),'[1]Vmesna vrtilna_SKLOP1'!J3195,IF(F3195&lt;&gt;"",IF('[1]Vmesna vrtilna_SKLOP1'!J3195&lt;&gt;"",'[1]Vmesna vrtilna_SKLOP1'!J3195,""),"")))))</f>
        <v>1470.9370777800004</v>
      </c>
      <c r="M3195" s="22">
        <f t="shared" si="98"/>
        <v>0</v>
      </c>
      <c r="N3195" s="22" t="str">
        <f>IF(IFERROR(VLOOKUP(B3195,'[1]Vmesna vrtilna_SKLOP1'!B:J,7,0),"")=0,"",IFERROR(VLOOKUP(B3195,'[1]Vmesna vrtilna_SKLOP1'!B:J,7,0),""))</f>
        <v/>
      </c>
      <c r="O3195" s="22"/>
    </row>
    <row r="3196" spans="2:15" ht="15" customHeight="1" x14ac:dyDescent="0.3">
      <c r="B3196" s="15" t="str">
        <f>IF(AND('[1]Vmesna vrtilna_SKLOP1'!B3196&lt;&gt;"",'[1]Vmesna vrtilna_SKLOP1'!C3196&lt;&gt;""),IF('[1]Vmesna vrtilna_SKLOP1'!B3196&lt;&gt;"",'[1]Vmesna vrtilna_SKLOP1'!B3196,""),"")</f>
        <v/>
      </c>
      <c r="C3196" s="16" t="str">
        <f>IF(OR(C3195="Posebna oblika",C3195="Kulturno zaščiten objekt",C3195="Kulturno zaščiten objekt, Posebna oblika"),"Glej zavihek POSEBNI POGOJI",IF(SUM(N3195:Q3195)=1,"Posebna oblika",IF(SUM(N3195:Q3195)=10,"Kulturno zaščiten objekt",IF(SUM(N3195:Q3195)=11,"Kulturno zaščiten objekt, Posebna oblika",IF(AND('[1]Vmesna vrtilna_SKLOP1'!C3196&lt;&gt;"",'[1]Vmesna vrtilna_SKLOP1'!D3196&lt;&gt;""),IF('[1]Vmesna vrtilna_SKLOP1'!C3196&lt;&gt;"",'[1]Vmesna vrtilna_SKLOP1'!C3196,""),"")))))</f>
        <v/>
      </c>
      <c r="D3196" s="17" t="str">
        <f>IF(IFERROR(VLOOKUP(B3196,'[1]Vmesna vrtilna_SKLOP1'!B:J,6,0),"")=0,"",IFERROR(VLOOKUP(B3196,'[1]Vmesna vrtilna_SKLOP1'!B:J,6,0),""))</f>
        <v/>
      </c>
      <c r="E3196" s="16" t="str">
        <f>IF(IF('[1]Vmesna vrtilna_SKLOP1'!E3196&lt;&gt;"",'[1]Vmesna vrtilna_SKLOP1'!D3196,"")=0,"",IF('[1]Vmesna vrtilna_SKLOP1'!E3196&lt;&gt;"",'[1]Vmesna vrtilna_SKLOP1'!D3196,""))</f>
        <v/>
      </c>
      <c r="F3196" s="18" t="str">
        <f>IF('[1]Vmesna vrtilna_SKLOP1'!E3196&lt;&gt;"",'[1]Vmesna vrtilna_SKLOP1'!E3196,"")</f>
        <v>Dvokrilna vrata (tip: V2); dim. ŠxV: 1,35x2,1m; Material: PVC, profil&gt;80mm ; steklo 66.2/16Ar/44.2; Rw,st.=46 (Rw,st.+Ctr ≥ 41 dB)</v>
      </c>
      <c r="G3196" s="15" t="str">
        <f>IF('[1]Vmesna vrtilna_SKLOP1'!E3196&lt;&gt;"",'[1]Vmesna vrtilna_SKLOP1'!F3196,"")</f>
        <v>[kos]</v>
      </c>
      <c r="H3196" s="19">
        <f>IF('[1]Vmesna vrtilna_SKLOP1'!F3196&lt;&gt;"",'[1]Vmesna vrtilna_SKLOP1'!I3196,"")</f>
        <v>3</v>
      </c>
      <c r="I3196" s="20" t="str">
        <f>IF(I3195="Skupaj:","DDV (22%):",IF(I3195="DDV (22%):","Skupaj z DDV:",IF(AND('[1]Vmesna vrtilna_SKLOP1'!C3196&lt;&gt;"",'[1]Vmesna vrtilna_SKLOP1'!E3196=""),"Skupaj:","")))</f>
        <v/>
      </c>
      <c r="J3196" s="21">
        <f t="shared" si="99"/>
        <v>0</v>
      </c>
      <c r="K3196" s="21">
        <f>IF(I3196="Skupaj z DDV:",SUM(K3194,K3195),IF(I3196="DDV (22%):",K3195*0.22,IF(AND('[1]Vmesna vrtilna_SKLOP1'!C3196&lt;&gt;"",'[1]Vmesna vrtilna_SKLOP1'!D3196=""),'[1]Vmesna vrtilna_SKLOP1'!J3196,IF(F3196&lt;&gt;"",IF('[1]Vmesna vrtilna_SKLOP1'!J3196&lt;&gt;"",'[1]Vmesna vrtilna_SKLOP1'!J3196,""),""))))</f>
        <v>2824.78938552</v>
      </c>
      <c r="L3196" s="22">
        <f>IF(I3195="Skupaj:","DDV (22%):",IF(I3195="DDV (22%):","Skupaj z DDV:",IF(AND('[1]Vmesna vrtilna_SKLOP1'!C3196&lt;&gt;"",'[1]Vmesna vrtilna_SKLOP1'!E3196=""),"Skupaj:",IF(AND('[1]Vmesna vrtilna_SKLOP1'!C3196&lt;&gt;"",'[1]Vmesna vrtilna_SKLOP1'!D3196=""),'[1]Vmesna vrtilna_SKLOP1'!J3196,IF(F3196&lt;&gt;"",IF('[1]Vmesna vrtilna_SKLOP1'!J3196&lt;&gt;"",'[1]Vmesna vrtilna_SKLOP1'!J3196,""),"")))))</f>
        <v>2824.78938552</v>
      </c>
      <c r="M3196" s="22">
        <f t="shared" si="98"/>
        <v>0</v>
      </c>
      <c r="N3196" s="22" t="str">
        <f>IF(IFERROR(VLOOKUP(B3196,'[1]Vmesna vrtilna_SKLOP1'!B:J,7,0),"")=0,"",IFERROR(VLOOKUP(B3196,'[1]Vmesna vrtilna_SKLOP1'!B:J,7,0),""))</f>
        <v/>
      </c>
      <c r="O3196" s="22"/>
    </row>
    <row r="3197" spans="2:15" ht="15" customHeight="1" x14ac:dyDescent="0.3">
      <c r="B3197" s="15" t="str">
        <f>IF(AND('[1]Vmesna vrtilna_SKLOP1'!B3197&lt;&gt;"",'[1]Vmesna vrtilna_SKLOP1'!C3197&lt;&gt;""),IF('[1]Vmesna vrtilna_SKLOP1'!B3197&lt;&gt;"",'[1]Vmesna vrtilna_SKLOP1'!B3197,""),"")</f>
        <v/>
      </c>
      <c r="C3197" s="16" t="str">
        <f>IF(OR(C3196="Posebna oblika",C3196="Kulturno zaščiten objekt",C3196="Kulturno zaščiten objekt, Posebna oblika"),"Glej zavihek POSEBNI POGOJI",IF(SUM(N3196:Q3196)=1,"Posebna oblika",IF(SUM(N3196:Q3196)=10,"Kulturno zaščiten objekt",IF(SUM(N3196:Q3196)=11,"Kulturno zaščiten objekt, Posebna oblika",IF(AND('[1]Vmesna vrtilna_SKLOP1'!C3197&lt;&gt;"",'[1]Vmesna vrtilna_SKLOP1'!D3197&lt;&gt;""),IF('[1]Vmesna vrtilna_SKLOP1'!C3197&lt;&gt;"",'[1]Vmesna vrtilna_SKLOP1'!C3197,""),"")))))</f>
        <v/>
      </c>
      <c r="D3197" s="17" t="str">
        <f>IF(IFERROR(VLOOKUP(B3197,'[1]Vmesna vrtilna_SKLOP1'!B:J,6,0),"")=0,"",IFERROR(VLOOKUP(B3197,'[1]Vmesna vrtilna_SKLOP1'!B:J,6,0),""))</f>
        <v/>
      </c>
      <c r="E3197" s="16" t="str">
        <f>IF(IF('[1]Vmesna vrtilna_SKLOP1'!E3197&lt;&gt;"",'[1]Vmesna vrtilna_SKLOP1'!D3197,"")=0,"",IF('[1]Vmesna vrtilna_SKLOP1'!E3197&lt;&gt;"",'[1]Vmesna vrtilna_SKLOP1'!D3197,""))</f>
        <v/>
      </c>
      <c r="F3197" s="18" t="str">
        <f>IF('[1]Vmesna vrtilna_SKLOP1'!E3197&lt;&gt;"",'[1]Vmesna vrtilna_SKLOP1'!E3197,"")</f>
        <v>Enokrilno okno (tip: O1); dim. ŠxV: 0,85x1,4m; Material: PVC, profil&gt;80mm ; steklo 10/20Ar/4; Rw,st.=39 (Rw,st.+Ctr ≥ 33 dB)</v>
      </c>
      <c r="G3197" s="15" t="str">
        <f>IF('[1]Vmesna vrtilna_SKLOP1'!E3197&lt;&gt;"",'[1]Vmesna vrtilna_SKLOP1'!F3197,"")</f>
        <v>[kos]</v>
      </c>
      <c r="H3197" s="19">
        <f>IF('[1]Vmesna vrtilna_SKLOP1'!F3197&lt;&gt;"",'[1]Vmesna vrtilna_SKLOP1'!I3197,"")</f>
        <v>1</v>
      </c>
      <c r="I3197" s="20" t="str">
        <f>IF(I3196="Skupaj:","DDV (22%):",IF(I3196="DDV (22%):","Skupaj z DDV:",IF(AND('[1]Vmesna vrtilna_SKLOP1'!C3197&lt;&gt;"",'[1]Vmesna vrtilna_SKLOP1'!E3197=""),"Skupaj:","")))</f>
        <v/>
      </c>
      <c r="J3197" s="21">
        <f t="shared" si="99"/>
        <v>0</v>
      </c>
      <c r="K3197" s="21">
        <f>IF(I3197="Skupaj z DDV:",SUM(K3195,K3196),IF(I3197="DDV (22%):",K3196*0.22,IF(AND('[1]Vmesna vrtilna_SKLOP1'!C3197&lt;&gt;"",'[1]Vmesna vrtilna_SKLOP1'!D3197=""),'[1]Vmesna vrtilna_SKLOP1'!J3197,IF(F3197&lt;&gt;"",IF('[1]Vmesna vrtilna_SKLOP1'!J3197&lt;&gt;"",'[1]Vmesna vrtilna_SKLOP1'!J3197,""),""))))</f>
        <v>340.25013708</v>
      </c>
      <c r="L3197" s="22">
        <f>IF(I3196="Skupaj:","DDV (22%):",IF(I3196="DDV (22%):","Skupaj z DDV:",IF(AND('[1]Vmesna vrtilna_SKLOP1'!C3197&lt;&gt;"",'[1]Vmesna vrtilna_SKLOP1'!E3197=""),"Skupaj:",IF(AND('[1]Vmesna vrtilna_SKLOP1'!C3197&lt;&gt;"",'[1]Vmesna vrtilna_SKLOP1'!D3197=""),'[1]Vmesna vrtilna_SKLOP1'!J3197,IF(F3197&lt;&gt;"",IF('[1]Vmesna vrtilna_SKLOP1'!J3197&lt;&gt;"",'[1]Vmesna vrtilna_SKLOP1'!J3197,""),"")))))</f>
        <v>340.25013708</v>
      </c>
      <c r="M3197" s="22">
        <f t="shared" si="98"/>
        <v>0</v>
      </c>
      <c r="N3197" s="22" t="str">
        <f>IF(IFERROR(VLOOKUP(B3197,'[1]Vmesna vrtilna_SKLOP1'!B:J,7,0),"")=0,"",IFERROR(VLOOKUP(B3197,'[1]Vmesna vrtilna_SKLOP1'!B:J,7,0),""))</f>
        <v/>
      </c>
      <c r="O3197" s="22"/>
    </row>
    <row r="3198" spans="2:15" ht="15" customHeight="1" x14ac:dyDescent="0.3">
      <c r="B3198" s="15" t="str">
        <f>IF(AND('[1]Vmesna vrtilna_SKLOP1'!B3198&lt;&gt;"",'[1]Vmesna vrtilna_SKLOP1'!C3198&lt;&gt;""),IF('[1]Vmesna vrtilna_SKLOP1'!B3198&lt;&gt;"",'[1]Vmesna vrtilna_SKLOP1'!B3198,""),"")</f>
        <v/>
      </c>
      <c r="C3198" s="16" t="str">
        <f>IF(OR(C3197="Posebna oblika",C3197="Kulturno zaščiten objekt",C3197="Kulturno zaščiten objekt, Posebna oblika"),"Glej zavihek POSEBNI POGOJI",IF(SUM(N3197:Q3197)=1,"Posebna oblika",IF(SUM(N3197:Q3197)=10,"Kulturno zaščiten objekt",IF(SUM(N3197:Q3197)=11,"Kulturno zaščiten objekt, Posebna oblika",IF(AND('[1]Vmesna vrtilna_SKLOP1'!C3198&lt;&gt;"",'[1]Vmesna vrtilna_SKLOP1'!D3198&lt;&gt;""),IF('[1]Vmesna vrtilna_SKLOP1'!C3198&lt;&gt;"",'[1]Vmesna vrtilna_SKLOP1'!C3198,""),"")))))</f>
        <v/>
      </c>
      <c r="D3198" s="17" t="str">
        <f>IF(IFERROR(VLOOKUP(B3198,'[1]Vmesna vrtilna_SKLOP1'!B:J,6,0),"")=0,"",IFERROR(VLOOKUP(B3198,'[1]Vmesna vrtilna_SKLOP1'!B:J,6,0),""))</f>
        <v/>
      </c>
      <c r="E3198" s="16" t="str">
        <f>IF(IF('[1]Vmesna vrtilna_SKLOP1'!E3198&lt;&gt;"",'[1]Vmesna vrtilna_SKLOP1'!D3198,"")=0,"",IF('[1]Vmesna vrtilna_SKLOP1'!E3198&lt;&gt;"",'[1]Vmesna vrtilna_SKLOP1'!D3198,""))</f>
        <v/>
      </c>
      <c r="F3198" s="18" t="str">
        <f>IF('[1]Vmesna vrtilna_SKLOP1'!E3198&lt;&gt;"",'[1]Vmesna vrtilna_SKLOP1'!E3198,"")</f>
        <v>Dvokrilna vrata (tip: V2); dim. ŠxV: 1,35x2,1m; Material: PVC, profil&gt;80mm ; steklo 10/16Ar/6; Rw,st.=40 (Rw,st.+Ctr ≥ 35 dB)</v>
      </c>
      <c r="G3198" s="15" t="str">
        <f>IF('[1]Vmesna vrtilna_SKLOP1'!E3198&lt;&gt;"",'[1]Vmesna vrtilna_SKLOP1'!F3198,"")</f>
        <v>[kos]</v>
      </c>
      <c r="H3198" s="19">
        <f>IF('[1]Vmesna vrtilna_SKLOP1'!F3198&lt;&gt;"",'[1]Vmesna vrtilna_SKLOP1'!I3198,"")</f>
        <v>2</v>
      </c>
      <c r="I3198" s="20" t="str">
        <f>IF(I3197="Skupaj:","DDV (22%):",IF(I3197="DDV (22%):","Skupaj z DDV:",IF(AND('[1]Vmesna vrtilna_SKLOP1'!C3198&lt;&gt;"",'[1]Vmesna vrtilna_SKLOP1'!E3198=""),"Skupaj:","")))</f>
        <v/>
      </c>
      <c r="J3198" s="21">
        <f t="shared" si="99"/>
        <v>0</v>
      </c>
      <c r="K3198" s="21">
        <f>IF(I3198="Skupaj z DDV:",SUM(K3196,K3197),IF(I3198="DDV (22%):",K3197*0.22,IF(AND('[1]Vmesna vrtilna_SKLOP1'!C3198&lt;&gt;"",'[1]Vmesna vrtilna_SKLOP1'!D3198=""),'[1]Vmesna vrtilna_SKLOP1'!J3198,IF(F3198&lt;&gt;"",IF('[1]Vmesna vrtilna_SKLOP1'!J3198&lt;&gt;"",'[1]Vmesna vrtilna_SKLOP1'!J3198,""),""))))</f>
        <v>1421.6549236800001</v>
      </c>
      <c r="L3198" s="22">
        <f>IF(I3197="Skupaj:","DDV (22%):",IF(I3197="DDV (22%):","Skupaj z DDV:",IF(AND('[1]Vmesna vrtilna_SKLOP1'!C3198&lt;&gt;"",'[1]Vmesna vrtilna_SKLOP1'!E3198=""),"Skupaj:",IF(AND('[1]Vmesna vrtilna_SKLOP1'!C3198&lt;&gt;"",'[1]Vmesna vrtilna_SKLOP1'!D3198=""),'[1]Vmesna vrtilna_SKLOP1'!J3198,IF(F3198&lt;&gt;"",IF('[1]Vmesna vrtilna_SKLOP1'!J3198&lt;&gt;"",'[1]Vmesna vrtilna_SKLOP1'!J3198,""),"")))))</f>
        <v>1421.6549236800001</v>
      </c>
      <c r="M3198" s="22">
        <f t="shared" si="98"/>
        <v>0</v>
      </c>
      <c r="N3198" s="22" t="str">
        <f>IF(IFERROR(VLOOKUP(B3198,'[1]Vmesna vrtilna_SKLOP1'!B:J,7,0),"")=0,"",IFERROR(VLOOKUP(B3198,'[1]Vmesna vrtilna_SKLOP1'!B:J,7,0),""))</f>
        <v/>
      </c>
      <c r="O3198" s="22"/>
    </row>
    <row r="3199" spans="2:15" ht="15" customHeight="1" x14ac:dyDescent="0.3">
      <c r="B3199" s="15" t="str">
        <f>IF(AND('[1]Vmesna vrtilna_SKLOP1'!B3199&lt;&gt;"",'[1]Vmesna vrtilna_SKLOP1'!C3199&lt;&gt;""),IF('[1]Vmesna vrtilna_SKLOP1'!B3199&lt;&gt;"",'[1]Vmesna vrtilna_SKLOP1'!B3199,""),"")</f>
        <v/>
      </c>
      <c r="C3199" s="16" t="str">
        <f>IF(OR(C3198="Posebna oblika",C3198="Kulturno zaščiten objekt",C3198="Kulturno zaščiten objekt, Posebna oblika"),"Glej zavihek POSEBNI POGOJI",IF(SUM(N3198:Q3198)=1,"Posebna oblika",IF(SUM(N3198:Q3198)=10,"Kulturno zaščiten objekt",IF(SUM(N3198:Q3198)=11,"Kulturno zaščiten objekt, Posebna oblika",IF(AND('[1]Vmesna vrtilna_SKLOP1'!C3199&lt;&gt;"",'[1]Vmesna vrtilna_SKLOP1'!D3199&lt;&gt;""),IF('[1]Vmesna vrtilna_SKLOP1'!C3199&lt;&gt;"",'[1]Vmesna vrtilna_SKLOP1'!C3199,""),"")))))</f>
        <v/>
      </c>
      <c r="D3199" s="17" t="str">
        <f>IF(IFERROR(VLOOKUP(B3199,'[1]Vmesna vrtilna_SKLOP1'!B:J,6,0),"")=0,"",IFERROR(VLOOKUP(B3199,'[1]Vmesna vrtilna_SKLOP1'!B:J,6,0),""))</f>
        <v/>
      </c>
      <c r="E3199" s="16" t="str">
        <f>IF(IF('[1]Vmesna vrtilna_SKLOP1'!E3199&lt;&gt;"",'[1]Vmesna vrtilna_SKLOP1'!D3199,"")=0,"",IF('[1]Vmesna vrtilna_SKLOP1'!E3199&lt;&gt;"",'[1]Vmesna vrtilna_SKLOP1'!D3199,""))</f>
        <v/>
      </c>
      <c r="F3199" s="18" t="str">
        <f>IF('[1]Vmesna vrtilna_SKLOP1'!E3199&lt;&gt;"",'[1]Vmesna vrtilna_SKLOP1'!E3199,"")</f>
        <v/>
      </c>
      <c r="G3199" s="15" t="str">
        <f>IF('[1]Vmesna vrtilna_SKLOP1'!E3199&lt;&gt;"",'[1]Vmesna vrtilna_SKLOP1'!F3199,"")</f>
        <v/>
      </c>
      <c r="H3199" s="19" t="str">
        <f>IF('[1]Vmesna vrtilna_SKLOP1'!F3199&lt;&gt;"",'[1]Vmesna vrtilna_SKLOP1'!I3199,"")</f>
        <v/>
      </c>
      <c r="I3199" s="20" t="str">
        <f>IF(I3198="Skupaj:","DDV (22%):",IF(I3198="DDV (22%):","Skupaj z DDV:",IF(AND('[1]Vmesna vrtilna_SKLOP1'!C3199&lt;&gt;"",'[1]Vmesna vrtilna_SKLOP1'!E3199=""),"Skupaj:","")))</f>
        <v/>
      </c>
      <c r="J3199" s="21" t="str">
        <f t="shared" si="99"/>
        <v/>
      </c>
      <c r="K3199" s="21" t="str">
        <f>IF(I3199="Skupaj z DDV:",SUM(K3197,K3198),IF(I3199="DDV (22%):",K3198*0.22,IF(AND('[1]Vmesna vrtilna_SKLOP1'!C3199&lt;&gt;"",'[1]Vmesna vrtilna_SKLOP1'!D3199=""),'[1]Vmesna vrtilna_SKLOP1'!J3199,IF(F3199&lt;&gt;"",IF('[1]Vmesna vrtilna_SKLOP1'!J3199&lt;&gt;"",'[1]Vmesna vrtilna_SKLOP1'!J3199,""),""))))</f>
        <v/>
      </c>
      <c r="L3199" s="22" t="str">
        <f>IF(I3198="Skupaj:","DDV (22%):",IF(I3198="DDV (22%):","Skupaj z DDV:",IF(AND('[1]Vmesna vrtilna_SKLOP1'!C3199&lt;&gt;"",'[1]Vmesna vrtilna_SKLOP1'!E3199=""),"Skupaj:",IF(AND('[1]Vmesna vrtilna_SKLOP1'!C3199&lt;&gt;"",'[1]Vmesna vrtilna_SKLOP1'!D3199=""),'[1]Vmesna vrtilna_SKLOP1'!J3199,IF(F3199&lt;&gt;"",IF('[1]Vmesna vrtilna_SKLOP1'!J3199&lt;&gt;"",'[1]Vmesna vrtilna_SKLOP1'!J3199,""),"")))))</f>
        <v/>
      </c>
      <c r="M3199" s="22">
        <f t="shared" si="98"/>
        <v>0</v>
      </c>
      <c r="N3199" s="22" t="str">
        <f>IF(IFERROR(VLOOKUP(B3199,'[1]Vmesna vrtilna_SKLOP1'!B:J,7,0),"")=0,"",IFERROR(VLOOKUP(B3199,'[1]Vmesna vrtilna_SKLOP1'!B:J,7,0),""))</f>
        <v/>
      </c>
      <c r="O3199" s="22"/>
    </row>
    <row r="3200" spans="2:15" ht="15" customHeight="1" x14ac:dyDescent="0.3">
      <c r="B3200" s="15" t="str">
        <f>IF(AND('[1]Vmesna vrtilna_SKLOP1'!B3200&lt;&gt;"",'[1]Vmesna vrtilna_SKLOP1'!C3200&lt;&gt;""),IF('[1]Vmesna vrtilna_SKLOP1'!B3200&lt;&gt;"",'[1]Vmesna vrtilna_SKLOP1'!B3200,""),"")</f>
        <v/>
      </c>
      <c r="C3200" s="16" t="str">
        <f>IF(OR(C3199="Posebna oblika",C3199="Kulturno zaščiten objekt",C3199="Kulturno zaščiten objekt, Posebna oblika"),"Glej zavihek POSEBNI POGOJI",IF(SUM(N3199:Q3199)=1,"Posebna oblika",IF(SUM(N3199:Q3199)=10,"Kulturno zaščiten objekt",IF(SUM(N3199:Q3199)=11,"Kulturno zaščiten objekt, Posebna oblika",IF(AND('[1]Vmesna vrtilna_SKLOP1'!C3200&lt;&gt;"",'[1]Vmesna vrtilna_SKLOP1'!D3200&lt;&gt;""),IF('[1]Vmesna vrtilna_SKLOP1'!C3200&lt;&gt;"",'[1]Vmesna vrtilna_SKLOP1'!C3200,""),"")))))</f>
        <v/>
      </c>
      <c r="D3200" s="17" t="str">
        <f>IF(IFERROR(VLOOKUP(B3200,'[1]Vmesna vrtilna_SKLOP1'!B:J,6,0),"")=0,"",IFERROR(VLOOKUP(B3200,'[1]Vmesna vrtilna_SKLOP1'!B:J,6,0),""))</f>
        <v/>
      </c>
      <c r="E3200" s="16" t="str">
        <f>IF(IF('[1]Vmesna vrtilna_SKLOP1'!E3200&lt;&gt;"",'[1]Vmesna vrtilna_SKLOP1'!D3200,"")=0,"",IF('[1]Vmesna vrtilna_SKLOP1'!E3200&lt;&gt;"",'[1]Vmesna vrtilna_SKLOP1'!D3200,""))</f>
        <v>Senčila</v>
      </c>
      <c r="F3200" s="18" t="str">
        <f>IF('[1]Vmesna vrtilna_SKLOP1'!E3200&lt;&gt;"",'[1]Vmesna vrtilna_SKLOP1'!E3200,"")</f>
        <v>Notranje žaluzije - kovinske, Dim. ŠxV: 1,4x1,4m</v>
      </c>
      <c r="G3200" s="15" t="str">
        <f>IF('[1]Vmesna vrtilna_SKLOP1'!E3200&lt;&gt;"",'[1]Vmesna vrtilna_SKLOP1'!F3200,"")</f>
        <v>[kos]</v>
      </c>
      <c r="H3200" s="19">
        <f>IF('[1]Vmesna vrtilna_SKLOP1'!F3200&lt;&gt;"",'[1]Vmesna vrtilna_SKLOP1'!I3200,"")</f>
        <v>2</v>
      </c>
      <c r="I3200" s="20" t="str">
        <f>IF(I3199="Skupaj:","DDV (22%):",IF(I3199="DDV (22%):","Skupaj z DDV:",IF(AND('[1]Vmesna vrtilna_SKLOP1'!C3200&lt;&gt;"",'[1]Vmesna vrtilna_SKLOP1'!E3200=""),"Skupaj:","")))</f>
        <v/>
      </c>
      <c r="J3200" s="21">
        <f t="shared" si="99"/>
        <v>0</v>
      </c>
      <c r="K3200" s="21">
        <f>IF(I3200="Skupaj z DDV:",SUM(K3198,K3199),IF(I3200="DDV (22%):",K3199*0.22,IF(AND('[1]Vmesna vrtilna_SKLOP1'!C3200&lt;&gt;"",'[1]Vmesna vrtilna_SKLOP1'!D3200=""),'[1]Vmesna vrtilna_SKLOP1'!J3200,IF(F3200&lt;&gt;"",IF('[1]Vmesna vrtilna_SKLOP1'!J3200&lt;&gt;"",'[1]Vmesna vrtilna_SKLOP1'!J3200,""),""))))</f>
        <v>176.39999999999998</v>
      </c>
      <c r="L3200" s="22">
        <f>IF(I3199="Skupaj:","DDV (22%):",IF(I3199="DDV (22%):","Skupaj z DDV:",IF(AND('[1]Vmesna vrtilna_SKLOP1'!C3200&lt;&gt;"",'[1]Vmesna vrtilna_SKLOP1'!E3200=""),"Skupaj:",IF(AND('[1]Vmesna vrtilna_SKLOP1'!C3200&lt;&gt;"",'[1]Vmesna vrtilna_SKLOP1'!D3200=""),'[1]Vmesna vrtilna_SKLOP1'!J3200,IF(F3200&lt;&gt;"",IF('[1]Vmesna vrtilna_SKLOP1'!J3200&lt;&gt;"",'[1]Vmesna vrtilna_SKLOP1'!J3200,""),"")))))</f>
        <v>176.39999999999998</v>
      </c>
      <c r="M3200" s="22">
        <f t="shared" si="98"/>
        <v>0</v>
      </c>
      <c r="N3200" s="22" t="str">
        <f>IF(IFERROR(VLOOKUP(B3200,'[1]Vmesna vrtilna_SKLOP1'!B:J,7,0),"")=0,"",IFERROR(VLOOKUP(B3200,'[1]Vmesna vrtilna_SKLOP1'!B:J,7,0),""))</f>
        <v/>
      </c>
      <c r="O3200" s="22"/>
    </row>
    <row r="3201" spans="2:15" ht="15" customHeight="1" x14ac:dyDescent="0.3">
      <c r="B3201" s="15" t="str">
        <f>IF(AND('[1]Vmesna vrtilna_SKLOP1'!B3201&lt;&gt;"",'[1]Vmesna vrtilna_SKLOP1'!C3201&lt;&gt;""),IF('[1]Vmesna vrtilna_SKLOP1'!B3201&lt;&gt;"",'[1]Vmesna vrtilna_SKLOP1'!B3201,""),"")</f>
        <v/>
      </c>
      <c r="C3201" s="16" t="str">
        <f>IF(OR(C3200="Posebna oblika",C3200="Kulturno zaščiten objekt",C3200="Kulturno zaščiten objekt, Posebna oblika"),"Glej zavihek POSEBNI POGOJI",IF(SUM(N3200:Q3200)=1,"Posebna oblika",IF(SUM(N3200:Q3200)=10,"Kulturno zaščiten objekt",IF(SUM(N3200:Q3200)=11,"Kulturno zaščiten objekt, Posebna oblika",IF(AND('[1]Vmesna vrtilna_SKLOP1'!C3201&lt;&gt;"",'[1]Vmesna vrtilna_SKLOP1'!D3201&lt;&gt;""),IF('[1]Vmesna vrtilna_SKLOP1'!C3201&lt;&gt;"",'[1]Vmesna vrtilna_SKLOP1'!C3201,""),"")))))</f>
        <v/>
      </c>
      <c r="D3201" s="17" t="str">
        <f>IF(IFERROR(VLOOKUP(B3201,'[1]Vmesna vrtilna_SKLOP1'!B:J,6,0),"")=0,"",IFERROR(VLOOKUP(B3201,'[1]Vmesna vrtilna_SKLOP1'!B:J,6,0),""))</f>
        <v/>
      </c>
      <c r="E3201" s="16" t="str">
        <f>IF(IF('[1]Vmesna vrtilna_SKLOP1'!E3201&lt;&gt;"",'[1]Vmesna vrtilna_SKLOP1'!D3201,"")=0,"",IF('[1]Vmesna vrtilna_SKLOP1'!E3201&lt;&gt;"",'[1]Vmesna vrtilna_SKLOP1'!D3201,""))</f>
        <v/>
      </c>
      <c r="F3201" s="18" t="str">
        <f>IF('[1]Vmesna vrtilna_SKLOP1'!E3201&lt;&gt;"",'[1]Vmesna vrtilna_SKLOP1'!E3201,"")</f>
        <v>Notranje žaluzije - kovinske, Dim. ŠxV: 1,8x1,4m</v>
      </c>
      <c r="G3201" s="15" t="str">
        <f>IF('[1]Vmesna vrtilna_SKLOP1'!E3201&lt;&gt;"",'[1]Vmesna vrtilna_SKLOP1'!F3201,"")</f>
        <v>[kos]</v>
      </c>
      <c r="H3201" s="19">
        <f>IF('[1]Vmesna vrtilna_SKLOP1'!F3201&lt;&gt;"",'[1]Vmesna vrtilna_SKLOP1'!I3201,"")</f>
        <v>1</v>
      </c>
      <c r="I3201" s="20" t="str">
        <f>IF(I3200="Skupaj:","DDV (22%):",IF(I3200="DDV (22%):","Skupaj z DDV:",IF(AND('[1]Vmesna vrtilna_SKLOP1'!C3201&lt;&gt;"",'[1]Vmesna vrtilna_SKLOP1'!E3201=""),"Skupaj:","")))</f>
        <v/>
      </c>
      <c r="J3201" s="21">
        <f t="shared" si="99"/>
        <v>0</v>
      </c>
      <c r="K3201" s="21">
        <f>IF(I3201="Skupaj z DDV:",SUM(K3199,K3200),IF(I3201="DDV (22%):",K3200*0.22,IF(AND('[1]Vmesna vrtilna_SKLOP1'!C3201&lt;&gt;"",'[1]Vmesna vrtilna_SKLOP1'!D3201=""),'[1]Vmesna vrtilna_SKLOP1'!J3201,IF(F3201&lt;&gt;"",IF('[1]Vmesna vrtilna_SKLOP1'!J3201&lt;&gt;"",'[1]Vmesna vrtilna_SKLOP1'!J3201,""),""))))</f>
        <v>113.4</v>
      </c>
      <c r="L3201" s="22">
        <f>IF(I3200="Skupaj:","DDV (22%):",IF(I3200="DDV (22%):","Skupaj z DDV:",IF(AND('[1]Vmesna vrtilna_SKLOP1'!C3201&lt;&gt;"",'[1]Vmesna vrtilna_SKLOP1'!E3201=""),"Skupaj:",IF(AND('[1]Vmesna vrtilna_SKLOP1'!C3201&lt;&gt;"",'[1]Vmesna vrtilna_SKLOP1'!D3201=""),'[1]Vmesna vrtilna_SKLOP1'!J3201,IF(F3201&lt;&gt;"",IF('[1]Vmesna vrtilna_SKLOP1'!J3201&lt;&gt;"",'[1]Vmesna vrtilna_SKLOP1'!J3201,""),"")))))</f>
        <v>113.4</v>
      </c>
      <c r="M3201" s="22">
        <f t="shared" si="98"/>
        <v>0</v>
      </c>
      <c r="N3201" s="22" t="str">
        <f>IF(IFERROR(VLOOKUP(B3201,'[1]Vmesna vrtilna_SKLOP1'!B:J,7,0),"")=0,"",IFERROR(VLOOKUP(B3201,'[1]Vmesna vrtilna_SKLOP1'!B:J,7,0),""))</f>
        <v/>
      </c>
      <c r="O3201" s="22"/>
    </row>
    <row r="3202" spans="2:15" ht="15" customHeight="1" x14ac:dyDescent="0.3">
      <c r="B3202" s="15" t="str">
        <f>IF(AND('[1]Vmesna vrtilna_SKLOP1'!B3202&lt;&gt;"",'[1]Vmesna vrtilna_SKLOP1'!C3202&lt;&gt;""),IF('[1]Vmesna vrtilna_SKLOP1'!B3202&lt;&gt;"",'[1]Vmesna vrtilna_SKLOP1'!B3202,""),"")</f>
        <v/>
      </c>
      <c r="C3202" s="16" t="str">
        <f>IF(OR(C3201="Posebna oblika",C3201="Kulturno zaščiten objekt",C3201="Kulturno zaščiten objekt, Posebna oblika"),"Glej zavihek POSEBNI POGOJI",IF(SUM(N3201:Q3201)=1,"Posebna oblika",IF(SUM(N3201:Q3201)=10,"Kulturno zaščiten objekt",IF(SUM(N3201:Q3201)=11,"Kulturno zaščiten objekt, Posebna oblika",IF(AND('[1]Vmesna vrtilna_SKLOP1'!C3202&lt;&gt;"",'[1]Vmesna vrtilna_SKLOP1'!D3202&lt;&gt;""),IF('[1]Vmesna vrtilna_SKLOP1'!C3202&lt;&gt;"",'[1]Vmesna vrtilna_SKLOP1'!C3202,""),"")))))</f>
        <v/>
      </c>
      <c r="D3202" s="17" t="str">
        <f>IF(IFERROR(VLOOKUP(B3202,'[1]Vmesna vrtilna_SKLOP1'!B:J,6,0),"")=0,"",IFERROR(VLOOKUP(B3202,'[1]Vmesna vrtilna_SKLOP1'!B:J,6,0),""))</f>
        <v/>
      </c>
      <c r="E3202" s="16" t="str">
        <f>IF(IF('[1]Vmesna vrtilna_SKLOP1'!E3202&lt;&gt;"",'[1]Vmesna vrtilna_SKLOP1'!D3202,"")=0,"",IF('[1]Vmesna vrtilna_SKLOP1'!E3202&lt;&gt;"",'[1]Vmesna vrtilna_SKLOP1'!D3202,""))</f>
        <v/>
      </c>
      <c r="F3202" s="18" t="str">
        <f>IF('[1]Vmesna vrtilna_SKLOP1'!E3202&lt;&gt;"",'[1]Vmesna vrtilna_SKLOP1'!E3202,"")</f>
        <v>Notranje žaluzije - kovinske in Zunanje žaluzije, Dim. ŠxV: 1,85x1,4m</v>
      </c>
      <c r="G3202" s="15" t="str">
        <f>IF('[1]Vmesna vrtilna_SKLOP1'!E3202&lt;&gt;"",'[1]Vmesna vrtilna_SKLOP1'!F3202,"")</f>
        <v>[kos]</v>
      </c>
      <c r="H3202" s="19">
        <f>IF('[1]Vmesna vrtilna_SKLOP1'!F3202&lt;&gt;"",'[1]Vmesna vrtilna_SKLOP1'!I3202,"")</f>
        <v>1</v>
      </c>
      <c r="I3202" s="20" t="str">
        <f>IF(I3201="Skupaj:","DDV (22%):",IF(I3201="DDV (22%):","Skupaj z DDV:",IF(AND('[1]Vmesna vrtilna_SKLOP1'!C3202&lt;&gt;"",'[1]Vmesna vrtilna_SKLOP1'!E3202=""),"Skupaj:","")))</f>
        <v/>
      </c>
      <c r="J3202" s="21">
        <f t="shared" si="99"/>
        <v>0</v>
      </c>
      <c r="K3202" s="21">
        <f>IF(I3202="Skupaj z DDV:",SUM(K3200,K3201),IF(I3202="DDV (22%):",K3201*0.22,IF(AND('[1]Vmesna vrtilna_SKLOP1'!C3202&lt;&gt;"",'[1]Vmesna vrtilna_SKLOP1'!D3202=""),'[1]Vmesna vrtilna_SKLOP1'!J3202,IF(F3202&lt;&gt;"",IF('[1]Vmesna vrtilna_SKLOP1'!J3202&lt;&gt;"",'[1]Vmesna vrtilna_SKLOP1'!J3202,""),""))))</f>
        <v>352.22176745000002</v>
      </c>
      <c r="L3202" s="22">
        <f>IF(I3201="Skupaj:","DDV (22%):",IF(I3201="DDV (22%):","Skupaj z DDV:",IF(AND('[1]Vmesna vrtilna_SKLOP1'!C3202&lt;&gt;"",'[1]Vmesna vrtilna_SKLOP1'!E3202=""),"Skupaj:",IF(AND('[1]Vmesna vrtilna_SKLOP1'!C3202&lt;&gt;"",'[1]Vmesna vrtilna_SKLOP1'!D3202=""),'[1]Vmesna vrtilna_SKLOP1'!J3202,IF(F3202&lt;&gt;"",IF('[1]Vmesna vrtilna_SKLOP1'!J3202&lt;&gt;"",'[1]Vmesna vrtilna_SKLOP1'!J3202,""),"")))))</f>
        <v>352.22176745000002</v>
      </c>
      <c r="M3202" s="22">
        <f t="shared" si="98"/>
        <v>0</v>
      </c>
      <c r="N3202" s="22" t="str">
        <f>IF(IFERROR(VLOOKUP(B3202,'[1]Vmesna vrtilna_SKLOP1'!B:J,7,0),"")=0,"",IFERROR(VLOOKUP(B3202,'[1]Vmesna vrtilna_SKLOP1'!B:J,7,0),""))</f>
        <v/>
      </c>
      <c r="O3202" s="22"/>
    </row>
    <row r="3203" spans="2:15" ht="15" customHeight="1" x14ac:dyDescent="0.3">
      <c r="B3203" s="15" t="str">
        <f>IF(AND('[1]Vmesna vrtilna_SKLOP1'!B3203&lt;&gt;"",'[1]Vmesna vrtilna_SKLOP1'!C3203&lt;&gt;""),IF('[1]Vmesna vrtilna_SKLOP1'!B3203&lt;&gt;"",'[1]Vmesna vrtilna_SKLOP1'!B3203,""),"")</f>
        <v/>
      </c>
      <c r="C3203" s="16" t="str">
        <f>IF(OR(C3202="Posebna oblika",C3202="Kulturno zaščiten objekt",C3202="Kulturno zaščiten objekt, Posebna oblika"),"Glej zavihek POSEBNI POGOJI",IF(SUM(N3202:Q3202)=1,"Posebna oblika",IF(SUM(N3202:Q3202)=10,"Kulturno zaščiten objekt",IF(SUM(N3202:Q3202)=11,"Kulturno zaščiten objekt, Posebna oblika",IF(AND('[1]Vmesna vrtilna_SKLOP1'!C3203&lt;&gt;"",'[1]Vmesna vrtilna_SKLOP1'!D3203&lt;&gt;""),IF('[1]Vmesna vrtilna_SKLOP1'!C3203&lt;&gt;"",'[1]Vmesna vrtilna_SKLOP1'!C3203,""),"")))))</f>
        <v/>
      </c>
      <c r="D3203" s="17" t="str">
        <f>IF(IFERROR(VLOOKUP(B3203,'[1]Vmesna vrtilna_SKLOP1'!B:J,6,0),"")=0,"",IFERROR(VLOOKUP(B3203,'[1]Vmesna vrtilna_SKLOP1'!B:J,6,0),""))</f>
        <v/>
      </c>
      <c r="E3203" s="16" t="str">
        <f>IF(IF('[1]Vmesna vrtilna_SKLOP1'!E3203&lt;&gt;"",'[1]Vmesna vrtilna_SKLOP1'!D3203,"")=0,"",IF('[1]Vmesna vrtilna_SKLOP1'!E3203&lt;&gt;"",'[1]Vmesna vrtilna_SKLOP1'!D3203,""))</f>
        <v/>
      </c>
      <c r="F3203" s="18" t="str">
        <f>IF('[1]Vmesna vrtilna_SKLOP1'!E3203&lt;&gt;"",'[1]Vmesna vrtilna_SKLOP1'!E3203,"")</f>
        <v>Notranje žaluzije - kovinske, Dim. ŠxV: 1,75x2,4m</v>
      </c>
      <c r="G3203" s="15" t="str">
        <f>IF('[1]Vmesna vrtilna_SKLOP1'!E3203&lt;&gt;"",'[1]Vmesna vrtilna_SKLOP1'!F3203,"")</f>
        <v>[kos]</v>
      </c>
      <c r="H3203" s="19">
        <f>IF('[1]Vmesna vrtilna_SKLOP1'!F3203&lt;&gt;"",'[1]Vmesna vrtilna_SKLOP1'!I3203,"")</f>
        <v>1</v>
      </c>
      <c r="I3203" s="20" t="str">
        <f>IF(I3202="Skupaj:","DDV (22%):",IF(I3202="DDV (22%):","Skupaj z DDV:",IF(AND('[1]Vmesna vrtilna_SKLOP1'!C3203&lt;&gt;"",'[1]Vmesna vrtilna_SKLOP1'!E3203=""),"Skupaj:","")))</f>
        <v/>
      </c>
      <c r="J3203" s="21">
        <f t="shared" si="99"/>
        <v>0</v>
      </c>
      <c r="K3203" s="21">
        <f>IF(I3203="Skupaj z DDV:",SUM(K3201,K3202),IF(I3203="DDV (22%):",K3202*0.22,IF(AND('[1]Vmesna vrtilna_SKLOP1'!C3203&lt;&gt;"",'[1]Vmesna vrtilna_SKLOP1'!D3203=""),'[1]Vmesna vrtilna_SKLOP1'!J3203,IF(F3203&lt;&gt;"",IF('[1]Vmesna vrtilna_SKLOP1'!J3203&lt;&gt;"",'[1]Vmesna vrtilna_SKLOP1'!J3203,""),""))))</f>
        <v>189</v>
      </c>
      <c r="L3203" s="22">
        <f>IF(I3202="Skupaj:","DDV (22%):",IF(I3202="DDV (22%):","Skupaj z DDV:",IF(AND('[1]Vmesna vrtilna_SKLOP1'!C3203&lt;&gt;"",'[1]Vmesna vrtilna_SKLOP1'!E3203=""),"Skupaj:",IF(AND('[1]Vmesna vrtilna_SKLOP1'!C3203&lt;&gt;"",'[1]Vmesna vrtilna_SKLOP1'!D3203=""),'[1]Vmesna vrtilna_SKLOP1'!J3203,IF(F3203&lt;&gt;"",IF('[1]Vmesna vrtilna_SKLOP1'!J3203&lt;&gt;"",'[1]Vmesna vrtilna_SKLOP1'!J3203,""),"")))))</f>
        <v>189</v>
      </c>
      <c r="M3203" s="22">
        <f t="shared" ref="M3203:M3266" si="100">IF(AND(B3203&gt;0,B3203&lt;100000),J3203,IF(OR(I3203="Skupaj:",I3203="DDV (22%):",I3203="Skupaj z DDV:"),M3202,SUM(M3202,J3203)))</f>
        <v>0</v>
      </c>
      <c r="N3203" s="22" t="str">
        <f>IF(IFERROR(VLOOKUP(B3203,'[1]Vmesna vrtilna_SKLOP1'!B:J,7,0),"")=0,"",IFERROR(VLOOKUP(B3203,'[1]Vmesna vrtilna_SKLOP1'!B:J,7,0),""))</f>
        <v/>
      </c>
      <c r="O3203" s="22"/>
    </row>
    <row r="3204" spans="2:15" ht="15" customHeight="1" x14ac:dyDescent="0.3">
      <c r="B3204" s="15" t="str">
        <f>IF(AND('[1]Vmesna vrtilna_SKLOP1'!B3204&lt;&gt;"",'[1]Vmesna vrtilna_SKLOP1'!C3204&lt;&gt;""),IF('[1]Vmesna vrtilna_SKLOP1'!B3204&lt;&gt;"",'[1]Vmesna vrtilna_SKLOP1'!B3204,""),"")</f>
        <v/>
      </c>
      <c r="C3204" s="16" t="str">
        <f>IF(OR(C3203="Posebna oblika",C3203="Kulturno zaščiten objekt",C3203="Kulturno zaščiten objekt, Posebna oblika"),"Glej zavihek POSEBNI POGOJI",IF(SUM(N3203:Q3203)=1,"Posebna oblika",IF(SUM(N3203:Q3203)=10,"Kulturno zaščiten objekt",IF(SUM(N3203:Q3203)=11,"Kulturno zaščiten objekt, Posebna oblika",IF(AND('[1]Vmesna vrtilna_SKLOP1'!C3204&lt;&gt;"",'[1]Vmesna vrtilna_SKLOP1'!D3204&lt;&gt;""),IF('[1]Vmesna vrtilna_SKLOP1'!C3204&lt;&gt;"",'[1]Vmesna vrtilna_SKLOP1'!C3204,""),"")))))</f>
        <v/>
      </c>
      <c r="D3204" s="17" t="str">
        <f>IF(IFERROR(VLOOKUP(B3204,'[1]Vmesna vrtilna_SKLOP1'!B:J,6,0),"")=0,"",IFERROR(VLOOKUP(B3204,'[1]Vmesna vrtilna_SKLOP1'!B:J,6,0),""))</f>
        <v/>
      </c>
      <c r="E3204" s="16" t="str">
        <f>IF(IF('[1]Vmesna vrtilna_SKLOP1'!E3204&lt;&gt;"",'[1]Vmesna vrtilna_SKLOP1'!D3204,"")=0,"",IF('[1]Vmesna vrtilna_SKLOP1'!E3204&lt;&gt;"",'[1]Vmesna vrtilna_SKLOP1'!D3204,""))</f>
        <v/>
      </c>
      <c r="F3204" s="18" t="str">
        <f>IF('[1]Vmesna vrtilna_SKLOP1'!E3204&lt;&gt;"",'[1]Vmesna vrtilna_SKLOP1'!E3204,"")</f>
        <v>Notranje žaluzije - kovinske, Dim. ŠxV: 1,85x2,4m</v>
      </c>
      <c r="G3204" s="15" t="str">
        <f>IF('[1]Vmesna vrtilna_SKLOP1'!E3204&lt;&gt;"",'[1]Vmesna vrtilna_SKLOP1'!F3204,"")</f>
        <v>[kos]</v>
      </c>
      <c r="H3204" s="19">
        <f>IF('[1]Vmesna vrtilna_SKLOP1'!F3204&lt;&gt;"",'[1]Vmesna vrtilna_SKLOP1'!I3204,"")</f>
        <v>1</v>
      </c>
      <c r="I3204" s="20" t="str">
        <f>IF(I3203="Skupaj:","DDV (22%):",IF(I3203="DDV (22%):","Skupaj z DDV:",IF(AND('[1]Vmesna vrtilna_SKLOP1'!C3204&lt;&gt;"",'[1]Vmesna vrtilna_SKLOP1'!E3204=""),"Skupaj:","")))</f>
        <v/>
      </c>
      <c r="J3204" s="21">
        <f t="shared" ref="J3204:J3267" si="101">IFERROR(IF(I3204="Skupaj:",M3204,IF(I3204="Skupaj z DDV:",SUM(J3202,J3203),IF(I3204="DDV (22%):",J3203*0.22,IF(F3204&lt;&gt;"",H3204*I3204,"")))),0)</f>
        <v>0</v>
      </c>
      <c r="K3204" s="21">
        <f>IF(I3204="Skupaj z DDV:",SUM(K3202,K3203),IF(I3204="DDV (22%):",K3203*0.22,IF(AND('[1]Vmesna vrtilna_SKLOP1'!C3204&lt;&gt;"",'[1]Vmesna vrtilna_SKLOP1'!D3204=""),'[1]Vmesna vrtilna_SKLOP1'!J3204,IF(F3204&lt;&gt;"",IF('[1]Vmesna vrtilna_SKLOP1'!J3204&lt;&gt;"",'[1]Vmesna vrtilna_SKLOP1'!J3204,""),""))))</f>
        <v>199.8</v>
      </c>
      <c r="L3204" s="22">
        <f>IF(I3203="Skupaj:","DDV (22%):",IF(I3203="DDV (22%):","Skupaj z DDV:",IF(AND('[1]Vmesna vrtilna_SKLOP1'!C3204&lt;&gt;"",'[1]Vmesna vrtilna_SKLOP1'!E3204=""),"Skupaj:",IF(AND('[1]Vmesna vrtilna_SKLOP1'!C3204&lt;&gt;"",'[1]Vmesna vrtilna_SKLOP1'!D3204=""),'[1]Vmesna vrtilna_SKLOP1'!J3204,IF(F3204&lt;&gt;"",IF('[1]Vmesna vrtilna_SKLOP1'!J3204&lt;&gt;"",'[1]Vmesna vrtilna_SKLOP1'!J3204,""),"")))))</f>
        <v>199.8</v>
      </c>
      <c r="M3204" s="22">
        <f t="shared" si="100"/>
        <v>0</v>
      </c>
      <c r="N3204" s="22" t="str">
        <f>IF(IFERROR(VLOOKUP(B3204,'[1]Vmesna vrtilna_SKLOP1'!B:J,7,0),"")=0,"",IFERROR(VLOOKUP(B3204,'[1]Vmesna vrtilna_SKLOP1'!B:J,7,0),""))</f>
        <v/>
      </c>
      <c r="O3204" s="22"/>
    </row>
    <row r="3205" spans="2:15" ht="15" customHeight="1" x14ac:dyDescent="0.3">
      <c r="B3205" s="15" t="str">
        <f>IF(AND('[1]Vmesna vrtilna_SKLOP1'!B3205&lt;&gt;"",'[1]Vmesna vrtilna_SKLOP1'!C3205&lt;&gt;""),IF('[1]Vmesna vrtilna_SKLOP1'!B3205&lt;&gt;"",'[1]Vmesna vrtilna_SKLOP1'!B3205,""),"")</f>
        <v/>
      </c>
      <c r="C3205" s="16" t="str">
        <f>IF(OR(C3204="Posebna oblika",C3204="Kulturno zaščiten objekt",C3204="Kulturno zaščiten objekt, Posebna oblika"),"Glej zavihek POSEBNI POGOJI",IF(SUM(N3204:Q3204)=1,"Posebna oblika",IF(SUM(N3204:Q3204)=10,"Kulturno zaščiten objekt",IF(SUM(N3204:Q3204)=11,"Kulturno zaščiten objekt, Posebna oblika",IF(AND('[1]Vmesna vrtilna_SKLOP1'!C3205&lt;&gt;"",'[1]Vmesna vrtilna_SKLOP1'!D3205&lt;&gt;""),IF('[1]Vmesna vrtilna_SKLOP1'!C3205&lt;&gt;"",'[1]Vmesna vrtilna_SKLOP1'!C3205,""),"")))))</f>
        <v/>
      </c>
      <c r="D3205" s="17" t="str">
        <f>IF(IFERROR(VLOOKUP(B3205,'[1]Vmesna vrtilna_SKLOP1'!B:J,6,0),"")=0,"",IFERROR(VLOOKUP(B3205,'[1]Vmesna vrtilna_SKLOP1'!B:J,6,0),""))</f>
        <v/>
      </c>
      <c r="E3205" s="16" t="str">
        <f>IF(IF('[1]Vmesna vrtilna_SKLOP1'!E3205&lt;&gt;"",'[1]Vmesna vrtilna_SKLOP1'!D3205,"")=0,"",IF('[1]Vmesna vrtilna_SKLOP1'!E3205&lt;&gt;"",'[1]Vmesna vrtilna_SKLOP1'!D3205,""))</f>
        <v/>
      </c>
      <c r="F3205" s="18" t="str">
        <f>IF('[1]Vmesna vrtilna_SKLOP1'!E3205&lt;&gt;"",'[1]Vmesna vrtilna_SKLOP1'!E3205,"")</f>
        <v>Notranje žaluzije - kovinske, Dim. ŠxV: 2,5x2,4m</v>
      </c>
      <c r="G3205" s="15" t="str">
        <f>IF('[1]Vmesna vrtilna_SKLOP1'!E3205&lt;&gt;"",'[1]Vmesna vrtilna_SKLOP1'!F3205,"")</f>
        <v>[kos]</v>
      </c>
      <c r="H3205" s="19">
        <f>IF('[1]Vmesna vrtilna_SKLOP1'!F3205&lt;&gt;"",'[1]Vmesna vrtilna_SKLOP1'!I3205,"")</f>
        <v>1</v>
      </c>
      <c r="I3205" s="20" t="str">
        <f>IF(I3204="Skupaj:","DDV (22%):",IF(I3204="DDV (22%):","Skupaj z DDV:",IF(AND('[1]Vmesna vrtilna_SKLOP1'!C3205&lt;&gt;"",'[1]Vmesna vrtilna_SKLOP1'!E3205=""),"Skupaj:","")))</f>
        <v/>
      </c>
      <c r="J3205" s="21">
        <f t="shared" si="101"/>
        <v>0</v>
      </c>
      <c r="K3205" s="21">
        <f>IF(I3205="Skupaj z DDV:",SUM(K3203,K3204),IF(I3205="DDV (22%):",K3204*0.22,IF(AND('[1]Vmesna vrtilna_SKLOP1'!C3205&lt;&gt;"",'[1]Vmesna vrtilna_SKLOP1'!D3205=""),'[1]Vmesna vrtilna_SKLOP1'!J3205,IF(F3205&lt;&gt;"",IF('[1]Vmesna vrtilna_SKLOP1'!J3205&lt;&gt;"",'[1]Vmesna vrtilna_SKLOP1'!J3205,""),""))))</f>
        <v>270</v>
      </c>
      <c r="L3205" s="22">
        <f>IF(I3204="Skupaj:","DDV (22%):",IF(I3204="DDV (22%):","Skupaj z DDV:",IF(AND('[1]Vmesna vrtilna_SKLOP1'!C3205&lt;&gt;"",'[1]Vmesna vrtilna_SKLOP1'!E3205=""),"Skupaj:",IF(AND('[1]Vmesna vrtilna_SKLOP1'!C3205&lt;&gt;"",'[1]Vmesna vrtilna_SKLOP1'!D3205=""),'[1]Vmesna vrtilna_SKLOP1'!J3205,IF(F3205&lt;&gt;"",IF('[1]Vmesna vrtilna_SKLOP1'!J3205&lt;&gt;"",'[1]Vmesna vrtilna_SKLOP1'!J3205,""),"")))))</f>
        <v>270</v>
      </c>
      <c r="M3205" s="22">
        <f t="shared" si="100"/>
        <v>0</v>
      </c>
      <c r="N3205" s="22" t="str">
        <f>IF(IFERROR(VLOOKUP(B3205,'[1]Vmesna vrtilna_SKLOP1'!B:J,7,0),"")=0,"",IFERROR(VLOOKUP(B3205,'[1]Vmesna vrtilna_SKLOP1'!B:J,7,0),""))</f>
        <v/>
      </c>
      <c r="O3205" s="22"/>
    </row>
    <row r="3206" spans="2:15" ht="15" customHeight="1" x14ac:dyDescent="0.3">
      <c r="B3206" s="15" t="str">
        <f>IF(AND('[1]Vmesna vrtilna_SKLOP1'!B3206&lt;&gt;"",'[1]Vmesna vrtilna_SKLOP1'!C3206&lt;&gt;""),IF('[1]Vmesna vrtilna_SKLOP1'!B3206&lt;&gt;"",'[1]Vmesna vrtilna_SKLOP1'!B3206,""),"")</f>
        <v/>
      </c>
      <c r="C3206" s="16" t="str">
        <f>IF(OR(C3205="Posebna oblika",C3205="Kulturno zaščiten objekt",C3205="Kulturno zaščiten objekt, Posebna oblika"),"Glej zavihek POSEBNI POGOJI",IF(SUM(N3205:Q3205)=1,"Posebna oblika",IF(SUM(N3205:Q3205)=10,"Kulturno zaščiten objekt",IF(SUM(N3205:Q3205)=11,"Kulturno zaščiten objekt, Posebna oblika",IF(AND('[1]Vmesna vrtilna_SKLOP1'!C3206&lt;&gt;"",'[1]Vmesna vrtilna_SKLOP1'!D3206&lt;&gt;""),IF('[1]Vmesna vrtilna_SKLOP1'!C3206&lt;&gt;"",'[1]Vmesna vrtilna_SKLOP1'!C3206,""),"")))))</f>
        <v/>
      </c>
      <c r="D3206" s="17" t="str">
        <f>IF(IFERROR(VLOOKUP(B3206,'[1]Vmesna vrtilna_SKLOP1'!B:J,6,0),"")=0,"",IFERROR(VLOOKUP(B3206,'[1]Vmesna vrtilna_SKLOP1'!B:J,6,0),""))</f>
        <v/>
      </c>
      <c r="E3206" s="16" t="str">
        <f>IF(IF('[1]Vmesna vrtilna_SKLOP1'!E3206&lt;&gt;"",'[1]Vmesna vrtilna_SKLOP1'!D3206,"")=0,"",IF('[1]Vmesna vrtilna_SKLOP1'!E3206&lt;&gt;"",'[1]Vmesna vrtilna_SKLOP1'!D3206,""))</f>
        <v/>
      </c>
      <c r="F3206" s="18" t="str">
        <f>IF('[1]Vmesna vrtilna_SKLOP1'!E3206&lt;&gt;"",'[1]Vmesna vrtilna_SKLOP1'!E3206,"")</f>
        <v>Notranje žaluzije - kovinske, Dim. ŠxV: 0,9x0,8m</v>
      </c>
      <c r="G3206" s="15" t="str">
        <f>IF('[1]Vmesna vrtilna_SKLOP1'!E3206&lt;&gt;"",'[1]Vmesna vrtilna_SKLOP1'!F3206,"")</f>
        <v>[kos]</v>
      </c>
      <c r="H3206" s="19">
        <f>IF('[1]Vmesna vrtilna_SKLOP1'!F3206&lt;&gt;"",'[1]Vmesna vrtilna_SKLOP1'!I3206,"")</f>
        <v>1</v>
      </c>
      <c r="I3206" s="20" t="str">
        <f>IF(I3205="Skupaj:","DDV (22%):",IF(I3205="DDV (22%):","Skupaj z DDV:",IF(AND('[1]Vmesna vrtilna_SKLOP1'!C3206&lt;&gt;"",'[1]Vmesna vrtilna_SKLOP1'!E3206=""),"Skupaj:","")))</f>
        <v/>
      </c>
      <c r="J3206" s="21">
        <f t="shared" si="101"/>
        <v>0</v>
      </c>
      <c r="K3206" s="21">
        <f>IF(I3206="Skupaj z DDV:",SUM(K3204,K3205),IF(I3206="DDV (22%):",K3205*0.22,IF(AND('[1]Vmesna vrtilna_SKLOP1'!C3206&lt;&gt;"",'[1]Vmesna vrtilna_SKLOP1'!D3206=""),'[1]Vmesna vrtilna_SKLOP1'!J3206,IF(F3206&lt;&gt;"",IF('[1]Vmesna vrtilna_SKLOP1'!J3206&lt;&gt;"",'[1]Vmesna vrtilna_SKLOP1'!J3206,""),""))))</f>
        <v>32.400000000000006</v>
      </c>
      <c r="L3206" s="22">
        <f>IF(I3205="Skupaj:","DDV (22%):",IF(I3205="DDV (22%):","Skupaj z DDV:",IF(AND('[1]Vmesna vrtilna_SKLOP1'!C3206&lt;&gt;"",'[1]Vmesna vrtilna_SKLOP1'!E3206=""),"Skupaj:",IF(AND('[1]Vmesna vrtilna_SKLOP1'!C3206&lt;&gt;"",'[1]Vmesna vrtilna_SKLOP1'!D3206=""),'[1]Vmesna vrtilna_SKLOP1'!J3206,IF(F3206&lt;&gt;"",IF('[1]Vmesna vrtilna_SKLOP1'!J3206&lt;&gt;"",'[1]Vmesna vrtilna_SKLOP1'!J3206,""),"")))))</f>
        <v>32.400000000000006</v>
      </c>
      <c r="M3206" s="22">
        <f t="shared" si="100"/>
        <v>0</v>
      </c>
      <c r="N3206" s="22" t="str">
        <f>IF(IFERROR(VLOOKUP(B3206,'[1]Vmesna vrtilna_SKLOP1'!B:J,7,0),"")=0,"",IFERROR(VLOOKUP(B3206,'[1]Vmesna vrtilna_SKLOP1'!B:J,7,0),""))</f>
        <v/>
      </c>
      <c r="O3206" s="22"/>
    </row>
    <row r="3207" spans="2:15" ht="15" customHeight="1" x14ac:dyDescent="0.3">
      <c r="B3207" s="15" t="str">
        <f>IF(AND('[1]Vmesna vrtilna_SKLOP1'!B3207&lt;&gt;"",'[1]Vmesna vrtilna_SKLOP1'!C3207&lt;&gt;""),IF('[1]Vmesna vrtilna_SKLOP1'!B3207&lt;&gt;"",'[1]Vmesna vrtilna_SKLOP1'!B3207,""),"")</f>
        <v/>
      </c>
      <c r="C3207" s="16" t="str">
        <f>IF(OR(C3206="Posebna oblika",C3206="Kulturno zaščiten objekt",C3206="Kulturno zaščiten objekt, Posebna oblika"),"Glej zavihek POSEBNI POGOJI",IF(SUM(N3206:Q3206)=1,"Posebna oblika",IF(SUM(N3206:Q3206)=10,"Kulturno zaščiten objekt",IF(SUM(N3206:Q3206)=11,"Kulturno zaščiten objekt, Posebna oblika",IF(AND('[1]Vmesna vrtilna_SKLOP1'!C3207&lt;&gt;"",'[1]Vmesna vrtilna_SKLOP1'!D3207&lt;&gt;""),IF('[1]Vmesna vrtilna_SKLOP1'!C3207&lt;&gt;"",'[1]Vmesna vrtilna_SKLOP1'!C3207,""),"")))))</f>
        <v/>
      </c>
      <c r="D3207" s="17" t="str">
        <f>IF(IFERROR(VLOOKUP(B3207,'[1]Vmesna vrtilna_SKLOP1'!B:J,6,0),"")=0,"",IFERROR(VLOOKUP(B3207,'[1]Vmesna vrtilna_SKLOP1'!B:J,6,0),""))</f>
        <v/>
      </c>
      <c r="E3207" s="16" t="str">
        <f>IF(IF('[1]Vmesna vrtilna_SKLOP1'!E3207&lt;&gt;"",'[1]Vmesna vrtilna_SKLOP1'!D3207,"")=0,"",IF('[1]Vmesna vrtilna_SKLOP1'!E3207&lt;&gt;"",'[1]Vmesna vrtilna_SKLOP1'!D3207,""))</f>
        <v/>
      </c>
      <c r="F3207" s="18" t="str">
        <f>IF('[1]Vmesna vrtilna_SKLOP1'!E3207&lt;&gt;"",'[1]Vmesna vrtilna_SKLOP1'!E3207,"")</f>
        <v>Notranje žaluzije - kovinske, Dim. ŠxV: 1,35x2,1m</v>
      </c>
      <c r="G3207" s="15" t="str">
        <f>IF('[1]Vmesna vrtilna_SKLOP1'!E3207&lt;&gt;"",'[1]Vmesna vrtilna_SKLOP1'!F3207,"")</f>
        <v>[kos]</v>
      </c>
      <c r="H3207" s="19">
        <f>IF('[1]Vmesna vrtilna_SKLOP1'!F3207&lt;&gt;"",'[1]Vmesna vrtilna_SKLOP1'!I3207,"")</f>
        <v>7</v>
      </c>
      <c r="I3207" s="20" t="str">
        <f>IF(I3206="Skupaj:","DDV (22%):",IF(I3206="DDV (22%):","Skupaj z DDV:",IF(AND('[1]Vmesna vrtilna_SKLOP1'!C3207&lt;&gt;"",'[1]Vmesna vrtilna_SKLOP1'!E3207=""),"Skupaj:","")))</f>
        <v/>
      </c>
      <c r="J3207" s="21">
        <f t="shared" si="101"/>
        <v>0</v>
      </c>
      <c r="K3207" s="21">
        <f>IF(I3207="Skupaj z DDV:",SUM(K3205,K3206),IF(I3207="DDV (22%):",K3206*0.22,IF(AND('[1]Vmesna vrtilna_SKLOP1'!C3207&lt;&gt;"",'[1]Vmesna vrtilna_SKLOP1'!D3207=""),'[1]Vmesna vrtilna_SKLOP1'!J3207,IF(F3207&lt;&gt;"",IF('[1]Vmesna vrtilna_SKLOP1'!J3207&lt;&gt;"",'[1]Vmesna vrtilna_SKLOP1'!J3207,""),""))))</f>
        <v>893.0250000000002</v>
      </c>
      <c r="L3207" s="22">
        <f>IF(I3206="Skupaj:","DDV (22%):",IF(I3206="DDV (22%):","Skupaj z DDV:",IF(AND('[1]Vmesna vrtilna_SKLOP1'!C3207&lt;&gt;"",'[1]Vmesna vrtilna_SKLOP1'!E3207=""),"Skupaj:",IF(AND('[1]Vmesna vrtilna_SKLOP1'!C3207&lt;&gt;"",'[1]Vmesna vrtilna_SKLOP1'!D3207=""),'[1]Vmesna vrtilna_SKLOP1'!J3207,IF(F3207&lt;&gt;"",IF('[1]Vmesna vrtilna_SKLOP1'!J3207&lt;&gt;"",'[1]Vmesna vrtilna_SKLOP1'!J3207,""),"")))))</f>
        <v>893.0250000000002</v>
      </c>
      <c r="M3207" s="22">
        <f t="shared" si="100"/>
        <v>0</v>
      </c>
      <c r="N3207" s="22" t="str">
        <f>IF(IFERROR(VLOOKUP(B3207,'[1]Vmesna vrtilna_SKLOP1'!B:J,7,0),"")=0,"",IFERROR(VLOOKUP(B3207,'[1]Vmesna vrtilna_SKLOP1'!B:J,7,0),""))</f>
        <v/>
      </c>
      <c r="O3207" s="22"/>
    </row>
    <row r="3208" spans="2:15" ht="15" customHeight="1" x14ac:dyDescent="0.3">
      <c r="B3208" s="15" t="str">
        <f>IF(AND('[1]Vmesna vrtilna_SKLOP1'!B3208&lt;&gt;"",'[1]Vmesna vrtilna_SKLOP1'!C3208&lt;&gt;""),IF('[1]Vmesna vrtilna_SKLOP1'!B3208&lt;&gt;"",'[1]Vmesna vrtilna_SKLOP1'!B3208,""),"")</f>
        <v/>
      </c>
      <c r="C3208" s="16" t="str">
        <f>IF(OR(C3207="Posebna oblika",C3207="Kulturno zaščiten objekt",C3207="Kulturno zaščiten objekt, Posebna oblika"),"Glej zavihek POSEBNI POGOJI",IF(SUM(N3207:Q3207)=1,"Posebna oblika",IF(SUM(N3207:Q3207)=10,"Kulturno zaščiten objekt",IF(SUM(N3207:Q3207)=11,"Kulturno zaščiten objekt, Posebna oblika",IF(AND('[1]Vmesna vrtilna_SKLOP1'!C3208&lt;&gt;"",'[1]Vmesna vrtilna_SKLOP1'!D3208&lt;&gt;""),IF('[1]Vmesna vrtilna_SKLOP1'!C3208&lt;&gt;"",'[1]Vmesna vrtilna_SKLOP1'!C3208,""),"")))))</f>
        <v/>
      </c>
      <c r="D3208" s="17" t="str">
        <f>IF(IFERROR(VLOOKUP(B3208,'[1]Vmesna vrtilna_SKLOP1'!B:J,6,0),"")=0,"",IFERROR(VLOOKUP(B3208,'[1]Vmesna vrtilna_SKLOP1'!B:J,6,0),""))</f>
        <v/>
      </c>
      <c r="E3208" s="16" t="str">
        <f>IF(IF('[1]Vmesna vrtilna_SKLOP1'!E3208&lt;&gt;"",'[1]Vmesna vrtilna_SKLOP1'!D3208,"")=0,"",IF('[1]Vmesna vrtilna_SKLOP1'!E3208&lt;&gt;"",'[1]Vmesna vrtilna_SKLOP1'!D3208,""))</f>
        <v/>
      </c>
      <c r="F3208" s="18" t="str">
        <f>IF('[1]Vmesna vrtilna_SKLOP1'!E3208&lt;&gt;"",'[1]Vmesna vrtilna_SKLOP1'!E3208,"")</f>
        <v>Notranje žaluzije - kovinske, Dim. ŠxV: 0,85x1,4m</v>
      </c>
      <c r="G3208" s="15" t="str">
        <f>IF('[1]Vmesna vrtilna_SKLOP1'!E3208&lt;&gt;"",'[1]Vmesna vrtilna_SKLOP1'!F3208,"")</f>
        <v>[kos]</v>
      </c>
      <c r="H3208" s="19">
        <f>IF('[1]Vmesna vrtilna_SKLOP1'!F3208&lt;&gt;"",'[1]Vmesna vrtilna_SKLOP1'!I3208,"")</f>
        <v>1</v>
      </c>
      <c r="I3208" s="20" t="str">
        <f>IF(I3207="Skupaj:","DDV (22%):",IF(I3207="DDV (22%):","Skupaj z DDV:",IF(AND('[1]Vmesna vrtilna_SKLOP1'!C3208&lt;&gt;"",'[1]Vmesna vrtilna_SKLOP1'!E3208=""),"Skupaj:","")))</f>
        <v/>
      </c>
      <c r="J3208" s="21">
        <f t="shared" si="101"/>
        <v>0</v>
      </c>
      <c r="K3208" s="21">
        <f>IF(I3208="Skupaj z DDV:",SUM(K3206,K3207),IF(I3208="DDV (22%):",K3207*0.22,IF(AND('[1]Vmesna vrtilna_SKLOP1'!C3208&lt;&gt;"",'[1]Vmesna vrtilna_SKLOP1'!D3208=""),'[1]Vmesna vrtilna_SKLOP1'!J3208,IF(F3208&lt;&gt;"",IF('[1]Vmesna vrtilna_SKLOP1'!J3208&lt;&gt;"",'[1]Vmesna vrtilna_SKLOP1'!J3208,""),""))))</f>
        <v>53.55</v>
      </c>
      <c r="L3208" s="22">
        <f>IF(I3207="Skupaj:","DDV (22%):",IF(I3207="DDV (22%):","Skupaj z DDV:",IF(AND('[1]Vmesna vrtilna_SKLOP1'!C3208&lt;&gt;"",'[1]Vmesna vrtilna_SKLOP1'!E3208=""),"Skupaj:",IF(AND('[1]Vmesna vrtilna_SKLOP1'!C3208&lt;&gt;"",'[1]Vmesna vrtilna_SKLOP1'!D3208=""),'[1]Vmesna vrtilna_SKLOP1'!J3208,IF(F3208&lt;&gt;"",IF('[1]Vmesna vrtilna_SKLOP1'!J3208&lt;&gt;"",'[1]Vmesna vrtilna_SKLOP1'!J3208,""),"")))))</f>
        <v>53.55</v>
      </c>
      <c r="M3208" s="22">
        <f t="shared" si="100"/>
        <v>0</v>
      </c>
      <c r="N3208" s="22" t="str">
        <f>IF(IFERROR(VLOOKUP(B3208,'[1]Vmesna vrtilna_SKLOP1'!B:J,7,0),"")=0,"",IFERROR(VLOOKUP(B3208,'[1]Vmesna vrtilna_SKLOP1'!B:J,7,0),""))</f>
        <v/>
      </c>
      <c r="O3208" s="22"/>
    </row>
    <row r="3209" spans="2:15" ht="15" customHeight="1" x14ac:dyDescent="0.3">
      <c r="B3209" s="15" t="str">
        <f>IF(AND('[1]Vmesna vrtilna_SKLOP1'!B3209&lt;&gt;"",'[1]Vmesna vrtilna_SKLOP1'!C3209&lt;&gt;""),IF('[1]Vmesna vrtilna_SKLOP1'!B3209&lt;&gt;"",'[1]Vmesna vrtilna_SKLOP1'!B3209,""),"")</f>
        <v/>
      </c>
      <c r="C3209" s="16" t="str">
        <f>IF(OR(C3208="Posebna oblika",C3208="Kulturno zaščiten objekt",C3208="Kulturno zaščiten objekt, Posebna oblika"),"Glej zavihek POSEBNI POGOJI",IF(SUM(N3208:Q3208)=1,"Posebna oblika",IF(SUM(N3208:Q3208)=10,"Kulturno zaščiten objekt",IF(SUM(N3208:Q3208)=11,"Kulturno zaščiten objekt, Posebna oblika",IF(AND('[1]Vmesna vrtilna_SKLOP1'!C3209&lt;&gt;"",'[1]Vmesna vrtilna_SKLOP1'!D3209&lt;&gt;""),IF('[1]Vmesna vrtilna_SKLOP1'!C3209&lt;&gt;"",'[1]Vmesna vrtilna_SKLOP1'!C3209,""),"")))))</f>
        <v/>
      </c>
      <c r="D3209" s="17" t="str">
        <f>IF(IFERROR(VLOOKUP(B3209,'[1]Vmesna vrtilna_SKLOP1'!B:J,6,0),"")=0,"",IFERROR(VLOOKUP(B3209,'[1]Vmesna vrtilna_SKLOP1'!B:J,6,0),""))</f>
        <v/>
      </c>
      <c r="E3209" s="16" t="str">
        <f>IF(IF('[1]Vmesna vrtilna_SKLOP1'!E3209&lt;&gt;"",'[1]Vmesna vrtilna_SKLOP1'!D3209,"")=0,"",IF('[1]Vmesna vrtilna_SKLOP1'!E3209&lt;&gt;"",'[1]Vmesna vrtilna_SKLOP1'!D3209,""))</f>
        <v/>
      </c>
      <c r="F3209" s="18" t="str">
        <f>IF('[1]Vmesna vrtilna_SKLOP1'!E3209&lt;&gt;"",'[1]Vmesna vrtilna_SKLOP1'!E3209,"")</f>
        <v/>
      </c>
      <c r="G3209" s="15" t="str">
        <f>IF('[1]Vmesna vrtilna_SKLOP1'!E3209&lt;&gt;"",'[1]Vmesna vrtilna_SKLOP1'!F3209,"")</f>
        <v/>
      </c>
      <c r="H3209" s="19" t="str">
        <f>IF('[1]Vmesna vrtilna_SKLOP1'!F3209&lt;&gt;"",'[1]Vmesna vrtilna_SKLOP1'!I3209,"")</f>
        <v/>
      </c>
      <c r="I3209" s="20" t="str">
        <f>IF(I3208="Skupaj:","DDV (22%):",IF(I3208="DDV (22%):","Skupaj z DDV:",IF(AND('[1]Vmesna vrtilna_SKLOP1'!C3209&lt;&gt;"",'[1]Vmesna vrtilna_SKLOP1'!E3209=""),"Skupaj:","")))</f>
        <v/>
      </c>
      <c r="J3209" s="21" t="str">
        <f t="shared" si="101"/>
        <v/>
      </c>
      <c r="K3209" s="21" t="str">
        <f>IF(I3209="Skupaj z DDV:",SUM(K3207,K3208),IF(I3209="DDV (22%):",K3208*0.22,IF(AND('[1]Vmesna vrtilna_SKLOP1'!C3209&lt;&gt;"",'[1]Vmesna vrtilna_SKLOP1'!D3209=""),'[1]Vmesna vrtilna_SKLOP1'!J3209,IF(F3209&lt;&gt;"",IF('[1]Vmesna vrtilna_SKLOP1'!J3209&lt;&gt;"",'[1]Vmesna vrtilna_SKLOP1'!J3209,""),""))))</f>
        <v/>
      </c>
      <c r="L3209" s="22" t="str">
        <f>IF(I3208="Skupaj:","DDV (22%):",IF(I3208="DDV (22%):","Skupaj z DDV:",IF(AND('[1]Vmesna vrtilna_SKLOP1'!C3209&lt;&gt;"",'[1]Vmesna vrtilna_SKLOP1'!E3209=""),"Skupaj:",IF(AND('[1]Vmesna vrtilna_SKLOP1'!C3209&lt;&gt;"",'[1]Vmesna vrtilna_SKLOP1'!D3209=""),'[1]Vmesna vrtilna_SKLOP1'!J3209,IF(F3209&lt;&gt;"",IF('[1]Vmesna vrtilna_SKLOP1'!J3209&lt;&gt;"",'[1]Vmesna vrtilna_SKLOP1'!J3209,""),"")))))</f>
        <v/>
      </c>
      <c r="M3209" s="22">
        <f t="shared" si="100"/>
        <v>0</v>
      </c>
      <c r="N3209" s="22" t="str">
        <f>IF(IFERROR(VLOOKUP(B3209,'[1]Vmesna vrtilna_SKLOP1'!B:J,7,0),"")=0,"",IFERROR(VLOOKUP(B3209,'[1]Vmesna vrtilna_SKLOP1'!B:J,7,0),""))</f>
        <v/>
      </c>
      <c r="O3209" s="22"/>
    </row>
    <row r="3210" spans="2:15" ht="15" customHeight="1" x14ac:dyDescent="0.3">
      <c r="B3210" s="15" t="str">
        <f>IF(AND('[1]Vmesna vrtilna_SKLOP1'!B3210&lt;&gt;"",'[1]Vmesna vrtilna_SKLOP1'!C3210&lt;&gt;""),IF('[1]Vmesna vrtilna_SKLOP1'!B3210&lt;&gt;"",'[1]Vmesna vrtilna_SKLOP1'!B3210,""),"")</f>
        <v/>
      </c>
      <c r="C3210" s="16" t="str">
        <f>IF(OR(C3209="Posebna oblika",C3209="Kulturno zaščiten objekt",C3209="Kulturno zaščiten objekt, Posebna oblika"),"Glej zavihek POSEBNI POGOJI",IF(SUM(N3209:Q3209)=1,"Posebna oblika",IF(SUM(N3209:Q3209)=10,"Kulturno zaščiten objekt",IF(SUM(N3209:Q3209)=11,"Kulturno zaščiten objekt, Posebna oblika",IF(AND('[1]Vmesna vrtilna_SKLOP1'!C3210&lt;&gt;"",'[1]Vmesna vrtilna_SKLOP1'!D3210&lt;&gt;""),IF('[1]Vmesna vrtilna_SKLOP1'!C3210&lt;&gt;"",'[1]Vmesna vrtilna_SKLOP1'!C3210,""),"")))))</f>
        <v/>
      </c>
      <c r="D3210" s="17" t="str">
        <f>IF(IFERROR(VLOOKUP(B3210,'[1]Vmesna vrtilna_SKLOP1'!B:J,6,0),"")=0,"",IFERROR(VLOOKUP(B3210,'[1]Vmesna vrtilna_SKLOP1'!B:J,6,0),""))</f>
        <v/>
      </c>
      <c r="E3210" s="16" t="str">
        <f>IF(IF('[1]Vmesna vrtilna_SKLOP1'!E3210&lt;&gt;"",'[1]Vmesna vrtilna_SKLOP1'!D3210,"")=0,"",IF('[1]Vmesna vrtilna_SKLOP1'!E3210&lt;&gt;"",'[1]Vmesna vrtilna_SKLOP1'!D3210,""))</f>
        <v>Notranje police</v>
      </c>
      <c r="F3210" s="18" t="str">
        <f>IF('[1]Vmesna vrtilna_SKLOP1'!E3210&lt;&gt;"",'[1]Vmesna vrtilna_SKLOP1'!E3210,"")</f>
        <v>Notranja polica, mat. Les, dim. ŠxG:1,85x0,3m</v>
      </c>
      <c r="G3210" s="15" t="str">
        <f>IF('[1]Vmesna vrtilna_SKLOP1'!E3210&lt;&gt;"",'[1]Vmesna vrtilna_SKLOP1'!F3210,"")</f>
        <v>[kos]</v>
      </c>
      <c r="H3210" s="19">
        <f>IF('[1]Vmesna vrtilna_SKLOP1'!F3210&lt;&gt;"",'[1]Vmesna vrtilna_SKLOP1'!I3210,"")</f>
        <v>1</v>
      </c>
      <c r="I3210" s="20" t="str">
        <f>IF(I3209="Skupaj:","DDV (22%):",IF(I3209="DDV (22%):","Skupaj z DDV:",IF(AND('[1]Vmesna vrtilna_SKLOP1'!C3210&lt;&gt;"",'[1]Vmesna vrtilna_SKLOP1'!E3210=""),"Skupaj:","")))</f>
        <v/>
      </c>
      <c r="J3210" s="21">
        <f t="shared" si="101"/>
        <v>0</v>
      </c>
      <c r="K3210" s="21">
        <f>IF(I3210="Skupaj z DDV:",SUM(K3208,K3209),IF(I3210="DDV (22%):",K3209*0.22,IF(AND('[1]Vmesna vrtilna_SKLOP1'!C3210&lt;&gt;"",'[1]Vmesna vrtilna_SKLOP1'!D3210=""),'[1]Vmesna vrtilna_SKLOP1'!J3210,IF(F3210&lt;&gt;"",IF('[1]Vmesna vrtilna_SKLOP1'!J3210&lt;&gt;"",'[1]Vmesna vrtilna_SKLOP1'!J3210,""),""))))</f>
        <v>151.04750000000001</v>
      </c>
      <c r="L3210" s="22">
        <f>IF(I3209="Skupaj:","DDV (22%):",IF(I3209="DDV (22%):","Skupaj z DDV:",IF(AND('[1]Vmesna vrtilna_SKLOP1'!C3210&lt;&gt;"",'[1]Vmesna vrtilna_SKLOP1'!E3210=""),"Skupaj:",IF(AND('[1]Vmesna vrtilna_SKLOP1'!C3210&lt;&gt;"",'[1]Vmesna vrtilna_SKLOP1'!D3210=""),'[1]Vmesna vrtilna_SKLOP1'!J3210,IF(F3210&lt;&gt;"",IF('[1]Vmesna vrtilna_SKLOP1'!J3210&lt;&gt;"",'[1]Vmesna vrtilna_SKLOP1'!J3210,""),"")))))</f>
        <v>151.04750000000001</v>
      </c>
      <c r="M3210" s="22">
        <f t="shared" si="100"/>
        <v>0</v>
      </c>
      <c r="N3210" s="22" t="str">
        <f>IF(IFERROR(VLOOKUP(B3210,'[1]Vmesna vrtilna_SKLOP1'!B:J,7,0),"")=0,"",IFERROR(VLOOKUP(B3210,'[1]Vmesna vrtilna_SKLOP1'!B:J,7,0),""))</f>
        <v/>
      </c>
      <c r="O3210" s="22"/>
    </row>
    <row r="3211" spans="2:15" ht="15" customHeight="1" x14ac:dyDescent="0.3">
      <c r="B3211" s="15" t="str">
        <f>IF(AND('[1]Vmesna vrtilna_SKLOP1'!B3211&lt;&gt;"",'[1]Vmesna vrtilna_SKLOP1'!C3211&lt;&gt;""),IF('[1]Vmesna vrtilna_SKLOP1'!B3211&lt;&gt;"",'[1]Vmesna vrtilna_SKLOP1'!B3211,""),"")</f>
        <v/>
      </c>
      <c r="C3211" s="16" t="str">
        <f>IF(OR(C3210="Posebna oblika",C3210="Kulturno zaščiten objekt",C3210="Kulturno zaščiten objekt, Posebna oblika"),"Glej zavihek POSEBNI POGOJI",IF(SUM(N3210:Q3210)=1,"Posebna oblika",IF(SUM(N3210:Q3210)=10,"Kulturno zaščiten objekt",IF(SUM(N3210:Q3210)=11,"Kulturno zaščiten objekt, Posebna oblika",IF(AND('[1]Vmesna vrtilna_SKLOP1'!C3211&lt;&gt;"",'[1]Vmesna vrtilna_SKLOP1'!D3211&lt;&gt;""),IF('[1]Vmesna vrtilna_SKLOP1'!C3211&lt;&gt;"",'[1]Vmesna vrtilna_SKLOP1'!C3211,""),"")))))</f>
        <v/>
      </c>
      <c r="D3211" s="17" t="str">
        <f>IF(IFERROR(VLOOKUP(B3211,'[1]Vmesna vrtilna_SKLOP1'!B:J,6,0),"")=0,"",IFERROR(VLOOKUP(B3211,'[1]Vmesna vrtilna_SKLOP1'!B:J,6,0),""))</f>
        <v/>
      </c>
      <c r="E3211" s="16" t="str">
        <f>IF(IF('[1]Vmesna vrtilna_SKLOP1'!E3211&lt;&gt;"",'[1]Vmesna vrtilna_SKLOP1'!D3211,"")=0,"",IF('[1]Vmesna vrtilna_SKLOP1'!E3211&lt;&gt;"",'[1]Vmesna vrtilna_SKLOP1'!D3211,""))</f>
        <v/>
      </c>
      <c r="F3211" s="18" t="str">
        <f>IF('[1]Vmesna vrtilna_SKLOP1'!E3211&lt;&gt;"",'[1]Vmesna vrtilna_SKLOP1'!E3211,"")</f>
        <v>Notranja polica, mat. Les, dim. ŠxG:0,9x0,3m</v>
      </c>
      <c r="G3211" s="15" t="str">
        <f>IF('[1]Vmesna vrtilna_SKLOP1'!E3211&lt;&gt;"",'[1]Vmesna vrtilna_SKLOP1'!F3211,"")</f>
        <v>[kos]</v>
      </c>
      <c r="H3211" s="19">
        <f>IF('[1]Vmesna vrtilna_SKLOP1'!F3211&lt;&gt;"",'[1]Vmesna vrtilna_SKLOP1'!I3211,"")</f>
        <v>1</v>
      </c>
      <c r="I3211" s="20" t="str">
        <f>IF(I3210="Skupaj:","DDV (22%):",IF(I3210="DDV (22%):","Skupaj z DDV:",IF(AND('[1]Vmesna vrtilna_SKLOP1'!C3211&lt;&gt;"",'[1]Vmesna vrtilna_SKLOP1'!E3211=""),"Skupaj:","")))</f>
        <v/>
      </c>
      <c r="J3211" s="21">
        <f t="shared" si="101"/>
        <v>0</v>
      </c>
      <c r="K3211" s="21">
        <f>IF(I3211="Skupaj z DDV:",SUM(K3209,K3210),IF(I3211="DDV (22%):",K3210*0.22,IF(AND('[1]Vmesna vrtilna_SKLOP1'!C3211&lt;&gt;"",'[1]Vmesna vrtilna_SKLOP1'!D3211=""),'[1]Vmesna vrtilna_SKLOP1'!J3211,IF(F3211&lt;&gt;"",IF('[1]Vmesna vrtilna_SKLOP1'!J3211&lt;&gt;"",'[1]Vmesna vrtilna_SKLOP1'!J3211,""),""))))</f>
        <v>73.67</v>
      </c>
      <c r="L3211" s="22">
        <f>IF(I3210="Skupaj:","DDV (22%):",IF(I3210="DDV (22%):","Skupaj z DDV:",IF(AND('[1]Vmesna vrtilna_SKLOP1'!C3211&lt;&gt;"",'[1]Vmesna vrtilna_SKLOP1'!E3211=""),"Skupaj:",IF(AND('[1]Vmesna vrtilna_SKLOP1'!C3211&lt;&gt;"",'[1]Vmesna vrtilna_SKLOP1'!D3211=""),'[1]Vmesna vrtilna_SKLOP1'!J3211,IF(F3211&lt;&gt;"",IF('[1]Vmesna vrtilna_SKLOP1'!J3211&lt;&gt;"",'[1]Vmesna vrtilna_SKLOP1'!J3211,""),"")))))</f>
        <v>73.67</v>
      </c>
      <c r="M3211" s="22">
        <f t="shared" si="100"/>
        <v>0</v>
      </c>
      <c r="N3211" s="22" t="str">
        <f>IF(IFERROR(VLOOKUP(B3211,'[1]Vmesna vrtilna_SKLOP1'!B:J,7,0),"")=0,"",IFERROR(VLOOKUP(B3211,'[1]Vmesna vrtilna_SKLOP1'!B:J,7,0),""))</f>
        <v/>
      </c>
      <c r="O3211" s="22"/>
    </row>
    <row r="3212" spans="2:15" ht="15" customHeight="1" x14ac:dyDescent="0.3">
      <c r="B3212" s="15" t="str">
        <f>IF(AND('[1]Vmesna vrtilna_SKLOP1'!B3212&lt;&gt;"",'[1]Vmesna vrtilna_SKLOP1'!C3212&lt;&gt;""),IF('[1]Vmesna vrtilna_SKLOP1'!B3212&lt;&gt;"",'[1]Vmesna vrtilna_SKLOP1'!B3212,""),"")</f>
        <v/>
      </c>
      <c r="C3212" s="16" t="str">
        <f>IF(OR(C3211="Posebna oblika",C3211="Kulturno zaščiten objekt",C3211="Kulturno zaščiten objekt, Posebna oblika"),"Glej zavihek POSEBNI POGOJI",IF(SUM(N3211:Q3211)=1,"Posebna oblika",IF(SUM(N3211:Q3211)=10,"Kulturno zaščiten objekt",IF(SUM(N3211:Q3211)=11,"Kulturno zaščiten objekt, Posebna oblika",IF(AND('[1]Vmesna vrtilna_SKLOP1'!C3212&lt;&gt;"",'[1]Vmesna vrtilna_SKLOP1'!D3212&lt;&gt;""),IF('[1]Vmesna vrtilna_SKLOP1'!C3212&lt;&gt;"",'[1]Vmesna vrtilna_SKLOP1'!C3212,""),"")))))</f>
        <v/>
      </c>
      <c r="D3212" s="17" t="str">
        <f>IF(IFERROR(VLOOKUP(B3212,'[1]Vmesna vrtilna_SKLOP1'!B:J,6,0),"")=0,"",IFERROR(VLOOKUP(B3212,'[1]Vmesna vrtilna_SKLOP1'!B:J,6,0),""))</f>
        <v/>
      </c>
      <c r="E3212" s="16" t="str">
        <f>IF(IF('[1]Vmesna vrtilna_SKLOP1'!E3212&lt;&gt;"",'[1]Vmesna vrtilna_SKLOP1'!D3212,"")=0,"",IF('[1]Vmesna vrtilna_SKLOP1'!E3212&lt;&gt;"",'[1]Vmesna vrtilna_SKLOP1'!D3212,""))</f>
        <v/>
      </c>
      <c r="F3212" s="18" t="str">
        <f>IF('[1]Vmesna vrtilna_SKLOP1'!E3212&lt;&gt;"",'[1]Vmesna vrtilna_SKLOP1'!E3212,"")</f>
        <v>Notranja polica, mat. Les, dim. ŠxG:1,4x0,3m</v>
      </c>
      <c r="G3212" s="15" t="str">
        <f>IF('[1]Vmesna vrtilna_SKLOP1'!E3212&lt;&gt;"",'[1]Vmesna vrtilna_SKLOP1'!F3212,"")</f>
        <v>[kos]</v>
      </c>
      <c r="H3212" s="19">
        <f>IF('[1]Vmesna vrtilna_SKLOP1'!F3212&lt;&gt;"",'[1]Vmesna vrtilna_SKLOP1'!I3212,"")</f>
        <v>2</v>
      </c>
      <c r="I3212" s="20" t="str">
        <f>IF(I3211="Skupaj:","DDV (22%):",IF(I3211="DDV (22%):","Skupaj z DDV:",IF(AND('[1]Vmesna vrtilna_SKLOP1'!C3212&lt;&gt;"",'[1]Vmesna vrtilna_SKLOP1'!E3212=""),"Skupaj:","")))</f>
        <v/>
      </c>
      <c r="J3212" s="21">
        <f t="shared" si="101"/>
        <v>0</v>
      </c>
      <c r="K3212" s="21">
        <f>IF(I3212="Skupaj z DDV:",SUM(K3210,K3211),IF(I3212="DDV (22%):",K3211*0.22,IF(AND('[1]Vmesna vrtilna_SKLOP1'!C3212&lt;&gt;"",'[1]Vmesna vrtilna_SKLOP1'!D3212=""),'[1]Vmesna vrtilna_SKLOP1'!J3212,IF(F3212&lt;&gt;"",IF('[1]Vmesna vrtilna_SKLOP1'!J3212&lt;&gt;"",'[1]Vmesna vrtilna_SKLOP1'!J3212,""),""))))</f>
        <v>224.73999999999998</v>
      </c>
      <c r="L3212" s="22">
        <f>IF(I3211="Skupaj:","DDV (22%):",IF(I3211="DDV (22%):","Skupaj z DDV:",IF(AND('[1]Vmesna vrtilna_SKLOP1'!C3212&lt;&gt;"",'[1]Vmesna vrtilna_SKLOP1'!E3212=""),"Skupaj:",IF(AND('[1]Vmesna vrtilna_SKLOP1'!C3212&lt;&gt;"",'[1]Vmesna vrtilna_SKLOP1'!D3212=""),'[1]Vmesna vrtilna_SKLOP1'!J3212,IF(F3212&lt;&gt;"",IF('[1]Vmesna vrtilna_SKLOP1'!J3212&lt;&gt;"",'[1]Vmesna vrtilna_SKLOP1'!J3212,""),"")))))</f>
        <v>224.73999999999998</v>
      </c>
      <c r="M3212" s="22">
        <f t="shared" si="100"/>
        <v>0</v>
      </c>
      <c r="N3212" s="22" t="str">
        <f>IF(IFERROR(VLOOKUP(B3212,'[1]Vmesna vrtilna_SKLOP1'!B:J,7,0),"")=0,"",IFERROR(VLOOKUP(B3212,'[1]Vmesna vrtilna_SKLOP1'!B:J,7,0),""))</f>
        <v/>
      </c>
      <c r="O3212" s="22"/>
    </row>
    <row r="3213" spans="2:15" ht="15" customHeight="1" x14ac:dyDescent="0.3">
      <c r="B3213" s="15" t="str">
        <f>IF(AND('[1]Vmesna vrtilna_SKLOP1'!B3213&lt;&gt;"",'[1]Vmesna vrtilna_SKLOP1'!C3213&lt;&gt;""),IF('[1]Vmesna vrtilna_SKLOP1'!B3213&lt;&gt;"",'[1]Vmesna vrtilna_SKLOP1'!B3213,""),"")</f>
        <v/>
      </c>
      <c r="C3213" s="16" t="str">
        <f>IF(OR(C3212="Posebna oblika",C3212="Kulturno zaščiten objekt",C3212="Kulturno zaščiten objekt, Posebna oblika"),"Glej zavihek POSEBNI POGOJI",IF(SUM(N3212:Q3212)=1,"Posebna oblika",IF(SUM(N3212:Q3212)=10,"Kulturno zaščiten objekt",IF(SUM(N3212:Q3212)=11,"Kulturno zaščiten objekt, Posebna oblika",IF(AND('[1]Vmesna vrtilna_SKLOP1'!C3213&lt;&gt;"",'[1]Vmesna vrtilna_SKLOP1'!D3213&lt;&gt;""),IF('[1]Vmesna vrtilna_SKLOP1'!C3213&lt;&gt;"",'[1]Vmesna vrtilna_SKLOP1'!C3213,""),"")))))</f>
        <v/>
      </c>
      <c r="D3213" s="17" t="str">
        <f>IF(IFERROR(VLOOKUP(B3213,'[1]Vmesna vrtilna_SKLOP1'!B:J,6,0),"")=0,"",IFERROR(VLOOKUP(B3213,'[1]Vmesna vrtilna_SKLOP1'!B:J,6,0),""))</f>
        <v/>
      </c>
      <c r="E3213" s="16" t="str">
        <f>IF(IF('[1]Vmesna vrtilna_SKLOP1'!E3213&lt;&gt;"",'[1]Vmesna vrtilna_SKLOP1'!D3213,"")=0,"",IF('[1]Vmesna vrtilna_SKLOP1'!E3213&lt;&gt;"",'[1]Vmesna vrtilna_SKLOP1'!D3213,""))</f>
        <v/>
      </c>
      <c r="F3213" s="18" t="str">
        <f>IF('[1]Vmesna vrtilna_SKLOP1'!E3213&lt;&gt;"",'[1]Vmesna vrtilna_SKLOP1'!E3213,"")</f>
        <v>Notranja polica, mat. Les, dim. ŠxG:1,8x0,3m</v>
      </c>
      <c r="G3213" s="15" t="str">
        <f>IF('[1]Vmesna vrtilna_SKLOP1'!E3213&lt;&gt;"",'[1]Vmesna vrtilna_SKLOP1'!F3213,"")</f>
        <v>[kos]</v>
      </c>
      <c r="H3213" s="19">
        <f>IF('[1]Vmesna vrtilna_SKLOP1'!F3213&lt;&gt;"",'[1]Vmesna vrtilna_SKLOP1'!I3213,"")</f>
        <v>1</v>
      </c>
      <c r="I3213" s="20" t="str">
        <f>IF(I3212="Skupaj:","DDV (22%):",IF(I3212="DDV (22%):","Skupaj z DDV:",IF(AND('[1]Vmesna vrtilna_SKLOP1'!C3213&lt;&gt;"",'[1]Vmesna vrtilna_SKLOP1'!E3213=""),"Skupaj:","")))</f>
        <v/>
      </c>
      <c r="J3213" s="21">
        <f t="shared" si="101"/>
        <v>0</v>
      </c>
      <c r="K3213" s="21">
        <f>IF(I3213="Skupaj z DDV:",SUM(K3211,K3212),IF(I3213="DDV (22%):",K3212*0.22,IF(AND('[1]Vmesna vrtilna_SKLOP1'!C3213&lt;&gt;"",'[1]Vmesna vrtilna_SKLOP1'!D3213=""),'[1]Vmesna vrtilna_SKLOP1'!J3213,IF(F3213&lt;&gt;"",IF('[1]Vmesna vrtilna_SKLOP1'!J3213&lt;&gt;"",'[1]Vmesna vrtilna_SKLOP1'!J3213,""),""))))</f>
        <v>146.57</v>
      </c>
      <c r="L3213" s="22">
        <f>IF(I3212="Skupaj:","DDV (22%):",IF(I3212="DDV (22%):","Skupaj z DDV:",IF(AND('[1]Vmesna vrtilna_SKLOP1'!C3213&lt;&gt;"",'[1]Vmesna vrtilna_SKLOP1'!E3213=""),"Skupaj:",IF(AND('[1]Vmesna vrtilna_SKLOP1'!C3213&lt;&gt;"",'[1]Vmesna vrtilna_SKLOP1'!D3213=""),'[1]Vmesna vrtilna_SKLOP1'!J3213,IF(F3213&lt;&gt;"",IF('[1]Vmesna vrtilna_SKLOP1'!J3213&lt;&gt;"",'[1]Vmesna vrtilna_SKLOP1'!J3213,""),"")))))</f>
        <v>146.57</v>
      </c>
      <c r="M3213" s="22">
        <f t="shared" si="100"/>
        <v>0</v>
      </c>
      <c r="N3213" s="22" t="str">
        <f>IF(IFERROR(VLOOKUP(B3213,'[1]Vmesna vrtilna_SKLOP1'!B:J,7,0),"")=0,"",IFERROR(VLOOKUP(B3213,'[1]Vmesna vrtilna_SKLOP1'!B:J,7,0),""))</f>
        <v/>
      </c>
      <c r="O3213" s="22"/>
    </row>
    <row r="3214" spans="2:15" ht="15" customHeight="1" x14ac:dyDescent="0.3">
      <c r="B3214" s="15" t="str">
        <f>IF(AND('[1]Vmesna vrtilna_SKLOP1'!B3214&lt;&gt;"",'[1]Vmesna vrtilna_SKLOP1'!C3214&lt;&gt;""),IF('[1]Vmesna vrtilna_SKLOP1'!B3214&lt;&gt;"",'[1]Vmesna vrtilna_SKLOP1'!B3214,""),"")</f>
        <v/>
      </c>
      <c r="C3214" s="16" t="str">
        <f>IF(OR(C3213="Posebna oblika",C3213="Kulturno zaščiten objekt",C3213="Kulturno zaščiten objekt, Posebna oblika"),"Glej zavihek POSEBNI POGOJI",IF(SUM(N3213:Q3213)=1,"Posebna oblika",IF(SUM(N3213:Q3213)=10,"Kulturno zaščiten objekt",IF(SUM(N3213:Q3213)=11,"Kulturno zaščiten objekt, Posebna oblika",IF(AND('[1]Vmesna vrtilna_SKLOP1'!C3214&lt;&gt;"",'[1]Vmesna vrtilna_SKLOP1'!D3214&lt;&gt;""),IF('[1]Vmesna vrtilna_SKLOP1'!C3214&lt;&gt;"",'[1]Vmesna vrtilna_SKLOP1'!C3214,""),"")))))</f>
        <v/>
      </c>
      <c r="D3214" s="17" t="str">
        <f>IF(IFERROR(VLOOKUP(B3214,'[1]Vmesna vrtilna_SKLOP1'!B:J,6,0),"")=0,"",IFERROR(VLOOKUP(B3214,'[1]Vmesna vrtilna_SKLOP1'!B:J,6,0),""))</f>
        <v/>
      </c>
      <c r="E3214" s="16" t="str">
        <f>IF(IF('[1]Vmesna vrtilna_SKLOP1'!E3214&lt;&gt;"",'[1]Vmesna vrtilna_SKLOP1'!D3214,"")=0,"",IF('[1]Vmesna vrtilna_SKLOP1'!E3214&lt;&gt;"",'[1]Vmesna vrtilna_SKLOP1'!D3214,""))</f>
        <v/>
      </c>
      <c r="F3214" s="18" t="str">
        <f>IF('[1]Vmesna vrtilna_SKLOP1'!E3214&lt;&gt;"",'[1]Vmesna vrtilna_SKLOP1'!E3214,"")</f>
        <v>Notranja polica, mat. Les, dim. ŠxG:0,85x0,3m</v>
      </c>
      <c r="G3214" s="15" t="str">
        <f>IF('[1]Vmesna vrtilna_SKLOP1'!E3214&lt;&gt;"",'[1]Vmesna vrtilna_SKLOP1'!F3214,"")</f>
        <v>[kos]</v>
      </c>
      <c r="H3214" s="19">
        <f>IF('[1]Vmesna vrtilna_SKLOP1'!F3214&lt;&gt;"",'[1]Vmesna vrtilna_SKLOP1'!I3214,"")</f>
        <v>1</v>
      </c>
      <c r="I3214" s="20" t="str">
        <f>IF(I3213="Skupaj:","DDV (22%):",IF(I3213="DDV (22%):","Skupaj z DDV:",IF(AND('[1]Vmesna vrtilna_SKLOP1'!C3214&lt;&gt;"",'[1]Vmesna vrtilna_SKLOP1'!E3214=""),"Skupaj:","")))</f>
        <v/>
      </c>
      <c r="J3214" s="21">
        <f t="shared" si="101"/>
        <v>0</v>
      </c>
      <c r="K3214" s="21">
        <f>IF(I3214="Skupaj z DDV:",SUM(K3212,K3213),IF(I3214="DDV (22%):",K3213*0.22,IF(AND('[1]Vmesna vrtilna_SKLOP1'!C3214&lt;&gt;"",'[1]Vmesna vrtilna_SKLOP1'!D3214=""),'[1]Vmesna vrtilna_SKLOP1'!J3214,IF(F3214&lt;&gt;"",IF('[1]Vmesna vrtilna_SKLOP1'!J3214&lt;&gt;"",'[1]Vmesna vrtilna_SKLOP1'!J3214,""),""))))</f>
        <v>70.047499999999999</v>
      </c>
      <c r="L3214" s="22">
        <f>IF(I3213="Skupaj:","DDV (22%):",IF(I3213="DDV (22%):","Skupaj z DDV:",IF(AND('[1]Vmesna vrtilna_SKLOP1'!C3214&lt;&gt;"",'[1]Vmesna vrtilna_SKLOP1'!E3214=""),"Skupaj:",IF(AND('[1]Vmesna vrtilna_SKLOP1'!C3214&lt;&gt;"",'[1]Vmesna vrtilna_SKLOP1'!D3214=""),'[1]Vmesna vrtilna_SKLOP1'!J3214,IF(F3214&lt;&gt;"",IF('[1]Vmesna vrtilna_SKLOP1'!J3214&lt;&gt;"",'[1]Vmesna vrtilna_SKLOP1'!J3214,""),"")))))</f>
        <v>70.047499999999999</v>
      </c>
      <c r="M3214" s="22">
        <f t="shared" si="100"/>
        <v>0</v>
      </c>
      <c r="N3214" s="22" t="str">
        <f>IF(IFERROR(VLOOKUP(B3214,'[1]Vmesna vrtilna_SKLOP1'!B:J,7,0),"")=0,"",IFERROR(VLOOKUP(B3214,'[1]Vmesna vrtilna_SKLOP1'!B:J,7,0),""))</f>
        <v/>
      </c>
      <c r="O3214" s="22"/>
    </row>
    <row r="3215" spans="2:15" ht="15" customHeight="1" x14ac:dyDescent="0.3">
      <c r="B3215" s="15" t="str">
        <f>IF(AND('[1]Vmesna vrtilna_SKLOP1'!B3215&lt;&gt;"",'[1]Vmesna vrtilna_SKLOP1'!C3215&lt;&gt;""),IF('[1]Vmesna vrtilna_SKLOP1'!B3215&lt;&gt;"",'[1]Vmesna vrtilna_SKLOP1'!B3215,""),"")</f>
        <v/>
      </c>
      <c r="C3215" s="16" t="str">
        <f>IF(OR(C3214="Posebna oblika",C3214="Kulturno zaščiten objekt",C3214="Kulturno zaščiten objekt, Posebna oblika"),"Glej zavihek POSEBNI POGOJI",IF(SUM(N3214:Q3214)=1,"Posebna oblika",IF(SUM(N3214:Q3214)=10,"Kulturno zaščiten objekt",IF(SUM(N3214:Q3214)=11,"Kulturno zaščiten objekt, Posebna oblika",IF(AND('[1]Vmesna vrtilna_SKLOP1'!C3215&lt;&gt;"",'[1]Vmesna vrtilna_SKLOP1'!D3215&lt;&gt;""),IF('[1]Vmesna vrtilna_SKLOP1'!C3215&lt;&gt;"",'[1]Vmesna vrtilna_SKLOP1'!C3215,""),"")))))</f>
        <v/>
      </c>
      <c r="D3215" s="17" t="str">
        <f>IF(IFERROR(VLOOKUP(B3215,'[1]Vmesna vrtilna_SKLOP1'!B:J,6,0),"")=0,"",IFERROR(VLOOKUP(B3215,'[1]Vmesna vrtilna_SKLOP1'!B:J,6,0),""))</f>
        <v/>
      </c>
      <c r="E3215" s="16" t="str">
        <f>IF(IF('[1]Vmesna vrtilna_SKLOP1'!E3215&lt;&gt;"",'[1]Vmesna vrtilna_SKLOP1'!D3215,"")=0,"",IF('[1]Vmesna vrtilna_SKLOP1'!E3215&lt;&gt;"",'[1]Vmesna vrtilna_SKLOP1'!D3215,""))</f>
        <v/>
      </c>
      <c r="F3215" s="18" t="str">
        <f>IF('[1]Vmesna vrtilna_SKLOP1'!E3215&lt;&gt;"",'[1]Vmesna vrtilna_SKLOP1'!E3215,"")</f>
        <v>Notranja polica, mat. Les, dim. ŠxG:1,85x0,05m</v>
      </c>
      <c r="G3215" s="15" t="str">
        <f>IF('[1]Vmesna vrtilna_SKLOP1'!E3215&lt;&gt;"",'[1]Vmesna vrtilna_SKLOP1'!F3215,"")</f>
        <v>[kos]</v>
      </c>
      <c r="H3215" s="19">
        <f>IF('[1]Vmesna vrtilna_SKLOP1'!F3215&lt;&gt;"",'[1]Vmesna vrtilna_SKLOP1'!I3215,"")</f>
        <v>1</v>
      </c>
      <c r="I3215" s="20" t="str">
        <f>IF(I3214="Skupaj:","DDV (22%):",IF(I3214="DDV (22%):","Skupaj z DDV:",IF(AND('[1]Vmesna vrtilna_SKLOP1'!C3215&lt;&gt;"",'[1]Vmesna vrtilna_SKLOP1'!E3215=""),"Skupaj:","")))</f>
        <v/>
      </c>
      <c r="J3215" s="21">
        <f t="shared" si="101"/>
        <v>0</v>
      </c>
      <c r="K3215" s="21">
        <f>IF(I3215="Skupaj z DDV:",SUM(K3213,K3214),IF(I3215="DDV (22%):",K3214*0.22,IF(AND('[1]Vmesna vrtilna_SKLOP1'!C3215&lt;&gt;"",'[1]Vmesna vrtilna_SKLOP1'!D3215=""),'[1]Vmesna vrtilna_SKLOP1'!J3215,IF(F3215&lt;&gt;"",IF('[1]Vmesna vrtilna_SKLOP1'!J3215&lt;&gt;"",'[1]Vmesna vrtilna_SKLOP1'!J3215,""),""))))</f>
        <v>33.688124999999999</v>
      </c>
      <c r="L3215" s="22">
        <f>IF(I3214="Skupaj:","DDV (22%):",IF(I3214="DDV (22%):","Skupaj z DDV:",IF(AND('[1]Vmesna vrtilna_SKLOP1'!C3215&lt;&gt;"",'[1]Vmesna vrtilna_SKLOP1'!E3215=""),"Skupaj:",IF(AND('[1]Vmesna vrtilna_SKLOP1'!C3215&lt;&gt;"",'[1]Vmesna vrtilna_SKLOP1'!D3215=""),'[1]Vmesna vrtilna_SKLOP1'!J3215,IF(F3215&lt;&gt;"",IF('[1]Vmesna vrtilna_SKLOP1'!J3215&lt;&gt;"",'[1]Vmesna vrtilna_SKLOP1'!J3215,""),"")))))</f>
        <v>33.688124999999999</v>
      </c>
      <c r="M3215" s="22">
        <f t="shared" si="100"/>
        <v>0</v>
      </c>
      <c r="N3215" s="22" t="str">
        <f>IF(IFERROR(VLOOKUP(B3215,'[1]Vmesna vrtilna_SKLOP1'!B:J,7,0),"")=0,"",IFERROR(VLOOKUP(B3215,'[1]Vmesna vrtilna_SKLOP1'!B:J,7,0),""))</f>
        <v/>
      </c>
      <c r="O3215" s="22"/>
    </row>
    <row r="3216" spans="2:15" ht="15" customHeight="1" x14ac:dyDescent="0.3">
      <c r="B3216" s="15" t="str">
        <f>IF(AND('[1]Vmesna vrtilna_SKLOP1'!B3216&lt;&gt;"",'[1]Vmesna vrtilna_SKLOP1'!C3216&lt;&gt;""),IF('[1]Vmesna vrtilna_SKLOP1'!B3216&lt;&gt;"",'[1]Vmesna vrtilna_SKLOP1'!B3216,""),"")</f>
        <v/>
      </c>
      <c r="C3216" s="16" t="str">
        <f>IF(OR(C3215="Posebna oblika",C3215="Kulturno zaščiten objekt",C3215="Kulturno zaščiten objekt, Posebna oblika"),"Glej zavihek POSEBNI POGOJI",IF(SUM(N3215:Q3215)=1,"Posebna oblika",IF(SUM(N3215:Q3215)=10,"Kulturno zaščiten objekt",IF(SUM(N3215:Q3215)=11,"Kulturno zaščiten objekt, Posebna oblika",IF(AND('[1]Vmesna vrtilna_SKLOP1'!C3216&lt;&gt;"",'[1]Vmesna vrtilna_SKLOP1'!D3216&lt;&gt;""),IF('[1]Vmesna vrtilna_SKLOP1'!C3216&lt;&gt;"",'[1]Vmesna vrtilna_SKLOP1'!C3216,""),"")))))</f>
        <v/>
      </c>
      <c r="D3216" s="17" t="str">
        <f>IF(IFERROR(VLOOKUP(B3216,'[1]Vmesna vrtilna_SKLOP1'!B:J,6,0),"")=0,"",IFERROR(VLOOKUP(B3216,'[1]Vmesna vrtilna_SKLOP1'!B:J,6,0),""))</f>
        <v/>
      </c>
      <c r="E3216" s="16" t="str">
        <f>IF(IF('[1]Vmesna vrtilna_SKLOP1'!E3216&lt;&gt;"",'[1]Vmesna vrtilna_SKLOP1'!D3216,"")=0,"",IF('[1]Vmesna vrtilna_SKLOP1'!E3216&lt;&gt;"",'[1]Vmesna vrtilna_SKLOP1'!D3216,""))</f>
        <v/>
      </c>
      <c r="F3216" s="18" t="str">
        <f>IF('[1]Vmesna vrtilna_SKLOP1'!E3216&lt;&gt;"",'[1]Vmesna vrtilna_SKLOP1'!E3216,"")</f>
        <v>Notranja polica, mat. Les, dim. ŠxG:1,35x0,05m</v>
      </c>
      <c r="G3216" s="15" t="str">
        <f>IF('[1]Vmesna vrtilna_SKLOP1'!E3216&lt;&gt;"",'[1]Vmesna vrtilna_SKLOP1'!F3216,"")</f>
        <v>[kos]</v>
      </c>
      <c r="H3216" s="19">
        <f>IF('[1]Vmesna vrtilna_SKLOP1'!F3216&lt;&gt;"",'[1]Vmesna vrtilna_SKLOP1'!I3216,"")</f>
        <v>2</v>
      </c>
      <c r="I3216" s="20" t="str">
        <f>IF(I3215="Skupaj:","DDV (22%):",IF(I3215="DDV (22%):","Skupaj z DDV:",IF(AND('[1]Vmesna vrtilna_SKLOP1'!C3216&lt;&gt;"",'[1]Vmesna vrtilna_SKLOP1'!E3216=""),"Skupaj:","")))</f>
        <v/>
      </c>
      <c r="J3216" s="21">
        <f t="shared" si="101"/>
        <v>0</v>
      </c>
      <c r="K3216" s="21">
        <f>IF(I3216="Skupaj z DDV:",SUM(K3214,K3215),IF(I3216="DDV (22%):",K3215*0.22,IF(AND('[1]Vmesna vrtilna_SKLOP1'!C3216&lt;&gt;"",'[1]Vmesna vrtilna_SKLOP1'!D3216=""),'[1]Vmesna vrtilna_SKLOP1'!J3216,IF(F3216&lt;&gt;"",IF('[1]Vmesna vrtilna_SKLOP1'!J3216&lt;&gt;"",'[1]Vmesna vrtilna_SKLOP1'!J3216,""),""))))</f>
        <v>57.126249999999999</v>
      </c>
      <c r="L3216" s="22">
        <f>IF(I3215="Skupaj:","DDV (22%):",IF(I3215="DDV (22%):","Skupaj z DDV:",IF(AND('[1]Vmesna vrtilna_SKLOP1'!C3216&lt;&gt;"",'[1]Vmesna vrtilna_SKLOP1'!E3216=""),"Skupaj:",IF(AND('[1]Vmesna vrtilna_SKLOP1'!C3216&lt;&gt;"",'[1]Vmesna vrtilna_SKLOP1'!D3216=""),'[1]Vmesna vrtilna_SKLOP1'!J3216,IF(F3216&lt;&gt;"",IF('[1]Vmesna vrtilna_SKLOP1'!J3216&lt;&gt;"",'[1]Vmesna vrtilna_SKLOP1'!J3216,""),"")))))</f>
        <v>57.126249999999999</v>
      </c>
      <c r="M3216" s="22">
        <f t="shared" si="100"/>
        <v>0</v>
      </c>
      <c r="N3216" s="22" t="str">
        <f>IF(IFERROR(VLOOKUP(B3216,'[1]Vmesna vrtilna_SKLOP1'!B:J,7,0),"")=0,"",IFERROR(VLOOKUP(B3216,'[1]Vmesna vrtilna_SKLOP1'!B:J,7,0),""))</f>
        <v/>
      </c>
      <c r="O3216" s="22"/>
    </row>
    <row r="3217" spans="2:15" ht="15" customHeight="1" x14ac:dyDescent="0.3">
      <c r="B3217" s="15" t="str">
        <f>IF(AND('[1]Vmesna vrtilna_SKLOP1'!B3217&lt;&gt;"",'[1]Vmesna vrtilna_SKLOP1'!C3217&lt;&gt;""),IF('[1]Vmesna vrtilna_SKLOP1'!B3217&lt;&gt;"",'[1]Vmesna vrtilna_SKLOP1'!B3217,""),"")</f>
        <v/>
      </c>
      <c r="C3217" s="16" t="str">
        <f>IF(OR(C3216="Posebna oblika",C3216="Kulturno zaščiten objekt",C3216="Kulturno zaščiten objekt, Posebna oblika"),"Glej zavihek POSEBNI POGOJI",IF(SUM(N3216:Q3216)=1,"Posebna oblika",IF(SUM(N3216:Q3216)=10,"Kulturno zaščiten objekt",IF(SUM(N3216:Q3216)=11,"Kulturno zaščiten objekt, Posebna oblika",IF(AND('[1]Vmesna vrtilna_SKLOP1'!C3217&lt;&gt;"",'[1]Vmesna vrtilna_SKLOP1'!D3217&lt;&gt;""),IF('[1]Vmesna vrtilna_SKLOP1'!C3217&lt;&gt;"",'[1]Vmesna vrtilna_SKLOP1'!C3217,""),"")))))</f>
        <v/>
      </c>
      <c r="D3217" s="17" t="str">
        <f>IF(IFERROR(VLOOKUP(B3217,'[1]Vmesna vrtilna_SKLOP1'!B:J,6,0),"")=0,"",IFERROR(VLOOKUP(B3217,'[1]Vmesna vrtilna_SKLOP1'!B:J,6,0),""))</f>
        <v/>
      </c>
      <c r="E3217" s="16" t="str">
        <f>IF(IF('[1]Vmesna vrtilna_SKLOP1'!E3217&lt;&gt;"",'[1]Vmesna vrtilna_SKLOP1'!D3217,"")=0,"",IF('[1]Vmesna vrtilna_SKLOP1'!E3217&lt;&gt;"",'[1]Vmesna vrtilna_SKLOP1'!D3217,""))</f>
        <v/>
      </c>
      <c r="F3217" s="18" t="str">
        <f>IF('[1]Vmesna vrtilna_SKLOP1'!E3217&lt;&gt;"",'[1]Vmesna vrtilna_SKLOP1'!E3217,"")</f>
        <v/>
      </c>
      <c r="G3217" s="15" t="str">
        <f>IF('[1]Vmesna vrtilna_SKLOP1'!E3217&lt;&gt;"",'[1]Vmesna vrtilna_SKLOP1'!F3217,"")</f>
        <v/>
      </c>
      <c r="H3217" s="19" t="str">
        <f>IF('[1]Vmesna vrtilna_SKLOP1'!F3217&lt;&gt;"",'[1]Vmesna vrtilna_SKLOP1'!I3217,"")</f>
        <v/>
      </c>
      <c r="I3217" s="20" t="str">
        <f>IF(I3216="Skupaj:","DDV (22%):",IF(I3216="DDV (22%):","Skupaj z DDV:",IF(AND('[1]Vmesna vrtilna_SKLOP1'!C3217&lt;&gt;"",'[1]Vmesna vrtilna_SKLOP1'!E3217=""),"Skupaj:","")))</f>
        <v/>
      </c>
      <c r="J3217" s="21" t="str">
        <f t="shared" si="101"/>
        <v/>
      </c>
      <c r="K3217" s="21" t="str">
        <f>IF(I3217="Skupaj z DDV:",SUM(K3215,K3216),IF(I3217="DDV (22%):",K3216*0.22,IF(AND('[1]Vmesna vrtilna_SKLOP1'!C3217&lt;&gt;"",'[1]Vmesna vrtilna_SKLOP1'!D3217=""),'[1]Vmesna vrtilna_SKLOP1'!J3217,IF(F3217&lt;&gt;"",IF('[1]Vmesna vrtilna_SKLOP1'!J3217&lt;&gt;"",'[1]Vmesna vrtilna_SKLOP1'!J3217,""),""))))</f>
        <v/>
      </c>
      <c r="L3217" s="22" t="str">
        <f>IF(I3216="Skupaj:","DDV (22%):",IF(I3216="DDV (22%):","Skupaj z DDV:",IF(AND('[1]Vmesna vrtilna_SKLOP1'!C3217&lt;&gt;"",'[1]Vmesna vrtilna_SKLOP1'!E3217=""),"Skupaj:",IF(AND('[1]Vmesna vrtilna_SKLOP1'!C3217&lt;&gt;"",'[1]Vmesna vrtilna_SKLOP1'!D3217=""),'[1]Vmesna vrtilna_SKLOP1'!J3217,IF(F3217&lt;&gt;"",IF('[1]Vmesna vrtilna_SKLOP1'!J3217&lt;&gt;"",'[1]Vmesna vrtilna_SKLOP1'!J3217,""),"")))))</f>
        <v/>
      </c>
      <c r="M3217" s="22">
        <f t="shared" si="100"/>
        <v>0</v>
      </c>
      <c r="N3217" s="22" t="str">
        <f>IF(IFERROR(VLOOKUP(B3217,'[1]Vmesna vrtilna_SKLOP1'!B:J,7,0),"")=0,"",IFERROR(VLOOKUP(B3217,'[1]Vmesna vrtilna_SKLOP1'!B:J,7,0),""))</f>
        <v/>
      </c>
      <c r="O3217" s="22"/>
    </row>
    <row r="3218" spans="2:15" ht="15" customHeight="1" x14ac:dyDescent="0.3">
      <c r="B3218" s="15" t="str">
        <f>IF(AND('[1]Vmesna vrtilna_SKLOP1'!B3218&lt;&gt;"",'[1]Vmesna vrtilna_SKLOP1'!C3218&lt;&gt;""),IF('[1]Vmesna vrtilna_SKLOP1'!B3218&lt;&gt;"",'[1]Vmesna vrtilna_SKLOP1'!B3218,""),"")</f>
        <v/>
      </c>
      <c r="C3218" s="16" t="str">
        <f>IF(OR(C3217="Posebna oblika",C3217="Kulturno zaščiten objekt",C3217="Kulturno zaščiten objekt, Posebna oblika"),"Glej zavihek POSEBNI POGOJI",IF(SUM(N3217:Q3217)=1,"Posebna oblika",IF(SUM(N3217:Q3217)=10,"Kulturno zaščiten objekt",IF(SUM(N3217:Q3217)=11,"Kulturno zaščiten objekt, Posebna oblika",IF(AND('[1]Vmesna vrtilna_SKLOP1'!C3218&lt;&gt;"",'[1]Vmesna vrtilna_SKLOP1'!D3218&lt;&gt;""),IF('[1]Vmesna vrtilna_SKLOP1'!C3218&lt;&gt;"",'[1]Vmesna vrtilna_SKLOP1'!C3218,""),"")))))</f>
        <v/>
      </c>
      <c r="D3218" s="17" t="str">
        <f>IF(IFERROR(VLOOKUP(B3218,'[1]Vmesna vrtilna_SKLOP1'!B:J,6,0),"")=0,"",IFERROR(VLOOKUP(B3218,'[1]Vmesna vrtilna_SKLOP1'!B:J,6,0),""))</f>
        <v/>
      </c>
      <c r="E3218" s="16" t="str">
        <f>IF(IF('[1]Vmesna vrtilna_SKLOP1'!E3218&lt;&gt;"",'[1]Vmesna vrtilna_SKLOP1'!D3218,"")=0,"",IF('[1]Vmesna vrtilna_SKLOP1'!E3218&lt;&gt;"",'[1]Vmesna vrtilna_SKLOP1'!D3218,""))</f>
        <v>Demontaža</v>
      </c>
      <c r="F3218" s="18" t="str">
        <f>IF('[1]Vmesna vrtilna_SKLOP1'!E3218&lt;&gt;"",'[1]Vmesna vrtilna_SKLOP1'!E3218,"")</f>
        <v>Demontaža oken</v>
      </c>
      <c r="G3218" s="15" t="str">
        <f>IF('[1]Vmesna vrtilna_SKLOP1'!E3218&lt;&gt;"",'[1]Vmesna vrtilna_SKLOP1'!F3218,"")</f>
        <v>[m1]</v>
      </c>
      <c r="H3218" s="19">
        <f>IF('[1]Vmesna vrtilna_SKLOP1'!F3218&lt;&gt;"",'[1]Vmesna vrtilna_SKLOP1'!I3218,"")</f>
        <v>54.3</v>
      </c>
      <c r="I3218" s="20" t="str">
        <f>IF(I3217="Skupaj:","DDV (22%):",IF(I3217="DDV (22%):","Skupaj z DDV:",IF(AND('[1]Vmesna vrtilna_SKLOP1'!C3218&lt;&gt;"",'[1]Vmesna vrtilna_SKLOP1'!E3218=""),"Skupaj:","")))</f>
        <v/>
      </c>
      <c r="J3218" s="21">
        <f t="shared" si="101"/>
        <v>0</v>
      </c>
      <c r="K3218" s="21">
        <f>IF(I3218="Skupaj z DDV:",SUM(K3216,K3217),IF(I3218="DDV (22%):",K3217*0.22,IF(AND('[1]Vmesna vrtilna_SKLOP1'!C3218&lt;&gt;"",'[1]Vmesna vrtilna_SKLOP1'!D3218=""),'[1]Vmesna vrtilna_SKLOP1'!J3218,IF(F3218&lt;&gt;"",IF('[1]Vmesna vrtilna_SKLOP1'!J3218&lt;&gt;"",'[1]Vmesna vrtilna_SKLOP1'!J3218,""),""))))</f>
        <v>380.1</v>
      </c>
      <c r="L3218" s="22">
        <f>IF(I3217="Skupaj:","DDV (22%):",IF(I3217="DDV (22%):","Skupaj z DDV:",IF(AND('[1]Vmesna vrtilna_SKLOP1'!C3218&lt;&gt;"",'[1]Vmesna vrtilna_SKLOP1'!E3218=""),"Skupaj:",IF(AND('[1]Vmesna vrtilna_SKLOP1'!C3218&lt;&gt;"",'[1]Vmesna vrtilna_SKLOP1'!D3218=""),'[1]Vmesna vrtilna_SKLOP1'!J3218,IF(F3218&lt;&gt;"",IF('[1]Vmesna vrtilna_SKLOP1'!J3218&lt;&gt;"",'[1]Vmesna vrtilna_SKLOP1'!J3218,""),"")))))</f>
        <v>380.1</v>
      </c>
      <c r="M3218" s="22">
        <f t="shared" si="100"/>
        <v>0</v>
      </c>
      <c r="N3218" s="22" t="str">
        <f>IF(IFERROR(VLOOKUP(B3218,'[1]Vmesna vrtilna_SKLOP1'!B:J,7,0),"")=0,"",IFERROR(VLOOKUP(B3218,'[1]Vmesna vrtilna_SKLOP1'!B:J,7,0),""))</f>
        <v/>
      </c>
      <c r="O3218" s="22"/>
    </row>
    <row r="3219" spans="2:15" ht="15" customHeight="1" x14ac:dyDescent="0.3">
      <c r="B3219" s="15" t="str">
        <f>IF(AND('[1]Vmesna vrtilna_SKLOP1'!B3219&lt;&gt;"",'[1]Vmesna vrtilna_SKLOP1'!C3219&lt;&gt;""),IF('[1]Vmesna vrtilna_SKLOP1'!B3219&lt;&gt;"",'[1]Vmesna vrtilna_SKLOP1'!B3219,""),"")</f>
        <v/>
      </c>
      <c r="C3219" s="16" t="str">
        <f>IF(OR(C3218="Posebna oblika",C3218="Kulturno zaščiten objekt",C3218="Kulturno zaščiten objekt, Posebna oblika"),"Glej zavihek POSEBNI POGOJI",IF(SUM(N3218:Q3218)=1,"Posebna oblika",IF(SUM(N3218:Q3218)=10,"Kulturno zaščiten objekt",IF(SUM(N3218:Q3218)=11,"Kulturno zaščiten objekt, Posebna oblika",IF(AND('[1]Vmesna vrtilna_SKLOP1'!C3219&lt;&gt;"",'[1]Vmesna vrtilna_SKLOP1'!D3219&lt;&gt;""),IF('[1]Vmesna vrtilna_SKLOP1'!C3219&lt;&gt;"",'[1]Vmesna vrtilna_SKLOP1'!C3219,""),"")))))</f>
        <v/>
      </c>
      <c r="D3219" s="17" t="str">
        <f>IF(IFERROR(VLOOKUP(B3219,'[1]Vmesna vrtilna_SKLOP1'!B:J,6,0),"")=0,"",IFERROR(VLOOKUP(B3219,'[1]Vmesna vrtilna_SKLOP1'!B:J,6,0),""))</f>
        <v/>
      </c>
      <c r="E3219" s="16" t="str">
        <f>IF(IF('[1]Vmesna vrtilna_SKLOP1'!E3219&lt;&gt;"",'[1]Vmesna vrtilna_SKLOP1'!D3219,"")=0,"",IF('[1]Vmesna vrtilna_SKLOP1'!E3219&lt;&gt;"",'[1]Vmesna vrtilna_SKLOP1'!D3219,""))</f>
        <v/>
      </c>
      <c r="F3219" s="18" t="str">
        <f>IF('[1]Vmesna vrtilna_SKLOP1'!E3219&lt;&gt;"",'[1]Vmesna vrtilna_SKLOP1'!E3219,"")</f>
        <v>Demontaža vrat</v>
      </c>
      <c r="G3219" s="15" t="str">
        <f>IF('[1]Vmesna vrtilna_SKLOP1'!E3219&lt;&gt;"",'[1]Vmesna vrtilna_SKLOP1'!F3219,"")</f>
        <v>[m1]</v>
      </c>
      <c r="H3219" s="19">
        <f>IF('[1]Vmesna vrtilna_SKLOP1'!F3219&lt;&gt;"",'[1]Vmesna vrtilna_SKLOP1'!I3219,"")</f>
        <v>52.599999999999994</v>
      </c>
      <c r="I3219" s="20" t="str">
        <f>IF(I3218="Skupaj:","DDV (22%):",IF(I3218="DDV (22%):","Skupaj z DDV:",IF(AND('[1]Vmesna vrtilna_SKLOP1'!C3219&lt;&gt;"",'[1]Vmesna vrtilna_SKLOP1'!E3219=""),"Skupaj:","")))</f>
        <v/>
      </c>
      <c r="J3219" s="21">
        <f t="shared" si="101"/>
        <v>0</v>
      </c>
      <c r="K3219" s="21">
        <f>IF(I3219="Skupaj z DDV:",SUM(K3217,K3218),IF(I3219="DDV (22%):",K3218*0.22,IF(AND('[1]Vmesna vrtilna_SKLOP1'!C3219&lt;&gt;"",'[1]Vmesna vrtilna_SKLOP1'!D3219=""),'[1]Vmesna vrtilna_SKLOP1'!J3219,IF(F3219&lt;&gt;"",IF('[1]Vmesna vrtilna_SKLOP1'!J3219&lt;&gt;"",'[1]Vmesna vrtilna_SKLOP1'!J3219,""),""))))</f>
        <v>368.20000000000005</v>
      </c>
      <c r="L3219" s="22">
        <f>IF(I3218="Skupaj:","DDV (22%):",IF(I3218="DDV (22%):","Skupaj z DDV:",IF(AND('[1]Vmesna vrtilna_SKLOP1'!C3219&lt;&gt;"",'[1]Vmesna vrtilna_SKLOP1'!E3219=""),"Skupaj:",IF(AND('[1]Vmesna vrtilna_SKLOP1'!C3219&lt;&gt;"",'[1]Vmesna vrtilna_SKLOP1'!D3219=""),'[1]Vmesna vrtilna_SKLOP1'!J3219,IF(F3219&lt;&gt;"",IF('[1]Vmesna vrtilna_SKLOP1'!J3219&lt;&gt;"",'[1]Vmesna vrtilna_SKLOP1'!J3219,""),"")))))</f>
        <v>368.20000000000005</v>
      </c>
      <c r="M3219" s="22">
        <f t="shared" si="100"/>
        <v>0</v>
      </c>
      <c r="N3219" s="22" t="str">
        <f>IF(IFERROR(VLOOKUP(B3219,'[1]Vmesna vrtilna_SKLOP1'!B:J,7,0),"")=0,"",IFERROR(VLOOKUP(B3219,'[1]Vmesna vrtilna_SKLOP1'!B:J,7,0),""))</f>
        <v/>
      </c>
      <c r="O3219" s="22"/>
    </row>
    <row r="3220" spans="2:15" ht="15" customHeight="1" x14ac:dyDescent="0.3">
      <c r="B3220" s="15" t="str">
        <f>IF(AND('[1]Vmesna vrtilna_SKLOP1'!B3220&lt;&gt;"",'[1]Vmesna vrtilna_SKLOP1'!C3220&lt;&gt;""),IF('[1]Vmesna vrtilna_SKLOP1'!B3220&lt;&gt;"",'[1]Vmesna vrtilna_SKLOP1'!B3220,""),"")</f>
        <v/>
      </c>
      <c r="C3220" s="16" t="str">
        <f>IF(OR(C3219="Posebna oblika",C3219="Kulturno zaščiten objekt",C3219="Kulturno zaščiten objekt, Posebna oblika"),"Glej zavihek POSEBNI POGOJI",IF(SUM(N3219:Q3219)=1,"Posebna oblika",IF(SUM(N3219:Q3219)=10,"Kulturno zaščiten objekt",IF(SUM(N3219:Q3219)=11,"Kulturno zaščiten objekt, Posebna oblika",IF(AND('[1]Vmesna vrtilna_SKLOP1'!C3220&lt;&gt;"",'[1]Vmesna vrtilna_SKLOP1'!D3220&lt;&gt;""),IF('[1]Vmesna vrtilna_SKLOP1'!C3220&lt;&gt;"",'[1]Vmesna vrtilna_SKLOP1'!C3220,""),"")))))</f>
        <v/>
      </c>
      <c r="D3220" s="17" t="str">
        <f>IF(IFERROR(VLOOKUP(B3220,'[1]Vmesna vrtilna_SKLOP1'!B:J,6,0),"")=0,"",IFERROR(VLOOKUP(B3220,'[1]Vmesna vrtilna_SKLOP1'!B:J,6,0),""))</f>
        <v/>
      </c>
      <c r="E3220" s="16" t="str">
        <f>IF(IF('[1]Vmesna vrtilna_SKLOP1'!E3220&lt;&gt;"",'[1]Vmesna vrtilna_SKLOP1'!D3220,"")=0,"",IF('[1]Vmesna vrtilna_SKLOP1'!E3220&lt;&gt;"",'[1]Vmesna vrtilna_SKLOP1'!D3220,""))</f>
        <v/>
      </c>
      <c r="F3220" s="18" t="str">
        <f>IF('[1]Vmesna vrtilna_SKLOP1'!E3220&lt;&gt;"",'[1]Vmesna vrtilna_SKLOP1'!E3220,"")</f>
        <v>Demontaža police</v>
      </c>
      <c r="G3220" s="15" t="str">
        <f>IF('[1]Vmesna vrtilna_SKLOP1'!E3220&lt;&gt;"",'[1]Vmesna vrtilna_SKLOP1'!F3220,"")</f>
        <v>[kos]</v>
      </c>
      <c r="H3220" s="19">
        <f>IF('[1]Vmesna vrtilna_SKLOP1'!F3220&lt;&gt;"",'[1]Vmesna vrtilna_SKLOP1'!I3220,"")</f>
        <v>9</v>
      </c>
      <c r="I3220" s="20" t="str">
        <f>IF(I3219="Skupaj:","DDV (22%):",IF(I3219="DDV (22%):","Skupaj z DDV:",IF(AND('[1]Vmesna vrtilna_SKLOP1'!C3220&lt;&gt;"",'[1]Vmesna vrtilna_SKLOP1'!E3220=""),"Skupaj:","")))</f>
        <v/>
      </c>
      <c r="J3220" s="21">
        <f t="shared" si="101"/>
        <v>0</v>
      </c>
      <c r="K3220" s="21">
        <f>IF(I3220="Skupaj z DDV:",SUM(K3218,K3219),IF(I3220="DDV (22%):",K3219*0.22,IF(AND('[1]Vmesna vrtilna_SKLOP1'!C3220&lt;&gt;"",'[1]Vmesna vrtilna_SKLOP1'!D3220=""),'[1]Vmesna vrtilna_SKLOP1'!J3220,IF(F3220&lt;&gt;"",IF('[1]Vmesna vrtilna_SKLOP1'!J3220&lt;&gt;"",'[1]Vmesna vrtilna_SKLOP1'!J3220,""),""))))</f>
        <v>63.75</v>
      </c>
      <c r="L3220" s="22">
        <f>IF(I3219="Skupaj:","DDV (22%):",IF(I3219="DDV (22%):","Skupaj z DDV:",IF(AND('[1]Vmesna vrtilna_SKLOP1'!C3220&lt;&gt;"",'[1]Vmesna vrtilna_SKLOP1'!E3220=""),"Skupaj:",IF(AND('[1]Vmesna vrtilna_SKLOP1'!C3220&lt;&gt;"",'[1]Vmesna vrtilna_SKLOP1'!D3220=""),'[1]Vmesna vrtilna_SKLOP1'!J3220,IF(F3220&lt;&gt;"",IF('[1]Vmesna vrtilna_SKLOP1'!J3220&lt;&gt;"",'[1]Vmesna vrtilna_SKLOP1'!J3220,""),"")))))</f>
        <v>63.75</v>
      </c>
      <c r="M3220" s="22">
        <f t="shared" si="100"/>
        <v>0</v>
      </c>
      <c r="N3220" s="22" t="str">
        <f>IF(IFERROR(VLOOKUP(B3220,'[1]Vmesna vrtilna_SKLOP1'!B:J,7,0),"")=0,"",IFERROR(VLOOKUP(B3220,'[1]Vmesna vrtilna_SKLOP1'!B:J,7,0),""))</f>
        <v/>
      </c>
      <c r="O3220" s="22"/>
    </row>
    <row r="3221" spans="2:15" ht="15" customHeight="1" x14ac:dyDescent="0.3">
      <c r="B3221" s="15" t="str">
        <f>IF(AND('[1]Vmesna vrtilna_SKLOP1'!B3221&lt;&gt;"",'[1]Vmesna vrtilna_SKLOP1'!C3221&lt;&gt;""),IF('[1]Vmesna vrtilna_SKLOP1'!B3221&lt;&gt;"",'[1]Vmesna vrtilna_SKLOP1'!B3221,""),"")</f>
        <v/>
      </c>
      <c r="C3221" s="16" t="str">
        <f>IF(OR(C3220="Posebna oblika",C3220="Kulturno zaščiten objekt",C3220="Kulturno zaščiten objekt, Posebna oblika"),"Glej zavihek POSEBNI POGOJI",IF(SUM(N3220:Q3220)=1,"Posebna oblika",IF(SUM(N3220:Q3220)=10,"Kulturno zaščiten objekt",IF(SUM(N3220:Q3220)=11,"Kulturno zaščiten objekt, Posebna oblika",IF(AND('[1]Vmesna vrtilna_SKLOP1'!C3221&lt;&gt;"",'[1]Vmesna vrtilna_SKLOP1'!D3221&lt;&gt;""),IF('[1]Vmesna vrtilna_SKLOP1'!C3221&lt;&gt;"",'[1]Vmesna vrtilna_SKLOP1'!C3221,""),"")))))</f>
        <v/>
      </c>
      <c r="D3221" s="17" t="str">
        <f>IF(IFERROR(VLOOKUP(B3221,'[1]Vmesna vrtilna_SKLOP1'!B:J,6,0),"")=0,"",IFERROR(VLOOKUP(B3221,'[1]Vmesna vrtilna_SKLOP1'!B:J,6,0),""))</f>
        <v/>
      </c>
      <c r="E3221" s="16" t="str">
        <f>IF(IF('[1]Vmesna vrtilna_SKLOP1'!E3221&lt;&gt;"",'[1]Vmesna vrtilna_SKLOP1'!D3221,"")=0,"",IF('[1]Vmesna vrtilna_SKLOP1'!E3221&lt;&gt;"",'[1]Vmesna vrtilna_SKLOP1'!D3221,""))</f>
        <v/>
      </c>
      <c r="F3221" s="18" t="str">
        <f>IF('[1]Vmesna vrtilna_SKLOP1'!E3221&lt;&gt;"",'[1]Vmesna vrtilna_SKLOP1'!E3221,"")</f>
        <v/>
      </c>
      <c r="G3221" s="15" t="str">
        <f>IF('[1]Vmesna vrtilna_SKLOP1'!E3221&lt;&gt;"",'[1]Vmesna vrtilna_SKLOP1'!F3221,"")</f>
        <v/>
      </c>
      <c r="H3221" s="19" t="str">
        <f>IF('[1]Vmesna vrtilna_SKLOP1'!F3221&lt;&gt;"",'[1]Vmesna vrtilna_SKLOP1'!I3221,"")</f>
        <v/>
      </c>
      <c r="I3221" s="20" t="str">
        <f>IF(I3220="Skupaj:","DDV (22%):",IF(I3220="DDV (22%):","Skupaj z DDV:",IF(AND('[1]Vmesna vrtilna_SKLOP1'!C3221&lt;&gt;"",'[1]Vmesna vrtilna_SKLOP1'!E3221=""),"Skupaj:","")))</f>
        <v/>
      </c>
      <c r="J3221" s="21" t="str">
        <f t="shared" si="101"/>
        <v/>
      </c>
      <c r="K3221" s="21" t="str">
        <f>IF(I3221="Skupaj z DDV:",SUM(K3219,K3220),IF(I3221="DDV (22%):",K3220*0.22,IF(AND('[1]Vmesna vrtilna_SKLOP1'!C3221&lt;&gt;"",'[1]Vmesna vrtilna_SKLOP1'!D3221=""),'[1]Vmesna vrtilna_SKLOP1'!J3221,IF(F3221&lt;&gt;"",IF('[1]Vmesna vrtilna_SKLOP1'!J3221&lt;&gt;"",'[1]Vmesna vrtilna_SKLOP1'!J3221,""),""))))</f>
        <v/>
      </c>
      <c r="L3221" s="22" t="str">
        <f>IF(I3220="Skupaj:","DDV (22%):",IF(I3220="DDV (22%):","Skupaj z DDV:",IF(AND('[1]Vmesna vrtilna_SKLOP1'!C3221&lt;&gt;"",'[1]Vmesna vrtilna_SKLOP1'!E3221=""),"Skupaj:",IF(AND('[1]Vmesna vrtilna_SKLOP1'!C3221&lt;&gt;"",'[1]Vmesna vrtilna_SKLOP1'!D3221=""),'[1]Vmesna vrtilna_SKLOP1'!J3221,IF(F3221&lt;&gt;"",IF('[1]Vmesna vrtilna_SKLOP1'!J3221&lt;&gt;"",'[1]Vmesna vrtilna_SKLOP1'!J3221,""),"")))))</f>
        <v/>
      </c>
      <c r="M3221" s="22">
        <f t="shared" si="100"/>
        <v>0</v>
      </c>
      <c r="N3221" s="22" t="str">
        <f>IF(IFERROR(VLOOKUP(B3221,'[1]Vmesna vrtilna_SKLOP1'!B:J,7,0),"")=0,"",IFERROR(VLOOKUP(B3221,'[1]Vmesna vrtilna_SKLOP1'!B:J,7,0),""))</f>
        <v/>
      </c>
      <c r="O3221" s="22"/>
    </row>
    <row r="3222" spans="2:15" ht="15" customHeight="1" x14ac:dyDescent="0.3">
      <c r="B3222" s="15" t="str">
        <f>IF(AND('[1]Vmesna vrtilna_SKLOP1'!B3222&lt;&gt;"",'[1]Vmesna vrtilna_SKLOP1'!C3222&lt;&gt;""),IF('[1]Vmesna vrtilna_SKLOP1'!B3222&lt;&gt;"",'[1]Vmesna vrtilna_SKLOP1'!B3222,""),"")</f>
        <v/>
      </c>
      <c r="C3222" s="16" t="str">
        <f>IF(OR(C3221="Posebna oblika",C3221="Kulturno zaščiten objekt",C3221="Kulturno zaščiten objekt, Posebna oblika"),"Glej zavihek POSEBNI POGOJI",IF(SUM(N3221:Q3221)=1,"Posebna oblika",IF(SUM(N3221:Q3221)=10,"Kulturno zaščiten objekt",IF(SUM(N3221:Q3221)=11,"Kulturno zaščiten objekt, Posebna oblika",IF(AND('[1]Vmesna vrtilna_SKLOP1'!C3222&lt;&gt;"",'[1]Vmesna vrtilna_SKLOP1'!D3222&lt;&gt;""),IF('[1]Vmesna vrtilna_SKLOP1'!C3222&lt;&gt;"",'[1]Vmesna vrtilna_SKLOP1'!C3222,""),"")))))</f>
        <v/>
      </c>
      <c r="D3222" s="17" t="str">
        <f>IF(IFERROR(VLOOKUP(B3222,'[1]Vmesna vrtilna_SKLOP1'!B:J,6,0),"")=0,"",IFERROR(VLOOKUP(B3222,'[1]Vmesna vrtilna_SKLOP1'!B:J,6,0),""))</f>
        <v/>
      </c>
      <c r="E3222" s="16" t="str">
        <f>IF(IF('[1]Vmesna vrtilna_SKLOP1'!E3222&lt;&gt;"",'[1]Vmesna vrtilna_SKLOP1'!D3222,"")=0,"",IF('[1]Vmesna vrtilna_SKLOP1'!E3222&lt;&gt;"",'[1]Vmesna vrtilna_SKLOP1'!D3222,""))</f>
        <v>Montaža</v>
      </c>
      <c r="F3222" s="18" t="str">
        <f>IF('[1]Vmesna vrtilna_SKLOP1'!E3222&lt;&gt;"",'[1]Vmesna vrtilna_SKLOP1'!E3222,"")</f>
        <v>RAL montaža oken z zidarskimi deli</v>
      </c>
      <c r="G3222" s="15" t="str">
        <f>IF('[1]Vmesna vrtilna_SKLOP1'!E3222&lt;&gt;"",'[1]Vmesna vrtilna_SKLOP1'!F3222,"")</f>
        <v>[m1]</v>
      </c>
      <c r="H3222" s="19">
        <f>IF('[1]Vmesna vrtilna_SKLOP1'!F3222&lt;&gt;"",'[1]Vmesna vrtilna_SKLOP1'!I3222,"")</f>
        <v>54.3</v>
      </c>
      <c r="I3222" s="20" t="str">
        <f>IF(I3221="Skupaj:","DDV (22%):",IF(I3221="DDV (22%):","Skupaj z DDV:",IF(AND('[1]Vmesna vrtilna_SKLOP1'!C3222&lt;&gt;"",'[1]Vmesna vrtilna_SKLOP1'!E3222=""),"Skupaj:","")))</f>
        <v/>
      </c>
      <c r="J3222" s="21">
        <f t="shared" si="101"/>
        <v>0</v>
      </c>
      <c r="K3222" s="21">
        <f>IF(I3222="Skupaj z DDV:",SUM(K3220,K3221),IF(I3222="DDV (22%):",K3221*0.22,IF(AND('[1]Vmesna vrtilna_SKLOP1'!C3222&lt;&gt;"",'[1]Vmesna vrtilna_SKLOP1'!D3222=""),'[1]Vmesna vrtilna_SKLOP1'!J3222,IF(F3222&lt;&gt;"",IF('[1]Vmesna vrtilna_SKLOP1'!J3222&lt;&gt;"",'[1]Vmesna vrtilna_SKLOP1'!J3222,""),""))))</f>
        <v>1846.1999999999998</v>
      </c>
      <c r="L3222" s="22">
        <f>IF(I3221="Skupaj:","DDV (22%):",IF(I3221="DDV (22%):","Skupaj z DDV:",IF(AND('[1]Vmesna vrtilna_SKLOP1'!C3222&lt;&gt;"",'[1]Vmesna vrtilna_SKLOP1'!E3222=""),"Skupaj:",IF(AND('[1]Vmesna vrtilna_SKLOP1'!C3222&lt;&gt;"",'[1]Vmesna vrtilna_SKLOP1'!D3222=""),'[1]Vmesna vrtilna_SKLOP1'!J3222,IF(F3222&lt;&gt;"",IF('[1]Vmesna vrtilna_SKLOP1'!J3222&lt;&gt;"",'[1]Vmesna vrtilna_SKLOP1'!J3222,""),"")))))</f>
        <v>1846.1999999999998</v>
      </c>
      <c r="M3222" s="22">
        <f t="shared" si="100"/>
        <v>0</v>
      </c>
      <c r="N3222" s="22" t="str">
        <f>IF(IFERROR(VLOOKUP(B3222,'[1]Vmesna vrtilna_SKLOP1'!B:J,7,0),"")=0,"",IFERROR(VLOOKUP(B3222,'[1]Vmesna vrtilna_SKLOP1'!B:J,7,0),""))</f>
        <v/>
      </c>
      <c r="O3222" s="22"/>
    </row>
    <row r="3223" spans="2:15" ht="15" customHeight="1" x14ac:dyDescent="0.3">
      <c r="B3223" s="15" t="str">
        <f>IF(AND('[1]Vmesna vrtilna_SKLOP1'!B3223&lt;&gt;"",'[1]Vmesna vrtilna_SKLOP1'!C3223&lt;&gt;""),IF('[1]Vmesna vrtilna_SKLOP1'!B3223&lt;&gt;"",'[1]Vmesna vrtilna_SKLOP1'!B3223,""),"")</f>
        <v/>
      </c>
      <c r="C3223" s="16" t="str">
        <f>IF(OR(C3222="Posebna oblika",C3222="Kulturno zaščiten objekt",C3222="Kulturno zaščiten objekt, Posebna oblika"),"Glej zavihek POSEBNI POGOJI",IF(SUM(N3222:Q3222)=1,"Posebna oblika",IF(SUM(N3222:Q3222)=10,"Kulturno zaščiten objekt",IF(SUM(N3222:Q3222)=11,"Kulturno zaščiten objekt, Posebna oblika",IF(AND('[1]Vmesna vrtilna_SKLOP1'!C3223&lt;&gt;"",'[1]Vmesna vrtilna_SKLOP1'!D3223&lt;&gt;""),IF('[1]Vmesna vrtilna_SKLOP1'!C3223&lt;&gt;"",'[1]Vmesna vrtilna_SKLOP1'!C3223,""),"")))))</f>
        <v/>
      </c>
      <c r="D3223" s="17" t="str">
        <f>IF(IFERROR(VLOOKUP(B3223,'[1]Vmesna vrtilna_SKLOP1'!B:J,6,0),"")=0,"",IFERROR(VLOOKUP(B3223,'[1]Vmesna vrtilna_SKLOP1'!B:J,6,0),""))</f>
        <v/>
      </c>
      <c r="E3223" s="16" t="str">
        <f>IF(IF('[1]Vmesna vrtilna_SKLOP1'!E3223&lt;&gt;"",'[1]Vmesna vrtilna_SKLOP1'!D3223,"")=0,"",IF('[1]Vmesna vrtilna_SKLOP1'!E3223&lt;&gt;"",'[1]Vmesna vrtilna_SKLOP1'!D3223,""))</f>
        <v/>
      </c>
      <c r="F3223" s="18" t="str">
        <f>IF('[1]Vmesna vrtilna_SKLOP1'!E3223&lt;&gt;"",'[1]Vmesna vrtilna_SKLOP1'!E3223,"")</f>
        <v>RAL montaža vrat z zidarskimi deli</v>
      </c>
      <c r="G3223" s="15" t="str">
        <f>IF('[1]Vmesna vrtilna_SKLOP1'!E3223&lt;&gt;"",'[1]Vmesna vrtilna_SKLOP1'!F3223,"")</f>
        <v>[m1]</v>
      </c>
      <c r="H3223" s="19">
        <f>IF('[1]Vmesna vrtilna_SKLOP1'!F3223&lt;&gt;"",'[1]Vmesna vrtilna_SKLOP1'!I3223,"")</f>
        <v>52.599999999999994</v>
      </c>
      <c r="I3223" s="20" t="str">
        <f>IF(I3222="Skupaj:","DDV (22%):",IF(I3222="DDV (22%):","Skupaj z DDV:",IF(AND('[1]Vmesna vrtilna_SKLOP1'!C3223&lt;&gt;"",'[1]Vmesna vrtilna_SKLOP1'!E3223=""),"Skupaj:","")))</f>
        <v/>
      </c>
      <c r="J3223" s="21">
        <f t="shared" si="101"/>
        <v>0</v>
      </c>
      <c r="K3223" s="21">
        <f>IF(I3223="Skupaj z DDV:",SUM(K3221,K3222),IF(I3223="DDV (22%):",K3222*0.22,IF(AND('[1]Vmesna vrtilna_SKLOP1'!C3223&lt;&gt;"",'[1]Vmesna vrtilna_SKLOP1'!D3223=""),'[1]Vmesna vrtilna_SKLOP1'!J3223,IF(F3223&lt;&gt;"",IF('[1]Vmesna vrtilna_SKLOP1'!J3223&lt;&gt;"",'[1]Vmesna vrtilna_SKLOP1'!J3223,""),""))))</f>
        <v>1788.4</v>
      </c>
      <c r="L3223" s="22">
        <f>IF(I3222="Skupaj:","DDV (22%):",IF(I3222="DDV (22%):","Skupaj z DDV:",IF(AND('[1]Vmesna vrtilna_SKLOP1'!C3223&lt;&gt;"",'[1]Vmesna vrtilna_SKLOP1'!E3223=""),"Skupaj:",IF(AND('[1]Vmesna vrtilna_SKLOP1'!C3223&lt;&gt;"",'[1]Vmesna vrtilna_SKLOP1'!D3223=""),'[1]Vmesna vrtilna_SKLOP1'!J3223,IF(F3223&lt;&gt;"",IF('[1]Vmesna vrtilna_SKLOP1'!J3223&lt;&gt;"",'[1]Vmesna vrtilna_SKLOP1'!J3223,""),"")))))</f>
        <v>1788.4</v>
      </c>
      <c r="M3223" s="22">
        <f t="shared" si="100"/>
        <v>0</v>
      </c>
      <c r="N3223" s="22" t="str">
        <f>IF(IFERROR(VLOOKUP(B3223,'[1]Vmesna vrtilna_SKLOP1'!B:J,7,0),"")=0,"",IFERROR(VLOOKUP(B3223,'[1]Vmesna vrtilna_SKLOP1'!B:J,7,0),""))</f>
        <v/>
      </c>
      <c r="O3223" s="22"/>
    </row>
    <row r="3224" spans="2:15" ht="15" customHeight="1" x14ac:dyDescent="0.3">
      <c r="B3224" s="15" t="str">
        <f>IF(AND('[1]Vmesna vrtilna_SKLOP1'!B3224&lt;&gt;"",'[1]Vmesna vrtilna_SKLOP1'!C3224&lt;&gt;""),IF('[1]Vmesna vrtilna_SKLOP1'!B3224&lt;&gt;"",'[1]Vmesna vrtilna_SKLOP1'!B3224,""),"")</f>
        <v/>
      </c>
      <c r="C3224" s="16" t="str">
        <f>IF(OR(C3223="Posebna oblika",C3223="Kulturno zaščiten objekt",C3223="Kulturno zaščiten objekt, Posebna oblika"),"Glej zavihek POSEBNI POGOJI",IF(SUM(N3223:Q3223)=1,"Posebna oblika",IF(SUM(N3223:Q3223)=10,"Kulturno zaščiten objekt",IF(SUM(N3223:Q3223)=11,"Kulturno zaščiten objekt, Posebna oblika",IF(AND('[1]Vmesna vrtilna_SKLOP1'!C3224&lt;&gt;"",'[1]Vmesna vrtilna_SKLOP1'!D3224&lt;&gt;""),IF('[1]Vmesna vrtilna_SKLOP1'!C3224&lt;&gt;"",'[1]Vmesna vrtilna_SKLOP1'!C3224,""),"")))))</f>
        <v/>
      </c>
      <c r="D3224" s="17" t="str">
        <f>IF(IFERROR(VLOOKUP(B3224,'[1]Vmesna vrtilna_SKLOP1'!B:J,6,0),"")=0,"",IFERROR(VLOOKUP(B3224,'[1]Vmesna vrtilna_SKLOP1'!B:J,6,0),""))</f>
        <v/>
      </c>
      <c r="E3224" s="16" t="str">
        <f>IF(IF('[1]Vmesna vrtilna_SKLOP1'!E3224&lt;&gt;"",'[1]Vmesna vrtilna_SKLOP1'!D3224,"")=0,"",IF('[1]Vmesna vrtilna_SKLOP1'!E3224&lt;&gt;"",'[1]Vmesna vrtilna_SKLOP1'!D3224,""))</f>
        <v/>
      </c>
      <c r="F3224" s="18" t="str">
        <f>IF('[1]Vmesna vrtilna_SKLOP1'!E3224&lt;&gt;"",'[1]Vmesna vrtilna_SKLOP1'!E3224,"")</f>
        <v>Montaža police</v>
      </c>
      <c r="G3224" s="15" t="str">
        <f>IF('[1]Vmesna vrtilna_SKLOP1'!E3224&lt;&gt;"",'[1]Vmesna vrtilna_SKLOP1'!F3224,"")</f>
        <v>[kos]</v>
      </c>
      <c r="H3224" s="19">
        <f>IF('[1]Vmesna vrtilna_SKLOP1'!F3224&lt;&gt;"",'[1]Vmesna vrtilna_SKLOP1'!I3224,"")</f>
        <v>9</v>
      </c>
      <c r="I3224" s="20" t="str">
        <f>IF(I3223="Skupaj:","DDV (22%):",IF(I3223="DDV (22%):","Skupaj z DDV:",IF(AND('[1]Vmesna vrtilna_SKLOP1'!C3224&lt;&gt;"",'[1]Vmesna vrtilna_SKLOP1'!E3224=""),"Skupaj:","")))</f>
        <v/>
      </c>
      <c r="J3224" s="21">
        <f t="shared" si="101"/>
        <v>0</v>
      </c>
      <c r="K3224" s="21">
        <f>IF(I3224="Skupaj z DDV:",SUM(K3222,K3223),IF(I3224="DDV (22%):",K3223*0.22,IF(AND('[1]Vmesna vrtilna_SKLOP1'!C3224&lt;&gt;"",'[1]Vmesna vrtilna_SKLOP1'!D3224=""),'[1]Vmesna vrtilna_SKLOP1'!J3224,IF(F3224&lt;&gt;"",IF('[1]Vmesna vrtilna_SKLOP1'!J3224&lt;&gt;"",'[1]Vmesna vrtilna_SKLOP1'!J3224,""),""))))</f>
        <v>127.5</v>
      </c>
      <c r="L3224" s="22">
        <f>IF(I3223="Skupaj:","DDV (22%):",IF(I3223="DDV (22%):","Skupaj z DDV:",IF(AND('[1]Vmesna vrtilna_SKLOP1'!C3224&lt;&gt;"",'[1]Vmesna vrtilna_SKLOP1'!E3224=""),"Skupaj:",IF(AND('[1]Vmesna vrtilna_SKLOP1'!C3224&lt;&gt;"",'[1]Vmesna vrtilna_SKLOP1'!D3224=""),'[1]Vmesna vrtilna_SKLOP1'!J3224,IF(F3224&lt;&gt;"",IF('[1]Vmesna vrtilna_SKLOP1'!J3224&lt;&gt;"",'[1]Vmesna vrtilna_SKLOP1'!J3224,""),"")))))</f>
        <v>127.5</v>
      </c>
      <c r="M3224" s="22">
        <f t="shared" si="100"/>
        <v>0</v>
      </c>
      <c r="N3224" s="22" t="str">
        <f>IF(IFERROR(VLOOKUP(B3224,'[1]Vmesna vrtilna_SKLOP1'!B:J,7,0),"")=0,"",IFERROR(VLOOKUP(B3224,'[1]Vmesna vrtilna_SKLOP1'!B:J,7,0),""))</f>
        <v/>
      </c>
      <c r="O3224" s="22"/>
    </row>
    <row r="3225" spans="2:15" ht="15" customHeight="1" x14ac:dyDescent="0.3">
      <c r="B3225" s="15" t="str">
        <f>IF(AND('[1]Vmesna vrtilna_SKLOP1'!B3225&lt;&gt;"",'[1]Vmesna vrtilna_SKLOP1'!C3225&lt;&gt;""),IF('[1]Vmesna vrtilna_SKLOP1'!B3225&lt;&gt;"",'[1]Vmesna vrtilna_SKLOP1'!B3225,""),"")</f>
        <v/>
      </c>
      <c r="C3225" s="16" t="str">
        <f>IF(OR(C3224="Posebna oblika",C3224="Kulturno zaščiten objekt",C3224="Kulturno zaščiten objekt, Posebna oblika"),"Glej zavihek POSEBNI POGOJI",IF(SUM(N3224:Q3224)=1,"Posebna oblika",IF(SUM(N3224:Q3224)=10,"Kulturno zaščiten objekt",IF(SUM(N3224:Q3224)=11,"Kulturno zaščiten objekt, Posebna oblika",IF(AND('[1]Vmesna vrtilna_SKLOP1'!C3225&lt;&gt;"",'[1]Vmesna vrtilna_SKLOP1'!D3225&lt;&gt;""),IF('[1]Vmesna vrtilna_SKLOP1'!C3225&lt;&gt;"",'[1]Vmesna vrtilna_SKLOP1'!C3225,""),"")))))</f>
        <v/>
      </c>
      <c r="D3225" s="17" t="str">
        <f>IF(IFERROR(VLOOKUP(B3225,'[1]Vmesna vrtilna_SKLOP1'!B:J,6,0),"")=0,"",IFERROR(VLOOKUP(B3225,'[1]Vmesna vrtilna_SKLOP1'!B:J,6,0),""))</f>
        <v/>
      </c>
      <c r="E3225" s="16" t="str">
        <f>IF(IF('[1]Vmesna vrtilna_SKLOP1'!E3225&lt;&gt;"",'[1]Vmesna vrtilna_SKLOP1'!D3225,"")=0,"",IF('[1]Vmesna vrtilna_SKLOP1'!E3225&lt;&gt;"",'[1]Vmesna vrtilna_SKLOP1'!D3225,""))</f>
        <v/>
      </c>
      <c r="F3225" s="18" t="str">
        <f>IF('[1]Vmesna vrtilna_SKLOP1'!E3225&lt;&gt;"",'[1]Vmesna vrtilna_SKLOP1'!E3225,"")</f>
        <v/>
      </c>
      <c r="G3225" s="15" t="str">
        <f>IF('[1]Vmesna vrtilna_SKLOP1'!E3225&lt;&gt;"",'[1]Vmesna vrtilna_SKLOP1'!F3225,"")</f>
        <v/>
      </c>
      <c r="H3225" s="19" t="str">
        <f>IF('[1]Vmesna vrtilna_SKLOP1'!F3225&lt;&gt;"",'[1]Vmesna vrtilna_SKLOP1'!I3225,"")</f>
        <v/>
      </c>
      <c r="I3225" s="20" t="str">
        <f>IF(I3224="Skupaj:","DDV (22%):",IF(I3224="DDV (22%):","Skupaj z DDV:",IF(AND('[1]Vmesna vrtilna_SKLOP1'!C3225&lt;&gt;"",'[1]Vmesna vrtilna_SKLOP1'!E3225=""),"Skupaj:","")))</f>
        <v/>
      </c>
      <c r="J3225" s="21" t="str">
        <f t="shared" si="101"/>
        <v/>
      </c>
      <c r="K3225" s="21" t="str">
        <f>IF(I3225="Skupaj z DDV:",SUM(K3223,K3224),IF(I3225="DDV (22%):",K3224*0.22,IF(AND('[1]Vmesna vrtilna_SKLOP1'!C3225&lt;&gt;"",'[1]Vmesna vrtilna_SKLOP1'!D3225=""),'[1]Vmesna vrtilna_SKLOP1'!J3225,IF(F3225&lt;&gt;"",IF('[1]Vmesna vrtilna_SKLOP1'!J3225&lt;&gt;"",'[1]Vmesna vrtilna_SKLOP1'!J3225,""),""))))</f>
        <v/>
      </c>
      <c r="L3225" s="22" t="str">
        <f>IF(I3224="Skupaj:","DDV (22%):",IF(I3224="DDV (22%):","Skupaj z DDV:",IF(AND('[1]Vmesna vrtilna_SKLOP1'!C3225&lt;&gt;"",'[1]Vmesna vrtilna_SKLOP1'!E3225=""),"Skupaj:",IF(AND('[1]Vmesna vrtilna_SKLOP1'!C3225&lt;&gt;"",'[1]Vmesna vrtilna_SKLOP1'!D3225=""),'[1]Vmesna vrtilna_SKLOP1'!J3225,IF(F3225&lt;&gt;"",IF('[1]Vmesna vrtilna_SKLOP1'!J3225&lt;&gt;"",'[1]Vmesna vrtilna_SKLOP1'!J3225,""),"")))))</f>
        <v/>
      </c>
      <c r="M3225" s="22">
        <f t="shared" si="100"/>
        <v>0</v>
      </c>
      <c r="N3225" s="22" t="str">
        <f>IF(IFERROR(VLOOKUP(B3225,'[1]Vmesna vrtilna_SKLOP1'!B:J,7,0),"")=0,"",IFERROR(VLOOKUP(B3225,'[1]Vmesna vrtilna_SKLOP1'!B:J,7,0),""))</f>
        <v/>
      </c>
      <c r="O3225" s="22"/>
    </row>
    <row r="3226" spans="2:15" ht="15" customHeight="1" x14ac:dyDescent="0.3">
      <c r="B3226" s="15" t="str">
        <f>IF(AND('[1]Vmesna vrtilna_SKLOP1'!B3226&lt;&gt;"",'[1]Vmesna vrtilna_SKLOP1'!C3226&lt;&gt;""),IF('[1]Vmesna vrtilna_SKLOP1'!B3226&lt;&gt;"",'[1]Vmesna vrtilna_SKLOP1'!B3226,""),"")</f>
        <v/>
      </c>
      <c r="C3226" s="16" t="str">
        <f>IF(OR(C3225="Posebna oblika",C3225="Kulturno zaščiten objekt",C3225="Kulturno zaščiten objekt, Posebna oblika"),"Glej zavihek POSEBNI POGOJI",IF(SUM(N3225:Q3225)=1,"Posebna oblika",IF(SUM(N3225:Q3225)=10,"Kulturno zaščiten objekt",IF(SUM(N3225:Q3225)=11,"Kulturno zaščiten objekt, Posebna oblika",IF(AND('[1]Vmesna vrtilna_SKLOP1'!C3226&lt;&gt;"",'[1]Vmesna vrtilna_SKLOP1'!D3226&lt;&gt;""),IF('[1]Vmesna vrtilna_SKLOP1'!C3226&lt;&gt;"",'[1]Vmesna vrtilna_SKLOP1'!C3226,""),"")))))</f>
        <v/>
      </c>
      <c r="D3226" s="17" t="str">
        <f>IF(IFERROR(VLOOKUP(B3226,'[1]Vmesna vrtilna_SKLOP1'!B:J,6,0),"")=0,"",IFERROR(VLOOKUP(B3226,'[1]Vmesna vrtilna_SKLOP1'!B:J,6,0),""))</f>
        <v/>
      </c>
      <c r="E3226" s="16" t="str">
        <f>IF(IF('[1]Vmesna vrtilna_SKLOP1'!E3226&lt;&gt;"",'[1]Vmesna vrtilna_SKLOP1'!D3226,"")=0,"",IF('[1]Vmesna vrtilna_SKLOP1'!E3226&lt;&gt;"",'[1]Vmesna vrtilna_SKLOP1'!D3226,""))</f>
        <v>Odvoz na deponijo</v>
      </c>
      <c r="F3226" s="18" t="str">
        <f>IF('[1]Vmesna vrtilna_SKLOP1'!E3226&lt;&gt;"",'[1]Vmesna vrtilna_SKLOP1'!E3226,"")</f>
        <v>Odvoz na deponijo</v>
      </c>
      <c r="G3226" s="15" t="str">
        <f>IF('[1]Vmesna vrtilna_SKLOP1'!E3226&lt;&gt;"",'[1]Vmesna vrtilna_SKLOP1'!F3226,"")</f>
        <v>[m1]</v>
      </c>
      <c r="H3226" s="19">
        <f>IF('[1]Vmesna vrtilna_SKLOP1'!F3226&lt;&gt;"",'[1]Vmesna vrtilna_SKLOP1'!I3226,"")</f>
        <v>106.90000000000002</v>
      </c>
      <c r="I3226" s="20" t="str">
        <f>IF(I3225="Skupaj:","DDV (22%):",IF(I3225="DDV (22%):","Skupaj z DDV:",IF(AND('[1]Vmesna vrtilna_SKLOP1'!C3226&lt;&gt;"",'[1]Vmesna vrtilna_SKLOP1'!E3226=""),"Skupaj:","")))</f>
        <v/>
      </c>
      <c r="J3226" s="21">
        <f t="shared" si="101"/>
        <v>0</v>
      </c>
      <c r="K3226" s="21">
        <f>IF(I3226="Skupaj z DDV:",SUM(K3224,K3225),IF(I3226="DDV (22%):",K3225*0.22,IF(AND('[1]Vmesna vrtilna_SKLOP1'!C3226&lt;&gt;"",'[1]Vmesna vrtilna_SKLOP1'!D3226=""),'[1]Vmesna vrtilna_SKLOP1'!J3226,IF(F3226&lt;&gt;"",IF('[1]Vmesna vrtilna_SKLOP1'!J3226&lt;&gt;"",'[1]Vmesna vrtilna_SKLOP1'!J3226,""),""))))</f>
        <v>320.69999999999993</v>
      </c>
      <c r="L3226" s="22">
        <f>IF(I3225="Skupaj:","DDV (22%):",IF(I3225="DDV (22%):","Skupaj z DDV:",IF(AND('[1]Vmesna vrtilna_SKLOP1'!C3226&lt;&gt;"",'[1]Vmesna vrtilna_SKLOP1'!E3226=""),"Skupaj:",IF(AND('[1]Vmesna vrtilna_SKLOP1'!C3226&lt;&gt;"",'[1]Vmesna vrtilna_SKLOP1'!D3226=""),'[1]Vmesna vrtilna_SKLOP1'!J3226,IF(F3226&lt;&gt;"",IF('[1]Vmesna vrtilna_SKLOP1'!J3226&lt;&gt;"",'[1]Vmesna vrtilna_SKLOP1'!J3226,""),"")))))</f>
        <v>320.69999999999993</v>
      </c>
      <c r="M3226" s="22">
        <f t="shared" si="100"/>
        <v>0</v>
      </c>
      <c r="N3226" s="22" t="str">
        <f>IF(IFERROR(VLOOKUP(B3226,'[1]Vmesna vrtilna_SKLOP1'!B:J,7,0),"")=0,"",IFERROR(VLOOKUP(B3226,'[1]Vmesna vrtilna_SKLOP1'!B:J,7,0),""))</f>
        <v/>
      </c>
      <c r="O3226" s="22"/>
    </row>
    <row r="3227" spans="2:15" ht="15" customHeight="1" x14ac:dyDescent="0.3">
      <c r="B3227" s="15" t="str">
        <f>IF(AND('[1]Vmesna vrtilna_SKLOP1'!B3227&lt;&gt;"",'[1]Vmesna vrtilna_SKLOP1'!C3227&lt;&gt;""),IF('[1]Vmesna vrtilna_SKLOP1'!B3227&lt;&gt;"",'[1]Vmesna vrtilna_SKLOP1'!B3227,""),"")</f>
        <v/>
      </c>
      <c r="C3227" s="16" t="str">
        <f>IF(OR(C3226="Posebna oblika",C3226="Kulturno zaščiten objekt",C3226="Kulturno zaščiten objekt, Posebna oblika"),"Glej zavihek POSEBNI POGOJI",IF(SUM(N3226:Q3226)=1,"Posebna oblika",IF(SUM(N3226:Q3226)=10,"Kulturno zaščiten objekt",IF(SUM(N3226:Q3226)=11,"Kulturno zaščiten objekt, Posebna oblika",IF(AND('[1]Vmesna vrtilna_SKLOP1'!C3227&lt;&gt;"",'[1]Vmesna vrtilna_SKLOP1'!D3227&lt;&gt;""),IF('[1]Vmesna vrtilna_SKLOP1'!C3227&lt;&gt;"",'[1]Vmesna vrtilna_SKLOP1'!C3227,""),"")))))</f>
        <v/>
      </c>
      <c r="D3227" s="17" t="str">
        <f>IF(IFERROR(VLOOKUP(B3227,'[1]Vmesna vrtilna_SKLOP1'!B:J,6,0),"")=0,"",IFERROR(VLOOKUP(B3227,'[1]Vmesna vrtilna_SKLOP1'!B:J,6,0),""))</f>
        <v/>
      </c>
      <c r="E3227" s="16" t="str">
        <f>IF(IF('[1]Vmesna vrtilna_SKLOP1'!E3227&lt;&gt;"",'[1]Vmesna vrtilna_SKLOP1'!D3227,"")=0,"",IF('[1]Vmesna vrtilna_SKLOP1'!E3227&lt;&gt;"",'[1]Vmesna vrtilna_SKLOP1'!D3227,""))</f>
        <v/>
      </c>
      <c r="F3227" s="18" t="str">
        <f>IF('[1]Vmesna vrtilna_SKLOP1'!E3227&lt;&gt;"",'[1]Vmesna vrtilna_SKLOP1'!E3227,"")</f>
        <v/>
      </c>
      <c r="G3227" s="15" t="str">
        <f>IF('[1]Vmesna vrtilna_SKLOP1'!E3227&lt;&gt;"",'[1]Vmesna vrtilna_SKLOP1'!F3227,"")</f>
        <v/>
      </c>
      <c r="H3227" s="19" t="str">
        <f>IF('[1]Vmesna vrtilna_SKLOP1'!F3227&lt;&gt;"",'[1]Vmesna vrtilna_SKLOP1'!I3227,"")</f>
        <v/>
      </c>
      <c r="I3227" s="20" t="str">
        <f>IF(I3226="Skupaj:","DDV (22%):",IF(I3226="DDV (22%):","Skupaj z DDV:",IF(AND('[1]Vmesna vrtilna_SKLOP1'!C3227&lt;&gt;"",'[1]Vmesna vrtilna_SKLOP1'!E3227=""),"Skupaj:","")))</f>
        <v/>
      </c>
      <c r="J3227" s="21" t="str">
        <f t="shared" si="101"/>
        <v/>
      </c>
      <c r="K3227" s="21" t="str">
        <f>IF(I3227="Skupaj z DDV:",SUM(K3225,K3226),IF(I3227="DDV (22%):",K3226*0.22,IF(AND('[1]Vmesna vrtilna_SKLOP1'!C3227&lt;&gt;"",'[1]Vmesna vrtilna_SKLOP1'!D3227=""),'[1]Vmesna vrtilna_SKLOP1'!J3227,IF(F3227&lt;&gt;"",IF('[1]Vmesna vrtilna_SKLOP1'!J3227&lt;&gt;"",'[1]Vmesna vrtilna_SKLOP1'!J3227,""),""))))</f>
        <v/>
      </c>
      <c r="L3227" s="22" t="str">
        <f>IF(I3226="Skupaj:","DDV (22%):",IF(I3226="DDV (22%):","Skupaj z DDV:",IF(AND('[1]Vmesna vrtilna_SKLOP1'!C3227&lt;&gt;"",'[1]Vmesna vrtilna_SKLOP1'!E3227=""),"Skupaj:",IF(AND('[1]Vmesna vrtilna_SKLOP1'!C3227&lt;&gt;"",'[1]Vmesna vrtilna_SKLOP1'!D3227=""),'[1]Vmesna vrtilna_SKLOP1'!J3227,IF(F3227&lt;&gt;"",IF('[1]Vmesna vrtilna_SKLOP1'!J3227&lt;&gt;"",'[1]Vmesna vrtilna_SKLOP1'!J3227,""),"")))))</f>
        <v/>
      </c>
      <c r="M3227" s="22">
        <f t="shared" si="100"/>
        <v>0</v>
      </c>
      <c r="N3227" s="22" t="str">
        <f>IF(IFERROR(VLOOKUP(B3227,'[1]Vmesna vrtilna_SKLOP1'!B:J,7,0),"")=0,"",IFERROR(VLOOKUP(B3227,'[1]Vmesna vrtilna_SKLOP1'!B:J,7,0),""))</f>
        <v/>
      </c>
      <c r="O3227" s="22"/>
    </row>
    <row r="3228" spans="2:15" ht="15" customHeight="1" x14ac:dyDescent="0.3">
      <c r="B3228" s="15" t="str">
        <f>IF(AND('[1]Vmesna vrtilna_SKLOP1'!B3228&lt;&gt;"",'[1]Vmesna vrtilna_SKLOP1'!C3228&lt;&gt;""),IF('[1]Vmesna vrtilna_SKLOP1'!B3228&lt;&gt;"",'[1]Vmesna vrtilna_SKLOP1'!B3228,""),"")</f>
        <v/>
      </c>
      <c r="C3228" s="16" t="str">
        <f>IF(OR(C3227="Posebna oblika",C3227="Kulturno zaščiten objekt",C3227="Kulturno zaščiten objekt, Posebna oblika"),"Glej zavihek POSEBNI POGOJI",IF(SUM(N3227:Q3227)=1,"Posebna oblika",IF(SUM(N3227:Q3227)=10,"Kulturno zaščiten objekt",IF(SUM(N3227:Q3227)=11,"Kulturno zaščiten objekt, Posebna oblika",IF(AND('[1]Vmesna vrtilna_SKLOP1'!C3228&lt;&gt;"",'[1]Vmesna vrtilna_SKLOP1'!D3228&lt;&gt;""),IF('[1]Vmesna vrtilna_SKLOP1'!C3228&lt;&gt;"",'[1]Vmesna vrtilna_SKLOP1'!C3228,""),"")))))</f>
        <v/>
      </c>
      <c r="D3228" s="17" t="str">
        <f>IF(IFERROR(VLOOKUP(B3228,'[1]Vmesna vrtilna_SKLOP1'!B:J,6,0),"")=0,"",IFERROR(VLOOKUP(B3228,'[1]Vmesna vrtilna_SKLOP1'!B:J,6,0),""))</f>
        <v/>
      </c>
      <c r="E3228" s="16" t="str">
        <f>IF(IF('[1]Vmesna vrtilna_SKLOP1'!E3228&lt;&gt;"",'[1]Vmesna vrtilna_SKLOP1'!D3228,"")=0,"",IF('[1]Vmesna vrtilna_SKLOP1'!E3228&lt;&gt;"",'[1]Vmesna vrtilna_SKLOP1'!D3228,""))</f>
        <v>Komarniki</v>
      </c>
      <c r="F3228" s="18" t="str">
        <f>IF('[1]Vmesna vrtilna_SKLOP1'!E3228&lt;&gt;"",'[1]Vmesna vrtilna_SKLOP1'!E3228,"")</f>
        <v>Komarnik-rolo, Dim. ŠxV: 1,4x1,4m</v>
      </c>
      <c r="G3228" s="15" t="str">
        <f>IF('[1]Vmesna vrtilna_SKLOP1'!E3228&lt;&gt;"",'[1]Vmesna vrtilna_SKLOP1'!F3228,"")</f>
        <v>[kos]</v>
      </c>
      <c r="H3228" s="19">
        <f>IF('[1]Vmesna vrtilna_SKLOP1'!F3228&lt;&gt;"",'[1]Vmesna vrtilna_SKLOP1'!I3228,"")</f>
        <v>2</v>
      </c>
      <c r="I3228" s="20" t="str">
        <f>IF(I3227="Skupaj:","DDV (22%):",IF(I3227="DDV (22%):","Skupaj z DDV:",IF(AND('[1]Vmesna vrtilna_SKLOP1'!C3228&lt;&gt;"",'[1]Vmesna vrtilna_SKLOP1'!E3228=""),"Skupaj:","")))</f>
        <v/>
      </c>
      <c r="J3228" s="21">
        <f t="shared" si="101"/>
        <v>0</v>
      </c>
      <c r="K3228" s="21">
        <f>IF(I3228="Skupaj z DDV:",SUM(K3226,K3227),IF(I3228="DDV (22%):",K3227*0.22,IF(AND('[1]Vmesna vrtilna_SKLOP1'!C3228&lt;&gt;"",'[1]Vmesna vrtilna_SKLOP1'!D3228=""),'[1]Vmesna vrtilna_SKLOP1'!J3228,IF(F3228&lt;&gt;"",IF('[1]Vmesna vrtilna_SKLOP1'!J3228&lt;&gt;"",'[1]Vmesna vrtilna_SKLOP1'!J3228,""),""))))</f>
        <v>509.59999999999991</v>
      </c>
      <c r="L3228" s="22">
        <f>IF(I3227="Skupaj:","DDV (22%):",IF(I3227="DDV (22%):","Skupaj z DDV:",IF(AND('[1]Vmesna vrtilna_SKLOP1'!C3228&lt;&gt;"",'[1]Vmesna vrtilna_SKLOP1'!E3228=""),"Skupaj:",IF(AND('[1]Vmesna vrtilna_SKLOP1'!C3228&lt;&gt;"",'[1]Vmesna vrtilna_SKLOP1'!D3228=""),'[1]Vmesna vrtilna_SKLOP1'!J3228,IF(F3228&lt;&gt;"",IF('[1]Vmesna vrtilna_SKLOP1'!J3228&lt;&gt;"",'[1]Vmesna vrtilna_SKLOP1'!J3228,""),"")))))</f>
        <v>509.59999999999991</v>
      </c>
      <c r="M3228" s="22">
        <f t="shared" si="100"/>
        <v>0</v>
      </c>
      <c r="N3228" s="22" t="str">
        <f>IF(IFERROR(VLOOKUP(B3228,'[1]Vmesna vrtilna_SKLOP1'!B:J,7,0),"")=0,"",IFERROR(VLOOKUP(B3228,'[1]Vmesna vrtilna_SKLOP1'!B:J,7,0),""))</f>
        <v/>
      </c>
      <c r="O3228" s="22"/>
    </row>
    <row r="3229" spans="2:15" ht="15" customHeight="1" x14ac:dyDescent="0.3">
      <c r="B3229" s="15" t="str">
        <f>IF(AND('[1]Vmesna vrtilna_SKLOP1'!B3229&lt;&gt;"",'[1]Vmesna vrtilna_SKLOP1'!C3229&lt;&gt;""),IF('[1]Vmesna vrtilna_SKLOP1'!B3229&lt;&gt;"",'[1]Vmesna vrtilna_SKLOP1'!B3229,""),"")</f>
        <v/>
      </c>
      <c r="C3229" s="16" t="str">
        <f>IF(OR(C3228="Posebna oblika",C3228="Kulturno zaščiten objekt",C3228="Kulturno zaščiten objekt, Posebna oblika"),"Glej zavihek POSEBNI POGOJI",IF(SUM(N3228:Q3228)=1,"Posebna oblika",IF(SUM(N3228:Q3228)=10,"Kulturno zaščiten objekt",IF(SUM(N3228:Q3228)=11,"Kulturno zaščiten objekt, Posebna oblika",IF(AND('[1]Vmesna vrtilna_SKLOP1'!C3229&lt;&gt;"",'[1]Vmesna vrtilna_SKLOP1'!D3229&lt;&gt;""),IF('[1]Vmesna vrtilna_SKLOP1'!C3229&lt;&gt;"",'[1]Vmesna vrtilna_SKLOP1'!C3229,""),"")))))</f>
        <v/>
      </c>
      <c r="D3229" s="17" t="str">
        <f>IF(IFERROR(VLOOKUP(B3229,'[1]Vmesna vrtilna_SKLOP1'!B:J,6,0),"")=0,"",IFERROR(VLOOKUP(B3229,'[1]Vmesna vrtilna_SKLOP1'!B:J,6,0),""))</f>
        <v/>
      </c>
      <c r="E3229" s="16" t="str">
        <f>IF(IF('[1]Vmesna vrtilna_SKLOP1'!E3229&lt;&gt;"",'[1]Vmesna vrtilna_SKLOP1'!D3229,"")=0,"",IF('[1]Vmesna vrtilna_SKLOP1'!E3229&lt;&gt;"",'[1]Vmesna vrtilna_SKLOP1'!D3229,""))</f>
        <v/>
      </c>
      <c r="F3229" s="18" t="str">
        <f>IF('[1]Vmesna vrtilna_SKLOP1'!E3229&lt;&gt;"",'[1]Vmesna vrtilna_SKLOP1'!E3229,"")</f>
        <v>Komarnik-rolo, Dim. ŠxV: 1,8x1,4m</v>
      </c>
      <c r="G3229" s="15" t="str">
        <f>IF('[1]Vmesna vrtilna_SKLOP1'!E3229&lt;&gt;"",'[1]Vmesna vrtilna_SKLOP1'!F3229,"")</f>
        <v>[kos]</v>
      </c>
      <c r="H3229" s="19">
        <f>IF('[1]Vmesna vrtilna_SKLOP1'!F3229&lt;&gt;"",'[1]Vmesna vrtilna_SKLOP1'!I3229,"")</f>
        <v>1</v>
      </c>
      <c r="I3229" s="20" t="str">
        <f>IF(I3228="Skupaj:","DDV (22%):",IF(I3228="DDV (22%):","Skupaj z DDV:",IF(AND('[1]Vmesna vrtilna_SKLOP1'!C3229&lt;&gt;"",'[1]Vmesna vrtilna_SKLOP1'!E3229=""),"Skupaj:","")))</f>
        <v/>
      </c>
      <c r="J3229" s="21">
        <f t="shared" si="101"/>
        <v>0</v>
      </c>
      <c r="K3229" s="21">
        <f>IF(I3229="Skupaj z DDV:",SUM(K3227,K3228),IF(I3229="DDV (22%):",K3228*0.22,IF(AND('[1]Vmesna vrtilna_SKLOP1'!C3229&lt;&gt;"",'[1]Vmesna vrtilna_SKLOP1'!D3229=""),'[1]Vmesna vrtilna_SKLOP1'!J3229,IF(F3229&lt;&gt;"",IF('[1]Vmesna vrtilna_SKLOP1'!J3229&lt;&gt;"",'[1]Vmesna vrtilna_SKLOP1'!J3229,""),""))))</f>
        <v>327.60000000000002</v>
      </c>
      <c r="L3229" s="22">
        <f>IF(I3228="Skupaj:","DDV (22%):",IF(I3228="DDV (22%):","Skupaj z DDV:",IF(AND('[1]Vmesna vrtilna_SKLOP1'!C3229&lt;&gt;"",'[1]Vmesna vrtilna_SKLOP1'!E3229=""),"Skupaj:",IF(AND('[1]Vmesna vrtilna_SKLOP1'!C3229&lt;&gt;"",'[1]Vmesna vrtilna_SKLOP1'!D3229=""),'[1]Vmesna vrtilna_SKLOP1'!J3229,IF(F3229&lt;&gt;"",IF('[1]Vmesna vrtilna_SKLOP1'!J3229&lt;&gt;"",'[1]Vmesna vrtilna_SKLOP1'!J3229,""),"")))))</f>
        <v>327.60000000000002</v>
      </c>
      <c r="M3229" s="22">
        <f t="shared" si="100"/>
        <v>0</v>
      </c>
      <c r="N3229" s="22" t="str">
        <f>IF(IFERROR(VLOOKUP(B3229,'[1]Vmesna vrtilna_SKLOP1'!B:J,7,0),"")=0,"",IFERROR(VLOOKUP(B3229,'[1]Vmesna vrtilna_SKLOP1'!B:J,7,0),""))</f>
        <v/>
      </c>
      <c r="O3229" s="22"/>
    </row>
    <row r="3230" spans="2:15" ht="15" customHeight="1" x14ac:dyDescent="0.3">
      <c r="B3230" s="15" t="str">
        <f>IF(AND('[1]Vmesna vrtilna_SKLOP1'!B3230&lt;&gt;"",'[1]Vmesna vrtilna_SKLOP1'!C3230&lt;&gt;""),IF('[1]Vmesna vrtilna_SKLOP1'!B3230&lt;&gt;"",'[1]Vmesna vrtilna_SKLOP1'!B3230,""),"")</f>
        <v/>
      </c>
      <c r="C3230" s="16" t="str">
        <f>IF(OR(C3229="Posebna oblika",C3229="Kulturno zaščiten objekt",C3229="Kulturno zaščiten objekt, Posebna oblika"),"Glej zavihek POSEBNI POGOJI",IF(SUM(N3229:Q3229)=1,"Posebna oblika",IF(SUM(N3229:Q3229)=10,"Kulturno zaščiten objekt",IF(SUM(N3229:Q3229)=11,"Kulturno zaščiten objekt, Posebna oblika",IF(AND('[1]Vmesna vrtilna_SKLOP1'!C3230&lt;&gt;"",'[1]Vmesna vrtilna_SKLOP1'!D3230&lt;&gt;""),IF('[1]Vmesna vrtilna_SKLOP1'!C3230&lt;&gt;"",'[1]Vmesna vrtilna_SKLOP1'!C3230,""),"")))))</f>
        <v/>
      </c>
      <c r="D3230" s="17" t="str">
        <f>IF(IFERROR(VLOOKUP(B3230,'[1]Vmesna vrtilna_SKLOP1'!B:J,6,0),"")=0,"",IFERROR(VLOOKUP(B3230,'[1]Vmesna vrtilna_SKLOP1'!B:J,6,0),""))</f>
        <v/>
      </c>
      <c r="E3230" s="16" t="str">
        <f>IF(IF('[1]Vmesna vrtilna_SKLOP1'!E3230&lt;&gt;"",'[1]Vmesna vrtilna_SKLOP1'!D3230,"")=0,"",IF('[1]Vmesna vrtilna_SKLOP1'!E3230&lt;&gt;"",'[1]Vmesna vrtilna_SKLOP1'!D3230,""))</f>
        <v/>
      </c>
      <c r="F3230" s="18" t="str">
        <f>IF('[1]Vmesna vrtilna_SKLOP1'!E3230&lt;&gt;"",'[1]Vmesna vrtilna_SKLOP1'!E3230,"")</f>
        <v>Komarnik-rolo, Dim. ŠxV: 1,85x1,4m</v>
      </c>
      <c r="G3230" s="15" t="str">
        <f>IF('[1]Vmesna vrtilna_SKLOP1'!E3230&lt;&gt;"",'[1]Vmesna vrtilna_SKLOP1'!F3230,"")</f>
        <v>[kos]</v>
      </c>
      <c r="H3230" s="19">
        <f>IF('[1]Vmesna vrtilna_SKLOP1'!F3230&lt;&gt;"",'[1]Vmesna vrtilna_SKLOP1'!I3230,"")</f>
        <v>1</v>
      </c>
      <c r="I3230" s="20" t="str">
        <f>IF(I3229="Skupaj:","DDV (22%):",IF(I3229="DDV (22%):","Skupaj z DDV:",IF(AND('[1]Vmesna vrtilna_SKLOP1'!C3230&lt;&gt;"",'[1]Vmesna vrtilna_SKLOP1'!E3230=""),"Skupaj:","")))</f>
        <v/>
      </c>
      <c r="J3230" s="21">
        <f t="shared" si="101"/>
        <v>0</v>
      </c>
      <c r="K3230" s="21">
        <f>IF(I3230="Skupaj z DDV:",SUM(K3228,K3229),IF(I3230="DDV (22%):",K3229*0.22,IF(AND('[1]Vmesna vrtilna_SKLOP1'!C3230&lt;&gt;"",'[1]Vmesna vrtilna_SKLOP1'!D3230=""),'[1]Vmesna vrtilna_SKLOP1'!J3230,IF(F3230&lt;&gt;"",IF('[1]Vmesna vrtilna_SKLOP1'!J3230&lt;&gt;"",'[1]Vmesna vrtilna_SKLOP1'!J3230,""),""))))</f>
        <v>336.7</v>
      </c>
      <c r="L3230" s="22">
        <f>IF(I3229="Skupaj:","DDV (22%):",IF(I3229="DDV (22%):","Skupaj z DDV:",IF(AND('[1]Vmesna vrtilna_SKLOP1'!C3230&lt;&gt;"",'[1]Vmesna vrtilna_SKLOP1'!E3230=""),"Skupaj:",IF(AND('[1]Vmesna vrtilna_SKLOP1'!C3230&lt;&gt;"",'[1]Vmesna vrtilna_SKLOP1'!D3230=""),'[1]Vmesna vrtilna_SKLOP1'!J3230,IF(F3230&lt;&gt;"",IF('[1]Vmesna vrtilna_SKLOP1'!J3230&lt;&gt;"",'[1]Vmesna vrtilna_SKLOP1'!J3230,""),"")))))</f>
        <v>336.7</v>
      </c>
      <c r="M3230" s="22">
        <f t="shared" si="100"/>
        <v>0</v>
      </c>
      <c r="N3230" s="22" t="str">
        <f>IF(IFERROR(VLOOKUP(B3230,'[1]Vmesna vrtilna_SKLOP1'!B:J,7,0),"")=0,"",IFERROR(VLOOKUP(B3230,'[1]Vmesna vrtilna_SKLOP1'!B:J,7,0),""))</f>
        <v/>
      </c>
      <c r="O3230" s="22"/>
    </row>
    <row r="3231" spans="2:15" ht="15" customHeight="1" x14ac:dyDescent="0.3">
      <c r="B3231" s="15" t="str">
        <f>IF(AND('[1]Vmesna vrtilna_SKLOP1'!B3231&lt;&gt;"",'[1]Vmesna vrtilna_SKLOP1'!C3231&lt;&gt;""),IF('[1]Vmesna vrtilna_SKLOP1'!B3231&lt;&gt;"",'[1]Vmesna vrtilna_SKLOP1'!B3231,""),"")</f>
        <v/>
      </c>
      <c r="C3231" s="16" t="str">
        <f>IF(OR(C3230="Posebna oblika",C3230="Kulturno zaščiten objekt",C3230="Kulturno zaščiten objekt, Posebna oblika"),"Glej zavihek POSEBNI POGOJI",IF(SUM(N3230:Q3230)=1,"Posebna oblika",IF(SUM(N3230:Q3230)=10,"Kulturno zaščiten objekt",IF(SUM(N3230:Q3230)=11,"Kulturno zaščiten objekt, Posebna oblika",IF(AND('[1]Vmesna vrtilna_SKLOP1'!C3231&lt;&gt;"",'[1]Vmesna vrtilna_SKLOP1'!D3231&lt;&gt;""),IF('[1]Vmesna vrtilna_SKLOP1'!C3231&lt;&gt;"",'[1]Vmesna vrtilna_SKLOP1'!C3231,""),"")))))</f>
        <v/>
      </c>
      <c r="D3231" s="17" t="str">
        <f>IF(IFERROR(VLOOKUP(B3231,'[1]Vmesna vrtilna_SKLOP1'!B:J,6,0),"")=0,"",IFERROR(VLOOKUP(B3231,'[1]Vmesna vrtilna_SKLOP1'!B:J,6,0),""))</f>
        <v/>
      </c>
      <c r="E3231" s="16" t="str">
        <f>IF(IF('[1]Vmesna vrtilna_SKLOP1'!E3231&lt;&gt;"",'[1]Vmesna vrtilna_SKLOP1'!D3231,"")=0,"",IF('[1]Vmesna vrtilna_SKLOP1'!E3231&lt;&gt;"",'[1]Vmesna vrtilna_SKLOP1'!D3231,""))</f>
        <v/>
      </c>
      <c r="F3231" s="18" t="str">
        <f>IF('[1]Vmesna vrtilna_SKLOP1'!E3231&lt;&gt;"",'[1]Vmesna vrtilna_SKLOP1'!E3231,"")</f>
        <v>Komarnik-rolo, Dim. ŠxV: 1,75x2,4m</v>
      </c>
      <c r="G3231" s="15" t="str">
        <f>IF('[1]Vmesna vrtilna_SKLOP1'!E3231&lt;&gt;"",'[1]Vmesna vrtilna_SKLOP1'!F3231,"")</f>
        <v>[kos]</v>
      </c>
      <c r="H3231" s="19">
        <f>IF('[1]Vmesna vrtilna_SKLOP1'!F3231&lt;&gt;"",'[1]Vmesna vrtilna_SKLOP1'!I3231,"")</f>
        <v>1</v>
      </c>
      <c r="I3231" s="20" t="str">
        <f>IF(I3230="Skupaj:","DDV (22%):",IF(I3230="DDV (22%):","Skupaj z DDV:",IF(AND('[1]Vmesna vrtilna_SKLOP1'!C3231&lt;&gt;"",'[1]Vmesna vrtilna_SKLOP1'!E3231=""),"Skupaj:","")))</f>
        <v/>
      </c>
      <c r="J3231" s="21">
        <f t="shared" si="101"/>
        <v>0</v>
      </c>
      <c r="K3231" s="21">
        <f>IF(I3231="Skupaj z DDV:",SUM(K3229,K3230),IF(I3231="DDV (22%):",K3230*0.22,IF(AND('[1]Vmesna vrtilna_SKLOP1'!C3231&lt;&gt;"",'[1]Vmesna vrtilna_SKLOP1'!D3231=""),'[1]Vmesna vrtilna_SKLOP1'!J3231,IF(F3231&lt;&gt;"",IF('[1]Vmesna vrtilna_SKLOP1'!J3231&lt;&gt;"",'[1]Vmesna vrtilna_SKLOP1'!J3231,""),""))))</f>
        <v>546</v>
      </c>
      <c r="L3231" s="22">
        <f>IF(I3230="Skupaj:","DDV (22%):",IF(I3230="DDV (22%):","Skupaj z DDV:",IF(AND('[1]Vmesna vrtilna_SKLOP1'!C3231&lt;&gt;"",'[1]Vmesna vrtilna_SKLOP1'!E3231=""),"Skupaj:",IF(AND('[1]Vmesna vrtilna_SKLOP1'!C3231&lt;&gt;"",'[1]Vmesna vrtilna_SKLOP1'!D3231=""),'[1]Vmesna vrtilna_SKLOP1'!J3231,IF(F3231&lt;&gt;"",IF('[1]Vmesna vrtilna_SKLOP1'!J3231&lt;&gt;"",'[1]Vmesna vrtilna_SKLOP1'!J3231,""),"")))))</f>
        <v>546</v>
      </c>
      <c r="M3231" s="22">
        <f t="shared" si="100"/>
        <v>0</v>
      </c>
      <c r="N3231" s="22" t="str">
        <f>IF(IFERROR(VLOOKUP(B3231,'[1]Vmesna vrtilna_SKLOP1'!B:J,7,0),"")=0,"",IFERROR(VLOOKUP(B3231,'[1]Vmesna vrtilna_SKLOP1'!B:J,7,0),""))</f>
        <v/>
      </c>
      <c r="O3231" s="22"/>
    </row>
    <row r="3232" spans="2:15" ht="15" customHeight="1" x14ac:dyDescent="0.3">
      <c r="B3232" s="15" t="str">
        <f>IF(AND('[1]Vmesna vrtilna_SKLOP1'!B3232&lt;&gt;"",'[1]Vmesna vrtilna_SKLOP1'!C3232&lt;&gt;""),IF('[1]Vmesna vrtilna_SKLOP1'!B3232&lt;&gt;"",'[1]Vmesna vrtilna_SKLOP1'!B3232,""),"")</f>
        <v/>
      </c>
      <c r="C3232" s="16" t="str">
        <f>IF(OR(C3231="Posebna oblika",C3231="Kulturno zaščiten objekt",C3231="Kulturno zaščiten objekt, Posebna oblika"),"Glej zavihek POSEBNI POGOJI",IF(SUM(N3231:Q3231)=1,"Posebna oblika",IF(SUM(N3231:Q3231)=10,"Kulturno zaščiten objekt",IF(SUM(N3231:Q3231)=11,"Kulturno zaščiten objekt, Posebna oblika",IF(AND('[1]Vmesna vrtilna_SKLOP1'!C3232&lt;&gt;"",'[1]Vmesna vrtilna_SKLOP1'!D3232&lt;&gt;""),IF('[1]Vmesna vrtilna_SKLOP1'!C3232&lt;&gt;"",'[1]Vmesna vrtilna_SKLOP1'!C3232,""),"")))))</f>
        <v/>
      </c>
      <c r="D3232" s="17" t="str">
        <f>IF(IFERROR(VLOOKUP(B3232,'[1]Vmesna vrtilna_SKLOP1'!B:J,6,0),"")=0,"",IFERROR(VLOOKUP(B3232,'[1]Vmesna vrtilna_SKLOP1'!B:J,6,0),""))</f>
        <v/>
      </c>
      <c r="E3232" s="16" t="str">
        <f>IF(IF('[1]Vmesna vrtilna_SKLOP1'!E3232&lt;&gt;"",'[1]Vmesna vrtilna_SKLOP1'!D3232,"")=0,"",IF('[1]Vmesna vrtilna_SKLOP1'!E3232&lt;&gt;"",'[1]Vmesna vrtilna_SKLOP1'!D3232,""))</f>
        <v/>
      </c>
      <c r="F3232" s="18" t="str">
        <f>IF('[1]Vmesna vrtilna_SKLOP1'!E3232&lt;&gt;"",'[1]Vmesna vrtilna_SKLOP1'!E3232,"")</f>
        <v>Komarnik-rolo, Dim. ŠxV: 2,5x2,4m</v>
      </c>
      <c r="G3232" s="15" t="str">
        <f>IF('[1]Vmesna vrtilna_SKLOP1'!E3232&lt;&gt;"",'[1]Vmesna vrtilna_SKLOP1'!F3232,"")</f>
        <v>[kos]</v>
      </c>
      <c r="H3232" s="19">
        <f>IF('[1]Vmesna vrtilna_SKLOP1'!F3232&lt;&gt;"",'[1]Vmesna vrtilna_SKLOP1'!I3232,"")</f>
        <v>1</v>
      </c>
      <c r="I3232" s="20" t="str">
        <f>IF(I3231="Skupaj:","DDV (22%):",IF(I3231="DDV (22%):","Skupaj z DDV:",IF(AND('[1]Vmesna vrtilna_SKLOP1'!C3232&lt;&gt;"",'[1]Vmesna vrtilna_SKLOP1'!E3232=""),"Skupaj:","")))</f>
        <v/>
      </c>
      <c r="J3232" s="21">
        <f t="shared" si="101"/>
        <v>0</v>
      </c>
      <c r="K3232" s="21">
        <f>IF(I3232="Skupaj z DDV:",SUM(K3230,K3231),IF(I3232="DDV (22%):",K3231*0.22,IF(AND('[1]Vmesna vrtilna_SKLOP1'!C3232&lt;&gt;"",'[1]Vmesna vrtilna_SKLOP1'!D3232=""),'[1]Vmesna vrtilna_SKLOP1'!J3232,IF(F3232&lt;&gt;"",IF('[1]Vmesna vrtilna_SKLOP1'!J3232&lt;&gt;"",'[1]Vmesna vrtilna_SKLOP1'!J3232,""),""))))</f>
        <v>780</v>
      </c>
      <c r="L3232" s="22">
        <f>IF(I3231="Skupaj:","DDV (22%):",IF(I3231="DDV (22%):","Skupaj z DDV:",IF(AND('[1]Vmesna vrtilna_SKLOP1'!C3232&lt;&gt;"",'[1]Vmesna vrtilna_SKLOP1'!E3232=""),"Skupaj:",IF(AND('[1]Vmesna vrtilna_SKLOP1'!C3232&lt;&gt;"",'[1]Vmesna vrtilna_SKLOP1'!D3232=""),'[1]Vmesna vrtilna_SKLOP1'!J3232,IF(F3232&lt;&gt;"",IF('[1]Vmesna vrtilna_SKLOP1'!J3232&lt;&gt;"",'[1]Vmesna vrtilna_SKLOP1'!J3232,""),"")))))</f>
        <v>780</v>
      </c>
      <c r="M3232" s="22">
        <f t="shared" si="100"/>
        <v>0</v>
      </c>
      <c r="N3232" s="22" t="str">
        <f>IF(IFERROR(VLOOKUP(B3232,'[1]Vmesna vrtilna_SKLOP1'!B:J,7,0),"")=0,"",IFERROR(VLOOKUP(B3232,'[1]Vmesna vrtilna_SKLOP1'!B:J,7,0),""))</f>
        <v/>
      </c>
      <c r="O3232" s="22"/>
    </row>
    <row r="3233" spans="2:15" ht="15" customHeight="1" x14ac:dyDescent="0.3">
      <c r="B3233" s="15" t="str">
        <f>IF(AND('[1]Vmesna vrtilna_SKLOP1'!B3233&lt;&gt;"",'[1]Vmesna vrtilna_SKLOP1'!C3233&lt;&gt;""),IF('[1]Vmesna vrtilna_SKLOP1'!B3233&lt;&gt;"",'[1]Vmesna vrtilna_SKLOP1'!B3233,""),"")</f>
        <v/>
      </c>
      <c r="C3233" s="16" t="str">
        <f>IF(OR(C3232="Posebna oblika",C3232="Kulturno zaščiten objekt",C3232="Kulturno zaščiten objekt, Posebna oblika"),"Glej zavihek POSEBNI POGOJI",IF(SUM(N3232:Q3232)=1,"Posebna oblika",IF(SUM(N3232:Q3232)=10,"Kulturno zaščiten objekt",IF(SUM(N3232:Q3232)=11,"Kulturno zaščiten objekt, Posebna oblika",IF(AND('[1]Vmesna vrtilna_SKLOP1'!C3233&lt;&gt;"",'[1]Vmesna vrtilna_SKLOP1'!D3233&lt;&gt;""),IF('[1]Vmesna vrtilna_SKLOP1'!C3233&lt;&gt;"",'[1]Vmesna vrtilna_SKLOP1'!C3233,""),"")))))</f>
        <v/>
      </c>
      <c r="D3233" s="17" t="str">
        <f>IF(IFERROR(VLOOKUP(B3233,'[1]Vmesna vrtilna_SKLOP1'!B:J,6,0),"")=0,"",IFERROR(VLOOKUP(B3233,'[1]Vmesna vrtilna_SKLOP1'!B:J,6,0),""))</f>
        <v/>
      </c>
      <c r="E3233" s="16" t="str">
        <f>IF(IF('[1]Vmesna vrtilna_SKLOP1'!E3233&lt;&gt;"",'[1]Vmesna vrtilna_SKLOP1'!D3233,"")=0,"",IF('[1]Vmesna vrtilna_SKLOP1'!E3233&lt;&gt;"",'[1]Vmesna vrtilna_SKLOP1'!D3233,""))</f>
        <v/>
      </c>
      <c r="F3233" s="18" t="str">
        <f>IF('[1]Vmesna vrtilna_SKLOP1'!E3233&lt;&gt;"",'[1]Vmesna vrtilna_SKLOP1'!E3233,"")</f>
        <v>Komarnik-rolo, Dim. ŠxV: 0,9x0,8m</v>
      </c>
      <c r="G3233" s="15" t="str">
        <f>IF('[1]Vmesna vrtilna_SKLOP1'!E3233&lt;&gt;"",'[1]Vmesna vrtilna_SKLOP1'!F3233,"")</f>
        <v>[kos]</v>
      </c>
      <c r="H3233" s="19">
        <f>IF('[1]Vmesna vrtilna_SKLOP1'!F3233&lt;&gt;"",'[1]Vmesna vrtilna_SKLOP1'!I3233,"")</f>
        <v>1</v>
      </c>
      <c r="I3233" s="20" t="str">
        <f>IF(I3232="Skupaj:","DDV (22%):",IF(I3232="DDV (22%):","Skupaj z DDV:",IF(AND('[1]Vmesna vrtilna_SKLOP1'!C3233&lt;&gt;"",'[1]Vmesna vrtilna_SKLOP1'!E3233=""),"Skupaj:","")))</f>
        <v/>
      </c>
      <c r="J3233" s="21">
        <f t="shared" si="101"/>
        <v>0</v>
      </c>
      <c r="K3233" s="21">
        <f>IF(I3233="Skupaj z DDV:",SUM(K3231,K3232),IF(I3233="DDV (22%):",K3232*0.22,IF(AND('[1]Vmesna vrtilna_SKLOP1'!C3233&lt;&gt;"",'[1]Vmesna vrtilna_SKLOP1'!D3233=""),'[1]Vmesna vrtilna_SKLOP1'!J3233,IF(F3233&lt;&gt;"",IF('[1]Vmesna vrtilna_SKLOP1'!J3233&lt;&gt;"",'[1]Vmesna vrtilna_SKLOP1'!J3233,""),""))))</f>
        <v>93.600000000000009</v>
      </c>
      <c r="L3233" s="22">
        <f>IF(I3232="Skupaj:","DDV (22%):",IF(I3232="DDV (22%):","Skupaj z DDV:",IF(AND('[1]Vmesna vrtilna_SKLOP1'!C3233&lt;&gt;"",'[1]Vmesna vrtilna_SKLOP1'!E3233=""),"Skupaj:",IF(AND('[1]Vmesna vrtilna_SKLOP1'!C3233&lt;&gt;"",'[1]Vmesna vrtilna_SKLOP1'!D3233=""),'[1]Vmesna vrtilna_SKLOP1'!J3233,IF(F3233&lt;&gt;"",IF('[1]Vmesna vrtilna_SKLOP1'!J3233&lt;&gt;"",'[1]Vmesna vrtilna_SKLOP1'!J3233,""),"")))))</f>
        <v>93.600000000000009</v>
      </c>
      <c r="M3233" s="22">
        <f t="shared" si="100"/>
        <v>0</v>
      </c>
      <c r="N3233" s="22" t="str">
        <f>IF(IFERROR(VLOOKUP(B3233,'[1]Vmesna vrtilna_SKLOP1'!B:J,7,0),"")=0,"",IFERROR(VLOOKUP(B3233,'[1]Vmesna vrtilna_SKLOP1'!B:J,7,0),""))</f>
        <v/>
      </c>
      <c r="O3233" s="22"/>
    </row>
    <row r="3234" spans="2:15" ht="15" customHeight="1" x14ac:dyDescent="0.3">
      <c r="B3234" s="15" t="str">
        <f>IF(AND('[1]Vmesna vrtilna_SKLOP1'!B3234&lt;&gt;"",'[1]Vmesna vrtilna_SKLOP1'!C3234&lt;&gt;""),IF('[1]Vmesna vrtilna_SKLOP1'!B3234&lt;&gt;"",'[1]Vmesna vrtilna_SKLOP1'!B3234,""),"")</f>
        <v/>
      </c>
      <c r="C3234" s="16" t="str">
        <f>IF(OR(C3233="Posebna oblika",C3233="Kulturno zaščiten objekt",C3233="Kulturno zaščiten objekt, Posebna oblika"),"Glej zavihek POSEBNI POGOJI",IF(SUM(N3233:Q3233)=1,"Posebna oblika",IF(SUM(N3233:Q3233)=10,"Kulturno zaščiten objekt",IF(SUM(N3233:Q3233)=11,"Kulturno zaščiten objekt, Posebna oblika",IF(AND('[1]Vmesna vrtilna_SKLOP1'!C3234&lt;&gt;"",'[1]Vmesna vrtilna_SKLOP1'!D3234&lt;&gt;""),IF('[1]Vmesna vrtilna_SKLOP1'!C3234&lt;&gt;"",'[1]Vmesna vrtilna_SKLOP1'!C3234,""),"")))))</f>
        <v/>
      </c>
      <c r="D3234" s="17" t="str">
        <f>IF(IFERROR(VLOOKUP(B3234,'[1]Vmesna vrtilna_SKLOP1'!B:J,6,0),"")=0,"",IFERROR(VLOOKUP(B3234,'[1]Vmesna vrtilna_SKLOP1'!B:J,6,0),""))</f>
        <v/>
      </c>
      <c r="E3234" s="16" t="str">
        <f>IF(IF('[1]Vmesna vrtilna_SKLOP1'!E3234&lt;&gt;"",'[1]Vmesna vrtilna_SKLOP1'!D3234,"")=0,"",IF('[1]Vmesna vrtilna_SKLOP1'!E3234&lt;&gt;"",'[1]Vmesna vrtilna_SKLOP1'!D3234,""))</f>
        <v/>
      </c>
      <c r="F3234" s="18" t="str">
        <f>IF('[1]Vmesna vrtilna_SKLOP1'!E3234&lt;&gt;"",'[1]Vmesna vrtilna_SKLOP1'!E3234,"")</f>
        <v>Komarnik-rolo, Dim. ŠxV: 1,35x2,1m</v>
      </c>
      <c r="G3234" s="15" t="str">
        <f>IF('[1]Vmesna vrtilna_SKLOP1'!E3234&lt;&gt;"",'[1]Vmesna vrtilna_SKLOP1'!F3234,"")</f>
        <v>[kos]</v>
      </c>
      <c r="H3234" s="19">
        <f>IF('[1]Vmesna vrtilna_SKLOP1'!F3234&lt;&gt;"",'[1]Vmesna vrtilna_SKLOP1'!I3234,"")</f>
        <v>5</v>
      </c>
      <c r="I3234" s="20" t="str">
        <f>IF(I3233="Skupaj:","DDV (22%):",IF(I3233="DDV (22%):","Skupaj z DDV:",IF(AND('[1]Vmesna vrtilna_SKLOP1'!C3234&lt;&gt;"",'[1]Vmesna vrtilna_SKLOP1'!E3234=""),"Skupaj:","")))</f>
        <v/>
      </c>
      <c r="J3234" s="21">
        <f t="shared" si="101"/>
        <v>0</v>
      </c>
      <c r="K3234" s="21">
        <f>IF(I3234="Skupaj z DDV:",SUM(K3232,K3233),IF(I3234="DDV (22%):",K3233*0.22,IF(AND('[1]Vmesna vrtilna_SKLOP1'!C3234&lt;&gt;"",'[1]Vmesna vrtilna_SKLOP1'!D3234=""),'[1]Vmesna vrtilna_SKLOP1'!J3234,IF(F3234&lt;&gt;"",IF('[1]Vmesna vrtilna_SKLOP1'!J3234&lt;&gt;"",'[1]Vmesna vrtilna_SKLOP1'!J3234,""),""))))</f>
        <v>1842.7500000000005</v>
      </c>
      <c r="L3234" s="22">
        <f>IF(I3233="Skupaj:","DDV (22%):",IF(I3233="DDV (22%):","Skupaj z DDV:",IF(AND('[1]Vmesna vrtilna_SKLOP1'!C3234&lt;&gt;"",'[1]Vmesna vrtilna_SKLOP1'!E3234=""),"Skupaj:",IF(AND('[1]Vmesna vrtilna_SKLOP1'!C3234&lt;&gt;"",'[1]Vmesna vrtilna_SKLOP1'!D3234=""),'[1]Vmesna vrtilna_SKLOP1'!J3234,IF(F3234&lt;&gt;"",IF('[1]Vmesna vrtilna_SKLOP1'!J3234&lt;&gt;"",'[1]Vmesna vrtilna_SKLOP1'!J3234,""),"")))))</f>
        <v>1842.7500000000005</v>
      </c>
      <c r="M3234" s="22">
        <f t="shared" si="100"/>
        <v>0</v>
      </c>
      <c r="N3234" s="22" t="str">
        <f>IF(IFERROR(VLOOKUP(B3234,'[1]Vmesna vrtilna_SKLOP1'!B:J,7,0),"")=0,"",IFERROR(VLOOKUP(B3234,'[1]Vmesna vrtilna_SKLOP1'!B:J,7,0),""))</f>
        <v/>
      </c>
      <c r="O3234" s="22"/>
    </row>
    <row r="3235" spans="2:15" ht="15" customHeight="1" x14ac:dyDescent="0.3">
      <c r="B3235" s="15" t="str">
        <f>IF(AND('[1]Vmesna vrtilna_SKLOP1'!B3235&lt;&gt;"",'[1]Vmesna vrtilna_SKLOP1'!C3235&lt;&gt;""),IF('[1]Vmesna vrtilna_SKLOP1'!B3235&lt;&gt;"",'[1]Vmesna vrtilna_SKLOP1'!B3235,""),"")</f>
        <v/>
      </c>
      <c r="C3235" s="16" t="str">
        <f>IF(OR(C3234="Posebna oblika",C3234="Kulturno zaščiten objekt",C3234="Kulturno zaščiten objekt, Posebna oblika"),"Glej zavihek POSEBNI POGOJI",IF(SUM(N3234:Q3234)=1,"Posebna oblika",IF(SUM(N3234:Q3234)=10,"Kulturno zaščiten objekt",IF(SUM(N3234:Q3234)=11,"Kulturno zaščiten objekt, Posebna oblika",IF(AND('[1]Vmesna vrtilna_SKLOP1'!C3235&lt;&gt;"",'[1]Vmesna vrtilna_SKLOP1'!D3235&lt;&gt;""),IF('[1]Vmesna vrtilna_SKLOP1'!C3235&lt;&gt;"",'[1]Vmesna vrtilna_SKLOP1'!C3235,""),"")))))</f>
        <v/>
      </c>
      <c r="D3235" s="17" t="str">
        <f>IF(IFERROR(VLOOKUP(B3235,'[1]Vmesna vrtilna_SKLOP1'!B:J,6,0),"")=0,"",IFERROR(VLOOKUP(B3235,'[1]Vmesna vrtilna_SKLOP1'!B:J,6,0),""))</f>
        <v/>
      </c>
      <c r="E3235" s="16" t="str">
        <f>IF(IF('[1]Vmesna vrtilna_SKLOP1'!E3235&lt;&gt;"",'[1]Vmesna vrtilna_SKLOP1'!D3235,"")=0,"",IF('[1]Vmesna vrtilna_SKLOP1'!E3235&lt;&gt;"",'[1]Vmesna vrtilna_SKLOP1'!D3235,""))</f>
        <v/>
      </c>
      <c r="F3235" s="18" t="str">
        <f>IF('[1]Vmesna vrtilna_SKLOP1'!E3235&lt;&gt;"",'[1]Vmesna vrtilna_SKLOP1'!E3235,"")</f>
        <v>Komarnik-rolo, Dim. ŠxV: 0,85x1,4m</v>
      </c>
      <c r="G3235" s="15" t="str">
        <f>IF('[1]Vmesna vrtilna_SKLOP1'!E3235&lt;&gt;"",'[1]Vmesna vrtilna_SKLOP1'!F3235,"")</f>
        <v>[kos]</v>
      </c>
      <c r="H3235" s="19">
        <f>IF('[1]Vmesna vrtilna_SKLOP1'!F3235&lt;&gt;"",'[1]Vmesna vrtilna_SKLOP1'!I3235,"")</f>
        <v>1</v>
      </c>
      <c r="I3235" s="20" t="str">
        <f>IF(I3234="Skupaj:","DDV (22%):",IF(I3234="DDV (22%):","Skupaj z DDV:",IF(AND('[1]Vmesna vrtilna_SKLOP1'!C3235&lt;&gt;"",'[1]Vmesna vrtilna_SKLOP1'!E3235=""),"Skupaj:","")))</f>
        <v/>
      </c>
      <c r="J3235" s="21">
        <f t="shared" si="101"/>
        <v>0</v>
      </c>
      <c r="K3235" s="21">
        <f>IF(I3235="Skupaj z DDV:",SUM(K3233,K3234),IF(I3235="DDV (22%):",K3234*0.22,IF(AND('[1]Vmesna vrtilna_SKLOP1'!C3235&lt;&gt;"",'[1]Vmesna vrtilna_SKLOP1'!D3235=""),'[1]Vmesna vrtilna_SKLOP1'!J3235,IF(F3235&lt;&gt;"",IF('[1]Vmesna vrtilna_SKLOP1'!J3235&lt;&gt;"",'[1]Vmesna vrtilna_SKLOP1'!J3235,""),""))))</f>
        <v>154.69999999999999</v>
      </c>
      <c r="L3235" s="22">
        <f>IF(I3234="Skupaj:","DDV (22%):",IF(I3234="DDV (22%):","Skupaj z DDV:",IF(AND('[1]Vmesna vrtilna_SKLOP1'!C3235&lt;&gt;"",'[1]Vmesna vrtilna_SKLOP1'!E3235=""),"Skupaj:",IF(AND('[1]Vmesna vrtilna_SKLOP1'!C3235&lt;&gt;"",'[1]Vmesna vrtilna_SKLOP1'!D3235=""),'[1]Vmesna vrtilna_SKLOP1'!J3235,IF(F3235&lt;&gt;"",IF('[1]Vmesna vrtilna_SKLOP1'!J3235&lt;&gt;"",'[1]Vmesna vrtilna_SKLOP1'!J3235,""),"")))))</f>
        <v>154.69999999999999</v>
      </c>
      <c r="M3235" s="22">
        <f t="shared" si="100"/>
        <v>0</v>
      </c>
      <c r="N3235" s="22" t="str">
        <f>IF(IFERROR(VLOOKUP(B3235,'[1]Vmesna vrtilna_SKLOP1'!B:J,7,0),"")=0,"",IFERROR(VLOOKUP(B3235,'[1]Vmesna vrtilna_SKLOP1'!B:J,7,0),""))</f>
        <v/>
      </c>
      <c r="O3235" s="22"/>
    </row>
    <row r="3236" spans="2:15" ht="15" customHeight="1" x14ac:dyDescent="0.3">
      <c r="B3236" s="15" t="str">
        <f>IF(AND('[1]Vmesna vrtilna_SKLOP1'!B3236&lt;&gt;"",'[1]Vmesna vrtilna_SKLOP1'!C3236&lt;&gt;""),IF('[1]Vmesna vrtilna_SKLOP1'!B3236&lt;&gt;"",'[1]Vmesna vrtilna_SKLOP1'!B3236,""),"")</f>
        <v/>
      </c>
      <c r="C3236" s="16" t="str">
        <f>IF(OR(C3235="Posebna oblika",C3235="Kulturno zaščiten objekt",C3235="Kulturno zaščiten objekt, Posebna oblika"),"Glej zavihek POSEBNI POGOJI",IF(SUM(N3235:Q3235)=1,"Posebna oblika",IF(SUM(N3235:Q3235)=10,"Kulturno zaščiten objekt",IF(SUM(N3235:Q3235)=11,"Kulturno zaščiten objekt, Posebna oblika",IF(AND('[1]Vmesna vrtilna_SKLOP1'!C3236&lt;&gt;"",'[1]Vmesna vrtilna_SKLOP1'!D3236&lt;&gt;""),IF('[1]Vmesna vrtilna_SKLOP1'!C3236&lt;&gt;"",'[1]Vmesna vrtilna_SKLOP1'!C3236,""),"")))))</f>
        <v/>
      </c>
      <c r="D3236" s="17" t="str">
        <f>IF(IFERROR(VLOOKUP(B3236,'[1]Vmesna vrtilna_SKLOP1'!B:J,6,0),"")=0,"",IFERROR(VLOOKUP(B3236,'[1]Vmesna vrtilna_SKLOP1'!B:J,6,0),""))</f>
        <v/>
      </c>
      <c r="E3236" s="16" t="str">
        <f>IF(IF('[1]Vmesna vrtilna_SKLOP1'!E3236&lt;&gt;"",'[1]Vmesna vrtilna_SKLOP1'!D3236,"")=0,"",IF('[1]Vmesna vrtilna_SKLOP1'!E3236&lt;&gt;"",'[1]Vmesna vrtilna_SKLOP1'!D3236,""))</f>
        <v/>
      </c>
      <c r="F3236" s="18" t="str">
        <f>IF('[1]Vmesna vrtilna_SKLOP1'!E3236&lt;&gt;"",'[1]Vmesna vrtilna_SKLOP1'!E3236,"")</f>
        <v/>
      </c>
      <c r="G3236" s="15" t="str">
        <f>IF('[1]Vmesna vrtilna_SKLOP1'!E3236&lt;&gt;"",'[1]Vmesna vrtilna_SKLOP1'!F3236,"")</f>
        <v/>
      </c>
      <c r="H3236" s="19" t="str">
        <f>IF('[1]Vmesna vrtilna_SKLOP1'!F3236&lt;&gt;"",'[1]Vmesna vrtilna_SKLOP1'!I3236,"")</f>
        <v/>
      </c>
      <c r="I3236" s="20" t="str">
        <f>IF(I3235="Skupaj:","DDV (22%):",IF(I3235="DDV (22%):","Skupaj z DDV:",IF(AND('[1]Vmesna vrtilna_SKLOP1'!C3236&lt;&gt;"",'[1]Vmesna vrtilna_SKLOP1'!E3236=""),"Skupaj:","")))</f>
        <v/>
      </c>
      <c r="J3236" s="21" t="str">
        <f t="shared" si="101"/>
        <v/>
      </c>
      <c r="K3236" s="21" t="str">
        <f>IF(I3236="Skupaj z DDV:",SUM(K3234,K3235),IF(I3236="DDV (22%):",K3235*0.22,IF(AND('[1]Vmesna vrtilna_SKLOP1'!C3236&lt;&gt;"",'[1]Vmesna vrtilna_SKLOP1'!D3236=""),'[1]Vmesna vrtilna_SKLOP1'!J3236,IF(F3236&lt;&gt;"",IF('[1]Vmesna vrtilna_SKLOP1'!J3236&lt;&gt;"",'[1]Vmesna vrtilna_SKLOP1'!J3236,""),""))))</f>
        <v/>
      </c>
      <c r="L3236" s="22" t="str">
        <f>IF(I3235="Skupaj:","DDV (22%):",IF(I3235="DDV (22%):","Skupaj z DDV:",IF(AND('[1]Vmesna vrtilna_SKLOP1'!C3236&lt;&gt;"",'[1]Vmesna vrtilna_SKLOP1'!E3236=""),"Skupaj:",IF(AND('[1]Vmesna vrtilna_SKLOP1'!C3236&lt;&gt;"",'[1]Vmesna vrtilna_SKLOP1'!D3236=""),'[1]Vmesna vrtilna_SKLOP1'!J3236,IF(F3236&lt;&gt;"",IF('[1]Vmesna vrtilna_SKLOP1'!J3236&lt;&gt;"",'[1]Vmesna vrtilna_SKLOP1'!J3236,""),"")))))</f>
        <v/>
      </c>
      <c r="M3236" s="22">
        <f t="shared" si="100"/>
        <v>0</v>
      </c>
      <c r="N3236" s="22" t="str">
        <f>IF(IFERROR(VLOOKUP(B3236,'[1]Vmesna vrtilna_SKLOP1'!B:J,7,0),"")=0,"",IFERROR(VLOOKUP(B3236,'[1]Vmesna vrtilna_SKLOP1'!B:J,7,0),""))</f>
        <v/>
      </c>
      <c r="O3236" s="22"/>
    </row>
    <row r="3237" spans="2:15" ht="15" customHeight="1" x14ac:dyDescent="0.3">
      <c r="B3237" s="15" t="str">
        <f>IF(AND('[1]Vmesna vrtilna_SKLOP1'!B3237&lt;&gt;"",'[1]Vmesna vrtilna_SKLOP1'!C3237&lt;&gt;""),IF('[1]Vmesna vrtilna_SKLOP1'!B3237&lt;&gt;"",'[1]Vmesna vrtilna_SKLOP1'!B3237,""),"")</f>
        <v/>
      </c>
      <c r="C3237" s="16" t="str">
        <f>IF(OR(C3236="Posebna oblika",C3236="Kulturno zaščiten objekt",C3236="Kulturno zaščiten objekt, Posebna oblika"),"Glej zavihek POSEBNI POGOJI",IF(SUM(N3236:Q3236)=1,"Posebna oblika",IF(SUM(N3236:Q3236)=10,"Kulturno zaščiten objekt",IF(SUM(N3236:Q3236)=11,"Kulturno zaščiten objekt, Posebna oblika",IF(AND('[1]Vmesna vrtilna_SKLOP1'!C3237&lt;&gt;"",'[1]Vmesna vrtilna_SKLOP1'!D3237&lt;&gt;""),IF('[1]Vmesna vrtilna_SKLOP1'!C3237&lt;&gt;"",'[1]Vmesna vrtilna_SKLOP1'!C3237,""),"")))))</f>
        <v/>
      </c>
      <c r="D3237" s="17" t="str">
        <f>IF(IFERROR(VLOOKUP(B3237,'[1]Vmesna vrtilna_SKLOP1'!B:J,6,0),"")=0,"",IFERROR(VLOOKUP(B3237,'[1]Vmesna vrtilna_SKLOP1'!B:J,6,0),""))</f>
        <v/>
      </c>
      <c r="E3237" s="16" t="str">
        <f>IF(IF('[1]Vmesna vrtilna_SKLOP1'!E3237&lt;&gt;"",'[1]Vmesna vrtilna_SKLOP1'!D3237,"")=0,"",IF('[1]Vmesna vrtilna_SKLOP1'!E3237&lt;&gt;"",'[1]Vmesna vrtilna_SKLOP1'!D3237,""))</f>
        <v>Slikopleskarska dela</v>
      </c>
      <c r="F3237" s="18" t="str">
        <f>IF('[1]Vmesna vrtilna_SKLOP1'!E3237&lt;&gt;"",'[1]Vmesna vrtilna_SKLOP1'!E3237,"")</f>
        <v>Slikopleskarska dela na špaletah</v>
      </c>
      <c r="G3237" s="15" t="str">
        <f>IF('[1]Vmesna vrtilna_SKLOP1'!E3237&lt;&gt;"",'[1]Vmesna vrtilna_SKLOP1'!F3237,"")</f>
        <v>[m1]</v>
      </c>
      <c r="H3237" s="19">
        <f>IF('[1]Vmesna vrtilna_SKLOP1'!F3237&lt;&gt;"",'[1]Vmesna vrtilna_SKLOP1'!I3237,"")</f>
        <v>59.400000000000013</v>
      </c>
      <c r="I3237" s="20" t="str">
        <f>IF(I3236="Skupaj:","DDV (22%):",IF(I3236="DDV (22%):","Skupaj z DDV:",IF(AND('[1]Vmesna vrtilna_SKLOP1'!C3237&lt;&gt;"",'[1]Vmesna vrtilna_SKLOP1'!E3237=""),"Skupaj:","")))</f>
        <v/>
      </c>
      <c r="J3237" s="21">
        <f t="shared" si="101"/>
        <v>0</v>
      </c>
      <c r="K3237" s="21">
        <f>IF(I3237="Skupaj z DDV:",SUM(K3235,K3236),IF(I3237="DDV (22%):",K3236*0.22,IF(AND('[1]Vmesna vrtilna_SKLOP1'!C3237&lt;&gt;"",'[1]Vmesna vrtilna_SKLOP1'!D3237=""),'[1]Vmesna vrtilna_SKLOP1'!J3237,IF(F3237&lt;&gt;"",IF('[1]Vmesna vrtilna_SKLOP1'!J3237&lt;&gt;"",'[1]Vmesna vrtilna_SKLOP1'!J3237,""),""))))</f>
        <v>855.20000000000016</v>
      </c>
      <c r="L3237" s="22">
        <f>IF(I3236="Skupaj:","DDV (22%):",IF(I3236="DDV (22%):","Skupaj z DDV:",IF(AND('[1]Vmesna vrtilna_SKLOP1'!C3237&lt;&gt;"",'[1]Vmesna vrtilna_SKLOP1'!E3237=""),"Skupaj:",IF(AND('[1]Vmesna vrtilna_SKLOP1'!C3237&lt;&gt;"",'[1]Vmesna vrtilna_SKLOP1'!D3237=""),'[1]Vmesna vrtilna_SKLOP1'!J3237,IF(F3237&lt;&gt;"",IF('[1]Vmesna vrtilna_SKLOP1'!J3237&lt;&gt;"",'[1]Vmesna vrtilna_SKLOP1'!J3237,""),"")))))</f>
        <v>855.20000000000016</v>
      </c>
      <c r="M3237" s="22">
        <f t="shared" si="100"/>
        <v>0</v>
      </c>
      <c r="N3237" s="22" t="str">
        <f>IF(IFERROR(VLOOKUP(B3237,'[1]Vmesna vrtilna_SKLOP1'!B:J,7,0),"")=0,"",IFERROR(VLOOKUP(B3237,'[1]Vmesna vrtilna_SKLOP1'!B:J,7,0),""))</f>
        <v/>
      </c>
      <c r="O3237" s="22"/>
    </row>
    <row r="3238" spans="2:15" ht="15" customHeight="1" x14ac:dyDescent="0.3">
      <c r="B3238" s="15" t="str">
        <f>IF(AND('[1]Vmesna vrtilna_SKLOP1'!B3238&lt;&gt;"",'[1]Vmesna vrtilna_SKLOP1'!C3238&lt;&gt;""),IF('[1]Vmesna vrtilna_SKLOP1'!B3238&lt;&gt;"",'[1]Vmesna vrtilna_SKLOP1'!B3238,""),"")</f>
        <v/>
      </c>
      <c r="C3238" s="16" t="str">
        <f>IF(OR(C3237="Posebna oblika",C3237="Kulturno zaščiten objekt",C3237="Kulturno zaščiten objekt, Posebna oblika"),"Glej zavihek POSEBNI POGOJI",IF(SUM(N3237:Q3237)=1,"Posebna oblika",IF(SUM(N3237:Q3237)=10,"Kulturno zaščiten objekt",IF(SUM(N3237:Q3237)=11,"Kulturno zaščiten objekt, Posebna oblika",IF(AND('[1]Vmesna vrtilna_SKLOP1'!C3238&lt;&gt;"",'[1]Vmesna vrtilna_SKLOP1'!D3238&lt;&gt;""),IF('[1]Vmesna vrtilna_SKLOP1'!C3238&lt;&gt;"",'[1]Vmesna vrtilna_SKLOP1'!C3238,""),"")))))</f>
        <v/>
      </c>
      <c r="D3238" s="17" t="str">
        <f>IF(IFERROR(VLOOKUP(B3238,'[1]Vmesna vrtilna_SKLOP1'!B:J,6,0),"")=0,"",IFERROR(VLOOKUP(B3238,'[1]Vmesna vrtilna_SKLOP1'!B:J,6,0),""))</f>
        <v/>
      </c>
      <c r="E3238" s="16" t="str">
        <f>IF(IF('[1]Vmesna vrtilna_SKLOP1'!E3238&lt;&gt;"",'[1]Vmesna vrtilna_SKLOP1'!D3238,"")=0,"",IF('[1]Vmesna vrtilna_SKLOP1'!E3238&lt;&gt;"",'[1]Vmesna vrtilna_SKLOP1'!D3238,""))</f>
        <v/>
      </c>
      <c r="F3238" s="18" t="str">
        <f>IF('[1]Vmesna vrtilna_SKLOP1'!E3238&lt;&gt;"",'[1]Vmesna vrtilna_SKLOP1'!E3238,"")</f>
        <v/>
      </c>
      <c r="G3238" s="15" t="str">
        <f>IF('[1]Vmesna vrtilna_SKLOP1'!E3238&lt;&gt;"",'[1]Vmesna vrtilna_SKLOP1'!F3238,"")</f>
        <v/>
      </c>
      <c r="H3238" s="19" t="str">
        <f>IF('[1]Vmesna vrtilna_SKLOP1'!F3238&lt;&gt;"",'[1]Vmesna vrtilna_SKLOP1'!I3238,"")</f>
        <v/>
      </c>
      <c r="I3238" s="20" t="str">
        <f>IF(I3237="Skupaj:","DDV (22%):",IF(I3237="DDV (22%):","Skupaj z DDV:",IF(AND('[1]Vmesna vrtilna_SKLOP1'!C3238&lt;&gt;"",'[1]Vmesna vrtilna_SKLOP1'!E3238=""),"Skupaj:","")))</f>
        <v/>
      </c>
      <c r="J3238" s="21" t="str">
        <f t="shared" si="101"/>
        <v/>
      </c>
      <c r="K3238" s="21" t="str">
        <f>IF(I3238="Skupaj z DDV:",SUM(K3236,K3237),IF(I3238="DDV (22%):",K3237*0.22,IF(AND('[1]Vmesna vrtilna_SKLOP1'!C3238&lt;&gt;"",'[1]Vmesna vrtilna_SKLOP1'!D3238=""),'[1]Vmesna vrtilna_SKLOP1'!J3238,IF(F3238&lt;&gt;"",IF('[1]Vmesna vrtilna_SKLOP1'!J3238&lt;&gt;"",'[1]Vmesna vrtilna_SKLOP1'!J3238,""),""))))</f>
        <v/>
      </c>
      <c r="L3238" s="22" t="str">
        <f>IF(I3237="Skupaj:","DDV (22%):",IF(I3237="DDV (22%):","Skupaj z DDV:",IF(AND('[1]Vmesna vrtilna_SKLOP1'!C3238&lt;&gt;"",'[1]Vmesna vrtilna_SKLOP1'!E3238=""),"Skupaj:",IF(AND('[1]Vmesna vrtilna_SKLOP1'!C3238&lt;&gt;"",'[1]Vmesna vrtilna_SKLOP1'!D3238=""),'[1]Vmesna vrtilna_SKLOP1'!J3238,IF(F3238&lt;&gt;"",IF('[1]Vmesna vrtilna_SKLOP1'!J3238&lt;&gt;"",'[1]Vmesna vrtilna_SKLOP1'!J3238,""),"")))))</f>
        <v/>
      </c>
      <c r="M3238" s="22">
        <f t="shared" si="100"/>
        <v>0</v>
      </c>
      <c r="N3238" s="22" t="str">
        <f>IF(IFERROR(VLOOKUP(B3238,'[1]Vmesna vrtilna_SKLOP1'!B:J,7,0),"")=0,"",IFERROR(VLOOKUP(B3238,'[1]Vmesna vrtilna_SKLOP1'!B:J,7,0),""))</f>
        <v/>
      </c>
      <c r="O3238" s="22"/>
    </row>
    <row r="3239" spans="2:15" ht="15" customHeight="1" x14ac:dyDescent="0.3">
      <c r="B3239" s="15" t="str">
        <f>IF(AND('[1]Vmesna vrtilna_SKLOP1'!B3239&lt;&gt;"",'[1]Vmesna vrtilna_SKLOP1'!C3239&lt;&gt;""),IF('[1]Vmesna vrtilna_SKLOP1'!B3239&lt;&gt;"",'[1]Vmesna vrtilna_SKLOP1'!B3239,""),"")</f>
        <v/>
      </c>
      <c r="C3239" s="16" t="str">
        <f>IF(OR(C3238="Posebna oblika",C3238="Kulturno zaščiten objekt",C3238="Kulturno zaščiten objekt, Posebna oblika"),"Glej zavihek POSEBNI POGOJI",IF(SUM(N3238:Q3238)=1,"Posebna oblika",IF(SUM(N3238:Q3238)=10,"Kulturno zaščiten objekt",IF(SUM(N3238:Q3238)=11,"Kulturno zaščiten objekt, Posebna oblika",IF(AND('[1]Vmesna vrtilna_SKLOP1'!C3239&lt;&gt;"",'[1]Vmesna vrtilna_SKLOP1'!D3239&lt;&gt;""),IF('[1]Vmesna vrtilna_SKLOP1'!C3239&lt;&gt;"",'[1]Vmesna vrtilna_SKLOP1'!C3239,""),"")))))</f>
        <v/>
      </c>
      <c r="D3239" s="17" t="str">
        <f>IF(IFERROR(VLOOKUP(B3239,'[1]Vmesna vrtilna_SKLOP1'!B:J,6,0),"")=0,"",IFERROR(VLOOKUP(B3239,'[1]Vmesna vrtilna_SKLOP1'!B:J,6,0),""))</f>
        <v/>
      </c>
      <c r="E3239" s="16" t="str">
        <f>IF(IF('[1]Vmesna vrtilna_SKLOP1'!E3239&lt;&gt;"",'[1]Vmesna vrtilna_SKLOP1'!D3239,"")=0,"",IF('[1]Vmesna vrtilna_SKLOP1'!E3239&lt;&gt;"",'[1]Vmesna vrtilna_SKLOP1'!D3239,""))</f>
        <v/>
      </c>
      <c r="F3239" s="18" t="str">
        <f>IF('[1]Vmesna vrtilna_SKLOP1'!E3239&lt;&gt;"",'[1]Vmesna vrtilna_SKLOP1'!E3239,"")</f>
        <v/>
      </c>
      <c r="G3239" s="15" t="str">
        <f>IF('[1]Vmesna vrtilna_SKLOP1'!E3239&lt;&gt;"",'[1]Vmesna vrtilna_SKLOP1'!F3239,"")</f>
        <v/>
      </c>
      <c r="H3239" s="19" t="str">
        <f>IF('[1]Vmesna vrtilna_SKLOP1'!F3239&lt;&gt;"",'[1]Vmesna vrtilna_SKLOP1'!I3239,"")</f>
        <v/>
      </c>
      <c r="I3239" s="20" t="str">
        <f>IF(I3238="Skupaj:","DDV (22%):",IF(I3238="DDV (22%):","Skupaj z DDV:",IF(AND('[1]Vmesna vrtilna_SKLOP1'!C3239&lt;&gt;"",'[1]Vmesna vrtilna_SKLOP1'!E3239=""),"Skupaj:","")))</f>
        <v>Skupaj:</v>
      </c>
      <c r="J3239" s="21">
        <f t="shared" si="101"/>
        <v>0</v>
      </c>
      <c r="K3239" s="21">
        <f>IF(I3239="Skupaj z DDV:",SUM(K3237,K3238),IF(I3239="DDV (22%):",K3238*0.22,IF(AND('[1]Vmesna vrtilna_SKLOP1'!C3239&lt;&gt;"",'[1]Vmesna vrtilna_SKLOP1'!D3239=""),'[1]Vmesna vrtilna_SKLOP1'!J3239,IF(F3239&lt;&gt;"",IF('[1]Vmesna vrtilna_SKLOP1'!J3239&lt;&gt;"",'[1]Vmesna vrtilna_SKLOP1'!J3239,""),""))))</f>
        <v>26307.953106050001</v>
      </c>
      <c r="L3239" s="22" t="str">
        <f>IF(I3238="Skupaj:","DDV (22%):",IF(I3238="DDV (22%):","Skupaj z DDV:",IF(AND('[1]Vmesna vrtilna_SKLOP1'!C3239&lt;&gt;"",'[1]Vmesna vrtilna_SKLOP1'!E3239=""),"Skupaj:",IF(AND('[1]Vmesna vrtilna_SKLOP1'!C3239&lt;&gt;"",'[1]Vmesna vrtilna_SKLOP1'!D3239=""),'[1]Vmesna vrtilna_SKLOP1'!J3239,IF(F3239&lt;&gt;"",IF('[1]Vmesna vrtilna_SKLOP1'!J3239&lt;&gt;"",'[1]Vmesna vrtilna_SKLOP1'!J3239,""),"")))))</f>
        <v>Skupaj:</v>
      </c>
      <c r="M3239" s="22">
        <f t="shared" si="100"/>
        <v>0</v>
      </c>
      <c r="N3239" s="22" t="str">
        <f>IF(IFERROR(VLOOKUP(B3239,'[1]Vmesna vrtilna_SKLOP1'!B:J,7,0),"")=0,"",IFERROR(VLOOKUP(B3239,'[1]Vmesna vrtilna_SKLOP1'!B:J,7,0),""))</f>
        <v/>
      </c>
      <c r="O3239" s="22"/>
    </row>
    <row r="3240" spans="2:15" ht="15" customHeight="1" x14ac:dyDescent="0.3">
      <c r="B3240" s="15" t="str">
        <f>IF(AND('[1]Vmesna vrtilna_SKLOP1'!B3240&lt;&gt;"",'[1]Vmesna vrtilna_SKLOP1'!C3240&lt;&gt;""),IF('[1]Vmesna vrtilna_SKLOP1'!B3240&lt;&gt;"",'[1]Vmesna vrtilna_SKLOP1'!B3240,""),"")</f>
        <v/>
      </c>
      <c r="C3240" s="16" t="str">
        <f>IF(OR(C3239="Posebna oblika",C3239="Kulturno zaščiten objekt",C3239="Kulturno zaščiten objekt, Posebna oblika"),"Glej zavihek POSEBNI POGOJI",IF(SUM(N3239:Q3239)=1,"Posebna oblika",IF(SUM(N3239:Q3239)=10,"Kulturno zaščiten objekt",IF(SUM(N3239:Q3239)=11,"Kulturno zaščiten objekt, Posebna oblika",IF(AND('[1]Vmesna vrtilna_SKLOP1'!C3240&lt;&gt;"",'[1]Vmesna vrtilna_SKLOP1'!D3240&lt;&gt;""),IF('[1]Vmesna vrtilna_SKLOP1'!C3240&lt;&gt;"",'[1]Vmesna vrtilna_SKLOP1'!C3240,""),"")))))</f>
        <v/>
      </c>
      <c r="D3240" s="17" t="str">
        <f>IF(IFERROR(VLOOKUP(B3240,'[1]Vmesna vrtilna_SKLOP1'!B:J,6,0),"")=0,"",IFERROR(VLOOKUP(B3240,'[1]Vmesna vrtilna_SKLOP1'!B:J,6,0),""))</f>
        <v/>
      </c>
      <c r="E3240" s="16" t="str">
        <f>IF(IF('[1]Vmesna vrtilna_SKLOP1'!E3240&lt;&gt;"",'[1]Vmesna vrtilna_SKLOP1'!D3240,"")=0,"",IF('[1]Vmesna vrtilna_SKLOP1'!E3240&lt;&gt;"",'[1]Vmesna vrtilna_SKLOP1'!D3240,""))</f>
        <v/>
      </c>
      <c r="F3240" s="18" t="str">
        <f>IF('[1]Vmesna vrtilna_SKLOP1'!E3240&lt;&gt;"",'[1]Vmesna vrtilna_SKLOP1'!E3240,"")</f>
        <v/>
      </c>
      <c r="G3240" s="15" t="str">
        <f>IF('[1]Vmesna vrtilna_SKLOP1'!E3240&lt;&gt;"",'[1]Vmesna vrtilna_SKLOP1'!F3240,"")</f>
        <v/>
      </c>
      <c r="H3240" s="19" t="str">
        <f>IF('[1]Vmesna vrtilna_SKLOP1'!F3240&lt;&gt;"",'[1]Vmesna vrtilna_SKLOP1'!I3240,"")</f>
        <v/>
      </c>
      <c r="I3240" s="20" t="str">
        <f>IF(I3239="Skupaj:","DDV (22%):",IF(I3239="DDV (22%):","Skupaj z DDV:",IF(AND('[1]Vmesna vrtilna_SKLOP1'!C3240&lt;&gt;"",'[1]Vmesna vrtilna_SKLOP1'!E3240=""),"Skupaj:","")))</f>
        <v>DDV (22%):</v>
      </c>
      <c r="J3240" s="21">
        <f t="shared" si="101"/>
        <v>0</v>
      </c>
      <c r="K3240" s="21">
        <f>IF(I3240="Skupaj z DDV:",SUM(K3238,K3239),IF(I3240="DDV (22%):",K3239*0.22,IF(AND('[1]Vmesna vrtilna_SKLOP1'!C3240&lt;&gt;"",'[1]Vmesna vrtilna_SKLOP1'!D3240=""),'[1]Vmesna vrtilna_SKLOP1'!J3240,IF(F3240&lt;&gt;"",IF('[1]Vmesna vrtilna_SKLOP1'!J3240&lt;&gt;"",'[1]Vmesna vrtilna_SKLOP1'!J3240,""),""))))</f>
        <v>5787.7496833310006</v>
      </c>
      <c r="L3240" s="22" t="str">
        <f>IF(I3239="Skupaj:","DDV (22%):",IF(I3239="DDV (22%):","Skupaj z DDV:",IF(AND('[1]Vmesna vrtilna_SKLOP1'!C3240&lt;&gt;"",'[1]Vmesna vrtilna_SKLOP1'!E3240=""),"Skupaj:",IF(AND('[1]Vmesna vrtilna_SKLOP1'!C3240&lt;&gt;"",'[1]Vmesna vrtilna_SKLOP1'!D3240=""),'[1]Vmesna vrtilna_SKLOP1'!J3240,IF(F3240&lt;&gt;"",IF('[1]Vmesna vrtilna_SKLOP1'!J3240&lt;&gt;"",'[1]Vmesna vrtilna_SKLOP1'!J3240,""),"")))))</f>
        <v>DDV (22%):</v>
      </c>
      <c r="M3240" s="22">
        <f t="shared" si="100"/>
        <v>0</v>
      </c>
      <c r="N3240" s="22" t="str">
        <f>IF(IFERROR(VLOOKUP(B3240,'[1]Vmesna vrtilna_SKLOP1'!B:J,7,0),"")=0,"",IFERROR(VLOOKUP(B3240,'[1]Vmesna vrtilna_SKLOP1'!B:J,7,0),""))</f>
        <v/>
      </c>
      <c r="O3240" s="22"/>
    </row>
    <row r="3241" spans="2:15" ht="15" customHeight="1" x14ac:dyDescent="0.3">
      <c r="B3241" s="15" t="str">
        <f>IF(AND('[1]Vmesna vrtilna_SKLOP1'!B3241&lt;&gt;"",'[1]Vmesna vrtilna_SKLOP1'!C3241&lt;&gt;""),IF('[1]Vmesna vrtilna_SKLOP1'!B3241&lt;&gt;"",'[1]Vmesna vrtilna_SKLOP1'!B3241,""),"")</f>
        <v/>
      </c>
      <c r="C3241" s="16" t="str">
        <f>IF(OR(C3240="Posebna oblika",C3240="Kulturno zaščiten objekt",C3240="Kulturno zaščiten objekt, Posebna oblika"),"Glej zavihek POSEBNI POGOJI",IF(SUM(N3240:Q3240)=1,"Posebna oblika",IF(SUM(N3240:Q3240)=10,"Kulturno zaščiten objekt",IF(SUM(N3240:Q3240)=11,"Kulturno zaščiten objekt, Posebna oblika",IF(AND('[1]Vmesna vrtilna_SKLOP1'!C3241&lt;&gt;"",'[1]Vmesna vrtilna_SKLOP1'!D3241&lt;&gt;""),IF('[1]Vmesna vrtilna_SKLOP1'!C3241&lt;&gt;"",'[1]Vmesna vrtilna_SKLOP1'!C3241,""),"")))))</f>
        <v/>
      </c>
      <c r="D3241" s="17" t="str">
        <f>IF(IFERROR(VLOOKUP(B3241,'[1]Vmesna vrtilna_SKLOP1'!B:J,6,0),"")=0,"",IFERROR(VLOOKUP(B3241,'[1]Vmesna vrtilna_SKLOP1'!B:J,6,0),""))</f>
        <v/>
      </c>
      <c r="E3241" s="16" t="str">
        <f>IF(IF('[1]Vmesna vrtilna_SKLOP1'!E3241&lt;&gt;"",'[1]Vmesna vrtilna_SKLOP1'!D3241,"")=0,"",IF('[1]Vmesna vrtilna_SKLOP1'!E3241&lt;&gt;"",'[1]Vmesna vrtilna_SKLOP1'!D3241,""))</f>
        <v/>
      </c>
      <c r="F3241" s="18" t="str">
        <f>IF('[1]Vmesna vrtilna_SKLOP1'!E3241&lt;&gt;"",'[1]Vmesna vrtilna_SKLOP1'!E3241,"")</f>
        <v/>
      </c>
      <c r="G3241" s="15" t="str">
        <f>IF('[1]Vmesna vrtilna_SKLOP1'!E3241&lt;&gt;"",'[1]Vmesna vrtilna_SKLOP1'!F3241,"")</f>
        <v/>
      </c>
      <c r="H3241" s="19" t="str">
        <f>IF('[1]Vmesna vrtilna_SKLOP1'!F3241&lt;&gt;"",'[1]Vmesna vrtilna_SKLOP1'!I3241,"")</f>
        <v/>
      </c>
      <c r="I3241" s="20" t="str">
        <f>IF(I3240="Skupaj:","DDV (22%):",IF(I3240="DDV (22%):","Skupaj z DDV:",IF(AND('[1]Vmesna vrtilna_SKLOP1'!C3241&lt;&gt;"",'[1]Vmesna vrtilna_SKLOP1'!E3241=""),"Skupaj:","")))</f>
        <v>Skupaj z DDV:</v>
      </c>
      <c r="J3241" s="21">
        <f t="shared" si="101"/>
        <v>0</v>
      </c>
      <c r="K3241" s="21">
        <f>IF(I3241="Skupaj z DDV:",SUM(K3239,K3240),IF(I3241="DDV (22%):",K3240*0.22,IF(AND('[1]Vmesna vrtilna_SKLOP1'!C3241&lt;&gt;"",'[1]Vmesna vrtilna_SKLOP1'!D3241=""),'[1]Vmesna vrtilna_SKLOP1'!J3241,IF(F3241&lt;&gt;"",IF('[1]Vmesna vrtilna_SKLOP1'!J3241&lt;&gt;"",'[1]Vmesna vrtilna_SKLOP1'!J3241,""),""))))</f>
        <v>32095.702789381001</v>
      </c>
      <c r="L3241" s="22" t="str">
        <f>IF(I3240="Skupaj:","DDV (22%):",IF(I3240="DDV (22%):","Skupaj z DDV:",IF(AND('[1]Vmesna vrtilna_SKLOP1'!C3241&lt;&gt;"",'[1]Vmesna vrtilna_SKLOP1'!E3241=""),"Skupaj:",IF(AND('[1]Vmesna vrtilna_SKLOP1'!C3241&lt;&gt;"",'[1]Vmesna vrtilna_SKLOP1'!D3241=""),'[1]Vmesna vrtilna_SKLOP1'!J3241,IF(F3241&lt;&gt;"",IF('[1]Vmesna vrtilna_SKLOP1'!J3241&lt;&gt;"",'[1]Vmesna vrtilna_SKLOP1'!J3241,""),"")))))</f>
        <v>Skupaj z DDV:</v>
      </c>
      <c r="M3241" s="22">
        <f t="shared" si="100"/>
        <v>0</v>
      </c>
      <c r="N3241" s="22" t="str">
        <f>IF(IFERROR(VLOOKUP(B3241,'[1]Vmesna vrtilna_SKLOP1'!B:J,7,0),"")=0,"",IFERROR(VLOOKUP(B3241,'[1]Vmesna vrtilna_SKLOP1'!B:J,7,0),""))</f>
        <v/>
      </c>
      <c r="O3241" s="22"/>
    </row>
    <row r="3242" spans="2:15" ht="15" customHeight="1" x14ac:dyDescent="0.3">
      <c r="B3242" s="15">
        <f>IF(AND('[1]Vmesna vrtilna_SKLOP1'!B3242&lt;&gt;"",'[1]Vmesna vrtilna_SKLOP1'!C3242&lt;&gt;""),IF('[1]Vmesna vrtilna_SKLOP1'!B3242&lt;&gt;"",'[1]Vmesna vrtilna_SKLOP1'!B3242,""),"")</f>
        <v>102</v>
      </c>
      <c r="C3242" s="16" t="str">
        <f>IF(OR(C3241="Posebna oblika",C3241="Kulturno zaščiten objekt",C3241="Kulturno zaščiten objekt, Posebna oblika"),"Glej zavihek POSEBNI POGOJI",IF(SUM(N3241:Q3241)=1,"Posebna oblika",IF(SUM(N3241:Q3241)=10,"Kulturno zaščiten objekt",IF(SUM(N3241:Q3241)=11,"Kulturno zaščiten objekt, Posebna oblika",IF(AND('[1]Vmesna vrtilna_SKLOP1'!C3242&lt;&gt;"",'[1]Vmesna vrtilna_SKLOP1'!D3242&lt;&gt;""),IF('[1]Vmesna vrtilna_SKLOP1'!C3242&lt;&gt;"",'[1]Vmesna vrtilna_SKLOP1'!C3242,""),"")))))</f>
        <v>Jevnica 7</v>
      </c>
      <c r="D3242" s="17">
        <f>IF(IFERROR(VLOOKUP(B3242,'[1]Vmesna vrtilna_SKLOP1'!B:J,6,0),"")=0,"",IFERROR(VLOOKUP(B3242,'[1]Vmesna vrtilna_SKLOP1'!B:J,6,0),""))</f>
        <v>1</v>
      </c>
      <c r="E3242" s="16" t="str">
        <f>IF(IF('[1]Vmesna vrtilna_SKLOP1'!E3242&lt;&gt;"",'[1]Vmesna vrtilna_SKLOP1'!D3242,"")=0,"",IF('[1]Vmesna vrtilna_SKLOP1'!E3242&lt;&gt;"",'[1]Vmesna vrtilna_SKLOP1'!D3242,""))</f>
        <v>Okna/Vrata</v>
      </c>
      <c r="F3242" s="18" t="str">
        <f>IF('[1]Vmesna vrtilna_SKLOP1'!E3242&lt;&gt;"",'[1]Vmesna vrtilna_SKLOP1'!E3242,"")</f>
        <v>Dvokrilno okno (tip: O3); dim. ŠxV: 1,8x1,4m; Material: PVC, profil&gt;80mm ; steklo 10/16Ar/44.2; Rw,st.=44 (Rw,st.+Ctr ≥ 39 dB)</v>
      </c>
      <c r="G3242" s="15" t="str">
        <f>IF('[1]Vmesna vrtilna_SKLOP1'!E3242&lt;&gt;"",'[1]Vmesna vrtilna_SKLOP1'!F3242,"")</f>
        <v>[kos]</v>
      </c>
      <c r="H3242" s="19">
        <f>IF('[1]Vmesna vrtilna_SKLOP1'!F3242&lt;&gt;"",'[1]Vmesna vrtilna_SKLOP1'!I3242,"")</f>
        <v>1</v>
      </c>
      <c r="I3242" s="20" t="str">
        <f>IF(I3241="Skupaj:","DDV (22%):",IF(I3241="DDV (22%):","Skupaj z DDV:",IF(AND('[1]Vmesna vrtilna_SKLOP1'!C3242&lt;&gt;"",'[1]Vmesna vrtilna_SKLOP1'!E3242=""),"Skupaj:","")))</f>
        <v/>
      </c>
      <c r="J3242" s="21">
        <f t="shared" si="101"/>
        <v>0</v>
      </c>
      <c r="K3242" s="21">
        <f>IF(I3242="Skupaj z DDV:",SUM(K3240,K3241),IF(I3242="DDV (22%):",K3241*0.22,IF(AND('[1]Vmesna vrtilna_SKLOP1'!C3242&lt;&gt;"",'[1]Vmesna vrtilna_SKLOP1'!D3242=""),'[1]Vmesna vrtilna_SKLOP1'!J3242,IF(F3242&lt;&gt;"",IF('[1]Vmesna vrtilna_SKLOP1'!J3242&lt;&gt;"",'[1]Vmesna vrtilna_SKLOP1'!J3242,""),""))))</f>
        <v>753.383700288</v>
      </c>
      <c r="L3242" s="22">
        <f>IF(I3241="Skupaj:","DDV (22%):",IF(I3241="DDV (22%):","Skupaj z DDV:",IF(AND('[1]Vmesna vrtilna_SKLOP1'!C3242&lt;&gt;"",'[1]Vmesna vrtilna_SKLOP1'!E3242=""),"Skupaj:",IF(AND('[1]Vmesna vrtilna_SKLOP1'!C3242&lt;&gt;"",'[1]Vmesna vrtilna_SKLOP1'!D3242=""),'[1]Vmesna vrtilna_SKLOP1'!J3242,IF(F3242&lt;&gt;"",IF('[1]Vmesna vrtilna_SKLOP1'!J3242&lt;&gt;"",'[1]Vmesna vrtilna_SKLOP1'!J3242,""),"")))))</f>
        <v>753.383700288</v>
      </c>
      <c r="M3242" s="22">
        <f t="shared" si="100"/>
        <v>0</v>
      </c>
      <c r="N3242" s="22" t="str">
        <f>IF(IFERROR(VLOOKUP(B3242,'[1]Vmesna vrtilna_SKLOP1'!B:J,7,0),"")=0,"",IFERROR(VLOOKUP(B3242,'[1]Vmesna vrtilna_SKLOP1'!B:J,7,0),""))</f>
        <v>Aprojekt</v>
      </c>
      <c r="O3242" s="22"/>
    </row>
    <row r="3243" spans="2:15" ht="15" customHeight="1" x14ac:dyDescent="0.3">
      <c r="B3243" s="15" t="str">
        <f>IF(AND('[1]Vmesna vrtilna_SKLOP1'!B3243&lt;&gt;"",'[1]Vmesna vrtilna_SKLOP1'!C3243&lt;&gt;""),IF('[1]Vmesna vrtilna_SKLOP1'!B3243&lt;&gt;"",'[1]Vmesna vrtilna_SKLOP1'!B3243,""),"")</f>
        <v/>
      </c>
      <c r="C3243" s="16" t="str">
        <f>IF(OR(C3242="Posebna oblika",C3242="Kulturno zaščiten objekt",C3242="Kulturno zaščiten objekt, Posebna oblika"),"Glej zavihek POSEBNI POGOJI",IF(SUM(N3242:Q3242)=1,"Posebna oblika",IF(SUM(N3242:Q3242)=10,"Kulturno zaščiten objekt",IF(SUM(N3242:Q3242)=11,"Kulturno zaščiten objekt, Posebna oblika",IF(AND('[1]Vmesna vrtilna_SKLOP1'!C3243&lt;&gt;"",'[1]Vmesna vrtilna_SKLOP1'!D3243&lt;&gt;""),IF('[1]Vmesna vrtilna_SKLOP1'!C3243&lt;&gt;"",'[1]Vmesna vrtilna_SKLOP1'!C3243,""),"")))))</f>
        <v/>
      </c>
      <c r="D3243" s="17" t="str">
        <f>IF(IFERROR(VLOOKUP(B3243,'[1]Vmesna vrtilna_SKLOP1'!B:J,6,0),"")=0,"",IFERROR(VLOOKUP(B3243,'[1]Vmesna vrtilna_SKLOP1'!B:J,6,0),""))</f>
        <v/>
      </c>
      <c r="E3243" s="16" t="str">
        <f>IF(IF('[1]Vmesna vrtilna_SKLOP1'!E3243&lt;&gt;"",'[1]Vmesna vrtilna_SKLOP1'!D3243,"")=0,"",IF('[1]Vmesna vrtilna_SKLOP1'!E3243&lt;&gt;"",'[1]Vmesna vrtilna_SKLOP1'!D3243,""))</f>
        <v/>
      </c>
      <c r="F3243" s="18" t="str">
        <f>IF('[1]Vmesna vrtilna_SKLOP1'!E3243&lt;&gt;"",'[1]Vmesna vrtilna_SKLOP1'!E3243,"")</f>
        <v>Dvokrilna vrata (tip: V2); dim. ŠxV: 1,4x2,05m; Material: PVC, profil&gt;80mm ; steklo 66.2/16Ar/44.2; Rw,st.=46 (Rw,st.+Ctr ≥ 41 dB)</v>
      </c>
      <c r="G3243" s="15" t="str">
        <f>IF('[1]Vmesna vrtilna_SKLOP1'!E3243&lt;&gt;"",'[1]Vmesna vrtilna_SKLOP1'!F3243,"")</f>
        <v>[kos]</v>
      </c>
      <c r="H3243" s="19">
        <f>IF('[1]Vmesna vrtilna_SKLOP1'!F3243&lt;&gt;"",'[1]Vmesna vrtilna_SKLOP1'!I3243,"")</f>
        <v>1</v>
      </c>
      <c r="I3243" s="20" t="str">
        <f>IF(I3242="Skupaj:","DDV (22%):",IF(I3242="DDV (22%):","Skupaj z DDV:",IF(AND('[1]Vmesna vrtilna_SKLOP1'!C3243&lt;&gt;"",'[1]Vmesna vrtilna_SKLOP1'!E3243=""),"Skupaj:","")))</f>
        <v/>
      </c>
      <c r="J3243" s="21">
        <f t="shared" si="101"/>
        <v>0</v>
      </c>
      <c r="K3243" s="21">
        <f>IF(I3243="Skupaj z DDV:",SUM(K3241,K3242),IF(I3243="DDV (22%):",K3242*0.22,IF(AND('[1]Vmesna vrtilna_SKLOP1'!C3243&lt;&gt;"",'[1]Vmesna vrtilna_SKLOP1'!D3243=""),'[1]Vmesna vrtilna_SKLOP1'!J3243,IF(F3243&lt;&gt;"",IF('[1]Vmesna vrtilna_SKLOP1'!J3243&lt;&gt;"",'[1]Vmesna vrtilna_SKLOP1'!J3243,""),""))))</f>
        <v>948.49666256</v>
      </c>
      <c r="L3243" s="22">
        <f>IF(I3242="Skupaj:","DDV (22%):",IF(I3242="DDV (22%):","Skupaj z DDV:",IF(AND('[1]Vmesna vrtilna_SKLOP1'!C3243&lt;&gt;"",'[1]Vmesna vrtilna_SKLOP1'!E3243=""),"Skupaj:",IF(AND('[1]Vmesna vrtilna_SKLOP1'!C3243&lt;&gt;"",'[1]Vmesna vrtilna_SKLOP1'!D3243=""),'[1]Vmesna vrtilna_SKLOP1'!J3243,IF(F3243&lt;&gt;"",IF('[1]Vmesna vrtilna_SKLOP1'!J3243&lt;&gt;"",'[1]Vmesna vrtilna_SKLOP1'!J3243,""),"")))))</f>
        <v>948.49666256</v>
      </c>
      <c r="M3243" s="22">
        <f t="shared" si="100"/>
        <v>0</v>
      </c>
      <c r="N3243" s="22" t="str">
        <f>IF(IFERROR(VLOOKUP(B3243,'[1]Vmesna vrtilna_SKLOP1'!B:J,7,0),"")=0,"",IFERROR(VLOOKUP(B3243,'[1]Vmesna vrtilna_SKLOP1'!B:J,7,0),""))</f>
        <v/>
      </c>
      <c r="O3243" s="22"/>
    </row>
    <row r="3244" spans="2:15" ht="15" customHeight="1" x14ac:dyDescent="0.3">
      <c r="B3244" s="15" t="str">
        <f>IF(AND('[1]Vmesna vrtilna_SKLOP1'!B3244&lt;&gt;"",'[1]Vmesna vrtilna_SKLOP1'!C3244&lt;&gt;""),IF('[1]Vmesna vrtilna_SKLOP1'!B3244&lt;&gt;"",'[1]Vmesna vrtilna_SKLOP1'!B3244,""),"")</f>
        <v/>
      </c>
      <c r="C3244" s="16" t="str">
        <f>IF(OR(C3243="Posebna oblika",C3243="Kulturno zaščiten objekt",C3243="Kulturno zaščiten objekt, Posebna oblika"),"Glej zavihek POSEBNI POGOJI",IF(SUM(N3243:Q3243)=1,"Posebna oblika",IF(SUM(N3243:Q3243)=10,"Kulturno zaščiten objekt",IF(SUM(N3243:Q3243)=11,"Kulturno zaščiten objekt, Posebna oblika",IF(AND('[1]Vmesna vrtilna_SKLOP1'!C3244&lt;&gt;"",'[1]Vmesna vrtilna_SKLOP1'!D3244&lt;&gt;""),IF('[1]Vmesna vrtilna_SKLOP1'!C3244&lt;&gt;"",'[1]Vmesna vrtilna_SKLOP1'!C3244,""),"")))))</f>
        <v/>
      </c>
      <c r="D3244" s="17" t="str">
        <f>IF(IFERROR(VLOOKUP(B3244,'[1]Vmesna vrtilna_SKLOP1'!B:J,6,0),"")=0,"",IFERROR(VLOOKUP(B3244,'[1]Vmesna vrtilna_SKLOP1'!B:J,6,0),""))</f>
        <v/>
      </c>
      <c r="E3244" s="16" t="str">
        <f>IF(IF('[1]Vmesna vrtilna_SKLOP1'!E3244&lt;&gt;"",'[1]Vmesna vrtilna_SKLOP1'!D3244,"")=0,"",IF('[1]Vmesna vrtilna_SKLOP1'!E3244&lt;&gt;"",'[1]Vmesna vrtilna_SKLOP1'!D3244,""))</f>
        <v/>
      </c>
      <c r="F3244" s="18" t="str">
        <f>IF('[1]Vmesna vrtilna_SKLOP1'!E3244&lt;&gt;"",'[1]Vmesna vrtilna_SKLOP1'!E3244,"")</f>
        <v>Dvokrilno okno (tip: O3); dim. ŠxV: 1,4x1,2m; Material: PVC, profil&gt;80mm ; steklo 66.2/16Ar/44.2; Rw,st.=46 (Rw,st.+Ctr ≥ 41 dB)</v>
      </c>
      <c r="G3244" s="15" t="str">
        <f>IF('[1]Vmesna vrtilna_SKLOP1'!E3244&lt;&gt;"",'[1]Vmesna vrtilna_SKLOP1'!F3244,"")</f>
        <v>[kos]</v>
      </c>
      <c r="H3244" s="19">
        <f>IF('[1]Vmesna vrtilna_SKLOP1'!F3244&lt;&gt;"",'[1]Vmesna vrtilna_SKLOP1'!I3244,"")</f>
        <v>1</v>
      </c>
      <c r="I3244" s="20" t="str">
        <f>IF(I3243="Skupaj:","DDV (22%):",IF(I3243="DDV (22%):","Skupaj z DDV:",IF(AND('[1]Vmesna vrtilna_SKLOP1'!C3244&lt;&gt;"",'[1]Vmesna vrtilna_SKLOP1'!E3244=""),"Skupaj:","")))</f>
        <v/>
      </c>
      <c r="J3244" s="21">
        <f t="shared" si="101"/>
        <v>0</v>
      </c>
      <c r="K3244" s="21">
        <f>IF(I3244="Skupaj z DDV:",SUM(K3242,K3243),IF(I3244="DDV (22%):",K3243*0.22,IF(AND('[1]Vmesna vrtilna_SKLOP1'!C3244&lt;&gt;"",'[1]Vmesna vrtilna_SKLOP1'!D3244=""),'[1]Vmesna vrtilna_SKLOP1'!J3244,IF(F3244&lt;&gt;"",IF('[1]Vmesna vrtilna_SKLOP1'!J3244&lt;&gt;"",'[1]Vmesna vrtilna_SKLOP1'!J3244,""),""))))</f>
        <v>654.76868812800001</v>
      </c>
      <c r="L3244" s="22">
        <f>IF(I3243="Skupaj:","DDV (22%):",IF(I3243="DDV (22%):","Skupaj z DDV:",IF(AND('[1]Vmesna vrtilna_SKLOP1'!C3244&lt;&gt;"",'[1]Vmesna vrtilna_SKLOP1'!E3244=""),"Skupaj:",IF(AND('[1]Vmesna vrtilna_SKLOP1'!C3244&lt;&gt;"",'[1]Vmesna vrtilna_SKLOP1'!D3244=""),'[1]Vmesna vrtilna_SKLOP1'!J3244,IF(F3244&lt;&gt;"",IF('[1]Vmesna vrtilna_SKLOP1'!J3244&lt;&gt;"",'[1]Vmesna vrtilna_SKLOP1'!J3244,""),"")))))</f>
        <v>654.76868812800001</v>
      </c>
      <c r="M3244" s="22">
        <f t="shared" si="100"/>
        <v>0</v>
      </c>
      <c r="N3244" s="22" t="str">
        <f>IF(IFERROR(VLOOKUP(B3244,'[1]Vmesna vrtilna_SKLOP1'!B:J,7,0),"")=0,"",IFERROR(VLOOKUP(B3244,'[1]Vmesna vrtilna_SKLOP1'!B:J,7,0),""))</f>
        <v/>
      </c>
      <c r="O3244" s="22"/>
    </row>
    <row r="3245" spans="2:15" ht="15" customHeight="1" x14ac:dyDescent="0.3">
      <c r="B3245" s="15" t="str">
        <f>IF(AND('[1]Vmesna vrtilna_SKLOP1'!B3245&lt;&gt;"",'[1]Vmesna vrtilna_SKLOP1'!C3245&lt;&gt;""),IF('[1]Vmesna vrtilna_SKLOP1'!B3245&lt;&gt;"",'[1]Vmesna vrtilna_SKLOP1'!B3245,""),"")</f>
        <v/>
      </c>
      <c r="C3245" s="16" t="str">
        <f>IF(OR(C3244="Posebna oblika",C3244="Kulturno zaščiten objekt",C3244="Kulturno zaščiten objekt, Posebna oblika"),"Glej zavihek POSEBNI POGOJI",IF(SUM(N3244:Q3244)=1,"Posebna oblika",IF(SUM(N3244:Q3244)=10,"Kulturno zaščiten objekt",IF(SUM(N3244:Q3244)=11,"Kulturno zaščiten objekt, Posebna oblika",IF(AND('[1]Vmesna vrtilna_SKLOP1'!C3245&lt;&gt;"",'[1]Vmesna vrtilna_SKLOP1'!D3245&lt;&gt;""),IF('[1]Vmesna vrtilna_SKLOP1'!C3245&lt;&gt;"",'[1]Vmesna vrtilna_SKLOP1'!C3245,""),"")))))</f>
        <v/>
      </c>
      <c r="D3245" s="17" t="str">
        <f>IF(IFERROR(VLOOKUP(B3245,'[1]Vmesna vrtilna_SKLOP1'!B:J,6,0),"")=0,"",IFERROR(VLOOKUP(B3245,'[1]Vmesna vrtilna_SKLOP1'!B:J,6,0),""))</f>
        <v/>
      </c>
      <c r="E3245" s="16" t="str">
        <f>IF(IF('[1]Vmesna vrtilna_SKLOP1'!E3245&lt;&gt;"",'[1]Vmesna vrtilna_SKLOP1'!D3245,"")=0,"",IF('[1]Vmesna vrtilna_SKLOP1'!E3245&lt;&gt;"",'[1]Vmesna vrtilna_SKLOP1'!D3245,""))</f>
        <v/>
      </c>
      <c r="F3245" s="18" t="str">
        <f>IF('[1]Vmesna vrtilna_SKLOP1'!E3245&lt;&gt;"",'[1]Vmesna vrtilna_SKLOP1'!E3245,"")</f>
        <v>Dvokrilno okno (tip: O3); dim. ŠxV: 1,8x1,4m; Material: PVC, profil&gt;80mm ; steklo 10/16Ar/6; Rw,st.=40 (Rw,st.+Ctr ≥ 35 dB)</v>
      </c>
      <c r="G3245" s="15" t="str">
        <f>IF('[1]Vmesna vrtilna_SKLOP1'!E3245&lt;&gt;"",'[1]Vmesna vrtilna_SKLOP1'!F3245,"")</f>
        <v>[kos]</v>
      </c>
      <c r="H3245" s="19">
        <f>IF('[1]Vmesna vrtilna_SKLOP1'!F3245&lt;&gt;"",'[1]Vmesna vrtilna_SKLOP1'!I3245,"")</f>
        <v>1</v>
      </c>
      <c r="I3245" s="20" t="str">
        <f>IF(I3244="Skupaj:","DDV (22%):",IF(I3244="DDV (22%):","Skupaj z DDV:",IF(AND('[1]Vmesna vrtilna_SKLOP1'!C3245&lt;&gt;"",'[1]Vmesna vrtilna_SKLOP1'!E3245=""),"Skupaj:","")))</f>
        <v/>
      </c>
      <c r="J3245" s="21">
        <f t="shared" si="101"/>
        <v>0</v>
      </c>
      <c r="K3245" s="21">
        <f>IF(I3245="Skupaj z DDV:",SUM(K3243,K3244),IF(I3245="DDV (22%):",K3244*0.22,IF(AND('[1]Vmesna vrtilna_SKLOP1'!C3245&lt;&gt;"",'[1]Vmesna vrtilna_SKLOP1'!D3245=""),'[1]Vmesna vrtilna_SKLOP1'!J3245,IF(F3245&lt;&gt;"",IF('[1]Vmesna vrtilna_SKLOP1'!J3245&lt;&gt;"",'[1]Vmesna vrtilna_SKLOP1'!J3245,""),""))))</f>
        <v>644.01570028800006</v>
      </c>
      <c r="L3245" s="22">
        <f>IF(I3244="Skupaj:","DDV (22%):",IF(I3244="DDV (22%):","Skupaj z DDV:",IF(AND('[1]Vmesna vrtilna_SKLOP1'!C3245&lt;&gt;"",'[1]Vmesna vrtilna_SKLOP1'!E3245=""),"Skupaj:",IF(AND('[1]Vmesna vrtilna_SKLOP1'!C3245&lt;&gt;"",'[1]Vmesna vrtilna_SKLOP1'!D3245=""),'[1]Vmesna vrtilna_SKLOP1'!J3245,IF(F3245&lt;&gt;"",IF('[1]Vmesna vrtilna_SKLOP1'!J3245&lt;&gt;"",'[1]Vmesna vrtilna_SKLOP1'!J3245,""),"")))))</f>
        <v>644.01570028800006</v>
      </c>
      <c r="M3245" s="22">
        <f t="shared" si="100"/>
        <v>0</v>
      </c>
      <c r="N3245" s="22" t="str">
        <f>IF(IFERROR(VLOOKUP(B3245,'[1]Vmesna vrtilna_SKLOP1'!B:J,7,0),"")=0,"",IFERROR(VLOOKUP(B3245,'[1]Vmesna vrtilna_SKLOP1'!B:J,7,0),""))</f>
        <v/>
      </c>
      <c r="O3245" s="22"/>
    </row>
    <row r="3246" spans="2:15" ht="15" customHeight="1" x14ac:dyDescent="0.3">
      <c r="B3246" s="15" t="str">
        <f>IF(AND('[1]Vmesna vrtilna_SKLOP1'!B3246&lt;&gt;"",'[1]Vmesna vrtilna_SKLOP1'!C3246&lt;&gt;""),IF('[1]Vmesna vrtilna_SKLOP1'!B3246&lt;&gt;"",'[1]Vmesna vrtilna_SKLOP1'!B3246,""),"")</f>
        <v/>
      </c>
      <c r="C3246" s="16" t="str">
        <f>IF(OR(C3245="Posebna oblika",C3245="Kulturno zaščiten objekt",C3245="Kulturno zaščiten objekt, Posebna oblika"),"Glej zavihek POSEBNI POGOJI",IF(SUM(N3245:Q3245)=1,"Posebna oblika",IF(SUM(N3245:Q3245)=10,"Kulturno zaščiten objekt",IF(SUM(N3245:Q3245)=11,"Kulturno zaščiten objekt, Posebna oblika",IF(AND('[1]Vmesna vrtilna_SKLOP1'!C3246&lt;&gt;"",'[1]Vmesna vrtilna_SKLOP1'!D3246&lt;&gt;""),IF('[1]Vmesna vrtilna_SKLOP1'!C3246&lt;&gt;"",'[1]Vmesna vrtilna_SKLOP1'!C3246,""),"")))))</f>
        <v/>
      </c>
      <c r="D3246" s="17" t="str">
        <f>IF(IFERROR(VLOOKUP(B3246,'[1]Vmesna vrtilna_SKLOP1'!B:J,6,0),"")=0,"",IFERROR(VLOOKUP(B3246,'[1]Vmesna vrtilna_SKLOP1'!B:J,6,0),""))</f>
        <v/>
      </c>
      <c r="E3246" s="16" t="str">
        <f>IF(IF('[1]Vmesna vrtilna_SKLOP1'!E3246&lt;&gt;"",'[1]Vmesna vrtilna_SKLOP1'!D3246,"")=0,"",IF('[1]Vmesna vrtilna_SKLOP1'!E3246&lt;&gt;"",'[1]Vmesna vrtilna_SKLOP1'!D3246,""))</f>
        <v/>
      </c>
      <c r="F3246" s="18" t="str">
        <f>IF('[1]Vmesna vrtilna_SKLOP1'!E3246&lt;&gt;"",'[1]Vmesna vrtilna_SKLOP1'!E3246,"")</f>
        <v>Enokrilno okno (tip: O1); dim. ŠxV: 0,8x1,4m; Material: PVC, profil&gt;80mm ; steklo 10/20Ar/4; Rw,st.=39 (Rw,st.+Ctr ≥ 33 dB)</v>
      </c>
      <c r="G3246" s="15" t="str">
        <f>IF('[1]Vmesna vrtilna_SKLOP1'!E3246&lt;&gt;"",'[1]Vmesna vrtilna_SKLOP1'!F3246,"")</f>
        <v>[kos]</v>
      </c>
      <c r="H3246" s="19">
        <f>IF('[1]Vmesna vrtilna_SKLOP1'!F3246&lt;&gt;"",'[1]Vmesna vrtilna_SKLOP1'!I3246,"")</f>
        <v>1</v>
      </c>
      <c r="I3246" s="20" t="str">
        <f>IF(I3245="Skupaj:","DDV (22%):",IF(I3245="DDV (22%):","Skupaj z DDV:",IF(AND('[1]Vmesna vrtilna_SKLOP1'!C3246&lt;&gt;"",'[1]Vmesna vrtilna_SKLOP1'!E3246=""),"Skupaj:","")))</f>
        <v/>
      </c>
      <c r="J3246" s="21">
        <f t="shared" si="101"/>
        <v>0</v>
      </c>
      <c r="K3246" s="21">
        <f>IF(I3246="Skupaj z DDV:",SUM(K3244,K3245),IF(I3246="DDV (22%):",K3245*0.22,IF(AND('[1]Vmesna vrtilna_SKLOP1'!C3246&lt;&gt;"",'[1]Vmesna vrtilna_SKLOP1'!D3246=""),'[1]Vmesna vrtilna_SKLOP1'!J3246,IF(F3246&lt;&gt;"",IF('[1]Vmesna vrtilna_SKLOP1'!J3246&lt;&gt;"",'[1]Vmesna vrtilna_SKLOP1'!J3246,""),""))))</f>
        <v>328.92220031999994</v>
      </c>
      <c r="L3246" s="22">
        <f>IF(I3245="Skupaj:","DDV (22%):",IF(I3245="DDV (22%):","Skupaj z DDV:",IF(AND('[1]Vmesna vrtilna_SKLOP1'!C3246&lt;&gt;"",'[1]Vmesna vrtilna_SKLOP1'!E3246=""),"Skupaj:",IF(AND('[1]Vmesna vrtilna_SKLOP1'!C3246&lt;&gt;"",'[1]Vmesna vrtilna_SKLOP1'!D3246=""),'[1]Vmesna vrtilna_SKLOP1'!J3246,IF(F3246&lt;&gt;"",IF('[1]Vmesna vrtilna_SKLOP1'!J3246&lt;&gt;"",'[1]Vmesna vrtilna_SKLOP1'!J3246,""),"")))))</f>
        <v>328.92220031999994</v>
      </c>
      <c r="M3246" s="22">
        <f t="shared" si="100"/>
        <v>0</v>
      </c>
      <c r="N3246" s="22" t="str">
        <f>IF(IFERROR(VLOOKUP(B3246,'[1]Vmesna vrtilna_SKLOP1'!B:J,7,0),"")=0,"",IFERROR(VLOOKUP(B3246,'[1]Vmesna vrtilna_SKLOP1'!B:J,7,0),""))</f>
        <v/>
      </c>
      <c r="O3246" s="22"/>
    </row>
    <row r="3247" spans="2:15" ht="15" customHeight="1" x14ac:dyDescent="0.3">
      <c r="B3247" s="15" t="str">
        <f>IF(AND('[1]Vmesna vrtilna_SKLOP1'!B3247&lt;&gt;"",'[1]Vmesna vrtilna_SKLOP1'!C3247&lt;&gt;""),IF('[1]Vmesna vrtilna_SKLOP1'!B3247&lt;&gt;"",'[1]Vmesna vrtilna_SKLOP1'!B3247,""),"")</f>
        <v/>
      </c>
      <c r="C3247" s="16" t="str">
        <f>IF(OR(C3246="Posebna oblika",C3246="Kulturno zaščiten objekt",C3246="Kulturno zaščiten objekt, Posebna oblika"),"Glej zavihek POSEBNI POGOJI",IF(SUM(N3246:Q3246)=1,"Posebna oblika",IF(SUM(N3246:Q3246)=10,"Kulturno zaščiten objekt",IF(SUM(N3246:Q3246)=11,"Kulturno zaščiten objekt, Posebna oblika",IF(AND('[1]Vmesna vrtilna_SKLOP1'!C3247&lt;&gt;"",'[1]Vmesna vrtilna_SKLOP1'!D3247&lt;&gt;""),IF('[1]Vmesna vrtilna_SKLOP1'!C3247&lt;&gt;"",'[1]Vmesna vrtilna_SKLOP1'!C3247,""),"")))))</f>
        <v/>
      </c>
      <c r="D3247" s="17" t="str">
        <f>IF(IFERROR(VLOOKUP(B3247,'[1]Vmesna vrtilna_SKLOP1'!B:J,6,0),"")=0,"",IFERROR(VLOOKUP(B3247,'[1]Vmesna vrtilna_SKLOP1'!B:J,6,0),""))</f>
        <v/>
      </c>
      <c r="E3247" s="16" t="str">
        <f>IF(IF('[1]Vmesna vrtilna_SKLOP1'!E3247&lt;&gt;"",'[1]Vmesna vrtilna_SKLOP1'!D3247,"")=0,"",IF('[1]Vmesna vrtilna_SKLOP1'!E3247&lt;&gt;"",'[1]Vmesna vrtilna_SKLOP1'!D3247,""))</f>
        <v/>
      </c>
      <c r="F3247" s="18" t="str">
        <f>IF('[1]Vmesna vrtilna_SKLOP1'!E3247&lt;&gt;"",'[1]Vmesna vrtilna_SKLOP1'!E3247,"")</f>
        <v>Enokrilna vrata (tip: V1); dim. ŠxV: 0,8x2,2m; Material: PVC, profil&gt;80mm ; steklo 10/20Ar/4; Rw,st.=39 (Rw,st.+Ctr ≥ 33 dB)</v>
      </c>
      <c r="G3247" s="15" t="str">
        <f>IF('[1]Vmesna vrtilna_SKLOP1'!E3247&lt;&gt;"",'[1]Vmesna vrtilna_SKLOP1'!F3247,"")</f>
        <v>[kos]</v>
      </c>
      <c r="H3247" s="19">
        <f>IF('[1]Vmesna vrtilna_SKLOP1'!F3247&lt;&gt;"",'[1]Vmesna vrtilna_SKLOP1'!I3247,"")</f>
        <v>1</v>
      </c>
      <c r="I3247" s="20" t="str">
        <f>IF(I3246="Skupaj:","DDV (22%):",IF(I3246="DDV (22%):","Skupaj z DDV:",IF(AND('[1]Vmesna vrtilna_SKLOP1'!C3247&lt;&gt;"",'[1]Vmesna vrtilna_SKLOP1'!E3247=""),"Skupaj:","")))</f>
        <v/>
      </c>
      <c r="J3247" s="21">
        <f t="shared" si="101"/>
        <v>0</v>
      </c>
      <c r="K3247" s="21">
        <f>IF(I3247="Skupaj z DDV:",SUM(K3245,K3246),IF(I3247="DDV (22%):",K3246*0.22,IF(AND('[1]Vmesna vrtilna_SKLOP1'!C3247&lt;&gt;"",'[1]Vmesna vrtilna_SKLOP1'!D3247=""),'[1]Vmesna vrtilna_SKLOP1'!J3247,IF(F3247&lt;&gt;"",IF('[1]Vmesna vrtilna_SKLOP1'!J3247&lt;&gt;"",'[1]Vmesna vrtilna_SKLOP1'!J3247,""),""))))</f>
        <v>439.46539775999997</v>
      </c>
      <c r="L3247" s="22">
        <f>IF(I3246="Skupaj:","DDV (22%):",IF(I3246="DDV (22%):","Skupaj z DDV:",IF(AND('[1]Vmesna vrtilna_SKLOP1'!C3247&lt;&gt;"",'[1]Vmesna vrtilna_SKLOP1'!E3247=""),"Skupaj:",IF(AND('[1]Vmesna vrtilna_SKLOP1'!C3247&lt;&gt;"",'[1]Vmesna vrtilna_SKLOP1'!D3247=""),'[1]Vmesna vrtilna_SKLOP1'!J3247,IF(F3247&lt;&gt;"",IF('[1]Vmesna vrtilna_SKLOP1'!J3247&lt;&gt;"",'[1]Vmesna vrtilna_SKLOP1'!J3247,""),"")))))</f>
        <v>439.46539775999997</v>
      </c>
      <c r="M3247" s="22">
        <f t="shared" si="100"/>
        <v>0</v>
      </c>
      <c r="N3247" s="22" t="str">
        <f>IF(IFERROR(VLOOKUP(B3247,'[1]Vmesna vrtilna_SKLOP1'!B:J,7,0),"")=0,"",IFERROR(VLOOKUP(B3247,'[1]Vmesna vrtilna_SKLOP1'!B:J,7,0),""))</f>
        <v/>
      </c>
      <c r="O3247" s="22"/>
    </row>
    <row r="3248" spans="2:15" ht="15" customHeight="1" x14ac:dyDescent="0.3">
      <c r="B3248" s="15" t="str">
        <f>IF(AND('[1]Vmesna vrtilna_SKLOP1'!B3248&lt;&gt;"",'[1]Vmesna vrtilna_SKLOP1'!C3248&lt;&gt;""),IF('[1]Vmesna vrtilna_SKLOP1'!B3248&lt;&gt;"",'[1]Vmesna vrtilna_SKLOP1'!B3248,""),"")</f>
        <v/>
      </c>
      <c r="C3248" s="16" t="str">
        <f>IF(OR(C3247="Posebna oblika",C3247="Kulturno zaščiten objekt",C3247="Kulturno zaščiten objekt, Posebna oblika"),"Glej zavihek POSEBNI POGOJI",IF(SUM(N3247:Q3247)=1,"Posebna oblika",IF(SUM(N3247:Q3247)=10,"Kulturno zaščiten objekt",IF(SUM(N3247:Q3247)=11,"Kulturno zaščiten objekt, Posebna oblika",IF(AND('[1]Vmesna vrtilna_SKLOP1'!C3248&lt;&gt;"",'[1]Vmesna vrtilna_SKLOP1'!D3248&lt;&gt;""),IF('[1]Vmesna vrtilna_SKLOP1'!C3248&lt;&gt;"",'[1]Vmesna vrtilna_SKLOP1'!C3248,""),"")))))</f>
        <v/>
      </c>
      <c r="D3248" s="17" t="str">
        <f>IF(IFERROR(VLOOKUP(B3248,'[1]Vmesna vrtilna_SKLOP1'!B:J,6,0),"")=0,"",IFERROR(VLOOKUP(B3248,'[1]Vmesna vrtilna_SKLOP1'!B:J,6,0),""))</f>
        <v/>
      </c>
      <c r="E3248" s="16" t="str">
        <f>IF(IF('[1]Vmesna vrtilna_SKLOP1'!E3248&lt;&gt;"",'[1]Vmesna vrtilna_SKLOP1'!D3248,"")=0,"",IF('[1]Vmesna vrtilna_SKLOP1'!E3248&lt;&gt;"",'[1]Vmesna vrtilna_SKLOP1'!D3248,""))</f>
        <v/>
      </c>
      <c r="F3248" s="18" t="str">
        <f>IF('[1]Vmesna vrtilna_SKLOP1'!E3248&lt;&gt;"",'[1]Vmesna vrtilna_SKLOP1'!E3248,"")</f>
        <v>Dvokrilno okno (tip: O3); dim. ŠxV: 1,4x1,4m; Material: PVC, profil&gt;80mm ; steklo 10/16Ar/44.2; Rw,st.=44 (Rw,st.+Ctr ≥ 39 dB)</v>
      </c>
      <c r="G3248" s="15" t="str">
        <f>IF('[1]Vmesna vrtilna_SKLOP1'!E3248&lt;&gt;"",'[1]Vmesna vrtilna_SKLOP1'!F3248,"")</f>
        <v>[kos]</v>
      </c>
      <c r="H3248" s="19">
        <f>IF('[1]Vmesna vrtilna_SKLOP1'!F3248&lt;&gt;"",'[1]Vmesna vrtilna_SKLOP1'!I3248,"")</f>
        <v>1</v>
      </c>
      <c r="I3248" s="20" t="str">
        <f>IF(I3247="Skupaj:","DDV (22%):",IF(I3247="DDV (22%):","Skupaj z DDV:",IF(AND('[1]Vmesna vrtilna_SKLOP1'!C3248&lt;&gt;"",'[1]Vmesna vrtilna_SKLOP1'!E3248=""),"Skupaj:","")))</f>
        <v/>
      </c>
      <c r="J3248" s="21">
        <f t="shared" si="101"/>
        <v>0</v>
      </c>
      <c r="K3248" s="21">
        <f>IF(I3248="Skupaj z DDV:",SUM(K3246,K3247),IF(I3248="DDV (22%):",K3247*0.22,IF(AND('[1]Vmesna vrtilna_SKLOP1'!C3248&lt;&gt;"",'[1]Vmesna vrtilna_SKLOP1'!D3248=""),'[1]Vmesna vrtilna_SKLOP1'!J3248,IF(F3248&lt;&gt;"",IF('[1]Vmesna vrtilna_SKLOP1'!J3248&lt;&gt;"",'[1]Vmesna vrtilna_SKLOP1'!J3248,""),""))))</f>
        <v>644.61690195200003</v>
      </c>
      <c r="L3248" s="22">
        <f>IF(I3247="Skupaj:","DDV (22%):",IF(I3247="DDV (22%):","Skupaj z DDV:",IF(AND('[1]Vmesna vrtilna_SKLOP1'!C3248&lt;&gt;"",'[1]Vmesna vrtilna_SKLOP1'!E3248=""),"Skupaj:",IF(AND('[1]Vmesna vrtilna_SKLOP1'!C3248&lt;&gt;"",'[1]Vmesna vrtilna_SKLOP1'!D3248=""),'[1]Vmesna vrtilna_SKLOP1'!J3248,IF(F3248&lt;&gt;"",IF('[1]Vmesna vrtilna_SKLOP1'!J3248&lt;&gt;"",'[1]Vmesna vrtilna_SKLOP1'!J3248,""),"")))))</f>
        <v>644.61690195200003</v>
      </c>
      <c r="M3248" s="22">
        <f t="shared" si="100"/>
        <v>0</v>
      </c>
      <c r="N3248" s="22" t="str">
        <f>IF(IFERROR(VLOOKUP(B3248,'[1]Vmesna vrtilna_SKLOP1'!B:J,7,0),"")=0,"",IFERROR(VLOOKUP(B3248,'[1]Vmesna vrtilna_SKLOP1'!B:J,7,0),""))</f>
        <v/>
      </c>
      <c r="O3248" s="22"/>
    </row>
    <row r="3249" spans="2:15" ht="15" customHeight="1" x14ac:dyDescent="0.3">
      <c r="B3249" s="15" t="str">
        <f>IF(AND('[1]Vmesna vrtilna_SKLOP1'!B3249&lt;&gt;"",'[1]Vmesna vrtilna_SKLOP1'!C3249&lt;&gt;""),IF('[1]Vmesna vrtilna_SKLOP1'!B3249&lt;&gt;"",'[1]Vmesna vrtilna_SKLOP1'!B3249,""),"")</f>
        <v/>
      </c>
      <c r="C3249" s="16" t="str">
        <f>IF(OR(C3248="Posebna oblika",C3248="Kulturno zaščiten objekt",C3248="Kulturno zaščiten objekt, Posebna oblika"),"Glej zavihek POSEBNI POGOJI",IF(SUM(N3248:Q3248)=1,"Posebna oblika",IF(SUM(N3248:Q3248)=10,"Kulturno zaščiten objekt",IF(SUM(N3248:Q3248)=11,"Kulturno zaščiten objekt, Posebna oblika",IF(AND('[1]Vmesna vrtilna_SKLOP1'!C3249&lt;&gt;"",'[1]Vmesna vrtilna_SKLOP1'!D3249&lt;&gt;""),IF('[1]Vmesna vrtilna_SKLOP1'!C3249&lt;&gt;"",'[1]Vmesna vrtilna_SKLOP1'!C3249,""),"")))))</f>
        <v/>
      </c>
      <c r="D3249" s="17" t="str">
        <f>IF(IFERROR(VLOOKUP(B3249,'[1]Vmesna vrtilna_SKLOP1'!B:J,6,0),"")=0,"",IFERROR(VLOOKUP(B3249,'[1]Vmesna vrtilna_SKLOP1'!B:J,6,0),""))</f>
        <v/>
      </c>
      <c r="E3249" s="16" t="str">
        <f>IF(IF('[1]Vmesna vrtilna_SKLOP1'!E3249&lt;&gt;"",'[1]Vmesna vrtilna_SKLOP1'!D3249,"")=0,"",IF('[1]Vmesna vrtilna_SKLOP1'!E3249&lt;&gt;"",'[1]Vmesna vrtilna_SKLOP1'!D3249,""))</f>
        <v/>
      </c>
      <c r="F3249" s="18" t="str">
        <f>IF('[1]Vmesna vrtilna_SKLOP1'!E3249&lt;&gt;"",'[1]Vmesna vrtilna_SKLOP1'!E3249,"")</f>
        <v>Dvokrilno okno (tip: O3); dim. ŠxV: 1,8x1,2m; Material: PVC, profil&gt;80mm ; steklo 10/16Ar/6; Rw,st.=40 (Rw,st.+Ctr ≥ 35 dB)</v>
      </c>
      <c r="G3249" s="15" t="str">
        <f>IF('[1]Vmesna vrtilna_SKLOP1'!E3249&lt;&gt;"",'[1]Vmesna vrtilna_SKLOP1'!F3249,"")</f>
        <v>[kos]</v>
      </c>
      <c r="H3249" s="19">
        <f>IF('[1]Vmesna vrtilna_SKLOP1'!F3249&lt;&gt;"",'[1]Vmesna vrtilna_SKLOP1'!I3249,"")</f>
        <v>2</v>
      </c>
      <c r="I3249" s="20" t="str">
        <f>IF(I3248="Skupaj:","DDV (22%):",IF(I3248="DDV (22%):","Skupaj z DDV:",IF(AND('[1]Vmesna vrtilna_SKLOP1'!C3249&lt;&gt;"",'[1]Vmesna vrtilna_SKLOP1'!E3249=""),"Skupaj:","")))</f>
        <v/>
      </c>
      <c r="J3249" s="21">
        <f t="shared" si="101"/>
        <v>0</v>
      </c>
      <c r="K3249" s="21">
        <f>IF(I3249="Skupaj z DDV:",SUM(K3247,K3248),IF(I3249="DDV (22%):",K3248*0.22,IF(AND('[1]Vmesna vrtilna_SKLOP1'!C3249&lt;&gt;"",'[1]Vmesna vrtilna_SKLOP1'!D3249=""),'[1]Vmesna vrtilna_SKLOP1'!J3249,IF(F3249&lt;&gt;"",IF('[1]Vmesna vrtilna_SKLOP1'!J3249&lt;&gt;"",'[1]Vmesna vrtilna_SKLOP1'!J3249,""),""))))</f>
        <v>1179.010750464</v>
      </c>
      <c r="L3249" s="22">
        <f>IF(I3248="Skupaj:","DDV (22%):",IF(I3248="DDV (22%):","Skupaj z DDV:",IF(AND('[1]Vmesna vrtilna_SKLOP1'!C3249&lt;&gt;"",'[1]Vmesna vrtilna_SKLOP1'!E3249=""),"Skupaj:",IF(AND('[1]Vmesna vrtilna_SKLOP1'!C3249&lt;&gt;"",'[1]Vmesna vrtilna_SKLOP1'!D3249=""),'[1]Vmesna vrtilna_SKLOP1'!J3249,IF(F3249&lt;&gt;"",IF('[1]Vmesna vrtilna_SKLOP1'!J3249&lt;&gt;"",'[1]Vmesna vrtilna_SKLOP1'!J3249,""),"")))))</f>
        <v>1179.010750464</v>
      </c>
      <c r="M3249" s="22">
        <f t="shared" si="100"/>
        <v>0</v>
      </c>
      <c r="N3249" s="22" t="str">
        <f>IF(IFERROR(VLOOKUP(B3249,'[1]Vmesna vrtilna_SKLOP1'!B:J,7,0),"")=0,"",IFERROR(VLOOKUP(B3249,'[1]Vmesna vrtilna_SKLOP1'!B:J,7,0),""))</f>
        <v/>
      </c>
      <c r="O3249" s="22"/>
    </row>
    <row r="3250" spans="2:15" ht="15" customHeight="1" x14ac:dyDescent="0.3">
      <c r="B3250" s="15" t="str">
        <f>IF(AND('[1]Vmesna vrtilna_SKLOP1'!B3250&lt;&gt;"",'[1]Vmesna vrtilna_SKLOP1'!C3250&lt;&gt;""),IF('[1]Vmesna vrtilna_SKLOP1'!B3250&lt;&gt;"",'[1]Vmesna vrtilna_SKLOP1'!B3250,""),"")</f>
        <v/>
      </c>
      <c r="C3250" s="16" t="str">
        <f>IF(OR(C3249="Posebna oblika",C3249="Kulturno zaščiten objekt",C3249="Kulturno zaščiten objekt, Posebna oblika"),"Glej zavihek POSEBNI POGOJI",IF(SUM(N3249:Q3249)=1,"Posebna oblika",IF(SUM(N3249:Q3249)=10,"Kulturno zaščiten objekt",IF(SUM(N3249:Q3249)=11,"Kulturno zaščiten objekt, Posebna oblika",IF(AND('[1]Vmesna vrtilna_SKLOP1'!C3250&lt;&gt;"",'[1]Vmesna vrtilna_SKLOP1'!D3250&lt;&gt;""),IF('[1]Vmesna vrtilna_SKLOP1'!C3250&lt;&gt;"",'[1]Vmesna vrtilna_SKLOP1'!C3250,""),"")))))</f>
        <v/>
      </c>
      <c r="D3250" s="17" t="str">
        <f>IF(IFERROR(VLOOKUP(B3250,'[1]Vmesna vrtilna_SKLOP1'!B:J,6,0),"")=0,"",IFERROR(VLOOKUP(B3250,'[1]Vmesna vrtilna_SKLOP1'!B:J,6,0),""))</f>
        <v/>
      </c>
      <c r="E3250" s="16" t="str">
        <f>IF(IF('[1]Vmesna vrtilna_SKLOP1'!E3250&lt;&gt;"",'[1]Vmesna vrtilna_SKLOP1'!D3250,"")=0,"",IF('[1]Vmesna vrtilna_SKLOP1'!E3250&lt;&gt;"",'[1]Vmesna vrtilna_SKLOP1'!D3250,""))</f>
        <v/>
      </c>
      <c r="F3250" s="18" t="str">
        <f>IF('[1]Vmesna vrtilna_SKLOP1'!E3250&lt;&gt;"",'[1]Vmesna vrtilna_SKLOP1'!E3250,"")</f>
        <v/>
      </c>
      <c r="G3250" s="15" t="str">
        <f>IF('[1]Vmesna vrtilna_SKLOP1'!E3250&lt;&gt;"",'[1]Vmesna vrtilna_SKLOP1'!F3250,"")</f>
        <v/>
      </c>
      <c r="H3250" s="19" t="str">
        <f>IF('[1]Vmesna vrtilna_SKLOP1'!F3250&lt;&gt;"",'[1]Vmesna vrtilna_SKLOP1'!I3250,"")</f>
        <v/>
      </c>
      <c r="I3250" s="20" t="str">
        <f>IF(I3249="Skupaj:","DDV (22%):",IF(I3249="DDV (22%):","Skupaj z DDV:",IF(AND('[1]Vmesna vrtilna_SKLOP1'!C3250&lt;&gt;"",'[1]Vmesna vrtilna_SKLOP1'!E3250=""),"Skupaj:","")))</f>
        <v/>
      </c>
      <c r="J3250" s="21" t="str">
        <f t="shared" si="101"/>
        <v/>
      </c>
      <c r="K3250" s="21" t="str">
        <f>IF(I3250="Skupaj z DDV:",SUM(K3248,K3249),IF(I3250="DDV (22%):",K3249*0.22,IF(AND('[1]Vmesna vrtilna_SKLOP1'!C3250&lt;&gt;"",'[1]Vmesna vrtilna_SKLOP1'!D3250=""),'[1]Vmesna vrtilna_SKLOP1'!J3250,IF(F3250&lt;&gt;"",IF('[1]Vmesna vrtilna_SKLOP1'!J3250&lt;&gt;"",'[1]Vmesna vrtilna_SKLOP1'!J3250,""),""))))</f>
        <v/>
      </c>
      <c r="L3250" s="22" t="str">
        <f>IF(I3249="Skupaj:","DDV (22%):",IF(I3249="DDV (22%):","Skupaj z DDV:",IF(AND('[1]Vmesna vrtilna_SKLOP1'!C3250&lt;&gt;"",'[1]Vmesna vrtilna_SKLOP1'!E3250=""),"Skupaj:",IF(AND('[1]Vmesna vrtilna_SKLOP1'!C3250&lt;&gt;"",'[1]Vmesna vrtilna_SKLOP1'!D3250=""),'[1]Vmesna vrtilna_SKLOP1'!J3250,IF(F3250&lt;&gt;"",IF('[1]Vmesna vrtilna_SKLOP1'!J3250&lt;&gt;"",'[1]Vmesna vrtilna_SKLOP1'!J3250,""),"")))))</f>
        <v/>
      </c>
      <c r="M3250" s="22">
        <f t="shared" si="100"/>
        <v>0</v>
      </c>
      <c r="N3250" s="22" t="str">
        <f>IF(IFERROR(VLOOKUP(B3250,'[1]Vmesna vrtilna_SKLOP1'!B:J,7,0),"")=0,"",IFERROR(VLOOKUP(B3250,'[1]Vmesna vrtilna_SKLOP1'!B:J,7,0),""))</f>
        <v/>
      </c>
      <c r="O3250" s="22"/>
    </row>
    <row r="3251" spans="2:15" ht="15" customHeight="1" x14ac:dyDescent="0.3">
      <c r="B3251" s="15" t="str">
        <f>IF(AND('[1]Vmesna vrtilna_SKLOP1'!B3251&lt;&gt;"",'[1]Vmesna vrtilna_SKLOP1'!C3251&lt;&gt;""),IF('[1]Vmesna vrtilna_SKLOP1'!B3251&lt;&gt;"",'[1]Vmesna vrtilna_SKLOP1'!B3251,""),"")</f>
        <v/>
      </c>
      <c r="C3251" s="16" t="str">
        <f>IF(OR(C3250="Posebna oblika",C3250="Kulturno zaščiten objekt",C3250="Kulturno zaščiten objekt, Posebna oblika"),"Glej zavihek POSEBNI POGOJI",IF(SUM(N3250:Q3250)=1,"Posebna oblika",IF(SUM(N3250:Q3250)=10,"Kulturno zaščiten objekt",IF(SUM(N3250:Q3250)=11,"Kulturno zaščiten objekt, Posebna oblika",IF(AND('[1]Vmesna vrtilna_SKLOP1'!C3251&lt;&gt;"",'[1]Vmesna vrtilna_SKLOP1'!D3251&lt;&gt;""),IF('[1]Vmesna vrtilna_SKLOP1'!C3251&lt;&gt;"",'[1]Vmesna vrtilna_SKLOP1'!C3251,""),"")))))</f>
        <v/>
      </c>
      <c r="D3251" s="17" t="str">
        <f>IF(IFERROR(VLOOKUP(B3251,'[1]Vmesna vrtilna_SKLOP1'!B:J,6,0),"")=0,"",IFERROR(VLOOKUP(B3251,'[1]Vmesna vrtilna_SKLOP1'!B:J,6,0),""))</f>
        <v/>
      </c>
      <c r="E3251" s="16" t="str">
        <f>IF(IF('[1]Vmesna vrtilna_SKLOP1'!E3251&lt;&gt;"",'[1]Vmesna vrtilna_SKLOP1'!D3251,"")=0,"",IF('[1]Vmesna vrtilna_SKLOP1'!E3251&lt;&gt;"",'[1]Vmesna vrtilna_SKLOP1'!D3251,""))</f>
        <v>Senčila</v>
      </c>
      <c r="F3251" s="18" t="str">
        <f>IF('[1]Vmesna vrtilna_SKLOP1'!E3251&lt;&gt;"",'[1]Vmesna vrtilna_SKLOP1'!E3251,"")</f>
        <v>Zunanji rolo - podometni, ALU lamele, Dim. ŠxV: 1,8x1,4m</v>
      </c>
      <c r="G3251" s="15" t="str">
        <f>IF('[1]Vmesna vrtilna_SKLOP1'!E3251&lt;&gt;"",'[1]Vmesna vrtilna_SKLOP1'!F3251,"")</f>
        <v>[kos]</v>
      </c>
      <c r="H3251" s="19">
        <f>IF('[1]Vmesna vrtilna_SKLOP1'!F3251&lt;&gt;"",'[1]Vmesna vrtilna_SKLOP1'!I3251,"")</f>
        <v>2</v>
      </c>
      <c r="I3251" s="20" t="str">
        <f>IF(I3250="Skupaj:","DDV (22%):",IF(I3250="DDV (22%):","Skupaj z DDV:",IF(AND('[1]Vmesna vrtilna_SKLOP1'!C3251&lt;&gt;"",'[1]Vmesna vrtilna_SKLOP1'!E3251=""),"Skupaj:","")))</f>
        <v/>
      </c>
      <c r="J3251" s="21">
        <f t="shared" si="101"/>
        <v>0</v>
      </c>
      <c r="K3251" s="21">
        <f>IF(I3251="Skupaj z DDV:",SUM(K3249,K3250),IF(I3251="DDV (22%):",K3250*0.22,IF(AND('[1]Vmesna vrtilna_SKLOP1'!C3251&lt;&gt;"",'[1]Vmesna vrtilna_SKLOP1'!D3251=""),'[1]Vmesna vrtilna_SKLOP1'!J3251,IF(F3251&lt;&gt;"",IF('[1]Vmesna vrtilna_SKLOP1'!J3251&lt;&gt;"",'[1]Vmesna vrtilna_SKLOP1'!J3251,""),""))))</f>
        <v>540.56169727999998</v>
      </c>
      <c r="L3251" s="22">
        <f>IF(I3250="Skupaj:","DDV (22%):",IF(I3250="DDV (22%):","Skupaj z DDV:",IF(AND('[1]Vmesna vrtilna_SKLOP1'!C3251&lt;&gt;"",'[1]Vmesna vrtilna_SKLOP1'!E3251=""),"Skupaj:",IF(AND('[1]Vmesna vrtilna_SKLOP1'!C3251&lt;&gt;"",'[1]Vmesna vrtilna_SKLOP1'!D3251=""),'[1]Vmesna vrtilna_SKLOP1'!J3251,IF(F3251&lt;&gt;"",IF('[1]Vmesna vrtilna_SKLOP1'!J3251&lt;&gt;"",'[1]Vmesna vrtilna_SKLOP1'!J3251,""),"")))))</f>
        <v>540.56169727999998</v>
      </c>
      <c r="M3251" s="22">
        <f t="shared" si="100"/>
        <v>0</v>
      </c>
      <c r="N3251" s="22" t="str">
        <f>IF(IFERROR(VLOOKUP(B3251,'[1]Vmesna vrtilna_SKLOP1'!B:J,7,0),"")=0,"",IFERROR(VLOOKUP(B3251,'[1]Vmesna vrtilna_SKLOP1'!B:J,7,0),""))</f>
        <v/>
      </c>
      <c r="O3251" s="22"/>
    </row>
    <row r="3252" spans="2:15" ht="15" customHeight="1" x14ac:dyDescent="0.3">
      <c r="B3252" s="15" t="str">
        <f>IF(AND('[1]Vmesna vrtilna_SKLOP1'!B3252&lt;&gt;"",'[1]Vmesna vrtilna_SKLOP1'!C3252&lt;&gt;""),IF('[1]Vmesna vrtilna_SKLOP1'!B3252&lt;&gt;"",'[1]Vmesna vrtilna_SKLOP1'!B3252,""),"")</f>
        <v/>
      </c>
      <c r="C3252" s="16" t="str">
        <f>IF(OR(C3251="Posebna oblika",C3251="Kulturno zaščiten objekt",C3251="Kulturno zaščiten objekt, Posebna oblika"),"Glej zavihek POSEBNI POGOJI",IF(SUM(N3251:Q3251)=1,"Posebna oblika",IF(SUM(N3251:Q3251)=10,"Kulturno zaščiten objekt",IF(SUM(N3251:Q3251)=11,"Kulturno zaščiten objekt, Posebna oblika",IF(AND('[1]Vmesna vrtilna_SKLOP1'!C3252&lt;&gt;"",'[1]Vmesna vrtilna_SKLOP1'!D3252&lt;&gt;""),IF('[1]Vmesna vrtilna_SKLOP1'!C3252&lt;&gt;"",'[1]Vmesna vrtilna_SKLOP1'!C3252,""),"")))))</f>
        <v/>
      </c>
      <c r="D3252" s="17" t="str">
        <f>IF(IFERROR(VLOOKUP(B3252,'[1]Vmesna vrtilna_SKLOP1'!B:J,6,0),"")=0,"",IFERROR(VLOOKUP(B3252,'[1]Vmesna vrtilna_SKLOP1'!B:J,6,0),""))</f>
        <v/>
      </c>
      <c r="E3252" s="16" t="str">
        <f>IF(IF('[1]Vmesna vrtilna_SKLOP1'!E3252&lt;&gt;"",'[1]Vmesna vrtilna_SKLOP1'!D3252,"")=0,"",IF('[1]Vmesna vrtilna_SKLOP1'!E3252&lt;&gt;"",'[1]Vmesna vrtilna_SKLOP1'!D3252,""))</f>
        <v/>
      </c>
      <c r="F3252" s="18" t="str">
        <f>IF('[1]Vmesna vrtilna_SKLOP1'!E3252&lt;&gt;"",'[1]Vmesna vrtilna_SKLOP1'!E3252,"")</f>
        <v>Zunanji rolo - podometni, ALU lamele, Dim. ŠxV: 0,8x1,4m</v>
      </c>
      <c r="G3252" s="15" t="str">
        <f>IF('[1]Vmesna vrtilna_SKLOP1'!E3252&lt;&gt;"",'[1]Vmesna vrtilna_SKLOP1'!F3252,"")</f>
        <v>[kos]</v>
      </c>
      <c r="H3252" s="19">
        <f>IF('[1]Vmesna vrtilna_SKLOP1'!F3252&lt;&gt;"",'[1]Vmesna vrtilna_SKLOP1'!I3252,"")</f>
        <v>1</v>
      </c>
      <c r="I3252" s="20" t="str">
        <f>IF(I3251="Skupaj:","DDV (22%):",IF(I3251="DDV (22%):","Skupaj z DDV:",IF(AND('[1]Vmesna vrtilna_SKLOP1'!C3252&lt;&gt;"",'[1]Vmesna vrtilna_SKLOP1'!E3252=""),"Skupaj:","")))</f>
        <v/>
      </c>
      <c r="J3252" s="21">
        <f t="shared" si="101"/>
        <v>0</v>
      </c>
      <c r="K3252" s="21">
        <f>IF(I3252="Skupaj z DDV:",SUM(K3250,K3251),IF(I3252="DDV (22%):",K3251*0.22,IF(AND('[1]Vmesna vrtilna_SKLOP1'!C3252&lt;&gt;"",'[1]Vmesna vrtilna_SKLOP1'!D3252=""),'[1]Vmesna vrtilna_SKLOP1'!J3252,IF(F3252&lt;&gt;"",IF('[1]Vmesna vrtilna_SKLOP1'!J3252&lt;&gt;"",'[1]Vmesna vrtilna_SKLOP1'!J3252,""),""))))</f>
        <v>158.54317503999999</v>
      </c>
      <c r="L3252" s="22">
        <f>IF(I3251="Skupaj:","DDV (22%):",IF(I3251="DDV (22%):","Skupaj z DDV:",IF(AND('[1]Vmesna vrtilna_SKLOP1'!C3252&lt;&gt;"",'[1]Vmesna vrtilna_SKLOP1'!E3252=""),"Skupaj:",IF(AND('[1]Vmesna vrtilna_SKLOP1'!C3252&lt;&gt;"",'[1]Vmesna vrtilna_SKLOP1'!D3252=""),'[1]Vmesna vrtilna_SKLOP1'!J3252,IF(F3252&lt;&gt;"",IF('[1]Vmesna vrtilna_SKLOP1'!J3252&lt;&gt;"",'[1]Vmesna vrtilna_SKLOP1'!J3252,""),"")))))</f>
        <v>158.54317503999999</v>
      </c>
      <c r="M3252" s="22">
        <f t="shared" si="100"/>
        <v>0</v>
      </c>
      <c r="N3252" s="22" t="str">
        <f>IF(IFERROR(VLOOKUP(B3252,'[1]Vmesna vrtilna_SKLOP1'!B:J,7,0),"")=0,"",IFERROR(VLOOKUP(B3252,'[1]Vmesna vrtilna_SKLOP1'!B:J,7,0),""))</f>
        <v/>
      </c>
      <c r="O3252" s="22"/>
    </row>
    <row r="3253" spans="2:15" ht="15" customHeight="1" x14ac:dyDescent="0.3">
      <c r="B3253" s="15" t="str">
        <f>IF(AND('[1]Vmesna vrtilna_SKLOP1'!B3253&lt;&gt;"",'[1]Vmesna vrtilna_SKLOP1'!C3253&lt;&gt;""),IF('[1]Vmesna vrtilna_SKLOP1'!B3253&lt;&gt;"",'[1]Vmesna vrtilna_SKLOP1'!B3253,""),"")</f>
        <v/>
      </c>
      <c r="C3253" s="16" t="str">
        <f>IF(OR(C3252="Posebna oblika",C3252="Kulturno zaščiten objekt",C3252="Kulturno zaščiten objekt, Posebna oblika"),"Glej zavihek POSEBNI POGOJI",IF(SUM(N3252:Q3252)=1,"Posebna oblika",IF(SUM(N3252:Q3252)=10,"Kulturno zaščiten objekt",IF(SUM(N3252:Q3252)=11,"Kulturno zaščiten objekt, Posebna oblika",IF(AND('[1]Vmesna vrtilna_SKLOP1'!C3253&lt;&gt;"",'[1]Vmesna vrtilna_SKLOP1'!D3253&lt;&gt;""),IF('[1]Vmesna vrtilna_SKLOP1'!C3253&lt;&gt;"",'[1]Vmesna vrtilna_SKLOP1'!C3253,""),"")))))</f>
        <v/>
      </c>
      <c r="D3253" s="17" t="str">
        <f>IF(IFERROR(VLOOKUP(B3253,'[1]Vmesna vrtilna_SKLOP1'!B:J,6,0),"")=0,"",IFERROR(VLOOKUP(B3253,'[1]Vmesna vrtilna_SKLOP1'!B:J,6,0),""))</f>
        <v/>
      </c>
      <c r="E3253" s="16" t="str">
        <f>IF(IF('[1]Vmesna vrtilna_SKLOP1'!E3253&lt;&gt;"",'[1]Vmesna vrtilna_SKLOP1'!D3253,"")=0,"",IF('[1]Vmesna vrtilna_SKLOP1'!E3253&lt;&gt;"",'[1]Vmesna vrtilna_SKLOP1'!D3253,""))</f>
        <v/>
      </c>
      <c r="F3253" s="18" t="str">
        <f>IF('[1]Vmesna vrtilna_SKLOP1'!E3253&lt;&gt;"",'[1]Vmesna vrtilna_SKLOP1'!E3253,"")</f>
        <v>Zunanji rolo - podometni, ALU lamele, Dim. ŠxV: 0,8x2,2m</v>
      </c>
      <c r="G3253" s="15" t="str">
        <f>IF('[1]Vmesna vrtilna_SKLOP1'!E3253&lt;&gt;"",'[1]Vmesna vrtilna_SKLOP1'!F3253,"")</f>
        <v>[kos]</v>
      </c>
      <c r="H3253" s="19">
        <f>IF('[1]Vmesna vrtilna_SKLOP1'!F3253&lt;&gt;"",'[1]Vmesna vrtilna_SKLOP1'!I3253,"")</f>
        <v>1</v>
      </c>
      <c r="I3253" s="20" t="str">
        <f>IF(I3252="Skupaj:","DDV (22%):",IF(I3252="DDV (22%):","Skupaj z DDV:",IF(AND('[1]Vmesna vrtilna_SKLOP1'!C3253&lt;&gt;"",'[1]Vmesna vrtilna_SKLOP1'!E3253=""),"Skupaj:","")))</f>
        <v/>
      </c>
      <c r="J3253" s="21">
        <f t="shared" si="101"/>
        <v>0</v>
      </c>
      <c r="K3253" s="21">
        <f>IF(I3253="Skupaj z DDV:",SUM(K3251,K3252),IF(I3253="DDV (22%):",K3252*0.22,IF(AND('[1]Vmesna vrtilna_SKLOP1'!C3253&lt;&gt;"",'[1]Vmesna vrtilna_SKLOP1'!D3253=""),'[1]Vmesna vrtilna_SKLOP1'!J3253,IF(F3253&lt;&gt;"",IF('[1]Vmesna vrtilna_SKLOP1'!J3253&lt;&gt;"",'[1]Vmesna vrtilna_SKLOP1'!J3253,""),""))))</f>
        <v>209.61274816</v>
      </c>
      <c r="L3253" s="22">
        <f>IF(I3252="Skupaj:","DDV (22%):",IF(I3252="DDV (22%):","Skupaj z DDV:",IF(AND('[1]Vmesna vrtilna_SKLOP1'!C3253&lt;&gt;"",'[1]Vmesna vrtilna_SKLOP1'!E3253=""),"Skupaj:",IF(AND('[1]Vmesna vrtilna_SKLOP1'!C3253&lt;&gt;"",'[1]Vmesna vrtilna_SKLOP1'!D3253=""),'[1]Vmesna vrtilna_SKLOP1'!J3253,IF(F3253&lt;&gt;"",IF('[1]Vmesna vrtilna_SKLOP1'!J3253&lt;&gt;"",'[1]Vmesna vrtilna_SKLOP1'!J3253,""),"")))))</f>
        <v>209.61274816</v>
      </c>
      <c r="M3253" s="22">
        <f t="shared" si="100"/>
        <v>0</v>
      </c>
      <c r="N3253" s="22" t="str">
        <f>IF(IFERROR(VLOOKUP(B3253,'[1]Vmesna vrtilna_SKLOP1'!B:J,7,0),"")=0,"",IFERROR(VLOOKUP(B3253,'[1]Vmesna vrtilna_SKLOP1'!B:J,7,0),""))</f>
        <v/>
      </c>
      <c r="O3253" s="22"/>
    </row>
    <row r="3254" spans="2:15" ht="15" customHeight="1" x14ac:dyDescent="0.3">
      <c r="B3254" s="15" t="str">
        <f>IF(AND('[1]Vmesna vrtilna_SKLOP1'!B3254&lt;&gt;"",'[1]Vmesna vrtilna_SKLOP1'!C3254&lt;&gt;""),IF('[1]Vmesna vrtilna_SKLOP1'!B3254&lt;&gt;"",'[1]Vmesna vrtilna_SKLOP1'!B3254,""),"")</f>
        <v/>
      </c>
      <c r="C3254" s="16" t="str">
        <f>IF(OR(C3253="Posebna oblika",C3253="Kulturno zaščiten objekt",C3253="Kulturno zaščiten objekt, Posebna oblika"),"Glej zavihek POSEBNI POGOJI",IF(SUM(N3253:Q3253)=1,"Posebna oblika",IF(SUM(N3253:Q3253)=10,"Kulturno zaščiten objekt",IF(SUM(N3253:Q3253)=11,"Kulturno zaščiten objekt, Posebna oblika",IF(AND('[1]Vmesna vrtilna_SKLOP1'!C3254&lt;&gt;"",'[1]Vmesna vrtilna_SKLOP1'!D3254&lt;&gt;""),IF('[1]Vmesna vrtilna_SKLOP1'!C3254&lt;&gt;"",'[1]Vmesna vrtilna_SKLOP1'!C3254,""),"")))))</f>
        <v/>
      </c>
      <c r="D3254" s="17" t="str">
        <f>IF(IFERROR(VLOOKUP(B3254,'[1]Vmesna vrtilna_SKLOP1'!B:J,6,0),"")=0,"",IFERROR(VLOOKUP(B3254,'[1]Vmesna vrtilna_SKLOP1'!B:J,6,0),""))</f>
        <v/>
      </c>
      <c r="E3254" s="16" t="str">
        <f>IF(IF('[1]Vmesna vrtilna_SKLOP1'!E3254&lt;&gt;"",'[1]Vmesna vrtilna_SKLOP1'!D3254,"")=0,"",IF('[1]Vmesna vrtilna_SKLOP1'!E3254&lt;&gt;"",'[1]Vmesna vrtilna_SKLOP1'!D3254,""))</f>
        <v/>
      </c>
      <c r="F3254" s="18" t="str">
        <f>IF('[1]Vmesna vrtilna_SKLOP1'!E3254&lt;&gt;"",'[1]Vmesna vrtilna_SKLOP1'!E3254,"")</f>
        <v>Zunanji rolo - podometni, ALU lamele, Dim. ŠxV: 1,4x1,4m</v>
      </c>
      <c r="G3254" s="15" t="str">
        <f>IF('[1]Vmesna vrtilna_SKLOP1'!E3254&lt;&gt;"",'[1]Vmesna vrtilna_SKLOP1'!F3254,"")</f>
        <v>[kos]</v>
      </c>
      <c r="H3254" s="19">
        <f>IF('[1]Vmesna vrtilna_SKLOP1'!F3254&lt;&gt;"",'[1]Vmesna vrtilna_SKLOP1'!I3254,"")</f>
        <v>1</v>
      </c>
      <c r="I3254" s="20" t="str">
        <f>IF(I3253="Skupaj:","DDV (22%):",IF(I3253="DDV (22%):","Skupaj z DDV:",IF(AND('[1]Vmesna vrtilna_SKLOP1'!C3254&lt;&gt;"",'[1]Vmesna vrtilna_SKLOP1'!E3254=""),"Skupaj:","")))</f>
        <v/>
      </c>
      <c r="J3254" s="21">
        <f t="shared" si="101"/>
        <v>0</v>
      </c>
      <c r="K3254" s="21">
        <f>IF(I3254="Skupaj z DDV:",SUM(K3252,K3253),IF(I3254="DDV (22%):",K3253*0.22,IF(AND('[1]Vmesna vrtilna_SKLOP1'!C3254&lt;&gt;"",'[1]Vmesna vrtilna_SKLOP1'!D3254=""),'[1]Vmesna vrtilna_SKLOP1'!J3254,IF(F3254&lt;&gt;"",IF('[1]Vmesna vrtilna_SKLOP1'!J3254&lt;&gt;"",'[1]Vmesna vrtilna_SKLOP1'!J3254,""),""))))</f>
        <v>225.57561855999995</v>
      </c>
      <c r="L3254" s="22">
        <f>IF(I3253="Skupaj:","DDV (22%):",IF(I3253="DDV (22%):","Skupaj z DDV:",IF(AND('[1]Vmesna vrtilna_SKLOP1'!C3254&lt;&gt;"",'[1]Vmesna vrtilna_SKLOP1'!E3254=""),"Skupaj:",IF(AND('[1]Vmesna vrtilna_SKLOP1'!C3254&lt;&gt;"",'[1]Vmesna vrtilna_SKLOP1'!D3254=""),'[1]Vmesna vrtilna_SKLOP1'!J3254,IF(F3254&lt;&gt;"",IF('[1]Vmesna vrtilna_SKLOP1'!J3254&lt;&gt;"",'[1]Vmesna vrtilna_SKLOP1'!J3254,""),"")))))</f>
        <v>225.57561855999995</v>
      </c>
      <c r="M3254" s="22">
        <f t="shared" si="100"/>
        <v>0</v>
      </c>
      <c r="N3254" s="22" t="str">
        <f>IF(IFERROR(VLOOKUP(B3254,'[1]Vmesna vrtilna_SKLOP1'!B:J,7,0),"")=0,"",IFERROR(VLOOKUP(B3254,'[1]Vmesna vrtilna_SKLOP1'!B:J,7,0),""))</f>
        <v/>
      </c>
      <c r="O3254" s="22"/>
    </row>
    <row r="3255" spans="2:15" ht="15" customHeight="1" x14ac:dyDescent="0.3">
      <c r="B3255" s="15" t="str">
        <f>IF(AND('[1]Vmesna vrtilna_SKLOP1'!B3255&lt;&gt;"",'[1]Vmesna vrtilna_SKLOP1'!C3255&lt;&gt;""),IF('[1]Vmesna vrtilna_SKLOP1'!B3255&lt;&gt;"",'[1]Vmesna vrtilna_SKLOP1'!B3255,""),"")</f>
        <v/>
      </c>
      <c r="C3255" s="16" t="str">
        <f>IF(OR(C3254="Posebna oblika",C3254="Kulturno zaščiten objekt",C3254="Kulturno zaščiten objekt, Posebna oblika"),"Glej zavihek POSEBNI POGOJI",IF(SUM(N3254:Q3254)=1,"Posebna oblika",IF(SUM(N3254:Q3254)=10,"Kulturno zaščiten objekt",IF(SUM(N3254:Q3254)=11,"Kulturno zaščiten objekt, Posebna oblika",IF(AND('[1]Vmesna vrtilna_SKLOP1'!C3255&lt;&gt;"",'[1]Vmesna vrtilna_SKLOP1'!D3255&lt;&gt;""),IF('[1]Vmesna vrtilna_SKLOP1'!C3255&lt;&gt;"",'[1]Vmesna vrtilna_SKLOP1'!C3255,""),"")))))</f>
        <v/>
      </c>
      <c r="D3255" s="17" t="str">
        <f>IF(IFERROR(VLOOKUP(B3255,'[1]Vmesna vrtilna_SKLOP1'!B:J,6,0),"")=0,"",IFERROR(VLOOKUP(B3255,'[1]Vmesna vrtilna_SKLOP1'!B:J,6,0),""))</f>
        <v/>
      </c>
      <c r="E3255" s="16" t="str">
        <f>IF(IF('[1]Vmesna vrtilna_SKLOP1'!E3255&lt;&gt;"",'[1]Vmesna vrtilna_SKLOP1'!D3255,"")=0,"",IF('[1]Vmesna vrtilna_SKLOP1'!E3255&lt;&gt;"",'[1]Vmesna vrtilna_SKLOP1'!D3255,""))</f>
        <v/>
      </c>
      <c r="F3255" s="18" t="str">
        <f>IF('[1]Vmesna vrtilna_SKLOP1'!E3255&lt;&gt;"",'[1]Vmesna vrtilna_SKLOP1'!E3255,"")</f>
        <v>Notranje žaluzije - kovinske, Dim. ŠxV: 1,8x1,2m</v>
      </c>
      <c r="G3255" s="15" t="str">
        <f>IF('[1]Vmesna vrtilna_SKLOP1'!E3255&lt;&gt;"",'[1]Vmesna vrtilna_SKLOP1'!F3255,"")</f>
        <v>[kos]</v>
      </c>
      <c r="H3255" s="19">
        <f>IF('[1]Vmesna vrtilna_SKLOP1'!F3255&lt;&gt;"",'[1]Vmesna vrtilna_SKLOP1'!I3255,"")</f>
        <v>2</v>
      </c>
      <c r="I3255" s="20" t="str">
        <f>IF(I3254="Skupaj:","DDV (22%):",IF(I3254="DDV (22%):","Skupaj z DDV:",IF(AND('[1]Vmesna vrtilna_SKLOP1'!C3255&lt;&gt;"",'[1]Vmesna vrtilna_SKLOP1'!E3255=""),"Skupaj:","")))</f>
        <v/>
      </c>
      <c r="J3255" s="21">
        <f t="shared" si="101"/>
        <v>0</v>
      </c>
      <c r="K3255" s="21">
        <f>IF(I3255="Skupaj z DDV:",SUM(K3253,K3254),IF(I3255="DDV (22%):",K3254*0.22,IF(AND('[1]Vmesna vrtilna_SKLOP1'!C3255&lt;&gt;"",'[1]Vmesna vrtilna_SKLOP1'!D3255=""),'[1]Vmesna vrtilna_SKLOP1'!J3255,IF(F3255&lt;&gt;"",IF('[1]Vmesna vrtilna_SKLOP1'!J3255&lt;&gt;"",'[1]Vmesna vrtilna_SKLOP1'!J3255,""),""))))</f>
        <v>194.4</v>
      </c>
      <c r="L3255" s="22">
        <f>IF(I3254="Skupaj:","DDV (22%):",IF(I3254="DDV (22%):","Skupaj z DDV:",IF(AND('[1]Vmesna vrtilna_SKLOP1'!C3255&lt;&gt;"",'[1]Vmesna vrtilna_SKLOP1'!E3255=""),"Skupaj:",IF(AND('[1]Vmesna vrtilna_SKLOP1'!C3255&lt;&gt;"",'[1]Vmesna vrtilna_SKLOP1'!D3255=""),'[1]Vmesna vrtilna_SKLOP1'!J3255,IF(F3255&lt;&gt;"",IF('[1]Vmesna vrtilna_SKLOP1'!J3255&lt;&gt;"",'[1]Vmesna vrtilna_SKLOP1'!J3255,""),"")))))</f>
        <v>194.4</v>
      </c>
      <c r="M3255" s="22">
        <f t="shared" si="100"/>
        <v>0</v>
      </c>
      <c r="N3255" s="22" t="str">
        <f>IF(IFERROR(VLOOKUP(B3255,'[1]Vmesna vrtilna_SKLOP1'!B:J,7,0),"")=0,"",IFERROR(VLOOKUP(B3255,'[1]Vmesna vrtilna_SKLOP1'!B:J,7,0),""))</f>
        <v/>
      </c>
      <c r="O3255" s="22"/>
    </row>
    <row r="3256" spans="2:15" ht="15" customHeight="1" x14ac:dyDescent="0.3">
      <c r="B3256" s="15" t="str">
        <f>IF(AND('[1]Vmesna vrtilna_SKLOP1'!B3256&lt;&gt;"",'[1]Vmesna vrtilna_SKLOP1'!C3256&lt;&gt;""),IF('[1]Vmesna vrtilna_SKLOP1'!B3256&lt;&gt;"",'[1]Vmesna vrtilna_SKLOP1'!B3256,""),"")</f>
        <v/>
      </c>
      <c r="C3256" s="16" t="str">
        <f>IF(OR(C3255="Posebna oblika",C3255="Kulturno zaščiten objekt",C3255="Kulturno zaščiten objekt, Posebna oblika"),"Glej zavihek POSEBNI POGOJI",IF(SUM(N3255:Q3255)=1,"Posebna oblika",IF(SUM(N3255:Q3255)=10,"Kulturno zaščiten objekt",IF(SUM(N3255:Q3255)=11,"Kulturno zaščiten objekt, Posebna oblika",IF(AND('[1]Vmesna vrtilna_SKLOP1'!C3256&lt;&gt;"",'[1]Vmesna vrtilna_SKLOP1'!D3256&lt;&gt;""),IF('[1]Vmesna vrtilna_SKLOP1'!C3256&lt;&gt;"",'[1]Vmesna vrtilna_SKLOP1'!C3256,""),"")))))</f>
        <v/>
      </c>
      <c r="D3256" s="17" t="str">
        <f>IF(IFERROR(VLOOKUP(B3256,'[1]Vmesna vrtilna_SKLOP1'!B:J,6,0),"")=0,"",IFERROR(VLOOKUP(B3256,'[1]Vmesna vrtilna_SKLOP1'!B:J,6,0),""))</f>
        <v/>
      </c>
      <c r="E3256" s="16" t="str">
        <f>IF(IF('[1]Vmesna vrtilna_SKLOP1'!E3256&lt;&gt;"",'[1]Vmesna vrtilna_SKLOP1'!D3256,"")=0,"",IF('[1]Vmesna vrtilna_SKLOP1'!E3256&lt;&gt;"",'[1]Vmesna vrtilna_SKLOP1'!D3256,""))</f>
        <v/>
      </c>
      <c r="F3256" s="18" t="str">
        <f>IF('[1]Vmesna vrtilna_SKLOP1'!E3256&lt;&gt;"",'[1]Vmesna vrtilna_SKLOP1'!E3256,"")</f>
        <v/>
      </c>
      <c r="G3256" s="15" t="str">
        <f>IF('[1]Vmesna vrtilna_SKLOP1'!E3256&lt;&gt;"",'[1]Vmesna vrtilna_SKLOP1'!F3256,"")</f>
        <v/>
      </c>
      <c r="H3256" s="19" t="str">
        <f>IF('[1]Vmesna vrtilna_SKLOP1'!F3256&lt;&gt;"",'[1]Vmesna vrtilna_SKLOP1'!I3256,"")</f>
        <v/>
      </c>
      <c r="I3256" s="20" t="str">
        <f>IF(I3255="Skupaj:","DDV (22%):",IF(I3255="DDV (22%):","Skupaj z DDV:",IF(AND('[1]Vmesna vrtilna_SKLOP1'!C3256&lt;&gt;"",'[1]Vmesna vrtilna_SKLOP1'!E3256=""),"Skupaj:","")))</f>
        <v/>
      </c>
      <c r="J3256" s="21" t="str">
        <f t="shared" si="101"/>
        <v/>
      </c>
      <c r="K3256" s="21" t="str">
        <f>IF(I3256="Skupaj z DDV:",SUM(K3254,K3255),IF(I3256="DDV (22%):",K3255*0.22,IF(AND('[1]Vmesna vrtilna_SKLOP1'!C3256&lt;&gt;"",'[1]Vmesna vrtilna_SKLOP1'!D3256=""),'[1]Vmesna vrtilna_SKLOP1'!J3256,IF(F3256&lt;&gt;"",IF('[1]Vmesna vrtilna_SKLOP1'!J3256&lt;&gt;"",'[1]Vmesna vrtilna_SKLOP1'!J3256,""),""))))</f>
        <v/>
      </c>
      <c r="L3256" s="22" t="str">
        <f>IF(I3255="Skupaj:","DDV (22%):",IF(I3255="DDV (22%):","Skupaj z DDV:",IF(AND('[1]Vmesna vrtilna_SKLOP1'!C3256&lt;&gt;"",'[1]Vmesna vrtilna_SKLOP1'!E3256=""),"Skupaj:",IF(AND('[1]Vmesna vrtilna_SKLOP1'!C3256&lt;&gt;"",'[1]Vmesna vrtilna_SKLOP1'!D3256=""),'[1]Vmesna vrtilna_SKLOP1'!J3256,IF(F3256&lt;&gt;"",IF('[1]Vmesna vrtilna_SKLOP1'!J3256&lt;&gt;"",'[1]Vmesna vrtilna_SKLOP1'!J3256,""),"")))))</f>
        <v/>
      </c>
      <c r="M3256" s="22">
        <f t="shared" si="100"/>
        <v>0</v>
      </c>
      <c r="N3256" s="22" t="str">
        <f>IF(IFERROR(VLOOKUP(B3256,'[1]Vmesna vrtilna_SKLOP1'!B:J,7,0),"")=0,"",IFERROR(VLOOKUP(B3256,'[1]Vmesna vrtilna_SKLOP1'!B:J,7,0),""))</f>
        <v/>
      </c>
      <c r="O3256" s="22"/>
    </row>
    <row r="3257" spans="2:15" ht="15" customHeight="1" x14ac:dyDescent="0.3">
      <c r="B3257" s="15" t="str">
        <f>IF(AND('[1]Vmesna vrtilna_SKLOP1'!B3257&lt;&gt;"",'[1]Vmesna vrtilna_SKLOP1'!C3257&lt;&gt;""),IF('[1]Vmesna vrtilna_SKLOP1'!B3257&lt;&gt;"",'[1]Vmesna vrtilna_SKLOP1'!B3257,""),"")</f>
        <v/>
      </c>
      <c r="C3257" s="16" t="str">
        <f>IF(OR(C3256="Posebna oblika",C3256="Kulturno zaščiten objekt",C3256="Kulturno zaščiten objekt, Posebna oblika"),"Glej zavihek POSEBNI POGOJI",IF(SUM(N3256:Q3256)=1,"Posebna oblika",IF(SUM(N3256:Q3256)=10,"Kulturno zaščiten objekt",IF(SUM(N3256:Q3256)=11,"Kulturno zaščiten objekt, Posebna oblika",IF(AND('[1]Vmesna vrtilna_SKLOP1'!C3257&lt;&gt;"",'[1]Vmesna vrtilna_SKLOP1'!D3257&lt;&gt;""),IF('[1]Vmesna vrtilna_SKLOP1'!C3257&lt;&gt;"",'[1]Vmesna vrtilna_SKLOP1'!C3257,""),"")))))</f>
        <v/>
      </c>
      <c r="D3257" s="17" t="str">
        <f>IF(IFERROR(VLOOKUP(B3257,'[1]Vmesna vrtilna_SKLOP1'!B:J,6,0),"")=0,"",IFERROR(VLOOKUP(B3257,'[1]Vmesna vrtilna_SKLOP1'!B:J,6,0),""))</f>
        <v/>
      </c>
      <c r="E3257" s="16" t="str">
        <f>IF(IF('[1]Vmesna vrtilna_SKLOP1'!E3257&lt;&gt;"",'[1]Vmesna vrtilna_SKLOP1'!D3257,"")=0,"",IF('[1]Vmesna vrtilna_SKLOP1'!E3257&lt;&gt;"",'[1]Vmesna vrtilna_SKLOP1'!D3257,""))</f>
        <v>Notranje police</v>
      </c>
      <c r="F3257" s="18" t="str">
        <f>IF('[1]Vmesna vrtilna_SKLOP1'!E3257&lt;&gt;"",'[1]Vmesna vrtilna_SKLOP1'!E3257,"")</f>
        <v>Notranja polica, mat. Topalit, dim. ŠxG:1,4x0,25m</v>
      </c>
      <c r="G3257" s="15" t="str">
        <f>IF('[1]Vmesna vrtilna_SKLOP1'!E3257&lt;&gt;"",'[1]Vmesna vrtilna_SKLOP1'!F3257,"")</f>
        <v>[kos]</v>
      </c>
      <c r="H3257" s="19">
        <f>IF('[1]Vmesna vrtilna_SKLOP1'!F3257&lt;&gt;"",'[1]Vmesna vrtilna_SKLOP1'!I3257,"")</f>
        <v>2</v>
      </c>
      <c r="I3257" s="20" t="str">
        <f>IF(I3256="Skupaj:","DDV (22%):",IF(I3256="DDV (22%):","Skupaj z DDV:",IF(AND('[1]Vmesna vrtilna_SKLOP1'!C3257&lt;&gt;"",'[1]Vmesna vrtilna_SKLOP1'!E3257=""),"Skupaj:","")))</f>
        <v/>
      </c>
      <c r="J3257" s="21">
        <f t="shared" si="101"/>
        <v>0</v>
      </c>
      <c r="K3257" s="21">
        <f>IF(I3257="Skupaj z DDV:",SUM(K3255,K3256),IF(I3257="DDV (22%):",K3256*0.22,IF(AND('[1]Vmesna vrtilna_SKLOP1'!C3257&lt;&gt;"",'[1]Vmesna vrtilna_SKLOP1'!D3257=""),'[1]Vmesna vrtilna_SKLOP1'!J3257,IF(F3257&lt;&gt;"",IF('[1]Vmesna vrtilna_SKLOP1'!J3257&lt;&gt;"",'[1]Vmesna vrtilna_SKLOP1'!J3257,""),""))))</f>
        <v>94.999999999999986</v>
      </c>
      <c r="L3257" s="22">
        <f>IF(I3256="Skupaj:","DDV (22%):",IF(I3256="DDV (22%):","Skupaj z DDV:",IF(AND('[1]Vmesna vrtilna_SKLOP1'!C3257&lt;&gt;"",'[1]Vmesna vrtilna_SKLOP1'!E3257=""),"Skupaj:",IF(AND('[1]Vmesna vrtilna_SKLOP1'!C3257&lt;&gt;"",'[1]Vmesna vrtilna_SKLOP1'!D3257=""),'[1]Vmesna vrtilna_SKLOP1'!J3257,IF(F3257&lt;&gt;"",IF('[1]Vmesna vrtilna_SKLOP1'!J3257&lt;&gt;"",'[1]Vmesna vrtilna_SKLOP1'!J3257,""),"")))))</f>
        <v>94.999999999999986</v>
      </c>
      <c r="M3257" s="22">
        <f t="shared" si="100"/>
        <v>0</v>
      </c>
      <c r="N3257" s="22" t="str">
        <f>IF(IFERROR(VLOOKUP(B3257,'[1]Vmesna vrtilna_SKLOP1'!B:J,7,0),"")=0,"",IFERROR(VLOOKUP(B3257,'[1]Vmesna vrtilna_SKLOP1'!B:J,7,0),""))</f>
        <v/>
      </c>
      <c r="O3257" s="22"/>
    </row>
    <row r="3258" spans="2:15" ht="15" customHeight="1" x14ac:dyDescent="0.3">
      <c r="B3258" s="15" t="str">
        <f>IF(AND('[1]Vmesna vrtilna_SKLOP1'!B3258&lt;&gt;"",'[1]Vmesna vrtilna_SKLOP1'!C3258&lt;&gt;""),IF('[1]Vmesna vrtilna_SKLOP1'!B3258&lt;&gt;"",'[1]Vmesna vrtilna_SKLOP1'!B3258,""),"")</f>
        <v/>
      </c>
      <c r="C3258" s="16" t="str">
        <f>IF(OR(C3257="Posebna oblika",C3257="Kulturno zaščiten objekt",C3257="Kulturno zaščiten objekt, Posebna oblika"),"Glej zavihek POSEBNI POGOJI",IF(SUM(N3257:Q3257)=1,"Posebna oblika",IF(SUM(N3257:Q3257)=10,"Kulturno zaščiten objekt",IF(SUM(N3257:Q3257)=11,"Kulturno zaščiten objekt, Posebna oblika",IF(AND('[1]Vmesna vrtilna_SKLOP1'!C3258&lt;&gt;"",'[1]Vmesna vrtilna_SKLOP1'!D3258&lt;&gt;""),IF('[1]Vmesna vrtilna_SKLOP1'!C3258&lt;&gt;"",'[1]Vmesna vrtilna_SKLOP1'!C3258,""),"")))))</f>
        <v/>
      </c>
      <c r="D3258" s="17" t="str">
        <f>IF(IFERROR(VLOOKUP(B3258,'[1]Vmesna vrtilna_SKLOP1'!B:J,6,0),"")=0,"",IFERROR(VLOOKUP(B3258,'[1]Vmesna vrtilna_SKLOP1'!B:J,6,0),""))</f>
        <v/>
      </c>
      <c r="E3258" s="16" t="str">
        <f>IF(IF('[1]Vmesna vrtilna_SKLOP1'!E3258&lt;&gt;"",'[1]Vmesna vrtilna_SKLOP1'!D3258,"")=0,"",IF('[1]Vmesna vrtilna_SKLOP1'!E3258&lt;&gt;"",'[1]Vmesna vrtilna_SKLOP1'!D3258,""))</f>
        <v/>
      </c>
      <c r="F3258" s="18" t="str">
        <f>IF('[1]Vmesna vrtilna_SKLOP1'!E3258&lt;&gt;"",'[1]Vmesna vrtilna_SKLOP1'!E3258,"")</f>
        <v>Notranja polica, mat. , dim. ŠxG:0,8xm</v>
      </c>
      <c r="G3258" s="15" t="str">
        <f>IF('[1]Vmesna vrtilna_SKLOP1'!E3258&lt;&gt;"",'[1]Vmesna vrtilna_SKLOP1'!F3258,"")</f>
        <v>[kos]</v>
      </c>
      <c r="H3258" s="19">
        <f>IF('[1]Vmesna vrtilna_SKLOP1'!F3258&lt;&gt;"",'[1]Vmesna vrtilna_SKLOP1'!I3258,"")</f>
        <v>1</v>
      </c>
      <c r="I3258" s="20" t="str">
        <f>IF(I3257="Skupaj:","DDV (22%):",IF(I3257="DDV (22%):","Skupaj z DDV:",IF(AND('[1]Vmesna vrtilna_SKLOP1'!C3258&lt;&gt;"",'[1]Vmesna vrtilna_SKLOP1'!E3258=""),"Skupaj:","")))</f>
        <v/>
      </c>
      <c r="J3258" s="21">
        <f t="shared" si="101"/>
        <v>0</v>
      </c>
      <c r="K3258" s="21">
        <f>IF(I3258="Skupaj z DDV:",SUM(K3256,K3257),IF(I3258="DDV (22%):",K3257*0.22,IF(AND('[1]Vmesna vrtilna_SKLOP1'!C3258&lt;&gt;"",'[1]Vmesna vrtilna_SKLOP1'!D3258=""),'[1]Vmesna vrtilna_SKLOP1'!J3258,IF(F3258&lt;&gt;"",IF('[1]Vmesna vrtilna_SKLOP1'!J3258&lt;&gt;"",'[1]Vmesna vrtilna_SKLOP1'!J3258,""),""))))</f>
        <v>0</v>
      </c>
      <c r="L3258" s="22">
        <f>IF(I3257="Skupaj:","DDV (22%):",IF(I3257="DDV (22%):","Skupaj z DDV:",IF(AND('[1]Vmesna vrtilna_SKLOP1'!C3258&lt;&gt;"",'[1]Vmesna vrtilna_SKLOP1'!E3258=""),"Skupaj:",IF(AND('[1]Vmesna vrtilna_SKLOP1'!C3258&lt;&gt;"",'[1]Vmesna vrtilna_SKLOP1'!D3258=""),'[1]Vmesna vrtilna_SKLOP1'!J3258,IF(F3258&lt;&gt;"",IF('[1]Vmesna vrtilna_SKLOP1'!J3258&lt;&gt;"",'[1]Vmesna vrtilna_SKLOP1'!J3258,""),"")))))</f>
        <v>0</v>
      </c>
      <c r="M3258" s="22">
        <f t="shared" si="100"/>
        <v>0</v>
      </c>
      <c r="N3258" s="22" t="str">
        <f>IF(IFERROR(VLOOKUP(B3258,'[1]Vmesna vrtilna_SKLOP1'!B:J,7,0),"")=0,"",IFERROR(VLOOKUP(B3258,'[1]Vmesna vrtilna_SKLOP1'!B:J,7,0),""))</f>
        <v/>
      </c>
      <c r="O3258" s="22"/>
    </row>
    <row r="3259" spans="2:15" ht="15" customHeight="1" x14ac:dyDescent="0.3">
      <c r="B3259" s="15" t="str">
        <f>IF(AND('[1]Vmesna vrtilna_SKLOP1'!B3259&lt;&gt;"",'[1]Vmesna vrtilna_SKLOP1'!C3259&lt;&gt;""),IF('[1]Vmesna vrtilna_SKLOP1'!B3259&lt;&gt;"",'[1]Vmesna vrtilna_SKLOP1'!B3259,""),"")</f>
        <v/>
      </c>
      <c r="C3259" s="16" t="str">
        <f>IF(OR(C3258="Posebna oblika",C3258="Kulturno zaščiten objekt",C3258="Kulturno zaščiten objekt, Posebna oblika"),"Glej zavihek POSEBNI POGOJI",IF(SUM(N3258:Q3258)=1,"Posebna oblika",IF(SUM(N3258:Q3258)=10,"Kulturno zaščiten objekt",IF(SUM(N3258:Q3258)=11,"Kulturno zaščiten objekt, Posebna oblika",IF(AND('[1]Vmesna vrtilna_SKLOP1'!C3259&lt;&gt;"",'[1]Vmesna vrtilna_SKLOP1'!D3259&lt;&gt;""),IF('[1]Vmesna vrtilna_SKLOP1'!C3259&lt;&gt;"",'[1]Vmesna vrtilna_SKLOP1'!C3259,""),"")))))</f>
        <v/>
      </c>
      <c r="D3259" s="17" t="str">
        <f>IF(IFERROR(VLOOKUP(B3259,'[1]Vmesna vrtilna_SKLOP1'!B:J,6,0),"")=0,"",IFERROR(VLOOKUP(B3259,'[1]Vmesna vrtilna_SKLOP1'!B:J,6,0),""))</f>
        <v/>
      </c>
      <c r="E3259" s="16" t="str">
        <f>IF(IF('[1]Vmesna vrtilna_SKLOP1'!E3259&lt;&gt;"",'[1]Vmesna vrtilna_SKLOP1'!D3259,"")=0,"",IF('[1]Vmesna vrtilna_SKLOP1'!E3259&lt;&gt;"",'[1]Vmesna vrtilna_SKLOP1'!D3259,""))</f>
        <v/>
      </c>
      <c r="F3259" s="18" t="str">
        <f>IF('[1]Vmesna vrtilna_SKLOP1'!E3259&lt;&gt;"",'[1]Vmesna vrtilna_SKLOP1'!E3259,"")</f>
        <v>Notranja polica, mat. Topalit, dim. ŠxG:1,8x0,25m</v>
      </c>
      <c r="G3259" s="15" t="str">
        <f>IF('[1]Vmesna vrtilna_SKLOP1'!E3259&lt;&gt;"",'[1]Vmesna vrtilna_SKLOP1'!F3259,"")</f>
        <v>[kos]</v>
      </c>
      <c r="H3259" s="19">
        <f>IF('[1]Vmesna vrtilna_SKLOP1'!F3259&lt;&gt;"",'[1]Vmesna vrtilna_SKLOP1'!I3259,"")</f>
        <v>4</v>
      </c>
      <c r="I3259" s="20" t="str">
        <f>IF(I3258="Skupaj:","DDV (22%):",IF(I3258="DDV (22%):","Skupaj z DDV:",IF(AND('[1]Vmesna vrtilna_SKLOP1'!C3259&lt;&gt;"",'[1]Vmesna vrtilna_SKLOP1'!E3259=""),"Skupaj:","")))</f>
        <v/>
      </c>
      <c r="J3259" s="21">
        <f t="shared" si="101"/>
        <v>0</v>
      </c>
      <c r="K3259" s="21">
        <f>IF(I3259="Skupaj z DDV:",SUM(K3257,K3258),IF(I3259="DDV (22%):",K3258*0.22,IF(AND('[1]Vmesna vrtilna_SKLOP1'!C3259&lt;&gt;"",'[1]Vmesna vrtilna_SKLOP1'!D3259=""),'[1]Vmesna vrtilna_SKLOP1'!J3259,IF(F3259&lt;&gt;"",IF('[1]Vmesna vrtilna_SKLOP1'!J3259&lt;&gt;"",'[1]Vmesna vrtilna_SKLOP1'!J3259,""),""))))</f>
        <v>256.39999999999998</v>
      </c>
      <c r="L3259" s="22">
        <f>IF(I3258="Skupaj:","DDV (22%):",IF(I3258="DDV (22%):","Skupaj z DDV:",IF(AND('[1]Vmesna vrtilna_SKLOP1'!C3259&lt;&gt;"",'[1]Vmesna vrtilna_SKLOP1'!E3259=""),"Skupaj:",IF(AND('[1]Vmesna vrtilna_SKLOP1'!C3259&lt;&gt;"",'[1]Vmesna vrtilna_SKLOP1'!D3259=""),'[1]Vmesna vrtilna_SKLOP1'!J3259,IF(F3259&lt;&gt;"",IF('[1]Vmesna vrtilna_SKLOP1'!J3259&lt;&gt;"",'[1]Vmesna vrtilna_SKLOP1'!J3259,""),"")))))</f>
        <v>256.39999999999998</v>
      </c>
      <c r="M3259" s="22">
        <f t="shared" si="100"/>
        <v>0</v>
      </c>
      <c r="N3259" s="22" t="str">
        <f>IF(IFERROR(VLOOKUP(B3259,'[1]Vmesna vrtilna_SKLOP1'!B:J,7,0),"")=0,"",IFERROR(VLOOKUP(B3259,'[1]Vmesna vrtilna_SKLOP1'!B:J,7,0),""))</f>
        <v/>
      </c>
      <c r="O3259" s="22"/>
    </row>
    <row r="3260" spans="2:15" ht="15" customHeight="1" x14ac:dyDescent="0.3">
      <c r="B3260" s="15" t="str">
        <f>IF(AND('[1]Vmesna vrtilna_SKLOP1'!B3260&lt;&gt;"",'[1]Vmesna vrtilna_SKLOP1'!C3260&lt;&gt;""),IF('[1]Vmesna vrtilna_SKLOP1'!B3260&lt;&gt;"",'[1]Vmesna vrtilna_SKLOP1'!B3260,""),"")</f>
        <v/>
      </c>
      <c r="C3260" s="16" t="str">
        <f>IF(OR(C3259="Posebna oblika",C3259="Kulturno zaščiten objekt",C3259="Kulturno zaščiten objekt, Posebna oblika"),"Glej zavihek POSEBNI POGOJI",IF(SUM(N3259:Q3259)=1,"Posebna oblika",IF(SUM(N3259:Q3259)=10,"Kulturno zaščiten objekt",IF(SUM(N3259:Q3259)=11,"Kulturno zaščiten objekt, Posebna oblika",IF(AND('[1]Vmesna vrtilna_SKLOP1'!C3260&lt;&gt;"",'[1]Vmesna vrtilna_SKLOP1'!D3260&lt;&gt;""),IF('[1]Vmesna vrtilna_SKLOP1'!C3260&lt;&gt;"",'[1]Vmesna vrtilna_SKLOP1'!C3260,""),"")))))</f>
        <v/>
      </c>
      <c r="D3260" s="17" t="str">
        <f>IF(IFERROR(VLOOKUP(B3260,'[1]Vmesna vrtilna_SKLOP1'!B:J,6,0),"")=0,"",IFERROR(VLOOKUP(B3260,'[1]Vmesna vrtilna_SKLOP1'!B:J,6,0),""))</f>
        <v/>
      </c>
      <c r="E3260" s="16" t="str">
        <f>IF(IF('[1]Vmesna vrtilna_SKLOP1'!E3260&lt;&gt;"",'[1]Vmesna vrtilna_SKLOP1'!D3260,"")=0,"",IF('[1]Vmesna vrtilna_SKLOP1'!E3260&lt;&gt;"",'[1]Vmesna vrtilna_SKLOP1'!D3260,""))</f>
        <v/>
      </c>
      <c r="F3260" s="18" t="str">
        <f>IF('[1]Vmesna vrtilna_SKLOP1'!E3260&lt;&gt;"",'[1]Vmesna vrtilna_SKLOP1'!E3260,"")</f>
        <v/>
      </c>
      <c r="G3260" s="15" t="str">
        <f>IF('[1]Vmesna vrtilna_SKLOP1'!E3260&lt;&gt;"",'[1]Vmesna vrtilna_SKLOP1'!F3260,"")</f>
        <v/>
      </c>
      <c r="H3260" s="19" t="str">
        <f>IF('[1]Vmesna vrtilna_SKLOP1'!F3260&lt;&gt;"",'[1]Vmesna vrtilna_SKLOP1'!I3260,"")</f>
        <v/>
      </c>
      <c r="I3260" s="20" t="str">
        <f>IF(I3259="Skupaj:","DDV (22%):",IF(I3259="DDV (22%):","Skupaj z DDV:",IF(AND('[1]Vmesna vrtilna_SKLOP1'!C3260&lt;&gt;"",'[1]Vmesna vrtilna_SKLOP1'!E3260=""),"Skupaj:","")))</f>
        <v/>
      </c>
      <c r="J3260" s="21" t="str">
        <f t="shared" si="101"/>
        <v/>
      </c>
      <c r="K3260" s="21" t="str">
        <f>IF(I3260="Skupaj z DDV:",SUM(K3258,K3259),IF(I3260="DDV (22%):",K3259*0.22,IF(AND('[1]Vmesna vrtilna_SKLOP1'!C3260&lt;&gt;"",'[1]Vmesna vrtilna_SKLOP1'!D3260=""),'[1]Vmesna vrtilna_SKLOP1'!J3260,IF(F3260&lt;&gt;"",IF('[1]Vmesna vrtilna_SKLOP1'!J3260&lt;&gt;"",'[1]Vmesna vrtilna_SKLOP1'!J3260,""),""))))</f>
        <v/>
      </c>
      <c r="L3260" s="22" t="str">
        <f>IF(I3259="Skupaj:","DDV (22%):",IF(I3259="DDV (22%):","Skupaj z DDV:",IF(AND('[1]Vmesna vrtilna_SKLOP1'!C3260&lt;&gt;"",'[1]Vmesna vrtilna_SKLOP1'!E3260=""),"Skupaj:",IF(AND('[1]Vmesna vrtilna_SKLOP1'!C3260&lt;&gt;"",'[1]Vmesna vrtilna_SKLOP1'!D3260=""),'[1]Vmesna vrtilna_SKLOP1'!J3260,IF(F3260&lt;&gt;"",IF('[1]Vmesna vrtilna_SKLOP1'!J3260&lt;&gt;"",'[1]Vmesna vrtilna_SKLOP1'!J3260,""),"")))))</f>
        <v/>
      </c>
      <c r="M3260" s="22">
        <f t="shared" si="100"/>
        <v>0</v>
      </c>
      <c r="N3260" s="22" t="str">
        <f>IF(IFERROR(VLOOKUP(B3260,'[1]Vmesna vrtilna_SKLOP1'!B:J,7,0),"")=0,"",IFERROR(VLOOKUP(B3260,'[1]Vmesna vrtilna_SKLOP1'!B:J,7,0),""))</f>
        <v/>
      </c>
      <c r="O3260" s="22"/>
    </row>
    <row r="3261" spans="2:15" ht="15" customHeight="1" x14ac:dyDescent="0.3">
      <c r="B3261" s="15" t="str">
        <f>IF(AND('[1]Vmesna vrtilna_SKLOP1'!B3261&lt;&gt;"",'[1]Vmesna vrtilna_SKLOP1'!C3261&lt;&gt;""),IF('[1]Vmesna vrtilna_SKLOP1'!B3261&lt;&gt;"",'[1]Vmesna vrtilna_SKLOP1'!B3261,""),"")</f>
        <v/>
      </c>
      <c r="C3261" s="16" t="str">
        <f>IF(OR(C3260="Posebna oblika",C3260="Kulturno zaščiten objekt",C3260="Kulturno zaščiten objekt, Posebna oblika"),"Glej zavihek POSEBNI POGOJI",IF(SUM(N3260:Q3260)=1,"Posebna oblika",IF(SUM(N3260:Q3260)=10,"Kulturno zaščiten objekt",IF(SUM(N3260:Q3260)=11,"Kulturno zaščiten objekt, Posebna oblika",IF(AND('[1]Vmesna vrtilna_SKLOP1'!C3261&lt;&gt;"",'[1]Vmesna vrtilna_SKLOP1'!D3261&lt;&gt;""),IF('[1]Vmesna vrtilna_SKLOP1'!C3261&lt;&gt;"",'[1]Vmesna vrtilna_SKLOP1'!C3261,""),"")))))</f>
        <v/>
      </c>
      <c r="D3261" s="17" t="str">
        <f>IF(IFERROR(VLOOKUP(B3261,'[1]Vmesna vrtilna_SKLOP1'!B:J,6,0),"")=0,"",IFERROR(VLOOKUP(B3261,'[1]Vmesna vrtilna_SKLOP1'!B:J,6,0),""))</f>
        <v/>
      </c>
      <c r="E3261" s="16" t="str">
        <f>IF(IF('[1]Vmesna vrtilna_SKLOP1'!E3261&lt;&gt;"",'[1]Vmesna vrtilna_SKLOP1'!D3261,"")=0,"",IF('[1]Vmesna vrtilna_SKLOP1'!E3261&lt;&gt;"",'[1]Vmesna vrtilna_SKLOP1'!D3261,""))</f>
        <v>Demontaža</v>
      </c>
      <c r="F3261" s="18" t="str">
        <f>IF('[1]Vmesna vrtilna_SKLOP1'!E3261&lt;&gt;"",'[1]Vmesna vrtilna_SKLOP1'!E3261,"")</f>
        <v>Demontaža oken</v>
      </c>
      <c r="G3261" s="15" t="str">
        <f>IF('[1]Vmesna vrtilna_SKLOP1'!E3261&lt;&gt;"",'[1]Vmesna vrtilna_SKLOP1'!F3261,"")</f>
        <v>[m1]</v>
      </c>
      <c r="H3261" s="19">
        <f>IF('[1]Vmesna vrtilna_SKLOP1'!F3261&lt;&gt;"",'[1]Vmesna vrtilna_SKLOP1'!I3261,"")</f>
        <v>40</v>
      </c>
      <c r="I3261" s="20" t="str">
        <f>IF(I3260="Skupaj:","DDV (22%):",IF(I3260="DDV (22%):","Skupaj z DDV:",IF(AND('[1]Vmesna vrtilna_SKLOP1'!C3261&lt;&gt;"",'[1]Vmesna vrtilna_SKLOP1'!E3261=""),"Skupaj:","")))</f>
        <v/>
      </c>
      <c r="J3261" s="21">
        <f t="shared" si="101"/>
        <v>0</v>
      </c>
      <c r="K3261" s="21">
        <f>IF(I3261="Skupaj z DDV:",SUM(K3259,K3260),IF(I3261="DDV (22%):",K3260*0.22,IF(AND('[1]Vmesna vrtilna_SKLOP1'!C3261&lt;&gt;"",'[1]Vmesna vrtilna_SKLOP1'!D3261=""),'[1]Vmesna vrtilna_SKLOP1'!J3261,IF(F3261&lt;&gt;"",IF('[1]Vmesna vrtilna_SKLOP1'!J3261&lt;&gt;"",'[1]Vmesna vrtilna_SKLOP1'!J3261,""),""))))</f>
        <v>280</v>
      </c>
      <c r="L3261" s="22">
        <f>IF(I3260="Skupaj:","DDV (22%):",IF(I3260="DDV (22%):","Skupaj z DDV:",IF(AND('[1]Vmesna vrtilna_SKLOP1'!C3261&lt;&gt;"",'[1]Vmesna vrtilna_SKLOP1'!E3261=""),"Skupaj:",IF(AND('[1]Vmesna vrtilna_SKLOP1'!C3261&lt;&gt;"",'[1]Vmesna vrtilna_SKLOP1'!D3261=""),'[1]Vmesna vrtilna_SKLOP1'!J3261,IF(F3261&lt;&gt;"",IF('[1]Vmesna vrtilna_SKLOP1'!J3261&lt;&gt;"",'[1]Vmesna vrtilna_SKLOP1'!J3261,""),"")))))</f>
        <v>280</v>
      </c>
      <c r="M3261" s="22">
        <f t="shared" si="100"/>
        <v>0</v>
      </c>
      <c r="N3261" s="22" t="str">
        <f>IF(IFERROR(VLOOKUP(B3261,'[1]Vmesna vrtilna_SKLOP1'!B:J,7,0),"")=0,"",IFERROR(VLOOKUP(B3261,'[1]Vmesna vrtilna_SKLOP1'!B:J,7,0),""))</f>
        <v/>
      </c>
      <c r="O3261" s="22"/>
    </row>
    <row r="3262" spans="2:15" ht="15" customHeight="1" x14ac:dyDescent="0.3">
      <c r="B3262" s="15" t="str">
        <f>IF(AND('[1]Vmesna vrtilna_SKLOP1'!B3262&lt;&gt;"",'[1]Vmesna vrtilna_SKLOP1'!C3262&lt;&gt;""),IF('[1]Vmesna vrtilna_SKLOP1'!B3262&lt;&gt;"",'[1]Vmesna vrtilna_SKLOP1'!B3262,""),"")</f>
        <v/>
      </c>
      <c r="C3262" s="16" t="str">
        <f>IF(OR(C3261="Posebna oblika",C3261="Kulturno zaščiten objekt",C3261="Kulturno zaščiten objekt, Posebna oblika"),"Glej zavihek POSEBNI POGOJI",IF(SUM(N3261:Q3261)=1,"Posebna oblika",IF(SUM(N3261:Q3261)=10,"Kulturno zaščiten objekt",IF(SUM(N3261:Q3261)=11,"Kulturno zaščiten objekt, Posebna oblika",IF(AND('[1]Vmesna vrtilna_SKLOP1'!C3262&lt;&gt;"",'[1]Vmesna vrtilna_SKLOP1'!D3262&lt;&gt;""),IF('[1]Vmesna vrtilna_SKLOP1'!C3262&lt;&gt;"",'[1]Vmesna vrtilna_SKLOP1'!C3262,""),"")))))</f>
        <v/>
      </c>
      <c r="D3262" s="17" t="str">
        <f>IF(IFERROR(VLOOKUP(B3262,'[1]Vmesna vrtilna_SKLOP1'!B:J,6,0),"")=0,"",IFERROR(VLOOKUP(B3262,'[1]Vmesna vrtilna_SKLOP1'!B:J,6,0),""))</f>
        <v/>
      </c>
      <c r="E3262" s="16" t="str">
        <f>IF(IF('[1]Vmesna vrtilna_SKLOP1'!E3262&lt;&gt;"",'[1]Vmesna vrtilna_SKLOP1'!D3262,"")=0,"",IF('[1]Vmesna vrtilna_SKLOP1'!E3262&lt;&gt;"",'[1]Vmesna vrtilna_SKLOP1'!D3262,""))</f>
        <v/>
      </c>
      <c r="F3262" s="18" t="str">
        <f>IF('[1]Vmesna vrtilna_SKLOP1'!E3262&lt;&gt;"",'[1]Vmesna vrtilna_SKLOP1'!E3262,"")</f>
        <v>Demontaža vrat</v>
      </c>
      <c r="G3262" s="15" t="str">
        <f>IF('[1]Vmesna vrtilna_SKLOP1'!E3262&lt;&gt;"",'[1]Vmesna vrtilna_SKLOP1'!F3262,"")</f>
        <v>[m1]</v>
      </c>
      <c r="H3262" s="19">
        <f>IF('[1]Vmesna vrtilna_SKLOP1'!F3262&lt;&gt;"",'[1]Vmesna vrtilna_SKLOP1'!I3262,"")</f>
        <v>12.899999999999999</v>
      </c>
      <c r="I3262" s="20" t="str">
        <f>IF(I3261="Skupaj:","DDV (22%):",IF(I3261="DDV (22%):","Skupaj z DDV:",IF(AND('[1]Vmesna vrtilna_SKLOP1'!C3262&lt;&gt;"",'[1]Vmesna vrtilna_SKLOP1'!E3262=""),"Skupaj:","")))</f>
        <v/>
      </c>
      <c r="J3262" s="21">
        <f t="shared" si="101"/>
        <v>0</v>
      </c>
      <c r="K3262" s="21">
        <f>IF(I3262="Skupaj z DDV:",SUM(K3260,K3261),IF(I3262="DDV (22%):",K3261*0.22,IF(AND('[1]Vmesna vrtilna_SKLOP1'!C3262&lt;&gt;"",'[1]Vmesna vrtilna_SKLOP1'!D3262=""),'[1]Vmesna vrtilna_SKLOP1'!J3262,IF(F3262&lt;&gt;"",IF('[1]Vmesna vrtilna_SKLOP1'!J3262&lt;&gt;"",'[1]Vmesna vrtilna_SKLOP1'!J3262,""),""))))</f>
        <v>90.3</v>
      </c>
      <c r="L3262" s="22">
        <f>IF(I3261="Skupaj:","DDV (22%):",IF(I3261="DDV (22%):","Skupaj z DDV:",IF(AND('[1]Vmesna vrtilna_SKLOP1'!C3262&lt;&gt;"",'[1]Vmesna vrtilna_SKLOP1'!E3262=""),"Skupaj:",IF(AND('[1]Vmesna vrtilna_SKLOP1'!C3262&lt;&gt;"",'[1]Vmesna vrtilna_SKLOP1'!D3262=""),'[1]Vmesna vrtilna_SKLOP1'!J3262,IF(F3262&lt;&gt;"",IF('[1]Vmesna vrtilna_SKLOP1'!J3262&lt;&gt;"",'[1]Vmesna vrtilna_SKLOP1'!J3262,""),"")))))</f>
        <v>90.3</v>
      </c>
      <c r="M3262" s="22">
        <f t="shared" si="100"/>
        <v>0</v>
      </c>
      <c r="N3262" s="22" t="str">
        <f>IF(IFERROR(VLOOKUP(B3262,'[1]Vmesna vrtilna_SKLOP1'!B:J,7,0),"")=0,"",IFERROR(VLOOKUP(B3262,'[1]Vmesna vrtilna_SKLOP1'!B:J,7,0),""))</f>
        <v/>
      </c>
      <c r="O3262" s="22"/>
    </row>
    <row r="3263" spans="2:15" ht="15" customHeight="1" x14ac:dyDescent="0.3">
      <c r="B3263" s="15" t="str">
        <f>IF(AND('[1]Vmesna vrtilna_SKLOP1'!B3263&lt;&gt;"",'[1]Vmesna vrtilna_SKLOP1'!C3263&lt;&gt;""),IF('[1]Vmesna vrtilna_SKLOP1'!B3263&lt;&gt;"",'[1]Vmesna vrtilna_SKLOP1'!B3263,""),"")</f>
        <v/>
      </c>
      <c r="C3263" s="16" t="str">
        <f>IF(OR(C3262="Posebna oblika",C3262="Kulturno zaščiten objekt",C3262="Kulturno zaščiten objekt, Posebna oblika"),"Glej zavihek POSEBNI POGOJI",IF(SUM(N3262:Q3262)=1,"Posebna oblika",IF(SUM(N3262:Q3262)=10,"Kulturno zaščiten objekt",IF(SUM(N3262:Q3262)=11,"Kulturno zaščiten objekt, Posebna oblika",IF(AND('[1]Vmesna vrtilna_SKLOP1'!C3263&lt;&gt;"",'[1]Vmesna vrtilna_SKLOP1'!D3263&lt;&gt;""),IF('[1]Vmesna vrtilna_SKLOP1'!C3263&lt;&gt;"",'[1]Vmesna vrtilna_SKLOP1'!C3263,""),"")))))</f>
        <v/>
      </c>
      <c r="D3263" s="17" t="str">
        <f>IF(IFERROR(VLOOKUP(B3263,'[1]Vmesna vrtilna_SKLOP1'!B:J,6,0),"")=0,"",IFERROR(VLOOKUP(B3263,'[1]Vmesna vrtilna_SKLOP1'!B:J,6,0),""))</f>
        <v/>
      </c>
      <c r="E3263" s="16" t="str">
        <f>IF(IF('[1]Vmesna vrtilna_SKLOP1'!E3263&lt;&gt;"",'[1]Vmesna vrtilna_SKLOP1'!D3263,"")=0,"",IF('[1]Vmesna vrtilna_SKLOP1'!E3263&lt;&gt;"",'[1]Vmesna vrtilna_SKLOP1'!D3263,""))</f>
        <v/>
      </c>
      <c r="F3263" s="18" t="str">
        <f>IF('[1]Vmesna vrtilna_SKLOP1'!E3263&lt;&gt;"",'[1]Vmesna vrtilna_SKLOP1'!E3263,"")</f>
        <v>Demontaža police</v>
      </c>
      <c r="G3263" s="15" t="str">
        <f>IF('[1]Vmesna vrtilna_SKLOP1'!E3263&lt;&gt;"",'[1]Vmesna vrtilna_SKLOP1'!F3263,"")</f>
        <v>[kos]</v>
      </c>
      <c r="H3263" s="19">
        <f>IF('[1]Vmesna vrtilna_SKLOP1'!F3263&lt;&gt;"",'[1]Vmesna vrtilna_SKLOP1'!I3263,"")</f>
        <v>7</v>
      </c>
      <c r="I3263" s="20" t="str">
        <f>IF(I3262="Skupaj:","DDV (22%):",IF(I3262="DDV (22%):","Skupaj z DDV:",IF(AND('[1]Vmesna vrtilna_SKLOP1'!C3263&lt;&gt;"",'[1]Vmesna vrtilna_SKLOP1'!E3263=""),"Skupaj:","")))</f>
        <v/>
      </c>
      <c r="J3263" s="21">
        <f t="shared" si="101"/>
        <v>0</v>
      </c>
      <c r="K3263" s="21">
        <f>IF(I3263="Skupaj z DDV:",SUM(K3261,K3262),IF(I3263="DDV (22%):",K3262*0.22,IF(AND('[1]Vmesna vrtilna_SKLOP1'!C3263&lt;&gt;"",'[1]Vmesna vrtilna_SKLOP1'!D3263=""),'[1]Vmesna vrtilna_SKLOP1'!J3263,IF(F3263&lt;&gt;"",IF('[1]Vmesna vrtilna_SKLOP1'!J3263&lt;&gt;"",'[1]Vmesna vrtilna_SKLOP1'!J3263,""),""))))</f>
        <v>54</v>
      </c>
      <c r="L3263" s="22">
        <f>IF(I3262="Skupaj:","DDV (22%):",IF(I3262="DDV (22%):","Skupaj z DDV:",IF(AND('[1]Vmesna vrtilna_SKLOP1'!C3263&lt;&gt;"",'[1]Vmesna vrtilna_SKLOP1'!E3263=""),"Skupaj:",IF(AND('[1]Vmesna vrtilna_SKLOP1'!C3263&lt;&gt;"",'[1]Vmesna vrtilna_SKLOP1'!D3263=""),'[1]Vmesna vrtilna_SKLOP1'!J3263,IF(F3263&lt;&gt;"",IF('[1]Vmesna vrtilna_SKLOP1'!J3263&lt;&gt;"",'[1]Vmesna vrtilna_SKLOP1'!J3263,""),"")))))</f>
        <v>54</v>
      </c>
      <c r="M3263" s="22">
        <f t="shared" si="100"/>
        <v>0</v>
      </c>
      <c r="N3263" s="22" t="str">
        <f>IF(IFERROR(VLOOKUP(B3263,'[1]Vmesna vrtilna_SKLOP1'!B:J,7,0),"")=0,"",IFERROR(VLOOKUP(B3263,'[1]Vmesna vrtilna_SKLOP1'!B:J,7,0),""))</f>
        <v/>
      </c>
      <c r="O3263" s="22"/>
    </row>
    <row r="3264" spans="2:15" ht="15" customHeight="1" x14ac:dyDescent="0.3">
      <c r="B3264" s="15" t="str">
        <f>IF(AND('[1]Vmesna vrtilna_SKLOP1'!B3264&lt;&gt;"",'[1]Vmesna vrtilna_SKLOP1'!C3264&lt;&gt;""),IF('[1]Vmesna vrtilna_SKLOP1'!B3264&lt;&gt;"",'[1]Vmesna vrtilna_SKLOP1'!B3264,""),"")</f>
        <v/>
      </c>
      <c r="C3264" s="16" t="str">
        <f>IF(OR(C3263="Posebna oblika",C3263="Kulturno zaščiten objekt",C3263="Kulturno zaščiten objekt, Posebna oblika"),"Glej zavihek POSEBNI POGOJI",IF(SUM(N3263:Q3263)=1,"Posebna oblika",IF(SUM(N3263:Q3263)=10,"Kulturno zaščiten objekt",IF(SUM(N3263:Q3263)=11,"Kulturno zaščiten objekt, Posebna oblika",IF(AND('[1]Vmesna vrtilna_SKLOP1'!C3264&lt;&gt;"",'[1]Vmesna vrtilna_SKLOP1'!D3264&lt;&gt;""),IF('[1]Vmesna vrtilna_SKLOP1'!C3264&lt;&gt;"",'[1]Vmesna vrtilna_SKLOP1'!C3264,""),"")))))</f>
        <v/>
      </c>
      <c r="D3264" s="17" t="str">
        <f>IF(IFERROR(VLOOKUP(B3264,'[1]Vmesna vrtilna_SKLOP1'!B:J,6,0),"")=0,"",IFERROR(VLOOKUP(B3264,'[1]Vmesna vrtilna_SKLOP1'!B:J,6,0),""))</f>
        <v/>
      </c>
      <c r="E3264" s="16" t="str">
        <f>IF(IF('[1]Vmesna vrtilna_SKLOP1'!E3264&lt;&gt;"",'[1]Vmesna vrtilna_SKLOP1'!D3264,"")=0,"",IF('[1]Vmesna vrtilna_SKLOP1'!E3264&lt;&gt;"",'[1]Vmesna vrtilna_SKLOP1'!D3264,""))</f>
        <v/>
      </c>
      <c r="F3264" s="18" t="str">
        <f>IF('[1]Vmesna vrtilna_SKLOP1'!E3264&lt;&gt;"",'[1]Vmesna vrtilna_SKLOP1'!E3264,"")</f>
        <v/>
      </c>
      <c r="G3264" s="15" t="str">
        <f>IF('[1]Vmesna vrtilna_SKLOP1'!E3264&lt;&gt;"",'[1]Vmesna vrtilna_SKLOP1'!F3264,"")</f>
        <v/>
      </c>
      <c r="H3264" s="19" t="str">
        <f>IF('[1]Vmesna vrtilna_SKLOP1'!F3264&lt;&gt;"",'[1]Vmesna vrtilna_SKLOP1'!I3264,"")</f>
        <v/>
      </c>
      <c r="I3264" s="20" t="str">
        <f>IF(I3263="Skupaj:","DDV (22%):",IF(I3263="DDV (22%):","Skupaj z DDV:",IF(AND('[1]Vmesna vrtilna_SKLOP1'!C3264&lt;&gt;"",'[1]Vmesna vrtilna_SKLOP1'!E3264=""),"Skupaj:","")))</f>
        <v/>
      </c>
      <c r="J3264" s="21" t="str">
        <f t="shared" si="101"/>
        <v/>
      </c>
      <c r="K3264" s="21" t="str">
        <f>IF(I3264="Skupaj z DDV:",SUM(K3262,K3263),IF(I3264="DDV (22%):",K3263*0.22,IF(AND('[1]Vmesna vrtilna_SKLOP1'!C3264&lt;&gt;"",'[1]Vmesna vrtilna_SKLOP1'!D3264=""),'[1]Vmesna vrtilna_SKLOP1'!J3264,IF(F3264&lt;&gt;"",IF('[1]Vmesna vrtilna_SKLOP1'!J3264&lt;&gt;"",'[1]Vmesna vrtilna_SKLOP1'!J3264,""),""))))</f>
        <v/>
      </c>
      <c r="L3264" s="22" t="str">
        <f>IF(I3263="Skupaj:","DDV (22%):",IF(I3263="DDV (22%):","Skupaj z DDV:",IF(AND('[1]Vmesna vrtilna_SKLOP1'!C3264&lt;&gt;"",'[1]Vmesna vrtilna_SKLOP1'!E3264=""),"Skupaj:",IF(AND('[1]Vmesna vrtilna_SKLOP1'!C3264&lt;&gt;"",'[1]Vmesna vrtilna_SKLOP1'!D3264=""),'[1]Vmesna vrtilna_SKLOP1'!J3264,IF(F3264&lt;&gt;"",IF('[1]Vmesna vrtilna_SKLOP1'!J3264&lt;&gt;"",'[1]Vmesna vrtilna_SKLOP1'!J3264,""),"")))))</f>
        <v/>
      </c>
      <c r="M3264" s="22">
        <f t="shared" si="100"/>
        <v>0</v>
      </c>
      <c r="N3264" s="22" t="str">
        <f>IF(IFERROR(VLOOKUP(B3264,'[1]Vmesna vrtilna_SKLOP1'!B:J,7,0),"")=0,"",IFERROR(VLOOKUP(B3264,'[1]Vmesna vrtilna_SKLOP1'!B:J,7,0),""))</f>
        <v/>
      </c>
      <c r="O3264" s="22"/>
    </row>
    <row r="3265" spans="2:15" ht="15" customHeight="1" x14ac:dyDescent="0.3">
      <c r="B3265" s="15" t="str">
        <f>IF(AND('[1]Vmesna vrtilna_SKLOP1'!B3265&lt;&gt;"",'[1]Vmesna vrtilna_SKLOP1'!C3265&lt;&gt;""),IF('[1]Vmesna vrtilna_SKLOP1'!B3265&lt;&gt;"",'[1]Vmesna vrtilna_SKLOP1'!B3265,""),"")</f>
        <v/>
      </c>
      <c r="C3265" s="16" t="str">
        <f>IF(OR(C3264="Posebna oblika",C3264="Kulturno zaščiten objekt",C3264="Kulturno zaščiten objekt, Posebna oblika"),"Glej zavihek POSEBNI POGOJI",IF(SUM(N3264:Q3264)=1,"Posebna oblika",IF(SUM(N3264:Q3264)=10,"Kulturno zaščiten objekt",IF(SUM(N3264:Q3264)=11,"Kulturno zaščiten objekt, Posebna oblika",IF(AND('[1]Vmesna vrtilna_SKLOP1'!C3265&lt;&gt;"",'[1]Vmesna vrtilna_SKLOP1'!D3265&lt;&gt;""),IF('[1]Vmesna vrtilna_SKLOP1'!C3265&lt;&gt;"",'[1]Vmesna vrtilna_SKLOP1'!C3265,""),"")))))</f>
        <v/>
      </c>
      <c r="D3265" s="17" t="str">
        <f>IF(IFERROR(VLOOKUP(B3265,'[1]Vmesna vrtilna_SKLOP1'!B:J,6,0),"")=0,"",IFERROR(VLOOKUP(B3265,'[1]Vmesna vrtilna_SKLOP1'!B:J,6,0),""))</f>
        <v/>
      </c>
      <c r="E3265" s="16" t="str">
        <f>IF(IF('[1]Vmesna vrtilna_SKLOP1'!E3265&lt;&gt;"",'[1]Vmesna vrtilna_SKLOP1'!D3265,"")=0,"",IF('[1]Vmesna vrtilna_SKLOP1'!E3265&lt;&gt;"",'[1]Vmesna vrtilna_SKLOP1'!D3265,""))</f>
        <v>Montaža</v>
      </c>
      <c r="F3265" s="18" t="str">
        <f>IF('[1]Vmesna vrtilna_SKLOP1'!E3265&lt;&gt;"",'[1]Vmesna vrtilna_SKLOP1'!E3265,"")</f>
        <v>RAL montaža oken z zidarskimi deli</v>
      </c>
      <c r="G3265" s="15" t="str">
        <f>IF('[1]Vmesna vrtilna_SKLOP1'!E3265&lt;&gt;"",'[1]Vmesna vrtilna_SKLOP1'!F3265,"")</f>
        <v>[m1]</v>
      </c>
      <c r="H3265" s="19">
        <f>IF('[1]Vmesna vrtilna_SKLOP1'!F3265&lt;&gt;"",'[1]Vmesna vrtilna_SKLOP1'!I3265,"")</f>
        <v>40</v>
      </c>
      <c r="I3265" s="20" t="str">
        <f>IF(I3264="Skupaj:","DDV (22%):",IF(I3264="DDV (22%):","Skupaj z DDV:",IF(AND('[1]Vmesna vrtilna_SKLOP1'!C3265&lt;&gt;"",'[1]Vmesna vrtilna_SKLOP1'!E3265=""),"Skupaj:","")))</f>
        <v/>
      </c>
      <c r="J3265" s="21">
        <f t="shared" si="101"/>
        <v>0</v>
      </c>
      <c r="K3265" s="21">
        <f>IF(I3265="Skupaj z DDV:",SUM(K3263,K3264),IF(I3265="DDV (22%):",K3264*0.22,IF(AND('[1]Vmesna vrtilna_SKLOP1'!C3265&lt;&gt;"",'[1]Vmesna vrtilna_SKLOP1'!D3265=""),'[1]Vmesna vrtilna_SKLOP1'!J3265,IF(F3265&lt;&gt;"",IF('[1]Vmesna vrtilna_SKLOP1'!J3265&lt;&gt;"",'[1]Vmesna vrtilna_SKLOP1'!J3265,""),""))))</f>
        <v>1360</v>
      </c>
      <c r="L3265" s="22">
        <f>IF(I3264="Skupaj:","DDV (22%):",IF(I3264="DDV (22%):","Skupaj z DDV:",IF(AND('[1]Vmesna vrtilna_SKLOP1'!C3265&lt;&gt;"",'[1]Vmesna vrtilna_SKLOP1'!E3265=""),"Skupaj:",IF(AND('[1]Vmesna vrtilna_SKLOP1'!C3265&lt;&gt;"",'[1]Vmesna vrtilna_SKLOP1'!D3265=""),'[1]Vmesna vrtilna_SKLOP1'!J3265,IF(F3265&lt;&gt;"",IF('[1]Vmesna vrtilna_SKLOP1'!J3265&lt;&gt;"",'[1]Vmesna vrtilna_SKLOP1'!J3265,""),"")))))</f>
        <v>1360</v>
      </c>
      <c r="M3265" s="22">
        <f t="shared" si="100"/>
        <v>0</v>
      </c>
      <c r="N3265" s="22" t="str">
        <f>IF(IFERROR(VLOOKUP(B3265,'[1]Vmesna vrtilna_SKLOP1'!B:J,7,0),"")=0,"",IFERROR(VLOOKUP(B3265,'[1]Vmesna vrtilna_SKLOP1'!B:J,7,0),""))</f>
        <v/>
      </c>
      <c r="O3265" s="22"/>
    </row>
    <row r="3266" spans="2:15" ht="15" customHeight="1" x14ac:dyDescent="0.3">
      <c r="B3266" s="15" t="str">
        <f>IF(AND('[1]Vmesna vrtilna_SKLOP1'!B3266&lt;&gt;"",'[1]Vmesna vrtilna_SKLOP1'!C3266&lt;&gt;""),IF('[1]Vmesna vrtilna_SKLOP1'!B3266&lt;&gt;"",'[1]Vmesna vrtilna_SKLOP1'!B3266,""),"")</f>
        <v/>
      </c>
      <c r="C3266" s="16" t="str">
        <f>IF(OR(C3265="Posebna oblika",C3265="Kulturno zaščiten objekt",C3265="Kulturno zaščiten objekt, Posebna oblika"),"Glej zavihek POSEBNI POGOJI",IF(SUM(N3265:Q3265)=1,"Posebna oblika",IF(SUM(N3265:Q3265)=10,"Kulturno zaščiten objekt",IF(SUM(N3265:Q3265)=11,"Kulturno zaščiten objekt, Posebna oblika",IF(AND('[1]Vmesna vrtilna_SKLOP1'!C3266&lt;&gt;"",'[1]Vmesna vrtilna_SKLOP1'!D3266&lt;&gt;""),IF('[1]Vmesna vrtilna_SKLOP1'!C3266&lt;&gt;"",'[1]Vmesna vrtilna_SKLOP1'!C3266,""),"")))))</f>
        <v/>
      </c>
      <c r="D3266" s="17" t="str">
        <f>IF(IFERROR(VLOOKUP(B3266,'[1]Vmesna vrtilna_SKLOP1'!B:J,6,0),"")=0,"",IFERROR(VLOOKUP(B3266,'[1]Vmesna vrtilna_SKLOP1'!B:J,6,0),""))</f>
        <v/>
      </c>
      <c r="E3266" s="16" t="str">
        <f>IF(IF('[1]Vmesna vrtilna_SKLOP1'!E3266&lt;&gt;"",'[1]Vmesna vrtilna_SKLOP1'!D3266,"")=0,"",IF('[1]Vmesna vrtilna_SKLOP1'!E3266&lt;&gt;"",'[1]Vmesna vrtilna_SKLOP1'!D3266,""))</f>
        <v/>
      </c>
      <c r="F3266" s="18" t="str">
        <f>IF('[1]Vmesna vrtilna_SKLOP1'!E3266&lt;&gt;"",'[1]Vmesna vrtilna_SKLOP1'!E3266,"")</f>
        <v>RAL montaža vrat z zidarskimi deli</v>
      </c>
      <c r="G3266" s="15" t="str">
        <f>IF('[1]Vmesna vrtilna_SKLOP1'!E3266&lt;&gt;"",'[1]Vmesna vrtilna_SKLOP1'!F3266,"")</f>
        <v>[m1]</v>
      </c>
      <c r="H3266" s="19">
        <f>IF('[1]Vmesna vrtilna_SKLOP1'!F3266&lt;&gt;"",'[1]Vmesna vrtilna_SKLOP1'!I3266,"")</f>
        <v>12.899999999999999</v>
      </c>
      <c r="I3266" s="20" t="str">
        <f>IF(I3265="Skupaj:","DDV (22%):",IF(I3265="DDV (22%):","Skupaj z DDV:",IF(AND('[1]Vmesna vrtilna_SKLOP1'!C3266&lt;&gt;"",'[1]Vmesna vrtilna_SKLOP1'!E3266=""),"Skupaj:","")))</f>
        <v/>
      </c>
      <c r="J3266" s="21">
        <f t="shared" si="101"/>
        <v>0</v>
      </c>
      <c r="K3266" s="21">
        <f>IF(I3266="Skupaj z DDV:",SUM(K3264,K3265),IF(I3266="DDV (22%):",K3265*0.22,IF(AND('[1]Vmesna vrtilna_SKLOP1'!C3266&lt;&gt;"",'[1]Vmesna vrtilna_SKLOP1'!D3266=""),'[1]Vmesna vrtilna_SKLOP1'!J3266,IF(F3266&lt;&gt;"",IF('[1]Vmesna vrtilna_SKLOP1'!J3266&lt;&gt;"",'[1]Vmesna vrtilna_SKLOP1'!J3266,""),""))))</f>
        <v>438.6</v>
      </c>
      <c r="L3266" s="22">
        <f>IF(I3265="Skupaj:","DDV (22%):",IF(I3265="DDV (22%):","Skupaj z DDV:",IF(AND('[1]Vmesna vrtilna_SKLOP1'!C3266&lt;&gt;"",'[1]Vmesna vrtilna_SKLOP1'!E3266=""),"Skupaj:",IF(AND('[1]Vmesna vrtilna_SKLOP1'!C3266&lt;&gt;"",'[1]Vmesna vrtilna_SKLOP1'!D3266=""),'[1]Vmesna vrtilna_SKLOP1'!J3266,IF(F3266&lt;&gt;"",IF('[1]Vmesna vrtilna_SKLOP1'!J3266&lt;&gt;"",'[1]Vmesna vrtilna_SKLOP1'!J3266,""),"")))))</f>
        <v>438.6</v>
      </c>
      <c r="M3266" s="22">
        <f t="shared" si="100"/>
        <v>0</v>
      </c>
      <c r="N3266" s="22" t="str">
        <f>IF(IFERROR(VLOOKUP(B3266,'[1]Vmesna vrtilna_SKLOP1'!B:J,7,0),"")=0,"",IFERROR(VLOOKUP(B3266,'[1]Vmesna vrtilna_SKLOP1'!B:J,7,0),""))</f>
        <v/>
      </c>
      <c r="O3266" s="22"/>
    </row>
    <row r="3267" spans="2:15" ht="15" customHeight="1" x14ac:dyDescent="0.3">
      <c r="B3267" s="15" t="str">
        <f>IF(AND('[1]Vmesna vrtilna_SKLOP1'!B3267&lt;&gt;"",'[1]Vmesna vrtilna_SKLOP1'!C3267&lt;&gt;""),IF('[1]Vmesna vrtilna_SKLOP1'!B3267&lt;&gt;"",'[1]Vmesna vrtilna_SKLOP1'!B3267,""),"")</f>
        <v/>
      </c>
      <c r="C3267" s="16" t="str">
        <f>IF(OR(C3266="Posebna oblika",C3266="Kulturno zaščiten objekt",C3266="Kulturno zaščiten objekt, Posebna oblika"),"Glej zavihek POSEBNI POGOJI",IF(SUM(N3266:Q3266)=1,"Posebna oblika",IF(SUM(N3266:Q3266)=10,"Kulturno zaščiten objekt",IF(SUM(N3266:Q3266)=11,"Kulturno zaščiten objekt, Posebna oblika",IF(AND('[1]Vmesna vrtilna_SKLOP1'!C3267&lt;&gt;"",'[1]Vmesna vrtilna_SKLOP1'!D3267&lt;&gt;""),IF('[1]Vmesna vrtilna_SKLOP1'!C3267&lt;&gt;"",'[1]Vmesna vrtilna_SKLOP1'!C3267,""),"")))))</f>
        <v/>
      </c>
      <c r="D3267" s="17" t="str">
        <f>IF(IFERROR(VLOOKUP(B3267,'[1]Vmesna vrtilna_SKLOP1'!B:J,6,0),"")=0,"",IFERROR(VLOOKUP(B3267,'[1]Vmesna vrtilna_SKLOP1'!B:J,6,0),""))</f>
        <v/>
      </c>
      <c r="E3267" s="16" t="str">
        <f>IF(IF('[1]Vmesna vrtilna_SKLOP1'!E3267&lt;&gt;"",'[1]Vmesna vrtilna_SKLOP1'!D3267,"")=0,"",IF('[1]Vmesna vrtilna_SKLOP1'!E3267&lt;&gt;"",'[1]Vmesna vrtilna_SKLOP1'!D3267,""))</f>
        <v/>
      </c>
      <c r="F3267" s="18" t="str">
        <f>IF('[1]Vmesna vrtilna_SKLOP1'!E3267&lt;&gt;"",'[1]Vmesna vrtilna_SKLOP1'!E3267,"")</f>
        <v>Montaža police</v>
      </c>
      <c r="G3267" s="15" t="str">
        <f>IF('[1]Vmesna vrtilna_SKLOP1'!E3267&lt;&gt;"",'[1]Vmesna vrtilna_SKLOP1'!F3267,"")</f>
        <v>[kos]</v>
      </c>
      <c r="H3267" s="19">
        <f>IF('[1]Vmesna vrtilna_SKLOP1'!F3267&lt;&gt;"",'[1]Vmesna vrtilna_SKLOP1'!I3267,"")</f>
        <v>7</v>
      </c>
      <c r="I3267" s="20" t="str">
        <f>IF(I3266="Skupaj:","DDV (22%):",IF(I3266="DDV (22%):","Skupaj z DDV:",IF(AND('[1]Vmesna vrtilna_SKLOP1'!C3267&lt;&gt;"",'[1]Vmesna vrtilna_SKLOP1'!E3267=""),"Skupaj:","")))</f>
        <v/>
      </c>
      <c r="J3267" s="21">
        <f t="shared" si="101"/>
        <v>0</v>
      </c>
      <c r="K3267" s="21">
        <f>IF(I3267="Skupaj z DDV:",SUM(K3265,K3266),IF(I3267="DDV (22%):",K3266*0.22,IF(AND('[1]Vmesna vrtilna_SKLOP1'!C3267&lt;&gt;"",'[1]Vmesna vrtilna_SKLOP1'!D3267=""),'[1]Vmesna vrtilna_SKLOP1'!J3267,IF(F3267&lt;&gt;"",IF('[1]Vmesna vrtilna_SKLOP1'!J3267&lt;&gt;"",'[1]Vmesna vrtilna_SKLOP1'!J3267,""),""))))</f>
        <v>108</v>
      </c>
      <c r="L3267" s="22">
        <f>IF(I3266="Skupaj:","DDV (22%):",IF(I3266="DDV (22%):","Skupaj z DDV:",IF(AND('[1]Vmesna vrtilna_SKLOP1'!C3267&lt;&gt;"",'[1]Vmesna vrtilna_SKLOP1'!E3267=""),"Skupaj:",IF(AND('[1]Vmesna vrtilna_SKLOP1'!C3267&lt;&gt;"",'[1]Vmesna vrtilna_SKLOP1'!D3267=""),'[1]Vmesna vrtilna_SKLOP1'!J3267,IF(F3267&lt;&gt;"",IF('[1]Vmesna vrtilna_SKLOP1'!J3267&lt;&gt;"",'[1]Vmesna vrtilna_SKLOP1'!J3267,""),"")))))</f>
        <v>108</v>
      </c>
      <c r="M3267" s="22">
        <f t="shared" ref="M3267:M3330" si="102">IF(AND(B3267&gt;0,B3267&lt;100000),J3267,IF(OR(I3267="Skupaj:",I3267="DDV (22%):",I3267="Skupaj z DDV:"),M3266,SUM(M3266,J3267)))</f>
        <v>0</v>
      </c>
      <c r="N3267" s="22" t="str">
        <f>IF(IFERROR(VLOOKUP(B3267,'[1]Vmesna vrtilna_SKLOP1'!B:J,7,0),"")=0,"",IFERROR(VLOOKUP(B3267,'[1]Vmesna vrtilna_SKLOP1'!B:J,7,0),""))</f>
        <v/>
      </c>
      <c r="O3267" s="22"/>
    </row>
    <row r="3268" spans="2:15" ht="15" customHeight="1" x14ac:dyDescent="0.3">
      <c r="B3268" s="15" t="str">
        <f>IF(AND('[1]Vmesna vrtilna_SKLOP1'!B3268&lt;&gt;"",'[1]Vmesna vrtilna_SKLOP1'!C3268&lt;&gt;""),IF('[1]Vmesna vrtilna_SKLOP1'!B3268&lt;&gt;"",'[1]Vmesna vrtilna_SKLOP1'!B3268,""),"")</f>
        <v/>
      </c>
      <c r="C3268" s="16" t="str">
        <f>IF(OR(C3267="Posebna oblika",C3267="Kulturno zaščiten objekt",C3267="Kulturno zaščiten objekt, Posebna oblika"),"Glej zavihek POSEBNI POGOJI",IF(SUM(N3267:Q3267)=1,"Posebna oblika",IF(SUM(N3267:Q3267)=10,"Kulturno zaščiten objekt",IF(SUM(N3267:Q3267)=11,"Kulturno zaščiten objekt, Posebna oblika",IF(AND('[1]Vmesna vrtilna_SKLOP1'!C3268&lt;&gt;"",'[1]Vmesna vrtilna_SKLOP1'!D3268&lt;&gt;""),IF('[1]Vmesna vrtilna_SKLOP1'!C3268&lt;&gt;"",'[1]Vmesna vrtilna_SKLOP1'!C3268,""),"")))))</f>
        <v/>
      </c>
      <c r="D3268" s="17" t="str">
        <f>IF(IFERROR(VLOOKUP(B3268,'[1]Vmesna vrtilna_SKLOP1'!B:J,6,0),"")=0,"",IFERROR(VLOOKUP(B3268,'[1]Vmesna vrtilna_SKLOP1'!B:J,6,0),""))</f>
        <v/>
      </c>
      <c r="E3268" s="16" t="str">
        <f>IF(IF('[1]Vmesna vrtilna_SKLOP1'!E3268&lt;&gt;"",'[1]Vmesna vrtilna_SKLOP1'!D3268,"")=0,"",IF('[1]Vmesna vrtilna_SKLOP1'!E3268&lt;&gt;"",'[1]Vmesna vrtilna_SKLOP1'!D3268,""))</f>
        <v/>
      </c>
      <c r="F3268" s="18" t="str">
        <f>IF('[1]Vmesna vrtilna_SKLOP1'!E3268&lt;&gt;"",'[1]Vmesna vrtilna_SKLOP1'!E3268,"")</f>
        <v/>
      </c>
      <c r="G3268" s="15" t="str">
        <f>IF('[1]Vmesna vrtilna_SKLOP1'!E3268&lt;&gt;"",'[1]Vmesna vrtilna_SKLOP1'!F3268,"")</f>
        <v/>
      </c>
      <c r="H3268" s="19" t="str">
        <f>IF('[1]Vmesna vrtilna_SKLOP1'!F3268&lt;&gt;"",'[1]Vmesna vrtilna_SKLOP1'!I3268,"")</f>
        <v/>
      </c>
      <c r="I3268" s="20" t="str">
        <f>IF(I3267="Skupaj:","DDV (22%):",IF(I3267="DDV (22%):","Skupaj z DDV:",IF(AND('[1]Vmesna vrtilna_SKLOP1'!C3268&lt;&gt;"",'[1]Vmesna vrtilna_SKLOP1'!E3268=""),"Skupaj:","")))</f>
        <v/>
      </c>
      <c r="J3268" s="21" t="str">
        <f t="shared" ref="J3268:J3331" si="103">IFERROR(IF(I3268="Skupaj:",M3268,IF(I3268="Skupaj z DDV:",SUM(J3266,J3267),IF(I3268="DDV (22%):",J3267*0.22,IF(F3268&lt;&gt;"",H3268*I3268,"")))),0)</f>
        <v/>
      </c>
      <c r="K3268" s="21" t="str">
        <f>IF(I3268="Skupaj z DDV:",SUM(K3266,K3267),IF(I3268="DDV (22%):",K3267*0.22,IF(AND('[1]Vmesna vrtilna_SKLOP1'!C3268&lt;&gt;"",'[1]Vmesna vrtilna_SKLOP1'!D3268=""),'[1]Vmesna vrtilna_SKLOP1'!J3268,IF(F3268&lt;&gt;"",IF('[1]Vmesna vrtilna_SKLOP1'!J3268&lt;&gt;"",'[1]Vmesna vrtilna_SKLOP1'!J3268,""),""))))</f>
        <v/>
      </c>
      <c r="L3268" s="22" t="str">
        <f>IF(I3267="Skupaj:","DDV (22%):",IF(I3267="DDV (22%):","Skupaj z DDV:",IF(AND('[1]Vmesna vrtilna_SKLOP1'!C3268&lt;&gt;"",'[1]Vmesna vrtilna_SKLOP1'!E3268=""),"Skupaj:",IF(AND('[1]Vmesna vrtilna_SKLOP1'!C3268&lt;&gt;"",'[1]Vmesna vrtilna_SKLOP1'!D3268=""),'[1]Vmesna vrtilna_SKLOP1'!J3268,IF(F3268&lt;&gt;"",IF('[1]Vmesna vrtilna_SKLOP1'!J3268&lt;&gt;"",'[1]Vmesna vrtilna_SKLOP1'!J3268,""),"")))))</f>
        <v/>
      </c>
      <c r="M3268" s="22">
        <f t="shared" si="102"/>
        <v>0</v>
      </c>
      <c r="N3268" s="22" t="str">
        <f>IF(IFERROR(VLOOKUP(B3268,'[1]Vmesna vrtilna_SKLOP1'!B:J,7,0),"")=0,"",IFERROR(VLOOKUP(B3268,'[1]Vmesna vrtilna_SKLOP1'!B:J,7,0),""))</f>
        <v/>
      </c>
      <c r="O3268" s="22"/>
    </row>
    <row r="3269" spans="2:15" ht="15" customHeight="1" x14ac:dyDescent="0.3">
      <c r="B3269" s="15" t="str">
        <f>IF(AND('[1]Vmesna vrtilna_SKLOP1'!B3269&lt;&gt;"",'[1]Vmesna vrtilna_SKLOP1'!C3269&lt;&gt;""),IF('[1]Vmesna vrtilna_SKLOP1'!B3269&lt;&gt;"",'[1]Vmesna vrtilna_SKLOP1'!B3269,""),"")</f>
        <v/>
      </c>
      <c r="C3269" s="16" t="str">
        <f>IF(OR(C3268="Posebna oblika",C3268="Kulturno zaščiten objekt",C3268="Kulturno zaščiten objekt, Posebna oblika"),"Glej zavihek POSEBNI POGOJI",IF(SUM(N3268:Q3268)=1,"Posebna oblika",IF(SUM(N3268:Q3268)=10,"Kulturno zaščiten objekt",IF(SUM(N3268:Q3268)=11,"Kulturno zaščiten objekt, Posebna oblika",IF(AND('[1]Vmesna vrtilna_SKLOP1'!C3269&lt;&gt;"",'[1]Vmesna vrtilna_SKLOP1'!D3269&lt;&gt;""),IF('[1]Vmesna vrtilna_SKLOP1'!C3269&lt;&gt;"",'[1]Vmesna vrtilna_SKLOP1'!C3269,""),"")))))</f>
        <v/>
      </c>
      <c r="D3269" s="17" t="str">
        <f>IF(IFERROR(VLOOKUP(B3269,'[1]Vmesna vrtilna_SKLOP1'!B:J,6,0),"")=0,"",IFERROR(VLOOKUP(B3269,'[1]Vmesna vrtilna_SKLOP1'!B:J,6,0),""))</f>
        <v/>
      </c>
      <c r="E3269" s="16" t="str">
        <f>IF(IF('[1]Vmesna vrtilna_SKLOP1'!E3269&lt;&gt;"",'[1]Vmesna vrtilna_SKLOP1'!D3269,"")=0,"",IF('[1]Vmesna vrtilna_SKLOP1'!E3269&lt;&gt;"",'[1]Vmesna vrtilna_SKLOP1'!D3269,""))</f>
        <v>Odvoz na deponijo</v>
      </c>
      <c r="F3269" s="18" t="str">
        <f>IF('[1]Vmesna vrtilna_SKLOP1'!E3269&lt;&gt;"",'[1]Vmesna vrtilna_SKLOP1'!E3269,"")</f>
        <v>Odvoz na deponijo</v>
      </c>
      <c r="G3269" s="15" t="str">
        <f>IF('[1]Vmesna vrtilna_SKLOP1'!E3269&lt;&gt;"",'[1]Vmesna vrtilna_SKLOP1'!F3269,"")</f>
        <v>[m1]</v>
      </c>
      <c r="H3269" s="19">
        <f>IF('[1]Vmesna vrtilna_SKLOP1'!F3269&lt;&gt;"",'[1]Vmesna vrtilna_SKLOP1'!I3269,"")</f>
        <v>52.9</v>
      </c>
      <c r="I3269" s="20" t="str">
        <f>IF(I3268="Skupaj:","DDV (22%):",IF(I3268="DDV (22%):","Skupaj z DDV:",IF(AND('[1]Vmesna vrtilna_SKLOP1'!C3269&lt;&gt;"",'[1]Vmesna vrtilna_SKLOP1'!E3269=""),"Skupaj:","")))</f>
        <v/>
      </c>
      <c r="J3269" s="21">
        <f t="shared" si="103"/>
        <v>0</v>
      </c>
      <c r="K3269" s="21">
        <f>IF(I3269="Skupaj z DDV:",SUM(K3267,K3268),IF(I3269="DDV (22%):",K3268*0.22,IF(AND('[1]Vmesna vrtilna_SKLOP1'!C3269&lt;&gt;"",'[1]Vmesna vrtilna_SKLOP1'!D3269=""),'[1]Vmesna vrtilna_SKLOP1'!J3269,IF(F3269&lt;&gt;"",IF('[1]Vmesna vrtilna_SKLOP1'!J3269&lt;&gt;"",'[1]Vmesna vrtilna_SKLOP1'!J3269,""),""))))</f>
        <v>158.69999999999999</v>
      </c>
      <c r="L3269" s="22">
        <f>IF(I3268="Skupaj:","DDV (22%):",IF(I3268="DDV (22%):","Skupaj z DDV:",IF(AND('[1]Vmesna vrtilna_SKLOP1'!C3269&lt;&gt;"",'[1]Vmesna vrtilna_SKLOP1'!E3269=""),"Skupaj:",IF(AND('[1]Vmesna vrtilna_SKLOP1'!C3269&lt;&gt;"",'[1]Vmesna vrtilna_SKLOP1'!D3269=""),'[1]Vmesna vrtilna_SKLOP1'!J3269,IF(F3269&lt;&gt;"",IF('[1]Vmesna vrtilna_SKLOP1'!J3269&lt;&gt;"",'[1]Vmesna vrtilna_SKLOP1'!J3269,""),"")))))</f>
        <v>158.69999999999999</v>
      </c>
      <c r="M3269" s="22">
        <f t="shared" si="102"/>
        <v>0</v>
      </c>
      <c r="N3269" s="22" t="str">
        <f>IF(IFERROR(VLOOKUP(B3269,'[1]Vmesna vrtilna_SKLOP1'!B:J,7,0),"")=0,"",IFERROR(VLOOKUP(B3269,'[1]Vmesna vrtilna_SKLOP1'!B:J,7,0),""))</f>
        <v/>
      </c>
      <c r="O3269" s="22"/>
    </row>
    <row r="3270" spans="2:15" ht="15" customHeight="1" x14ac:dyDescent="0.3">
      <c r="B3270" s="15" t="str">
        <f>IF(AND('[1]Vmesna vrtilna_SKLOP1'!B3270&lt;&gt;"",'[1]Vmesna vrtilna_SKLOP1'!C3270&lt;&gt;""),IF('[1]Vmesna vrtilna_SKLOP1'!B3270&lt;&gt;"",'[1]Vmesna vrtilna_SKLOP1'!B3270,""),"")</f>
        <v/>
      </c>
      <c r="C3270" s="16" t="str">
        <f>IF(OR(C3269="Posebna oblika",C3269="Kulturno zaščiten objekt",C3269="Kulturno zaščiten objekt, Posebna oblika"),"Glej zavihek POSEBNI POGOJI",IF(SUM(N3269:Q3269)=1,"Posebna oblika",IF(SUM(N3269:Q3269)=10,"Kulturno zaščiten objekt",IF(SUM(N3269:Q3269)=11,"Kulturno zaščiten objekt, Posebna oblika",IF(AND('[1]Vmesna vrtilna_SKLOP1'!C3270&lt;&gt;"",'[1]Vmesna vrtilna_SKLOP1'!D3270&lt;&gt;""),IF('[1]Vmesna vrtilna_SKLOP1'!C3270&lt;&gt;"",'[1]Vmesna vrtilna_SKLOP1'!C3270,""),"")))))</f>
        <v/>
      </c>
      <c r="D3270" s="17" t="str">
        <f>IF(IFERROR(VLOOKUP(B3270,'[1]Vmesna vrtilna_SKLOP1'!B:J,6,0),"")=0,"",IFERROR(VLOOKUP(B3270,'[1]Vmesna vrtilna_SKLOP1'!B:J,6,0),""))</f>
        <v/>
      </c>
      <c r="E3270" s="16" t="str">
        <f>IF(IF('[1]Vmesna vrtilna_SKLOP1'!E3270&lt;&gt;"",'[1]Vmesna vrtilna_SKLOP1'!D3270,"")=0,"",IF('[1]Vmesna vrtilna_SKLOP1'!E3270&lt;&gt;"",'[1]Vmesna vrtilna_SKLOP1'!D3270,""))</f>
        <v/>
      </c>
      <c r="F3270" s="18" t="str">
        <f>IF('[1]Vmesna vrtilna_SKLOP1'!E3270&lt;&gt;"",'[1]Vmesna vrtilna_SKLOP1'!E3270,"")</f>
        <v/>
      </c>
      <c r="G3270" s="15" t="str">
        <f>IF('[1]Vmesna vrtilna_SKLOP1'!E3270&lt;&gt;"",'[1]Vmesna vrtilna_SKLOP1'!F3270,"")</f>
        <v/>
      </c>
      <c r="H3270" s="19" t="str">
        <f>IF('[1]Vmesna vrtilna_SKLOP1'!F3270&lt;&gt;"",'[1]Vmesna vrtilna_SKLOP1'!I3270,"")</f>
        <v/>
      </c>
      <c r="I3270" s="20" t="str">
        <f>IF(I3269="Skupaj:","DDV (22%):",IF(I3269="DDV (22%):","Skupaj z DDV:",IF(AND('[1]Vmesna vrtilna_SKLOP1'!C3270&lt;&gt;"",'[1]Vmesna vrtilna_SKLOP1'!E3270=""),"Skupaj:","")))</f>
        <v/>
      </c>
      <c r="J3270" s="21" t="str">
        <f t="shared" si="103"/>
        <v/>
      </c>
      <c r="K3270" s="21" t="str">
        <f>IF(I3270="Skupaj z DDV:",SUM(K3268,K3269),IF(I3270="DDV (22%):",K3269*0.22,IF(AND('[1]Vmesna vrtilna_SKLOP1'!C3270&lt;&gt;"",'[1]Vmesna vrtilna_SKLOP1'!D3270=""),'[1]Vmesna vrtilna_SKLOP1'!J3270,IF(F3270&lt;&gt;"",IF('[1]Vmesna vrtilna_SKLOP1'!J3270&lt;&gt;"",'[1]Vmesna vrtilna_SKLOP1'!J3270,""),""))))</f>
        <v/>
      </c>
      <c r="L3270" s="22" t="str">
        <f>IF(I3269="Skupaj:","DDV (22%):",IF(I3269="DDV (22%):","Skupaj z DDV:",IF(AND('[1]Vmesna vrtilna_SKLOP1'!C3270&lt;&gt;"",'[1]Vmesna vrtilna_SKLOP1'!E3270=""),"Skupaj:",IF(AND('[1]Vmesna vrtilna_SKLOP1'!C3270&lt;&gt;"",'[1]Vmesna vrtilna_SKLOP1'!D3270=""),'[1]Vmesna vrtilna_SKLOP1'!J3270,IF(F3270&lt;&gt;"",IF('[1]Vmesna vrtilna_SKLOP1'!J3270&lt;&gt;"",'[1]Vmesna vrtilna_SKLOP1'!J3270,""),"")))))</f>
        <v/>
      </c>
      <c r="M3270" s="22">
        <f t="shared" si="102"/>
        <v>0</v>
      </c>
      <c r="N3270" s="22" t="str">
        <f>IF(IFERROR(VLOOKUP(B3270,'[1]Vmesna vrtilna_SKLOP1'!B:J,7,0),"")=0,"",IFERROR(VLOOKUP(B3270,'[1]Vmesna vrtilna_SKLOP1'!B:J,7,0),""))</f>
        <v/>
      </c>
      <c r="O3270" s="22"/>
    </row>
    <row r="3271" spans="2:15" ht="15" customHeight="1" x14ac:dyDescent="0.3">
      <c r="B3271" s="15" t="str">
        <f>IF(AND('[1]Vmesna vrtilna_SKLOP1'!B3271&lt;&gt;"",'[1]Vmesna vrtilna_SKLOP1'!C3271&lt;&gt;""),IF('[1]Vmesna vrtilna_SKLOP1'!B3271&lt;&gt;"",'[1]Vmesna vrtilna_SKLOP1'!B3271,""),"")</f>
        <v/>
      </c>
      <c r="C3271" s="16" t="str">
        <f>IF(OR(C3270="Posebna oblika",C3270="Kulturno zaščiten objekt",C3270="Kulturno zaščiten objekt, Posebna oblika"),"Glej zavihek POSEBNI POGOJI",IF(SUM(N3270:Q3270)=1,"Posebna oblika",IF(SUM(N3270:Q3270)=10,"Kulturno zaščiten objekt",IF(SUM(N3270:Q3270)=11,"Kulturno zaščiten objekt, Posebna oblika",IF(AND('[1]Vmesna vrtilna_SKLOP1'!C3271&lt;&gt;"",'[1]Vmesna vrtilna_SKLOP1'!D3271&lt;&gt;""),IF('[1]Vmesna vrtilna_SKLOP1'!C3271&lt;&gt;"",'[1]Vmesna vrtilna_SKLOP1'!C3271,""),"")))))</f>
        <v/>
      </c>
      <c r="D3271" s="17" t="str">
        <f>IF(IFERROR(VLOOKUP(B3271,'[1]Vmesna vrtilna_SKLOP1'!B:J,6,0),"")=0,"",IFERROR(VLOOKUP(B3271,'[1]Vmesna vrtilna_SKLOP1'!B:J,6,0),""))</f>
        <v/>
      </c>
      <c r="E3271" s="16" t="str">
        <f>IF(IF('[1]Vmesna vrtilna_SKLOP1'!E3271&lt;&gt;"",'[1]Vmesna vrtilna_SKLOP1'!D3271,"")=0,"",IF('[1]Vmesna vrtilna_SKLOP1'!E3271&lt;&gt;"",'[1]Vmesna vrtilna_SKLOP1'!D3271,""))</f>
        <v>Obdelava širokih špalet</v>
      </c>
      <c r="F3271" s="18" t="str">
        <f>IF('[1]Vmesna vrtilna_SKLOP1'!E3271&lt;&gt;"",'[1]Vmesna vrtilna_SKLOP1'!E3271,"")</f>
        <v>Zidarska obdelava špalet</v>
      </c>
      <c r="G3271" s="15" t="str">
        <f>IF('[1]Vmesna vrtilna_SKLOP1'!E3271&lt;&gt;"",'[1]Vmesna vrtilna_SKLOP1'!F3271,"")</f>
        <v>[m1]</v>
      </c>
      <c r="H3271" s="19">
        <f>IF('[1]Vmesna vrtilna_SKLOP1'!F3271&lt;&gt;"",'[1]Vmesna vrtilna_SKLOP1'!I3271,"")</f>
        <v>15.600000000000001</v>
      </c>
      <c r="I3271" s="20" t="str">
        <f>IF(I3270="Skupaj:","DDV (22%):",IF(I3270="DDV (22%):","Skupaj z DDV:",IF(AND('[1]Vmesna vrtilna_SKLOP1'!C3271&lt;&gt;"",'[1]Vmesna vrtilna_SKLOP1'!E3271=""),"Skupaj:","")))</f>
        <v/>
      </c>
      <c r="J3271" s="21">
        <f t="shared" si="103"/>
        <v>0</v>
      </c>
      <c r="K3271" s="21">
        <f>IF(I3271="Skupaj z DDV:",SUM(K3269,K3270),IF(I3271="DDV (22%):",K3270*0.22,IF(AND('[1]Vmesna vrtilna_SKLOP1'!C3271&lt;&gt;"",'[1]Vmesna vrtilna_SKLOP1'!D3271=""),'[1]Vmesna vrtilna_SKLOP1'!J3271,IF(F3271&lt;&gt;"",IF('[1]Vmesna vrtilna_SKLOP1'!J3271&lt;&gt;"",'[1]Vmesna vrtilna_SKLOP1'!J3271,""),""))))</f>
        <v>720</v>
      </c>
      <c r="L3271" s="22">
        <f>IF(I3270="Skupaj:","DDV (22%):",IF(I3270="DDV (22%):","Skupaj z DDV:",IF(AND('[1]Vmesna vrtilna_SKLOP1'!C3271&lt;&gt;"",'[1]Vmesna vrtilna_SKLOP1'!E3271=""),"Skupaj:",IF(AND('[1]Vmesna vrtilna_SKLOP1'!C3271&lt;&gt;"",'[1]Vmesna vrtilna_SKLOP1'!D3271=""),'[1]Vmesna vrtilna_SKLOP1'!J3271,IF(F3271&lt;&gt;"",IF('[1]Vmesna vrtilna_SKLOP1'!J3271&lt;&gt;"",'[1]Vmesna vrtilna_SKLOP1'!J3271,""),"")))))</f>
        <v>720</v>
      </c>
      <c r="M3271" s="22">
        <f t="shared" si="102"/>
        <v>0</v>
      </c>
      <c r="N3271" s="22" t="str">
        <f>IF(IFERROR(VLOOKUP(B3271,'[1]Vmesna vrtilna_SKLOP1'!B:J,7,0),"")=0,"",IFERROR(VLOOKUP(B3271,'[1]Vmesna vrtilna_SKLOP1'!B:J,7,0),""))</f>
        <v/>
      </c>
      <c r="O3271" s="22"/>
    </row>
    <row r="3272" spans="2:15" ht="15" customHeight="1" x14ac:dyDescent="0.3">
      <c r="B3272" s="15" t="str">
        <f>IF(AND('[1]Vmesna vrtilna_SKLOP1'!B3272&lt;&gt;"",'[1]Vmesna vrtilna_SKLOP1'!C3272&lt;&gt;""),IF('[1]Vmesna vrtilna_SKLOP1'!B3272&lt;&gt;"",'[1]Vmesna vrtilna_SKLOP1'!B3272,""),"")</f>
        <v/>
      </c>
      <c r="C3272" s="16" t="str">
        <f>IF(OR(C3271="Posebna oblika",C3271="Kulturno zaščiten objekt",C3271="Kulturno zaščiten objekt, Posebna oblika"),"Glej zavihek POSEBNI POGOJI",IF(SUM(N3271:Q3271)=1,"Posebna oblika",IF(SUM(N3271:Q3271)=10,"Kulturno zaščiten objekt",IF(SUM(N3271:Q3271)=11,"Kulturno zaščiten objekt, Posebna oblika",IF(AND('[1]Vmesna vrtilna_SKLOP1'!C3272&lt;&gt;"",'[1]Vmesna vrtilna_SKLOP1'!D3272&lt;&gt;""),IF('[1]Vmesna vrtilna_SKLOP1'!C3272&lt;&gt;"",'[1]Vmesna vrtilna_SKLOP1'!C3272,""),"")))))</f>
        <v/>
      </c>
      <c r="D3272" s="17" t="str">
        <f>IF(IFERROR(VLOOKUP(B3272,'[1]Vmesna vrtilna_SKLOP1'!B:J,6,0),"")=0,"",IFERROR(VLOOKUP(B3272,'[1]Vmesna vrtilna_SKLOP1'!B:J,6,0),""))</f>
        <v/>
      </c>
      <c r="E3272" s="16" t="str">
        <f>IF(IF('[1]Vmesna vrtilna_SKLOP1'!E3272&lt;&gt;"",'[1]Vmesna vrtilna_SKLOP1'!D3272,"")=0,"",IF('[1]Vmesna vrtilna_SKLOP1'!E3272&lt;&gt;"",'[1]Vmesna vrtilna_SKLOP1'!D3272,""))</f>
        <v/>
      </c>
      <c r="F3272" s="18" t="str">
        <f>IF('[1]Vmesna vrtilna_SKLOP1'!E3272&lt;&gt;"",'[1]Vmesna vrtilna_SKLOP1'!E3272,"")</f>
        <v/>
      </c>
      <c r="G3272" s="15" t="str">
        <f>IF('[1]Vmesna vrtilna_SKLOP1'!E3272&lt;&gt;"",'[1]Vmesna vrtilna_SKLOP1'!F3272,"")</f>
        <v/>
      </c>
      <c r="H3272" s="19" t="str">
        <f>IF('[1]Vmesna vrtilna_SKLOP1'!F3272&lt;&gt;"",'[1]Vmesna vrtilna_SKLOP1'!I3272,"")</f>
        <v/>
      </c>
      <c r="I3272" s="20" t="str">
        <f>IF(I3271="Skupaj:","DDV (22%):",IF(I3271="DDV (22%):","Skupaj z DDV:",IF(AND('[1]Vmesna vrtilna_SKLOP1'!C3272&lt;&gt;"",'[1]Vmesna vrtilna_SKLOP1'!E3272=""),"Skupaj:","")))</f>
        <v/>
      </c>
      <c r="J3272" s="21" t="str">
        <f t="shared" si="103"/>
        <v/>
      </c>
      <c r="K3272" s="21" t="str">
        <f>IF(I3272="Skupaj z DDV:",SUM(K3270,K3271),IF(I3272="DDV (22%):",K3271*0.22,IF(AND('[1]Vmesna vrtilna_SKLOP1'!C3272&lt;&gt;"",'[1]Vmesna vrtilna_SKLOP1'!D3272=""),'[1]Vmesna vrtilna_SKLOP1'!J3272,IF(F3272&lt;&gt;"",IF('[1]Vmesna vrtilna_SKLOP1'!J3272&lt;&gt;"",'[1]Vmesna vrtilna_SKLOP1'!J3272,""),""))))</f>
        <v/>
      </c>
      <c r="L3272" s="22" t="str">
        <f>IF(I3271="Skupaj:","DDV (22%):",IF(I3271="DDV (22%):","Skupaj z DDV:",IF(AND('[1]Vmesna vrtilna_SKLOP1'!C3272&lt;&gt;"",'[1]Vmesna vrtilna_SKLOP1'!E3272=""),"Skupaj:",IF(AND('[1]Vmesna vrtilna_SKLOP1'!C3272&lt;&gt;"",'[1]Vmesna vrtilna_SKLOP1'!D3272=""),'[1]Vmesna vrtilna_SKLOP1'!J3272,IF(F3272&lt;&gt;"",IF('[1]Vmesna vrtilna_SKLOP1'!J3272&lt;&gt;"",'[1]Vmesna vrtilna_SKLOP1'!J3272,""),"")))))</f>
        <v/>
      </c>
      <c r="M3272" s="22">
        <f t="shared" si="102"/>
        <v>0</v>
      </c>
      <c r="N3272" s="22" t="str">
        <f>IF(IFERROR(VLOOKUP(B3272,'[1]Vmesna vrtilna_SKLOP1'!B:J,7,0),"")=0,"",IFERROR(VLOOKUP(B3272,'[1]Vmesna vrtilna_SKLOP1'!B:J,7,0),""))</f>
        <v/>
      </c>
      <c r="O3272" s="22"/>
    </row>
    <row r="3273" spans="2:15" ht="15" customHeight="1" x14ac:dyDescent="0.3">
      <c r="B3273" s="15" t="str">
        <f>IF(AND('[1]Vmesna vrtilna_SKLOP1'!B3273&lt;&gt;"",'[1]Vmesna vrtilna_SKLOP1'!C3273&lt;&gt;""),IF('[1]Vmesna vrtilna_SKLOP1'!B3273&lt;&gt;"",'[1]Vmesna vrtilna_SKLOP1'!B3273,""),"")</f>
        <v/>
      </c>
      <c r="C3273" s="16" t="str">
        <f>IF(OR(C3272="Posebna oblika",C3272="Kulturno zaščiten objekt",C3272="Kulturno zaščiten objekt, Posebna oblika"),"Glej zavihek POSEBNI POGOJI",IF(SUM(N3272:Q3272)=1,"Posebna oblika",IF(SUM(N3272:Q3272)=10,"Kulturno zaščiten objekt",IF(SUM(N3272:Q3272)=11,"Kulturno zaščiten objekt, Posebna oblika",IF(AND('[1]Vmesna vrtilna_SKLOP1'!C3273&lt;&gt;"",'[1]Vmesna vrtilna_SKLOP1'!D3273&lt;&gt;""),IF('[1]Vmesna vrtilna_SKLOP1'!C3273&lt;&gt;"",'[1]Vmesna vrtilna_SKLOP1'!C3273,""),"")))))</f>
        <v/>
      </c>
      <c r="D3273" s="17" t="str">
        <f>IF(IFERROR(VLOOKUP(B3273,'[1]Vmesna vrtilna_SKLOP1'!B:J,6,0),"")=0,"",IFERROR(VLOOKUP(B3273,'[1]Vmesna vrtilna_SKLOP1'!B:J,6,0),""))</f>
        <v/>
      </c>
      <c r="E3273" s="16" t="str">
        <f>IF(IF('[1]Vmesna vrtilna_SKLOP1'!E3273&lt;&gt;"",'[1]Vmesna vrtilna_SKLOP1'!D3273,"")=0,"",IF('[1]Vmesna vrtilna_SKLOP1'!E3273&lt;&gt;"",'[1]Vmesna vrtilna_SKLOP1'!D3273,""))</f>
        <v>Slikopleskarska dela</v>
      </c>
      <c r="F3273" s="18" t="str">
        <f>IF('[1]Vmesna vrtilna_SKLOP1'!E3273&lt;&gt;"",'[1]Vmesna vrtilna_SKLOP1'!E3273,"")</f>
        <v>Slikopleskarska dela na špaletah</v>
      </c>
      <c r="G3273" s="15" t="str">
        <f>IF('[1]Vmesna vrtilna_SKLOP1'!E3273&lt;&gt;"",'[1]Vmesna vrtilna_SKLOP1'!F3273,"")</f>
        <v>[m1]</v>
      </c>
      <c r="H3273" s="19">
        <f>IF('[1]Vmesna vrtilna_SKLOP1'!F3273&lt;&gt;"",'[1]Vmesna vrtilna_SKLOP1'!I3273,"")</f>
        <v>26.9</v>
      </c>
      <c r="I3273" s="20" t="str">
        <f>IF(I3272="Skupaj:","DDV (22%):",IF(I3272="DDV (22%):","Skupaj z DDV:",IF(AND('[1]Vmesna vrtilna_SKLOP1'!C3273&lt;&gt;"",'[1]Vmesna vrtilna_SKLOP1'!E3273=""),"Skupaj:","")))</f>
        <v/>
      </c>
      <c r="J3273" s="21">
        <f t="shared" si="103"/>
        <v>0</v>
      </c>
      <c r="K3273" s="21">
        <f>IF(I3273="Skupaj z DDV:",SUM(K3271,K3272),IF(I3273="DDV (22%):",K3272*0.22,IF(AND('[1]Vmesna vrtilna_SKLOP1'!C3273&lt;&gt;"",'[1]Vmesna vrtilna_SKLOP1'!D3273=""),'[1]Vmesna vrtilna_SKLOP1'!J3273,IF(F3273&lt;&gt;"",IF('[1]Vmesna vrtilna_SKLOP1'!J3273&lt;&gt;"",'[1]Vmesna vrtilna_SKLOP1'!J3273,""),""))))</f>
        <v>423.2</v>
      </c>
      <c r="L3273" s="22">
        <f>IF(I3272="Skupaj:","DDV (22%):",IF(I3272="DDV (22%):","Skupaj z DDV:",IF(AND('[1]Vmesna vrtilna_SKLOP1'!C3273&lt;&gt;"",'[1]Vmesna vrtilna_SKLOP1'!E3273=""),"Skupaj:",IF(AND('[1]Vmesna vrtilna_SKLOP1'!C3273&lt;&gt;"",'[1]Vmesna vrtilna_SKLOP1'!D3273=""),'[1]Vmesna vrtilna_SKLOP1'!J3273,IF(F3273&lt;&gt;"",IF('[1]Vmesna vrtilna_SKLOP1'!J3273&lt;&gt;"",'[1]Vmesna vrtilna_SKLOP1'!J3273,""),"")))))</f>
        <v>423.2</v>
      </c>
      <c r="M3273" s="22">
        <f t="shared" si="102"/>
        <v>0</v>
      </c>
      <c r="N3273" s="22" t="str">
        <f>IF(IFERROR(VLOOKUP(B3273,'[1]Vmesna vrtilna_SKLOP1'!B:J,7,0),"")=0,"",IFERROR(VLOOKUP(B3273,'[1]Vmesna vrtilna_SKLOP1'!B:J,7,0),""))</f>
        <v/>
      </c>
      <c r="O3273" s="22"/>
    </row>
    <row r="3274" spans="2:15" ht="15" customHeight="1" x14ac:dyDescent="0.3">
      <c r="B3274" s="15" t="str">
        <f>IF(AND('[1]Vmesna vrtilna_SKLOP1'!B3274&lt;&gt;"",'[1]Vmesna vrtilna_SKLOP1'!C3274&lt;&gt;""),IF('[1]Vmesna vrtilna_SKLOP1'!B3274&lt;&gt;"",'[1]Vmesna vrtilna_SKLOP1'!B3274,""),"")</f>
        <v/>
      </c>
      <c r="C3274" s="16" t="str">
        <f>IF(OR(C3273="Posebna oblika",C3273="Kulturno zaščiten objekt",C3273="Kulturno zaščiten objekt, Posebna oblika"),"Glej zavihek POSEBNI POGOJI",IF(SUM(N3273:Q3273)=1,"Posebna oblika",IF(SUM(N3273:Q3273)=10,"Kulturno zaščiten objekt",IF(SUM(N3273:Q3273)=11,"Kulturno zaščiten objekt, Posebna oblika",IF(AND('[1]Vmesna vrtilna_SKLOP1'!C3274&lt;&gt;"",'[1]Vmesna vrtilna_SKLOP1'!D3274&lt;&gt;""),IF('[1]Vmesna vrtilna_SKLOP1'!C3274&lt;&gt;"",'[1]Vmesna vrtilna_SKLOP1'!C3274,""),"")))))</f>
        <v/>
      </c>
      <c r="D3274" s="17" t="str">
        <f>IF(IFERROR(VLOOKUP(B3274,'[1]Vmesna vrtilna_SKLOP1'!B:J,6,0),"")=0,"",IFERROR(VLOOKUP(B3274,'[1]Vmesna vrtilna_SKLOP1'!B:J,6,0),""))</f>
        <v/>
      </c>
      <c r="E3274" s="16" t="str">
        <f>IF(IF('[1]Vmesna vrtilna_SKLOP1'!E3274&lt;&gt;"",'[1]Vmesna vrtilna_SKLOP1'!D3274,"")=0,"",IF('[1]Vmesna vrtilna_SKLOP1'!E3274&lt;&gt;"",'[1]Vmesna vrtilna_SKLOP1'!D3274,""))</f>
        <v/>
      </c>
      <c r="F3274" s="18" t="str">
        <f>IF('[1]Vmesna vrtilna_SKLOP1'!E3274&lt;&gt;"",'[1]Vmesna vrtilna_SKLOP1'!E3274,"")</f>
        <v/>
      </c>
      <c r="G3274" s="15" t="str">
        <f>IF('[1]Vmesna vrtilna_SKLOP1'!E3274&lt;&gt;"",'[1]Vmesna vrtilna_SKLOP1'!F3274,"")</f>
        <v/>
      </c>
      <c r="H3274" s="19" t="str">
        <f>IF('[1]Vmesna vrtilna_SKLOP1'!F3274&lt;&gt;"",'[1]Vmesna vrtilna_SKLOP1'!I3274,"")</f>
        <v/>
      </c>
      <c r="I3274" s="20" t="str">
        <f>IF(I3273="Skupaj:","DDV (22%):",IF(I3273="DDV (22%):","Skupaj z DDV:",IF(AND('[1]Vmesna vrtilna_SKLOP1'!C3274&lt;&gt;"",'[1]Vmesna vrtilna_SKLOP1'!E3274=""),"Skupaj:","")))</f>
        <v/>
      </c>
      <c r="J3274" s="21" t="str">
        <f t="shared" si="103"/>
        <v/>
      </c>
      <c r="K3274" s="21" t="str">
        <f>IF(I3274="Skupaj z DDV:",SUM(K3272,K3273),IF(I3274="DDV (22%):",K3273*0.22,IF(AND('[1]Vmesna vrtilna_SKLOP1'!C3274&lt;&gt;"",'[1]Vmesna vrtilna_SKLOP1'!D3274=""),'[1]Vmesna vrtilna_SKLOP1'!J3274,IF(F3274&lt;&gt;"",IF('[1]Vmesna vrtilna_SKLOP1'!J3274&lt;&gt;"",'[1]Vmesna vrtilna_SKLOP1'!J3274,""),""))))</f>
        <v/>
      </c>
      <c r="L3274" s="22" t="str">
        <f>IF(I3273="Skupaj:","DDV (22%):",IF(I3273="DDV (22%):","Skupaj z DDV:",IF(AND('[1]Vmesna vrtilna_SKLOP1'!C3274&lt;&gt;"",'[1]Vmesna vrtilna_SKLOP1'!E3274=""),"Skupaj:",IF(AND('[1]Vmesna vrtilna_SKLOP1'!C3274&lt;&gt;"",'[1]Vmesna vrtilna_SKLOP1'!D3274=""),'[1]Vmesna vrtilna_SKLOP1'!J3274,IF(F3274&lt;&gt;"",IF('[1]Vmesna vrtilna_SKLOP1'!J3274&lt;&gt;"",'[1]Vmesna vrtilna_SKLOP1'!J3274,""),"")))))</f>
        <v/>
      </c>
      <c r="M3274" s="22">
        <f t="shared" si="102"/>
        <v>0</v>
      </c>
      <c r="N3274" s="22" t="str">
        <f>IF(IFERROR(VLOOKUP(B3274,'[1]Vmesna vrtilna_SKLOP1'!B:J,7,0),"")=0,"",IFERROR(VLOOKUP(B3274,'[1]Vmesna vrtilna_SKLOP1'!B:J,7,0),""))</f>
        <v/>
      </c>
      <c r="O3274" s="22"/>
    </row>
    <row r="3275" spans="2:15" ht="15" customHeight="1" x14ac:dyDescent="0.3">
      <c r="B3275" s="15" t="str">
        <f>IF(AND('[1]Vmesna vrtilna_SKLOP1'!B3275&lt;&gt;"",'[1]Vmesna vrtilna_SKLOP1'!C3275&lt;&gt;""),IF('[1]Vmesna vrtilna_SKLOP1'!B3275&lt;&gt;"",'[1]Vmesna vrtilna_SKLOP1'!B3275,""),"")</f>
        <v/>
      </c>
      <c r="C3275" s="16" t="str">
        <f>IF(OR(C3274="Posebna oblika",C3274="Kulturno zaščiten objekt",C3274="Kulturno zaščiten objekt, Posebna oblika"),"Glej zavihek POSEBNI POGOJI",IF(SUM(N3274:Q3274)=1,"Posebna oblika",IF(SUM(N3274:Q3274)=10,"Kulturno zaščiten objekt",IF(SUM(N3274:Q3274)=11,"Kulturno zaščiten objekt, Posebna oblika",IF(AND('[1]Vmesna vrtilna_SKLOP1'!C3275&lt;&gt;"",'[1]Vmesna vrtilna_SKLOP1'!D3275&lt;&gt;""),IF('[1]Vmesna vrtilna_SKLOP1'!C3275&lt;&gt;"",'[1]Vmesna vrtilna_SKLOP1'!C3275,""),"")))))</f>
        <v/>
      </c>
      <c r="D3275" s="17" t="str">
        <f>IF(IFERROR(VLOOKUP(B3275,'[1]Vmesna vrtilna_SKLOP1'!B:J,6,0),"")=0,"",IFERROR(VLOOKUP(B3275,'[1]Vmesna vrtilna_SKLOP1'!B:J,6,0),""))</f>
        <v/>
      </c>
      <c r="E3275" s="16" t="str">
        <f>IF(IF('[1]Vmesna vrtilna_SKLOP1'!E3275&lt;&gt;"",'[1]Vmesna vrtilna_SKLOP1'!D3275,"")=0,"",IF('[1]Vmesna vrtilna_SKLOP1'!E3275&lt;&gt;"",'[1]Vmesna vrtilna_SKLOP1'!D3275,""))</f>
        <v/>
      </c>
      <c r="F3275" s="18" t="str">
        <f>IF('[1]Vmesna vrtilna_SKLOP1'!E3275&lt;&gt;"",'[1]Vmesna vrtilna_SKLOP1'!E3275,"")</f>
        <v/>
      </c>
      <c r="G3275" s="15" t="str">
        <f>IF('[1]Vmesna vrtilna_SKLOP1'!E3275&lt;&gt;"",'[1]Vmesna vrtilna_SKLOP1'!F3275,"")</f>
        <v/>
      </c>
      <c r="H3275" s="19" t="str">
        <f>IF('[1]Vmesna vrtilna_SKLOP1'!F3275&lt;&gt;"",'[1]Vmesna vrtilna_SKLOP1'!I3275,"")</f>
        <v/>
      </c>
      <c r="I3275" s="20" t="str">
        <f>IF(I3274="Skupaj:","DDV (22%):",IF(I3274="DDV (22%):","Skupaj z DDV:",IF(AND('[1]Vmesna vrtilna_SKLOP1'!C3275&lt;&gt;"",'[1]Vmesna vrtilna_SKLOP1'!E3275=""),"Skupaj:","")))</f>
        <v>Skupaj:</v>
      </c>
      <c r="J3275" s="21">
        <f t="shared" si="103"/>
        <v>0</v>
      </c>
      <c r="K3275" s="21">
        <f>IF(I3275="Skupaj z DDV:",SUM(K3273,K3274),IF(I3275="DDV (22%):",K3274*0.22,IF(AND('[1]Vmesna vrtilna_SKLOP1'!C3275&lt;&gt;"",'[1]Vmesna vrtilna_SKLOP1'!D3275=""),'[1]Vmesna vrtilna_SKLOP1'!J3275,IF(F3275&lt;&gt;"",IF('[1]Vmesna vrtilna_SKLOP1'!J3275&lt;&gt;"",'[1]Vmesna vrtilna_SKLOP1'!J3275,""),""))))</f>
        <v>10905.573240800002</v>
      </c>
      <c r="L3275" s="22" t="str">
        <f>IF(I3274="Skupaj:","DDV (22%):",IF(I3274="DDV (22%):","Skupaj z DDV:",IF(AND('[1]Vmesna vrtilna_SKLOP1'!C3275&lt;&gt;"",'[1]Vmesna vrtilna_SKLOP1'!E3275=""),"Skupaj:",IF(AND('[1]Vmesna vrtilna_SKLOP1'!C3275&lt;&gt;"",'[1]Vmesna vrtilna_SKLOP1'!D3275=""),'[1]Vmesna vrtilna_SKLOP1'!J3275,IF(F3275&lt;&gt;"",IF('[1]Vmesna vrtilna_SKLOP1'!J3275&lt;&gt;"",'[1]Vmesna vrtilna_SKLOP1'!J3275,""),"")))))</f>
        <v>Skupaj:</v>
      </c>
      <c r="M3275" s="22">
        <f t="shared" si="102"/>
        <v>0</v>
      </c>
      <c r="N3275" s="22" t="str">
        <f>IF(IFERROR(VLOOKUP(B3275,'[1]Vmesna vrtilna_SKLOP1'!B:J,7,0),"")=0,"",IFERROR(VLOOKUP(B3275,'[1]Vmesna vrtilna_SKLOP1'!B:J,7,0),""))</f>
        <v/>
      </c>
      <c r="O3275" s="22"/>
    </row>
    <row r="3276" spans="2:15" ht="15" customHeight="1" x14ac:dyDescent="0.3">
      <c r="B3276" s="15" t="str">
        <f>IF(AND('[1]Vmesna vrtilna_SKLOP1'!B3276&lt;&gt;"",'[1]Vmesna vrtilna_SKLOP1'!C3276&lt;&gt;""),IF('[1]Vmesna vrtilna_SKLOP1'!B3276&lt;&gt;"",'[1]Vmesna vrtilna_SKLOP1'!B3276,""),"")</f>
        <v/>
      </c>
      <c r="C3276" s="16" t="str">
        <f>IF(OR(C3275="Posebna oblika",C3275="Kulturno zaščiten objekt",C3275="Kulturno zaščiten objekt, Posebna oblika"),"Glej zavihek POSEBNI POGOJI",IF(SUM(N3275:Q3275)=1,"Posebna oblika",IF(SUM(N3275:Q3275)=10,"Kulturno zaščiten objekt",IF(SUM(N3275:Q3275)=11,"Kulturno zaščiten objekt, Posebna oblika",IF(AND('[1]Vmesna vrtilna_SKLOP1'!C3276&lt;&gt;"",'[1]Vmesna vrtilna_SKLOP1'!D3276&lt;&gt;""),IF('[1]Vmesna vrtilna_SKLOP1'!C3276&lt;&gt;"",'[1]Vmesna vrtilna_SKLOP1'!C3276,""),"")))))</f>
        <v/>
      </c>
      <c r="D3276" s="17" t="str">
        <f>IF(IFERROR(VLOOKUP(B3276,'[1]Vmesna vrtilna_SKLOP1'!B:J,6,0),"")=0,"",IFERROR(VLOOKUP(B3276,'[1]Vmesna vrtilna_SKLOP1'!B:J,6,0),""))</f>
        <v/>
      </c>
      <c r="E3276" s="16" t="str">
        <f>IF(IF('[1]Vmesna vrtilna_SKLOP1'!E3276&lt;&gt;"",'[1]Vmesna vrtilna_SKLOP1'!D3276,"")=0,"",IF('[1]Vmesna vrtilna_SKLOP1'!E3276&lt;&gt;"",'[1]Vmesna vrtilna_SKLOP1'!D3276,""))</f>
        <v/>
      </c>
      <c r="F3276" s="18" t="str">
        <f>IF('[1]Vmesna vrtilna_SKLOP1'!E3276&lt;&gt;"",'[1]Vmesna vrtilna_SKLOP1'!E3276,"")</f>
        <v/>
      </c>
      <c r="G3276" s="15" t="str">
        <f>IF('[1]Vmesna vrtilna_SKLOP1'!E3276&lt;&gt;"",'[1]Vmesna vrtilna_SKLOP1'!F3276,"")</f>
        <v/>
      </c>
      <c r="H3276" s="19" t="str">
        <f>IF('[1]Vmesna vrtilna_SKLOP1'!F3276&lt;&gt;"",'[1]Vmesna vrtilna_SKLOP1'!I3276,"")</f>
        <v/>
      </c>
      <c r="I3276" s="20" t="str">
        <f>IF(I3275="Skupaj:","DDV (22%):",IF(I3275="DDV (22%):","Skupaj z DDV:",IF(AND('[1]Vmesna vrtilna_SKLOP1'!C3276&lt;&gt;"",'[1]Vmesna vrtilna_SKLOP1'!E3276=""),"Skupaj:","")))</f>
        <v>DDV (22%):</v>
      </c>
      <c r="J3276" s="21">
        <f t="shared" si="103"/>
        <v>0</v>
      </c>
      <c r="K3276" s="21">
        <f>IF(I3276="Skupaj z DDV:",SUM(K3274,K3275),IF(I3276="DDV (22%):",K3275*0.22,IF(AND('[1]Vmesna vrtilna_SKLOP1'!C3276&lt;&gt;"",'[1]Vmesna vrtilna_SKLOP1'!D3276=""),'[1]Vmesna vrtilna_SKLOP1'!J3276,IF(F3276&lt;&gt;"",IF('[1]Vmesna vrtilna_SKLOP1'!J3276&lt;&gt;"",'[1]Vmesna vrtilna_SKLOP1'!J3276,""),""))))</f>
        <v>2399.2261129760004</v>
      </c>
      <c r="L3276" s="22" t="str">
        <f>IF(I3275="Skupaj:","DDV (22%):",IF(I3275="DDV (22%):","Skupaj z DDV:",IF(AND('[1]Vmesna vrtilna_SKLOP1'!C3276&lt;&gt;"",'[1]Vmesna vrtilna_SKLOP1'!E3276=""),"Skupaj:",IF(AND('[1]Vmesna vrtilna_SKLOP1'!C3276&lt;&gt;"",'[1]Vmesna vrtilna_SKLOP1'!D3276=""),'[1]Vmesna vrtilna_SKLOP1'!J3276,IF(F3276&lt;&gt;"",IF('[1]Vmesna vrtilna_SKLOP1'!J3276&lt;&gt;"",'[1]Vmesna vrtilna_SKLOP1'!J3276,""),"")))))</f>
        <v>DDV (22%):</v>
      </c>
      <c r="M3276" s="22">
        <f t="shared" si="102"/>
        <v>0</v>
      </c>
      <c r="N3276" s="22" t="str">
        <f>IF(IFERROR(VLOOKUP(B3276,'[1]Vmesna vrtilna_SKLOP1'!B:J,7,0),"")=0,"",IFERROR(VLOOKUP(B3276,'[1]Vmesna vrtilna_SKLOP1'!B:J,7,0),""))</f>
        <v/>
      </c>
      <c r="O3276" s="22"/>
    </row>
    <row r="3277" spans="2:15" ht="15" customHeight="1" x14ac:dyDescent="0.3">
      <c r="B3277" s="15" t="str">
        <f>IF(AND('[1]Vmesna vrtilna_SKLOP1'!B3277&lt;&gt;"",'[1]Vmesna vrtilna_SKLOP1'!C3277&lt;&gt;""),IF('[1]Vmesna vrtilna_SKLOP1'!B3277&lt;&gt;"",'[1]Vmesna vrtilna_SKLOP1'!B3277,""),"")</f>
        <v/>
      </c>
      <c r="C3277" s="16" t="str">
        <f>IF(OR(C3276="Posebna oblika",C3276="Kulturno zaščiten objekt",C3276="Kulturno zaščiten objekt, Posebna oblika"),"Glej zavihek POSEBNI POGOJI",IF(SUM(N3276:Q3276)=1,"Posebna oblika",IF(SUM(N3276:Q3276)=10,"Kulturno zaščiten objekt",IF(SUM(N3276:Q3276)=11,"Kulturno zaščiten objekt, Posebna oblika",IF(AND('[1]Vmesna vrtilna_SKLOP1'!C3277&lt;&gt;"",'[1]Vmesna vrtilna_SKLOP1'!D3277&lt;&gt;""),IF('[1]Vmesna vrtilna_SKLOP1'!C3277&lt;&gt;"",'[1]Vmesna vrtilna_SKLOP1'!C3277,""),"")))))</f>
        <v/>
      </c>
      <c r="D3277" s="17" t="str">
        <f>IF(IFERROR(VLOOKUP(B3277,'[1]Vmesna vrtilna_SKLOP1'!B:J,6,0),"")=0,"",IFERROR(VLOOKUP(B3277,'[1]Vmesna vrtilna_SKLOP1'!B:J,6,0),""))</f>
        <v/>
      </c>
      <c r="E3277" s="16" t="str">
        <f>IF(IF('[1]Vmesna vrtilna_SKLOP1'!E3277&lt;&gt;"",'[1]Vmesna vrtilna_SKLOP1'!D3277,"")=0,"",IF('[1]Vmesna vrtilna_SKLOP1'!E3277&lt;&gt;"",'[1]Vmesna vrtilna_SKLOP1'!D3277,""))</f>
        <v/>
      </c>
      <c r="F3277" s="18" t="str">
        <f>IF('[1]Vmesna vrtilna_SKLOP1'!E3277&lt;&gt;"",'[1]Vmesna vrtilna_SKLOP1'!E3277,"")</f>
        <v/>
      </c>
      <c r="G3277" s="15" t="str">
        <f>IF('[1]Vmesna vrtilna_SKLOP1'!E3277&lt;&gt;"",'[1]Vmesna vrtilna_SKLOP1'!F3277,"")</f>
        <v/>
      </c>
      <c r="H3277" s="19" t="str">
        <f>IF('[1]Vmesna vrtilna_SKLOP1'!F3277&lt;&gt;"",'[1]Vmesna vrtilna_SKLOP1'!I3277,"")</f>
        <v/>
      </c>
      <c r="I3277" s="20" t="str">
        <f>IF(I3276="Skupaj:","DDV (22%):",IF(I3276="DDV (22%):","Skupaj z DDV:",IF(AND('[1]Vmesna vrtilna_SKLOP1'!C3277&lt;&gt;"",'[1]Vmesna vrtilna_SKLOP1'!E3277=""),"Skupaj:","")))</f>
        <v>Skupaj z DDV:</v>
      </c>
      <c r="J3277" s="21">
        <f t="shared" si="103"/>
        <v>0</v>
      </c>
      <c r="K3277" s="21">
        <f>IF(I3277="Skupaj z DDV:",SUM(K3275,K3276),IF(I3277="DDV (22%):",K3276*0.22,IF(AND('[1]Vmesna vrtilna_SKLOP1'!C3277&lt;&gt;"",'[1]Vmesna vrtilna_SKLOP1'!D3277=""),'[1]Vmesna vrtilna_SKLOP1'!J3277,IF(F3277&lt;&gt;"",IF('[1]Vmesna vrtilna_SKLOP1'!J3277&lt;&gt;"",'[1]Vmesna vrtilna_SKLOP1'!J3277,""),""))))</f>
        <v>13304.799353776003</v>
      </c>
      <c r="L3277" s="22" t="str">
        <f>IF(I3276="Skupaj:","DDV (22%):",IF(I3276="DDV (22%):","Skupaj z DDV:",IF(AND('[1]Vmesna vrtilna_SKLOP1'!C3277&lt;&gt;"",'[1]Vmesna vrtilna_SKLOP1'!E3277=""),"Skupaj:",IF(AND('[1]Vmesna vrtilna_SKLOP1'!C3277&lt;&gt;"",'[1]Vmesna vrtilna_SKLOP1'!D3277=""),'[1]Vmesna vrtilna_SKLOP1'!J3277,IF(F3277&lt;&gt;"",IF('[1]Vmesna vrtilna_SKLOP1'!J3277&lt;&gt;"",'[1]Vmesna vrtilna_SKLOP1'!J3277,""),"")))))</f>
        <v>Skupaj z DDV:</v>
      </c>
      <c r="M3277" s="22">
        <f t="shared" si="102"/>
        <v>0</v>
      </c>
      <c r="N3277" s="22" t="str">
        <f>IF(IFERROR(VLOOKUP(B3277,'[1]Vmesna vrtilna_SKLOP1'!B:J,7,0),"")=0,"",IFERROR(VLOOKUP(B3277,'[1]Vmesna vrtilna_SKLOP1'!B:J,7,0),""))</f>
        <v/>
      </c>
      <c r="O3277" s="22"/>
    </row>
    <row r="3278" spans="2:15" ht="15" customHeight="1" x14ac:dyDescent="0.3">
      <c r="B3278" s="15">
        <f>IF(AND('[1]Vmesna vrtilna_SKLOP1'!B3278&lt;&gt;"",'[1]Vmesna vrtilna_SKLOP1'!C3278&lt;&gt;""),IF('[1]Vmesna vrtilna_SKLOP1'!B3278&lt;&gt;"",'[1]Vmesna vrtilna_SKLOP1'!B3278,""),"")</f>
        <v>103</v>
      </c>
      <c r="C3278" s="16" t="str">
        <f>IF(OR(C3277="Posebna oblika",C3277="Kulturno zaščiten objekt",C3277="Kulturno zaščiten objekt, Posebna oblika"),"Glej zavihek POSEBNI POGOJI",IF(SUM(N3277:Q3277)=1,"Posebna oblika",IF(SUM(N3277:Q3277)=10,"Kulturno zaščiten objekt",IF(SUM(N3277:Q3277)=11,"Kulturno zaščiten objekt, Posebna oblika",IF(AND('[1]Vmesna vrtilna_SKLOP1'!C3278&lt;&gt;"",'[1]Vmesna vrtilna_SKLOP1'!D3278&lt;&gt;""),IF('[1]Vmesna vrtilna_SKLOP1'!C3278&lt;&gt;"",'[1]Vmesna vrtilna_SKLOP1'!C3278,""),"")))))</f>
        <v>Jevnica 8</v>
      </c>
      <c r="D3278" s="17">
        <f>IF(IFERROR(VLOOKUP(B3278,'[1]Vmesna vrtilna_SKLOP1'!B:J,6,0),"")=0,"",IFERROR(VLOOKUP(B3278,'[1]Vmesna vrtilna_SKLOP1'!B:J,6,0),""))</f>
        <v>1</v>
      </c>
      <c r="E3278" s="16" t="str">
        <f>IF(IF('[1]Vmesna vrtilna_SKLOP1'!E3278&lt;&gt;"",'[1]Vmesna vrtilna_SKLOP1'!D3278,"")=0,"",IF('[1]Vmesna vrtilna_SKLOP1'!E3278&lt;&gt;"",'[1]Vmesna vrtilna_SKLOP1'!D3278,""))</f>
        <v>Okna/Vrata</v>
      </c>
      <c r="F3278" s="18" t="str">
        <f>IF('[1]Vmesna vrtilna_SKLOP1'!E3278&lt;&gt;"",'[1]Vmesna vrtilna_SKLOP1'!E3278,"")</f>
        <v>Enokrilno okno (tip: O1); dim. ŠxV: 1,2x1,35m; Material: Les ; steklo 6/16Ar/4; Rw,st.=36 (Rw,st.+Ctr ≥ 31 dB)</v>
      </c>
      <c r="G3278" s="15" t="str">
        <f>IF('[1]Vmesna vrtilna_SKLOP1'!E3278&lt;&gt;"",'[1]Vmesna vrtilna_SKLOP1'!F3278,"")</f>
        <v>[kos]</v>
      </c>
      <c r="H3278" s="19">
        <f>IF('[1]Vmesna vrtilna_SKLOP1'!F3278&lt;&gt;"",'[1]Vmesna vrtilna_SKLOP1'!I3278,"")</f>
        <v>2</v>
      </c>
      <c r="I3278" s="20" t="str">
        <f>IF(I3277="Skupaj:","DDV (22%):",IF(I3277="DDV (22%):","Skupaj z DDV:",IF(AND('[1]Vmesna vrtilna_SKLOP1'!C3278&lt;&gt;"",'[1]Vmesna vrtilna_SKLOP1'!E3278=""),"Skupaj:","")))</f>
        <v/>
      </c>
      <c r="J3278" s="21">
        <f t="shared" si="103"/>
        <v>0</v>
      </c>
      <c r="K3278" s="21">
        <f>IF(I3278="Skupaj z DDV:",SUM(K3276,K3277),IF(I3278="DDV (22%):",K3277*0.22,IF(AND('[1]Vmesna vrtilna_SKLOP1'!C3278&lt;&gt;"",'[1]Vmesna vrtilna_SKLOP1'!D3278=""),'[1]Vmesna vrtilna_SKLOP1'!J3278,IF(F3278&lt;&gt;"",IF('[1]Vmesna vrtilna_SKLOP1'!J3278&lt;&gt;"",'[1]Vmesna vrtilna_SKLOP1'!J3278,""),""))))</f>
        <v>1208.6619634799999</v>
      </c>
      <c r="L3278" s="22">
        <f>IF(I3277="Skupaj:","DDV (22%):",IF(I3277="DDV (22%):","Skupaj z DDV:",IF(AND('[1]Vmesna vrtilna_SKLOP1'!C3278&lt;&gt;"",'[1]Vmesna vrtilna_SKLOP1'!E3278=""),"Skupaj:",IF(AND('[1]Vmesna vrtilna_SKLOP1'!C3278&lt;&gt;"",'[1]Vmesna vrtilna_SKLOP1'!D3278=""),'[1]Vmesna vrtilna_SKLOP1'!J3278,IF(F3278&lt;&gt;"",IF('[1]Vmesna vrtilna_SKLOP1'!J3278&lt;&gt;"",'[1]Vmesna vrtilna_SKLOP1'!J3278,""),"")))))</f>
        <v>1208.6619634799999</v>
      </c>
      <c r="M3278" s="22">
        <f t="shared" si="102"/>
        <v>0</v>
      </c>
      <c r="N3278" s="22" t="str">
        <f>IF(IFERROR(VLOOKUP(B3278,'[1]Vmesna vrtilna_SKLOP1'!B:J,7,0),"")=0,"",IFERROR(VLOOKUP(B3278,'[1]Vmesna vrtilna_SKLOP1'!B:J,7,0),""))</f>
        <v>Aprojekt</v>
      </c>
      <c r="O3278" s="22"/>
    </row>
    <row r="3279" spans="2:15" ht="15" customHeight="1" x14ac:dyDescent="0.3">
      <c r="B3279" s="15" t="str">
        <f>IF(AND('[1]Vmesna vrtilna_SKLOP1'!B3279&lt;&gt;"",'[1]Vmesna vrtilna_SKLOP1'!C3279&lt;&gt;""),IF('[1]Vmesna vrtilna_SKLOP1'!B3279&lt;&gt;"",'[1]Vmesna vrtilna_SKLOP1'!B3279,""),"")</f>
        <v/>
      </c>
      <c r="C3279" s="16" t="str">
        <f>IF(OR(C3278="Posebna oblika",C3278="Kulturno zaščiten objekt",C3278="Kulturno zaščiten objekt, Posebna oblika"),"Glej zavihek POSEBNI POGOJI",IF(SUM(N3278:Q3278)=1,"Posebna oblika",IF(SUM(N3278:Q3278)=10,"Kulturno zaščiten objekt",IF(SUM(N3278:Q3278)=11,"Kulturno zaščiten objekt, Posebna oblika",IF(AND('[1]Vmesna vrtilna_SKLOP1'!C3279&lt;&gt;"",'[1]Vmesna vrtilna_SKLOP1'!D3279&lt;&gt;""),IF('[1]Vmesna vrtilna_SKLOP1'!C3279&lt;&gt;"",'[1]Vmesna vrtilna_SKLOP1'!C3279,""),"")))))</f>
        <v/>
      </c>
      <c r="D3279" s="17" t="str">
        <f>IF(IFERROR(VLOOKUP(B3279,'[1]Vmesna vrtilna_SKLOP1'!B:J,6,0),"")=0,"",IFERROR(VLOOKUP(B3279,'[1]Vmesna vrtilna_SKLOP1'!B:J,6,0),""))</f>
        <v/>
      </c>
      <c r="E3279" s="16" t="str">
        <f>IF(IF('[1]Vmesna vrtilna_SKLOP1'!E3279&lt;&gt;"",'[1]Vmesna vrtilna_SKLOP1'!D3279,"")=0,"",IF('[1]Vmesna vrtilna_SKLOP1'!E3279&lt;&gt;"",'[1]Vmesna vrtilna_SKLOP1'!D3279,""))</f>
        <v/>
      </c>
      <c r="F3279" s="18" t="str">
        <f>IF('[1]Vmesna vrtilna_SKLOP1'!E3279&lt;&gt;"",'[1]Vmesna vrtilna_SKLOP1'!E3279,"")</f>
        <v>Dvokrilno okno (tip: O3); dim. ŠxV: 1,8x1,35m; Material: Les ; steklo 6/16Ar/4; Rw,st.=36 (Rw,st.+Ctr ≥ 31 dB)</v>
      </c>
      <c r="G3279" s="15" t="str">
        <f>IF('[1]Vmesna vrtilna_SKLOP1'!E3279&lt;&gt;"",'[1]Vmesna vrtilna_SKLOP1'!F3279,"")</f>
        <v>[kos]</v>
      </c>
      <c r="H3279" s="19">
        <f>IF('[1]Vmesna vrtilna_SKLOP1'!F3279&lt;&gt;"",'[1]Vmesna vrtilna_SKLOP1'!I3279,"")</f>
        <v>1</v>
      </c>
      <c r="I3279" s="20" t="str">
        <f>IF(I3278="Skupaj:","DDV (22%):",IF(I3278="DDV (22%):","Skupaj z DDV:",IF(AND('[1]Vmesna vrtilna_SKLOP1'!C3279&lt;&gt;"",'[1]Vmesna vrtilna_SKLOP1'!E3279=""),"Skupaj:","")))</f>
        <v/>
      </c>
      <c r="J3279" s="21">
        <f t="shared" si="103"/>
        <v>0</v>
      </c>
      <c r="K3279" s="21">
        <f>IF(I3279="Skupaj z DDV:",SUM(K3277,K3278),IF(I3279="DDV (22%):",K3278*0.22,IF(AND('[1]Vmesna vrtilna_SKLOP1'!C3279&lt;&gt;"",'[1]Vmesna vrtilna_SKLOP1'!D3279=""),'[1]Vmesna vrtilna_SKLOP1'!J3279,IF(F3279&lt;&gt;"",IF('[1]Vmesna vrtilna_SKLOP1'!J3279&lt;&gt;"",'[1]Vmesna vrtilna_SKLOP1'!J3279,""),""))))</f>
        <v>945.63299525850016</v>
      </c>
      <c r="L3279" s="22">
        <f>IF(I3278="Skupaj:","DDV (22%):",IF(I3278="DDV (22%):","Skupaj z DDV:",IF(AND('[1]Vmesna vrtilna_SKLOP1'!C3279&lt;&gt;"",'[1]Vmesna vrtilna_SKLOP1'!E3279=""),"Skupaj:",IF(AND('[1]Vmesna vrtilna_SKLOP1'!C3279&lt;&gt;"",'[1]Vmesna vrtilna_SKLOP1'!D3279=""),'[1]Vmesna vrtilna_SKLOP1'!J3279,IF(F3279&lt;&gt;"",IF('[1]Vmesna vrtilna_SKLOP1'!J3279&lt;&gt;"",'[1]Vmesna vrtilna_SKLOP1'!J3279,""),"")))))</f>
        <v>945.63299525850016</v>
      </c>
      <c r="M3279" s="22">
        <f t="shared" si="102"/>
        <v>0</v>
      </c>
      <c r="N3279" s="22" t="str">
        <f>IF(IFERROR(VLOOKUP(B3279,'[1]Vmesna vrtilna_SKLOP1'!B:J,7,0),"")=0,"",IFERROR(VLOOKUP(B3279,'[1]Vmesna vrtilna_SKLOP1'!B:J,7,0),""))</f>
        <v/>
      </c>
      <c r="O3279" s="22"/>
    </row>
    <row r="3280" spans="2:15" ht="15" customHeight="1" x14ac:dyDescent="0.3">
      <c r="B3280" s="15" t="str">
        <f>IF(AND('[1]Vmesna vrtilna_SKLOP1'!B3280&lt;&gt;"",'[1]Vmesna vrtilna_SKLOP1'!C3280&lt;&gt;""),IF('[1]Vmesna vrtilna_SKLOP1'!B3280&lt;&gt;"",'[1]Vmesna vrtilna_SKLOP1'!B3280,""),"")</f>
        <v/>
      </c>
      <c r="C3280" s="16" t="str">
        <f>IF(OR(C3279="Posebna oblika",C3279="Kulturno zaščiten objekt",C3279="Kulturno zaščiten objekt, Posebna oblika"),"Glej zavihek POSEBNI POGOJI",IF(SUM(N3279:Q3279)=1,"Posebna oblika",IF(SUM(N3279:Q3279)=10,"Kulturno zaščiten objekt",IF(SUM(N3279:Q3279)=11,"Kulturno zaščiten objekt, Posebna oblika",IF(AND('[1]Vmesna vrtilna_SKLOP1'!C3280&lt;&gt;"",'[1]Vmesna vrtilna_SKLOP1'!D3280&lt;&gt;""),IF('[1]Vmesna vrtilna_SKLOP1'!C3280&lt;&gt;"",'[1]Vmesna vrtilna_SKLOP1'!C3280,""),"")))))</f>
        <v/>
      </c>
      <c r="D3280" s="17" t="str">
        <f>IF(IFERROR(VLOOKUP(B3280,'[1]Vmesna vrtilna_SKLOP1'!B:J,6,0),"")=0,"",IFERROR(VLOOKUP(B3280,'[1]Vmesna vrtilna_SKLOP1'!B:J,6,0),""))</f>
        <v/>
      </c>
      <c r="E3280" s="16" t="str">
        <f>IF(IF('[1]Vmesna vrtilna_SKLOP1'!E3280&lt;&gt;"",'[1]Vmesna vrtilna_SKLOP1'!D3280,"")=0,"",IF('[1]Vmesna vrtilna_SKLOP1'!E3280&lt;&gt;"",'[1]Vmesna vrtilna_SKLOP1'!D3280,""))</f>
        <v/>
      </c>
      <c r="F3280" s="18" t="str">
        <f>IF('[1]Vmesna vrtilna_SKLOP1'!E3280&lt;&gt;"",'[1]Vmesna vrtilna_SKLOP1'!E3280,"")</f>
        <v>Dvokrilno okno (tip: O3); dim. ŠxV: 1,7x1,35m; Material: Les ; steklo 6/16Ar/4; Rw,st.=36 (Rw,st.+Ctr ≥ 31 dB)</v>
      </c>
      <c r="G3280" s="15" t="str">
        <f>IF('[1]Vmesna vrtilna_SKLOP1'!E3280&lt;&gt;"",'[1]Vmesna vrtilna_SKLOP1'!F3280,"")</f>
        <v>[kos]</v>
      </c>
      <c r="H3280" s="19">
        <f>IF('[1]Vmesna vrtilna_SKLOP1'!F3280&lt;&gt;"",'[1]Vmesna vrtilna_SKLOP1'!I3280,"")</f>
        <v>3</v>
      </c>
      <c r="I3280" s="20" t="str">
        <f>IF(I3279="Skupaj:","DDV (22%):",IF(I3279="DDV (22%):","Skupaj z DDV:",IF(AND('[1]Vmesna vrtilna_SKLOP1'!C3280&lt;&gt;"",'[1]Vmesna vrtilna_SKLOP1'!E3280=""),"Skupaj:","")))</f>
        <v/>
      </c>
      <c r="J3280" s="21">
        <f t="shared" si="103"/>
        <v>0</v>
      </c>
      <c r="K3280" s="21">
        <f>IF(I3280="Skupaj z DDV:",SUM(K3278,K3279),IF(I3280="DDV (22%):",K3279*0.22,IF(AND('[1]Vmesna vrtilna_SKLOP1'!C3280&lt;&gt;"",'[1]Vmesna vrtilna_SKLOP1'!D3280=""),'[1]Vmesna vrtilna_SKLOP1'!J3280,IF(F3280&lt;&gt;"",IF('[1]Vmesna vrtilna_SKLOP1'!J3280&lt;&gt;"",'[1]Vmesna vrtilna_SKLOP1'!J3280,""),""))))</f>
        <v>2757.5440483398747</v>
      </c>
      <c r="L3280" s="22">
        <f>IF(I3279="Skupaj:","DDV (22%):",IF(I3279="DDV (22%):","Skupaj z DDV:",IF(AND('[1]Vmesna vrtilna_SKLOP1'!C3280&lt;&gt;"",'[1]Vmesna vrtilna_SKLOP1'!E3280=""),"Skupaj:",IF(AND('[1]Vmesna vrtilna_SKLOP1'!C3280&lt;&gt;"",'[1]Vmesna vrtilna_SKLOP1'!D3280=""),'[1]Vmesna vrtilna_SKLOP1'!J3280,IF(F3280&lt;&gt;"",IF('[1]Vmesna vrtilna_SKLOP1'!J3280&lt;&gt;"",'[1]Vmesna vrtilna_SKLOP1'!J3280,""),"")))))</f>
        <v>2757.5440483398747</v>
      </c>
      <c r="M3280" s="22">
        <f t="shared" si="102"/>
        <v>0</v>
      </c>
      <c r="N3280" s="22" t="str">
        <f>IF(IFERROR(VLOOKUP(B3280,'[1]Vmesna vrtilna_SKLOP1'!B:J,7,0),"")=0,"",IFERROR(VLOOKUP(B3280,'[1]Vmesna vrtilna_SKLOP1'!B:J,7,0),""))</f>
        <v/>
      </c>
      <c r="O3280" s="22"/>
    </row>
    <row r="3281" spans="2:15" ht="15" customHeight="1" x14ac:dyDescent="0.3">
      <c r="B3281" s="15" t="str">
        <f>IF(AND('[1]Vmesna vrtilna_SKLOP1'!B3281&lt;&gt;"",'[1]Vmesna vrtilna_SKLOP1'!C3281&lt;&gt;""),IF('[1]Vmesna vrtilna_SKLOP1'!B3281&lt;&gt;"",'[1]Vmesna vrtilna_SKLOP1'!B3281,""),"")</f>
        <v/>
      </c>
      <c r="C3281" s="16" t="str">
        <f>IF(OR(C3280="Posebna oblika",C3280="Kulturno zaščiten objekt",C3280="Kulturno zaščiten objekt, Posebna oblika"),"Glej zavihek POSEBNI POGOJI",IF(SUM(N3280:Q3280)=1,"Posebna oblika",IF(SUM(N3280:Q3280)=10,"Kulturno zaščiten objekt",IF(SUM(N3280:Q3280)=11,"Kulturno zaščiten objekt, Posebna oblika",IF(AND('[1]Vmesna vrtilna_SKLOP1'!C3281&lt;&gt;"",'[1]Vmesna vrtilna_SKLOP1'!D3281&lt;&gt;""),IF('[1]Vmesna vrtilna_SKLOP1'!C3281&lt;&gt;"",'[1]Vmesna vrtilna_SKLOP1'!C3281,""),"")))))</f>
        <v/>
      </c>
      <c r="D3281" s="17" t="str">
        <f>IF(IFERROR(VLOOKUP(B3281,'[1]Vmesna vrtilna_SKLOP1'!B:J,6,0),"")=0,"",IFERROR(VLOOKUP(B3281,'[1]Vmesna vrtilna_SKLOP1'!B:J,6,0),""))</f>
        <v/>
      </c>
      <c r="E3281" s="16" t="str">
        <f>IF(IF('[1]Vmesna vrtilna_SKLOP1'!E3281&lt;&gt;"",'[1]Vmesna vrtilna_SKLOP1'!D3281,"")=0,"",IF('[1]Vmesna vrtilna_SKLOP1'!E3281&lt;&gt;"",'[1]Vmesna vrtilna_SKLOP1'!D3281,""))</f>
        <v/>
      </c>
      <c r="F3281" s="18" t="str">
        <f>IF('[1]Vmesna vrtilna_SKLOP1'!E3281&lt;&gt;"",'[1]Vmesna vrtilna_SKLOP1'!E3281,"")</f>
        <v>Strešno okno (tip: O9); dim. ŠxV: 0,7x1,45m; Material: Les ; steklo 6/16Ar/4; Rw,st.=36 (Rw,st.+Ctr ≥ 31 dB)</v>
      </c>
      <c r="G3281" s="15" t="str">
        <f>IF('[1]Vmesna vrtilna_SKLOP1'!E3281&lt;&gt;"",'[1]Vmesna vrtilna_SKLOP1'!F3281,"")</f>
        <v>[kos]</v>
      </c>
      <c r="H3281" s="19">
        <f>IF('[1]Vmesna vrtilna_SKLOP1'!F3281&lt;&gt;"",'[1]Vmesna vrtilna_SKLOP1'!I3281,"")</f>
        <v>1</v>
      </c>
      <c r="I3281" s="20" t="str">
        <f>IF(I3280="Skupaj:","DDV (22%):",IF(I3280="DDV (22%):","Skupaj z DDV:",IF(AND('[1]Vmesna vrtilna_SKLOP1'!C3281&lt;&gt;"",'[1]Vmesna vrtilna_SKLOP1'!E3281=""),"Skupaj:","")))</f>
        <v/>
      </c>
      <c r="J3281" s="21">
        <f t="shared" si="103"/>
        <v>0</v>
      </c>
      <c r="K3281" s="21">
        <f>IF(I3281="Skupaj z DDV:",SUM(K3279,K3280),IF(I3281="DDV (22%):",K3280*0.22,IF(AND('[1]Vmesna vrtilna_SKLOP1'!C3281&lt;&gt;"",'[1]Vmesna vrtilna_SKLOP1'!D3281=""),'[1]Vmesna vrtilna_SKLOP1'!J3281,IF(F3281&lt;&gt;"",IF('[1]Vmesna vrtilna_SKLOP1'!J3281&lt;&gt;"",'[1]Vmesna vrtilna_SKLOP1'!J3281,""),""))))</f>
        <v>661.63702442500005</v>
      </c>
      <c r="L3281" s="22">
        <f>IF(I3280="Skupaj:","DDV (22%):",IF(I3280="DDV (22%):","Skupaj z DDV:",IF(AND('[1]Vmesna vrtilna_SKLOP1'!C3281&lt;&gt;"",'[1]Vmesna vrtilna_SKLOP1'!E3281=""),"Skupaj:",IF(AND('[1]Vmesna vrtilna_SKLOP1'!C3281&lt;&gt;"",'[1]Vmesna vrtilna_SKLOP1'!D3281=""),'[1]Vmesna vrtilna_SKLOP1'!J3281,IF(F3281&lt;&gt;"",IF('[1]Vmesna vrtilna_SKLOP1'!J3281&lt;&gt;"",'[1]Vmesna vrtilna_SKLOP1'!J3281,""),"")))))</f>
        <v>661.63702442500005</v>
      </c>
      <c r="M3281" s="22">
        <f t="shared" si="102"/>
        <v>0</v>
      </c>
      <c r="N3281" s="22" t="str">
        <f>IF(IFERROR(VLOOKUP(B3281,'[1]Vmesna vrtilna_SKLOP1'!B:J,7,0),"")=0,"",IFERROR(VLOOKUP(B3281,'[1]Vmesna vrtilna_SKLOP1'!B:J,7,0),""))</f>
        <v/>
      </c>
      <c r="O3281" s="22"/>
    </row>
    <row r="3282" spans="2:15" ht="15" customHeight="1" x14ac:dyDescent="0.3">
      <c r="B3282" s="15" t="str">
        <f>IF(AND('[1]Vmesna vrtilna_SKLOP1'!B3282&lt;&gt;"",'[1]Vmesna vrtilna_SKLOP1'!C3282&lt;&gt;""),IF('[1]Vmesna vrtilna_SKLOP1'!B3282&lt;&gt;"",'[1]Vmesna vrtilna_SKLOP1'!B3282,""),"")</f>
        <v/>
      </c>
      <c r="C3282" s="16" t="str">
        <f>IF(OR(C3281="Posebna oblika",C3281="Kulturno zaščiten objekt",C3281="Kulturno zaščiten objekt, Posebna oblika"),"Glej zavihek POSEBNI POGOJI",IF(SUM(N3281:Q3281)=1,"Posebna oblika",IF(SUM(N3281:Q3281)=10,"Kulturno zaščiten objekt",IF(SUM(N3281:Q3281)=11,"Kulturno zaščiten objekt, Posebna oblika",IF(AND('[1]Vmesna vrtilna_SKLOP1'!C3282&lt;&gt;"",'[1]Vmesna vrtilna_SKLOP1'!D3282&lt;&gt;""),IF('[1]Vmesna vrtilna_SKLOP1'!C3282&lt;&gt;"",'[1]Vmesna vrtilna_SKLOP1'!C3282,""),"")))))</f>
        <v/>
      </c>
      <c r="D3282" s="17" t="str">
        <f>IF(IFERROR(VLOOKUP(B3282,'[1]Vmesna vrtilna_SKLOP1'!B:J,6,0),"")=0,"",IFERROR(VLOOKUP(B3282,'[1]Vmesna vrtilna_SKLOP1'!B:J,6,0),""))</f>
        <v/>
      </c>
      <c r="E3282" s="16" t="str">
        <f>IF(IF('[1]Vmesna vrtilna_SKLOP1'!E3282&lt;&gt;"",'[1]Vmesna vrtilna_SKLOP1'!D3282,"")=0,"",IF('[1]Vmesna vrtilna_SKLOP1'!E3282&lt;&gt;"",'[1]Vmesna vrtilna_SKLOP1'!D3282,""))</f>
        <v/>
      </c>
      <c r="F3282" s="18" t="str">
        <f>IF('[1]Vmesna vrtilna_SKLOP1'!E3282&lt;&gt;"",'[1]Vmesna vrtilna_SKLOP1'!E3282,"")</f>
        <v/>
      </c>
      <c r="G3282" s="15" t="str">
        <f>IF('[1]Vmesna vrtilna_SKLOP1'!E3282&lt;&gt;"",'[1]Vmesna vrtilna_SKLOP1'!F3282,"")</f>
        <v/>
      </c>
      <c r="H3282" s="19" t="str">
        <f>IF('[1]Vmesna vrtilna_SKLOP1'!F3282&lt;&gt;"",'[1]Vmesna vrtilna_SKLOP1'!I3282,"")</f>
        <v/>
      </c>
      <c r="I3282" s="20" t="str">
        <f>IF(I3281="Skupaj:","DDV (22%):",IF(I3281="DDV (22%):","Skupaj z DDV:",IF(AND('[1]Vmesna vrtilna_SKLOP1'!C3282&lt;&gt;"",'[1]Vmesna vrtilna_SKLOP1'!E3282=""),"Skupaj:","")))</f>
        <v/>
      </c>
      <c r="J3282" s="21" t="str">
        <f t="shared" si="103"/>
        <v/>
      </c>
      <c r="K3282" s="21" t="str">
        <f>IF(I3282="Skupaj z DDV:",SUM(K3280,K3281),IF(I3282="DDV (22%):",K3281*0.22,IF(AND('[1]Vmesna vrtilna_SKLOP1'!C3282&lt;&gt;"",'[1]Vmesna vrtilna_SKLOP1'!D3282=""),'[1]Vmesna vrtilna_SKLOP1'!J3282,IF(F3282&lt;&gt;"",IF('[1]Vmesna vrtilna_SKLOP1'!J3282&lt;&gt;"",'[1]Vmesna vrtilna_SKLOP1'!J3282,""),""))))</f>
        <v/>
      </c>
      <c r="L3282" s="22" t="str">
        <f>IF(I3281="Skupaj:","DDV (22%):",IF(I3281="DDV (22%):","Skupaj z DDV:",IF(AND('[1]Vmesna vrtilna_SKLOP1'!C3282&lt;&gt;"",'[1]Vmesna vrtilna_SKLOP1'!E3282=""),"Skupaj:",IF(AND('[1]Vmesna vrtilna_SKLOP1'!C3282&lt;&gt;"",'[1]Vmesna vrtilna_SKLOP1'!D3282=""),'[1]Vmesna vrtilna_SKLOP1'!J3282,IF(F3282&lt;&gt;"",IF('[1]Vmesna vrtilna_SKLOP1'!J3282&lt;&gt;"",'[1]Vmesna vrtilna_SKLOP1'!J3282,""),"")))))</f>
        <v/>
      </c>
      <c r="M3282" s="22">
        <f t="shared" si="102"/>
        <v>0</v>
      </c>
      <c r="N3282" s="22" t="str">
        <f>IF(IFERROR(VLOOKUP(B3282,'[1]Vmesna vrtilna_SKLOP1'!B:J,7,0),"")=0,"",IFERROR(VLOOKUP(B3282,'[1]Vmesna vrtilna_SKLOP1'!B:J,7,0),""))</f>
        <v/>
      </c>
      <c r="O3282" s="22"/>
    </row>
    <row r="3283" spans="2:15" ht="15" customHeight="1" x14ac:dyDescent="0.3">
      <c r="B3283" s="15" t="str">
        <f>IF(AND('[1]Vmesna vrtilna_SKLOP1'!B3283&lt;&gt;"",'[1]Vmesna vrtilna_SKLOP1'!C3283&lt;&gt;""),IF('[1]Vmesna vrtilna_SKLOP1'!B3283&lt;&gt;"",'[1]Vmesna vrtilna_SKLOP1'!B3283,""),"")</f>
        <v/>
      </c>
      <c r="C3283" s="16" t="str">
        <f>IF(OR(C3282="Posebna oblika",C3282="Kulturno zaščiten objekt",C3282="Kulturno zaščiten objekt, Posebna oblika"),"Glej zavihek POSEBNI POGOJI",IF(SUM(N3282:Q3282)=1,"Posebna oblika",IF(SUM(N3282:Q3282)=10,"Kulturno zaščiten objekt",IF(SUM(N3282:Q3282)=11,"Kulturno zaščiten objekt, Posebna oblika",IF(AND('[1]Vmesna vrtilna_SKLOP1'!C3283&lt;&gt;"",'[1]Vmesna vrtilna_SKLOP1'!D3283&lt;&gt;""),IF('[1]Vmesna vrtilna_SKLOP1'!C3283&lt;&gt;"",'[1]Vmesna vrtilna_SKLOP1'!C3283,""),"")))))</f>
        <v/>
      </c>
      <c r="D3283" s="17" t="str">
        <f>IF(IFERROR(VLOOKUP(B3283,'[1]Vmesna vrtilna_SKLOP1'!B:J,6,0),"")=0,"",IFERROR(VLOOKUP(B3283,'[1]Vmesna vrtilna_SKLOP1'!B:J,6,0),""))</f>
        <v/>
      </c>
      <c r="E3283" s="16" t="str">
        <f>IF(IF('[1]Vmesna vrtilna_SKLOP1'!E3283&lt;&gt;"",'[1]Vmesna vrtilna_SKLOP1'!D3283,"")=0,"",IF('[1]Vmesna vrtilna_SKLOP1'!E3283&lt;&gt;"",'[1]Vmesna vrtilna_SKLOP1'!D3283,""))</f>
        <v>Senčila</v>
      </c>
      <c r="F3283" s="18" t="str">
        <f>IF('[1]Vmesna vrtilna_SKLOP1'!E3283&lt;&gt;"",'[1]Vmesna vrtilna_SKLOP1'!E3283,"")</f>
        <v>Notranja rolo omarica, ALU lamele, Dim. ŠxV: 1,7x1,35m</v>
      </c>
      <c r="G3283" s="15" t="str">
        <f>IF('[1]Vmesna vrtilna_SKLOP1'!E3283&lt;&gt;"",'[1]Vmesna vrtilna_SKLOP1'!F3283,"")</f>
        <v>[kos]</v>
      </c>
      <c r="H3283" s="19">
        <f>IF('[1]Vmesna vrtilna_SKLOP1'!F3283&lt;&gt;"",'[1]Vmesna vrtilna_SKLOP1'!I3283,"")</f>
        <v>3</v>
      </c>
      <c r="I3283" s="20" t="str">
        <f>IF(I3282="Skupaj:","DDV (22%):",IF(I3282="DDV (22%):","Skupaj z DDV:",IF(AND('[1]Vmesna vrtilna_SKLOP1'!C3283&lt;&gt;"",'[1]Vmesna vrtilna_SKLOP1'!E3283=""),"Skupaj:","")))</f>
        <v/>
      </c>
      <c r="J3283" s="21">
        <f t="shared" si="103"/>
        <v>0</v>
      </c>
      <c r="K3283" s="21">
        <f>IF(I3283="Skupaj z DDV:",SUM(K3281,K3282),IF(I3283="DDV (22%):",K3282*0.22,IF(AND('[1]Vmesna vrtilna_SKLOP1'!C3283&lt;&gt;"",'[1]Vmesna vrtilna_SKLOP1'!D3283=""),'[1]Vmesna vrtilna_SKLOP1'!J3283,IF(F3283&lt;&gt;"",IF('[1]Vmesna vrtilna_SKLOP1'!J3283&lt;&gt;"",'[1]Vmesna vrtilna_SKLOP1'!J3283,""),""))))</f>
        <v>1084.5954141983998</v>
      </c>
      <c r="L3283" s="22">
        <f>IF(I3282="Skupaj:","DDV (22%):",IF(I3282="DDV (22%):","Skupaj z DDV:",IF(AND('[1]Vmesna vrtilna_SKLOP1'!C3283&lt;&gt;"",'[1]Vmesna vrtilna_SKLOP1'!E3283=""),"Skupaj:",IF(AND('[1]Vmesna vrtilna_SKLOP1'!C3283&lt;&gt;"",'[1]Vmesna vrtilna_SKLOP1'!D3283=""),'[1]Vmesna vrtilna_SKLOP1'!J3283,IF(F3283&lt;&gt;"",IF('[1]Vmesna vrtilna_SKLOP1'!J3283&lt;&gt;"",'[1]Vmesna vrtilna_SKLOP1'!J3283,""),"")))))</f>
        <v>1084.5954141983998</v>
      </c>
      <c r="M3283" s="22">
        <f t="shared" si="102"/>
        <v>0</v>
      </c>
      <c r="N3283" s="22" t="str">
        <f>IF(IFERROR(VLOOKUP(B3283,'[1]Vmesna vrtilna_SKLOP1'!B:J,7,0),"")=0,"",IFERROR(VLOOKUP(B3283,'[1]Vmesna vrtilna_SKLOP1'!B:J,7,0),""))</f>
        <v/>
      </c>
      <c r="O3283" s="22"/>
    </row>
    <row r="3284" spans="2:15" ht="15" customHeight="1" x14ac:dyDescent="0.3">
      <c r="B3284" s="15" t="str">
        <f>IF(AND('[1]Vmesna vrtilna_SKLOP1'!B3284&lt;&gt;"",'[1]Vmesna vrtilna_SKLOP1'!C3284&lt;&gt;""),IF('[1]Vmesna vrtilna_SKLOP1'!B3284&lt;&gt;"",'[1]Vmesna vrtilna_SKLOP1'!B3284,""),"")</f>
        <v/>
      </c>
      <c r="C3284" s="16" t="str">
        <f>IF(OR(C3283="Posebna oblika",C3283="Kulturno zaščiten objekt",C3283="Kulturno zaščiten objekt, Posebna oblika"),"Glej zavihek POSEBNI POGOJI",IF(SUM(N3283:Q3283)=1,"Posebna oblika",IF(SUM(N3283:Q3283)=10,"Kulturno zaščiten objekt",IF(SUM(N3283:Q3283)=11,"Kulturno zaščiten objekt, Posebna oblika",IF(AND('[1]Vmesna vrtilna_SKLOP1'!C3284&lt;&gt;"",'[1]Vmesna vrtilna_SKLOP1'!D3284&lt;&gt;""),IF('[1]Vmesna vrtilna_SKLOP1'!C3284&lt;&gt;"",'[1]Vmesna vrtilna_SKLOP1'!C3284,""),"")))))</f>
        <v/>
      </c>
      <c r="D3284" s="17" t="str">
        <f>IF(IFERROR(VLOOKUP(B3284,'[1]Vmesna vrtilna_SKLOP1'!B:J,6,0),"")=0,"",IFERROR(VLOOKUP(B3284,'[1]Vmesna vrtilna_SKLOP1'!B:J,6,0),""))</f>
        <v/>
      </c>
      <c r="E3284" s="16" t="str">
        <f>IF(IF('[1]Vmesna vrtilna_SKLOP1'!E3284&lt;&gt;"",'[1]Vmesna vrtilna_SKLOP1'!D3284,"")=0,"",IF('[1]Vmesna vrtilna_SKLOP1'!E3284&lt;&gt;"",'[1]Vmesna vrtilna_SKLOP1'!D3284,""))</f>
        <v/>
      </c>
      <c r="F3284" s="18" t="str">
        <f>IF('[1]Vmesna vrtilna_SKLOP1'!E3284&lt;&gt;"",'[1]Vmesna vrtilna_SKLOP1'!E3284,"")</f>
        <v>Rolo - Plise, Dim. ŠxV: 0,7x1,45m</v>
      </c>
      <c r="G3284" s="15" t="str">
        <f>IF('[1]Vmesna vrtilna_SKLOP1'!E3284&lt;&gt;"",'[1]Vmesna vrtilna_SKLOP1'!F3284,"")</f>
        <v>[kos]</v>
      </c>
      <c r="H3284" s="19">
        <f>IF('[1]Vmesna vrtilna_SKLOP1'!F3284&lt;&gt;"",'[1]Vmesna vrtilna_SKLOP1'!I3284,"")</f>
        <v>1</v>
      </c>
      <c r="I3284" s="20" t="str">
        <f>IF(I3283="Skupaj:","DDV (22%):",IF(I3283="DDV (22%):","Skupaj z DDV:",IF(AND('[1]Vmesna vrtilna_SKLOP1'!C3284&lt;&gt;"",'[1]Vmesna vrtilna_SKLOP1'!E3284=""),"Skupaj:","")))</f>
        <v/>
      </c>
      <c r="J3284" s="21">
        <f t="shared" si="103"/>
        <v>0</v>
      </c>
      <c r="K3284" s="21">
        <f>IF(I3284="Skupaj z DDV:",SUM(K3282,K3283),IF(I3284="DDV (22%):",K3283*0.22,IF(AND('[1]Vmesna vrtilna_SKLOP1'!C3284&lt;&gt;"",'[1]Vmesna vrtilna_SKLOP1'!D3284=""),'[1]Vmesna vrtilna_SKLOP1'!J3284,IF(F3284&lt;&gt;"",IF('[1]Vmesna vrtilna_SKLOP1'!J3284&lt;&gt;"",'[1]Vmesna vrtilna_SKLOP1'!J3284,""),""))))</f>
        <v>121.79999999999998</v>
      </c>
      <c r="L3284" s="22">
        <f>IF(I3283="Skupaj:","DDV (22%):",IF(I3283="DDV (22%):","Skupaj z DDV:",IF(AND('[1]Vmesna vrtilna_SKLOP1'!C3284&lt;&gt;"",'[1]Vmesna vrtilna_SKLOP1'!E3284=""),"Skupaj:",IF(AND('[1]Vmesna vrtilna_SKLOP1'!C3284&lt;&gt;"",'[1]Vmesna vrtilna_SKLOP1'!D3284=""),'[1]Vmesna vrtilna_SKLOP1'!J3284,IF(F3284&lt;&gt;"",IF('[1]Vmesna vrtilna_SKLOP1'!J3284&lt;&gt;"",'[1]Vmesna vrtilna_SKLOP1'!J3284,""),"")))))</f>
        <v>121.79999999999998</v>
      </c>
      <c r="M3284" s="22">
        <f t="shared" si="102"/>
        <v>0</v>
      </c>
      <c r="N3284" s="22" t="str">
        <f>IF(IFERROR(VLOOKUP(B3284,'[1]Vmesna vrtilna_SKLOP1'!B:J,7,0),"")=0,"",IFERROR(VLOOKUP(B3284,'[1]Vmesna vrtilna_SKLOP1'!B:J,7,0),""))</f>
        <v/>
      </c>
      <c r="O3284" s="22"/>
    </row>
    <row r="3285" spans="2:15" ht="15" customHeight="1" x14ac:dyDescent="0.3">
      <c r="B3285" s="15" t="str">
        <f>IF(AND('[1]Vmesna vrtilna_SKLOP1'!B3285&lt;&gt;"",'[1]Vmesna vrtilna_SKLOP1'!C3285&lt;&gt;""),IF('[1]Vmesna vrtilna_SKLOP1'!B3285&lt;&gt;"",'[1]Vmesna vrtilna_SKLOP1'!B3285,""),"")</f>
        <v/>
      </c>
      <c r="C3285" s="16" t="str">
        <f>IF(OR(C3284="Posebna oblika",C3284="Kulturno zaščiten objekt",C3284="Kulturno zaščiten objekt, Posebna oblika"),"Glej zavihek POSEBNI POGOJI",IF(SUM(N3284:Q3284)=1,"Posebna oblika",IF(SUM(N3284:Q3284)=10,"Kulturno zaščiten objekt",IF(SUM(N3284:Q3284)=11,"Kulturno zaščiten objekt, Posebna oblika",IF(AND('[1]Vmesna vrtilna_SKLOP1'!C3285&lt;&gt;"",'[1]Vmesna vrtilna_SKLOP1'!D3285&lt;&gt;""),IF('[1]Vmesna vrtilna_SKLOP1'!C3285&lt;&gt;"",'[1]Vmesna vrtilna_SKLOP1'!C3285,""),"")))))</f>
        <v/>
      </c>
      <c r="D3285" s="17" t="str">
        <f>IF(IFERROR(VLOOKUP(B3285,'[1]Vmesna vrtilna_SKLOP1'!B:J,6,0),"")=0,"",IFERROR(VLOOKUP(B3285,'[1]Vmesna vrtilna_SKLOP1'!B:J,6,0),""))</f>
        <v/>
      </c>
      <c r="E3285" s="16" t="str">
        <f>IF(IF('[1]Vmesna vrtilna_SKLOP1'!E3285&lt;&gt;"",'[1]Vmesna vrtilna_SKLOP1'!D3285,"")=0,"",IF('[1]Vmesna vrtilna_SKLOP1'!E3285&lt;&gt;"",'[1]Vmesna vrtilna_SKLOP1'!D3285,""))</f>
        <v/>
      </c>
      <c r="F3285" s="18" t="str">
        <f>IF('[1]Vmesna vrtilna_SKLOP1'!E3285&lt;&gt;"",'[1]Vmesna vrtilna_SKLOP1'!E3285,"")</f>
        <v/>
      </c>
      <c r="G3285" s="15" t="str">
        <f>IF('[1]Vmesna vrtilna_SKLOP1'!E3285&lt;&gt;"",'[1]Vmesna vrtilna_SKLOP1'!F3285,"")</f>
        <v/>
      </c>
      <c r="H3285" s="19" t="str">
        <f>IF('[1]Vmesna vrtilna_SKLOP1'!F3285&lt;&gt;"",'[1]Vmesna vrtilna_SKLOP1'!I3285,"")</f>
        <v/>
      </c>
      <c r="I3285" s="20" t="str">
        <f>IF(I3284="Skupaj:","DDV (22%):",IF(I3284="DDV (22%):","Skupaj z DDV:",IF(AND('[1]Vmesna vrtilna_SKLOP1'!C3285&lt;&gt;"",'[1]Vmesna vrtilna_SKLOP1'!E3285=""),"Skupaj:","")))</f>
        <v/>
      </c>
      <c r="J3285" s="21" t="str">
        <f t="shared" si="103"/>
        <v/>
      </c>
      <c r="K3285" s="21" t="str">
        <f>IF(I3285="Skupaj z DDV:",SUM(K3283,K3284),IF(I3285="DDV (22%):",K3284*0.22,IF(AND('[1]Vmesna vrtilna_SKLOP1'!C3285&lt;&gt;"",'[1]Vmesna vrtilna_SKLOP1'!D3285=""),'[1]Vmesna vrtilna_SKLOP1'!J3285,IF(F3285&lt;&gt;"",IF('[1]Vmesna vrtilna_SKLOP1'!J3285&lt;&gt;"",'[1]Vmesna vrtilna_SKLOP1'!J3285,""),""))))</f>
        <v/>
      </c>
      <c r="L3285" s="22" t="str">
        <f>IF(I3284="Skupaj:","DDV (22%):",IF(I3284="DDV (22%):","Skupaj z DDV:",IF(AND('[1]Vmesna vrtilna_SKLOP1'!C3285&lt;&gt;"",'[1]Vmesna vrtilna_SKLOP1'!E3285=""),"Skupaj:",IF(AND('[1]Vmesna vrtilna_SKLOP1'!C3285&lt;&gt;"",'[1]Vmesna vrtilna_SKLOP1'!D3285=""),'[1]Vmesna vrtilna_SKLOP1'!J3285,IF(F3285&lt;&gt;"",IF('[1]Vmesna vrtilna_SKLOP1'!J3285&lt;&gt;"",'[1]Vmesna vrtilna_SKLOP1'!J3285,""),"")))))</f>
        <v/>
      </c>
      <c r="M3285" s="22">
        <f t="shared" si="102"/>
        <v>0</v>
      </c>
      <c r="N3285" s="22" t="str">
        <f>IF(IFERROR(VLOOKUP(B3285,'[1]Vmesna vrtilna_SKLOP1'!B:J,7,0),"")=0,"",IFERROR(VLOOKUP(B3285,'[1]Vmesna vrtilna_SKLOP1'!B:J,7,0),""))</f>
        <v/>
      </c>
      <c r="O3285" s="22"/>
    </row>
    <row r="3286" spans="2:15" ht="15" customHeight="1" x14ac:dyDescent="0.3">
      <c r="B3286" s="15" t="str">
        <f>IF(AND('[1]Vmesna vrtilna_SKLOP1'!B3286&lt;&gt;"",'[1]Vmesna vrtilna_SKLOP1'!C3286&lt;&gt;""),IF('[1]Vmesna vrtilna_SKLOP1'!B3286&lt;&gt;"",'[1]Vmesna vrtilna_SKLOP1'!B3286,""),"")</f>
        <v/>
      </c>
      <c r="C3286" s="16" t="str">
        <f>IF(OR(C3285="Posebna oblika",C3285="Kulturno zaščiten objekt",C3285="Kulturno zaščiten objekt, Posebna oblika"),"Glej zavihek POSEBNI POGOJI",IF(SUM(N3285:Q3285)=1,"Posebna oblika",IF(SUM(N3285:Q3285)=10,"Kulturno zaščiten objekt",IF(SUM(N3285:Q3285)=11,"Kulturno zaščiten objekt, Posebna oblika",IF(AND('[1]Vmesna vrtilna_SKLOP1'!C3286&lt;&gt;"",'[1]Vmesna vrtilna_SKLOP1'!D3286&lt;&gt;""),IF('[1]Vmesna vrtilna_SKLOP1'!C3286&lt;&gt;"",'[1]Vmesna vrtilna_SKLOP1'!C3286,""),"")))))</f>
        <v/>
      </c>
      <c r="D3286" s="17" t="str">
        <f>IF(IFERROR(VLOOKUP(B3286,'[1]Vmesna vrtilna_SKLOP1'!B:J,6,0),"")=0,"",IFERROR(VLOOKUP(B3286,'[1]Vmesna vrtilna_SKLOP1'!B:J,6,0),""))</f>
        <v/>
      </c>
      <c r="E3286" s="16" t="str">
        <f>IF(IF('[1]Vmesna vrtilna_SKLOP1'!E3286&lt;&gt;"",'[1]Vmesna vrtilna_SKLOP1'!D3286,"")=0,"",IF('[1]Vmesna vrtilna_SKLOP1'!E3286&lt;&gt;"",'[1]Vmesna vrtilna_SKLOP1'!D3286,""))</f>
        <v>Notranje police</v>
      </c>
      <c r="F3286" s="18" t="str">
        <f>IF('[1]Vmesna vrtilna_SKLOP1'!E3286&lt;&gt;"",'[1]Vmesna vrtilna_SKLOP1'!E3286,"")</f>
        <v>Notranja polica, mat. Granit, dim. ŠxG:1,2x0,2m</v>
      </c>
      <c r="G3286" s="15" t="str">
        <f>IF('[1]Vmesna vrtilna_SKLOP1'!E3286&lt;&gt;"",'[1]Vmesna vrtilna_SKLOP1'!F3286,"")</f>
        <v>[kos]</v>
      </c>
      <c r="H3286" s="19">
        <f>IF('[1]Vmesna vrtilna_SKLOP1'!F3286&lt;&gt;"",'[1]Vmesna vrtilna_SKLOP1'!I3286,"")</f>
        <v>2</v>
      </c>
      <c r="I3286" s="20" t="str">
        <f>IF(I3285="Skupaj:","DDV (22%):",IF(I3285="DDV (22%):","Skupaj z DDV:",IF(AND('[1]Vmesna vrtilna_SKLOP1'!C3286&lt;&gt;"",'[1]Vmesna vrtilna_SKLOP1'!E3286=""),"Skupaj:","")))</f>
        <v/>
      </c>
      <c r="J3286" s="21">
        <f t="shared" si="103"/>
        <v>0</v>
      </c>
      <c r="K3286" s="21">
        <f>IF(I3286="Skupaj z DDV:",SUM(K3284,K3285),IF(I3286="DDV (22%):",K3285*0.22,IF(AND('[1]Vmesna vrtilna_SKLOP1'!C3286&lt;&gt;"",'[1]Vmesna vrtilna_SKLOP1'!D3286=""),'[1]Vmesna vrtilna_SKLOP1'!J3286,IF(F3286&lt;&gt;"",IF('[1]Vmesna vrtilna_SKLOP1'!J3286&lt;&gt;"",'[1]Vmesna vrtilna_SKLOP1'!J3286,""),""))))</f>
        <v>95.88</v>
      </c>
      <c r="L3286" s="22">
        <f>IF(I3285="Skupaj:","DDV (22%):",IF(I3285="DDV (22%):","Skupaj z DDV:",IF(AND('[1]Vmesna vrtilna_SKLOP1'!C3286&lt;&gt;"",'[1]Vmesna vrtilna_SKLOP1'!E3286=""),"Skupaj:",IF(AND('[1]Vmesna vrtilna_SKLOP1'!C3286&lt;&gt;"",'[1]Vmesna vrtilna_SKLOP1'!D3286=""),'[1]Vmesna vrtilna_SKLOP1'!J3286,IF(F3286&lt;&gt;"",IF('[1]Vmesna vrtilna_SKLOP1'!J3286&lt;&gt;"",'[1]Vmesna vrtilna_SKLOP1'!J3286,""),"")))))</f>
        <v>95.88</v>
      </c>
      <c r="M3286" s="22">
        <f t="shared" si="102"/>
        <v>0</v>
      </c>
      <c r="N3286" s="22" t="str">
        <f>IF(IFERROR(VLOOKUP(B3286,'[1]Vmesna vrtilna_SKLOP1'!B:J,7,0),"")=0,"",IFERROR(VLOOKUP(B3286,'[1]Vmesna vrtilna_SKLOP1'!B:J,7,0),""))</f>
        <v/>
      </c>
      <c r="O3286" s="22"/>
    </row>
    <row r="3287" spans="2:15" ht="15" customHeight="1" x14ac:dyDescent="0.3">
      <c r="B3287" s="15" t="str">
        <f>IF(AND('[1]Vmesna vrtilna_SKLOP1'!B3287&lt;&gt;"",'[1]Vmesna vrtilna_SKLOP1'!C3287&lt;&gt;""),IF('[1]Vmesna vrtilna_SKLOP1'!B3287&lt;&gt;"",'[1]Vmesna vrtilna_SKLOP1'!B3287,""),"")</f>
        <v/>
      </c>
      <c r="C3287" s="16" t="str">
        <f>IF(OR(C3286="Posebna oblika",C3286="Kulturno zaščiten objekt",C3286="Kulturno zaščiten objekt, Posebna oblika"),"Glej zavihek POSEBNI POGOJI",IF(SUM(N3286:Q3286)=1,"Posebna oblika",IF(SUM(N3286:Q3286)=10,"Kulturno zaščiten objekt",IF(SUM(N3286:Q3286)=11,"Kulturno zaščiten objekt, Posebna oblika",IF(AND('[1]Vmesna vrtilna_SKLOP1'!C3287&lt;&gt;"",'[1]Vmesna vrtilna_SKLOP1'!D3287&lt;&gt;""),IF('[1]Vmesna vrtilna_SKLOP1'!C3287&lt;&gt;"",'[1]Vmesna vrtilna_SKLOP1'!C3287,""),"")))))</f>
        <v/>
      </c>
      <c r="D3287" s="17" t="str">
        <f>IF(IFERROR(VLOOKUP(B3287,'[1]Vmesna vrtilna_SKLOP1'!B:J,6,0),"")=0,"",IFERROR(VLOOKUP(B3287,'[1]Vmesna vrtilna_SKLOP1'!B:J,6,0),""))</f>
        <v/>
      </c>
      <c r="E3287" s="16" t="str">
        <f>IF(IF('[1]Vmesna vrtilna_SKLOP1'!E3287&lt;&gt;"",'[1]Vmesna vrtilna_SKLOP1'!D3287,"")=0,"",IF('[1]Vmesna vrtilna_SKLOP1'!E3287&lt;&gt;"",'[1]Vmesna vrtilna_SKLOP1'!D3287,""))</f>
        <v/>
      </c>
      <c r="F3287" s="18" t="str">
        <f>IF('[1]Vmesna vrtilna_SKLOP1'!E3287&lt;&gt;"",'[1]Vmesna vrtilna_SKLOP1'!E3287,"")</f>
        <v>Notranja polica, mat. Granit, dim. ŠxG:1,7x0,2m</v>
      </c>
      <c r="G3287" s="15" t="str">
        <f>IF('[1]Vmesna vrtilna_SKLOP1'!E3287&lt;&gt;"",'[1]Vmesna vrtilna_SKLOP1'!F3287,"")</f>
        <v>[kos]</v>
      </c>
      <c r="H3287" s="19">
        <f>IF('[1]Vmesna vrtilna_SKLOP1'!F3287&lt;&gt;"",'[1]Vmesna vrtilna_SKLOP1'!I3287,"")</f>
        <v>3</v>
      </c>
      <c r="I3287" s="20" t="str">
        <f>IF(I3286="Skupaj:","DDV (22%):",IF(I3286="DDV (22%):","Skupaj z DDV:",IF(AND('[1]Vmesna vrtilna_SKLOP1'!C3287&lt;&gt;"",'[1]Vmesna vrtilna_SKLOP1'!E3287=""),"Skupaj:","")))</f>
        <v/>
      </c>
      <c r="J3287" s="21">
        <f t="shared" si="103"/>
        <v>0</v>
      </c>
      <c r="K3287" s="21">
        <f>IF(I3287="Skupaj z DDV:",SUM(K3285,K3286),IF(I3287="DDV (22%):",K3286*0.22,IF(AND('[1]Vmesna vrtilna_SKLOP1'!C3287&lt;&gt;"",'[1]Vmesna vrtilna_SKLOP1'!D3287=""),'[1]Vmesna vrtilna_SKLOP1'!J3287,IF(F3287&lt;&gt;"",IF('[1]Vmesna vrtilna_SKLOP1'!J3287&lt;&gt;"",'[1]Vmesna vrtilna_SKLOP1'!J3287,""),""))))</f>
        <v>202.02</v>
      </c>
      <c r="L3287" s="22">
        <f>IF(I3286="Skupaj:","DDV (22%):",IF(I3286="DDV (22%):","Skupaj z DDV:",IF(AND('[1]Vmesna vrtilna_SKLOP1'!C3287&lt;&gt;"",'[1]Vmesna vrtilna_SKLOP1'!E3287=""),"Skupaj:",IF(AND('[1]Vmesna vrtilna_SKLOP1'!C3287&lt;&gt;"",'[1]Vmesna vrtilna_SKLOP1'!D3287=""),'[1]Vmesna vrtilna_SKLOP1'!J3287,IF(F3287&lt;&gt;"",IF('[1]Vmesna vrtilna_SKLOP1'!J3287&lt;&gt;"",'[1]Vmesna vrtilna_SKLOP1'!J3287,""),"")))))</f>
        <v>202.02</v>
      </c>
      <c r="M3287" s="22">
        <f t="shared" si="102"/>
        <v>0</v>
      </c>
      <c r="N3287" s="22" t="str">
        <f>IF(IFERROR(VLOOKUP(B3287,'[1]Vmesna vrtilna_SKLOP1'!B:J,7,0),"")=0,"",IFERROR(VLOOKUP(B3287,'[1]Vmesna vrtilna_SKLOP1'!B:J,7,0),""))</f>
        <v/>
      </c>
      <c r="O3287" s="22"/>
    </row>
    <row r="3288" spans="2:15" ht="15" customHeight="1" x14ac:dyDescent="0.3">
      <c r="B3288" s="15" t="str">
        <f>IF(AND('[1]Vmesna vrtilna_SKLOP1'!B3288&lt;&gt;"",'[1]Vmesna vrtilna_SKLOP1'!C3288&lt;&gt;""),IF('[1]Vmesna vrtilna_SKLOP1'!B3288&lt;&gt;"",'[1]Vmesna vrtilna_SKLOP1'!B3288,""),"")</f>
        <v/>
      </c>
      <c r="C3288" s="16" t="str">
        <f>IF(OR(C3287="Posebna oblika",C3287="Kulturno zaščiten objekt",C3287="Kulturno zaščiten objekt, Posebna oblika"),"Glej zavihek POSEBNI POGOJI",IF(SUM(N3287:Q3287)=1,"Posebna oblika",IF(SUM(N3287:Q3287)=10,"Kulturno zaščiten objekt",IF(SUM(N3287:Q3287)=11,"Kulturno zaščiten objekt, Posebna oblika",IF(AND('[1]Vmesna vrtilna_SKLOP1'!C3288&lt;&gt;"",'[1]Vmesna vrtilna_SKLOP1'!D3288&lt;&gt;""),IF('[1]Vmesna vrtilna_SKLOP1'!C3288&lt;&gt;"",'[1]Vmesna vrtilna_SKLOP1'!C3288,""),"")))))</f>
        <v/>
      </c>
      <c r="D3288" s="17" t="str">
        <f>IF(IFERROR(VLOOKUP(B3288,'[1]Vmesna vrtilna_SKLOP1'!B:J,6,0),"")=0,"",IFERROR(VLOOKUP(B3288,'[1]Vmesna vrtilna_SKLOP1'!B:J,6,0),""))</f>
        <v/>
      </c>
      <c r="E3288" s="16" t="str">
        <f>IF(IF('[1]Vmesna vrtilna_SKLOP1'!E3288&lt;&gt;"",'[1]Vmesna vrtilna_SKLOP1'!D3288,"")=0,"",IF('[1]Vmesna vrtilna_SKLOP1'!E3288&lt;&gt;"",'[1]Vmesna vrtilna_SKLOP1'!D3288,""))</f>
        <v/>
      </c>
      <c r="F3288" s="18" t="str">
        <f>IF('[1]Vmesna vrtilna_SKLOP1'!E3288&lt;&gt;"",'[1]Vmesna vrtilna_SKLOP1'!E3288,"")</f>
        <v>Notranja polica, mat. Granit, dim. ŠxG:1,8x0,2m</v>
      </c>
      <c r="G3288" s="15" t="str">
        <f>IF('[1]Vmesna vrtilna_SKLOP1'!E3288&lt;&gt;"",'[1]Vmesna vrtilna_SKLOP1'!F3288,"")</f>
        <v>[kos]</v>
      </c>
      <c r="H3288" s="19">
        <f>IF('[1]Vmesna vrtilna_SKLOP1'!F3288&lt;&gt;"",'[1]Vmesna vrtilna_SKLOP1'!I3288,"")</f>
        <v>1</v>
      </c>
      <c r="I3288" s="20" t="str">
        <f>IF(I3287="Skupaj:","DDV (22%):",IF(I3287="DDV (22%):","Skupaj z DDV:",IF(AND('[1]Vmesna vrtilna_SKLOP1'!C3288&lt;&gt;"",'[1]Vmesna vrtilna_SKLOP1'!E3288=""),"Skupaj:","")))</f>
        <v/>
      </c>
      <c r="J3288" s="21">
        <f t="shared" si="103"/>
        <v>0</v>
      </c>
      <c r="K3288" s="21">
        <f>IF(I3288="Skupaj z DDV:",SUM(K3286,K3287),IF(I3288="DDV (22%):",K3287*0.22,IF(AND('[1]Vmesna vrtilna_SKLOP1'!C3288&lt;&gt;"",'[1]Vmesna vrtilna_SKLOP1'!D3288=""),'[1]Vmesna vrtilna_SKLOP1'!J3288,IF(F3288&lt;&gt;"",IF('[1]Vmesna vrtilna_SKLOP1'!J3288&lt;&gt;"",'[1]Vmesna vrtilna_SKLOP1'!J3288,""),""))))</f>
        <v>71.7</v>
      </c>
      <c r="L3288" s="22">
        <f>IF(I3287="Skupaj:","DDV (22%):",IF(I3287="DDV (22%):","Skupaj z DDV:",IF(AND('[1]Vmesna vrtilna_SKLOP1'!C3288&lt;&gt;"",'[1]Vmesna vrtilna_SKLOP1'!E3288=""),"Skupaj:",IF(AND('[1]Vmesna vrtilna_SKLOP1'!C3288&lt;&gt;"",'[1]Vmesna vrtilna_SKLOP1'!D3288=""),'[1]Vmesna vrtilna_SKLOP1'!J3288,IF(F3288&lt;&gt;"",IF('[1]Vmesna vrtilna_SKLOP1'!J3288&lt;&gt;"",'[1]Vmesna vrtilna_SKLOP1'!J3288,""),"")))))</f>
        <v>71.7</v>
      </c>
      <c r="M3288" s="22">
        <f t="shared" si="102"/>
        <v>0</v>
      </c>
      <c r="N3288" s="22" t="str">
        <f>IF(IFERROR(VLOOKUP(B3288,'[1]Vmesna vrtilna_SKLOP1'!B:J,7,0),"")=0,"",IFERROR(VLOOKUP(B3288,'[1]Vmesna vrtilna_SKLOP1'!B:J,7,0),""))</f>
        <v/>
      </c>
      <c r="O3288" s="22"/>
    </row>
    <row r="3289" spans="2:15" ht="15" customHeight="1" x14ac:dyDescent="0.3">
      <c r="B3289" s="15" t="str">
        <f>IF(AND('[1]Vmesna vrtilna_SKLOP1'!B3289&lt;&gt;"",'[1]Vmesna vrtilna_SKLOP1'!C3289&lt;&gt;""),IF('[1]Vmesna vrtilna_SKLOP1'!B3289&lt;&gt;"",'[1]Vmesna vrtilna_SKLOP1'!B3289,""),"")</f>
        <v/>
      </c>
      <c r="C3289" s="16" t="str">
        <f>IF(OR(C3288="Posebna oblika",C3288="Kulturno zaščiten objekt",C3288="Kulturno zaščiten objekt, Posebna oblika"),"Glej zavihek POSEBNI POGOJI",IF(SUM(N3288:Q3288)=1,"Posebna oblika",IF(SUM(N3288:Q3288)=10,"Kulturno zaščiten objekt",IF(SUM(N3288:Q3288)=11,"Kulturno zaščiten objekt, Posebna oblika",IF(AND('[1]Vmesna vrtilna_SKLOP1'!C3289&lt;&gt;"",'[1]Vmesna vrtilna_SKLOP1'!D3289&lt;&gt;""),IF('[1]Vmesna vrtilna_SKLOP1'!C3289&lt;&gt;"",'[1]Vmesna vrtilna_SKLOP1'!C3289,""),"")))))</f>
        <v/>
      </c>
      <c r="D3289" s="17" t="str">
        <f>IF(IFERROR(VLOOKUP(B3289,'[1]Vmesna vrtilna_SKLOP1'!B:J,6,0),"")=0,"",IFERROR(VLOOKUP(B3289,'[1]Vmesna vrtilna_SKLOP1'!B:J,6,0),""))</f>
        <v/>
      </c>
      <c r="E3289" s="16" t="str">
        <f>IF(IF('[1]Vmesna vrtilna_SKLOP1'!E3289&lt;&gt;"",'[1]Vmesna vrtilna_SKLOP1'!D3289,"")=0,"",IF('[1]Vmesna vrtilna_SKLOP1'!E3289&lt;&gt;"",'[1]Vmesna vrtilna_SKLOP1'!D3289,""))</f>
        <v/>
      </c>
      <c r="F3289" s="18" t="str">
        <f>IF('[1]Vmesna vrtilna_SKLOP1'!E3289&lt;&gt;"",'[1]Vmesna vrtilna_SKLOP1'!E3289,"")</f>
        <v/>
      </c>
      <c r="G3289" s="15" t="str">
        <f>IF('[1]Vmesna vrtilna_SKLOP1'!E3289&lt;&gt;"",'[1]Vmesna vrtilna_SKLOP1'!F3289,"")</f>
        <v/>
      </c>
      <c r="H3289" s="19" t="str">
        <f>IF('[1]Vmesna vrtilna_SKLOP1'!F3289&lt;&gt;"",'[1]Vmesna vrtilna_SKLOP1'!I3289,"")</f>
        <v/>
      </c>
      <c r="I3289" s="20" t="str">
        <f>IF(I3288="Skupaj:","DDV (22%):",IF(I3288="DDV (22%):","Skupaj z DDV:",IF(AND('[1]Vmesna vrtilna_SKLOP1'!C3289&lt;&gt;"",'[1]Vmesna vrtilna_SKLOP1'!E3289=""),"Skupaj:","")))</f>
        <v/>
      </c>
      <c r="J3289" s="21" t="str">
        <f t="shared" si="103"/>
        <v/>
      </c>
      <c r="K3289" s="21" t="str">
        <f>IF(I3289="Skupaj z DDV:",SUM(K3287,K3288),IF(I3289="DDV (22%):",K3288*0.22,IF(AND('[1]Vmesna vrtilna_SKLOP1'!C3289&lt;&gt;"",'[1]Vmesna vrtilna_SKLOP1'!D3289=""),'[1]Vmesna vrtilna_SKLOP1'!J3289,IF(F3289&lt;&gt;"",IF('[1]Vmesna vrtilna_SKLOP1'!J3289&lt;&gt;"",'[1]Vmesna vrtilna_SKLOP1'!J3289,""),""))))</f>
        <v/>
      </c>
      <c r="L3289" s="22" t="str">
        <f>IF(I3288="Skupaj:","DDV (22%):",IF(I3288="DDV (22%):","Skupaj z DDV:",IF(AND('[1]Vmesna vrtilna_SKLOP1'!C3289&lt;&gt;"",'[1]Vmesna vrtilna_SKLOP1'!E3289=""),"Skupaj:",IF(AND('[1]Vmesna vrtilna_SKLOP1'!C3289&lt;&gt;"",'[1]Vmesna vrtilna_SKLOP1'!D3289=""),'[1]Vmesna vrtilna_SKLOP1'!J3289,IF(F3289&lt;&gt;"",IF('[1]Vmesna vrtilna_SKLOP1'!J3289&lt;&gt;"",'[1]Vmesna vrtilna_SKLOP1'!J3289,""),"")))))</f>
        <v/>
      </c>
      <c r="M3289" s="22">
        <f t="shared" si="102"/>
        <v>0</v>
      </c>
      <c r="N3289" s="22" t="str">
        <f>IF(IFERROR(VLOOKUP(B3289,'[1]Vmesna vrtilna_SKLOP1'!B:J,7,0),"")=0,"",IFERROR(VLOOKUP(B3289,'[1]Vmesna vrtilna_SKLOP1'!B:J,7,0),""))</f>
        <v/>
      </c>
      <c r="O3289" s="22"/>
    </row>
    <row r="3290" spans="2:15" ht="15" customHeight="1" x14ac:dyDescent="0.3">
      <c r="B3290" s="15" t="str">
        <f>IF(AND('[1]Vmesna vrtilna_SKLOP1'!B3290&lt;&gt;"",'[1]Vmesna vrtilna_SKLOP1'!C3290&lt;&gt;""),IF('[1]Vmesna vrtilna_SKLOP1'!B3290&lt;&gt;"",'[1]Vmesna vrtilna_SKLOP1'!B3290,""),"")</f>
        <v/>
      </c>
      <c r="C3290" s="16" t="str">
        <f>IF(OR(C3289="Posebna oblika",C3289="Kulturno zaščiten objekt",C3289="Kulturno zaščiten objekt, Posebna oblika"),"Glej zavihek POSEBNI POGOJI",IF(SUM(N3289:Q3289)=1,"Posebna oblika",IF(SUM(N3289:Q3289)=10,"Kulturno zaščiten objekt",IF(SUM(N3289:Q3289)=11,"Kulturno zaščiten objekt, Posebna oblika",IF(AND('[1]Vmesna vrtilna_SKLOP1'!C3290&lt;&gt;"",'[1]Vmesna vrtilna_SKLOP1'!D3290&lt;&gt;""),IF('[1]Vmesna vrtilna_SKLOP1'!C3290&lt;&gt;"",'[1]Vmesna vrtilna_SKLOP1'!C3290,""),"")))))</f>
        <v/>
      </c>
      <c r="D3290" s="17" t="str">
        <f>IF(IFERROR(VLOOKUP(B3290,'[1]Vmesna vrtilna_SKLOP1'!B:J,6,0),"")=0,"",IFERROR(VLOOKUP(B3290,'[1]Vmesna vrtilna_SKLOP1'!B:J,6,0),""))</f>
        <v/>
      </c>
      <c r="E3290" s="16" t="str">
        <f>IF(IF('[1]Vmesna vrtilna_SKLOP1'!E3290&lt;&gt;"",'[1]Vmesna vrtilna_SKLOP1'!D3290,"")=0,"",IF('[1]Vmesna vrtilna_SKLOP1'!E3290&lt;&gt;"",'[1]Vmesna vrtilna_SKLOP1'!D3290,""))</f>
        <v>Demontaža</v>
      </c>
      <c r="F3290" s="18" t="str">
        <f>IF('[1]Vmesna vrtilna_SKLOP1'!E3290&lt;&gt;"",'[1]Vmesna vrtilna_SKLOP1'!E3290,"")</f>
        <v>Demontaža oken</v>
      </c>
      <c r="G3290" s="15" t="str">
        <f>IF('[1]Vmesna vrtilna_SKLOP1'!E3290&lt;&gt;"",'[1]Vmesna vrtilna_SKLOP1'!F3290,"")</f>
        <v>[m1]</v>
      </c>
      <c r="H3290" s="19">
        <f>IF('[1]Vmesna vrtilna_SKLOP1'!F3290&lt;&gt;"",'[1]Vmesna vrtilna_SKLOP1'!I3290,"")</f>
        <v>39.1</v>
      </c>
      <c r="I3290" s="20" t="str">
        <f>IF(I3289="Skupaj:","DDV (22%):",IF(I3289="DDV (22%):","Skupaj z DDV:",IF(AND('[1]Vmesna vrtilna_SKLOP1'!C3290&lt;&gt;"",'[1]Vmesna vrtilna_SKLOP1'!E3290=""),"Skupaj:","")))</f>
        <v/>
      </c>
      <c r="J3290" s="21">
        <f t="shared" si="103"/>
        <v>0</v>
      </c>
      <c r="K3290" s="21">
        <f>IF(I3290="Skupaj z DDV:",SUM(K3288,K3289),IF(I3290="DDV (22%):",K3289*0.22,IF(AND('[1]Vmesna vrtilna_SKLOP1'!C3290&lt;&gt;"",'[1]Vmesna vrtilna_SKLOP1'!D3290=""),'[1]Vmesna vrtilna_SKLOP1'!J3290,IF(F3290&lt;&gt;"",IF('[1]Vmesna vrtilna_SKLOP1'!J3290&lt;&gt;"",'[1]Vmesna vrtilna_SKLOP1'!J3290,""),""))))</f>
        <v>288.59999999999997</v>
      </c>
      <c r="L3290" s="22">
        <f>IF(I3289="Skupaj:","DDV (22%):",IF(I3289="DDV (22%):","Skupaj z DDV:",IF(AND('[1]Vmesna vrtilna_SKLOP1'!C3290&lt;&gt;"",'[1]Vmesna vrtilna_SKLOP1'!E3290=""),"Skupaj:",IF(AND('[1]Vmesna vrtilna_SKLOP1'!C3290&lt;&gt;"",'[1]Vmesna vrtilna_SKLOP1'!D3290=""),'[1]Vmesna vrtilna_SKLOP1'!J3290,IF(F3290&lt;&gt;"",IF('[1]Vmesna vrtilna_SKLOP1'!J3290&lt;&gt;"",'[1]Vmesna vrtilna_SKLOP1'!J3290,""),"")))))</f>
        <v>288.59999999999997</v>
      </c>
      <c r="M3290" s="22">
        <f t="shared" si="102"/>
        <v>0</v>
      </c>
      <c r="N3290" s="22" t="str">
        <f>IF(IFERROR(VLOOKUP(B3290,'[1]Vmesna vrtilna_SKLOP1'!B:J,7,0),"")=0,"",IFERROR(VLOOKUP(B3290,'[1]Vmesna vrtilna_SKLOP1'!B:J,7,0),""))</f>
        <v/>
      </c>
      <c r="O3290" s="22"/>
    </row>
    <row r="3291" spans="2:15" ht="15" customHeight="1" x14ac:dyDescent="0.3">
      <c r="B3291" s="15" t="str">
        <f>IF(AND('[1]Vmesna vrtilna_SKLOP1'!B3291&lt;&gt;"",'[1]Vmesna vrtilna_SKLOP1'!C3291&lt;&gt;""),IF('[1]Vmesna vrtilna_SKLOP1'!B3291&lt;&gt;"",'[1]Vmesna vrtilna_SKLOP1'!B3291,""),"")</f>
        <v/>
      </c>
      <c r="C3291" s="16" t="str">
        <f>IF(OR(C3290="Posebna oblika",C3290="Kulturno zaščiten objekt",C3290="Kulturno zaščiten objekt, Posebna oblika"),"Glej zavihek POSEBNI POGOJI",IF(SUM(N3290:Q3290)=1,"Posebna oblika",IF(SUM(N3290:Q3290)=10,"Kulturno zaščiten objekt",IF(SUM(N3290:Q3290)=11,"Kulturno zaščiten objekt, Posebna oblika",IF(AND('[1]Vmesna vrtilna_SKLOP1'!C3291&lt;&gt;"",'[1]Vmesna vrtilna_SKLOP1'!D3291&lt;&gt;""),IF('[1]Vmesna vrtilna_SKLOP1'!C3291&lt;&gt;"",'[1]Vmesna vrtilna_SKLOP1'!C3291,""),"")))))</f>
        <v/>
      </c>
      <c r="D3291" s="17" t="str">
        <f>IF(IFERROR(VLOOKUP(B3291,'[1]Vmesna vrtilna_SKLOP1'!B:J,6,0),"")=0,"",IFERROR(VLOOKUP(B3291,'[1]Vmesna vrtilna_SKLOP1'!B:J,6,0),""))</f>
        <v/>
      </c>
      <c r="E3291" s="16" t="str">
        <f>IF(IF('[1]Vmesna vrtilna_SKLOP1'!E3291&lt;&gt;"",'[1]Vmesna vrtilna_SKLOP1'!D3291,"")=0,"",IF('[1]Vmesna vrtilna_SKLOP1'!E3291&lt;&gt;"",'[1]Vmesna vrtilna_SKLOP1'!D3291,""))</f>
        <v/>
      </c>
      <c r="F3291" s="18" t="str">
        <f>IF('[1]Vmesna vrtilna_SKLOP1'!E3291&lt;&gt;"",'[1]Vmesna vrtilna_SKLOP1'!E3291,"")</f>
        <v>Demontaža police</v>
      </c>
      <c r="G3291" s="15" t="str">
        <f>IF('[1]Vmesna vrtilna_SKLOP1'!E3291&lt;&gt;"",'[1]Vmesna vrtilna_SKLOP1'!F3291,"")</f>
        <v>[kos]</v>
      </c>
      <c r="H3291" s="19">
        <f>IF('[1]Vmesna vrtilna_SKLOP1'!F3291&lt;&gt;"",'[1]Vmesna vrtilna_SKLOP1'!I3291,"")</f>
        <v>6</v>
      </c>
      <c r="I3291" s="20" t="str">
        <f>IF(I3290="Skupaj:","DDV (22%):",IF(I3290="DDV (22%):","Skupaj z DDV:",IF(AND('[1]Vmesna vrtilna_SKLOP1'!C3291&lt;&gt;"",'[1]Vmesna vrtilna_SKLOP1'!E3291=""),"Skupaj:","")))</f>
        <v/>
      </c>
      <c r="J3291" s="21">
        <f t="shared" si="103"/>
        <v>0</v>
      </c>
      <c r="K3291" s="21">
        <f>IF(I3291="Skupaj z DDV:",SUM(K3289,K3290),IF(I3291="DDV (22%):",K3290*0.22,IF(AND('[1]Vmesna vrtilna_SKLOP1'!C3291&lt;&gt;"",'[1]Vmesna vrtilna_SKLOP1'!D3291=""),'[1]Vmesna vrtilna_SKLOP1'!J3291,IF(F3291&lt;&gt;"",IF('[1]Vmesna vrtilna_SKLOP1'!J3291&lt;&gt;"",'[1]Vmesna vrtilna_SKLOP1'!J3291,""),""))))</f>
        <v>46.5</v>
      </c>
      <c r="L3291" s="22">
        <f>IF(I3290="Skupaj:","DDV (22%):",IF(I3290="DDV (22%):","Skupaj z DDV:",IF(AND('[1]Vmesna vrtilna_SKLOP1'!C3291&lt;&gt;"",'[1]Vmesna vrtilna_SKLOP1'!E3291=""),"Skupaj:",IF(AND('[1]Vmesna vrtilna_SKLOP1'!C3291&lt;&gt;"",'[1]Vmesna vrtilna_SKLOP1'!D3291=""),'[1]Vmesna vrtilna_SKLOP1'!J3291,IF(F3291&lt;&gt;"",IF('[1]Vmesna vrtilna_SKLOP1'!J3291&lt;&gt;"",'[1]Vmesna vrtilna_SKLOP1'!J3291,""),"")))))</f>
        <v>46.5</v>
      </c>
      <c r="M3291" s="22">
        <f t="shared" si="102"/>
        <v>0</v>
      </c>
      <c r="N3291" s="22" t="str">
        <f>IF(IFERROR(VLOOKUP(B3291,'[1]Vmesna vrtilna_SKLOP1'!B:J,7,0),"")=0,"",IFERROR(VLOOKUP(B3291,'[1]Vmesna vrtilna_SKLOP1'!B:J,7,0),""))</f>
        <v/>
      </c>
      <c r="O3291" s="22"/>
    </row>
    <row r="3292" spans="2:15" ht="15" customHeight="1" x14ac:dyDescent="0.3">
      <c r="B3292" s="15" t="str">
        <f>IF(AND('[1]Vmesna vrtilna_SKLOP1'!B3292&lt;&gt;"",'[1]Vmesna vrtilna_SKLOP1'!C3292&lt;&gt;""),IF('[1]Vmesna vrtilna_SKLOP1'!B3292&lt;&gt;"",'[1]Vmesna vrtilna_SKLOP1'!B3292,""),"")</f>
        <v/>
      </c>
      <c r="C3292" s="16" t="str">
        <f>IF(OR(C3291="Posebna oblika",C3291="Kulturno zaščiten objekt",C3291="Kulturno zaščiten objekt, Posebna oblika"),"Glej zavihek POSEBNI POGOJI",IF(SUM(N3291:Q3291)=1,"Posebna oblika",IF(SUM(N3291:Q3291)=10,"Kulturno zaščiten objekt",IF(SUM(N3291:Q3291)=11,"Kulturno zaščiten objekt, Posebna oblika",IF(AND('[1]Vmesna vrtilna_SKLOP1'!C3292&lt;&gt;"",'[1]Vmesna vrtilna_SKLOP1'!D3292&lt;&gt;""),IF('[1]Vmesna vrtilna_SKLOP1'!C3292&lt;&gt;"",'[1]Vmesna vrtilna_SKLOP1'!C3292,""),"")))))</f>
        <v/>
      </c>
      <c r="D3292" s="17" t="str">
        <f>IF(IFERROR(VLOOKUP(B3292,'[1]Vmesna vrtilna_SKLOP1'!B:J,6,0),"")=0,"",IFERROR(VLOOKUP(B3292,'[1]Vmesna vrtilna_SKLOP1'!B:J,6,0),""))</f>
        <v/>
      </c>
      <c r="E3292" s="16" t="str">
        <f>IF(IF('[1]Vmesna vrtilna_SKLOP1'!E3292&lt;&gt;"",'[1]Vmesna vrtilna_SKLOP1'!D3292,"")=0,"",IF('[1]Vmesna vrtilna_SKLOP1'!E3292&lt;&gt;"",'[1]Vmesna vrtilna_SKLOP1'!D3292,""))</f>
        <v/>
      </c>
      <c r="F3292" s="18" t="str">
        <f>IF('[1]Vmesna vrtilna_SKLOP1'!E3292&lt;&gt;"",'[1]Vmesna vrtilna_SKLOP1'!E3292,"")</f>
        <v/>
      </c>
      <c r="G3292" s="15" t="str">
        <f>IF('[1]Vmesna vrtilna_SKLOP1'!E3292&lt;&gt;"",'[1]Vmesna vrtilna_SKLOP1'!F3292,"")</f>
        <v/>
      </c>
      <c r="H3292" s="19" t="str">
        <f>IF('[1]Vmesna vrtilna_SKLOP1'!F3292&lt;&gt;"",'[1]Vmesna vrtilna_SKLOP1'!I3292,"")</f>
        <v/>
      </c>
      <c r="I3292" s="20" t="str">
        <f>IF(I3291="Skupaj:","DDV (22%):",IF(I3291="DDV (22%):","Skupaj z DDV:",IF(AND('[1]Vmesna vrtilna_SKLOP1'!C3292&lt;&gt;"",'[1]Vmesna vrtilna_SKLOP1'!E3292=""),"Skupaj:","")))</f>
        <v/>
      </c>
      <c r="J3292" s="21" t="str">
        <f t="shared" si="103"/>
        <v/>
      </c>
      <c r="K3292" s="21" t="str">
        <f>IF(I3292="Skupaj z DDV:",SUM(K3290,K3291),IF(I3292="DDV (22%):",K3291*0.22,IF(AND('[1]Vmesna vrtilna_SKLOP1'!C3292&lt;&gt;"",'[1]Vmesna vrtilna_SKLOP1'!D3292=""),'[1]Vmesna vrtilna_SKLOP1'!J3292,IF(F3292&lt;&gt;"",IF('[1]Vmesna vrtilna_SKLOP1'!J3292&lt;&gt;"",'[1]Vmesna vrtilna_SKLOP1'!J3292,""),""))))</f>
        <v/>
      </c>
      <c r="L3292" s="22" t="str">
        <f>IF(I3291="Skupaj:","DDV (22%):",IF(I3291="DDV (22%):","Skupaj z DDV:",IF(AND('[1]Vmesna vrtilna_SKLOP1'!C3292&lt;&gt;"",'[1]Vmesna vrtilna_SKLOP1'!E3292=""),"Skupaj:",IF(AND('[1]Vmesna vrtilna_SKLOP1'!C3292&lt;&gt;"",'[1]Vmesna vrtilna_SKLOP1'!D3292=""),'[1]Vmesna vrtilna_SKLOP1'!J3292,IF(F3292&lt;&gt;"",IF('[1]Vmesna vrtilna_SKLOP1'!J3292&lt;&gt;"",'[1]Vmesna vrtilna_SKLOP1'!J3292,""),"")))))</f>
        <v/>
      </c>
      <c r="M3292" s="22">
        <f t="shared" si="102"/>
        <v>0</v>
      </c>
      <c r="N3292" s="22" t="str">
        <f>IF(IFERROR(VLOOKUP(B3292,'[1]Vmesna vrtilna_SKLOP1'!B:J,7,0),"")=0,"",IFERROR(VLOOKUP(B3292,'[1]Vmesna vrtilna_SKLOP1'!B:J,7,0),""))</f>
        <v/>
      </c>
      <c r="O3292" s="22"/>
    </row>
    <row r="3293" spans="2:15" ht="15" customHeight="1" x14ac:dyDescent="0.3">
      <c r="B3293" s="15" t="str">
        <f>IF(AND('[1]Vmesna vrtilna_SKLOP1'!B3293&lt;&gt;"",'[1]Vmesna vrtilna_SKLOP1'!C3293&lt;&gt;""),IF('[1]Vmesna vrtilna_SKLOP1'!B3293&lt;&gt;"",'[1]Vmesna vrtilna_SKLOP1'!B3293,""),"")</f>
        <v/>
      </c>
      <c r="C3293" s="16" t="str">
        <f>IF(OR(C3292="Posebna oblika",C3292="Kulturno zaščiten objekt",C3292="Kulturno zaščiten objekt, Posebna oblika"),"Glej zavihek POSEBNI POGOJI",IF(SUM(N3292:Q3292)=1,"Posebna oblika",IF(SUM(N3292:Q3292)=10,"Kulturno zaščiten objekt",IF(SUM(N3292:Q3292)=11,"Kulturno zaščiten objekt, Posebna oblika",IF(AND('[1]Vmesna vrtilna_SKLOP1'!C3293&lt;&gt;"",'[1]Vmesna vrtilna_SKLOP1'!D3293&lt;&gt;""),IF('[1]Vmesna vrtilna_SKLOP1'!C3293&lt;&gt;"",'[1]Vmesna vrtilna_SKLOP1'!C3293,""),"")))))</f>
        <v/>
      </c>
      <c r="D3293" s="17" t="str">
        <f>IF(IFERROR(VLOOKUP(B3293,'[1]Vmesna vrtilna_SKLOP1'!B:J,6,0),"")=0,"",IFERROR(VLOOKUP(B3293,'[1]Vmesna vrtilna_SKLOP1'!B:J,6,0),""))</f>
        <v/>
      </c>
      <c r="E3293" s="16" t="str">
        <f>IF(IF('[1]Vmesna vrtilna_SKLOP1'!E3293&lt;&gt;"",'[1]Vmesna vrtilna_SKLOP1'!D3293,"")=0,"",IF('[1]Vmesna vrtilna_SKLOP1'!E3293&lt;&gt;"",'[1]Vmesna vrtilna_SKLOP1'!D3293,""))</f>
        <v>Montaža</v>
      </c>
      <c r="F3293" s="18" t="str">
        <f>IF('[1]Vmesna vrtilna_SKLOP1'!E3293&lt;&gt;"",'[1]Vmesna vrtilna_SKLOP1'!E3293,"")</f>
        <v>RAL montaža oken z zidarskimi deli</v>
      </c>
      <c r="G3293" s="15" t="str">
        <f>IF('[1]Vmesna vrtilna_SKLOP1'!E3293&lt;&gt;"",'[1]Vmesna vrtilna_SKLOP1'!F3293,"")</f>
        <v>[m1]</v>
      </c>
      <c r="H3293" s="19">
        <f>IF('[1]Vmesna vrtilna_SKLOP1'!F3293&lt;&gt;"",'[1]Vmesna vrtilna_SKLOP1'!I3293,"")</f>
        <v>20.8</v>
      </c>
      <c r="I3293" s="20" t="str">
        <f>IF(I3292="Skupaj:","DDV (22%):",IF(I3292="DDV (22%):","Skupaj z DDV:",IF(AND('[1]Vmesna vrtilna_SKLOP1'!C3293&lt;&gt;"",'[1]Vmesna vrtilna_SKLOP1'!E3293=""),"Skupaj:","")))</f>
        <v/>
      </c>
      <c r="J3293" s="21">
        <f t="shared" si="103"/>
        <v>0</v>
      </c>
      <c r="K3293" s="21">
        <f>IF(I3293="Skupaj z DDV:",SUM(K3291,K3292),IF(I3293="DDV (22%):",K3292*0.22,IF(AND('[1]Vmesna vrtilna_SKLOP1'!C3293&lt;&gt;"",'[1]Vmesna vrtilna_SKLOP1'!D3293=""),'[1]Vmesna vrtilna_SKLOP1'!J3293,IF(F3293&lt;&gt;"",IF('[1]Vmesna vrtilna_SKLOP1'!J3293&lt;&gt;"",'[1]Vmesna vrtilna_SKLOP1'!J3293,""),""))))</f>
        <v>707.19999999999993</v>
      </c>
      <c r="L3293" s="22">
        <f>IF(I3292="Skupaj:","DDV (22%):",IF(I3292="DDV (22%):","Skupaj z DDV:",IF(AND('[1]Vmesna vrtilna_SKLOP1'!C3293&lt;&gt;"",'[1]Vmesna vrtilna_SKLOP1'!E3293=""),"Skupaj:",IF(AND('[1]Vmesna vrtilna_SKLOP1'!C3293&lt;&gt;"",'[1]Vmesna vrtilna_SKLOP1'!D3293=""),'[1]Vmesna vrtilna_SKLOP1'!J3293,IF(F3293&lt;&gt;"",IF('[1]Vmesna vrtilna_SKLOP1'!J3293&lt;&gt;"",'[1]Vmesna vrtilna_SKLOP1'!J3293,""),"")))))</f>
        <v>707.19999999999993</v>
      </c>
      <c r="M3293" s="22">
        <f t="shared" si="102"/>
        <v>0</v>
      </c>
      <c r="N3293" s="22" t="str">
        <f>IF(IFERROR(VLOOKUP(B3293,'[1]Vmesna vrtilna_SKLOP1'!B:J,7,0),"")=0,"",IFERROR(VLOOKUP(B3293,'[1]Vmesna vrtilna_SKLOP1'!B:J,7,0),""))</f>
        <v/>
      </c>
      <c r="O3293" s="22"/>
    </row>
    <row r="3294" spans="2:15" ht="15" customHeight="1" x14ac:dyDescent="0.3">
      <c r="B3294" s="15" t="str">
        <f>IF(AND('[1]Vmesna vrtilna_SKLOP1'!B3294&lt;&gt;"",'[1]Vmesna vrtilna_SKLOP1'!C3294&lt;&gt;""),IF('[1]Vmesna vrtilna_SKLOP1'!B3294&lt;&gt;"",'[1]Vmesna vrtilna_SKLOP1'!B3294,""),"")</f>
        <v/>
      </c>
      <c r="C3294" s="16" t="str">
        <f>IF(OR(C3293="Posebna oblika",C3293="Kulturno zaščiten objekt",C3293="Kulturno zaščiten objekt, Posebna oblika"),"Glej zavihek POSEBNI POGOJI",IF(SUM(N3293:Q3293)=1,"Posebna oblika",IF(SUM(N3293:Q3293)=10,"Kulturno zaščiten objekt",IF(SUM(N3293:Q3293)=11,"Kulturno zaščiten objekt, Posebna oblika",IF(AND('[1]Vmesna vrtilna_SKLOP1'!C3294&lt;&gt;"",'[1]Vmesna vrtilna_SKLOP1'!D3294&lt;&gt;""),IF('[1]Vmesna vrtilna_SKLOP1'!C3294&lt;&gt;"",'[1]Vmesna vrtilna_SKLOP1'!C3294,""),"")))))</f>
        <v/>
      </c>
      <c r="D3294" s="17" t="str">
        <f>IF(IFERROR(VLOOKUP(B3294,'[1]Vmesna vrtilna_SKLOP1'!B:J,6,0),"")=0,"",IFERROR(VLOOKUP(B3294,'[1]Vmesna vrtilna_SKLOP1'!B:J,6,0),""))</f>
        <v/>
      </c>
      <c r="E3294" s="16" t="str">
        <f>IF(IF('[1]Vmesna vrtilna_SKLOP1'!E3294&lt;&gt;"",'[1]Vmesna vrtilna_SKLOP1'!D3294,"")=0,"",IF('[1]Vmesna vrtilna_SKLOP1'!E3294&lt;&gt;"",'[1]Vmesna vrtilna_SKLOP1'!D3294,""))</f>
        <v/>
      </c>
      <c r="F3294" s="18" t="str">
        <f>IF('[1]Vmesna vrtilna_SKLOP1'!E3294&lt;&gt;"",'[1]Vmesna vrtilna_SKLOP1'!E3294,"")</f>
        <v>RAL montaža oken z zidarskimi deli ter dodatno zapiranje odprtine nad notr. rolo omarico</v>
      </c>
      <c r="G3294" s="15" t="str">
        <f>IF('[1]Vmesna vrtilna_SKLOP1'!E3294&lt;&gt;"",'[1]Vmesna vrtilna_SKLOP1'!F3294,"")</f>
        <v>[m1]</v>
      </c>
      <c r="H3294" s="19">
        <f>IF('[1]Vmesna vrtilna_SKLOP1'!F3294&lt;&gt;"",'[1]Vmesna vrtilna_SKLOP1'!I3294,"")</f>
        <v>18.299999999999997</v>
      </c>
      <c r="I3294" s="20" t="str">
        <f>IF(I3293="Skupaj:","DDV (22%):",IF(I3293="DDV (22%):","Skupaj z DDV:",IF(AND('[1]Vmesna vrtilna_SKLOP1'!C3294&lt;&gt;"",'[1]Vmesna vrtilna_SKLOP1'!E3294=""),"Skupaj:","")))</f>
        <v/>
      </c>
      <c r="J3294" s="21">
        <f t="shared" si="103"/>
        <v>0</v>
      </c>
      <c r="K3294" s="21">
        <f>IF(I3294="Skupaj z DDV:",SUM(K3292,K3293),IF(I3294="DDV (22%):",K3293*0.22,IF(AND('[1]Vmesna vrtilna_SKLOP1'!C3294&lt;&gt;"",'[1]Vmesna vrtilna_SKLOP1'!D3294=""),'[1]Vmesna vrtilna_SKLOP1'!J3294,IF(F3294&lt;&gt;"",IF('[1]Vmesna vrtilna_SKLOP1'!J3294&lt;&gt;"",'[1]Vmesna vrtilna_SKLOP1'!J3294,""),""))))</f>
        <v>677.28000000000009</v>
      </c>
      <c r="L3294" s="22">
        <f>IF(I3293="Skupaj:","DDV (22%):",IF(I3293="DDV (22%):","Skupaj z DDV:",IF(AND('[1]Vmesna vrtilna_SKLOP1'!C3294&lt;&gt;"",'[1]Vmesna vrtilna_SKLOP1'!E3294=""),"Skupaj:",IF(AND('[1]Vmesna vrtilna_SKLOP1'!C3294&lt;&gt;"",'[1]Vmesna vrtilna_SKLOP1'!D3294=""),'[1]Vmesna vrtilna_SKLOP1'!J3294,IF(F3294&lt;&gt;"",IF('[1]Vmesna vrtilna_SKLOP1'!J3294&lt;&gt;"",'[1]Vmesna vrtilna_SKLOP1'!J3294,""),"")))))</f>
        <v>677.28000000000009</v>
      </c>
      <c r="M3294" s="22">
        <f t="shared" si="102"/>
        <v>0</v>
      </c>
      <c r="N3294" s="22" t="str">
        <f>IF(IFERROR(VLOOKUP(B3294,'[1]Vmesna vrtilna_SKLOP1'!B:J,7,0),"")=0,"",IFERROR(VLOOKUP(B3294,'[1]Vmesna vrtilna_SKLOP1'!B:J,7,0),""))</f>
        <v/>
      </c>
      <c r="O3294" s="22"/>
    </row>
    <row r="3295" spans="2:15" ht="15" customHeight="1" x14ac:dyDescent="0.3">
      <c r="B3295" s="15" t="str">
        <f>IF(AND('[1]Vmesna vrtilna_SKLOP1'!B3295&lt;&gt;"",'[1]Vmesna vrtilna_SKLOP1'!C3295&lt;&gt;""),IF('[1]Vmesna vrtilna_SKLOP1'!B3295&lt;&gt;"",'[1]Vmesna vrtilna_SKLOP1'!B3295,""),"")</f>
        <v/>
      </c>
      <c r="C3295" s="16" t="str">
        <f>IF(OR(C3294="Posebna oblika",C3294="Kulturno zaščiten objekt",C3294="Kulturno zaščiten objekt, Posebna oblika"),"Glej zavihek POSEBNI POGOJI",IF(SUM(N3294:Q3294)=1,"Posebna oblika",IF(SUM(N3294:Q3294)=10,"Kulturno zaščiten objekt",IF(SUM(N3294:Q3294)=11,"Kulturno zaščiten objekt, Posebna oblika",IF(AND('[1]Vmesna vrtilna_SKLOP1'!C3295&lt;&gt;"",'[1]Vmesna vrtilna_SKLOP1'!D3295&lt;&gt;""),IF('[1]Vmesna vrtilna_SKLOP1'!C3295&lt;&gt;"",'[1]Vmesna vrtilna_SKLOP1'!C3295,""),"")))))</f>
        <v/>
      </c>
      <c r="D3295" s="17" t="str">
        <f>IF(IFERROR(VLOOKUP(B3295,'[1]Vmesna vrtilna_SKLOP1'!B:J,6,0),"")=0,"",IFERROR(VLOOKUP(B3295,'[1]Vmesna vrtilna_SKLOP1'!B:J,6,0),""))</f>
        <v/>
      </c>
      <c r="E3295" s="16" t="str">
        <f>IF(IF('[1]Vmesna vrtilna_SKLOP1'!E3295&lt;&gt;"",'[1]Vmesna vrtilna_SKLOP1'!D3295,"")=0,"",IF('[1]Vmesna vrtilna_SKLOP1'!E3295&lt;&gt;"",'[1]Vmesna vrtilna_SKLOP1'!D3295,""))</f>
        <v/>
      </c>
      <c r="F3295" s="18" t="str">
        <f>IF('[1]Vmesna vrtilna_SKLOP1'!E3295&lt;&gt;"",'[1]Vmesna vrtilna_SKLOP1'!E3295,"")</f>
        <v>Montaža police</v>
      </c>
      <c r="G3295" s="15" t="str">
        <f>IF('[1]Vmesna vrtilna_SKLOP1'!E3295&lt;&gt;"",'[1]Vmesna vrtilna_SKLOP1'!F3295,"")</f>
        <v>[kos]</v>
      </c>
      <c r="H3295" s="19">
        <f>IF('[1]Vmesna vrtilna_SKLOP1'!F3295&lt;&gt;"",'[1]Vmesna vrtilna_SKLOP1'!I3295,"")</f>
        <v>6</v>
      </c>
      <c r="I3295" s="20" t="str">
        <f>IF(I3294="Skupaj:","DDV (22%):",IF(I3294="DDV (22%):","Skupaj z DDV:",IF(AND('[1]Vmesna vrtilna_SKLOP1'!C3295&lt;&gt;"",'[1]Vmesna vrtilna_SKLOP1'!E3295=""),"Skupaj:","")))</f>
        <v/>
      </c>
      <c r="J3295" s="21">
        <f t="shared" si="103"/>
        <v>0</v>
      </c>
      <c r="K3295" s="21">
        <f>IF(I3295="Skupaj z DDV:",SUM(K3293,K3294),IF(I3295="DDV (22%):",K3294*0.22,IF(AND('[1]Vmesna vrtilna_SKLOP1'!C3295&lt;&gt;"",'[1]Vmesna vrtilna_SKLOP1'!D3295=""),'[1]Vmesna vrtilna_SKLOP1'!J3295,IF(F3295&lt;&gt;"",IF('[1]Vmesna vrtilna_SKLOP1'!J3295&lt;&gt;"",'[1]Vmesna vrtilna_SKLOP1'!J3295,""),""))))</f>
        <v>93</v>
      </c>
      <c r="L3295" s="22">
        <f>IF(I3294="Skupaj:","DDV (22%):",IF(I3294="DDV (22%):","Skupaj z DDV:",IF(AND('[1]Vmesna vrtilna_SKLOP1'!C3295&lt;&gt;"",'[1]Vmesna vrtilna_SKLOP1'!E3295=""),"Skupaj:",IF(AND('[1]Vmesna vrtilna_SKLOP1'!C3295&lt;&gt;"",'[1]Vmesna vrtilna_SKLOP1'!D3295=""),'[1]Vmesna vrtilna_SKLOP1'!J3295,IF(F3295&lt;&gt;"",IF('[1]Vmesna vrtilna_SKLOP1'!J3295&lt;&gt;"",'[1]Vmesna vrtilna_SKLOP1'!J3295,""),"")))))</f>
        <v>93</v>
      </c>
      <c r="M3295" s="22">
        <f t="shared" si="102"/>
        <v>0</v>
      </c>
      <c r="N3295" s="22" t="str">
        <f>IF(IFERROR(VLOOKUP(B3295,'[1]Vmesna vrtilna_SKLOP1'!B:J,7,0),"")=0,"",IFERROR(VLOOKUP(B3295,'[1]Vmesna vrtilna_SKLOP1'!B:J,7,0),""))</f>
        <v/>
      </c>
      <c r="O3295" s="22"/>
    </row>
    <row r="3296" spans="2:15" ht="15" customHeight="1" x14ac:dyDescent="0.3">
      <c r="B3296" s="15" t="str">
        <f>IF(AND('[1]Vmesna vrtilna_SKLOP1'!B3296&lt;&gt;"",'[1]Vmesna vrtilna_SKLOP1'!C3296&lt;&gt;""),IF('[1]Vmesna vrtilna_SKLOP1'!B3296&lt;&gt;"",'[1]Vmesna vrtilna_SKLOP1'!B3296,""),"")</f>
        <v/>
      </c>
      <c r="C3296" s="16" t="str">
        <f>IF(OR(C3295="Posebna oblika",C3295="Kulturno zaščiten objekt",C3295="Kulturno zaščiten objekt, Posebna oblika"),"Glej zavihek POSEBNI POGOJI",IF(SUM(N3295:Q3295)=1,"Posebna oblika",IF(SUM(N3295:Q3295)=10,"Kulturno zaščiten objekt",IF(SUM(N3295:Q3295)=11,"Kulturno zaščiten objekt, Posebna oblika",IF(AND('[1]Vmesna vrtilna_SKLOP1'!C3296&lt;&gt;"",'[1]Vmesna vrtilna_SKLOP1'!D3296&lt;&gt;""),IF('[1]Vmesna vrtilna_SKLOP1'!C3296&lt;&gt;"",'[1]Vmesna vrtilna_SKLOP1'!C3296,""),"")))))</f>
        <v/>
      </c>
      <c r="D3296" s="17" t="str">
        <f>IF(IFERROR(VLOOKUP(B3296,'[1]Vmesna vrtilna_SKLOP1'!B:J,6,0),"")=0,"",IFERROR(VLOOKUP(B3296,'[1]Vmesna vrtilna_SKLOP1'!B:J,6,0),""))</f>
        <v/>
      </c>
      <c r="E3296" s="16" t="str">
        <f>IF(IF('[1]Vmesna vrtilna_SKLOP1'!E3296&lt;&gt;"",'[1]Vmesna vrtilna_SKLOP1'!D3296,"")=0,"",IF('[1]Vmesna vrtilna_SKLOP1'!E3296&lt;&gt;"",'[1]Vmesna vrtilna_SKLOP1'!D3296,""))</f>
        <v/>
      </c>
      <c r="F3296" s="18" t="str">
        <f>IF('[1]Vmesna vrtilna_SKLOP1'!E3296&lt;&gt;"",'[1]Vmesna vrtilna_SKLOP1'!E3296,"")</f>
        <v/>
      </c>
      <c r="G3296" s="15" t="str">
        <f>IF('[1]Vmesna vrtilna_SKLOP1'!E3296&lt;&gt;"",'[1]Vmesna vrtilna_SKLOP1'!F3296,"")</f>
        <v/>
      </c>
      <c r="H3296" s="19" t="str">
        <f>IF('[1]Vmesna vrtilna_SKLOP1'!F3296&lt;&gt;"",'[1]Vmesna vrtilna_SKLOP1'!I3296,"")</f>
        <v/>
      </c>
      <c r="I3296" s="20" t="str">
        <f>IF(I3295="Skupaj:","DDV (22%):",IF(I3295="DDV (22%):","Skupaj z DDV:",IF(AND('[1]Vmesna vrtilna_SKLOP1'!C3296&lt;&gt;"",'[1]Vmesna vrtilna_SKLOP1'!E3296=""),"Skupaj:","")))</f>
        <v/>
      </c>
      <c r="J3296" s="21" t="str">
        <f t="shared" si="103"/>
        <v/>
      </c>
      <c r="K3296" s="21" t="str">
        <f>IF(I3296="Skupaj z DDV:",SUM(K3294,K3295),IF(I3296="DDV (22%):",K3295*0.22,IF(AND('[1]Vmesna vrtilna_SKLOP1'!C3296&lt;&gt;"",'[1]Vmesna vrtilna_SKLOP1'!D3296=""),'[1]Vmesna vrtilna_SKLOP1'!J3296,IF(F3296&lt;&gt;"",IF('[1]Vmesna vrtilna_SKLOP1'!J3296&lt;&gt;"",'[1]Vmesna vrtilna_SKLOP1'!J3296,""),""))))</f>
        <v/>
      </c>
      <c r="L3296" s="22" t="str">
        <f>IF(I3295="Skupaj:","DDV (22%):",IF(I3295="DDV (22%):","Skupaj z DDV:",IF(AND('[1]Vmesna vrtilna_SKLOP1'!C3296&lt;&gt;"",'[1]Vmesna vrtilna_SKLOP1'!E3296=""),"Skupaj:",IF(AND('[1]Vmesna vrtilna_SKLOP1'!C3296&lt;&gt;"",'[1]Vmesna vrtilna_SKLOP1'!D3296=""),'[1]Vmesna vrtilna_SKLOP1'!J3296,IF(F3296&lt;&gt;"",IF('[1]Vmesna vrtilna_SKLOP1'!J3296&lt;&gt;"",'[1]Vmesna vrtilna_SKLOP1'!J3296,""),"")))))</f>
        <v/>
      </c>
      <c r="M3296" s="22">
        <f t="shared" si="102"/>
        <v>0</v>
      </c>
      <c r="N3296" s="22" t="str">
        <f>IF(IFERROR(VLOOKUP(B3296,'[1]Vmesna vrtilna_SKLOP1'!B:J,7,0),"")=0,"",IFERROR(VLOOKUP(B3296,'[1]Vmesna vrtilna_SKLOP1'!B:J,7,0),""))</f>
        <v/>
      </c>
      <c r="O3296" s="22"/>
    </row>
    <row r="3297" spans="2:15" ht="15" customHeight="1" x14ac:dyDescent="0.3">
      <c r="B3297" s="15" t="str">
        <f>IF(AND('[1]Vmesna vrtilna_SKLOP1'!B3297&lt;&gt;"",'[1]Vmesna vrtilna_SKLOP1'!C3297&lt;&gt;""),IF('[1]Vmesna vrtilna_SKLOP1'!B3297&lt;&gt;"",'[1]Vmesna vrtilna_SKLOP1'!B3297,""),"")</f>
        <v/>
      </c>
      <c r="C3297" s="16" t="str">
        <f>IF(OR(C3296="Posebna oblika",C3296="Kulturno zaščiten objekt",C3296="Kulturno zaščiten objekt, Posebna oblika"),"Glej zavihek POSEBNI POGOJI",IF(SUM(N3296:Q3296)=1,"Posebna oblika",IF(SUM(N3296:Q3296)=10,"Kulturno zaščiten objekt",IF(SUM(N3296:Q3296)=11,"Kulturno zaščiten objekt, Posebna oblika",IF(AND('[1]Vmesna vrtilna_SKLOP1'!C3297&lt;&gt;"",'[1]Vmesna vrtilna_SKLOP1'!D3297&lt;&gt;""),IF('[1]Vmesna vrtilna_SKLOP1'!C3297&lt;&gt;"",'[1]Vmesna vrtilna_SKLOP1'!C3297,""),"")))))</f>
        <v/>
      </c>
      <c r="D3297" s="17" t="str">
        <f>IF(IFERROR(VLOOKUP(B3297,'[1]Vmesna vrtilna_SKLOP1'!B:J,6,0),"")=0,"",IFERROR(VLOOKUP(B3297,'[1]Vmesna vrtilna_SKLOP1'!B:J,6,0),""))</f>
        <v/>
      </c>
      <c r="E3297" s="16" t="str">
        <f>IF(IF('[1]Vmesna vrtilna_SKLOP1'!E3297&lt;&gt;"",'[1]Vmesna vrtilna_SKLOP1'!D3297,"")=0,"",IF('[1]Vmesna vrtilna_SKLOP1'!E3297&lt;&gt;"",'[1]Vmesna vrtilna_SKLOP1'!D3297,""))</f>
        <v>Odvoz na deponijo</v>
      </c>
      <c r="F3297" s="18" t="str">
        <f>IF('[1]Vmesna vrtilna_SKLOP1'!E3297&lt;&gt;"",'[1]Vmesna vrtilna_SKLOP1'!E3297,"")</f>
        <v>Odvoz na deponijo</v>
      </c>
      <c r="G3297" s="15" t="str">
        <f>IF('[1]Vmesna vrtilna_SKLOP1'!E3297&lt;&gt;"",'[1]Vmesna vrtilna_SKLOP1'!F3297,"")</f>
        <v>[m1]</v>
      </c>
      <c r="H3297" s="19">
        <f>IF('[1]Vmesna vrtilna_SKLOP1'!F3297&lt;&gt;"",'[1]Vmesna vrtilna_SKLOP1'!I3297,"")</f>
        <v>39.1</v>
      </c>
      <c r="I3297" s="20" t="str">
        <f>IF(I3296="Skupaj:","DDV (22%):",IF(I3296="DDV (22%):","Skupaj z DDV:",IF(AND('[1]Vmesna vrtilna_SKLOP1'!C3297&lt;&gt;"",'[1]Vmesna vrtilna_SKLOP1'!E3297=""),"Skupaj:","")))</f>
        <v/>
      </c>
      <c r="J3297" s="21">
        <f t="shared" si="103"/>
        <v>0</v>
      </c>
      <c r="K3297" s="21">
        <f>IF(I3297="Skupaj z DDV:",SUM(K3295,K3296),IF(I3297="DDV (22%):",K3296*0.22,IF(AND('[1]Vmesna vrtilna_SKLOP1'!C3297&lt;&gt;"",'[1]Vmesna vrtilna_SKLOP1'!D3297=""),'[1]Vmesna vrtilna_SKLOP1'!J3297,IF(F3297&lt;&gt;"",IF('[1]Vmesna vrtilna_SKLOP1'!J3297&lt;&gt;"",'[1]Vmesna vrtilna_SKLOP1'!J3297,""),""))))</f>
        <v>117.29999999999998</v>
      </c>
      <c r="L3297" s="22">
        <f>IF(I3296="Skupaj:","DDV (22%):",IF(I3296="DDV (22%):","Skupaj z DDV:",IF(AND('[1]Vmesna vrtilna_SKLOP1'!C3297&lt;&gt;"",'[1]Vmesna vrtilna_SKLOP1'!E3297=""),"Skupaj:",IF(AND('[1]Vmesna vrtilna_SKLOP1'!C3297&lt;&gt;"",'[1]Vmesna vrtilna_SKLOP1'!D3297=""),'[1]Vmesna vrtilna_SKLOP1'!J3297,IF(F3297&lt;&gt;"",IF('[1]Vmesna vrtilna_SKLOP1'!J3297&lt;&gt;"",'[1]Vmesna vrtilna_SKLOP1'!J3297,""),"")))))</f>
        <v>117.29999999999998</v>
      </c>
      <c r="M3297" s="22">
        <f t="shared" si="102"/>
        <v>0</v>
      </c>
      <c r="N3297" s="22" t="str">
        <f>IF(IFERROR(VLOOKUP(B3297,'[1]Vmesna vrtilna_SKLOP1'!B:J,7,0),"")=0,"",IFERROR(VLOOKUP(B3297,'[1]Vmesna vrtilna_SKLOP1'!B:J,7,0),""))</f>
        <v/>
      </c>
      <c r="O3297" s="22"/>
    </row>
    <row r="3298" spans="2:15" ht="15" customHeight="1" x14ac:dyDescent="0.3">
      <c r="B3298" s="15" t="str">
        <f>IF(AND('[1]Vmesna vrtilna_SKLOP1'!B3298&lt;&gt;"",'[1]Vmesna vrtilna_SKLOP1'!C3298&lt;&gt;""),IF('[1]Vmesna vrtilna_SKLOP1'!B3298&lt;&gt;"",'[1]Vmesna vrtilna_SKLOP1'!B3298,""),"")</f>
        <v/>
      </c>
      <c r="C3298" s="16" t="str">
        <f>IF(OR(C3297="Posebna oblika",C3297="Kulturno zaščiten objekt",C3297="Kulturno zaščiten objekt, Posebna oblika"),"Glej zavihek POSEBNI POGOJI",IF(SUM(N3297:Q3297)=1,"Posebna oblika",IF(SUM(N3297:Q3297)=10,"Kulturno zaščiten objekt",IF(SUM(N3297:Q3297)=11,"Kulturno zaščiten objekt, Posebna oblika",IF(AND('[1]Vmesna vrtilna_SKLOP1'!C3298&lt;&gt;"",'[1]Vmesna vrtilna_SKLOP1'!D3298&lt;&gt;""),IF('[1]Vmesna vrtilna_SKLOP1'!C3298&lt;&gt;"",'[1]Vmesna vrtilna_SKLOP1'!C3298,""),"")))))</f>
        <v/>
      </c>
      <c r="D3298" s="17" t="str">
        <f>IF(IFERROR(VLOOKUP(B3298,'[1]Vmesna vrtilna_SKLOP1'!B:J,6,0),"")=0,"",IFERROR(VLOOKUP(B3298,'[1]Vmesna vrtilna_SKLOP1'!B:J,6,0),""))</f>
        <v/>
      </c>
      <c r="E3298" s="16" t="str">
        <f>IF(IF('[1]Vmesna vrtilna_SKLOP1'!E3298&lt;&gt;"",'[1]Vmesna vrtilna_SKLOP1'!D3298,"")=0,"",IF('[1]Vmesna vrtilna_SKLOP1'!E3298&lt;&gt;"",'[1]Vmesna vrtilna_SKLOP1'!D3298,""))</f>
        <v/>
      </c>
      <c r="F3298" s="18" t="str">
        <f>IF('[1]Vmesna vrtilna_SKLOP1'!E3298&lt;&gt;"",'[1]Vmesna vrtilna_SKLOP1'!E3298,"")</f>
        <v/>
      </c>
      <c r="G3298" s="15" t="str">
        <f>IF('[1]Vmesna vrtilna_SKLOP1'!E3298&lt;&gt;"",'[1]Vmesna vrtilna_SKLOP1'!F3298,"")</f>
        <v/>
      </c>
      <c r="H3298" s="19" t="str">
        <f>IF('[1]Vmesna vrtilna_SKLOP1'!F3298&lt;&gt;"",'[1]Vmesna vrtilna_SKLOP1'!I3298,"")</f>
        <v/>
      </c>
      <c r="I3298" s="20" t="str">
        <f>IF(I3297="Skupaj:","DDV (22%):",IF(I3297="DDV (22%):","Skupaj z DDV:",IF(AND('[1]Vmesna vrtilna_SKLOP1'!C3298&lt;&gt;"",'[1]Vmesna vrtilna_SKLOP1'!E3298=""),"Skupaj:","")))</f>
        <v/>
      </c>
      <c r="J3298" s="21" t="str">
        <f t="shared" si="103"/>
        <v/>
      </c>
      <c r="K3298" s="21" t="str">
        <f>IF(I3298="Skupaj z DDV:",SUM(K3296,K3297),IF(I3298="DDV (22%):",K3297*0.22,IF(AND('[1]Vmesna vrtilna_SKLOP1'!C3298&lt;&gt;"",'[1]Vmesna vrtilna_SKLOP1'!D3298=""),'[1]Vmesna vrtilna_SKLOP1'!J3298,IF(F3298&lt;&gt;"",IF('[1]Vmesna vrtilna_SKLOP1'!J3298&lt;&gt;"",'[1]Vmesna vrtilna_SKLOP1'!J3298,""),""))))</f>
        <v/>
      </c>
      <c r="L3298" s="22" t="str">
        <f>IF(I3297="Skupaj:","DDV (22%):",IF(I3297="DDV (22%):","Skupaj z DDV:",IF(AND('[1]Vmesna vrtilna_SKLOP1'!C3298&lt;&gt;"",'[1]Vmesna vrtilna_SKLOP1'!E3298=""),"Skupaj:",IF(AND('[1]Vmesna vrtilna_SKLOP1'!C3298&lt;&gt;"",'[1]Vmesna vrtilna_SKLOP1'!D3298=""),'[1]Vmesna vrtilna_SKLOP1'!J3298,IF(F3298&lt;&gt;"",IF('[1]Vmesna vrtilna_SKLOP1'!J3298&lt;&gt;"",'[1]Vmesna vrtilna_SKLOP1'!J3298,""),"")))))</f>
        <v/>
      </c>
      <c r="M3298" s="22">
        <f t="shared" si="102"/>
        <v>0</v>
      </c>
      <c r="N3298" s="22" t="str">
        <f>IF(IFERROR(VLOOKUP(B3298,'[1]Vmesna vrtilna_SKLOP1'!B:J,7,0),"")=0,"",IFERROR(VLOOKUP(B3298,'[1]Vmesna vrtilna_SKLOP1'!B:J,7,0),""))</f>
        <v/>
      </c>
      <c r="O3298" s="22"/>
    </row>
    <row r="3299" spans="2:15" ht="15" customHeight="1" x14ac:dyDescent="0.3">
      <c r="B3299" s="15" t="str">
        <f>IF(AND('[1]Vmesna vrtilna_SKLOP1'!B3299&lt;&gt;"",'[1]Vmesna vrtilna_SKLOP1'!C3299&lt;&gt;""),IF('[1]Vmesna vrtilna_SKLOP1'!B3299&lt;&gt;"",'[1]Vmesna vrtilna_SKLOP1'!B3299,""),"")</f>
        <v/>
      </c>
      <c r="C3299" s="16" t="str">
        <f>IF(OR(C3298="Posebna oblika",C3298="Kulturno zaščiten objekt",C3298="Kulturno zaščiten objekt, Posebna oblika"),"Glej zavihek POSEBNI POGOJI",IF(SUM(N3298:Q3298)=1,"Posebna oblika",IF(SUM(N3298:Q3298)=10,"Kulturno zaščiten objekt",IF(SUM(N3298:Q3298)=11,"Kulturno zaščiten objekt, Posebna oblika",IF(AND('[1]Vmesna vrtilna_SKLOP1'!C3299&lt;&gt;"",'[1]Vmesna vrtilna_SKLOP1'!D3299&lt;&gt;""),IF('[1]Vmesna vrtilna_SKLOP1'!C3299&lt;&gt;"",'[1]Vmesna vrtilna_SKLOP1'!C3299,""),"")))))</f>
        <v/>
      </c>
      <c r="D3299" s="17" t="str">
        <f>IF(IFERROR(VLOOKUP(B3299,'[1]Vmesna vrtilna_SKLOP1'!B:J,6,0),"")=0,"",IFERROR(VLOOKUP(B3299,'[1]Vmesna vrtilna_SKLOP1'!B:J,6,0),""))</f>
        <v/>
      </c>
      <c r="E3299" s="16" t="str">
        <f>IF(IF('[1]Vmesna vrtilna_SKLOP1'!E3299&lt;&gt;"",'[1]Vmesna vrtilna_SKLOP1'!D3299,"")=0,"",IF('[1]Vmesna vrtilna_SKLOP1'!E3299&lt;&gt;"",'[1]Vmesna vrtilna_SKLOP1'!D3299,""))</f>
        <v>Slikopleskarska dela</v>
      </c>
      <c r="F3299" s="18" t="str">
        <f>IF('[1]Vmesna vrtilna_SKLOP1'!E3299&lt;&gt;"",'[1]Vmesna vrtilna_SKLOP1'!E3299,"")</f>
        <v>Slikopleskarska dela na špaletah</v>
      </c>
      <c r="G3299" s="15" t="str">
        <f>IF('[1]Vmesna vrtilna_SKLOP1'!E3299&lt;&gt;"",'[1]Vmesna vrtilna_SKLOP1'!F3299,"")</f>
        <v>[m1]</v>
      </c>
      <c r="H3299" s="19">
        <f>IF('[1]Vmesna vrtilna_SKLOP1'!F3299&lt;&gt;"",'[1]Vmesna vrtilna_SKLOP1'!I3299,"")</f>
        <v>19.100000000000001</v>
      </c>
      <c r="I3299" s="20" t="str">
        <f>IF(I3298="Skupaj:","DDV (22%):",IF(I3298="DDV (22%):","Skupaj z DDV:",IF(AND('[1]Vmesna vrtilna_SKLOP1'!C3299&lt;&gt;"",'[1]Vmesna vrtilna_SKLOP1'!E3299=""),"Skupaj:","")))</f>
        <v/>
      </c>
      <c r="J3299" s="21">
        <f t="shared" si="103"/>
        <v>0</v>
      </c>
      <c r="K3299" s="21">
        <f>IF(I3299="Skupaj z DDV:",SUM(K3297,K3298),IF(I3299="DDV (22%):",K3298*0.22,IF(AND('[1]Vmesna vrtilna_SKLOP1'!C3299&lt;&gt;"",'[1]Vmesna vrtilna_SKLOP1'!D3299=""),'[1]Vmesna vrtilna_SKLOP1'!J3299,IF(F3299&lt;&gt;"",IF('[1]Vmesna vrtilna_SKLOP1'!J3299&lt;&gt;"",'[1]Vmesna vrtilna_SKLOP1'!J3299,""),""))))</f>
        <v>312.8</v>
      </c>
      <c r="L3299" s="22">
        <f>IF(I3298="Skupaj:","DDV (22%):",IF(I3298="DDV (22%):","Skupaj z DDV:",IF(AND('[1]Vmesna vrtilna_SKLOP1'!C3299&lt;&gt;"",'[1]Vmesna vrtilna_SKLOP1'!E3299=""),"Skupaj:",IF(AND('[1]Vmesna vrtilna_SKLOP1'!C3299&lt;&gt;"",'[1]Vmesna vrtilna_SKLOP1'!D3299=""),'[1]Vmesna vrtilna_SKLOP1'!J3299,IF(F3299&lt;&gt;"",IF('[1]Vmesna vrtilna_SKLOP1'!J3299&lt;&gt;"",'[1]Vmesna vrtilna_SKLOP1'!J3299,""),"")))))</f>
        <v>312.8</v>
      </c>
      <c r="M3299" s="22">
        <f t="shared" si="102"/>
        <v>0</v>
      </c>
      <c r="N3299" s="22" t="str">
        <f>IF(IFERROR(VLOOKUP(B3299,'[1]Vmesna vrtilna_SKLOP1'!B:J,7,0),"")=0,"",IFERROR(VLOOKUP(B3299,'[1]Vmesna vrtilna_SKLOP1'!B:J,7,0),""))</f>
        <v/>
      </c>
      <c r="O3299" s="22"/>
    </row>
    <row r="3300" spans="2:15" ht="15" customHeight="1" x14ac:dyDescent="0.3">
      <c r="B3300" s="15" t="str">
        <f>IF(AND('[1]Vmesna vrtilna_SKLOP1'!B3300&lt;&gt;"",'[1]Vmesna vrtilna_SKLOP1'!C3300&lt;&gt;""),IF('[1]Vmesna vrtilna_SKLOP1'!B3300&lt;&gt;"",'[1]Vmesna vrtilna_SKLOP1'!B3300,""),"")</f>
        <v/>
      </c>
      <c r="C3300" s="16" t="str">
        <f>IF(OR(C3299="Posebna oblika",C3299="Kulturno zaščiten objekt",C3299="Kulturno zaščiten objekt, Posebna oblika"),"Glej zavihek POSEBNI POGOJI",IF(SUM(N3299:Q3299)=1,"Posebna oblika",IF(SUM(N3299:Q3299)=10,"Kulturno zaščiten objekt",IF(SUM(N3299:Q3299)=11,"Kulturno zaščiten objekt, Posebna oblika",IF(AND('[1]Vmesna vrtilna_SKLOP1'!C3300&lt;&gt;"",'[1]Vmesna vrtilna_SKLOP1'!D3300&lt;&gt;""),IF('[1]Vmesna vrtilna_SKLOP1'!C3300&lt;&gt;"",'[1]Vmesna vrtilna_SKLOP1'!C3300,""),"")))))</f>
        <v/>
      </c>
      <c r="D3300" s="17" t="str">
        <f>IF(IFERROR(VLOOKUP(B3300,'[1]Vmesna vrtilna_SKLOP1'!B:J,6,0),"")=0,"",IFERROR(VLOOKUP(B3300,'[1]Vmesna vrtilna_SKLOP1'!B:J,6,0),""))</f>
        <v/>
      </c>
      <c r="E3300" s="16" t="str">
        <f>IF(IF('[1]Vmesna vrtilna_SKLOP1'!E3300&lt;&gt;"",'[1]Vmesna vrtilna_SKLOP1'!D3300,"")=0,"",IF('[1]Vmesna vrtilna_SKLOP1'!E3300&lt;&gt;"",'[1]Vmesna vrtilna_SKLOP1'!D3300,""))</f>
        <v/>
      </c>
      <c r="F3300" s="18" t="str">
        <f>IF('[1]Vmesna vrtilna_SKLOP1'!E3300&lt;&gt;"",'[1]Vmesna vrtilna_SKLOP1'!E3300,"")</f>
        <v/>
      </c>
      <c r="G3300" s="15" t="str">
        <f>IF('[1]Vmesna vrtilna_SKLOP1'!E3300&lt;&gt;"",'[1]Vmesna vrtilna_SKLOP1'!F3300,"")</f>
        <v/>
      </c>
      <c r="H3300" s="19" t="str">
        <f>IF('[1]Vmesna vrtilna_SKLOP1'!F3300&lt;&gt;"",'[1]Vmesna vrtilna_SKLOP1'!I3300,"")</f>
        <v/>
      </c>
      <c r="I3300" s="20" t="str">
        <f>IF(I3299="Skupaj:","DDV (22%):",IF(I3299="DDV (22%):","Skupaj z DDV:",IF(AND('[1]Vmesna vrtilna_SKLOP1'!C3300&lt;&gt;"",'[1]Vmesna vrtilna_SKLOP1'!E3300=""),"Skupaj:","")))</f>
        <v/>
      </c>
      <c r="J3300" s="21" t="str">
        <f t="shared" si="103"/>
        <v/>
      </c>
      <c r="K3300" s="21" t="str">
        <f>IF(I3300="Skupaj z DDV:",SUM(K3298,K3299),IF(I3300="DDV (22%):",K3299*0.22,IF(AND('[1]Vmesna vrtilna_SKLOP1'!C3300&lt;&gt;"",'[1]Vmesna vrtilna_SKLOP1'!D3300=""),'[1]Vmesna vrtilna_SKLOP1'!J3300,IF(F3300&lt;&gt;"",IF('[1]Vmesna vrtilna_SKLOP1'!J3300&lt;&gt;"",'[1]Vmesna vrtilna_SKLOP1'!J3300,""),""))))</f>
        <v/>
      </c>
      <c r="L3300" s="22" t="str">
        <f>IF(I3299="Skupaj:","DDV (22%):",IF(I3299="DDV (22%):","Skupaj z DDV:",IF(AND('[1]Vmesna vrtilna_SKLOP1'!C3300&lt;&gt;"",'[1]Vmesna vrtilna_SKLOP1'!E3300=""),"Skupaj:",IF(AND('[1]Vmesna vrtilna_SKLOP1'!C3300&lt;&gt;"",'[1]Vmesna vrtilna_SKLOP1'!D3300=""),'[1]Vmesna vrtilna_SKLOP1'!J3300,IF(F3300&lt;&gt;"",IF('[1]Vmesna vrtilna_SKLOP1'!J3300&lt;&gt;"",'[1]Vmesna vrtilna_SKLOP1'!J3300,""),"")))))</f>
        <v/>
      </c>
      <c r="M3300" s="22">
        <f t="shared" si="102"/>
        <v>0</v>
      </c>
      <c r="N3300" s="22" t="str">
        <f>IF(IFERROR(VLOOKUP(B3300,'[1]Vmesna vrtilna_SKLOP1'!B:J,7,0),"")=0,"",IFERROR(VLOOKUP(B3300,'[1]Vmesna vrtilna_SKLOP1'!B:J,7,0),""))</f>
        <v/>
      </c>
      <c r="O3300" s="22"/>
    </row>
    <row r="3301" spans="2:15" ht="15" customHeight="1" x14ac:dyDescent="0.3">
      <c r="B3301" s="15" t="str">
        <f>IF(AND('[1]Vmesna vrtilna_SKLOP1'!B3301&lt;&gt;"",'[1]Vmesna vrtilna_SKLOP1'!C3301&lt;&gt;""),IF('[1]Vmesna vrtilna_SKLOP1'!B3301&lt;&gt;"",'[1]Vmesna vrtilna_SKLOP1'!B3301,""),"")</f>
        <v/>
      </c>
      <c r="C3301" s="16" t="str">
        <f>IF(OR(C3300="Posebna oblika",C3300="Kulturno zaščiten objekt",C3300="Kulturno zaščiten objekt, Posebna oblika"),"Glej zavihek POSEBNI POGOJI",IF(SUM(N3300:Q3300)=1,"Posebna oblika",IF(SUM(N3300:Q3300)=10,"Kulturno zaščiten objekt",IF(SUM(N3300:Q3300)=11,"Kulturno zaščiten objekt, Posebna oblika",IF(AND('[1]Vmesna vrtilna_SKLOP1'!C3301&lt;&gt;"",'[1]Vmesna vrtilna_SKLOP1'!D3301&lt;&gt;""),IF('[1]Vmesna vrtilna_SKLOP1'!C3301&lt;&gt;"",'[1]Vmesna vrtilna_SKLOP1'!C3301,""),"")))))</f>
        <v/>
      </c>
      <c r="D3301" s="17" t="str">
        <f>IF(IFERROR(VLOOKUP(B3301,'[1]Vmesna vrtilna_SKLOP1'!B:J,6,0),"")=0,"",IFERROR(VLOOKUP(B3301,'[1]Vmesna vrtilna_SKLOP1'!B:J,6,0),""))</f>
        <v/>
      </c>
      <c r="E3301" s="16" t="str">
        <f>IF(IF('[1]Vmesna vrtilna_SKLOP1'!E3301&lt;&gt;"",'[1]Vmesna vrtilna_SKLOP1'!D3301,"")=0,"",IF('[1]Vmesna vrtilna_SKLOP1'!E3301&lt;&gt;"",'[1]Vmesna vrtilna_SKLOP1'!D3301,""))</f>
        <v/>
      </c>
      <c r="F3301" s="18" t="str">
        <f>IF('[1]Vmesna vrtilna_SKLOP1'!E3301&lt;&gt;"",'[1]Vmesna vrtilna_SKLOP1'!E3301,"")</f>
        <v/>
      </c>
      <c r="G3301" s="15" t="str">
        <f>IF('[1]Vmesna vrtilna_SKLOP1'!E3301&lt;&gt;"",'[1]Vmesna vrtilna_SKLOP1'!F3301,"")</f>
        <v/>
      </c>
      <c r="H3301" s="19" t="str">
        <f>IF('[1]Vmesna vrtilna_SKLOP1'!F3301&lt;&gt;"",'[1]Vmesna vrtilna_SKLOP1'!I3301,"")</f>
        <v/>
      </c>
      <c r="I3301" s="20" t="str">
        <f>IF(I3300="Skupaj:","DDV (22%):",IF(I3300="DDV (22%):","Skupaj z DDV:",IF(AND('[1]Vmesna vrtilna_SKLOP1'!C3301&lt;&gt;"",'[1]Vmesna vrtilna_SKLOP1'!E3301=""),"Skupaj:","")))</f>
        <v>Skupaj:</v>
      </c>
      <c r="J3301" s="21">
        <f t="shared" si="103"/>
        <v>0</v>
      </c>
      <c r="K3301" s="21">
        <f>IF(I3301="Skupaj z DDV:",SUM(K3299,K3300),IF(I3301="DDV (22%):",K3300*0.22,IF(AND('[1]Vmesna vrtilna_SKLOP1'!C3301&lt;&gt;"",'[1]Vmesna vrtilna_SKLOP1'!D3301=""),'[1]Vmesna vrtilna_SKLOP1'!J3301,IF(F3301&lt;&gt;"",IF('[1]Vmesna vrtilna_SKLOP1'!J3301&lt;&gt;"",'[1]Vmesna vrtilna_SKLOP1'!J3301,""),""))))</f>
        <v>9392.1514457017747</v>
      </c>
      <c r="L3301" s="22" t="str">
        <f>IF(I3300="Skupaj:","DDV (22%):",IF(I3300="DDV (22%):","Skupaj z DDV:",IF(AND('[1]Vmesna vrtilna_SKLOP1'!C3301&lt;&gt;"",'[1]Vmesna vrtilna_SKLOP1'!E3301=""),"Skupaj:",IF(AND('[1]Vmesna vrtilna_SKLOP1'!C3301&lt;&gt;"",'[1]Vmesna vrtilna_SKLOP1'!D3301=""),'[1]Vmesna vrtilna_SKLOP1'!J3301,IF(F3301&lt;&gt;"",IF('[1]Vmesna vrtilna_SKLOP1'!J3301&lt;&gt;"",'[1]Vmesna vrtilna_SKLOP1'!J3301,""),"")))))</f>
        <v>Skupaj:</v>
      </c>
      <c r="M3301" s="22">
        <f t="shared" si="102"/>
        <v>0</v>
      </c>
      <c r="N3301" s="22" t="str">
        <f>IF(IFERROR(VLOOKUP(B3301,'[1]Vmesna vrtilna_SKLOP1'!B:J,7,0),"")=0,"",IFERROR(VLOOKUP(B3301,'[1]Vmesna vrtilna_SKLOP1'!B:J,7,0),""))</f>
        <v/>
      </c>
      <c r="O3301" s="22"/>
    </row>
    <row r="3302" spans="2:15" ht="15" customHeight="1" x14ac:dyDescent="0.3">
      <c r="B3302" s="15" t="str">
        <f>IF(AND('[1]Vmesna vrtilna_SKLOP1'!B3302&lt;&gt;"",'[1]Vmesna vrtilna_SKLOP1'!C3302&lt;&gt;""),IF('[1]Vmesna vrtilna_SKLOP1'!B3302&lt;&gt;"",'[1]Vmesna vrtilna_SKLOP1'!B3302,""),"")</f>
        <v/>
      </c>
      <c r="C3302" s="16" t="str">
        <f>IF(OR(C3301="Posebna oblika",C3301="Kulturno zaščiten objekt",C3301="Kulturno zaščiten objekt, Posebna oblika"),"Glej zavihek POSEBNI POGOJI",IF(SUM(N3301:Q3301)=1,"Posebna oblika",IF(SUM(N3301:Q3301)=10,"Kulturno zaščiten objekt",IF(SUM(N3301:Q3301)=11,"Kulturno zaščiten objekt, Posebna oblika",IF(AND('[1]Vmesna vrtilna_SKLOP1'!C3302&lt;&gt;"",'[1]Vmesna vrtilna_SKLOP1'!D3302&lt;&gt;""),IF('[1]Vmesna vrtilna_SKLOP1'!C3302&lt;&gt;"",'[1]Vmesna vrtilna_SKLOP1'!C3302,""),"")))))</f>
        <v/>
      </c>
      <c r="D3302" s="17" t="str">
        <f>IF(IFERROR(VLOOKUP(B3302,'[1]Vmesna vrtilna_SKLOP1'!B:J,6,0),"")=0,"",IFERROR(VLOOKUP(B3302,'[1]Vmesna vrtilna_SKLOP1'!B:J,6,0),""))</f>
        <v/>
      </c>
      <c r="E3302" s="16" t="str">
        <f>IF(IF('[1]Vmesna vrtilna_SKLOP1'!E3302&lt;&gt;"",'[1]Vmesna vrtilna_SKLOP1'!D3302,"")=0,"",IF('[1]Vmesna vrtilna_SKLOP1'!E3302&lt;&gt;"",'[1]Vmesna vrtilna_SKLOP1'!D3302,""))</f>
        <v/>
      </c>
      <c r="F3302" s="18" t="str">
        <f>IF('[1]Vmesna vrtilna_SKLOP1'!E3302&lt;&gt;"",'[1]Vmesna vrtilna_SKLOP1'!E3302,"")</f>
        <v/>
      </c>
      <c r="G3302" s="15" t="str">
        <f>IF('[1]Vmesna vrtilna_SKLOP1'!E3302&lt;&gt;"",'[1]Vmesna vrtilna_SKLOP1'!F3302,"")</f>
        <v/>
      </c>
      <c r="H3302" s="19" t="str">
        <f>IF('[1]Vmesna vrtilna_SKLOP1'!F3302&lt;&gt;"",'[1]Vmesna vrtilna_SKLOP1'!I3302,"")</f>
        <v/>
      </c>
      <c r="I3302" s="20" t="str">
        <f>IF(I3301="Skupaj:","DDV (22%):",IF(I3301="DDV (22%):","Skupaj z DDV:",IF(AND('[1]Vmesna vrtilna_SKLOP1'!C3302&lt;&gt;"",'[1]Vmesna vrtilna_SKLOP1'!E3302=""),"Skupaj:","")))</f>
        <v>DDV (22%):</v>
      </c>
      <c r="J3302" s="21">
        <f t="shared" si="103"/>
        <v>0</v>
      </c>
      <c r="K3302" s="21">
        <f>IF(I3302="Skupaj z DDV:",SUM(K3300,K3301),IF(I3302="DDV (22%):",K3301*0.22,IF(AND('[1]Vmesna vrtilna_SKLOP1'!C3302&lt;&gt;"",'[1]Vmesna vrtilna_SKLOP1'!D3302=""),'[1]Vmesna vrtilna_SKLOP1'!J3302,IF(F3302&lt;&gt;"",IF('[1]Vmesna vrtilna_SKLOP1'!J3302&lt;&gt;"",'[1]Vmesna vrtilna_SKLOP1'!J3302,""),""))))</f>
        <v>2066.2733180543905</v>
      </c>
      <c r="L3302" s="22" t="str">
        <f>IF(I3301="Skupaj:","DDV (22%):",IF(I3301="DDV (22%):","Skupaj z DDV:",IF(AND('[1]Vmesna vrtilna_SKLOP1'!C3302&lt;&gt;"",'[1]Vmesna vrtilna_SKLOP1'!E3302=""),"Skupaj:",IF(AND('[1]Vmesna vrtilna_SKLOP1'!C3302&lt;&gt;"",'[1]Vmesna vrtilna_SKLOP1'!D3302=""),'[1]Vmesna vrtilna_SKLOP1'!J3302,IF(F3302&lt;&gt;"",IF('[1]Vmesna vrtilna_SKLOP1'!J3302&lt;&gt;"",'[1]Vmesna vrtilna_SKLOP1'!J3302,""),"")))))</f>
        <v>DDV (22%):</v>
      </c>
      <c r="M3302" s="22">
        <f t="shared" si="102"/>
        <v>0</v>
      </c>
      <c r="N3302" s="22" t="str">
        <f>IF(IFERROR(VLOOKUP(B3302,'[1]Vmesna vrtilna_SKLOP1'!B:J,7,0),"")=0,"",IFERROR(VLOOKUP(B3302,'[1]Vmesna vrtilna_SKLOP1'!B:J,7,0),""))</f>
        <v/>
      </c>
      <c r="O3302" s="22"/>
    </row>
    <row r="3303" spans="2:15" ht="15" customHeight="1" x14ac:dyDescent="0.3">
      <c r="B3303" s="15" t="str">
        <f>IF(AND('[1]Vmesna vrtilna_SKLOP1'!B3303&lt;&gt;"",'[1]Vmesna vrtilna_SKLOP1'!C3303&lt;&gt;""),IF('[1]Vmesna vrtilna_SKLOP1'!B3303&lt;&gt;"",'[1]Vmesna vrtilna_SKLOP1'!B3303,""),"")</f>
        <v/>
      </c>
      <c r="C3303" s="16" t="str">
        <f>IF(OR(C3302="Posebna oblika",C3302="Kulturno zaščiten objekt",C3302="Kulturno zaščiten objekt, Posebna oblika"),"Glej zavihek POSEBNI POGOJI",IF(SUM(N3302:Q3302)=1,"Posebna oblika",IF(SUM(N3302:Q3302)=10,"Kulturno zaščiten objekt",IF(SUM(N3302:Q3302)=11,"Kulturno zaščiten objekt, Posebna oblika",IF(AND('[1]Vmesna vrtilna_SKLOP1'!C3303&lt;&gt;"",'[1]Vmesna vrtilna_SKLOP1'!D3303&lt;&gt;""),IF('[1]Vmesna vrtilna_SKLOP1'!C3303&lt;&gt;"",'[1]Vmesna vrtilna_SKLOP1'!C3303,""),"")))))</f>
        <v/>
      </c>
      <c r="D3303" s="17" t="str">
        <f>IF(IFERROR(VLOOKUP(B3303,'[1]Vmesna vrtilna_SKLOP1'!B:J,6,0),"")=0,"",IFERROR(VLOOKUP(B3303,'[1]Vmesna vrtilna_SKLOP1'!B:J,6,0),""))</f>
        <v/>
      </c>
      <c r="E3303" s="16" t="str">
        <f>IF(IF('[1]Vmesna vrtilna_SKLOP1'!E3303&lt;&gt;"",'[1]Vmesna vrtilna_SKLOP1'!D3303,"")=0,"",IF('[1]Vmesna vrtilna_SKLOP1'!E3303&lt;&gt;"",'[1]Vmesna vrtilna_SKLOP1'!D3303,""))</f>
        <v/>
      </c>
      <c r="F3303" s="18" t="str">
        <f>IF('[1]Vmesna vrtilna_SKLOP1'!E3303&lt;&gt;"",'[1]Vmesna vrtilna_SKLOP1'!E3303,"")</f>
        <v/>
      </c>
      <c r="G3303" s="15" t="str">
        <f>IF('[1]Vmesna vrtilna_SKLOP1'!E3303&lt;&gt;"",'[1]Vmesna vrtilna_SKLOP1'!F3303,"")</f>
        <v/>
      </c>
      <c r="H3303" s="19" t="str">
        <f>IF('[1]Vmesna vrtilna_SKLOP1'!F3303&lt;&gt;"",'[1]Vmesna vrtilna_SKLOP1'!I3303,"")</f>
        <v/>
      </c>
      <c r="I3303" s="20" t="str">
        <f>IF(I3302="Skupaj:","DDV (22%):",IF(I3302="DDV (22%):","Skupaj z DDV:",IF(AND('[1]Vmesna vrtilna_SKLOP1'!C3303&lt;&gt;"",'[1]Vmesna vrtilna_SKLOP1'!E3303=""),"Skupaj:","")))</f>
        <v>Skupaj z DDV:</v>
      </c>
      <c r="J3303" s="21">
        <f t="shared" si="103"/>
        <v>0</v>
      </c>
      <c r="K3303" s="21">
        <f>IF(I3303="Skupaj z DDV:",SUM(K3301,K3302),IF(I3303="DDV (22%):",K3302*0.22,IF(AND('[1]Vmesna vrtilna_SKLOP1'!C3303&lt;&gt;"",'[1]Vmesna vrtilna_SKLOP1'!D3303=""),'[1]Vmesna vrtilna_SKLOP1'!J3303,IF(F3303&lt;&gt;"",IF('[1]Vmesna vrtilna_SKLOP1'!J3303&lt;&gt;"",'[1]Vmesna vrtilna_SKLOP1'!J3303,""),""))))</f>
        <v>11458.424763756166</v>
      </c>
      <c r="L3303" s="22" t="str">
        <f>IF(I3302="Skupaj:","DDV (22%):",IF(I3302="DDV (22%):","Skupaj z DDV:",IF(AND('[1]Vmesna vrtilna_SKLOP1'!C3303&lt;&gt;"",'[1]Vmesna vrtilna_SKLOP1'!E3303=""),"Skupaj:",IF(AND('[1]Vmesna vrtilna_SKLOP1'!C3303&lt;&gt;"",'[1]Vmesna vrtilna_SKLOP1'!D3303=""),'[1]Vmesna vrtilna_SKLOP1'!J3303,IF(F3303&lt;&gt;"",IF('[1]Vmesna vrtilna_SKLOP1'!J3303&lt;&gt;"",'[1]Vmesna vrtilna_SKLOP1'!J3303,""),"")))))</f>
        <v>Skupaj z DDV:</v>
      </c>
      <c r="M3303" s="22">
        <f t="shared" si="102"/>
        <v>0</v>
      </c>
      <c r="N3303" s="22" t="str">
        <f>IF(IFERROR(VLOOKUP(B3303,'[1]Vmesna vrtilna_SKLOP1'!B:J,7,0),"")=0,"",IFERROR(VLOOKUP(B3303,'[1]Vmesna vrtilna_SKLOP1'!B:J,7,0),""))</f>
        <v/>
      </c>
      <c r="O3303" s="22"/>
    </row>
    <row r="3304" spans="2:15" ht="15" customHeight="1" x14ac:dyDescent="0.3">
      <c r="B3304" s="15">
        <f>IF(AND('[1]Vmesna vrtilna_SKLOP1'!B3304&lt;&gt;"",'[1]Vmesna vrtilna_SKLOP1'!C3304&lt;&gt;""),IF('[1]Vmesna vrtilna_SKLOP1'!B3304&lt;&gt;"",'[1]Vmesna vrtilna_SKLOP1'!B3304,""),"")</f>
        <v>104</v>
      </c>
      <c r="C3304" s="16" t="str">
        <f>IF(OR(C3303="Posebna oblika",C3303="Kulturno zaščiten objekt",C3303="Kulturno zaščiten objekt, Posebna oblika"),"Glej zavihek POSEBNI POGOJI",IF(SUM(N3303:Q3303)=1,"Posebna oblika",IF(SUM(N3303:Q3303)=10,"Kulturno zaščiten objekt",IF(SUM(N3303:Q3303)=11,"Kulturno zaščiten objekt, Posebna oblika",IF(AND('[1]Vmesna vrtilna_SKLOP1'!C3304&lt;&gt;"",'[1]Vmesna vrtilna_SKLOP1'!D3304&lt;&gt;""),IF('[1]Vmesna vrtilna_SKLOP1'!C3304&lt;&gt;"",'[1]Vmesna vrtilna_SKLOP1'!C3304,""),"")))))</f>
        <v>Jevnica 9</v>
      </c>
      <c r="D3304" s="17">
        <f>IF(IFERROR(VLOOKUP(B3304,'[1]Vmesna vrtilna_SKLOP1'!B:J,6,0),"")=0,"",IFERROR(VLOOKUP(B3304,'[1]Vmesna vrtilna_SKLOP1'!B:J,6,0),""))</f>
        <v>1</v>
      </c>
      <c r="E3304" s="16" t="str">
        <f>IF(IF('[1]Vmesna vrtilna_SKLOP1'!E3304&lt;&gt;"",'[1]Vmesna vrtilna_SKLOP1'!D3304,"")=0,"",IF('[1]Vmesna vrtilna_SKLOP1'!E3304&lt;&gt;"",'[1]Vmesna vrtilna_SKLOP1'!D3304,""))</f>
        <v>Okna/Vrata</v>
      </c>
      <c r="F3304" s="18" t="str">
        <f>IF('[1]Vmesna vrtilna_SKLOP1'!E3304&lt;&gt;"",'[1]Vmesna vrtilna_SKLOP1'!E3304,"")</f>
        <v>Dvokrilno okno (tip: O3); dim. ŠxV: 1,7x1,55m; Material: PVC ; steklo 6/16Ar/4; Rw,st.=36 (Rw,st.+Ctr ≥ 31 dB)</v>
      </c>
      <c r="G3304" s="15" t="str">
        <f>IF('[1]Vmesna vrtilna_SKLOP1'!E3304&lt;&gt;"",'[1]Vmesna vrtilna_SKLOP1'!F3304,"")</f>
        <v>[kos]</v>
      </c>
      <c r="H3304" s="19">
        <f>IF('[1]Vmesna vrtilna_SKLOP1'!F3304&lt;&gt;"",'[1]Vmesna vrtilna_SKLOP1'!I3304,"")</f>
        <v>2</v>
      </c>
      <c r="I3304" s="20" t="str">
        <f>IF(I3303="Skupaj:","DDV (22%):",IF(I3303="DDV (22%):","Skupaj z DDV:",IF(AND('[1]Vmesna vrtilna_SKLOP1'!C3304&lt;&gt;"",'[1]Vmesna vrtilna_SKLOP1'!E3304=""),"Skupaj:","")))</f>
        <v/>
      </c>
      <c r="J3304" s="21">
        <f t="shared" si="103"/>
        <v>0</v>
      </c>
      <c r="K3304" s="21">
        <f>IF(I3304="Skupaj z DDV:",SUM(K3302,K3303),IF(I3304="DDV (22%):",K3303*0.22,IF(AND('[1]Vmesna vrtilna_SKLOP1'!C3304&lt;&gt;"",'[1]Vmesna vrtilna_SKLOP1'!D3304=""),'[1]Vmesna vrtilna_SKLOP1'!J3304,IF(F3304&lt;&gt;"",IF('[1]Vmesna vrtilna_SKLOP1'!J3304&lt;&gt;"",'[1]Vmesna vrtilna_SKLOP1'!J3304,""),""))))</f>
        <v>950.34729499499997</v>
      </c>
      <c r="L3304" s="22">
        <f>IF(I3303="Skupaj:","DDV (22%):",IF(I3303="DDV (22%):","Skupaj z DDV:",IF(AND('[1]Vmesna vrtilna_SKLOP1'!C3304&lt;&gt;"",'[1]Vmesna vrtilna_SKLOP1'!E3304=""),"Skupaj:",IF(AND('[1]Vmesna vrtilna_SKLOP1'!C3304&lt;&gt;"",'[1]Vmesna vrtilna_SKLOP1'!D3304=""),'[1]Vmesna vrtilna_SKLOP1'!J3304,IF(F3304&lt;&gt;"",IF('[1]Vmesna vrtilna_SKLOP1'!J3304&lt;&gt;"",'[1]Vmesna vrtilna_SKLOP1'!J3304,""),"")))))</f>
        <v>950.34729499499997</v>
      </c>
      <c r="M3304" s="22">
        <f t="shared" si="102"/>
        <v>0</v>
      </c>
      <c r="N3304" s="22" t="str">
        <f>IF(IFERROR(VLOOKUP(B3304,'[1]Vmesna vrtilna_SKLOP1'!B:J,7,0),"")=0,"",IFERROR(VLOOKUP(B3304,'[1]Vmesna vrtilna_SKLOP1'!B:J,7,0),""))</f>
        <v>Aprojekt</v>
      </c>
      <c r="O3304" s="22"/>
    </row>
    <row r="3305" spans="2:15" ht="15" customHeight="1" x14ac:dyDescent="0.3">
      <c r="B3305" s="15" t="str">
        <f>IF(AND('[1]Vmesna vrtilna_SKLOP1'!B3305&lt;&gt;"",'[1]Vmesna vrtilna_SKLOP1'!C3305&lt;&gt;""),IF('[1]Vmesna vrtilna_SKLOP1'!B3305&lt;&gt;"",'[1]Vmesna vrtilna_SKLOP1'!B3305,""),"")</f>
        <v/>
      </c>
      <c r="C3305" s="16" t="str">
        <f>IF(OR(C3304="Posebna oblika",C3304="Kulturno zaščiten objekt",C3304="Kulturno zaščiten objekt, Posebna oblika"),"Glej zavihek POSEBNI POGOJI",IF(SUM(N3304:Q3304)=1,"Posebna oblika",IF(SUM(N3304:Q3304)=10,"Kulturno zaščiten objekt",IF(SUM(N3304:Q3304)=11,"Kulturno zaščiten objekt, Posebna oblika",IF(AND('[1]Vmesna vrtilna_SKLOP1'!C3305&lt;&gt;"",'[1]Vmesna vrtilna_SKLOP1'!D3305&lt;&gt;""),IF('[1]Vmesna vrtilna_SKLOP1'!C3305&lt;&gt;"",'[1]Vmesna vrtilna_SKLOP1'!C3305,""),"")))))</f>
        <v/>
      </c>
      <c r="D3305" s="17" t="str">
        <f>IF(IFERROR(VLOOKUP(B3305,'[1]Vmesna vrtilna_SKLOP1'!B:J,6,0),"")=0,"",IFERROR(VLOOKUP(B3305,'[1]Vmesna vrtilna_SKLOP1'!B:J,6,0),""))</f>
        <v/>
      </c>
      <c r="E3305" s="16" t="str">
        <f>IF(IF('[1]Vmesna vrtilna_SKLOP1'!E3305&lt;&gt;"",'[1]Vmesna vrtilna_SKLOP1'!D3305,"")=0,"",IF('[1]Vmesna vrtilna_SKLOP1'!E3305&lt;&gt;"",'[1]Vmesna vrtilna_SKLOP1'!D3305,""))</f>
        <v/>
      </c>
      <c r="F3305" s="18" t="str">
        <f>IF('[1]Vmesna vrtilna_SKLOP1'!E3305&lt;&gt;"",'[1]Vmesna vrtilna_SKLOP1'!E3305,"")</f>
        <v>Enokrilna vrata (tip: V1); dim. ŠxV: 0,85x2,35m; Material: PVC, profil&gt;80mm ; steklo 8/16Ar/4; Rw,st.=37 (Rw,st.+Ctr ≥ 32 dB)</v>
      </c>
      <c r="G3305" s="15" t="str">
        <f>IF('[1]Vmesna vrtilna_SKLOP1'!E3305&lt;&gt;"",'[1]Vmesna vrtilna_SKLOP1'!F3305,"")</f>
        <v>[kos]</v>
      </c>
      <c r="H3305" s="19">
        <f>IF('[1]Vmesna vrtilna_SKLOP1'!F3305&lt;&gt;"",'[1]Vmesna vrtilna_SKLOP1'!I3305,"")</f>
        <v>1</v>
      </c>
      <c r="I3305" s="20" t="str">
        <f>IF(I3304="Skupaj:","DDV (22%):",IF(I3304="DDV (22%):","Skupaj z DDV:",IF(AND('[1]Vmesna vrtilna_SKLOP1'!C3305&lt;&gt;"",'[1]Vmesna vrtilna_SKLOP1'!E3305=""),"Skupaj:","")))</f>
        <v/>
      </c>
      <c r="J3305" s="21">
        <f t="shared" si="103"/>
        <v>0</v>
      </c>
      <c r="K3305" s="21">
        <f>IF(I3305="Skupaj z DDV:",SUM(K3303,K3304),IF(I3305="DDV (22%):",K3304*0.22,IF(AND('[1]Vmesna vrtilna_SKLOP1'!C3305&lt;&gt;"",'[1]Vmesna vrtilna_SKLOP1'!D3305=""),'[1]Vmesna vrtilna_SKLOP1'!J3305,IF(F3305&lt;&gt;"",IF('[1]Vmesna vrtilna_SKLOP1'!J3305&lt;&gt;"",'[1]Vmesna vrtilna_SKLOP1'!J3305,""),""))))</f>
        <v>419.38930848500002</v>
      </c>
      <c r="L3305" s="22">
        <f>IF(I3304="Skupaj:","DDV (22%):",IF(I3304="DDV (22%):","Skupaj z DDV:",IF(AND('[1]Vmesna vrtilna_SKLOP1'!C3305&lt;&gt;"",'[1]Vmesna vrtilna_SKLOP1'!E3305=""),"Skupaj:",IF(AND('[1]Vmesna vrtilna_SKLOP1'!C3305&lt;&gt;"",'[1]Vmesna vrtilna_SKLOP1'!D3305=""),'[1]Vmesna vrtilna_SKLOP1'!J3305,IF(F3305&lt;&gt;"",IF('[1]Vmesna vrtilna_SKLOP1'!J3305&lt;&gt;"",'[1]Vmesna vrtilna_SKLOP1'!J3305,""),"")))))</f>
        <v>419.38930848500002</v>
      </c>
      <c r="M3305" s="22">
        <f t="shared" si="102"/>
        <v>0</v>
      </c>
      <c r="N3305" s="22" t="str">
        <f>IF(IFERROR(VLOOKUP(B3305,'[1]Vmesna vrtilna_SKLOP1'!B:J,7,0),"")=0,"",IFERROR(VLOOKUP(B3305,'[1]Vmesna vrtilna_SKLOP1'!B:J,7,0),""))</f>
        <v/>
      </c>
      <c r="O3305" s="22"/>
    </row>
    <row r="3306" spans="2:15" ht="15" customHeight="1" x14ac:dyDescent="0.3">
      <c r="B3306" s="15" t="str">
        <f>IF(AND('[1]Vmesna vrtilna_SKLOP1'!B3306&lt;&gt;"",'[1]Vmesna vrtilna_SKLOP1'!C3306&lt;&gt;""),IF('[1]Vmesna vrtilna_SKLOP1'!B3306&lt;&gt;"",'[1]Vmesna vrtilna_SKLOP1'!B3306,""),"")</f>
        <v/>
      </c>
      <c r="C3306" s="16" t="str">
        <f>IF(OR(C3305="Posebna oblika",C3305="Kulturno zaščiten objekt",C3305="Kulturno zaščiten objekt, Posebna oblika"),"Glej zavihek POSEBNI POGOJI",IF(SUM(N3305:Q3305)=1,"Posebna oblika",IF(SUM(N3305:Q3305)=10,"Kulturno zaščiten objekt",IF(SUM(N3305:Q3305)=11,"Kulturno zaščiten objekt, Posebna oblika",IF(AND('[1]Vmesna vrtilna_SKLOP1'!C3306&lt;&gt;"",'[1]Vmesna vrtilna_SKLOP1'!D3306&lt;&gt;""),IF('[1]Vmesna vrtilna_SKLOP1'!C3306&lt;&gt;"",'[1]Vmesna vrtilna_SKLOP1'!C3306,""),"")))))</f>
        <v/>
      </c>
      <c r="D3306" s="17" t="str">
        <f>IF(IFERROR(VLOOKUP(B3306,'[1]Vmesna vrtilna_SKLOP1'!B:J,6,0),"")=0,"",IFERROR(VLOOKUP(B3306,'[1]Vmesna vrtilna_SKLOP1'!B:J,6,0),""))</f>
        <v/>
      </c>
      <c r="E3306" s="16" t="str">
        <f>IF(IF('[1]Vmesna vrtilna_SKLOP1'!E3306&lt;&gt;"",'[1]Vmesna vrtilna_SKLOP1'!D3306,"")=0,"",IF('[1]Vmesna vrtilna_SKLOP1'!E3306&lt;&gt;"",'[1]Vmesna vrtilna_SKLOP1'!D3306,""))</f>
        <v/>
      </c>
      <c r="F3306" s="18" t="str">
        <f>IF('[1]Vmesna vrtilna_SKLOP1'!E3306&lt;&gt;"",'[1]Vmesna vrtilna_SKLOP1'!E3306,"")</f>
        <v>Dvokrilno okno (tip: O3); dim. ŠxV: 1,7x1,55m; Material: PVC, profil&gt;80mm ; steklo 8/16Ar/4; Rw,st.=37 (Rw,st.+Ctr ≥ 32 dB)</v>
      </c>
      <c r="G3306" s="15" t="str">
        <f>IF('[1]Vmesna vrtilna_SKLOP1'!E3306&lt;&gt;"",'[1]Vmesna vrtilna_SKLOP1'!F3306,"")</f>
        <v>[kos]</v>
      </c>
      <c r="H3306" s="19">
        <f>IF('[1]Vmesna vrtilna_SKLOP1'!F3306&lt;&gt;"",'[1]Vmesna vrtilna_SKLOP1'!I3306,"")</f>
        <v>1</v>
      </c>
      <c r="I3306" s="20" t="str">
        <f>IF(I3305="Skupaj:","DDV (22%):",IF(I3305="DDV (22%):","Skupaj z DDV:",IF(AND('[1]Vmesna vrtilna_SKLOP1'!C3306&lt;&gt;"",'[1]Vmesna vrtilna_SKLOP1'!E3306=""),"Skupaj:","")))</f>
        <v/>
      </c>
      <c r="J3306" s="21">
        <f t="shared" si="103"/>
        <v>0</v>
      </c>
      <c r="K3306" s="21">
        <f>IF(I3306="Skupaj z DDV:",SUM(K3304,K3305),IF(I3306="DDV (22%):",K3305*0.22,IF(AND('[1]Vmesna vrtilna_SKLOP1'!C3306&lt;&gt;"",'[1]Vmesna vrtilna_SKLOP1'!D3306=""),'[1]Vmesna vrtilna_SKLOP1'!J3306,IF(F3306&lt;&gt;"",IF('[1]Vmesna vrtilna_SKLOP1'!J3306&lt;&gt;"",'[1]Vmesna vrtilna_SKLOP1'!J3306,""),""))))</f>
        <v>589.07497699699991</v>
      </c>
      <c r="L3306" s="22">
        <f>IF(I3305="Skupaj:","DDV (22%):",IF(I3305="DDV (22%):","Skupaj z DDV:",IF(AND('[1]Vmesna vrtilna_SKLOP1'!C3306&lt;&gt;"",'[1]Vmesna vrtilna_SKLOP1'!E3306=""),"Skupaj:",IF(AND('[1]Vmesna vrtilna_SKLOP1'!C3306&lt;&gt;"",'[1]Vmesna vrtilna_SKLOP1'!D3306=""),'[1]Vmesna vrtilna_SKLOP1'!J3306,IF(F3306&lt;&gt;"",IF('[1]Vmesna vrtilna_SKLOP1'!J3306&lt;&gt;"",'[1]Vmesna vrtilna_SKLOP1'!J3306,""),"")))))</f>
        <v>589.07497699699991</v>
      </c>
      <c r="M3306" s="22">
        <f t="shared" si="102"/>
        <v>0</v>
      </c>
      <c r="N3306" s="22" t="str">
        <f>IF(IFERROR(VLOOKUP(B3306,'[1]Vmesna vrtilna_SKLOP1'!B:J,7,0),"")=0,"",IFERROR(VLOOKUP(B3306,'[1]Vmesna vrtilna_SKLOP1'!B:J,7,0),""))</f>
        <v/>
      </c>
      <c r="O3306" s="22"/>
    </row>
    <row r="3307" spans="2:15" ht="15" customHeight="1" x14ac:dyDescent="0.3">
      <c r="B3307" s="15" t="str">
        <f>IF(AND('[1]Vmesna vrtilna_SKLOP1'!B3307&lt;&gt;"",'[1]Vmesna vrtilna_SKLOP1'!C3307&lt;&gt;""),IF('[1]Vmesna vrtilna_SKLOP1'!B3307&lt;&gt;"",'[1]Vmesna vrtilna_SKLOP1'!B3307,""),"")</f>
        <v/>
      </c>
      <c r="C3307" s="16" t="str">
        <f>IF(OR(C3306="Posebna oblika",C3306="Kulturno zaščiten objekt",C3306="Kulturno zaščiten objekt, Posebna oblika"),"Glej zavihek POSEBNI POGOJI",IF(SUM(N3306:Q3306)=1,"Posebna oblika",IF(SUM(N3306:Q3306)=10,"Kulturno zaščiten objekt",IF(SUM(N3306:Q3306)=11,"Kulturno zaščiten objekt, Posebna oblika",IF(AND('[1]Vmesna vrtilna_SKLOP1'!C3307&lt;&gt;"",'[1]Vmesna vrtilna_SKLOP1'!D3307&lt;&gt;""),IF('[1]Vmesna vrtilna_SKLOP1'!C3307&lt;&gt;"",'[1]Vmesna vrtilna_SKLOP1'!C3307,""),"")))))</f>
        <v/>
      </c>
      <c r="D3307" s="17" t="str">
        <f>IF(IFERROR(VLOOKUP(B3307,'[1]Vmesna vrtilna_SKLOP1'!B:J,6,0),"")=0,"",IFERROR(VLOOKUP(B3307,'[1]Vmesna vrtilna_SKLOP1'!B:J,6,0),""))</f>
        <v/>
      </c>
      <c r="E3307" s="16" t="str">
        <f>IF(IF('[1]Vmesna vrtilna_SKLOP1'!E3307&lt;&gt;"",'[1]Vmesna vrtilna_SKLOP1'!D3307,"")=0,"",IF('[1]Vmesna vrtilna_SKLOP1'!E3307&lt;&gt;"",'[1]Vmesna vrtilna_SKLOP1'!D3307,""))</f>
        <v/>
      </c>
      <c r="F3307" s="18" t="str">
        <f>IF('[1]Vmesna vrtilna_SKLOP1'!E3307&lt;&gt;"",'[1]Vmesna vrtilna_SKLOP1'!E3307,"")</f>
        <v>Dvokrilno okno (tip: O3); dim. ŠxV: 1,65x1,25m; Material: PVC ; steklo 6/16Ar/4; Rw,st.=36 (Rw,st.+Ctr ≥ 31 dB)</v>
      </c>
      <c r="G3307" s="15" t="str">
        <f>IF('[1]Vmesna vrtilna_SKLOP1'!E3307&lt;&gt;"",'[1]Vmesna vrtilna_SKLOP1'!F3307,"")</f>
        <v>[kos]</v>
      </c>
      <c r="H3307" s="19">
        <f>IF('[1]Vmesna vrtilna_SKLOP1'!F3307&lt;&gt;"",'[1]Vmesna vrtilna_SKLOP1'!I3307,"")</f>
        <v>2</v>
      </c>
      <c r="I3307" s="20" t="str">
        <f>IF(I3306="Skupaj:","DDV (22%):",IF(I3306="DDV (22%):","Skupaj z DDV:",IF(AND('[1]Vmesna vrtilna_SKLOP1'!C3307&lt;&gt;"",'[1]Vmesna vrtilna_SKLOP1'!E3307=""),"Skupaj:","")))</f>
        <v/>
      </c>
      <c r="J3307" s="21">
        <f t="shared" si="103"/>
        <v>0</v>
      </c>
      <c r="K3307" s="21">
        <f>IF(I3307="Skupaj z DDV:",SUM(K3305,K3306),IF(I3307="DDV (22%):",K3306*0.22,IF(AND('[1]Vmesna vrtilna_SKLOP1'!C3307&lt;&gt;"",'[1]Vmesna vrtilna_SKLOP1'!D3307=""),'[1]Vmesna vrtilna_SKLOP1'!J3307,IF(F3307&lt;&gt;"",IF('[1]Vmesna vrtilna_SKLOP1'!J3307&lt;&gt;"",'[1]Vmesna vrtilna_SKLOP1'!J3307,""),""))))</f>
        <v>838.91084296874999</v>
      </c>
      <c r="L3307" s="22">
        <f>IF(I3306="Skupaj:","DDV (22%):",IF(I3306="DDV (22%):","Skupaj z DDV:",IF(AND('[1]Vmesna vrtilna_SKLOP1'!C3307&lt;&gt;"",'[1]Vmesna vrtilna_SKLOP1'!E3307=""),"Skupaj:",IF(AND('[1]Vmesna vrtilna_SKLOP1'!C3307&lt;&gt;"",'[1]Vmesna vrtilna_SKLOP1'!D3307=""),'[1]Vmesna vrtilna_SKLOP1'!J3307,IF(F3307&lt;&gt;"",IF('[1]Vmesna vrtilna_SKLOP1'!J3307&lt;&gt;"",'[1]Vmesna vrtilna_SKLOP1'!J3307,""),"")))))</f>
        <v>838.91084296874999</v>
      </c>
      <c r="M3307" s="22">
        <f t="shared" si="102"/>
        <v>0</v>
      </c>
      <c r="N3307" s="22" t="str">
        <f>IF(IFERROR(VLOOKUP(B3307,'[1]Vmesna vrtilna_SKLOP1'!B:J,7,0),"")=0,"",IFERROR(VLOOKUP(B3307,'[1]Vmesna vrtilna_SKLOP1'!B:J,7,0),""))</f>
        <v/>
      </c>
      <c r="O3307" s="22"/>
    </row>
    <row r="3308" spans="2:15" ht="15" customHeight="1" x14ac:dyDescent="0.3">
      <c r="B3308" s="15" t="str">
        <f>IF(AND('[1]Vmesna vrtilna_SKLOP1'!B3308&lt;&gt;"",'[1]Vmesna vrtilna_SKLOP1'!C3308&lt;&gt;""),IF('[1]Vmesna vrtilna_SKLOP1'!B3308&lt;&gt;"",'[1]Vmesna vrtilna_SKLOP1'!B3308,""),"")</f>
        <v/>
      </c>
      <c r="C3308" s="16" t="str">
        <f>IF(OR(C3307="Posebna oblika",C3307="Kulturno zaščiten objekt",C3307="Kulturno zaščiten objekt, Posebna oblika"),"Glej zavihek POSEBNI POGOJI",IF(SUM(N3307:Q3307)=1,"Posebna oblika",IF(SUM(N3307:Q3307)=10,"Kulturno zaščiten objekt",IF(SUM(N3307:Q3307)=11,"Kulturno zaščiten objekt, Posebna oblika",IF(AND('[1]Vmesna vrtilna_SKLOP1'!C3308&lt;&gt;"",'[1]Vmesna vrtilna_SKLOP1'!D3308&lt;&gt;""),IF('[1]Vmesna vrtilna_SKLOP1'!C3308&lt;&gt;"",'[1]Vmesna vrtilna_SKLOP1'!C3308,""),"")))))</f>
        <v/>
      </c>
      <c r="D3308" s="17" t="str">
        <f>IF(IFERROR(VLOOKUP(B3308,'[1]Vmesna vrtilna_SKLOP1'!B:J,6,0),"")=0,"",IFERROR(VLOOKUP(B3308,'[1]Vmesna vrtilna_SKLOP1'!B:J,6,0),""))</f>
        <v/>
      </c>
      <c r="E3308" s="16" t="str">
        <f>IF(IF('[1]Vmesna vrtilna_SKLOP1'!E3308&lt;&gt;"",'[1]Vmesna vrtilna_SKLOP1'!D3308,"")=0,"",IF('[1]Vmesna vrtilna_SKLOP1'!E3308&lt;&gt;"",'[1]Vmesna vrtilna_SKLOP1'!D3308,""))</f>
        <v/>
      </c>
      <c r="F3308" s="18" t="str">
        <f>IF('[1]Vmesna vrtilna_SKLOP1'!E3308&lt;&gt;"",'[1]Vmesna vrtilna_SKLOP1'!E3308,"")</f>
        <v>Enokrilna vrata (tip: V1); dim. ŠxV: 0,8x2,1m; Material: PVC ; steklo 6/16Ar/4; Rw,st.=36 (Rw,st.+Ctr ≥ 31 dB)</v>
      </c>
      <c r="G3308" s="15" t="str">
        <f>IF('[1]Vmesna vrtilna_SKLOP1'!E3308&lt;&gt;"",'[1]Vmesna vrtilna_SKLOP1'!F3308,"")</f>
        <v>[kos]</v>
      </c>
      <c r="H3308" s="19">
        <f>IF('[1]Vmesna vrtilna_SKLOP1'!F3308&lt;&gt;"",'[1]Vmesna vrtilna_SKLOP1'!I3308,"")</f>
        <v>1</v>
      </c>
      <c r="I3308" s="20" t="str">
        <f>IF(I3307="Skupaj:","DDV (22%):",IF(I3307="DDV (22%):","Skupaj z DDV:",IF(AND('[1]Vmesna vrtilna_SKLOP1'!C3308&lt;&gt;"",'[1]Vmesna vrtilna_SKLOP1'!E3308=""),"Skupaj:","")))</f>
        <v/>
      </c>
      <c r="J3308" s="21">
        <f t="shared" si="103"/>
        <v>0</v>
      </c>
      <c r="K3308" s="21">
        <f>IF(I3308="Skupaj z DDV:",SUM(K3306,K3307),IF(I3308="DDV (22%):",K3307*0.22,IF(AND('[1]Vmesna vrtilna_SKLOP1'!C3308&lt;&gt;"",'[1]Vmesna vrtilna_SKLOP1'!D3308=""),'[1]Vmesna vrtilna_SKLOP1'!J3308,IF(F3308&lt;&gt;"",IF('[1]Vmesna vrtilna_SKLOP1'!J3308&lt;&gt;"",'[1]Vmesna vrtilna_SKLOP1'!J3308,""),""))))</f>
        <v>308.7833152</v>
      </c>
      <c r="L3308" s="22">
        <f>IF(I3307="Skupaj:","DDV (22%):",IF(I3307="DDV (22%):","Skupaj z DDV:",IF(AND('[1]Vmesna vrtilna_SKLOP1'!C3308&lt;&gt;"",'[1]Vmesna vrtilna_SKLOP1'!E3308=""),"Skupaj:",IF(AND('[1]Vmesna vrtilna_SKLOP1'!C3308&lt;&gt;"",'[1]Vmesna vrtilna_SKLOP1'!D3308=""),'[1]Vmesna vrtilna_SKLOP1'!J3308,IF(F3308&lt;&gt;"",IF('[1]Vmesna vrtilna_SKLOP1'!J3308&lt;&gt;"",'[1]Vmesna vrtilna_SKLOP1'!J3308,""),"")))))</f>
        <v>308.7833152</v>
      </c>
      <c r="M3308" s="22">
        <f t="shared" si="102"/>
        <v>0</v>
      </c>
      <c r="N3308" s="22" t="str">
        <f>IF(IFERROR(VLOOKUP(B3308,'[1]Vmesna vrtilna_SKLOP1'!B:J,7,0),"")=0,"",IFERROR(VLOOKUP(B3308,'[1]Vmesna vrtilna_SKLOP1'!B:J,7,0),""))</f>
        <v/>
      </c>
      <c r="O3308" s="22"/>
    </row>
    <row r="3309" spans="2:15" ht="15" customHeight="1" x14ac:dyDescent="0.3">
      <c r="B3309" s="15" t="str">
        <f>IF(AND('[1]Vmesna vrtilna_SKLOP1'!B3309&lt;&gt;"",'[1]Vmesna vrtilna_SKLOP1'!C3309&lt;&gt;""),IF('[1]Vmesna vrtilna_SKLOP1'!B3309&lt;&gt;"",'[1]Vmesna vrtilna_SKLOP1'!B3309,""),"")</f>
        <v/>
      </c>
      <c r="C3309" s="16" t="str">
        <f>IF(OR(C3308="Posebna oblika",C3308="Kulturno zaščiten objekt",C3308="Kulturno zaščiten objekt, Posebna oblika"),"Glej zavihek POSEBNI POGOJI",IF(SUM(N3308:Q3308)=1,"Posebna oblika",IF(SUM(N3308:Q3308)=10,"Kulturno zaščiten objekt",IF(SUM(N3308:Q3308)=11,"Kulturno zaščiten objekt, Posebna oblika",IF(AND('[1]Vmesna vrtilna_SKLOP1'!C3309&lt;&gt;"",'[1]Vmesna vrtilna_SKLOP1'!D3309&lt;&gt;""),IF('[1]Vmesna vrtilna_SKLOP1'!C3309&lt;&gt;"",'[1]Vmesna vrtilna_SKLOP1'!C3309,""),"")))))</f>
        <v/>
      </c>
      <c r="D3309" s="17" t="str">
        <f>IF(IFERROR(VLOOKUP(B3309,'[1]Vmesna vrtilna_SKLOP1'!B:J,6,0),"")=0,"",IFERROR(VLOOKUP(B3309,'[1]Vmesna vrtilna_SKLOP1'!B:J,6,0),""))</f>
        <v/>
      </c>
      <c r="E3309" s="16" t="str">
        <f>IF(IF('[1]Vmesna vrtilna_SKLOP1'!E3309&lt;&gt;"",'[1]Vmesna vrtilna_SKLOP1'!D3309,"")=0,"",IF('[1]Vmesna vrtilna_SKLOP1'!E3309&lt;&gt;"",'[1]Vmesna vrtilna_SKLOP1'!D3309,""))</f>
        <v/>
      </c>
      <c r="F3309" s="18" t="str">
        <f>IF('[1]Vmesna vrtilna_SKLOP1'!E3309&lt;&gt;"",'[1]Vmesna vrtilna_SKLOP1'!E3309,"")</f>
        <v>Dvokrilno okno (tip: O3); dim. ŠxV: 1,7x1,25m; Material: PVC ; steklo 6/16Ar/4; Rw,st.=36 (Rw,st.+Ctr ≥ 31 dB)</v>
      </c>
      <c r="G3309" s="15" t="str">
        <f>IF('[1]Vmesna vrtilna_SKLOP1'!E3309&lt;&gt;"",'[1]Vmesna vrtilna_SKLOP1'!F3309,"")</f>
        <v>[kos]</v>
      </c>
      <c r="H3309" s="19">
        <f>IF('[1]Vmesna vrtilna_SKLOP1'!F3309&lt;&gt;"",'[1]Vmesna vrtilna_SKLOP1'!I3309,"")</f>
        <v>1</v>
      </c>
      <c r="I3309" s="20" t="str">
        <f>IF(I3308="Skupaj:","DDV (22%):",IF(I3308="DDV (22%):","Skupaj z DDV:",IF(AND('[1]Vmesna vrtilna_SKLOP1'!C3309&lt;&gt;"",'[1]Vmesna vrtilna_SKLOP1'!E3309=""),"Skupaj:","")))</f>
        <v/>
      </c>
      <c r="J3309" s="21">
        <f t="shared" si="103"/>
        <v>0</v>
      </c>
      <c r="K3309" s="21">
        <f>IF(I3309="Skupaj z DDV:",SUM(K3307,K3308),IF(I3309="DDV (22%):",K3308*0.22,IF(AND('[1]Vmesna vrtilna_SKLOP1'!C3309&lt;&gt;"",'[1]Vmesna vrtilna_SKLOP1'!D3309=""),'[1]Vmesna vrtilna_SKLOP1'!J3309,IF(F3309&lt;&gt;"",IF('[1]Vmesna vrtilna_SKLOP1'!J3309&lt;&gt;"",'[1]Vmesna vrtilna_SKLOP1'!J3309,""),""))))</f>
        <v>425.45968593750007</v>
      </c>
      <c r="L3309" s="22">
        <f>IF(I3308="Skupaj:","DDV (22%):",IF(I3308="DDV (22%):","Skupaj z DDV:",IF(AND('[1]Vmesna vrtilna_SKLOP1'!C3309&lt;&gt;"",'[1]Vmesna vrtilna_SKLOP1'!E3309=""),"Skupaj:",IF(AND('[1]Vmesna vrtilna_SKLOP1'!C3309&lt;&gt;"",'[1]Vmesna vrtilna_SKLOP1'!D3309=""),'[1]Vmesna vrtilna_SKLOP1'!J3309,IF(F3309&lt;&gt;"",IF('[1]Vmesna vrtilna_SKLOP1'!J3309&lt;&gt;"",'[1]Vmesna vrtilna_SKLOP1'!J3309,""),"")))))</f>
        <v>425.45968593750007</v>
      </c>
      <c r="M3309" s="22">
        <f t="shared" si="102"/>
        <v>0</v>
      </c>
      <c r="N3309" s="22" t="str">
        <f>IF(IFERROR(VLOOKUP(B3309,'[1]Vmesna vrtilna_SKLOP1'!B:J,7,0),"")=0,"",IFERROR(VLOOKUP(B3309,'[1]Vmesna vrtilna_SKLOP1'!B:J,7,0),""))</f>
        <v/>
      </c>
      <c r="O3309" s="22"/>
    </row>
    <row r="3310" spans="2:15" ht="15" customHeight="1" x14ac:dyDescent="0.3">
      <c r="B3310" s="15" t="str">
        <f>IF(AND('[1]Vmesna vrtilna_SKLOP1'!B3310&lt;&gt;"",'[1]Vmesna vrtilna_SKLOP1'!C3310&lt;&gt;""),IF('[1]Vmesna vrtilna_SKLOP1'!B3310&lt;&gt;"",'[1]Vmesna vrtilna_SKLOP1'!B3310,""),"")</f>
        <v/>
      </c>
      <c r="C3310" s="16" t="str">
        <f>IF(OR(C3309="Posebna oblika",C3309="Kulturno zaščiten objekt",C3309="Kulturno zaščiten objekt, Posebna oblika"),"Glej zavihek POSEBNI POGOJI",IF(SUM(N3309:Q3309)=1,"Posebna oblika",IF(SUM(N3309:Q3309)=10,"Kulturno zaščiten objekt",IF(SUM(N3309:Q3309)=11,"Kulturno zaščiten objekt, Posebna oblika",IF(AND('[1]Vmesna vrtilna_SKLOP1'!C3310&lt;&gt;"",'[1]Vmesna vrtilna_SKLOP1'!D3310&lt;&gt;""),IF('[1]Vmesna vrtilna_SKLOP1'!C3310&lt;&gt;"",'[1]Vmesna vrtilna_SKLOP1'!C3310,""),"")))))</f>
        <v/>
      </c>
      <c r="D3310" s="17" t="str">
        <f>IF(IFERROR(VLOOKUP(B3310,'[1]Vmesna vrtilna_SKLOP1'!B:J,6,0),"")=0,"",IFERROR(VLOOKUP(B3310,'[1]Vmesna vrtilna_SKLOP1'!B:J,6,0),""))</f>
        <v/>
      </c>
      <c r="E3310" s="16" t="str">
        <f>IF(IF('[1]Vmesna vrtilna_SKLOP1'!E3310&lt;&gt;"",'[1]Vmesna vrtilna_SKLOP1'!D3310,"")=0,"",IF('[1]Vmesna vrtilna_SKLOP1'!E3310&lt;&gt;"",'[1]Vmesna vrtilna_SKLOP1'!D3310,""))</f>
        <v/>
      </c>
      <c r="F3310" s="18" t="str">
        <f>IF('[1]Vmesna vrtilna_SKLOP1'!E3310&lt;&gt;"",'[1]Vmesna vrtilna_SKLOP1'!E3310,"")</f>
        <v/>
      </c>
      <c r="G3310" s="15" t="str">
        <f>IF('[1]Vmesna vrtilna_SKLOP1'!E3310&lt;&gt;"",'[1]Vmesna vrtilna_SKLOP1'!F3310,"")</f>
        <v/>
      </c>
      <c r="H3310" s="19" t="str">
        <f>IF('[1]Vmesna vrtilna_SKLOP1'!F3310&lt;&gt;"",'[1]Vmesna vrtilna_SKLOP1'!I3310,"")</f>
        <v/>
      </c>
      <c r="I3310" s="20" t="str">
        <f>IF(I3309="Skupaj:","DDV (22%):",IF(I3309="DDV (22%):","Skupaj z DDV:",IF(AND('[1]Vmesna vrtilna_SKLOP1'!C3310&lt;&gt;"",'[1]Vmesna vrtilna_SKLOP1'!E3310=""),"Skupaj:","")))</f>
        <v/>
      </c>
      <c r="J3310" s="21" t="str">
        <f t="shared" si="103"/>
        <v/>
      </c>
      <c r="K3310" s="21" t="str">
        <f>IF(I3310="Skupaj z DDV:",SUM(K3308,K3309),IF(I3310="DDV (22%):",K3309*0.22,IF(AND('[1]Vmesna vrtilna_SKLOP1'!C3310&lt;&gt;"",'[1]Vmesna vrtilna_SKLOP1'!D3310=""),'[1]Vmesna vrtilna_SKLOP1'!J3310,IF(F3310&lt;&gt;"",IF('[1]Vmesna vrtilna_SKLOP1'!J3310&lt;&gt;"",'[1]Vmesna vrtilna_SKLOP1'!J3310,""),""))))</f>
        <v/>
      </c>
      <c r="L3310" s="22" t="str">
        <f>IF(I3309="Skupaj:","DDV (22%):",IF(I3309="DDV (22%):","Skupaj z DDV:",IF(AND('[1]Vmesna vrtilna_SKLOP1'!C3310&lt;&gt;"",'[1]Vmesna vrtilna_SKLOP1'!E3310=""),"Skupaj:",IF(AND('[1]Vmesna vrtilna_SKLOP1'!C3310&lt;&gt;"",'[1]Vmesna vrtilna_SKLOP1'!D3310=""),'[1]Vmesna vrtilna_SKLOP1'!J3310,IF(F3310&lt;&gt;"",IF('[1]Vmesna vrtilna_SKLOP1'!J3310&lt;&gt;"",'[1]Vmesna vrtilna_SKLOP1'!J3310,""),"")))))</f>
        <v/>
      </c>
      <c r="M3310" s="22">
        <f t="shared" si="102"/>
        <v>0</v>
      </c>
      <c r="N3310" s="22" t="str">
        <f>IF(IFERROR(VLOOKUP(B3310,'[1]Vmesna vrtilna_SKLOP1'!B:J,7,0),"")=0,"",IFERROR(VLOOKUP(B3310,'[1]Vmesna vrtilna_SKLOP1'!B:J,7,0),""))</f>
        <v/>
      </c>
      <c r="O3310" s="22"/>
    </row>
    <row r="3311" spans="2:15" ht="15" customHeight="1" x14ac:dyDescent="0.3">
      <c r="B3311" s="15" t="str">
        <f>IF(AND('[1]Vmesna vrtilna_SKLOP1'!B3311&lt;&gt;"",'[1]Vmesna vrtilna_SKLOP1'!C3311&lt;&gt;""),IF('[1]Vmesna vrtilna_SKLOP1'!B3311&lt;&gt;"",'[1]Vmesna vrtilna_SKLOP1'!B3311,""),"")</f>
        <v/>
      </c>
      <c r="C3311" s="16" t="str">
        <f>IF(OR(C3310="Posebna oblika",C3310="Kulturno zaščiten objekt",C3310="Kulturno zaščiten objekt, Posebna oblika"),"Glej zavihek POSEBNI POGOJI",IF(SUM(N3310:Q3310)=1,"Posebna oblika",IF(SUM(N3310:Q3310)=10,"Kulturno zaščiten objekt",IF(SUM(N3310:Q3310)=11,"Kulturno zaščiten objekt, Posebna oblika",IF(AND('[1]Vmesna vrtilna_SKLOP1'!C3311&lt;&gt;"",'[1]Vmesna vrtilna_SKLOP1'!D3311&lt;&gt;""),IF('[1]Vmesna vrtilna_SKLOP1'!C3311&lt;&gt;"",'[1]Vmesna vrtilna_SKLOP1'!C3311,""),"")))))</f>
        <v/>
      </c>
      <c r="D3311" s="17" t="str">
        <f>IF(IFERROR(VLOOKUP(B3311,'[1]Vmesna vrtilna_SKLOP1'!B:J,6,0),"")=0,"",IFERROR(VLOOKUP(B3311,'[1]Vmesna vrtilna_SKLOP1'!B:J,6,0),""))</f>
        <v/>
      </c>
      <c r="E3311" s="16" t="str">
        <f>IF(IF('[1]Vmesna vrtilna_SKLOP1'!E3311&lt;&gt;"",'[1]Vmesna vrtilna_SKLOP1'!D3311,"")=0,"",IF('[1]Vmesna vrtilna_SKLOP1'!E3311&lt;&gt;"",'[1]Vmesna vrtilna_SKLOP1'!D3311,""))</f>
        <v>Senčila</v>
      </c>
      <c r="F3311" s="18" t="str">
        <f>IF('[1]Vmesna vrtilna_SKLOP1'!E3311&lt;&gt;"",'[1]Vmesna vrtilna_SKLOP1'!E3311,"")</f>
        <v>Notranje žaluzije - kovinske, Dim. ŠxV: 1,7x1,55m</v>
      </c>
      <c r="G3311" s="15" t="str">
        <f>IF('[1]Vmesna vrtilna_SKLOP1'!E3311&lt;&gt;"",'[1]Vmesna vrtilna_SKLOP1'!F3311,"")</f>
        <v>[kos]</v>
      </c>
      <c r="H3311" s="19">
        <f>IF('[1]Vmesna vrtilna_SKLOP1'!F3311&lt;&gt;"",'[1]Vmesna vrtilna_SKLOP1'!I3311,"")</f>
        <v>3</v>
      </c>
      <c r="I3311" s="20" t="str">
        <f>IF(I3310="Skupaj:","DDV (22%):",IF(I3310="DDV (22%):","Skupaj z DDV:",IF(AND('[1]Vmesna vrtilna_SKLOP1'!C3311&lt;&gt;"",'[1]Vmesna vrtilna_SKLOP1'!E3311=""),"Skupaj:","")))</f>
        <v/>
      </c>
      <c r="J3311" s="21">
        <f t="shared" si="103"/>
        <v>0</v>
      </c>
      <c r="K3311" s="21">
        <f>IF(I3311="Skupaj z DDV:",SUM(K3309,K3310),IF(I3311="DDV (22%):",K3310*0.22,IF(AND('[1]Vmesna vrtilna_SKLOP1'!C3311&lt;&gt;"",'[1]Vmesna vrtilna_SKLOP1'!D3311=""),'[1]Vmesna vrtilna_SKLOP1'!J3311,IF(F3311&lt;&gt;"",IF('[1]Vmesna vrtilna_SKLOP1'!J3311&lt;&gt;"",'[1]Vmesna vrtilna_SKLOP1'!J3311,""),""))))</f>
        <v>355.72499999999997</v>
      </c>
      <c r="L3311" s="22">
        <f>IF(I3310="Skupaj:","DDV (22%):",IF(I3310="DDV (22%):","Skupaj z DDV:",IF(AND('[1]Vmesna vrtilna_SKLOP1'!C3311&lt;&gt;"",'[1]Vmesna vrtilna_SKLOP1'!E3311=""),"Skupaj:",IF(AND('[1]Vmesna vrtilna_SKLOP1'!C3311&lt;&gt;"",'[1]Vmesna vrtilna_SKLOP1'!D3311=""),'[1]Vmesna vrtilna_SKLOP1'!J3311,IF(F3311&lt;&gt;"",IF('[1]Vmesna vrtilna_SKLOP1'!J3311&lt;&gt;"",'[1]Vmesna vrtilna_SKLOP1'!J3311,""),"")))))</f>
        <v>355.72499999999997</v>
      </c>
      <c r="M3311" s="22">
        <f t="shared" si="102"/>
        <v>0</v>
      </c>
      <c r="N3311" s="22" t="str">
        <f>IF(IFERROR(VLOOKUP(B3311,'[1]Vmesna vrtilna_SKLOP1'!B:J,7,0),"")=0,"",IFERROR(VLOOKUP(B3311,'[1]Vmesna vrtilna_SKLOP1'!B:J,7,0),""))</f>
        <v/>
      </c>
      <c r="O3311" s="22"/>
    </row>
    <row r="3312" spans="2:15" ht="15" customHeight="1" x14ac:dyDescent="0.3">
      <c r="B3312" s="15" t="str">
        <f>IF(AND('[1]Vmesna vrtilna_SKLOP1'!B3312&lt;&gt;"",'[1]Vmesna vrtilna_SKLOP1'!C3312&lt;&gt;""),IF('[1]Vmesna vrtilna_SKLOP1'!B3312&lt;&gt;"",'[1]Vmesna vrtilna_SKLOP1'!B3312,""),"")</f>
        <v/>
      </c>
      <c r="C3312" s="16" t="str">
        <f>IF(OR(C3311="Posebna oblika",C3311="Kulturno zaščiten objekt",C3311="Kulturno zaščiten objekt, Posebna oblika"),"Glej zavihek POSEBNI POGOJI",IF(SUM(N3311:Q3311)=1,"Posebna oblika",IF(SUM(N3311:Q3311)=10,"Kulturno zaščiten objekt",IF(SUM(N3311:Q3311)=11,"Kulturno zaščiten objekt, Posebna oblika",IF(AND('[1]Vmesna vrtilna_SKLOP1'!C3312&lt;&gt;"",'[1]Vmesna vrtilna_SKLOP1'!D3312&lt;&gt;""),IF('[1]Vmesna vrtilna_SKLOP1'!C3312&lt;&gt;"",'[1]Vmesna vrtilna_SKLOP1'!C3312,""),"")))))</f>
        <v/>
      </c>
      <c r="D3312" s="17" t="str">
        <f>IF(IFERROR(VLOOKUP(B3312,'[1]Vmesna vrtilna_SKLOP1'!B:J,6,0),"")=0,"",IFERROR(VLOOKUP(B3312,'[1]Vmesna vrtilna_SKLOP1'!B:J,6,0),""))</f>
        <v/>
      </c>
      <c r="E3312" s="16" t="str">
        <f>IF(IF('[1]Vmesna vrtilna_SKLOP1'!E3312&lt;&gt;"",'[1]Vmesna vrtilna_SKLOP1'!D3312,"")=0,"",IF('[1]Vmesna vrtilna_SKLOP1'!E3312&lt;&gt;"",'[1]Vmesna vrtilna_SKLOP1'!D3312,""))</f>
        <v/>
      </c>
      <c r="F3312" s="18" t="str">
        <f>IF('[1]Vmesna vrtilna_SKLOP1'!E3312&lt;&gt;"",'[1]Vmesna vrtilna_SKLOP1'!E3312,"")</f>
        <v>Notranje žaluzije - kovinske, Dim. ŠxV: 0,85x2,35m</v>
      </c>
      <c r="G3312" s="15" t="str">
        <f>IF('[1]Vmesna vrtilna_SKLOP1'!E3312&lt;&gt;"",'[1]Vmesna vrtilna_SKLOP1'!F3312,"")</f>
        <v>[kos]</v>
      </c>
      <c r="H3312" s="19">
        <f>IF('[1]Vmesna vrtilna_SKLOP1'!F3312&lt;&gt;"",'[1]Vmesna vrtilna_SKLOP1'!I3312,"")</f>
        <v>1</v>
      </c>
      <c r="I3312" s="20" t="str">
        <f>IF(I3311="Skupaj:","DDV (22%):",IF(I3311="DDV (22%):","Skupaj z DDV:",IF(AND('[1]Vmesna vrtilna_SKLOP1'!C3312&lt;&gt;"",'[1]Vmesna vrtilna_SKLOP1'!E3312=""),"Skupaj:","")))</f>
        <v/>
      </c>
      <c r="J3312" s="21">
        <f t="shared" si="103"/>
        <v>0</v>
      </c>
      <c r="K3312" s="21">
        <f>IF(I3312="Skupaj z DDV:",SUM(K3310,K3311),IF(I3312="DDV (22%):",K3311*0.22,IF(AND('[1]Vmesna vrtilna_SKLOP1'!C3312&lt;&gt;"",'[1]Vmesna vrtilna_SKLOP1'!D3312=""),'[1]Vmesna vrtilna_SKLOP1'!J3312,IF(F3312&lt;&gt;"",IF('[1]Vmesna vrtilna_SKLOP1'!J3312&lt;&gt;"",'[1]Vmesna vrtilna_SKLOP1'!J3312,""),""))))</f>
        <v>89.887500000000003</v>
      </c>
      <c r="L3312" s="22">
        <f>IF(I3311="Skupaj:","DDV (22%):",IF(I3311="DDV (22%):","Skupaj z DDV:",IF(AND('[1]Vmesna vrtilna_SKLOP1'!C3312&lt;&gt;"",'[1]Vmesna vrtilna_SKLOP1'!E3312=""),"Skupaj:",IF(AND('[1]Vmesna vrtilna_SKLOP1'!C3312&lt;&gt;"",'[1]Vmesna vrtilna_SKLOP1'!D3312=""),'[1]Vmesna vrtilna_SKLOP1'!J3312,IF(F3312&lt;&gt;"",IF('[1]Vmesna vrtilna_SKLOP1'!J3312&lt;&gt;"",'[1]Vmesna vrtilna_SKLOP1'!J3312,""),"")))))</f>
        <v>89.887500000000003</v>
      </c>
      <c r="M3312" s="22">
        <f t="shared" si="102"/>
        <v>0</v>
      </c>
      <c r="N3312" s="22" t="str">
        <f>IF(IFERROR(VLOOKUP(B3312,'[1]Vmesna vrtilna_SKLOP1'!B:J,7,0),"")=0,"",IFERROR(VLOOKUP(B3312,'[1]Vmesna vrtilna_SKLOP1'!B:J,7,0),""))</f>
        <v/>
      </c>
      <c r="O3312" s="22"/>
    </row>
    <row r="3313" spans="2:15" ht="15" customHeight="1" x14ac:dyDescent="0.3">
      <c r="B3313" s="15" t="str">
        <f>IF(AND('[1]Vmesna vrtilna_SKLOP1'!B3313&lt;&gt;"",'[1]Vmesna vrtilna_SKLOP1'!C3313&lt;&gt;""),IF('[1]Vmesna vrtilna_SKLOP1'!B3313&lt;&gt;"",'[1]Vmesna vrtilna_SKLOP1'!B3313,""),"")</f>
        <v/>
      </c>
      <c r="C3313" s="16" t="str">
        <f>IF(OR(C3312="Posebna oblika",C3312="Kulturno zaščiten objekt",C3312="Kulturno zaščiten objekt, Posebna oblika"),"Glej zavihek POSEBNI POGOJI",IF(SUM(N3312:Q3312)=1,"Posebna oblika",IF(SUM(N3312:Q3312)=10,"Kulturno zaščiten objekt",IF(SUM(N3312:Q3312)=11,"Kulturno zaščiten objekt, Posebna oblika",IF(AND('[1]Vmesna vrtilna_SKLOP1'!C3313&lt;&gt;"",'[1]Vmesna vrtilna_SKLOP1'!D3313&lt;&gt;""),IF('[1]Vmesna vrtilna_SKLOP1'!C3313&lt;&gt;"",'[1]Vmesna vrtilna_SKLOP1'!C3313,""),"")))))</f>
        <v/>
      </c>
      <c r="D3313" s="17" t="str">
        <f>IF(IFERROR(VLOOKUP(B3313,'[1]Vmesna vrtilna_SKLOP1'!B:J,6,0),"")=0,"",IFERROR(VLOOKUP(B3313,'[1]Vmesna vrtilna_SKLOP1'!B:J,6,0),""))</f>
        <v/>
      </c>
      <c r="E3313" s="16" t="str">
        <f>IF(IF('[1]Vmesna vrtilna_SKLOP1'!E3313&lt;&gt;"",'[1]Vmesna vrtilna_SKLOP1'!D3313,"")=0,"",IF('[1]Vmesna vrtilna_SKLOP1'!E3313&lt;&gt;"",'[1]Vmesna vrtilna_SKLOP1'!D3313,""))</f>
        <v/>
      </c>
      <c r="F3313" s="18" t="str">
        <f>IF('[1]Vmesna vrtilna_SKLOP1'!E3313&lt;&gt;"",'[1]Vmesna vrtilna_SKLOP1'!E3313,"")</f>
        <v>Notranje žaluzije - kovinske, Dim. ŠxV: 1,65x1,25m</v>
      </c>
      <c r="G3313" s="15" t="str">
        <f>IF('[1]Vmesna vrtilna_SKLOP1'!E3313&lt;&gt;"",'[1]Vmesna vrtilna_SKLOP1'!F3313,"")</f>
        <v>[kos]</v>
      </c>
      <c r="H3313" s="19">
        <f>IF('[1]Vmesna vrtilna_SKLOP1'!F3313&lt;&gt;"",'[1]Vmesna vrtilna_SKLOP1'!I3313,"")</f>
        <v>2</v>
      </c>
      <c r="I3313" s="20" t="str">
        <f>IF(I3312="Skupaj:","DDV (22%):",IF(I3312="DDV (22%):","Skupaj z DDV:",IF(AND('[1]Vmesna vrtilna_SKLOP1'!C3313&lt;&gt;"",'[1]Vmesna vrtilna_SKLOP1'!E3313=""),"Skupaj:","")))</f>
        <v/>
      </c>
      <c r="J3313" s="21">
        <f t="shared" si="103"/>
        <v>0</v>
      </c>
      <c r="K3313" s="21">
        <f>IF(I3313="Skupaj z DDV:",SUM(K3311,K3312),IF(I3313="DDV (22%):",K3312*0.22,IF(AND('[1]Vmesna vrtilna_SKLOP1'!C3313&lt;&gt;"",'[1]Vmesna vrtilna_SKLOP1'!D3313=""),'[1]Vmesna vrtilna_SKLOP1'!J3313,IF(F3313&lt;&gt;"",IF('[1]Vmesna vrtilna_SKLOP1'!J3313&lt;&gt;"",'[1]Vmesna vrtilna_SKLOP1'!J3313,""),""))))</f>
        <v>185.625</v>
      </c>
      <c r="L3313" s="22">
        <f>IF(I3312="Skupaj:","DDV (22%):",IF(I3312="DDV (22%):","Skupaj z DDV:",IF(AND('[1]Vmesna vrtilna_SKLOP1'!C3313&lt;&gt;"",'[1]Vmesna vrtilna_SKLOP1'!E3313=""),"Skupaj:",IF(AND('[1]Vmesna vrtilna_SKLOP1'!C3313&lt;&gt;"",'[1]Vmesna vrtilna_SKLOP1'!D3313=""),'[1]Vmesna vrtilna_SKLOP1'!J3313,IF(F3313&lt;&gt;"",IF('[1]Vmesna vrtilna_SKLOP1'!J3313&lt;&gt;"",'[1]Vmesna vrtilna_SKLOP1'!J3313,""),"")))))</f>
        <v>185.625</v>
      </c>
      <c r="M3313" s="22">
        <f t="shared" si="102"/>
        <v>0</v>
      </c>
      <c r="N3313" s="22" t="str">
        <f>IF(IFERROR(VLOOKUP(B3313,'[1]Vmesna vrtilna_SKLOP1'!B:J,7,0),"")=0,"",IFERROR(VLOOKUP(B3313,'[1]Vmesna vrtilna_SKLOP1'!B:J,7,0),""))</f>
        <v/>
      </c>
      <c r="O3313" s="22"/>
    </row>
    <row r="3314" spans="2:15" ht="15" customHeight="1" x14ac:dyDescent="0.3">
      <c r="B3314" s="15" t="str">
        <f>IF(AND('[1]Vmesna vrtilna_SKLOP1'!B3314&lt;&gt;"",'[1]Vmesna vrtilna_SKLOP1'!C3314&lt;&gt;""),IF('[1]Vmesna vrtilna_SKLOP1'!B3314&lt;&gt;"",'[1]Vmesna vrtilna_SKLOP1'!B3314,""),"")</f>
        <v/>
      </c>
      <c r="C3314" s="16" t="str">
        <f>IF(OR(C3313="Posebna oblika",C3313="Kulturno zaščiten objekt",C3313="Kulturno zaščiten objekt, Posebna oblika"),"Glej zavihek POSEBNI POGOJI",IF(SUM(N3313:Q3313)=1,"Posebna oblika",IF(SUM(N3313:Q3313)=10,"Kulturno zaščiten objekt",IF(SUM(N3313:Q3313)=11,"Kulturno zaščiten objekt, Posebna oblika",IF(AND('[1]Vmesna vrtilna_SKLOP1'!C3314&lt;&gt;"",'[1]Vmesna vrtilna_SKLOP1'!D3314&lt;&gt;""),IF('[1]Vmesna vrtilna_SKLOP1'!C3314&lt;&gt;"",'[1]Vmesna vrtilna_SKLOP1'!C3314,""),"")))))</f>
        <v/>
      </c>
      <c r="D3314" s="17" t="str">
        <f>IF(IFERROR(VLOOKUP(B3314,'[1]Vmesna vrtilna_SKLOP1'!B:J,6,0),"")=0,"",IFERROR(VLOOKUP(B3314,'[1]Vmesna vrtilna_SKLOP1'!B:J,6,0),""))</f>
        <v/>
      </c>
      <c r="E3314" s="16" t="str">
        <f>IF(IF('[1]Vmesna vrtilna_SKLOP1'!E3314&lt;&gt;"",'[1]Vmesna vrtilna_SKLOP1'!D3314,"")=0,"",IF('[1]Vmesna vrtilna_SKLOP1'!E3314&lt;&gt;"",'[1]Vmesna vrtilna_SKLOP1'!D3314,""))</f>
        <v/>
      </c>
      <c r="F3314" s="18" t="str">
        <f>IF('[1]Vmesna vrtilna_SKLOP1'!E3314&lt;&gt;"",'[1]Vmesna vrtilna_SKLOP1'!E3314,"")</f>
        <v/>
      </c>
      <c r="G3314" s="15" t="str">
        <f>IF('[1]Vmesna vrtilna_SKLOP1'!E3314&lt;&gt;"",'[1]Vmesna vrtilna_SKLOP1'!F3314,"")</f>
        <v/>
      </c>
      <c r="H3314" s="19" t="str">
        <f>IF('[1]Vmesna vrtilna_SKLOP1'!F3314&lt;&gt;"",'[1]Vmesna vrtilna_SKLOP1'!I3314,"")</f>
        <v/>
      </c>
      <c r="I3314" s="20" t="str">
        <f>IF(I3313="Skupaj:","DDV (22%):",IF(I3313="DDV (22%):","Skupaj z DDV:",IF(AND('[1]Vmesna vrtilna_SKLOP1'!C3314&lt;&gt;"",'[1]Vmesna vrtilna_SKLOP1'!E3314=""),"Skupaj:","")))</f>
        <v/>
      </c>
      <c r="J3314" s="21" t="str">
        <f t="shared" si="103"/>
        <v/>
      </c>
      <c r="K3314" s="21" t="str">
        <f>IF(I3314="Skupaj z DDV:",SUM(K3312,K3313),IF(I3314="DDV (22%):",K3313*0.22,IF(AND('[1]Vmesna vrtilna_SKLOP1'!C3314&lt;&gt;"",'[1]Vmesna vrtilna_SKLOP1'!D3314=""),'[1]Vmesna vrtilna_SKLOP1'!J3314,IF(F3314&lt;&gt;"",IF('[1]Vmesna vrtilna_SKLOP1'!J3314&lt;&gt;"",'[1]Vmesna vrtilna_SKLOP1'!J3314,""),""))))</f>
        <v/>
      </c>
      <c r="L3314" s="22" t="str">
        <f>IF(I3313="Skupaj:","DDV (22%):",IF(I3313="DDV (22%):","Skupaj z DDV:",IF(AND('[1]Vmesna vrtilna_SKLOP1'!C3314&lt;&gt;"",'[1]Vmesna vrtilna_SKLOP1'!E3314=""),"Skupaj:",IF(AND('[1]Vmesna vrtilna_SKLOP1'!C3314&lt;&gt;"",'[1]Vmesna vrtilna_SKLOP1'!D3314=""),'[1]Vmesna vrtilna_SKLOP1'!J3314,IF(F3314&lt;&gt;"",IF('[1]Vmesna vrtilna_SKLOP1'!J3314&lt;&gt;"",'[1]Vmesna vrtilna_SKLOP1'!J3314,""),"")))))</f>
        <v/>
      </c>
      <c r="M3314" s="22">
        <f t="shared" si="102"/>
        <v>0</v>
      </c>
      <c r="N3314" s="22" t="str">
        <f>IF(IFERROR(VLOOKUP(B3314,'[1]Vmesna vrtilna_SKLOP1'!B:J,7,0),"")=0,"",IFERROR(VLOOKUP(B3314,'[1]Vmesna vrtilna_SKLOP1'!B:J,7,0),""))</f>
        <v/>
      </c>
      <c r="O3314" s="22"/>
    </row>
    <row r="3315" spans="2:15" ht="15" customHeight="1" x14ac:dyDescent="0.3">
      <c r="B3315" s="15" t="str">
        <f>IF(AND('[1]Vmesna vrtilna_SKLOP1'!B3315&lt;&gt;"",'[1]Vmesna vrtilna_SKLOP1'!C3315&lt;&gt;""),IF('[1]Vmesna vrtilna_SKLOP1'!B3315&lt;&gt;"",'[1]Vmesna vrtilna_SKLOP1'!B3315,""),"")</f>
        <v/>
      </c>
      <c r="C3315" s="16" t="str">
        <f>IF(OR(C3314="Posebna oblika",C3314="Kulturno zaščiten objekt",C3314="Kulturno zaščiten objekt, Posebna oblika"),"Glej zavihek POSEBNI POGOJI",IF(SUM(N3314:Q3314)=1,"Posebna oblika",IF(SUM(N3314:Q3314)=10,"Kulturno zaščiten objekt",IF(SUM(N3314:Q3314)=11,"Kulturno zaščiten objekt, Posebna oblika",IF(AND('[1]Vmesna vrtilna_SKLOP1'!C3315&lt;&gt;"",'[1]Vmesna vrtilna_SKLOP1'!D3315&lt;&gt;""),IF('[1]Vmesna vrtilna_SKLOP1'!C3315&lt;&gt;"",'[1]Vmesna vrtilna_SKLOP1'!C3315,""),"")))))</f>
        <v/>
      </c>
      <c r="D3315" s="17" t="str">
        <f>IF(IFERROR(VLOOKUP(B3315,'[1]Vmesna vrtilna_SKLOP1'!B:J,6,0),"")=0,"",IFERROR(VLOOKUP(B3315,'[1]Vmesna vrtilna_SKLOP1'!B:J,6,0),""))</f>
        <v/>
      </c>
      <c r="E3315" s="16" t="str">
        <f>IF(IF('[1]Vmesna vrtilna_SKLOP1'!E3315&lt;&gt;"",'[1]Vmesna vrtilna_SKLOP1'!D3315,"")=0,"",IF('[1]Vmesna vrtilna_SKLOP1'!E3315&lt;&gt;"",'[1]Vmesna vrtilna_SKLOP1'!D3315,""))</f>
        <v>Notranje police</v>
      </c>
      <c r="F3315" s="18" t="str">
        <f>IF('[1]Vmesna vrtilna_SKLOP1'!E3315&lt;&gt;"",'[1]Vmesna vrtilna_SKLOP1'!E3315,"")</f>
        <v>Notranja polica, mat. Topalit, dim. ŠxG:1,7x0,3m</v>
      </c>
      <c r="G3315" s="15" t="str">
        <f>IF('[1]Vmesna vrtilna_SKLOP1'!E3315&lt;&gt;"",'[1]Vmesna vrtilna_SKLOP1'!F3315,"")</f>
        <v>[kos]</v>
      </c>
      <c r="H3315" s="19">
        <f>IF('[1]Vmesna vrtilna_SKLOP1'!F3315&lt;&gt;"",'[1]Vmesna vrtilna_SKLOP1'!I3315,"")</f>
        <v>4</v>
      </c>
      <c r="I3315" s="20" t="str">
        <f>IF(I3314="Skupaj:","DDV (22%):",IF(I3314="DDV (22%):","Skupaj z DDV:",IF(AND('[1]Vmesna vrtilna_SKLOP1'!C3315&lt;&gt;"",'[1]Vmesna vrtilna_SKLOP1'!E3315=""),"Skupaj:","")))</f>
        <v/>
      </c>
      <c r="J3315" s="21">
        <f t="shared" si="103"/>
        <v>0</v>
      </c>
      <c r="K3315" s="21">
        <f>IF(I3315="Skupaj z DDV:",SUM(K3313,K3314),IF(I3315="DDV (22%):",K3314*0.22,IF(AND('[1]Vmesna vrtilna_SKLOP1'!C3315&lt;&gt;"",'[1]Vmesna vrtilna_SKLOP1'!D3315=""),'[1]Vmesna vrtilna_SKLOP1'!J3315,IF(F3315&lt;&gt;"",IF('[1]Vmesna vrtilna_SKLOP1'!J3315&lt;&gt;"",'[1]Vmesna vrtilna_SKLOP1'!J3315,""),""))))</f>
        <v>303.91999999999996</v>
      </c>
      <c r="L3315" s="22">
        <f>IF(I3314="Skupaj:","DDV (22%):",IF(I3314="DDV (22%):","Skupaj z DDV:",IF(AND('[1]Vmesna vrtilna_SKLOP1'!C3315&lt;&gt;"",'[1]Vmesna vrtilna_SKLOP1'!E3315=""),"Skupaj:",IF(AND('[1]Vmesna vrtilna_SKLOP1'!C3315&lt;&gt;"",'[1]Vmesna vrtilna_SKLOP1'!D3315=""),'[1]Vmesna vrtilna_SKLOP1'!J3315,IF(F3315&lt;&gt;"",IF('[1]Vmesna vrtilna_SKLOP1'!J3315&lt;&gt;"",'[1]Vmesna vrtilna_SKLOP1'!J3315,""),"")))))</f>
        <v>303.91999999999996</v>
      </c>
      <c r="M3315" s="22">
        <f t="shared" si="102"/>
        <v>0</v>
      </c>
      <c r="N3315" s="22" t="str">
        <f>IF(IFERROR(VLOOKUP(B3315,'[1]Vmesna vrtilna_SKLOP1'!B:J,7,0),"")=0,"",IFERROR(VLOOKUP(B3315,'[1]Vmesna vrtilna_SKLOP1'!B:J,7,0),""))</f>
        <v/>
      </c>
      <c r="O3315" s="22"/>
    </row>
    <row r="3316" spans="2:15" ht="15" customHeight="1" x14ac:dyDescent="0.3">
      <c r="B3316" s="15" t="str">
        <f>IF(AND('[1]Vmesna vrtilna_SKLOP1'!B3316&lt;&gt;"",'[1]Vmesna vrtilna_SKLOP1'!C3316&lt;&gt;""),IF('[1]Vmesna vrtilna_SKLOP1'!B3316&lt;&gt;"",'[1]Vmesna vrtilna_SKLOP1'!B3316,""),"")</f>
        <v/>
      </c>
      <c r="C3316" s="16" t="str">
        <f>IF(OR(C3315="Posebna oblika",C3315="Kulturno zaščiten objekt",C3315="Kulturno zaščiten objekt, Posebna oblika"),"Glej zavihek POSEBNI POGOJI",IF(SUM(N3315:Q3315)=1,"Posebna oblika",IF(SUM(N3315:Q3315)=10,"Kulturno zaščiten objekt",IF(SUM(N3315:Q3315)=11,"Kulturno zaščiten objekt, Posebna oblika",IF(AND('[1]Vmesna vrtilna_SKLOP1'!C3316&lt;&gt;"",'[1]Vmesna vrtilna_SKLOP1'!D3316&lt;&gt;""),IF('[1]Vmesna vrtilna_SKLOP1'!C3316&lt;&gt;"",'[1]Vmesna vrtilna_SKLOP1'!C3316,""),"")))))</f>
        <v/>
      </c>
      <c r="D3316" s="17" t="str">
        <f>IF(IFERROR(VLOOKUP(B3316,'[1]Vmesna vrtilna_SKLOP1'!B:J,6,0),"")=0,"",IFERROR(VLOOKUP(B3316,'[1]Vmesna vrtilna_SKLOP1'!B:J,6,0),""))</f>
        <v/>
      </c>
      <c r="E3316" s="16" t="str">
        <f>IF(IF('[1]Vmesna vrtilna_SKLOP1'!E3316&lt;&gt;"",'[1]Vmesna vrtilna_SKLOP1'!D3316,"")=0,"",IF('[1]Vmesna vrtilna_SKLOP1'!E3316&lt;&gt;"",'[1]Vmesna vrtilna_SKLOP1'!D3316,""))</f>
        <v/>
      </c>
      <c r="F3316" s="18" t="str">
        <f>IF('[1]Vmesna vrtilna_SKLOP1'!E3316&lt;&gt;"",'[1]Vmesna vrtilna_SKLOP1'!E3316,"")</f>
        <v>Notranja polica, mat. Topalit, dim. ŠxG:1,65x0,3m</v>
      </c>
      <c r="G3316" s="15" t="str">
        <f>IF('[1]Vmesna vrtilna_SKLOP1'!E3316&lt;&gt;"",'[1]Vmesna vrtilna_SKLOP1'!F3316,"")</f>
        <v>[kos]</v>
      </c>
      <c r="H3316" s="19">
        <f>IF('[1]Vmesna vrtilna_SKLOP1'!F3316&lt;&gt;"",'[1]Vmesna vrtilna_SKLOP1'!I3316,"")</f>
        <v>2</v>
      </c>
      <c r="I3316" s="20" t="str">
        <f>IF(I3315="Skupaj:","DDV (22%):",IF(I3315="DDV (22%):","Skupaj z DDV:",IF(AND('[1]Vmesna vrtilna_SKLOP1'!C3316&lt;&gt;"",'[1]Vmesna vrtilna_SKLOP1'!E3316=""),"Skupaj:","")))</f>
        <v/>
      </c>
      <c r="J3316" s="21">
        <f t="shared" si="103"/>
        <v>0</v>
      </c>
      <c r="K3316" s="21">
        <f>IF(I3316="Skupaj z DDV:",SUM(K3314,K3315),IF(I3316="DDV (22%):",K3315*0.22,IF(AND('[1]Vmesna vrtilna_SKLOP1'!C3316&lt;&gt;"",'[1]Vmesna vrtilna_SKLOP1'!D3316=""),'[1]Vmesna vrtilna_SKLOP1'!J3316,IF(F3316&lt;&gt;"",IF('[1]Vmesna vrtilna_SKLOP1'!J3316&lt;&gt;"",'[1]Vmesna vrtilna_SKLOP1'!J3316,""),""))))</f>
        <v>145.74999999999997</v>
      </c>
      <c r="L3316" s="22">
        <f>IF(I3315="Skupaj:","DDV (22%):",IF(I3315="DDV (22%):","Skupaj z DDV:",IF(AND('[1]Vmesna vrtilna_SKLOP1'!C3316&lt;&gt;"",'[1]Vmesna vrtilna_SKLOP1'!E3316=""),"Skupaj:",IF(AND('[1]Vmesna vrtilna_SKLOP1'!C3316&lt;&gt;"",'[1]Vmesna vrtilna_SKLOP1'!D3316=""),'[1]Vmesna vrtilna_SKLOP1'!J3316,IF(F3316&lt;&gt;"",IF('[1]Vmesna vrtilna_SKLOP1'!J3316&lt;&gt;"",'[1]Vmesna vrtilna_SKLOP1'!J3316,""),"")))))</f>
        <v>145.74999999999997</v>
      </c>
      <c r="M3316" s="22">
        <f t="shared" si="102"/>
        <v>0</v>
      </c>
      <c r="N3316" s="22" t="str">
        <f>IF(IFERROR(VLOOKUP(B3316,'[1]Vmesna vrtilna_SKLOP1'!B:J,7,0),"")=0,"",IFERROR(VLOOKUP(B3316,'[1]Vmesna vrtilna_SKLOP1'!B:J,7,0),""))</f>
        <v/>
      </c>
      <c r="O3316" s="22"/>
    </row>
    <row r="3317" spans="2:15" ht="15" customHeight="1" x14ac:dyDescent="0.3">
      <c r="B3317" s="15" t="str">
        <f>IF(AND('[1]Vmesna vrtilna_SKLOP1'!B3317&lt;&gt;"",'[1]Vmesna vrtilna_SKLOP1'!C3317&lt;&gt;""),IF('[1]Vmesna vrtilna_SKLOP1'!B3317&lt;&gt;"",'[1]Vmesna vrtilna_SKLOP1'!B3317,""),"")</f>
        <v/>
      </c>
      <c r="C3317" s="16" t="str">
        <f>IF(OR(C3316="Posebna oblika",C3316="Kulturno zaščiten objekt",C3316="Kulturno zaščiten objekt, Posebna oblika"),"Glej zavihek POSEBNI POGOJI",IF(SUM(N3316:Q3316)=1,"Posebna oblika",IF(SUM(N3316:Q3316)=10,"Kulturno zaščiten objekt",IF(SUM(N3316:Q3316)=11,"Kulturno zaščiten objekt, Posebna oblika",IF(AND('[1]Vmesna vrtilna_SKLOP1'!C3317&lt;&gt;"",'[1]Vmesna vrtilna_SKLOP1'!D3317&lt;&gt;""),IF('[1]Vmesna vrtilna_SKLOP1'!C3317&lt;&gt;"",'[1]Vmesna vrtilna_SKLOP1'!C3317,""),"")))))</f>
        <v/>
      </c>
      <c r="D3317" s="17" t="str">
        <f>IF(IFERROR(VLOOKUP(B3317,'[1]Vmesna vrtilna_SKLOP1'!B:J,6,0),"")=0,"",IFERROR(VLOOKUP(B3317,'[1]Vmesna vrtilna_SKLOP1'!B:J,6,0),""))</f>
        <v/>
      </c>
      <c r="E3317" s="16" t="str">
        <f>IF(IF('[1]Vmesna vrtilna_SKLOP1'!E3317&lt;&gt;"",'[1]Vmesna vrtilna_SKLOP1'!D3317,"")=0,"",IF('[1]Vmesna vrtilna_SKLOP1'!E3317&lt;&gt;"",'[1]Vmesna vrtilna_SKLOP1'!D3317,""))</f>
        <v/>
      </c>
      <c r="F3317" s="18" t="str">
        <f>IF('[1]Vmesna vrtilna_SKLOP1'!E3317&lt;&gt;"",'[1]Vmesna vrtilna_SKLOP1'!E3317,"")</f>
        <v/>
      </c>
      <c r="G3317" s="15" t="str">
        <f>IF('[1]Vmesna vrtilna_SKLOP1'!E3317&lt;&gt;"",'[1]Vmesna vrtilna_SKLOP1'!F3317,"")</f>
        <v/>
      </c>
      <c r="H3317" s="19" t="str">
        <f>IF('[1]Vmesna vrtilna_SKLOP1'!F3317&lt;&gt;"",'[1]Vmesna vrtilna_SKLOP1'!I3317,"")</f>
        <v/>
      </c>
      <c r="I3317" s="20" t="str">
        <f>IF(I3316="Skupaj:","DDV (22%):",IF(I3316="DDV (22%):","Skupaj z DDV:",IF(AND('[1]Vmesna vrtilna_SKLOP1'!C3317&lt;&gt;"",'[1]Vmesna vrtilna_SKLOP1'!E3317=""),"Skupaj:","")))</f>
        <v/>
      </c>
      <c r="J3317" s="21" t="str">
        <f t="shared" si="103"/>
        <v/>
      </c>
      <c r="K3317" s="21" t="str">
        <f>IF(I3317="Skupaj z DDV:",SUM(K3315,K3316),IF(I3317="DDV (22%):",K3316*0.22,IF(AND('[1]Vmesna vrtilna_SKLOP1'!C3317&lt;&gt;"",'[1]Vmesna vrtilna_SKLOP1'!D3317=""),'[1]Vmesna vrtilna_SKLOP1'!J3317,IF(F3317&lt;&gt;"",IF('[1]Vmesna vrtilna_SKLOP1'!J3317&lt;&gt;"",'[1]Vmesna vrtilna_SKLOP1'!J3317,""),""))))</f>
        <v/>
      </c>
      <c r="L3317" s="22" t="str">
        <f>IF(I3316="Skupaj:","DDV (22%):",IF(I3316="DDV (22%):","Skupaj z DDV:",IF(AND('[1]Vmesna vrtilna_SKLOP1'!C3317&lt;&gt;"",'[1]Vmesna vrtilna_SKLOP1'!E3317=""),"Skupaj:",IF(AND('[1]Vmesna vrtilna_SKLOP1'!C3317&lt;&gt;"",'[1]Vmesna vrtilna_SKLOP1'!D3317=""),'[1]Vmesna vrtilna_SKLOP1'!J3317,IF(F3317&lt;&gt;"",IF('[1]Vmesna vrtilna_SKLOP1'!J3317&lt;&gt;"",'[1]Vmesna vrtilna_SKLOP1'!J3317,""),"")))))</f>
        <v/>
      </c>
      <c r="M3317" s="22">
        <f t="shared" si="102"/>
        <v>0</v>
      </c>
      <c r="N3317" s="22" t="str">
        <f>IF(IFERROR(VLOOKUP(B3317,'[1]Vmesna vrtilna_SKLOP1'!B:J,7,0),"")=0,"",IFERROR(VLOOKUP(B3317,'[1]Vmesna vrtilna_SKLOP1'!B:J,7,0),""))</f>
        <v/>
      </c>
      <c r="O3317" s="22"/>
    </row>
    <row r="3318" spans="2:15" ht="15" customHeight="1" x14ac:dyDescent="0.3">
      <c r="B3318" s="15" t="str">
        <f>IF(AND('[1]Vmesna vrtilna_SKLOP1'!B3318&lt;&gt;"",'[1]Vmesna vrtilna_SKLOP1'!C3318&lt;&gt;""),IF('[1]Vmesna vrtilna_SKLOP1'!B3318&lt;&gt;"",'[1]Vmesna vrtilna_SKLOP1'!B3318,""),"")</f>
        <v/>
      </c>
      <c r="C3318" s="16" t="str">
        <f>IF(OR(C3317="Posebna oblika",C3317="Kulturno zaščiten objekt",C3317="Kulturno zaščiten objekt, Posebna oblika"),"Glej zavihek POSEBNI POGOJI",IF(SUM(N3317:Q3317)=1,"Posebna oblika",IF(SUM(N3317:Q3317)=10,"Kulturno zaščiten objekt",IF(SUM(N3317:Q3317)=11,"Kulturno zaščiten objekt, Posebna oblika",IF(AND('[1]Vmesna vrtilna_SKLOP1'!C3318&lt;&gt;"",'[1]Vmesna vrtilna_SKLOP1'!D3318&lt;&gt;""),IF('[1]Vmesna vrtilna_SKLOP1'!C3318&lt;&gt;"",'[1]Vmesna vrtilna_SKLOP1'!C3318,""),"")))))</f>
        <v/>
      </c>
      <c r="D3318" s="17" t="str">
        <f>IF(IFERROR(VLOOKUP(B3318,'[1]Vmesna vrtilna_SKLOP1'!B:J,6,0),"")=0,"",IFERROR(VLOOKUP(B3318,'[1]Vmesna vrtilna_SKLOP1'!B:J,6,0),""))</f>
        <v/>
      </c>
      <c r="E3318" s="16" t="str">
        <f>IF(IF('[1]Vmesna vrtilna_SKLOP1'!E3318&lt;&gt;"",'[1]Vmesna vrtilna_SKLOP1'!D3318,"")=0,"",IF('[1]Vmesna vrtilna_SKLOP1'!E3318&lt;&gt;"",'[1]Vmesna vrtilna_SKLOP1'!D3318,""))</f>
        <v>Demontaža</v>
      </c>
      <c r="F3318" s="18" t="str">
        <f>IF('[1]Vmesna vrtilna_SKLOP1'!E3318&lt;&gt;"",'[1]Vmesna vrtilna_SKLOP1'!E3318,"")</f>
        <v>Demontaža oken</v>
      </c>
      <c r="G3318" s="15" t="str">
        <f>IF('[1]Vmesna vrtilna_SKLOP1'!E3318&lt;&gt;"",'[1]Vmesna vrtilna_SKLOP1'!F3318,"")</f>
        <v>[m1]</v>
      </c>
      <c r="H3318" s="19">
        <f>IF('[1]Vmesna vrtilna_SKLOP1'!F3318&lt;&gt;"",'[1]Vmesna vrtilna_SKLOP1'!I3318,"")</f>
        <v>37</v>
      </c>
      <c r="I3318" s="20" t="str">
        <f>IF(I3317="Skupaj:","DDV (22%):",IF(I3317="DDV (22%):","Skupaj z DDV:",IF(AND('[1]Vmesna vrtilna_SKLOP1'!C3318&lt;&gt;"",'[1]Vmesna vrtilna_SKLOP1'!E3318=""),"Skupaj:","")))</f>
        <v/>
      </c>
      <c r="J3318" s="21">
        <f t="shared" si="103"/>
        <v>0</v>
      </c>
      <c r="K3318" s="21">
        <f>IF(I3318="Skupaj z DDV:",SUM(K3316,K3317),IF(I3318="DDV (22%):",K3317*0.22,IF(AND('[1]Vmesna vrtilna_SKLOP1'!C3318&lt;&gt;"",'[1]Vmesna vrtilna_SKLOP1'!D3318=""),'[1]Vmesna vrtilna_SKLOP1'!J3318,IF(F3318&lt;&gt;"",IF('[1]Vmesna vrtilna_SKLOP1'!J3318&lt;&gt;"",'[1]Vmesna vrtilna_SKLOP1'!J3318,""),""))))</f>
        <v>259</v>
      </c>
      <c r="L3318" s="22">
        <f>IF(I3317="Skupaj:","DDV (22%):",IF(I3317="DDV (22%):","Skupaj z DDV:",IF(AND('[1]Vmesna vrtilna_SKLOP1'!C3318&lt;&gt;"",'[1]Vmesna vrtilna_SKLOP1'!E3318=""),"Skupaj:",IF(AND('[1]Vmesna vrtilna_SKLOP1'!C3318&lt;&gt;"",'[1]Vmesna vrtilna_SKLOP1'!D3318=""),'[1]Vmesna vrtilna_SKLOP1'!J3318,IF(F3318&lt;&gt;"",IF('[1]Vmesna vrtilna_SKLOP1'!J3318&lt;&gt;"",'[1]Vmesna vrtilna_SKLOP1'!J3318,""),"")))))</f>
        <v>259</v>
      </c>
      <c r="M3318" s="22">
        <f t="shared" si="102"/>
        <v>0</v>
      </c>
      <c r="N3318" s="22" t="str">
        <f>IF(IFERROR(VLOOKUP(B3318,'[1]Vmesna vrtilna_SKLOP1'!B:J,7,0),"")=0,"",IFERROR(VLOOKUP(B3318,'[1]Vmesna vrtilna_SKLOP1'!B:J,7,0),""))</f>
        <v/>
      </c>
      <c r="O3318" s="22"/>
    </row>
    <row r="3319" spans="2:15" ht="15" customHeight="1" x14ac:dyDescent="0.3">
      <c r="B3319" s="15" t="str">
        <f>IF(AND('[1]Vmesna vrtilna_SKLOP1'!B3319&lt;&gt;"",'[1]Vmesna vrtilna_SKLOP1'!C3319&lt;&gt;""),IF('[1]Vmesna vrtilna_SKLOP1'!B3319&lt;&gt;"",'[1]Vmesna vrtilna_SKLOP1'!B3319,""),"")</f>
        <v/>
      </c>
      <c r="C3319" s="16" t="str">
        <f>IF(OR(C3318="Posebna oblika",C3318="Kulturno zaščiten objekt",C3318="Kulturno zaščiten objekt, Posebna oblika"),"Glej zavihek POSEBNI POGOJI",IF(SUM(N3318:Q3318)=1,"Posebna oblika",IF(SUM(N3318:Q3318)=10,"Kulturno zaščiten objekt",IF(SUM(N3318:Q3318)=11,"Kulturno zaščiten objekt, Posebna oblika",IF(AND('[1]Vmesna vrtilna_SKLOP1'!C3319&lt;&gt;"",'[1]Vmesna vrtilna_SKLOP1'!D3319&lt;&gt;""),IF('[1]Vmesna vrtilna_SKLOP1'!C3319&lt;&gt;"",'[1]Vmesna vrtilna_SKLOP1'!C3319,""),"")))))</f>
        <v/>
      </c>
      <c r="D3319" s="17" t="str">
        <f>IF(IFERROR(VLOOKUP(B3319,'[1]Vmesna vrtilna_SKLOP1'!B:J,6,0),"")=0,"",IFERROR(VLOOKUP(B3319,'[1]Vmesna vrtilna_SKLOP1'!B:J,6,0),""))</f>
        <v/>
      </c>
      <c r="E3319" s="16" t="str">
        <f>IF(IF('[1]Vmesna vrtilna_SKLOP1'!E3319&lt;&gt;"",'[1]Vmesna vrtilna_SKLOP1'!D3319,"")=0,"",IF('[1]Vmesna vrtilna_SKLOP1'!E3319&lt;&gt;"",'[1]Vmesna vrtilna_SKLOP1'!D3319,""))</f>
        <v/>
      </c>
      <c r="F3319" s="18" t="str">
        <f>IF('[1]Vmesna vrtilna_SKLOP1'!E3319&lt;&gt;"",'[1]Vmesna vrtilna_SKLOP1'!E3319,"")</f>
        <v>Demontaža vrat</v>
      </c>
      <c r="G3319" s="15" t="str">
        <f>IF('[1]Vmesna vrtilna_SKLOP1'!E3319&lt;&gt;"",'[1]Vmesna vrtilna_SKLOP1'!F3319,"")</f>
        <v>[m1]</v>
      </c>
      <c r="H3319" s="19">
        <f>IF('[1]Vmesna vrtilna_SKLOP1'!F3319&lt;&gt;"",'[1]Vmesna vrtilna_SKLOP1'!I3319,"")</f>
        <v>12.200000000000001</v>
      </c>
      <c r="I3319" s="20" t="str">
        <f>IF(I3318="Skupaj:","DDV (22%):",IF(I3318="DDV (22%):","Skupaj z DDV:",IF(AND('[1]Vmesna vrtilna_SKLOP1'!C3319&lt;&gt;"",'[1]Vmesna vrtilna_SKLOP1'!E3319=""),"Skupaj:","")))</f>
        <v/>
      </c>
      <c r="J3319" s="21">
        <f t="shared" si="103"/>
        <v>0</v>
      </c>
      <c r="K3319" s="21">
        <f>IF(I3319="Skupaj z DDV:",SUM(K3317,K3318),IF(I3319="DDV (22%):",K3318*0.22,IF(AND('[1]Vmesna vrtilna_SKLOP1'!C3319&lt;&gt;"",'[1]Vmesna vrtilna_SKLOP1'!D3319=""),'[1]Vmesna vrtilna_SKLOP1'!J3319,IF(F3319&lt;&gt;"",IF('[1]Vmesna vrtilna_SKLOP1'!J3319&lt;&gt;"",'[1]Vmesna vrtilna_SKLOP1'!J3319,""),""))))</f>
        <v>85.4</v>
      </c>
      <c r="L3319" s="22">
        <f>IF(I3318="Skupaj:","DDV (22%):",IF(I3318="DDV (22%):","Skupaj z DDV:",IF(AND('[1]Vmesna vrtilna_SKLOP1'!C3319&lt;&gt;"",'[1]Vmesna vrtilna_SKLOP1'!E3319=""),"Skupaj:",IF(AND('[1]Vmesna vrtilna_SKLOP1'!C3319&lt;&gt;"",'[1]Vmesna vrtilna_SKLOP1'!D3319=""),'[1]Vmesna vrtilna_SKLOP1'!J3319,IF(F3319&lt;&gt;"",IF('[1]Vmesna vrtilna_SKLOP1'!J3319&lt;&gt;"",'[1]Vmesna vrtilna_SKLOP1'!J3319,""),"")))))</f>
        <v>85.4</v>
      </c>
      <c r="M3319" s="22">
        <f t="shared" si="102"/>
        <v>0</v>
      </c>
      <c r="N3319" s="22" t="str">
        <f>IF(IFERROR(VLOOKUP(B3319,'[1]Vmesna vrtilna_SKLOP1'!B:J,7,0),"")=0,"",IFERROR(VLOOKUP(B3319,'[1]Vmesna vrtilna_SKLOP1'!B:J,7,0),""))</f>
        <v/>
      </c>
      <c r="O3319" s="22"/>
    </row>
    <row r="3320" spans="2:15" ht="15" customHeight="1" x14ac:dyDescent="0.3">
      <c r="B3320" s="15" t="str">
        <f>IF(AND('[1]Vmesna vrtilna_SKLOP1'!B3320&lt;&gt;"",'[1]Vmesna vrtilna_SKLOP1'!C3320&lt;&gt;""),IF('[1]Vmesna vrtilna_SKLOP1'!B3320&lt;&gt;"",'[1]Vmesna vrtilna_SKLOP1'!B3320,""),"")</f>
        <v/>
      </c>
      <c r="C3320" s="16" t="str">
        <f>IF(OR(C3319="Posebna oblika",C3319="Kulturno zaščiten objekt",C3319="Kulturno zaščiten objekt, Posebna oblika"),"Glej zavihek POSEBNI POGOJI",IF(SUM(N3319:Q3319)=1,"Posebna oblika",IF(SUM(N3319:Q3319)=10,"Kulturno zaščiten objekt",IF(SUM(N3319:Q3319)=11,"Kulturno zaščiten objekt, Posebna oblika",IF(AND('[1]Vmesna vrtilna_SKLOP1'!C3320&lt;&gt;"",'[1]Vmesna vrtilna_SKLOP1'!D3320&lt;&gt;""),IF('[1]Vmesna vrtilna_SKLOP1'!C3320&lt;&gt;"",'[1]Vmesna vrtilna_SKLOP1'!C3320,""),"")))))</f>
        <v/>
      </c>
      <c r="D3320" s="17" t="str">
        <f>IF(IFERROR(VLOOKUP(B3320,'[1]Vmesna vrtilna_SKLOP1'!B:J,6,0),"")=0,"",IFERROR(VLOOKUP(B3320,'[1]Vmesna vrtilna_SKLOP1'!B:J,6,0),""))</f>
        <v/>
      </c>
      <c r="E3320" s="16" t="str">
        <f>IF(IF('[1]Vmesna vrtilna_SKLOP1'!E3320&lt;&gt;"",'[1]Vmesna vrtilna_SKLOP1'!D3320,"")=0,"",IF('[1]Vmesna vrtilna_SKLOP1'!E3320&lt;&gt;"",'[1]Vmesna vrtilna_SKLOP1'!D3320,""))</f>
        <v/>
      </c>
      <c r="F3320" s="18" t="str">
        <f>IF('[1]Vmesna vrtilna_SKLOP1'!E3320&lt;&gt;"",'[1]Vmesna vrtilna_SKLOP1'!E3320,"")</f>
        <v>Demontaža police</v>
      </c>
      <c r="G3320" s="15" t="str">
        <f>IF('[1]Vmesna vrtilna_SKLOP1'!E3320&lt;&gt;"",'[1]Vmesna vrtilna_SKLOP1'!F3320,"")</f>
        <v>[kos]</v>
      </c>
      <c r="H3320" s="19">
        <f>IF('[1]Vmesna vrtilna_SKLOP1'!F3320&lt;&gt;"",'[1]Vmesna vrtilna_SKLOP1'!I3320,"")</f>
        <v>6</v>
      </c>
      <c r="I3320" s="20" t="str">
        <f>IF(I3319="Skupaj:","DDV (22%):",IF(I3319="DDV (22%):","Skupaj z DDV:",IF(AND('[1]Vmesna vrtilna_SKLOP1'!C3320&lt;&gt;"",'[1]Vmesna vrtilna_SKLOP1'!E3320=""),"Skupaj:","")))</f>
        <v/>
      </c>
      <c r="J3320" s="21">
        <f t="shared" si="103"/>
        <v>0</v>
      </c>
      <c r="K3320" s="21">
        <f>IF(I3320="Skupaj z DDV:",SUM(K3318,K3319),IF(I3320="DDV (22%):",K3319*0.22,IF(AND('[1]Vmesna vrtilna_SKLOP1'!C3320&lt;&gt;"",'[1]Vmesna vrtilna_SKLOP1'!D3320=""),'[1]Vmesna vrtilna_SKLOP1'!J3320,IF(F3320&lt;&gt;"",IF('[1]Vmesna vrtilna_SKLOP1'!J3320&lt;&gt;"",'[1]Vmesna vrtilna_SKLOP1'!J3320,""),""))))</f>
        <v>50.5</v>
      </c>
      <c r="L3320" s="22">
        <f>IF(I3319="Skupaj:","DDV (22%):",IF(I3319="DDV (22%):","Skupaj z DDV:",IF(AND('[1]Vmesna vrtilna_SKLOP1'!C3320&lt;&gt;"",'[1]Vmesna vrtilna_SKLOP1'!E3320=""),"Skupaj:",IF(AND('[1]Vmesna vrtilna_SKLOP1'!C3320&lt;&gt;"",'[1]Vmesna vrtilna_SKLOP1'!D3320=""),'[1]Vmesna vrtilna_SKLOP1'!J3320,IF(F3320&lt;&gt;"",IF('[1]Vmesna vrtilna_SKLOP1'!J3320&lt;&gt;"",'[1]Vmesna vrtilna_SKLOP1'!J3320,""),"")))))</f>
        <v>50.5</v>
      </c>
      <c r="M3320" s="22">
        <f t="shared" si="102"/>
        <v>0</v>
      </c>
      <c r="N3320" s="22" t="str">
        <f>IF(IFERROR(VLOOKUP(B3320,'[1]Vmesna vrtilna_SKLOP1'!B:J,7,0),"")=0,"",IFERROR(VLOOKUP(B3320,'[1]Vmesna vrtilna_SKLOP1'!B:J,7,0),""))</f>
        <v/>
      </c>
      <c r="O3320" s="22"/>
    </row>
    <row r="3321" spans="2:15" ht="15" customHeight="1" x14ac:dyDescent="0.3">
      <c r="B3321" s="15" t="str">
        <f>IF(AND('[1]Vmesna vrtilna_SKLOP1'!B3321&lt;&gt;"",'[1]Vmesna vrtilna_SKLOP1'!C3321&lt;&gt;""),IF('[1]Vmesna vrtilna_SKLOP1'!B3321&lt;&gt;"",'[1]Vmesna vrtilna_SKLOP1'!B3321,""),"")</f>
        <v/>
      </c>
      <c r="C3321" s="16" t="str">
        <f>IF(OR(C3320="Posebna oblika",C3320="Kulturno zaščiten objekt",C3320="Kulturno zaščiten objekt, Posebna oblika"),"Glej zavihek POSEBNI POGOJI",IF(SUM(N3320:Q3320)=1,"Posebna oblika",IF(SUM(N3320:Q3320)=10,"Kulturno zaščiten objekt",IF(SUM(N3320:Q3320)=11,"Kulturno zaščiten objekt, Posebna oblika",IF(AND('[1]Vmesna vrtilna_SKLOP1'!C3321&lt;&gt;"",'[1]Vmesna vrtilna_SKLOP1'!D3321&lt;&gt;""),IF('[1]Vmesna vrtilna_SKLOP1'!C3321&lt;&gt;"",'[1]Vmesna vrtilna_SKLOP1'!C3321,""),"")))))</f>
        <v/>
      </c>
      <c r="D3321" s="17" t="str">
        <f>IF(IFERROR(VLOOKUP(B3321,'[1]Vmesna vrtilna_SKLOP1'!B:J,6,0),"")=0,"",IFERROR(VLOOKUP(B3321,'[1]Vmesna vrtilna_SKLOP1'!B:J,6,0),""))</f>
        <v/>
      </c>
      <c r="E3321" s="16" t="str">
        <f>IF(IF('[1]Vmesna vrtilna_SKLOP1'!E3321&lt;&gt;"",'[1]Vmesna vrtilna_SKLOP1'!D3321,"")=0,"",IF('[1]Vmesna vrtilna_SKLOP1'!E3321&lt;&gt;"",'[1]Vmesna vrtilna_SKLOP1'!D3321,""))</f>
        <v/>
      </c>
      <c r="F3321" s="18" t="str">
        <f>IF('[1]Vmesna vrtilna_SKLOP1'!E3321&lt;&gt;"",'[1]Vmesna vrtilna_SKLOP1'!E3321,"")</f>
        <v/>
      </c>
      <c r="G3321" s="15" t="str">
        <f>IF('[1]Vmesna vrtilna_SKLOP1'!E3321&lt;&gt;"",'[1]Vmesna vrtilna_SKLOP1'!F3321,"")</f>
        <v/>
      </c>
      <c r="H3321" s="19" t="str">
        <f>IF('[1]Vmesna vrtilna_SKLOP1'!F3321&lt;&gt;"",'[1]Vmesna vrtilna_SKLOP1'!I3321,"")</f>
        <v/>
      </c>
      <c r="I3321" s="20" t="str">
        <f>IF(I3320="Skupaj:","DDV (22%):",IF(I3320="DDV (22%):","Skupaj z DDV:",IF(AND('[1]Vmesna vrtilna_SKLOP1'!C3321&lt;&gt;"",'[1]Vmesna vrtilna_SKLOP1'!E3321=""),"Skupaj:","")))</f>
        <v/>
      </c>
      <c r="J3321" s="21" t="str">
        <f t="shared" si="103"/>
        <v/>
      </c>
      <c r="K3321" s="21" t="str">
        <f>IF(I3321="Skupaj z DDV:",SUM(K3319,K3320),IF(I3321="DDV (22%):",K3320*0.22,IF(AND('[1]Vmesna vrtilna_SKLOP1'!C3321&lt;&gt;"",'[1]Vmesna vrtilna_SKLOP1'!D3321=""),'[1]Vmesna vrtilna_SKLOP1'!J3321,IF(F3321&lt;&gt;"",IF('[1]Vmesna vrtilna_SKLOP1'!J3321&lt;&gt;"",'[1]Vmesna vrtilna_SKLOP1'!J3321,""),""))))</f>
        <v/>
      </c>
      <c r="L3321" s="22" t="str">
        <f>IF(I3320="Skupaj:","DDV (22%):",IF(I3320="DDV (22%):","Skupaj z DDV:",IF(AND('[1]Vmesna vrtilna_SKLOP1'!C3321&lt;&gt;"",'[1]Vmesna vrtilna_SKLOP1'!E3321=""),"Skupaj:",IF(AND('[1]Vmesna vrtilna_SKLOP1'!C3321&lt;&gt;"",'[1]Vmesna vrtilna_SKLOP1'!D3321=""),'[1]Vmesna vrtilna_SKLOP1'!J3321,IF(F3321&lt;&gt;"",IF('[1]Vmesna vrtilna_SKLOP1'!J3321&lt;&gt;"",'[1]Vmesna vrtilna_SKLOP1'!J3321,""),"")))))</f>
        <v/>
      </c>
      <c r="M3321" s="22">
        <f t="shared" si="102"/>
        <v>0</v>
      </c>
      <c r="N3321" s="22" t="str">
        <f>IF(IFERROR(VLOOKUP(B3321,'[1]Vmesna vrtilna_SKLOP1'!B:J,7,0),"")=0,"",IFERROR(VLOOKUP(B3321,'[1]Vmesna vrtilna_SKLOP1'!B:J,7,0),""))</f>
        <v/>
      </c>
      <c r="O3321" s="22"/>
    </row>
    <row r="3322" spans="2:15" ht="15" customHeight="1" x14ac:dyDescent="0.3">
      <c r="B3322" s="15" t="str">
        <f>IF(AND('[1]Vmesna vrtilna_SKLOP1'!B3322&lt;&gt;"",'[1]Vmesna vrtilna_SKLOP1'!C3322&lt;&gt;""),IF('[1]Vmesna vrtilna_SKLOP1'!B3322&lt;&gt;"",'[1]Vmesna vrtilna_SKLOP1'!B3322,""),"")</f>
        <v/>
      </c>
      <c r="C3322" s="16" t="str">
        <f>IF(OR(C3321="Posebna oblika",C3321="Kulturno zaščiten objekt",C3321="Kulturno zaščiten objekt, Posebna oblika"),"Glej zavihek POSEBNI POGOJI",IF(SUM(N3321:Q3321)=1,"Posebna oblika",IF(SUM(N3321:Q3321)=10,"Kulturno zaščiten objekt",IF(SUM(N3321:Q3321)=11,"Kulturno zaščiten objekt, Posebna oblika",IF(AND('[1]Vmesna vrtilna_SKLOP1'!C3322&lt;&gt;"",'[1]Vmesna vrtilna_SKLOP1'!D3322&lt;&gt;""),IF('[1]Vmesna vrtilna_SKLOP1'!C3322&lt;&gt;"",'[1]Vmesna vrtilna_SKLOP1'!C3322,""),"")))))</f>
        <v/>
      </c>
      <c r="D3322" s="17" t="str">
        <f>IF(IFERROR(VLOOKUP(B3322,'[1]Vmesna vrtilna_SKLOP1'!B:J,6,0),"")=0,"",IFERROR(VLOOKUP(B3322,'[1]Vmesna vrtilna_SKLOP1'!B:J,6,0),""))</f>
        <v/>
      </c>
      <c r="E3322" s="16" t="str">
        <f>IF(IF('[1]Vmesna vrtilna_SKLOP1'!E3322&lt;&gt;"",'[1]Vmesna vrtilna_SKLOP1'!D3322,"")=0,"",IF('[1]Vmesna vrtilna_SKLOP1'!E3322&lt;&gt;"",'[1]Vmesna vrtilna_SKLOP1'!D3322,""))</f>
        <v>Montaža</v>
      </c>
      <c r="F3322" s="18" t="str">
        <f>IF('[1]Vmesna vrtilna_SKLOP1'!E3322&lt;&gt;"",'[1]Vmesna vrtilna_SKLOP1'!E3322,"")</f>
        <v>RAL montaža oken z zidarskimi deli</v>
      </c>
      <c r="G3322" s="15" t="str">
        <f>IF('[1]Vmesna vrtilna_SKLOP1'!E3322&lt;&gt;"",'[1]Vmesna vrtilna_SKLOP1'!F3322,"")</f>
        <v>[m1]</v>
      </c>
      <c r="H3322" s="19">
        <f>IF('[1]Vmesna vrtilna_SKLOP1'!F3322&lt;&gt;"",'[1]Vmesna vrtilna_SKLOP1'!I3322,"")</f>
        <v>37</v>
      </c>
      <c r="I3322" s="20" t="str">
        <f>IF(I3321="Skupaj:","DDV (22%):",IF(I3321="DDV (22%):","Skupaj z DDV:",IF(AND('[1]Vmesna vrtilna_SKLOP1'!C3322&lt;&gt;"",'[1]Vmesna vrtilna_SKLOP1'!E3322=""),"Skupaj:","")))</f>
        <v/>
      </c>
      <c r="J3322" s="21">
        <f t="shared" si="103"/>
        <v>0</v>
      </c>
      <c r="K3322" s="21">
        <f>IF(I3322="Skupaj z DDV:",SUM(K3320,K3321),IF(I3322="DDV (22%):",K3321*0.22,IF(AND('[1]Vmesna vrtilna_SKLOP1'!C3322&lt;&gt;"",'[1]Vmesna vrtilna_SKLOP1'!D3322=""),'[1]Vmesna vrtilna_SKLOP1'!J3322,IF(F3322&lt;&gt;"",IF('[1]Vmesna vrtilna_SKLOP1'!J3322&lt;&gt;"",'[1]Vmesna vrtilna_SKLOP1'!J3322,""),""))))</f>
        <v>1258</v>
      </c>
      <c r="L3322" s="22">
        <f>IF(I3321="Skupaj:","DDV (22%):",IF(I3321="DDV (22%):","Skupaj z DDV:",IF(AND('[1]Vmesna vrtilna_SKLOP1'!C3322&lt;&gt;"",'[1]Vmesna vrtilna_SKLOP1'!E3322=""),"Skupaj:",IF(AND('[1]Vmesna vrtilna_SKLOP1'!C3322&lt;&gt;"",'[1]Vmesna vrtilna_SKLOP1'!D3322=""),'[1]Vmesna vrtilna_SKLOP1'!J3322,IF(F3322&lt;&gt;"",IF('[1]Vmesna vrtilna_SKLOP1'!J3322&lt;&gt;"",'[1]Vmesna vrtilna_SKLOP1'!J3322,""),"")))))</f>
        <v>1258</v>
      </c>
      <c r="M3322" s="22">
        <f t="shared" si="102"/>
        <v>0</v>
      </c>
      <c r="N3322" s="22" t="str">
        <f>IF(IFERROR(VLOOKUP(B3322,'[1]Vmesna vrtilna_SKLOP1'!B:J,7,0),"")=0,"",IFERROR(VLOOKUP(B3322,'[1]Vmesna vrtilna_SKLOP1'!B:J,7,0),""))</f>
        <v/>
      </c>
      <c r="O3322" s="22"/>
    </row>
    <row r="3323" spans="2:15" ht="15" customHeight="1" x14ac:dyDescent="0.3">
      <c r="B3323" s="15" t="str">
        <f>IF(AND('[1]Vmesna vrtilna_SKLOP1'!B3323&lt;&gt;"",'[1]Vmesna vrtilna_SKLOP1'!C3323&lt;&gt;""),IF('[1]Vmesna vrtilna_SKLOP1'!B3323&lt;&gt;"",'[1]Vmesna vrtilna_SKLOP1'!B3323,""),"")</f>
        <v/>
      </c>
      <c r="C3323" s="16" t="str">
        <f>IF(OR(C3322="Posebna oblika",C3322="Kulturno zaščiten objekt",C3322="Kulturno zaščiten objekt, Posebna oblika"),"Glej zavihek POSEBNI POGOJI",IF(SUM(N3322:Q3322)=1,"Posebna oblika",IF(SUM(N3322:Q3322)=10,"Kulturno zaščiten objekt",IF(SUM(N3322:Q3322)=11,"Kulturno zaščiten objekt, Posebna oblika",IF(AND('[1]Vmesna vrtilna_SKLOP1'!C3323&lt;&gt;"",'[1]Vmesna vrtilna_SKLOP1'!D3323&lt;&gt;""),IF('[1]Vmesna vrtilna_SKLOP1'!C3323&lt;&gt;"",'[1]Vmesna vrtilna_SKLOP1'!C3323,""),"")))))</f>
        <v/>
      </c>
      <c r="D3323" s="17" t="str">
        <f>IF(IFERROR(VLOOKUP(B3323,'[1]Vmesna vrtilna_SKLOP1'!B:J,6,0),"")=0,"",IFERROR(VLOOKUP(B3323,'[1]Vmesna vrtilna_SKLOP1'!B:J,6,0),""))</f>
        <v/>
      </c>
      <c r="E3323" s="16" t="str">
        <f>IF(IF('[1]Vmesna vrtilna_SKLOP1'!E3323&lt;&gt;"",'[1]Vmesna vrtilna_SKLOP1'!D3323,"")=0,"",IF('[1]Vmesna vrtilna_SKLOP1'!E3323&lt;&gt;"",'[1]Vmesna vrtilna_SKLOP1'!D3323,""))</f>
        <v/>
      </c>
      <c r="F3323" s="18" t="str">
        <f>IF('[1]Vmesna vrtilna_SKLOP1'!E3323&lt;&gt;"",'[1]Vmesna vrtilna_SKLOP1'!E3323,"")</f>
        <v>RAL montaža vrat z zidarskimi deli</v>
      </c>
      <c r="G3323" s="15" t="str">
        <f>IF('[1]Vmesna vrtilna_SKLOP1'!E3323&lt;&gt;"",'[1]Vmesna vrtilna_SKLOP1'!F3323,"")</f>
        <v>[m1]</v>
      </c>
      <c r="H3323" s="19">
        <f>IF('[1]Vmesna vrtilna_SKLOP1'!F3323&lt;&gt;"",'[1]Vmesna vrtilna_SKLOP1'!I3323,"")</f>
        <v>12.200000000000001</v>
      </c>
      <c r="I3323" s="20" t="str">
        <f>IF(I3322="Skupaj:","DDV (22%):",IF(I3322="DDV (22%):","Skupaj z DDV:",IF(AND('[1]Vmesna vrtilna_SKLOP1'!C3323&lt;&gt;"",'[1]Vmesna vrtilna_SKLOP1'!E3323=""),"Skupaj:","")))</f>
        <v/>
      </c>
      <c r="J3323" s="21">
        <f t="shared" si="103"/>
        <v>0</v>
      </c>
      <c r="K3323" s="21">
        <f>IF(I3323="Skupaj z DDV:",SUM(K3321,K3322),IF(I3323="DDV (22%):",K3322*0.22,IF(AND('[1]Vmesna vrtilna_SKLOP1'!C3323&lt;&gt;"",'[1]Vmesna vrtilna_SKLOP1'!D3323=""),'[1]Vmesna vrtilna_SKLOP1'!J3323,IF(F3323&lt;&gt;"",IF('[1]Vmesna vrtilna_SKLOP1'!J3323&lt;&gt;"",'[1]Vmesna vrtilna_SKLOP1'!J3323,""),""))))</f>
        <v>414.80000000000007</v>
      </c>
      <c r="L3323" s="22">
        <f>IF(I3322="Skupaj:","DDV (22%):",IF(I3322="DDV (22%):","Skupaj z DDV:",IF(AND('[1]Vmesna vrtilna_SKLOP1'!C3323&lt;&gt;"",'[1]Vmesna vrtilna_SKLOP1'!E3323=""),"Skupaj:",IF(AND('[1]Vmesna vrtilna_SKLOP1'!C3323&lt;&gt;"",'[1]Vmesna vrtilna_SKLOP1'!D3323=""),'[1]Vmesna vrtilna_SKLOP1'!J3323,IF(F3323&lt;&gt;"",IF('[1]Vmesna vrtilna_SKLOP1'!J3323&lt;&gt;"",'[1]Vmesna vrtilna_SKLOP1'!J3323,""),"")))))</f>
        <v>414.80000000000007</v>
      </c>
      <c r="M3323" s="22">
        <f t="shared" si="102"/>
        <v>0</v>
      </c>
      <c r="N3323" s="22" t="str">
        <f>IF(IFERROR(VLOOKUP(B3323,'[1]Vmesna vrtilna_SKLOP1'!B:J,7,0),"")=0,"",IFERROR(VLOOKUP(B3323,'[1]Vmesna vrtilna_SKLOP1'!B:J,7,0),""))</f>
        <v/>
      </c>
      <c r="O3323" s="22"/>
    </row>
    <row r="3324" spans="2:15" ht="15" customHeight="1" x14ac:dyDescent="0.3">
      <c r="B3324" s="15" t="str">
        <f>IF(AND('[1]Vmesna vrtilna_SKLOP1'!B3324&lt;&gt;"",'[1]Vmesna vrtilna_SKLOP1'!C3324&lt;&gt;""),IF('[1]Vmesna vrtilna_SKLOP1'!B3324&lt;&gt;"",'[1]Vmesna vrtilna_SKLOP1'!B3324,""),"")</f>
        <v/>
      </c>
      <c r="C3324" s="16" t="str">
        <f>IF(OR(C3323="Posebna oblika",C3323="Kulturno zaščiten objekt",C3323="Kulturno zaščiten objekt, Posebna oblika"),"Glej zavihek POSEBNI POGOJI",IF(SUM(N3323:Q3323)=1,"Posebna oblika",IF(SUM(N3323:Q3323)=10,"Kulturno zaščiten objekt",IF(SUM(N3323:Q3323)=11,"Kulturno zaščiten objekt, Posebna oblika",IF(AND('[1]Vmesna vrtilna_SKLOP1'!C3324&lt;&gt;"",'[1]Vmesna vrtilna_SKLOP1'!D3324&lt;&gt;""),IF('[1]Vmesna vrtilna_SKLOP1'!C3324&lt;&gt;"",'[1]Vmesna vrtilna_SKLOP1'!C3324,""),"")))))</f>
        <v/>
      </c>
      <c r="D3324" s="17" t="str">
        <f>IF(IFERROR(VLOOKUP(B3324,'[1]Vmesna vrtilna_SKLOP1'!B:J,6,0),"")=0,"",IFERROR(VLOOKUP(B3324,'[1]Vmesna vrtilna_SKLOP1'!B:J,6,0),""))</f>
        <v/>
      </c>
      <c r="E3324" s="16" t="str">
        <f>IF(IF('[1]Vmesna vrtilna_SKLOP1'!E3324&lt;&gt;"",'[1]Vmesna vrtilna_SKLOP1'!D3324,"")=0,"",IF('[1]Vmesna vrtilna_SKLOP1'!E3324&lt;&gt;"",'[1]Vmesna vrtilna_SKLOP1'!D3324,""))</f>
        <v/>
      </c>
      <c r="F3324" s="18" t="str">
        <f>IF('[1]Vmesna vrtilna_SKLOP1'!E3324&lt;&gt;"",'[1]Vmesna vrtilna_SKLOP1'!E3324,"")</f>
        <v>Montaža police</v>
      </c>
      <c r="G3324" s="15" t="str">
        <f>IF('[1]Vmesna vrtilna_SKLOP1'!E3324&lt;&gt;"",'[1]Vmesna vrtilna_SKLOP1'!F3324,"")</f>
        <v>[kos]</v>
      </c>
      <c r="H3324" s="19">
        <f>IF('[1]Vmesna vrtilna_SKLOP1'!F3324&lt;&gt;"",'[1]Vmesna vrtilna_SKLOP1'!I3324,"")</f>
        <v>6</v>
      </c>
      <c r="I3324" s="20" t="str">
        <f>IF(I3323="Skupaj:","DDV (22%):",IF(I3323="DDV (22%):","Skupaj z DDV:",IF(AND('[1]Vmesna vrtilna_SKLOP1'!C3324&lt;&gt;"",'[1]Vmesna vrtilna_SKLOP1'!E3324=""),"Skupaj:","")))</f>
        <v/>
      </c>
      <c r="J3324" s="21">
        <f t="shared" si="103"/>
        <v>0</v>
      </c>
      <c r="K3324" s="21">
        <f>IF(I3324="Skupaj z DDV:",SUM(K3322,K3323),IF(I3324="DDV (22%):",K3323*0.22,IF(AND('[1]Vmesna vrtilna_SKLOP1'!C3324&lt;&gt;"",'[1]Vmesna vrtilna_SKLOP1'!D3324=""),'[1]Vmesna vrtilna_SKLOP1'!J3324,IF(F3324&lt;&gt;"",IF('[1]Vmesna vrtilna_SKLOP1'!J3324&lt;&gt;"",'[1]Vmesna vrtilna_SKLOP1'!J3324,""),""))))</f>
        <v>101</v>
      </c>
      <c r="L3324" s="22">
        <f>IF(I3323="Skupaj:","DDV (22%):",IF(I3323="DDV (22%):","Skupaj z DDV:",IF(AND('[1]Vmesna vrtilna_SKLOP1'!C3324&lt;&gt;"",'[1]Vmesna vrtilna_SKLOP1'!E3324=""),"Skupaj:",IF(AND('[1]Vmesna vrtilna_SKLOP1'!C3324&lt;&gt;"",'[1]Vmesna vrtilna_SKLOP1'!D3324=""),'[1]Vmesna vrtilna_SKLOP1'!J3324,IF(F3324&lt;&gt;"",IF('[1]Vmesna vrtilna_SKLOP1'!J3324&lt;&gt;"",'[1]Vmesna vrtilna_SKLOP1'!J3324,""),"")))))</f>
        <v>101</v>
      </c>
      <c r="M3324" s="22">
        <f t="shared" si="102"/>
        <v>0</v>
      </c>
      <c r="N3324" s="22" t="str">
        <f>IF(IFERROR(VLOOKUP(B3324,'[1]Vmesna vrtilna_SKLOP1'!B:J,7,0),"")=0,"",IFERROR(VLOOKUP(B3324,'[1]Vmesna vrtilna_SKLOP1'!B:J,7,0),""))</f>
        <v/>
      </c>
      <c r="O3324" s="22"/>
    </row>
    <row r="3325" spans="2:15" ht="15" customHeight="1" x14ac:dyDescent="0.3">
      <c r="B3325" s="15" t="str">
        <f>IF(AND('[1]Vmesna vrtilna_SKLOP1'!B3325&lt;&gt;"",'[1]Vmesna vrtilna_SKLOP1'!C3325&lt;&gt;""),IF('[1]Vmesna vrtilna_SKLOP1'!B3325&lt;&gt;"",'[1]Vmesna vrtilna_SKLOP1'!B3325,""),"")</f>
        <v/>
      </c>
      <c r="C3325" s="16" t="str">
        <f>IF(OR(C3324="Posebna oblika",C3324="Kulturno zaščiten objekt",C3324="Kulturno zaščiten objekt, Posebna oblika"),"Glej zavihek POSEBNI POGOJI",IF(SUM(N3324:Q3324)=1,"Posebna oblika",IF(SUM(N3324:Q3324)=10,"Kulturno zaščiten objekt",IF(SUM(N3324:Q3324)=11,"Kulturno zaščiten objekt, Posebna oblika",IF(AND('[1]Vmesna vrtilna_SKLOP1'!C3325&lt;&gt;"",'[1]Vmesna vrtilna_SKLOP1'!D3325&lt;&gt;""),IF('[1]Vmesna vrtilna_SKLOP1'!C3325&lt;&gt;"",'[1]Vmesna vrtilna_SKLOP1'!C3325,""),"")))))</f>
        <v/>
      </c>
      <c r="D3325" s="17" t="str">
        <f>IF(IFERROR(VLOOKUP(B3325,'[1]Vmesna vrtilna_SKLOP1'!B:J,6,0),"")=0,"",IFERROR(VLOOKUP(B3325,'[1]Vmesna vrtilna_SKLOP1'!B:J,6,0),""))</f>
        <v/>
      </c>
      <c r="E3325" s="16" t="str">
        <f>IF(IF('[1]Vmesna vrtilna_SKLOP1'!E3325&lt;&gt;"",'[1]Vmesna vrtilna_SKLOP1'!D3325,"")=0,"",IF('[1]Vmesna vrtilna_SKLOP1'!E3325&lt;&gt;"",'[1]Vmesna vrtilna_SKLOP1'!D3325,""))</f>
        <v/>
      </c>
      <c r="F3325" s="18" t="str">
        <f>IF('[1]Vmesna vrtilna_SKLOP1'!E3325&lt;&gt;"",'[1]Vmesna vrtilna_SKLOP1'!E3325,"")</f>
        <v/>
      </c>
      <c r="G3325" s="15" t="str">
        <f>IF('[1]Vmesna vrtilna_SKLOP1'!E3325&lt;&gt;"",'[1]Vmesna vrtilna_SKLOP1'!F3325,"")</f>
        <v/>
      </c>
      <c r="H3325" s="19" t="str">
        <f>IF('[1]Vmesna vrtilna_SKLOP1'!F3325&lt;&gt;"",'[1]Vmesna vrtilna_SKLOP1'!I3325,"")</f>
        <v/>
      </c>
      <c r="I3325" s="20" t="str">
        <f>IF(I3324="Skupaj:","DDV (22%):",IF(I3324="DDV (22%):","Skupaj z DDV:",IF(AND('[1]Vmesna vrtilna_SKLOP1'!C3325&lt;&gt;"",'[1]Vmesna vrtilna_SKLOP1'!E3325=""),"Skupaj:","")))</f>
        <v/>
      </c>
      <c r="J3325" s="21" t="str">
        <f t="shared" si="103"/>
        <v/>
      </c>
      <c r="K3325" s="21" t="str">
        <f>IF(I3325="Skupaj z DDV:",SUM(K3323,K3324),IF(I3325="DDV (22%):",K3324*0.22,IF(AND('[1]Vmesna vrtilna_SKLOP1'!C3325&lt;&gt;"",'[1]Vmesna vrtilna_SKLOP1'!D3325=""),'[1]Vmesna vrtilna_SKLOP1'!J3325,IF(F3325&lt;&gt;"",IF('[1]Vmesna vrtilna_SKLOP1'!J3325&lt;&gt;"",'[1]Vmesna vrtilna_SKLOP1'!J3325,""),""))))</f>
        <v/>
      </c>
      <c r="L3325" s="22" t="str">
        <f>IF(I3324="Skupaj:","DDV (22%):",IF(I3324="DDV (22%):","Skupaj z DDV:",IF(AND('[1]Vmesna vrtilna_SKLOP1'!C3325&lt;&gt;"",'[1]Vmesna vrtilna_SKLOP1'!E3325=""),"Skupaj:",IF(AND('[1]Vmesna vrtilna_SKLOP1'!C3325&lt;&gt;"",'[1]Vmesna vrtilna_SKLOP1'!D3325=""),'[1]Vmesna vrtilna_SKLOP1'!J3325,IF(F3325&lt;&gt;"",IF('[1]Vmesna vrtilna_SKLOP1'!J3325&lt;&gt;"",'[1]Vmesna vrtilna_SKLOP1'!J3325,""),"")))))</f>
        <v/>
      </c>
      <c r="M3325" s="22">
        <f t="shared" si="102"/>
        <v>0</v>
      </c>
      <c r="N3325" s="22" t="str">
        <f>IF(IFERROR(VLOOKUP(B3325,'[1]Vmesna vrtilna_SKLOP1'!B:J,7,0),"")=0,"",IFERROR(VLOOKUP(B3325,'[1]Vmesna vrtilna_SKLOP1'!B:J,7,0),""))</f>
        <v/>
      </c>
      <c r="O3325" s="22"/>
    </row>
    <row r="3326" spans="2:15" ht="15" customHeight="1" x14ac:dyDescent="0.3">
      <c r="B3326" s="15" t="str">
        <f>IF(AND('[1]Vmesna vrtilna_SKLOP1'!B3326&lt;&gt;"",'[1]Vmesna vrtilna_SKLOP1'!C3326&lt;&gt;""),IF('[1]Vmesna vrtilna_SKLOP1'!B3326&lt;&gt;"",'[1]Vmesna vrtilna_SKLOP1'!B3326,""),"")</f>
        <v/>
      </c>
      <c r="C3326" s="16" t="str">
        <f>IF(OR(C3325="Posebna oblika",C3325="Kulturno zaščiten objekt",C3325="Kulturno zaščiten objekt, Posebna oblika"),"Glej zavihek POSEBNI POGOJI",IF(SUM(N3325:Q3325)=1,"Posebna oblika",IF(SUM(N3325:Q3325)=10,"Kulturno zaščiten objekt",IF(SUM(N3325:Q3325)=11,"Kulturno zaščiten objekt, Posebna oblika",IF(AND('[1]Vmesna vrtilna_SKLOP1'!C3326&lt;&gt;"",'[1]Vmesna vrtilna_SKLOP1'!D3326&lt;&gt;""),IF('[1]Vmesna vrtilna_SKLOP1'!C3326&lt;&gt;"",'[1]Vmesna vrtilna_SKLOP1'!C3326,""),"")))))</f>
        <v/>
      </c>
      <c r="D3326" s="17" t="str">
        <f>IF(IFERROR(VLOOKUP(B3326,'[1]Vmesna vrtilna_SKLOP1'!B:J,6,0),"")=0,"",IFERROR(VLOOKUP(B3326,'[1]Vmesna vrtilna_SKLOP1'!B:J,6,0),""))</f>
        <v/>
      </c>
      <c r="E3326" s="16" t="str">
        <f>IF(IF('[1]Vmesna vrtilna_SKLOP1'!E3326&lt;&gt;"",'[1]Vmesna vrtilna_SKLOP1'!D3326,"")=0,"",IF('[1]Vmesna vrtilna_SKLOP1'!E3326&lt;&gt;"",'[1]Vmesna vrtilna_SKLOP1'!D3326,""))</f>
        <v>Odvoz na deponijo</v>
      </c>
      <c r="F3326" s="18" t="str">
        <f>IF('[1]Vmesna vrtilna_SKLOP1'!E3326&lt;&gt;"",'[1]Vmesna vrtilna_SKLOP1'!E3326,"")</f>
        <v>Odvoz na deponijo</v>
      </c>
      <c r="G3326" s="15" t="str">
        <f>IF('[1]Vmesna vrtilna_SKLOP1'!E3326&lt;&gt;"",'[1]Vmesna vrtilna_SKLOP1'!F3326,"")</f>
        <v>[m1]</v>
      </c>
      <c r="H3326" s="19">
        <f>IF('[1]Vmesna vrtilna_SKLOP1'!F3326&lt;&gt;"",'[1]Vmesna vrtilna_SKLOP1'!I3326,"")</f>
        <v>49.199999999999996</v>
      </c>
      <c r="I3326" s="20" t="str">
        <f>IF(I3325="Skupaj:","DDV (22%):",IF(I3325="DDV (22%):","Skupaj z DDV:",IF(AND('[1]Vmesna vrtilna_SKLOP1'!C3326&lt;&gt;"",'[1]Vmesna vrtilna_SKLOP1'!E3326=""),"Skupaj:","")))</f>
        <v/>
      </c>
      <c r="J3326" s="21">
        <f t="shared" si="103"/>
        <v>0</v>
      </c>
      <c r="K3326" s="21">
        <f>IF(I3326="Skupaj z DDV:",SUM(K3324,K3325),IF(I3326="DDV (22%):",K3325*0.22,IF(AND('[1]Vmesna vrtilna_SKLOP1'!C3326&lt;&gt;"",'[1]Vmesna vrtilna_SKLOP1'!D3326=""),'[1]Vmesna vrtilna_SKLOP1'!J3326,IF(F3326&lt;&gt;"",IF('[1]Vmesna vrtilna_SKLOP1'!J3326&lt;&gt;"",'[1]Vmesna vrtilna_SKLOP1'!J3326,""),""))))</f>
        <v>147.60000000000002</v>
      </c>
      <c r="L3326" s="22">
        <f>IF(I3325="Skupaj:","DDV (22%):",IF(I3325="DDV (22%):","Skupaj z DDV:",IF(AND('[1]Vmesna vrtilna_SKLOP1'!C3326&lt;&gt;"",'[1]Vmesna vrtilna_SKLOP1'!E3326=""),"Skupaj:",IF(AND('[1]Vmesna vrtilna_SKLOP1'!C3326&lt;&gt;"",'[1]Vmesna vrtilna_SKLOP1'!D3326=""),'[1]Vmesna vrtilna_SKLOP1'!J3326,IF(F3326&lt;&gt;"",IF('[1]Vmesna vrtilna_SKLOP1'!J3326&lt;&gt;"",'[1]Vmesna vrtilna_SKLOP1'!J3326,""),"")))))</f>
        <v>147.60000000000002</v>
      </c>
      <c r="M3326" s="22">
        <f t="shared" si="102"/>
        <v>0</v>
      </c>
      <c r="N3326" s="22" t="str">
        <f>IF(IFERROR(VLOOKUP(B3326,'[1]Vmesna vrtilna_SKLOP1'!B:J,7,0),"")=0,"",IFERROR(VLOOKUP(B3326,'[1]Vmesna vrtilna_SKLOP1'!B:J,7,0),""))</f>
        <v/>
      </c>
      <c r="O3326" s="22"/>
    </row>
    <row r="3327" spans="2:15" ht="15" customHeight="1" x14ac:dyDescent="0.3">
      <c r="B3327" s="15" t="str">
        <f>IF(AND('[1]Vmesna vrtilna_SKLOP1'!B3327&lt;&gt;"",'[1]Vmesna vrtilna_SKLOP1'!C3327&lt;&gt;""),IF('[1]Vmesna vrtilna_SKLOP1'!B3327&lt;&gt;"",'[1]Vmesna vrtilna_SKLOP1'!B3327,""),"")</f>
        <v/>
      </c>
      <c r="C3327" s="16" t="str">
        <f>IF(OR(C3326="Posebna oblika",C3326="Kulturno zaščiten objekt",C3326="Kulturno zaščiten objekt, Posebna oblika"),"Glej zavihek POSEBNI POGOJI",IF(SUM(N3326:Q3326)=1,"Posebna oblika",IF(SUM(N3326:Q3326)=10,"Kulturno zaščiten objekt",IF(SUM(N3326:Q3326)=11,"Kulturno zaščiten objekt, Posebna oblika",IF(AND('[1]Vmesna vrtilna_SKLOP1'!C3327&lt;&gt;"",'[1]Vmesna vrtilna_SKLOP1'!D3327&lt;&gt;""),IF('[1]Vmesna vrtilna_SKLOP1'!C3327&lt;&gt;"",'[1]Vmesna vrtilna_SKLOP1'!C3327,""),"")))))</f>
        <v/>
      </c>
      <c r="D3327" s="17" t="str">
        <f>IF(IFERROR(VLOOKUP(B3327,'[1]Vmesna vrtilna_SKLOP1'!B:J,6,0),"")=0,"",IFERROR(VLOOKUP(B3327,'[1]Vmesna vrtilna_SKLOP1'!B:J,6,0),""))</f>
        <v/>
      </c>
      <c r="E3327" s="16" t="str">
        <f>IF(IF('[1]Vmesna vrtilna_SKLOP1'!E3327&lt;&gt;"",'[1]Vmesna vrtilna_SKLOP1'!D3327,"")=0,"",IF('[1]Vmesna vrtilna_SKLOP1'!E3327&lt;&gt;"",'[1]Vmesna vrtilna_SKLOP1'!D3327,""))</f>
        <v/>
      </c>
      <c r="F3327" s="18" t="str">
        <f>IF('[1]Vmesna vrtilna_SKLOP1'!E3327&lt;&gt;"",'[1]Vmesna vrtilna_SKLOP1'!E3327,"")</f>
        <v/>
      </c>
      <c r="G3327" s="15" t="str">
        <f>IF('[1]Vmesna vrtilna_SKLOP1'!E3327&lt;&gt;"",'[1]Vmesna vrtilna_SKLOP1'!F3327,"")</f>
        <v/>
      </c>
      <c r="H3327" s="19" t="str">
        <f>IF('[1]Vmesna vrtilna_SKLOP1'!F3327&lt;&gt;"",'[1]Vmesna vrtilna_SKLOP1'!I3327,"")</f>
        <v/>
      </c>
      <c r="I3327" s="20" t="str">
        <f>IF(I3326="Skupaj:","DDV (22%):",IF(I3326="DDV (22%):","Skupaj z DDV:",IF(AND('[1]Vmesna vrtilna_SKLOP1'!C3327&lt;&gt;"",'[1]Vmesna vrtilna_SKLOP1'!E3327=""),"Skupaj:","")))</f>
        <v/>
      </c>
      <c r="J3327" s="21" t="str">
        <f t="shared" si="103"/>
        <v/>
      </c>
      <c r="K3327" s="21" t="str">
        <f>IF(I3327="Skupaj z DDV:",SUM(K3325,K3326),IF(I3327="DDV (22%):",K3326*0.22,IF(AND('[1]Vmesna vrtilna_SKLOP1'!C3327&lt;&gt;"",'[1]Vmesna vrtilna_SKLOP1'!D3327=""),'[1]Vmesna vrtilna_SKLOP1'!J3327,IF(F3327&lt;&gt;"",IF('[1]Vmesna vrtilna_SKLOP1'!J3327&lt;&gt;"",'[1]Vmesna vrtilna_SKLOP1'!J3327,""),""))))</f>
        <v/>
      </c>
      <c r="L3327" s="22" t="str">
        <f>IF(I3326="Skupaj:","DDV (22%):",IF(I3326="DDV (22%):","Skupaj z DDV:",IF(AND('[1]Vmesna vrtilna_SKLOP1'!C3327&lt;&gt;"",'[1]Vmesna vrtilna_SKLOP1'!E3327=""),"Skupaj:",IF(AND('[1]Vmesna vrtilna_SKLOP1'!C3327&lt;&gt;"",'[1]Vmesna vrtilna_SKLOP1'!D3327=""),'[1]Vmesna vrtilna_SKLOP1'!J3327,IF(F3327&lt;&gt;"",IF('[1]Vmesna vrtilna_SKLOP1'!J3327&lt;&gt;"",'[1]Vmesna vrtilna_SKLOP1'!J3327,""),"")))))</f>
        <v/>
      </c>
      <c r="M3327" s="22">
        <f t="shared" si="102"/>
        <v>0</v>
      </c>
      <c r="N3327" s="22" t="str">
        <f>IF(IFERROR(VLOOKUP(B3327,'[1]Vmesna vrtilna_SKLOP1'!B:J,7,0),"")=0,"",IFERROR(VLOOKUP(B3327,'[1]Vmesna vrtilna_SKLOP1'!B:J,7,0),""))</f>
        <v/>
      </c>
      <c r="O3327" s="22"/>
    </row>
    <row r="3328" spans="2:15" ht="15" customHeight="1" x14ac:dyDescent="0.3">
      <c r="B3328" s="15" t="str">
        <f>IF(AND('[1]Vmesna vrtilna_SKLOP1'!B3328&lt;&gt;"",'[1]Vmesna vrtilna_SKLOP1'!C3328&lt;&gt;""),IF('[1]Vmesna vrtilna_SKLOP1'!B3328&lt;&gt;"",'[1]Vmesna vrtilna_SKLOP1'!B3328,""),"")</f>
        <v/>
      </c>
      <c r="C3328" s="16" t="str">
        <f>IF(OR(C3327="Posebna oblika",C3327="Kulturno zaščiten objekt",C3327="Kulturno zaščiten objekt, Posebna oblika"),"Glej zavihek POSEBNI POGOJI",IF(SUM(N3327:Q3327)=1,"Posebna oblika",IF(SUM(N3327:Q3327)=10,"Kulturno zaščiten objekt",IF(SUM(N3327:Q3327)=11,"Kulturno zaščiten objekt, Posebna oblika",IF(AND('[1]Vmesna vrtilna_SKLOP1'!C3328&lt;&gt;"",'[1]Vmesna vrtilna_SKLOP1'!D3328&lt;&gt;""),IF('[1]Vmesna vrtilna_SKLOP1'!C3328&lt;&gt;"",'[1]Vmesna vrtilna_SKLOP1'!C3328,""),"")))))</f>
        <v/>
      </c>
      <c r="D3328" s="17" t="str">
        <f>IF(IFERROR(VLOOKUP(B3328,'[1]Vmesna vrtilna_SKLOP1'!B:J,6,0),"")=0,"",IFERROR(VLOOKUP(B3328,'[1]Vmesna vrtilna_SKLOP1'!B:J,6,0),""))</f>
        <v/>
      </c>
      <c r="E3328" s="16" t="str">
        <f>IF(IF('[1]Vmesna vrtilna_SKLOP1'!E3328&lt;&gt;"",'[1]Vmesna vrtilna_SKLOP1'!D3328,"")=0,"",IF('[1]Vmesna vrtilna_SKLOP1'!E3328&lt;&gt;"",'[1]Vmesna vrtilna_SKLOP1'!D3328,""))</f>
        <v>Obdelava širokih špalet</v>
      </c>
      <c r="F3328" s="18" t="str">
        <f>IF('[1]Vmesna vrtilna_SKLOP1'!E3328&lt;&gt;"",'[1]Vmesna vrtilna_SKLOP1'!E3328,"")</f>
        <v>Zidarska obdelava špalet</v>
      </c>
      <c r="G3328" s="15" t="str">
        <f>IF('[1]Vmesna vrtilna_SKLOP1'!E3328&lt;&gt;"",'[1]Vmesna vrtilna_SKLOP1'!F3328,"")</f>
        <v>[m1]</v>
      </c>
      <c r="H3328" s="19">
        <f>IF('[1]Vmesna vrtilna_SKLOP1'!F3328&lt;&gt;"",'[1]Vmesna vrtilna_SKLOP1'!I3328,"")</f>
        <v>25.700000000000003</v>
      </c>
      <c r="I3328" s="20" t="str">
        <f>IF(I3327="Skupaj:","DDV (22%):",IF(I3327="DDV (22%):","Skupaj z DDV:",IF(AND('[1]Vmesna vrtilna_SKLOP1'!C3328&lt;&gt;"",'[1]Vmesna vrtilna_SKLOP1'!E3328=""),"Skupaj:","")))</f>
        <v/>
      </c>
      <c r="J3328" s="21">
        <f t="shared" si="103"/>
        <v>0</v>
      </c>
      <c r="K3328" s="21">
        <f>IF(I3328="Skupaj z DDV:",SUM(K3326,K3327),IF(I3328="DDV (22%):",K3327*0.22,IF(AND('[1]Vmesna vrtilna_SKLOP1'!C3328&lt;&gt;"",'[1]Vmesna vrtilna_SKLOP1'!D3328=""),'[1]Vmesna vrtilna_SKLOP1'!J3328,IF(F3328&lt;&gt;"",IF('[1]Vmesna vrtilna_SKLOP1'!J3328&lt;&gt;"",'[1]Vmesna vrtilna_SKLOP1'!J3328,""),""))))</f>
        <v>1230</v>
      </c>
      <c r="L3328" s="22">
        <f>IF(I3327="Skupaj:","DDV (22%):",IF(I3327="DDV (22%):","Skupaj z DDV:",IF(AND('[1]Vmesna vrtilna_SKLOP1'!C3328&lt;&gt;"",'[1]Vmesna vrtilna_SKLOP1'!E3328=""),"Skupaj:",IF(AND('[1]Vmesna vrtilna_SKLOP1'!C3328&lt;&gt;"",'[1]Vmesna vrtilna_SKLOP1'!D3328=""),'[1]Vmesna vrtilna_SKLOP1'!J3328,IF(F3328&lt;&gt;"",IF('[1]Vmesna vrtilna_SKLOP1'!J3328&lt;&gt;"",'[1]Vmesna vrtilna_SKLOP1'!J3328,""),"")))))</f>
        <v>1230</v>
      </c>
      <c r="M3328" s="22">
        <f t="shared" si="102"/>
        <v>0</v>
      </c>
      <c r="N3328" s="22" t="str">
        <f>IF(IFERROR(VLOOKUP(B3328,'[1]Vmesna vrtilna_SKLOP1'!B:J,7,0),"")=0,"",IFERROR(VLOOKUP(B3328,'[1]Vmesna vrtilna_SKLOP1'!B:J,7,0),""))</f>
        <v/>
      </c>
      <c r="O3328" s="22"/>
    </row>
    <row r="3329" spans="2:15" ht="15" customHeight="1" x14ac:dyDescent="0.3">
      <c r="B3329" s="15" t="str">
        <f>IF(AND('[1]Vmesna vrtilna_SKLOP1'!B3329&lt;&gt;"",'[1]Vmesna vrtilna_SKLOP1'!C3329&lt;&gt;""),IF('[1]Vmesna vrtilna_SKLOP1'!B3329&lt;&gt;"",'[1]Vmesna vrtilna_SKLOP1'!B3329,""),"")</f>
        <v/>
      </c>
      <c r="C3329" s="16" t="str">
        <f>IF(OR(C3328="Posebna oblika",C3328="Kulturno zaščiten objekt",C3328="Kulturno zaščiten objekt, Posebna oblika"),"Glej zavihek POSEBNI POGOJI",IF(SUM(N3328:Q3328)=1,"Posebna oblika",IF(SUM(N3328:Q3328)=10,"Kulturno zaščiten objekt",IF(SUM(N3328:Q3328)=11,"Kulturno zaščiten objekt, Posebna oblika",IF(AND('[1]Vmesna vrtilna_SKLOP1'!C3329&lt;&gt;"",'[1]Vmesna vrtilna_SKLOP1'!D3329&lt;&gt;""),IF('[1]Vmesna vrtilna_SKLOP1'!C3329&lt;&gt;"",'[1]Vmesna vrtilna_SKLOP1'!C3329,""),"")))))</f>
        <v/>
      </c>
      <c r="D3329" s="17" t="str">
        <f>IF(IFERROR(VLOOKUP(B3329,'[1]Vmesna vrtilna_SKLOP1'!B:J,6,0),"")=0,"",IFERROR(VLOOKUP(B3329,'[1]Vmesna vrtilna_SKLOP1'!B:J,6,0),""))</f>
        <v/>
      </c>
      <c r="E3329" s="16" t="str">
        <f>IF(IF('[1]Vmesna vrtilna_SKLOP1'!E3329&lt;&gt;"",'[1]Vmesna vrtilna_SKLOP1'!D3329,"")=0,"",IF('[1]Vmesna vrtilna_SKLOP1'!E3329&lt;&gt;"",'[1]Vmesna vrtilna_SKLOP1'!D3329,""))</f>
        <v/>
      </c>
      <c r="F3329" s="18" t="str">
        <f>IF('[1]Vmesna vrtilna_SKLOP1'!E3329&lt;&gt;"",'[1]Vmesna vrtilna_SKLOP1'!E3329,"")</f>
        <v/>
      </c>
      <c r="G3329" s="15" t="str">
        <f>IF('[1]Vmesna vrtilna_SKLOP1'!E3329&lt;&gt;"",'[1]Vmesna vrtilna_SKLOP1'!F3329,"")</f>
        <v/>
      </c>
      <c r="H3329" s="19" t="str">
        <f>IF('[1]Vmesna vrtilna_SKLOP1'!F3329&lt;&gt;"",'[1]Vmesna vrtilna_SKLOP1'!I3329,"")</f>
        <v/>
      </c>
      <c r="I3329" s="20" t="str">
        <f>IF(I3328="Skupaj:","DDV (22%):",IF(I3328="DDV (22%):","Skupaj z DDV:",IF(AND('[1]Vmesna vrtilna_SKLOP1'!C3329&lt;&gt;"",'[1]Vmesna vrtilna_SKLOP1'!E3329=""),"Skupaj:","")))</f>
        <v/>
      </c>
      <c r="J3329" s="21" t="str">
        <f t="shared" si="103"/>
        <v/>
      </c>
      <c r="K3329" s="21" t="str">
        <f>IF(I3329="Skupaj z DDV:",SUM(K3327,K3328),IF(I3329="DDV (22%):",K3328*0.22,IF(AND('[1]Vmesna vrtilna_SKLOP1'!C3329&lt;&gt;"",'[1]Vmesna vrtilna_SKLOP1'!D3329=""),'[1]Vmesna vrtilna_SKLOP1'!J3329,IF(F3329&lt;&gt;"",IF('[1]Vmesna vrtilna_SKLOP1'!J3329&lt;&gt;"",'[1]Vmesna vrtilna_SKLOP1'!J3329,""),""))))</f>
        <v/>
      </c>
      <c r="L3329" s="22" t="str">
        <f>IF(I3328="Skupaj:","DDV (22%):",IF(I3328="DDV (22%):","Skupaj z DDV:",IF(AND('[1]Vmesna vrtilna_SKLOP1'!C3329&lt;&gt;"",'[1]Vmesna vrtilna_SKLOP1'!E3329=""),"Skupaj:",IF(AND('[1]Vmesna vrtilna_SKLOP1'!C3329&lt;&gt;"",'[1]Vmesna vrtilna_SKLOP1'!D3329=""),'[1]Vmesna vrtilna_SKLOP1'!J3329,IF(F3329&lt;&gt;"",IF('[1]Vmesna vrtilna_SKLOP1'!J3329&lt;&gt;"",'[1]Vmesna vrtilna_SKLOP1'!J3329,""),"")))))</f>
        <v/>
      </c>
      <c r="M3329" s="22">
        <f t="shared" si="102"/>
        <v>0</v>
      </c>
      <c r="N3329" s="22" t="str">
        <f>IF(IFERROR(VLOOKUP(B3329,'[1]Vmesna vrtilna_SKLOP1'!B:J,7,0),"")=0,"",IFERROR(VLOOKUP(B3329,'[1]Vmesna vrtilna_SKLOP1'!B:J,7,0),""))</f>
        <v/>
      </c>
      <c r="O3329" s="22"/>
    </row>
    <row r="3330" spans="2:15" ht="15" customHeight="1" x14ac:dyDescent="0.3">
      <c r="B3330" s="15" t="str">
        <f>IF(AND('[1]Vmesna vrtilna_SKLOP1'!B3330&lt;&gt;"",'[1]Vmesna vrtilna_SKLOP1'!C3330&lt;&gt;""),IF('[1]Vmesna vrtilna_SKLOP1'!B3330&lt;&gt;"",'[1]Vmesna vrtilna_SKLOP1'!B3330,""),"")</f>
        <v/>
      </c>
      <c r="C3330" s="16" t="str">
        <f>IF(OR(C3329="Posebna oblika",C3329="Kulturno zaščiten objekt",C3329="Kulturno zaščiten objekt, Posebna oblika"),"Glej zavihek POSEBNI POGOJI",IF(SUM(N3329:Q3329)=1,"Posebna oblika",IF(SUM(N3329:Q3329)=10,"Kulturno zaščiten objekt",IF(SUM(N3329:Q3329)=11,"Kulturno zaščiten objekt, Posebna oblika",IF(AND('[1]Vmesna vrtilna_SKLOP1'!C3330&lt;&gt;"",'[1]Vmesna vrtilna_SKLOP1'!D3330&lt;&gt;""),IF('[1]Vmesna vrtilna_SKLOP1'!C3330&lt;&gt;"",'[1]Vmesna vrtilna_SKLOP1'!C3330,""),"")))))</f>
        <v/>
      </c>
      <c r="D3330" s="17" t="str">
        <f>IF(IFERROR(VLOOKUP(B3330,'[1]Vmesna vrtilna_SKLOP1'!B:J,6,0),"")=0,"",IFERROR(VLOOKUP(B3330,'[1]Vmesna vrtilna_SKLOP1'!B:J,6,0),""))</f>
        <v/>
      </c>
      <c r="E3330" s="16" t="str">
        <f>IF(IF('[1]Vmesna vrtilna_SKLOP1'!E3330&lt;&gt;"",'[1]Vmesna vrtilna_SKLOP1'!D3330,"")=0,"",IF('[1]Vmesna vrtilna_SKLOP1'!E3330&lt;&gt;"",'[1]Vmesna vrtilna_SKLOP1'!D3330,""))</f>
        <v>Slikopleskarska dela</v>
      </c>
      <c r="F3330" s="18" t="str">
        <f>IF('[1]Vmesna vrtilna_SKLOP1'!E3330&lt;&gt;"",'[1]Vmesna vrtilna_SKLOP1'!E3330,"")</f>
        <v>Slikopleskarska dela na špaletah</v>
      </c>
      <c r="G3330" s="15" t="str">
        <f>IF('[1]Vmesna vrtilna_SKLOP1'!E3330&lt;&gt;"",'[1]Vmesna vrtilna_SKLOP1'!F3330,"")</f>
        <v>[m1]</v>
      </c>
      <c r="H3330" s="19">
        <f>IF('[1]Vmesna vrtilna_SKLOP1'!F3330&lt;&gt;"",'[1]Vmesna vrtilna_SKLOP1'!I3330,"")</f>
        <v>25.7</v>
      </c>
      <c r="I3330" s="20" t="str">
        <f>IF(I3329="Skupaj:","DDV (22%):",IF(I3329="DDV (22%):","Skupaj z DDV:",IF(AND('[1]Vmesna vrtilna_SKLOP1'!C3330&lt;&gt;"",'[1]Vmesna vrtilna_SKLOP1'!E3330=""),"Skupaj:","")))</f>
        <v/>
      </c>
      <c r="J3330" s="21">
        <f t="shared" si="103"/>
        <v>0</v>
      </c>
      <c r="K3330" s="21">
        <f>IF(I3330="Skupaj z DDV:",SUM(K3328,K3329),IF(I3330="DDV (22%):",K3329*0.22,IF(AND('[1]Vmesna vrtilna_SKLOP1'!C3330&lt;&gt;"",'[1]Vmesna vrtilna_SKLOP1'!D3330=""),'[1]Vmesna vrtilna_SKLOP1'!J3330,IF(F3330&lt;&gt;"",IF('[1]Vmesna vrtilna_SKLOP1'!J3330&lt;&gt;"",'[1]Vmesna vrtilna_SKLOP1'!J3330,""),""))))</f>
        <v>393.59999999999997</v>
      </c>
      <c r="L3330" s="22">
        <f>IF(I3329="Skupaj:","DDV (22%):",IF(I3329="DDV (22%):","Skupaj z DDV:",IF(AND('[1]Vmesna vrtilna_SKLOP1'!C3330&lt;&gt;"",'[1]Vmesna vrtilna_SKLOP1'!E3330=""),"Skupaj:",IF(AND('[1]Vmesna vrtilna_SKLOP1'!C3330&lt;&gt;"",'[1]Vmesna vrtilna_SKLOP1'!D3330=""),'[1]Vmesna vrtilna_SKLOP1'!J3330,IF(F3330&lt;&gt;"",IF('[1]Vmesna vrtilna_SKLOP1'!J3330&lt;&gt;"",'[1]Vmesna vrtilna_SKLOP1'!J3330,""),"")))))</f>
        <v>393.59999999999997</v>
      </c>
      <c r="M3330" s="22">
        <f t="shared" si="102"/>
        <v>0</v>
      </c>
      <c r="N3330" s="22" t="str">
        <f>IF(IFERROR(VLOOKUP(B3330,'[1]Vmesna vrtilna_SKLOP1'!B:J,7,0),"")=0,"",IFERROR(VLOOKUP(B3330,'[1]Vmesna vrtilna_SKLOP1'!B:J,7,0),""))</f>
        <v/>
      </c>
      <c r="O3330" s="22"/>
    </row>
    <row r="3331" spans="2:15" ht="15" customHeight="1" x14ac:dyDescent="0.3">
      <c r="B3331" s="15" t="str">
        <f>IF(AND('[1]Vmesna vrtilna_SKLOP1'!B3331&lt;&gt;"",'[1]Vmesna vrtilna_SKLOP1'!C3331&lt;&gt;""),IF('[1]Vmesna vrtilna_SKLOP1'!B3331&lt;&gt;"",'[1]Vmesna vrtilna_SKLOP1'!B3331,""),"")</f>
        <v/>
      </c>
      <c r="C3331" s="16" t="str">
        <f>IF(OR(C3330="Posebna oblika",C3330="Kulturno zaščiten objekt",C3330="Kulturno zaščiten objekt, Posebna oblika"),"Glej zavihek POSEBNI POGOJI",IF(SUM(N3330:Q3330)=1,"Posebna oblika",IF(SUM(N3330:Q3330)=10,"Kulturno zaščiten objekt",IF(SUM(N3330:Q3330)=11,"Kulturno zaščiten objekt, Posebna oblika",IF(AND('[1]Vmesna vrtilna_SKLOP1'!C3331&lt;&gt;"",'[1]Vmesna vrtilna_SKLOP1'!D3331&lt;&gt;""),IF('[1]Vmesna vrtilna_SKLOP1'!C3331&lt;&gt;"",'[1]Vmesna vrtilna_SKLOP1'!C3331,""),"")))))</f>
        <v/>
      </c>
      <c r="D3331" s="17" t="str">
        <f>IF(IFERROR(VLOOKUP(B3331,'[1]Vmesna vrtilna_SKLOP1'!B:J,6,0),"")=0,"",IFERROR(VLOOKUP(B3331,'[1]Vmesna vrtilna_SKLOP1'!B:J,6,0),""))</f>
        <v/>
      </c>
      <c r="E3331" s="16" t="str">
        <f>IF(IF('[1]Vmesna vrtilna_SKLOP1'!E3331&lt;&gt;"",'[1]Vmesna vrtilna_SKLOP1'!D3331,"")=0,"",IF('[1]Vmesna vrtilna_SKLOP1'!E3331&lt;&gt;"",'[1]Vmesna vrtilna_SKLOP1'!D3331,""))</f>
        <v/>
      </c>
      <c r="F3331" s="18" t="str">
        <f>IF('[1]Vmesna vrtilna_SKLOP1'!E3331&lt;&gt;"",'[1]Vmesna vrtilna_SKLOP1'!E3331,"")</f>
        <v/>
      </c>
      <c r="G3331" s="15" t="str">
        <f>IF('[1]Vmesna vrtilna_SKLOP1'!E3331&lt;&gt;"",'[1]Vmesna vrtilna_SKLOP1'!F3331,"")</f>
        <v/>
      </c>
      <c r="H3331" s="19" t="str">
        <f>IF('[1]Vmesna vrtilna_SKLOP1'!F3331&lt;&gt;"",'[1]Vmesna vrtilna_SKLOP1'!I3331,"")</f>
        <v/>
      </c>
      <c r="I3331" s="20" t="str">
        <f>IF(I3330="Skupaj:","DDV (22%):",IF(I3330="DDV (22%):","Skupaj z DDV:",IF(AND('[1]Vmesna vrtilna_SKLOP1'!C3331&lt;&gt;"",'[1]Vmesna vrtilna_SKLOP1'!E3331=""),"Skupaj:","")))</f>
        <v/>
      </c>
      <c r="J3331" s="21" t="str">
        <f t="shared" si="103"/>
        <v/>
      </c>
      <c r="K3331" s="21" t="str">
        <f>IF(I3331="Skupaj z DDV:",SUM(K3329,K3330),IF(I3331="DDV (22%):",K3330*0.22,IF(AND('[1]Vmesna vrtilna_SKLOP1'!C3331&lt;&gt;"",'[1]Vmesna vrtilna_SKLOP1'!D3331=""),'[1]Vmesna vrtilna_SKLOP1'!J3331,IF(F3331&lt;&gt;"",IF('[1]Vmesna vrtilna_SKLOP1'!J3331&lt;&gt;"",'[1]Vmesna vrtilna_SKLOP1'!J3331,""),""))))</f>
        <v/>
      </c>
      <c r="L3331" s="22" t="str">
        <f>IF(I3330="Skupaj:","DDV (22%):",IF(I3330="DDV (22%):","Skupaj z DDV:",IF(AND('[1]Vmesna vrtilna_SKLOP1'!C3331&lt;&gt;"",'[1]Vmesna vrtilna_SKLOP1'!E3331=""),"Skupaj:",IF(AND('[1]Vmesna vrtilna_SKLOP1'!C3331&lt;&gt;"",'[1]Vmesna vrtilna_SKLOP1'!D3331=""),'[1]Vmesna vrtilna_SKLOP1'!J3331,IF(F3331&lt;&gt;"",IF('[1]Vmesna vrtilna_SKLOP1'!J3331&lt;&gt;"",'[1]Vmesna vrtilna_SKLOP1'!J3331,""),"")))))</f>
        <v/>
      </c>
      <c r="M3331" s="22">
        <f t="shared" ref="M3331:M3394" si="104">IF(AND(B3331&gt;0,B3331&lt;100000),J3331,IF(OR(I3331="Skupaj:",I3331="DDV (22%):",I3331="Skupaj z DDV:"),M3330,SUM(M3330,J3331)))</f>
        <v>0</v>
      </c>
      <c r="N3331" s="22" t="str">
        <f>IF(IFERROR(VLOOKUP(B3331,'[1]Vmesna vrtilna_SKLOP1'!B:J,7,0),"")=0,"",IFERROR(VLOOKUP(B3331,'[1]Vmesna vrtilna_SKLOP1'!B:J,7,0),""))</f>
        <v/>
      </c>
      <c r="O3331" s="22"/>
    </row>
    <row r="3332" spans="2:15" ht="15" customHeight="1" x14ac:dyDescent="0.3">
      <c r="B3332" s="15" t="str">
        <f>IF(AND('[1]Vmesna vrtilna_SKLOP1'!B3332&lt;&gt;"",'[1]Vmesna vrtilna_SKLOP1'!C3332&lt;&gt;""),IF('[1]Vmesna vrtilna_SKLOP1'!B3332&lt;&gt;"",'[1]Vmesna vrtilna_SKLOP1'!B3332,""),"")</f>
        <v/>
      </c>
      <c r="C3332" s="16" t="str">
        <f>IF(OR(C3331="Posebna oblika",C3331="Kulturno zaščiten objekt",C3331="Kulturno zaščiten objekt, Posebna oblika"),"Glej zavihek POSEBNI POGOJI",IF(SUM(N3331:Q3331)=1,"Posebna oblika",IF(SUM(N3331:Q3331)=10,"Kulturno zaščiten objekt",IF(SUM(N3331:Q3331)=11,"Kulturno zaščiten objekt, Posebna oblika",IF(AND('[1]Vmesna vrtilna_SKLOP1'!C3332&lt;&gt;"",'[1]Vmesna vrtilna_SKLOP1'!D3332&lt;&gt;""),IF('[1]Vmesna vrtilna_SKLOP1'!C3332&lt;&gt;"",'[1]Vmesna vrtilna_SKLOP1'!C3332,""),"")))))</f>
        <v/>
      </c>
      <c r="D3332" s="17" t="str">
        <f>IF(IFERROR(VLOOKUP(B3332,'[1]Vmesna vrtilna_SKLOP1'!B:J,6,0),"")=0,"",IFERROR(VLOOKUP(B3332,'[1]Vmesna vrtilna_SKLOP1'!B:J,6,0),""))</f>
        <v/>
      </c>
      <c r="E3332" s="16" t="str">
        <f>IF(IF('[1]Vmesna vrtilna_SKLOP1'!E3332&lt;&gt;"",'[1]Vmesna vrtilna_SKLOP1'!D3332,"")=0,"",IF('[1]Vmesna vrtilna_SKLOP1'!E3332&lt;&gt;"",'[1]Vmesna vrtilna_SKLOP1'!D3332,""))</f>
        <v/>
      </c>
      <c r="F3332" s="18" t="str">
        <f>IF('[1]Vmesna vrtilna_SKLOP1'!E3332&lt;&gt;"",'[1]Vmesna vrtilna_SKLOP1'!E3332,"")</f>
        <v/>
      </c>
      <c r="G3332" s="15" t="str">
        <f>IF('[1]Vmesna vrtilna_SKLOP1'!E3332&lt;&gt;"",'[1]Vmesna vrtilna_SKLOP1'!F3332,"")</f>
        <v/>
      </c>
      <c r="H3332" s="19" t="str">
        <f>IF('[1]Vmesna vrtilna_SKLOP1'!F3332&lt;&gt;"",'[1]Vmesna vrtilna_SKLOP1'!I3332,"")</f>
        <v/>
      </c>
      <c r="I3332" s="20" t="str">
        <f>IF(I3331="Skupaj:","DDV (22%):",IF(I3331="DDV (22%):","Skupaj z DDV:",IF(AND('[1]Vmesna vrtilna_SKLOP1'!C3332&lt;&gt;"",'[1]Vmesna vrtilna_SKLOP1'!E3332=""),"Skupaj:","")))</f>
        <v>Skupaj:</v>
      </c>
      <c r="J3332" s="21">
        <f t="shared" ref="J3332:J3395" si="105">IFERROR(IF(I3332="Skupaj:",M3332,IF(I3332="Skupaj z DDV:",SUM(J3330,J3331),IF(I3332="DDV (22%):",J3331*0.22,IF(F3332&lt;&gt;"",H3332*I3332,"")))),0)</f>
        <v>0</v>
      </c>
      <c r="K3332" s="21">
        <f>IF(I3332="Skupaj z DDV:",SUM(K3330,K3331),IF(I3332="DDV (22%):",K3331*0.22,IF(AND('[1]Vmesna vrtilna_SKLOP1'!C3332&lt;&gt;"",'[1]Vmesna vrtilna_SKLOP1'!D3332=""),'[1]Vmesna vrtilna_SKLOP1'!J3332,IF(F3332&lt;&gt;"",IF('[1]Vmesna vrtilna_SKLOP1'!J3332&lt;&gt;"",'[1]Vmesna vrtilna_SKLOP1'!J3332,""),""))))</f>
        <v>8552.7729245832488</v>
      </c>
      <c r="L3332" s="22" t="str">
        <f>IF(I3331="Skupaj:","DDV (22%):",IF(I3331="DDV (22%):","Skupaj z DDV:",IF(AND('[1]Vmesna vrtilna_SKLOP1'!C3332&lt;&gt;"",'[1]Vmesna vrtilna_SKLOP1'!E3332=""),"Skupaj:",IF(AND('[1]Vmesna vrtilna_SKLOP1'!C3332&lt;&gt;"",'[1]Vmesna vrtilna_SKLOP1'!D3332=""),'[1]Vmesna vrtilna_SKLOP1'!J3332,IF(F3332&lt;&gt;"",IF('[1]Vmesna vrtilna_SKLOP1'!J3332&lt;&gt;"",'[1]Vmesna vrtilna_SKLOP1'!J3332,""),"")))))</f>
        <v>Skupaj:</v>
      </c>
      <c r="M3332" s="22">
        <f t="shared" si="104"/>
        <v>0</v>
      </c>
      <c r="N3332" s="22" t="str">
        <f>IF(IFERROR(VLOOKUP(B3332,'[1]Vmesna vrtilna_SKLOP1'!B:J,7,0),"")=0,"",IFERROR(VLOOKUP(B3332,'[1]Vmesna vrtilna_SKLOP1'!B:J,7,0),""))</f>
        <v/>
      </c>
      <c r="O3332" s="22"/>
    </row>
    <row r="3333" spans="2:15" ht="15" customHeight="1" x14ac:dyDescent="0.3">
      <c r="B3333" s="15" t="str">
        <f>IF(AND('[1]Vmesna vrtilna_SKLOP1'!B3333&lt;&gt;"",'[1]Vmesna vrtilna_SKLOP1'!C3333&lt;&gt;""),IF('[1]Vmesna vrtilna_SKLOP1'!B3333&lt;&gt;"",'[1]Vmesna vrtilna_SKLOP1'!B3333,""),"")</f>
        <v/>
      </c>
      <c r="C3333" s="16" t="str">
        <f>IF(OR(C3332="Posebna oblika",C3332="Kulturno zaščiten objekt",C3332="Kulturno zaščiten objekt, Posebna oblika"),"Glej zavihek POSEBNI POGOJI",IF(SUM(N3332:Q3332)=1,"Posebna oblika",IF(SUM(N3332:Q3332)=10,"Kulturno zaščiten objekt",IF(SUM(N3332:Q3332)=11,"Kulturno zaščiten objekt, Posebna oblika",IF(AND('[1]Vmesna vrtilna_SKLOP1'!C3333&lt;&gt;"",'[1]Vmesna vrtilna_SKLOP1'!D3333&lt;&gt;""),IF('[1]Vmesna vrtilna_SKLOP1'!C3333&lt;&gt;"",'[1]Vmesna vrtilna_SKLOP1'!C3333,""),"")))))</f>
        <v/>
      </c>
      <c r="D3333" s="17" t="str">
        <f>IF(IFERROR(VLOOKUP(B3333,'[1]Vmesna vrtilna_SKLOP1'!B:J,6,0),"")=0,"",IFERROR(VLOOKUP(B3333,'[1]Vmesna vrtilna_SKLOP1'!B:J,6,0),""))</f>
        <v/>
      </c>
      <c r="E3333" s="16" t="str">
        <f>IF(IF('[1]Vmesna vrtilna_SKLOP1'!E3333&lt;&gt;"",'[1]Vmesna vrtilna_SKLOP1'!D3333,"")=0,"",IF('[1]Vmesna vrtilna_SKLOP1'!E3333&lt;&gt;"",'[1]Vmesna vrtilna_SKLOP1'!D3333,""))</f>
        <v/>
      </c>
      <c r="F3333" s="18" t="str">
        <f>IF('[1]Vmesna vrtilna_SKLOP1'!E3333&lt;&gt;"",'[1]Vmesna vrtilna_SKLOP1'!E3333,"")</f>
        <v/>
      </c>
      <c r="G3333" s="15" t="str">
        <f>IF('[1]Vmesna vrtilna_SKLOP1'!E3333&lt;&gt;"",'[1]Vmesna vrtilna_SKLOP1'!F3333,"")</f>
        <v/>
      </c>
      <c r="H3333" s="19" t="str">
        <f>IF('[1]Vmesna vrtilna_SKLOP1'!F3333&lt;&gt;"",'[1]Vmesna vrtilna_SKLOP1'!I3333,"")</f>
        <v/>
      </c>
      <c r="I3333" s="20" t="str">
        <f>IF(I3332="Skupaj:","DDV (22%):",IF(I3332="DDV (22%):","Skupaj z DDV:",IF(AND('[1]Vmesna vrtilna_SKLOP1'!C3333&lt;&gt;"",'[1]Vmesna vrtilna_SKLOP1'!E3333=""),"Skupaj:","")))</f>
        <v>DDV (22%):</v>
      </c>
      <c r="J3333" s="21">
        <f t="shared" si="105"/>
        <v>0</v>
      </c>
      <c r="K3333" s="21">
        <f>IF(I3333="Skupaj z DDV:",SUM(K3331,K3332),IF(I3333="DDV (22%):",K3332*0.22,IF(AND('[1]Vmesna vrtilna_SKLOP1'!C3333&lt;&gt;"",'[1]Vmesna vrtilna_SKLOP1'!D3333=""),'[1]Vmesna vrtilna_SKLOP1'!J3333,IF(F3333&lt;&gt;"",IF('[1]Vmesna vrtilna_SKLOP1'!J3333&lt;&gt;"",'[1]Vmesna vrtilna_SKLOP1'!J3333,""),""))))</f>
        <v>1881.6100434083148</v>
      </c>
      <c r="L3333" s="22" t="str">
        <f>IF(I3332="Skupaj:","DDV (22%):",IF(I3332="DDV (22%):","Skupaj z DDV:",IF(AND('[1]Vmesna vrtilna_SKLOP1'!C3333&lt;&gt;"",'[1]Vmesna vrtilna_SKLOP1'!E3333=""),"Skupaj:",IF(AND('[1]Vmesna vrtilna_SKLOP1'!C3333&lt;&gt;"",'[1]Vmesna vrtilna_SKLOP1'!D3333=""),'[1]Vmesna vrtilna_SKLOP1'!J3333,IF(F3333&lt;&gt;"",IF('[1]Vmesna vrtilna_SKLOP1'!J3333&lt;&gt;"",'[1]Vmesna vrtilna_SKLOP1'!J3333,""),"")))))</f>
        <v>DDV (22%):</v>
      </c>
      <c r="M3333" s="22">
        <f t="shared" si="104"/>
        <v>0</v>
      </c>
      <c r="N3333" s="22" t="str">
        <f>IF(IFERROR(VLOOKUP(B3333,'[1]Vmesna vrtilna_SKLOP1'!B:J,7,0),"")=0,"",IFERROR(VLOOKUP(B3333,'[1]Vmesna vrtilna_SKLOP1'!B:J,7,0),""))</f>
        <v/>
      </c>
      <c r="O3333" s="22"/>
    </row>
    <row r="3334" spans="2:15" ht="15" customHeight="1" x14ac:dyDescent="0.3">
      <c r="B3334" s="15" t="str">
        <f>IF(AND('[1]Vmesna vrtilna_SKLOP1'!B3334&lt;&gt;"",'[1]Vmesna vrtilna_SKLOP1'!C3334&lt;&gt;""),IF('[1]Vmesna vrtilna_SKLOP1'!B3334&lt;&gt;"",'[1]Vmesna vrtilna_SKLOP1'!B3334,""),"")</f>
        <v/>
      </c>
      <c r="C3334" s="16" t="str">
        <f>IF(OR(C3333="Posebna oblika",C3333="Kulturno zaščiten objekt",C3333="Kulturno zaščiten objekt, Posebna oblika"),"Glej zavihek POSEBNI POGOJI",IF(SUM(N3333:Q3333)=1,"Posebna oblika",IF(SUM(N3333:Q3333)=10,"Kulturno zaščiten objekt",IF(SUM(N3333:Q3333)=11,"Kulturno zaščiten objekt, Posebna oblika",IF(AND('[1]Vmesna vrtilna_SKLOP1'!C3334&lt;&gt;"",'[1]Vmesna vrtilna_SKLOP1'!D3334&lt;&gt;""),IF('[1]Vmesna vrtilna_SKLOP1'!C3334&lt;&gt;"",'[1]Vmesna vrtilna_SKLOP1'!C3334,""),"")))))</f>
        <v/>
      </c>
      <c r="D3334" s="17" t="str">
        <f>IF(IFERROR(VLOOKUP(B3334,'[1]Vmesna vrtilna_SKLOP1'!B:J,6,0),"")=0,"",IFERROR(VLOOKUP(B3334,'[1]Vmesna vrtilna_SKLOP1'!B:J,6,0),""))</f>
        <v/>
      </c>
      <c r="E3334" s="16" t="str">
        <f>IF(IF('[1]Vmesna vrtilna_SKLOP1'!E3334&lt;&gt;"",'[1]Vmesna vrtilna_SKLOP1'!D3334,"")=0,"",IF('[1]Vmesna vrtilna_SKLOP1'!E3334&lt;&gt;"",'[1]Vmesna vrtilna_SKLOP1'!D3334,""))</f>
        <v/>
      </c>
      <c r="F3334" s="18" t="str">
        <f>IF('[1]Vmesna vrtilna_SKLOP1'!E3334&lt;&gt;"",'[1]Vmesna vrtilna_SKLOP1'!E3334,"")</f>
        <v/>
      </c>
      <c r="G3334" s="15" t="str">
        <f>IF('[1]Vmesna vrtilna_SKLOP1'!E3334&lt;&gt;"",'[1]Vmesna vrtilna_SKLOP1'!F3334,"")</f>
        <v/>
      </c>
      <c r="H3334" s="19" t="str">
        <f>IF('[1]Vmesna vrtilna_SKLOP1'!F3334&lt;&gt;"",'[1]Vmesna vrtilna_SKLOP1'!I3334,"")</f>
        <v/>
      </c>
      <c r="I3334" s="20" t="str">
        <f>IF(I3333="Skupaj:","DDV (22%):",IF(I3333="DDV (22%):","Skupaj z DDV:",IF(AND('[1]Vmesna vrtilna_SKLOP1'!C3334&lt;&gt;"",'[1]Vmesna vrtilna_SKLOP1'!E3334=""),"Skupaj:","")))</f>
        <v>Skupaj z DDV:</v>
      </c>
      <c r="J3334" s="21">
        <f t="shared" si="105"/>
        <v>0</v>
      </c>
      <c r="K3334" s="21">
        <f>IF(I3334="Skupaj z DDV:",SUM(K3332,K3333),IF(I3334="DDV (22%):",K3333*0.22,IF(AND('[1]Vmesna vrtilna_SKLOP1'!C3334&lt;&gt;"",'[1]Vmesna vrtilna_SKLOP1'!D3334=""),'[1]Vmesna vrtilna_SKLOP1'!J3334,IF(F3334&lt;&gt;"",IF('[1]Vmesna vrtilna_SKLOP1'!J3334&lt;&gt;"",'[1]Vmesna vrtilna_SKLOP1'!J3334,""),""))))</f>
        <v>10434.382967991563</v>
      </c>
      <c r="L3334" s="22" t="str">
        <f>IF(I3333="Skupaj:","DDV (22%):",IF(I3333="DDV (22%):","Skupaj z DDV:",IF(AND('[1]Vmesna vrtilna_SKLOP1'!C3334&lt;&gt;"",'[1]Vmesna vrtilna_SKLOP1'!E3334=""),"Skupaj:",IF(AND('[1]Vmesna vrtilna_SKLOP1'!C3334&lt;&gt;"",'[1]Vmesna vrtilna_SKLOP1'!D3334=""),'[1]Vmesna vrtilna_SKLOP1'!J3334,IF(F3334&lt;&gt;"",IF('[1]Vmesna vrtilna_SKLOP1'!J3334&lt;&gt;"",'[1]Vmesna vrtilna_SKLOP1'!J3334,""),"")))))</f>
        <v>Skupaj z DDV:</v>
      </c>
      <c r="M3334" s="22">
        <f t="shared" si="104"/>
        <v>0</v>
      </c>
      <c r="N3334" s="22" t="str">
        <f>IF(IFERROR(VLOOKUP(B3334,'[1]Vmesna vrtilna_SKLOP1'!B:J,7,0),"")=0,"",IFERROR(VLOOKUP(B3334,'[1]Vmesna vrtilna_SKLOP1'!B:J,7,0),""))</f>
        <v/>
      </c>
      <c r="O3334" s="22"/>
    </row>
    <row r="3335" spans="2:15" ht="15" customHeight="1" x14ac:dyDescent="0.3">
      <c r="B3335" s="15">
        <f>IF(AND('[1]Vmesna vrtilna_SKLOP1'!B3335&lt;&gt;"",'[1]Vmesna vrtilna_SKLOP1'!C3335&lt;&gt;""),IF('[1]Vmesna vrtilna_SKLOP1'!B3335&lt;&gt;"",'[1]Vmesna vrtilna_SKLOP1'!B3335,""),"")</f>
        <v>105</v>
      </c>
      <c r="C3335" s="16" t="str">
        <f>IF(OR(C3334="Posebna oblika",C3334="Kulturno zaščiten objekt",C3334="Kulturno zaščiten objekt, Posebna oblika"),"Glej zavihek POSEBNI POGOJI",IF(SUM(N3334:Q3334)=1,"Posebna oblika",IF(SUM(N3334:Q3334)=10,"Kulturno zaščiten objekt",IF(SUM(N3334:Q3334)=11,"Kulturno zaščiten objekt, Posebna oblika",IF(AND('[1]Vmesna vrtilna_SKLOP1'!C3335&lt;&gt;"",'[1]Vmesna vrtilna_SKLOP1'!D3335&lt;&gt;""),IF('[1]Vmesna vrtilna_SKLOP1'!C3335&lt;&gt;"",'[1]Vmesna vrtilna_SKLOP1'!C3335,""),"")))))</f>
        <v>Jevnica 11</v>
      </c>
      <c r="D3335" s="17">
        <f>IF(IFERROR(VLOOKUP(B3335,'[1]Vmesna vrtilna_SKLOP1'!B:J,6,0),"")=0,"",IFERROR(VLOOKUP(B3335,'[1]Vmesna vrtilna_SKLOP1'!B:J,6,0),""))</f>
        <v>1</v>
      </c>
      <c r="E3335" s="16" t="str">
        <f>IF(IF('[1]Vmesna vrtilna_SKLOP1'!E3335&lt;&gt;"",'[1]Vmesna vrtilna_SKLOP1'!D3335,"")=0,"",IF('[1]Vmesna vrtilna_SKLOP1'!E3335&lt;&gt;"",'[1]Vmesna vrtilna_SKLOP1'!D3335,""))</f>
        <v>Okna/Vrata</v>
      </c>
      <c r="F3335" s="18" t="str">
        <f>IF('[1]Vmesna vrtilna_SKLOP1'!E3335&lt;&gt;"",'[1]Vmesna vrtilna_SKLOP1'!E3335,"")</f>
        <v>Enokrilno okno (tip: O1); dim. ŠxV: 1,25x1,4m; Material: Les ; steklo 6/16Ar/4; Rw,st.=36 (Rw,st.+Ctr ≥ 31 dB)</v>
      </c>
      <c r="G3335" s="15" t="str">
        <f>IF('[1]Vmesna vrtilna_SKLOP1'!E3335&lt;&gt;"",'[1]Vmesna vrtilna_SKLOP1'!F3335,"")</f>
        <v>[kos]</v>
      </c>
      <c r="H3335" s="19">
        <f>IF('[1]Vmesna vrtilna_SKLOP1'!F3335&lt;&gt;"",'[1]Vmesna vrtilna_SKLOP1'!I3335,"")</f>
        <v>1</v>
      </c>
      <c r="I3335" s="20" t="str">
        <f>IF(I3334="Skupaj:","DDV (22%):",IF(I3334="DDV (22%):","Skupaj z DDV:",IF(AND('[1]Vmesna vrtilna_SKLOP1'!C3335&lt;&gt;"",'[1]Vmesna vrtilna_SKLOP1'!E3335=""),"Skupaj:","")))</f>
        <v/>
      </c>
      <c r="J3335" s="21">
        <f t="shared" si="105"/>
        <v>0</v>
      </c>
      <c r="K3335" s="21">
        <f>IF(I3335="Skupaj z DDV:",SUM(K3333,K3334),IF(I3335="DDV (22%):",K3334*0.22,IF(AND('[1]Vmesna vrtilna_SKLOP1'!C3335&lt;&gt;"",'[1]Vmesna vrtilna_SKLOP1'!D3335=""),'[1]Vmesna vrtilna_SKLOP1'!J3335,IF(F3335&lt;&gt;"",IF('[1]Vmesna vrtilna_SKLOP1'!J3335&lt;&gt;"",'[1]Vmesna vrtilna_SKLOP1'!J3335,""),""))))</f>
        <v>627.387884375</v>
      </c>
      <c r="L3335" s="22">
        <f>IF(I3334="Skupaj:","DDV (22%):",IF(I3334="DDV (22%):","Skupaj z DDV:",IF(AND('[1]Vmesna vrtilna_SKLOP1'!C3335&lt;&gt;"",'[1]Vmesna vrtilna_SKLOP1'!E3335=""),"Skupaj:",IF(AND('[1]Vmesna vrtilna_SKLOP1'!C3335&lt;&gt;"",'[1]Vmesna vrtilna_SKLOP1'!D3335=""),'[1]Vmesna vrtilna_SKLOP1'!J3335,IF(F3335&lt;&gt;"",IF('[1]Vmesna vrtilna_SKLOP1'!J3335&lt;&gt;"",'[1]Vmesna vrtilna_SKLOP1'!J3335,""),"")))))</f>
        <v>627.387884375</v>
      </c>
      <c r="M3335" s="22">
        <f t="shared" si="104"/>
        <v>0</v>
      </c>
      <c r="N3335" s="22" t="str">
        <f>IF(IFERROR(VLOOKUP(B3335,'[1]Vmesna vrtilna_SKLOP1'!B:J,7,0),"")=0,"",IFERROR(VLOOKUP(B3335,'[1]Vmesna vrtilna_SKLOP1'!B:J,7,0),""))</f>
        <v>Aprojekt</v>
      </c>
      <c r="O3335" s="22"/>
    </row>
    <row r="3336" spans="2:15" ht="15" customHeight="1" x14ac:dyDescent="0.3">
      <c r="B3336" s="15" t="str">
        <f>IF(AND('[1]Vmesna vrtilna_SKLOP1'!B3336&lt;&gt;"",'[1]Vmesna vrtilna_SKLOP1'!C3336&lt;&gt;""),IF('[1]Vmesna vrtilna_SKLOP1'!B3336&lt;&gt;"",'[1]Vmesna vrtilna_SKLOP1'!B3336,""),"")</f>
        <v/>
      </c>
      <c r="C3336" s="16" t="str">
        <f>IF(OR(C3335="Posebna oblika",C3335="Kulturno zaščiten objekt",C3335="Kulturno zaščiten objekt, Posebna oblika"),"Glej zavihek POSEBNI POGOJI",IF(SUM(N3335:Q3335)=1,"Posebna oblika",IF(SUM(N3335:Q3335)=10,"Kulturno zaščiten objekt",IF(SUM(N3335:Q3335)=11,"Kulturno zaščiten objekt, Posebna oblika",IF(AND('[1]Vmesna vrtilna_SKLOP1'!C3336&lt;&gt;"",'[1]Vmesna vrtilna_SKLOP1'!D3336&lt;&gt;""),IF('[1]Vmesna vrtilna_SKLOP1'!C3336&lt;&gt;"",'[1]Vmesna vrtilna_SKLOP1'!C3336,""),"")))))</f>
        <v/>
      </c>
      <c r="D3336" s="17" t="str">
        <f>IF(IFERROR(VLOOKUP(B3336,'[1]Vmesna vrtilna_SKLOP1'!B:J,6,0),"")=0,"",IFERROR(VLOOKUP(B3336,'[1]Vmesna vrtilna_SKLOP1'!B:J,6,0),""))</f>
        <v/>
      </c>
      <c r="E3336" s="16" t="str">
        <f>IF(IF('[1]Vmesna vrtilna_SKLOP1'!E3336&lt;&gt;"",'[1]Vmesna vrtilna_SKLOP1'!D3336,"")=0,"",IF('[1]Vmesna vrtilna_SKLOP1'!E3336&lt;&gt;"",'[1]Vmesna vrtilna_SKLOP1'!D3336,""))</f>
        <v/>
      </c>
      <c r="F3336" s="18" t="str">
        <f>IF('[1]Vmesna vrtilna_SKLOP1'!E3336&lt;&gt;"",'[1]Vmesna vrtilna_SKLOP1'!E3336,"")</f>
        <v>Enokrilna vrata (tip: V1); dim. ŠxV: 0,85x2,1m; Material: Les ; steklo 10/20Ar/4; Rw,st.=39 (Rw,st.+Ctr ≥ 33 dB)</v>
      </c>
      <c r="G3336" s="15" t="str">
        <f>IF('[1]Vmesna vrtilna_SKLOP1'!E3336&lt;&gt;"",'[1]Vmesna vrtilna_SKLOP1'!F3336,"")</f>
        <v>[kos]</v>
      </c>
      <c r="H3336" s="19">
        <f>IF('[1]Vmesna vrtilna_SKLOP1'!F3336&lt;&gt;"",'[1]Vmesna vrtilna_SKLOP1'!I3336,"")</f>
        <v>1</v>
      </c>
      <c r="I3336" s="20" t="str">
        <f>IF(I3335="Skupaj:","DDV (22%):",IF(I3335="DDV (22%):","Skupaj z DDV:",IF(AND('[1]Vmesna vrtilna_SKLOP1'!C3336&lt;&gt;"",'[1]Vmesna vrtilna_SKLOP1'!E3336=""),"Skupaj:","")))</f>
        <v/>
      </c>
      <c r="J3336" s="21">
        <f t="shared" si="105"/>
        <v>0</v>
      </c>
      <c r="K3336" s="21">
        <f>IF(I3336="Skupaj z DDV:",SUM(K3334,K3335),IF(I3336="DDV (22%):",K3335*0.22,IF(AND('[1]Vmesna vrtilna_SKLOP1'!C3336&lt;&gt;"",'[1]Vmesna vrtilna_SKLOP1'!D3336=""),'[1]Vmesna vrtilna_SKLOP1'!J3336,IF(F3336&lt;&gt;"",IF('[1]Vmesna vrtilna_SKLOP1'!J3336&lt;&gt;"",'[1]Vmesna vrtilna_SKLOP1'!J3336,""),""))))</f>
        <v>724.70026948249995</v>
      </c>
      <c r="L3336" s="22">
        <f>IF(I3335="Skupaj:","DDV (22%):",IF(I3335="DDV (22%):","Skupaj z DDV:",IF(AND('[1]Vmesna vrtilna_SKLOP1'!C3336&lt;&gt;"",'[1]Vmesna vrtilna_SKLOP1'!E3336=""),"Skupaj:",IF(AND('[1]Vmesna vrtilna_SKLOP1'!C3336&lt;&gt;"",'[1]Vmesna vrtilna_SKLOP1'!D3336=""),'[1]Vmesna vrtilna_SKLOP1'!J3336,IF(F3336&lt;&gt;"",IF('[1]Vmesna vrtilna_SKLOP1'!J3336&lt;&gt;"",'[1]Vmesna vrtilna_SKLOP1'!J3336,""),"")))))</f>
        <v>724.70026948249995</v>
      </c>
      <c r="M3336" s="22">
        <f t="shared" si="104"/>
        <v>0</v>
      </c>
      <c r="N3336" s="22" t="str">
        <f>IF(IFERROR(VLOOKUP(B3336,'[1]Vmesna vrtilna_SKLOP1'!B:J,7,0),"")=0,"",IFERROR(VLOOKUP(B3336,'[1]Vmesna vrtilna_SKLOP1'!B:J,7,0),""))</f>
        <v/>
      </c>
      <c r="O3336" s="22"/>
    </row>
    <row r="3337" spans="2:15" ht="15" customHeight="1" x14ac:dyDescent="0.3">
      <c r="B3337" s="15" t="str">
        <f>IF(AND('[1]Vmesna vrtilna_SKLOP1'!B3337&lt;&gt;"",'[1]Vmesna vrtilna_SKLOP1'!C3337&lt;&gt;""),IF('[1]Vmesna vrtilna_SKLOP1'!B3337&lt;&gt;"",'[1]Vmesna vrtilna_SKLOP1'!B3337,""),"")</f>
        <v/>
      </c>
      <c r="C3337" s="16" t="str">
        <f>IF(OR(C3336="Posebna oblika",C3336="Kulturno zaščiten objekt",C3336="Kulturno zaščiten objekt, Posebna oblika"),"Glej zavihek POSEBNI POGOJI",IF(SUM(N3336:Q3336)=1,"Posebna oblika",IF(SUM(N3336:Q3336)=10,"Kulturno zaščiten objekt",IF(SUM(N3336:Q3336)=11,"Kulturno zaščiten objekt, Posebna oblika",IF(AND('[1]Vmesna vrtilna_SKLOP1'!C3337&lt;&gt;"",'[1]Vmesna vrtilna_SKLOP1'!D3337&lt;&gt;""),IF('[1]Vmesna vrtilna_SKLOP1'!C3337&lt;&gt;"",'[1]Vmesna vrtilna_SKLOP1'!C3337,""),"")))))</f>
        <v/>
      </c>
      <c r="D3337" s="17" t="str">
        <f>IF(IFERROR(VLOOKUP(B3337,'[1]Vmesna vrtilna_SKLOP1'!B:J,6,0),"")=0,"",IFERROR(VLOOKUP(B3337,'[1]Vmesna vrtilna_SKLOP1'!B:J,6,0),""))</f>
        <v/>
      </c>
      <c r="E3337" s="16" t="str">
        <f>IF(IF('[1]Vmesna vrtilna_SKLOP1'!E3337&lt;&gt;"",'[1]Vmesna vrtilna_SKLOP1'!D3337,"")=0,"",IF('[1]Vmesna vrtilna_SKLOP1'!E3337&lt;&gt;"",'[1]Vmesna vrtilna_SKLOP1'!D3337,""))</f>
        <v/>
      </c>
      <c r="F3337" s="18" t="str">
        <f>IF('[1]Vmesna vrtilna_SKLOP1'!E3337&lt;&gt;"",'[1]Vmesna vrtilna_SKLOP1'!E3337,"")</f>
        <v>Dvokrilno okno (tip: O3); dim. ŠxV: 1,85x1,4m; Material: Les ; steklo 6/16Ar/4; Rw,st.=36 (Rw,st.+Ctr ≥ 31 dB)</v>
      </c>
      <c r="G3337" s="15" t="str">
        <f>IF('[1]Vmesna vrtilna_SKLOP1'!E3337&lt;&gt;"",'[1]Vmesna vrtilna_SKLOP1'!F3337,"")</f>
        <v>[kos]</v>
      </c>
      <c r="H3337" s="19">
        <f>IF('[1]Vmesna vrtilna_SKLOP1'!F3337&lt;&gt;"",'[1]Vmesna vrtilna_SKLOP1'!I3337,"")</f>
        <v>1</v>
      </c>
      <c r="I3337" s="20" t="str">
        <f>IF(I3336="Skupaj:","DDV (22%):",IF(I3336="DDV (22%):","Skupaj z DDV:",IF(AND('[1]Vmesna vrtilna_SKLOP1'!C3337&lt;&gt;"",'[1]Vmesna vrtilna_SKLOP1'!E3337=""),"Skupaj:","")))</f>
        <v/>
      </c>
      <c r="J3337" s="21">
        <f t="shared" si="105"/>
        <v>0</v>
      </c>
      <c r="K3337" s="21">
        <f>IF(I3337="Skupaj z DDV:",SUM(K3335,K3336),IF(I3337="DDV (22%):",K3336*0.22,IF(AND('[1]Vmesna vrtilna_SKLOP1'!C3337&lt;&gt;"",'[1]Vmesna vrtilna_SKLOP1'!D3337=""),'[1]Vmesna vrtilna_SKLOP1'!J3337,IF(F3337&lt;&gt;"",IF('[1]Vmesna vrtilna_SKLOP1'!J3337&lt;&gt;"",'[1]Vmesna vrtilna_SKLOP1'!J3337,""),""))))</f>
        <v>977.23304938650006</v>
      </c>
      <c r="L3337" s="22">
        <f>IF(I3336="Skupaj:","DDV (22%):",IF(I3336="DDV (22%):","Skupaj z DDV:",IF(AND('[1]Vmesna vrtilna_SKLOP1'!C3337&lt;&gt;"",'[1]Vmesna vrtilna_SKLOP1'!E3337=""),"Skupaj:",IF(AND('[1]Vmesna vrtilna_SKLOP1'!C3337&lt;&gt;"",'[1]Vmesna vrtilna_SKLOP1'!D3337=""),'[1]Vmesna vrtilna_SKLOP1'!J3337,IF(F3337&lt;&gt;"",IF('[1]Vmesna vrtilna_SKLOP1'!J3337&lt;&gt;"",'[1]Vmesna vrtilna_SKLOP1'!J3337,""),"")))))</f>
        <v>977.23304938650006</v>
      </c>
      <c r="M3337" s="22">
        <f t="shared" si="104"/>
        <v>0</v>
      </c>
      <c r="N3337" s="22" t="str">
        <f>IF(IFERROR(VLOOKUP(B3337,'[1]Vmesna vrtilna_SKLOP1'!B:J,7,0),"")=0,"",IFERROR(VLOOKUP(B3337,'[1]Vmesna vrtilna_SKLOP1'!B:J,7,0),""))</f>
        <v/>
      </c>
      <c r="O3337" s="22"/>
    </row>
    <row r="3338" spans="2:15" ht="15" customHeight="1" x14ac:dyDescent="0.3">
      <c r="B3338" s="15" t="str">
        <f>IF(AND('[1]Vmesna vrtilna_SKLOP1'!B3338&lt;&gt;"",'[1]Vmesna vrtilna_SKLOP1'!C3338&lt;&gt;""),IF('[1]Vmesna vrtilna_SKLOP1'!B3338&lt;&gt;"",'[1]Vmesna vrtilna_SKLOP1'!B3338,""),"")</f>
        <v/>
      </c>
      <c r="C3338" s="16" t="str">
        <f>IF(OR(C3337="Posebna oblika",C3337="Kulturno zaščiten objekt",C3337="Kulturno zaščiten objekt, Posebna oblika"),"Glej zavihek POSEBNI POGOJI",IF(SUM(N3337:Q3337)=1,"Posebna oblika",IF(SUM(N3337:Q3337)=10,"Kulturno zaščiten objekt",IF(SUM(N3337:Q3337)=11,"Kulturno zaščiten objekt, Posebna oblika",IF(AND('[1]Vmesna vrtilna_SKLOP1'!C3338&lt;&gt;"",'[1]Vmesna vrtilna_SKLOP1'!D3338&lt;&gt;""),IF('[1]Vmesna vrtilna_SKLOP1'!C3338&lt;&gt;"",'[1]Vmesna vrtilna_SKLOP1'!C3338,""),"")))))</f>
        <v/>
      </c>
      <c r="D3338" s="17" t="str">
        <f>IF(IFERROR(VLOOKUP(B3338,'[1]Vmesna vrtilna_SKLOP1'!B:J,6,0),"")=0,"",IFERROR(VLOOKUP(B3338,'[1]Vmesna vrtilna_SKLOP1'!B:J,6,0),""))</f>
        <v/>
      </c>
      <c r="E3338" s="16" t="str">
        <f>IF(IF('[1]Vmesna vrtilna_SKLOP1'!E3338&lt;&gt;"",'[1]Vmesna vrtilna_SKLOP1'!D3338,"")=0,"",IF('[1]Vmesna vrtilna_SKLOP1'!E3338&lt;&gt;"",'[1]Vmesna vrtilna_SKLOP1'!D3338,""))</f>
        <v/>
      </c>
      <c r="F3338" s="18" t="str">
        <f>IF('[1]Vmesna vrtilna_SKLOP1'!E3338&lt;&gt;"",'[1]Vmesna vrtilna_SKLOP1'!E3338,"")</f>
        <v>Dvokrilno okno (tip: O3); dim. ŠxV: 1,85x1,4m; Material: Les ; steklo 6/16Ar/44.2; Rw,st.=41 (Rw,st.+Ctr ≥ 35 dB)</v>
      </c>
      <c r="G3338" s="15" t="str">
        <f>IF('[1]Vmesna vrtilna_SKLOP1'!E3338&lt;&gt;"",'[1]Vmesna vrtilna_SKLOP1'!F3338,"")</f>
        <v>[kos]</v>
      </c>
      <c r="H3338" s="19">
        <f>IF('[1]Vmesna vrtilna_SKLOP1'!F3338&lt;&gt;"",'[1]Vmesna vrtilna_SKLOP1'!I3338,"")</f>
        <v>2</v>
      </c>
      <c r="I3338" s="20" t="str">
        <f>IF(I3337="Skupaj:","DDV (22%):",IF(I3337="DDV (22%):","Skupaj z DDV:",IF(AND('[1]Vmesna vrtilna_SKLOP1'!C3338&lt;&gt;"",'[1]Vmesna vrtilna_SKLOP1'!E3338=""),"Skupaj:","")))</f>
        <v/>
      </c>
      <c r="J3338" s="21">
        <f t="shared" si="105"/>
        <v>0</v>
      </c>
      <c r="K3338" s="21">
        <f>IF(I3338="Skupaj z DDV:",SUM(K3336,K3337),IF(I3338="DDV (22%):",K3337*0.22,IF(AND('[1]Vmesna vrtilna_SKLOP1'!C3338&lt;&gt;"",'[1]Vmesna vrtilna_SKLOP1'!D3338=""),'[1]Vmesna vrtilna_SKLOP1'!J3338,IF(F3338&lt;&gt;"",IF('[1]Vmesna vrtilna_SKLOP1'!J3338&lt;&gt;"",'[1]Vmesna vrtilna_SKLOP1'!J3338,""),""))))</f>
        <v>2289.0422987729999</v>
      </c>
      <c r="L3338" s="22">
        <f>IF(I3337="Skupaj:","DDV (22%):",IF(I3337="DDV (22%):","Skupaj z DDV:",IF(AND('[1]Vmesna vrtilna_SKLOP1'!C3338&lt;&gt;"",'[1]Vmesna vrtilna_SKLOP1'!E3338=""),"Skupaj:",IF(AND('[1]Vmesna vrtilna_SKLOP1'!C3338&lt;&gt;"",'[1]Vmesna vrtilna_SKLOP1'!D3338=""),'[1]Vmesna vrtilna_SKLOP1'!J3338,IF(F3338&lt;&gt;"",IF('[1]Vmesna vrtilna_SKLOP1'!J3338&lt;&gt;"",'[1]Vmesna vrtilna_SKLOP1'!J3338,""),"")))))</f>
        <v>2289.0422987729999</v>
      </c>
      <c r="M3338" s="22">
        <f t="shared" si="104"/>
        <v>0</v>
      </c>
      <c r="N3338" s="22" t="str">
        <f>IF(IFERROR(VLOOKUP(B3338,'[1]Vmesna vrtilna_SKLOP1'!B:J,7,0),"")=0,"",IFERROR(VLOOKUP(B3338,'[1]Vmesna vrtilna_SKLOP1'!B:J,7,0),""))</f>
        <v/>
      </c>
      <c r="O3338" s="22"/>
    </row>
    <row r="3339" spans="2:15" ht="15" customHeight="1" x14ac:dyDescent="0.3">
      <c r="B3339" s="15" t="str">
        <f>IF(AND('[1]Vmesna vrtilna_SKLOP1'!B3339&lt;&gt;"",'[1]Vmesna vrtilna_SKLOP1'!C3339&lt;&gt;""),IF('[1]Vmesna vrtilna_SKLOP1'!B3339&lt;&gt;"",'[1]Vmesna vrtilna_SKLOP1'!B3339,""),"")</f>
        <v/>
      </c>
      <c r="C3339" s="16" t="str">
        <f>IF(OR(C3338="Posebna oblika",C3338="Kulturno zaščiten objekt",C3338="Kulturno zaščiten objekt, Posebna oblika"),"Glej zavihek POSEBNI POGOJI",IF(SUM(N3338:Q3338)=1,"Posebna oblika",IF(SUM(N3338:Q3338)=10,"Kulturno zaščiten objekt",IF(SUM(N3338:Q3338)=11,"Kulturno zaščiten objekt, Posebna oblika",IF(AND('[1]Vmesna vrtilna_SKLOP1'!C3339&lt;&gt;"",'[1]Vmesna vrtilna_SKLOP1'!D3339&lt;&gt;""),IF('[1]Vmesna vrtilna_SKLOP1'!C3339&lt;&gt;"",'[1]Vmesna vrtilna_SKLOP1'!C3339,""),"")))))</f>
        <v/>
      </c>
      <c r="D3339" s="17" t="str">
        <f>IF(IFERROR(VLOOKUP(B3339,'[1]Vmesna vrtilna_SKLOP1'!B:J,6,0),"")=0,"",IFERROR(VLOOKUP(B3339,'[1]Vmesna vrtilna_SKLOP1'!B:J,6,0),""))</f>
        <v/>
      </c>
      <c r="E3339" s="16" t="str">
        <f>IF(IF('[1]Vmesna vrtilna_SKLOP1'!E3339&lt;&gt;"",'[1]Vmesna vrtilna_SKLOP1'!D3339,"")=0,"",IF('[1]Vmesna vrtilna_SKLOP1'!E3339&lt;&gt;"",'[1]Vmesna vrtilna_SKLOP1'!D3339,""))</f>
        <v/>
      </c>
      <c r="F3339" s="18" t="str">
        <f>IF('[1]Vmesna vrtilna_SKLOP1'!E3339&lt;&gt;"",'[1]Vmesna vrtilna_SKLOP1'!E3339,"")</f>
        <v>Enokrilna vrata (tip: V1); dim. ŠxV: 0,85x2,15m; Material: Les ; steklo 6/16Ar/44.2; Rw,st.=41 (Rw,st.+Ctr ≥ 35 dB)</v>
      </c>
      <c r="G3339" s="15" t="str">
        <f>IF('[1]Vmesna vrtilna_SKLOP1'!E3339&lt;&gt;"",'[1]Vmesna vrtilna_SKLOP1'!F3339,"")</f>
        <v>[kos]</v>
      </c>
      <c r="H3339" s="19">
        <f>IF('[1]Vmesna vrtilna_SKLOP1'!F3339&lt;&gt;"",'[1]Vmesna vrtilna_SKLOP1'!I3339,"")</f>
        <v>1</v>
      </c>
      <c r="I3339" s="20" t="str">
        <f>IF(I3338="Skupaj:","DDV (22%):",IF(I3338="DDV (22%):","Skupaj z DDV:",IF(AND('[1]Vmesna vrtilna_SKLOP1'!C3339&lt;&gt;"",'[1]Vmesna vrtilna_SKLOP1'!E3339=""),"Skupaj:","")))</f>
        <v/>
      </c>
      <c r="J3339" s="21">
        <f t="shared" si="105"/>
        <v>0</v>
      </c>
      <c r="K3339" s="21">
        <f>IF(I3339="Skupaj z DDV:",SUM(K3337,K3338),IF(I3339="DDV (22%):",K3338*0.22,IF(AND('[1]Vmesna vrtilna_SKLOP1'!C3339&lt;&gt;"",'[1]Vmesna vrtilna_SKLOP1'!D3339=""),'[1]Vmesna vrtilna_SKLOP1'!J3339,IF(F3339&lt;&gt;"",IF('[1]Vmesna vrtilna_SKLOP1'!J3339&lt;&gt;"",'[1]Vmesna vrtilna_SKLOP1'!J3339,""),""))))</f>
        <v>784.15878061062494</v>
      </c>
      <c r="L3339" s="22">
        <f>IF(I3338="Skupaj:","DDV (22%):",IF(I3338="DDV (22%):","Skupaj z DDV:",IF(AND('[1]Vmesna vrtilna_SKLOP1'!C3339&lt;&gt;"",'[1]Vmesna vrtilna_SKLOP1'!E3339=""),"Skupaj:",IF(AND('[1]Vmesna vrtilna_SKLOP1'!C3339&lt;&gt;"",'[1]Vmesna vrtilna_SKLOP1'!D3339=""),'[1]Vmesna vrtilna_SKLOP1'!J3339,IF(F3339&lt;&gt;"",IF('[1]Vmesna vrtilna_SKLOP1'!J3339&lt;&gt;"",'[1]Vmesna vrtilna_SKLOP1'!J3339,""),"")))))</f>
        <v>784.15878061062494</v>
      </c>
      <c r="M3339" s="22">
        <f t="shared" si="104"/>
        <v>0</v>
      </c>
      <c r="N3339" s="22" t="str">
        <f>IF(IFERROR(VLOOKUP(B3339,'[1]Vmesna vrtilna_SKLOP1'!B:J,7,0),"")=0,"",IFERROR(VLOOKUP(B3339,'[1]Vmesna vrtilna_SKLOP1'!B:J,7,0),""))</f>
        <v/>
      </c>
      <c r="O3339" s="22"/>
    </row>
    <row r="3340" spans="2:15" ht="15" customHeight="1" x14ac:dyDescent="0.3">
      <c r="B3340" s="15" t="str">
        <f>IF(AND('[1]Vmesna vrtilna_SKLOP1'!B3340&lt;&gt;"",'[1]Vmesna vrtilna_SKLOP1'!C3340&lt;&gt;""),IF('[1]Vmesna vrtilna_SKLOP1'!B3340&lt;&gt;"",'[1]Vmesna vrtilna_SKLOP1'!B3340,""),"")</f>
        <v/>
      </c>
      <c r="C3340" s="16" t="str">
        <f>IF(OR(C3339="Posebna oblika",C3339="Kulturno zaščiten objekt",C3339="Kulturno zaščiten objekt, Posebna oblika"),"Glej zavihek POSEBNI POGOJI",IF(SUM(N3339:Q3339)=1,"Posebna oblika",IF(SUM(N3339:Q3339)=10,"Kulturno zaščiten objekt",IF(SUM(N3339:Q3339)=11,"Kulturno zaščiten objekt, Posebna oblika",IF(AND('[1]Vmesna vrtilna_SKLOP1'!C3340&lt;&gt;"",'[1]Vmesna vrtilna_SKLOP1'!D3340&lt;&gt;""),IF('[1]Vmesna vrtilna_SKLOP1'!C3340&lt;&gt;"",'[1]Vmesna vrtilna_SKLOP1'!C3340,""),"")))))</f>
        <v/>
      </c>
      <c r="D3340" s="17" t="str">
        <f>IF(IFERROR(VLOOKUP(B3340,'[1]Vmesna vrtilna_SKLOP1'!B:J,6,0),"")=0,"",IFERROR(VLOOKUP(B3340,'[1]Vmesna vrtilna_SKLOP1'!B:J,6,0),""))</f>
        <v/>
      </c>
      <c r="E3340" s="16" t="str">
        <f>IF(IF('[1]Vmesna vrtilna_SKLOP1'!E3340&lt;&gt;"",'[1]Vmesna vrtilna_SKLOP1'!D3340,"")=0,"",IF('[1]Vmesna vrtilna_SKLOP1'!E3340&lt;&gt;"",'[1]Vmesna vrtilna_SKLOP1'!D3340,""))</f>
        <v/>
      </c>
      <c r="F3340" s="18" t="str">
        <f>IF('[1]Vmesna vrtilna_SKLOP1'!E3340&lt;&gt;"",'[1]Vmesna vrtilna_SKLOP1'!E3340,"")</f>
        <v>Enokrilno okno (tip: O1); dim. ŠxV: 1,25x1,4m; Material: Les ; steklo 6/16Ar/44.2; Rw,st.=41 (Rw,st.+Ctr ≥ 35 dB)</v>
      </c>
      <c r="G3340" s="15" t="str">
        <f>IF('[1]Vmesna vrtilna_SKLOP1'!E3340&lt;&gt;"",'[1]Vmesna vrtilna_SKLOP1'!F3340,"")</f>
        <v>[kos]</v>
      </c>
      <c r="H3340" s="19">
        <f>IF('[1]Vmesna vrtilna_SKLOP1'!F3340&lt;&gt;"",'[1]Vmesna vrtilna_SKLOP1'!I3340,"")</f>
        <v>1</v>
      </c>
      <c r="I3340" s="20" t="str">
        <f>IF(I3339="Skupaj:","DDV (22%):",IF(I3339="DDV (22%):","Skupaj z DDV:",IF(AND('[1]Vmesna vrtilna_SKLOP1'!C3340&lt;&gt;"",'[1]Vmesna vrtilna_SKLOP1'!E3340=""),"Skupaj:","")))</f>
        <v/>
      </c>
      <c r="J3340" s="21">
        <f t="shared" si="105"/>
        <v>0</v>
      </c>
      <c r="K3340" s="21">
        <f>IF(I3340="Skupaj z DDV:",SUM(K3338,K3339),IF(I3340="DDV (22%):",K3339*0.22,IF(AND('[1]Vmesna vrtilna_SKLOP1'!C3340&lt;&gt;"",'[1]Vmesna vrtilna_SKLOP1'!D3340=""),'[1]Vmesna vrtilna_SKLOP1'!J3340,IF(F3340&lt;&gt;"",IF('[1]Vmesna vrtilna_SKLOP1'!J3340&lt;&gt;"",'[1]Vmesna vrtilna_SKLOP1'!J3340,""),""))))</f>
        <v>740.42038437499991</v>
      </c>
      <c r="L3340" s="22">
        <f>IF(I3339="Skupaj:","DDV (22%):",IF(I3339="DDV (22%):","Skupaj z DDV:",IF(AND('[1]Vmesna vrtilna_SKLOP1'!C3340&lt;&gt;"",'[1]Vmesna vrtilna_SKLOP1'!E3340=""),"Skupaj:",IF(AND('[1]Vmesna vrtilna_SKLOP1'!C3340&lt;&gt;"",'[1]Vmesna vrtilna_SKLOP1'!D3340=""),'[1]Vmesna vrtilna_SKLOP1'!J3340,IF(F3340&lt;&gt;"",IF('[1]Vmesna vrtilna_SKLOP1'!J3340&lt;&gt;"",'[1]Vmesna vrtilna_SKLOP1'!J3340,""),"")))))</f>
        <v>740.42038437499991</v>
      </c>
      <c r="M3340" s="22">
        <f t="shared" si="104"/>
        <v>0</v>
      </c>
      <c r="N3340" s="22" t="str">
        <f>IF(IFERROR(VLOOKUP(B3340,'[1]Vmesna vrtilna_SKLOP1'!B:J,7,0),"")=0,"",IFERROR(VLOOKUP(B3340,'[1]Vmesna vrtilna_SKLOP1'!B:J,7,0),""))</f>
        <v/>
      </c>
      <c r="O3340" s="22"/>
    </row>
    <row r="3341" spans="2:15" ht="15" customHeight="1" x14ac:dyDescent="0.3">
      <c r="B3341" s="15" t="str">
        <f>IF(AND('[1]Vmesna vrtilna_SKLOP1'!B3341&lt;&gt;"",'[1]Vmesna vrtilna_SKLOP1'!C3341&lt;&gt;""),IF('[1]Vmesna vrtilna_SKLOP1'!B3341&lt;&gt;"",'[1]Vmesna vrtilna_SKLOP1'!B3341,""),"")</f>
        <v/>
      </c>
      <c r="C3341" s="16" t="str">
        <f>IF(OR(C3340="Posebna oblika",C3340="Kulturno zaščiten objekt",C3340="Kulturno zaščiten objekt, Posebna oblika"),"Glej zavihek POSEBNI POGOJI",IF(SUM(N3340:Q3340)=1,"Posebna oblika",IF(SUM(N3340:Q3340)=10,"Kulturno zaščiten objekt",IF(SUM(N3340:Q3340)=11,"Kulturno zaščiten objekt, Posebna oblika",IF(AND('[1]Vmesna vrtilna_SKLOP1'!C3341&lt;&gt;"",'[1]Vmesna vrtilna_SKLOP1'!D3341&lt;&gt;""),IF('[1]Vmesna vrtilna_SKLOP1'!C3341&lt;&gt;"",'[1]Vmesna vrtilna_SKLOP1'!C3341,""),"")))))</f>
        <v/>
      </c>
      <c r="D3341" s="17" t="str">
        <f>IF(IFERROR(VLOOKUP(B3341,'[1]Vmesna vrtilna_SKLOP1'!B:J,6,0),"")=0,"",IFERROR(VLOOKUP(B3341,'[1]Vmesna vrtilna_SKLOP1'!B:J,6,0),""))</f>
        <v/>
      </c>
      <c r="E3341" s="16" t="str">
        <f>IF(IF('[1]Vmesna vrtilna_SKLOP1'!E3341&lt;&gt;"",'[1]Vmesna vrtilna_SKLOP1'!D3341,"")=0,"",IF('[1]Vmesna vrtilna_SKLOP1'!E3341&lt;&gt;"",'[1]Vmesna vrtilna_SKLOP1'!D3341,""))</f>
        <v/>
      </c>
      <c r="F3341" s="18" t="str">
        <f>IF('[1]Vmesna vrtilna_SKLOP1'!E3341&lt;&gt;"",'[1]Vmesna vrtilna_SKLOP1'!E3341,"")</f>
        <v>Enokrilno okno (tip: O1); dim. ŠxV: 0,9x1,4m; Material: Les ; steklo 10/20Ar/4; Rw,st.=39 (Rw,st.+Ctr ≥ 33 dB)</v>
      </c>
      <c r="G3341" s="15" t="str">
        <f>IF('[1]Vmesna vrtilna_SKLOP1'!E3341&lt;&gt;"",'[1]Vmesna vrtilna_SKLOP1'!F3341,"")</f>
        <v>[kos]</v>
      </c>
      <c r="H3341" s="19">
        <f>IF('[1]Vmesna vrtilna_SKLOP1'!F3341&lt;&gt;"",'[1]Vmesna vrtilna_SKLOP1'!I3341,"")</f>
        <v>1</v>
      </c>
      <c r="I3341" s="20" t="str">
        <f>IF(I3340="Skupaj:","DDV (22%):",IF(I3340="DDV (22%):","Skupaj z DDV:",IF(AND('[1]Vmesna vrtilna_SKLOP1'!C3341&lt;&gt;"",'[1]Vmesna vrtilna_SKLOP1'!E3341=""),"Skupaj:","")))</f>
        <v/>
      </c>
      <c r="J3341" s="21">
        <f t="shared" si="105"/>
        <v>0</v>
      </c>
      <c r="K3341" s="21">
        <f>IF(I3341="Skupaj z DDV:",SUM(K3339,K3340),IF(I3341="DDV (22%):",K3340*0.22,IF(AND('[1]Vmesna vrtilna_SKLOP1'!C3341&lt;&gt;"",'[1]Vmesna vrtilna_SKLOP1'!D3341=""),'[1]Vmesna vrtilna_SKLOP1'!J3341,IF(F3341&lt;&gt;"",IF('[1]Vmesna vrtilna_SKLOP1'!J3341&lt;&gt;"",'[1]Vmesna vrtilna_SKLOP1'!J3341,""),""))))</f>
        <v>580.97052846000008</v>
      </c>
      <c r="L3341" s="22">
        <f>IF(I3340="Skupaj:","DDV (22%):",IF(I3340="DDV (22%):","Skupaj z DDV:",IF(AND('[1]Vmesna vrtilna_SKLOP1'!C3341&lt;&gt;"",'[1]Vmesna vrtilna_SKLOP1'!E3341=""),"Skupaj:",IF(AND('[1]Vmesna vrtilna_SKLOP1'!C3341&lt;&gt;"",'[1]Vmesna vrtilna_SKLOP1'!D3341=""),'[1]Vmesna vrtilna_SKLOP1'!J3341,IF(F3341&lt;&gt;"",IF('[1]Vmesna vrtilna_SKLOP1'!J3341&lt;&gt;"",'[1]Vmesna vrtilna_SKLOP1'!J3341,""),"")))))</f>
        <v>580.97052846000008</v>
      </c>
      <c r="M3341" s="22">
        <f t="shared" si="104"/>
        <v>0</v>
      </c>
      <c r="N3341" s="22" t="str">
        <f>IF(IFERROR(VLOOKUP(B3341,'[1]Vmesna vrtilna_SKLOP1'!B:J,7,0),"")=0,"",IFERROR(VLOOKUP(B3341,'[1]Vmesna vrtilna_SKLOP1'!B:J,7,0),""))</f>
        <v/>
      </c>
      <c r="O3341" s="22"/>
    </row>
    <row r="3342" spans="2:15" ht="15" customHeight="1" x14ac:dyDescent="0.3">
      <c r="B3342" s="15" t="str">
        <f>IF(AND('[1]Vmesna vrtilna_SKLOP1'!B3342&lt;&gt;"",'[1]Vmesna vrtilna_SKLOP1'!C3342&lt;&gt;""),IF('[1]Vmesna vrtilna_SKLOP1'!B3342&lt;&gt;"",'[1]Vmesna vrtilna_SKLOP1'!B3342,""),"")</f>
        <v/>
      </c>
      <c r="C3342" s="16" t="str">
        <f>IF(OR(C3341="Posebna oblika",C3341="Kulturno zaščiten objekt",C3341="Kulturno zaščiten objekt, Posebna oblika"),"Glej zavihek POSEBNI POGOJI",IF(SUM(N3341:Q3341)=1,"Posebna oblika",IF(SUM(N3341:Q3341)=10,"Kulturno zaščiten objekt",IF(SUM(N3341:Q3341)=11,"Kulturno zaščiten objekt, Posebna oblika",IF(AND('[1]Vmesna vrtilna_SKLOP1'!C3342&lt;&gt;"",'[1]Vmesna vrtilna_SKLOP1'!D3342&lt;&gt;""),IF('[1]Vmesna vrtilna_SKLOP1'!C3342&lt;&gt;"",'[1]Vmesna vrtilna_SKLOP1'!C3342,""),"")))))</f>
        <v/>
      </c>
      <c r="D3342" s="17" t="str">
        <f>IF(IFERROR(VLOOKUP(B3342,'[1]Vmesna vrtilna_SKLOP1'!B:J,6,0),"")=0,"",IFERROR(VLOOKUP(B3342,'[1]Vmesna vrtilna_SKLOP1'!B:J,6,0),""))</f>
        <v/>
      </c>
      <c r="E3342" s="16" t="str">
        <f>IF(IF('[1]Vmesna vrtilna_SKLOP1'!E3342&lt;&gt;"",'[1]Vmesna vrtilna_SKLOP1'!D3342,"")=0,"",IF('[1]Vmesna vrtilna_SKLOP1'!E3342&lt;&gt;"",'[1]Vmesna vrtilna_SKLOP1'!D3342,""))</f>
        <v/>
      </c>
      <c r="F3342" s="18" t="str">
        <f>IF('[1]Vmesna vrtilna_SKLOP1'!E3342&lt;&gt;"",'[1]Vmesna vrtilna_SKLOP1'!E3342,"")</f>
        <v>Dvokrilno okno (tip: O3); dim. ŠxV: 1,85x1,4m; Material: Les ; steklo 8/16Ar/44.2; Rw,st.=42 (Rw,st.+Ctr ≥ 34 dB)</v>
      </c>
      <c r="G3342" s="15" t="str">
        <f>IF('[1]Vmesna vrtilna_SKLOP1'!E3342&lt;&gt;"",'[1]Vmesna vrtilna_SKLOP1'!F3342,"")</f>
        <v>[kos]</v>
      </c>
      <c r="H3342" s="19">
        <f>IF('[1]Vmesna vrtilna_SKLOP1'!F3342&lt;&gt;"",'[1]Vmesna vrtilna_SKLOP1'!I3342,"")</f>
        <v>2</v>
      </c>
      <c r="I3342" s="20" t="str">
        <f>IF(I3341="Skupaj:","DDV (22%):",IF(I3341="DDV (22%):","Skupaj z DDV:",IF(AND('[1]Vmesna vrtilna_SKLOP1'!C3342&lt;&gt;"",'[1]Vmesna vrtilna_SKLOP1'!E3342=""),"Skupaj:","")))</f>
        <v/>
      </c>
      <c r="J3342" s="21">
        <f t="shared" si="105"/>
        <v>0</v>
      </c>
      <c r="K3342" s="21">
        <f>IF(I3342="Skupaj z DDV:",SUM(K3340,K3341),IF(I3342="DDV (22%):",K3341*0.22,IF(AND('[1]Vmesna vrtilna_SKLOP1'!C3342&lt;&gt;"",'[1]Vmesna vrtilna_SKLOP1'!D3342=""),'[1]Vmesna vrtilna_SKLOP1'!J3342,IF(F3342&lt;&gt;"",IF('[1]Vmesna vrtilna_SKLOP1'!J3342&lt;&gt;"",'[1]Vmesna vrtilna_SKLOP1'!J3342,""),""))))</f>
        <v>2339.9616987730001</v>
      </c>
      <c r="L3342" s="22">
        <f>IF(I3341="Skupaj:","DDV (22%):",IF(I3341="DDV (22%):","Skupaj z DDV:",IF(AND('[1]Vmesna vrtilna_SKLOP1'!C3342&lt;&gt;"",'[1]Vmesna vrtilna_SKLOP1'!E3342=""),"Skupaj:",IF(AND('[1]Vmesna vrtilna_SKLOP1'!C3342&lt;&gt;"",'[1]Vmesna vrtilna_SKLOP1'!D3342=""),'[1]Vmesna vrtilna_SKLOP1'!J3342,IF(F3342&lt;&gt;"",IF('[1]Vmesna vrtilna_SKLOP1'!J3342&lt;&gt;"",'[1]Vmesna vrtilna_SKLOP1'!J3342,""),"")))))</f>
        <v>2339.9616987730001</v>
      </c>
      <c r="M3342" s="22">
        <f t="shared" si="104"/>
        <v>0</v>
      </c>
      <c r="N3342" s="22" t="str">
        <f>IF(IFERROR(VLOOKUP(B3342,'[1]Vmesna vrtilna_SKLOP1'!B:J,7,0),"")=0,"",IFERROR(VLOOKUP(B3342,'[1]Vmesna vrtilna_SKLOP1'!B:J,7,0),""))</f>
        <v/>
      </c>
      <c r="O3342" s="22"/>
    </row>
    <row r="3343" spans="2:15" ht="15" customHeight="1" x14ac:dyDescent="0.3">
      <c r="B3343" s="15" t="str">
        <f>IF(AND('[1]Vmesna vrtilna_SKLOP1'!B3343&lt;&gt;"",'[1]Vmesna vrtilna_SKLOP1'!C3343&lt;&gt;""),IF('[1]Vmesna vrtilna_SKLOP1'!B3343&lt;&gt;"",'[1]Vmesna vrtilna_SKLOP1'!B3343,""),"")</f>
        <v/>
      </c>
      <c r="C3343" s="16" t="str">
        <f>IF(OR(C3342="Posebna oblika",C3342="Kulturno zaščiten objekt",C3342="Kulturno zaščiten objekt, Posebna oblika"),"Glej zavihek POSEBNI POGOJI",IF(SUM(N3342:Q3342)=1,"Posebna oblika",IF(SUM(N3342:Q3342)=10,"Kulturno zaščiten objekt",IF(SUM(N3342:Q3342)=11,"Kulturno zaščiten objekt, Posebna oblika",IF(AND('[1]Vmesna vrtilna_SKLOP1'!C3343&lt;&gt;"",'[1]Vmesna vrtilna_SKLOP1'!D3343&lt;&gt;""),IF('[1]Vmesna vrtilna_SKLOP1'!C3343&lt;&gt;"",'[1]Vmesna vrtilna_SKLOP1'!C3343,""),"")))))</f>
        <v/>
      </c>
      <c r="D3343" s="17" t="str">
        <f>IF(IFERROR(VLOOKUP(B3343,'[1]Vmesna vrtilna_SKLOP1'!B:J,6,0),"")=0,"",IFERROR(VLOOKUP(B3343,'[1]Vmesna vrtilna_SKLOP1'!B:J,6,0),""))</f>
        <v/>
      </c>
      <c r="E3343" s="16" t="str">
        <f>IF(IF('[1]Vmesna vrtilna_SKLOP1'!E3343&lt;&gt;"",'[1]Vmesna vrtilna_SKLOP1'!D3343,"")=0,"",IF('[1]Vmesna vrtilna_SKLOP1'!E3343&lt;&gt;"",'[1]Vmesna vrtilna_SKLOP1'!D3343,""))</f>
        <v/>
      </c>
      <c r="F3343" s="18" t="str">
        <f>IF('[1]Vmesna vrtilna_SKLOP1'!E3343&lt;&gt;"",'[1]Vmesna vrtilna_SKLOP1'!E3343,"")</f>
        <v>Enokrilno okno (tip: O1); dim. ŠxV: 1,45x1,4m; Material: Les ; steklo 10/20Ar/4; Rw,st.=39 (Rw,st.+Ctr ≥ 33 dB)</v>
      </c>
      <c r="G3343" s="15" t="str">
        <f>IF('[1]Vmesna vrtilna_SKLOP1'!E3343&lt;&gt;"",'[1]Vmesna vrtilna_SKLOP1'!F3343,"")</f>
        <v>[kos]</v>
      </c>
      <c r="H3343" s="19">
        <f>IF('[1]Vmesna vrtilna_SKLOP1'!F3343&lt;&gt;"",'[1]Vmesna vrtilna_SKLOP1'!I3343,"")</f>
        <v>1</v>
      </c>
      <c r="I3343" s="20" t="str">
        <f>IF(I3342="Skupaj:","DDV (22%):",IF(I3342="DDV (22%):","Skupaj z DDV:",IF(AND('[1]Vmesna vrtilna_SKLOP1'!C3343&lt;&gt;"",'[1]Vmesna vrtilna_SKLOP1'!E3343=""),"Skupaj:","")))</f>
        <v/>
      </c>
      <c r="J3343" s="21">
        <f t="shared" si="105"/>
        <v>0</v>
      </c>
      <c r="K3343" s="21">
        <f>IF(I3343="Skupaj z DDV:",SUM(K3341,K3342),IF(I3343="DDV (22%):",K3342*0.22,IF(AND('[1]Vmesna vrtilna_SKLOP1'!C3343&lt;&gt;"",'[1]Vmesna vrtilna_SKLOP1'!D3343=""),'[1]Vmesna vrtilna_SKLOP1'!J3343,IF(F3343&lt;&gt;"",IF('[1]Vmesna vrtilna_SKLOP1'!J3343&lt;&gt;"",'[1]Vmesna vrtilna_SKLOP1'!J3343,""),""))))</f>
        <v>748.19337001500003</v>
      </c>
      <c r="L3343" s="22">
        <f>IF(I3342="Skupaj:","DDV (22%):",IF(I3342="DDV (22%):","Skupaj z DDV:",IF(AND('[1]Vmesna vrtilna_SKLOP1'!C3343&lt;&gt;"",'[1]Vmesna vrtilna_SKLOP1'!E3343=""),"Skupaj:",IF(AND('[1]Vmesna vrtilna_SKLOP1'!C3343&lt;&gt;"",'[1]Vmesna vrtilna_SKLOP1'!D3343=""),'[1]Vmesna vrtilna_SKLOP1'!J3343,IF(F3343&lt;&gt;"",IF('[1]Vmesna vrtilna_SKLOP1'!J3343&lt;&gt;"",'[1]Vmesna vrtilna_SKLOP1'!J3343,""),"")))))</f>
        <v>748.19337001500003</v>
      </c>
      <c r="M3343" s="22">
        <f t="shared" si="104"/>
        <v>0</v>
      </c>
      <c r="N3343" s="22" t="str">
        <f>IF(IFERROR(VLOOKUP(B3343,'[1]Vmesna vrtilna_SKLOP1'!B:J,7,0),"")=0,"",IFERROR(VLOOKUP(B3343,'[1]Vmesna vrtilna_SKLOP1'!B:J,7,0),""))</f>
        <v/>
      </c>
      <c r="O3343" s="22"/>
    </row>
    <row r="3344" spans="2:15" ht="15" customHeight="1" x14ac:dyDescent="0.3">
      <c r="B3344" s="15" t="str">
        <f>IF(AND('[1]Vmesna vrtilna_SKLOP1'!B3344&lt;&gt;"",'[1]Vmesna vrtilna_SKLOP1'!C3344&lt;&gt;""),IF('[1]Vmesna vrtilna_SKLOP1'!B3344&lt;&gt;"",'[1]Vmesna vrtilna_SKLOP1'!B3344,""),"")</f>
        <v/>
      </c>
      <c r="C3344" s="16" t="str">
        <f>IF(OR(C3343="Posebna oblika",C3343="Kulturno zaščiten objekt",C3343="Kulturno zaščiten objekt, Posebna oblika"),"Glej zavihek POSEBNI POGOJI",IF(SUM(N3343:Q3343)=1,"Posebna oblika",IF(SUM(N3343:Q3343)=10,"Kulturno zaščiten objekt",IF(SUM(N3343:Q3343)=11,"Kulturno zaščiten objekt, Posebna oblika",IF(AND('[1]Vmesna vrtilna_SKLOP1'!C3344&lt;&gt;"",'[1]Vmesna vrtilna_SKLOP1'!D3344&lt;&gt;""),IF('[1]Vmesna vrtilna_SKLOP1'!C3344&lt;&gt;"",'[1]Vmesna vrtilna_SKLOP1'!C3344,""),"")))))</f>
        <v/>
      </c>
      <c r="D3344" s="17" t="str">
        <f>IF(IFERROR(VLOOKUP(B3344,'[1]Vmesna vrtilna_SKLOP1'!B:J,6,0),"")=0,"",IFERROR(VLOOKUP(B3344,'[1]Vmesna vrtilna_SKLOP1'!B:J,6,0),""))</f>
        <v/>
      </c>
      <c r="E3344" s="16" t="str">
        <f>IF(IF('[1]Vmesna vrtilna_SKLOP1'!E3344&lt;&gt;"",'[1]Vmesna vrtilna_SKLOP1'!D3344,"")=0,"",IF('[1]Vmesna vrtilna_SKLOP1'!E3344&lt;&gt;"",'[1]Vmesna vrtilna_SKLOP1'!D3344,""))</f>
        <v/>
      </c>
      <c r="F3344" s="18" t="str">
        <f>IF('[1]Vmesna vrtilna_SKLOP1'!E3344&lt;&gt;"",'[1]Vmesna vrtilna_SKLOP1'!E3344,"")</f>
        <v/>
      </c>
      <c r="G3344" s="15" t="str">
        <f>IF('[1]Vmesna vrtilna_SKLOP1'!E3344&lt;&gt;"",'[1]Vmesna vrtilna_SKLOP1'!F3344,"")</f>
        <v/>
      </c>
      <c r="H3344" s="19" t="str">
        <f>IF('[1]Vmesna vrtilna_SKLOP1'!F3344&lt;&gt;"",'[1]Vmesna vrtilna_SKLOP1'!I3344,"")</f>
        <v/>
      </c>
      <c r="I3344" s="20" t="str">
        <f>IF(I3343="Skupaj:","DDV (22%):",IF(I3343="DDV (22%):","Skupaj z DDV:",IF(AND('[1]Vmesna vrtilna_SKLOP1'!C3344&lt;&gt;"",'[1]Vmesna vrtilna_SKLOP1'!E3344=""),"Skupaj:","")))</f>
        <v/>
      </c>
      <c r="J3344" s="21" t="str">
        <f t="shared" si="105"/>
        <v/>
      </c>
      <c r="K3344" s="21" t="str">
        <f>IF(I3344="Skupaj z DDV:",SUM(K3342,K3343),IF(I3344="DDV (22%):",K3343*0.22,IF(AND('[1]Vmesna vrtilna_SKLOP1'!C3344&lt;&gt;"",'[1]Vmesna vrtilna_SKLOP1'!D3344=""),'[1]Vmesna vrtilna_SKLOP1'!J3344,IF(F3344&lt;&gt;"",IF('[1]Vmesna vrtilna_SKLOP1'!J3344&lt;&gt;"",'[1]Vmesna vrtilna_SKLOP1'!J3344,""),""))))</f>
        <v/>
      </c>
      <c r="L3344" s="22" t="str">
        <f>IF(I3343="Skupaj:","DDV (22%):",IF(I3343="DDV (22%):","Skupaj z DDV:",IF(AND('[1]Vmesna vrtilna_SKLOP1'!C3344&lt;&gt;"",'[1]Vmesna vrtilna_SKLOP1'!E3344=""),"Skupaj:",IF(AND('[1]Vmesna vrtilna_SKLOP1'!C3344&lt;&gt;"",'[1]Vmesna vrtilna_SKLOP1'!D3344=""),'[1]Vmesna vrtilna_SKLOP1'!J3344,IF(F3344&lt;&gt;"",IF('[1]Vmesna vrtilna_SKLOP1'!J3344&lt;&gt;"",'[1]Vmesna vrtilna_SKLOP1'!J3344,""),"")))))</f>
        <v/>
      </c>
      <c r="M3344" s="22">
        <f t="shared" si="104"/>
        <v>0</v>
      </c>
      <c r="N3344" s="22" t="str">
        <f>IF(IFERROR(VLOOKUP(B3344,'[1]Vmesna vrtilna_SKLOP1'!B:J,7,0),"")=0,"",IFERROR(VLOOKUP(B3344,'[1]Vmesna vrtilna_SKLOP1'!B:J,7,0),""))</f>
        <v/>
      </c>
      <c r="O3344" s="22"/>
    </row>
    <row r="3345" spans="2:15" ht="15" customHeight="1" x14ac:dyDescent="0.3">
      <c r="B3345" s="15" t="str">
        <f>IF(AND('[1]Vmesna vrtilna_SKLOP1'!B3345&lt;&gt;"",'[1]Vmesna vrtilna_SKLOP1'!C3345&lt;&gt;""),IF('[1]Vmesna vrtilna_SKLOP1'!B3345&lt;&gt;"",'[1]Vmesna vrtilna_SKLOP1'!B3345,""),"")</f>
        <v/>
      </c>
      <c r="C3345" s="16" t="str">
        <f>IF(OR(C3344="Posebna oblika",C3344="Kulturno zaščiten objekt",C3344="Kulturno zaščiten objekt, Posebna oblika"),"Glej zavihek POSEBNI POGOJI",IF(SUM(N3344:Q3344)=1,"Posebna oblika",IF(SUM(N3344:Q3344)=10,"Kulturno zaščiten objekt",IF(SUM(N3344:Q3344)=11,"Kulturno zaščiten objekt, Posebna oblika",IF(AND('[1]Vmesna vrtilna_SKLOP1'!C3345&lt;&gt;"",'[1]Vmesna vrtilna_SKLOP1'!D3345&lt;&gt;""),IF('[1]Vmesna vrtilna_SKLOP1'!C3345&lt;&gt;"",'[1]Vmesna vrtilna_SKLOP1'!C3345,""),"")))))</f>
        <v/>
      </c>
      <c r="D3345" s="17" t="str">
        <f>IF(IFERROR(VLOOKUP(B3345,'[1]Vmesna vrtilna_SKLOP1'!B:J,6,0),"")=0,"",IFERROR(VLOOKUP(B3345,'[1]Vmesna vrtilna_SKLOP1'!B:J,6,0),""))</f>
        <v/>
      </c>
      <c r="E3345" s="16" t="str">
        <f>IF(IF('[1]Vmesna vrtilna_SKLOP1'!E3345&lt;&gt;"",'[1]Vmesna vrtilna_SKLOP1'!D3345,"")=0,"",IF('[1]Vmesna vrtilna_SKLOP1'!E3345&lt;&gt;"",'[1]Vmesna vrtilna_SKLOP1'!D3345,""))</f>
        <v>Senčila</v>
      </c>
      <c r="F3345" s="18" t="str">
        <f>IF('[1]Vmesna vrtilna_SKLOP1'!E3345&lt;&gt;"",'[1]Vmesna vrtilna_SKLOP1'!E3345,"")</f>
        <v>Notranja rolo omarica, ALU lamele, Dim. ŠxV: 1,25x1,4m</v>
      </c>
      <c r="G3345" s="15" t="str">
        <f>IF('[1]Vmesna vrtilna_SKLOP1'!E3345&lt;&gt;"",'[1]Vmesna vrtilna_SKLOP1'!F3345,"")</f>
        <v>[kos]</v>
      </c>
      <c r="H3345" s="19">
        <f>IF('[1]Vmesna vrtilna_SKLOP1'!F3345&lt;&gt;"",'[1]Vmesna vrtilna_SKLOP1'!I3345,"")</f>
        <v>2</v>
      </c>
      <c r="I3345" s="20" t="str">
        <f>IF(I3344="Skupaj:","DDV (22%):",IF(I3344="DDV (22%):","Skupaj z DDV:",IF(AND('[1]Vmesna vrtilna_SKLOP1'!C3345&lt;&gt;"",'[1]Vmesna vrtilna_SKLOP1'!E3345=""),"Skupaj:","")))</f>
        <v/>
      </c>
      <c r="J3345" s="21">
        <f t="shared" si="105"/>
        <v>0</v>
      </c>
      <c r="K3345" s="21">
        <f>IF(I3345="Skupaj z DDV:",SUM(K3343,K3344),IF(I3345="DDV (22%):",K3344*0.22,IF(AND('[1]Vmesna vrtilna_SKLOP1'!C3345&lt;&gt;"",'[1]Vmesna vrtilna_SKLOP1'!D3345=""),'[1]Vmesna vrtilna_SKLOP1'!J3345,IF(F3345&lt;&gt;"",IF('[1]Vmesna vrtilna_SKLOP1'!J3345&lt;&gt;"",'[1]Vmesna vrtilna_SKLOP1'!J3345,""),""))))</f>
        <v>646.05824474999997</v>
      </c>
      <c r="L3345" s="22">
        <f>IF(I3344="Skupaj:","DDV (22%):",IF(I3344="DDV (22%):","Skupaj z DDV:",IF(AND('[1]Vmesna vrtilna_SKLOP1'!C3345&lt;&gt;"",'[1]Vmesna vrtilna_SKLOP1'!E3345=""),"Skupaj:",IF(AND('[1]Vmesna vrtilna_SKLOP1'!C3345&lt;&gt;"",'[1]Vmesna vrtilna_SKLOP1'!D3345=""),'[1]Vmesna vrtilna_SKLOP1'!J3345,IF(F3345&lt;&gt;"",IF('[1]Vmesna vrtilna_SKLOP1'!J3345&lt;&gt;"",'[1]Vmesna vrtilna_SKLOP1'!J3345,""),"")))))</f>
        <v>646.05824474999997</v>
      </c>
      <c r="M3345" s="22">
        <f t="shared" si="104"/>
        <v>0</v>
      </c>
      <c r="N3345" s="22" t="str">
        <f>IF(IFERROR(VLOOKUP(B3345,'[1]Vmesna vrtilna_SKLOP1'!B:J,7,0),"")=0,"",IFERROR(VLOOKUP(B3345,'[1]Vmesna vrtilna_SKLOP1'!B:J,7,0),""))</f>
        <v/>
      </c>
      <c r="O3345" s="22"/>
    </row>
    <row r="3346" spans="2:15" ht="15" customHeight="1" x14ac:dyDescent="0.3">
      <c r="B3346" s="15" t="str">
        <f>IF(AND('[1]Vmesna vrtilna_SKLOP1'!B3346&lt;&gt;"",'[1]Vmesna vrtilna_SKLOP1'!C3346&lt;&gt;""),IF('[1]Vmesna vrtilna_SKLOP1'!B3346&lt;&gt;"",'[1]Vmesna vrtilna_SKLOP1'!B3346,""),"")</f>
        <v/>
      </c>
      <c r="C3346" s="16" t="str">
        <f>IF(OR(C3345="Posebna oblika",C3345="Kulturno zaščiten objekt",C3345="Kulturno zaščiten objekt, Posebna oblika"),"Glej zavihek POSEBNI POGOJI",IF(SUM(N3345:Q3345)=1,"Posebna oblika",IF(SUM(N3345:Q3345)=10,"Kulturno zaščiten objekt",IF(SUM(N3345:Q3345)=11,"Kulturno zaščiten objekt, Posebna oblika",IF(AND('[1]Vmesna vrtilna_SKLOP1'!C3346&lt;&gt;"",'[1]Vmesna vrtilna_SKLOP1'!D3346&lt;&gt;""),IF('[1]Vmesna vrtilna_SKLOP1'!C3346&lt;&gt;"",'[1]Vmesna vrtilna_SKLOP1'!C3346,""),"")))))</f>
        <v/>
      </c>
      <c r="D3346" s="17" t="str">
        <f>IF(IFERROR(VLOOKUP(B3346,'[1]Vmesna vrtilna_SKLOP1'!B:J,6,0),"")=0,"",IFERROR(VLOOKUP(B3346,'[1]Vmesna vrtilna_SKLOP1'!B:J,6,0),""))</f>
        <v/>
      </c>
      <c r="E3346" s="16" t="str">
        <f>IF(IF('[1]Vmesna vrtilna_SKLOP1'!E3346&lt;&gt;"",'[1]Vmesna vrtilna_SKLOP1'!D3346,"")=0,"",IF('[1]Vmesna vrtilna_SKLOP1'!E3346&lt;&gt;"",'[1]Vmesna vrtilna_SKLOP1'!D3346,""))</f>
        <v/>
      </c>
      <c r="F3346" s="18" t="str">
        <f>IF('[1]Vmesna vrtilna_SKLOP1'!E3346&lt;&gt;"",'[1]Vmesna vrtilna_SKLOP1'!E3346,"")</f>
        <v>Notranja rolo omarica, ALU lamele, Dim. ŠxV: 1,85x1,4m</v>
      </c>
      <c r="G3346" s="15" t="str">
        <f>IF('[1]Vmesna vrtilna_SKLOP1'!E3346&lt;&gt;"",'[1]Vmesna vrtilna_SKLOP1'!F3346,"")</f>
        <v>[kos]</v>
      </c>
      <c r="H3346" s="19">
        <f>IF('[1]Vmesna vrtilna_SKLOP1'!F3346&lt;&gt;"",'[1]Vmesna vrtilna_SKLOP1'!I3346,"")</f>
        <v>5</v>
      </c>
      <c r="I3346" s="20" t="str">
        <f>IF(I3345="Skupaj:","DDV (22%):",IF(I3345="DDV (22%):","Skupaj z DDV:",IF(AND('[1]Vmesna vrtilna_SKLOP1'!C3346&lt;&gt;"",'[1]Vmesna vrtilna_SKLOP1'!E3346=""),"Skupaj:","")))</f>
        <v/>
      </c>
      <c r="J3346" s="21">
        <f t="shared" si="105"/>
        <v>0</v>
      </c>
      <c r="K3346" s="21">
        <f>IF(I3346="Skupaj z DDV:",SUM(K3344,K3345),IF(I3346="DDV (22%):",K3345*0.22,IF(AND('[1]Vmesna vrtilna_SKLOP1'!C3346&lt;&gt;"",'[1]Vmesna vrtilna_SKLOP1'!D3346=""),'[1]Vmesna vrtilna_SKLOP1'!J3346,IF(F3346&lt;&gt;"",IF('[1]Vmesna vrtilna_SKLOP1'!J3346&lt;&gt;"",'[1]Vmesna vrtilna_SKLOP1'!J3346,""),""))))</f>
        <v>1996.3570410509999</v>
      </c>
      <c r="L3346" s="22">
        <f>IF(I3345="Skupaj:","DDV (22%):",IF(I3345="DDV (22%):","Skupaj z DDV:",IF(AND('[1]Vmesna vrtilna_SKLOP1'!C3346&lt;&gt;"",'[1]Vmesna vrtilna_SKLOP1'!E3346=""),"Skupaj:",IF(AND('[1]Vmesna vrtilna_SKLOP1'!C3346&lt;&gt;"",'[1]Vmesna vrtilna_SKLOP1'!D3346=""),'[1]Vmesna vrtilna_SKLOP1'!J3346,IF(F3346&lt;&gt;"",IF('[1]Vmesna vrtilna_SKLOP1'!J3346&lt;&gt;"",'[1]Vmesna vrtilna_SKLOP1'!J3346,""),"")))))</f>
        <v>1996.3570410509999</v>
      </c>
      <c r="M3346" s="22">
        <f t="shared" si="104"/>
        <v>0</v>
      </c>
      <c r="N3346" s="22" t="str">
        <f>IF(IFERROR(VLOOKUP(B3346,'[1]Vmesna vrtilna_SKLOP1'!B:J,7,0),"")=0,"",IFERROR(VLOOKUP(B3346,'[1]Vmesna vrtilna_SKLOP1'!B:J,7,0),""))</f>
        <v/>
      </c>
      <c r="O3346" s="22"/>
    </row>
    <row r="3347" spans="2:15" ht="15" customHeight="1" x14ac:dyDescent="0.3">
      <c r="B3347" s="15" t="str">
        <f>IF(AND('[1]Vmesna vrtilna_SKLOP1'!B3347&lt;&gt;"",'[1]Vmesna vrtilna_SKLOP1'!C3347&lt;&gt;""),IF('[1]Vmesna vrtilna_SKLOP1'!B3347&lt;&gt;"",'[1]Vmesna vrtilna_SKLOP1'!B3347,""),"")</f>
        <v/>
      </c>
      <c r="C3347" s="16" t="str">
        <f>IF(OR(C3346="Posebna oblika",C3346="Kulturno zaščiten objekt",C3346="Kulturno zaščiten objekt, Posebna oblika"),"Glej zavihek POSEBNI POGOJI",IF(SUM(N3346:Q3346)=1,"Posebna oblika",IF(SUM(N3346:Q3346)=10,"Kulturno zaščiten objekt",IF(SUM(N3346:Q3346)=11,"Kulturno zaščiten objekt, Posebna oblika",IF(AND('[1]Vmesna vrtilna_SKLOP1'!C3347&lt;&gt;"",'[1]Vmesna vrtilna_SKLOP1'!D3347&lt;&gt;""),IF('[1]Vmesna vrtilna_SKLOP1'!C3347&lt;&gt;"",'[1]Vmesna vrtilna_SKLOP1'!C3347,""),"")))))</f>
        <v/>
      </c>
      <c r="D3347" s="17" t="str">
        <f>IF(IFERROR(VLOOKUP(B3347,'[1]Vmesna vrtilna_SKLOP1'!B:J,6,0),"")=0,"",IFERROR(VLOOKUP(B3347,'[1]Vmesna vrtilna_SKLOP1'!B:J,6,0),""))</f>
        <v/>
      </c>
      <c r="E3347" s="16" t="str">
        <f>IF(IF('[1]Vmesna vrtilna_SKLOP1'!E3347&lt;&gt;"",'[1]Vmesna vrtilna_SKLOP1'!D3347,"")=0,"",IF('[1]Vmesna vrtilna_SKLOP1'!E3347&lt;&gt;"",'[1]Vmesna vrtilna_SKLOP1'!D3347,""))</f>
        <v/>
      </c>
      <c r="F3347" s="18" t="str">
        <f>IF('[1]Vmesna vrtilna_SKLOP1'!E3347&lt;&gt;"",'[1]Vmesna vrtilna_SKLOP1'!E3347,"")</f>
        <v>Notranja rolo omarica, ALU lamele, Dim. ŠxV: 1,45x1,4m</v>
      </c>
      <c r="G3347" s="15" t="str">
        <f>IF('[1]Vmesna vrtilna_SKLOP1'!E3347&lt;&gt;"",'[1]Vmesna vrtilna_SKLOP1'!F3347,"")</f>
        <v>[kos]</v>
      </c>
      <c r="H3347" s="19">
        <f>IF('[1]Vmesna vrtilna_SKLOP1'!F3347&lt;&gt;"",'[1]Vmesna vrtilna_SKLOP1'!I3347,"")</f>
        <v>1</v>
      </c>
      <c r="I3347" s="20" t="str">
        <f>IF(I3346="Skupaj:","DDV (22%):",IF(I3346="DDV (22%):","Skupaj z DDV:",IF(AND('[1]Vmesna vrtilna_SKLOP1'!C3347&lt;&gt;"",'[1]Vmesna vrtilna_SKLOP1'!E3347=""),"Skupaj:","")))</f>
        <v/>
      </c>
      <c r="J3347" s="21">
        <f t="shared" si="105"/>
        <v>0</v>
      </c>
      <c r="K3347" s="21">
        <f>IF(I3347="Skupaj z DDV:",SUM(K3345,K3346),IF(I3347="DDV (22%):",K3346*0.22,IF(AND('[1]Vmesna vrtilna_SKLOP1'!C3347&lt;&gt;"",'[1]Vmesna vrtilna_SKLOP1'!D3347=""),'[1]Vmesna vrtilna_SKLOP1'!J3347,IF(F3347&lt;&gt;"",IF('[1]Vmesna vrtilna_SKLOP1'!J3347&lt;&gt;"",'[1]Vmesna vrtilna_SKLOP1'!J3347,""),""))))</f>
        <v>348.11218290779999</v>
      </c>
      <c r="L3347" s="22">
        <f>IF(I3346="Skupaj:","DDV (22%):",IF(I3346="DDV (22%):","Skupaj z DDV:",IF(AND('[1]Vmesna vrtilna_SKLOP1'!C3347&lt;&gt;"",'[1]Vmesna vrtilna_SKLOP1'!E3347=""),"Skupaj:",IF(AND('[1]Vmesna vrtilna_SKLOP1'!C3347&lt;&gt;"",'[1]Vmesna vrtilna_SKLOP1'!D3347=""),'[1]Vmesna vrtilna_SKLOP1'!J3347,IF(F3347&lt;&gt;"",IF('[1]Vmesna vrtilna_SKLOP1'!J3347&lt;&gt;"",'[1]Vmesna vrtilna_SKLOP1'!J3347,""),"")))))</f>
        <v>348.11218290779999</v>
      </c>
      <c r="M3347" s="22">
        <f t="shared" si="104"/>
        <v>0</v>
      </c>
      <c r="N3347" s="22" t="str">
        <f>IF(IFERROR(VLOOKUP(B3347,'[1]Vmesna vrtilna_SKLOP1'!B:J,7,0),"")=0,"",IFERROR(VLOOKUP(B3347,'[1]Vmesna vrtilna_SKLOP1'!B:J,7,0),""))</f>
        <v/>
      </c>
      <c r="O3347" s="22"/>
    </row>
    <row r="3348" spans="2:15" ht="15" customHeight="1" x14ac:dyDescent="0.3">
      <c r="B3348" s="15" t="str">
        <f>IF(AND('[1]Vmesna vrtilna_SKLOP1'!B3348&lt;&gt;"",'[1]Vmesna vrtilna_SKLOP1'!C3348&lt;&gt;""),IF('[1]Vmesna vrtilna_SKLOP1'!B3348&lt;&gt;"",'[1]Vmesna vrtilna_SKLOP1'!B3348,""),"")</f>
        <v/>
      </c>
      <c r="C3348" s="16" t="str">
        <f>IF(OR(C3347="Posebna oblika",C3347="Kulturno zaščiten objekt",C3347="Kulturno zaščiten objekt, Posebna oblika"),"Glej zavihek POSEBNI POGOJI",IF(SUM(N3347:Q3347)=1,"Posebna oblika",IF(SUM(N3347:Q3347)=10,"Kulturno zaščiten objekt",IF(SUM(N3347:Q3347)=11,"Kulturno zaščiten objekt, Posebna oblika",IF(AND('[1]Vmesna vrtilna_SKLOP1'!C3348&lt;&gt;"",'[1]Vmesna vrtilna_SKLOP1'!D3348&lt;&gt;""),IF('[1]Vmesna vrtilna_SKLOP1'!C3348&lt;&gt;"",'[1]Vmesna vrtilna_SKLOP1'!C3348,""),"")))))</f>
        <v/>
      </c>
      <c r="D3348" s="17" t="str">
        <f>IF(IFERROR(VLOOKUP(B3348,'[1]Vmesna vrtilna_SKLOP1'!B:J,6,0),"")=0,"",IFERROR(VLOOKUP(B3348,'[1]Vmesna vrtilna_SKLOP1'!B:J,6,0),""))</f>
        <v/>
      </c>
      <c r="E3348" s="16" t="str">
        <f>IF(IF('[1]Vmesna vrtilna_SKLOP1'!E3348&lt;&gt;"",'[1]Vmesna vrtilna_SKLOP1'!D3348,"")=0,"",IF('[1]Vmesna vrtilna_SKLOP1'!E3348&lt;&gt;"",'[1]Vmesna vrtilna_SKLOP1'!D3348,""))</f>
        <v/>
      </c>
      <c r="F3348" s="18" t="str">
        <f>IF('[1]Vmesna vrtilna_SKLOP1'!E3348&lt;&gt;"",'[1]Vmesna vrtilna_SKLOP1'!E3348,"")</f>
        <v>Notranja rolo omarica, ALU lamele, Dim. ŠxV: 0,85x2,15m</v>
      </c>
      <c r="G3348" s="15" t="str">
        <f>IF('[1]Vmesna vrtilna_SKLOP1'!E3348&lt;&gt;"",'[1]Vmesna vrtilna_SKLOP1'!F3348,"")</f>
        <v>[kos]</v>
      </c>
      <c r="H3348" s="19">
        <f>IF('[1]Vmesna vrtilna_SKLOP1'!F3348&lt;&gt;"",'[1]Vmesna vrtilna_SKLOP1'!I3348,"")</f>
        <v>1</v>
      </c>
      <c r="I3348" s="20" t="str">
        <f>IF(I3347="Skupaj:","DDV (22%):",IF(I3347="DDV (22%):","Skupaj z DDV:",IF(AND('[1]Vmesna vrtilna_SKLOP1'!C3348&lt;&gt;"",'[1]Vmesna vrtilna_SKLOP1'!E3348=""),"Skupaj:","")))</f>
        <v/>
      </c>
      <c r="J3348" s="21">
        <f t="shared" si="105"/>
        <v>0</v>
      </c>
      <c r="K3348" s="21">
        <f>IF(I3348="Skupaj z DDV:",SUM(K3346,K3347),IF(I3348="DDV (22%):",K3347*0.22,IF(AND('[1]Vmesna vrtilna_SKLOP1'!C3348&lt;&gt;"",'[1]Vmesna vrtilna_SKLOP1'!D3348=""),'[1]Vmesna vrtilna_SKLOP1'!J3348,IF(F3348&lt;&gt;"",IF('[1]Vmesna vrtilna_SKLOP1'!J3348&lt;&gt;"",'[1]Vmesna vrtilna_SKLOP1'!J3348,""),""))))</f>
        <v>318.0732950112</v>
      </c>
      <c r="L3348" s="22">
        <f>IF(I3347="Skupaj:","DDV (22%):",IF(I3347="DDV (22%):","Skupaj z DDV:",IF(AND('[1]Vmesna vrtilna_SKLOP1'!C3348&lt;&gt;"",'[1]Vmesna vrtilna_SKLOP1'!E3348=""),"Skupaj:",IF(AND('[1]Vmesna vrtilna_SKLOP1'!C3348&lt;&gt;"",'[1]Vmesna vrtilna_SKLOP1'!D3348=""),'[1]Vmesna vrtilna_SKLOP1'!J3348,IF(F3348&lt;&gt;"",IF('[1]Vmesna vrtilna_SKLOP1'!J3348&lt;&gt;"",'[1]Vmesna vrtilna_SKLOP1'!J3348,""),"")))))</f>
        <v>318.0732950112</v>
      </c>
      <c r="M3348" s="22">
        <f t="shared" si="104"/>
        <v>0</v>
      </c>
      <c r="N3348" s="22" t="str">
        <f>IF(IFERROR(VLOOKUP(B3348,'[1]Vmesna vrtilna_SKLOP1'!B:J,7,0),"")=0,"",IFERROR(VLOOKUP(B3348,'[1]Vmesna vrtilna_SKLOP1'!B:J,7,0),""))</f>
        <v/>
      </c>
      <c r="O3348" s="22"/>
    </row>
    <row r="3349" spans="2:15" ht="15" customHeight="1" x14ac:dyDescent="0.3">
      <c r="B3349" s="15" t="str">
        <f>IF(AND('[1]Vmesna vrtilna_SKLOP1'!B3349&lt;&gt;"",'[1]Vmesna vrtilna_SKLOP1'!C3349&lt;&gt;""),IF('[1]Vmesna vrtilna_SKLOP1'!B3349&lt;&gt;"",'[1]Vmesna vrtilna_SKLOP1'!B3349,""),"")</f>
        <v/>
      </c>
      <c r="C3349" s="16" t="str">
        <f>IF(OR(C3348="Posebna oblika",C3348="Kulturno zaščiten objekt",C3348="Kulturno zaščiten objekt, Posebna oblika"),"Glej zavihek POSEBNI POGOJI",IF(SUM(N3348:Q3348)=1,"Posebna oblika",IF(SUM(N3348:Q3348)=10,"Kulturno zaščiten objekt",IF(SUM(N3348:Q3348)=11,"Kulturno zaščiten objekt, Posebna oblika",IF(AND('[1]Vmesna vrtilna_SKLOP1'!C3349&lt;&gt;"",'[1]Vmesna vrtilna_SKLOP1'!D3349&lt;&gt;""),IF('[1]Vmesna vrtilna_SKLOP1'!C3349&lt;&gt;"",'[1]Vmesna vrtilna_SKLOP1'!C3349,""),"")))))</f>
        <v/>
      </c>
      <c r="D3349" s="17" t="str">
        <f>IF(IFERROR(VLOOKUP(B3349,'[1]Vmesna vrtilna_SKLOP1'!B:J,6,0),"")=0,"",IFERROR(VLOOKUP(B3349,'[1]Vmesna vrtilna_SKLOP1'!B:J,6,0),""))</f>
        <v/>
      </c>
      <c r="E3349" s="16" t="str">
        <f>IF(IF('[1]Vmesna vrtilna_SKLOP1'!E3349&lt;&gt;"",'[1]Vmesna vrtilna_SKLOP1'!D3349,"")=0,"",IF('[1]Vmesna vrtilna_SKLOP1'!E3349&lt;&gt;"",'[1]Vmesna vrtilna_SKLOP1'!D3349,""))</f>
        <v/>
      </c>
      <c r="F3349" s="18" t="str">
        <f>IF('[1]Vmesna vrtilna_SKLOP1'!E3349&lt;&gt;"",'[1]Vmesna vrtilna_SKLOP1'!E3349,"")</f>
        <v>Notranja rolo omarica, ALU lamele, Dim. ŠxV: 0,9x1,4m</v>
      </c>
      <c r="G3349" s="15" t="str">
        <f>IF('[1]Vmesna vrtilna_SKLOP1'!E3349&lt;&gt;"",'[1]Vmesna vrtilna_SKLOP1'!F3349,"")</f>
        <v>[kos]</v>
      </c>
      <c r="H3349" s="19">
        <f>IF('[1]Vmesna vrtilna_SKLOP1'!F3349&lt;&gt;"",'[1]Vmesna vrtilna_SKLOP1'!I3349,"")</f>
        <v>1</v>
      </c>
      <c r="I3349" s="20" t="str">
        <f>IF(I3348="Skupaj:","DDV (22%):",IF(I3348="DDV (22%):","Skupaj z DDV:",IF(AND('[1]Vmesna vrtilna_SKLOP1'!C3349&lt;&gt;"",'[1]Vmesna vrtilna_SKLOP1'!E3349=""),"Skupaj:","")))</f>
        <v/>
      </c>
      <c r="J3349" s="21">
        <f t="shared" si="105"/>
        <v>0</v>
      </c>
      <c r="K3349" s="21">
        <f>IF(I3349="Skupaj z DDV:",SUM(K3347,K3348),IF(I3349="DDV (22%):",K3348*0.22,IF(AND('[1]Vmesna vrtilna_SKLOP1'!C3349&lt;&gt;"",'[1]Vmesna vrtilna_SKLOP1'!D3349=""),'[1]Vmesna vrtilna_SKLOP1'!J3349,IF(F3349&lt;&gt;"",IF('[1]Vmesna vrtilna_SKLOP1'!J3349&lt;&gt;"",'[1]Vmesna vrtilna_SKLOP1'!J3349,""),""))))</f>
        <v>279.93031879919999</v>
      </c>
      <c r="L3349" s="22">
        <f>IF(I3348="Skupaj:","DDV (22%):",IF(I3348="DDV (22%):","Skupaj z DDV:",IF(AND('[1]Vmesna vrtilna_SKLOP1'!C3349&lt;&gt;"",'[1]Vmesna vrtilna_SKLOP1'!E3349=""),"Skupaj:",IF(AND('[1]Vmesna vrtilna_SKLOP1'!C3349&lt;&gt;"",'[1]Vmesna vrtilna_SKLOP1'!D3349=""),'[1]Vmesna vrtilna_SKLOP1'!J3349,IF(F3349&lt;&gt;"",IF('[1]Vmesna vrtilna_SKLOP1'!J3349&lt;&gt;"",'[1]Vmesna vrtilna_SKLOP1'!J3349,""),"")))))</f>
        <v>279.93031879919999</v>
      </c>
      <c r="M3349" s="22">
        <f t="shared" si="104"/>
        <v>0</v>
      </c>
      <c r="N3349" s="22" t="str">
        <f>IF(IFERROR(VLOOKUP(B3349,'[1]Vmesna vrtilna_SKLOP1'!B:J,7,0),"")=0,"",IFERROR(VLOOKUP(B3349,'[1]Vmesna vrtilna_SKLOP1'!B:J,7,0),""))</f>
        <v/>
      </c>
      <c r="O3349" s="22"/>
    </row>
    <row r="3350" spans="2:15" ht="15" customHeight="1" x14ac:dyDescent="0.3">
      <c r="B3350" s="15" t="str">
        <f>IF(AND('[1]Vmesna vrtilna_SKLOP1'!B3350&lt;&gt;"",'[1]Vmesna vrtilna_SKLOP1'!C3350&lt;&gt;""),IF('[1]Vmesna vrtilna_SKLOP1'!B3350&lt;&gt;"",'[1]Vmesna vrtilna_SKLOP1'!B3350,""),"")</f>
        <v/>
      </c>
      <c r="C3350" s="16" t="str">
        <f>IF(OR(C3349="Posebna oblika",C3349="Kulturno zaščiten objekt",C3349="Kulturno zaščiten objekt, Posebna oblika"),"Glej zavihek POSEBNI POGOJI",IF(SUM(N3349:Q3349)=1,"Posebna oblika",IF(SUM(N3349:Q3349)=10,"Kulturno zaščiten objekt",IF(SUM(N3349:Q3349)=11,"Kulturno zaščiten objekt, Posebna oblika",IF(AND('[1]Vmesna vrtilna_SKLOP1'!C3350&lt;&gt;"",'[1]Vmesna vrtilna_SKLOP1'!D3350&lt;&gt;""),IF('[1]Vmesna vrtilna_SKLOP1'!C3350&lt;&gt;"",'[1]Vmesna vrtilna_SKLOP1'!C3350,""),"")))))</f>
        <v/>
      </c>
      <c r="D3350" s="17" t="str">
        <f>IF(IFERROR(VLOOKUP(B3350,'[1]Vmesna vrtilna_SKLOP1'!B:J,6,0),"")=0,"",IFERROR(VLOOKUP(B3350,'[1]Vmesna vrtilna_SKLOP1'!B:J,6,0),""))</f>
        <v/>
      </c>
      <c r="E3350" s="16" t="str">
        <f>IF(IF('[1]Vmesna vrtilna_SKLOP1'!E3350&lt;&gt;"",'[1]Vmesna vrtilna_SKLOP1'!D3350,"")=0,"",IF('[1]Vmesna vrtilna_SKLOP1'!E3350&lt;&gt;"",'[1]Vmesna vrtilna_SKLOP1'!D3350,""))</f>
        <v/>
      </c>
      <c r="F3350" s="18" t="str">
        <f>IF('[1]Vmesna vrtilna_SKLOP1'!E3350&lt;&gt;"",'[1]Vmesna vrtilna_SKLOP1'!E3350,"")</f>
        <v>Notranja rolo omarica, ALU lamele, Dim. ŠxV: 0,85x2,1m</v>
      </c>
      <c r="G3350" s="15" t="str">
        <f>IF('[1]Vmesna vrtilna_SKLOP1'!E3350&lt;&gt;"",'[1]Vmesna vrtilna_SKLOP1'!F3350,"")</f>
        <v>[kos]</v>
      </c>
      <c r="H3350" s="19">
        <f>IF('[1]Vmesna vrtilna_SKLOP1'!F3350&lt;&gt;"",'[1]Vmesna vrtilna_SKLOP1'!I3350,"")</f>
        <v>1</v>
      </c>
      <c r="I3350" s="20" t="str">
        <f>IF(I3349="Skupaj:","DDV (22%):",IF(I3349="DDV (22%):","Skupaj z DDV:",IF(AND('[1]Vmesna vrtilna_SKLOP1'!C3350&lt;&gt;"",'[1]Vmesna vrtilna_SKLOP1'!E3350=""),"Skupaj:","")))</f>
        <v/>
      </c>
      <c r="J3350" s="21">
        <f t="shared" si="105"/>
        <v>0</v>
      </c>
      <c r="K3350" s="21">
        <f>IF(I3350="Skupaj z DDV:",SUM(K3348,K3349),IF(I3350="DDV (22%):",K3349*0.22,IF(AND('[1]Vmesna vrtilna_SKLOP1'!C3350&lt;&gt;"",'[1]Vmesna vrtilna_SKLOP1'!D3350=""),'[1]Vmesna vrtilna_SKLOP1'!J3350,IF(F3350&lt;&gt;"",IF('[1]Vmesna vrtilna_SKLOP1'!J3350&lt;&gt;"",'[1]Vmesna vrtilna_SKLOP1'!J3350,""),""))))</f>
        <v>315.09208265019998</v>
      </c>
      <c r="L3350" s="22">
        <f>IF(I3349="Skupaj:","DDV (22%):",IF(I3349="DDV (22%):","Skupaj z DDV:",IF(AND('[1]Vmesna vrtilna_SKLOP1'!C3350&lt;&gt;"",'[1]Vmesna vrtilna_SKLOP1'!E3350=""),"Skupaj:",IF(AND('[1]Vmesna vrtilna_SKLOP1'!C3350&lt;&gt;"",'[1]Vmesna vrtilna_SKLOP1'!D3350=""),'[1]Vmesna vrtilna_SKLOP1'!J3350,IF(F3350&lt;&gt;"",IF('[1]Vmesna vrtilna_SKLOP1'!J3350&lt;&gt;"",'[1]Vmesna vrtilna_SKLOP1'!J3350,""),"")))))</f>
        <v>315.09208265019998</v>
      </c>
      <c r="M3350" s="22">
        <f t="shared" si="104"/>
        <v>0</v>
      </c>
      <c r="N3350" s="22" t="str">
        <f>IF(IFERROR(VLOOKUP(B3350,'[1]Vmesna vrtilna_SKLOP1'!B:J,7,0),"")=0,"",IFERROR(VLOOKUP(B3350,'[1]Vmesna vrtilna_SKLOP1'!B:J,7,0),""))</f>
        <v/>
      </c>
      <c r="O3350" s="22"/>
    </row>
    <row r="3351" spans="2:15" ht="15" customHeight="1" x14ac:dyDescent="0.3">
      <c r="B3351" s="15" t="str">
        <f>IF(AND('[1]Vmesna vrtilna_SKLOP1'!B3351&lt;&gt;"",'[1]Vmesna vrtilna_SKLOP1'!C3351&lt;&gt;""),IF('[1]Vmesna vrtilna_SKLOP1'!B3351&lt;&gt;"",'[1]Vmesna vrtilna_SKLOP1'!B3351,""),"")</f>
        <v/>
      </c>
      <c r="C3351" s="16" t="str">
        <f>IF(OR(C3350="Posebna oblika",C3350="Kulturno zaščiten objekt",C3350="Kulturno zaščiten objekt, Posebna oblika"),"Glej zavihek POSEBNI POGOJI",IF(SUM(N3350:Q3350)=1,"Posebna oblika",IF(SUM(N3350:Q3350)=10,"Kulturno zaščiten objekt",IF(SUM(N3350:Q3350)=11,"Kulturno zaščiten objekt, Posebna oblika",IF(AND('[1]Vmesna vrtilna_SKLOP1'!C3351&lt;&gt;"",'[1]Vmesna vrtilna_SKLOP1'!D3351&lt;&gt;""),IF('[1]Vmesna vrtilna_SKLOP1'!C3351&lt;&gt;"",'[1]Vmesna vrtilna_SKLOP1'!C3351,""),"")))))</f>
        <v/>
      </c>
      <c r="D3351" s="17" t="str">
        <f>IF(IFERROR(VLOOKUP(B3351,'[1]Vmesna vrtilna_SKLOP1'!B:J,6,0),"")=0,"",IFERROR(VLOOKUP(B3351,'[1]Vmesna vrtilna_SKLOP1'!B:J,6,0),""))</f>
        <v/>
      </c>
      <c r="E3351" s="16" t="str">
        <f>IF(IF('[1]Vmesna vrtilna_SKLOP1'!E3351&lt;&gt;"",'[1]Vmesna vrtilna_SKLOP1'!D3351,"")=0,"",IF('[1]Vmesna vrtilna_SKLOP1'!E3351&lt;&gt;"",'[1]Vmesna vrtilna_SKLOP1'!D3351,""))</f>
        <v/>
      </c>
      <c r="F3351" s="18" t="str">
        <f>IF('[1]Vmesna vrtilna_SKLOP1'!E3351&lt;&gt;"",'[1]Vmesna vrtilna_SKLOP1'!E3351,"")</f>
        <v/>
      </c>
      <c r="G3351" s="15" t="str">
        <f>IF('[1]Vmesna vrtilna_SKLOP1'!E3351&lt;&gt;"",'[1]Vmesna vrtilna_SKLOP1'!F3351,"")</f>
        <v/>
      </c>
      <c r="H3351" s="19" t="str">
        <f>IF('[1]Vmesna vrtilna_SKLOP1'!F3351&lt;&gt;"",'[1]Vmesna vrtilna_SKLOP1'!I3351,"")</f>
        <v/>
      </c>
      <c r="I3351" s="20" t="str">
        <f>IF(I3350="Skupaj:","DDV (22%):",IF(I3350="DDV (22%):","Skupaj z DDV:",IF(AND('[1]Vmesna vrtilna_SKLOP1'!C3351&lt;&gt;"",'[1]Vmesna vrtilna_SKLOP1'!E3351=""),"Skupaj:","")))</f>
        <v/>
      </c>
      <c r="J3351" s="21" t="str">
        <f t="shared" si="105"/>
        <v/>
      </c>
      <c r="K3351" s="21" t="str">
        <f>IF(I3351="Skupaj z DDV:",SUM(K3349,K3350),IF(I3351="DDV (22%):",K3350*0.22,IF(AND('[1]Vmesna vrtilna_SKLOP1'!C3351&lt;&gt;"",'[1]Vmesna vrtilna_SKLOP1'!D3351=""),'[1]Vmesna vrtilna_SKLOP1'!J3351,IF(F3351&lt;&gt;"",IF('[1]Vmesna vrtilna_SKLOP1'!J3351&lt;&gt;"",'[1]Vmesna vrtilna_SKLOP1'!J3351,""),""))))</f>
        <v/>
      </c>
      <c r="L3351" s="22" t="str">
        <f>IF(I3350="Skupaj:","DDV (22%):",IF(I3350="DDV (22%):","Skupaj z DDV:",IF(AND('[1]Vmesna vrtilna_SKLOP1'!C3351&lt;&gt;"",'[1]Vmesna vrtilna_SKLOP1'!E3351=""),"Skupaj:",IF(AND('[1]Vmesna vrtilna_SKLOP1'!C3351&lt;&gt;"",'[1]Vmesna vrtilna_SKLOP1'!D3351=""),'[1]Vmesna vrtilna_SKLOP1'!J3351,IF(F3351&lt;&gt;"",IF('[1]Vmesna vrtilna_SKLOP1'!J3351&lt;&gt;"",'[1]Vmesna vrtilna_SKLOP1'!J3351,""),"")))))</f>
        <v/>
      </c>
      <c r="M3351" s="22">
        <f t="shared" si="104"/>
        <v>0</v>
      </c>
      <c r="N3351" s="22" t="str">
        <f>IF(IFERROR(VLOOKUP(B3351,'[1]Vmesna vrtilna_SKLOP1'!B:J,7,0),"")=0,"",IFERROR(VLOOKUP(B3351,'[1]Vmesna vrtilna_SKLOP1'!B:J,7,0),""))</f>
        <v/>
      </c>
      <c r="O3351" s="22"/>
    </row>
    <row r="3352" spans="2:15" ht="15" customHeight="1" x14ac:dyDescent="0.3">
      <c r="B3352" s="15" t="str">
        <f>IF(AND('[1]Vmesna vrtilna_SKLOP1'!B3352&lt;&gt;"",'[1]Vmesna vrtilna_SKLOP1'!C3352&lt;&gt;""),IF('[1]Vmesna vrtilna_SKLOP1'!B3352&lt;&gt;"",'[1]Vmesna vrtilna_SKLOP1'!B3352,""),"")</f>
        <v/>
      </c>
      <c r="C3352" s="16" t="str">
        <f>IF(OR(C3351="Posebna oblika",C3351="Kulturno zaščiten objekt",C3351="Kulturno zaščiten objekt, Posebna oblika"),"Glej zavihek POSEBNI POGOJI",IF(SUM(N3351:Q3351)=1,"Posebna oblika",IF(SUM(N3351:Q3351)=10,"Kulturno zaščiten objekt",IF(SUM(N3351:Q3351)=11,"Kulturno zaščiten objekt, Posebna oblika",IF(AND('[1]Vmesna vrtilna_SKLOP1'!C3352&lt;&gt;"",'[1]Vmesna vrtilna_SKLOP1'!D3352&lt;&gt;""),IF('[1]Vmesna vrtilna_SKLOP1'!C3352&lt;&gt;"",'[1]Vmesna vrtilna_SKLOP1'!C3352,""),"")))))</f>
        <v/>
      </c>
      <c r="D3352" s="17" t="str">
        <f>IF(IFERROR(VLOOKUP(B3352,'[1]Vmesna vrtilna_SKLOP1'!B:J,6,0),"")=0,"",IFERROR(VLOOKUP(B3352,'[1]Vmesna vrtilna_SKLOP1'!B:J,6,0),""))</f>
        <v/>
      </c>
      <c r="E3352" s="16" t="str">
        <f>IF(IF('[1]Vmesna vrtilna_SKLOP1'!E3352&lt;&gt;"",'[1]Vmesna vrtilna_SKLOP1'!D3352,"")=0,"",IF('[1]Vmesna vrtilna_SKLOP1'!E3352&lt;&gt;"",'[1]Vmesna vrtilna_SKLOP1'!D3352,""))</f>
        <v>Notranje police</v>
      </c>
      <c r="F3352" s="18" t="str">
        <f>IF('[1]Vmesna vrtilna_SKLOP1'!E3352&lt;&gt;"",'[1]Vmesna vrtilna_SKLOP1'!E3352,"")</f>
        <v>Notranja polica, mat. Granit, dim. ŠxG:1,25x0,18m</v>
      </c>
      <c r="G3352" s="15" t="str">
        <f>IF('[1]Vmesna vrtilna_SKLOP1'!E3352&lt;&gt;"",'[1]Vmesna vrtilna_SKLOP1'!F3352,"")</f>
        <v>[kos]</v>
      </c>
      <c r="H3352" s="19">
        <f>IF('[1]Vmesna vrtilna_SKLOP1'!F3352&lt;&gt;"",'[1]Vmesna vrtilna_SKLOP1'!I3352,"")</f>
        <v>2</v>
      </c>
      <c r="I3352" s="20" t="str">
        <f>IF(I3351="Skupaj:","DDV (22%):",IF(I3351="DDV (22%):","Skupaj z DDV:",IF(AND('[1]Vmesna vrtilna_SKLOP1'!C3352&lt;&gt;"",'[1]Vmesna vrtilna_SKLOP1'!E3352=""),"Skupaj:","")))</f>
        <v/>
      </c>
      <c r="J3352" s="21">
        <f t="shared" si="105"/>
        <v>0</v>
      </c>
      <c r="K3352" s="21">
        <f>IF(I3352="Skupaj z DDV:",SUM(K3350,K3351),IF(I3352="DDV (22%):",K3351*0.22,IF(AND('[1]Vmesna vrtilna_SKLOP1'!C3352&lt;&gt;"",'[1]Vmesna vrtilna_SKLOP1'!D3352=""),'[1]Vmesna vrtilna_SKLOP1'!J3352,IF(F3352&lt;&gt;"",IF('[1]Vmesna vrtilna_SKLOP1'!J3352&lt;&gt;"",'[1]Vmesna vrtilna_SKLOP1'!J3352,""),""))))</f>
        <v>90.75</v>
      </c>
      <c r="L3352" s="22">
        <f>IF(I3351="Skupaj:","DDV (22%):",IF(I3351="DDV (22%):","Skupaj z DDV:",IF(AND('[1]Vmesna vrtilna_SKLOP1'!C3352&lt;&gt;"",'[1]Vmesna vrtilna_SKLOP1'!E3352=""),"Skupaj:",IF(AND('[1]Vmesna vrtilna_SKLOP1'!C3352&lt;&gt;"",'[1]Vmesna vrtilna_SKLOP1'!D3352=""),'[1]Vmesna vrtilna_SKLOP1'!J3352,IF(F3352&lt;&gt;"",IF('[1]Vmesna vrtilna_SKLOP1'!J3352&lt;&gt;"",'[1]Vmesna vrtilna_SKLOP1'!J3352,""),"")))))</f>
        <v>90.75</v>
      </c>
      <c r="M3352" s="22">
        <f t="shared" si="104"/>
        <v>0</v>
      </c>
      <c r="N3352" s="22" t="str">
        <f>IF(IFERROR(VLOOKUP(B3352,'[1]Vmesna vrtilna_SKLOP1'!B:J,7,0),"")=0,"",IFERROR(VLOOKUP(B3352,'[1]Vmesna vrtilna_SKLOP1'!B:J,7,0),""))</f>
        <v/>
      </c>
      <c r="O3352" s="22"/>
    </row>
    <row r="3353" spans="2:15" ht="15" customHeight="1" x14ac:dyDescent="0.3">
      <c r="B3353" s="15" t="str">
        <f>IF(AND('[1]Vmesna vrtilna_SKLOP1'!B3353&lt;&gt;"",'[1]Vmesna vrtilna_SKLOP1'!C3353&lt;&gt;""),IF('[1]Vmesna vrtilna_SKLOP1'!B3353&lt;&gt;"",'[1]Vmesna vrtilna_SKLOP1'!B3353,""),"")</f>
        <v/>
      </c>
      <c r="C3353" s="16" t="str">
        <f>IF(OR(C3352="Posebna oblika",C3352="Kulturno zaščiten objekt",C3352="Kulturno zaščiten objekt, Posebna oblika"),"Glej zavihek POSEBNI POGOJI",IF(SUM(N3352:Q3352)=1,"Posebna oblika",IF(SUM(N3352:Q3352)=10,"Kulturno zaščiten objekt",IF(SUM(N3352:Q3352)=11,"Kulturno zaščiten objekt, Posebna oblika",IF(AND('[1]Vmesna vrtilna_SKLOP1'!C3353&lt;&gt;"",'[1]Vmesna vrtilna_SKLOP1'!D3353&lt;&gt;""),IF('[1]Vmesna vrtilna_SKLOP1'!C3353&lt;&gt;"",'[1]Vmesna vrtilna_SKLOP1'!C3353,""),"")))))</f>
        <v/>
      </c>
      <c r="D3353" s="17" t="str">
        <f>IF(IFERROR(VLOOKUP(B3353,'[1]Vmesna vrtilna_SKLOP1'!B:J,6,0),"")=0,"",IFERROR(VLOOKUP(B3353,'[1]Vmesna vrtilna_SKLOP1'!B:J,6,0),""))</f>
        <v/>
      </c>
      <c r="E3353" s="16" t="str">
        <f>IF(IF('[1]Vmesna vrtilna_SKLOP1'!E3353&lt;&gt;"",'[1]Vmesna vrtilna_SKLOP1'!D3353,"")=0,"",IF('[1]Vmesna vrtilna_SKLOP1'!E3353&lt;&gt;"",'[1]Vmesna vrtilna_SKLOP1'!D3353,""))</f>
        <v/>
      </c>
      <c r="F3353" s="18" t="str">
        <f>IF('[1]Vmesna vrtilna_SKLOP1'!E3353&lt;&gt;"",'[1]Vmesna vrtilna_SKLOP1'!E3353,"")</f>
        <v>Notranja polica, mat. Granit, dim. ŠxG:1,85x0,18m</v>
      </c>
      <c r="G3353" s="15" t="str">
        <f>IF('[1]Vmesna vrtilna_SKLOP1'!E3353&lt;&gt;"",'[1]Vmesna vrtilna_SKLOP1'!F3353,"")</f>
        <v>[kos]</v>
      </c>
      <c r="H3353" s="19">
        <f>IF('[1]Vmesna vrtilna_SKLOP1'!F3353&lt;&gt;"",'[1]Vmesna vrtilna_SKLOP1'!I3353,"")</f>
        <v>5</v>
      </c>
      <c r="I3353" s="20" t="str">
        <f>IF(I3352="Skupaj:","DDV (22%):",IF(I3352="DDV (22%):","Skupaj z DDV:",IF(AND('[1]Vmesna vrtilna_SKLOP1'!C3353&lt;&gt;"",'[1]Vmesna vrtilna_SKLOP1'!E3353=""),"Skupaj:","")))</f>
        <v/>
      </c>
      <c r="J3353" s="21">
        <f t="shared" si="105"/>
        <v>0</v>
      </c>
      <c r="K3353" s="21">
        <f>IF(I3353="Skupaj z DDV:",SUM(K3351,K3352),IF(I3353="DDV (22%):",K3352*0.22,IF(AND('[1]Vmesna vrtilna_SKLOP1'!C3353&lt;&gt;"",'[1]Vmesna vrtilna_SKLOP1'!D3353=""),'[1]Vmesna vrtilna_SKLOP1'!J3353,IF(F3353&lt;&gt;"",IF('[1]Vmesna vrtilna_SKLOP1'!J3353&lt;&gt;"",'[1]Vmesna vrtilna_SKLOP1'!J3353,""),""))))</f>
        <v>329.25900000000007</v>
      </c>
      <c r="L3353" s="22">
        <f>IF(I3352="Skupaj:","DDV (22%):",IF(I3352="DDV (22%):","Skupaj z DDV:",IF(AND('[1]Vmesna vrtilna_SKLOP1'!C3353&lt;&gt;"",'[1]Vmesna vrtilna_SKLOP1'!E3353=""),"Skupaj:",IF(AND('[1]Vmesna vrtilna_SKLOP1'!C3353&lt;&gt;"",'[1]Vmesna vrtilna_SKLOP1'!D3353=""),'[1]Vmesna vrtilna_SKLOP1'!J3353,IF(F3353&lt;&gt;"",IF('[1]Vmesna vrtilna_SKLOP1'!J3353&lt;&gt;"",'[1]Vmesna vrtilna_SKLOP1'!J3353,""),"")))))</f>
        <v>329.25900000000007</v>
      </c>
      <c r="M3353" s="22">
        <f t="shared" si="104"/>
        <v>0</v>
      </c>
      <c r="N3353" s="22" t="str">
        <f>IF(IFERROR(VLOOKUP(B3353,'[1]Vmesna vrtilna_SKLOP1'!B:J,7,0),"")=0,"",IFERROR(VLOOKUP(B3353,'[1]Vmesna vrtilna_SKLOP1'!B:J,7,0),""))</f>
        <v/>
      </c>
      <c r="O3353" s="22"/>
    </row>
    <row r="3354" spans="2:15" ht="15" customHeight="1" x14ac:dyDescent="0.3">
      <c r="B3354" s="15" t="str">
        <f>IF(AND('[1]Vmesna vrtilna_SKLOP1'!B3354&lt;&gt;"",'[1]Vmesna vrtilna_SKLOP1'!C3354&lt;&gt;""),IF('[1]Vmesna vrtilna_SKLOP1'!B3354&lt;&gt;"",'[1]Vmesna vrtilna_SKLOP1'!B3354,""),"")</f>
        <v/>
      </c>
      <c r="C3354" s="16" t="str">
        <f>IF(OR(C3353="Posebna oblika",C3353="Kulturno zaščiten objekt",C3353="Kulturno zaščiten objekt, Posebna oblika"),"Glej zavihek POSEBNI POGOJI",IF(SUM(N3353:Q3353)=1,"Posebna oblika",IF(SUM(N3353:Q3353)=10,"Kulturno zaščiten objekt",IF(SUM(N3353:Q3353)=11,"Kulturno zaščiten objekt, Posebna oblika",IF(AND('[1]Vmesna vrtilna_SKLOP1'!C3354&lt;&gt;"",'[1]Vmesna vrtilna_SKLOP1'!D3354&lt;&gt;""),IF('[1]Vmesna vrtilna_SKLOP1'!C3354&lt;&gt;"",'[1]Vmesna vrtilna_SKLOP1'!C3354,""),"")))))</f>
        <v/>
      </c>
      <c r="D3354" s="17" t="str">
        <f>IF(IFERROR(VLOOKUP(B3354,'[1]Vmesna vrtilna_SKLOP1'!B:J,6,0),"")=0,"",IFERROR(VLOOKUP(B3354,'[1]Vmesna vrtilna_SKLOP1'!B:J,6,0),""))</f>
        <v/>
      </c>
      <c r="E3354" s="16" t="str">
        <f>IF(IF('[1]Vmesna vrtilna_SKLOP1'!E3354&lt;&gt;"",'[1]Vmesna vrtilna_SKLOP1'!D3354,"")=0,"",IF('[1]Vmesna vrtilna_SKLOP1'!E3354&lt;&gt;"",'[1]Vmesna vrtilna_SKLOP1'!D3354,""))</f>
        <v/>
      </c>
      <c r="F3354" s="18" t="str">
        <f>IF('[1]Vmesna vrtilna_SKLOP1'!E3354&lt;&gt;"",'[1]Vmesna vrtilna_SKLOP1'!E3354,"")</f>
        <v>Notranja polica, mat. Granit, dim. ŠxG:0,9x0,18m</v>
      </c>
      <c r="G3354" s="15" t="str">
        <f>IF('[1]Vmesna vrtilna_SKLOP1'!E3354&lt;&gt;"",'[1]Vmesna vrtilna_SKLOP1'!F3354,"")</f>
        <v>[kos]</v>
      </c>
      <c r="H3354" s="19">
        <f>IF('[1]Vmesna vrtilna_SKLOP1'!F3354&lt;&gt;"",'[1]Vmesna vrtilna_SKLOP1'!I3354,"")</f>
        <v>1</v>
      </c>
      <c r="I3354" s="20" t="str">
        <f>IF(I3353="Skupaj:","DDV (22%):",IF(I3353="DDV (22%):","Skupaj z DDV:",IF(AND('[1]Vmesna vrtilna_SKLOP1'!C3354&lt;&gt;"",'[1]Vmesna vrtilna_SKLOP1'!E3354=""),"Skupaj:","")))</f>
        <v/>
      </c>
      <c r="J3354" s="21">
        <f t="shared" si="105"/>
        <v>0</v>
      </c>
      <c r="K3354" s="21">
        <f>IF(I3354="Skupaj z DDV:",SUM(K3352,K3353),IF(I3354="DDV (22%):",K3353*0.22,IF(AND('[1]Vmesna vrtilna_SKLOP1'!C3354&lt;&gt;"",'[1]Vmesna vrtilna_SKLOP1'!D3354=""),'[1]Vmesna vrtilna_SKLOP1'!J3354,IF(F3354&lt;&gt;"",IF('[1]Vmesna vrtilna_SKLOP1'!J3354&lt;&gt;"",'[1]Vmesna vrtilna_SKLOP1'!J3354,""),""))))</f>
        <v>35.584800000000001</v>
      </c>
      <c r="L3354" s="22">
        <f>IF(I3353="Skupaj:","DDV (22%):",IF(I3353="DDV (22%):","Skupaj z DDV:",IF(AND('[1]Vmesna vrtilna_SKLOP1'!C3354&lt;&gt;"",'[1]Vmesna vrtilna_SKLOP1'!E3354=""),"Skupaj:",IF(AND('[1]Vmesna vrtilna_SKLOP1'!C3354&lt;&gt;"",'[1]Vmesna vrtilna_SKLOP1'!D3354=""),'[1]Vmesna vrtilna_SKLOP1'!J3354,IF(F3354&lt;&gt;"",IF('[1]Vmesna vrtilna_SKLOP1'!J3354&lt;&gt;"",'[1]Vmesna vrtilna_SKLOP1'!J3354,""),"")))))</f>
        <v>35.584800000000001</v>
      </c>
      <c r="M3354" s="22">
        <f t="shared" si="104"/>
        <v>0</v>
      </c>
      <c r="N3354" s="22" t="str">
        <f>IF(IFERROR(VLOOKUP(B3354,'[1]Vmesna vrtilna_SKLOP1'!B:J,7,0),"")=0,"",IFERROR(VLOOKUP(B3354,'[1]Vmesna vrtilna_SKLOP1'!B:J,7,0),""))</f>
        <v/>
      </c>
      <c r="O3354" s="22"/>
    </row>
    <row r="3355" spans="2:15" ht="15" customHeight="1" x14ac:dyDescent="0.3">
      <c r="B3355" s="15" t="str">
        <f>IF(AND('[1]Vmesna vrtilna_SKLOP1'!B3355&lt;&gt;"",'[1]Vmesna vrtilna_SKLOP1'!C3355&lt;&gt;""),IF('[1]Vmesna vrtilna_SKLOP1'!B3355&lt;&gt;"",'[1]Vmesna vrtilna_SKLOP1'!B3355,""),"")</f>
        <v/>
      </c>
      <c r="C3355" s="16" t="str">
        <f>IF(OR(C3354="Posebna oblika",C3354="Kulturno zaščiten objekt",C3354="Kulturno zaščiten objekt, Posebna oblika"),"Glej zavihek POSEBNI POGOJI",IF(SUM(N3354:Q3354)=1,"Posebna oblika",IF(SUM(N3354:Q3354)=10,"Kulturno zaščiten objekt",IF(SUM(N3354:Q3354)=11,"Kulturno zaščiten objekt, Posebna oblika",IF(AND('[1]Vmesna vrtilna_SKLOP1'!C3355&lt;&gt;"",'[1]Vmesna vrtilna_SKLOP1'!D3355&lt;&gt;""),IF('[1]Vmesna vrtilna_SKLOP1'!C3355&lt;&gt;"",'[1]Vmesna vrtilna_SKLOP1'!C3355,""),"")))))</f>
        <v/>
      </c>
      <c r="D3355" s="17" t="str">
        <f>IF(IFERROR(VLOOKUP(B3355,'[1]Vmesna vrtilna_SKLOP1'!B:J,6,0),"")=0,"",IFERROR(VLOOKUP(B3355,'[1]Vmesna vrtilna_SKLOP1'!B:J,6,0),""))</f>
        <v/>
      </c>
      <c r="E3355" s="16" t="str">
        <f>IF(IF('[1]Vmesna vrtilna_SKLOP1'!E3355&lt;&gt;"",'[1]Vmesna vrtilna_SKLOP1'!D3355,"")=0,"",IF('[1]Vmesna vrtilna_SKLOP1'!E3355&lt;&gt;"",'[1]Vmesna vrtilna_SKLOP1'!D3355,""))</f>
        <v/>
      </c>
      <c r="F3355" s="18" t="str">
        <f>IF('[1]Vmesna vrtilna_SKLOP1'!E3355&lt;&gt;"",'[1]Vmesna vrtilna_SKLOP1'!E3355,"")</f>
        <v>Notranja polica, mat. Granit, dim. ŠxG:1,45x0,18m</v>
      </c>
      <c r="G3355" s="15" t="str">
        <f>IF('[1]Vmesna vrtilna_SKLOP1'!E3355&lt;&gt;"",'[1]Vmesna vrtilna_SKLOP1'!F3355,"")</f>
        <v>[kos]</v>
      </c>
      <c r="H3355" s="19">
        <f>IF('[1]Vmesna vrtilna_SKLOP1'!F3355&lt;&gt;"",'[1]Vmesna vrtilna_SKLOP1'!I3355,"")</f>
        <v>1</v>
      </c>
      <c r="I3355" s="20" t="str">
        <f>IF(I3354="Skupaj:","DDV (22%):",IF(I3354="DDV (22%):","Skupaj z DDV:",IF(AND('[1]Vmesna vrtilna_SKLOP1'!C3355&lt;&gt;"",'[1]Vmesna vrtilna_SKLOP1'!E3355=""),"Skupaj:","")))</f>
        <v/>
      </c>
      <c r="J3355" s="21">
        <f t="shared" si="105"/>
        <v>0</v>
      </c>
      <c r="K3355" s="21">
        <f>IF(I3355="Skupaj z DDV:",SUM(K3353,K3354),IF(I3355="DDV (22%):",K3354*0.22,IF(AND('[1]Vmesna vrtilna_SKLOP1'!C3355&lt;&gt;"",'[1]Vmesna vrtilna_SKLOP1'!D3355=""),'[1]Vmesna vrtilna_SKLOP1'!J3355,IF(F3355&lt;&gt;"",IF('[1]Vmesna vrtilna_SKLOP1'!J3355&lt;&gt;"",'[1]Vmesna vrtilna_SKLOP1'!J3355,""),""))))</f>
        <v>51.682199999999995</v>
      </c>
      <c r="L3355" s="22">
        <f>IF(I3354="Skupaj:","DDV (22%):",IF(I3354="DDV (22%):","Skupaj z DDV:",IF(AND('[1]Vmesna vrtilna_SKLOP1'!C3355&lt;&gt;"",'[1]Vmesna vrtilna_SKLOP1'!E3355=""),"Skupaj:",IF(AND('[1]Vmesna vrtilna_SKLOP1'!C3355&lt;&gt;"",'[1]Vmesna vrtilna_SKLOP1'!D3355=""),'[1]Vmesna vrtilna_SKLOP1'!J3355,IF(F3355&lt;&gt;"",IF('[1]Vmesna vrtilna_SKLOP1'!J3355&lt;&gt;"",'[1]Vmesna vrtilna_SKLOP1'!J3355,""),"")))))</f>
        <v>51.682199999999995</v>
      </c>
      <c r="M3355" s="22">
        <f t="shared" si="104"/>
        <v>0</v>
      </c>
      <c r="N3355" s="22" t="str">
        <f>IF(IFERROR(VLOOKUP(B3355,'[1]Vmesna vrtilna_SKLOP1'!B:J,7,0),"")=0,"",IFERROR(VLOOKUP(B3355,'[1]Vmesna vrtilna_SKLOP1'!B:J,7,0),""))</f>
        <v/>
      </c>
      <c r="O3355" s="22"/>
    </row>
    <row r="3356" spans="2:15" ht="15" customHeight="1" x14ac:dyDescent="0.3">
      <c r="B3356" s="15" t="str">
        <f>IF(AND('[1]Vmesna vrtilna_SKLOP1'!B3356&lt;&gt;"",'[1]Vmesna vrtilna_SKLOP1'!C3356&lt;&gt;""),IF('[1]Vmesna vrtilna_SKLOP1'!B3356&lt;&gt;"",'[1]Vmesna vrtilna_SKLOP1'!B3356,""),"")</f>
        <v/>
      </c>
      <c r="C3356" s="16" t="str">
        <f>IF(OR(C3355="Posebna oblika",C3355="Kulturno zaščiten objekt",C3355="Kulturno zaščiten objekt, Posebna oblika"),"Glej zavihek POSEBNI POGOJI",IF(SUM(N3355:Q3355)=1,"Posebna oblika",IF(SUM(N3355:Q3355)=10,"Kulturno zaščiten objekt",IF(SUM(N3355:Q3355)=11,"Kulturno zaščiten objekt, Posebna oblika",IF(AND('[1]Vmesna vrtilna_SKLOP1'!C3356&lt;&gt;"",'[1]Vmesna vrtilna_SKLOP1'!D3356&lt;&gt;""),IF('[1]Vmesna vrtilna_SKLOP1'!C3356&lt;&gt;"",'[1]Vmesna vrtilna_SKLOP1'!C3356,""),"")))))</f>
        <v/>
      </c>
      <c r="D3356" s="17" t="str">
        <f>IF(IFERROR(VLOOKUP(B3356,'[1]Vmesna vrtilna_SKLOP1'!B:J,6,0),"")=0,"",IFERROR(VLOOKUP(B3356,'[1]Vmesna vrtilna_SKLOP1'!B:J,6,0),""))</f>
        <v/>
      </c>
      <c r="E3356" s="16" t="str">
        <f>IF(IF('[1]Vmesna vrtilna_SKLOP1'!E3356&lt;&gt;"",'[1]Vmesna vrtilna_SKLOP1'!D3356,"")=0,"",IF('[1]Vmesna vrtilna_SKLOP1'!E3356&lt;&gt;"",'[1]Vmesna vrtilna_SKLOP1'!D3356,""))</f>
        <v/>
      </c>
      <c r="F3356" s="18" t="str">
        <f>IF('[1]Vmesna vrtilna_SKLOP1'!E3356&lt;&gt;"",'[1]Vmesna vrtilna_SKLOP1'!E3356,"")</f>
        <v/>
      </c>
      <c r="G3356" s="15" t="str">
        <f>IF('[1]Vmesna vrtilna_SKLOP1'!E3356&lt;&gt;"",'[1]Vmesna vrtilna_SKLOP1'!F3356,"")</f>
        <v/>
      </c>
      <c r="H3356" s="19" t="str">
        <f>IF('[1]Vmesna vrtilna_SKLOP1'!F3356&lt;&gt;"",'[1]Vmesna vrtilna_SKLOP1'!I3356,"")</f>
        <v/>
      </c>
      <c r="I3356" s="20" t="str">
        <f>IF(I3355="Skupaj:","DDV (22%):",IF(I3355="DDV (22%):","Skupaj z DDV:",IF(AND('[1]Vmesna vrtilna_SKLOP1'!C3356&lt;&gt;"",'[1]Vmesna vrtilna_SKLOP1'!E3356=""),"Skupaj:","")))</f>
        <v/>
      </c>
      <c r="J3356" s="21" t="str">
        <f t="shared" si="105"/>
        <v/>
      </c>
      <c r="K3356" s="21" t="str">
        <f>IF(I3356="Skupaj z DDV:",SUM(K3354,K3355),IF(I3356="DDV (22%):",K3355*0.22,IF(AND('[1]Vmesna vrtilna_SKLOP1'!C3356&lt;&gt;"",'[1]Vmesna vrtilna_SKLOP1'!D3356=""),'[1]Vmesna vrtilna_SKLOP1'!J3356,IF(F3356&lt;&gt;"",IF('[1]Vmesna vrtilna_SKLOP1'!J3356&lt;&gt;"",'[1]Vmesna vrtilna_SKLOP1'!J3356,""),""))))</f>
        <v/>
      </c>
      <c r="L3356" s="22" t="str">
        <f>IF(I3355="Skupaj:","DDV (22%):",IF(I3355="DDV (22%):","Skupaj z DDV:",IF(AND('[1]Vmesna vrtilna_SKLOP1'!C3356&lt;&gt;"",'[1]Vmesna vrtilna_SKLOP1'!E3356=""),"Skupaj:",IF(AND('[1]Vmesna vrtilna_SKLOP1'!C3356&lt;&gt;"",'[1]Vmesna vrtilna_SKLOP1'!D3356=""),'[1]Vmesna vrtilna_SKLOP1'!J3356,IF(F3356&lt;&gt;"",IF('[1]Vmesna vrtilna_SKLOP1'!J3356&lt;&gt;"",'[1]Vmesna vrtilna_SKLOP1'!J3356,""),"")))))</f>
        <v/>
      </c>
      <c r="M3356" s="22">
        <f t="shared" si="104"/>
        <v>0</v>
      </c>
      <c r="N3356" s="22" t="str">
        <f>IF(IFERROR(VLOOKUP(B3356,'[1]Vmesna vrtilna_SKLOP1'!B:J,7,0),"")=0,"",IFERROR(VLOOKUP(B3356,'[1]Vmesna vrtilna_SKLOP1'!B:J,7,0),""))</f>
        <v/>
      </c>
      <c r="O3356" s="22"/>
    </row>
    <row r="3357" spans="2:15" ht="15" customHeight="1" x14ac:dyDescent="0.3">
      <c r="B3357" s="15" t="str">
        <f>IF(AND('[1]Vmesna vrtilna_SKLOP1'!B3357&lt;&gt;"",'[1]Vmesna vrtilna_SKLOP1'!C3357&lt;&gt;""),IF('[1]Vmesna vrtilna_SKLOP1'!B3357&lt;&gt;"",'[1]Vmesna vrtilna_SKLOP1'!B3357,""),"")</f>
        <v/>
      </c>
      <c r="C3357" s="16" t="str">
        <f>IF(OR(C3356="Posebna oblika",C3356="Kulturno zaščiten objekt",C3356="Kulturno zaščiten objekt, Posebna oblika"),"Glej zavihek POSEBNI POGOJI",IF(SUM(N3356:Q3356)=1,"Posebna oblika",IF(SUM(N3356:Q3356)=10,"Kulturno zaščiten objekt",IF(SUM(N3356:Q3356)=11,"Kulturno zaščiten objekt, Posebna oblika",IF(AND('[1]Vmesna vrtilna_SKLOP1'!C3357&lt;&gt;"",'[1]Vmesna vrtilna_SKLOP1'!D3357&lt;&gt;""),IF('[1]Vmesna vrtilna_SKLOP1'!C3357&lt;&gt;"",'[1]Vmesna vrtilna_SKLOP1'!C3357,""),"")))))</f>
        <v/>
      </c>
      <c r="D3357" s="17" t="str">
        <f>IF(IFERROR(VLOOKUP(B3357,'[1]Vmesna vrtilna_SKLOP1'!B:J,6,0),"")=0,"",IFERROR(VLOOKUP(B3357,'[1]Vmesna vrtilna_SKLOP1'!B:J,6,0),""))</f>
        <v/>
      </c>
      <c r="E3357" s="16" t="str">
        <f>IF(IF('[1]Vmesna vrtilna_SKLOP1'!E3357&lt;&gt;"",'[1]Vmesna vrtilna_SKLOP1'!D3357,"")=0,"",IF('[1]Vmesna vrtilna_SKLOP1'!E3357&lt;&gt;"",'[1]Vmesna vrtilna_SKLOP1'!D3357,""))</f>
        <v>Demontaža</v>
      </c>
      <c r="F3357" s="18" t="str">
        <f>IF('[1]Vmesna vrtilna_SKLOP1'!E3357&lt;&gt;"",'[1]Vmesna vrtilna_SKLOP1'!E3357,"")</f>
        <v>Demontaža oken</v>
      </c>
      <c r="G3357" s="15" t="str">
        <f>IF('[1]Vmesna vrtilna_SKLOP1'!E3357&lt;&gt;"",'[1]Vmesna vrtilna_SKLOP1'!F3357,"")</f>
        <v>[m1]</v>
      </c>
      <c r="H3357" s="19">
        <f>IF('[1]Vmesna vrtilna_SKLOP1'!F3357&lt;&gt;"",'[1]Vmesna vrtilna_SKLOP1'!I3357,"")</f>
        <v>53.399999999999991</v>
      </c>
      <c r="I3357" s="20" t="str">
        <f>IF(I3356="Skupaj:","DDV (22%):",IF(I3356="DDV (22%):","Skupaj z DDV:",IF(AND('[1]Vmesna vrtilna_SKLOP1'!C3357&lt;&gt;"",'[1]Vmesna vrtilna_SKLOP1'!E3357=""),"Skupaj:","")))</f>
        <v/>
      </c>
      <c r="J3357" s="21">
        <f t="shared" si="105"/>
        <v>0</v>
      </c>
      <c r="K3357" s="21">
        <f>IF(I3357="Skupaj z DDV:",SUM(K3355,K3356),IF(I3357="DDV (22%):",K3356*0.22,IF(AND('[1]Vmesna vrtilna_SKLOP1'!C3357&lt;&gt;"",'[1]Vmesna vrtilna_SKLOP1'!D3357=""),'[1]Vmesna vrtilna_SKLOP1'!J3357,IF(F3357&lt;&gt;"",IF('[1]Vmesna vrtilna_SKLOP1'!J3357&lt;&gt;"",'[1]Vmesna vrtilna_SKLOP1'!J3357,""),""))))</f>
        <v>373.79999999999995</v>
      </c>
      <c r="L3357" s="22">
        <f>IF(I3356="Skupaj:","DDV (22%):",IF(I3356="DDV (22%):","Skupaj z DDV:",IF(AND('[1]Vmesna vrtilna_SKLOP1'!C3357&lt;&gt;"",'[1]Vmesna vrtilna_SKLOP1'!E3357=""),"Skupaj:",IF(AND('[1]Vmesna vrtilna_SKLOP1'!C3357&lt;&gt;"",'[1]Vmesna vrtilna_SKLOP1'!D3357=""),'[1]Vmesna vrtilna_SKLOP1'!J3357,IF(F3357&lt;&gt;"",IF('[1]Vmesna vrtilna_SKLOP1'!J3357&lt;&gt;"",'[1]Vmesna vrtilna_SKLOP1'!J3357,""),"")))))</f>
        <v>373.79999999999995</v>
      </c>
      <c r="M3357" s="22">
        <f t="shared" si="104"/>
        <v>0</v>
      </c>
      <c r="N3357" s="22" t="str">
        <f>IF(IFERROR(VLOOKUP(B3357,'[1]Vmesna vrtilna_SKLOP1'!B:J,7,0),"")=0,"",IFERROR(VLOOKUP(B3357,'[1]Vmesna vrtilna_SKLOP1'!B:J,7,0),""))</f>
        <v/>
      </c>
      <c r="O3357" s="22"/>
    </row>
    <row r="3358" spans="2:15" ht="15" customHeight="1" x14ac:dyDescent="0.3">
      <c r="B3358" s="15" t="str">
        <f>IF(AND('[1]Vmesna vrtilna_SKLOP1'!B3358&lt;&gt;"",'[1]Vmesna vrtilna_SKLOP1'!C3358&lt;&gt;""),IF('[1]Vmesna vrtilna_SKLOP1'!B3358&lt;&gt;"",'[1]Vmesna vrtilna_SKLOP1'!B3358,""),"")</f>
        <v/>
      </c>
      <c r="C3358" s="16" t="str">
        <f>IF(OR(C3357="Posebna oblika",C3357="Kulturno zaščiten objekt",C3357="Kulturno zaščiten objekt, Posebna oblika"),"Glej zavihek POSEBNI POGOJI",IF(SUM(N3357:Q3357)=1,"Posebna oblika",IF(SUM(N3357:Q3357)=10,"Kulturno zaščiten objekt",IF(SUM(N3357:Q3357)=11,"Kulturno zaščiten objekt, Posebna oblika",IF(AND('[1]Vmesna vrtilna_SKLOP1'!C3358&lt;&gt;"",'[1]Vmesna vrtilna_SKLOP1'!D3358&lt;&gt;""),IF('[1]Vmesna vrtilna_SKLOP1'!C3358&lt;&gt;"",'[1]Vmesna vrtilna_SKLOP1'!C3358,""),"")))))</f>
        <v/>
      </c>
      <c r="D3358" s="17" t="str">
        <f>IF(IFERROR(VLOOKUP(B3358,'[1]Vmesna vrtilna_SKLOP1'!B:J,6,0),"")=0,"",IFERROR(VLOOKUP(B3358,'[1]Vmesna vrtilna_SKLOP1'!B:J,6,0),""))</f>
        <v/>
      </c>
      <c r="E3358" s="16" t="str">
        <f>IF(IF('[1]Vmesna vrtilna_SKLOP1'!E3358&lt;&gt;"",'[1]Vmesna vrtilna_SKLOP1'!D3358,"")=0,"",IF('[1]Vmesna vrtilna_SKLOP1'!E3358&lt;&gt;"",'[1]Vmesna vrtilna_SKLOP1'!D3358,""))</f>
        <v/>
      </c>
      <c r="F3358" s="18" t="str">
        <f>IF('[1]Vmesna vrtilna_SKLOP1'!E3358&lt;&gt;"",'[1]Vmesna vrtilna_SKLOP1'!E3358,"")</f>
        <v>Demontaža vrat</v>
      </c>
      <c r="G3358" s="15" t="str">
        <f>IF('[1]Vmesna vrtilna_SKLOP1'!E3358&lt;&gt;"",'[1]Vmesna vrtilna_SKLOP1'!F3358,"")</f>
        <v>[m1]</v>
      </c>
      <c r="H3358" s="19">
        <f>IF('[1]Vmesna vrtilna_SKLOP1'!F3358&lt;&gt;"",'[1]Vmesna vrtilna_SKLOP1'!I3358,"")</f>
        <v>11.9</v>
      </c>
      <c r="I3358" s="20" t="str">
        <f>IF(I3357="Skupaj:","DDV (22%):",IF(I3357="DDV (22%):","Skupaj z DDV:",IF(AND('[1]Vmesna vrtilna_SKLOP1'!C3358&lt;&gt;"",'[1]Vmesna vrtilna_SKLOP1'!E3358=""),"Skupaj:","")))</f>
        <v/>
      </c>
      <c r="J3358" s="21">
        <f t="shared" si="105"/>
        <v>0</v>
      </c>
      <c r="K3358" s="21">
        <f>IF(I3358="Skupaj z DDV:",SUM(K3356,K3357),IF(I3358="DDV (22%):",K3357*0.22,IF(AND('[1]Vmesna vrtilna_SKLOP1'!C3358&lt;&gt;"",'[1]Vmesna vrtilna_SKLOP1'!D3358=""),'[1]Vmesna vrtilna_SKLOP1'!J3358,IF(F3358&lt;&gt;"",IF('[1]Vmesna vrtilna_SKLOP1'!J3358&lt;&gt;"",'[1]Vmesna vrtilna_SKLOP1'!J3358,""),""))))</f>
        <v>83.300000000000011</v>
      </c>
      <c r="L3358" s="22">
        <f>IF(I3357="Skupaj:","DDV (22%):",IF(I3357="DDV (22%):","Skupaj z DDV:",IF(AND('[1]Vmesna vrtilna_SKLOP1'!C3358&lt;&gt;"",'[1]Vmesna vrtilna_SKLOP1'!E3358=""),"Skupaj:",IF(AND('[1]Vmesna vrtilna_SKLOP1'!C3358&lt;&gt;"",'[1]Vmesna vrtilna_SKLOP1'!D3358=""),'[1]Vmesna vrtilna_SKLOP1'!J3358,IF(F3358&lt;&gt;"",IF('[1]Vmesna vrtilna_SKLOP1'!J3358&lt;&gt;"",'[1]Vmesna vrtilna_SKLOP1'!J3358,""),"")))))</f>
        <v>83.300000000000011</v>
      </c>
      <c r="M3358" s="22">
        <f t="shared" si="104"/>
        <v>0</v>
      </c>
      <c r="N3358" s="22" t="str">
        <f>IF(IFERROR(VLOOKUP(B3358,'[1]Vmesna vrtilna_SKLOP1'!B:J,7,0),"")=0,"",IFERROR(VLOOKUP(B3358,'[1]Vmesna vrtilna_SKLOP1'!B:J,7,0),""))</f>
        <v/>
      </c>
      <c r="O3358" s="22"/>
    </row>
    <row r="3359" spans="2:15" ht="15" customHeight="1" x14ac:dyDescent="0.3">
      <c r="B3359" s="15" t="str">
        <f>IF(AND('[1]Vmesna vrtilna_SKLOP1'!B3359&lt;&gt;"",'[1]Vmesna vrtilna_SKLOP1'!C3359&lt;&gt;""),IF('[1]Vmesna vrtilna_SKLOP1'!B3359&lt;&gt;"",'[1]Vmesna vrtilna_SKLOP1'!B3359,""),"")</f>
        <v/>
      </c>
      <c r="C3359" s="16" t="str">
        <f>IF(OR(C3358="Posebna oblika",C3358="Kulturno zaščiten objekt",C3358="Kulturno zaščiten objekt, Posebna oblika"),"Glej zavihek POSEBNI POGOJI",IF(SUM(N3358:Q3358)=1,"Posebna oblika",IF(SUM(N3358:Q3358)=10,"Kulturno zaščiten objekt",IF(SUM(N3358:Q3358)=11,"Kulturno zaščiten objekt, Posebna oblika",IF(AND('[1]Vmesna vrtilna_SKLOP1'!C3359&lt;&gt;"",'[1]Vmesna vrtilna_SKLOP1'!D3359&lt;&gt;""),IF('[1]Vmesna vrtilna_SKLOP1'!C3359&lt;&gt;"",'[1]Vmesna vrtilna_SKLOP1'!C3359,""),"")))))</f>
        <v/>
      </c>
      <c r="D3359" s="17" t="str">
        <f>IF(IFERROR(VLOOKUP(B3359,'[1]Vmesna vrtilna_SKLOP1'!B:J,6,0),"")=0,"",IFERROR(VLOOKUP(B3359,'[1]Vmesna vrtilna_SKLOP1'!B:J,6,0),""))</f>
        <v/>
      </c>
      <c r="E3359" s="16" t="str">
        <f>IF(IF('[1]Vmesna vrtilna_SKLOP1'!E3359&lt;&gt;"",'[1]Vmesna vrtilna_SKLOP1'!D3359,"")=0,"",IF('[1]Vmesna vrtilna_SKLOP1'!E3359&lt;&gt;"",'[1]Vmesna vrtilna_SKLOP1'!D3359,""))</f>
        <v/>
      </c>
      <c r="F3359" s="18" t="str">
        <f>IF('[1]Vmesna vrtilna_SKLOP1'!E3359&lt;&gt;"",'[1]Vmesna vrtilna_SKLOP1'!E3359,"")</f>
        <v>Demontaža police</v>
      </c>
      <c r="G3359" s="15" t="str">
        <f>IF('[1]Vmesna vrtilna_SKLOP1'!E3359&lt;&gt;"",'[1]Vmesna vrtilna_SKLOP1'!F3359,"")</f>
        <v>[kos]</v>
      </c>
      <c r="H3359" s="19">
        <f>IF('[1]Vmesna vrtilna_SKLOP1'!F3359&lt;&gt;"",'[1]Vmesna vrtilna_SKLOP1'!I3359,"")</f>
        <v>9</v>
      </c>
      <c r="I3359" s="20" t="str">
        <f>IF(I3358="Skupaj:","DDV (22%):",IF(I3358="DDV (22%):","Skupaj z DDV:",IF(AND('[1]Vmesna vrtilna_SKLOP1'!C3359&lt;&gt;"",'[1]Vmesna vrtilna_SKLOP1'!E3359=""),"Skupaj:","")))</f>
        <v/>
      </c>
      <c r="J3359" s="21">
        <f t="shared" si="105"/>
        <v>0</v>
      </c>
      <c r="K3359" s="21">
        <f>IF(I3359="Skupaj z DDV:",SUM(K3357,K3358),IF(I3359="DDV (22%):",K3358*0.22,IF(AND('[1]Vmesna vrtilna_SKLOP1'!C3359&lt;&gt;"",'[1]Vmesna vrtilna_SKLOP1'!D3359=""),'[1]Vmesna vrtilna_SKLOP1'!J3359,IF(F3359&lt;&gt;"",IF('[1]Vmesna vrtilna_SKLOP1'!J3359&lt;&gt;"",'[1]Vmesna vrtilna_SKLOP1'!J3359,""),""))))</f>
        <v>70.5</v>
      </c>
      <c r="L3359" s="22">
        <f>IF(I3358="Skupaj:","DDV (22%):",IF(I3358="DDV (22%):","Skupaj z DDV:",IF(AND('[1]Vmesna vrtilna_SKLOP1'!C3359&lt;&gt;"",'[1]Vmesna vrtilna_SKLOP1'!E3359=""),"Skupaj:",IF(AND('[1]Vmesna vrtilna_SKLOP1'!C3359&lt;&gt;"",'[1]Vmesna vrtilna_SKLOP1'!D3359=""),'[1]Vmesna vrtilna_SKLOP1'!J3359,IF(F3359&lt;&gt;"",IF('[1]Vmesna vrtilna_SKLOP1'!J3359&lt;&gt;"",'[1]Vmesna vrtilna_SKLOP1'!J3359,""),"")))))</f>
        <v>70.5</v>
      </c>
      <c r="M3359" s="22">
        <f t="shared" si="104"/>
        <v>0</v>
      </c>
      <c r="N3359" s="22" t="str">
        <f>IF(IFERROR(VLOOKUP(B3359,'[1]Vmesna vrtilna_SKLOP1'!B:J,7,0),"")=0,"",IFERROR(VLOOKUP(B3359,'[1]Vmesna vrtilna_SKLOP1'!B:J,7,0),""))</f>
        <v/>
      </c>
      <c r="O3359" s="22"/>
    </row>
    <row r="3360" spans="2:15" ht="15" customHeight="1" x14ac:dyDescent="0.3">
      <c r="B3360" s="15" t="str">
        <f>IF(AND('[1]Vmesna vrtilna_SKLOP1'!B3360&lt;&gt;"",'[1]Vmesna vrtilna_SKLOP1'!C3360&lt;&gt;""),IF('[1]Vmesna vrtilna_SKLOP1'!B3360&lt;&gt;"",'[1]Vmesna vrtilna_SKLOP1'!B3360,""),"")</f>
        <v/>
      </c>
      <c r="C3360" s="16" t="str">
        <f>IF(OR(C3359="Posebna oblika",C3359="Kulturno zaščiten objekt",C3359="Kulturno zaščiten objekt, Posebna oblika"),"Glej zavihek POSEBNI POGOJI",IF(SUM(N3359:Q3359)=1,"Posebna oblika",IF(SUM(N3359:Q3359)=10,"Kulturno zaščiten objekt",IF(SUM(N3359:Q3359)=11,"Kulturno zaščiten objekt, Posebna oblika",IF(AND('[1]Vmesna vrtilna_SKLOP1'!C3360&lt;&gt;"",'[1]Vmesna vrtilna_SKLOP1'!D3360&lt;&gt;""),IF('[1]Vmesna vrtilna_SKLOP1'!C3360&lt;&gt;"",'[1]Vmesna vrtilna_SKLOP1'!C3360,""),"")))))</f>
        <v/>
      </c>
      <c r="D3360" s="17" t="str">
        <f>IF(IFERROR(VLOOKUP(B3360,'[1]Vmesna vrtilna_SKLOP1'!B:J,6,0),"")=0,"",IFERROR(VLOOKUP(B3360,'[1]Vmesna vrtilna_SKLOP1'!B:J,6,0),""))</f>
        <v/>
      </c>
      <c r="E3360" s="16" t="str">
        <f>IF(IF('[1]Vmesna vrtilna_SKLOP1'!E3360&lt;&gt;"",'[1]Vmesna vrtilna_SKLOP1'!D3360,"")=0,"",IF('[1]Vmesna vrtilna_SKLOP1'!E3360&lt;&gt;"",'[1]Vmesna vrtilna_SKLOP1'!D3360,""))</f>
        <v/>
      </c>
      <c r="F3360" s="18" t="str">
        <f>IF('[1]Vmesna vrtilna_SKLOP1'!E3360&lt;&gt;"",'[1]Vmesna vrtilna_SKLOP1'!E3360,"")</f>
        <v/>
      </c>
      <c r="G3360" s="15" t="str">
        <f>IF('[1]Vmesna vrtilna_SKLOP1'!E3360&lt;&gt;"",'[1]Vmesna vrtilna_SKLOP1'!F3360,"")</f>
        <v/>
      </c>
      <c r="H3360" s="19" t="str">
        <f>IF('[1]Vmesna vrtilna_SKLOP1'!F3360&lt;&gt;"",'[1]Vmesna vrtilna_SKLOP1'!I3360,"")</f>
        <v/>
      </c>
      <c r="I3360" s="20" t="str">
        <f>IF(I3359="Skupaj:","DDV (22%):",IF(I3359="DDV (22%):","Skupaj z DDV:",IF(AND('[1]Vmesna vrtilna_SKLOP1'!C3360&lt;&gt;"",'[1]Vmesna vrtilna_SKLOP1'!E3360=""),"Skupaj:","")))</f>
        <v/>
      </c>
      <c r="J3360" s="21" t="str">
        <f t="shared" si="105"/>
        <v/>
      </c>
      <c r="K3360" s="21" t="str">
        <f>IF(I3360="Skupaj z DDV:",SUM(K3358,K3359),IF(I3360="DDV (22%):",K3359*0.22,IF(AND('[1]Vmesna vrtilna_SKLOP1'!C3360&lt;&gt;"",'[1]Vmesna vrtilna_SKLOP1'!D3360=""),'[1]Vmesna vrtilna_SKLOP1'!J3360,IF(F3360&lt;&gt;"",IF('[1]Vmesna vrtilna_SKLOP1'!J3360&lt;&gt;"",'[1]Vmesna vrtilna_SKLOP1'!J3360,""),""))))</f>
        <v/>
      </c>
      <c r="L3360" s="22" t="str">
        <f>IF(I3359="Skupaj:","DDV (22%):",IF(I3359="DDV (22%):","Skupaj z DDV:",IF(AND('[1]Vmesna vrtilna_SKLOP1'!C3360&lt;&gt;"",'[1]Vmesna vrtilna_SKLOP1'!E3360=""),"Skupaj:",IF(AND('[1]Vmesna vrtilna_SKLOP1'!C3360&lt;&gt;"",'[1]Vmesna vrtilna_SKLOP1'!D3360=""),'[1]Vmesna vrtilna_SKLOP1'!J3360,IF(F3360&lt;&gt;"",IF('[1]Vmesna vrtilna_SKLOP1'!J3360&lt;&gt;"",'[1]Vmesna vrtilna_SKLOP1'!J3360,""),"")))))</f>
        <v/>
      </c>
      <c r="M3360" s="22">
        <f t="shared" si="104"/>
        <v>0</v>
      </c>
      <c r="N3360" s="22" t="str">
        <f>IF(IFERROR(VLOOKUP(B3360,'[1]Vmesna vrtilna_SKLOP1'!B:J,7,0),"")=0,"",IFERROR(VLOOKUP(B3360,'[1]Vmesna vrtilna_SKLOP1'!B:J,7,0),""))</f>
        <v/>
      </c>
      <c r="O3360" s="22"/>
    </row>
    <row r="3361" spans="2:15" ht="15" customHeight="1" x14ac:dyDescent="0.3">
      <c r="B3361" s="15" t="str">
        <f>IF(AND('[1]Vmesna vrtilna_SKLOP1'!B3361&lt;&gt;"",'[1]Vmesna vrtilna_SKLOP1'!C3361&lt;&gt;""),IF('[1]Vmesna vrtilna_SKLOP1'!B3361&lt;&gt;"",'[1]Vmesna vrtilna_SKLOP1'!B3361,""),"")</f>
        <v/>
      </c>
      <c r="C3361" s="16" t="str">
        <f>IF(OR(C3360="Posebna oblika",C3360="Kulturno zaščiten objekt",C3360="Kulturno zaščiten objekt, Posebna oblika"),"Glej zavihek POSEBNI POGOJI",IF(SUM(N3360:Q3360)=1,"Posebna oblika",IF(SUM(N3360:Q3360)=10,"Kulturno zaščiten objekt",IF(SUM(N3360:Q3360)=11,"Kulturno zaščiten objekt, Posebna oblika",IF(AND('[1]Vmesna vrtilna_SKLOP1'!C3361&lt;&gt;"",'[1]Vmesna vrtilna_SKLOP1'!D3361&lt;&gt;""),IF('[1]Vmesna vrtilna_SKLOP1'!C3361&lt;&gt;"",'[1]Vmesna vrtilna_SKLOP1'!C3361,""),"")))))</f>
        <v/>
      </c>
      <c r="D3361" s="17" t="str">
        <f>IF(IFERROR(VLOOKUP(B3361,'[1]Vmesna vrtilna_SKLOP1'!B:J,6,0),"")=0,"",IFERROR(VLOOKUP(B3361,'[1]Vmesna vrtilna_SKLOP1'!B:J,6,0),""))</f>
        <v/>
      </c>
      <c r="E3361" s="16" t="str">
        <f>IF(IF('[1]Vmesna vrtilna_SKLOP1'!E3361&lt;&gt;"",'[1]Vmesna vrtilna_SKLOP1'!D3361,"")=0,"",IF('[1]Vmesna vrtilna_SKLOP1'!E3361&lt;&gt;"",'[1]Vmesna vrtilna_SKLOP1'!D3361,""))</f>
        <v>Montaža</v>
      </c>
      <c r="F3361" s="18" t="str">
        <f>IF('[1]Vmesna vrtilna_SKLOP1'!E3361&lt;&gt;"",'[1]Vmesna vrtilna_SKLOP1'!E3361,"")</f>
        <v>RAL montaža oken z zidarskimi deli ter dodatno zapiranje odprtine nad notr. rolo omarico</v>
      </c>
      <c r="G3361" s="15" t="str">
        <f>IF('[1]Vmesna vrtilna_SKLOP1'!E3361&lt;&gt;"",'[1]Vmesna vrtilna_SKLOP1'!F3361,"")</f>
        <v>[m1]</v>
      </c>
      <c r="H3361" s="19">
        <f>IF('[1]Vmesna vrtilna_SKLOP1'!F3361&lt;&gt;"",'[1]Vmesna vrtilna_SKLOP1'!I3361,"")</f>
        <v>53.399999999999991</v>
      </c>
      <c r="I3361" s="20" t="str">
        <f>IF(I3360="Skupaj:","DDV (22%):",IF(I3360="DDV (22%):","Skupaj z DDV:",IF(AND('[1]Vmesna vrtilna_SKLOP1'!C3361&lt;&gt;"",'[1]Vmesna vrtilna_SKLOP1'!E3361=""),"Skupaj:","")))</f>
        <v/>
      </c>
      <c r="J3361" s="21">
        <f t="shared" si="105"/>
        <v>0</v>
      </c>
      <c r="K3361" s="21">
        <f>IF(I3361="Skupaj z DDV:",SUM(K3359,K3360),IF(I3361="DDV (22%):",K3360*0.22,IF(AND('[1]Vmesna vrtilna_SKLOP1'!C3361&lt;&gt;"",'[1]Vmesna vrtilna_SKLOP1'!D3361=""),'[1]Vmesna vrtilna_SKLOP1'!J3361,IF(F3361&lt;&gt;"",IF('[1]Vmesna vrtilna_SKLOP1'!J3361&lt;&gt;"",'[1]Vmesna vrtilna_SKLOP1'!J3361,""),""))))</f>
        <v>2042.0400000000004</v>
      </c>
      <c r="L3361" s="22">
        <f>IF(I3360="Skupaj:","DDV (22%):",IF(I3360="DDV (22%):","Skupaj z DDV:",IF(AND('[1]Vmesna vrtilna_SKLOP1'!C3361&lt;&gt;"",'[1]Vmesna vrtilna_SKLOP1'!E3361=""),"Skupaj:",IF(AND('[1]Vmesna vrtilna_SKLOP1'!C3361&lt;&gt;"",'[1]Vmesna vrtilna_SKLOP1'!D3361=""),'[1]Vmesna vrtilna_SKLOP1'!J3361,IF(F3361&lt;&gt;"",IF('[1]Vmesna vrtilna_SKLOP1'!J3361&lt;&gt;"",'[1]Vmesna vrtilna_SKLOP1'!J3361,""),"")))))</f>
        <v>2042.0400000000004</v>
      </c>
      <c r="M3361" s="22">
        <f t="shared" si="104"/>
        <v>0</v>
      </c>
      <c r="N3361" s="22" t="str">
        <f>IF(IFERROR(VLOOKUP(B3361,'[1]Vmesna vrtilna_SKLOP1'!B:J,7,0),"")=0,"",IFERROR(VLOOKUP(B3361,'[1]Vmesna vrtilna_SKLOP1'!B:J,7,0),""))</f>
        <v/>
      </c>
      <c r="O3361" s="22"/>
    </row>
    <row r="3362" spans="2:15" ht="15" customHeight="1" x14ac:dyDescent="0.3">
      <c r="B3362" s="15" t="str">
        <f>IF(AND('[1]Vmesna vrtilna_SKLOP1'!B3362&lt;&gt;"",'[1]Vmesna vrtilna_SKLOP1'!C3362&lt;&gt;""),IF('[1]Vmesna vrtilna_SKLOP1'!B3362&lt;&gt;"",'[1]Vmesna vrtilna_SKLOP1'!B3362,""),"")</f>
        <v/>
      </c>
      <c r="C3362" s="16" t="str">
        <f>IF(OR(C3361="Posebna oblika",C3361="Kulturno zaščiten objekt",C3361="Kulturno zaščiten objekt, Posebna oblika"),"Glej zavihek POSEBNI POGOJI",IF(SUM(N3361:Q3361)=1,"Posebna oblika",IF(SUM(N3361:Q3361)=10,"Kulturno zaščiten objekt",IF(SUM(N3361:Q3361)=11,"Kulturno zaščiten objekt, Posebna oblika",IF(AND('[1]Vmesna vrtilna_SKLOP1'!C3362&lt;&gt;"",'[1]Vmesna vrtilna_SKLOP1'!D3362&lt;&gt;""),IF('[1]Vmesna vrtilna_SKLOP1'!C3362&lt;&gt;"",'[1]Vmesna vrtilna_SKLOP1'!C3362,""),"")))))</f>
        <v/>
      </c>
      <c r="D3362" s="17" t="str">
        <f>IF(IFERROR(VLOOKUP(B3362,'[1]Vmesna vrtilna_SKLOP1'!B:J,6,0),"")=0,"",IFERROR(VLOOKUP(B3362,'[1]Vmesna vrtilna_SKLOP1'!B:J,6,0),""))</f>
        <v/>
      </c>
      <c r="E3362" s="16" t="str">
        <f>IF(IF('[1]Vmesna vrtilna_SKLOP1'!E3362&lt;&gt;"",'[1]Vmesna vrtilna_SKLOP1'!D3362,"")=0,"",IF('[1]Vmesna vrtilna_SKLOP1'!E3362&lt;&gt;"",'[1]Vmesna vrtilna_SKLOP1'!D3362,""))</f>
        <v/>
      </c>
      <c r="F3362" s="18" t="str">
        <f>IF('[1]Vmesna vrtilna_SKLOP1'!E3362&lt;&gt;"",'[1]Vmesna vrtilna_SKLOP1'!E3362,"")</f>
        <v>Montaža police</v>
      </c>
      <c r="G3362" s="15" t="str">
        <f>IF('[1]Vmesna vrtilna_SKLOP1'!E3362&lt;&gt;"",'[1]Vmesna vrtilna_SKLOP1'!F3362,"")</f>
        <v>[kos]</v>
      </c>
      <c r="H3362" s="19">
        <f>IF('[1]Vmesna vrtilna_SKLOP1'!F3362&lt;&gt;"",'[1]Vmesna vrtilna_SKLOP1'!I3362,"")</f>
        <v>9</v>
      </c>
      <c r="I3362" s="20" t="str">
        <f>IF(I3361="Skupaj:","DDV (22%):",IF(I3361="DDV (22%):","Skupaj z DDV:",IF(AND('[1]Vmesna vrtilna_SKLOP1'!C3362&lt;&gt;"",'[1]Vmesna vrtilna_SKLOP1'!E3362=""),"Skupaj:","")))</f>
        <v/>
      </c>
      <c r="J3362" s="21">
        <f t="shared" si="105"/>
        <v>0</v>
      </c>
      <c r="K3362" s="21">
        <f>IF(I3362="Skupaj z DDV:",SUM(K3360,K3361),IF(I3362="DDV (22%):",K3361*0.22,IF(AND('[1]Vmesna vrtilna_SKLOP1'!C3362&lt;&gt;"",'[1]Vmesna vrtilna_SKLOP1'!D3362=""),'[1]Vmesna vrtilna_SKLOP1'!J3362,IF(F3362&lt;&gt;"",IF('[1]Vmesna vrtilna_SKLOP1'!J3362&lt;&gt;"",'[1]Vmesna vrtilna_SKLOP1'!J3362,""),""))))</f>
        <v>141</v>
      </c>
      <c r="L3362" s="22">
        <f>IF(I3361="Skupaj:","DDV (22%):",IF(I3361="DDV (22%):","Skupaj z DDV:",IF(AND('[1]Vmesna vrtilna_SKLOP1'!C3362&lt;&gt;"",'[1]Vmesna vrtilna_SKLOP1'!E3362=""),"Skupaj:",IF(AND('[1]Vmesna vrtilna_SKLOP1'!C3362&lt;&gt;"",'[1]Vmesna vrtilna_SKLOP1'!D3362=""),'[1]Vmesna vrtilna_SKLOP1'!J3362,IF(F3362&lt;&gt;"",IF('[1]Vmesna vrtilna_SKLOP1'!J3362&lt;&gt;"",'[1]Vmesna vrtilna_SKLOP1'!J3362,""),"")))))</f>
        <v>141</v>
      </c>
      <c r="M3362" s="22">
        <f t="shared" si="104"/>
        <v>0</v>
      </c>
      <c r="N3362" s="22" t="str">
        <f>IF(IFERROR(VLOOKUP(B3362,'[1]Vmesna vrtilna_SKLOP1'!B:J,7,0),"")=0,"",IFERROR(VLOOKUP(B3362,'[1]Vmesna vrtilna_SKLOP1'!B:J,7,0),""))</f>
        <v/>
      </c>
      <c r="O3362" s="22"/>
    </row>
    <row r="3363" spans="2:15" ht="15" customHeight="1" x14ac:dyDescent="0.3">
      <c r="B3363" s="15" t="str">
        <f>IF(AND('[1]Vmesna vrtilna_SKLOP1'!B3363&lt;&gt;"",'[1]Vmesna vrtilna_SKLOP1'!C3363&lt;&gt;""),IF('[1]Vmesna vrtilna_SKLOP1'!B3363&lt;&gt;"",'[1]Vmesna vrtilna_SKLOP1'!B3363,""),"")</f>
        <v/>
      </c>
      <c r="C3363" s="16" t="str">
        <f>IF(OR(C3362="Posebna oblika",C3362="Kulturno zaščiten objekt",C3362="Kulturno zaščiten objekt, Posebna oblika"),"Glej zavihek POSEBNI POGOJI",IF(SUM(N3362:Q3362)=1,"Posebna oblika",IF(SUM(N3362:Q3362)=10,"Kulturno zaščiten objekt",IF(SUM(N3362:Q3362)=11,"Kulturno zaščiten objekt, Posebna oblika",IF(AND('[1]Vmesna vrtilna_SKLOP1'!C3363&lt;&gt;"",'[1]Vmesna vrtilna_SKLOP1'!D3363&lt;&gt;""),IF('[1]Vmesna vrtilna_SKLOP1'!C3363&lt;&gt;"",'[1]Vmesna vrtilna_SKLOP1'!C3363,""),"")))))</f>
        <v/>
      </c>
      <c r="D3363" s="17" t="str">
        <f>IF(IFERROR(VLOOKUP(B3363,'[1]Vmesna vrtilna_SKLOP1'!B:J,6,0),"")=0,"",IFERROR(VLOOKUP(B3363,'[1]Vmesna vrtilna_SKLOP1'!B:J,6,0),""))</f>
        <v/>
      </c>
      <c r="E3363" s="16" t="str">
        <f>IF(IF('[1]Vmesna vrtilna_SKLOP1'!E3363&lt;&gt;"",'[1]Vmesna vrtilna_SKLOP1'!D3363,"")=0,"",IF('[1]Vmesna vrtilna_SKLOP1'!E3363&lt;&gt;"",'[1]Vmesna vrtilna_SKLOP1'!D3363,""))</f>
        <v/>
      </c>
      <c r="F3363" s="18" t="str">
        <f>IF('[1]Vmesna vrtilna_SKLOP1'!E3363&lt;&gt;"",'[1]Vmesna vrtilna_SKLOP1'!E3363,"")</f>
        <v>RAL montaža vrat z zidarskimi deli ter dodatno zapiranje odprtine nad notr. rolo omarico</v>
      </c>
      <c r="G3363" s="15" t="str">
        <f>IF('[1]Vmesna vrtilna_SKLOP1'!E3363&lt;&gt;"",'[1]Vmesna vrtilna_SKLOP1'!F3363,"")</f>
        <v>[m1]</v>
      </c>
      <c r="H3363" s="19">
        <f>IF('[1]Vmesna vrtilna_SKLOP1'!F3363&lt;&gt;"",'[1]Vmesna vrtilna_SKLOP1'!I3363,"")</f>
        <v>11.9</v>
      </c>
      <c r="I3363" s="20" t="str">
        <f>IF(I3362="Skupaj:","DDV (22%):",IF(I3362="DDV (22%):","Skupaj z DDV:",IF(AND('[1]Vmesna vrtilna_SKLOP1'!C3363&lt;&gt;"",'[1]Vmesna vrtilna_SKLOP1'!E3363=""),"Skupaj:","")))</f>
        <v/>
      </c>
      <c r="J3363" s="21">
        <f t="shared" si="105"/>
        <v>0</v>
      </c>
      <c r="K3363" s="21">
        <f>IF(I3363="Skupaj z DDV:",SUM(K3361,K3362),IF(I3363="DDV (22%):",K3362*0.22,IF(AND('[1]Vmesna vrtilna_SKLOP1'!C3363&lt;&gt;"",'[1]Vmesna vrtilna_SKLOP1'!D3363=""),'[1]Vmesna vrtilna_SKLOP1'!J3363,IF(F3363&lt;&gt;"",IF('[1]Vmesna vrtilna_SKLOP1'!J3363&lt;&gt;"",'[1]Vmesna vrtilna_SKLOP1'!J3363,""),""))))</f>
        <v>454.92</v>
      </c>
      <c r="L3363" s="22">
        <f>IF(I3362="Skupaj:","DDV (22%):",IF(I3362="DDV (22%):","Skupaj z DDV:",IF(AND('[1]Vmesna vrtilna_SKLOP1'!C3363&lt;&gt;"",'[1]Vmesna vrtilna_SKLOP1'!E3363=""),"Skupaj:",IF(AND('[1]Vmesna vrtilna_SKLOP1'!C3363&lt;&gt;"",'[1]Vmesna vrtilna_SKLOP1'!D3363=""),'[1]Vmesna vrtilna_SKLOP1'!J3363,IF(F3363&lt;&gt;"",IF('[1]Vmesna vrtilna_SKLOP1'!J3363&lt;&gt;"",'[1]Vmesna vrtilna_SKLOP1'!J3363,""),"")))))</f>
        <v>454.92</v>
      </c>
      <c r="M3363" s="22">
        <f t="shared" si="104"/>
        <v>0</v>
      </c>
      <c r="N3363" s="22" t="str">
        <f>IF(IFERROR(VLOOKUP(B3363,'[1]Vmesna vrtilna_SKLOP1'!B:J,7,0),"")=0,"",IFERROR(VLOOKUP(B3363,'[1]Vmesna vrtilna_SKLOP1'!B:J,7,0),""))</f>
        <v/>
      </c>
      <c r="O3363" s="22"/>
    </row>
    <row r="3364" spans="2:15" ht="15" customHeight="1" x14ac:dyDescent="0.3">
      <c r="B3364" s="15" t="str">
        <f>IF(AND('[1]Vmesna vrtilna_SKLOP1'!B3364&lt;&gt;"",'[1]Vmesna vrtilna_SKLOP1'!C3364&lt;&gt;""),IF('[1]Vmesna vrtilna_SKLOP1'!B3364&lt;&gt;"",'[1]Vmesna vrtilna_SKLOP1'!B3364,""),"")</f>
        <v/>
      </c>
      <c r="C3364" s="16" t="str">
        <f>IF(OR(C3363="Posebna oblika",C3363="Kulturno zaščiten objekt",C3363="Kulturno zaščiten objekt, Posebna oblika"),"Glej zavihek POSEBNI POGOJI",IF(SUM(N3363:Q3363)=1,"Posebna oblika",IF(SUM(N3363:Q3363)=10,"Kulturno zaščiten objekt",IF(SUM(N3363:Q3363)=11,"Kulturno zaščiten objekt, Posebna oblika",IF(AND('[1]Vmesna vrtilna_SKLOP1'!C3364&lt;&gt;"",'[1]Vmesna vrtilna_SKLOP1'!D3364&lt;&gt;""),IF('[1]Vmesna vrtilna_SKLOP1'!C3364&lt;&gt;"",'[1]Vmesna vrtilna_SKLOP1'!C3364,""),"")))))</f>
        <v/>
      </c>
      <c r="D3364" s="17" t="str">
        <f>IF(IFERROR(VLOOKUP(B3364,'[1]Vmesna vrtilna_SKLOP1'!B:J,6,0),"")=0,"",IFERROR(VLOOKUP(B3364,'[1]Vmesna vrtilna_SKLOP1'!B:J,6,0),""))</f>
        <v/>
      </c>
      <c r="E3364" s="16" t="str">
        <f>IF(IF('[1]Vmesna vrtilna_SKLOP1'!E3364&lt;&gt;"",'[1]Vmesna vrtilna_SKLOP1'!D3364,"")=0,"",IF('[1]Vmesna vrtilna_SKLOP1'!E3364&lt;&gt;"",'[1]Vmesna vrtilna_SKLOP1'!D3364,""))</f>
        <v/>
      </c>
      <c r="F3364" s="18" t="str">
        <f>IF('[1]Vmesna vrtilna_SKLOP1'!E3364&lt;&gt;"",'[1]Vmesna vrtilna_SKLOP1'!E3364,"")</f>
        <v/>
      </c>
      <c r="G3364" s="15" t="str">
        <f>IF('[1]Vmesna vrtilna_SKLOP1'!E3364&lt;&gt;"",'[1]Vmesna vrtilna_SKLOP1'!F3364,"")</f>
        <v/>
      </c>
      <c r="H3364" s="19" t="str">
        <f>IF('[1]Vmesna vrtilna_SKLOP1'!F3364&lt;&gt;"",'[1]Vmesna vrtilna_SKLOP1'!I3364,"")</f>
        <v/>
      </c>
      <c r="I3364" s="20" t="str">
        <f>IF(I3363="Skupaj:","DDV (22%):",IF(I3363="DDV (22%):","Skupaj z DDV:",IF(AND('[1]Vmesna vrtilna_SKLOP1'!C3364&lt;&gt;"",'[1]Vmesna vrtilna_SKLOP1'!E3364=""),"Skupaj:","")))</f>
        <v/>
      </c>
      <c r="J3364" s="21" t="str">
        <f t="shared" si="105"/>
        <v/>
      </c>
      <c r="K3364" s="21" t="str">
        <f>IF(I3364="Skupaj z DDV:",SUM(K3362,K3363),IF(I3364="DDV (22%):",K3363*0.22,IF(AND('[1]Vmesna vrtilna_SKLOP1'!C3364&lt;&gt;"",'[1]Vmesna vrtilna_SKLOP1'!D3364=""),'[1]Vmesna vrtilna_SKLOP1'!J3364,IF(F3364&lt;&gt;"",IF('[1]Vmesna vrtilna_SKLOP1'!J3364&lt;&gt;"",'[1]Vmesna vrtilna_SKLOP1'!J3364,""),""))))</f>
        <v/>
      </c>
      <c r="L3364" s="22" t="str">
        <f>IF(I3363="Skupaj:","DDV (22%):",IF(I3363="DDV (22%):","Skupaj z DDV:",IF(AND('[1]Vmesna vrtilna_SKLOP1'!C3364&lt;&gt;"",'[1]Vmesna vrtilna_SKLOP1'!E3364=""),"Skupaj:",IF(AND('[1]Vmesna vrtilna_SKLOP1'!C3364&lt;&gt;"",'[1]Vmesna vrtilna_SKLOP1'!D3364=""),'[1]Vmesna vrtilna_SKLOP1'!J3364,IF(F3364&lt;&gt;"",IF('[1]Vmesna vrtilna_SKLOP1'!J3364&lt;&gt;"",'[1]Vmesna vrtilna_SKLOP1'!J3364,""),"")))))</f>
        <v/>
      </c>
      <c r="M3364" s="22">
        <f t="shared" si="104"/>
        <v>0</v>
      </c>
      <c r="N3364" s="22" t="str">
        <f>IF(IFERROR(VLOOKUP(B3364,'[1]Vmesna vrtilna_SKLOP1'!B:J,7,0),"")=0,"",IFERROR(VLOOKUP(B3364,'[1]Vmesna vrtilna_SKLOP1'!B:J,7,0),""))</f>
        <v/>
      </c>
      <c r="O3364" s="22"/>
    </row>
    <row r="3365" spans="2:15" ht="15" customHeight="1" x14ac:dyDescent="0.3">
      <c r="B3365" s="15" t="str">
        <f>IF(AND('[1]Vmesna vrtilna_SKLOP1'!B3365&lt;&gt;"",'[1]Vmesna vrtilna_SKLOP1'!C3365&lt;&gt;""),IF('[1]Vmesna vrtilna_SKLOP1'!B3365&lt;&gt;"",'[1]Vmesna vrtilna_SKLOP1'!B3365,""),"")</f>
        <v/>
      </c>
      <c r="C3365" s="16" t="str">
        <f>IF(OR(C3364="Posebna oblika",C3364="Kulturno zaščiten objekt",C3364="Kulturno zaščiten objekt, Posebna oblika"),"Glej zavihek POSEBNI POGOJI",IF(SUM(N3364:Q3364)=1,"Posebna oblika",IF(SUM(N3364:Q3364)=10,"Kulturno zaščiten objekt",IF(SUM(N3364:Q3364)=11,"Kulturno zaščiten objekt, Posebna oblika",IF(AND('[1]Vmesna vrtilna_SKLOP1'!C3365&lt;&gt;"",'[1]Vmesna vrtilna_SKLOP1'!D3365&lt;&gt;""),IF('[1]Vmesna vrtilna_SKLOP1'!C3365&lt;&gt;"",'[1]Vmesna vrtilna_SKLOP1'!C3365,""),"")))))</f>
        <v/>
      </c>
      <c r="D3365" s="17" t="str">
        <f>IF(IFERROR(VLOOKUP(B3365,'[1]Vmesna vrtilna_SKLOP1'!B:J,6,0),"")=0,"",IFERROR(VLOOKUP(B3365,'[1]Vmesna vrtilna_SKLOP1'!B:J,6,0),""))</f>
        <v/>
      </c>
      <c r="E3365" s="16" t="str">
        <f>IF(IF('[1]Vmesna vrtilna_SKLOP1'!E3365&lt;&gt;"",'[1]Vmesna vrtilna_SKLOP1'!D3365,"")=0,"",IF('[1]Vmesna vrtilna_SKLOP1'!E3365&lt;&gt;"",'[1]Vmesna vrtilna_SKLOP1'!D3365,""))</f>
        <v>Odvoz na deponijo</v>
      </c>
      <c r="F3365" s="18" t="str">
        <f>IF('[1]Vmesna vrtilna_SKLOP1'!E3365&lt;&gt;"",'[1]Vmesna vrtilna_SKLOP1'!E3365,"")</f>
        <v>Odvoz na deponijo</v>
      </c>
      <c r="G3365" s="15" t="str">
        <f>IF('[1]Vmesna vrtilna_SKLOP1'!E3365&lt;&gt;"",'[1]Vmesna vrtilna_SKLOP1'!F3365,"")</f>
        <v>[m1]</v>
      </c>
      <c r="H3365" s="19">
        <f>IF('[1]Vmesna vrtilna_SKLOP1'!F3365&lt;&gt;"",'[1]Vmesna vrtilna_SKLOP1'!I3365,"")</f>
        <v>65.3</v>
      </c>
      <c r="I3365" s="20" t="str">
        <f>IF(I3364="Skupaj:","DDV (22%):",IF(I3364="DDV (22%):","Skupaj z DDV:",IF(AND('[1]Vmesna vrtilna_SKLOP1'!C3365&lt;&gt;"",'[1]Vmesna vrtilna_SKLOP1'!E3365=""),"Skupaj:","")))</f>
        <v/>
      </c>
      <c r="J3365" s="21">
        <f t="shared" si="105"/>
        <v>0</v>
      </c>
      <c r="K3365" s="21">
        <f>IF(I3365="Skupaj z DDV:",SUM(K3363,K3364),IF(I3365="DDV (22%):",K3364*0.22,IF(AND('[1]Vmesna vrtilna_SKLOP1'!C3365&lt;&gt;"",'[1]Vmesna vrtilna_SKLOP1'!D3365=""),'[1]Vmesna vrtilna_SKLOP1'!J3365,IF(F3365&lt;&gt;"",IF('[1]Vmesna vrtilna_SKLOP1'!J3365&lt;&gt;"",'[1]Vmesna vrtilna_SKLOP1'!J3365,""),""))))</f>
        <v>195.9</v>
      </c>
      <c r="L3365" s="22">
        <f>IF(I3364="Skupaj:","DDV (22%):",IF(I3364="DDV (22%):","Skupaj z DDV:",IF(AND('[1]Vmesna vrtilna_SKLOP1'!C3365&lt;&gt;"",'[1]Vmesna vrtilna_SKLOP1'!E3365=""),"Skupaj:",IF(AND('[1]Vmesna vrtilna_SKLOP1'!C3365&lt;&gt;"",'[1]Vmesna vrtilna_SKLOP1'!D3365=""),'[1]Vmesna vrtilna_SKLOP1'!J3365,IF(F3365&lt;&gt;"",IF('[1]Vmesna vrtilna_SKLOP1'!J3365&lt;&gt;"",'[1]Vmesna vrtilna_SKLOP1'!J3365,""),"")))))</f>
        <v>195.9</v>
      </c>
      <c r="M3365" s="22">
        <f t="shared" si="104"/>
        <v>0</v>
      </c>
      <c r="N3365" s="22" t="str">
        <f>IF(IFERROR(VLOOKUP(B3365,'[1]Vmesna vrtilna_SKLOP1'!B:J,7,0),"")=0,"",IFERROR(VLOOKUP(B3365,'[1]Vmesna vrtilna_SKLOP1'!B:J,7,0),""))</f>
        <v/>
      </c>
      <c r="O3365" s="22"/>
    </row>
    <row r="3366" spans="2:15" ht="15" customHeight="1" x14ac:dyDescent="0.3">
      <c r="B3366" s="15" t="str">
        <f>IF(AND('[1]Vmesna vrtilna_SKLOP1'!B3366&lt;&gt;"",'[1]Vmesna vrtilna_SKLOP1'!C3366&lt;&gt;""),IF('[1]Vmesna vrtilna_SKLOP1'!B3366&lt;&gt;"",'[1]Vmesna vrtilna_SKLOP1'!B3366,""),"")</f>
        <v/>
      </c>
      <c r="C3366" s="16" t="str">
        <f>IF(OR(C3365="Posebna oblika",C3365="Kulturno zaščiten objekt",C3365="Kulturno zaščiten objekt, Posebna oblika"),"Glej zavihek POSEBNI POGOJI",IF(SUM(N3365:Q3365)=1,"Posebna oblika",IF(SUM(N3365:Q3365)=10,"Kulturno zaščiten objekt",IF(SUM(N3365:Q3365)=11,"Kulturno zaščiten objekt, Posebna oblika",IF(AND('[1]Vmesna vrtilna_SKLOP1'!C3366&lt;&gt;"",'[1]Vmesna vrtilna_SKLOP1'!D3366&lt;&gt;""),IF('[1]Vmesna vrtilna_SKLOP1'!C3366&lt;&gt;"",'[1]Vmesna vrtilna_SKLOP1'!C3366,""),"")))))</f>
        <v/>
      </c>
      <c r="D3366" s="17" t="str">
        <f>IF(IFERROR(VLOOKUP(B3366,'[1]Vmesna vrtilna_SKLOP1'!B:J,6,0),"")=0,"",IFERROR(VLOOKUP(B3366,'[1]Vmesna vrtilna_SKLOP1'!B:J,6,0),""))</f>
        <v/>
      </c>
      <c r="E3366" s="16" t="str">
        <f>IF(IF('[1]Vmesna vrtilna_SKLOP1'!E3366&lt;&gt;"",'[1]Vmesna vrtilna_SKLOP1'!D3366,"")=0,"",IF('[1]Vmesna vrtilna_SKLOP1'!E3366&lt;&gt;"",'[1]Vmesna vrtilna_SKLOP1'!D3366,""))</f>
        <v/>
      </c>
      <c r="F3366" s="18" t="str">
        <f>IF('[1]Vmesna vrtilna_SKLOP1'!E3366&lt;&gt;"",'[1]Vmesna vrtilna_SKLOP1'!E3366,"")</f>
        <v/>
      </c>
      <c r="G3366" s="15" t="str">
        <f>IF('[1]Vmesna vrtilna_SKLOP1'!E3366&lt;&gt;"",'[1]Vmesna vrtilna_SKLOP1'!F3366,"")</f>
        <v/>
      </c>
      <c r="H3366" s="19" t="str">
        <f>IF('[1]Vmesna vrtilna_SKLOP1'!F3366&lt;&gt;"",'[1]Vmesna vrtilna_SKLOP1'!I3366,"")</f>
        <v/>
      </c>
      <c r="I3366" s="20" t="str">
        <f>IF(I3365="Skupaj:","DDV (22%):",IF(I3365="DDV (22%):","Skupaj z DDV:",IF(AND('[1]Vmesna vrtilna_SKLOP1'!C3366&lt;&gt;"",'[1]Vmesna vrtilna_SKLOP1'!E3366=""),"Skupaj:","")))</f>
        <v/>
      </c>
      <c r="J3366" s="21" t="str">
        <f t="shared" si="105"/>
        <v/>
      </c>
      <c r="K3366" s="21" t="str">
        <f>IF(I3366="Skupaj z DDV:",SUM(K3364,K3365),IF(I3366="DDV (22%):",K3365*0.22,IF(AND('[1]Vmesna vrtilna_SKLOP1'!C3366&lt;&gt;"",'[1]Vmesna vrtilna_SKLOP1'!D3366=""),'[1]Vmesna vrtilna_SKLOP1'!J3366,IF(F3366&lt;&gt;"",IF('[1]Vmesna vrtilna_SKLOP1'!J3366&lt;&gt;"",'[1]Vmesna vrtilna_SKLOP1'!J3366,""),""))))</f>
        <v/>
      </c>
      <c r="L3366" s="22" t="str">
        <f>IF(I3365="Skupaj:","DDV (22%):",IF(I3365="DDV (22%):","Skupaj z DDV:",IF(AND('[1]Vmesna vrtilna_SKLOP1'!C3366&lt;&gt;"",'[1]Vmesna vrtilna_SKLOP1'!E3366=""),"Skupaj:",IF(AND('[1]Vmesna vrtilna_SKLOP1'!C3366&lt;&gt;"",'[1]Vmesna vrtilna_SKLOP1'!D3366=""),'[1]Vmesna vrtilna_SKLOP1'!J3366,IF(F3366&lt;&gt;"",IF('[1]Vmesna vrtilna_SKLOP1'!J3366&lt;&gt;"",'[1]Vmesna vrtilna_SKLOP1'!J3366,""),"")))))</f>
        <v/>
      </c>
      <c r="M3366" s="22">
        <f t="shared" si="104"/>
        <v>0</v>
      </c>
      <c r="N3366" s="22" t="str">
        <f>IF(IFERROR(VLOOKUP(B3366,'[1]Vmesna vrtilna_SKLOP1'!B:J,7,0),"")=0,"",IFERROR(VLOOKUP(B3366,'[1]Vmesna vrtilna_SKLOP1'!B:J,7,0),""))</f>
        <v/>
      </c>
      <c r="O3366" s="22"/>
    </row>
    <row r="3367" spans="2:15" ht="15" customHeight="1" x14ac:dyDescent="0.3">
      <c r="B3367" s="15" t="str">
        <f>IF(AND('[1]Vmesna vrtilna_SKLOP1'!B3367&lt;&gt;"",'[1]Vmesna vrtilna_SKLOP1'!C3367&lt;&gt;""),IF('[1]Vmesna vrtilna_SKLOP1'!B3367&lt;&gt;"",'[1]Vmesna vrtilna_SKLOP1'!B3367,""),"")</f>
        <v/>
      </c>
      <c r="C3367" s="16" t="str">
        <f>IF(OR(C3366="Posebna oblika",C3366="Kulturno zaščiten objekt",C3366="Kulturno zaščiten objekt, Posebna oblika"),"Glej zavihek POSEBNI POGOJI",IF(SUM(N3366:Q3366)=1,"Posebna oblika",IF(SUM(N3366:Q3366)=10,"Kulturno zaščiten objekt",IF(SUM(N3366:Q3366)=11,"Kulturno zaščiten objekt, Posebna oblika",IF(AND('[1]Vmesna vrtilna_SKLOP1'!C3367&lt;&gt;"",'[1]Vmesna vrtilna_SKLOP1'!D3367&lt;&gt;""),IF('[1]Vmesna vrtilna_SKLOP1'!C3367&lt;&gt;"",'[1]Vmesna vrtilna_SKLOP1'!C3367,""),"")))))</f>
        <v/>
      </c>
      <c r="D3367" s="17" t="str">
        <f>IF(IFERROR(VLOOKUP(B3367,'[1]Vmesna vrtilna_SKLOP1'!B:J,6,0),"")=0,"",IFERROR(VLOOKUP(B3367,'[1]Vmesna vrtilna_SKLOP1'!B:J,6,0),""))</f>
        <v/>
      </c>
      <c r="E3367" s="16" t="str">
        <f>IF(IF('[1]Vmesna vrtilna_SKLOP1'!E3367&lt;&gt;"",'[1]Vmesna vrtilna_SKLOP1'!D3367,"")=0,"",IF('[1]Vmesna vrtilna_SKLOP1'!E3367&lt;&gt;"",'[1]Vmesna vrtilna_SKLOP1'!D3367,""))</f>
        <v>Slikopleskarska dela</v>
      </c>
      <c r="F3367" s="18" t="str">
        <f>IF('[1]Vmesna vrtilna_SKLOP1'!E3367&lt;&gt;"",'[1]Vmesna vrtilna_SKLOP1'!E3367,"")</f>
        <v>Slikopleskarska dela na špaletah</v>
      </c>
      <c r="G3367" s="15" t="str">
        <f>IF('[1]Vmesna vrtilna_SKLOP1'!E3367&lt;&gt;"",'[1]Vmesna vrtilna_SKLOP1'!F3367,"")</f>
        <v>[m1]</v>
      </c>
      <c r="H3367" s="19">
        <f>IF('[1]Vmesna vrtilna_SKLOP1'!F3367&lt;&gt;"",'[1]Vmesna vrtilna_SKLOP1'!I3367,"")</f>
        <v>33.700000000000003</v>
      </c>
      <c r="I3367" s="20" t="str">
        <f>IF(I3366="Skupaj:","DDV (22%):",IF(I3366="DDV (22%):","Skupaj z DDV:",IF(AND('[1]Vmesna vrtilna_SKLOP1'!C3367&lt;&gt;"",'[1]Vmesna vrtilna_SKLOP1'!E3367=""),"Skupaj:","")))</f>
        <v/>
      </c>
      <c r="J3367" s="21">
        <f t="shared" si="105"/>
        <v>0</v>
      </c>
      <c r="K3367" s="21">
        <f>IF(I3367="Skupaj z DDV:",SUM(K3365,K3366),IF(I3367="DDV (22%):",K3366*0.22,IF(AND('[1]Vmesna vrtilna_SKLOP1'!C3367&lt;&gt;"",'[1]Vmesna vrtilna_SKLOP1'!D3367=""),'[1]Vmesna vrtilna_SKLOP1'!J3367,IF(F3367&lt;&gt;"",IF('[1]Vmesna vrtilna_SKLOP1'!J3367&lt;&gt;"",'[1]Vmesna vrtilna_SKLOP1'!J3367,""),""))))</f>
        <v>522.4</v>
      </c>
      <c r="L3367" s="22">
        <f>IF(I3366="Skupaj:","DDV (22%):",IF(I3366="DDV (22%):","Skupaj z DDV:",IF(AND('[1]Vmesna vrtilna_SKLOP1'!C3367&lt;&gt;"",'[1]Vmesna vrtilna_SKLOP1'!E3367=""),"Skupaj:",IF(AND('[1]Vmesna vrtilna_SKLOP1'!C3367&lt;&gt;"",'[1]Vmesna vrtilna_SKLOP1'!D3367=""),'[1]Vmesna vrtilna_SKLOP1'!J3367,IF(F3367&lt;&gt;"",IF('[1]Vmesna vrtilna_SKLOP1'!J3367&lt;&gt;"",'[1]Vmesna vrtilna_SKLOP1'!J3367,""),"")))))</f>
        <v>522.4</v>
      </c>
      <c r="M3367" s="22">
        <f t="shared" si="104"/>
        <v>0</v>
      </c>
      <c r="N3367" s="22" t="str">
        <f>IF(IFERROR(VLOOKUP(B3367,'[1]Vmesna vrtilna_SKLOP1'!B:J,7,0),"")=0,"",IFERROR(VLOOKUP(B3367,'[1]Vmesna vrtilna_SKLOP1'!B:J,7,0),""))</f>
        <v/>
      </c>
      <c r="O3367" s="22"/>
    </row>
    <row r="3368" spans="2:15" ht="15" customHeight="1" x14ac:dyDescent="0.3">
      <c r="B3368" s="15" t="str">
        <f>IF(AND('[1]Vmesna vrtilna_SKLOP1'!B3368&lt;&gt;"",'[1]Vmesna vrtilna_SKLOP1'!C3368&lt;&gt;""),IF('[1]Vmesna vrtilna_SKLOP1'!B3368&lt;&gt;"",'[1]Vmesna vrtilna_SKLOP1'!B3368,""),"")</f>
        <v/>
      </c>
      <c r="C3368" s="16" t="str">
        <f>IF(OR(C3367="Posebna oblika",C3367="Kulturno zaščiten objekt",C3367="Kulturno zaščiten objekt, Posebna oblika"),"Glej zavihek POSEBNI POGOJI",IF(SUM(N3367:Q3367)=1,"Posebna oblika",IF(SUM(N3367:Q3367)=10,"Kulturno zaščiten objekt",IF(SUM(N3367:Q3367)=11,"Kulturno zaščiten objekt, Posebna oblika",IF(AND('[1]Vmesna vrtilna_SKLOP1'!C3368&lt;&gt;"",'[1]Vmesna vrtilna_SKLOP1'!D3368&lt;&gt;""),IF('[1]Vmesna vrtilna_SKLOP1'!C3368&lt;&gt;"",'[1]Vmesna vrtilna_SKLOP1'!C3368,""),"")))))</f>
        <v/>
      </c>
      <c r="D3368" s="17" t="str">
        <f>IF(IFERROR(VLOOKUP(B3368,'[1]Vmesna vrtilna_SKLOP1'!B:J,6,0),"")=0,"",IFERROR(VLOOKUP(B3368,'[1]Vmesna vrtilna_SKLOP1'!B:J,6,0),""))</f>
        <v/>
      </c>
      <c r="E3368" s="16" t="str">
        <f>IF(IF('[1]Vmesna vrtilna_SKLOP1'!E3368&lt;&gt;"",'[1]Vmesna vrtilna_SKLOP1'!D3368,"")=0,"",IF('[1]Vmesna vrtilna_SKLOP1'!E3368&lt;&gt;"",'[1]Vmesna vrtilna_SKLOP1'!D3368,""))</f>
        <v/>
      </c>
      <c r="F3368" s="18" t="str">
        <f>IF('[1]Vmesna vrtilna_SKLOP1'!E3368&lt;&gt;"",'[1]Vmesna vrtilna_SKLOP1'!E3368,"")</f>
        <v/>
      </c>
      <c r="G3368" s="15" t="str">
        <f>IF('[1]Vmesna vrtilna_SKLOP1'!E3368&lt;&gt;"",'[1]Vmesna vrtilna_SKLOP1'!F3368,"")</f>
        <v/>
      </c>
      <c r="H3368" s="19" t="str">
        <f>IF('[1]Vmesna vrtilna_SKLOP1'!F3368&lt;&gt;"",'[1]Vmesna vrtilna_SKLOP1'!I3368,"")</f>
        <v/>
      </c>
      <c r="I3368" s="20" t="str">
        <f>IF(I3367="Skupaj:","DDV (22%):",IF(I3367="DDV (22%):","Skupaj z DDV:",IF(AND('[1]Vmesna vrtilna_SKLOP1'!C3368&lt;&gt;"",'[1]Vmesna vrtilna_SKLOP1'!E3368=""),"Skupaj:","")))</f>
        <v/>
      </c>
      <c r="J3368" s="21" t="str">
        <f t="shared" si="105"/>
        <v/>
      </c>
      <c r="K3368" s="21" t="str">
        <f>IF(I3368="Skupaj z DDV:",SUM(K3366,K3367),IF(I3368="DDV (22%):",K3367*0.22,IF(AND('[1]Vmesna vrtilna_SKLOP1'!C3368&lt;&gt;"",'[1]Vmesna vrtilna_SKLOP1'!D3368=""),'[1]Vmesna vrtilna_SKLOP1'!J3368,IF(F3368&lt;&gt;"",IF('[1]Vmesna vrtilna_SKLOP1'!J3368&lt;&gt;"",'[1]Vmesna vrtilna_SKLOP1'!J3368,""),""))))</f>
        <v/>
      </c>
      <c r="L3368" s="22" t="str">
        <f>IF(I3367="Skupaj:","DDV (22%):",IF(I3367="DDV (22%):","Skupaj z DDV:",IF(AND('[1]Vmesna vrtilna_SKLOP1'!C3368&lt;&gt;"",'[1]Vmesna vrtilna_SKLOP1'!E3368=""),"Skupaj:",IF(AND('[1]Vmesna vrtilna_SKLOP1'!C3368&lt;&gt;"",'[1]Vmesna vrtilna_SKLOP1'!D3368=""),'[1]Vmesna vrtilna_SKLOP1'!J3368,IF(F3368&lt;&gt;"",IF('[1]Vmesna vrtilna_SKLOP1'!J3368&lt;&gt;"",'[1]Vmesna vrtilna_SKLOP1'!J3368,""),"")))))</f>
        <v/>
      </c>
      <c r="M3368" s="22">
        <f t="shared" si="104"/>
        <v>0</v>
      </c>
      <c r="N3368" s="22" t="str">
        <f>IF(IFERROR(VLOOKUP(B3368,'[1]Vmesna vrtilna_SKLOP1'!B:J,7,0),"")=0,"",IFERROR(VLOOKUP(B3368,'[1]Vmesna vrtilna_SKLOP1'!B:J,7,0),""))</f>
        <v/>
      </c>
      <c r="O3368" s="22"/>
    </row>
    <row r="3369" spans="2:15" ht="15" customHeight="1" x14ac:dyDescent="0.3">
      <c r="B3369" s="15" t="str">
        <f>IF(AND('[1]Vmesna vrtilna_SKLOP1'!B3369&lt;&gt;"",'[1]Vmesna vrtilna_SKLOP1'!C3369&lt;&gt;""),IF('[1]Vmesna vrtilna_SKLOP1'!B3369&lt;&gt;"",'[1]Vmesna vrtilna_SKLOP1'!B3369,""),"")</f>
        <v/>
      </c>
      <c r="C3369" s="16" t="str">
        <f>IF(OR(C3368="Posebna oblika",C3368="Kulturno zaščiten objekt",C3368="Kulturno zaščiten objekt, Posebna oblika"),"Glej zavihek POSEBNI POGOJI",IF(SUM(N3368:Q3368)=1,"Posebna oblika",IF(SUM(N3368:Q3368)=10,"Kulturno zaščiten objekt",IF(SUM(N3368:Q3368)=11,"Kulturno zaščiten objekt, Posebna oblika",IF(AND('[1]Vmesna vrtilna_SKLOP1'!C3369&lt;&gt;"",'[1]Vmesna vrtilna_SKLOP1'!D3369&lt;&gt;""),IF('[1]Vmesna vrtilna_SKLOP1'!C3369&lt;&gt;"",'[1]Vmesna vrtilna_SKLOP1'!C3369,""),"")))))</f>
        <v/>
      </c>
      <c r="D3369" s="17" t="str">
        <f>IF(IFERROR(VLOOKUP(B3369,'[1]Vmesna vrtilna_SKLOP1'!B:J,6,0),"")=0,"",IFERROR(VLOOKUP(B3369,'[1]Vmesna vrtilna_SKLOP1'!B:J,6,0),""))</f>
        <v/>
      </c>
      <c r="E3369" s="16" t="str">
        <f>IF(IF('[1]Vmesna vrtilna_SKLOP1'!E3369&lt;&gt;"",'[1]Vmesna vrtilna_SKLOP1'!D3369,"")=0,"",IF('[1]Vmesna vrtilna_SKLOP1'!E3369&lt;&gt;"",'[1]Vmesna vrtilna_SKLOP1'!D3369,""))</f>
        <v/>
      </c>
      <c r="F3369" s="18" t="str">
        <f>IF('[1]Vmesna vrtilna_SKLOP1'!E3369&lt;&gt;"",'[1]Vmesna vrtilna_SKLOP1'!E3369,"")</f>
        <v/>
      </c>
      <c r="G3369" s="15" t="str">
        <f>IF('[1]Vmesna vrtilna_SKLOP1'!E3369&lt;&gt;"",'[1]Vmesna vrtilna_SKLOP1'!F3369,"")</f>
        <v/>
      </c>
      <c r="H3369" s="19" t="str">
        <f>IF('[1]Vmesna vrtilna_SKLOP1'!F3369&lt;&gt;"",'[1]Vmesna vrtilna_SKLOP1'!I3369,"")</f>
        <v/>
      </c>
      <c r="I3369" s="20" t="str">
        <f>IF(I3368="Skupaj:","DDV (22%):",IF(I3368="DDV (22%):","Skupaj z DDV:",IF(AND('[1]Vmesna vrtilna_SKLOP1'!C3369&lt;&gt;"",'[1]Vmesna vrtilna_SKLOP1'!E3369=""),"Skupaj:","")))</f>
        <v>Skupaj:</v>
      </c>
      <c r="J3369" s="21">
        <f t="shared" si="105"/>
        <v>0</v>
      </c>
      <c r="K3369" s="21">
        <f>IF(I3369="Skupaj z DDV:",SUM(K3367,K3368),IF(I3369="DDV (22%):",K3368*0.22,IF(AND('[1]Vmesna vrtilna_SKLOP1'!C3369&lt;&gt;"",'[1]Vmesna vrtilna_SKLOP1'!D3369=""),'[1]Vmesna vrtilna_SKLOP1'!J3369,IF(F3369&lt;&gt;"",IF('[1]Vmesna vrtilna_SKLOP1'!J3369&lt;&gt;"",'[1]Vmesna vrtilna_SKLOP1'!J3369,""),""))))</f>
        <v>18106.827429420027</v>
      </c>
      <c r="L3369" s="22" t="str">
        <f>IF(I3368="Skupaj:","DDV (22%):",IF(I3368="DDV (22%):","Skupaj z DDV:",IF(AND('[1]Vmesna vrtilna_SKLOP1'!C3369&lt;&gt;"",'[1]Vmesna vrtilna_SKLOP1'!E3369=""),"Skupaj:",IF(AND('[1]Vmesna vrtilna_SKLOP1'!C3369&lt;&gt;"",'[1]Vmesna vrtilna_SKLOP1'!D3369=""),'[1]Vmesna vrtilna_SKLOP1'!J3369,IF(F3369&lt;&gt;"",IF('[1]Vmesna vrtilna_SKLOP1'!J3369&lt;&gt;"",'[1]Vmesna vrtilna_SKLOP1'!J3369,""),"")))))</f>
        <v>Skupaj:</v>
      </c>
      <c r="M3369" s="22">
        <f t="shared" si="104"/>
        <v>0</v>
      </c>
      <c r="N3369" s="22" t="str">
        <f>IF(IFERROR(VLOOKUP(B3369,'[1]Vmesna vrtilna_SKLOP1'!B:J,7,0),"")=0,"",IFERROR(VLOOKUP(B3369,'[1]Vmesna vrtilna_SKLOP1'!B:J,7,0),""))</f>
        <v/>
      </c>
      <c r="O3369" s="22"/>
    </row>
    <row r="3370" spans="2:15" ht="15" customHeight="1" x14ac:dyDescent="0.3">
      <c r="B3370" s="15" t="str">
        <f>IF(AND('[1]Vmesna vrtilna_SKLOP1'!B3370&lt;&gt;"",'[1]Vmesna vrtilna_SKLOP1'!C3370&lt;&gt;""),IF('[1]Vmesna vrtilna_SKLOP1'!B3370&lt;&gt;"",'[1]Vmesna vrtilna_SKLOP1'!B3370,""),"")</f>
        <v/>
      </c>
      <c r="C3370" s="16" t="str">
        <f>IF(OR(C3369="Posebna oblika",C3369="Kulturno zaščiten objekt",C3369="Kulturno zaščiten objekt, Posebna oblika"),"Glej zavihek POSEBNI POGOJI",IF(SUM(N3369:Q3369)=1,"Posebna oblika",IF(SUM(N3369:Q3369)=10,"Kulturno zaščiten objekt",IF(SUM(N3369:Q3369)=11,"Kulturno zaščiten objekt, Posebna oblika",IF(AND('[1]Vmesna vrtilna_SKLOP1'!C3370&lt;&gt;"",'[1]Vmesna vrtilna_SKLOP1'!D3370&lt;&gt;""),IF('[1]Vmesna vrtilna_SKLOP1'!C3370&lt;&gt;"",'[1]Vmesna vrtilna_SKLOP1'!C3370,""),"")))))</f>
        <v/>
      </c>
      <c r="D3370" s="17" t="str">
        <f>IF(IFERROR(VLOOKUP(B3370,'[1]Vmesna vrtilna_SKLOP1'!B:J,6,0),"")=0,"",IFERROR(VLOOKUP(B3370,'[1]Vmesna vrtilna_SKLOP1'!B:J,6,0),""))</f>
        <v/>
      </c>
      <c r="E3370" s="16" t="str">
        <f>IF(IF('[1]Vmesna vrtilna_SKLOP1'!E3370&lt;&gt;"",'[1]Vmesna vrtilna_SKLOP1'!D3370,"")=0,"",IF('[1]Vmesna vrtilna_SKLOP1'!E3370&lt;&gt;"",'[1]Vmesna vrtilna_SKLOP1'!D3370,""))</f>
        <v/>
      </c>
      <c r="F3370" s="18" t="str">
        <f>IF('[1]Vmesna vrtilna_SKLOP1'!E3370&lt;&gt;"",'[1]Vmesna vrtilna_SKLOP1'!E3370,"")</f>
        <v/>
      </c>
      <c r="G3370" s="15" t="str">
        <f>IF('[1]Vmesna vrtilna_SKLOP1'!E3370&lt;&gt;"",'[1]Vmesna vrtilna_SKLOP1'!F3370,"")</f>
        <v/>
      </c>
      <c r="H3370" s="19" t="str">
        <f>IF('[1]Vmesna vrtilna_SKLOP1'!F3370&lt;&gt;"",'[1]Vmesna vrtilna_SKLOP1'!I3370,"")</f>
        <v/>
      </c>
      <c r="I3370" s="20" t="str">
        <f>IF(I3369="Skupaj:","DDV (22%):",IF(I3369="DDV (22%):","Skupaj z DDV:",IF(AND('[1]Vmesna vrtilna_SKLOP1'!C3370&lt;&gt;"",'[1]Vmesna vrtilna_SKLOP1'!E3370=""),"Skupaj:","")))</f>
        <v>DDV (22%):</v>
      </c>
      <c r="J3370" s="21">
        <f t="shared" si="105"/>
        <v>0</v>
      </c>
      <c r="K3370" s="21">
        <f>IF(I3370="Skupaj z DDV:",SUM(K3368,K3369),IF(I3370="DDV (22%):",K3369*0.22,IF(AND('[1]Vmesna vrtilna_SKLOP1'!C3370&lt;&gt;"",'[1]Vmesna vrtilna_SKLOP1'!D3370=""),'[1]Vmesna vrtilna_SKLOP1'!J3370,IF(F3370&lt;&gt;"",IF('[1]Vmesna vrtilna_SKLOP1'!J3370&lt;&gt;"",'[1]Vmesna vrtilna_SKLOP1'!J3370,""),""))))</f>
        <v>3983.5020344724062</v>
      </c>
      <c r="L3370" s="22" t="str">
        <f>IF(I3369="Skupaj:","DDV (22%):",IF(I3369="DDV (22%):","Skupaj z DDV:",IF(AND('[1]Vmesna vrtilna_SKLOP1'!C3370&lt;&gt;"",'[1]Vmesna vrtilna_SKLOP1'!E3370=""),"Skupaj:",IF(AND('[1]Vmesna vrtilna_SKLOP1'!C3370&lt;&gt;"",'[1]Vmesna vrtilna_SKLOP1'!D3370=""),'[1]Vmesna vrtilna_SKLOP1'!J3370,IF(F3370&lt;&gt;"",IF('[1]Vmesna vrtilna_SKLOP1'!J3370&lt;&gt;"",'[1]Vmesna vrtilna_SKLOP1'!J3370,""),"")))))</f>
        <v>DDV (22%):</v>
      </c>
      <c r="M3370" s="22">
        <f t="shared" si="104"/>
        <v>0</v>
      </c>
      <c r="N3370" s="22" t="str">
        <f>IF(IFERROR(VLOOKUP(B3370,'[1]Vmesna vrtilna_SKLOP1'!B:J,7,0),"")=0,"",IFERROR(VLOOKUP(B3370,'[1]Vmesna vrtilna_SKLOP1'!B:J,7,0),""))</f>
        <v/>
      </c>
      <c r="O3370" s="22"/>
    </row>
    <row r="3371" spans="2:15" ht="15" customHeight="1" x14ac:dyDescent="0.3">
      <c r="B3371" s="15" t="str">
        <f>IF(AND('[1]Vmesna vrtilna_SKLOP1'!B3371&lt;&gt;"",'[1]Vmesna vrtilna_SKLOP1'!C3371&lt;&gt;""),IF('[1]Vmesna vrtilna_SKLOP1'!B3371&lt;&gt;"",'[1]Vmesna vrtilna_SKLOP1'!B3371,""),"")</f>
        <v/>
      </c>
      <c r="C3371" s="16" t="str">
        <f>IF(OR(C3370="Posebna oblika",C3370="Kulturno zaščiten objekt",C3370="Kulturno zaščiten objekt, Posebna oblika"),"Glej zavihek POSEBNI POGOJI",IF(SUM(N3370:Q3370)=1,"Posebna oblika",IF(SUM(N3370:Q3370)=10,"Kulturno zaščiten objekt",IF(SUM(N3370:Q3370)=11,"Kulturno zaščiten objekt, Posebna oblika",IF(AND('[1]Vmesna vrtilna_SKLOP1'!C3371&lt;&gt;"",'[1]Vmesna vrtilna_SKLOP1'!D3371&lt;&gt;""),IF('[1]Vmesna vrtilna_SKLOP1'!C3371&lt;&gt;"",'[1]Vmesna vrtilna_SKLOP1'!C3371,""),"")))))</f>
        <v/>
      </c>
      <c r="D3371" s="17" t="str">
        <f>IF(IFERROR(VLOOKUP(B3371,'[1]Vmesna vrtilna_SKLOP1'!B:J,6,0),"")=0,"",IFERROR(VLOOKUP(B3371,'[1]Vmesna vrtilna_SKLOP1'!B:J,6,0),""))</f>
        <v/>
      </c>
      <c r="E3371" s="16" t="str">
        <f>IF(IF('[1]Vmesna vrtilna_SKLOP1'!E3371&lt;&gt;"",'[1]Vmesna vrtilna_SKLOP1'!D3371,"")=0,"",IF('[1]Vmesna vrtilna_SKLOP1'!E3371&lt;&gt;"",'[1]Vmesna vrtilna_SKLOP1'!D3371,""))</f>
        <v/>
      </c>
      <c r="F3371" s="18" t="str">
        <f>IF('[1]Vmesna vrtilna_SKLOP1'!E3371&lt;&gt;"",'[1]Vmesna vrtilna_SKLOP1'!E3371,"")</f>
        <v/>
      </c>
      <c r="G3371" s="15" t="str">
        <f>IF('[1]Vmesna vrtilna_SKLOP1'!E3371&lt;&gt;"",'[1]Vmesna vrtilna_SKLOP1'!F3371,"")</f>
        <v/>
      </c>
      <c r="H3371" s="19" t="str">
        <f>IF('[1]Vmesna vrtilna_SKLOP1'!F3371&lt;&gt;"",'[1]Vmesna vrtilna_SKLOP1'!I3371,"")</f>
        <v/>
      </c>
      <c r="I3371" s="20" t="str">
        <f>IF(I3370="Skupaj:","DDV (22%):",IF(I3370="DDV (22%):","Skupaj z DDV:",IF(AND('[1]Vmesna vrtilna_SKLOP1'!C3371&lt;&gt;"",'[1]Vmesna vrtilna_SKLOP1'!E3371=""),"Skupaj:","")))</f>
        <v>Skupaj z DDV:</v>
      </c>
      <c r="J3371" s="21">
        <f t="shared" si="105"/>
        <v>0</v>
      </c>
      <c r="K3371" s="21">
        <f>IF(I3371="Skupaj z DDV:",SUM(K3369,K3370),IF(I3371="DDV (22%):",K3370*0.22,IF(AND('[1]Vmesna vrtilna_SKLOP1'!C3371&lt;&gt;"",'[1]Vmesna vrtilna_SKLOP1'!D3371=""),'[1]Vmesna vrtilna_SKLOP1'!J3371,IF(F3371&lt;&gt;"",IF('[1]Vmesna vrtilna_SKLOP1'!J3371&lt;&gt;"",'[1]Vmesna vrtilna_SKLOP1'!J3371,""),""))))</f>
        <v>22090.329463892434</v>
      </c>
      <c r="L3371" s="22" t="str">
        <f>IF(I3370="Skupaj:","DDV (22%):",IF(I3370="DDV (22%):","Skupaj z DDV:",IF(AND('[1]Vmesna vrtilna_SKLOP1'!C3371&lt;&gt;"",'[1]Vmesna vrtilna_SKLOP1'!E3371=""),"Skupaj:",IF(AND('[1]Vmesna vrtilna_SKLOP1'!C3371&lt;&gt;"",'[1]Vmesna vrtilna_SKLOP1'!D3371=""),'[1]Vmesna vrtilna_SKLOP1'!J3371,IF(F3371&lt;&gt;"",IF('[1]Vmesna vrtilna_SKLOP1'!J3371&lt;&gt;"",'[1]Vmesna vrtilna_SKLOP1'!J3371,""),"")))))</f>
        <v>Skupaj z DDV:</v>
      </c>
      <c r="M3371" s="22">
        <f t="shared" si="104"/>
        <v>0</v>
      </c>
      <c r="N3371" s="22" t="str">
        <f>IF(IFERROR(VLOOKUP(B3371,'[1]Vmesna vrtilna_SKLOP1'!B:J,7,0),"")=0,"",IFERROR(VLOOKUP(B3371,'[1]Vmesna vrtilna_SKLOP1'!B:J,7,0),""))</f>
        <v/>
      </c>
      <c r="O3371" s="22"/>
    </row>
    <row r="3372" spans="2:15" ht="15" customHeight="1" x14ac:dyDescent="0.3">
      <c r="B3372" s="15">
        <f>IF(AND('[1]Vmesna vrtilna_SKLOP1'!B3372&lt;&gt;"",'[1]Vmesna vrtilna_SKLOP1'!C3372&lt;&gt;""),IF('[1]Vmesna vrtilna_SKLOP1'!B3372&lt;&gt;"",'[1]Vmesna vrtilna_SKLOP1'!B3372,""),"")</f>
        <v>106</v>
      </c>
      <c r="C3372" s="16" t="str">
        <f>IF(OR(C3371="Posebna oblika",C3371="Kulturno zaščiten objekt",C3371="Kulturno zaščiten objekt, Posebna oblika"),"Glej zavihek POSEBNI POGOJI",IF(SUM(N3371:Q3371)=1,"Posebna oblika",IF(SUM(N3371:Q3371)=10,"Kulturno zaščiten objekt",IF(SUM(N3371:Q3371)=11,"Kulturno zaščiten objekt, Posebna oblika",IF(AND('[1]Vmesna vrtilna_SKLOP1'!C3372&lt;&gt;"",'[1]Vmesna vrtilna_SKLOP1'!D3372&lt;&gt;""),IF('[1]Vmesna vrtilna_SKLOP1'!C3372&lt;&gt;"",'[1]Vmesna vrtilna_SKLOP1'!C3372,""),"")))))</f>
        <v>Jevnica 16</v>
      </c>
      <c r="D3372" s="17">
        <f>IF(IFERROR(VLOOKUP(B3372,'[1]Vmesna vrtilna_SKLOP1'!B:J,6,0),"")=0,"",IFERROR(VLOOKUP(B3372,'[1]Vmesna vrtilna_SKLOP1'!B:J,6,0),""))</f>
        <v>1</v>
      </c>
      <c r="E3372" s="16" t="str">
        <f>IF(IF('[1]Vmesna vrtilna_SKLOP1'!E3372&lt;&gt;"",'[1]Vmesna vrtilna_SKLOP1'!D3372,"")=0,"",IF('[1]Vmesna vrtilna_SKLOP1'!E3372&lt;&gt;"",'[1]Vmesna vrtilna_SKLOP1'!D3372,""))</f>
        <v>Okna/Vrata</v>
      </c>
      <c r="F3372" s="18" t="str">
        <f>IF('[1]Vmesna vrtilna_SKLOP1'!E3372&lt;&gt;"",'[1]Vmesna vrtilna_SKLOP1'!E3372,"")</f>
        <v>Dvokrilno okno (tip: O3); dim. ŠxV: 1,8x1,4m; Material: PVC ; steklo 6/16Ar/4; Rw,st.=36 (Rw,st.+Ctr ≥ 31 dB)</v>
      </c>
      <c r="G3372" s="15" t="str">
        <f>IF('[1]Vmesna vrtilna_SKLOP1'!E3372&lt;&gt;"",'[1]Vmesna vrtilna_SKLOP1'!F3372,"")</f>
        <v>[kos]</v>
      </c>
      <c r="H3372" s="19">
        <f>IF('[1]Vmesna vrtilna_SKLOP1'!F3372&lt;&gt;"",'[1]Vmesna vrtilna_SKLOP1'!I3372,"")</f>
        <v>3</v>
      </c>
      <c r="I3372" s="20" t="str">
        <f>IF(I3371="Skupaj:","DDV (22%):",IF(I3371="DDV (22%):","Skupaj z DDV:",IF(AND('[1]Vmesna vrtilna_SKLOP1'!C3372&lt;&gt;"",'[1]Vmesna vrtilna_SKLOP1'!E3372=""),"Skupaj:","")))</f>
        <v/>
      </c>
      <c r="J3372" s="21">
        <f t="shared" si="105"/>
        <v>0</v>
      </c>
      <c r="K3372" s="21">
        <f>IF(I3372="Skupaj z DDV:",SUM(K3370,K3371),IF(I3372="DDV (22%):",K3371*0.22,IF(AND('[1]Vmesna vrtilna_SKLOP1'!C3372&lt;&gt;"",'[1]Vmesna vrtilna_SKLOP1'!D3372=""),'[1]Vmesna vrtilna_SKLOP1'!J3372,IF(F3372&lt;&gt;"",IF('[1]Vmesna vrtilna_SKLOP1'!J3372&lt;&gt;"",'[1]Vmesna vrtilna_SKLOP1'!J3372,""),""))))</f>
        <v>1391.55525072</v>
      </c>
      <c r="L3372" s="22">
        <f>IF(I3371="Skupaj:","DDV (22%):",IF(I3371="DDV (22%):","Skupaj z DDV:",IF(AND('[1]Vmesna vrtilna_SKLOP1'!C3372&lt;&gt;"",'[1]Vmesna vrtilna_SKLOP1'!E3372=""),"Skupaj:",IF(AND('[1]Vmesna vrtilna_SKLOP1'!C3372&lt;&gt;"",'[1]Vmesna vrtilna_SKLOP1'!D3372=""),'[1]Vmesna vrtilna_SKLOP1'!J3372,IF(F3372&lt;&gt;"",IF('[1]Vmesna vrtilna_SKLOP1'!J3372&lt;&gt;"",'[1]Vmesna vrtilna_SKLOP1'!J3372,""),"")))))</f>
        <v>1391.55525072</v>
      </c>
      <c r="M3372" s="22">
        <f t="shared" si="104"/>
        <v>0</v>
      </c>
      <c r="N3372" s="22" t="str">
        <f>IF(IFERROR(VLOOKUP(B3372,'[1]Vmesna vrtilna_SKLOP1'!B:J,7,0),"")=0,"",IFERROR(VLOOKUP(B3372,'[1]Vmesna vrtilna_SKLOP1'!B:J,7,0),""))</f>
        <v>Aprojekt</v>
      </c>
      <c r="O3372" s="22"/>
    </row>
    <row r="3373" spans="2:15" ht="15" customHeight="1" x14ac:dyDescent="0.3">
      <c r="B3373" s="15" t="str">
        <f>IF(AND('[1]Vmesna vrtilna_SKLOP1'!B3373&lt;&gt;"",'[1]Vmesna vrtilna_SKLOP1'!C3373&lt;&gt;""),IF('[1]Vmesna vrtilna_SKLOP1'!B3373&lt;&gt;"",'[1]Vmesna vrtilna_SKLOP1'!B3373,""),"")</f>
        <v/>
      </c>
      <c r="C3373" s="16" t="str">
        <f>IF(OR(C3372="Posebna oblika",C3372="Kulturno zaščiten objekt",C3372="Kulturno zaščiten objekt, Posebna oblika"),"Glej zavihek POSEBNI POGOJI",IF(SUM(N3372:Q3372)=1,"Posebna oblika",IF(SUM(N3372:Q3372)=10,"Kulturno zaščiten objekt",IF(SUM(N3372:Q3372)=11,"Kulturno zaščiten objekt, Posebna oblika",IF(AND('[1]Vmesna vrtilna_SKLOP1'!C3373&lt;&gt;"",'[1]Vmesna vrtilna_SKLOP1'!D3373&lt;&gt;""),IF('[1]Vmesna vrtilna_SKLOP1'!C3373&lt;&gt;"",'[1]Vmesna vrtilna_SKLOP1'!C3373,""),"")))))</f>
        <v/>
      </c>
      <c r="D3373" s="17" t="str">
        <f>IF(IFERROR(VLOOKUP(B3373,'[1]Vmesna vrtilna_SKLOP1'!B:J,6,0),"")=0,"",IFERROR(VLOOKUP(B3373,'[1]Vmesna vrtilna_SKLOP1'!B:J,6,0),""))</f>
        <v/>
      </c>
      <c r="E3373" s="16" t="str">
        <f>IF(IF('[1]Vmesna vrtilna_SKLOP1'!E3373&lt;&gt;"",'[1]Vmesna vrtilna_SKLOP1'!D3373,"")=0,"",IF('[1]Vmesna vrtilna_SKLOP1'!E3373&lt;&gt;"",'[1]Vmesna vrtilna_SKLOP1'!D3373,""))</f>
        <v/>
      </c>
      <c r="F3373" s="18" t="str">
        <f>IF('[1]Vmesna vrtilna_SKLOP1'!E3373&lt;&gt;"",'[1]Vmesna vrtilna_SKLOP1'!E3373,"")</f>
        <v>Dvokrilno okno (tip: O3); dim. ŠxV: 1,8x1,2m; Material: PVC ; steklo 6/16Ar/4; Rw,st.=36 (Rw,st.+Ctr ≥ 31 dB)</v>
      </c>
      <c r="G3373" s="15" t="str">
        <f>IF('[1]Vmesna vrtilna_SKLOP1'!E3373&lt;&gt;"",'[1]Vmesna vrtilna_SKLOP1'!F3373,"")</f>
        <v>[kos]</v>
      </c>
      <c r="H3373" s="19">
        <f>IF('[1]Vmesna vrtilna_SKLOP1'!F3373&lt;&gt;"",'[1]Vmesna vrtilna_SKLOP1'!I3373,"")</f>
        <v>2</v>
      </c>
      <c r="I3373" s="20" t="str">
        <f>IF(I3372="Skupaj:","DDV (22%):",IF(I3372="DDV (22%):","Skupaj z DDV:",IF(AND('[1]Vmesna vrtilna_SKLOP1'!C3373&lt;&gt;"",'[1]Vmesna vrtilna_SKLOP1'!E3373=""),"Skupaj:","")))</f>
        <v/>
      </c>
      <c r="J3373" s="21">
        <f t="shared" si="105"/>
        <v>0</v>
      </c>
      <c r="K3373" s="21">
        <f>IF(I3373="Skupaj z DDV:",SUM(K3371,K3372),IF(I3373="DDV (22%):",K3372*0.22,IF(AND('[1]Vmesna vrtilna_SKLOP1'!C3373&lt;&gt;"",'[1]Vmesna vrtilna_SKLOP1'!D3373=""),'[1]Vmesna vrtilna_SKLOP1'!J3373,IF(F3373&lt;&gt;"",IF('[1]Vmesna vrtilna_SKLOP1'!J3373&lt;&gt;"",'[1]Vmesna vrtilna_SKLOP1'!J3373,""),""))))</f>
        <v>857.66095872000005</v>
      </c>
      <c r="L3373" s="22">
        <f>IF(I3372="Skupaj:","DDV (22%):",IF(I3372="DDV (22%):","Skupaj z DDV:",IF(AND('[1]Vmesna vrtilna_SKLOP1'!C3373&lt;&gt;"",'[1]Vmesna vrtilna_SKLOP1'!E3373=""),"Skupaj:",IF(AND('[1]Vmesna vrtilna_SKLOP1'!C3373&lt;&gt;"",'[1]Vmesna vrtilna_SKLOP1'!D3373=""),'[1]Vmesna vrtilna_SKLOP1'!J3373,IF(F3373&lt;&gt;"",IF('[1]Vmesna vrtilna_SKLOP1'!J3373&lt;&gt;"",'[1]Vmesna vrtilna_SKLOP1'!J3373,""),"")))))</f>
        <v>857.66095872000005</v>
      </c>
      <c r="M3373" s="22">
        <f t="shared" si="104"/>
        <v>0</v>
      </c>
      <c r="N3373" s="22" t="str">
        <f>IF(IFERROR(VLOOKUP(B3373,'[1]Vmesna vrtilna_SKLOP1'!B:J,7,0),"")=0,"",IFERROR(VLOOKUP(B3373,'[1]Vmesna vrtilna_SKLOP1'!B:J,7,0),""))</f>
        <v/>
      </c>
      <c r="O3373" s="22"/>
    </row>
    <row r="3374" spans="2:15" ht="15" customHeight="1" x14ac:dyDescent="0.3">
      <c r="B3374" s="15" t="str">
        <f>IF(AND('[1]Vmesna vrtilna_SKLOP1'!B3374&lt;&gt;"",'[1]Vmesna vrtilna_SKLOP1'!C3374&lt;&gt;""),IF('[1]Vmesna vrtilna_SKLOP1'!B3374&lt;&gt;"",'[1]Vmesna vrtilna_SKLOP1'!B3374,""),"")</f>
        <v/>
      </c>
      <c r="C3374" s="16" t="str">
        <f>IF(OR(C3373="Posebna oblika",C3373="Kulturno zaščiten objekt",C3373="Kulturno zaščiten objekt, Posebna oblika"),"Glej zavihek POSEBNI POGOJI",IF(SUM(N3373:Q3373)=1,"Posebna oblika",IF(SUM(N3373:Q3373)=10,"Kulturno zaščiten objekt",IF(SUM(N3373:Q3373)=11,"Kulturno zaščiten objekt, Posebna oblika",IF(AND('[1]Vmesna vrtilna_SKLOP1'!C3374&lt;&gt;"",'[1]Vmesna vrtilna_SKLOP1'!D3374&lt;&gt;""),IF('[1]Vmesna vrtilna_SKLOP1'!C3374&lt;&gt;"",'[1]Vmesna vrtilna_SKLOP1'!C3374,""),"")))))</f>
        <v/>
      </c>
      <c r="D3374" s="17" t="str">
        <f>IF(IFERROR(VLOOKUP(B3374,'[1]Vmesna vrtilna_SKLOP1'!B:J,6,0),"")=0,"",IFERROR(VLOOKUP(B3374,'[1]Vmesna vrtilna_SKLOP1'!B:J,6,0),""))</f>
        <v/>
      </c>
      <c r="E3374" s="16" t="str">
        <f>IF(IF('[1]Vmesna vrtilna_SKLOP1'!E3374&lt;&gt;"",'[1]Vmesna vrtilna_SKLOP1'!D3374,"")=0,"",IF('[1]Vmesna vrtilna_SKLOP1'!E3374&lt;&gt;"",'[1]Vmesna vrtilna_SKLOP1'!D3374,""))</f>
        <v/>
      </c>
      <c r="F3374" s="18" t="str">
        <f>IF('[1]Vmesna vrtilna_SKLOP1'!E3374&lt;&gt;"",'[1]Vmesna vrtilna_SKLOP1'!E3374,"")</f>
        <v>Enokrilna vrata (tip: V1); dim. ŠxV: 0,8x2,1m; Material: PVC ; steklo 6/16Ar/4; Rw,st.=36 (Rw,st.+Ctr ≥ 31 dB)</v>
      </c>
      <c r="G3374" s="15" t="str">
        <f>IF('[1]Vmesna vrtilna_SKLOP1'!E3374&lt;&gt;"",'[1]Vmesna vrtilna_SKLOP1'!F3374,"")</f>
        <v>[kos]</v>
      </c>
      <c r="H3374" s="19">
        <f>IF('[1]Vmesna vrtilna_SKLOP1'!F3374&lt;&gt;"",'[1]Vmesna vrtilna_SKLOP1'!I3374,"")</f>
        <v>1</v>
      </c>
      <c r="I3374" s="20" t="str">
        <f>IF(I3373="Skupaj:","DDV (22%):",IF(I3373="DDV (22%):","Skupaj z DDV:",IF(AND('[1]Vmesna vrtilna_SKLOP1'!C3374&lt;&gt;"",'[1]Vmesna vrtilna_SKLOP1'!E3374=""),"Skupaj:","")))</f>
        <v/>
      </c>
      <c r="J3374" s="21">
        <f t="shared" si="105"/>
        <v>0</v>
      </c>
      <c r="K3374" s="21">
        <f>IF(I3374="Skupaj z DDV:",SUM(K3372,K3373),IF(I3374="DDV (22%):",K3373*0.22,IF(AND('[1]Vmesna vrtilna_SKLOP1'!C3374&lt;&gt;"",'[1]Vmesna vrtilna_SKLOP1'!D3374=""),'[1]Vmesna vrtilna_SKLOP1'!J3374,IF(F3374&lt;&gt;"",IF('[1]Vmesna vrtilna_SKLOP1'!J3374&lt;&gt;"",'[1]Vmesna vrtilna_SKLOP1'!J3374,""),""))))</f>
        <v>308.7833152</v>
      </c>
      <c r="L3374" s="22">
        <f>IF(I3373="Skupaj:","DDV (22%):",IF(I3373="DDV (22%):","Skupaj z DDV:",IF(AND('[1]Vmesna vrtilna_SKLOP1'!C3374&lt;&gt;"",'[1]Vmesna vrtilna_SKLOP1'!E3374=""),"Skupaj:",IF(AND('[1]Vmesna vrtilna_SKLOP1'!C3374&lt;&gt;"",'[1]Vmesna vrtilna_SKLOP1'!D3374=""),'[1]Vmesna vrtilna_SKLOP1'!J3374,IF(F3374&lt;&gt;"",IF('[1]Vmesna vrtilna_SKLOP1'!J3374&lt;&gt;"",'[1]Vmesna vrtilna_SKLOP1'!J3374,""),"")))))</f>
        <v>308.7833152</v>
      </c>
      <c r="M3374" s="22">
        <f t="shared" si="104"/>
        <v>0</v>
      </c>
      <c r="N3374" s="22" t="str">
        <f>IF(IFERROR(VLOOKUP(B3374,'[1]Vmesna vrtilna_SKLOP1'!B:J,7,0),"")=0,"",IFERROR(VLOOKUP(B3374,'[1]Vmesna vrtilna_SKLOP1'!B:J,7,0),""))</f>
        <v/>
      </c>
      <c r="O3374" s="22"/>
    </row>
    <row r="3375" spans="2:15" ht="15" customHeight="1" x14ac:dyDescent="0.3">
      <c r="B3375" s="15" t="str">
        <f>IF(AND('[1]Vmesna vrtilna_SKLOP1'!B3375&lt;&gt;"",'[1]Vmesna vrtilna_SKLOP1'!C3375&lt;&gt;""),IF('[1]Vmesna vrtilna_SKLOP1'!B3375&lt;&gt;"",'[1]Vmesna vrtilna_SKLOP1'!B3375,""),"")</f>
        <v/>
      </c>
      <c r="C3375" s="16" t="str">
        <f>IF(OR(C3374="Posebna oblika",C3374="Kulturno zaščiten objekt",C3374="Kulturno zaščiten objekt, Posebna oblika"),"Glej zavihek POSEBNI POGOJI",IF(SUM(N3374:Q3374)=1,"Posebna oblika",IF(SUM(N3374:Q3374)=10,"Kulturno zaščiten objekt",IF(SUM(N3374:Q3374)=11,"Kulturno zaščiten objekt, Posebna oblika",IF(AND('[1]Vmesna vrtilna_SKLOP1'!C3375&lt;&gt;"",'[1]Vmesna vrtilna_SKLOP1'!D3375&lt;&gt;""),IF('[1]Vmesna vrtilna_SKLOP1'!C3375&lt;&gt;"",'[1]Vmesna vrtilna_SKLOP1'!C3375,""),"")))))</f>
        <v/>
      </c>
      <c r="D3375" s="17" t="str">
        <f>IF(IFERROR(VLOOKUP(B3375,'[1]Vmesna vrtilna_SKLOP1'!B:J,6,0),"")=0,"",IFERROR(VLOOKUP(B3375,'[1]Vmesna vrtilna_SKLOP1'!B:J,6,0),""))</f>
        <v/>
      </c>
      <c r="E3375" s="16" t="str">
        <f>IF(IF('[1]Vmesna vrtilna_SKLOP1'!E3375&lt;&gt;"",'[1]Vmesna vrtilna_SKLOP1'!D3375,"")=0,"",IF('[1]Vmesna vrtilna_SKLOP1'!E3375&lt;&gt;"",'[1]Vmesna vrtilna_SKLOP1'!D3375,""))</f>
        <v/>
      </c>
      <c r="F3375" s="18" t="str">
        <f>IF('[1]Vmesna vrtilna_SKLOP1'!E3375&lt;&gt;"",'[1]Vmesna vrtilna_SKLOP1'!E3375,"")</f>
        <v>Enokrilno okno (tip: O1); dim. ŠxV: 1,4x1,4m; Material: PVC ; steklo 6/16Ar/4; Rw,st.=36 (Rw,st.+Ctr ≥ 31 dB)</v>
      </c>
      <c r="G3375" s="15" t="str">
        <f>IF('[1]Vmesna vrtilna_SKLOP1'!E3375&lt;&gt;"",'[1]Vmesna vrtilna_SKLOP1'!F3375,"")</f>
        <v>[kos]</v>
      </c>
      <c r="H3375" s="19">
        <f>IF('[1]Vmesna vrtilna_SKLOP1'!F3375&lt;&gt;"",'[1]Vmesna vrtilna_SKLOP1'!I3375,"")</f>
        <v>1</v>
      </c>
      <c r="I3375" s="20" t="str">
        <f>IF(I3374="Skupaj:","DDV (22%):",IF(I3374="DDV (22%):","Skupaj z DDV:",IF(AND('[1]Vmesna vrtilna_SKLOP1'!C3375&lt;&gt;"",'[1]Vmesna vrtilna_SKLOP1'!E3375=""),"Skupaj:","")))</f>
        <v/>
      </c>
      <c r="J3375" s="21">
        <f t="shared" si="105"/>
        <v>0</v>
      </c>
      <c r="K3375" s="21">
        <f>IF(I3375="Skupaj z DDV:",SUM(K3373,K3374),IF(I3375="DDV (22%):",K3374*0.22,IF(AND('[1]Vmesna vrtilna_SKLOP1'!C3375&lt;&gt;"",'[1]Vmesna vrtilna_SKLOP1'!D3375=""),'[1]Vmesna vrtilna_SKLOP1'!J3375,IF(F3375&lt;&gt;"",IF('[1]Vmesna vrtilna_SKLOP1'!J3375&lt;&gt;"",'[1]Vmesna vrtilna_SKLOP1'!J3375,""),""))))</f>
        <v>320.23899040000003</v>
      </c>
      <c r="L3375" s="22">
        <f>IF(I3374="Skupaj:","DDV (22%):",IF(I3374="DDV (22%):","Skupaj z DDV:",IF(AND('[1]Vmesna vrtilna_SKLOP1'!C3375&lt;&gt;"",'[1]Vmesna vrtilna_SKLOP1'!E3375=""),"Skupaj:",IF(AND('[1]Vmesna vrtilna_SKLOP1'!C3375&lt;&gt;"",'[1]Vmesna vrtilna_SKLOP1'!D3375=""),'[1]Vmesna vrtilna_SKLOP1'!J3375,IF(F3375&lt;&gt;"",IF('[1]Vmesna vrtilna_SKLOP1'!J3375&lt;&gt;"",'[1]Vmesna vrtilna_SKLOP1'!J3375,""),"")))))</f>
        <v>320.23899040000003</v>
      </c>
      <c r="M3375" s="22">
        <f t="shared" si="104"/>
        <v>0</v>
      </c>
      <c r="N3375" s="22" t="str">
        <f>IF(IFERROR(VLOOKUP(B3375,'[1]Vmesna vrtilna_SKLOP1'!B:J,7,0),"")=0,"",IFERROR(VLOOKUP(B3375,'[1]Vmesna vrtilna_SKLOP1'!B:J,7,0),""))</f>
        <v/>
      </c>
      <c r="O3375" s="22"/>
    </row>
    <row r="3376" spans="2:15" ht="15" customHeight="1" x14ac:dyDescent="0.3">
      <c r="B3376" s="15" t="str">
        <f>IF(AND('[1]Vmesna vrtilna_SKLOP1'!B3376&lt;&gt;"",'[1]Vmesna vrtilna_SKLOP1'!C3376&lt;&gt;""),IF('[1]Vmesna vrtilna_SKLOP1'!B3376&lt;&gt;"",'[1]Vmesna vrtilna_SKLOP1'!B3376,""),"")</f>
        <v/>
      </c>
      <c r="C3376" s="16" t="str">
        <f>IF(OR(C3375="Posebna oblika",C3375="Kulturno zaščiten objekt",C3375="Kulturno zaščiten objekt, Posebna oblika"),"Glej zavihek POSEBNI POGOJI",IF(SUM(N3375:Q3375)=1,"Posebna oblika",IF(SUM(N3375:Q3375)=10,"Kulturno zaščiten objekt",IF(SUM(N3375:Q3375)=11,"Kulturno zaščiten objekt, Posebna oblika",IF(AND('[1]Vmesna vrtilna_SKLOP1'!C3376&lt;&gt;"",'[1]Vmesna vrtilna_SKLOP1'!D3376&lt;&gt;""),IF('[1]Vmesna vrtilna_SKLOP1'!C3376&lt;&gt;"",'[1]Vmesna vrtilna_SKLOP1'!C3376,""),"")))))</f>
        <v/>
      </c>
      <c r="D3376" s="17" t="str">
        <f>IF(IFERROR(VLOOKUP(B3376,'[1]Vmesna vrtilna_SKLOP1'!B:J,6,0),"")=0,"",IFERROR(VLOOKUP(B3376,'[1]Vmesna vrtilna_SKLOP1'!B:J,6,0),""))</f>
        <v/>
      </c>
      <c r="E3376" s="16" t="str">
        <f>IF(IF('[1]Vmesna vrtilna_SKLOP1'!E3376&lt;&gt;"",'[1]Vmesna vrtilna_SKLOP1'!D3376,"")=0,"",IF('[1]Vmesna vrtilna_SKLOP1'!E3376&lt;&gt;"",'[1]Vmesna vrtilna_SKLOP1'!D3376,""))</f>
        <v/>
      </c>
      <c r="F3376" s="18" t="str">
        <f>IF('[1]Vmesna vrtilna_SKLOP1'!E3376&lt;&gt;"",'[1]Vmesna vrtilna_SKLOP1'!E3376,"")</f>
        <v>Dvokrilno okno (tip: O3); dim. ŠxV: 1,4x1,2m; Material: PVC ; steklo 6/16Ar/4; Rw,st.=36 (Rw,st.+Ctr ≥ 31 dB)</v>
      </c>
      <c r="G3376" s="15" t="str">
        <f>IF('[1]Vmesna vrtilna_SKLOP1'!E3376&lt;&gt;"",'[1]Vmesna vrtilna_SKLOP1'!F3376,"")</f>
        <v>[kos]</v>
      </c>
      <c r="H3376" s="19">
        <f>IF('[1]Vmesna vrtilna_SKLOP1'!F3376&lt;&gt;"",'[1]Vmesna vrtilna_SKLOP1'!I3376,"")</f>
        <v>1</v>
      </c>
      <c r="I3376" s="20" t="str">
        <f>IF(I3375="Skupaj:","DDV (22%):",IF(I3375="DDV (22%):","Skupaj z DDV:",IF(AND('[1]Vmesna vrtilna_SKLOP1'!C3376&lt;&gt;"",'[1]Vmesna vrtilna_SKLOP1'!E3376=""),"Skupaj:","")))</f>
        <v/>
      </c>
      <c r="J3376" s="21">
        <f t="shared" si="105"/>
        <v>0</v>
      </c>
      <c r="K3376" s="21">
        <f>IF(I3376="Skupaj z DDV:",SUM(K3374,K3375),IF(I3376="DDV (22%):",K3375*0.22,IF(AND('[1]Vmesna vrtilna_SKLOP1'!C3376&lt;&gt;"",'[1]Vmesna vrtilna_SKLOP1'!D3376=""),'[1]Vmesna vrtilna_SKLOP1'!J3376,IF(F3376&lt;&gt;"",IF('[1]Vmesna vrtilna_SKLOP1'!J3376&lt;&gt;"",'[1]Vmesna vrtilna_SKLOP1'!J3376,""),""))))</f>
        <v>383.12857344000003</v>
      </c>
      <c r="L3376" s="22">
        <f>IF(I3375="Skupaj:","DDV (22%):",IF(I3375="DDV (22%):","Skupaj z DDV:",IF(AND('[1]Vmesna vrtilna_SKLOP1'!C3376&lt;&gt;"",'[1]Vmesna vrtilna_SKLOP1'!E3376=""),"Skupaj:",IF(AND('[1]Vmesna vrtilna_SKLOP1'!C3376&lt;&gt;"",'[1]Vmesna vrtilna_SKLOP1'!D3376=""),'[1]Vmesna vrtilna_SKLOP1'!J3376,IF(F3376&lt;&gt;"",IF('[1]Vmesna vrtilna_SKLOP1'!J3376&lt;&gt;"",'[1]Vmesna vrtilna_SKLOP1'!J3376,""),"")))))</f>
        <v>383.12857344000003</v>
      </c>
      <c r="M3376" s="22">
        <f t="shared" si="104"/>
        <v>0</v>
      </c>
      <c r="N3376" s="22" t="str">
        <f>IF(IFERROR(VLOOKUP(B3376,'[1]Vmesna vrtilna_SKLOP1'!B:J,7,0),"")=0,"",IFERROR(VLOOKUP(B3376,'[1]Vmesna vrtilna_SKLOP1'!B:J,7,0),""))</f>
        <v/>
      </c>
      <c r="O3376" s="22"/>
    </row>
    <row r="3377" spans="2:15" ht="15" customHeight="1" x14ac:dyDescent="0.3">
      <c r="B3377" s="15" t="str">
        <f>IF(AND('[1]Vmesna vrtilna_SKLOP1'!B3377&lt;&gt;"",'[1]Vmesna vrtilna_SKLOP1'!C3377&lt;&gt;""),IF('[1]Vmesna vrtilna_SKLOP1'!B3377&lt;&gt;"",'[1]Vmesna vrtilna_SKLOP1'!B3377,""),"")</f>
        <v/>
      </c>
      <c r="C3377" s="16" t="str">
        <f>IF(OR(C3376="Posebna oblika",C3376="Kulturno zaščiten objekt",C3376="Kulturno zaščiten objekt, Posebna oblika"),"Glej zavihek POSEBNI POGOJI",IF(SUM(N3376:Q3376)=1,"Posebna oblika",IF(SUM(N3376:Q3376)=10,"Kulturno zaščiten objekt",IF(SUM(N3376:Q3376)=11,"Kulturno zaščiten objekt, Posebna oblika",IF(AND('[1]Vmesna vrtilna_SKLOP1'!C3377&lt;&gt;"",'[1]Vmesna vrtilna_SKLOP1'!D3377&lt;&gt;""),IF('[1]Vmesna vrtilna_SKLOP1'!C3377&lt;&gt;"",'[1]Vmesna vrtilna_SKLOP1'!C3377,""),"")))))</f>
        <v/>
      </c>
      <c r="D3377" s="17" t="str">
        <f>IF(IFERROR(VLOOKUP(B3377,'[1]Vmesna vrtilna_SKLOP1'!B:J,6,0),"")=0,"",IFERROR(VLOOKUP(B3377,'[1]Vmesna vrtilna_SKLOP1'!B:J,6,0),""))</f>
        <v/>
      </c>
      <c r="E3377" s="16" t="str">
        <f>IF(IF('[1]Vmesna vrtilna_SKLOP1'!E3377&lt;&gt;"",'[1]Vmesna vrtilna_SKLOP1'!D3377,"")=0,"",IF('[1]Vmesna vrtilna_SKLOP1'!E3377&lt;&gt;"",'[1]Vmesna vrtilna_SKLOP1'!D3377,""))</f>
        <v/>
      </c>
      <c r="F3377" s="18" t="str">
        <f>IF('[1]Vmesna vrtilna_SKLOP1'!E3377&lt;&gt;"",'[1]Vmesna vrtilna_SKLOP1'!E3377,"")</f>
        <v/>
      </c>
      <c r="G3377" s="15" t="str">
        <f>IF('[1]Vmesna vrtilna_SKLOP1'!E3377&lt;&gt;"",'[1]Vmesna vrtilna_SKLOP1'!F3377,"")</f>
        <v/>
      </c>
      <c r="H3377" s="19" t="str">
        <f>IF('[1]Vmesna vrtilna_SKLOP1'!F3377&lt;&gt;"",'[1]Vmesna vrtilna_SKLOP1'!I3377,"")</f>
        <v/>
      </c>
      <c r="I3377" s="20" t="str">
        <f>IF(I3376="Skupaj:","DDV (22%):",IF(I3376="DDV (22%):","Skupaj z DDV:",IF(AND('[1]Vmesna vrtilna_SKLOP1'!C3377&lt;&gt;"",'[1]Vmesna vrtilna_SKLOP1'!E3377=""),"Skupaj:","")))</f>
        <v/>
      </c>
      <c r="J3377" s="21" t="str">
        <f t="shared" si="105"/>
        <v/>
      </c>
      <c r="K3377" s="21" t="str">
        <f>IF(I3377="Skupaj z DDV:",SUM(K3375,K3376),IF(I3377="DDV (22%):",K3376*0.22,IF(AND('[1]Vmesna vrtilna_SKLOP1'!C3377&lt;&gt;"",'[1]Vmesna vrtilna_SKLOP1'!D3377=""),'[1]Vmesna vrtilna_SKLOP1'!J3377,IF(F3377&lt;&gt;"",IF('[1]Vmesna vrtilna_SKLOP1'!J3377&lt;&gt;"",'[1]Vmesna vrtilna_SKLOP1'!J3377,""),""))))</f>
        <v/>
      </c>
      <c r="L3377" s="22" t="str">
        <f>IF(I3376="Skupaj:","DDV (22%):",IF(I3376="DDV (22%):","Skupaj z DDV:",IF(AND('[1]Vmesna vrtilna_SKLOP1'!C3377&lt;&gt;"",'[1]Vmesna vrtilna_SKLOP1'!E3377=""),"Skupaj:",IF(AND('[1]Vmesna vrtilna_SKLOP1'!C3377&lt;&gt;"",'[1]Vmesna vrtilna_SKLOP1'!D3377=""),'[1]Vmesna vrtilna_SKLOP1'!J3377,IF(F3377&lt;&gt;"",IF('[1]Vmesna vrtilna_SKLOP1'!J3377&lt;&gt;"",'[1]Vmesna vrtilna_SKLOP1'!J3377,""),"")))))</f>
        <v/>
      </c>
      <c r="M3377" s="22">
        <f t="shared" si="104"/>
        <v>0</v>
      </c>
      <c r="N3377" s="22" t="str">
        <f>IF(IFERROR(VLOOKUP(B3377,'[1]Vmesna vrtilna_SKLOP1'!B:J,7,0),"")=0,"",IFERROR(VLOOKUP(B3377,'[1]Vmesna vrtilna_SKLOP1'!B:J,7,0),""))</f>
        <v/>
      </c>
      <c r="O3377" s="22"/>
    </row>
    <row r="3378" spans="2:15" ht="15" customHeight="1" x14ac:dyDescent="0.3">
      <c r="B3378" s="15" t="str">
        <f>IF(AND('[1]Vmesna vrtilna_SKLOP1'!B3378&lt;&gt;"",'[1]Vmesna vrtilna_SKLOP1'!C3378&lt;&gt;""),IF('[1]Vmesna vrtilna_SKLOP1'!B3378&lt;&gt;"",'[1]Vmesna vrtilna_SKLOP1'!B3378,""),"")</f>
        <v/>
      </c>
      <c r="C3378" s="16" t="str">
        <f>IF(OR(C3377="Posebna oblika",C3377="Kulturno zaščiten objekt",C3377="Kulturno zaščiten objekt, Posebna oblika"),"Glej zavihek POSEBNI POGOJI",IF(SUM(N3377:Q3377)=1,"Posebna oblika",IF(SUM(N3377:Q3377)=10,"Kulturno zaščiten objekt",IF(SUM(N3377:Q3377)=11,"Kulturno zaščiten objekt, Posebna oblika",IF(AND('[1]Vmesna vrtilna_SKLOP1'!C3378&lt;&gt;"",'[1]Vmesna vrtilna_SKLOP1'!D3378&lt;&gt;""),IF('[1]Vmesna vrtilna_SKLOP1'!C3378&lt;&gt;"",'[1]Vmesna vrtilna_SKLOP1'!C3378,""),"")))))</f>
        <v/>
      </c>
      <c r="D3378" s="17" t="str">
        <f>IF(IFERROR(VLOOKUP(B3378,'[1]Vmesna vrtilna_SKLOP1'!B:J,6,0),"")=0,"",IFERROR(VLOOKUP(B3378,'[1]Vmesna vrtilna_SKLOP1'!B:J,6,0),""))</f>
        <v/>
      </c>
      <c r="E3378" s="16" t="str">
        <f>IF(IF('[1]Vmesna vrtilna_SKLOP1'!E3378&lt;&gt;"",'[1]Vmesna vrtilna_SKLOP1'!D3378,"")=0,"",IF('[1]Vmesna vrtilna_SKLOP1'!E3378&lt;&gt;"",'[1]Vmesna vrtilna_SKLOP1'!D3378,""))</f>
        <v>Senčila</v>
      </c>
      <c r="F3378" s="18" t="str">
        <f>IF('[1]Vmesna vrtilna_SKLOP1'!E3378&lt;&gt;"",'[1]Vmesna vrtilna_SKLOP1'!E3378,"")</f>
        <v>Notranja rolo omarica, ALU lamele, Dim. ŠxV: 1,4x1,4m</v>
      </c>
      <c r="G3378" s="15" t="str">
        <f>IF('[1]Vmesna vrtilna_SKLOP1'!E3378&lt;&gt;"",'[1]Vmesna vrtilna_SKLOP1'!F3378,"")</f>
        <v>[kos]</v>
      </c>
      <c r="H3378" s="19">
        <f>IF('[1]Vmesna vrtilna_SKLOP1'!F3378&lt;&gt;"",'[1]Vmesna vrtilna_SKLOP1'!I3378,"")</f>
        <v>1</v>
      </c>
      <c r="I3378" s="20" t="str">
        <f>IF(I3377="Skupaj:","DDV (22%):",IF(I3377="DDV (22%):","Skupaj z DDV:",IF(AND('[1]Vmesna vrtilna_SKLOP1'!C3378&lt;&gt;"",'[1]Vmesna vrtilna_SKLOP1'!E3378=""),"Skupaj:","")))</f>
        <v/>
      </c>
      <c r="J3378" s="21">
        <f t="shared" si="105"/>
        <v>0</v>
      </c>
      <c r="K3378" s="21">
        <f>IF(I3378="Skupaj z DDV:",SUM(K3376,K3377),IF(I3378="DDV (22%):",K3377*0.22,IF(AND('[1]Vmesna vrtilna_SKLOP1'!C3378&lt;&gt;"",'[1]Vmesna vrtilna_SKLOP1'!D3378=""),'[1]Vmesna vrtilna_SKLOP1'!J3378,IF(F3378&lt;&gt;"",IF('[1]Vmesna vrtilna_SKLOP1'!J3378&lt;&gt;"",'[1]Vmesna vrtilna_SKLOP1'!J3378,""),""))))</f>
        <v>334.85625951999998</v>
      </c>
      <c r="L3378" s="22">
        <f>IF(I3377="Skupaj:","DDV (22%):",IF(I3377="DDV (22%):","Skupaj z DDV:",IF(AND('[1]Vmesna vrtilna_SKLOP1'!C3378&lt;&gt;"",'[1]Vmesna vrtilna_SKLOP1'!E3378=""),"Skupaj:",IF(AND('[1]Vmesna vrtilna_SKLOP1'!C3378&lt;&gt;"",'[1]Vmesna vrtilna_SKLOP1'!D3378=""),'[1]Vmesna vrtilna_SKLOP1'!J3378,IF(F3378&lt;&gt;"",IF('[1]Vmesna vrtilna_SKLOP1'!J3378&lt;&gt;"",'[1]Vmesna vrtilna_SKLOP1'!J3378,""),"")))))</f>
        <v>334.85625951999998</v>
      </c>
      <c r="M3378" s="22">
        <f t="shared" si="104"/>
        <v>0</v>
      </c>
      <c r="N3378" s="22" t="str">
        <f>IF(IFERROR(VLOOKUP(B3378,'[1]Vmesna vrtilna_SKLOP1'!B:J,7,0),"")=0,"",IFERROR(VLOOKUP(B3378,'[1]Vmesna vrtilna_SKLOP1'!B:J,7,0),""))</f>
        <v/>
      </c>
      <c r="O3378" s="22"/>
    </row>
    <row r="3379" spans="2:15" ht="15" customHeight="1" x14ac:dyDescent="0.3">
      <c r="B3379" s="15" t="str">
        <f>IF(AND('[1]Vmesna vrtilna_SKLOP1'!B3379&lt;&gt;"",'[1]Vmesna vrtilna_SKLOP1'!C3379&lt;&gt;""),IF('[1]Vmesna vrtilna_SKLOP1'!B3379&lt;&gt;"",'[1]Vmesna vrtilna_SKLOP1'!B3379,""),"")</f>
        <v/>
      </c>
      <c r="C3379" s="16" t="str">
        <f>IF(OR(C3378="Posebna oblika",C3378="Kulturno zaščiten objekt",C3378="Kulturno zaščiten objekt, Posebna oblika"),"Glej zavihek POSEBNI POGOJI",IF(SUM(N3378:Q3378)=1,"Posebna oblika",IF(SUM(N3378:Q3378)=10,"Kulturno zaščiten objekt",IF(SUM(N3378:Q3378)=11,"Kulturno zaščiten objekt, Posebna oblika",IF(AND('[1]Vmesna vrtilna_SKLOP1'!C3379&lt;&gt;"",'[1]Vmesna vrtilna_SKLOP1'!D3379&lt;&gt;""),IF('[1]Vmesna vrtilna_SKLOP1'!C3379&lt;&gt;"",'[1]Vmesna vrtilna_SKLOP1'!C3379,""),"")))))</f>
        <v/>
      </c>
      <c r="D3379" s="17" t="str">
        <f>IF(IFERROR(VLOOKUP(B3379,'[1]Vmesna vrtilna_SKLOP1'!B:J,6,0),"")=0,"",IFERROR(VLOOKUP(B3379,'[1]Vmesna vrtilna_SKLOP1'!B:J,6,0),""))</f>
        <v/>
      </c>
      <c r="E3379" s="16" t="str">
        <f>IF(IF('[1]Vmesna vrtilna_SKLOP1'!E3379&lt;&gt;"",'[1]Vmesna vrtilna_SKLOP1'!D3379,"")=0,"",IF('[1]Vmesna vrtilna_SKLOP1'!E3379&lt;&gt;"",'[1]Vmesna vrtilna_SKLOP1'!D3379,""))</f>
        <v/>
      </c>
      <c r="F3379" s="18" t="str">
        <f>IF('[1]Vmesna vrtilna_SKLOP1'!E3379&lt;&gt;"",'[1]Vmesna vrtilna_SKLOP1'!E3379,"")</f>
        <v>Notranja rolo omarica, ALU lamele, Dim. ŠxV: 1,8x1,4m</v>
      </c>
      <c r="G3379" s="15" t="str">
        <f>IF('[1]Vmesna vrtilna_SKLOP1'!E3379&lt;&gt;"",'[1]Vmesna vrtilna_SKLOP1'!F3379,"")</f>
        <v>[kos]</v>
      </c>
      <c r="H3379" s="19">
        <f>IF('[1]Vmesna vrtilna_SKLOP1'!F3379&lt;&gt;"",'[1]Vmesna vrtilna_SKLOP1'!I3379,"")</f>
        <v>3</v>
      </c>
      <c r="I3379" s="20" t="str">
        <f>IF(I3378="Skupaj:","DDV (22%):",IF(I3378="DDV (22%):","Skupaj z DDV:",IF(AND('[1]Vmesna vrtilna_SKLOP1'!C3379&lt;&gt;"",'[1]Vmesna vrtilna_SKLOP1'!E3379=""),"Skupaj:","")))</f>
        <v/>
      </c>
      <c r="J3379" s="21">
        <f t="shared" si="105"/>
        <v>0</v>
      </c>
      <c r="K3379" s="21">
        <f>IF(I3379="Skupaj z DDV:",SUM(K3377,K3378),IF(I3379="DDV (22%):",K3378*0.22,IF(AND('[1]Vmesna vrtilna_SKLOP1'!C3379&lt;&gt;"",'[1]Vmesna vrtilna_SKLOP1'!D3379=""),'[1]Vmesna vrtilna_SKLOP1'!J3379,IF(F3379&lt;&gt;"",IF('[1]Vmesna vrtilna_SKLOP1'!J3379&lt;&gt;"",'[1]Vmesna vrtilna_SKLOP1'!J3379,""),""))))</f>
        <v>1150.8962486400001</v>
      </c>
      <c r="L3379" s="22">
        <f>IF(I3378="Skupaj:","DDV (22%):",IF(I3378="DDV (22%):","Skupaj z DDV:",IF(AND('[1]Vmesna vrtilna_SKLOP1'!C3379&lt;&gt;"",'[1]Vmesna vrtilna_SKLOP1'!E3379=""),"Skupaj:",IF(AND('[1]Vmesna vrtilna_SKLOP1'!C3379&lt;&gt;"",'[1]Vmesna vrtilna_SKLOP1'!D3379=""),'[1]Vmesna vrtilna_SKLOP1'!J3379,IF(F3379&lt;&gt;"",IF('[1]Vmesna vrtilna_SKLOP1'!J3379&lt;&gt;"",'[1]Vmesna vrtilna_SKLOP1'!J3379,""),"")))))</f>
        <v>1150.8962486400001</v>
      </c>
      <c r="M3379" s="22">
        <f t="shared" si="104"/>
        <v>0</v>
      </c>
      <c r="N3379" s="22" t="str">
        <f>IF(IFERROR(VLOOKUP(B3379,'[1]Vmesna vrtilna_SKLOP1'!B:J,7,0),"")=0,"",IFERROR(VLOOKUP(B3379,'[1]Vmesna vrtilna_SKLOP1'!B:J,7,0),""))</f>
        <v/>
      </c>
      <c r="O3379" s="22"/>
    </row>
    <row r="3380" spans="2:15" ht="15" customHeight="1" x14ac:dyDescent="0.3">
      <c r="B3380" s="15" t="str">
        <f>IF(AND('[1]Vmesna vrtilna_SKLOP1'!B3380&lt;&gt;"",'[1]Vmesna vrtilna_SKLOP1'!C3380&lt;&gt;""),IF('[1]Vmesna vrtilna_SKLOP1'!B3380&lt;&gt;"",'[1]Vmesna vrtilna_SKLOP1'!B3380,""),"")</f>
        <v/>
      </c>
      <c r="C3380" s="16" t="str">
        <f>IF(OR(C3379="Posebna oblika",C3379="Kulturno zaščiten objekt",C3379="Kulturno zaščiten objekt, Posebna oblika"),"Glej zavihek POSEBNI POGOJI",IF(SUM(N3379:Q3379)=1,"Posebna oblika",IF(SUM(N3379:Q3379)=10,"Kulturno zaščiten objekt",IF(SUM(N3379:Q3379)=11,"Kulturno zaščiten objekt, Posebna oblika",IF(AND('[1]Vmesna vrtilna_SKLOP1'!C3380&lt;&gt;"",'[1]Vmesna vrtilna_SKLOP1'!D3380&lt;&gt;""),IF('[1]Vmesna vrtilna_SKLOP1'!C3380&lt;&gt;"",'[1]Vmesna vrtilna_SKLOP1'!C3380,""),"")))))</f>
        <v/>
      </c>
      <c r="D3380" s="17" t="str">
        <f>IF(IFERROR(VLOOKUP(B3380,'[1]Vmesna vrtilna_SKLOP1'!B:J,6,0),"")=0,"",IFERROR(VLOOKUP(B3380,'[1]Vmesna vrtilna_SKLOP1'!B:J,6,0),""))</f>
        <v/>
      </c>
      <c r="E3380" s="16" t="str">
        <f>IF(IF('[1]Vmesna vrtilna_SKLOP1'!E3380&lt;&gt;"",'[1]Vmesna vrtilna_SKLOP1'!D3380,"")=0,"",IF('[1]Vmesna vrtilna_SKLOP1'!E3380&lt;&gt;"",'[1]Vmesna vrtilna_SKLOP1'!D3380,""))</f>
        <v/>
      </c>
      <c r="F3380" s="18" t="str">
        <f>IF('[1]Vmesna vrtilna_SKLOP1'!E3380&lt;&gt;"",'[1]Vmesna vrtilna_SKLOP1'!E3380,"")</f>
        <v>Notranja rolo omarica, ALU lamele, Dim. ŠxV: 0,8x2,1m</v>
      </c>
      <c r="G3380" s="15" t="str">
        <f>IF('[1]Vmesna vrtilna_SKLOP1'!E3380&lt;&gt;"",'[1]Vmesna vrtilna_SKLOP1'!F3380,"")</f>
        <v>[kos]</v>
      </c>
      <c r="H3380" s="19">
        <f>IF('[1]Vmesna vrtilna_SKLOP1'!F3380&lt;&gt;"",'[1]Vmesna vrtilna_SKLOP1'!I3380,"")</f>
        <v>1</v>
      </c>
      <c r="I3380" s="20" t="str">
        <f>IF(I3379="Skupaj:","DDV (22%):",IF(I3379="DDV (22%):","Skupaj z DDV:",IF(AND('[1]Vmesna vrtilna_SKLOP1'!C3380&lt;&gt;"",'[1]Vmesna vrtilna_SKLOP1'!E3380=""),"Skupaj:","")))</f>
        <v/>
      </c>
      <c r="J3380" s="21">
        <f t="shared" si="105"/>
        <v>0</v>
      </c>
      <c r="K3380" s="21">
        <f>IF(I3380="Skupaj z DDV:",SUM(K3378,K3379),IF(I3380="DDV (22%):",K3379*0.22,IF(AND('[1]Vmesna vrtilna_SKLOP1'!C3380&lt;&gt;"",'[1]Vmesna vrtilna_SKLOP1'!D3380=""),'[1]Vmesna vrtilna_SKLOP1'!J3380,IF(F3380&lt;&gt;"",IF('[1]Vmesna vrtilna_SKLOP1'!J3380&lt;&gt;"",'[1]Vmesna vrtilna_SKLOP1'!J3380,""),""))))</f>
        <v>302.55347711999997</v>
      </c>
      <c r="L3380" s="22">
        <f>IF(I3379="Skupaj:","DDV (22%):",IF(I3379="DDV (22%):","Skupaj z DDV:",IF(AND('[1]Vmesna vrtilna_SKLOP1'!C3380&lt;&gt;"",'[1]Vmesna vrtilna_SKLOP1'!E3380=""),"Skupaj:",IF(AND('[1]Vmesna vrtilna_SKLOP1'!C3380&lt;&gt;"",'[1]Vmesna vrtilna_SKLOP1'!D3380=""),'[1]Vmesna vrtilna_SKLOP1'!J3380,IF(F3380&lt;&gt;"",IF('[1]Vmesna vrtilna_SKLOP1'!J3380&lt;&gt;"",'[1]Vmesna vrtilna_SKLOP1'!J3380,""),"")))))</f>
        <v>302.55347711999997</v>
      </c>
      <c r="M3380" s="22">
        <f t="shared" si="104"/>
        <v>0</v>
      </c>
      <c r="N3380" s="22" t="str">
        <f>IF(IFERROR(VLOOKUP(B3380,'[1]Vmesna vrtilna_SKLOP1'!B:J,7,0),"")=0,"",IFERROR(VLOOKUP(B3380,'[1]Vmesna vrtilna_SKLOP1'!B:J,7,0),""))</f>
        <v/>
      </c>
      <c r="O3380" s="22"/>
    </row>
    <row r="3381" spans="2:15" ht="15" customHeight="1" x14ac:dyDescent="0.3">
      <c r="B3381" s="15" t="str">
        <f>IF(AND('[1]Vmesna vrtilna_SKLOP1'!B3381&lt;&gt;"",'[1]Vmesna vrtilna_SKLOP1'!C3381&lt;&gt;""),IF('[1]Vmesna vrtilna_SKLOP1'!B3381&lt;&gt;"",'[1]Vmesna vrtilna_SKLOP1'!B3381,""),"")</f>
        <v/>
      </c>
      <c r="C3381" s="16" t="str">
        <f>IF(OR(C3380="Posebna oblika",C3380="Kulturno zaščiten objekt",C3380="Kulturno zaščiten objekt, Posebna oblika"),"Glej zavihek POSEBNI POGOJI",IF(SUM(N3380:Q3380)=1,"Posebna oblika",IF(SUM(N3380:Q3380)=10,"Kulturno zaščiten objekt",IF(SUM(N3380:Q3380)=11,"Kulturno zaščiten objekt, Posebna oblika",IF(AND('[1]Vmesna vrtilna_SKLOP1'!C3381&lt;&gt;"",'[1]Vmesna vrtilna_SKLOP1'!D3381&lt;&gt;""),IF('[1]Vmesna vrtilna_SKLOP1'!C3381&lt;&gt;"",'[1]Vmesna vrtilna_SKLOP1'!C3381,""),"")))))</f>
        <v/>
      </c>
      <c r="D3381" s="17" t="str">
        <f>IF(IFERROR(VLOOKUP(B3381,'[1]Vmesna vrtilna_SKLOP1'!B:J,6,0),"")=0,"",IFERROR(VLOOKUP(B3381,'[1]Vmesna vrtilna_SKLOP1'!B:J,6,0),""))</f>
        <v/>
      </c>
      <c r="E3381" s="16" t="str">
        <f>IF(IF('[1]Vmesna vrtilna_SKLOP1'!E3381&lt;&gt;"",'[1]Vmesna vrtilna_SKLOP1'!D3381,"")=0,"",IF('[1]Vmesna vrtilna_SKLOP1'!E3381&lt;&gt;"",'[1]Vmesna vrtilna_SKLOP1'!D3381,""))</f>
        <v/>
      </c>
      <c r="F3381" s="18" t="str">
        <f>IF('[1]Vmesna vrtilna_SKLOP1'!E3381&lt;&gt;"",'[1]Vmesna vrtilna_SKLOP1'!E3381,"")</f>
        <v>Notranja rolo omarica, ALU lamele, Dim. ŠxV: 1,8x1,2m</v>
      </c>
      <c r="G3381" s="15" t="str">
        <f>IF('[1]Vmesna vrtilna_SKLOP1'!E3381&lt;&gt;"",'[1]Vmesna vrtilna_SKLOP1'!F3381,"")</f>
        <v>[kos]</v>
      </c>
      <c r="H3381" s="19">
        <f>IF('[1]Vmesna vrtilna_SKLOP1'!F3381&lt;&gt;"",'[1]Vmesna vrtilna_SKLOP1'!I3381,"")</f>
        <v>2</v>
      </c>
      <c r="I3381" s="20" t="str">
        <f>IF(I3380="Skupaj:","DDV (22%):",IF(I3380="DDV (22%):","Skupaj z DDV:",IF(AND('[1]Vmesna vrtilna_SKLOP1'!C3381&lt;&gt;"",'[1]Vmesna vrtilna_SKLOP1'!E3381=""),"Skupaj:","")))</f>
        <v/>
      </c>
      <c r="J3381" s="21">
        <f t="shared" si="105"/>
        <v>0</v>
      </c>
      <c r="K3381" s="21">
        <f>IF(I3381="Skupaj z DDV:",SUM(K3379,K3380),IF(I3381="DDV (22%):",K3380*0.22,IF(AND('[1]Vmesna vrtilna_SKLOP1'!C3381&lt;&gt;"",'[1]Vmesna vrtilna_SKLOP1'!D3381=""),'[1]Vmesna vrtilna_SKLOP1'!J3381,IF(F3381&lt;&gt;"",IF('[1]Vmesna vrtilna_SKLOP1'!J3381&lt;&gt;"",'[1]Vmesna vrtilna_SKLOP1'!J3381,""),""))))</f>
        <v>715.31486399999994</v>
      </c>
      <c r="L3381" s="22">
        <f>IF(I3380="Skupaj:","DDV (22%):",IF(I3380="DDV (22%):","Skupaj z DDV:",IF(AND('[1]Vmesna vrtilna_SKLOP1'!C3381&lt;&gt;"",'[1]Vmesna vrtilna_SKLOP1'!E3381=""),"Skupaj:",IF(AND('[1]Vmesna vrtilna_SKLOP1'!C3381&lt;&gt;"",'[1]Vmesna vrtilna_SKLOP1'!D3381=""),'[1]Vmesna vrtilna_SKLOP1'!J3381,IF(F3381&lt;&gt;"",IF('[1]Vmesna vrtilna_SKLOP1'!J3381&lt;&gt;"",'[1]Vmesna vrtilna_SKLOP1'!J3381,""),"")))))</f>
        <v>715.31486399999994</v>
      </c>
      <c r="M3381" s="22">
        <f t="shared" si="104"/>
        <v>0</v>
      </c>
      <c r="N3381" s="22" t="str">
        <f>IF(IFERROR(VLOOKUP(B3381,'[1]Vmesna vrtilna_SKLOP1'!B:J,7,0),"")=0,"",IFERROR(VLOOKUP(B3381,'[1]Vmesna vrtilna_SKLOP1'!B:J,7,0),""))</f>
        <v/>
      </c>
      <c r="O3381" s="22"/>
    </row>
    <row r="3382" spans="2:15" ht="15" customHeight="1" x14ac:dyDescent="0.3">
      <c r="B3382" s="15" t="str">
        <f>IF(AND('[1]Vmesna vrtilna_SKLOP1'!B3382&lt;&gt;"",'[1]Vmesna vrtilna_SKLOP1'!C3382&lt;&gt;""),IF('[1]Vmesna vrtilna_SKLOP1'!B3382&lt;&gt;"",'[1]Vmesna vrtilna_SKLOP1'!B3382,""),"")</f>
        <v/>
      </c>
      <c r="C3382" s="16" t="str">
        <f>IF(OR(C3381="Posebna oblika",C3381="Kulturno zaščiten objekt",C3381="Kulturno zaščiten objekt, Posebna oblika"),"Glej zavihek POSEBNI POGOJI",IF(SUM(N3381:Q3381)=1,"Posebna oblika",IF(SUM(N3381:Q3381)=10,"Kulturno zaščiten objekt",IF(SUM(N3381:Q3381)=11,"Kulturno zaščiten objekt, Posebna oblika",IF(AND('[1]Vmesna vrtilna_SKLOP1'!C3382&lt;&gt;"",'[1]Vmesna vrtilna_SKLOP1'!D3382&lt;&gt;""),IF('[1]Vmesna vrtilna_SKLOP1'!C3382&lt;&gt;"",'[1]Vmesna vrtilna_SKLOP1'!C3382,""),"")))))</f>
        <v/>
      </c>
      <c r="D3382" s="17" t="str">
        <f>IF(IFERROR(VLOOKUP(B3382,'[1]Vmesna vrtilna_SKLOP1'!B:J,6,0),"")=0,"",IFERROR(VLOOKUP(B3382,'[1]Vmesna vrtilna_SKLOP1'!B:J,6,0),""))</f>
        <v/>
      </c>
      <c r="E3382" s="16" t="str">
        <f>IF(IF('[1]Vmesna vrtilna_SKLOP1'!E3382&lt;&gt;"",'[1]Vmesna vrtilna_SKLOP1'!D3382,"")=0,"",IF('[1]Vmesna vrtilna_SKLOP1'!E3382&lt;&gt;"",'[1]Vmesna vrtilna_SKLOP1'!D3382,""))</f>
        <v/>
      </c>
      <c r="F3382" s="18" t="str">
        <f>IF('[1]Vmesna vrtilna_SKLOP1'!E3382&lt;&gt;"",'[1]Vmesna vrtilna_SKLOP1'!E3382,"")</f>
        <v>Notranja rolo omarica, ALU lamele, Dim. ŠxV: 1,4x1,2m</v>
      </c>
      <c r="G3382" s="15" t="str">
        <f>IF('[1]Vmesna vrtilna_SKLOP1'!E3382&lt;&gt;"",'[1]Vmesna vrtilna_SKLOP1'!F3382,"")</f>
        <v>[kos]</v>
      </c>
      <c r="H3382" s="19">
        <f>IF('[1]Vmesna vrtilna_SKLOP1'!F3382&lt;&gt;"",'[1]Vmesna vrtilna_SKLOP1'!I3382,"")</f>
        <v>1</v>
      </c>
      <c r="I3382" s="20" t="str">
        <f>IF(I3381="Skupaj:","DDV (22%):",IF(I3381="DDV (22%):","Skupaj z DDV:",IF(AND('[1]Vmesna vrtilna_SKLOP1'!C3382&lt;&gt;"",'[1]Vmesna vrtilna_SKLOP1'!E3382=""),"Skupaj:","")))</f>
        <v/>
      </c>
      <c r="J3382" s="21">
        <f t="shared" si="105"/>
        <v>0</v>
      </c>
      <c r="K3382" s="21">
        <f>IF(I3382="Skupaj z DDV:",SUM(K3380,K3381),IF(I3382="DDV (22%):",K3381*0.22,IF(AND('[1]Vmesna vrtilna_SKLOP1'!C3382&lt;&gt;"",'[1]Vmesna vrtilna_SKLOP1'!D3382=""),'[1]Vmesna vrtilna_SKLOP1'!J3382,IF(F3382&lt;&gt;"",IF('[1]Vmesna vrtilna_SKLOP1'!J3382&lt;&gt;"",'[1]Vmesna vrtilna_SKLOP1'!J3382,""),""))))</f>
        <v>315.12712799999997</v>
      </c>
      <c r="L3382" s="22">
        <f>IF(I3381="Skupaj:","DDV (22%):",IF(I3381="DDV (22%):","Skupaj z DDV:",IF(AND('[1]Vmesna vrtilna_SKLOP1'!C3382&lt;&gt;"",'[1]Vmesna vrtilna_SKLOP1'!E3382=""),"Skupaj:",IF(AND('[1]Vmesna vrtilna_SKLOP1'!C3382&lt;&gt;"",'[1]Vmesna vrtilna_SKLOP1'!D3382=""),'[1]Vmesna vrtilna_SKLOP1'!J3382,IF(F3382&lt;&gt;"",IF('[1]Vmesna vrtilna_SKLOP1'!J3382&lt;&gt;"",'[1]Vmesna vrtilna_SKLOP1'!J3382,""),"")))))</f>
        <v>315.12712799999997</v>
      </c>
      <c r="M3382" s="22">
        <f t="shared" si="104"/>
        <v>0</v>
      </c>
      <c r="N3382" s="22" t="str">
        <f>IF(IFERROR(VLOOKUP(B3382,'[1]Vmesna vrtilna_SKLOP1'!B:J,7,0),"")=0,"",IFERROR(VLOOKUP(B3382,'[1]Vmesna vrtilna_SKLOP1'!B:J,7,0),""))</f>
        <v/>
      </c>
      <c r="O3382" s="22"/>
    </row>
    <row r="3383" spans="2:15" ht="15" customHeight="1" x14ac:dyDescent="0.3">
      <c r="B3383" s="15" t="str">
        <f>IF(AND('[1]Vmesna vrtilna_SKLOP1'!B3383&lt;&gt;"",'[1]Vmesna vrtilna_SKLOP1'!C3383&lt;&gt;""),IF('[1]Vmesna vrtilna_SKLOP1'!B3383&lt;&gt;"",'[1]Vmesna vrtilna_SKLOP1'!B3383,""),"")</f>
        <v/>
      </c>
      <c r="C3383" s="16" t="str">
        <f>IF(OR(C3382="Posebna oblika",C3382="Kulturno zaščiten objekt",C3382="Kulturno zaščiten objekt, Posebna oblika"),"Glej zavihek POSEBNI POGOJI",IF(SUM(N3382:Q3382)=1,"Posebna oblika",IF(SUM(N3382:Q3382)=10,"Kulturno zaščiten objekt",IF(SUM(N3382:Q3382)=11,"Kulturno zaščiten objekt, Posebna oblika",IF(AND('[1]Vmesna vrtilna_SKLOP1'!C3383&lt;&gt;"",'[1]Vmesna vrtilna_SKLOP1'!D3383&lt;&gt;""),IF('[1]Vmesna vrtilna_SKLOP1'!C3383&lt;&gt;"",'[1]Vmesna vrtilna_SKLOP1'!C3383,""),"")))))</f>
        <v/>
      </c>
      <c r="D3383" s="17" t="str">
        <f>IF(IFERROR(VLOOKUP(B3383,'[1]Vmesna vrtilna_SKLOP1'!B:J,6,0),"")=0,"",IFERROR(VLOOKUP(B3383,'[1]Vmesna vrtilna_SKLOP1'!B:J,6,0),""))</f>
        <v/>
      </c>
      <c r="E3383" s="16" t="str">
        <f>IF(IF('[1]Vmesna vrtilna_SKLOP1'!E3383&lt;&gt;"",'[1]Vmesna vrtilna_SKLOP1'!D3383,"")=0,"",IF('[1]Vmesna vrtilna_SKLOP1'!E3383&lt;&gt;"",'[1]Vmesna vrtilna_SKLOP1'!D3383,""))</f>
        <v/>
      </c>
      <c r="F3383" s="18" t="str">
        <f>IF('[1]Vmesna vrtilna_SKLOP1'!E3383&lt;&gt;"",'[1]Vmesna vrtilna_SKLOP1'!E3383,"")</f>
        <v/>
      </c>
      <c r="G3383" s="15" t="str">
        <f>IF('[1]Vmesna vrtilna_SKLOP1'!E3383&lt;&gt;"",'[1]Vmesna vrtilna_SKLOP1'!F3383,"")</f>
        <v/>
      </c>
      <c r="H3383" s="19" t="str">
        <f>IF('[1]Vmesna vrtilna_SKLOP1'!F3383&lt;&gt;"",'[1]Vmesna vrtilna_SKLOP1'!I3383,"")</f>
        <v/>
      </c>
      <c r="I3383" s="20" t="str">
        <f>IF(I3382="Skupaj:","DDV (22%):",IF(I3382="DDV (22%):","Skupaj z DDV:",IF(AND('[1]Vmesna vrtilna_SKLOP1'!C3383&lt;&gt;"",'[1]Vmesna vrtilna_SKLOP1'!E3383=""),"Skupaj:","")))</f>
        <v/>
      </c>
      <c r="J3383" s="21" t="str">
        <f t="shared" si="105"/>
        <v/>
      </c>
      <c r="K3383" s="21" t="str">
        <f>IF(I3383="Skupaj z DDV:",SUM(K3381,K3382),IF(I3383="DDV (22%):",K3382*0.22,IF(AND('[1]Vmesna vrtilna_SKLOP1'!C3383&lt;&gt;"",'[1]Vmesna vrtilna_SKLOP1'!D3383=""),'[1]Vmesna vrtilna_SKLOP1'!J3383,IF(F3383&lt;&gt;"",IF('[1]Vmesna vrtilna_SKLOP1'!J3383&lt;&gt;"",'[1]Vmesna vrtilna_SKLOP1'!J3383,""),""))))</f>
        <v/>
      </c>
      <c r="L3383" s="22" t="str">
        <f>IF(I3382="Skupaj:","DDV (22%):",IF(I3382="DDV (22%):","Skupaj z DDV:",IF(AND('[1]Vmesna vrtilna_SKLOP1'!C3383&lt;&gt;"",'[1]Vmesna vrtilna_SKLOP1'!E3383=""),"Skupaj:",IF(AND('[1]Vmesna vrtilna_SKLOP1'!C3383&lt;&gt;"",'[1]Vmesna vrtilna_SKLOP1'!D3383=""),'[1]Vmesna vrtilna_SKLOP1'!J3383,IF(F3383&lt;&gt;"",IF('[1]Vmesna vrtilna_SKLOP1'!J3383&lt;&gt;"",'[1]Vmesna vrtilna_SKLOP1'!J3383,""),"")))))</f>
        <v/>
      </c>
      <c r="M3383" s="22">
        <f t="shared" si="104"/>
        <v>0</v>
      </c>
      <c r="N3383" s="22" t="str">
        <f>IF(IFERROR(VLOOKUP(B3383,'[1]Vmesna vrtilna_SKLOP1'!B:J,7,0),"")=0,"",IFERROR(VLOOKUP(B3383,'[1]Vmesna vrtilna_SKLOP1'!B:J,7,0),""))</f>
        <v/>
      </c>
      <c r="O3383" s="22"/>
    </row>
    <row r="3384" spans="2:15" ht="15" customHeight="1" x14ac:dyDescent="0.3">
      <c r="B3384" s="15" t="str">
        <f>IF(AND('[1]Vmesna vrtilna_SKLOP1'!B3384&lt;&gt;"",'[1]Vmesna vrtilna_SKLOP1'!C3384&lt;&gt;""),IF('[1]Vmesna vrtilna_SKLOP1'!B3384&lt;&gt;"",'[1]Vmesna vrtilna_SKLOP1'!B3384,""),"")</f>
        <v/>
      </c>
      <c r="C3384" s="16" t="str">
        <f>IF(OR(C3383="Posebna oblika",C3383="Kulturno zaščiten objekt",C3383="Kulturno zaščiten objekt, Posebna oblika"),"Glej zavihek POSEBNI POGOJI",IF(SUM(N3383:Q3383)=1,"Posebna oblika",IF(SUM(N3383:Q3383)=10,"Kulturno zaščiten objekt",IF(SUM(N3383:Q3383)=11,"Kulturno zaščiten objekt, Posebna oblika",IF(AND('[1]Vmesna vrtilna_SKLOP1'!C3384&lt;&gt;"",'[1]Vmesna vrtilna_SKLOP1'!D3384&lt;&gt;""),IF('[1]Vmesna vrtilna_SKLOP1'!C3384&lt;&gt;"",'[1]Vmesna vrtilna_SKLOP1'!C3384,""),"")))))</f>
        <v/>
      </c>
      <c r="D3384" s="17" t="str">
        <f>IF(IFERROR(VLOOKUP(B3384,'[1]Vmesna vrtilna_SKLOP1'!B:J,6,0),"")=0,"",IFERROR(VLOOKUP(B3384,'[1]Vmesna vrtilna_SKLOP1'!B:J,6,0),""))</f>
        <v/>
      </c>
      <c r="E3384" s="16" t="str">
        <f>IF(IF('[1]Vmesna vrtilna_SKLOP1'!E3384&lt;&gt;"",'[1]Vmesna vrtilna_SKLOP1'!D3384,"")=0,"",IF('[1]Vmesna vrtilna_SKLOP1'!E3384&lt;&gt;"",'[1]Vmesna vrtilna_SKLOP1'!D3384,""))</f>
        <v>Notranje police</v>
      </c>
      <c r="F3384" s="18" t="str">
        <f>IF('[1]Vmesna vrtilna_SKLOP1'!E3384&lt;&gt;"",'[1]Vmesna vrtilna_SKLOP1'!E3384,"")</f>
        <v>Notranja polica, mat. Granit, dim. ŠxG:1,4x0,25m</v>
      </c>
      <c r="G3384" s="15" t="str">
        <f>IF('[1]Vmesna vrtilna_SKLOP1'!E3384&lt;&gt;"",'[1]Vmesna vrtilna_SKLOP1'!F3384,"")</f>
        <v>[kos]</v>
      </c>
      <c r="H3384" s="19">
        <f>IF('[1]Vmesna vrtilna_SKLOP1'!F3384&lt;&gt;"",'[1]Vmesna vrtilna_SKLOP1'!I3384,"")</f>
        <v>2</v>
      </c>
      <c r="I3384" s="20" t="str">
        <f>IF(I3383="Skupaj:","DDV (22%):",IF(I3383="DDV (22%):","Skupaj z DDV:",IF(AND('[1]Vmesna vrtilna_SKLOP1'!C3384&lt;&gt;"",'[1]Vmesna vrtilna_SKLOP1'!E3384=""),"Skupaj:","")))</f>
        <v/>
      </c>
      <c r="J3384" s="21">
        <f t="shared" si="105"/>
        <v>0</v>
      </c>
      <c r="K3384" s="21">
        <f>IF(I3384="Skupaj z DDV:",SUM(K3382,K3383),IF(I3384="DDV (22%):",K3383*0.22,IF(AND('[1]Vmesna vrtilna_SKLOP1'!C3384&lt;&gt;"",'[1]Vmesna vrtilna_SKLOP1'!D3384=""),'[1]Vmesna vrtilna_SKLOP1'!J3384,IF(F3384&lt;&gt;"",IF('[1]Vmesna vrtilna_SKLOP1'!J3384&lt;&gt;"",'[1]Vmesna vrtilna_SKLOP1'!J3384,""),""))))</f>
        <v>139</v>
      </c>
      <c r="L3384" s="22">
        <f>IF(I3383="Skupaj:","DDV (22%):",IF(I3383="DDV (22%):","Skupaj z DDV:",IF(AND('[1]Vmesna vrtilna_SKLOP1'!C3384&lt;&gt;"",'[1]Vmesna vrtilna_SKLOP1'!E3384=""),"Skupaj:",IF(AND('[1]Vmesna vrtilna_SKLOP1'!C3384&lt;&gt;"",'[1]Vmesna vrtilna_SKLOP1'!D3384=""),'[1]Vmesna vrtilna_SKLOP1'!J3384,IF(F3384&lt;&gt;"",IF('[1]Vmesna vrtilna_SKLOP1'!J3384&lt;&gt;"",'[1]Vmesna vrtilna_SKLOP1'!J3384,""),"")))))</f>
        <v>139</v>
      </c>
      <c r="M3384" s="22">
        <f t="shared" si="104"/>
        <v>0</v>
      </c>
      <c r="N3384" s="22" t="str">
        <f>IF(IFERROR(VLOOKUP(B3384,'[1]Vmesna vrtilna_SKLOP1'!B:J,7,0),"")=0,"",IFERROR(VLOOKUP(B3384,'[1]Vmesna vrtilna_SKLOP1'!B:J,7,0),""))</f>
        <v/>
      </c>
      <c r="O3384" s="22"/>
    </row>
    <row r="3385" spans="2:15" ht="15" customHeight="1" x14ac:dyDescent="0.3">
      <c r="B3385" s="15" t="str">
        <f>IF(AND('[1]Vmesna vrtilna_SKLOP1'!B3385&lt;&gt;"",'[1]Vmesna vrtilna_SKLOP1'!C3385&lt;&gt;""),IF('[1]Vmesna vrtilna_SKLOP1'!B3385&lt;&gt;"",'[1]Vmesna vrtilna_SKLOP1'!B3385,""),"")</f>
        <v/>
      </c>
      <c r="C3385" s="16" t="str">
        <f>IF(OR(C3384="Posebna oblika",C3384="Kulturno zaščiten objekt",C3384="Kulturno zaščiten objekt, Posebna oblika"),"Glej zavihek POSEBNI POGOJI",IF(SUM(N3384:Q3384)=1,"Posebna oblika",IF(SUM(N3384:Q3384)=10,"Kulturno zaščiten objekt",IF(SUM(N3384:Q3384)=11,"Kulturno zaščiten objekt, Posebna oblika",IF(AND('[1]Vmesna vrtilna_SKLOP1'!C3385&lt;&gt;"",'[1]Vmesna vrtilna_SKLOP1'!D3385&lt;&gt;""),IF('[1]Vmesna vrtilna_SKLOP1'!C3385&lt;&gt;"",'[1]Vmesna vrtilna_SKLOP1'!C3385,""),"")))))</f>
        <v/>
      </c>
      <c r="D3385" s="17" t="str">
        <f>IF(IFERROR(VLOOKUP(B3385,'[1]Vmesna vrtilna_SKLOP1'!B:J,6,0),"")=0,"",IFERROR(VLOOKUP(B3385,'[1]Vmesna vrtilna_SKLOP1'!B:J,6,0),""))</f>
        <v/>
      </c>
      <c r="E3385" s="16" t="str">
        <f>IF(IF('[1]Vmesna vrtilna_SKLOP1'!E3385&lt;&gt;"",'[1]Vmesna vrtilna_SKLOP1'!D3385,"")=0,"",IF('[1]Vmesna vrtilna_SKLOP1'!E3385&lt;&gt;"",'[1]Vmesna vrtilna_SKLOP1'!D3385,""))</f>
        <v/>
      </c>
      <c r="F3385" s="18" t="str">
        <f>IF('[1]Vmesna vrtilna_SKLOP1'!E3385&lt;&gt;"",'[1]Vmesna vrtilna_SKLOP1'!E3385,"")</f>
        <v>Notranja polica, mat. Granit, dim. ŠxG:1,8x0,25m</v>
      </c>
      <c r="G3385" s="15" t="str">
        <f>IF('[1]Vmesna vrtilna_SKLOP1'!E3385&lt;&gt;"",'[1]Vmesna vrtilna_SKLOP1'!F3385,"")</f>
        <v>[kos]</v>
      </c>
      <c r="H3385" s="19">
        <f>IF('[1]Vmesna vrtilna_SKLOP1'!F3385&lt;&gt;"",'[1]Vmesna vrtilna_SKLOP1'!I3385,"")</f>
        <v>5</v>
      </c>
      <c r="I3385" s="20" t="str">
        <f>IF(I3384="Skupaj:","DDV (22%):",IF(I3384="DDV (22%):","Skupaj z DDV:",IF(AND('[1]Vmesna vrtilna_SKLOP1'!C3385&lt;&gt;"",'[1]Vmesna vrtilna_SKLOP1'!E3385=""),"Skupaj:","")))</f>
        <v/>
      </c>
      <c r="J3385" s="21">
        <f t="shared" si="105"/>
        <v>0</v>
      </c>
      <c r="K3385" s="21">
        <f>IF(I3385="Skupaj z DDV:",SUM(K3383,K3384),IF(I3385="DDV (22%):",K3384*0.22,IF(AND('[1]Vmesna vrtilna_SKLOP1'!C3385&lt;&gt;"",'[1]Vmesna vrtilna_SKLOP1'!D3385=""),'[1]Vmesna vrtilna_SKLOP1'!J3385,IF(F3385&lt;&gt;"",IF('[1]Vmesna vrtilna_SKLOP1'!J3385&lt;&gt;"",'[1]Vmesna vrtilna_SKLOP1'!J3385,""),""))))</f>
        <v>466.5</v>
      </c>
      <c r="L3385" s="22">
        <f>IF(I3384="Skupaj:","DDV (22%):",IF(I3384="DDV (22%):","Skupaj z DDV:",IF(AND('[1]Vmesna vrtilna_SKLOP1'!C3385&lt;&gt;"",'[1]Vmesna vrtilna_SKLOP1'!E3385=""),"Skupaj:",IF(AND('[1]Vmesna vrtilna_SKLOP1'!C3385&lt;&gt;"",'[1]Vmesna vrtilna_SKLOP1'!D3385=""),'[1]Vmesna vrtilna_SKLOP1'!J3385,IF(F3385&lt;&gt;"",IF('[1]Vmesna vrtilna_SKLOP1'!J3385&lt;&gt;"",'[1]Vmesna vrtilna_SKLOP1'!J3385,""),"")))))</f>
        <v>466.5</v>
      </c>
      <c r="M3385" s="22">
        <f t="shared" si="104"/>
        <v>0</v>
      </c>
      <c r="N3385" s="22" t="str">
        <f>IF(IFERROR(VLOOKUP(B3385,'[1]Vmesna vrtilna_SKLOP1'!B:J,7,0),"")=0,"",IFERROR(VLOOKUP(B3385,'[1]Vmesna vrtilna_SKLOP1'!B:J,7,0),""))</f>
        <v/>
      </c>
      <c r="O3385" s="22"/>
    </row>
    <row r="3386" spans="2:15" ht="15" customHeight="1" x14ac:dyDescent="0.3">
      <c r="B3386" s="15" t="str">
        <f>IF(AND('[1]Vmesna vrtilna_SKLOP1'!B3386&lt;&gt;"",'[1]Vmesna vrtilna_SKLOP1'!C3386&lt;&gt;""),IF('[1]Vmesna vrtilna_SKLOP1'!B3386&lt;&gt;"",'[1]Vmesna vrtilna_SKLOP1'!B3386,""),"")</f>
        <v/>
      </c>
      <c r="C3386" s="16" t="str">
        <f>IF(OR(C3385="Posebna oblika",C3385="Kulturno zaščiten objekt",C3385="Kulturno zaščiten objekt, Posebna oblika"),"Glej zavihek POSEBNI POGOJI",IF(SUM(N3385:Q3385)=1,"Posebna oblika",IF(SUM(N3385:Q3385)=10,"Kulturno zaščiten objekt",IF(SUM(N3385:Q3385)=11,"Kulturno zaščiten objekt, Posebna oblika",IF(AND('[1]Vmesna vrtilna_SKLOP1'!C3386&lt;&gt;"",'[1]Vmesna vrtilna_SKLOP1'!D3386&lt;&gt;""),IF('[1]Vmesna vrtilna_SKLOP1'!C3386&lt;&gt;"",'[1]Vmesna vrtilna_SKLOP1'!C3386,""),"")))))</f>
        <v/>
      </c>
      <c r="D3386" s="17" t="str">
        <f>IF(IFERROR(VLOOKUP(B3386,'[1]Vmesna vrtilna_SKLOP1'!B:J,6,0),"")=0,"",IFERROR(VLOOKUP(B3386,'[1]Vmesna vrtilna_SKLOP1'!B:J,6,0),""))</f>
        <v/>
      </c>
      <c r="E3386" s="16" t="str">
        <f>IF(IF('[1]Vmesna vrtilna_SKLOP1'!E3386&lt;&gt;"",'[1]Vmesna vrtilna_SKLOP1'!D3386,"")=0,"",IF('[1]Vmesna vrtilna_SKLOP1'!E3386&lt;&gt;"",'[1]Vmesna vrtilna_SKLOP1'!D3386,""))</f>
        <v/>
      </c>
      <c r="F3386" s="18" t="str">
        <f>IF('[1]Vmesna vrtilna_SKLOP1'!E3386&lt;&gt;"",'[1]Vmesna vrtilna_SKLOP1'!E3386,"")</f>
        <v/>
      </c>
      <c r="G3386" s="15" t="str">
        <f>IF('[1]Vmesna vrtilna_SKLOP1'!E3386&lt;&gt;"",'[1]Vmesna vrtilna_SKLOP1'!F3386,"")</f>
        <v/>
      </c>
      <c r="H3386" s="19" t="str">
        <f>IF('[1]Vmesna vrtilna_SKLOP1'!F3386&lt;&gt;"",'[1]Vmesna vrtilna_SKLOP1'!I3386,"")</f>
        <v/>
      </c>
      <c r="I3386" s="20" t="str">
        <f>IF(I3385="Skupaj:","DDV (22%):",IF(I3385="DDV (22%):","Skupaj z DDV:",IF(AND('[1]Vmesna vrtilna_SKLOP1'!C3386&lt;&gt;"",'[1]Vmesna vrtilna_SKLOP1'!E3386=""),"Skupaj:","")))</f>
        <v/>
      </c>
      <c r="J3386" s="21" t="str">
        <f t="shared" si="105"/>
        <v/>
      </c>
      <c r="K3386" s="21" t="str">
        <f>IF(I3386="Skupaj z DDV:",SUM(K3384,K3385),IF(I3386="DDV (22%):",K3385*0.22,IF(AND('[1]Vmesna vrtilna_SKLOP1'!C3386&lt;&gt;"",'[1]Vmesna vrtilna_SKLOP1'!D3386=""),'[1]Vmesna vrtilna_SKLOP1'!J3386,IF(F3386&lt;&gt;"",IF('[1]Vmesna vrtilna_SKLOP1'!J3386&lt;&gt;"",'[1]Vmesna vrtilna_SKLOP1'!J3386,""),""))))</f>
        <v/>
      </c>
      <c r="L3386" s="22" t="str">
        <f>IF(I3385="Skupaj:","DDV (22%):",IF(I3385="DDV (22%):","Skupaj z DDV:",IF(AND('[1]Vmesna vrtilna_SKLOP1'!C3386&lt;&gt;"",'[1]Vmesna vrtilna_SKLOP1'!E3386=""),"Skupaj:",IF(AND('[1]Vmesna vrtilna_SKLOP1'!C3386&lt;&gt;"",'[1]Vmesna vrtilna_SKLOP1'!D3386=""),'[1]Vmesna vrtilna_SKLOP1'!J3386,IF(F3386&lt;&gt;"",IF('[1]Vmesna vrtilna_SKLOP1'!J3386&lt;&gt;"",'[1]Vmesna vrtilna_SKLOP1'!J3386,""),"")))))</f>
        <v/>
      </c>
      <c r="M3386" s="22">
        <f t="shared" si="104"/>
        <v>0</v>
      </c>
      <c r="N3386" s="22" t="str">
        <f>IF(IFERROR(VLOOKUP(B3386,'[1]Vmesna vrtilna_SKLOP1'!B:J,7,0),"")=0,"",IFERROR(VLOOKUP(B3386,'[1]Vmesna vrtilna_SKLOP1'!B:J,7,0),""))</f>
        <v/>
      </c>
      <c r="O3386" s="22"/>
    </row>
    <row r="3387" spans="2:15" ht="15" customHeight="1" x14ac:dyDescent="0.3">
      <c r="B3387" s="15" t="str">
        <f>IF(AND('[1]Vmesna vrtilna_SKLOP1'!B3387&lt;&gt;"",'[1]Vmesna vrtilna_SKLOP1'!C3387&lt;&gt;""),IF('[1]Vmesna vrtilna_SKLOP1'!B3387&lt;&gt;"",'[1]Vmesna vrtilna_SKLOP1'!B3387,""),"")</f>
        <v/>
      </c>
      <c r="C3387" s="16" t="str">
        <f>IF(OR(C3386="Posebna oblika",C3386="Kulturno zaščiten objekt",C3386="Kulturno zaščiten objekt, Posebna oblika"),"Glej zavihek POSEBNI POGOJI",IF(SUM(N3386:Q3386)=1,"Posebna oblika",IF(SUM(N3386:Q3386)=10,"Kulturno zaščiten objekt",IF(SUM(N3386:Q3386)=11,"Kulturno zaščiten objekt, Posebna oblika",IF(AND('[1]Vmesna vrtilna_SKLOP1'!C3387&lt;&gt;"",'[1]Vmesna vrtilna_SKLOP1'!D3387&lt;&gt;""),IF('[1]Vmesna vrtilna_SKLOP1'!C3387&lt;&gt;"",'[1]Vmesna vrtilna_SKLOP1'!C3387,""),"")))))</f>
        <v/>
      </c>
      <c r="D3387" s="17" t="str">
        <f>IF(IFERROR(VLOOKUP(B3387,'[1]Vmesna vrtilna_SKLOP1'!B:J,6,0),"")=0,"",IFERROR(VLOOKUP(B3387,'[1]Vmesna vrtilna_SKLOP1'!B:J,6,0),""))</f>
        <v/>
      </c>
      <c r="E3387" s="16" t="str">
        <f>IF(IF('[1]Vmesna vrtilna_SKLOP1'!E3387&lt;&gt;"",'[1]Vmesna vrtilna_SKLOP1'!D3387,"")=0,"",IF('[1]Vmesna vrtilna_SKLOP1'!E3387&lt;&gt;"",'[1]Vmesna vrtilna_SKLOP1'!D3387,""))</f>
        <v>Demontaža</v>
      </c>
      <c r="F3387" s="18" t="str">
        <f>IF('[1]Vmesna vrtilna_SKLOP1'!E3387&lt;&gt;"",'[1]Vmesna vrtilna_SKLOP1'!E3387,"")</f>
        <v>Demontaža oken</v>
      </c>
      <c r="G3387" s="15" t="str">
        <f>IF('[1]Vmesna vrtilna_SKLOP1'!E3387&lt;&gt;"",'[1]Vmesna vrtilna_SKLOP1'!F3387,"")</f>
        <v>[m1]</v>
      </c>
      <c r="H3387" s="19">
        <f>IF('[1]Vmesna vrtilna_SKLOP1'!F3387&lt;&gt;"",'[1]Vmesna vrtilna_SKLOP1'!I3387,"")</f>
        <v>42</v>
      </c>
      <c r="I3387" s="20" t="str">
        <f>IF(I3386="Skupaj:","DDV (22%):",IF(I3386="DDV (22%):","Skupaj z DDV:",IF(AND('[1]Vmesna vrtilna_SKLOP1'!C3387&lt;&gt;"",'[1]Vmesna vrtilna_SKLOP1'!E3387=""),"Skupaj:","")))</f>
        <v/>
      </c>
      <c r="J3387" s="21">
        <f t="shared" si="105"/>
        <v>0</v>
      </c>
      <c r="K3387" s="21">
        <f>IF(I3387="Skupaj z DDV:",SUM(K3385,K3386),IF(I3387="DDV (22%):",K3386*0.22,IF(AND('[1]Vmesna vrtilna_SKLOP1'!C3387&lt;&gt;"",'[1]Vmesna vrtilna_SKLOP1'!D3387=""),'[1]Vmesna vrtilna_SKLOP1'!J3387,IF(F3387&lt;&gt;"",IF('[1]Vmesna vrtilna_SKLOP1'!J3387&lt;&gt;"",'[1]Vmesna vrtilna_SKLOP1'!J3387,""),""))))</f>
        <v>294</v>
      </c>
      <c r="L3387" s="22">
        <f>IF(I3386="Skupaj:","DDV (22%):",IF(I3386="DDV (22%):","Skupaj z DDV:",IF(AND('[1]Vmesna vrtilna_SKLOP1'!C3387&lt;&gt;"",'[1]Vmesna vrtilna_SKLOP1'!E3387=""),"Skupaj:",IF(AND('[1]Vmesna vrtilna_SKLOP1'!C3387&lt;&gt;"",'[1]Vmesna vrtilna_SKLOP1'!D3387=""),'[1]Vmesna vrtilna_SKLOP1'!J3387,IF(F3387&lt;&gt;"",IF('[1]Vmesna vrtilna_SKLOP1'!J3387&lt;&gt;"",'[1]Vmesna vrtilna_SKLOP1'!J3387,""),"")))))</f>
        <v>294</v>
      </c>
      <c r="M3387" s="22">
        <f t="shared" si="104"/>
        <v>0</v>
      </c>
      <c r="N3387" s="22" t="str">
        <f>IF(IFERROR(VLOOKUP(B3387,'[1]Vmesna vrtilna_SKLOP1'!B:J,7,0),"")=0,"",IFERROR(VLOOKUP(B3387,'[1]Vmesna vrtilna_SKLOP1'!B:J,7,0),""))</f>
        <v/>
      </c>
      <c r="O3387" s="22"/>
    </row>
    <row r="3388" spans="2:15" ht="15" customHeight="1" x14ac:dyDescent="0.3">
      <c r="B3388" s="15" t="str">
        <f>IF(AND('[1]Vmesna vrtilna_SKLOP1'!B3388&lt;&gt;"",'[1]Vmesna vrtilna_SKLOP1'!C3388&lt;&gt;""),IF('[1]Vmesna vrtilna_SKLOP1'!B3388&lt;&gt;"",'[1]Vmesna vrtilna_SKLOP1'!B3388,""),"")</f>
        <v/>
      </c>
      <c r="C3388" s="16" t="str">
        <f>IF(OR(C3387="Posebna oblika",C3387="Kulturno zaščiten objekt",C3387="Kulturno zaščiten objekt, Posebna oblika"),"Glej zavihek POSEBNI POGOJI",IF(SUM(N3387:Q3387)=1,"Posebna oblika",IF(SUM(N3387:Q3387)=10,"Kulturno zaščiten objekt",IF(SUM(N3387:Q3387)=11,"Kulturno zaščiten objekt, Posebna oblika",IF(AND('[1]Vmesna vrtilna_SKLOP1'!C3388&lt;&gt;"",'[1]Vmesna vrtilna_SKLOP1'!D3388&lt;&gt;""),IF('[1]Vmesna vrtilna_SKLOP1'!C3388&lt;&gt;"",'[1]Vmesna vrtilna_SKLOP1'!C3388,""),"")))))</f>
        <v/>
      </c>
      <c r="D3388" s="17" t="str">
        <f>IF(IFERROR(VLOOKUP(B3388,'[1]Vmesna vrtilna_SKLOP1'!B:J,6,0),"")=0,"",IFERROR(VLOOKUP(B3388,'[1]Vmesna vrtilna_SKLOP1'!B:J,6,0),""))</f>
        <v/>
      </c>
      <c r="E3388" s="16" t="str">
        <f>IF(IF('[1]Vmesna vrtilna_SKLOP1'!E3388&lt;&gt;"",'[1]Vmesna vrtilna_SKLOP1'!D3388,"")=0,"",IF('[1]Vmesna vrtilna_SKLOP1'!E3388&lt;&gt;"",'[1]Vmesna vrtilna_SKLOP1'!D3388,""))</f>
        <v/>
      </c>
      <c r="F3388" s="18" t="str">
        <f>IF('[1]Vmesna vrtilna_SKLOP1'!E3388&lt;&gt;"",'[1]Vmesna vrtilna_SKLOP1'!E3388,"")</f>
        <v>Demontaža vrat</v>
      </c>
      <c r="G3388" s="15" t="str">
        <f>IF('[1]Vmesna vrtilna_SKLOP1'!E3388&lt;&gt;"",'[1]Vmesna vrtilna_SKLOP1'!F3388,"")</f>
        <v>[m1]</v>
      </c>
      <c r="H3388" s="19">
        <f>IF('[1]Vmesna vrtilna_SKLOP1'!F3388&lt;&gt;"",'[1]Vmesna vrtilna_SKLOP1'!I3388,"")</f>
        <v>5.8000000000000007</v>
      </c>
      <c r="I3388" s="20" t="str">
        <f>IF(I3387="Skupaj:","DDV (22%):",IF(I3387="DDV (22%):","Skupaj z DDV:",IF(AND('[1]Vmesna vrtilna_SKLOP1'!C3388&lt;&gt;"",'[1]Vmesna vrtilna_SKLOP1'!E3388=""),"Skupaj:","")))</f>
        <v/>
      </c>
      <c r="J3388" s="21">
        <f t="shared" si="105"/>
        <v>0</v>
      </c>
      <c r="K3388" s="21">
        <f>IF(I3388="Skupaj z DDV:",SUM(K3386,K3387),IF(I3388="DDV (22%):",K3387*0.22,IF(AND('[1]Vmesna vrtilna_SKLOP1'!C3388&lt;&gt;"",'[1]Vmesna vrtilna_SKLOP1'!D3388=""),'[1]Vmesna vrtilna_SKLOP1'!J3388,IF(F3388&lt;&gt;"",IF('[1]Vmesna vrtilna_SKLOP1'!J3388&lt;&gt;"",'[1]Vmesna vrtilna_SKLOP1'!J3388,""),""))))</f>
        <v>40.600000000000009</v>
      </c>
      <c r="L3388" s="22">
        <f>IF(I3387="Skupaj:","DDV (22%):",IF(I3387="DDV (22%):","Skupaj z DDV:",IF(AND('[1]Vmesna vrtilna_SKLOP1'!C3388&lt;&gt;"",'[1]Vmesna vrtilna_SKLOP1'!E3388=""),"Skupaj:",IF(AND('[1]Vmesna vrtilna_SKLOP1'!C3388&lt;&gt;"",'[1]Vmesna vrtilna_SKLOP1'!D3388=""),'[1]Vmesna vrtilna_SKLOP1'!J3388,IF(F3388&lt;&gt;"",IF('[1]Vmesna vrtilna_SKLOP1'!J3388&lt;&gt;"",'[1]Vmesna vrtilna_SKLOP1'!J3388,""),"")))))</f>
        <v>40.600000000000009</v>
      </c>
      <c r="M3388" s="22">
        <f t="shared" si="104"/>
        <v>0</v>
      </c>
      <c r="N3388" s="22" t="str">
        <f>IF(IFERROR(VLOOKUP(B3388,'[1]Vmesna vrtilna_SKLOP1'!B:J,7,0),"")=0,"",IFERROR(VLOOKUP(B3388,'[1]Vmesna vrtilna_SKLOP1'!B:J,7,0),""))</f>
        <v/>
      </c>
      <c r="O3388" s="22"/>
    </row>
    <row r="3389" spans="2:15" ht="15" customHeight="1" x14ac:dyDescent="0.3">
      <c r="B3389" s="15" t="str">
        <f>IF(AND('[1]Vmesna vrtilna_SKLOP1'!B3389&lt;&gt;"",'[1]Vmesna vrtilna_SKLOP1'!C3389&lt;&gt;""),IF('[1]Vmesna vrtilna_SKLOP1'!B3389&lt;&gt;"",'[1]Vmesna vrtilna_SKLOP1'!B3389,""),"")</f>
        <v/>
      </c>
      <c r="C3389" s="16" t="str">
        <f>IF(OR(C3388="Posebna oblika",C3388="Kulturno zaščiten objekt",C3388="Kulturno zaščiten objekt, Posebna oblika"),"Glej zavihek POSEBNI POGOJI",IF(SUM(N3388:Q3388)=1,"Posebna oblika",IF(SUM(N3388:Q3388)=10,"Kulturno zaščiten objekt",IF(SUM(N3388:Q3388)=11,"Kulturno zaščiten objekt, Posebna oblika",IF(AND('[1]Vmesna vrtilna_SKLOP1'!C3389&lt;&gt;"",'[1]Vmesna vrtilna_SKLOP1'!D3389&lt;&gt;""),IF('[1]Vmesna vrtilna_SKLOP1'!C3389&lt;&gt;"",'[1]Vmesna vrtilna_SKLOP1'!C3389,""),"")))))</f>
        <v/>
      </c>
      <c r="D3389" s="17" t="str">
        <f>IF(IFERROR(VLOOKUP(B3389,'[1]Vmesna vrtilna_SKLOP1'!B:J,6,0),"")=0,"",IFERROR(VLOOKUP(B3389,'[1]Vmesna vrtilna_SKLOP1'!B:J,6,0),""))</f>
        <v/>
      </c>
      <c r="E3389" s="16" t="str">
        <f>IF(IF('[1]Vmesna vrtilna_SKLOP1'!E3389&lt;&gt;"",'[1]Vmesna vrtilna_SKLOP1'!D3389,"")=0,"",IF('[1]Vmesna vrtilna_SKLOP1'!E3389&lt;&gt;"",'[1]Vmesna vrtilna_SKLOP1'!D3389,""))</f>
        <v/>
      </c>
      <c r="F3389" s="18" t="str">
        <f>IF('[1]Vmesna vrtilna_SKLOP1'!E3389&lt;&gt;"",'[1]Vmesna vrtilna_SKLOP1'!E3389,"")</f>
        <v>Demontaža police</v>
      </c>
      <c r="G3389" s="15" t="str">
        <f>IF('[1]Vmesna vrtilna_SKLOP1'!E3389&lt;&gt;"",'[1]Vmesna vrtilna_SKLOP1'!F3389,"")</f>
        <v>[kos]</v>
      </c>
      <c r="H3389" s="19">
        <f>IF('[1]Vmesna vrtilna_SKLOP1'!F3389&lt;&gt;"",'[1]Vmesna vrtilna_SKLOP1'!I3389,"")</f>
        <v>7</v>
      </c>
      <c r="I3389" s="20" t="str">
        <f>IF(I3388="Skupaj:","DDV (22%):",IF(I3388="DDV (22%):","Skupaj z DDV:",IF(AND('[1]Vmesna vrtilna_SKLOP1'!C3389&lt;&gt;"",'[1]Vmesna vrtilna_SKLOP1'!E3389=""),"Skupaj:","")))</f>
        <v/>
      </c>
      <c r="J3389" s="21">
        <f t="shared" si="105"/>
        <v>0</v>
      </c>
      <c r="K3389" s="21">
        <f>IF(I3389="Skupaj z DDV:",SUM(K3387,K3388),IF(I3389="DDV (22%):",K3388*0.22,IF(AND('[1]Vmesna vrtilna_SKLOP1'!C3389&lt;&gt;"",'[1]Vmesna vrtilna_SKLOP1'!D3389=""),'[1]Vmesna vrtilna_SKLOP1'!J3389,IF(F3389&lt;&gt;"",IF('[1]Vmesna vrtilna_SKLOP1'!J3389&lt;&gt;"",'[1]Vmesna vrtilna_SKLOP1'!J3389,""),""))))</f>
        <v>59</v>
      </c>
      <c r="L3389" s="22">
        <f>IF(I3388="Skupaj:","DDV (22%):",IF(I3388="DDV (22%):","Skupaj z DDV:",IF(AND('[1]Vmesna vrtilna_SKLOP1'!C3389&lt;&gt;"",'[1]Vmesna vrtilna_SKLOP1'!E3389=""),"Skupaj:",IF(AND('[1]Vmesna vrtilna_SKLOP1'!C3389&lt;&gt;"",'[1]Vmesna vrtilna_SKLOP1'!D3389=""),'[1]Vmesna vrtilna_SKLOP1'!J3389,IF(F3389&lt;&gt;"",IF('[1]Vmesna vrtilna_SKLOP1'!J3389&lt;&gt;"",'[1]Vmesna vrtilna_SKLOP1'!J3389,""),"")))))</f>
        <v>59</v>
      </c>
      <c r="M3389" s="22">
        <f t="shared" si="104"/>
        <v>0</v>
      </c>
      <c r="N3389" s="22" t="str">
        <f>IF(IFERROR(VLOOKUP(B3389,'[1]Vmesna vrtilna_SKLOP1'!B:J,7,0),"")=0,"",IFERROR(VLOOKUP(B3389,'[1]Vmesna vrtilna_SKLOP1'!B:J,7,0),""))</f>
        <v/>
      </c>
      <c r="O3389" s="22"/>
    </row>
    <row r="3390" spans="2:15" ht="15" customHeight="1" x14ac:dyDescent="0.3">
      <c r="B3390" s="15" t="str">
        <f>IF(AND('[1]Vmesna vrtilna_SKLOP1'!B3390&lt;&gt;"",'[1]Vmesna vrtilna_SKLOP1'!C3390&lt;&gt;""),IF('[1]Vmesna vrtilna_SKLOP1'!B3390&lt;&gt;"",'[1]Vmesna vrtilna_SKLOP1'!B3390,""),"")</f>
        <v/>
      </c>
      <c r="C3390" s="16" t="str">
        <f>IF(OR(C3389="Posebna oblika",C3389="Kulturno zaščiten objekt",C3389="Kulturno zaščiten objekt, Posebna oblika"),"Glej zavihek POSEBNI POGOJI",IF(SUM(N3389:Q3389)=1,"Posebna oblika",IF(SUM(N3389:Q3389)=10,"Kulturno zaščiten objekt",IF(SUM(N3389:Q3389)=11,"Kulturno zaščiten objekt, Posebna oblika",IF(AND('[1]Vmesna vrtilna_SKLOP1'!C3390&lt;&gt;"",'[1]Vmesna vrtilna_SKLOP1'!D3390&lt;&gt;""),IF('[1]Vmesna vrtilna_SKLOP1'!C3390&lt;&gt;"",'[1]Vmesna vrtilna_SKLOP1'!C3390,""),"")))))</f>
        <v/>
      </c>
      <c r="D3390" s="17" t="str">
        <f>IF(IFERROR(VLOOKUP(B3390,'[1]Vmesna vrtilna_SKLOP1'!B:J,6,0),"")=0,"",IFERROR(VLOOKUP(B3390,'[1]Vmesna vrtilna_SKLOP1'!B:J,6,0),""))</f>
        <v/>
      </c>
      <c r="E3390" s="16" t="str">
        <f>IF(IF('[1]Vmesna vrtilna_SKLOP1'!E3390&lt;&gt;"",'[1]Vmesna vrtilna_SKLOP1'!D3390,"")=0,"",IF('[1]Vmesna vrtilna_SKLOP1'!E3390&lt;&gt;"",'[1]Vmesna vrtilna_SKLOP1'!D3390,""))</f>
        <v/>
      </c>
      <c r="F3390" s="18" t="str">
        <f>IF('[1]Vmesna vrtilna_SKLOP1'!E3390&lt;&gt;"",'[1]Vmesna vrtilna_SKLOP1'!E3390,"")</f>
        <v/>
      </c>
      <c r="G3390" s="15" t="str">
        <f>IF('[1]Vmesna vrtilna_SKLOP1'!E3390&lt;&gt;"",'[1]Vmesna vrtilna_SKLOP1'!F3390,"")</f>
        <v/>
      </c>
      <c r="H3390" s="19" t="str">
        <f>IF('[1]Vmesna vrtilna_SKLOP1'!F3390&lt;&gt;"",'[1]Vmesna vrtilna_SKLOP1'!I3390,"")</f>
        <v/>
      </c>
      <c r="I3390" s="20" t="str">
        <f>IF(I3389="Skupaj:","DDV (22%):",IF(I3389="DDV (22%):","Skupaj z DDV:",IF(AND('[1]Vmesna vrtilna_SKLOP1'!C3390&lt;&gt;"",'[1]Vmesna vrtilna_SKLOP1'!E3390=""),"Skupaj:","")))</f>
        <v/>
      </c>
      <c r="J3390" s="21" t="str">
        <f t="shared" si="105"/>
        <v/>
      </c>
      <c r="K3390" s="21" t="str">
        <f>IF(I3390="Skupaj z DDV:",SUM(K3388,K3389),IF(I3390="DDV (22%):",K3389*0.22,IF(AND('[1]Vmesna vrtilna_SKLOP1'!C3390&lt;&gt;"",'[1]Vmesna vrtilna_SKLOP1'!D3390=""),'[1]Vmesna vrtilna_SKLOP1'!J3390,IF(F3390&lt;&gt;"",IF('[1]Vmesna vrtilna_SKLOP1'!J3390&lt;&gt;"",'[1]Vmesna vrtilna_SKLOP1'!J3390,""),""))))</f>
        <v/>
      </c>
      <c r="L3390" s="22" t="str">
        <f>IF(I3389="Skupaj:","DDV (22%):",IF(I3389="DDV (22%):","Skupaj z DDV:",IF(AND('[1]Vmesna vrtilna_SKLOP1'!C3390&lt;&gt;"",'[1]Vmesna vrtilna_SKLOP1'!E3390=""),"Skupaj:",IF(AND('[1]Vmesna vrtilna_SKLOP1'!C3390&lt;&gt;"",'[1]Vmesna vrtilna_SKLOP1'!D3390=""),'[1]Vmesna vrtilna_SKLOP1'!J3390,IF(F3390&lt;&gt;"",IF('[1]Vmesna vrtilna_SKLOP1'!J3390&lt;&gt;"",'[1]Vmesna vrtilna_SKLOP1'!J3390,""),"")))))</f>
        <v/>
      </c>
      <c r="M3390" s="22">
        <f t="shared" si="104"/>
        <v>0</v>
      </c>
      <c r="N3390" s="22" t="str">
        <f>IF(IFERROR(VLOOKUP(B3390,'[1]Vmesna vrtilna_SKLOP1'!B:J,7,0),"")=0,"",IFERROR(VLOOKUP(B3390,'[1]Vmesna vrtilna_SKLOP1'!B:J,7,0),""))</f>
        <v/>
      </c>
      <c r="O3390" s="22"/>
    </row>
    <row r="3391" spans="2:15" ht="15" customHeight="1" x14ac:dyDescent="0.3">
      <c r="B3391" s="15" t="str">
        <f>IF(AND('[1]Vmesna vrtilna_SKLOP1'!B3391&lt;&gt;"",'[1]Vmesna vrtilna_SKLOP1'!C3391&lt;&gt;""),IF('[1]Vmesna vrtilna_SKLOP1'!B3391&lt;&gt;"",'[1]Vmesna vrtilna_SKLOP1'!B3391,""),"")</f>
        <v/>
      </c>
      <c r="C3391" s="16" t="str">
        <f>IF(OR(C3390="Posebna oblika",C3390="Kulturno zaščiten objekt",C3390="Kulturno zaščiten objekt, Posebna oblika"),"Glej zavihek POSEBNI POGOJI",IF(SUM(N3390:Q3390)=1,"Posebna oblika",IF(SUM(N3390:Q3390)=10,"Kulturno zaščiten objekt",IF(SUM(N3390:Q3390)=11,"Kulturno zaščiten objekt, Posebna oblika",IF(AND('[1]Vmesna vrtilna_SKLOP1'!C3391&lt;&gt;"",'[1]Vmesna vrtilna_SKLOP1'!D3391&lt;&gt;""),IF('[1]Vmesna vrtilna_SKLOP1'!C3391&lt;&gt;"",'[1]Vmesna vrtilna_SKLOP1'!C3391,""),"")))))</f>
        <v/>
      </c>
      <c r="D3391" s="17" t="str">
        <f>IF(IFERROR(VLOOKUP(B3391,'[1]Vmesna vrtilna_SKLOP1'!B:J,6,0),"")=0,"",IFERROR(VLOOKUP(B3391,'[1]Vmesna vrtilna_SKLOP1'!B:J,6,0),""))</f>
        <v/>
      </c>
      <c r="E3391" s="16" t="str">
        <f>IF(IF('[1]Vmesna vrtilna_SKLOP1'!E3391&lt;&gt;"",'[1]Vmesna vrtilna_SKLOP1'!D3391,"")=0,"",IF('[1]Vmesna vrtilna_SKLOP1'!E3391&lt;&gt;"",'[1]Vmesna vrtilna_SKLOP1'!D3391,""))</f>
        <v>Montaža</v>
      </c>
      <c r="F3391" s="18" t="str">
        <f>IF('[1]Vmesna vrtilna_SKLOP1'!E3391&lt;&gt;"",'[1]Vmesna vrtilna_SKLOP1'!E3391,"")</f>
        <v>RAL montaža oken z zidarskimi deli ter dodatno zapiranje odprtine nad notr. rolo omarico</v>
      </c>
      <c r="G3391" s="15" t="str">
        <f>IF('[1]Vmesna vrtilna_SKLOP1'!E3391&lt;&gt;"",'[1]Vmesna vrtilna_SKLOP1'!F3391,"")</f>
        <v>[m1]</v>
      </c>
      <c r="H3391" s="19">
        <f>IF('[1]Vmesna vrtilna_SKLOP1'!F3391&lt;&gt;"",'[1]Vmesna vrtilna_SKLOP1'!I3391,"")</f>
        <v>42</v>
      </c>
      <c r="I3391" s="20" t="str">
        <f>IF(I3390="Skupaj:","DDV (22%):",IF(I3390="DDV (22%):","Skupaj z DDV:",IF(AND('[1]Vmesna vrtilna_SKLOP1'!C3391&lt;&gt;"",'[1]Vmesna vrtilna_SKLOP1'!E3391=""),"Skupaj:","")))</f>
        <v/>
      </c>
      <c r="J3391" s="21">
        <f t="shared" si="105"/>
        <v>0</v>
      </c>
      <c r="K3391" s="21">
        <f>IF(I3391="Skupaj z DDV:",SUM(K3389,K3390),IF(I3391="DDV (22%):",K3390*0.22,IF(AND('[1]Vmesna vrtilna_SKLOP1'!C3391&lt;&gt;"",'[1]Vmesna vrtilna_SKLOP1'!D3391=""),'[1]Vmesna vrtilna_SKLOP1'!J3391,IF(F3391&lt;&gt;"",IF('[1]Vmesna vrtilna_SKLOP1'!J3391&lt;&gt;"",'[1]Vmesna vrtilna_SKLOP1'!J3391,""),""))))</f>
        <v>1570.8</v>
      </c>
      <c r="L3391" s="22">
        <f>IF(I3390="Skupaj:","DDV (22%):",IF(I3390="DDV (22%):","Skupaj z DDV:",IF(AND('[1]Vmesna vrtilna_SKLOP1'!C3391&lt;&gt;"",'[1]Vmesna vrtilna_SKLOP1'!E3391=""),"Skupaj:",IF(AND('[1]Vmesna vrtilna_SKLOP1'!C3391&lt;&gt;"",'[1]Vmesna vrtilna_SKLOP1'!D3391=""),'[1]Vmesna vrtilna_SKLOP1'!J3391,IF(F3391&lt;&gt;"",IF('[1]Vmesna vrtilna_SKLOP1'!J3391&lt;&gt;"",'[1]Vmesna vrtilna_SKLOP1'!J3391,""),"")))))</f>
        <v>1570.8</v>
      </c>
      <c r="M3391" s="22">
        <f t="shared" si="104"/>
        <v>0</v>
      </c>
      <c r="N3391" s="22" t="str">
        <f>IF(IFERROR(VLOOKUP(B3391,'[1]Vmesna vrtilna_SKLOP1'!B:J,7,0),"")=0,"",IFERROR(VLOOKUP(B3391,'[1]Vmesna vrtilna_SKLOP1'!B:J,7,0),""))</f>
        <v/>
      </c>
      <c r="O3391" s="22"/>
    </row>
    <row r="3392" spans="2:15" ht="15" customHeight="1" x14ac:dyDescent="0.3">
      <c r="B3392" s="15" t="str">
        <f>IF(AND('[1]Vmesna vrtilna_SKLOP1'!B3392&lt;&gt;"",'[1]Vmesna vrtilna_SKLOP1'!C3392&lt;&gt;""),IF('[1]Vmesna vrtilna_SKLOP1'!B3392&lt;&gt;"",'[1]Vmesna vrtilna_SKLOP1'!B3392,""),"")</f>
        <v/>
      </c>
      <c r="C3392" s="16" t="str">
        <f>IF(OR(C3391="Posebna oblika",C3391="Kulturno zaščiten objekt",C3391="Kulturno zaščiten objekt, Posebna oblika"),"Glej zavihek POSEBNI POGOJI",IF(SUM(N3391:Q3391)=1,"Posebna oblika",IF(SUM(N3391:Q3391)=10,"Kulturno zaščiten objekt",IF(SUM(N3391:Q3391)=11,"Kulturno zaščiten objekt, Posebna oblika",IF(AND('[1]Vmesna vrtilna_SKLOP1'!C3392&lt;&gt;"",'[1]Vmesna vrtilna_SKLOP1'!D3392&lt;&gt;""),IF('[1]Vmesna vrtilna_SKLOP1'!C3392&lt;&gt;"",'[1]Vmesna vrtilna_SKLOP1'!C3392,""),"")))))</f>
        <v/>
      </c>
      <c r="D3392" s="17" t="str">
        <f>IF(IFERROR(VLOOKUP(B3392,'[1]Vmesna vrtilna_SKLOP1'!B:J,6,0),"")=0,"",IFERROR(VLOOKUP(B3392,'[1]Vmesna vrtilna_SKLOP1'!B:J,6,0),""))</f>
        <v/>
      </c>
      <c r="E3392" s="16" t="str">
        <f>IF(IF('[1]Vmesna vrtilna_SKLOP1'!E3392&lt;&gt;"",'[1]Vmesna vrtilna_SKLOP1'!D3392,"")=0,"",IF('[1]Vmesna vrtilna_SKLOP1'!E3392&lt;&gt;"",'[1]Vmesna vrtilna_SKLOP1'!D3392,""))</f>
        <v/>
      </c>
      <c r="F3392" s="18" t="str">
        <f>IF('[1]Vmesna vrtilna_SKLOP1'!E3392&lt;&gt;"",'[1]Vmesna vrtilna_SKLOP1'!E3392,"")</f>
        <v>Montaža police</v>
      </c>
      <c r="G3392" s="15" t="str">
        <f>IF('[1]Vmesna vrtilna_SKLOP1'!E3392&lt;&gt;"",'[1]Vmesna vrtilna_SKLOP1'!F3392,"")</f>
        <v>[kos]</v>
      </c>
      <c r="H3392" s="19">
        <f>IF('[1]Vmesna vrtilna_SKLOP1'!F3392&lt;&gt;"",'[1]Vmesna vrtilna_SKLOP1'!I3392,"")</f>
        <v>7</v>
      </c>
      <c r="I3392" s="20" t="str">
        <f>IF(I3391="Skupaj:","DDV (22%):",IF(I3391="DDV (22%):","Skupaj z DDV:",IF(AND('[1]Vmesna vrtilna_SKLOP1'!C3392&lt;&gt;"",'[1]Vmesna vrtilna_SKLOP1'!E3392=""),"Skupaj:","")))</f>
        <v/>
      </c>
      <c r="J3392" s="21">
        <f t="shared" si="105"/>
        <v>0</v>
      </c>
      <c r="K3392" s="21">
        <f>IF(I3392="Skupaj z DDV:",SUM(K3390,K3391),IF(I3392="DDV (22%):",K3391*0.22,IF(AND('[1]Vmesna vrtilna_SKLOP1'!C3392&lt;&gt;"",'[1]Vmesna vrtilna_SKLOP1'!D3392=""),'[1]Vmesna vrtilna_SKLOP1'!J3392,IF(F3392&lt;&gt;"",IF('[1]Vmesna vrtilna_SKLOP1'!J3392&lt;&gt;"",'[1]Vmesna vrtilna_SKLOP1'!J3392,""),""))))</f>
        <v>118</v>
      </c>
      <c r="L3392" s="22">
        <f>IF(I3391="Skupaj:","DDV (22%):",IF(I3391="DDV (22%):","Skupaj z DDV:",IF(AND('[1]Vmesna vrtilna_SKLOP1'!C3392&lt;&gt;"",'[1]Vmesna vrtilna_SKLOP1'!E3392=""),"Skupaj:",IF(AND('[1]Vmesna vrtilna_SKLOP1'!C3392&lt;&gt;"",'[1]Vmesna vrtilna_SKLOP1'!D3392=""),'[1]Vmesna vrtilna_SKLOP1'!J3392,IF(F3392&lt;&gt;"",IF('[1]Vmesna vrtilna_SKLOP1'!J3392&lt;&gt;"",'[1]Vmesna vrtilna_SKLOP1'!J3392,""),"")))))</f>
        <v>118</v>
      </c>
      <c r="M3392" s="22">
        <f t="shared" si="104"/>
        <v>0</v>
      </c>
      <c r="N3392" s="22" t="str">
        <f>IF(IFERROR(VLOOKUP(B3392,'[1]Vmesna vrtilna_SKLOP1'!B:J,7,0),"")=0,"",IFERROR(VLOOKUP(B3392,'[1]Vmesna vrtilna_SKLOP1'!B:J,7,0),""))</f>
        <v/>
      </c>
      <c r="O3392" s="22"/>
    </row>
    <row r="3393" spans="2:15" ht="15" customHeight="1" x14ac:dyDescent="0.3">
      <c r="B3393" s="15" t="str">
        <f>IF(AND('[1]Vmesna vrtilna_SKLOP1'!B3393&lt;&gt;"",'[1]Vmesna vrtilna_SKLOP1'!C3393&lt;&gt;""),IF('[1]Vmesna vrtilna_SKLOP1'!B3393&lt;&gt;"",'[1]Vmesna vrtilna_SKLOP1'!B3393,""),"")</f>
        <v/>
      </c>
      <c r="C3393" s="16" t="str">
        <f>IF(OR(C3392="Posebna oblika",C3392="Kulturno zaščiten objekt",C3392="Kulturno zaščiten objekt, Posebna oblika"),"Glej zavihek POSEBNI POGOJI",IF(SUM(N3392:Q3392)=1,"Posebna oblika",IF(SUM(N3392:Q3392)=10,"Kulturno zaščiten objekt",IF(SUM(N3392:Q3392)=11,"Kulturno zaščiten objekt, Posebna oblika",IF(AND('[1]Vmesna vrtilna_SKLOP1'!C3393&lt;&gt;"",'[1]Vmesna vrtilna_SKLOP1'!D3393&lt;&gt;""),IF('[1]Vmesna vrtilna_SKLOP1'!C3393&lt;&gt;"",'[1]Vmesna vrtilna_SKLOP1'!C3393,""),"")))))</f>
        <v/>
      </c>
      <c r="D3393" s="17" t="str">
        <f>IF(IFERROR(VLOOKUP(B3393,'[1]Vmesna vrtilna_SKLOP1'!B:J,6,0),"")=0,"",IFERROR(VLOOKUP(B3393,'[1]Vmesna vrtilna_SKLOP1'!B:J,6,0),""))</f>
        <v/>
      </c>
      <c r="E3393" s="16" t="str">
        <f>IF(IF('[1]Vmesna vrtilna_SKLOP1'!E3393&lt;&gt;"",'[1]Vmesna vrtilna_SKLOP1'!D3393,"")=0,"",IF('[1]Vmesna vrtilna_SKLOP1'!E3393&lt;&gt;"",'[1]Vmesna vrtilna_SKLOP1'!D3393,""))</f>
        <v/>
      </c>
      <c r="F3393" s="18" t="str">
        <f>IF('[1]Vmesna vrtilna_SKLOP1'!E3393&lt;&gt;"",'[1]Vmesna vrtilna_SKLOP1'!E3393,"")</f>
        <v>RAL montaža vrat z zidarskimi deli ter dodatno zapiranje odprtine nad notr. rolo omarico</v>
      </c>
      <c r="G3393" s="15" t="str">
        <f>IF('[1]Vmesna vrtilna_SKLOP1'!E3393&lt;&gt;"",'[1]Vmesna vrtilna_SKLOP1'!F3393,"")</f>
        <v>[m1]</v>
      </c>
      <c r="H3393" s="19">
        <f>IF('[1]Vmesna vrtilna_SKLOP1'!F3393&lt;&gt;"",'[1]Vmesna vrtilna_SKLOP1'!I3393,"")</f>
        <v>5.8000000000000007</v>
      </c>
      <c r="I3393" s="20" t="str">
        <f>IF(I3392="Skupaj:","DDV (22%):",IF(I3392="DDV (22%):","Skupaj z DDV:",IF(AND('[1]Vmesna vrtilna_SKLOP1'!C3393&lt;&gt;"",'[1]Vmesna vrtilna_SKLOP1'!E3393=""),"Skupaj:","")))</f>
        <v/>
      </c>
      <c r="J3393" s="21">
        <f t="shared" si="105"/>
        <v>0</v>
      </c>
      <c r="K3393" s="21">
        <f>IF(I3393="Skupaj z DDV:",SUM(K3391,K3392),IF(I3393="DDV (22%):",K3392*0.22,IF(AND('[1]Vmesna vrtilna_SKLOP1'!C3393&lt;&gt;"",'[1]Vmesna vrtilna_SKLOP1'!D3393=""),'[1]Vmesna vrtilna_SKLOP1'!J3393,IF(F3393&lt;&gt;"",IF('[1]Vmesna vrtilna_SKLOP1'!J3393&lt;&gt;"",'[1]Vmesna vrtilna_SKLOP1'!J3393,""),""))))</f>
        <v>217.60000000000002</v>
      </c>
      <c r="L3393" s="22">
        <f>IF(I3392="Skupaj:","DDV (22%):",IF(I3392="DDV (22%):","Skupaj z DDV:",IF(AND('[1]Vmesna vrtilna_SKLOP1'!C3393&lt;&gt;"",'[1]Vmesna vrtilna_SKLOP1'!E3393=""),"Skupaj:",IF(AND('[1]Vmesna vrtilna_SKLOP1'!C3393&lt;&gt;"",'[1]Vmesna vrtilna_SKLOP1'!D3393=""),'[1]Vmesna vrtilna_SKLOP1'!J3393,IF(F3393&lt;&gt;"",IF('[1]Vmesna vrtilna_SKLOP1'!J3393&lt;&gt;"",'[1]Vmesna vrtilna_SKLOP1'!J3393,""),"")))))</f>
        <v>217.60000000000002</v>
      </c>
      <c r="M3393" s="22">
        <f t="shared" si="104"/>
        <v>0</v>
      </c>
      <c r="N3393" s="22" t="str">
        <f>IF(IFERROR(VLOOKUP(B3393,'[1]Vmesna vrtilna_SKLOP1'!B:J,7,0),"")=0,"",IFERROR(VLOOKUP(B3393,'[1]Vmesna vrtilna_SKLOP1'!B:J,7,0),""))</f>
        <v/>
      </c>
      <c r="O3393" s="22"/>
    </row>
    <row r="3394" spans="2:15" ht="15" customHeight="1" x14ac:dyDescent="0.3">
      <c r="B3394" s="15" t="str">
        <f>IF(AND('[1]Vmesna vrtilna_SKLOP1'!B3394&lt;&gt;"",'[1]Vmesna vrtilna_SKLOP1'!C3394&lt;&gt;""),IF('[1]Vmesna vrtilna_SKLOP1'!B3394&lt;&gt;"",'[1]Vmesna vrtilna_SKLOP1'!B3394,""),"")</f>
        <v/>
      </c>
      <c r="C3394" s="16" t="str">
        <f>IF(OR(C3393="Posebna oblika",C3393="Kulturno zaščiten objekt",C3393="Kulturno zaščiten objekt, Posebna oblika"),"Glej zavihek POSEBNI POGOJI",IF(SUM(N3393:Q3393)=1,"Posebna oblika",IF(SUM(N3393:Q3393)=10,"Kulturno zaščiten objekt",IF(SUM(N3393:Q3393)=11,"Kulturno zaščiten objekt, Posebna oblika",IF(AND('[1]Vmesna vrtilna_SKLOP1'!C3394&lt;&gt;"",'[1]Vmesna vrtilna_SKLOP1'!D3394&lt;&gt;""),IF('[1]Vmesna vrtilna_SKLOP1'!C3394&lt;&gt;"",'[1]Vmesna vrtilna_SKLOP1'!C3394,""),"")))))</f>
        <v/>
      </c>
      <c r="D3394" s="17" t="str">
        <f>IF(IFERROR(VLOOKUP(B3394,'[1]Vmesna vrtilna_SKLOP1'!B:J,6,0),"")=0,"",IFERROR(VLOOKUP(B3394,'[1]Vmesna vrtilna_SKLOP1'!B:J,6,0),""))</f>
        <v/>
      </c>
      <c r="E3394" s="16" t="str">
        <f>IF(IF('[1]Vmesna vrtilna_SKLOP1'!E3394&lt;&gt;"",'[1]Vmesna vrtilna_SKLOP1'!D3394,"")=0,"",IF('[1]Vmesna vrtilna_SKLOP1'!E3394&lt;&gt;"",'[1]Vmesna vrtilna_SKLOP1'!D3394,""))</f>
        <v/>
      </c>
      <c r="F3394" s="18" t="str">
        <f>IF('[1]Vmesna vrtilna_SKLOP1'!E3394&lt;&gt;"",'[1]Vmesna vrtilna_SKLOP1'!E3394,"")</f>
        <v/>
      </c>
      <c r="G3394" s="15" t="str">
        <f>IF('[1]Vmesna vrtilna_SKLOP1'!E3394&lt;&gt;"",'[1]Vmesna vrtilna_SKLOP1'!F3394,"")</f>
        <v/>
      </c>
      <c r="H3394" s="19" t="str">
        <f>IF('[1]Vmesna vrtilna_SKLOP1'!F3394&lt;&gt;"",'[1]Vmesna vrtilna_SKLOP1'!I3394,"")</f>
        <v/>
      </c>
      <c r="I3394" s="20" t="str">
        <f>IF(I3393="Skupaj:","DDV (22%):",IF(I3393="DDV (22%):","Skupaj z DDV:",IF(AND('[1]Vmesna vrtilna_SKLOP1'!C3394&lt;&gt;"",'[1]Vmesna vrtilna_SKLOP1'!E3394=""),"Skupaj:","")))</f>
        <v/>
      </c>
      <c r="J3394" s="21" t="str">
        <f t="shared" si="105"/>
        <v/>
      </c>
      <c r="K3394" s="21" t="str">
        <f>IF(I3394="Skupaj z DDV:",SUM(K3392,K3393),IF(I3394="DDV (22%):",K3393*0.22,IF(AND('[1]Vmesna vrtilna_SKLOP1'!C3394&lt;&gt;"",'[1]Vmesna vrtilna_SKLOP1'!D3394=""),'[1]Vmesna vrtilna_SKLOP1'!J3394,IF(F3394&lt;&gt;"",IF('[1]Vmesna vrtilna_SKLOP1'!J3394&lt;&gt;"",'[1]Vmesna vrtilna_SKLOP1'!J3394,""),""))))</f>
        <v/>
      </c>
      <c r="L3394" s="22" t="str">
        <f>IF(I3393="Skupaj:","DDV (22%):",IF(I3393="DDV (22%):","Skupaj z DDV:",IF(AND('[1]Vmesna vrtilna_SKLOP1'!C3394&lt;&gt;"",'[1]Vmesna vrtilna_SKLOP1'!E3394=""),"Skupaj:",IF(AND('[1]Vmesna vrtilna_SKLOP1'!C3394&lt;&gt;"",'[1]Vmesna vrtilna_SKLOP1'!D3394=""),'[1]Vmesna vrtilna_SKLOP1'!J3394,IF(F3394&lt;&gt;"",IF('[1]Vmesna vrtilna_SKLOP1'!J3394&lt;&gt;"",'[1]Vmesna vrtilna_SKLOP1'!J3394,""),"")))))</f>
        <v/>
      </c>
      <c r="M3394" s="22">
        <f t="shared" si="104"/>
        <v>0</v>
      </c>
      <c r="N3394" s="22" t="str">
        <f>IF(IFERROR(VLOOKUP(B3394,'[1]Vmesna vrtilna_SKLOP1'!B:J,7,0),"")=0,"",IFERROR(VLOOKUP(B3394,'[1]Vmesna vrtilna_SKLOP1'!B:J,7,0),""))</f>
        <v/>
      </c>
      <c r="O3394" s="22"/>
    </row>
    <row r="3395" spans="2:15" ht="15" customHeight="1" x14ac:dyDescent="0.3">
      <c r="B3395" s="15" t="str">
        <f>IF(AND('[1]Vmesna vrtilna_SKLOP1'!B3395&lt;&gt;"",'[1]Vmesna vrtilna_SKLOP1'!C3395&lt;&gt;""),IF('[1]Vmesna vrtilna_SKLOP1'!B3395&lt;&gt;"",'[1]Vmesna vrtilna_SKLOP1'!B3395,""),"")</f>
        <v/>
      </c>
      <c r="C3395" s="16" t="str">
        <f>IF(OR(C3394="Posebna oblika",C3394="Kulturno zaščiten objekt",C3394="Kulturno zaščiten objekt, Posebna oblika"),"Glej zavihek POSEBNI POGOJI",IF(SUM(N3394:Q3394)=1,"Posebna oblika",IF(SUM(N3394:Q3394)=10,"Kulturno zaščiten objekt",IF(SUM(N3394:Q3394)=11,"Kulturno zaščiten objekt, Posebna oblika",IF(AND('[1]Vmesna vrtilna_SKLOP1'!C3395&lt;&gt;"",'[1]Vmesna vrtilna_SKLOP1'!D3395&lt;&gt;""),IF('[1]Vmesna vrtilna_SKLOP1'!C3395&lt;&gt;"",'[1]Vmesna vrtilna_SKLOP1'!C3395,""),"")))))</f>
        <v/>
      </c>
      <c r="D3395" s="17" t="str">
        <f>IF(IFERROR(VLOOKUP(B3395,'[1]Vmesna vrtilna_SKLOP1'!B:J,6,0),"")=0,"",IFERROR(VLOOKUP(B3395,'[1]Vmesna vrtilna_SKLOP1'!B:J,6,0),""))</f>
        <v/>
      </c>
      <c r="E3395" s="16" t="str">
        <f>IF(IF('[1]Vmesna vrtilna_SKLOP1'!E3395&lt;&gt;"",'[1]Vmesna vrtilna_SKLOP1'!D3395,"")=0,"",IF('[1]Vmesna vrtilna_SKLOP1'!E3395&lt;&gt;"",'[1]Vmesna vrtilna_SKLOP1'!D3395,""))</f>
        <v>Odvoz na deponijo</v>
      </c>
      <c r="F3395" s="18" t="str">
        <f>IF('[1]Vmesna vrtilna_SKLOP1'!E3395&lt;&gt;"",'[1]Vmesna vrtilna_SKLOP1'!E3395,"")</f>
        <v>Odvoz na deponijo</v>
      </c>
      <c r="G3395" s="15" t="str">
        <f>IF('[1]Vmesna vrtilna_SKLOP1'!E3395&lt;&gt;"",'[1]Vmesna vrtilna_SKLOP1'!F3395,"")</f>
        <v>[m1]</v>
      </c>
      <c r="H3395" s="19">
        <f>IF('[1]Vmesna vrtilna_SKLOP1'!F3395&lt;&gt;"",'[1]Vmesna vrtilna_SKLOP1'!I3395,"")</f>
        <v>47.800000000000004</v>
      </c>
      <c r="I3395" s="20" t="str">
        <f>IF(I3394="Skupaj:","DDV (22%):",IF(I3394="DDV (22%):","Skupaj z DDV:",IF(AND('[1]Vmesna vrtilna_SKLOP1'!C3395&lt;&gt;"",'[1]Vmesna vrtilna_SKLOP1'!E3395=""),"Skupaj:","")))</f>
        <v/>
      </c>
      <c r="J3395" s="21">
        <f t="shared" si="105"/>
        <v>0</v>
      </c>
      <c r="K3395" s="21">
        <f>IF(I3395="Skupaj z DDV:",SUM(K3393,K3394),IF(I3395="DDV (22%):",K3394*0.22,IF(AND('[1]Vmesna vrtilna_SKLOP1'!C3395&lt;&gt;"",'[1]Vmesna vrtilna_SKLOP1'!D3395=""),'[1]Vmesna vrtilna_SKLOP1'!J3395,IF(F3395&lt;&gt;"",IF('[1]Vmesna vrtilna_SKLOP1'!J3395&lt;&gt;"",'[1]Vmesna vrtilna_SKLOP1'!J3395,""),""))))</f>
        <v>143.4</v>
      </c>
      <c r="L3395" s="22">
        <f>IF(I3394="Skupaj:","DDV (22%):",IF(I3394="DDV (22%):","Skupaj z DDV:",IF(AND('[1]Vmesna vrtilna_SKLOP1'!C3395&lt;&gt;"",'[1]Vmesna vrtilna_SKLOP1'!E3395=""),"Skupaj:",IF(AND('[1]Vmesna vrtilna_SKLOP1'!C3395&lt;&gt;"",'[1]Vmesna vrtilna_SKLOP1'!D3395=""),'[1]Vmesna vrtilna_SKLOP1'!J3395,IF(F3395&lt;&gt;"",IF('[1]Vmesna vrtilna_SKLOP1'!J3395&lt;&gt;"",'[1]Vmesna vrtilna_SKLOP1'!J3395,""),"")))))</f>
        <v>143.4</v>
      </c>
      <c r="M3395" s="22">
        <f t="shared" ref="M3395:M3458" si="106">IF(AND(B3395&gt;0,B3395&lt;100000),J3395,IF(OR(I3395="Skupaj:",I3395="DDV (22%):",I3395="Skupaj z DDV:"),M3394,SUM(M3394,J3395)))</f>
        <v>0</v>
      </c>
      <c r="N3395" s="22" t="str">
        <f>IF(IFERROR(VLOOKUP(B3395,'[1]Vmesna vrtilna_SKLOP1'!B:J,7,0),"")=0,"",IFERROR(VLOOKUP(B3395,'[1]Vmesna vrtilna_SKLOP1'!B:J,7,0),""))</f>
        <v/>
      </c>
      <c r="O3395" s="22"/>
    </row>
    <row r="3396" spans="2:15" ht="15" customHeight="1" x14ac:dyDescent="0.3">
      <c r="B3396" s="15" t="str">
        <f>IF(AND('[1]Vmesna vrtilna_SKLOP1'!B3396&lt;&gt;"",'[1]Vmesna vrtilna_SKLOP1'!C3396&lt;&gt;""),IF('[1]Vmesna vrtilna_SKLOP1'!B3396&lt;&gt;"",'[1]Vmesna vrtilna_SKLOP1'!B3396,""),"")</f>
        <v/>
      </c>
      <c r="C3396" s="16" t="str">
        <f>IF(OR(C3395="Posebna oblika",C3395="Kulturno zaščiten objekt",C3395="Kulturno zaščiten objekt, Posebna oblika"),"Glej zavihek POSEBNI POGOJI",IF(SUM(N3395:Q3395)=1,"Posebna oblika",IF(SUM(N3395:Q3395)=10,"Kulturno zaščiten objekt",IF(SUM(N3395:Q3395)=11,"Kulturno zaščiten objekt, Posebna oblika",IF(AND('[1]Vmesna vrtilna_SKLOP1'!C3396&lt;&gt;"",'[1]Vmesna vrtilna_SKLOP1'!D3396&lt;&gt;""),IF('[1]Vmesna vrtilna_SKLOP1'!C3396&lt;&gt;"",'[1]Vmesna vrtilna_SKLOP1'!C3396,""),"")))))</f>
        <v/>
      </c>
      <c r="D3396" s="17" t="str">
        <f>IF(IFERROR(VLOOKUP(B3396,'[1]Vmesna vrtilna_SKLOP1'!B:J,6,0),"")=0,"",IFERROR(VLOOKUP(B3396,'[1]Vmesna vrtilna_SKLOP1'!B:J,6,0),""))</f>
        <v/>
      </c>
      <c r="E3396" s="16" t="str">
        <f>IF(IF('[1]Vmesna vrtilna_SKLOP1'!E3396&lt;&gt;"",'[1]Vmesna vrtilna_SKLOP1'!D3396,"")=0,"",IF('[1]Vmesna vrtilna_SKLOP1'!E3396&lt;&gt;"",'[1]Vmesna vrtilna_SKLOP1'!D3396,""))</f>
        <v/>
      </c>
      <c r="F3396" s="18" t="str">
        <f>IF('[1]Vmesna vrtilna_SKLOP1'!E3396&lt;&gt;"",'[1]Vmesna vrtilna_SKLOP1'!E3396,"")</f>
        <v/>
      </c>
      <c r="G3396" s="15" t="str">
        <f>IF('[1]Vmesna vrtilna_SKLOP1'!E3396&lt;&gt;"",'[1]Vmesna vrtilna_SKLOP1'!F3396,"")</f>
        <v/>
      </c>
      <c r="H3396" s="19" t="str">
        <f>IF('[1]Vmesna vrtilna_SKLOP1'!F3396&lt;&gt;"",'[1]Vmesna vrtilna_SKLOP1'!I3396,"")</f>
        <v/>
      </c>
      <c r="I3396" s="20" t="str">
        <f>IF(I3395="Skupaj:","DDV (22%):",IF(I3395="DDV (22%):","Skupaj z DDV:",IF(AND('[1]Vmesna vrtilna_SKLOP1'!C3396&lt;&gt;"",'[1]Vmesna vrtilna_SKLOP1'!E3396=""),"Skupaj:","")))</f>
        <v/>
      </c>
      <c r="J3396" s="21" t="str">
        <f t="shared" ref="J3396:J3459" si="107">IFERROR(IF(I3396="Skupaj:",M3396,IF(I3396="Skupaj z DDV:",SUM(J3394,J3395),IF(I3396="DDV (22%):",J3395*0.22,IF(F3396&lt;&gt;"",H3396*I3396,"")))),0)</f>
        <v/>
      </c>
      <c r="K3396" s="21" t="str">
        <f>IF(I3396="Skupaj z DDV:",SUM(K3394,K3395),IF(I3396="DDV (22%):",K3395*0.22,IF(AND('[1]Vmesna vrtilna_SKLOP1'!C3396&lt;&gt;"",'[1]Vmesna vrtilna_SKLOP1'!D3396=""),'[1]Vmesna vrtilna_SKLOP1'!J3396,IF(F3396&lt;&gt;"",IF('[1]Vmesna vrtilna_SKLOP1'!J3396&lt;&gt;"",'[1]Vmesna vrtilna_SKLOP1'!J3396,""),""))))</f>
        <v/>
      </c>
      <c r="L3396" s="22" t="str">
        <f>IF(I3395="Skupaj:","DDV (22%):",IF(I3395="DDV (22%):","Skupaj z DDV:",IF(AND('[1]Vmesna vrtilna_SKLOP1'!C3396&lt;&gt;"",'[1]Vmesna vrtilna_SKLOP1'!E3396=""),"Skupaj:",IF(AND('[1]Vmesna vrtilna_SKLOP1'!C3396&lt;&gt;"",'[1]Vmesna vrtilna_SKLOP1'!D3396=""),'[1]Vmesna vrtilna_SKLOP1'!J3396,IF(F3396&lt;&gt;"",IF('[1]Vmesna vrtilna_SKLOP1'!J3396&lt;&gt;"",'[1]Vmesna vrtilna_SKLOP1'!J3396,""),"")))))</f>
        <v/>
      </c>
      <c r="M3396" s="22">
        <f t="shared" si="106"/>
        <v>0</v>
      </c>
      <c r="N3396" s="22" t="str">
        <f>IF(IFERROR(VLOOKUP(B3396,'[1]Vmesna vrtilna_SKLOP1'!B:J,7,0),"")=0,"",IFERROR(VLOOKUP(B3396,'[1]Vmesna vrtilna_SKLOP1'!B:J,7,0),""))</f>
        <v/>
      </c>
      <c r="O3396" s="22"/>
    </row>
    <row r="3397" spans="2:15" ht="15" customHeight="1" x14ac:dyDescent="0.3">
      <c r="B3397" s="15" t="str">
        <f>IF(AND('[1]Vmesna vrtilna_SKLOP1'!B3397&lt;&gt;"",'[1]Vmesna vrtilna_SKLOP1'!C3397&lt;&gt;""),IF('[1]Vmesna vrtilna_SKLOP1'!B3397&lt;&gt;"",'[1]Vmesna vrtilna_SKLOP1'!B3397,""),"")</f>
        <v/>
      </c>
      <c r="C3397" s="16" t="str">
        <f>IF(OR(C3396="Posebna oblika",C3396="Kulturno zaščiten objekt",C3396="Kulturno zaščiten objekt, Posebna oblika"),"Glej zavihek POSEBNI POGOJI",IF(SUM(N3396:Q3396)=1,"Posebna oblika",IF(SUM(N3396:Q3396)=10,"Kulturno zaščiten objekt",IF(SUM(N3396:Q3396)=11,"Kulturno zaščiten objekt, Posebna oblika",IF(AND('[1]Vmesna vrtilna_SKLOP1'!C3397&lt;&gt;"",'[1]Vmesna vrtilna_SKLOP1'!D3397&lt;&gt;""),IF('[1]Vmesna vrtilna_SKLOP1'!C3397&lt;&gt;"",'[1]Vmesna vrtilna_SKLOP1'!C3397,""),"")))))</f>
        <v/>
      </c>
      <c r="D3397" s="17" t="str">
        <f>IF(IFERROR(VLOOKUP(B3397,'[1]Vmesna vrtilna_SKLOP1'!B:J,6,0),"")=0,"",IFERROR(VLOOKUP(B3397,'[1]Vmesna vrtilna_SKLOP1'!B:J,6,0),""))</f>
        <v/>
      </c>
      <c r="E3397" s="16" t="str">
        <f>IF(IF('[1]Vmesna vrtilna_SKLOP1'!E3397&lt;&gt;"",'[1]Vmesna vrtilna_SKLOP1'!D3397,"")=0,"",IF('[1]Vmesna vrtilna_SKLOP1'!E3397&lt;&gt;"",'[1]Vmesna vrtilna_SKLOP1'!D3397,""))</f>
        <v>Slikopleskarska dela</v>
      </c>
      <c r="F3397" s="18" t="str">
        <f>IF('[1]Vmesna vrtilna_SKLOP1'!E3397&lt;&gt;"",'[1]Vmesna vrtilna_SKLOP1'!E3397,"")</f>
        <v>Slikopleskarska dela na špaletah</v>
      </c>
      <c r="G3397" s="15" t="str">
        <f>IF('[1]Vmesna vrtilna_SKLOP1'!E3397&lt;&gt;"",'[1]Vmesna vrtilna_SKLOP1'!F3397,"")</f>
        <v>[m1]</v>
      </c>
      <c r="H3397" s="19">
        <f>IF('[1]Vmesna vrtilna_SKLOP1'!F3397&lt;&gt;"",'[1]Vmesna vrtilna_SKLOP1'!I3397,"")</f>
        <v>22.6</v>
      </c>
      <c r="I3397" s="20" t="str">
        <f>IF(I3396="Skupaj:","DDV (22%):",IF(I3396="DDV (22%):","Skupaj z DDV:",IF(AND('[1]Vmesna vrtilna_SKLOP1'!C3397&lt;&gt;"",'[1]Vmesna vrtilna_SKLOP1'!E3397=""),"Skupaj:","")))</f>
        <v/>
      </c>
      <c r="J3397" s="21">
        <f t="shared" si="107"/>
        <v>0</v>
      </c>
      <c r="K3397" s="21">
        <f>IF(I3397="Skupaj z DDV:",SUM(K3395,K3396),IF(I3397="DDV (22%):",K3396*0.22,IF(AND('[1]Vmesna vrtilna_SKLOP1'!C3397&lt;&gt;"",'[1]Vmesna vrtilna_SKLOP1'!D3397=""),'[1]Vmesna vrtilna_SKLOP1'!J3397,IF(F3397&lt;&gt;"",IF('[1]Vmesna vrtilna_SKLOP1'!J3397&lt;&gt;"",'[1]Vmesna vrtilna_SKLOP1'!J3397,""),""))))</f>
        <v>382.40000000000003</v>
      </c>
      <c r="L3397" s="22">
        <f>IF(I3396="Skupaj:","DDV (22%):",IF(I3396="DDV (22%):","Skupaj z DDV:",IF(AND('[1]Vmesna vrtilna_SKLOP1'!C3397&lt;&gt;"",'[1]Vmesna vrtilna_SKLOP1'!E3397=""),"Skupaj:",IF(AND('[1]Vmesna vrtilna_SKLOP1'!C3397&lt;&gt;"",'[1]Vmesna vrtilna_SKLOP1'!D3397=""),'[1]Vmesna vrtilna_SKLOP1'!J3397,IF(F3397&lt;&gt;"",IF('[1]Vmesna vrtilna_SKLOP1'!J3397&lt;&gt;"",'[1]Vmesna vrtilna_SKLOP1'!J3397,""),"")))))</f>
        <v>382.40000000000003</v>
      </c>
      <c r="M3397" s="22">
        <f t="shared" si="106"/>
        <v>0</v>
      </c>
      <c r="N3397" s="22" t="str">
        <f>IF(IFERROR(VLOOKUP(B3397,'[1]Vmesna vrtilna_SKLOP1'!B:J,7,0),"")=0,"",IFERROR(VLOOKUP(B3397,'[1]Vmesna vrtilna_SKLOP1'!B:J,7,0),""))</f>
        <v/>
      </c>
      <c r="O3397" s="22"/>
    </row>
    <row r="3398" spans="2:15" ht="15" customHeight="1" x14ac:dyDescent="0.3">
      <c r="B3398" s="15" t="str">
        <f>IF(AND('[1]Vmesna vrtilna_SKLOP1'!B3398&lt;&gt;"",'[1]Vmesna vrtilna_SKLOP1'!C3398&lt;&gt;""),IF('[1]Vmesna vrtilna_SKLOP1'!B3398&lt;&gt;"",'[1]Vmesna vrtilna_SKLOP1'!B3398,""),"")</f>
        <v/>
      </c>
      <c r="C3398" s="16" t="str">
        <f>IF(OR(C3397="Posebna oblika",C3397="Kulturno zaščiten objekt",C3397="Kulturno zaščiten objekt, Posebna oblika"),"Glej zavihek POSEBNI POGOJI",IF(SUM(N3397:Q3397)=1,"Posebna oblika",IF(SUM(N3397:Q3397)=10,"Kulturno zaščiten objekt",IF(SUM(N3397:Q3397)=11,"Kulturno zaščiten objekt, Posebna oblika",IF(AND('[1]Vmesna vrtilna_SKLOP1'!C3398&lt;&gt;"",'[1]Vmesna vrtilna_SKLOP1'!D3398&lt;&gt;""),IF('[1]Vmesna vrtilna_SKLOP1'!C3398&lt;&gt;"",'[1]Vmesna vrtilna_SKLOP1'!C3398,""),"")))))</f>
        <v/>
      </c>
      <c r="D3398" s="17" t="str">
        <f>IF(IFERROR(VLOOKUP(B3398,'[1]Vmesna vrtilna_SKLOP1'!B:J,6,0),"")=0,"",IFERROR(VLOOKUP(B3398,'[1]Vmesna vrtilna_SKLOP1'!B:J,6,0),""))</f>
        <v/>
      </c>
      <c r="E3398" s="16" t="str">
        <f>IF(IF('[1]Vmesna vrtilna_SKLOP1'!E3398&lt;&gt;"",'[1]Vmesna vrtilna_SKLOP1'!D3398,"")=0,"",IF('[1]Vmesna vrtilna_SKLOP1'!E3398&lt;&gt;"",'[1]Vmesna vrtilna_SKLOP1'!D3398,""))</f>
        <v/>
      </c>
      <c r="F3398" s="18" t="str">
        <f>IF('[1]Vmesna vrtilna_SKLOP1'!E3398&lt;&gt;"",'[1]Vmesna vrtilna_SKLOP1'!E3398,"")</f>
        <v/>
      </c>
      <c r="G3398" s="15" t="str">
        <f>IF('[1]Vmesna vrtilna_SKLOP1'!E3398&lt;&gt;"",'[1]Vmesna vrtilna_SKLOP1'!F3398,"")</f>
        <v/>
      </c>
      <c r="H3398" s="19" t="str">
        <f>IF('[1]Vmesna vrtilna_SKLOP1'!F3398&lt;&gt;"",'[1]Vmesna vrtilna_SKLOP1'!I3398,"")</f>
        <v/>
      </c>
      <c r="I3398" s="20" t="str">
        <f>IF(I3397="Skupaj:","DDV (22%):",IF(I3397="DDV (22%):","Skupaj z DDV:",IF(AND('[1]Vmesna vrtilna_SKLOP1'!C3398&lt;&gt;"",'[1]Vmesna vrtilna_SKLOP1'!E3398=""),"Skupaj:","")))</f>
        <v/>
      </c>
      <c r="J3398" s="21" t="str">
        <f t="shared" si="107"/>
        <v/>
      </c>
      <c r="K3398" s="21" t="str">
        <f>IF(I3398="Skupaj z DDV:",SUM(K3396,K3397),IF(I3398="DDV (22%):",K3397*0.22,IF(AND('[1]Vmesna vrtilna_SKLOP1'!C3398&lt;&gt;"",'[1]Vmesna vrtilna_SKLOP1'!D3398=""),'[1]Vmesna vrtilna_SKLOP1'!J3398,IF(F3398&lt;&gt;"",IF('[1]Vmesna vrtilna_SKLOP1'!J3398&lt;&gt;"",'[1]Vmesna vrtilna_SKLOP1'!J3398,""),""))))</f>
        <v/>
      </c>
      <c r="L3398" s="22" t="str">
        <f>IF(I3397="Skupaj:","DDV (22%):",IF(I3397="DDV (22%):","Skupaj z DDV:",IF(AND('[1]Vmesna vrtilna_SKLOP1'!C3398&lt;&gt;"",'[1]Vmesna vrtilna_SKLOP1'!E3398=""),"Skupaj:",IF(AND('[1]Vmesna vrtilna_SKLOP1'!C3398&lt;&gt;"",'[1]Vmesna vrtilna_SKLOP1'!D3398=""),'[1]Vmesna vrtilna_SKLOP1'!J3398,IF(F3398&lt;&gt;"",IF('[1]Vmesna vrtilna_SKLOP1'!J3398&lt;&gt;"",'[1]Vmesna vrtilna_SKLOP1'!J3398,""),"")))))</f>
        <v/>
      </c>
      <c r="M3398" s="22">
        <f t="shared" si="106"/>
        <v>0</v>
      </c>
      <c r="N3398" s="22" t="str">
        <f>IF(IFERROR(VLOOKUP(B3398,'[1]Vmesna vrtilna_SKLOP1'!B:J,7,0),"")=0,"",IFERROR(VLOOKUP(B3398,'[1]Vmesna vrtilna_SKLOP1'!B:J,7,0),""))</f>
        <v/>
      </c>
      <c r="O3398" s="22"/>
    </row>
    <row r="3399" spans="2:15" ht="15" customHeight="1" x14ac:dyDescent="0.3">
      <c r="B3399" s="15" t="str">
        <f>IF(AND('[1]Vmesna vrtilna_SKLOP1'!B3399&lt;&gt;"",'[1]Vmesna vrtilna_SKLOP1'!C3399&lt;&gt;""),IF('[1]Vmesna vrtilna_SKLOP1'!B3399&lt;&gt;"",'[1]Vmesna vrtilna_SKLOP1'!B3399,""),"")</f>
        <v/>
      </c>
      <c r="C3399" s="16" t="str">
        <f>IF(OR(C3398="Posebna oblika",C3398="Kulturno zaščiten objekt",C3398="Kulturno zaščiten objekt, Posebna oblika"),"Glej zavihek POSEBNI POGOJI",IF(SUM(N3398:Q3398)=1,"Posebna oblika",IF(SUM(N3398:Q3398)=10,"Kulturno zaščiten objekt",IF(SUM(N3398:Q3398)=11,"Kulturno zaščiten objekt, Posebna oblika",IF(AND('[1]Vmesna vrtilna_SKLOP1'!C3399&lt;&gt;"",'[1]Vmesna vrtilna_SKLOP1'!D3399&lt;&gt;""),IF('[1]Vmesna vrtilna_SKLOP1'!C3399&lt;&gt;"",'[1]Vmesna vrtilna_SKLOP1'!C3399,""),"")))))</f>
        <v/>
      </c>
      <c r="D3399" s="17" t="str">
        <f>IF(IFERROR(VLOOKUP(B3399,'[1]Vmesna vrtilna_SKLOP1'!B:J,6,0),"")=0,"",IFERROR(VLOOKUP(B3399,'[1]Vmesna vrtilna_SKLOP1'!B:J,6,0),""))</f>
        <v/>
      </c>
      <c r="E3399" s="16" t="str">
        <f>IF(IF('[1]Vmesna vrtilna_SKLOP1'!E3399&lt;&gt;"",'[1]Vmesna vrtilna_SKLOP1'!D3399,"")=0,"",IF('[1]Vmesna vrtilna_SKLOP1'!E3399&lt;&gt;"",'[1]Vmesna vrtilna_SKLOP1'!D3399,""))</f>
        <v/>
      </c>
      <c r="F3399" s="18" t="str">
        <f>IF('[1]Vmesna vrtilna_SKLOP1'!E3399&lt;&gt;"",'[1]Vmesna vrtilna_SKLOP1'!E3399,"")</f>
        <v/>
      </c>
      <c r="G3399" s="15" t="str">
        <f>IF('[1]Vmesna vrtilna_SKLOP1'!E3399&lt;&gt;"",'[1]Vmesna vrtilna_SKLOP1'!F3399,"")</f>
        <v/>
      </c>
      <c r="H3399" s="19" t="str">
        <f>IF('[1]Vmesna vrtilna_SKLOP1'!F3399&lt;&gt;"",'[1]Vmesna vrtilna_SKLOP1'!I3399,"")</f>
        <v/>
      </c>
      <c r="I3399" s="20" t="str">
        <f>IF(I3398="Skupaj:","DDV (22%):",IF(I3398="DDV (22%):","Skupaj z DDV:",IF(AND('[1]Vmesna vrtilna_SKLOP1'!C3399&lt;&gt;"",'[1]Vmesna vrtilna_SKLOP1'!E3399=""),"Skupaj:","")))</f>
        <v>Skupaj:</v>
      </c>
      <c r="J3399" s="21">
        <f t="shared" si="107"/>
        <v>0</v>
      </c>
      <c r="K3399" s="21">
        <f>IF(I3399="Skupaj z DDV:",SUM(K3397,K3398),IF(I3399="DDV (22%):",K3398*0.22,IF(AND('[1]Vmesna vrtilna_SKLOP1'!C3399&lt;&gt;"",'[1]Vmesna vrtilna_SKLOP1'!D3399=""),'[1]Vmesna vrtilna_SKLOP1'!J3399,IF(F3399&lt;&gt;"",IF('[1]Vmesna vrtilna_SKLOP1'!J3399&lt;&gt;"",'[1]Vmesna vrtilna_SKLOP1'!J3399,""),""))))</f>
        <v>9511.4150657600003</v>
      </c>
      <c r="L3399" s="22" t="str">
        <f>IF(I3398="Skupaj:","DDV (22%):",IF(I3398="DDV (22%):","Skupaj z DDV:",IF(AND('[1]Vmesna vrtilna_SKLOP1'!C3399&lt;&gt;"",'[1]Vmesna vrtilna_SKLOP1'!E3399=""),"Skupaj:",IF(AND('[1]Vmesna vrtilna_SKLOP1'!C3399&lt;&gt;"",'[1]Vmesna vrtilna_SKLOP1'!D3399=""),'[1]Vmesna vrtilna_SKLOP1'!J3399,IF(F3399&lt;&gt;"",IF('[1]Vmesna vrtilna_SKLOP1'!J3399&lt;&gt;"",'[1]Vmesna vrtilna_SKLOP1'!J3399,""),"")))))</f>
        <v>Skupaj:</v>
      </c>
      <c r="M3399" s="22">
        <f t="shared" si="106"/>
        <v>0</v>
      </c>
      <c r="N3399" s="22" t="str">
        <f>IF(IFERROR(VLOOKUP(B3399,'[1]Vmesna vrtilna_SKLOP1'!B:J,7,0),"")=0,"",IFERROR(VLOOKUP(B3399,'[1]Vmesna vrtilna_SKLOP1'!B:J,7,0),""))</f>
        <v/>
      </c>
      <c r="O3399" s="22"/>
    </row>
    <row r="3400" spans="2:15" ht="15" customHeight="1" x14ac:dyDescent="0.3">
      <c r="B3400" s="15" t="str">
        <f>IF(AND('[1]Vmesna vrtilna_SKLOP1'!B3400&lt;&gt;"",'[1]Vmesna vrtilna_SKLOP1'!C3400&lt;&gt;""),IF('[1]Vmesna vrtilna_SKLOP1'!B3400&lt;&gt;"",'[1]Vmesna vrtilna_SKLOP1'!B3400,""),"")</f>
        <v/>
      </c>
      <c r="C3400" s="16" t="str">
        <f>IF(OR(C3399="Posebna oblika",C3399="Kulturno zaščiten objekt",C3399="Kulturno zaščiten objekt, Posebna oblika"),"Glej zavihek POSEBNI POGOJI",IF(SUM(N3399:Q3399)=1,"Posebna oblika",IF(SUM(N3399:Q3399)=10,"Kulturno zaščiten objekt",IF(SUM(N3399:Q3399)=11,"Kulturno zaščiten objekt, Posebna oblika",IF(AND('[1]Vmesna vrtilna_SKLOP1'!C3400&lt;&gt;"",'[1]Vmesna vrtilna_SKLOP1'!D3400&lt;&gt;""),IF('[1]Vmesna vrtilna_SKLOP1'!C3400&lt;&gt;"",'[1]Vmesna vrtilna_SKLOP1'!C3400,""),"")))))</f>
        <v/>
      </c>
      <c r="D3400" s="17" t="str">
        <f>IF(IFERROR(VLOOKUP(B3400,'[1]Vmesna vrtilna_SKLOP1'!B:J,6,0),"")=0,"",IFERROR(VLOOKUP(B3400,'[1]Vmesna vrtilna_SKLOP1'!B:J,6,0),""))</f>
        <v/>
      </c>
      <c r="E3400" s="16" t="str">
        <f>IF(IF('[1]Vmesna vrtilna_SKLOP1'!E3400&lt;&gt;"",'[1]Vmesna vrtilna_SKLOP1'!D3400,"")=0,"",IF('[1]Vmesna vrtilna_SKLOP1'!E3400&lt;&gt;"",'[1]Vmesna vrtilna_SKLOP1'!D3400,""))</f>
        <v/>
      </c>
      <c r="F3400" s="18" t="str">
        <f>IF('[1]Vmesna vrtilna_SKLOP1'!E3400&lt;&gt;"",'[1]Vmesna vrtilna_SKLOP1'!E3400,"")</f>
        <v/>
      </c>
      <c r="G3400" s="15" t="str">
        <f>IF('[1]Vmesna vrtilna_SKLOP1'!E3400&lt;&gt;"",'[1]Vmesna vrtilna_SKLOP1'!F3400,"")</f>
        <v/>
      </c>
      <c r="H3400" s="19" t="str">
        <f>IF('[1]Vmesna vrtilna_SKLOP1'!F3400&lt;&gt;"",'[1]Vmesna vrtilna_SKLOP1'!I3400,"")</f>
        <v/>
      </c>
      <c r="I3400" s="20" t="str">
        <f>IF(I3399="Skupaj:","DDV (22%):",IF(I3399="DDV (22%):","Skupaj z DDV:",IF(AND('[1]Vmesna vrtilna_SKLOP1'!C3400&lt;&gt;"",'[1]Vmesna vrtilna_SKLOP1'!E3400=""),"Skupaj:","")))</f>
        <v>DDV (22%):</v>
      </c>
      <c r="J3400" s="21">
        <f t="shared" si="107"/>
        <v>0</v>
      </c>
      <c r="K3400" s="21">
        <f>IF(I3400="Skupaj z DDV:",SUM(K3398,K3399),IF(I3400="DDV (22%):",K3399*0.22,IF(AND('[1]Vmesna vrtilna_SKLOP1'!C3400&lt;&gt;"",'[1]Vmesna vrtilna_SKLOP1'!D3400=""),'[1]Vmesna vrtilna_SKLOP1'!J3400,IF(F3400&lt;&gt;"",IF('[1]Vmesna vrtilna_SKLOP1'!J3400&lt;&gt;"",'[1]Vmesna vrtilna_SKLOP1'!J3400,""),""))))</f>
        <v>2092.5113144672</v>
      </c>
      <c r="L3400" s="22" t="str">
        <f>IF(I3399="Skupaj:","DDV (22%):",IF(I3399="DDV (22%):","Skupaj z DDV:",IF(AND('[1]Vmesna vrtilna_SKLOP1'!C3400&lt;&gt;"",'[1]Vmesna vrtilna_SKLOP1'!E3400=""),"Skupaj:",IF(AND('[1]Vmesna vrtilna_SKLOP1'!C3400&lt;&gt;"",'[1]Vmesna vrtilna_SKLOP1'!D3400=""),'[1]Vmesna vrtilna_SKLOP1'!J3400,IF(F3400&lt;&gt;"",IF('[1]Vmesna vrtilna_SKLOP1'!J3400&lt;&gt;"",'[1]Vmesna vrtilna_SKLOP1'!J3400,""),"")))))</f>
        <v>DDV (22%):</v>
      </c>
      <c r="M3400" s="22">
        <f t="shared" si="106"/>
        <v>0</v>
      </c>
      <c r="N3400" s="22" t="str">
        <f>IF(IFERROR(VLOOKUP(B3400,'[1]Vmesna vrtilna_SKLOP1'!B:J,7,0),"")=0,"",IFERROR(VLOOKUP(B3400,'[1]Vmesna vrtilna_SKLOP1'!B:J,7,0),""))</f>
        <v/>
      </c>
      <c r="O3400" s="22"/>
    </row>
    <row r="3401" spans="2:15" ht="15" customHeight="1" x14ac:dyDescent="0.3">
      <c r="B3401" s="15" t="str">
        <f>IF(AND('[1]Vmesna vrtilna_SKLOP1'!B3401&lt;&gt;"",'[1]Vmesna vrtilna_SKLOP1'!C3401&lt;&gt;""),IF('[1]Vmesna vrtilna_SKLOP1'!B3401&lt;&gt;"",'[1]Vmesna vrtilna_SKLOP1'!B3401,""),"")</f>
        <v/>
      </c>
      <c r="C3401" s="16" t="str">
        <f>IF(OR(C3400="Posebna oblika",C3400="Kulturno zaščiten objekt",C3400="Kulturno zaščiten objekt, Posebna oblika"),"Glej zavihek POSEBNI POGOJI",IF(SUM(N3400:Q3400)=1,"Posebna oblika",IF(SUM(N3400:Q3400)=10,"Kulturno zaščiten objekt",IF(SUM(N3400:Q3400)=11,"Kulturno zaščiten objekt, Posebna oblika",IF(AND('[1]Vmesna vrtilna_SKLOP1'!C3401&lt;&gt;"",'[1]Vmesna vrtilna_SKLOP1'!D3401&lt;&gt;""),IF('[1]Vmesna vrtilna_SKLOP1'!C3401&lt;&gt;"",'[1]Vmesna vrtilna_SKLOP1'!C3401,""),"")))))</f>
        <v/>
      </c>
      <c r="D3401" s="17" t="str">
        <f>IF(IFERROR(VLOOKUP(B3401,'[1]Vmesna vrtilna_SKLOP1'!B:J,6,0),"")=0,"",IFERROR(VLOOKUP(B3401,'[1]Vmesna vrtilna_SKLOP1'!B:J,6,0),""))</f>
        <v/>
      </c>
      <c r="E3401" s="16" t="str">
        <f>IF(IF('[1]Vmesna vrtilna_SKLOP1'!E3401&lt;&gt;"",'[1]Vmesna vrtilna_SKLOP1'!D3401,"")=0,"",IF('[1]Vmesna vrtilna_SKLOP1'!E3401&lt;&gt;"",'[1]Vmesna vrtilna_SKLOP1'!D3401,""))</f>
        <v/>
      </c>
      <c r="F3401" s="18" t="str">
        <f>IF('[1]Vmesna vrtilna_SKLOP1'!E3401&lt;&gt;"",'[1]Vmesna vrtilna_SKLOP1'!E3401,"")</f>
        <v/>
      </c>
      <c r="G3401" s="15" t="str">
        <f>IF('[1]Vmesna vrtilna_SKLOP1'!E3401&lt;&gt;"",'[1]Vmesna vrtilna_SKLOP1'!F3401,"")</f>
        <v/>
      </c>
      <c r="H3401" s="19" t="str">
        <f>IF('[1]Vmesna vrtilna_SKLOP1'!F3401&lt;&gt;"",'[1]Vmesna vrtilna_SKLOP1'!I3401,"")</f>
        <v/>
      </c>
      <c r="I3401" s="20" t="str">
        <f>IF(I3400="Skupaj:","DDV (22%):",IF(I3400="DDV (22%):","Skupaj z DDV:",IF(AND('[1]Vmesna vrtilna_SKLOP1'!C3401&lt;&gt;"",'[1]Vmesna vrtilna_SKLOP1'!E3401=""),"Skupaj:","")))</f>
        <v>Skupaj z DDV:</v>
      </c>
      <c r="J3401" s="21">
        <f t="shared" si="107"/>
        <v>0</v>
      </c>
      <c r="K3401" s="21">
        <f>IF(I3401="Skupaj z DDV:",SUM(K3399,K3400),IF(I3401="DDV (22%):",K3400*0.22,IF(AND('[1]Vmesna vrtilna_SKLOP1'!C3401&lt;&gt;"",'[1]Vmesna vrtilna_SKLOP1'!D3401=""),'[1]Vmesna vrtilna_SKLOP1'!J3401,IF(F3401&lt;&gt;"",IF('[1]Vmesna vrtilna_SKLOP1'!J3401&lt;&gt;"",'[1]Vmesna vrtilna_SKLOP1'!J3401,""),""))))</f>
        <v>11603.9263802272</v>
      </c>
      <c r="L3401" s="22" t="str">
        <f>IF(I3400="Skupaj:","DDV (22%):",IF(I3400="DDV (22%):","Skupaj z DDV:",IF(AND('[1]Vmesna vrtilna_SKLOP1'!C3401&lt;&gt;"",'[1]Vmesna vrtilna_SKLOP1'!E3401=""),"Skupaj:",IF(AND('[1]Vmesna vrtilna_SKLOP1'!C3401&lt;&gt;"",'[1]Vmesna vrtilna_SKLOP1'!D3401=""),'[1]Vmesna vrtilna_SKLOP1'!J3401,IF(F3401&lt;&gt;"",IF('[1]Vmesna vrtilna_SKLOP1'!J3401&lt;&gt;"",'[1]Vmesna vrtilna_SKLOP1'!J3401,""),"")))))</f>
        <v>Skupaj z DDV:</v>
      </c>
      <c r="M3401" s="22">
        <f t="shared" si="106"/>
        <v>0</v>
      </c>
      <c r="N3401" s="22" t="str">
        <f>IF(IFERROR(VLOOKUP(B3401,'[1]Vmesna vrtilna_SKLOP1'!B:J,7,0),"")=0,"",IFERROR(VLOOKUP(B3401,'[1]Vmesna vrtilna_SKLOP1'!B:J,7,0),""))</f>
        <v/>
      </c>
      <c r="O3401" s="22"/>
    </row>
    <row r="3402" spans="2:15" ht="15" customHeight="1" x14ac:dyDescent="0.3">
      <c r="B3402" s="15">
        <f>IF(AND('[1]Vmesna vrtilna_SKLOP1'!B3402&lt;&gt;"",'[1]Vmesna vrtilna_SKLOP1'!C3402&lt;&gt;""),IF('[1]Vmesna vrtilna_SKLOP1'!B3402&lt;&gt;"",'[1]Vmesna vrtilna_SKLOP1'!B3402,""),"")</f>
        <v>107</v>
      </c>
      <c r="C3402" s="16" t="str">
        <f>IF(OR(C3401="Posebna oblika",C3401="Kulturno zaščiten objekt",C3401="Kulturno zaščiten objekt, Posebna oblika"),"Glej zavihek POSEBNI POGOJI",IF(SUM(N3401:Q3401)=1,"Posebna oblika",IF(SUM(N3401:Q3401)=10,"Kulturno zaščiten objekt",IF(SUM(N3401:Q3401)=11,"Kulturno zaščiten objekt, Posebna oblika",IF(AND('[1]Vmesna vrtilna_SKLOP1'!C3402&lt;&gt;"",'[1]Vmesna vrtilna_SKLOP1'!D3402&lt;&gt;""),IF('[1]Vmesna vrtilna_SKLOP1'!C3402&lt;&gt;"",'[1]Vmesna vrtilna_SKLOP1'!C3402,""),"")))))</f>
        <v>Jevnica 29</v>
      </c>
      <c r="D3402" s="17">
        <f>IF(IFERROR(VLOOKUP(B3402,'[1]Vmesna vrtilna_SKLOP1'!B:J,6,0),"")=0,"",IFERROR(VLOOKUP(B3402,'[1]Vmesna vrtilna_SKLOP1'!B:J,6,0),""))</f>
        <v>1</v>
      </c>
      <c r="E3402" s="16" t="str">
        <f>IF(IF('[1]Vmesna vrtilna_SKLOP1'!E3402&lt;&gt;"",'[1]Vmesna vrtilna_SKLOP1'!D3402,"")=0,"",IF('[1]Vmesna vrtilna_SKLOP1'!E3402&lt;&gt;"",'[1]Vmesna vrtilna_SKLOP1'!D3402,""))</f>
        <v>Okna/Vrata</v>
      </c>
      <c r="F3402" s="18" t="str">
        <f>IF('[1]Vmesna vrtilna_SKLOP1'!E3402&lt;&gt;"",'[1]Vmesna vrtilna_SKLOP1'!E3402,"")</f>
        <v>Enokrilno okno (tip: O1); dim. ŠxV: 1,05x1,52m; Material: PVC, profil&gt;80mm ; steklo 6/16Ar/44.2; Rw,st.=41 (Rw,st.+Ctr ≥ 35 dB)</v>
      </c>
      <c r="G3402" s="15" t="str">
        <f>IF('[1]Vmesna vrtilna_SKLOP1'!E3402&lt;&gt;"",'[1]Vmesna vrtilna_SKLOP1'!F3402,"")</f>
        <v>[kos]</v>
      </c>
      <c r="H3402" s="19">
        <f>IF('[1]Vmesna vrtilna_SKLOP1'!F3402&lt;&gt;"",'[1]Vmesna vrtilna_SKLOP1'!I3402,"")</f>
        <v>1</v>
      </c>
      <c r="I3402" s="20" t="str">
        <f>IF(I3401="Skupaj:","DDV (22%):",IF(I3401="DDV (22%):","Skupaj z DDV:",IF(AND('[1]Vmesna vrtilna_SKLOP1'!C3402&lt;&gt;"",'[1]Vmesna vrtilna_SKLOP1'!E3402=""),"Skupaj:","")))</f>
        <v/>
      </c>
      <c r="J3402" s="21">
        <f t="shared" si="107"/>
        <v>0</v>
      </c>
      <c r="K3402" s="21">
        <f>IF(I3402="Skupaj z DDV:",SUM(K3400,K3401),IF(I3402="DDV (22%):",K3401*0.22,IF(AND('[1]Vmesna vrtilna_SKLOP1'!C3402&lt;&gt;"",'[1]Vmesna vrtilna_SKLOP1'!D3402=""),'[1]Vmesna vrtilna_SKLOP1'!J3402,IF(F3402&lt;&gt;"",IF('[1]Vmesna vrtilna_SKLOP1'!J3402&lt;&gt;"",'[1]Vmesna vrtilna_SKLOP1'!J3402,""),""))))</f>
        <v>446.18980452480002</v>
      </c>
      <c r="L3402" s="22">
        <f>IF(I3401="Skupaj:","DDV (22%):",IF(I3401="DDV (22%):","Skupaj z DDV:",IF(AND('[1]Vmesna vrtilna_SKLOP1'!C3402&lt;&gt;"",'[1]Vmesna vrtilna_SKLOP1'!E3402=""),"Skupaj:",IF(AND('[1]Vmesna vrtilna_SKLOP1'!C3402&lt;&gt;"",'[1]Vmesna vrtilna_SKLOP1'!D3402=""),'[1]Vmesna vrtilna_SKLOP1'!J3402,IF(F3402&lt;&gt;"",IF('[1]Vmesna vrtilna_SKLOP1'!J3402&lt;&gt;"",'[1]Vmesna vrtilna_SKLOP1'!J3402,""),"")))))</f>
        <v>446.18980452480002</v>
      </c>
      <c r="M3402" s="22">
        <f t="shared" si="106"/>
        <v>0</v>
      </c>
      <c r="N3402" s="22" t="str">
        <f>IF(IFERROR(VLOOKUP(B3402,'[1]Vmesna vrtilna_SKLOP1'!B:J,7,0),"")=0,"",IFERROR(VLOOKUP(B3402,'[1]Vmesna vrtilna_SKLOP1'!B:J,7,0),""))</f>
        <v>Aprojekt</v>
      </c>
      <c r="O3402" s="22"/>
    </row>
    <row r="3403" spans="2:15" ht="15" customHeight="1" x14ac:dyDescent="0.3">
      <c r="B3403" s="15" t="str">
        <f>IF(AND('[1]Vmesna vrtilna_SKLOP1'!B3403&lt;&gt;"",'[1]Vmesna vrtilna_SKLOP1'!C3403&lt;&gt;""),IF('[1]Vmesna vrtilna_SKLOP1'!B3403&lt;&gt;"",'[1]Vmesna vrtilna_SKLOP1'!B3403,""),"")</f>
        <v/>
      </c>
      <c r="C3403" s="16" t="str">
        <f>IF(OR(C3402="Posebna oblika",C3402="Kulturno zaščiten objekt",C3402="Kulturno zaščiten objekt, Posebna oblika"),"Glej zavihek POSEBNI POGOJI",IF(SUM(N3402:Q3402)=1,"Posebna oblika",IF(SUM(N3402:Q3402)=10,"Kulturno zaščiten objekt",IF(SUM(N3402:Q3402)=11,"Kulturno zaščiten objekt, Posebna oblika",IF(AND('[1]Vmesna vrtilna_SKLOP1'!C3403&lt;&gt;"",'[1]Vmesna vrtilna_SKLOP1'!D3403&lt;&gt;""),IF('[1]Vmesna vrtilna_SKLOP1'!C3403&lt;&gt;"",'[1]Vmesna vrtilna_SKLOP1'!C3403,""),"")))))</f>
        <v/>
      </c>
      <c r="D3403" s="17" t="str">
        <f>IF(IFERROR(VLOOKUP(B3403,'[1]Vmesna vrtilna_SKLOP1'!B:J,6,0),"")=0,"",IFERROR(VLOOKUP(B3403,'[1]Vmesna vrtilna_SKLOP1'!B:J,6,0),""))</f>
        <v/>
      </c>
      <c r="E3403" s="16" t="str">
        <f>IF(IF('[1]Vmesna vrtilna_SKLOP1'!E3403&lt;&gt;"",'[1]Vmesna vrtilna_SKLOP1'!D3403,"")=0,"",IF('[1]Vmesna vrtilna_SKLOP1'!E3403&lt;&gt;"",'[1]Vmesna vrtilna_SKLOP1'!D3403,""))</f>
        <v/>
      </c>
      <c r="F3403" s="18" t="str">
        <f>IF('[1]Vmesna vrtilna_SKLOP1'!E3403&lt;&gt;"",'[1]Vmesna vrtilna_SKLOP1'!E3403,"")</f>
        <v>Enokrilno okno (tip: O1); dim. ŠxV: 1,05x1,52m; Material: PVC, profil&gt;80mm ; steklo 66.2/16Ar/44.2; Rw,st.=46 (Rw,st.+Ctr ≥ 41 dB)</v>
      </c>
      <c r="G3403" s="15" t="str">
        <f>IF('[1]Vmesna vrtilna_SKLOP1'!E3403&lt;&gt;"",'[1]Vmesna vrtilna_SKLOP1'!F3403,"")</f>
        <v>[kos]</v>
      </c>
      <c r="H3403" s="19">
        <f>IF('[1]Vmesna vrtilna_SKLOP1'!F3403&lt;&gt;"",'[1]Vmesna vrtilna_SKLOP1'!I3403,"")</f>
        <v>4</v>
      </c>
      <c r="I3403" s="20" t="str">
        <f>IF(I3402="Skupaj:","DDV (22%):",IF(I3402="DDV (22%):","Skupaj z DDV:",IF(AND('[1]Vmesna vrtilna_SKLOP1'!C3403&lt;&gt;"",'[1]Vmesna vrtilna_SKLOP1'!E3403=""),"Skupaj:","")))</f>
        <v/>
      </c>
      <c r="J3403" s="21">
        <f t="shared" si="107"/>
        <v>0</v>
      </c>
      <c r="K3403" s="21">
        <f>IF(I3403="Skupaj z DDV:",SUM(K3401,K3402),IF(I3403="DDV (22%):",K3402*0.22,IF(AND('[1]Vmesna vrtilna_SKLOP1'!C3403&lt;&gt;"",'[1]Vmesna vrtilna_SKLOP1'!D3403=""),'[1]Vmesna vrtilna_SKLOP1'!J3403,IF(F3403&lt;&gt;"",IF('[1]Vmesna vrtilna_SKLOP1'!J3403&lt;&gt;"",'[1]Vmesna vrtilna_SKLOP1'!J3403,""),""))))</f>
        <v>2128.4099380992002</v>
      </c>
      <c r="L3403" s="22">
        <f>IF(I3402="Skupaj:","DDV (22%):",IF(I3402="DDV (22%):","Skupaj z DDV:",IF(AND('[1]Vmesna vrtilna_SKLOP1'!C3403&lt;&gt;"",'[1]Vmesna vrtilna_SKLOP1'!E3403=""),"Skupaj:",IF(AND('[1]Vmesna vrtilna_SKLOP1'!C3403&lt;&gt;"",'[1]Vmesna vrtilna_SKLOP1'!D3403=""),'[1]Vmesna vrtilna_SKLOP1'!J3403,IF(F3403&lt;&gt;"",IF('[1]Vmesna vrtilna_SKLOP1'!J3403&lt;&gt;"",'[1]Vmesna vrtilna_SKLOP1'!J3403,""),"")))))</f>
        <v>2128.4099380992002</v>
      </c>
      <c r="M3403" s="22">
        <f t="shared" si="106"/>
        <v>0</v>
      </c>
      <c r="N3403" s="22" t="str">
        <f>IF(IFERROR(VLOOKUP(B3403,'[1]Vmesna vrtilna_SKLOP1'!B:J,7,0),"")=0,"",IFERROR(VLOOKUP(B3403,'[1]Vmesna vrtilna_SKLOP1'!B:J,7,0),""))</f>
        <v/>
      </c>
      <c r="O3403" s="22"/>
    </row>
    <row r="3404" spans="2:15" ht="15" customHeight="1" x14ac:dyDescent="0.3">
      <c r="B3404" s="15" t="str">
        <f>IF(AND('[1]Vmesna vrtilna_SKLOP1'!B3404&lt;&gt;"",'[1]Vmesna vrtilna_SKLOP1'!C3404&lt;&gt;""),IF('[1]Vmesna vrtilna_SKLOP1'!B3404&lt;&gt;"",'[1]Vmesna vrtilna_SKLOP1'!B3404,""),"")</f>
        <v/>
      </c>
      <c r="C3404" s="16" t="str">
        <f>IF(OR(C3403="Posebna oblika",C3403="Kulturno zaščiten objekt",C3403="Kulturno zaščiten objekt, Posebna oblika"),"Glej zavihek POSEBNI POGOJI",IF(SUM(N3403:Q3403)=1,"Posebna oblika",IF(SUM(N3403:Q3403)=10,"Kulturno zaščiten objekt",IF(SUM(N3403:Q3403)=11,"Kulturno zaščiten objekt, Posebna oblika",IF(AND('[1]Vmesna vrtilna_SKLOP1'!C3404&lt;&gt;"",'[1]Vmesna vrtilna_SKLOP1'!D3404&lt;&gt;""),IF('[1]Vmesna vrtilna_SKLOP1'!C3404&lt;&gt;"",'[1]Vmesna vrtilna_SKLOP1'!C3404,""),"")))))</f>
        <v/>
      </c>
      <c r="D3404" s="17" t="str">
        <f>IF(IFERROR(VLOOKUP(B3404,'[1]Vmesna vrtilna_SKLOP1'!B:J,6,0),"")=0,"",IFERROR(VLOOKUP(B3404,'[1]Vmesna vrtilna_SKLOP1'!B:J,6,0),""))</f>
        <v/>
      </c>
      <c r="E3404" s="16" t="str">
        <f>IF(IF('[1]Vmesna vrtilna_SKLOP1'!E3404&lt;&gt;"",'[1]Vmesna vrtilna_SKLOP1'!D3404,"")=0,"",IF('[1]Vmesna vrtilna_SKLOP1'!E3404&lt;&gt;"",'[1]Vmesna vrtilna_SKLOP1'!D3404,""))</f>
        <v/>
      </c>
      <c r="F3404" s="18" t="str">
        <f>IF('[1]Vmesna vrtilna_SKLOP1'!E3404&lt;&gt;"",'[1]Vmesna vrtilna_SKLOP1'!E3404,"")</f>
        <v>Enokrilno okno (tip: O1); dim. ŠxV: 1,05x1,52m; Material: PVC, profil&gt;80mm ; steklo 10/16Ar/44.2; Rw,st.=44 (Rw,st.+Ctr ≥ 39 dB)</v>
      </c>
      <c r="G3404" s="15" t="str">
        <f>IF('[1]Vmesna vrtilna_SKLOP1'!E3404&lt;&gt;"",'[1]Vmesna vrtilna_SKLOP1'!F3404,"")</f>
        <v>[kos]</v>
      </c>
      <c r="H3404" s="19">
        <f>IF('[1]Vmesna vrtilna_SKLOP1'!F3404&lt;&gt;"",'[1]Vmesna vrtilna_SKLOP1'!I3404,"")</f>
        <v>2</v>
      </c>
      <c r="I3404" s="20" t="str">
        <f>IF(I3403="Skupaj:","DDV (22%):",IF(I3403="DDV (22%):","Skupaj z DDV:",IF(AND('[1]Vmesna vrtilna_SKLOP1'!C3404&lt;&gt;"",'[1]Vmesna vrtilna_SKLOP1'!E3404=""),"Skupaj:","")))</f>
        <v/>
      </c>
      <c r="J3404" s="21">
        <f t="shared" si="107"/>
        <v>0</v>
      </c>
      <c r="K3404" s="21">
        <f>IF(I3404="Skupaj z DDV:",SUM(K3402,K3403),IF(I3404="DDV (22%):",K3403*0.22,IF(AND('[1]Vmesna vrtilna_SKLOP1'!C3404&lt;&gt;"",'[1]Vmesna vrtilna_SKLOP1'!D3404=""),'[1]Vmesna vrtilna_SKLOP1'!J3404,IF(F3404&lt;&gt;"",IF('[1]Vmesna vrtilna_SKLOP1'!J3404&lt;&gt;"",'[1]Vmesna vrtilna_SKLOP1'!J3404,""),""))))</f>
        <v>942.90896904960005</v>
      </c>
      <c r="L3404" s="22">
        <f>IF(I3403="Skupaj:","DDV (22%):",IF(I3403="DDV (22%):","Skupaj z DDV:",IF(AND('[1]Vmesna vrtilna_SKLOP1'!C3404&lt;&gt;"",'[1]Vmesna vrtilna_SKLOP1'!E3404=""),"Skupaj:",IF(AND('[1]Vmesna vrtilna_SKLOP1'!C3404&lt;&gt;"",'[1]Vmesna vrtilna_SKLOP1'!D3404=""),'[1]Vmesna vrtilna_SKLOP1'!J3404,IF(F3404&lt;&gt;"",IF('[1]Vmesna vrtilna_SKLOP1'!J3404&lt;&gt;"",'[1]Vmesna vrtilna_SKLOP1'!J3404,""),"")))))</f>
        <v>942.90896904960005</v>
      </c>
      <c r="M3404" s="22">
        <f t="shared" si="106"/>
        <v>0</v>
      </c>
      <c r="N3404" s="22" t="str">
        <f>IF(IFERROR(VLOOKUP(B3404,'[1]Vmesna vrtilna_SKLOP1'!B:J,7,0),"")=0,"",IFERROR(VLOOKUP(B3404,'[1]Vmesna vrtilna_SKLOP1'!B:J,7,0),""))</f>
        <v/>
      </c>
      <c r="O3404" s="22"/>
    </row>
    <row r="3405" spans="2:15" ht="15" customHeight="1" x14ac:dyDescent="0.3">
      <c r="B3405" s="15" t="str">
        <f>IF(AND('[1]Vmesna vrtilna_SKLOP1'!B3405&lt;&gt;"",'[1]Vmesna vrtilna_SKLOP1'!C3405&lt;&gt;""),IF('[1]Vmesna vrtilna_SKLOP1'!B3405&lt;&gt;"",'[1]Vmesna vrtilna_SKLOP1'!B3405,""),"")</f>
        <v/>
      </c>
      <c r="C3405" s="16" t="str">
        <f>IF(OR(C3404="Posebna oblika",C3404="Kulturno zaščiten objekt",C3404="Kulturno zaščiten objekt, Posebna oblika"),"Glej zavihek POSEBNI POGOJI",IF(SUM(N3404:Q3404)=1,"Posebna oblika",IF(SUM(N3404:Q3404)=10,"Kulturno zaščiten objekt",IF(SUM(N3404:Q3404)=11,"Kulturno zaščiten objekt, Posebna oblika",IF(AND('[1]Vmesna vrtilna_SKLOP1'!C3405&lt;&gt;"",'[1]Vmesna vrtilna_SKLOP1'!D3405&lt;&gt;""),IF('[1]Vmesna vrtilna_SKLOP1'!C3405&lt;&gt;"",'[1]Vmesna vrtilna_SKLOP1'!C3405,""),"")))))</f>
        <v/>
      </c>
      <c r="D3405" s="17" t="str">
        <f>IF(IFERROR(VLOOKUP(B3405,'[1]Vmesna vrtilna_SKLOP1'!B:J,6,0),"")=0,"",IFERROR(VLOOKUP(B3405,'[1]Vmesna vrtilna_SKLOP1'!B:J,6,0),""))</f>
        <v/>
      </c>
      <c r="E3405" s="16" t="str">
        <f>IF(IF('[1]Vmesna vrtilna_SKLOP1'!E3405&lt;&gt;"",'[1]Vmesna vrtilna_SKLOP1'!D3405,"")=0,"",IF('[1]Vmesna vrtilna_SKLOP1'!E3405&lt;&gt;"",'[1]Vmesna vrtilna_SKLOP1'!D3405,""))</f>
        <v/>
      </c>
      <c r="F3405" s="18" t="str">
        <f>IF('[1]Vmesna vrtilna_SKLOP1'!E3405&lt;&gt;"",'[1]Vmesna vrtilna_SKLOP1'!E3405,"")</f>
        <v/>
      </c>
      <c r="G3405" s="15" t="str">
        <f>IF('[1]Vmesna vrtilna_SKLOP1'!E3405&lt;&gt;"",'[1]Vmesna vrtilna_SKLOP1'!F3405,"")</f>
        <v/>
      </c>
      <c r="H3405" s="19" t="str">
        <f>IF('[1]Vmesna vrtilna_SKLOP1'!F3405&lt;&gt;"",'[1]Vmesna vrtilna_SKLOP1'!I3405,"")</f>
        <v/>
      </c>
      <c r="I3405" s="20" t="str">
        <f>IF(I3404="Skupaj:","DDV (22%):",IF(I3404="DDV (22%):","Skupaj z DDV:",IF(AND('[1]Vmesna vrtilna_SKLOP1'!C3405&lt;&gt;"",'[1]Vmesna vrtilna_SKLOP1'!E3405=""),"Skupaj:","")))</f>
        <v/>
      </c>
      <c r="J3405" s="21" t="str">
        <f t="shared" si="107"/>
        <v/>
      </c>
      <c r="K3405" s="21" t="str">
        <f>IF(I3405="Skupaj z DDV:",SUM(K3403,K3404),IF(I3405="DDV (22%):",K3404*0.22,IF(AND('[1]Vmesna vrtilna_SKLOP1'!C3405&lt;&gt;"",'[1]Vmesna vrtilna_SKLOP1'!D3405=""),'[1]Vmesna vrtilna_SKLOP1'!J3405,IF(F3405&lt;&gt;"",IF('[1]Vmesna vrtilna_SKLOP1'!J3405&lt;&gt;"",'[1]Vmesna vrtilna_SKLOP1'!J3405,""),""))))</f>
        <v/>
      </c>
      <c r="L3405" s="22" t="str">
        <f>IF(I3404="Skupaj:","DDV (22%):",IF(I3404="DDV (22%):","Skupaj z DDV:",IF(AND('[1]Vmesna vrtilna_SKLOP1'!C3405&lt;&gt;"",'[1]Vmesna vrtilna_SKLOP1'!E3405=""),"Skupaj:",IF(AND('[1]Vmesna vrtilna_SKLOP1'!C3405&lt;&gt;"",'[1]Vmesna vrtilna_SKLOP1'!D3405=""),'[1]Vmesna vrtilna_SKLOP1'!J3405,IF(F3405&lt;&gt;"",IF('[1]Vmesna vrtilna_SKLOP1'!J3405&lt;&gt;"",'[1]Vmesna vrtilna_SKLOP1'!J3405,""),"")))))</f>
        <v/>
      </c>
      <c r="M3405" s="22">
        <f t="shared" si="106"/>
        <v>0</v>
      </c>
      <c r="N3405" s="22" t="str">
        <f>IF(IFERROR(VLOOKUP(B3405,'[1]Vmesna vrtilna_SKLOP1'!B:J,7,0),"")=0,"",IFERROR(VLOOKUP(B3405,'[1]Vmesna vrtilna_SKLOP1'!B:J,7,0),""))</f>
        <v/>
      </c>
      <c r="O3405" s="22"/>
    </row>
    <row r="3406" spans="2:15" ht="15" customHeight="1" x14ac:dyDescent="0.3">
      <c r="B3406" s="15" t="str">
        <f>IF(AND('[1]Vmesna vrtilna_SKLOP1'!B3406&lt;&gt;"",'[1]Vmesna vrtilna_SKLOP1'!C3406&lt;&gt;""),IF('[1]Vmesna vrtilna_SKLOP1'!B3406&lt;&gt;"",'[1]Vmesna vrtilna_SKLOP1'!B3406,""),"")</f>
        <v/>
      </c>
      <c r="C3406" s="16" t="str">
        <f>IF(OR(C3405="Posebna oblika",C3405="Kulturno zaščiten objekt",C3405="Kulturno zaščiten objekt, Posebna oblika"),"Glej zavihek POSEBNI POGOJI",IF(SUM(N3405:Q3405)=1,"Posebna oblika",IF(SUM(N3405:Q3405)=10,"Kulturno zaščiten objekt",IF(SUM(N3405:Q3405)=11,"Kulturno zaščiten objekt, Posebna oblika",IF(AND('[1]Vmesna vrtilna_SKLOP1'!C3406&lt;&gt;"",'[1]Vmesna vrtilna_SKLOP1'!D3406&lt;&gt;""),IF('[1]Vmesna vrtilna_SKLOP1'!C3406&lt;&gt;"",'[1]Vmesna vrtilna_SKLOP1'!C3406,""),"")))))</f>
        <v/>
      </c>
      <c r="D3406" s="17" t="str">
        <f>IF(IFERROR(VLOOKUP(B3406,'[1]Vmesna vrtilna_SKLOP1'!B:J,6,0),"")=0,"",IFERROR(VLOOKUP(B3406,'[1]Vmesna vrtilna_SKLOP1'!B:J,6,0),""))</f>
        <v/>
      </c>
      <c r="E3406" s="16" t="str">
        <f>IF(IF('[1]Vmesna vrtilna_SKLOP1'!E3406&lt;&gt;"",'[1]Vmesna vrtilna_SKLOP1'!D3406,"")=0,"",IF('[1]Vmesna vrtilna_SKLOP1'!E3406&lt;&gt;"",'[1]Vmesna vrtilna_SKLOP1'!D3406,""))</f>
        <v>Notranje police</v>
      </c>
      <c r="F3406" s="18" t="str">
        <f>IF('[1]Vmesna vrtilna_SKLOP1'!E3406&lt;&gt;"",'[1]Vmesna vrtilna_SKLOP1'!E3406,"")</f>
        <v>Notranja polica, mat. Topalit, dim. ŠxG:1,05x0,4m</v>
      </c>
      <c r="G3406" s="15" t="str">
        <f>IF('[1]Vmesna vrtilna_SKLOP1'!E3406&lt;&gt;"",'[1]Vmesna vrtilna_SKLOP1'!F3406,"")</f>
        <v>[kos]</v>
      </c>
      <c r="H3406" s="19">
        <f>IF('[1]Vmesna vrtilna_SKLOP1'!F3406&lt;&gt;"",'[1]Vmesna vrtilna_SKLOP1'!I3406,"")</f>
        <v>7</v>
      </c>
      <c r="I3406" s="20" t="str">
        <f>IF(I3405="Skupaj:","DDV (22%):",IF(I3405="DDV (22%):","Skupaj z DDV:",IF(AND('[1]Vmesna vrtilna_SKLOP1'!C3406&lt;&gt;"",'[1]Vmesna vrtilna_SKLOP1'!E3406=""),"Skupaj:","")))</f>
        <v/>
      </c>
      <c r="J3406" s="21">
        <f t="shared" si="107"/>
        <v>0</v>
      </c>
      <c r="K3406" s="21">
        <f>IF(I3406="Skupaj z DDV:",SUM(K3404,K3405),IF(I3406="DDV (22%):",K3405*0.22,IF(AND('[1]Vmesna vrtilna_SKLOP1'!C3406&lt;&gt;"",'[1]Vmesna vrtilna_SKLOP1'!D3406=""),'[1]Vmesna vrtilna_SKLOP1'!J3406,IF(F3406&lt;&gt;"",IF('[1]Vmesna vrtilna_SKLOP1'!J3406&lt;&gt;"",'[1]Vmesna vrtilna_SKLOP1'!J3406,""),""))))</f>
        <v>410.90000000000003</v>
      </c>
      <c r="L3406" s="22">
        <f>IF(I3405="Skupaj:","DDV (22%):",IF(I3405="DDV (22%):","Skupaj z DDV:",IF(AND('[1]Vmesna vrtilna_SKLOP1'!C3406&lt;&gt;"",'[1]Vmesna vrtilna_SKLOP1'!E3406=""),"Skupaj:",IF(AND('[1]Vmesna vrtilna_SKLOP1'!C3406&lt;&gt;"",'[1]Vmesna vrtilna_SKLOP1'!D3406=""),'[1]Vmesna vrtilna_SKLOP1'!J3406,IF(F3406&lt;&gt;"",IF('[1]Vmesna vrtilna_SKLOP1'!J3406&lt;&gt;"",'[1]Vmesna vrtilna_SKLOP1'!J3406,""),"")))))</f>
        <v>410.90000000000003</v>
      </c>
      <c r="M3406" s="22">
        <f t="shared" si="106"/>
        <v>0</v>
      </c>
      <c r="N3406" s="22" t="str">
        <f>IF(IFERROR(VLOOKUP(B3406,'[1]Vmesna vrtilna_SKLOP1'!B:J,7,0),"")=0,"",IFERROR(VLOOKUP(B3406,'[1]Vmesna vrtilna_SKLOP1'!B:J,7,0),""))</f>
        <v/>
      </c>
      <c r="O3406" s="22"/>
    </row>
    <row r="3407" spans="2:15" ht="15" customHeight="1" x14ac:dyDescent="0.3">
      <c r="B3407" s="15" t="str">
        <f>IF(AND('[1]Vmesna vrtilna_SKLOP1'!B3407&lt;&gt;"",'[1]Vmesna vrtilna_SKLOP1'!C3407&lt;&gt;""),IF('[1]Vmesna vrtilna_SKLOP1'!B3407&lt;&gt;"",'[1]Vmesna vrtilna_SKLOP1'!B3407,""),"")</f>
        <v/>
      </c>
      <c r="C3407" s="16" t="str">
        <f>IF(OR(C3406="Posebna oblika",C3406="Kulturno zaščiten objekt",C3406="Kulturno zaščiten objekt, Posebna oblika"),"Glej zavihek POSEBNI POGOJI",IF(SUM(N3406:Q3406)=1,"Posebna oblika",IF(SUM(N3406:Q3406)=10,"Kulturno zaščiten objekt",IF(SUM(N3406:Q3406)=11,"Kulturno zaščiten objekt, Posebna oblika",IF(AND('[1]Vmesna vrtilna_SKLOP1'!C3407&lt;&gt;"",'[1]Vmesna vrtilna_SKLOP1'!D3407&lt;&gt;""),IF('[1]Vmesna vrtilna_SKLOP1'!C3407&lt;&gt;"",'[1]Vmesna vrtilna_SKLOP1'!C3407,""),"")))))</f>
        <v/>
      </c>
      <c r="D3407" s="17" t="str">
        <f>IF(IFERROR(VLOOKUP(B3407,'[1]Vmesna vrtilna_SKLOP1'!B:J,6,0),"")=0,"",IFERROR(VLOOKUP(B3407,'[1]Vmesna vrtilna_SKLOP1'!B:J,6,0),""))</f>
        <v/>
      </c>
      <c r="E3407" s="16" t="str">
        <f>IF(IF('[1]Vmesna vrtilna_SKLOP1'!E3407&lt;&gt;"",'[1]Vmesna vrtilna_SKLOP1'!D3407,"")=0,"",IF('[1]Vmesna vrtilna_SKLOP1'!E3407&lt;&gt;"",'[1]Vmesna vrtilna_SKLOP1'!D3407,""))</f>
        <v/>
      </c>
      <c r="F3407" s="18" t="str">
        <f>IF('[1]Vmesna vrtilna_SKLOP1'!E3407&lt;&gt;"",'[1]Vmesna vrtilna_SKLOP1'!E3407,"")</f>
        <v/>
      </c>
      <c r="G3407" s="15" t="str">
        <f>IF('[1]Vmesna vrtilna_SKLOP1'!E3407&lt;&gt;"",'[1]Vmesna vrtilna_SKLOP1'!F3407,"")</f>
        <v/>
      </c>
      <c r="H3407" s="19" t="str">
        <f>IF('[1]Vmesna vrtilna_SKLOP1'!F3407&lt;&gt;"",'[1]Vmesna vrtilna_SKLOP1'!I3407,"")</f>
        <v/>
      </c>
      <c r="I3407" s="20" t="str">
        <f>IF(I3406="Skupaj:","DDV (22%):",IF(I3406="DDV (22%):","Skupaj z DDV:",IF(AND('[1]Vmesna vrtilna_SKLOP1'!C3407&lt;&gt;"",'[1]Vmesna vrtilna_SKLOP1'!E3407=""),"Skupaj:","")))</f>
        <v/>
      </c>
      <c r="J3407" s="21" t="str">
        <f t="shared" si="107"/>
        <v/>
      </c>
      <c r="K3407" s="21" t="str">
        <f>IF(I3407="Skupaj z DDV:",SUM(K3405,K3406),IF(I3407="DDV (22%):",K3406*0.22,IF(AND('[1]Vmesna vrtilna_SKLOP1'!C3407&lt;&gt;"",'[1]Vmesna vrtilna_SKLOP1'!D3407=""),'[1]Vmesna vrtilna_SKLOP1'!J3407,IF(F3407&lt;&gt;"",IF('[1]Vmesna vrtilna_SKLOP1'!J3407&lt;&gt;"",'[1]Vmesna vrtilna_SKLOP1'!J3407,""),""))))</f>
        <v/>
      </c>
      <c r="L3407" s="22" t="str">
        <f>IF(I3406="Skupaj:","DDV (22%):",IF(I3406="DDV (22%):","Skupaj z DDV:",IF(AND('[1]Vmesna vrtilna_SKLOP1'!C3407&lt;&gt;"",'[1]Vmesna vrtilna_SKLOP1'!E3407=""),"Skupaj:",IF(AND('[1]Vmesna vrtilna_SKLOP1'!C3407&lt;&gt;"",'[1]Vmesna vrtilna_SKLOP1'!D3407=""),'[1]Vmesna vrtilna_SKLOP1'!J3407,IF(F3407&lt;&gt;"",IF('[1]Vmesna vrtilna_SKLOP1'!J3407&lt;&gt;"",'[1]Vmesna vrtilna_SKLOP1'!J3407,""),"")))))</f>
        <v/>
      </c>
      <c r="M3407" s="22">
        <f t="shared" si="106"/>
        <v>0</v>
      </c>
      <c r="N3407" s="22" t="str">
        <f>IF(IFERROR(VLOOKUP(B3407,'[1]Vmesna vrtilna_SKLOP1'!B:J,7,0),"")=0,"",IFERROR(VLOOKUP(B3407,'[1]Vmesna vrtilna_SKLOP1'!B:J,7,0),""))</f>
        <v/>
      </c>
      <c r="O3407" s="22"/>
    </row>
    <row r="3408" spans="2:15" ht="15" customHeight="1" x14ac:dyDescent="0.3">
      <c r="B3408" s="15" t="str">
        <f>IF(AND('[1]Vmesna vrtilna_SKLOP1'!B3408&lt;&gt;"",'[1]Vmesna vrtilna_SKLOP1'!C3408&lt;&gt;""),IF('[1]Vmesna vrtilna_SKLOP1'!B3408&lt;&gt;"",'[1]Vmesna vrtilna_SKLOP1'!B3408,""),"")</f>
        <v/>
      </c>
      <c r="C3408" s="16" t="str">
        <f>IF(OR(C3407="Posebna oblika",C3407="Kulturno zaščiten objekt",C3407="Kulturno zaščiten objekt, Posebna oblika"),"Glej zavihek POSEBNI POGOJI",IF(SUM(N3407:Q3407)=1,"Posebna oblika",IF(SUM(N3407:Q3407)=10,"Kulturno zaščiten objekt",IF(SUM(N3407:Q3407)=11,"Kulturno zaščiten objekt, Posebna oblika",IF(AND('[1]Vmesna vrtilna_SKLOP1'!C3408&lt;&gt;"",'[1]Vmesna vrtilna_SKLOP1'!D3408&lt;&gt;""),IF('[1]Vmesna vrtilna_SKLOP1'!C3408&lt;&gt;"",'[1]Vmesna vrtilna_SKLOP1'!C3408,""),"")))))</f>
        <v/>
      </c>
      <c r="D3408" s="17" t="str">
        <f>IF(IFERROR(VLOOKUP(B3408,'[1]Vmesna vrtilna_SKLOP1'!B:J,6,0),"")=0,"",IFERROR(VLOOKUP(B3408,'[1]Vmesna vrtilna_SKLOP1'!B:J,6,0),""))</f>
        <v/>
      </c>
      <c r="E3408" s="16" t="str">
        <f>IF(IF('[1]Vmesna vrtilna_SKLOP1'!E3408&lt;&gt;"",'[1]Vmesna vrtilna_SKLOP1'!D3408,"")=0,"",IF('[1]Vmesna vrtilna_SKLOP1'!E3408&lt;&gt;"",'[1]Vmesna vrtilna_SKLOP1'!D3408,""))</f>
        <v>Demontaža</v>
      </c>
      <c r="F3408" s="18" t="str">
        <f>IF('[1]Vmesna vrtilna_SKLOP1'!E3408&lt;&gt;"",'[1]Vmesna vrtilna_SKLOP1'!E3408,"")</f>
        <v>Demontaža oken</v>
      </c>
      <c r="G3408" s="15" t="str">
        <f>IF('[1]Vmesna vrtilna_SKLOP1'!E3408&lt;&gt;"",'[1]Vmesna vrtilna_SKLOP1'!F3408,"")</f>
        <v>[m1]</v>
      </c>
      <c r="H3408" s="19">
        <f>IF('[1]Vmesna vrtilna_SKLOP1'!F3408&lt;&gt;"",'[1]Vmesna vrtilna_SKLOP1'!I3408,"")</f>
        <v>35.980000000000004</v>
      </c>
      <c r="I3408" s="20" t="str">
        <f>IF(I3407="Skupaj:","DDV (22%):",IF(I3407="DDV (22%):","Skupaj z DDV:",IF(AND('[1]Vmesna vrtilna_SKLOP1'!C3408&lt;&gt;"",'[1]Vmesna vrtilna_SKLOP1'!E3408=""),"Skupaj:","")))</f>
        <v/>
      </c>
      <c r="J3408" s="21">
        <f t="shared" si="107"/>
        <v>0</v>
      </c>
      <c r="K3408" s="21">
        <f>IF(I3408="Skupaj z DDV:",SUM(K3406,K3407),IF(I3408="DDV (22%):",K3407*0.22,IF(AND('[1]Vmesna vrtilna_SKLOP1'!C3408&lt;&gt;"",'[1]Vmesna vrtilna_SKLOP1'!D3408=""),'[1]Vmesna vrtilna_SKLOP1'!J3408,IF(F3408&lt;&gt;"",IF('[1]Vmesna vrtilna_SKLOP1'!J3408&lt;&gt;"",'[1]Vmesna vrtilna_SKLOP1'!J3408,""),""))))</f>
        <v>251.86000000000007</v>
      </c>
      <c r="L3408" s="22">
        <f>IF(I3407="Skupaj:","DDV (22%):",IF(I3407="DDV (22%):","Skupaj z DDV:",IF(AND('[1]Vmesna vrtilna_SKLOP1'!C3408&lt;&gt;"",'[1]Vmesna vrtilna_SKLOP1'!E3408=""),"Skupaj:",IF(AND('[1]Vmesna vrtilna_SKLOP1'!C3408&lt;&gt;"",'[1]Vmesna vrtilna_SKLOP1'!D3408=""),'[1]Vmesna vrtilna_SKLOP1'!J3408,IF(F3408&lt;&gt;"",IF('[1]Vmesna vrtilna_SKLOP1'!J3408&lt;&gt;"",'[1]Vmesna vrtilna_SKLOP1'!J3408,""),"")))))</f>
        <v>251.86000000000007</v>
      </c>
      <c r="M3408" s="22">
        <f t="shared" si="106"/>
        <v>0</v>
      </c>
      <c r="N3408" s="22" t="str">
        <f>IF(IFERROR(VLOOKUP(B3408,'[1]Vmesna vrtilna_SKLOP1'!B:J,7,0),"")=0,"",IFERROR(VLOOKUP(B3408,'[1]Vmesna vrtilna_SKLOP1'!B:J,7,0),""))</f>
        <v/>
      </c>
      <c r="O3408" s="22"/>
    </row>
    <row r="3409" spans="2:15" ht="15" customHeight="1" x14ac:dyDescent="0.3">
      <c r="B3409" s="15" t="str">
        <f>IF(AND('[1]Vmesna vrtilna_SKLOP1'!B3409&lt;&gt;"",'[1]Vmesna vrtilna_SKLOP1'!C3409&lt;&gt;""),IF('[1]Vmesna vrtilna_SKLOP1'!B3409&lt;&gt;"",'[1]Vmesna vrtilna_SKLOP1'!B3409,""),"")</f>
        <v/>
      </c>
      <c r="C3409" s="16" t="str">
        <f>IF(OR(C3408="Posebna oblika",C3408="Kulturno zaščiten objekt",C3408="Kulturno zaščiten objekt, Posebna oblika"),"Glej zavihek POSEBNI POGOJI",IF(SUM(N3408:Q3408)=1,"Posebna oblika",IF(SUM(N3408:Q3408)=10,"Kulturno zaščiten objekt",IF(SUM(N3408:Q3408)=11,"Kulturno zaščiten objekt, Posebna oblika",IF(AND('[1]Vmesna vrtilna_SKLOP1'!C3409&lt;&gt;"",'[1]Vmesna vrtilna_SKLOP1'!D3409&lt;&gt;""),IF('[1]Vmesna vrtilna_SKLOP1'!C3409&lt;&gt;"",'[1]Vmesna vrtilna_SKLOP1'!C3409,""),"")))))</f>
        <v/>
      </c>
      <c r="D3409" s="17" t="str">
        <f>IF(IFERROR(VLOOKUP(B3409,'[1]Vmesna vrtilna_SKLOP1'!B:J,6,0),"")=0,"",IFERROR(VLOOKUP(B3409,'[1]Vmesna vrtilna_SKLOP1'!B:J,6,0),""))</f>
        <v/>
      </c>
      <c r="E3409" s="16" t="str">
        <f>IF(IF('[1]Vmesna vrtilna_SKLOP1'!E3409&lt;&gt;"",'[1]Vmesna vrtilna_SKLOP1'!D3409,"")=0,"",IF('[1]Vmesna vrtilna_SKLOP1'!E3409&lt;&gt;"",'[1]Vmesna vrtilna_SKLOP1'!D3409,""))</f>
        <v/>
      </c>
      <c r="F3409" s="18" t="str">
        <f>IF('[1]Vmesna vrtilna_SKLOP1'!E3409&lt;&gt;"",'[1]Vmesna vrtilna_SKLOP1'!E3409,"")</f>
        <v>Demontaža police</v>
      </c>
      <c r="G3409" s="15" t="str">
        <f>IF('[1]Vmesna vrtilna_SKLOP1'!E3409&lt;&gt;"",'[1]Vmesna vrtilna_SKLOP1'!F3409,"")</f>
        <v>[kos]</v>
      </c>
      <c r="H3409" s="19">
        <f>IF('[1]Vmesna vrtilna_SKLOP1'!F3409&lt;&gt;"",'[1]Vmesna vrtilna_SKLOP1'!I3409,"")</f>
        <v>7</v>
      </c>
      <c r="I3409" s="20" t="str">
        <f>IF(I3408="Skupaj:","DDV (22%):",IF(I3408="DDV (22%):","Skupaj z DDV:",IF(AND('[1]Vmesna vrtilna_SKLOP1'!C3409&lt;&gt;"",'[1]Vmesna vrtilna_SKLOP1'!E3409=""),"Skupaj:","")))</f>
        <v/>
      </c>
      <c r="J3409" s="21">
        <f t="shared" si="107"/>
        <v>0</v>
      </c>
      <c r="K3409" s="21">
        <f>IF(I3409="Skupaj z DDV:",SUM(K3407,K3408),IF(I3409="DDV (22%):",K3408*0.22,IF(AND('[1]Vmesna vrtilna_SKLOP1'!C3409&lt;&gt;"",'[1]Vmesna vrtilna_SKLOP1'!D3409=""),'[1]Vmesna vrtilna_SKLOP1'!J3409,IF(F3409&lt;&gt;"",IF('[1]Vmesna vrtilna_SKLOP1'!J3409&lt;&gt;"",'[1]Vmesna vrtilna_SKLOP1'!J3409,""),""))))</f>
        <v>36.75</v>
      </c>
      <c r="L3409" s="22">
        <f>IF(I3408="Skupaj:","DDV (22%):",IF(I3408="DDV (22%):","Skupaj z DDV:",IF(AND('[1]Vmesna vrtilna_SKLOP1'!C3409&lt;&gt;"",'[1]Vmesna vrtilna_SKLOP1'!E3409=""),"Skupaj:",IF(AND('[1]Vmesna vrtilna_SKLOP1'!C3409&lt;&gt;"",'[1]Vmesna vrtilna_SKLOP1'!D3409=""),'[1]Vmesna vrtilna_SKLOP1'!J3409,IF(F3409&lt;&gt;"",IF('[1]Vmesna vrtilna_SKLOP1'!J3409&lt;&gt;"",'[1]Vmesna vrtilna_SKLOP1'!J3409,""),"")))))</f>
        <v>36.75</v>
      </c>
      <c r="M3409" s="22">
        <f t="shared" si="106"/>
        <v>0</v>
      </c>
      <c r="N3409" s="22" t="str">
        <f>IF(IFERROR(VLOOKUP(B3409,'[1]Vmesna vrtilna_SKLOP1'!B:J,7,0),"")=0,"",IFERROR(VLOOKUP(B3409,'[1]Vmesna vrtilna_SKLOP1'!B:J,7,0),""))</f>
        <v/>
      </c>
      <c r="O3409" s="22"/>
    </row>
    <row r="3410" spans="2:15" ht="15" customHeight="1" x14ac:dyDescent="0.3">
      <c r="B3410" s="15" t="str">
        <f>IF(AND('[1]Vmesna vrtilna_SKLOP1'!B3410&lt;&gt;"",'[1]Vmesna vrtilna_SKLOP1'!C3410&lt;&gt;""),IF('[1]Vmesna vrtilna_SKLOP1'!B3410&lt;&gt;"",'[1]Vmesna vrtilna_SKLOP1'!B3410,""),"")</f>
        <v/>
      </c>
      <c r="C3410" s="16" t="str">
        <f>IF(OR(C3409="Posebna oblika",C3409="Kulturno zaščiten objekt",C3409="Kulturno zaščiten objekt, Posebna oblika"),"Glej zavihek POSEBNI POGOJI",IF(SUM(N3409:Q3409)=1,"Posebna oblika",IF(SUM(N3409:Q3409)=10,"Kulturno zaščiten objekt",IF(SUM(N3409:Q3409)=11,"Kulturno zaščiten objekt, Posebna oblika",IF(AND('[1]Vmesna vrtilna_SKLOP1'!C3410&lt;&gt;"",'[1]Vmesna vrtilna_SKLOP1'!D3410&lt;&gt;""),IF('[1]Vmesna vrtilna_SKLOP1'!C3410&lt;&gt;"",'[1]Vmesna vrtilna_SKLOP1'!C3410,""),"")))))</f>
        <v/>
      </c>
      <c r="D3410" s="17" t="str">
        <f>IF(IFERROR(VLOOKUP(B3410,'[1]Vmesna vrtilna_SKLOP1'!B:J,6,0),"")=0,"",IFERROR(VLOOKUP(B3410,'[1]Vmesna vrtilna_SKLOP1'!B:J,6,0),""))</f>
        <v/>
      </c>
      <c r="E3410" s="16" t="str">
        <f>IF(IF('[1]Vmesna vrtilna_SKLOP1'!E3410&lt;&gt;"",'[1]Vmesna vrtilna_SKLOP1'!D3410,"")=0,"",IF('[1]Vmesna vrtilna_SKLOP1'!E3410&lt;&gt;"",'[1]Vmesna vrtilna_SKLOP1'!D3410,""))</f>
        <v/>
      </c>
      <c r="F3410" s="18" t="str">
        <f>IF('[1]Vmesna vrtilna_SKLOP1'!E3410&lt;&gt;"",'[1]Vmesna vrtilna_SKLOP1'!E3410,"")</f>
        <v/>
      </c>
      <c r="G3410" s="15" t="str">
        <f>IF('[1]Vmesna vrtilna_SKLOP1'!E3410&lt;&gt;"",'[1]Vmesna vrtilna_SKLOP1'!F3410,"")</f>
        <v/>
      </c>
      <c r="H3410" s="19" t="str">
        <f>IF('[1]Vmesna vrtilna_SKLOP1'!F3410&lt;&gt;"",'[1]Vmesna vrtilna_SKLOP1'!I3410,"")</f>
        <v/>
      </c>
      <c r="I3410" s="20" t="str">
        <f>IF(I3409="Skupaj:","DDV (22%):",IF(I3409="DDV (22%):","Skupaj z DDV:",IF(AND('[1]Vmesna vrtilna_SKLOP1'!C3410&lt;&gt;"",'[1]Vmesna vrtilna_SKLOP1'!E3410=""),"Skupaj:","")))</f>
        <v/>
      </c>
      <c r="J3410" s="21" t="str">
        <f t="shared" si="107"/>
        <v/>
      </c>
      <c r="K3410" s="21" t="str">
        <f>IF(I3410="Skupaj z DDV:",SUM(K3408,K3409),IF(I3410="DDV (22%):",K3409*0.22,IF(AND('[1]Vmesna vrtilna_SKLOP1'!C3410&lt;&gt;"",'[1]Vmesna vrtilna_SKLOP1'!D3410=""),'[1]Vmesna vrtilna_SKLOP1'!J3410,IF(F3410&lt;&gt;"",IF('[1]Vmesna vrtilna_SKLOP1'!J3410&lt;&gt;"",'[1]Vmesna vrtilna_SKLOP1'!J3410,""),""))))</f>
        <v/>
      </c>
      <c r="L3410" s="22" t="str">
        <f>IF(I3409="Skupaj:","DDV (22%):",IF(I3409="DDV (22%):","Skupaj z DDV:",IF(AND('[1]Vmesna vrtilna_SKLOP1'!C3410&lt;&gt;"",'[1]Vmesna vrtilna_SKLOP1'!E3410=""),"Skupaj:",IF(AND('[1]Vmesna vrtilna_SKLOP1'!C3410&lt;&gt;"",'[1]Vmesna vrtilna_SKLOP1'!D3410=""),'[1]Vmesna vrtilna_SKLOP1'!J3410,IF(F3410&lt;&gt;"",IF('[1]Vmesna vrtilna_SKLOP1'!J3410&lt;&gt;"",'[1]Vmesna vrtilna_SKLOP1'!J3410,""),"")))))</f>
        <v/>
      </c>
      <c r="M3410" s="22">
        <f t="shared" si="106"/>
        <v>0</v>
      </c>
      <c r="N3410" s="22" t="str">
        <f>IF(IFERROR(VLOOKUP(B3410,'[1]Vmesna vrtilna_SKLOP1'!B:J,7,0),"")=0,"",IFERROR(VLOOKUP(B3410,'[1]Vmesna vrtilna_SKLOP1'!B:J,7,0),""))</f>
        <v/>
      </c>
      <c r="O3410" s="22"/>
    </row>
    <row r="3411" spans="2:15" ht="15" customHeight="1" x14ac:dyDescent="0.3">
      <c r="B3411" s="15" t="str">
        <f>IF(AND('[1]Vmesna vrtilna_SKLOP1'!B3411&lt;&gt;"",'[1]Vmesna vrtilna_SKLOP1'!C3411&lt;&gt;""),IF('[1]Vmesna vrtilna_SKLOP1'!B3411&lt;&gt;"",'[1]Vmesna vrtilna_SKLOP1'!B3411,""),"")</f>
        <v/>
      </c>
      <c r="C3411" s="16" t="str">
        <f>IF(OR(C3410="Posebna oblika",C3410="Kulturno zaščiten objekt",C3410="Kulturno zaščiten objekt, Posebna oblika"),"Glej zavihek POSEBNI POGOJI",IF(SUM(N3410:Q3410)=1,"Posebna oblika",IF(SUM(N3410:Q3410)=10,"Kulturno zaščiten objekt",IF(SUM(N3410:Q3410)=11,"Kulturno zaščiten objekt, Posebna oblika",IF(AND('[1]Vmesna vrtilna_SKLOP1'!C3411&lt;&gt;"",'[1]Vmesna vrtilna_SKLOP1'!D3411&lt;&gt;""),IF('[1]Vmesna vrtilna_SKLOP1'!C3411&lt;&gt;"",'[1]Vmesna vrtilna_SKLOP1'!C3411,""),"")))))</f>
        <v/>
      </c>
      <c r="D3411" s="17" t="str">
        <f>IF(IFERROR(VLOOKUP(B3411,'[1]Vmesna vrtilna_SKLOP1'!B:J,6,0),"")=0,"",IFERROR(VLOOKUP(B3411,'[1]Vmesna vrtilna_SKLOP1'!B:J,6,0),""))</f>
        <v/>
      </c>
      <c r="E3411" s="16" t="str">
        <f>IF(IF('[1]Vmesna vrtilna_SKLOP1'!E3411&lt;&gt;"",'[1]Vmesna vrtilna_SKLOP1'!D3411,"")=0,"",IF('[1]Vmesna vrtilna_SKLOP1'!E3411&lt;&gt;"",'[1]Vmesna vrtilna_SKLOP1'!D3411,""))</f>
        <v>Montaža</v>
      </c>
      <c r="F3411" s="18" t="str">
        <f>IF('[1]Vmesna vrtilna_SKLOP1'!E3411&lt;&gt;"",'[1]Vmesna vrtilna_SKLOP1'!E3411,"")</f>
        <v>RAL montaža oken z zidarskimi deli</v>
      </c>
      <c r="G3411" s="15" t="str">
        <f>IF('[1]Vmesna vrtilna_SKLOP1'!E3411&lt;&gt;"",'[1]Vmesna vrtilna_SKLOP1'!F3411,"")</f>
        <v>[m1]</v>
      </c>
      <c r="H3411" s="19">
        <f>IF('[1]Vmesna vrtilna_SKLOP1'!F3411&lt;&gt;"",'[1]Vmesna vrtilna_SKLOP1'!I3411,"")</f>
        <v>35.980000000000004</v>
      </c>
      <c r="I3411" s="20" t="str">
        <f>IF(I3410="Skupaj:","DDV (22%):",IF(I3410="DDV (22%):","Skupaj z DDV:",IF(AND('[1]Vmesna vrtilna_SKLOP1'!C3411&lt;&gt;"",'[1]Vmesna vrtilna_SKLOP1'!E3411=""),"Skupaj:","")))</f>
        <v/>
      </c>
      <c r="J3411" s="21">
        <f t="shared" si="107"/>
        <v>0</v>
      </c>
      <c r="K3411" s="21">
        <f>IF(I3411="Skupaj z DDV:",SUM(K3409,K3410),IF(I3411="DDV (22%):",K3410*0.22,IF(AND('[1]Vmesna vrtilna_SKLOP1'!C3411&lt;&gt;"",'[1]Vmesna vrtilna_SKLOP1'!D3411=""),'[1]Vmesna vrtilna_SKLOP1'!J3411,IF(F3411&lt;&gt;"",IF('[1]Vmesna vrtilna_SKLOP1'!J3411&lt;&gt;"",'[1]Vmesna vrtilna_SKLOP1'!J3411,""),""))))</f>
        <v>1223.3200000000002</v>
      </c>
      <c r="L3411" s="22">
        <f>IF(I3410="Skupaj:","DDV (22%):",IF(I3410="DDV (22%):","Skupaj z DDV:",IF(AND('[1]Vmesna vrtilna_SKLOP1'!C3411&lt;&gt;"",'[1]Vmesna vrtilna_SKLOP1'!E3411=""),"Skupaj:",IF(AND('[1]Vmesna vrtilna_SKLOP1'!C3411&lt;&gt;"",'[1]Vmesna vrtilna_SKLOP1'!D3411=""),'[1]Vmesna vrtilna_SKLOP1'!J3411,IF(F3411&lt;&gt;"",IF('[1]Vmesna vrtilna_SKLOP1'!J3411&lt;&gt;"",'[1]Vmesna vrtilna_SKLOP1'!J3411,""),"")))))</f>
        <v>1223.3200000000002</v>
      </c>
      <c r="M3411" s="22">
        <f t="shared" si="106"/>
        <v>0</v>
      </c>
      <c r="N3411" s="22" t="str">
        <f>IF(IFERROR(VLOOKUP(B3411,'[1]Vmesna vrtilna_SKLOP1'!B:J,7,0),"")=0,"",IFERROR(VLOOKUP(B3411,'[1]Vmesna vrtilna_SKLOP1'!B:J,7,0),""))</f>
        <v/>
      </c>
      <c r="O3411" s="22"/>
    </row>
    <row r="3412" spans="2:15" ht="15" customHeight="1" x14ac:dyDescent="0.3">
      <c r="B3412" s="15" t="str">
        <f>IF(AND('[1]Vmesna vrtilna_SKLOP1'!B3412&lt;&gt;"",'[1]Vmesna vrtilna_SKLOP1'!C3412&lt;&gt;""),IF('[1]Vmesna vrtilna_SKLOP1'!B3412&lt;&gt;"",'[1]Vmesna vrtilna_SKLOP1'!B3412,""),"")</f>
        <v/>
      </c>
      <c r="C3412" s="16" t="str">
        <f>IF(OR(C3411="Posebna oblika",C3411="Kulturno zaščiten objekt",C3411="Kulturno zaščiten objekt, Posebna oblika"),"Glej zavihek POSEBNI POGOJI",IF(SUM(N3411:Q3411)=1,"Posebna oblika",IF(SUM(N3411:Q3411)=10,"Kulturno zaščiten objekt",IF(SUM(N3411:Q3411)=11,"Kulturno zaščiten objekt, Posebna oblika",IF(AND('[1]Vmesna vrtilna_SKLOP1'!C3412&lt;&gt;"",'[1]Vmesna vrtilna_SKLOP1'!D3412&lt;&gt;""),IF('[1]Vmesna vrtilna_SKLOP1'!C3412&lt;&gt;"",'[1]Vmesna vrtilna_SKLOP1'!C3412,""),"")))))</f>
        <v/>
      </c>
      <c r="D3412" s="17" t="str">
        <f>IF(IFERROR(VLOOKUP(B3412,'[1]Vmesna vrtilna_SKLOP1'!B:J,6,0),"")=0,"",IFERROR(VLOOKUP(B3412,'[1]Vmesna vrtilna_SKLOP1'!B:J,6,0),""))</f>
        <v/>
      </c>
      <c r="E3412" s="16" t="str">
        <f>IF(IF('[1]Vmesna vrtilna_SKLOP1'!E3412&lt;&gt;"",'[1]Vmesna vrtilna_SKLOP1'!D3412,"")=0,"",IF('[1]Vmesna vrtilna_SKLOP1'!E3412&lt;&gt;"",'[1]Vmesna vrtilna_SKLOP1'!D3412,""))</f>
        <v/>
      </c>
      <c r="F3412" s="18" t="str">
        <f>IF('[1]Vmesna vrtilna_SKLOP1'!E3412&lt;&gt;"",'[1]Vmesna vrtilna_SKLOP1'!E3412,"")</f>
        <v>Montaža police</v>
      </c>
      <c r="G3412" s="15" t="str">
        <f>IF('[1]Vmesna vrtilna_SKLOP1'!E3412&lt;&gt;"",'[1]Vmesna vrtilna_SKLOP1'!F3412,"")</f>
        <v>[kos]</v>
      </c>
      <c r="H3412" s="19">
        <f>IF('[1]Vmesna vrtilna_SKLOP1'!F3412&lt;&gt;"",'[1]Vmesna vrtilna_SKLOP1'!I3412,"")</f>
        <v>7</v>
      </c>
      <c r="I3412" s="20" t="str">
        <f>IF(I3411="Skupaj:","DDV (22%):",IF(I3411="DDV (22%):","Skupaj z DDV:",IF(AND('[1]Vmesna vrtilna_SKLOP1'!C3412&lt;&gt;"",'[1]Vmesna vrtilna_SKLOP1'!E3412=""),"Skupaj:","")))</f>
        <v/>
      </c>
      <c r="J3412" s="21">
        <f t="shared" si="107"/>
        <v>0</v>
      </c>
      <c r="K3412" s="21">
        <f>IF(I3412="Skupaj z DDV:",SUM(K3410,K3411),IF(I3412="DDV (22%):",K3411*0.22,IF(AND('[1]Vmesna vrtilna_SKLOP1'!C3412&lt;&gt;"",'[1]Vmesna vrtilna_SKLOP1'!D3412=""),'[1]Vmesna vrtilna_SKLOP1'!J3412,IF(F3412&lt;&gt;"",IF('[1]Vmesna vrtilna_SKLOP1'!J3412&lt;&gt;"",'[1]Vmesna vrtilna_SKLOP1'!J3412,""),""))))</f>
        <v>73.5</v>
      </c>
      <c r="L3412" s="22">
        <f>IF(I3411="Skupaj:","DDV (22%):",IF(I3411="DDV (22%):","Skupaj z DDV:",IF(AND('[1]Vmesna vrtilna_SKLOP1'!C3412&lt;&gt;"",'[1]Vmesna vrtilna_SKLOP1'!E3412=""),"Skupaj:",IF(AND('[1]Vmesna vrtilna_SKLOP1'!C3412&lt;&gt;"",'[1]Vmesna vrtilna_SKLOP1'!D3412=""),'[1]Vmesna vrtilna_SKLOP1'!J3412,IF(F3412&lt;&gt;"",IF('[1]Vmesna vrtilna_SKLOP1'!J3412&lt;&gt;"",'[1]Vmesna vrtilna_SKLOP1'!J3412,""),"")))))</f>
        <v>73.5</v>
      </c>
      <c r="M3412" s="22">
        <f t="shared" si="106"/>
        <v>0</v>
      </c>
      <c r="N3412" s="22" t="str">
        <f>IF(IFERROR(VLOOKUP(B3412,'[1]Vmesna vrtilna_SKLOP1'!B:J,7,0),"")=0,"",IFERROR(VLOOKUP(B3412,'[1]Vmesna vrtilna_SKLOP1'!B:J,7,0),""))</f>
        <v/>
      </c>
      <c r="O3412" s="22"/>
    </row>
    <row r="3413" spans="2:15" ht="15" customHeight="1" x14ac:dyDescent="0.3">
      <c r="B3413" s="15" t="str">
        <f>IF(AND('[1]Vmesna vrtilna_SKLOP1'!B3413&lt;&gt;"",'[1]Vmesna vrtilna_SKLOP1'!C3413&lt;&gt;""),IF('[1]Vmesna vrtilna_SKLOP1'!B3413&lt;&gt;"",'[1]Vmesna vrtilna_SKLOP1'!B3413,""),"")</f>
        <v/>
      </c>
      <c r="C3413" s="16" t="str">
        <f>IF(OR(C3412="Posebna oblika",C3412="Kulturno zaščiten objekt",C3412="Kulturno zaščiten objekt, Posebna oblika"),"Glej zavihek POSEBNI POGOJI",IF(SUM(N3412:Q3412)=1,"Posebna oblika",IF(SUM(N3412:Q3412)=10,"Kulturno zaščiten objekt",IF(SUM(N3412:Q3412)=11,"Kulturno zaščiten objekt, Posebna oblika",IF(AND('[1]Vmesna vrtilna_SKLOP1'!C3413&lt;&gt;"",'[1]Vmesna vrtilna_SKLOP1'!D3413&lt;&gt;""),IF('[1]Vmesna vrtilna_SKLOP1'!C3413&lt;&gt;"",'[1]Vmesna vrtilna_SKLOP1'!C3413,""),"")))))</f>
        <v/>
      </c>
      <c r="D3413" s="17" t="str">
        <f>IF(IFERROR(VLOOKUP(B3413,'[1]Vmesna vrtilna_SKLOP1'!B:J,6,0),"")=0,"",IFERROR(VLOOKUP(B3413,'[1]Vmesna vrtilna_SKLOP1'!B:J,6,0),""))</f>
        <v/>
      </c>
      <c r="E3413" s="16" t="str">
        <f>IF(IF('[1]Vmesna vrtilna_SKLOP1'!E3413&lt;&gt;"",'[1]Vmesna vrtilna_SKLOP1'!D3413,"")=0,"",IF('[1]Vmesna vrtilna_SKLOP1'!E3413&lt;&gt;"",'[1]Vmesna vrtilna_SKLOP1'!D3413,""))</f>
        <v/>
      </c>
      <c r="F3413" s="18" t="str">
        <f>IF('[1]Vmesna vrtilna_SKLOP1'!E3413&lt;&gt;"",'[1]Vmesna vrtilna_SKLOP1'!E3413,"")</f>
        <v/>
      </c>
      <c r="G3413" s="15" t="str">
        <f>IF('[1]Vmesna vrtilna_SKLOP1'!E3413&lt;&gt;"",'[1]Vmesna vrtilna_SKLOP1'!F3413,"")</f>
        <v/>
      </c>
      <c r="H3413" s="19" t="str">
        <f>IF('[1]Vmesna vrtilna_SKLOP1'!F3413&lt;&gt;"",'[1]Vmesna vrtilna_SKLOP1'!I3413,"")</f>
        <v/>
      </c>
      <c r="I3413" s="20" t="str">
        <f>IF(I3412="Skupaj:","DDV (22%):",IF(I3412="DDV (22%):","Skupaj z DDV:",IF(AND('[1]Vmesna vrtilna_SKLOP1'!C3413&lt;&gt;"",'[1]Vmesna vrtilna_SKLOP1'!E3413=""),"Skupaj:","")))</f>
        <v/>
      </c>
      <c r="J3413" s="21" t="str">
        <f t="shared" si="107"/>
        <v/>
      </c>
      <c r="K3413" s="21" t="str">
        <f>IF(I3413="Skupaj z DDV:",SUM(K3411,K3412),IF(I3413="DDV (22%):",K3412*0.22,IF(AND('[1]Vmesna vrtilna_SKLOP1'!C3413&lt;&gt;"",'[1]Vmesna vrtilna_SKLOP1'!D3413=""),'[1]Vmesna vrtilna_SKLOP1'!J3413,IF(F3413&lt;&gt;"",IF('[1]Vmesna vrtilna_SKLOP1'!J3413&lt;&gt;"",'[1]Vmesna vrtilna_SKLOP1'!J3413,""),""))))</f>
        <v/>
      </c>
      <c r="L3413" s="22" t="str">
        <f>IF(I3412="Skupaj:","DDV (22%):",IF(I3412="DDV (22%):","Skupaj z DDV:",IF(AND('[1]Vmesna vrtilna_SKLOP1'!C3413&lt;&gt;"",'[1]Vmesna vrtilna_SKLOP1'!E3413=""),"Skupaj:",IF(AND('[1]Vmesna vrtilna_SKLOP1'!C3413&lt;&gt;"",'[1]Vmesna vrtilna_SKLOP1'!D3413=""),'[1]Vmesna vrtilna_SKLOP1'!J3413,IF(F3413&lt;&gt;"",IF('[1]Vmesna vrtilna_SKLOP1'!J3413&lt;&gt;"",'[1]Vmesna vrtilna_SKLOP1'!J3413,""),"")))))</f>
        <v/>
      </c>
      <c r="M3413" s="22">
        <f t="shared" si="106"/>
        <v>0</v>
      </c>
      <c r="N3413" s="22" t="str">
        <f>IF(IFERROR(VLOOKUP(B3413,'[1]Vmesna vrtilna_SKLOP1'!B:J,7,0),"")=0,"",IFERROR(VLOOKUP(B3413,'[1]Vmesna vrtilna_SKLOP1'!B:J,7,0),""))</f>
        <v/>
      </c>
      <c r="O3413" s="22"/>
    </row>
    <row r="3414" spans="2:15" ht="15" customHeight="1" x14ac:dyDescent="0.3">
      <c r="B3414" s="15" t="str">
        <f>IF(AND('[1]Vmesna vrtilna_SKLOP1'!B3414&lt;&gt;"",'[1]Vmesna vrtilna_SKLOP1'!C3414&lt;&gt;""),IF('[1]Vmesna vrtilna_SKLOP1'!B3414&lt;&gt;"",'[1]Vmesna vrtilna_SKLOP1'!B3414,""),"")</f>
        <v/>
      </c>
      <c r="C3414" s="16" t="str">
        <f>IF(OR(C3413="Posebna oblika",C3413="Kulturno zaščiten objekt",C3413="Kulturno zaščiten objekt, Posebna oblika"),"Glej zavihek POSEBNI POGOJI",IF(SUM(N3413:Q3413)=1,"Posebna oblika",IF(SUM(N3413:Q3413)=10,"Kulturno zaščiten objekt",IF(SUM(N3413:Q3413)=11,"Kulturno zaščiten objekt, Posebna oblika",IF(AND('[1]Vmesna vrtilna_SKLOP1'!C3414&lt;&gt;"",'[1]Vmesna vrtilna_SKLOP1'!D3414&lt;&gt;""),IF('[1]Vmesna vrtilna_SKLOP1'!C3414&lt;&gt;"",'[1]Vmesna vrtilna_SKLOP1'!C3414,""),"")))))</f>
        <v/>
      </c>
      <c r="D3414" s="17" t="str">
        <f>IF(IFERROR(VLOOKUP(B3414,'[1]Vmesna vrtilna_SKLOP1'!B:J,6,0),"")=0,"",IFERROR(VLOOKUP(B3414,'[1]Vmesna vrtilna_SKLOP1'!B:J,6,0),""))</f>
        <v/>
      </c>
      <c r="E3414" s="16" t="str">
        <f>IF(IF('[1]Vmesna vrtilna_SKLOP1'!E3414&lt;&gt;"",'[1]Vmesna vrtilna_SKLOP1'!D3414,"")=0,"",IF('[1]Vmesna vrtilna_SKLOP1'!E3414&lt;&gt;"",'[1]Vmesna vrtilna_SKLOP1'!D3414,""))</f>
        <v>Odvoz na deponijo</v>
      </c>
      <c r="F3414" s="18" t="str">
        <f>IF('[1]Vmesna vrtilna_SKLOP1'!E3414&lt;&gt;"",'[1]Vmesna vrtilna_SKLOP1'!E3414,"")</f>
        <v>Odvoz na deponijo</v>
      </c>
      <c r="G3414" s="15" t="str">
        <f>IF('[1]Vmesna vrtilna_SKLOP1'!E3414&lt;&gt;"",'[1]Vmesna vrtilna_SKLOP1'!F3414,"")</f>
        <v>[m1]</v>
      </c>
      <c r="H3414" s="19">
        <f>IF('[1]Vmesna vrtilna_SKLOP1'!F3414&lt;&gt;"",'[1]Vmesna vrtilna_SKLOP1'!I3414,"")</f>
        <v>35.980000000000004</v>
      </c>
      <c r="I3414" s="20" t="str">
        <f>IF(I3413="Skupaj:","DDV (22%):",IF(I3413="DDV (22%):","Skupaj z DDV:",IF(AND('[1]Vmesna vrtilna_SKLOP1'!C3414&lt;&gt;"",'[1]Vmesna vrtilna_SKLOP1'!E3414=""),"Skupaj:","")))</f>
        <v/>
      </c>
      <c r="J3414" s="21">
        <f t="shared" si="107"/>
        <v>0</v>
      </c>
      <c r="K3414" s="21">
        <f>IF(I3414="Skupaj z DDV:",SUM(K3412,K3413),IF(I3414="DDV (22%):",K3413*0.22,IF(AND('[1]Vmesna vrtilna_SKLOP1'!C3414&lt;&gt;"",'[1]Vmesna vrtilna_SKLOP1'!D3414=""),'[1]Vmesna vrtilna_SKLOP1'!J3414,IF(F3414&lt;&gt;"",IF('[1]Vmesna vrtilna_SKLOP1'!J3414&lt;&gt;"",'[1]Vmesna vrtilna_SKLOP1'!J3414,""),""))))</f>
        <v>107.94000000000001</v>
      </c>
      <c r="L3414" s="22">
        <f>IF(I3413="Skupaj:","DDV (22%):",IF(I3413="DDV (22%):","Skupaj z DDV:",IF(AND('[1]Vmesna vrtilna_SKLOP1'!C3414&lt;&gt;"",'[1]Vmesna vrtilna_SKLOP1'!E3414=""),"Skupaj:",IF(AND('[1]Vmesna vrtilna_SKLOP1'!C3414&lt;&gt;"",'[1]Vmesna vrtilna_SKLOP1'!D3414=""),'[1]Vmesna vrtilna_SKLOP1'!J3414,IF(F3414&lt;&gt;"",IF('[1]Vmesna vrtilna_SKLOP1'!J3414&lt;&gt;"",'[1]Vmesna vrtilna_SKLOP1'!J3414,""),"")))))</f>
        <v>107.94000000000001</v>
      </c>
      <c r="M3414" s="22">
        <f t="shared" si="106"/>
        <v>0</v>
      </c>
      <c r="N3414" s="22" t="str">
        <f>IF(IFERROR(VLOOKUP(B3414,'[1]Vmesna vrtilna_SKLOP1'!B:J,7,0),"")=0,"",IFERROR(VLOOKUP(B3414,'[1]Vmesna vrtilna_SKLOP1'!B:J,7,0),""))</f>
        <v/>
      </c>
      <c r="O3414" s="22"/>
    </row>
    <row r="3415" spans="2:15" ht="15" customHeight="1" x14ac:dyDescent="0.3">
      <c r="B3415" s="15" t="str">
        <f>IF(AND('[1]Vmesna vrtilna_SKLOP1'!B3415&lt;&gt;"",'[1]Vmesna vrtilna_SKLOP1'!C3415&lt;&gt;""),IF('[1]Vmesna vrtilna_SKLOP1'!B3415&lt;&gt;"",'[1]Vmesna vrtilna_SKLOP1'!B3415,""),"")</f>
        <v/>
      </c>
      <c r="C3415" s="16" t="str">
        <f>IF(OR(C3414="Posebna oblika",C3414="Kulturno zaščiten objekt",C3414="Kulturno zaščiten objekt, Posebna oblika"),"Glej zavihek POSEBNI POGOJI",IF(SUM(N3414:Q3414)=1,"Posebna oblika",IF(SUM(N3414:Q3414)=10,"Kulturno zaščiten objekt",IF(SUM(N3414:Q3414)=11,"Kulturno zaščiten objekt, Posebna oblika",IF(AND('[1]Vmesna vrtilna_SKLOP1'!C3415&lt;&gt;"",'[1]Vmesna vrtilna_SKLOP1'!D3415&lt;&gt;""),IF('[1]Vmesna vrtilna_SKLOP1'!C3415&lt;&gt;"",'[1]Vmesna vrtilna_SKLOP1'!C3415,""),"")))))</f>
        <v/>
      </c>
      <c r="D3415" s="17" t="str">
        <f>IF(IFERROR(VLOOKUP(B3415,'[1]Vmesna vrtilna_SKLOP1'!B:J,6,0),"")=0,"",IFERROR(VLOOKUP(B3415,'[1]Vmesna vrtilna_SKLOP1'!B:J,6,0),""))</f>
        <v/>
      </c>
      <c r="E3415" s="16" t="str">
        <f>IF(IF('[1]Vmesna vrtilna_SKLOP1'!E3415&lt;&gt;"",'[1]Vmesna vrtilna_SKLOP1'!D3415,"")=0,"",IF('[1]Vmesna vrtilna_SKLOP1'!E3415&lt;&gt;"",'[1]Vmesna vrtilna_SKLOP1'!D3415,""))</f>
        <v/>
      </c>
      <c r="F3415" s="18" t="str">
        <f>IF('[1]Vmesna vrtilna_SKLOP1'!E3415&lt;&gt;"",'[1]Vmesna vrtilna_SKLOP1'!E3415,"")</f>
        <v/>
      </c>
      <c r="G3415" s="15" t="str">
        <f>IF('[1]Vmesna vrtilna_SKLOP1'!E3415&lt;&gt;"",'[1]Vmesna vrtilna_SKLOP1'!F3415,"")</f>
        <v/>
      </c>
      <c r="H3415" s="19" t="str">
        <f>IF('[1]Vmesna vrtilna_SKLOP1'!F3415&lt;&gt;"",'[1]Vmesna vrtilna_SKLOP1'!I3415,"")</f>
        <v/>
      </c>
      <c r="I3415" s="20" t="str">
        <f>IF(I3414="Skupaj:","DDV (22%):",IF(I3414="DDV (22%):","Skupaj z DDV:",IF(AND('[1]Vmesna vrtilna_SKLOP1'!C3415&lt;&gt;"",'[1]Vmesna vrtilna_SKLOP1'!E3415=""),"Skupaj:","")))</f>
        <v/>
      </c>
      <c r="J3415" s="21" t="str">
        <f t="shared" si="107"/>
        <v/>
      </c>
      <c r="K3415" s="21" t="str">
        <f>IF(I3415="Skupaj z DDV:",SUM(K3413,K3414),IF(I3415="DDV (22%):",K3414*0.22,IF(AND('[1]Vmesna vrtilna_SKLOP1'!C3415&lt;&gt;"",'[1]Vmesna vrtilna_SKLOP1'!D3415=""),'[1]Vmesna vrtilna_SKLOP1'!J3415,IF(F3415&lt;&gt;"",IF('[1]Vmesna vrtilna_SKLOP1'!J3415&lt;&gt;"",'[1]Vmesna vrtilna_SKLOP1'!J3415,""),""))))</f>
        <v/>
      </c>
      <c r="L3415" s="22" t="str">
        <f>IF(I3414="Skupaj:","DDV (22%):",IF(I3414="DDV (22%):","Skupaj z DDV:",IF(AND('[1]Vmesna vrtilna_SKLOP1'!C3415&lt;&gt;"",'[1]Vmesna vrtilna_SKLOP1'!E3415=""),"Skupaj:",IF(AND('[1]Vmesna vrtilna_SKLOP1'!C3415&lt;&gt;"",'[1]Vmesna vrtilna_SKLOP1'!D3415=""),'[1]Vmesna vrtilna_SKLOP1'!J3415,IF(F3415&lt;&gt;"",IF('[1]Vmesna vrtilna_SKLOP1'!J3415&lt;&gt;"",'[1]Vmesna vrtilna_SKLOP1'!J3415,""),"")))))</f>
        <v/>
      </c>
      <c r="M3415" s="22">
        <f t="shared" si="106"/>
        <v>0</v>
      </c>
      <c r="N3415" s="22" t="str">
        <f>IF(IFERROR(VLOOKUP(B3415,'[1]Vmesna vrtilna_SKLOP1'!B:J,7,0),"")=0,"",IFERROR(VLOOKUP(B3415,'[1]Vmesna vrtilna_SKLOP1'!B:J,7,0),""))</f>
        <v/>
      </c>
      <c r="O3415" s="22"/>
    </row>
    <row r="3416" spans="2:15" ht="15" customHeight="1" x14ac:dyDescent="0.3">
      <c r="B3416" s="15" t="str">
        <f>IF(AND('[1]Vmesna vrtilna_SKLOP1'!B3416&lt;&gt;"",'[1]Vmesna vrtilna_SKLOP1'!C3416&lt;&gt;""),IF('[1]Vmesna vrtilna_SKLOP1'!B3416&lt;&gt;"",'[1]Vmesna vrtilna_SKLOP1'!B3416,""),"")</f>
        <v/>
      </c>
      <c r="C3416" s="16" t="str">
        <f>IF(OR(C3415="Posebna oblika",C3415="Kulturno zaščiten objekt",C3415="Kulturno zaščiten objekt, Posebna oblika"),"Glej zavihek POSEBNI POGOJI",IF(SUM(N3415:Q3415)=1,"Posebna oblika",IF(SUM(N3415:Q3415)=10,"Kulturno zaščiten objekt",IF(SUM(N3415:Q3415)=11,"Kulturno zaščiten objekt, Posebna oblika",IF(AND('[1]Vmesna vrtilna_SKLOP1'!C3416&lt;&gt;"",'[1]Vmesna vrtilna_SKLOP1'!D3416&lt;&gt;""),IF('[1]Vmesna vrtilna_SKLOP1'!C3416&lt;&gt;"",'[1]Vmesna vrtilna_SKLOP1'!C3416,""),"")))))</f>
        <v/>
      </c>
      <c r="D3416" s="17" t="str">
        <f>IF(IFERROR(VLOOKUP(B3416,'[1]Vmesna vrtilna_SKLOP1'!B:J,6,0),"")=0,"",IFERROR(VLOOKUP(B3416,'[1]Vmesna vrtilna_SKLOP1'!B:J,6,0),""))</f>
        <v/>
      </c>
      <c r="E3416" s="16" t="str">
        <f>IF(IF('[1]Vmesna vrtilna_SKLOP1'!E3416&lt;&gt;"",'[1]Vmesna vrtilna_SKLOP1'!D3416,"")=0,"",IF('[1]Vmesna vrtilna_SKLOP1'!E3416&lt;&gt;"",'[1]Vmesna vrtilna_SKLOP1'!D3416,""))</f>
        <v>Slikopleskarska dela</v>
      </c>
      <c r="F3416" s="18" t="str">
        <f>IF('[1]Vmesna vrtilna_SKLOP1'!E3416&lt;&gt;"",'[1]Vmesna vrtilna_SKLOP1'!E3416,"")</f>
        <v>Slikopleskarska dela na špaletah</v>
      </c>
      <c r="G3416" s="15" t="str">
        <f>IF('[1]Vmesna vrtilna_SKLOP1'!E3416&lt;&gt;"",'[1]Vmesna vrtilna_SKLOP1'!F3416,"")</f>
        <v>[m1]</v>
      </c>
      <c r="H3416" s="19">
        <f>IF('[1]Vmesna vrtilna_SKLOP1'!F3416&lt;&gt;"",'[1]Vmesna vrtilna_SKLOP1'!I3416,"")</f>
        <v>21.279999999999998</v>
      </c>
      <c r="I3416" s="20" t="str">
        <f>IF(I3415="Skupaj:","DDV (22%):",IF(I3415="DDV (22%):","Skupaj z DDV:",IF(AND('[1]Vmesna vrtilna_SKLOP1'!C3416&lt;&gt;"",'[1]Vmesna vrtilna_SKLOP1'!E3416=""),"Skupaj:","")))</f>
        <v/>
      </c>
      <c r="J3416" s="21">
        <f t="shared" si="107"/>
        <v>0</v>
      </c>
      <c r="K3416" s="21">
        <f>IF(I3416="Skupaj z DDV:",SUM(K3414,K3415),IF(I3416="DDV (22%):",K3415*0.22,IF(AND('[1]Vmesna vrtilna_SKLOP1'!C3416&lt;&gt;"",'[1]Vmesna vrtilna_SKLOP1'!D3416=""),'[1]Vmesna vrtilna_SKLOP1'!J3416,IF(F3416&lt;&gt;"",IF('[1]Vmesna vrtilna_SKLOP1'!J3416&lt;&gt;"",'[1]Vmesna vrtilna_SKLOP1'!J3416,""),""))))</f>
        <v>287.84000000000003</v>
      </c>
      <c r="L3416" s="22">
        <f>IF(I3415="Skupaj:","DDV (22%):",IF(I3415="DDV (22%):","Skupaj z DDV:",IF(AND('[1]Vmesna vrtilna_SKLOP1'!C3416&lt;&gt;"",'[1]Vmesna vrtilna_SKLOP1'!E3416=""),"Skupaj:",IF(AND('[1]Vmesna vrtilna_SKLOP1'!C3416&lt;&gt;"",'[1]Vmesna vrtilna_SKLOP1'!D3416=""),'[1]Vmesna vrtilna_SKLOP1'!J3416,IF(F3416&lt;&gt;"",IF('[1]Vmesna vrtilna_SKLOP1'!J3416&lt;&gt;"",'[1]Vmesna vrtilna_SKLOP1'!J3416,""),"")))))</f>
        <v>287.84000000000003</v>
      </c>
      <c r="M3416" s="22">
        <f t="shared" si="106"/>
        <v>0</v>
      </c>
      <c r="N3416" s="22" t="str">
        <f>IF(IFERROR(VLOOKUP(B3416,'[1]Vmesna vrtilna_SKLOP1'!B:J,7,0),"")=0,"",IFERROR(VLOOKUP(B3416,'[1]Vmesna vrtilna_SKLOP1'!B:J,7,0),""))</f>
        <v/>
      </c>
      <c r="O3416" s="22"/>
    </row>
    <row r="3417" spans="2:15" ht="15" customHeight="1" x14ac:dyDescent="0.3">
      <c r="B3417" s="15" t="str">
        <f>IF(AND('[1]Vmesna vrtilna_SKLOP1'!B3417&lt;&gt;"",'[1]Vmesna vrtilna_SKLOP1'!C3417&lt;&gt;""),IF('[1]Vmesna vrtilna_SKLOP1'!B3417&lt;&gt;"",'[1]Vmesna vrtilna_SKLOP1'!B3417,""),"")</f>
        <v/>
      </c>
      <c r="C3417" s="16" t="str">
        <f>IF(OR(C3416="Posebna oblika",C3416="Kulturno zaščiten objekt",C3416="Kulturno zaščiten objekt, Posebna oblika"),"Glej zavihek POSEBNI POGOJI",IF(SUM(N3416:Q3416)=1,"Posebna oblika",IF(SUM(N3416:Q3416)=10,"Kulturno zaščiten objekt",IF(SUM(N3416:Q3416)=11,"Kulturno zaščiten objekt, Posebna oblika",IF(AND('[1]Vmesna vrtilna_SKLOP1'!C3417&lt;&gt;"",'[1]Vmesna vrtilna_SKLOP1'!D3417&lt;&gt;""),IF('[1]Vmesna vrtilna_SKLOP1'!C3417&lt;&gt;"",'[1]Vmesna vrtilna_SKLOP1'!C3417,""),"")))))</f>
        <v/>
      </c>
      <c r="D3417" s="17" t="str">
        <f>IF(IFERROR(VLOOKUP(B3417,'[1]Vmesna vrtilna_SKLOP1'!B:J,6,0),"")=0,"",IFERROR(VLOOKUP(B3417,'[1]Vmesna vrtilna_SKLOP1'!B:J,6,0),""))</f>
        <v/>
      </c>
      <c r="E3417" s="16" t="str">
        <f>IF(IF('[1]Vmesna vrtilna_SKLOP1'!E3417&lt;&gt;"",'[1]Vmesna vrtilna_SKLOP1'!D3417,"")=0,"",IF('[1]Vmesna vrtilna_SKLOP1'!E3417&lt;&gt;"",'[1]Vmesna vrtilna_SKLOP1'!D3417,""))</f>
        <v/>
      </c>
      <c r="F3417" s="18" t="str">
        <f>IF('[1]Vmesna vrtilna_SKLOP1'!E3417&lt;&gt;"",'[1]Vmesna vrtilna_SKLOP1'!E3417,"")</f>
        <v/>
      </c>
      <c r="G3417" s="15" t="str">
        <f>IF('[1]Vmesna vrtilna_SKLOP1'!E3417&lt;&gt;"",'[1]Vmesna vrtilna_SKLOP1'!F3417,"")</f>
        <v/>
      </c>
      <c r="H3417" s="19" t="str">
        <f>IF('[1]Vmesna vrtilna_SKLOP1'!F3417&lt;&gt;"",'[1]Vmesna vrtilna_SKLOP1'!I3417,"")</f>
        <v/>
      </c>
      <c r="I3417" s="20" t="str">
        <f>IF(I3416="Skupaj:","DDV (22%):",IF(I3416="DDV (22%):","Skupaj z DDV:",IF(AND('[1]Vmesna vrtilna_SKLOP1'!C3417&lt;&gt;"",'[1]Vmesna vrtilna_SKLOP1'!E3417=""),"Skupaj:","")))</f>
        <v/>
      </c>
      <c r="J3417" s="21" t="str">
        <f t="shared" si="107"/>
        <v/>
      </c>
      <c r="K3417" s="21" t="str">
        <f>IF(I3417="Skupaj z DDV:",SUM(K3415,K3416),IF(I3417="DDV (22%):",K3416*0.22,IF(AND('[1]Vmesna vrtilna_SKLOP1'!C3417&lt;&gt;"",'[1]Vmesna vrtilna_SKLOP1'!D3417=""),'[1]Vmesna vrtilna_SKLOP1'!J3417,IF(F3417&lt;&gt;"",IF('[1]Vmesna vrtilna_SKLOP1'!J3417&lt;&gt;"",'[1]Vmesna vrtilna_SKLOP1'!J3417,""),""))))</f>
        <v/>
      </c>
      <c r="L3417" s="22" t="str">
        <f>IF(I3416="Skupaj:","DDV (22%):",IF(I3416="DDV (22%):","Skupaj z DDV:",IF(AND('[1]Vmesna vrtilna_SKLOP1'!C3417&lt;&gt;"",'[1]Vmesna vrtilna_SKLOP1'!E3417=""),"Skupaj:",IF(AND('[1]Vmesna vrtilna_SKLOP1'!C3417&lt;&gt;"",'[1]Vmesna vrtilna_SKLOP1'!D3417=""),'[1]Vmesna vrtilna_SKLOP1'!J3417,IF(F3417&lt;&gt;"",IF('[1]Vmesna vrtilna_SKLOP1'!J3417&lt;&gt;"",'[1]Vmesna vrtilna_SKLOP1'!J3417,""),"")))))</f>
        <v/>
      </c>
      <c r="M3417" s="22">
        <f t="shared" si="106"/>
        <v>0</v>
      </c>
      <c r="N3417" s="22" t="str">
        <f>IF(IFERROR(VLOOKUP(B3417,'[1]Vmesna vrtilna_SKLOP1'!B:J,7,0),"")=0,"",IFERROR(VLOOKUP(B3417,'[1]Vmesna vrtilna_SKLOP1'!B:J,7,0),""))</f>
        <v/>
      </c>
      <c r="O3417" s="22"/>
    </row>
    <row r="3418" spans="2:15" ht="15" customHeight="1" x14ac:dyDescent="0.3">
      <c r="B3418" s="15" t="str">
        <f>IF(AND('[1]Vmesna vrtilna_SKLOP1'!B3418&lt;&gt;"",'[1]Vmesna vrtilna_SKLOP1'!C3418&lt;&gt;""),IF('[1]Vmesna vrtilna_SKLOP1'!B3418&lt;&gt;"",'[1]Vmesna vrtilna_SKLOP1'!B3418,""),"")</f>
        <v/>
      </c>
      <c r="C3418" s="16" t="str">
        <f>IF(OR(C3417="Posebna oblika",C3417="Kulturno zaščiten objekt",C3417="Kulturno zaščiten objekt, Posebna oblika"),"Glej zavihek POSEBNI POGOJI",IF(SUM(N3417:Q3417)=1,"Posebna oblika",IF(SUM(N3417:Q3417)=10,"Kulturno zaščiten objekt",IF(SUM(N3417:Q3417)=11,"Kulturno zaščiten objekt, Posebna oblika",IF(AND('[1]Vmesna vrtilna_SKLOP1'!C3418&lt;&gt;"",'[1]Vmesna vrtilna_SKLOP1'!D3418&lt;&gt;""),IF('[1]Vmesna vrtilna_SKLOP1'!C3418&lt;&gt;"",'[1]Vmesna vrtilna_SKLOP1'!C3418,""),"")))))</f>
        <v/>
      </c>
      <c r="D3418" s="17" t="str">
        <f>IF(IFERROR(VLOOKUP(B3418,'[1]Vmesna vrtilna_SKLOP1'!B:J,6,0),"")=0,"",IFERROR(VLOOKUP(B3418,'[1]Vmesna vrtilna_SKLOP1'!B:J,6,0),""))</f>
        <v/>
      </c>
      <c r="E3418" s="16" t="str">
        <f>IF(IF('[1]Vmesna vrtilna_SKLOP1'!E3418&lt;&gt;"",'[1]Vmesna vrtilna_SKLOP1'!D3418,"")=0,"",IF('[1]Vmesna vrtilna_SKLOP1'!E3418&lt;&gt;"",'[1]Vmesna vrtilna_SKLOP1'!D3418,""))</f>
        <v/>
      </c>
      <c r="F3418" s="18" t="str">
        <f>IF('[1]Vmesna vrtilna_SKLOP1'!E3418&lt;&gt;"",'[1]Vmesna vrtilna_SKLOP1'!E3418,"")</f>
        <v/>
      </c>
      <c r="G3418" s="15" t="str">
        <f>IF('[1]Vmesna vrtilna_SKLOP1'!E3418&lt;&gt;"",'[1]Vmesna vrtilna_SKLOP1'!F3418,"")</f>
        <v/>
      </c>
      <c r="H3418" s="19" t="str">
        <f>IF('[1]Vmesna vrtilna_SKLOP1'!F3418&lt;&gt;"",'[1]Vmesna vrtilna_SKLOP1'!I3418,"")</f>
        <v/>
      </c>
      <c r="I3418" s="20" t="str">
        <f>IF(I3417="Skupaj:","DDV (22%):",IF(I3417="DDV (22%):","Skupaj z DDV:",IF(AND('[1]Vmesna vrtilna_SKLOP1'!C3418&lt;&gt;"",'[1]Vmesna vrtilna_SKLOP1'!E3418=""),"Skupaj:","")))</f>
        <v>Skupaj:</v>
      </c>
      <c r="J3418" s="21">
        <f t="shared" si="107"/>
        <v>0</v>
      </c>
      <c r="K3418" s="21">
        <f>IF(I3418="Skupaj z DDV:",SUM(K3416,K3417),IF(I3418="DDV (22%):",K3417*0.22,IF(AND('[1]Vmesna vrtilna_SKLOP1'!C3418&lt;&gt;"",'[1]Vmesna vrtilna_SKLOP1'!D3418=""),'[1]Vmesna vrtilna_SKLOP1'!J3418,IF(F3418&lt;&gt;"",IF('[1]Vmesna vrtilna_SKLOP1'!J3418&lt;&gt;"",'[1]Vmesna vrtilna_SKLOP1'!J3418,""),""))))</f>
        <v>5909.618711673601</v>
      </c>
      <c r="L3418" s="22" t="str">
        <f>IF(I3417="Skupaj:","DDV (22%):",IF(I3417="DDV (22%):","Skupaj z DDV:",IF(AND('[1]Vmesna vrtilna_SKLOP1'!C3418&lt;&gt;"",'[1]Vmesna vrtilna_SKLOP1'!E3418=""),"Skupaj:",IF(AND('[1]Vmesna vrtilna_SKLOP1'!C3418&lt;&gt;"",'[1]Vmesna vrtilna_SKLOP1'!D3418=""),'[1]Vmesna vrtilna_SKLOP1'!J3418,IF(F3418&lt;&gt;"",IF('[1]Vmesna vrtilna_SKLOP1'!J3418&lt;&gt;"",'[1]Vmesna vrtilna_SKLOP1'!J3418,""),"")))))</f>
        <v>Skupaj:</v>
      </c>
      <c r="M3418" s="22">
        <f t="shared" si="106"/>
        <v>0</v>
      </c>
      <c r="N3418" s="22" t="str">
        <f>IF(IFERROR(VLOOKUP(B3418,'[1]Vmesna vrtilna_SKLOP1'!B:J,7,0),"")=0,"",IFERROR(VLOOKUP(B3418,'[1]Vmesna vrtilna_SKLOP1'!B:J,7,0),""))</f>
        <v/>
      </c>
      <c r="O3418" s="22"/>
    </row>
    <row r="3419" spans="2:15" ht="15" customHeight="1" x14ac:dyDescent="0.3">
      <c r="B3419" s="15" t="str">
        <f>IF(AND('[1]Vmesna vrtilna_SKLOP1'!B3419&lt;&gt;"",'[1]Vmesna vrtilna_SKLOP1'!C3419&lt;&gt;""),IF('[1]Vmesna vrtilna_SKLOP1'!B3419&lt;&gt;"",'[1]Vmesna vrtilna_SKLOP1'!B3419,""),"")</f>
        <v/>
      </c>
      <c r="C3419" s="16" t="str">
        <f>IF(OR(C3418="Posebna oblika",C3418="Kulturno zaščiten objekt",C3418="Kulturno zaščiten objekt, Posebna oblika"),"Glej zavihek POSEBNI POGOJI",IF(SUM(N3418:Q3418)=1,"Posebna oblika",IF(SUM(N3418:Q3418)=10,"Kulturno zaščiten objekt",IF(SUM(N3418:Q3418)=11,"Kulturno zaščiten objekt, Posebna oblika",IF(AND('[1]Vmesna vrtilna_SKLOP1'!C3419&lt;&gt;"",'[1]Vmesna vrtilna_SKLOP1'!D3419&lt;&gt;""),IF('[1]Vmesna vrtilna_SKLOP1'!C3419&lt;&gt;"",'[1]Vmesna vrtilna_SKLOP1'!C3419,""),"")))))</f>
        <v/>
      </c>
      <c r="D3419" s="17" t="str">
        <f>IF(IFERROR(VLOOKUP(B3419,'[1]Vmesna vrtilna_SKLOP1'!B:J,6,0),"")=0,"",IFERROR(VLOOKUP(B3419,'[1]Vmesna vrtilna_SKLOP1'!B:J,6,0),""))</f>
        <v/>
      </c>
      <c r="E3419" s="16" t="str">
        <f>IF(IF('[1]Vmesna vrtilna_SKLOP1'!E3419&lt;&gt;"",'[1]Vmesna vrtilna_SKLOP1'!D3419,"")=0,"",IF('[1]Vmesna vrtilna_SKLOP1'!E3419&lt;&gt;"",'[1]Vmesna vrtilna_SKLOP1'!D3419,""))</f>
        <v/>
      </c>
      <c r="F3419" s="18" t="str">
        <f>IF('[1]Vmesna vrtilna_SKLOP1'!E3419&lt;&gt;"",'[1]Vmesna vrtilna_SKLOP1'!E3419,"")</f>
        <v/>
      </c>
      <c r="G3419" s="15" t="str">
        <f>IF('[1]Vmesna vrtilna_SKLOP1'!E3419&lt;&gt;"",'[1]Vmesna vrtilna_SKLOP1'!F3419,"")</f>
        <v/>
      </c>
      <c r="H3419" s="19" t="str">
        <f>IF('[1]Vmesna vrtilna_SKLOP1'!F3419&lt;&gt;"",'[1]Vmesna vrtilna_SKLOP1'!I3419,"")</f>
        <v/>
      </c>
      <c r="I3419" s="20" t="str">
        <f>IF(I3418="Skupaj:","DDV (22%):",IF(I3418="DDV (22%):","Skupaj z DDV:",IF(AND('[1]Vmesna vrtilna_SKLOP1'!C3419&lt;&gt;"",'[1]Vmesna vrtilna_SKLOP1'!E3419=""),"Skupaj:","")))</f>
        <v>DDV (22%):</v>
      </c>
      <c r="J3419" s="21">
        <f t="shared" si="107"/>
        <v>0</v>
      </c>
      <c r="K3419" s="21">
        <f>IF(I3419="Skupaj z DDV:",SUM(K3417,K3418),IF(I3419="DDV (22%):",K3418*0.22,IF(AND('[1]Vmesna vrtilna_SKLOP1'!C3419&lt;&gt;"",'[1]Vmesna vrtilna_SKLOP1'!D3419=""),'[1]Vmesna vrtilna_SKLOP1'!J3419,IF(F3419&lt;&gt;"",IF('[1]Vmesna vrtilna_SKLOP1'!J3419&lt;&gt;"",'[1]Vmesna vrtilna_SKLOP1'!J3419,""),""))))</f>
        <v>1300.1161165681922</v>
      </c>
      <c r="L3419" s="22" t="str">
        <f>IF(I3418="Skupaj:","DDV (22%):",IF(I3418="DDV (22%):","Skupaj z DDV:",IF(AND('[1]Vmesna vrtilna_SKLOP1'!C3419&lt;&gt;"",'[1]Vmesna vrtilna_SKLOP1'!E3419=""),"Skupaj:",IF(AND('[1]Vmesna vrtilna_SKLOP1'!C3419&lt;&gt;"",'[1]Vmesna vrtilna_SKLOP1'!D3419=""),'[1]Vmesna vrtilna_SKLOP1'!J3419,IF(F3419&lt;&gt;"",IF('[1]Vmesna vrtilna_SKLOP1'!J3419&lt;&gt;"",'[1]Vmesna vrtilna_SKLOP1'!J3419,""),"")))))</f>
        <v>DDV (22%):</v>
      </c>
      <c r="M3419" s="22">
        <f t="shared" si="106"/>
        <v>0</v>
      </c>
      <c r="N3419" s="22" t="str">
        <f>IF(IFERROR(VLOOKUP(B3419,'[1]Vmesna vrtilna_SKLOP1'!B:J,7,0),"")=0,"",IFERROR(VLOOKUP(B3419,'[1]Vmesna vrtilna_SKLOP1'!B:J,7,0),""))</f>
        <v/>
      </c>
      <c r="O3419" s="22"/>
    </row>
    <row r="3420" spans="2:15" ht="15" customHeight="1" x14ac:dyDescent="0.3">
      <c r="B3420" s="15" t="str">
        <f>IF(AND('[1]Vmesna vrtilna_SKLOP1'!B3420&lt;&gt;"",'[1]Vmesna vrtilna_SKLOP1'!C3420&lt;&gt;""),IF('[1]Vmesna vrtilna_SKLOP1'!B3420&lt;&gt;"",'[1]Vmesna vrtilna_SKLOP1'!B3420,""),"")</f>
        <v/>
      </c>
      <c r="C3420" s="16" t="str">
        <f>IF(OR(C3419="Posebna oblika",C3419="Kulturno zaščiten objekt",C3419="Kulturno zaščiten objekt, Posebna oblika"),"Glej zavihek POSEBNI POGOJI",IF(SUM(N3419:Q3419)=1,"Posebna oblika",IF(SUM(N3419:Q3419)=10,"Kulturno zaščiten objekt",IF(SUM(N3419:Q3419)=11,"Kulturno zaščiten objekt, Posebna oblika",IF(AND('[1]Vmesna vrtilna_SKLOP1'!C3420&lt;&gt;"",'[1]Vmesna vrtilna_SKLOP1'!D3420&lt;&gt;""),IF('[1]Vmesna vrtilna_SKLOP1'!C3420&lt;&gt;"",'[1]Vmesna vrtilna_SKLOP1'!C3420,""),"")))))</f>
        <v/>
      </c>
      <c r="D3420" s="17" t="str">
        <f>IF(IFERROR(VLOOKUP(B3420,'[1]Vmesna vrtilna_SKLOP1'!B:J,6,0),"")=0,"",IFERROR(VLOOKUP(B3420,'[1]Vmesna vrtilna_SKLOP1'!B:J,6,0),""))</f>
        <v/>
      </c>
      <c r="E3420" s="16" t="str">
        <f>IF(IF('[1]Vmesna vrtilna_SKLOP1'!E3420&lt;&gt;"",'[1]Vmesna vrtilna_SKLOP1'!D3420,"")=0,"",IF('[1]Vmesna vrtilna_SKLOP1'!E3420&lt;&gt;"",'[1]Vmesna vrtilna_SKLOP1'!D3420,""))</f>
        <v/>
      </c>
      <c r="F3420" s="18" t="str">
        <f>IF('[1]Vmesna vrtilna_SKLOP1'!E3420&lt;&gt;"",'[1]Vmesna vrtilna_SKLOP1'!E3420,"")</f>
        <v/>
      </c>
      <c r="G3420" s="15" t="str">
        <f>IF('[1]Vmesna vrtilna_SKLOP1'!E3420&lt;&gt;"",'[1]Vmesna vrtilna_SKLOP1'!F3420,"")</f>
        <v/>
      </c>
      <c r="H3420" s="19" t="str">
        <f>IF('[1]Vmesna vrtilna_SKLOP1'!F3420&lt;&gt;"",'[1]Vmesna vrtilna_SKLOP1'!I3420,"")</f>
        <v/>
      </c>
      <c r="I3420" s="20" t="str">
        <f>IF(I3419="Skupaj:","DDV (22%):",IF(I3419="DDV (22%):","Skupaj z DDV:",IF(AND('[1]Vmesna vrtilna_SKLOP1'!C3420&lt;&gt;"",'[1]Vmesna vrtilna_SKLOP1'!E3420=""),"Skupaj:","")))</f>
        <v>Skupaj z DDV:</v>
      </c>
      <c r="J3420" s="21">
        <f t="shared" si="107"/>
        <v>0</v>
      </c>
      <c r="K3420" s="21">
        <f>IF(I3420="Skupaj z DDV:",SUM(K3418,K3419),IF(I3420="DDV (22%):",K3419*0.22,IF(AND('[1]Vmesna vrtilna_SKLOP1'!C3420&lt;&gt;"",'[1]Vmesna vrtilna_SKLOP1'!D3420=""),'[1]Vmesna vrtilna_SKLOP1'!J3420,IF(F3420&lt;&gt;"",IF('[1]Vmesna vrtilna_SKLOP1'!J3420&lt;&gt;"",'[1]Vmesna vrtilna_SKLOP1'!J3420,""),""))))</f>
        <v>7209.7348282417934</v>
      </c>
      <c r="L3420" s="22" t="str">
        <f>IF(I3419="Skupaj:","DDV (22%):",IF(I3419="DDV (22%):","Skupaj z DDV:",IF(AND('[1]Vmesna vrtilna_SKLOP1'!C3420&lt;&gt;"",'[1]Vmesna vrtilna_SKLOP1'!E3420=""),"Skupaj:",IF(AND('[1]Vmesna vrtilna_SKLOP1'!C3420&lt;&gt;"",'[1]Vmesna vrtilna_SKLOP1'!D3420=""),'[1]Vmesna vrtilna_SKLOP1'!J3420,IF(F3420&lt;&gt;"",IF('[1]Vmesna vrtilna_SKLOP1'!J3420&lt;&gt;"",'[1]Vmesna vrtilna_SKLOP1'!J3420,""),"")))))</f>
        <v>Skupaj z DDV:</v>
      </c>
      <c r="M3420" s="22">
        <f t="shared" si="106"/>
        <v>0</v>
      </c>
      <c r="N3420" s="22" t="str">
        <f>IF(IFERROR(VLOOKUP(B3420,'[1]Vmesna vrtilna_SKLOP1'!B:J,7,0),"")=0,"",IFERROR(VLOOKUP(B3420,'[1]Vmesna vrtilna_SKLOP1'!B:J,7,0),""))</f>
        <v/>
      </c>
      <c r="O3420" s="22"/>
    </row>
    <row r="3421" spans="2:15" ht="15" customHeight="1" x14ac:dyDescent="0.3">
      <c r="B3421" s="15">
        <f>IF(AND('[1]Vmesna vrtilna_SKLOP1'!B3421&lt;&gt;"",'[1]Vmesna vrtilna_SKLOP1'!C3421&lt;&gt;""),IF('[1]Vmesna vrtilna_SKLOP1'!B3421&lt;&gt;"",'[1]Vmesna vrtilna_SKLOP1'!B3421,""),"")</f>
        <v>108</v>
      </c>
      <c r="C3421" s="16" t="str">
        <f>IF(OR(C3420="Posebna oblika",C3420="Kulturno zaščiten objekt",C3420="Kulturno zaščiten objekt, Posebna oblika"),"Glej zavihek POSEBNI POGOJI",IF(SUM(N3420:Q3420)=1,"Posebna oblika",IF(SUM(N3420:Q3420)=10,"Kulturno zaščiten objekt",IF(SUM(N3420:Q3420)=11,"Kulturno zaščiten objekt, Posebna oblika",IF(AND('[1]Vmesna vrtilna_SKLOP1'!C3421&lt;&gt;"",'[1]Vmesna vrtilna_SKLOP1'!D3421&lt;&gt;""),IF('[1]Vmesna vrtilna_SKLOP1'!C3421&lt;&gt;"",'[1]Vmesna vrtilna_SKLOP1'!C3421,""),"")))))</f>
        <v>Jevnica 39</v>
      </c>
      <c r="D3421" s="17">
        <f>IF(IFERROR(VLOOKUP(B3421,'[1]Vmesna vrtilna_SKLOP1'!B:J,6,0),"")=0,"",IFERROR(VLOOKUP(B3421,'[1]Vmesna vrtilna_SKLOP1'!B:J,6,0),""))</f>
        <v>1</v>
      </c>
      <c r="E3421" s="16" t="str">
        <f>IF(IF('[1]Vmesna vrtilna_SKLOP1'!E3421&lt;&gt;"",'[1]Vmesna vrtilna_SKLOP1'!D3421,"")=0,"",IF('[1]Vmesna vrtilna_SKLOP1'!E3421&lt;&gt;"",'[1]Vmesna vrtilna_SKLOP1'!D3421,""))</f>
        <v>Okna/Vrata</v>
      </c>
      <c r="F3421" s="18" t="str">
        <f>IF('[1]Vmesna vrtilna_SKLOP1'!E3421&lt;&gt;"",'[1]Vmesna vrtilna_SKLOP1'!E3421,"")</f>
        <v>Enokrilno okno (tip: O1); dim. ŠxV: 1x1,2m; Material: Les ; steklo 6/16Ar/4; Rw,st.=36 (Rw,st.+Ctr ≥ 31 dB)</v>
      </c>
      <c r="G3421" s="15" t="str">
        <f>IF('[1]Vmesna vrtilna_SKLOP1'!E3421&lt;&gt;"",'[1]Vmesna vrtilna_SKLOP1'!F3421,"")</f>
        <v>[kos]</v>
      </c>
      <c r="H3421" s="19">
        <f>IF('[1]Vmesna vrtilna_SKLOP1'!F3421&lt;&gt;"",'[1]Vmesna vrtilna_SKLOP1'!I3421,"")</f>
        <v>2</v>
      </c>
      <c r="I3421" s="20" t="str">
        <f>IF(I3420="Skupaj:","DDV (22%):",IF(I3420="DDV (22%):","Skupaj z DDV:",IF(AND('[1]Vmesna vrtilna_SKLOP1'!C3421&lt;&gt;"",'[1]Vmesna vrtilna_SKLOP1'!E3421=""),"Skupaj:","")))</f>
        <v/>
      </c>
      <c r="J3421" s="21">
        <f t="shared" si="107"/>
        <v>0</v>
      </c>
      <c r="K3421" s="21">
        <f>IF(I3421="Skupaj z DDV:",SUM(K3419,K3420),IF(I3421="DDV (22%):",K3420*0.22,IF(AND('[1]Vmesna vrtilna_SKLOP1'!C3421&lt;&gt;"",'[1]Vmesna vrtilna_SKLOP1'!D3421=""),'[1]Vmesna vrtilna_SKLOP1'!J3421,IF(F3421&lt;&gt;"",IF('[1]Vmesna vrtilna_SKLOP1'!J3421&lt;&gt;"",'[1]Vmesna vrtilna_SKLOP1'!J3421,""),""))))</f>
        <v>1043.556648</v>
      </c>
      <c r="L3421" s="22">
        <f>IF(I3420="Skupaj:","DDV (22%):",IF(I3420="DDV (22%):","Skupaj z DDV:",IF(AND('[1]Vmesna vrtilna_SKLOP1'!C3421&lt;&gt;"",'[1]Vmesna vrtilna_SKLOP1'!E3421=""),"Skupaj:",IF(AND('[1]Vmesna vrtilna_SKLOP1'!C3421&lt;&gt;"",'[1]Vmesna vrtilna_SKLOP1'!D3421=""),'[1]Vmesna vrtilna_SKLOP1'!J3421,IF(F3421&lt;&gt;"",IF('[1]Vmesna vrtilna_SKLOP1'!J3421&lt;&gt;"",'[1]Vmesna vrtilna_SKLOP1'!J3421,""),"")))))</f>
        <v>1043.556648</v>
      </c>
      <c r="M3421" s="22">
        <f t="shared" si="106"/>
        <v>0</v>
      </c>
      <c r="N3421" s="22" t="str">
        <f>IF(IFERROR(VLOOKUP(B3421,'[1]Vmesna vrtilna_SKLOP1'!B:J,7,0),"")=0,"",IFERROR(VLOOKUP(B3421,'[1]Vmesna vrtilna_SKLOP1'!B:J,7,0),""))</f>
        <v>Aprojekt</v>
      </c>
      <c r="O3421" s="22"/>
    </row>
    <row r="3422" spans="2:15" ht="15" customHeight="1" x14ac:dyDescent="0.3">
      <c r="B3422" s="15" t="str">
        <f>IF(AND('[1]Vmesna vrtilna_SKLOP1'!B3422&lt;&gt;"",'[1]Vmesna vrtilna_SKLOP1'!C3422&lt;&gt;""),IF('[1]Vmesna vrtilna_SKLOP1'!B3422&lt;&gt;"",'[1]Vmesna vrtilna_SKLOP1'!B3422,""),"")</f>
        <v/>
      </c>
      <c r="C3422" s="16" t="str">
        <f>IF(OR(C3421="Posebna oblika",C3421="Kulturno zaščiten objekt",C3421="Kulturno zaščiten objekt, Posebna oblika"),"Glej zavihek POSEBNI POGOJI",IF(SUM(N3421:Q3421)=1,"Posebna oblika",IF(SUM(N3421:Q3421)=10,"Kulturno zaščiten objekt",IF(SUM(N3421:Q3421)=11,"Kulturno zaščiten objekt, Posebna oblika",IF(AND('[1]Vmesna vrtilna_SKLOP1'!C3422&lt;&gt;"",'[1]Vmesna vrtilna_SKLOP1'!D3422&lt;&gt;""),IF('[1]Vmesna vrtilna_SKLOP1'!C3422&lt;&gt;"",'[1]Vmesna vrtilna_SKLOP1'!C3422,""),"")))))</f>
        <v/>
      </c>
      <c r="D3422" s="17" t="str">
        <f>IF(IFERROR(VLOOKUP(B3422,'[1]Vmesna vrtilna_SKLOP1'!B:J,6,0),"")=0,"",IFERROR(VLOOKUP(B3422,'[1]Vmesna vrtilna_SKLOP1'!B:J,6,0),""))</f>
        <v/>
      </c>
      <c r="E3422" s="16" t="str">
        <f>IF(IF('[1]Vmesna vrtilna_SKLOP1'!E3422&lt;&gt;"",'[1]Vmesna vrtilna_SKLOP1'!D3422,"")=0,"",IF('[1]Vmesna vrtilna_SKLOP1'!E3422&lt;&gt;"",'[1]Vmesna vrtilna_SKLOP1'!D3422,""))</f>
        <v/>
      </c>
      <c r="F3422" s="18" t="str">
        <f>IF('[1]Vmesna vrtilna_SKLOP1'!E3422&lt;&gt;"",'[1]Vmesna vrtilna_SKLOP1'!E3422,"")</f>
        <v/>
      </c>
      <c r="G3422" s="15" t="str">
        <f>IF('[1]Vmesna vrtilna_SKLOP1'!E3422&lt;&gt;"",'[1]Vmesna vrtilna_SKLOP1'!F3422,"")</f>
        <v/>
      </c>
      <c r="H3422" s="19" t="str">
        <f>IF('[1]Vmesna vrtilna_SKLOP1'!F3422&lt;&gt;"",'[1]Vmesna vrtilna_SKLOP1'!I3422,"")</f>
        <v/>
      </c>
      <c r="I3422" s="20" t="str">
        <f>IF(I3421="Skupaj:","DDV (22%):",IF(I3421="DDV (22%):","Skupaj z DDV:",IF(AND('[1]Vmesna vrtilna_SKLOP1'!C3422&lt;&gt;"",'[1]Vmesna vrtilna_SKLOP1'!E3422=""),"Skupaj:","")))</f>
        <v/>
      </c>
      <c r="J3422" s="21" t="str">
        <f t="shared" si="107"/>
        <v/>
      </c>
      <c r="K3422" s="21" t="str">
        <f>IF(I3422="Skupaj z DDV:",SUM(K3420,K3421),IF(I3422="DDV (22%):",K3421*0.22,IF(AND('[1]Vmesna vrtilna_SKLOP1'!C3422&lt;&gt;"",'[1]Vmesna vrtilna_SKLOP1'!D3422=""),'[1]Vmesna vrtilna_SKLOP1'!J3422,IF(F3422&lt;&gt;"",IF('[1]Vmesna vrtilna_SKLOP1'!J3422&lt;&gt;"",'[1]Vmesna vrtilna_SKLOP1'!J3422,""),""))))</f>
        <v/>
      </c>
      <c r="L3422" s="22" t="str">
        <f>IF(I3421="Skupaj:","DDV (22%):",IF(I3421="DDV (22%):","Skupaj z DDV:",IF(AND('[1]Vmesna vrtilna_SKLOP1'!C3422&lt;&gt;"",'[1]Vmesna vrtilna_SKLOP1'!E3422=""),"Skupaj:",IF(AND('[1]Vmesna vrtilna_SKLOP1'!C3422&lt;&gt;"",'[1]Vmesna vrtilna_SKLOP1'!D3422=""),'[1]Vmesna vrtilna_SKLOP1'!J3422,IF(F3422&lt;&gt;"",IF('[1]Vmesna vrtilna_SKLOP1'!J3422&lt;&gt;"",'[1]Vmesna vrtilna_SKLOP1'!J3422,""),"")))))</f>
        <v/>
      </c>
      <c r="M3422" s="22">
        <f t="shared" si="106"/>
        <v>0</v>
      </c>
      <c r="N3422" s="22" t="str">
        <f>IF(IFERROR(VLOOKUP(B3422,'[1]Vmesna vrtilna_SKLOP1'!B:J,7,0),"")=0,"",IFERROR(VLOOKUP(B3422,'[1]Vmesna vrtilna_SKLOP1'!B:J,7,0),""))</f>
        <v/>
      </c>
      <c r="O3422" s="22"/>
    </row>
    <row r="3423" spans="2:15" ht="15" customHeight="1" x14ac:dyDescent="0.3">
      <c r="B3423" s="15" t="str">
        <f>IF(AND('[1]Vmesna vrtilna_SKLOP1'!B3423&lt;&gt;"",'[1]Vmesna vrtilna_SKLOP1'!C3423&lt;&gt;""),IF('[1]Vmesna vrtilna_SKLOP1'!B3423&lt;&gt;"",'[1]Vmesna vrtilna_SKLOP1'!B3423,""),"")</f>
        <v/>
      </c>
      <c r="C3423" s="16" t="str">
        <f>IF(OR(C3422="Posebna oblika",C3422="Kulturno zaščiten objekt",C3422="Kulturno zaščiten objekt, Posebna oblika"),"Glej zavihek POSEBNI POGOJI",IF(SUM(N3422:Q3422)=1,"Posebna oblika",IF(SUM(N3422:Q3422)=10,"Kulturno zaščiten objekt",IF(SUM(N3422:Q3422)=11,"Kulturno zaščiten objekt, Posebna oblika",IF(AND('[1]Vmesna vrtilna_SKLOP1'!C3423&lt;&gt;"",'[1]Vmesna vrtilna_SKLOP1'!D3423&lt;&gt;""),IF('[1]Vmesna vrtilna_SKLOP1'!C3423&lt;&gt;"",'[1]Vmesna vrtilna_SKLOP1'!C3423,""),"")))))</f>
        <v/>
      </c>
      <c r="D3423" s="17" t="str">
        <f>IF(IFERROR(VLOOKUP(B3423,'[1]Vmesna vrtilna_SKLOP1'!B:J,6,0),"")=0,"",IFERROR(VLOOKUP(B3423,'[1]Vmesna vrtilna_SKLOP1'!B:J,6,0),""))</f>
        <v/>
      </c>
      <c r="E3423" s="16" t="str">
        <f>IF(IF('[1]Vmesna vrtilna_SKLOP1'!E3423&lt;&gt;"",'[1]Vmesna vrtilna_SKLOP1'!D3423,"")=0,"",IF('[1]Vmesna vrtilna_SKLOP1'!E3423&lt;&gt;"",'[1]Vmesna vrtilna_SKLOP1'!D3423,""))</f>
        <v>Senčila</v>
      </c>
      <c r="F3423" s="18" t="str">
        <f>IF('[1]Vmesna vrtilna_SKLOP1'!E3423&lt;&gt;"",'[1]Vmesna vrtilna_SKLOP1'!E3423,"")</f>
        <v>Notranje žaluzije - kovinske, Dim. ŠxV: 1x1,2m</v>
      </c>
      <c r="G3423" s="15" t="str">
        <f>IF('[1]Vmesna vrtilna_SKLOP1'!E3423&lt;&gt;"",'[1]Vmesna vrtilna_SKLOP1'!F3423,"")</f>
        <v>[kos]</v>
      </c>
      <c r="H3423" s="19">
        <f>IF('[1]Vmesna vrtilna_SKLOP1'!F3423&lt;&gt;"",'[1]Vmesna vrtilna_SKLOP1'!I3423,"")</f>
        <v>2</v>
      </c>
      <c r="I3423" s="20" t="str">
        <f>IF(I3422="Skupaj:","DDV (22%):",IF(I3422="DDV (22%):","Skupaj z DDV:",IF(AND('[1]Vmesna vrtilna_SKLOP1'!C3423&lt;&gt;"",'[1]Vmesna vrtilna_SKLOP1'!E3423=""),"Skupaj:","")))</f>
        <v/>
      </c>
      <c r="J3423" s="21">
        <f t="shared" si="107"/>
        <v>0</v>
      </c>
      <c r="K3423" s="21">
        <f>IF(I3423="Skupaj z DDV:",SUM(K3421,K3422),IF(I3423="DDV (22%):",K3422*0.22,IF(AND('[1]Vmesna vrtilna_SKLOP1'!C3423&lt;&gt;"",'[1]Vmesna vrtilna_SKLOP1'!D3423=""),'[1]Vmesna vrtilna_SKLOP1'!J3423,IF(F3423&lt;&gt;"",IF('[1]Vmesna vrtilna_SKLOP1'!J3423&lt;&gt;"",'[1]Vmesna vrtilna_SKLOP1'!J3423,""),""))))</f>
        <v>108</v>
      </c>
      <c r="L3423" s="22">
        <f>IF(I3422="Skupaj:","DDV (22%):",IF(I3422="DDV (22%):","Skupaj z DDV:",IF(AND('[1]Vmesna vrtilna_SKLOP1'!C3423&lt;&gt;"",'[1]Vmesna vrtilna_SKLOP1'!E3423=""),"Skupaj:",IF(AND('[1]Vmesna vrtilna_SKLOP1'!C3423&lt;&gt;"",'[1]Vmesna vrtilna_SKLOP1'!D3423=""),'[1]Vmesna vrtilna_SKLOP1'!J3423,IF(F3423&lt;&gt;"",IF('[1]Vmesna vrtilna_SKLOP1'!J3423&lt;&gt;"",'[1]Vmesna vrtilna_SKLOP1'!J3423,""),"")))))</f>
        <v>108</v>
      </c>
      <c r="M3423" s="22">
        <f t="shared" si="106"/>
        <v>0</v>
      </c>
      <c r="N3423" s="22" t="str">
        <f>IF(IFERROR(VLOOKUP(B3423,'[1]Vmesna vrtilna_SKLOP1'!B:J,7,0),"")=0,"",IFERROR(VLOOKUP(B3423,'[1]Vmesna vrtilna_SKLOP1'!B:J,7,0),""))</f>
        <v/>
      </c>
      <c r="O3423" s="22"/>
    </row>
    <row r="3424" spans="2:15" ht="15" customHeight="1" x14ac:dyDescent="0.3">
      <c r="B3424" s="15" t="str">
        <f>IF(AND('[1]Vmesna vrtilna_SKLOP1'!B3424&lt;&gt;"",'[1]Vmesna vrtilna_SKLOP1'!C3424&lt;&gt;""),IF('[1]Vmesna vrtilna_SKLOP1'!B3424&lt;&gt;"",'[1]Vmesna vrtilna_SKLOP1'!B3424,""),"")</f>
        <v/>
      </c>
      <c r="C3424" s="16" t="str">
        <f>IF(OR(C3423="Posebna oblika",C3423="Kulturno zaščiten objekt",C3423="Kulturno zaščiten objekt, Posebna oblika"),"Glej zavihek POSEBNI POGOJI",IF(SUM(N3423:Q3423)=1,"Posebna oblika",IF(SUM(N3423:Q3423)=10,"Kulturno zaščiten objekt",IF(SUM(N3423:Q3423)=11,"Kulturno zaščiten objekt, Posebna oblika",IF(AND('[1]Vmesna vrtilna_SKLOP1'!C3424&lt;&gt;"",'[1]Vmesna vrtilna_SKLOP1'!D3424&lt;&gt;""),IF('[1]Vmesna vrtilna_SKLOP1'!C3424&lt;&gt;"",'[1]Vmesna vrtilna_SKLOP1'!C3424,""),"")))))</f>
        <v/>
      </c>
      <c r="D3424" s="17" t="str">
        <f>IF(IFERROR(VLOOKUP(B3424,'[1]Vmesna vrtilna_SKLOP1'!B:J,6,0),"")=0,"",IFERROR(VLOOKUP(B3424,'[1]Vmesna vrtilna_SKLOP1'!B:J,6,0),""))</f>
        <v/>
      </c>
      <c r="E3424" s="16" t="str">
        <f>IF(IF('[1]Vmesna vrtilna_SKLOP1'!E3424&lt;&gt;"",'[1]Vmesna vrtilna_SKLOP1'!D3424,"")=0,"",IF('[1]Vmesna vrtilna_SKLOP1'!E3424&lt;&gt;"",'[1]Vmesna vrtilna_SKLOP1'!D3424,""))</f>
        <v/>
      </c>
      <c r="F3424" s="18" t="str">
        <f>IF('[1]Vmesna vrtilna_SKLOP1'!E3424&lt;&gt;"",'[1]Vmesna vrtilna_SKLOP1'!E3424,"")</f>
        <v/>
      </c>
      <c r="G3424" s="15" t="str">
        <f>IF('[1]Vmesna vrtilna_SKLOP1'!E3424&lt;&gt;"",'[1]Vmesna vrtilna_SKLOP1'!F3424,"")</f>
        <v/>
      </c>
      <c r="H3424" s="19" t="str">
        <f>IF('[1]Vmesna vrtilna_SKLOP1'!F3424&lt;&gt;"",'[1]Vmesna vrtilna_SKLOP1'!I3424,"")</f>
        <v/>
      </c>
      <c r="I3424" s="20" t="str">
        <f>IF(I3423="Skupaj:","DDV (22%):",IF(I3423="DDV (22%):","Skupaj z DDV:",IF(AND('[1]Vmesna vrtilna_SKLOP1'!C3424&lt;&gt;"",'[1]Vmesna vrtilna_SKLOP1'!E3424=""),"Skupaj:","")))</f>
        <v/>
      </c>
      <c r="J3424" s="21" t="str">
        <f t="shared" si="107"/>
        <v/>
      </c>
      <c r="K3424" s="21" t="str">
        <f>IF(I3424="Skupaj z DDV:",SUM(K3422,K3423),IF(I3424="DDV (22%):",K3423*0.22,IF(AND('[1]Vmesna vrtilna_SKLOP1'!C3424&lt;&gt;"",'[1]Vmesna vrtilna_SKLOP1'!D3424=""),'[1]Vmesna vrtilna_SKLOP1'!J3424,IF(F3424&lt;&gt;"",IF('[1]Vmesna vrtilna_SKLOP1'!J3424&lt;&gt;"",'[1]Vmesna vrtilna_SKLOP1'!J3424,""),""))))</f>
        <v/>
      </c>
      <c r="L3424" s="22" t="str">
        <f>IF(I3423="Skupaj:","DDV (22%):",IF(I3423="DDV (22%):","Skupaj z DDV:",IF(AND('[1]Vmesna vrtilna_SKLOP1'!C3424&lt;&gt;"",'[1]Vmesna vrtilna_SKLOP1'!E3424=""),"Skupaj:",IF(AND('[1]Vmesna vrtilna_SKLOP1'!C3424&lt;&gt;"",'[1]Vmesna vrtilna_SKLOP1'!D3424=""),'[1]Vmesna vrtilna_SKLOP1'!J3424,IF(F3424&lt;&gt;"",IF('[1]Vmesna vrtilna_SKLOP1'!J3424&lt;&gt;"",'[1]Vmesna vrtilna_SKLOP1'!J3424,""),"")))))</f>
        <v/>
      </c>
      <c r="M3424" s="22">
        <f t="shared" si="106"/>
        <v>0</v>
      </c>
      <c r="N3424" s="22" t="str">
        <f>IF(IFERROR(VLOOKUP(B3424,'[1]Vmesna vrtilna_SKLOP1'!B:J,7,0),"")=0,"",IFERROR(VLOOKUP(B3424,'[1]Vmesna vrtilna_SKLOP1'!B:J,7,0),""))</f>
        <v/>
      </c>
      <c r="O3424" s="22"/>
    </row>
    <row r="3425" spans="2:15" ht="15" customHeight="1" x14ac:dyDescent="0.3">
      <c r="B3425" s="15" t="str">
        <f>IF(AND('[1]Vmesna vrtilna_SKLOP1'!B3425&lt;&gt;"",'[1]Vmesna vrtilna_SKLOP1'!C3425&lt;&gt;""),IF('[1]Vmesna vrtilna_SKLOP1'!B3425&lt;&gt;"",'[1]Vmesna vrtilna_SKLOP1'!B3425,""),"")</f>
        <v/>
      </c>
      <c r="C3425" s="16" t="str">
        <f>IF(OR(C3424="Posebna oblika",C3424="Kulturno zaščiten objekt",C3424="Kulturno zaščiten objekt, Posebna oblika"),"Glej zavihek POSEBNI POGOJI",IF(SUM(N3424:Q3424)=1,"Posebna oblika",IF(SUM(N3424:Q3424)=10,"Kulturno zaščiten objekt",IF(SUM(N3424:Q3424)=11,"Kulturno zaščiten objekt, Posebna oblika",IF(AND('[1]Vmesna vrtilna_SKLOP1'!C3425&lt;&gt;"",'[1]Vmesna vrtilna_SKLOP1'!D3425&lt;&gt;""),IF('[1]Vmesna vrtilna_SKLOP1'!C3425&lt;&gt;"",'[1]Vmesna vrtilna_SKLOP1'!C3425,""),"")))))</f>
        <v/>
      </c>
      <c r="D3425" s="17" t="str">
        <f>IF(IFERROR(VLOOKUP(B3425,'[1]Vmesna vrtilna_SKLOP1'!B:J,6,0),"")=0,"",IFERROR(VLOOKUP(B3425,'[1]Vmesna vrtilna_SKLOP1'!B:J,6,0),""))</f>
        <v/>
      </c>
      <c r="E3425" s="16" t="str">
        <f>IF(IF('[1]Vmesna vrtilna_SKLOP1'!E3425&lt;&gt;"",'[1]Vmesna vrtilna_SKLOP1'!D3425,"")=0,"",IF('[1]Vmesna vrtilna_SKLOP1'!E3425&lt;&gt;"",'[1]Vmesna vrtilna_SKLOP1'!D3425,""))</f>
        <v>Notranje police</v>
      </c>
      <c r="F3425" s="18" t="str">
        <f>IF('[1]Vmesna vrtilna_SKLOP1'!E3425&lt;&gt;"",'[1]Vmesna vrtilna_SKLOP1'!E3425,"")</f>
        <v>Notranja polica, mat. Marmor, dim. ŠxG:1x0,2m</v>
      </c>
      <c r="G3425" s="15" t="str">
        <f>IF('[1]Vmesna vrtilna_SKLOP1'!E3425&lt;&gt;"",'[1]Vmesna vrtilna_SKLOP1'!F3425,"")</f>
        <v>[kos]</v>
      </c>
      <c r="H3425" s="19">
        <f>IF('[1]Vmesna vrtilna_SKLOP1'!F3425&lt;&gt;"",'[1]Vmesna vrtilna_SKLOP1'!I3425,"")</f>
        <v>2</v>
      </c>
      <c r="I3425" s="20" t="str">
        <f>IF(I3424="Skupaj:","DDV (22%):",IF(I3424="DDV (22%):","Skupaj z DDV:",IF(AND('[1]Vmesna vrtilna_SKLOP1'!C3425&lt;&gt;"",'[1]Vmesna vrtilna_SKLOP1'!E3425=""),"Skupaj:","")))</f>
        <v/>
      </c>
      <c r="J3425" s="21">
        <f t="shared" si="107"/>
        <v>0</v>
      </c>
      <c r="K3425" s="21">
        <f>IF(I3425="Skupaj z DDV:",SUM(K3423,K3424),IF(I3425="DDV (22%):",K3424*0.22,IF(AND('[1]Vmesna vrtilna_SKLOP1'!C3425&lt;&gt;"",'[1]Vmesna vrtilna_SKLOP1'!D3425=""),'[1]Vmesna vrtilna_SKLOP1'!J3425,IF(F3425&lt;&gt;"",IF('[1]Vmesna vrtilna_SKLOP1'!J3425&lt;&gt;"",'[1]Vmesna vrtilna_SKLOP1'!J3425,""),""))))</f>
        <v>114.30000000000001</v>
      </c>
      <c r="L3425" s="22">
        <f>IF(I3424="Skupaj:","DDV (22%):",IF(I3424="DDV (22%):","Skupaj z DDV:",IF(AND('[1]Vmesna vrtilna_SKLOP1'!C3425&lt;&gt;"",'[1]Vmesna vrtilna_SKLOP1'!E3425=""),"Skupaj:",IF(AND('[1]Vmesna vrtilna_SKLOP1'!C3425&lt;&gt;"",'[1]Vmesna vrtilna_SKLOP1'!D3425=""),'[1]Vmesna vrtilna_SKLOP1'!J3425,IF(F3425&lt;&gt;"",IF('[1]Vmesna vrtilna_SKLOP1'!J3425&lt;&gt;"",'[1]Vmesna vrtilna_SKLOP1'!J3425,""),"")))))</f>
        <v>114.30000000000001</v>
      </c>
      <c r="M3425" s="22">
        <f t="shared" si="106"/>
        <v>0</v>
      </c>
      <c r="N3425" s="22" t="str">
        <f>IF(IFERROR(VLOOKUP(B3425,'[1]Vmesna vrtilna_SKLOP1'!B:J,7,0),"")=0,"",IFERROR(VLOOKUP(B3425,'[1]Vmesna vrtilna_SKLOP1'!B:J,7,0),""))</f>
        <v/>
      </c>
      <c r="O3425" s="22"/>
    </row>
    <row r="3426" spans="2:15" ht="15" customHeight="1" x14ac:dyDescent="0.3">
      <c r="B3426" s="15" t="str">
        <f>IF(AND('[1]Vmesna vrtilna_SKLOP1'!B3426&lt;&gt;"",'[1]Vmesna vrtilna_SKLOP1'!C3426&lt;&gt;""),IF('[1]Vmesna vrtilna_SKLOP1'!B3426&lt;&gt;"",'[1]Vmesna vrtilna_SKLOP1'!B3426,""),"")</f>
        <v/>
      </c>
      <c r="C3426" s="16" t="str">
        <f>IF(OR(C3425="Posebna oblika",C3425="Kulturno zaščiten objekt",C3425="Kulturno zaščiten objekt, Posebna oblika"),"Glej zavihek POSEBNI POGOJI",IF(SUM(N3425:Q3425)=1,"Posebna oblika",IF(SUM(N3425:Q3425)=10,"Kulturno zaščiten objekt",IF(SUM(N3425:Q3425)=11,"Kulturno zaščiten objekt, Posebna oblika",IF(AND('[1]Vmesna vrtilna_SKLOP1'!C3426&lt;&gt;"",'[1]Vmesna vrtilna_SKLOP1'!D3426&lt;&gt;""),IF('[1]Vmesna vrtilna_SKLOP1'!C3426&lt;&gt;"",'[1]Vmesna vrtilna_SKLOP1'!C3426,""),"")))))</f>
        <v/>
      </c>
      <c r="D3426" s="17" t="str">
        <f>IF(IFERROR(VLOOKUP(B3426,'[1]Vmesna vrtilna_SKLOP1'!B:J,6,0),"")=0,"",IFERROR(VLOOKUP(B3426,'[1]Vmesna vrtilna_SKLOP1'!B:J,6,0),""))</f>
        <v/>
      </c>
      <c r="E3426" s="16" t="str">
        <f>IF(IF('[1]Vmesna vrtilna_SKLOP1'!E3426&lt;&gt;"",'[1]Vmesna vrtilna_SKLOP1'!D3426,"")=0,"",IF('[1]Vmesna vrtilna_SKLOP1'!E3426&lt;&gt;"",'[1]Vmesna vrtilna_SKLOP1'!D3426,""))</f>
        <v/>
      </c>
      <c r="F3426" s="18" t="str">
        <f>IF('[1]Vmesna vrtilna_SKLOP1'!E3426&lt;&gt;"",'[1]Vmesna vrtilna_SKLOP1'!E3426,"")</f>
        <v/>
      </c>
      <c r="G3426" s="15" t="str">
        <f>IF('[1]Vmesna vrtilna_SKLOP1'!E3426&lt;&gt;"",'[1]Vmesna vrtilna_SKLOP1'!F3426,"")</f>
        <v/>
      </c>
      <c r="H3426" s="19" t="str">
        <f>IF('[1]Vmesna vrtilna_SKLOP1'!F3426&lt;&gt;"",'[1]Vmesna vrtilna_SKLOP1'!I3426,"")</f>
        <v/>
      </c>
      <c r="I3426" s="20" t="str">
        <f>IF(I3425="Skupaj:","DDV (22%):",IF(I3425="DDV (22%):","Skupaj z DDV:",IF(AND('[1]Vmesna vrtilna_SKLOP1'!C3426&lt;&gt;"",'[1]Vmesna vrtilna_SKLOP1'!E3426=""),"Skupaj:","")))</f>
        <v/>
      </c>
      <c r="J3426" s="21" t="str">
        <f t="shared" si="107"/>
        <v/>
      </c>
      <c r="K3426" s="21" t="str">
        <f>IF(I3426="Skupaj z DDV:",SUM(K3424,K3425),IF(I3426="DDV (22%):",K3425*0.22,IF(AND('[1]Vmesna vrtilna_SKLOP1'!C3426&lt;&gt;"",'[1]Vmesna vrtilna_SKLOP1'!D3426=""),'[1]Vmesna vrtilna_SKLOP1'!J3426,IF(F3426&lt;&gt;"",IF('[1]Vmesna vrtilna_SKLOP1'!J3426&lt;&gt;"",'[1]Vmesna vrtilna_SKLOP1'!J3426,""),""))))</f>
        <v/>
      </c>
      <c r="L3426" s="22" t="str">
        <f>IF(I3425="Skupaj:","DDV (22%):",IF(I3425="DDV (22%):","Skupaj z DDV:",IF(AND('[1]Vmesna vrtilna_SKLOP1'!C3426&lt;&gt;"",'[1]Vmesna vrtilna_SKLOP1'!E3426=""),"Skupaj:",IF(AND('[1]Vmesna vrtilna_SKLOP1'!C3426&lt;&gt;"",'[1]Vmesna vrtilna_SKLOP1'!D3426=""),'[1]Vmesna vrtilna_SKLOP1'!J3426,IF(F3426&lt;&gt;"",IF('[1]Vmesna vrtilna_SKLOP1'!J3426&lt;&gt;"",'[1]Vmesna vrtilna_SKLOP1'!J3426,""),"")))))</f>
        <v/>
      </c>
      <c r="M3426" s="22">
        <f t="shared" si="106"/>
        <v>0</v>
      </c>
      <c r="N3426" s="22" t="str">
        <f>IF(IFERROR(VLOOKUP(B3426,'[1]Vmesna vrtilna_SKLOP1'!B:J,7,0),"")=0,"",IFERROR(VLOOKUP(B3426,'[1]Vmesna vrtilna_SKLOP1'!B:J,7,0),""))</f>
        <v/>
      </c>
      <c r="O3426" s="22"/>
    </row>
    <row r="3427" spans="2:15" ht="15" customHeight="1" x14ac:dyDescent="0.3">
      <c r="B3427" s="15" t="str">
        <f>IF(AND('[1]Vmesna vrtilna_SKLOP1'!B3427&lt;&gt;"",'[1]Vmesna vrtilna_SKLOP1'!C3427&lt;&gt;""),IF('[1]Vmesna vrtilna_SKLOP1'!B3427&lt;&gt;"",'[1]Vmesna vrtilna_SKLOP1'!B3427,""),"")</f>
        <v/>
      </c>
      <c r="C3427" s="16" t="str">
        <f>IF(OR(C3426="Posebna oblika",C3426="Kulturno zaščiten objekt",C3426="Kulturno zaščiten objekt, Posebna oblika"),"Glej zavihek POSEBNI POGOJI",IF(SUM(N3426:Q3426)=1,"Posebna oblika",IF(SUM(N3426:Q3426)=10,"Kulturno zaščiten objekt",IF(SUM(N3426:Q3426)=11,"Kulturno zaščiten objekt, Posebna oblika",IF(AND('[1]Vmesna vrtilna_SKLOP1'!C3427&lt;&gt;"",'[1]Vmesna vrtilna_SKLOP1'!D3427&lt;&gt;""),IF('[1]Vmesna vrtilna_SKLOP1'!C3427&lt;&gt;"",'[1]Vmesna vrtilna_SKLOP1'!C3427,""),"")))))</f>
        <v/>
      </c>
      <c r="D3427" s="17" t="str">
        <f>IF(IFERROR(VLOOKUP(B3427,'[1]Vmesna vrtilna_SKLOP1'!B:J,6,0),"")=0,"",IFERROR(VLOOKUP(B3427,'[1]Vmesna vrtilna_SKLOP1'!B:J,6,0),""))</f>
        <v/>
      </c>
      <c r="E3427" s="16" t="str">
        <f>IF(IF('[1]Vmesna vrtilna_SKLOP1'!E3427&lt;&gt;"",'[1]Vmesna vrtilna_SKLOP1'!D3427,"")=0,"",IF('[1]Vmesna vrtilna_SKLOP1'!E3427&lt;&gt;"",'[1]Vmesna vrtilna_SKLOP1'!D3427,""))</f>
        <v>Demontaža</v>
      </c>
      <c r="F3427" s="18" t="str">
        <f>IF('[1]Vmesna vrtilna_SKLOP1'!E3427&lt;&gt;"",'[1]Vmesna vrtilna_SKLOP1'!E3427,"")</f>
        <v>Demontaža oken</v>
      </c>
      <c r="G3427" s="15" t="str">
        <f>IF('[1]Vmesna vrtilna_SKLOP1'!E3427&lt;&gt;"",'[1]Vmesna vrtilna_SKLOP1'!F3427,"")</f>
        <v>[m1]</v>
      </c>
      <c r="H3427" s="19">
        <f>IF('[1]Vmesna vrtilna_SKLOP1'!F3427&lt;&gt;"",'[1]Vmesna vrtilna_SKLOP1'!I3427,"")</f>
        <v>8.8000000000000007</v>
      </c>
      <c r="I3427" s="20" t="str">
        <f>IF(I3426="Skupaj:","DDV (22%):",IF(I3426="DDV (22%):","Skupaj z DDV:",IF(AND('[1]Vmesna vrtilna_SKLOP1'!C3427&lt;&gt;"",'[1]Vmesna vrtilna_SKLOP1'!E3427=""),"Skupaj:","")))</f>
        <v/>
      </c>
      <c r="J3427" s="21">
        <f t="shared" si="107"/>
        <v>0</v>
      </c>
      <c r="K3427" s="21">
        <f>IF(I3427="Skupaj z DDV:",SUM(K3425,K3426),IF(I3427="DDV (22%):",K3426*0.22,IF(AND('[1]Vmesna vrtilna_SKLOP1'!C3427&lt;&gt;"",'[1]Vmesna vrtilna_SKLOP1'!D3427=""),'[1]Vmesna vrtilna_SKLOP1'!J3427,IF(F3427&lt;&gt;"",IF('[1]Vmesna vrtilna_SKLOP1'!J3427&lt;&gt;"",'[1]Vmesna vrtilna_SKLOP1'!J3427,""),""))))</f>
        <v>61.600000000000009</v>
      </c>
      <c r="L3427" s="22">
        <f>IF(I3426="Skupaj:","DDV (22%):",IF(I3426="DDV (22%):","Skupaj z DDV:",IF(AND('[1]Vmesna vrtilna_SKLOP1'!C3427&lt;&gt;"",'[1]Vmesna vrtilna_SKLOP1'!E3427=""),"Skupaj:",IF(AND('[1]Vmesna vrtilna_SKLOP1'!C3427&lt;&gt;"",'[1]Vmesna vrtilna_SKLOP1'!D3427=""),'[1]Vmesna vrtilna_SKLOP1'!J3427,IF(F3427&lt;&gt;"",IF('[1]Vmesna vrtilna_SKLOP1'!J3427&lt;&gt;"",'[1]Vmesna vrtilna_SKLOP1'!J3427,""),"")))))</f>
        <v>61.600000000000009</v>
      </c>
      <c r="M3427" s="22">
        <f t="shared" si="106"/>
        <v>0</v>
      </c>
      <c r="N3427" s="22" t="str">
        <f>IF(IFERROR(VLOOKUP(B3427,'[1]Vmesna vrtilna_SKLOP1'!B:J,7,0),"")=0,"",IFERROR(VLOOKUP(B3427,'[1]Vmesna vrtilna_SKLOP1'!B:J,7,0),""))</f>
        <v/>
      </c>
      <c r="O3427" s="22"/>
    </row>
    <row r="3428" spans="2:15" ht="15" customHeight="1" x14ac:dyDescent="0.3">
      <c r="B3428" s="15" t="str">
        <f>IF(AND('[1]Vmesna vrtilna_SKLOP1'!B3428&lt;&gt;"",'[1]Vmesna vrtilna_SKLOP1'!C3428&lt;&gt;""),IF('[1]Vmesna vrtilna_SKLOP1'!B3428&lt;&gt;"",'[1]Vmesna vrtilna_SKLOP1'!B3428,""),"")</f>
        <v/>
      </c>
      <c r="C3428" s="16" t="str">
        <f>IF(OR(C3427="Posebna oblika",C3427="Kulturno zaščiten objekt",C3427="Kulturno zaščiten objekt, Posebna oblika"),"Glej zavihek POSEBNI POGOJI",IF(SUM(N3427:Q3427)=1,"Posebna oblika",IF(SUM(N3427:Q3427)=10,"Kulturno zaščiten objekt",IF(SUM(N3427:Q3427)=11,"Kulturno zaščiten objekt, Posebna oblika",IF(AND('[1]Vmesna vrtilna_SKLOP1'!C3428&lt;&gt;"",'[1]Vmesna vrtilna_SKLOP1'!D3428&lt;&gt;""),IF('[1]Vmesna vrtilna_SKLOP1'!C3428&lt;&gt;"",'[1]Vmesna vrtilna_SKLOP1'!C3428,""),"")))))</f>
        <v/>
      </c>
      <c r="D3428" s="17" t="str">
        <f>IF(IFERROR(VLOOKUP(B3428,'[1]Vmesna vrtilna_SKLOP1'!B:J,6,0),"")=0,"",IFERROR(VLOOKUP(B3428,'[1]Vmesna vrtilna_SKLOP1'!B:J,6,0),""))</f>
        <v/>
      </c>
      <c r="E3428" s="16" t="str">
        <f>IF(IF('[1]Vmesna vrtilna_SKLOP1'!E3428&lt;&gt;"",'[1]Vmesna vrtilna_SKLOP1'!D3428,"")=0,"",IF('[1]Vmesna vrtilna_SKLOP1'!E3428&lt;&gt;"",'[1]Vmesna vrtilna_SKLOP1'!D3428,""))</f>
        <v/>
      </c>
      <c r="F3428" s="18" t="str">
        <f>IF('[1]Vmesna vrtilna_SKLOP1'!E3428&lt;&gt;"",'[1]Vmesna vrtilna_SKLOP1'!E3428,"")</f>
        <v>Demontaža police</v>
      </c>
      <c r="G3428" s="15" t="str">
        <f>IF('[1]Vmesna vrtilna_SKLOP1'!E3428&lt;&gt;"",'[1]Vmesna vrtilna_SKLOP1'!F3428,"")</f>
        <v>[kos]</v>
      </c>
      <c r="H3428" s="19">
        <f>IF('[1]Vmesna vrtilna_SKLOP1'!F3428&lt;&gt;"",'[1]Vmesna vrtilna_SKLOP1'!I3428,"")</f>
        <v>2</v>
      </c>
      <c r="I3428" s="20" t="str">
        <f>IF(I3427="Skupaj:","DDV (22%):",IF(I3427="DDV (22%):","Skupaj z DDV:",IF(AND('[1]Vmesna vrtilna_SKLOP1'!C3428&lt;&gt;"",'[1]Vmesna vrtilna_SKLOP1'!E3428=""),"Skupaj:","")))</f>
        <v/>
      </c>
      <c r="J3428" s="21">
        <f t="shared" si="107"/>
        <v>0</v>
      </c>
      <c r="K3428" s="21">
        <f>IF(I3428="Skupaj z DDV:",SUM(K3426,K3427),IF(I3428="DDV (22%):",K3427*0.22,IF(AND('[1]Vmesna vrtilna_SKLOP1'!C3428&lt;&gt;"",'[1]Vmesna vrtilna_SKLOP1'!D3428=""),'[1]Vmesna vrtilna_SKLOP1'!J3428,IF(F3428&lt;&gt;"",IF('[1]Vmesna vrtilna_SKLOP1'!J3428&lt;&gt;"",'[1]Vmesna vrtilna_SKLOP1'!J3428,""),""))))</f>
        <v>10</v>
      </c>
      <c r="L3428" s="22">
        <f>IF(I3427="Skupaj:","DDV (22%):",IF(I3427="DDV (22%):","Skupaj z DDV:",IF(AND('[1]Vmesna vrtilna_SKLOP1'!C3428&lt;&gt;"",'[1]Vmesna vrtilna_SKLOP1'!E3428=""),"Skupaj:",IF(AND('[1]Vmesna vrtilna_SKLOP1'!C3428&lt;&gt;"",'[1]Vmesna vrtilna_SKLOP1'!D3428=""),'[1]Vmesna vrtilna_SKLOP1'!J3428,IF(F3428&lt;&gt;"",IF('[1]Vmesna vrtilna_SKLOP1'!J3428&lt;&gt;"",'[1]Vmesna vrtilna_SKLOP1'!J3428,""),"")))))</f>
        <v>10</v>
      </c>
      <c r="M3428" s="22">
        <f t="shared" si="106"/>
        <v>0</v>
      </c>
      <c r="N3428" s="22" t="str">
        <f>IF(IFERROR(VLOOKUP(B3428,'[1]Vmesna vrtilna_SKLOP1'!B:J,7,0),"")=0,"",IFERROR(VLOOKUP(B3428,'[1]Vmesna vrtilna_SKLOP1'!B:J,7,0),""))</f>
        <v/>
      </c>
      <c r="O3428" s="22"/>
    </row>
    <row r="3429" spans="2:15" ht="15" customHeight="1" x14ac:dyDescent="0.3">
      <c r="B3429" s="15" t="str">
        <f>IF(AND('[1]Vmesna vrtilna_SKLOP1'!B3429&lt;&gt;"",'[1]Vmesna vrtilna_SKLOP1'!C3429&lt;&gt;""),IF('[1]Vmesna vrtilna_SKLOP1'!B3429&lt;&gt;"",'[1]Vmesna vrtilna_SKLOP1'!B3429,""),"")</f>
        <v/>
      </c>
      <c r="C3429" s="16" t="str">
        <f>IF(OR(C3428="Posebna oblika",C3428="Kulturno zaščiten objekt",C3428="Kulturno zaščiten objekt, Posebna oblika"),"Glej zavihek POSEBNI POGOJI",IF(SUM(N3428:Q3428)=1,"Posebna oblika",IF(SUM(N3428:Q3428)=10,"Kulturno zaščiten objekt",IF(SUM(N3428:Q3428)=11,"Kulturno zaščiten objekt, Posebna oblika",IF(AND('[1]Vmesna vrtilna_SKLOP1'!C3429&lt;&gt;"",'[1]Vmesna vrtilna_SKLOP1'!D3429&lt;&gt;""),IF('[1]Vmesna vrtilna_SKLOP1'!C3429&lt;&gt;"",'[1]Vmesna vrtilna_SKLOP1'!C3429,""),"")))))</f>
        <v/>
      </c>
      <c r="D3429" s="17" t="str">
        <f>IF(IFERROR(VLOOKUP(B3429,'[1]Vmesna vrtilna_SKLOP1'!B:J,6,0),"")=0,"",IFERROR(VLOOKUP(B3429,'[1]Vmesna vrtilna_SKLOP1'!B:J,6,0),""))</f>
        <v/>
      </c>
      <c r="E3429" s="16" t="str">
        <f>IF(IF('[1]Vmesna vrtilna_SKLOP1'!E3429&lt;&gt;"",'[1]Vmesna vrtilna_SKLOP1'!D3429,"")=0,"",IF('[1]Vmesna vrtilna_SKLOP1'!E3429&lt;&gt;"",'[1]Vmesna vrtilna_SKLOP1'!D3429,""))</f>
        <v/>
      </c>
      <c r="F3429" s="18" t="str">
        <f>IF('[1]Vmesna vrtilna_SKLOP1'!E3429&lt;&gt;"",'[1]Vmesna vrtilna_SKLOP1'!E3429,"")</f>
        <v/>
      </c>
      <c r="G3429" s="15" t="str">
        <f>IF('[1]Vmesna vrtilna_SKLOP1'!E3429&lt;&gt;"",'[1]Vmesna vrtilna_SKLOP1'!F3429,"")</f>
        <v/>
      </c>
      <c r="H3429" s="19" t="str">
        <f>IF('[1]Vmesna vrtilna_SKLOP1'!F3429&lt;&gt;"",'[1]Vmesna vrtilna_SKLOP1'!I3429,"")</f>
        <v/>
      </c>
      <c r="I3429" s="20" t="str">
        <f>IF(I3428="Skupaj:","DDV (22%):",IF(I3428="DDV (22%):","Skupaj z DDV:",IF(AND('[1]Vmesna vrtilna_SKLOP1'!C3429&lt;&gt;"",'[1]Vmesna vrtilna_SKLOP1'!E3429=""),"Skupaj:","")))</f>
        <v/>
      </c>
      <c r="J3429" s="21" t="str">
        <f t="shared" si="107"/>
        <v/>
      </c>
      <c r="K3429" s="21" t="str">
        <f>IF(I3429="Skupaj z DDV:",SUM(K3427,K3428),IF(I3429="DDV (22%):",K3428*0.22,IF(AND('[1]Vmesna vrtilna_SKLOP1'!C3429&lt;&gt;"",'[1]Vmesna vrtilna_SKLOP1'!D3429=""),'[1]Vmesna vrtilna_SKLOP1'!J3429,IF(F3429&lt;&gt;"",IF('[1]Vmesna vrtilna_SKLOP1'!J3429&lt;&gt;"",'[1]Vmesna vrtilna_SKLOP1'!J3429,""),""))))</f>
        <v/>
      </c>
      <c r="L3429" s="22" t="str">
        <f>IF(I3428="Skupaj:","DDV (22%):",IF(I3428="DDV (22%):","Skupaj z DDV:",IF(AND('[1]Vmesna vrtilna_SKLOP1'!C3429&lt;&gt;"",'[1]Vmesna vrtilna_SKLOP1'!E3429=""),"Skupaj:",IF(AND('[1]Vmesna vrtilna_SKLOP1'!C3429&lt;&gt;"",'[1]Vmesna vrtilna_SKLOP1'!D3429=""),'[1]Vmesna vrtilna_SKLOP1'!J3429,IF(F3429&lt;&gt;"",IF('[1]Vmesna vrtilna_SKLOP1'!J3429&lt;&gt;"",'[1]Vmesna vrtilna_SKLOP1'!J3429,""),"")))))</f>
        <v/>
      </c>
      <c r="M3429" s="22">
        <f t="shared" si="106"/>
        <v>0</v>
      </c>
      <c r="N3429" s="22" t="str">
        <f>IF(IFERROR(VLOOKUP(B3429,'[1]Vmesna vrtilna_SKLOP1'!B:J,7,0),"")=0,"",IFERROR(VLOOKUP(B3429,'[1]Vmesna vrtilna_SKLOP1'!B:J,7,0),""))</f>
        <v/>
      </c>
      <c r="O3429" s="22"/>
    </row>
    <row r="3430" spans="2:15" ht="15" customHeight="1" x14ac:dyDescent="0.3">
      <c r="B3430" s="15" t="str">
        <f>IF(AND('[1]Vmesna vrtilna_SKLOP1'!B3430&lt;&gt;"",'[1]Vmesna vrtilna_SKLOP1'!C3430&lt;&gt;""),IF('[1]Vmesna vrtilna_SKLOP1'!B3430&lt;&gt;"",'[1]Vmesna vrtilna_SKLOP1'!B3430,""),"")</f>
        <v/>
      </c>
      <c r="C3430" s="16" t="str">
        <f>IF(OR(C3429="Posebna oblika",C3429="Kulturno zaščiten objekt",C3429="Kulturno zaščiten objekt, Posebna oblika"),"Glej zavihek POSEBNI POGOJI",IF(SUM(N3429:Q3429)=1,"Posebna oblika",IF(SUM(N3429:Q3429)=10,"Kulturno zaščiten objekt",IF(SUM(N3429:Q3429)=11,"Kulturno zaščiten objekt, Posebna oblika",IF(AND('[1]Vmesna vrtilna_SKLOP1'!C3430&lt;&gt;"",'[1]Vmesna vrtilna_SKLOP1'!D3430&lt;&gt;""),IF('[1]Vmesna vrtilna_SKLOP1'!C3430&lt;&gt;"",'[1]Vmesna vrtilna_SKLOP1'!C3430,""),"")))))</f>
        <v/>
      </c>
      <c r="D3430" s="17" t="str">
        <f>IF(IFERROR(VLOOKUP(B3430,'[1]Vmesna vrtilna_SKLOP1'!B:J,6,0),"")=0,"",IFERROR(VLOOKUP(B3430,'[1]Vmesna vrtilna_SKLOP1'!B:J,6,0),""))</f>
        <v/>
      </c>
      <c r="E3430" s="16" t="str">
        <f>IF(IF('[1]Vmesna vrtilna_SKLOP1'!E3430&lt;&gt;"",'[1]Vmesna vrtilna_SKLOP1'!D3430,"")=0,"",IF('[1]Vmesna vrtilna_SKLOP1'!E3430&lt;&gt;"",'[1]Vmesna vrtilna_SKLOP1'!D3430,""))</f>
        <v>Montaža</v>
      </c>
      <c r="F3430" s="18" t="str">
        <f>IF('[1]Vmesna vrtilna_SKLOP1'!E3430&lt;&gt;"",'[1]Vmesna vrtilna_SKLOP1'!E3430,"")</f>
        <v>RAL montaža oken z zidarskimi deli</v>
      </c>
      <c r="G3430" s="15" t="str">
        <f>IF('[1]Vmesna vrtilna_SKLOP1'!E3430&lt;&gt;"",'[1]Vmesna vrtilna_SKLOP1'!F3430,"")</f>
        <v>[m1]</v>
      </c>
      <c r="H3430" s="19">
        <f>IF('[1]Vmesna vrtilna_SKLOP1'!F3430&lt;&gt;"",'[1]Vmesna vrtilna_SKLOP1'!I3430,"")</f>
        <v>8.8000000000000007</v>
      </c>
      <c r="I3430" s="20" t="str">
        <f>IF(I3429="Skupaj:","DDV (22%):",IF(I3429="DDV (22%):","Skupaj z DDV:",IF(AND('[1]Vmesna vrtilna_SKLOP1'!C3430&lt;&gt;"",'[1]Vmesna vrtilna_SKLOP1'!E3430=""),"Skupaj:","")))</f>
        <v/>
      </c>
      <c r="J3430" s="21">
        <f t="shared" si="107"/>
        <v>0</v>
      </c>
      <c r="K3430" s="21">
        <f>IF(I3430="Skupaj z DDV:",SUM(K3428,K3429),IF(I3430="DDV (22%):",K3429*0.22,IF(AND('[1]Vmesna vrtilna_SKLOP1'!C3430&lt;&gt;"",'[1]Vmesna vrtilna_SKLOP1'!D3430=""),'[1]Vmesna vrtilna_SKLOP1'!J3430,IF(F3430&lt;&gt;"",IF('[1]Vmesna vrtilna_SKLOP1'!J3430&lt;&gt;"",'[1]Vmesna vrtilna_SKLOP1'!J3430,""),""))))</f>
        <v>299.20000000000005</v>
      </c>
      <c r="L3430" s="22">
        <f>IF(I3429="Skupaj:","DDV (22%):",IF(I3429="DDV (22%):","Skupaj z DDV:",IF(AND('[1]Vmesna vrtilna_SKLOP1'!C3430&lt;&gt;"",'[1]Vmesna vrtilna_SKLOP1'!E3430=""),"Skupaj:",IF(AND('[1]Vmesna vrtilna_SKLOP1'!C3430&lt;&gt;"",'[1]Vmesna vrtilna_SKLOP1'!D3430=""),'[1]Vmesna vrtilna_SKLOP1'!J3430,IF(F3430&lt;&gt;"",IF('[1]Vmesna vrtilna_SKLOP1'!J3430&lt;&gt;"",'[1]Vmesna vrtilna_SKLOP1'!J3430,""),"")))))</f>
        <v>299.20000000000005</v>
      </c>
      <c r="M3430" s="22">
        <f t="shared" si="106"/>
        <v>0</v>
      </c>
      <c r="N3430" s="22" t="str">
        <f>IF(IFERROR(VLOOKUP(B3430,'[1]Vmesna vrtilna_SKLOP1'!B:J,7,0),"")=0,"",IFERROR(VLOOKUP(B3430,'[1]Vmesna vrtilna_SKLOP1'!B:J,7,0),""))</f>
        <v/>
      </c>
      <c r="O3430" s="22"/>
    </row>
    <row r="3431" spans="2:15" ht="15" customHeight="1" x14ac:dyDescent="0.3">
      <c r="B3431" s="15" t="str">
        <f>IF(AND('[1]Vmesna vrtilna_SKLOP1'!B3431&lt;&gt;"",'[1]Vmesna vrtilna_SKLOP1'!C3431&lt;&gt;""),IF('[1]Vmesna vrtilna_SKLOP1'!B3431&lt;&gt;"",'[1]Vmesna vrtilna_SKLOP1'!B3431,""),"")</f>
        <v/>
      </c>
      <c r="C3431" s="16" t="str">
        <f>IF(OR(C3430="Posebna oblika",C3430="Kulturno zaščiten objekt",C3430="Kulturno zaščiten objekt, Posebna oblika"),"Glej zavihek POSEBNI POGOJI",IF(SUM(N3430:Q3430)=1,"Posebna oblika",IF(SUM(N3430:Q3430)=10,"Kulturno zaščiten objekt",IF(SUM(N3430:Q3430)=11,"Kulturno zaščiten objekt, Posebna oblika",IF(AND('[1]Vmesna vrtilna_SKLOP1'!C3431&lt;&gt;"",'[1]Vmesna vrtilna_SKLOP1'!D3431&lt;&gt;""),IF('[1]Vmesna vrtilna_SKLOP1'!C3431&lt;&gt;"",'[1]Vmesna vrtilna_SKLOP1'!C3431,""),"")))))</f>
        <v/>
      </c>
      <c r="D3431" s="17" t="str">
        <f>IF(IFERROR(VLOOKUP(B3431,'[1]Vmesna vrtilna_SKLOP1'!B:J,6,0),"")=0,"",IFERROR(VLOOKUP(B3431,'[1]Vmesna vrtilna_SKLOP1'!B:J,6,0),""))</f>
        <v/>
      </c>
      <c r="E3431" s="16" t="str">
        <f>IF(IF('[1]Vmesna vrtilna_SKLOP1'!E3431&lt;&gt;"",'[1]Vmesna vrtilna_SKLOP1'!D3431,"")=0,"",IF('[1]Vmesna vrtilna_SKLOP1'!E3431&lt;&gt;"",'[1]Vmesna vrtilna_SKLOP1'!D3431,""))</f>
        <v/>
      </c>
      <c r="F3431" s="18" t="str">
        <f>IF('[1]Vmesna vrtilna_SKLOP1'!E3431&lt;&gt;"",'[1]Vmesna vrtilna_SKLOP1'!E3431,"")</f>
        <v>Montaža police</v>
      </c>
      <c r="G3431" s="15" t="str">
        <f>IF('[1]Vmesna vrtilna_SKLOP1'!E3431&lt;&gt;"",'[1]Vmesna vrtilna_SKLOP1'!F3431,"")</f>
        <v>[kos]</v>
      </c>
      <c r="H3431" s="19">
        <f>IF('[1]Vmesna vrtilna_SKLOP1'!F3431&lt;&gt;"",'[1]Vmesna vrtilna_SKLOP1'!I3431,"")</f>
        <v>2</v>
      </c>
      <c r="I3431" s="20" t="str">
        <f>IF(I3430="Skupaj:","DDV (22%):",IF(I3430="DDV (22%):","Skupaj z DDV:",IF(AND('[1]Vmesna vrtilna_SKLOP1'!C3431&lt;&gt;"",'[1]Vmesna vrtilna_SKLOP1'!E3431=""),"Skupaj:","")))</f>
        <v/>
      </c>
      <c r="J3431" s="21">
        <f t="shared" si="107"/>
        <v>0</v>
      </c>
      <c r="K3431" s="21">
        <f>IF(I3431="Skupaj z DDV:",SUM(K3429,K3430),IF(I3431="DDV (22%):",K3430*0.22,IF(AND('[1]Vmesna vrtilna_SKLOP1'!C3431&lt;&gt;"",'[1]Vmesna vrtilna_SKLOP1'!D3431=""),'[1]Vmesna vrtilna_SKLOP1'!J3431,IF(F3431&lt;&gt;"",IF('[1]Vmesna vrtilna_SKLOP1'!J3431&lt;&gt;"",'[1]Vmesna vrtilna_SKLOP1'!J3431,""),""))))</f>
        <v>20</v>
      </c>
      <c r="L3431" s="22">
        <f>IF(I3430="Skupaj:","DDV (22%):",IF(I3430="DDV (22%):","Skupaj z DDV:",IF(AND('[1]Vmesna vrtilna_SKLOP1'!C3431&lt;&gt;"",'[1]Vmesna vrtilna_SKLOP1'!E3431=""),"Skupaj:",IF(AND('[1]Vmesna vrtilna_SKLOP1'!C3431&lt;&gt;"",'[1]Vmesna vrtilna_SKLOP1'!D3431=""),'[1]Vmesna vrtilna_SKLOP1'!J3431,IF(F3431&lt;&gt;"",IF('[1]Vmesna vrtilna_SKLOP1'!J3431&lt;&gt;"",'[1]Vmesna vrtilna_SKLOP1'!J3431,""),"")))))</f>
        <v>20</v>
      </c>
      <c r="M3431" s="22">
        <f t="shared" si="106"/>
        <v>0</v>
      </c>
      <c r="N3431" s="22" t="str">
        <f>IF(IFERROR(VLOOKUP(B3431,'[1]Vmesna vrtilna_SKLOP1'!B:J,7,0),"")=0,"",IFERROR(VLOOKUP(B3431,'[1]Vmesna vrtilna_SKLOP1'!B:J,7,0),""))</f>
        <v/>
      </c>
      <c r="O3431" s="22"/>
    </row>
    <row r="3432" spans="2:15" ht="15" customHeight="1" x14ac:dyDescent="0.3">
      <c r="B3432" s="15" t="str">
        <f>IF(AND('[1]Vmesna vrtilna_SKLOP1'!B3432&lt;&gt;"",'[1]Vmesna vrtilna_SKLOP1'!C3432&lt;&gt;""),IF('[1]Vmesna vrtilna_SKLOP1'!B3432&lt;&gt;"",'[1]Vmesna vrtilna_SKLOP1'!B3432,""),"")</f>
        <v/>
      </c>
      <c r="C3432" s="16" t="str">
        <f>IF(OR(C3431="Posebna oblika",C3431="Kulturno zaščiten objekt",C3431="Kulturno zaščiten objekt, Posebna oblika"),"Glej zavihek POSEBNI POGOJI",IF(SUM(N3431:Q3431)=1,"Posebna oblika",IF(SUM(N3431:Q3431)=10,"Kulturno zaščiten objekt",IF(SUM(N3431:Q3431)=11,"Kulturno zaščiten objekt, Posebna oblika",IF(AND('[1]Vmesna vrtilna_SKLOP1'!C3432&lt;&gt;"",'[1]Vmesna vrtilna_SKLOP1'!D3432&lt;&gt;""),IF('[1]Vmesna vrtilna_SKLOP1'!C3432&lt;&gt;"",'[1]Vmesna vrtilna_SKLOP1'!C3432,""),"")))))</f>
        <v/>
      </c>
      <c r="D3432" s="17" t="str">
        <f>IF(IFERROR(VLOOKUP(B3432,'[1]Vmesna vrtilna_SKLOP1'!B:J,6,0),"")=0,"",IFERROR(VLOOKUP(B3432,'[1]Vmesna vrtilna_SKLOP1'!B:J,6,0),""))</f>
        <v/>
      </c>
      <c r="E3432" s="16" t="str">
        <f>IF(IF('[1]Vmesna vrtilna_SKLOP1'!E3432&lt;&gt;"",'[1]Vmesna vrtilna_SKLOP1'!D3432,"")=0,"",IF('[1]Vmesna vrtilna_SKLOP1'!E3432&lt;&gt;"",'[1]Vmesna vrtilna_SKLOP1'!D3432,""))</f>
        <v/>
      </c>
      <c r="F3432" s="18" t="str">
        <f>IF('[1]Vmesna vrtilna_SKLOP1'!E3432&lt;&gt;"",'[1]Vmesna vrtilna_SKLOP1'!E3432,"")</f>
        <v/>
      </c>
      <c r="G3432" s="15" t="str">
        <f>IF('[1]Vmesna vrtilna_SKLOP1'!E3432&lt;&gt;"",'[1]Vmesna vrtilna_SKLOP1'!F3432,"")</f>
        <v/>
      </c>
      <c r="H3432" s="19" t="str">
        <f>IF('[1]Vmesna vrtilna_SKLOP1'!F3432&lt;&gt;"",'[1]Vmesna vrtilna_SKLOP1'!I3432,"")</f>
        <v/>
      </c>
      <c r="I3432" s="20" t="str">
        <f>IF(I3431="Skupaj:","DDV (22%):",IF(I3431="DDV (22%):","Skupaj z DDV:",IF(AND('[1]Vmesna vrtilna_SKLOP1'!C3432&lt;&gt;"",'[1]Vmesna vrtilna_SKLOP1'!E3432=""),"Skupaj:","")))</f>
        <v/>
      </c>
      <c r="J3432" s="21" t="str">
        <f t="shared" si="107"/>
        <v/>
      </c>
      <c r="K3432" s="21" t="str">
        <f>IF(I3432="Skupaj z DDV:",SUM(K3430,K3431),IF(I3432="DDV (22%):",K3431*0.22,IF(AND('[1]Vmesna vrtilna_SKLOP1'!C3432&lt;&gt;"",'[1]Vmesna vrtilna_SKLOP1'!D3432=""),'[1]Vmesna vrtilna_SKLOP1'!J3432,IF(F3432&lt;&gt;"",IF('[1]Vmesna vrtilna_SKLOP1'!J3432&lt;&gt;"",'[1]Vmesna vrtilna_SKLOP1'!J3432,""),""))))</f>
        <v/>
      </c>
      <c r="L3432" s="22" t="str">
        <f>IF(I3431="Skupaj:","DDV (22%):",IF(I3431="DDV (22%):","Skupaj z DDV:",IF(AND('[1]Vmesna vrtilna_SKLOP1'!C3432&lt;&gt;"",'[1]Vmesna vrtilna_SKLOP1'!E3432=""),"Skupaj:",IF(AND('[1]Vmesna vrtilna_SKLOP1'!C3432&lt;&gt;"",'[1]Vmesna vrtilna_SKLOP1'!D3432=""),'[1]Vmesna vrtilna_SKLOP1'!J3432,IF(F3432&lt;&gt;"",IF('[1]Vmesna vrtilna_SKLOP1'!J3432&lt;&gt;"",'[1]Vmesna vrtilna_SKLOP1'!J3432,""),"")))))</f>
        <v/>
      </c>
      <c r="M3432" s="22">
        <f t="shared" si="106"/>
        <v>0</v>
      </c>
      <c r="N3432" s="22" t="str">
        <f>IF(IFERROR(VLOOKUP(B3432,'[1]Vmesna vrtilna_SKLOP1'!B:J,7,0),"")=0,"",IFERROR(VLOOKUP(B3432,'[1]Vmesna vrtilna_SKLOP1'!B:J,7,0),""))</f>
        <v/>
      </c>
      <c r="O3432" s="22"/>
    </row>
    <row r="3433" spans="2:15" ht="15" customHeight="1" x14ac:dyDescent="0.3">
      <c r="B3433" s="15" t="str">
        <f>IF(AND('[1]Vmesna vrtilna_SKLOP1'!B3433&lt;&gt;"",'[1]Vmesna vrtilna_SKLOP1'!C3433&lt;&gt;""),IF('[1]Vmesna vrtilna_SKLOP1'!B3433&lt;&gt;"",'[1]Vmesna vrtilna_SKLOP1'!B3433,""),"")</f>
        <v/>
      </c>
      <c r="C3433" s="16" t="str">
        <f>IF(OR(C3432="Posebna oblika",C3432="Kulturno zaščiten objekt",C3432="Kulturno zaščiten objekt, Posebna oblika"),"Glej zavihek POSEBNI POGOJI",IF(SUM(N3432:Q3432)=1,"Posebna oblika",IF(SUM(N3432:Q3432)=10,"Kulturno zaščiten objekt",IF(SUM(N3432:Q3432)=11,"Kulturno zaščiten objekt, Posebna oblika",IF(AND('[1]Vmesna vrtilna_SKLOP1'!C3433&lt;&gt;"",'[1]Vmesna vrtilna_SKLOP1'!D3433&lt;&gt;""),IF('[1]Vmesna vrtilna_SKLOP1'!C3433&lt;&gt;"",'[1]Vmesna vrtilna_SKLOP1'!C3433,""),"")))))</f>
        <v/>
      </c>
      <c r="D3433" s="17" t="str">
        <f>IF(IFERROR(VLOOKUP(B3433,'[1]Vmesna vrtilna_SKLOP1'!B:J,6,0),"")=0,"",IFERROR(VLOOKUP(B3433,'[1]Vmesna vrtilna_SKLOP1'!B:J,6,0),""))</f>
        <v/>
      </c>
      <c r="E3433" s="16" t="str">
        <f>IF(IF('[1]Vmesna vrtilna_SKLOP1'!E3433&lt;&gt;"",'[1]Vmesna vrtilna_SKLOP1'!D3433,"")=0,"",IF('[1]Vmesna vrtilna_SKLOP1'!E3433&lt;&gt;"",'[1]Vmesna vrtilna_SKLOP1'!D3433,""))</f>
        <v>Odvoz na deponijo</v>
      </c>
      <c r="F3433" s="18" t="str">
        <f>IF('[1]Vmesna vrtilna_SKLOP1'!E3433&lt;&gt;"",'[1]Vmesna vrtilna_SKLOP1'!E3433,"")</f>
        <v>Odvoz na deponijo</v>
      </c>
      <c r="G3433" s="15" t="str">
        <f>IF('[1]Vmesna vrtilna_SKLOP1'!E3433&lt;&gt;"",'[1]Vmesna vrtilna_SKLOP1'!F3433,"")</f>
        <v>[m1]</v>
      </c>
      <c r="H3433" s="19">
        <f>IF('[1]Vmesna vrtilna_SKLOP1'!F3433&lt;&gt;"",'[1]Vmesna vrtilna_SKLOP1'!I3433,"")</f>
        <v>8.8000000000000007</v>
      </c>
      <c r="I3433" s="20" t="str">
        <f>IF(I3432="Skupaj:","DDV (22%):",IF(I3432="DDV (22%):","Skupaj z DDV:",IF(AND('[1]Vmesna vrtilna_SKLOP1'!C3433&lt;&gt;"",'[1]Vmesna vrtilna_SKLOP1'!E3433=""),"Skupaj:","")))</f>
        <v/>
      </c>
      <c r="J3433" s="21">
        <f t="shared" si="107"/>
        <v>0</v>
      </c>
      <c r="K3433" s="21">
        <f>IF(I3433="Skupaj z DDV:",SUM(K3431,K3432),IF(I3433="DDV (22%):",K3432*0.22,IF(AND('[1]Vmesna vrtilna_SKLOP1'!C3433&lt;&gt;"",'[1]Vmesna vrtilna_SKLOP1'!D3433=""),'[1]Vmesna vrtilna_SKLOP1'!J3433,IF(F3433&lt;&gt;"",IF('[1]Vmesna vrtilna_SKLOP1'!J3433&lt;&gt;"",'[1]Vmesna vrtilna_SKLOP1'!J3433,""),""))))</f>
        <v>26.400000000000002</v>
      </c>
      <c r="L3433" s="22">
        <f>IF(I3432="Skupaj:","DDV (22%):",IF(I3432="DDV (22%):","Skupaj z DDV:",IF(AND('[1]Vmesna vrtilna_SKLOP1'!C3433&lt;&gt;"",'[1]Vmesna vrtilna_SKLOP1'!E3433=""),"Skupaj:",IF(AND('[1]Vmesna vrtilna_SKLOP1'!C3433&lt;&gt;"",'[1]Vmesna vrtilna_SKLOP1'!D3433=""),'[1]Vmesna vrtilna_SKLOP1'!J3433,IF(F3433&lt;&gt;"",IF('[1]Vmesna vrtilna_SKLOP1'!J3433&lt;&gt;"",'[1]Vmesna vrtilna_SKLOP1'!J3433,""),"")))))</f>
        <v>26.400000000000002</v>
      </c>
      <c r="M3433" s="22">
        <f t="shared" si="106"/>
        <v>0</v>
      </c>
      <c r="N3433" s="22" t="str">
        <f>IF(IFERROR(VLOOKUP(B3433,'[1]Vmesna vrtilna_SKLOP1'!B:J,7,0),"")=0,"",IFERROR(VLOOKUP(B3433,'[1]Vmesna vrtilna_SKLOP1'!B:J,7,0),""))</f>
        <v/>
      </c>
      <c r="O3433" s="22"/>
    </row>
    <row r="3434" spans="2:15" ht="15" customHeight="1" x14ac:dyDescent="0.3">
      <c r="B3434" s="15" t="str">
        <f>IF(AND('[1]Vmesna vrtilna_SKLOP1'!B3434&lt;&gt;"",'[1]Vmesna vrtilna_SKLOP1'!C3434&lt;&gt;""),IF('[1]Vmesna vrtilna_SKLOP1'!B3434&lt;&gt;"",'[1]Vmesna vrtilna_SKLOP1'!B3434,""),"")</f>
        <v/>
      </c>
      <c r="C3434" s="16" t="str">
        <f>IF(OR(C3433="Posebna oblika",C3433="Kulturno zaščiten objekt",C3433="Kulturno zaščiten objekt, Posebna oblika"),"Glej zavihek POSEBNI POGOJI",IF(SUM(N3433:Q3433)=1,"Posebna oblika",IF(SUM(N3433:Q3433)=10,"Kulturno zaščiten objekt",IF(SUM(N3433:Q3433)=11,"Kulturno zaščiten objekt, Posebna oblika",IF(AND('[1]Vmesna vrtilna_SKLOP1'!C3434&lt;&gt;"",'[1]Vmesna vrtilna_SKLOP1'!D3434&lt;&gt;""),IF('[1]Vmesna vrtilna_SKLOP1'!C3434&lt;&gt;"",'[1]Vmesna vrtilna_SKLOP1'!C3434,""),"")))))</f>
        <v/>
      </c>
      <c r="D3434" s="17" t="str">
        <f>IF(IFERROR(VLOOKUP(B3434,'[1]Vmesna vrtilna_SKLOP1'!B:J,6,0),"")=0,"",IFERROR(VLOOKUP(B3434,'[1]Vmesna vrtilna_SKLOP1'!B:J,6,0),""))</f>
        <v/>
      </c>
      <c r="E3434" s="16" t="str">
        <f>IF(IF('[1]Vmesna vrtilna_SKLOP1'!E3434&lt;&gt;"",'[1]Vmesna vrtilna_SKLOP1'!D3434,"")=0,"",IF('[1]Vmesna vrtilna_SKLOP1'!E3434&lt;&gt;"",'[1]Vmesna vrtilna_SKLOP1'!D3434,""))</f>
        <v/>
      </c>
      <c r="F3434" s="18" t="str">
        <f>IF('[1]Vmesna vrtilna_SKLOP1'!E3434&lt;&gt;"",'[1]Vmesna vrtilna_SKLOP1'!E3434,"")</f>
        <v/>
      </c>
      <c r="G3434" s="15" t="str">
        <f>IF('[1]Vmesna vrtilna_SKLOP1'!E3434&lt;&gt;"",'[1]Vmesna vrtilna_SKLOP1'!F3434,"")</f>
        <v/>
      </c>
      <c r="H3434" s="19" t="str">
        <f>IF('[1]Vmesna vrtilna_SKLOP1'!F3434&lt;&gt;"",'[1]Vmesna vrtilna_SKLOP1'!I3434,"")</f>
        <v/>
      </c>
      <c r="I3434" s="20" t="str">
        <f>IF(I3433="Skupaj:","DDV (22%):",IF(I3433="DDV (22%):","Skupaj z DDV:",IF(AND('[1]Vmesna vrtilna_SKLOP1'!C3434&lt;&gt;"",'[1]Vmesna vrtilna_SKLOP1'!E3434=""),"Skupaj:","")))</f>
        <v/>
      </c>
      <c r="J3434" s="21" t="str">
        <f t="shared" si="107"/>
        <v/>
      </c>
      <c r="K3434" s="21" t="str">
        <f>IF(I3434="Skupaj z DDV:",SUM(K3432,K3433),IF(I3434="DDV (22%):",K3433*0.22,IF(AND('[1]Vmesna vrtilna_SKLOP1'!C3434&lt;&gt;"",'[1]Vmesna vrtilna_SKLOP1'!D3434=""),'[1]Vmesna vrtilna_SKLOP1'!J3434,IF(F3434&lt;&gt;"",IF('[1]Vmesna vrtilna_SKLOP1'!J3434&lt;&gt;"",'[1]Vmesna vrtilna_SKLOP1'!J3434,""),""))))</f>
        <v/>
      </c>
      <c r="L3434" s="22" t="str">
        <f>IF(I3433="Skupaj:","DDV (22%):",IF(I3433="DDV (22%):","Skupaj z DDV:",IF(AND('[1]Vmesna vrtilna_SKLOP1'!C3434&lt;&gt;"",'[1]Vmesna vrtilna_SKLOP1'!E3434=""),"Skupaj:",IF(AND('[1]Vmesna vrtilna_SKLOP1'!C3434&lt;&gt;"",'[1]Vmesna vrtilna_SKLOP1'!D3434=""),'[1]Vmesna vrtilna_SKLOP1'!J3434,IF(F3434&lt;&gt;"",IF('[1]Vmesna vrtilna_SKLOP1'!J3434&lt;&gt;"",'[1]Vmesna vrtilna_SKLOP1'!J3434,""),"")))))</f>
        <v/>
      </c>
      <c r="M3434" s="22">
        <f t="shared" si="106"/>
        <v>0</v>
      </c>
      <c r="N3434" s="22" t="str">
        <f>IF(IFERROR(VLOOKUP(B3434,'[1]Vmesna vrtilna_SKLOP1'!B:J,7,0),"")=0,"",IFERROR(VLOOKUP(B3434,'[1]Vmesna vrtilna_SKLOP1'!B:J,7,0),""))</f>
        <v/>
      </c>
      <c r="O3434" s="22"/>
    </row>
    <row r="3435" spans="2:15" ht="15" customHeight="1" x14ac:dyDescent="0.3">
      <c r="B3435" s="15" t="str">
        <f>IF(AND('[1]Vmesna vrtilna_SKLOP1'!B3435&lt;&gt;"",'[1]Vmesna vrtilna_SKLOP1'!C3435&lt;&gt;""),IF('[1]Vmesna vrtilna_SKLOP1'!B3435&lt;&gt;"",'[1]Vmesna vrtilna_SKLOP1'!B3435,""),"")</f>
        <v/>
      </c>
      <c r="C3435" s="16" t="str">
        <f>IF(OR(C3434="Posebna oblika",C3434="Kulturno zaščiten objekt",C3434="Kulturno zaščiten objekt, Posebna oblika"),"Glej zavihek POSEBNI POGOJI",IF(SUM(N3434:Q3434)=1,"Posebna oblika",IF(SUM(N3434:Q3434)=10,"Kulturno zaščiten objekt",IF(SUM(N3434:Q3434)=11,"Kulturno zaščiten objekt, Posebna oblika",IF(AND('[1]Vmesna vrtilna_SKLOP1'!C3435&lt;&gt;"",'[1]Vmesna vrtilna_SKLOP1'!D3435&lt;&gt;""),IF('[1]Vmesna vrtilna_SKLOP1'!C3435&lt;&gt;"",'[1]Vmesna vrtilna_SKLOP1'!C3435,""),"")))))</f>
        <v/>
      </c>
      <c r="D3435" s="17" t="str">
        <f>IF(IFERROR(VLOOKUP(B3435,'[1]Vmesna vrtilna_SKLOP1'!B:J,6,0),"")=0,"",IFERROR(VLOOKUP(B3435,'[1]Vmesna vrtilna_SKLOP1'!B:J,6,0),""))</f>
        <v/>
      </c>
      <c r="E3435" s="16" t="str">
        <f>IF(IF('[1]Vmesna vrtilna_SKLOP1'!E3435&lt;&gt;"",'[1]Vmesna vrtilna_SKLOP1'!D3435,"")=0,"",IF('[1]Vmesna vrtilna_SKLOP1'!E3435&lt;&gt;"",'[1]Vmesna vrtilna_SKLOP1'!D3435,""))</f>
        <v>Slikopleskarska dela</v>
      </c>
      <c r="F3435" s="18" t="str">
        <f>IF('[1]Vmesna vrtilna_SKLOP1'!E3435&lt;&gt;"",'[1]Vmesna vrtilna_SKLOP1'!E3435,"")</f>
        <v>Slikopleskarska dela na špaletah</v>
      </c>
      <c r="G3435" s="15" t="str">
        <f>IF('[1]Vmesna vrtilna_SKLOP1'!E3435&lt;&gt;"",'[1]Vmesna vrtilna_SKLOP1'!F3435,"")</f>
        <v>[m1]</v>
      </c>
      <c r="H3435" s="19">
        <f>IF('[1]Vmesna vrtilna_SKLOP1'!F3435&lt;&gt;"",'[1]Vmesna vrtilna_SKLOP1'!I3435,"")</f>
        <v>4.8</v>
      </c>
      <c r="I3435" s="20" t="str">
        <f>IF(I3434="Skupaj:","DDV (22%):",IF(I3434="DDV (22%):","Skupaj z DDV:",IF(AND('[1]Vmesna vrtilna_SKLOP1'!C3435&lt;&gt;"",'[1]Vmesna vrtilna_SKLOP1'!E3435=""),"Skupaj:","")))</f>
        <v/>
      </c>
      <c r="J3435" s="21">
        <f t="shared" si="107"/>
        <v>0</v>
      </c>
      <c r="K3435" s="21">
        <f>IF(I3435="Skupaj z DDV:",SUM(K3433,K3434),IF(I3435="DDV (22%):",K3434*0.22,IF(AND('[1]Vmesna vrtilna_SKLOP1'!C3435&lt;&gt;"",'[1]Vmesna vrtilna_SKLOP1'!D3435=""),'[1]Vmesna vrtilna_SKLOP1'!J3435,IF(F3435&lt;&gt;"",IF('[1]Vmesna vrtilna_SKLOP1'!J3435&lt;&gt;"",'[1]Vmesna vrtilna_SKLOP1'!J3435,""),""))))</f>
        <v>70.400000000000006</v>
      </c>
      <c r="L3435" s="22">
        <f>IF(I3434="Skupaj:","DDV (22%):",IF(I3434="DDV (22%):","Skupaj z DDV:",IF(AND('[1]Vmesna vrtilna_SKLOP1'!C3435&lt;&gt;"",'[1]Vmesna vrtilna_SKLOP1'!E3435=""),"Skupaj:",IF(AND('[1]Vmesna vrtilna_SKLOP1'!C3435&lt;&gt;"",'[1]Vmesna vrtilna_SKLOP1'!D3435=""),'[1]Vmesna vrtilna_SKLOP1'!J3435,IF(F3435&lt;&gt;"",IF('[1]Vmesna vrtilna_SKLOP1'!J3435&lt;&gt;"",'[1]Vmesna vrtilna_SKLOP1'!J3435,""),"")))))</f>
        <v>70.400000000000006</v>
      </c>
      <c r="M3435" s="22">
        <f t="shared" si="106"/>
        <v>0</v>
      </c>
      <c r="N3435" s="22" t="str">
        <f>IF(IFERROR(VLOOKUP(B3435,'[1]Vmesna vrtilna_SKLOP1'!B:J,7,0),"")=0,"",IFERROR(VLOOKUP(B3435,'[1]Vmesna vrtilna_SKLOP1'!B:J,7,0),""))</f>
        <v/>
      </c>
      <c r="O3435" s="22"/>
    </row>
    <row r="3436" spans="2:15" ht="15" customHeight="1" x14ac:dyDescent="0.3">
      <c r="B3436" s="15" t="str">
        <f>IF(AND('[1]Vmesna vrtilna_SKLOP1'!B3436&lt;&gt;"",'[1]Vmesna vrtilna_SKLOP1'!C3436&lt;&gt;""),IF('[1]Vmesna vrtilna_SKLOP1'!B3436&lt;&gt;"",'[1]Vmesna vrtilna_SKLOP1'!B3436,""),"")</f>
        <v/>
      </c>
      <c r="C3436" s="16" t="str">
        <f>IF(OR(C3435="Posebna oblika",C3435="Kulturno zaščiten objekt",C3435="Kulturno zaščiten objekt, Posebna oblika"),"Glej zavihek POSEBNI POGOJI",IF(SUM(N3435:Q3435)=1,"Posebna oblika",IF(SUM(N3435:Q3435)=10,"Kulturno zaščiten objekt",IF(SUM(N3435:Q3435)=11,"Kulturno zaščiten objekt, Posebna oblika",IF(AND('[1]Vmesna vrtilna_SKLOP1'!C3436&lt;&gt;"",'[1]Vmesna vrtilna_SKLOP1'!D3436&lt;&gt;""),IF('[1]Vmesna vrtilna_SKLOP1'!C3436&lt;&gt;"",'[1]Vmesna vrtilna_SKLOP1'!C3436,""),"")))))</f>
        <v/>
      </c>
      <c r="D3436" s="17" t="str">
        <f>IF(IFERROR(VLOOKUP(B3436,'[1]Vmesna vrtilna_SKLOP1'!B:J,6,0),"")=0,"",IFERROR(VLOOKUP(B3436,'[1]Vmesna vrtilna_SKLOP1'!B:J,6,0),""))</f>
        <v/>
      </c>
      <c r="E3436" s="16" t="str">
        <f>IF(IF('[1]Vmesna vrtilna_SKLOP1'!E3436&lt;&gt;"",'[1]Vmesna vrtilna_SKLOP1'!D3436,"")=0,"",IF('[1]Vmesna vrtilna_SKLOP1'!E3436&lt;&gt;"",'[1]Vmesna vrtilna_SKLOP1'!D3436,""))</f>
        <v/>
      </c>
      <c r="F3436" s="18" t="str">
        <f>IF('[1]Vmesna vrtilna_SKLOP1'!E3436&lt;&gt;"",'[1]Vmesna vrtilna_SKLOP1'!E3436,"")</f>
        <v/>
      </c>
      <c r="G3436" s="15" t="str">
        <f>IF('[1]Vmesna vrtilna_SKLOP1'!E3436&lt;&gt;"",'[1]Vmesna vrtilna_SKLOP1'!F3436,"")</f>
        <v/>
      </c>
      <c r="H3436" s="19" t="str">
        <f>IF('[1]Vmesna vrtilna_SKLOP1'!F3436&lt;&gt;"",'[1]Vmesna vrtilna_SKLOP1'!I3436,"")</f>
        <v/>
      </c>
      <c r="I3436" s="20" t="str">
        <f>IF(I3435="Skupaj:","DDV (22%):",IF(I3435="DDV (22%):","Skupaj z DDV:",IF(AND('[1]Vmesna vrtilna_SKLOP1'!C3436&lt;&gt;"",'[1]Vmesna vrtilna_SKLOP1'!E3436=""),"Skupaj:","")))</f>
        <v/>
      </c>
      <c r="J3436" s="21" t="str">
        <f t="shared" si="107"/>
        <v/>
      </c>
      <c r="K3436" s="21" t="str">
        <f>IF(I3436="Skupaj z DDV:",SUM(K3434,K3435),IF(I3436="DDV (22%):",K3435*0.22,IF(AND('[1]Vmesna vrtilna_SKLOP1'!C3436&lt;&gt;"",'[1]Vmesna vrtilna_SKLOP1'!D3436=""),'[1]Vmesna vrtilna_SKLOP1'!J3436,IF(F3436&lt;&gt;"",IF('[1]Vmesna vrtilna_SKLOP1'!J3436&lt;&gt;"",'[1]Vmesna vrtilna_SKLOP1'!J3436,""),""))))</f>
        <v/>
      </c>
      <c r="L3436" s="22" t="str">
        <f>IF(I3435="Skupaj:","DDV (22%):",IF(I3435="DDV (22%):","Skupaj z DDV:",IF(AND('[1]Vmesna vrtilna_SKLOP1'!C3436&lt;&gt;"",'[1]Vmesna vrtilna_SKLOP1'!E3436=""),"Skupaj:",IF(AND('[1]Vmesna vrtilna_SKLOP1'!C3436&lt;&gt;"",'[1]Vmesna vrtilna_SKLOP1'!D3436=""),'[1]Vmesna vrtilna_SKLOP1'!J3436,IF(F3436&lt;&gt;"",IF('[1]Vmesna vrtilna_SKLOP1'!J3436&lt;&gt;"",'[1]Vmesna vrtilna_SKLOP1'!J3436,""),"")))))</f>
        <v/>
      </c>
      <c r="M3436" s="22">
        <f t="shared" si="106"/>
        <v>0</v>
      </c>
      <c r="N3436" s="22" t="str">
        <f>IF(IFERROR(VLOOKUP(B3436,'[1]Vmesna vrtilna_SKLOP1'!B:J,7,0),"")=0,"",IFERROR(VLOOKUP(B3436,'[1]Vmesna vrtilna_SKLOP1'!B:J,7,0),""))</f>
        <v/>
      </c>
      <c r="O3436" s="22"/>
    </row>
    <row r="3437" spans="2:15" ht="15" customHeight="1" x14ac:dyDescent="0.3">
      <c r="B3437" s="15" t="str">
        <f>IF(AND('[1]Vmesna vrtilna_SKLOP1'!B3437&lt;&gt;"",'[1]Vmesna vrtilna_SKLOP1'!C3437&lt;&gt;""),IF('[1]Vmesna vrtilna_SKLOP1'!B3437&lt;&gt;"",'[1]Vmesna vrtilna_SKLOP1'!B3437,""),"")</f>
        <v/>
      </c>
      <c r="C3437" s="16" t="str">
        <f>IF(OR(C3436="Posebna oblika",C3436="Kulturno zaščiten objekt",C3436="Kulturno zaščiten objekt, Posebna oblika"),"Glej zavihek POSEBNI POGOJI",IF(SUM(N3436:Q3436)=1,"Posebna oblika",IF(SUM(N3436:Q3436)=10,"Kulturno zaščiten objekt",IF(SUM(N3436:Q3436)=11,"Kulturno zaščiten objekt, Posebna oblika",IF(AND('[1]Vmesna vrtilna_SKLOP1'!C3437&lt;&gt;"",'[1]Vmesna vrtilna_SKLOP1'!D3437&lt;&gt;""),IF('[1]Vmesna vrtilna_SKLOP1'!C3437&lt;&gt;"",'[1]Vmesna vrtilna_SKLOP1'!C3437,""),"")))))</f>
        <v/>
      </c>
      <c r="D3437" s="17" t="str">
        <f>IF(IFERROR(VLOOKUP(B3437,'[1]Vmesna vrtilna_SKLOP1'!B:J,6,0),"")=0,"",IFERROR(VLOOKUP(B3437,'[1]Vmesna vrtilna_SKLOP1'!B:J,6,0),""))</f>
        <v/>
      </c>
      <c r="E3437" s="16" t="str">
        <f>IF(IF('[1]Vmesna vrtilna_SKLOP1'!E3437&lt;&gt;"",'[1]Vmesna vrtilna_SKLOP1'!D3437,"")=0,"",IF('[1]Vmesna vrtilna_SKLOP1'!E3437&lt;&gt;"",'[1]Vmesna vrtilna_SKLOP1'!D3437,""))</f>
        <v/>
      </c>
      <c r="F3437" s="18" t="str">
        <f>IF('[1]Vmesna vrtilna_SKLOP1'!E3437&lt;&gt;"",'[1]Vmesna vrtilna_SKLOP1'!E3437,"")</f>
        <v/>
      </c>
      <c r="G3437" s="15" t="str">
        <f>IF('[1]Vmesna vrtilna_SKLOP1'!E3437&lt;&gt;"",'[1]Vmesna vrtilna_SKLOP1'!F3437,"")</f>
        <v/>
      </c>
      <c r="H3437" s="19" t="str">
        <f>IF('[1]Vmesna vrtilna_SKLOP1'!F3437&lt;&gt;"",'[1]Vmesna vrtilna_SKLOP1'!I3437,"")</f>
        <v/>
      </c>
      <c r="I3437" s="20" t="str">
        <f>IF(I3436="Skupaj:","DDV (22%):",IF(I3436="DDV (22%):","Skupaj z DDV:",IF(AND('[1]Vmesna vrtilna_SKLOP1'!C3437&lt;&gt;"",'[1]Vmesna vrtilna_SKLOP1'!E3437=""),"Skupaj:","")))</f>
        <v>Skupaj:</v>
      </c>
      <c r="J3437" s="21">
        <f t="shared" si="107"/>
        <v>0</v>
      </c>
      <c r="K3437" s="21">
        <f>IF(I3437="Skupaj z DDV:",SUM(K3435,K3436),IF(I3437="DDV (22%):",K3436*0.22,IF(AND('[1]Vmesna vrtilna_SKLOP1'!C3437&lt;&gt;"",'[1]Vmesna vrtilna_SKLOP1'!D3437=""),'[1]Vmesna vrtilna_SKLOP1'!J3437,IF(F3437&lt;&gt;"",IF('[1]Vmesna vrtilna_SKLOP1'!J3437&lt;&gt;"",'[1]Vmesna vrtilna_SKLOP1'!J3437,""),""))))</f>
        <v>1753.4566480000001</v>
      </c>
      <c r="L3437" s="22" t="str">
        <f>IF(I3436="Skupaj:","DDV (22%):",IF(I3436="DDV (22%):","Skupaj z DDV:",IF(AND('[1]Vmesna vrtilna_SKLOP1'!C3437&lt;&gt;"",'[1]Vmesna vrtilna_SKLOP1'!E3437=""),"Skupaj:",IF(AND('[1]Vmesna vrtilna_SKLOP1'!C3437&lt;&gt;"",'[1]Vmesna vrtilna_SKLOP1'!D3437=""),'[1]Vmesna vrtilna_SKLOP1'!J3437,IF(F3437&lt;&gt;"",IF('[1]Vmesna vrtilna_SKLOP1'!J3437&lt;&gt;"",'[1]Vmesna vrtilna_SKLOP1'!J3437,""),"")))))</f>
        <v>Skupaj:</v>
      </c>
      <c r="M3437" s="22">
        <f t="shared" si="106"/>
        <v>0</v>
      </c>
      <c r="N3437" s="22" t="str">
        <f>IF(IFERROR(VLOOKUP(B3437,'[1]Vmesna vrtilna_SKLOP1'!B:J,7,0),"")=0,"",IFERROR(VLOOKUP(B3437,'[1]Vmesna vrtilna_SKLOP1'!B:J,7,0),""))</f>
        <v/>
      </c>
      <c r="O3437" s="22"/>
    </row>
    <row r="3438" spans="2:15" ht="15" customHeight="1" x14ac:dyDescent="0.3">
      <c r="B3438" s="15" t="str">
        <f>IF(AND('[1]Vmesna vrtilna_SKLOP1'!B3438&lt;&gt;"",'[1]Vmesna vrtilna_SKLOP1'!C3438&lt;&gt;""),IF('[1]Vmesna vrtilna_SKLOP1'!B3438&lt;&gt;"",'[1]Vmesna vrtilna_SKLOP1'!B3438,""),"")</f>
        <v/>
      </c>
      <c r="C3438" s="16" t="str">
        <f>IF(OR(C3437="Posebna oblika",C3437="Kulturno zaščiten objekt",C3437="Kulturno zaščiten objekt, Posebna oblika"),"Glej zavihek POSEBNI POGOJI",IF(SUM(N3437:Q3437)=1,"Posebna oblika",IF(SUM(N3437:Q3437)=10,"Kulturno zaščiten objekt",IF(SUM(N3437:Q3437)=11,"Kulturno zaščiten objekt, Posebna oblika",IF(AND('[1]Vmesna vrtilna_SKLOP1'!C3438&lt;&gt;"",'[1]Vmesna vrtilna_SKLOP1'!D3438&lt;&gt;""),IF('[1]Vmesna vrtilna_SKLOP1'!C3438&lt;&gt;"",'[1]Vmesna vrtilna_SKLOP1'!C3438,""),"")))))</f>
        <v/>
      </c>
      <c r="D3438" s="17" t="str">
        <f>IF(IFERROR(VLOOKUP(B3438,'[1]Vmesna vrtilna_SKLOP1'!B:J,6,0),"")=0,"",IFERROR(VLOOKUP(B3438,'[1]Vmesna vrtilna_SKLOP1'!B:J,6,0),""))</f>
        <v/>
      </c>
      <c r="E3438" s="16" t="str">
        <f>IF(IF('[1]Vmesna vrtilna_SKLOP1'!E3438&lt;&gt;"",'[1]Vmesna vrtilna_SKLOP1'!D3438,"")=0,"",IF('[1]Vmesna vrtilna_SKLOP1'!E3438&lt;&gt;"",'[1]Vmesna vrtilna_SKLOP1'!D3438,""))</f>
        <v/>
      </c>
      <c r="F3438" s="18" t="str">
        <f>IF('[1]Vmesna vrtilna_SKLOP1'!E3438&lt;&gt;"",'[1]Vmesna vrtilna_SKLOP1'!E3438,"")</f>
        <v/>
      </c>
      <c r="G3438" s="15" t="str">
        <f>IF('[1]Vmesna vrtilna_SKLOP1'!E3438&lt;&gt;"",'[1]Vmesna vrtilna_SKLOP1'!F3438,"")</f>
        <v/>
      </c>
      <c r="H3438" s="19" t="str">
        <f>IF('[1]Vmesna vrtilna_SKLOP1'!F3438&lt;&gt;"",'[1]Vmesna vrtilna_SKLOP1'!I3438,"")</f>
        <v/>
      </c>
      <c r="I3438" s="20" t="str">
        <f>IF(I3437="Skupaj:","DDV (22%):",IF(I3437="DDV (22%):","Skupaj z DDV:",IF(AND('[1]Vmesna vrtilna_SKLOP1'!C3438&lt;&gt;"",'[1]Vmesna vrtilna_SKLOP1'!E3438=""),"Skupaj:","")))</f>
        <v>DDV (22%):</v>
      </c>
      <c r="J3438" s="21">
        <f t="shared" si="107"/>
        <v>0</v>
      </c>
      <c r="K3438" s="21">
        <f>IF(I3438="Skupaj z DDV:",SUM(K3436,K3437),IF(I3438="DDV (22%):",K3437*0.22,IF(AND('[1]Vmesna vrtilna_SKLOP1'!C3438&lt;&gt;"",'[1]Vmesna vrtilna_SKLOP1'!D3438=""),'[1]Vmesna vrtilna_SKLOP1'!J3438,IF(F3438&lt;&gt;"",IF('[1]Vmesna vrtilna_SKLOP1'!J3438&lt;&gt;"",'[1]Vmesna vrtilna_SKLOP1'!J3438,""),""))))</f>
        <v>385.76046256000001</v>
      </c>
      <c r="L3438" s="22" t="str">
        <f>IF(I3437="Skupaj:","DDV (22%):",IF(I3437="DDV (22%):","Skupaj z DDV:",IF(AND('[1]Vmesna vrtilna_SKLOP1'!C3438&lt;&gt;"",'[1]Vmesna vrtilna_SKLOP1'!E3438=""),"Skupaj:",IF(AND('[1]Vmesna vrtilna_SKLOP1'!C3438&lt;&gt;"",'[1]Vmesna vrtilna_SKLOP1'!D3438=""),'[1]Vmesna vrtilna_SKLOP1'!J3438,IF(F3438&lt;&gt;"",IF('[1]Vmesna vrtilna_SKLOP1'!J3438&lt;&gt;"",'[1]Vmesna vrtilna_SKLOP1'!J3438,""),"")))))</f>
        <v>DDV (22%):</v>
      </c>
      <c r="M3438" s="22">
        <f t="shared" si="106"/>
        <v>0</v>
      </c>
      <c r="N3438" s="22" t="str">
        <f>IF(IFERROR(VLOOKUP(B3438,'[1]Vmesna vrtilna_SKLOP1'!B:J,7,0),"")=0,"",IFERROR(VLOOKUP(B3438,'[1]Vmesna vrtilna_SKLOP1'!B:J,7,0),""))</f>
        <v/>
      </c>
      <c r="O3438" s="22"/>
    </row>
    <row r="3439" spans="2:15" ht="15" customHeight="1" x14ac:dyDescent="0.3">
      <c r="B3439" s="15" t="str">
        <f>IF(AND('[1]Vmesna vrtilna_SKLOP1'!B3439&lt;&gt;"",'[1]Vmesna vrtilna_SKLOP1'!C3439&lt;&gt;""),IF('[1]Vmesna vrtilna_SKLOP1'!B3439&lt;&gt;"",'[1]Vmesna vrtilna_SKLOP1'!B3439,""),"")</f>
        <v/>
      </c>
      <c r="C3439" s="16" t="str">
        <f>IF(OR(C3438="Posebna oblika",C3438="Kulturno zaščiten objekt",C3438="Kulturno zaščiten objekt, Posebna oblika"),"Glej zavihek POSEBNI POGOJI",IF(SUM(N3438:Q3438)=1,"Posebna oblika",IF(SUM(N3438:Q3438)=10,"Kulturno zaščiten objekt",IF(SUM(N3438:Q3438)=11,"Kulturno zaščiten objekt, Posebna oblika",IF(AND('[1]Vmesna vrtilna_SKLOP1'!C3439&lt;&gt;"",'[1]Vmesna vrtilna_SKLOP1'!D3439&lt;&gt;""),IF('[1]Vmesna vrtilna_SKLOP1'!C3439&lt;&gt;"",'[1]Vmesna vrtilna_SKLOP1'!C3439,""),"")))))</f>
        <v/>
      </c>
      <c r="D3439" s="17" t="str">
        <f>IF(IFERROR(VLOOKUP(B3439,'[1]Vmesna vrtilna_SKLOP1'!B:J,6,0),"")=0,"",IFERROR(VLOOKUP(B3439,'[1]Vmesna vrtilna_SKLOP1'!B:J,6,0),""))</f>
        <v/>
      </c>
      <c r="E3439" s="16" t="str">
        <f>IF(IF('[1]Vmesna vrtilna_SKLOP1'!E3439&lt;&gt;"",'[1]Vmesna vrtilna_SKLOP1'!D3439,"")=0,"",IF('[1]Vmesna vrtilna_SKLOP1'!E3439&lt;&gt;"",'[1]Vmesna vrtilna_SKLOP1'!D3439,""))</f>
        <v/>
      </c>
      <c r="F3439" s="18" t="str">
        <f>IF('[1]Vmesna vrtilna_SKLOP1'!E3439&lt;&gt;"",'[1]Vmesna vrtilna_SKLOP1'!E3439,"")</f>
        <v/>
      </c>
      <c r="G3439" s="15" t="str">
        <f>IF('[1]Vmesna vrtilna_SKLOP1'!E3439&lt;&gt;"",'[1]Vmesna vrtilna_SKLOP1'!F3439,"")</f>
        <v/>
      </c>
      <c r="H3439" s="19" t="str">
        <f>IF('[1]Vmesna vrtilna_SKLOP1'!F3439&lt;&gt;"",'[1]Vmesna vrtilna_SKLOP1'!I3439,"")</f>
        <v/>
      </c>
      <c r="I3439" s="20" t="str">
        <f>IF(I3438="Skupaj:","DDV (22%):",IF(I3438="DDV (22%):","Skupaj z DDV:",IF(AND('[1]Vmesna vrtilna_SKLOP1'!C3439&lt;&gt;"",'[1]Vmesna vrtilna_SKLOP1'!E3439=""),"Skupaj:","")))</f>
        <v>Skupaj z DDV:</v>
      </c>
      <c r="J3439" s="21">
        <f t="shared" si="107"/>
        <v>0</v>
      </c>
      <c r="K3439" s="21">
        <f>IF(I3439="Skupaj z DDV:",SUM(K3437,K3438),IF(I3439="DDV (22%):",K3438*0.22,IF(AND('[1]Vmesna vrtilna_SKLOP1'!C3439&lt;&gt;"",'[1]Vmesna vrtilna_SKLOP1'!D3439=""),'[1]Vmesna vrtilna_SKLOP1'!J3439,IF(F3439&lt;&gt;"",IF('[1]Vmesna vrtilna_SKLOP1'!J3439&lt;&gt;"",'[1]Vmesna vrtilna_SKLOP1'!J3439,""),""))))</f>
        <v>2139.21711056</v>
      </c>
      <c r="L3439" s="22" t="str">
        <f>IF(I3438="Skupaj:","DDV (22%):",IF(I3438="DDV (22%):","Skupaj z DDV:",IF(AND('[1]Vmesna vrtilna_SKLOP1'!C3439&lt;&gt;"",'[1]Vmesna vrtilna_SKLOP1'!E3439=""),"Skupaj:",IF(AND('[1]Vmesna vrtilna_SKLOP1'!C3439&lt;&gt;"",'[1]Vmesna vrtilna_SKLOP1'!D3439=""),'[1]Vmesna vrtilna_SKLOP1'!J3439,IF(F3439&lt;&gt;"",IF('[1]Vmesna vrtilna_SKLOP1'!J3439&lt;&gt;"",'[1]Vmesna vrtilna_SKLOP1'!J3439,""),"")))))</f>
        <v>Skupaj z DDV:</v>
      </c>
      <c r="M3439" s="22">
        <f t="shared" si="106"/>
        <v>0</v>
      </c>
      <c r="N3439" s="22" t="str">
        <f>IF(IFERROR(VLOOKUP(B3439,'[1]Vmesna vrtilna_SKLOP1'!B:J,7,0),"")=0,"",IFERROR(VLOOKUP(B3439,'[1]Vmesna vrtilna_SKLOP1'!B:J,7,0),""))</f>
        <v/>
      </c>
      <c r="O3439" s="22"/>
    </row>
    <row r="3440" spans="2:15" ht="15" customHeight="1" x14ac:dyDescent="0.3">
      <c r="B3440" s="15">
        <f>IF(AND('[1]Vmesna vrtilna_SKLOP1'!B3440&lt;&gt;"",'[1]Vmesna vrtilna_SKLOP1'!C3440&lt;&gt;""),IF('[1]Vmesna vrtilna_SKLOP1'!B3440&lt;&gt;"",'[1]Vmesna vrtilna_SKLOP1'!B3440,""),"")</f>
        <v>109</v>
      </c>
      <c r="C3440" s="16" t="str">
        <f>IF(OR(C3439="Posebna oblika",C3439="Kulturno zaščiten objekt",C3439="Kulturno zaščiten objekt, Posebna oblika"),"Glej zavihek POSEBNI POGOJI",IF(SUM(N3439:Q3439)=1,"Posebna oblika",IF(SUM(N3439:Q3439)=10,"Kulturno zaščiten objekt",IF(SUM(N3439:Q3439)=11,"Kulturno zaščiten objekt, Posebna oblika",IF(AND('[1]Vmesna vrtilna_SKLOP1'!C3440&lt;&gt;"",'[1]Vmesna vrtilna_SKLOP1'!D3440&lt;&gt;""),IF('[1]Vmesna vrtilna_SKLOP1'!C3440&lt;&gt;"",'[1]Vmesna vrtilna_SKLOP1'!C3440,""),"")))))</f>
        <v>Jevnica 45A</v>
      </c>
      <c r="D3440" s="17">
        <f>IF(IFERROR(VLOOKUP(B3440,'[1]Vmesna vrtilna_SKLOP1'!B:J,6,0),"")=0,"",IFERROR(VLOOKUP(B3440,'[1]Vmesna vrtilna_SKLOP1'!B:J,6,0),""))</f>
        <v>1</v>
      </c>
      <c r="E3440" s="16" t="str">
        <f>IF(IF('[1]Vmesna vrtilna_SKLOP1'!E3440&lt;&gt;"",'[1]Vmesna vrtilna_SKLOP1'!D3440,"")=0,"",IF('[1]Vmesna vrtilna_SKLOP1'!E3440&lt;&gt;"",'[1]Vmesna vrtilna_SKLOP1'!D3440,""))</f>
        <v>Okna/Vrata</v>
      </c>
      <c r="F3440" s="18" t="str">
        <f>IF('[1]Vmesna vrtilna_SKLOP1'!E3440&lt;&gt;"",'[1]Vmesna vrtilna_SKLOP1'!E3440,"")</f>
        <v>Enokrilna vrata (tip: V1); dim. ŠxV: 1x2,1m; Material: PVC, profil&gt;80mm Enostranski dekor; steklo 8/16Ar/44.2; Rw,st.=42 (Rw,st.+Ctr ≥ 34 dB)</v>
      </c>
      <c r="G3440" s="15" t="str">
        <f>IF('[1]Vmesna vrtilna_SKLOP1'!E3440&lt;&gt;"",'[1]Vmesna vrtilna_SKLOP1'!F3440,"")</f>
        <v>[kos]</v>
      </c>
      <c r="H3440" s="19">
        <f>IF('[1]Vmesna vrtilna_SKLOP1'!F3440&lt;&gt;"",'[1]Vmesna vrtilna_SKLOP1'!I3440,"")</f>
        <v>1</v>
      </c>
      <c r="I3440" s="20" t="str">
        <f>IF(I3439="Skupaj:","DDV (22%):",IF(I3439="DDV (22%):","Skupaj z DDV:",IF(AND('[1]Vmesna vrtilna_SKLOP1'!C3440&lt;&gt;"",'[1]Vmesna vrtilna_SKLOP1'!E3440=""),"Skupaj:","")))</f>
        <v/>
      </c>
      <c r="J3440" s="21">
        <f t="shared" si="107"/>
        <v>0</v>
      </c>
      <c r="K3440" s="21">
        <f>IF(I3440="Skupaj z DDV:",SUM(K3438,K3439),IF(I3440="DDV (22%):",K3439*0.22,IF(AND('[1]Vmesna vrtilna_SKLOP1'!C3440&lt;&gt;"",'[1]Vmesna vrtilna_SKLOP1'!D3440=""),'[1]Vmesna vrtilna_SKLOP1'!J3440,IF(F3440&lt;&gt;"",IF('[1]Vmesna vrtilna_SKLOP1'!J3440&lt;&gt;"",'[1]Vmesna vrtilna_SKLOP1'!J3440,""),""))))</f>
        <v>654.87621239999999</v>
      </c>
      <c r="L3440" s="22">
        <f>IF(I3439="Skupaj:","DDV (22%):",IF(I3439="DDV (22%):","Skupaj z DDV:",IF(AND('[1]Vmesna vrtilna_SKLOP1'!C3440&lt;&gt;"",'[1]Vmesna vrtilna_SKLOP1'!E3440=""),"Skupaj:",IF(AND('[1]Vmesna vrtilna_SKLOP1'!C3440&lt;&gt;"",'[1]Vmesna vrtilna_SKLOP1'!D3440=""),'[1]Vmesna vrtilna_SKLOP1'!J3440,IF(F3440&lt;&gt;"",IF('[1]Vmesna vrtilna_SKLOP1'!J3440&lt;&gt;"",'[1]Vmesna vrtilna_SKLOP1'!J3440,""),"")))))</f>
        <v>654.87621239999999</v>
      </c>
      <c r="M3440" s="22">
        <f t="shared" si="106"/>
        <v>0</v>
      </c>
      <c r="N3440" s="22" t="str">
        <f>IF(IFERROR(VLOOKUP(B3440,'[1]Vmesna vrtilna_SKLOP1'!B:J,7,0),"")=0,"",IFERROR(VLOOKUP(B3440,'[1]Vmesna vrtilna_SKLOP1'!B:J,7,0),""))</f>
        <v>Aprojekt</v>
      </c>
      <c r="O3440" s="22"/>
    </row>
    <row r="3441" spans="2:15" ht="15" customHeight="1" x14ac:dyDescent="0.3">
      <c r="B3441" s="15" t="str">
        <f>IF(AND('[1]Vmesna vrtilna_SKLOP1'!B3441&lt;&gt;"",'[1]Vmesna vrtilna_SKLOP1'!C3441&lt;&gt;""),IF('[1]Vmesna vrtilna_SKLOP1'!B3441&lt;&gt;"",'[1]Vmesna vrtilna_SKLOP1'!B3441,""),"")</f>
        <v/>
      </c>
      <c r="C3441" s="16" t="str">
        <f>IF(OR(C3440="Posebna oblika",C3440="Kulturno zaščiten objekt",C3440="Kulturno zaščiten objekt, Posebna oblika"),"Glej zavihek POSEBNI POGOJI",IF(SUM(N3440:Q3440)=1,"Posebna oblika",IF(SUM(N3440:Q3440)=10,"Kulturno zaščiten objekt",IF(SUM(N3440:Q3440)=11,"Kulturno zaščiten objekt, Posebna oblika",IF(AND('[1]Vmesna vrtilna_SKLOP1'!C3441&lt;&gt;"",'[1]Vmesna vrtilna_SKLOP1'!D3441&lt;&gt;""),IF('[1]Vmesna vrtilna_SKLOP1'!C3441&lt;&gt;"",'[1]Vmesna vrtilna_SKLOP1'!C3441,""),"")))))</f>
        <v/>
      </c>
      <c r="D3441" s="17" t="str">
        <f>IF(IFERROR(VLOOKUP(B3441,'[1]Vmesna vrtilna_SKLOP1'!B:J,6,0),"")=0,"",IFERROR(VLOOKUP(B3441,'[1]Vmesna vrtilna_SKLOP1'!B:J,6,0),""))</f>
        <v/>
      </c>
      <c r="E3441" s="16" t="str">
        <f>IF(IF('[1]Vmesna vrtilna_SKLOP1'!E3441&lt;&gt;"",'[1]Vmesna vrtilna_SKLOP1'!D3441,"")=0,"",IF('[1]Vmesna vrtilna_SKLOP1'!E3441&lt;&gt;"",'[1]Vmesna vrtilna_SKLOP1'!D3441,""))</f>
        <v/>
      </c>
      <c r="F3441" s="18" t="str">
        <f>IF('[1]Vmesna vrtilna_SKLOP1'!E3441&lt;&gt;"",'[1]Vmesna vrtilna_SKLOP1'!E3441,"")</f>
        <v>Enokrilno okno (tip: O1); dim. ŠxV: 1,36x1,36m; Material: PVC, profil&gt;80mm Enostranski dekor; steklo 10/20Ar/4; Rw,st.=39 (Rw,st.+Ctr ≥ 33 dB)</v>
      </c>
      <c r="G3441" s="15" t="str">
        <f>IF('[1]Vmesna vrtilna_SKLOP1'!E3441&lt;&gt;"",'[1]Vmesna vrtilna_SKLOP1'!F3441,"")</f>
        <v>[kos]</v>
      </c>
      <c r="H3441" s="19">
        <f>IF('[1]Vmesna vrtilna_SKLOP1'!F3441&lt;&gt;"",'[1]Vmesna vrtilna_SKLOP1'!I3441,"")</f>
        <v>1</v>
      </c>
      <c r="I3441" s="20" t="str">
        <f>IF(I3440="Skupaj:","DDV (22%):",IF(I3440="DDV (22%):","Skupaj z DDV:",IF(AND('[1]Vmesna vrtilna_SKLOP1'!C3441&lt;&gt;"",'[1]Vmesna vrtilna_SKLOP1'!E3441=""),"Skupaj:","")))</f>
        <v/>
      </c>
      <c r="J3441" s="21">
        <f t="shared" si="107"/>
        <v>0</v>
      </c>
      <c r="K3441" s="21">
        <f>IF(I3441="Skupaj z DDV:",SUM(K3439,K3440),IF(I3441="DDV (22%):",K3440*0.22,IF(AND('[1]Vmesna vrtilna_SKLOP1'!C3441&lt;&gt;"",'[1]Vmesna vrtilna_SKLOP1'!D3441=""),'[1]Vmesna vrtilna_SKLOP1'!J3441,IF(F3441&lt;&gt;"",IF('[1]Vmesna vrtilna_SKLOP1'!J3441&lt;&gt;"",'[1]Vmesna vrtilna_SKLOP1'!J3441,""),""))))</f>
        <v>503.26113486059518</v>
      </c>
      <c r="L3441" s="22">
        <f>IF(I3440="Skupaj:","DDV (22%):",IF(I3440="DDV (22%):","Skupaj z DDV:",IF(AND('[1]Vmesna vrtilna_SKLOP1'!C3441&lt;&gt;"",'[1]Vmesna vrtilna_SKLOP1'!E3441=""),"Skupaj:",IF(AND('[1]Vmesna vrtilna_SKLOP1'!C3441&lt;&gt;"",'[1]Vmesna vrtilna_SKLOP1'!D3441=""),'[1]Vmesna vrtilna_SKLOP1'!J3441,IF(F3441&lt;&gt;"",IF('[1]Vmesna vrtilna_SKLOP1'!J3441&lt;&gt;"",'[1]Vmesna vrtilna_SKLOP1'!J3441,""),"")))))</f>
        <v>503.26113486059518</v>
      </c>
      <c r="M3441" s="22">
        <f t="shared" si="106"/>
        <v>0</v>
      </c>
      <c r="N3441" s="22" t="str">
        <f>IF(IFERROR(VLOOKUP(B3441,'[1]Vmesna vrtilna_SKLOP1'!B:J,7,0),"")=0,"",IFERROR(VLOOKUP(B3441,'[1]Vmesna vrtilna_SKLOP1'!B:J,7,0),""))</f>
        <v/>
      </c>
      <c r="O3441" s="22"/>
    </row>
    <row r="3442" spans="2:15" ht="15" customHeight="1" x14ac:dyDescent="0.3">
      <c r="B3442" s="15" t="str">
        <f>IF(AND('[1]Vmesna vrtilna_SKLOP1'!B3442&lt;&gt;"",'[1]Vmesna vrtilna_SKLOP1'!C3442&lt;&gt;""),IF('[1]Vmesna vrtilna_SKLOP1'!B3442&lt;&gt;"",'[1]Vmesna vrtilna_SKLOP1'!B3442,""),"")</f>
        <v/>
      </c>
      <c r="C3442" s="16" t="str">
        <f>IF(OR(C3441="Posebna oblika",C3441="Kulturno zaščiten objekt",C3441="Kulturno zaščiten objekt, Posebna oblika"),"Glej zavihek POSEBNI POGOJI",IF(SUM(N3441:Q3441)=1,"Posebna oblika",IF(SUM(N3441:Q3441)=10,"Kulturno zaščiten objekt",IF(SUM(N3441:Q3441)=11,"Kulturno zaščiten objekt, Posebna oblika",IF(AND('[1]Vmesna vrtilna_SKLOP1'!C3442&lt;&gt;"",'[1]Vmesna vrtilna_SKLOP1'!D3442&lt;&gt;""),IF('[1]Vmesna vrtilna_SKLOP1'!C3442&lt;&gt;"",'[1]Vmesna vrtilna_SKLOP1'!C3442,""),"")))))</f>
        <v/>
      </c>
      <c r="D3442" s="17" t="str">
        <f>IF(IFERROR(VLOOKUP(B3442,'[1]Vmesna vrtilna_SKLOP1'!B:J,6,0),"")=0,"",IFERROR(VLOOKUP(B3442,'[1]Vmesna vrtilna_SKLOP1'!B:J,6,0),""))</f>
        <v/>
      </c>
      <c r="E3442" s="16" t="str">
        <f>IF(IF('[1]Vmesna vrtilna_SKLOP1'!E3442&lt;&gt;"",'[1]Vmesna vrtilna_SKLOP1'!D3442,"")=0,"",IF('[1]Vmesna vrtilna_SKLOP1'!E3442&lt;&gt;"",'[1]Vmesna vrtilna_SKLOP1'!D3442,""))</f>
        <v/>
      </c>
      <c r="F3442" s="18" t="str">
        <f>IF('[1]Vmesna vrtilna_SKLOP1'!E3442&lt;&gt;"",'[1]Vmesna vrtilna_SKLOP1'!E3442,"")</f>
        <v>Enokrilna vrata (tip: V1); dim. ŠxV: 1x2,1m; Material: PVC, profil&gt;80mm Enostranski dekor; steklo 10/20Ar/4; Rw,st.=39 (Rw,st.+Ctr ≥ 33 dB)</v>
      </c>
      <c r="G3442" s="15" t="str">
        <f>IF('[1]Vmesna vrtilna_SKLOP1'!E3442&lt;&gt;"",'[1]Vmesna vrtilna_SKLOP1'!F3442,"")</f>
        <v>[kos]</v>
      </c>
      <c r="H3442" s="19">
        <f>IF('[1]Vmesna vrtilna_SKLOP1'!F3442&lt;&gt;"",'[1]Vmesna vrtilna_SKLOP1'!I3442,"")</f>
        <v>1</v>
      </c>
      <c r="I3442" s="20" t="str">
        <f>IF(I3441="Skupaj:","DDV (22%):",IF(I3441="DDV (22%):","Skupaj z DDV:",IF(AND('[1]Vmesna vrtilna_SKLOP1'!C3442&lt;&gt;"",'[1]Vmesna vrtilna_SKLOP1'!E3442=""),"Skupaj:","")))</f>
        <v/>
      </c>
      <c r="J3442" s="21">
        <f t="shared" si="107"/>
        <v>0</v>
      </c>
      <c r="K3442" s="21">
        <f>IF(I3442="Skupaj z DDV:",SUM(K3440,K3441),IF(I3442="DDV (22%):",K3441*0.22,IF(AND('[1]Vmesna vrtilna_SKLOP1'!C3442&lt;&gt;"",'[1]Vmesna vrtilna_SKLOP1'!D3442=""),'[1]Vmesna vrtilna_SKLOP1'!J3442,IF(F3442&lt;&gt;"",IF('[1]Vmesna vrtilna_SKLOP1'!J3442&lt;&gt;"",'[1]Vmesna vrtilna_SKLOP1'!J3442,""),""))))</f>
        <v>564.55521240000007</v>
      </c>
      <c r="L3442" s="22">
        <f>IF(I3441="Skupaj:","DDV (22%):",IF(I3441="DDV (22%):","Skupaj z DDV:",IF(AND('[1]Vmesna vrtilna_SKLOP1'!C3442&lt;&gt;"",'[1]Vmesna vrtilna_SKLOP1'!E3442=""),"Skupaj:",IF(AND('[1]Vmesna vrtilna_SKLOP1'!C3442&lt;&gt;"",'[1]Vmesna vrtilna_SKLOP1'!D3442=""),'[1]Vmesna vrtilna_SKLOP1'!J3442,IF(F3442&lt;&gt;"",IF('[1]Vmesna vrtilna_SKLOP1'!J3442&lt;&gt;"",'[1]Vmesna vrtilna_SKLOP1'!J3442,""),"")))))</f>
        <v>564.55521240000007</v>
      </c>
      <c r="M3442" s="22">
        <f t="shared" si="106"/>
        <v>0</v>
      </c>
      <c r="N3442" s="22" t="str">
        <f>IF(IFERROR(VLOOKUP(B3442,'[1]Vmesna vrtilna_SKLOP1'!B:J,7,0),"")=0,"",IFERROR(VLOOKUP(B3442,'[1]Vmesna vrtilna_SKLOP1'!B:J,7,0),""))</f>
        <v/>
      </c>
      <c r="O3442" s="22"/>
    </row>
    <row r="3443" spans="2:15" ht="15" customHeight="1" x14ac:dyDescent="0.3">
      <c r="B3443" s="15" t="str">
        <f>IF(AND('[1]Vmesna vrtilna_SKLOP1'!B3443&lt;&gt;"",'[1]Vmesna vrtilna_SKLOP1'!C3443&lt;&gt;""),IF('[1]Vmesna vrtilna_SKLOP1'!B3443&lt;&gt;"",'[1]Vmesna vrtilna_SKLOP1'!B3443,""),"")</f>
        <v/>
      </c>
      <c r="C3443" s="16" t="str">
        <f>IF(OR(C3442="Posebna oblika",C3442="Kulturno zaščiten objekt",C3442="Kulturno zaščiten objekt, Posebna oblika"),"Glej zavihek POSEBNI POGOJI",IF(SUM(N3442:Q3442)=1,"Posebna oblika",IF(SUM(N3442:Q3442)=10,"Kulturno zaščiten objekt",IF(SUM(N3442:Q3442)=11,"Kulturno zaščiten objekt, Posebna oblika",IF(AND('[1]Vmesna vrtilna_SKLOP1'!C3443&lt;&gt;"",'[1]Vmesna vrtilna_SKLOP1'!D3443&lt;&gt;""),IF('[1]Vmesna vrtilna_SKLOP1'!C3443&lt;&gt;"",'[1]Vmesna vrtilna_SKLOP1'!C3443,""),"")))))</f>
        <v/>
      </c>
      <c r="D3443" s="17" t="str">
        <f>IF(IFERROR(VLOOKUP(B3443,'[1]Vmesna vrtilna_SKLOP1'!B:J,6,0),"")=0,"",IFERROR(VLOOKUP(B3443,'[1]Vmesna vrtilna_SKLOP1'!B:J,6,0),""))</f>
        <v/>
      </c>
      <c r="E3443" s="16" t="str">
        <f>IF(IF('[1]Vmesna vrtilna_SKLOP1'!E3443&lt;&gt;"",'[1]Vmesna vrtilna_SKLOP1'!D3443,"")=0,"",IF('[1]Vmesna vrtilna_SKLOP1'!E3443&lt;&gt;"",'[1]Vmesna vrtilna_SKLOP1'!D3443,""))</f>
        <v/>
      </c>
      <c r="F3443" s="18" t="str">
        <f>IF('[1]Vmesna vrtilna_SKLOP1'!E3443&lt;&gt;"",'[1]Vmesna vrtilna_SKLOP1'!E3443,"")</f>
        <v>Enokrilno okno (tip: O1); dim. ŠxV: 1,45x1,36m; Material: PVC, profil&gt;80mm Enostranski dekor; steklo 10/20Ar/4; Rw,st.=39 (Rw,st.+Ctr ≥ 33 dB)</v>
      </c>
      <c r="G3443" s="15" t="str">
        <f>IF('[1]Vmesna vrtilna_SKLOP1'!E3443&lt;&gt;"",'[1]Vmesna vrtilna_SKLOP1'!F3443,"")</f>
        <v>[kos]</v>
      </c>
      <c r="H3443" s="19">
        <f>IF('[1]Vmesna vrtilna_SKLOP1'!F3443&lt;&gt;"",'[1]Vmesna vrtilna_SKLOP1'!I3443,"")</f>
        <v>1</v>
      </c>
      <c r="I3443" s="20" t="str">
        <f>IF(I3442="Skupaj:","DDV (22%):",IF(I3442="DDV (22%):","Skupaj z DDV:",IF(AND('[1]Vmesna vrtilna_SKLOP1'!C3443&lt;&gt;"",'[1]Vmesna vrtilna_SKLOP1'!E3443=""),"Skupaj:","")))</f>
        <v/>
      </c>
      <c r="J3443" s="21">
        <f t="shared" si="107"/>
        <v>0</v>
      </c>
      <c r="K3443" s="21">
        <f>IF(I3443="Skupaj z DDV:",SUM(K3441,K3442),IF(I3443="DDV (22%):",K3442*0.22,IF(AND('[1]Vmesna vrtilna_SKLOP1'!C3443&lt;&gt;"",'[1]Vmesna vrtilna_SKLOP1'!D3443=""),'[1]Vmesna vrtilna_SKLOP1'!J3443,IF(F3443&lt;&gt;"",IF('[1]Vmesna vrtilna_SKLOP1'!J3443&lt;&gt;"",'[1]Vmesna vrtilna_SKLOP1'!J3443,""),""))))</f>
        <v>521.89577871647998</v>
      </c>
      <c r="L3443" s="22">
        <f>IF(I3442="Skupaj:","DDV (22%):",IF(I3442="DDV (22%):","Skupaj z DDV:",IF(AND('[1]Vmesna vrtilna_SKLOP1'!C3443&lt;&gt;"",'[1]Vmesna vrtilna_SKLOP1'!E3443=""),"Skupaj:",IF(AND('[1]Vmesna vrtilna_SKLOP1'!C3443&lt;&gt;"",'[1]Vmesna vrtilna_SKLOP1'!D3443=""),'[1]Vmesna vrtilna_SKLOP1'!J3443,IF(F3443&lt;&gt;"",IF('[1]Vmesna vrtilna_SKLOP1'!J3443&lt;&gt;"",'[1]Vmesna vrtilna_SKLOP1'!J3443,""),"")))))</f>
        <v>521.89577871647998</v>
      </c>
      <c r="M3443" s="22">
        <f t="shared" si="106"/>
        <v>0</v>
      </c>
      <c r="N3443" s="22" t="str">
        <f>IF(IFERROR(VLOOKUP(B3443,'[1]Vmesna vrtilna_SKLOP1'!B:J,7,0),"")=0,"",IFERROR(VLOOKUP(B3443,'[1]Vmesna vrtilna_SKLOP1'!B:J,7,0),""))</f>
        <v/>
      </c>
      <c r="O3443" s="22"/>
    </row>
    <row r="3444" spans="2:15" ht="15" customHeight="1" x14ac:dyDescent="0.3">
      <c r="B3444" s="15" t="str">
        <f>IF(AND('[1]Vmesna vrtilna_SKLOP1'!B3444&lt;&gt;"",'[1]Vmesna vrtilna_SKLOP1'!C3444&lt;&gt;""),IF('[1]Vmesna vrtilna_SKLOP1'!B3444&lt;&gt;"",'[1]Vmesna vrtilna_SKLOP1'!B3444,""),"")</f>
        <v/>
      </c>
      <c r="C3444" s="16" t="str">
        <f>IF(OR(C3443="Posebna oblika",C3443="Kulturno zaščiten objekt",C3443="Kulturno zaščiten objekt, Posebna oblika"),"Glej zavihek POSEBNI POGOJI",IF(SUM(N3443:Q3443)=1,"Posebna oblika",IF(SUM(N3443:Q3443)=10,"Kulturno zaščiten objekt",IF(SUM(N3443:Q3443)=11,"Kulturno zaščiten objekt, Posebna oblika",IF(AND('[1]Vmesna vrtilna_SKLOP1'!C3444&lt;&gt;"",'[1]Vmesna vrtilna_SKLOP1'!D3444&lt;&gt;""),IF('[1]Vmesna vrtilna_SKLOP1'!C3444&lt;&gt;"",'[1]Vmesna vrtilna_SKLOP1'!C3444,""),"")))))</f>
        <v/>
      </c>
      <c r="D3444" s="17" t="str">
        <f>IF(IFERROR(VLOOKUP(B3444,'[1]Vmesna vrtilna_SKLOP1'!B:J,6,0),"")=0,"",IFERROR(VLOOKUP(B3444,'[1]Vmesna vrtilna_SKLOP1'!B:J,6,0),""))</f>
        <v/>
      </c>
      <c r="E3444" s="16" t="str">
        <f>IF(IF('[1]Vmesna vrtilna_SKLOP1'!E3444&lt;&gt;"",'[1]Vmesna vrtilna_SKLOP1'!D3444,"")=0,"",IF('[1]Vmesna vrtilna_SKLOP1'!E3444&lt;&gt;"",'[1]Vmesna vrtilna_SKLOP1'!D3444,""))</f>
        <v/>
      </c>
      <c r="F3444" s="18" t="str">
        <f>IF('[1]Vmesna vrtilna_SKLOP1'!E3444&lt;&gt;"",'[1]Vmesna vrtilna_SKLOP1'!E3444,"")</f>
        <v>Enokrilno okno (tip: O1); dim. ŠxV: 1,4x1,36m; Material: PVC, profil&gt;80mm Enostranski dekor; steklo 10/20Ar/4; Rw,st.=39 (Rw,st.+Ctr ≥ 33 dB)</v>
      </c>
      <c r="G3444" s="15" t="str">
        <f>IF('[1]Vmesna vrtilna_SKLOP1'!E3444&lt;&gt;"",'[1]Vmesna vrtilna_SKLOP1'!F3444,"")</f>
        <v>[kos]</v>
      </c>
      <c r="H3444" s="19">
        <f>IF('[1]Vmesna vrtilna_SKLOP1'!F3444&lt;&gt;"",'[1]Vmesna vrtilna_SKLOP1'!I3444,"")</f>
        <v>1</v>
      </c>
      <c r="I3444" s="20" t="str">
        <f>IF(I3443="Skupaj:","DDV (22%):",IF(I3443="DDV (22%):","Skupaj z DDV:",IF(AND('[1]Vmesna vrtilna_SKLOP1'!C3444&lt;&gt;"",'[1]Vmesna vrtilna_SKLOP1'!E3444=""),"Skupaj:","")))</f>
        <v/>
      </c>
      <c r="J3444" s="21">
        <f t="shared" si="107"/>
        <v>0</v>
      </c>
      <c r="K3444" s="21">
        <f>IF(I3444="Skupaj z DDV:",SUM(K3442,K3443),IF(I3444="DDV (22%):",K3443*0.22,IF(AND('[1]Vmesna vrtilna_SKLOP1'!C3444&lt;&gt;"",'[1]Vmesna vrtilna_SKLOP1'!D3444=""),'[1]Vmesna vrtilna_SKLOP1'!J3444,IF(F3444&lt;&gt;"",IF('[1]Vmesna vrtilna_SKLOP1'!J3444&lt;&gt;"",'[1]Vmesna vrtilna_SKLOP1'!J3444,""),""))))</f>
        <v>511.62605636351998</v>
      </c>
      <c r="L3444" s="22">
        <f>IF(I3443="Skupaj:","DDV (22%):",IF(I3443="DDV (22%):","Skupaj z DDV:",IF(AND('[1]Vmesna vrtilna_SKLOP1'!C3444&lt;&gt;"",'[1]Vmesna vrtilna_SKLOP1'!E3444=""),"Skupaj:",IF(AND('[1]Vmesna vrtilna_SKLOP1'!C3444&lt;&gt;"",'[1]Vmesna vrtilna_SKLOP1'!D3444=""),'[1]Vmesna vrtilna_SKLOP1'!J3444,IF(F3444&lt;&gt;"",IF('[1]Vmesna vrtilna_SKLOP1'!J3444&lt;&gt;"",'[1]Vmesna vrtilna_SKLOP1'!J3444,""),"")))))</f>
        <v>511.62605636351998</v>
      </c>
      <c r="M3444" s="22">
        <f t="shared" si="106"/>
        <v>0</v>
      </c>
      <c r="N3444" s="22" t="str">
        <f>IF(IFERROR(VLOOKUP(B3444,'[1]Vmesna vrtilna_SKLOP1'!B:J,7,0),"")=0,"",IFERROR(VLOOKUP(B3444,'[1]Vmesna vrtilna_SKLOP1'!B:J,7,0),""))</f>
        <v/>
      </c>
      <c r="O3444" s="22"/>
    </row>
    <row r="3445" spans="2:15" ht="15" customHeight="1" x14ac:dyDescent="0.3">
      <c r="B3445" s="15" t="str">
        <f>IF(AND('[1]Vmesna vrtilna_SKLOP1'!B3445&lt;&gt;"",'[1]Vmesna vrtilna_SKLOP1'!C3445&lt;&gt;""),IF('[1]Vmesna vrtilna_SKLOP1'!B3445&lt;&gt;"",'[1]Vmesna vrtilna_SKLOP1'!B3445,""),"")</f>
        <v/>
      </c>
      <c r="C3445" s="16" t="str">
        <f>IF(OR(C3444="Posebna oblika",C3444="Kulturno zaščiten objekt",C3444="Kulturno zaščiten objekt, Posebna oblika"),"Glej zavihek POSEBNI POGOJI",IF(SUM(N3444:Q3444)=1,"Posebna oblika",IF(SUM(N3444:Q3444)=10,"Kulturno zaščiten objekt",IF(SUM(N3444:Q3444)=11,"Kulturno zaščiten objekt, Posebna oblika",IF(AND('[1]Vmesna vrtilna_SKLOP1'!C3445&lt;&gt;"",'[1]Vmesna vrtilna_SKLOP1'!D3445&lt;&gt;""),IF('[1]Vmesna vrtilna_SKLOP1'!C3445&lt;&gt;"",'[1]Vmesna vrtilna_SKLOP1'!C3445,""),"")))))</f>
        <v/>
      </c>
      <c r="D3445" s="17" t="str">
        <f>IF(IFERROR(VLOOKUP(B3445,'[1]Vmesna vrtilna_SKLOP1'!B:J,6,0),"")=0,"",IFERROR(VLOOKUP(B3445,'[1]Vmesna vrtilna_SKLOP1'!B:J,6,0),""))</f>
        <v/>
      </c>
      <c r="E3445" s="16" t="str">
        <f>IF(IF('[1]Vmesna vrtilna_SKLOP1'!E3445&lt;&gt;"",'[1]Vmesna vrtilna_SKLOP1'!D3445,"")=0,"",IF('[1]Vmesna vrtilna_SKLOP1'!E3445&lt;&gt;"",'[1]Vmesna vrtilna_SKLOP1'!D3445,""))</f>
        <v/>
      </c>
      <c r="F3445" s="18" t="str">
        <f>IF('[1]Vmesna vrtilna_SKLOP1'!E3445&lt;&gt;"",'[1]Vmesna vrtilna_SKLOP1'!E3445,"")</f>
        <v>Enokrilno okno (tip: O1); dim. ŠxV: 1x1,36m; Material: PVC, profil&gt;80mm Enostranski dekor; steklo 10/16Ar/6; Rw,st.=40 (Rw,st.+Ctr ≥ 35 dB)</v>
      </c>
      <c r="G3445" s="15" t="str">
        <f>IF('[1]Vmesna vrtilna_SKLOP1'!E3445&lt;&gt;"",'[1]Vmesna vrtilna_SKLOP1'!F3445,"")</f>
        <v>[kos]</v>
      </c>
      <c r="H3445" s="19">
        <f>IF('[1]Vmesna vrtilna_SKLOP1'!F3445&lt;&gt;"",'[1]Vmesna vrtilna_SKLOP1'!I3445,"")</f>
        <v>1</v>
      </c>
      <c r="I3445" s="20" t="str">
        <f>IF(I3444="Skupaj:","DDV (22%):",IF(I3444="DDV (22%):","Skupaj z DDV:",IF(AND('[1]Vmesna vrtilna_SKLOP1'!C3445&lt;&gt;"",'[1]Vmesna vrtilna_SKLOP1'!E3445=""),"Skupaj:","")))</f>
        <v/>
      </c>
      <c r="J3445" s="21">
        <f t="shared" si="107"/>
        <v>0</v>
      </c>
      <c r="K3445" s="21">
        <f>IF(I3445="Skupaj z DDV:",SUM(K3443,K3444),IF(I3445="DDV (22%):",K3444*0.22,IF(AND('[1]Vmesna vrtilna_SKLOP1'!C3445&lt;&gt;"",'[1]Vmesna vrtilna_SKLOP1'!D3445=""),'[1]Vmesna vrtilna_SKLOP1'!J3445,IF(F3445&lt;&gt;"",IF('[1]Vmesna vrtilna_SKLOP1'!J3445&lt;&gt;"",'[1]Vmesna vrtilna_SKLOP1'!J3445,""),""))))</f>
        <v>422.01109651200005</v>
      </c>
      <c r="L3445" s="22">
        <f>IF(I3444="Skupaj:","DDV (22%):",IF(I3444="DDV (22%):","Skupaj z DDV:",IF(AND('[1]Vmesna vrtilna_SKLOP1'!C3445&lt;&gt;"",'[1]Vmesna vrtilna_SKLOP1'!E3445=""),"Skupaj:",IF(AND('[1]Vmesna vrtilna_SKLOP1'!C3445&lt;&gt;"",'[1]Vmesna vrtilna_SKLOP1'!D3445=""),'[1]Vmesna vrtilna_SKLOP1'!J3445,IF(F3445&lt;&gt;"",IF('[1]Vmesna vrtilna_SKLOP1'!J3445&lt;&gt;"",'[1]Vmesna vrtilna_SKLOP1'!J3445,""),"")))))</f>
        <v>422.01109651200005</v>
      </c>
      <c r="M3445" s="22">
        <f t="shared" si="106"/>
        <v>0</v>
      </c>
      <c r="N3445" s="22" t="str">
        <f>IF(IFERROR(VLOOKUP(B3445,'[1]Vmesna vrtilna_SKLOP1'!B:J,7,0),"")=0,"",IFERROR(VLOOKUP(B3445,'[1]Vmesna vrtilna_SKLOP1'!B:J,7,0),""))</f>
        <v/>
      </c>
      <c r="O3445" s="22"/>
    </row>
    <row r="3446" spans="2:15" ht="15" customHeight="1" x14ac:dyDescent="0.3">
      <c r="B3446" s="15" t="str">
        <f>IF(AND('[1]Vmesna vrtilna_SKLOP1'!B3446&lt;&gt;"",'[1]Vmesna vrtilna_SKLOP1'!C3446&lt;&gt;""),IF('[1]Vmesna vrtilna_SKLOP1'!B3446&lt;&gt;"",'[1]Vmesna vrtilna_SKLOP1'!B3446,""),"")</f>
        <v/>
      </c>
      <c r="C3446" s="16" t="str">
        <f>IF(OR(C3445="Posebna oblika",C3445="Kulturno zaščiten objekt",C3445="Kulturno zaščiten objekt, Posebna oblika"),"Glej zavihek POSEBNI POGOJI",IF(SUM(N3445:Q3445)=1,"Posebna oblika",IF(SUM(N3445:Q3445)=10,"Kulturno zaščiten objekt",IF(SUM(N3445:Q3445)=11,"Kulturno zaščiten objekt, Posebna oblika",IF(AND('[1]Vmesna vrtilna_SKLOP1'!C3446&lt;&gt;"",'[1]Vmesna vrtilna_SKLOP1'!D3446&lt;&gt;""),IF('[1]Vmesna vrtilna_SKLOP1'!C3446&lt;&gt;"",'[1]Vmesna vrtilna_SKLOP1'!C3446,""),"")))))</f>
        <v/>
      </c>
      <c r="D3446" s="17" t="str">
        <f>IF(IFERROR(VLOOKUP(B3446,'[1]Vmesna vrtilna_SKLOP1'!B:J,6,0),"")=0,"",IFERROR(VLOOKUP(B3446,'[1]Vmesna vrtilna_SKLOP1'!B:J,6,0),""))</f>
        <v/>
      </c>
      <c r="E3446" s="16" t="str">
        <f>IF(IF('[1]Vmesna vrtilna_SKLOP1'!E3446&lt;&gt;"",'[1]Vmesna vrtilna_SKLOP1'!D3446,"")=0,"",IF('[1]Vmesna vrtilna_SKLOP1'!E3446&lt;&gt;"",'[1]Vmesna vrtilna_SKLOP1'!D3446,""))</f>
        <v/>
      </c>
      <c r="F3446" s="18" t="str">
        <f>IF('[1]Vmesna vrtilna_SKLOP1'!E3446&lt;&gt;"",'[1]Vmesna vrtilna_SKLOP1'!E3446,"")</f>
        <v>Enokrilno okno (tip: O1); dim. ŠxV: 1,45x1,36m; Material: PVC, profil&gt;80mm Enostranski dekor; steklo 8/16Ar/44.2; Rw,st.=42 (Rw,st.+Ctr ≥ 34 dB)</v>
      </c>
      <c r="G3446" s="15" t="str">
        <f>IF('[1]Vmesna vrtilna_SKLOP1'!E3446&lt;&gt;"",'[1]Vmesna vrtilna_SKLOP1'!F3446,"")</f>
        <v>[kos]</v>
      </c>
      <c r="H3446" s="19">
        <f>IF('[1]Vmesna vrtilna_SKLOP1'!F3446&lt;&gt;"",'[1]Vmesna vrtilna_SKLOP1'!I3446,"")</f>
        <v>1</v>
      </c>
      <c r="I3446" s="20" t="str">
        <f>IF(I3445="Skupaj:","DDV (22%):",IF(I3445="DDV (22%):","Skupaj z DDV:",IF(AND('[1]Vmesna vrtilna_SKLOP1'!C3446&lt;&gt;"",'[1]Vmesna vrtilna_SKLOP1'!E3446=""),"Skupaj:","")))</f>
        <v/>
      </c>
      <c r="J3446" s="21">
        <f t="shared" si="107"/>
        <v>0</v>
      </c>
      <c r="K3446" s="21">
        <f>IF(I3446="Skupaj z DDV:",SUM(K3444,K3445),IF(I3446="DDV (22%):",K3445*0.22,IF(AND('[1]Vmesna vrtilna_SKLOP1'!C3446&lt;&gt;"",'[1]Vmesna vrtilna_SKLOP1'!D3446=""),'[1]Vmesna vrtilna_SKLOP1'!J3446,IF(F3446&lt;&gt;"",IF('[1]Vmesna vrtilna_SKLOP1'!J3446&lt;&gt;"",'[1]Vmesna vrtilna_SKLOP1'!J3446,""),""))))</f>
        <v>606.71149871648015</v>
      </c>
      <c r="L3446" s="22">
        <f>IF(I3445="Skupaj:","DDV (22%):",IF(I3445="DDV (22%):","Skupaj z DDV:",IF(AND('[1]Vmesna vrtilna_SKLOP1'!C3446&lt;&gt;"",'[1]Vmesna vrtilna_SKLOP1'!E3446=""),"Skupaj:",IF(AND('[1]Vmesna vrtilna_SKLOP1'!C3446&lt;&gt;"",'[1]Vmesna vrtilna_SKLOP1'!D3446=""),'[1]Vmesna vrtilna_SKLOP1'!J3446,IF(F3446&lt;&gt;"",IF('[1]Vmesna vrtilna_SKLOP1'!J3446&lt;&gt;"",'[1]Vmesna vrtilna_SKLOP1'!J3446,""),"")))))</f>
        <v>606.71149871648015</v>
      </c>
      <c r="M3446" s="22">
        <f t="shared" si="106"/>
        <v>0</v>
      </c>
      <c r="N3446" s="22" t="str">
        <f>IF(IFERROR(VLOOKUP(B3446,'[1]Vmesna vrtilna_SKLOP1'!B:J,7,0),"")=0,"",IFERROR(VLOOKUP(B3446,'[1]Vmesna vrtilna_SKLOP1'!B:J,7,0),""))</f>
        <v/>
      </c>
      <c r="O3446" s="22"/>
    </row>
    <row r="3447" spans="2:15" ht="15" customHeight="1" x14ac:dyDescent="0.3">
      <c r="B3447" s="15" t="str">
        <f>IF(AND('[1]Vmesna vrtilna_SKLOP1'!B3447&lt;&gt;"",'[1]Vmesna vrtilna_SKLOP1'!C3447&lt;&gt;""),IF('[1]Vmesna vrtilna_SKLOP1'!B3447&lt;&gt;"",'[1]Vmesna vrtilna_SKLOP1'!B3447,""),"")</f>
        <v/>
      </c>
      <c r="C3447" s="16" t="str">
        <f>IF(OR(C3446="Posebna oblika",C3446="Kulturno zaščiten objekt",C3446="Kulturno zaščiten objekt, Posebna oblika"),"Glej zavihek POSEBNI POGOJI",IF(SUM(N3446:Q3446)=1,"Posebna oblika",IF(SUM(N3446:Q3446)=10,"Kulturno zaščiten objekt",IF(SUM(N3446:Q3446)=11,"Kulturno zaščiten objekt, Posebna oblika",IF(AND('[1]Vmesna vrtilna_SKLOP1'!C3447&lt;&gt;"",'[1]Vmesna vrtilna_SKLOP1'!D3447&lt;&gt;""),IF('[1]Vmesna vrtilna_SKLOP1'!C3447&lt;&gt;"",'[1]Vmesna vrtilna_SKLOP1'!C3447,""),"")))))</f>
        <v/>
      </c>
      <c r="D3447" s="17" t="str">
        <f>IF(IFERROR(VLOOKUP(B3447,'[1]Vmesna vrtilna_SKLOP1'!B:J,6,0),"")=0,"",IFERROR(VLOOKUP(B3447,'[1]Vmesna vrtilna_SKLOP1'!B:J,6,0),""))</f>
        <v/>
      </c>
      <c r="E3447" s="16" t="str">
        <f>IF(IF('[1]Vmesna vrtilna_SKLOP1'!E3447&lt;&gt;"",'[1]Vmesna vrtilna_SKLOP1'!D3447,"")=0,"",IF('[1]Vmesna vrtilna_SKLOP1'!E3447&lt;&gt;"",'[1]Vmesna vrtilna_SKLOP1'!D3447,""))</f>
        <v/>
      </c>
      <c r="F3447" s="18" t="str">
        <f>IF('[1]Vmesna vrtilna_SKLOP1'!E3447&lt;&gt;"",'[1]Vmesna vrtilna_SKLOP1'!E3447,"")</f>
        <v>Enokrilno okno (tip: O1); dim. ŠxV: 1x0,9m; Material: PVC, profil&gt;80mm Enostranski dekor; steklo 10/16Ar/6; Rw,st.=40 (Rw,st.+Ctr ≥ 35 dB)</v>
      </c>
      <c r="G3447" s="15" t="str">
        <f>IF('[1]Vmesna vrtilna_SKLOP1'!E3447&lt;&gt;"",'[1]Vmesna vrtilna_SKLOP1'!F3447,"")</f>
        <v>[kos]</v>
      </c>
      <c r="H3447" s="19">
        <f>IF('[1]Vmesna vrtilna_SKLOP1'!F3447&lt;&gt;"",'[1]Vmesna vrtilna_SKLOP1'!I3447,"")</f>
        <v>1</v>
      </c>
      <c r="I3447" s="20" t="str">
        <f>IF(I3446="Skupaj:","DDV (22%):",IF(I3446="DDV (22%):","Skupaj z DDV:",IF(AND('[1]Vmesna vrtilna_SKLOP1'!C3447&lt;&gt;"",'[1]Vmesna vrtilna_SKLOP1'!E3447=""),"Skupaj:","")))</f>
        <v/>
      </c>
      <c r="J3447" s="21">
        <f t="shared" si="107"/>
        <v>0</v>
      </c>
      <c r="K3447" s="21">
        <f>IF(I3447="Skupaj z DDV:",SUM(K3445,K3446),IF(I3447="DDV (22%):",K3446*0.22,IF(AND('[1]Vmesna vrtilna_SKLOP1'!C3447&lt;&gt;"",'[1]Vmesna vrtilna_SKLOP1'!D3447=""),'[1]Vmesna vrtilna_SKLOP1'!J3447,IF(F3447&lt;&gt;"",IF('[1]Vmesna vrtilna_SKLOP1'!J3447&lt;&gt;"",'[1]Vmesna vrtilna_SKLOP1'!J3447,""),""))))</f>
        <v>335.8890882</v>
      </c>
      <c r="L3447" s="22">
        <f>IF(I3446="Skupaj:","DDV (22%):",IF(I3446="DDV (22%):","Skupaj z DDV:",IF(AND('[1]Vmesna vrtilna_SKLOP1'!C3447&lt;&gt;"",'[1]Vmesna vrtilna_SKLOP1'!E3447=""),"Skupaj:",IF(AND('[1]Vmesna vrtilna_SKLOP1'!C3447&lt;&gt;"",'[1]Vmesna vrtilna_SKLOP1'!D3447=""),'[1]Vmesna vrtilna_SKLOP1'!J3447,IF(F3447&lt;&gt;"",IF('[1]Vmesna vrtilna_SKLOP1'!J3447&lt;&gt;"",'[1]Vmesna vrtilna_SKLOP1'!J3447,""),"")))))</f>
        <v>335.8890882</v>
      </c>
      <c r="M3447" s="22">
        <f t="shared" si="106"/>
        <v>0</v>
      </c>
      <c r="N3447" s="22" t="str">
        <f>IF(IFERROR(VLOOKUP(B3447,'[1]Vmesna vrtilna_SKLOP1'!B:J,7,0),"")=0,"",IFERROR(VLOOKUP(B3447,'[1]Vmesna vrtilna_SKLOP1'!B:J,7,0),""))</f>
        <v/>
      </c>
      <c r="O3447" s="22"/>
    </row>
    <row r="3448" spans="2:15" ht="15" customHeight="1" x14ac:dyDescent="0.3">
      <c r="B3448" s="15" t="str">
        <f>IF(AND('[1]Vmesna vrtilna_SKLOP1'!B3448&lt;&gt;"",'[1]Vmesna vrtilna_SKLOP1'!C3448&lt;&gt;""),IF('[1]Vmesna vrtilna_SKLOP1'!B3448&lt;&gt;"",'[1]Vmesna vrtilna_SKLOP1'!B3448,""),"")</f>
        <v/>
      </c>
      <c r="C3448" s="16" t="str">
        <f>IF(OR(C3447="Posebna oblika",C3447="Kulturno zaščiten objekt",C3447="Kulturno zaščiten objekt, Posebna oblika"),"Glej zavihek POSEBNI POGOJI",IF(SUM(N3447:Q3447)=1,"Posebna oblika",IF(SUM(N3447:Q3447)=10,"Kulturno zaščiten objekt",IF(SUM(N3447:Q3447)=11,"Kulturno zaščiten objekt, Posebna oblika",IF(AND('[1]Vmesna vrtilna_SKLOP1'!C3448&lt;&gt;"",'[1]Vmesna vrtilna_SKLOP1'!D3448&lt;&gt;""),IF('[1]Vmesna vrtilna_SKLOP1'!C3448&lt;&gt;"",'[1]Vmesna vrtilna_SKLOP1'!C3448,""),"")))))</f>
        <v/>
      </c>
      <c r="D3448" s="17" t="str">
        <f>IF(IFERROR(VLOOKUP(B3448,'[1]Vmesna vrtilna_SKLOP1'!B:J,6,0),"")=0,"",IFERROR(VLOOKUP(B3448,'[1]Vmesna vrtilna_SKLOP1'!B:J,6,0),""))</f>
        <v/>
      </c>
      <c r="E3448" s="16" t="str">
        <f>IF(IF('[1]Vmesna vrtilna_SKLOP1'!E3448&lt;&gt;"",'[1]Vmesna vrtilna_SKLOP1'!D3448,"")=0,"",IF('[1]Vmesna vrtilna_SKLOP1'!E3448&lt;&gt;"",'[1]Vmesna vrtilna_SKLOP1'!D3448,""))</f>
        <v/>
      </c>
      <c r="F3448" s="18" t="str">
        <f>IF('[1]Vmesna vrtilna_SKLOP1'!E3448&lt;&gt;"",'[1]Vmesna vrtilna_SKLOP1'!E3448,"")</f>
        <v>Enokrilna vrata (tip: V1); dim. ŠxV: 0,8x2,2m; Material: PVC, profil&gt;80mm Enostranski dekor; steklo 10/16Ar/6; Rw,st.=40 (Rw,st.+Ctr ≥ 35 dB)</v>
      </c>
      <c r="G3448" s="15" t="str">
        <f>IF('[1]Vmesna vrtilna_SKLOP1'!E3448&lt;&gt;"",'[1]Vmesna vrtilna_SKLOP1'!F3448,"")</f>
        <v>[kos]</v>
      </c>
      <c r="H3448" s="19">
        <f>IF('[1]Vmesna vrtilna_SKLOP1'!F3448&lt;&gt;"",'[1]Vmesna vrtilna_SKLOP1'!I3448,"")</f>
        <v>1</v>
      </c>
      <c r="I3448" s="20" t="str">
        <f>IF(I3447="Skupaj:","DDV (22%):",IF(I3447="DDV (22%):","Skupaj z DDV:",IF(AND('[1]Vmesna vrtilna_SKLOP1'!C3448&lt;&gt;"",'[1]Vmesna vrtilna_SKLOP1'!E3448=""),"Skupaj:","")))</f>
        <v/>
      </c>
      <c r="J3448" s="21">
        <f t="shared" si="107"/>
        <v>0</v>
      </c>
      <c r="K3448" s="21">
        <f>IF(I3448="Skupaj z DDV:",SUM(K3446,K3447),IF(I3448="DDV (22%):",K3447*0.22,IF(AND('[1]Vmesna vrtilna_SKLOP1'!C3448&lt;&gt;"",'[1]Vmesna vrtilna_SKLOP1'!D3448=""),'[1]Vmesna vrtilna_SKLOP1'!J3448,IF(F3448&lt;&gt;"",IF('[1]Vmesna vrtilna_SKLOP1'!J3448&lt;&gt;"",'[1]Vmesna vrtilna_SKLOP1'!J3448,""),""))))</f>
        <v>505.38520742399999</v>
      </c>
      <c r="L3448" s="22">
        <f>IF(I3447="Skupaj:","DDV (22%):",IF(I3447="DDV (22%):","Skupaj z DDV:",IF(AND('[1]Vmesna vrtilna_SKLOP1'!C3448&lt;&gt;"",'[1]Vmesna vrtilna_SKLOP1'!E3448=""),"Skupaj:",IF(AND('[1]Vmesna vrtilna_SKLOP1'!C3448&lt;&gt;"",'[1]Vmesna vrtilna_SKLOP1'!D3448=""),'[1]Vmesna vrtilna_SKLOP1'!J3448,IF(F3448&lt;&gt;"",IF('[1]Vmesna vrtilna_SKLOP1'!J3448&lt;&gt;"",'[1]Vmesna vrtilna_SKLOP1'!J3448,""),"")))))</f>
        <v>505.38520742399999</v>
      </c>
      <c r="M3448" s="22">
        <f t="shared" si="106"/>
        <v>0</v>
      </c>
      <c r="N3448" s="22" t="str">
        <f>IF(IFERROR(VLOOKUP(B3448,'[1]Vmesna vrtilna_SKLOP1'!B:J,7,0),"")=0,"",IFERROR(VLOOKUP(B3448,'[1]Vmesna vrtilna_SKLOP1'!B:J,7,0),""))</f>
        <v/>
      </c>
      <c r="O3448" s="22"/>
    </row>
    <row r="3449" spans="2:15" ht="15" customHeight="1" x14ac:dyDescent="0.3">
      <c r="B3449" s="15" t="str">
        <f>IF(AND('[1]Vmesna vrtilna_SKLOP1'!B3449&lt;&gt;"",'[1]Vmesna vrtilna_SKLOP1'!C3449&lt;&gt;""),IF('[1]Vmesna vrtilna_SKLOP1'!B3449&lt;&gt;"",'[1]Vmesna vrtilna_SKLOP1'!B3449,""),"")</f>
        <v/>
      </c>
      <c r="C3449" s="16" t="str">
        <f>IF(OR(C3448="Posebna oblika",C3448="Kulturno zaščiten objekt",C3448="Kulturno zaščiten objekt, Posebna oblika"),"Glej zavihek POSEBNI POGOJI",IF(SUM(N3448:Q3448)=1,"Posebna oblika",IF(SUM(N3448:Q3448)=10,"Kulturno zaščiten objekt",IF(SUM(N3448:Q3448)=11,"Kulturno zaščiten objekt, Posebna oblika",IF(AND('[1]Vmesna vrtilna_SKLOP1'!C3449&lt;&gt;"",'[1]Vmesna vrtilna_SKLOP1'!D3449&lt;&gt;""),IF('[1]Vmesna vrtilna_SKLOP1'!C3449&lt;&gt;"",'[1]Vmesna vrtilna_SKLOP1'!C3449,""),"")))))</f>
        <v/>
      </c>
      <c r="D3449" s="17" t="str">
        <f>IF(IFERROR(VLOOKUP(B3449,'[1]Vmesna vrtilna_SKLOP1'!B:J,6,0),"")=0,"",IFERROR(VLOOKUP(B3449,'[1]Vmesna vrtilna_SKLOP1'!B:J,6,0),""))</f>
        <v/>
      </c>
      <c r="E3449" s="16" t="str">
        <f>IF(IF('[1]Vmesna vrtilna_SKLOP1'!E3449&lt;&gt;"",'[1]Vmesna vrtilna_SKLOP1'!D3449,"")=0,"",IF('[1]Vmesna vrtilna_SKLOP1'!E3449&lt;&gt;"",'[1]Vmesna vrtilna_SKLOP1'!D3449,""))</f>
        <v/>
      </c>
      <c r="F3449" s="18" t="str">
        <f>IF('[1]Vmesna vrtilna_SKLOP1'!E3449&lt;&gt;"",'[1]Vmesna vrtilna_SKLOP1'!E3449,"")</f>
        <v>Enokrilno okno (tip: O1); dim. ŠxV: 1,4x1,36m; Material: PVC, profil&gt;80mm Enostranski dekor; steklo 10/16Ar/6; Rw,st.=40 (Rw,st.+Ctr ≥ 35 dB)</v>
      </c>
      <c r="G3449" s="15" t="str">
        <f>IF('[1]Vmesna vrtilna_SKLOP1'!E3449&lt;&gt;"",'[1]Vmesna vrtilna_SKLOP1'!F3449,"")</f>
        <v>[kos]</v>
      </c>
      <c r="H3449" s="19">
        <f>IF('[1]Vmesna vrtilna_SKLOP1'!F3449&lt;&gt;"",'[1]Vmesna vrtilna_SKLOP1'!I3449,"")</f>
        <v>1</v>
      </c>
      <c r="I3449" s="20" t="str">
        <f>IF(I3448="Skupaj:","DDV (22%):",IF(I3448="DDV (22%):","Skupaj z DDV:",IF(AND('[1]Vmesna vrtilna_SKLOP1'!C3449&lt;&gt;"",'[1]Vmesna vrtilna_SKLOP1'!E3449=""),"Skupaj:","")))</f>
        <v/>
      </c>
      <c r="J3449" s="21">
        <f t="shared" si="107"/>
        <v>0</v>
      </c>
      <c r="K3449" s="21">
        <f>IF(I3449="Skupaj z DDV:",SUM(K3447,K3448),IF(I3449="DDV (22%):",K3448*0.22,IF(AND('[1]Vmesna vrtilna_SKLOP1'!C3449&lt;&gt;"",'[1]Vmesna vrtilna_SKLOP1'!D3449=""),'[1]Vmesna vrtilna_SKLOP1'!J3449,IF(F3449&lt;&gt;"",IF('[1]Vmesna vrtilna_SKLOP1'!J3449&lt;&gt;"",'[1]Vmesna vrtilna_SKLOP1'!J3449,""),""))))</f>
        <v>511.62605636351998</v>
      </c>
      <c r="L3449" s="22">
        <f>IF(I3448="Skupaj:","DDV (22%):",IF(I3448="DDV (22%):","Skupaj z DDV:",IF(AND('[1]Vmesna vrtilna_SKLOP1'!C3449&lt;&gt;"",'[1]Vmesna vrtilna_SKLOP1'!E3449=""),"Skupaj:",IF(AND('[1]Vmesna vrtilna_SKLOP1'!C3449&lt;&gt;"",'[1]Vmesna vrtilna_SKLOP1'!D3449=""),'[1]Vmesna vrtilna_SKLOP1'!J3449,IF(F3449&lt;&gt;"",IF('[1]Vmesna vrtilna_SKLOP1'!J3449&lt;&gt;"",'[1]Vmesna vrtilna_SKLOP1'!J3449,""),"")))))</f>
        <v>511.62605636351998</v>
      </c>
      <c r="M3449" s="22">
        <f t="shared" si="106"/>
        <v>0</v>
      </c>
      <c r="N3449" s="22" t="str">
        <f>IF(IFERROR(VLOOKUP(B3449,'[1]Vmesna vrtilna_SKLOP1'!B:J,7,0),"")=0,"",IFERROR(VLOOKUP(B3449,'[1]Vmesna vrtilna_SKLOP1'!B:J,7,0),""))</f>
        <v/>
      </c>
      <c r="O3449" s="22"/>
    </row>
    <row r="3450" spans="2:15" ht="15" customHeight="1" x14ac:dyDescent="0.3">
      <c r="B3450" s="15" t="str">
        <f>IF(AND('[1]Vmesna vrtilna_SKLOP1'!B3450&lt;&gt;"",'[1]Vmesna vrtilna_SKLOP1'!C3450&lt;&gt;""),IF('[1]Vmesna vrtilna_SKLOP1'!B3450&lt;&gt;"",'[1]Vmesna vrtilna_SKLOP1'!B3450,""),"")</f>
        <v/>
      </c>
      <c r="C3450" s="16" t="str">
        <f>IF(OR(C3449="Posebna oblika",C3449="Kulturno zaščiten objekt",C3449="Kulturno zaščiten objekt, Posebna oblika"),"Glej zavihek POSEBNI POGOJI",IF(SUM(N3449:Q3449)=1,"Posebna oblika",IF(SUM(N3449:Q3449)=10,"Kulturno zaščiten objekt",IF(SUM(N3449:Q3449)=11,"Kulturno zaščiten objekt, Posebna oblika",IF(AND('[1]Vmesna vrtilna_SKLOP1'!C3450&lt;&gt;"",'[1]Vmesna vrtilna_SKLOP1'!D3450&lt;&gt;""),IF('[1]Vmesna vrtilna_SKLOP1'!C3450&lt;&gt;"",'[1]Vmesna vrtilna_SKLOP1'!C3450,""),"")))))</f>
        <v/>
      </c>
      <c r="D3450" s="17" t="str">
        <f>IF(IFERROR(VLOOKUP(B3450,'[1]Vmesna vrtilna_SKLOP1'!B:J,6,0),"")=0,"",IFERROR(VLOOKUP(B3450,'[1]Vmesna vrtilna_SKLOP1'!B:J,6,0),""))</f>
        <v/>
      </c>
      <c r="E3450" s="16" t="str">
        <f>IF(IF('[1]Vmesna vrtilna_SKLOP1'!E3450&lt;&gt;"",'[1]Vmesna vrtilna_SKLOP1'!D3450,"")=0,"",IF('[1]Vmesna vrtilna_SKLOP1'!E3450&lt;&gt;"",'[1]Vmesna vrtilna_SKLOP1'!D3450,""))</f>
        <v/>
      </c>
      <c r="F3450" s="18" t="str">
        <f>IF('[1]Vmesna vrtilna_SKLOP1'!E3450&lt;&gt;"",'[1]Vmesna vrtilna_SKLOP1'!E3450,"")</f>
        <v>Enokrilno okno (tip: O1); dim. ŠxV: 1,05x0,85m; Material: PVC, profil&gt;80mm Enostranski dekor; steklo 10/16Ar/6; Rw,st.=40 (Rw,st.+Ctr ≥ 35 dB)</v>
      </c>
      <c r="G3450" s="15" t="str">
        <f>IF('[1]Vmesna vrtilna_SKLOP1'!E3450&lt;&gt;"",'[1]Vmesna vrtilna_SKLOP1'!F3450,"")</f>
        <v>[kos]</v>
      </c>
      <c r="H3450" s="19">
        <f>IF('[1]Vmesna vrtilna_SKLOP1'!F3450&lt;&gt;"",'[1]Vmesna vrtilna_SKLOP1'!I3450,"")</f>
        <v>1</v>
      </c>
      <c r="I3450" s="20" t="str">
        <f>IF(I3449="Skupaj:","DDV (22%):",IF(I3449="DDV (22%):","Skupaj z DDV:",IF(AND('[1]Vmesna vrtilna_SKLOP1'!C3450&lt;&gt;"",'[1]Vmesna vrtilna_SKLOP1'!E3450=""),"Skupaj:","")))</f>
        <v/>
      </c>
      <c r="J3450" s="21">
        <f t="shared" si="107"/>
        <v>0</v>
      </c>
      <c r="K3450" s="21">
        <f>IF(I3450="Skupaj z DDV:",SUM(K3448,K3449),IF(I3450="DDV (22%):",K3449*0.22,IF(AND('[1]Vmesna vrtilna_SKLOP1'!C3450&lt;&gt;"",'[1]Vmesna vrtilna_SKLOP1'!D3450=""),'[1]Vmesna vrtilna_SKLOP1'!J3450,IF(F3450&lt;&gt;"",IF('[1]Vmesna vrtilna_SKLOP1'!J3450&lt;&gt;"",'[1]Vmesna vrtilna_SKLOP1'!J3450,""),""))))</f>
        <v>334.40638929862496</v>
      </c>
      <c r="L3450" s="22">
        <f>IF(I3449="Skupaj:","DDV (22%):",IF(I3449="DDV (22%):","Skupaj z DDV:",IF(AND('[1]Vmesna vrtilna_SKLOP1'!C3450&lt;&gt;"",'[1]Vmesna vrtilna_SKLOP1'!E3450=""),"Skupaj:",IF(AND('[1]Vmesna vrtilna_SKLOP1'!C3450&lt;&gt;"",'[1]Vmesna vrtilna_SKLOP1'!D3450=""),'[1]Vmesna vrtilna_SKLOP1'!J3450,IF(F3450&lt;&gt;"",IF('[1]Vmesna vrtilna_SKLOP1'!J3450&lt;&gt;"",'[1]Vmesna vrtilna_SKLOP1'!J3450,""),"")))))</f>
        <v>334.40638929862496</v>
      </c>
      <c r="M3450" s="22">
        <f t="shared" si="106"/>
        <v>0</v>
      </c>
      <c r="N3450" s="22" t="str">
        <f>IF(IFERROR(VLOOKUP(B3450,'[1]Vmesna vrtilna_SKLOP1'!B:J,7,0),"")=0,"",IFERROR(VLOOKUP(B3450,'[1]Vmesna vrtilna_SKLOP1'!B:J,7,0),""))</f>
        <v/>
      </c>
      <c r="O3450" s="22"/>
    </row>
    <row r="3451" spans="2:15" ht="15" customHeight="1" x14ac:dyDescent="0.3">
      <c r="B3451" s="15" t="str">
        <f>IF(AND('[1]Vmesna vrtilna_SKLOP1'!B3451&lt;&gt;"",'[1]Vmesna vrtilna_SKLOP1'!C3451&lt;&gt;""),IF('[1]Vmesna vrtilna_SKLOP1'!B3451&lt;&gt;"",'[1]Vmesna vrtilna_SKLOP1'!B3451,""),"")</f>
        <v/>
      </c>
      <c r="C3451" s="16" t="str">
        <f>IF(OR(C3450="Posebna oblika",C3450="Kulturno zaščiten objekt",C3450="Kulturno zaščiten objekt, Posebna oblika"),"Glej zavihek POSEBNI POGOJI",IF(SUM(N3450:Q3450)=1,"Posebna oblika",IF(SUM(N3450:Q3450)=10,"Kulturno zaščiten objekt",IF(SUM(N3450:Q3450)=11,"Kulturno zaščiten objekt, Posebna oblika",IF(AND('[1]Vmesna vrtilna_SKLOP1'!C3451&lt;&gt;"",'[1]Vmesna vrtilna_SKLOP1'!D3451&lt;&gt;""),IF('[1]Vmesna vrtilna_SKLOP1'!C3451&lt;&gt;"",'[1]Vmesna vrtilna_SKLOP1'!C3451,""),"")))))</f>
        <v/>
      </c>
      <c r="D3451" s="17" t="str">
        <f>IF(IFERROR(VLOOKUP(B3451,'[1]Vmesna vrtilna_SKLOP1'!B:J,6,0),"")=0,"",IFERROR(VLOOKUP(B3451,'[1]Vmesna vrtilna_SKLOP1'!B:J,6,0),""))</f>
        <v/>
      </c>
      <c r="E3451" s="16" t="str">
        <f>IF(IF('[1]Vmesna vrtilna_SKLOP1'!E3451&lt;&gt;"",'[1]Vmesna vrtilna_SKLOP1'!D3451,"")=0,"",IF('[1]Vmesna vrtilna_SKLOP1'!E3451&lt;&gt;"",'[1]Vmesna vrtilna_SKLOP1'!D3451,""))</f>
        <v/>
      </c>
      <c r="F3451" s="18" t="str">
        <f>IF('[1]Vmesna vrtilna_SKLOP1'!E3451&lt;&gt;"",'[1]Vmesna vrtilna_SKLOP1'!E3451,"")</f>
        <v>Enokrilno okno (tip: O1); dim. ŠxV: 1,36x1,36m; Material: PVC, profil&gt;80mm Enostranski dekor; steklo 10/16Ar/6; Rw,st.=40 (Rw,st.+Ctr ≥ 35 dB)</v>
      </c>
      <c r="G3451" s="15" t="str">
        <f>IF('[1]Vmesna vrtilna_SKLOP1'!E3451&lt;&gt;"",'[1]Vmesna vrtilna_SKLOP1'!F3451,"")</f>
        <v>[kos]</v>
      </c>
      <c r="H3451" s="19">
        <f>IF('[1]Vmesna vrtilna_SKLOP1'!F3451&lt;&gt;"",'[1]Vmesna vrtilna_SKLOP1'!I3451,"")</f>
        <v>1</v>
      </c>
      <c r="I3451" s="20" t="str">
        <f>IF(I3450="Skupaj:","DDV (22%):",IF(I3450="DDV (22%):","Skupaj z DDV:",IF(AND('[1]Vmesna vrtilna_SKLOP1'!C3451&lt;&gt;"",'[1]Vmesna vrtilna_SKLOP1'!E3451=""),"Skupaj:","")))</f>
        <v/>
      </c>
      <c r="J3451" s="21">
        <f t="shared" si="107"/>
        <v>0</v>
      </c>
      <c r="K3451" s="21">
        <f>IF(I3451="Skupaj z DDV:",SUM(K3449,K3450),IF(I3451="DDV (22%):",K3450*0.22,IF(AND('[1]Vmesna vrtilna_SKLOP1'!C3451&lt;&gt;"",'[1]Vmesna vrtilna_SKLOP1'!D3451=""),'[1]Vmesna vrtilna_SKLOP1'!J3451,IF(F3451&lt;&gt;"",IF('[1]Vmesna vrtilna_SKLOP1'!J3451&lt;&gt;"",'[1]Vmesna vrtilna_SKLOP1'!J3451,""),""))))</f>
        <v>503.26113486059518</v>
      </c>
      <c r="L3451" s="22">
        <f>IF(I3450="Skupaj:","DDV (22%):",IF(I3450="DDV (22%):","Skupaj z DDV:",IF(AND('[1]Vmesna vrtilna_SKLOP1'!C3451&lt;&gt;"",'[1]Vmesna vrtilna_SKLOP1'!E3451=""),"Skupaj:",IF(AND('[1]Vmesna vrtilna_SKLOP1'!C3451&lt;&gt;"",'[1]Vmesna vrtilna_SKLOP1'!D3451=""),'[1]Vmesna vrtilna_SKLOP1'!J3451,IF(F3451&lt;&gt;"",IF('[1]Vmesna vrtilna_SKLOP1'!J3451&lt;&gt;"",'[1]Vmesna vrtilna_SKLOP1'!J3451,""),"")))))</f>
        <v>503.26113486059518</v>
      </c>
      <c r="M3451" s="22">
        <f t="shared" si="106"/>
        <v>0</v>
      </c>
      <c r="N3451" s="22" t="str">
        <f>IF(IFERROR(VLOOKUP(B3451,'[1]Vmesna vrtilna_SKLOP1'!B:J,7,0),"")=0,"",IFERROR(VLOOKUP(B3451,'[1]Vmesna vrtilna_SKLOP1'!B:J,7,0),""))</f>
        <v/>
      </c>
      <c r="O3451" s="22"/>
    </row>
    <row r="3452" spans="2:15" ht="15" customHeight="1" x14ac:dyDescent="0.3">
      <c r="B3452" s="15" t="str">
        <f>IF(AND('[1]Vmesna vrtilna_SKLOP1'!B3452&lt;&gt;"",'[1]Vmesna vrtilna_SKLOP1'!C3452&lt;&gt;""),IF('[1]Vmesna vrtilna_SKLOP1'!B3452&lt;&gt;"",'[1]Vmesna vrtilna_SKLOP1'!B3452,""),"")</f>
        <v/>
      </c>
      <c r="C3452" s="16" t="str">
        <f>IF(OR(C3451="Posebna oblika",C3451="Kulturno zaščiten objekt",C3451="Kulturno zaščiten objekt, Posebna oblika"),"Glej zavihek POSEBNI POGOJI",IF(SUM(N3451:Q3451)=1,"Posebna oblika",IF(SUM(N3451:Q3451)=10,"Kulturno zaščiten objekt",IF(SUM(N3451:Q3451)=11,"Kulturno zaščiten objekt, Posebna oblika",IF(AND('[1]Vmesna vrtilna_SKLOP1'!C3452&lt;&gt;"",'[1]Vmesna vrtilna_SKLOP1'!D3452&lt;&gt;""),IF('[1]Vmesna vrtilna_SKLOP1'!C3452&lt;&gt;"",'[1]Vmesna vrtilna_SKLOP1'!C3452,""),"")))))</f>
        <v/>
      </c>
      <c r="D3452" s="17" t="str">
        <f>IF(IFERROR(VLOOKUP(B3452,'[1]Vmesna vrtilna_SKLOP1'!B:J,6,0),"")=0,"",IFERROR(VLOOKUP(B3452,'[1]Vmesna vrtilna_SKLOP1'!B:J,6,0),""))</f>
        <v/>
      </c>
      <c r="E3452" s="16" t="str">
        <f>IF(IF('[1]Vmesna vrtilna_SKLOP1'!E3452&lt;&gt;"",'[1]Vmesna vrtilna_SKLOP1'!D3452,"")=0,"",IF('[1]Vmesna vrtilna_SKLOP1'!E3452&lt;&gt;"",'[1]Vmesna vrtilna_SKLOP1'!D3452,""))</f>
        <v/>
      </c>
      <c r="F3452" s="18" t="str">
        <f>IF('[1]Vmesna vrtilna_SKLOP1'!E3452&lt;&gt;"",'[1]Vmesna vrtilna_SKLOP1'!E3452,"")</f>
        <v>Enokrilno okno (tip: O1); dim. ŠxV: 1,36x1,36m; Material: PVC, profil&gt;80mm Enostranski dekor; steklo 8/16Ar/4; Rw,st.=37 (Rw,st.+Ctr ≥ 32 dB)</v>
      </c>
      <c r="G3452" s="15" t="str">
        <f>IF('[1]Vmesna vrtilna_SKLOP1'!E3452&lt;&gt;"",'[1]Vmesna vrtilna_SKLOP1'!F3452,"")</f>
        <v>[kos]</v>
      </c>
      <c r="H3452" s="19">
        <f>IF('[1]Vmesna vrtilna_SKLOP1'!F3452&lt;&gt;"",'[1]Vmesna vrtilna_SKLOP1'!I3452,"")</f>
        <v>1</v>
      </c>
      <c r="I3452" s="20" t="str">
        <f>IF(I3451="Skupaj:","DDV (22%):",IF(I3451="DDV (22%):","Skupaj z DDV:",IF(AND('[1]Vmesna vrtilna_SKLOP1'!C3452&lt;&gt;"",'[1]Vmesna vrtilna_SKLOP1'!E3452=""),"Skupaj:","")))</f>
        <v/>
      </c>
      <c r="J3452" s="21">
        <f t="shared" si="107"/>
        <v>0</v>
      </c>
      <c r="K3452" s="21">
        <f>IF(I3452="Skupaj z DDV:",SUM(K3450,K3451),IF(I3452="DDV (22%):",K3451*0.22,IF(AND('[1]Vmesna vrtilna_SKLOP1'!C3452&lt;&gt;"",'[1]Vmesna vrtilna_SKLOP1'!D3452=""),'[1]Vmesna vrtilna_SKLOP1'!J3452,IF(F3452&lt;&gt;"",IF('[1]Vmesna vrtilna_SKLOP1'!J3452&lt;&gt;"",'[1]Vmesna vrtilna_SKLOP1'!J3452,""),""))))</f>
        <v>444.72499406059518</v>
      </c>
      <c r="L3452" s="22">
        <f>IF(I3451="Skupaj:","DDV (22%):",IF(I3451="DDV (22%):","Skupaj z DDV:",IF(AND('[1]Vmesna vrtilna_SKLOP1'!C3452&lt;&gt;"",'[1]Vmesna vrtilna_SKLOP1'!E3452=""),"Skupaj:",IF(AND('[1]Vmesna vrtilna_SKLOP1'!C3452&lt;&gt;"",'[1]Vmesna vrtilna_SKLOP1'!D3452=""),'[1]Vmesna vrtilna_SKLOP1'!J3452,IF(F3452&lt;&gt;"",IF('[1]Vmesna vrtilna_SKLOP1'!J3452&lt;&gt;"",'[1]Vmesna vrtilna_SKLOP1'!J3452,""),"")))))</f>
        <v>444.72499406059518</v>
      </c>
      <c r="M3452" s="22">
        <f t="shared" si="106"/>
        <v>0</v>
      </c>
      <c r="N3452" s="22" t="str">
        <f>IF(IFERROR(VLOOKUP(B3452,'[1]Vmesna vrtilna_SKLOP1'!B:J,7,0),"")=0,"",IFERROR(VLOOKUP(B3452,'[1]Vmesna vrtilna_SKLOP1'!B:J,7,0),""))</f>
        <v/>
      </c>
      <c r="O3452" s="22"/>
    </row>
    <row r="3453" spans="2:15" ht="15" customHeight="1" x14ac:dyDescent="0.3">
      <c r="B3453" s="15" t="str">
        <f>IF(AND('[1]Vmesna vrtilna_SKLOP1'!B3453&lt;&gt;"",'[1]Vmesna vrtilna_SKLOP1'!C3453&lt;&gt;""),IF('[1]Vmesna vrtilna_SKLOP1'!B3453&lt;&gt;"",'[1]Vmesna vrtilna_SKLOP1'!B3453,""),"")</f>
        <v/>
      </c>
      <c r="C3453" s="16" t="str">
        <f>IF(OR(C3452="Posebna oblika",C3452="Kulturno zaščiten objekt",C3452="Kulturno zaščiten objekt, Posebna oblika"),"Glej zavihek POSEBNI POGOJI",IF(SUM(N3452:Q3452)=1,"Posebna oblika",IF(SUM(N3452:Q3452)=10,"Kulturno zaščiten objekt",IF(SUM(N3452:Q3452)=11,"Kulturno zaščiten objekt, Posebna oblika",IF(AND('[1]Vmesna vrtilna_SKLOP1'!C3453&lt;&gt;"",'[1]Vmesna vrtilna_SKLOP1'!D3453&lt;&gt;""),IF('[1]Vmesna vrtilna_SKLOP1'!C3453&lt;&gt;"",'[1]Vmesna vrtilna_SKLOP1'!C3453,""),"")))))</f>
        <v/>
      </c>
      <c r="D3453" s="17" t="str">
        <f>IF(IFERROR(VLOOKUP(B3453,'[1]Vmesna vrtilna_SKLOP1'!B:J,6,0),"")=0,"",IFERROR(VLOOKUP(B3453,'[1]Vmesna vrtilna_SKLOP1'!B:J,6,0),""))</f>
        <v/>
      </c>
      <c r="E3453" s="16" t="str">
        <f>IF(IF('[1]Vmesna vrtilna_SKLOP1'!E3453&lt;&gt;"",'[1]Vmesna vrtilna_SKLOP1'!D3453,"")=0,"",IF('[1]Vmesna vrtilna_SKLOP1'!E3453&lt;&gt;"",'[1]Vmesna vrtilna_SKLOP1'!D3453,""))</f>
        <v/>
      </c>
      <c r="F3453" s="18" t="str">
        <f>IF('[1]Vmesna vrtilna_SKLOP1'!E3453&lt;&gt;"",'[1]Vmesna vrtilna_SKLOP1'!E3453,"")</f>
        <v/>
      </c>
      <c r="G3453" s="15" t="str">
        <f>IF('[1]Vmesna vrtilna_SKLOP1'!E3453&lt;&gt;"",'[1]Vmesna vrtilna_SKLOP1'!F3453,"")</f>
        <v/>
      </c>
      <c r="H3453" s="19" t="str">
        <f>IF('[1]Vmesna vrtilna_SKLOP1'!F3453&lt;&gt;"",'[1]Vmesna vrtilna_SKLOP1'!I3453,"")</f>
        <v/>
      </c>
      <c r="I3453" s="20" t="str">
        <f>IF(I3452="Skupaj:","DDV (22%):",IF(I3452="DDV (22%):","Skupaj z DDV:",IF(AND('[1]Vmesna vrtilna_SKLOP1'!C3453&lt;&gt;"",'[1]Vmesna vrtilna_SKLOP1'!E3453=""),"Skupaj:","")))</f>
        <v/>
      </c>
      <c r="J3453" s="21" t="str">
        <f t="shared" si="107"/>
        <v/>
      </c>
      <c r="K3453" s="21" t="str">
        <f>IF(I3453="Skupaj z DDV:",SUM(K3451,K3452),IF(I3453="DDV (22%):",K3452*0.22,IF(AND('[1]Vmesna vrtilna_SKLOP1'!C3453&lt;&gt;"",'[1]Vmesna vrtilna_SKLOP1'!D3453=""),'[1]Vmesna vrtilna_SKLOP1'!J3453,IF(F3453&lt;&gt;"",IF('[1]Vmesna vrtilna_SKLOP1'!J3453&lt;&gt;"",'[1]Vmesna vrtilna_SKLOP1'!J3453,""),""))))</f>
        <v/>
      </c>
      <c r="L3453" s="22" t="str">
        <f>IF(I3452="Skupaj:","DDV (22%):",IF(I3452="DDV (22%):","Skupaj z DDV:",IF(AND('[1]Vmesna vrtilna_SKLOP1'!C3453&lt;&gt;"",'[1]Vmesna vrtilna_SKLOP1'!E3453=""),"Skupaj:",IF(AND('[1]Vmesna vrtilna_SKLOP1'!C3453&lt;&gt;"",'[1]Vmesna vrtilna_SKLOP1'!D3453=""),'[1]Vmesna vrtilna_SKLOP1'!J3453,IF(F3453&lt;&gt;"",IF('[1]Vmesna vrtilna_SKLOP1'!J3453&lt;&gt;"",'[1]Vmesna vrtilna_SKLOP1'!J3453,""),"")))))</f>
        <v/>
      </c>
      <c r="M3453" s="22">
        <f t="shared" si="106"/>
        <v>0</v>
      </c>
      <c r="N3453" s="22" t="str">
        <f>IF(IFERROR(VLOOKUP(B3453,'[1]Vmesna vrtilna_SKLOP1'!B:J,7,0),"")=0,"",IFERROR(VLOOKUP(B3453,'[1]Vmesna vrtilna_SKLOP1'!B:J,7,0),""))</f>
        <v/>
      </c>
      <c r="O3453" s="22"/>
    </row>
    <row r="3454" spans="2:15" ht="15" customHeight="1" x14ac:dyDescent="0.3">
      <c r="B3454" s="15" t="str">
        <f>IF(AND('[1]Vmesna vrtilna_SKLOP1'!B3454&lt;&gt;"",'[1]Vmesna vrtilna_SKLOP1'!C3454&lt;&gt;""),IF('[1]Vmesna vrtilna_SKLOP1'!B3454&lt;&gt;"",'[1]Vmesna vrtilna_SKLOP1'!B3454,""),"")</f>
        <v/>
      </c>
      <c r="C3454" s="16" t="str">
        <f>IF(OR(C3453="Posebna oblika",C3453="Kulturno zaščiten objekt",C3453="Kulturno zaščiten objekt, Posebna oblika"),"Glej zavihek POSEBNI POGOJI",IF(SUM(N3453:Q3453)=1,"Posebna oblika",IF(SUM(N3453:Q3453)=10,"Kulturno zaščiten objekt",IF(SUM(N3453:Q3453)=11,"Kulturno zaščiten objekt, Posebna oblika",IF(AND('[1]Vmesna vrtilna_SKLOP1'!C3454&lt;&gt;"",'[1]Vmesna vrtilna_SKLOP1'!D3454&lt;&gt;""),IF('[1]Vmesna vrtilna_SKLOP1'!C3454&lt;&gt;"",'[1]Vmesna vrtilna_SKLOP1'!C3454,""),"")))))</f>
        <v/>
      </c>
      <c r="D3454" s="17" t="str">
        <f>IF(IFERROR(VLOOKUP(B3454,'[1]Vmesna vrtilna_SKLOP1'!B:J,6,0),"")=0,"",IFERROR(VLOOKUP(B3454,'[1]Vmesna vrtilna_SKLOP1'!B:J,6,0),""))</f>
        <v/>
      </c>
      <c r="E3454" s="16" t="str">
        <f>IF(IF('[1]Vmesna vrtilna_SKLOP1'!E3454&lt;&gt;"",'[1]Vmesna vrtilna_SKLOP1'!D3454,"")=0,"",IF('[1]Vmesna vrtilna_SKLOP1'!E3454&lt;&gt;"",'[1]Vmesna vrtilna_SKLOP1'!D3454,""))</f>
        <v>Senčila</v>
      </c>
      <c r="F3454" s="18" t="str">
        <f>IF('[1]Vmesna vrtilna_SKLOP1'!E3454&lt;&gt;"",'[1]Vmesna vrtilna_SKLOP1'!E3454,"")</f>
        <v>Notranja rolo omarica, ALU lamele, Dim. ŠxV: 0,8x2,2m</v>
      </c>
      <c r="G3454" s="15" t="str">
        <f>IF('[1]Vmesna vrtilna_SKLOP1'!E3454&lt;&gt;"",'[1]Vmesna vrtilna_SKLOP1'!F3454,"")</f>
        <v>[kos]</v>
      </c>
      <c r="H3454" s="19">
        <f>IF('[1]Vmesna vrtilna_SKLOP1'!F3454&lt;&gt;"",'[1]Vmesna vrtilna_SKLOP1'!I3454,"")</f>
        <v>1</v>
      </c>
      <c r="I3454" s="20" t="str">
        <f>IF(I3453="Skupaj:","DDV (22%):",IF(I3453="DDV (22%):","Skupaj z DDV:",IF(AND('[1]Vmesna vrtilna_SKLOP1'!C3454&lt;&gt;"",'[1]Vmesna vrtilna_SKLOP1'!E3454=""),"Skupaj:","")))</f>
        <v/>
      </c>
      <c r="J3454" s="21">
        <f t="shared" si="107"/>
        <v>0</v>
      </c>
      <c r="K3454" s="21">
        <f>IF(I3454="Skupaj z DDV:",SUM(K3452,K3453),IF(I3454="DDV (22%):",K3453*0.22,IF(AND('[1]Vmesna vrtilna_SKLOP1'!C3454&lt;&gt;"",'[1]Vmesna vrtilna_SKLOP1'!D3454=""),'[1]Vmesna vrtilna_SKLOP1'!J3454,IF(F3454&lt;&gt;"",IF('[1]Vmesna vrtilna_SKLOP1'!J3454&lt;&gt;"",'[1]Vmesna vrtilna_SKLOP1'!J3454,""),""))))</f>
        <v>308.13119999999998</v>
      </c>
      <c r="L3454" s="22">
        <f>IF(I3453="Skupaj:","DDV (22%):",IF(I3453="DDV (22%):","Skupaj z DDV:",IF(AND('[1]Vmesna vrtilna_SKLOP1'!C3454&lt;&gt;"",'[1]Vmesna vrtilna_SKLOP1'!E3454=""),"Skupaj:",IF(AND('[1]Vmesna vrtilna_SKLOP1'!C3454&lt;&gt;"",'[1]Vmesna vrtilna_SKLOP1'!D3454=""),'[1]Vmesna vrtilna_SKLOP1'!J3454,IF(F3454&lt;&gt;"",IF('[1]Vmesna vrtilna_SKLOP1'!J3454&lt;&gt;"",'[1]Vmesna vrtilna_SKLOP1'!J3454,""),"")))))</f>
        <v>308.13119999999998</v>
      </c>
      <c r="M3454" s="22">
        <f t="shared" si="106"/>
        <v>0</v>
      </c>
      <c r="N3454" s="22" t="str">
        <f>IF(IFERROR(VLOOKUP(B3454,'[1]Vmesna vrtilna_SKLOP1'!B:J,7,0),"")=0,"",IFERROR(VLOOKUP(B3454,'[1]Vmesna vrtilna_SKLOP1'!B:J,7,0),""))</f>
        <v/>
      </c>
      <c r="O3454" s="22"/>
    </row>
    <row r="3455" spans="2:15" ht="15" customHeight="1" x14ac:dyDescent="0.3">
      <c r="B3455" s="15" t="str">
        <f>IF(AND('[1]Vmesna vrtilna_SKLOP1'!B3455&lt;&gt;"",'[1]Vmesna vrtilna_SKLOP1'!C3455&lt;&gt;""),IF('[1]Vmesna vrtilna_SKLOP1'!B3455&lt;&gt;"",'[1]Vmesna vrtilna_SKLOP1'!B3455,""),"")</f>
        <v/>
      </c>
      <c r="C3455" s="16" t="str">
        <f>IF(OR(C3454="Posebna oblika",C3454="Kulturno zaščiten objekt",C3454="Kulturno zaščiten objekt, Posebna oblika"),"Glej zavihek POSEBNI POGOJI",IF(SUM(N3454:Q3454)=1,"Posebna oblika",IF(SUM(N3454:Q3454)=10,"Kulturno zaščiten objekt",IF(SUM(N3454:Q3454)=11,"Kulturno zaščiten objekt, Posebna oblika",IF(AND('[1]Vmesna vrtilna_SKLOP1'!C3455&lt;&gt;"",'[1]Vmesna vrtilna_SKLOP1'!D3455&lt;&gt;""),IF('[1]Vmesna vrtilna_SKLOP1'!C3455&lt;&gt;"",'[1]Vmesna vrtilna_SKLOP1'!C3455,""),"")))))</f>
        <v/>
      </c>
      <c r="D3455" s="17" t="str">
        <f>IF(IFERROR(VLOOKUP(B3455,'[1]Vmesna vrtilna_SKLOP1'!B:J,6,0),"")=0,"",IFERROR(VLOOKUP(B3455,'[1]Vmesna vrtilna_SKLOP1'!B:J,6,0),""))</f>
        <v/>
      </c>
      <c r="E3455" s="16" t="str">
        <f>IF(IF('[1]Vmesna vrtilna_SKLOP1'!E3455&lt;&gt;"",'[1]Vmesna vrtilna_SKLOP1'!D3455,"")=0,"",IF('[1]Vmesna vrtilna_SKLOP1'!E3455&lt;&gt;"",'[1]Vmesna vrtilna_SKLOP1'!D3455,""))</f>
        <v/>
      </c>
      <c r="F3455" s="18" t="str">
        <f>IF('[1]Vmesna vrtilna_SKLOP1'!E3455&lt;&gt;"",'[1]Vmesna vrtilna_SKLOP1'!E3455,"")</f>
        <v>Notranja rolo omarica, ALU lamele, Dim. ŠxV: 1x2,1m</v>
      </c>
      <c r="G3455" s="15" t="str">
        <f>IF('[1]Vmesna vrtilna_SKLOP1'!E3455&lt;&gt;"",'[1]Vmesna vrtilna_SKLOP1'!F3455,"")</f>
        <v>[kos]</v>
      </c>
      <c r="H3455" s="19">
        <f>IF('[1]Vmesna vrtilna_SKLOP1'!F3455&lt;&gt;"",'[1]Vmesna vrtilna_SKLOP1'!I3455,"")</f>
        <v>2</v>
      </c>
      <c r="I3455" s="20" t="str">
        <f>IF(I3454="Skupaj:","DDV (22%):",IF(I3454="DDV (22%):","Skupaj z DDV:",IF(AND('[1]Vmesna vrtilna_SKLOP1'!C3455&lt;&gt;"",'[1]Vmesna vrtilna_SKLOP1'!E3455=""),"Skupaj:","")))</f>
        <v/>
      </c>
      <c r="J3455" s="21">
        <f t="shared" si="107"/>
        <v>0</v>
      </c>
      <c r="K3455" s="21">
        <f>IF(I3455="Skupaj z DDV:",SUM(K3453,K3454),IF(I3455="DDV (22%):",K3454*0.22,IF(AND('[1]Vmesna vrtilna_SKLOP1'!C3455&lt;&gt;"",'[1]Vmesna vrtilna_SKLOP1'!D3455=""),'[1]Vmesna vrtilna_SKLOP1'!J3455,IF(F3455&lt;&gt;"",IF('[1]Vmesna vrtilna_SKLOP1'!J3455&lt;&gt;"",'[1]Vmesna vrtilna_SKLOP1'!J3455,""),""))))</f>
        <v>658.39646399999992</v>
      </c>
      <c r="L3455" s="22">
        <f>IF(I3454="Skupaj:","DDV (22%):",IF(I3454="DDV (22%):","Skupaj z DDV:",IF(AND('[1]Vmesna vrtilna_SKLOP1'!C3455&lt;&gt;"",'[1]Vmesna vrtilna_SKLOP1'!E3455=""),"Skupaj:",IF(AND('[1]Vmesna vrtilna_SKLOP1'!C3455&lt;&gt;"",'[1]Vmesna vrtilna_SKLOP1'!D3455=""),'[1]Vmesna vrtilna_SKLOP1'!J3455,IF(F3455&lt;&gt;"",IF('[1]Vmesna vrtilna_SKLOP1'!J3455&lt;&gt;"",'[1]Vmesna vrtilna_SKLOP1'!J3455,""),"")))))</f>
        <v>658.39646399999992</v>
      </c>
      <c r="M3455" s="22">
        <f t="shared" si="106"/>
        <v>0</v>
      </c>
      <c r="N3455" s="22" t="str">
        <f>IF(IFERROR(VLOOKUP(B3455,'[1]Vmesna vrtilna_SKLOP1'!B:J,7,0),"")=0,"",IFERROR(VLOOKUP(B3455,'[1]Vmesna vrtilna_SKLOP1'!B:J,7,0),""))</f>
        <v/>
      </c>
      <c r="O3455" s="22"/>
    </row>
    <row r="3456" spans="2:15" ht="15" customHeight="1" x14ac:dyDescent="0.3">
      <c r="B3456" s="15" t="str">
        <f>IF(AND('[1]Vmesna vrtilna_SKLOP1'!B3456&lt;&gt;"",'[1]Vmesna vrtilna_SKLOP1'!C3456&lt;&gt;""),IF('[1]Vmesna vrtilna_SKLOP1'!B3456&lt;&gt;"",'[1]Vmesna vrtilna_SKLOP1'!B3456,""),"")</f>
        <v/>
      </c>
      <c r="C3456" s="16" t="str">
        <f>IF(OR(C3455="Posebna oblika",C3455="Kulturno zaščiten objekt",C3455="Kulturno zaščiten objekt, Posebna oblika"),"Glej zavihek POSEBNI POGOJI",IF(SUM(N3455:Q3455)=1,"Posebna oblika",IF(SUM(N3455:Q3455)=10,"Kulturno zaščiten objekt",IF(SUM(N3455:Q3455)=11,"Kulturno zaščiten objekt, Posebna oblika",IF(AND('[1]Vmesna vrtilna_SKLOP1'!C3456&lt;&gt;"",'[1]Vmesna vrtilna_SKLOP1'!D3456&lt;&gt;""),IF('[1]Vmesna vrtilna_SKLOP1'!C3456&lt;&gt;"",'[1]Vmesna vrtilna_SKLOP1'!C3456,""),"")))))</f>
        <v/>
      </c>
      <c r="D3456" s="17" t="str">
        <f>IF(IFERROR(VLOOKUP(B3456,'[1]Vmesna vrtilna_SKLOP1'!B:J,6,0),"")=0,"",IFERROR(VLOOKUP(B3456,'[1]Vmesna vrtilna_SKLOP1'!B:J,6,0),""))</f>
        <v/>
      </c>
      <c r="E3456" s="16" t="str">
        <f>IF(IF('[1]Vmesna vrtilna_SKLOP1'!E3456&lt;&gt;"",'[1]Vmesna vrtilna_SKLOP1'!D3456,"")=0,"",IF('[1]Vmesna vrtilna_SKLOP1'!E3456&lt;&gt;"",'[1]Vmesna vrtilna_SKLOP1'!D3456,""))</f>
        <v/>
      </c>
      <c r="F3456" s="18" t="str">
        <f>IF('[1]Vmesna vrtilna_SKLOP1'!E3456&lt;&gt;"",'[1]Vmesna vrtilna_SKLOP1'!E3456,"")</f>
        <v>Notranja rolo omarica, ALU lamele, Dim. ŠxV: 1,45x1,36m</v>
      </c>
      <c r="G3456" s="15" t="str">
        <f>IF('[1]Vmesna vrtilna_SKLOP1'!E3456&lt;&gt;"",'[1]Vmesna vrtilna_SKLOP1'!F3456,"")</f>
        <v>[kos]</v>
      </c>
      <c r="H3456" s="19">
        <f>IF('[1]Vmesna vrtilna_SKLOP1'!F3456&lt;&gt;"",'[1]Vmesna vrtilna_SKLOP1'!I3456,"")</f>
        <v>2</v>
      </c>
      <c r="I3456" s="20" t="str">
        <f>IF(I3455="Skupaj:","DDV (22%):",IF(I3455="DDV (22%):","Skupaj z DDV:",IF(AND('[1]Vmesna vrtilna_SKLOP1'!C3456&lt;&gt;"",'[1]Vmesna vrtilna_SKLOP1'!E3456=""),"Skupaj:","")))</f>
        <v/>
      </c>
      <c r="J3456" s="21">
        <f t="shared" si="107"/>
        <v>0</v>
      </c>
      <c r="K3456" s="21">
        <f>IF(I3456="Skupaj z DDV:",SUM(K3454,K3455),IF(I3456="DDV (22%):",K3455*0.22,IF(AND('[1]Vmesna vrtilna_SKLOP1'!C3456&lt;&gt;"",'[1]Vmesna vrtilna_SKLOP1'!D3456=""),'[1]Vmesna vrtilna_SKLOP1'!J3456,IF(F3456&lt;&gt;"",IF('[1]Vmesna vrtilna_SKLOP1'!J3456&lt;&gt;"",'[1]Vmesna vrtilna_SKLOP1'!J3456,""),""))))</f>
        <v>653.03318279039991</v>
      </c>
      <c r="L3456" s="22">
        <f>IF(I3455="Skupaj:","DDV (22%):",IF(I3455="DDV (22%):","Skupaj z DDV:",IF(AND('[1]Vmesna vrtilna_SKLOP1'!C3456&lt;&gt;"",'[1]Vmesna vrtilna_SKLOP1'!E3456=""),"Skupaj:",IF(AND('[1]Vmesna vrtilna_SKLOP1'!C3456&lt;&gt;"",'[1]Vmesna vrtilna_SKLOP1'!D3456=""),'[1]Vmesna vrtilna_SKLOP1'!J3456,IF(F3456&lt;&gt;"",IF('[1]Vmesna vrtilna_SKLOP1'!J3456&lt;&gt;"",'[1]Vmesna vrtilna_SKLOP1'!J3456,""),"")))))</f>
        <v>653.03318279039991</v>
      </c>
      <c r="M3456" s="22">
        <f t="shared" si="106"/>
        <v>0</v>
      </c>
      <c r="N3456" s="22" t="str">
        <f>IF(IFERROR(VLOOKUP(B3456,'[1]Vmesna vrtilna_SKLOP1'!B:J,7,0),"")=0,"",IFERROR(VLOOKUP(B3456,'[1]Vmesna vrtilna_SKLOP1'!B:J,7,0),""))</f>
        <v/>
      </c>
      <c r="O3456" s="22"/>
    </row>
    <row r="3457" spans="2:15" ht="15" customHeight="1" x14ac:dyDescent="0.3">
      <c r="B3457" s="15" t="str">
        <f>IF(AND('[1]Vmesna vrtilna_SKLOP1'!B3457&lt;&gt;"",'[1]Vmesna vrtilna_SKLOP1'!C3457&lt;&gt;""),IF('[1]Vmesna vrtilna_SKLOP1'!B3457&lt;&gt;"",'[1]Vmesna vrtilna_SKLOP1'!B3457,""),"")</f>
        <v/>
      </c>
      <c r="C3457" s="16" t="str">
        <f>IF(OR(C3456="Posebna oblika",C3456="Kulturno zaščiten objekt",C3456="Kulturno zaščiten objekt, Posebna oblika"),"Glej zavihek POSEBNI POGOJI",IF(SUM(N3456:Q3456)=1,"Posebna oblika",IF(SUM(N3456:Q3456)=10,"Kulturno zaščiten objekt",IF(SUM(N3456:Q3456)=11,"Kulturno zaščiten objekt, Posebna oblika",IF(AND('[1]Vmesna vrtilna_SKLOP1'!C3457&lt;&gt;"",'[1]Vmesna vrtilna_SKLOP1'!D3457&lt;&gt;""),IF('[1]Vmesna vrtilna_SKLOP1'!C3457&lt;&gt;"",'[1]Vmesna vrtilna_SKLOP1'!C3457,""),"")))))</f>
        <v/>
      </c>
      <c r="D3457" s="17" t="str">
        <f>IF(IFERROR(VLOOKUP(B3457,'[1]Vmesna vrtilna_SKLOP1'!B:J,6,0),"")=0,"",IFERROR(VLOOKUP(B3457,'[1]Vmesna vrtilna_SKLOP1'!B:J,6,0),""))</f>
        <v/>
      </c>
      <c r="E3457" s="16" t="str">
        <f>IF(IF('[1]Vmesna vrtilna_SKLOP1'!E3457&lt;&gt;"",'[1]Vmesna vrtilna_SKLOP1'!D3457,"")=0,"",IF('[1]Vmesna vrtilna_SKLOP1'!E3457&lt;&gt;"",'[1]Vmesna vrtilna_SKLOP1'!D3457,""))</f>
        <v/>
      </c>
      <c r="F3457" s="18" t="str">
        <f>IF('[1]Vmesna vrtilna_SKLOP1'!E3457&lt;&gt;"",'[1]Vmesna vrtilna_SKLOP1'!E3457,"")</f>
        <v>Notranja rolo omarica, ALU lamele, Dim. ŠxV: 1,4x1,36m</v>
      </c>
      <c r="G3457" s="15" t="str">
        <f>IF('[1]Vmesna vrtilna_SKLOP1'!E3457&lt;&gt;"",'[1]Vmesna vrtilna_SKLOP1'!F3457,"")</f>
        <v>[kos]</v>
      </c>
      <c r="H3457" s="19">
        <f>IF('[1]Vmesna vrtilna_SKLOP1'!F3457&lt;&gt;"",'[1]Vmesna vrtilna_SKLOP1'!I3457,"")</f>
        <v>2</v>
      </c>
      <c r="I3457" s="20" t="str">
        <f>IF(I3456="Skupaj:","DDV (22%):",IF(I3456="DDV (22%):","Skupaj z DDV:",IF(AND('[1]Vmesna vrtilna_SKLOP1'!C3457&lt;&gt;"",'[1]Vmesna vrtilna_SKLOP1'!E3457=""),"Skupaj:","")))</f>
        <v/>
      </c>
      <c r="J3457" s="21">
        <f t="shared" si="107"/>
        <v>0</v>
      </c>
      <c r="K3457" s="21">
        <f>IF(I3457="Skupaj z DDV:",SUM(K3455,K3456),IF(I3457="DDV (22%):",K3456*0.22,IF(AND('[1]Vmesna vrtilna_SKLOP1'!C3457&lt;&gt;"",'[1]Vmesna vrtilna_SKLOP1'!D3457=""),'[1]Vmesna vrtilna_SKLOP1'!J3457,IF(F3457&lt;&gt;"",IF('[1]Vmesna vrtilna_SKLOP1'!J3457&lt;&gt;"",'[1]Vmesna vrtilna_SKLOP1'!J3457,""),""))))</f>
        <v>651.91798690559995</v>
      </c>
      <c r="L3457" s="22">
        <f>IF(I3456="Skupaj:","DDV (22%):",IF(I3456="DDV (22%):","Skupaj z DDV:",IF(AND('[1]Vmesna vrtilna_SKLOP1'!C3457&lt;&gt;"",'[1]Vmesna vrtilna_SKLOP1'!E3457=""),"Skupaj:",IF(AND('[1]Vmesna vrtilna_SKLOP1'!C3457&lt;&gt;"",'[1]Vmesna vrtilna_SKLOP1'!D3457=""),'[1]Vmesna vrtilna_SKLOP1'!J3457,IF(F3457&lt;&gt;"",IF('[1]Vmesna vrtilna_SKLOP1'!J3457&lt;&gt;"",'[1]Vmesna vrtilna_SKLOP1'!J3457,""),"")))))</f>
        <v>651.91798690559995</v>
      </c>
      <c r="M3457" s="22">
        <f t="shared" si="106"/>
        <v>0</v>
      </c>
      <c r="N3457" s="22" t="str">
        <f>IF(IFERROR(VLOOKUP(B3457,'[1]Vmesna vrtilna_SKLOP1'!B:J,7,0),"")=0,"",IFERROR(VLOOKUP(B3457,'[1]Vmesna vrtilna_SKLOP1'!B:J,7,0),""))</f>
        <v/>
      </c>
      <c r="O3457" s="22"/>
    </row>
    <row r="3458" spans="2:15" ht="15" customHeight="1" x14ac:dyDescent="0.3">
      <c r="B3458" s="15" t="str">
        <f>IF(AND('[1]Vmesna vrtilna_SKLOP1'!B3458&lt;&gt;"",'[1]Vmesna vrtilna_SKLOP1'!C3458&lt;&gt;""),IF('[1]Vmesna vrtilna_SKLOP1'!B3458&lt;&gt;"",'[1]Vmesna vrtilna_SKLOP1'!B3458,""),"")</f>
        <v/>
      </c>
      <c r="C3458" s="16" t="str">
        <f>IF(OR(C3457="Posebna oblika",C3457="Kulturno zaščiten objekt",C3457="Kulturno zaščiten objekt, Posebna oblika"),"Glej zavihek POSEBNI POGOJI",IF(SUM(N3457:Q3457)=1,"Posebna oblika",IF(SUM(N3457:Q3457)=10,"Kulturno zaščiten objekt",IF(SUM(N3457:Q3457)=11,"Kulturno zaščiten objekt, Posebna oblika",IF(AND('[1]Vmesna vrtilna_SKLOP1'!C3458&lt;&gt;"",'[1]Vmesna vrtilna_SKLOP1'!D3458&lt;&gt;""),IF('[1]Vmesna vrtilna_SKLOP1'!C3458&lt;&gt;"",'[1]Vmesna vrtilna_SKLOP1'!C3458,""),"")))))</f>
        <v/>
      </c>
      <c r="D3458" s="17" t="str">
        <f>IF(IFERROR(VLOOKUP(B3458,'[1]Vmesna vrtilna_SKLOP1'!B:J,6,0),"")=0,"",IFERROR(VLOOKUP(B3458,'[1]Vmesna vrtilna_SKLOP1'!B:J,6,0),""))</f>
        <v/>
      </c>
      <c r="E3458" s="16" t="str">
        <f>IF(IF('[1]Vmesna vrtilna_SKLOP1'!E3458&lt;&gt;"",'[1]Vmesna vrtilna_SKLOP1'!D3458,"")=0,"",IF('[1]Vmesna vrtilna_SKLOP1'!E3458&lt;&gt;"",'[1]Vmesna vrtilna_SKLOP1'!D3458,""))</f>
        <v/>
      </c>
      <c r="F3458" s="18" t="str">
        <f>IF('[1]Vmesna vrtilna_SKLOP1'!E3458&lt;&gt;"",'[1]Vmesna vrtilna_SKLOP1'!E3458,"")</f>
        <v>Notranja rolo omarica, ALU lamele, Dim. ŠxV: 1x1,36m</v>
      </c>
      <c r="G3458" s="15" t="str">
        <f>IF('[1]Vmesna vrtilna_SKLOP1'!E3458&lt;&gt;"",'[1]Vmesna vrtilna_SKLOP1'!F3458,"")</f>
        <v>[kos]</v>
      </c>
      <c r="H3458" s="19">
        <f>IF('[1]Vmesna vrtilna_SKLOP1'!F3458&lt;&gt;"",'[1]Vmesna vrtilna_SKLOP1'!I3458,"")</f>
        <v>1</v>
      </c>
      <c r="I3458" s="20" t="str">
        <f>IF(I3457="Skupaj:","DDV (22%):",IF(I3457="DDV (22%):","Skupaj z DDV:",IF(AND('[1]Vmesna vrtilna_SKLOP1'!C3458&lt;&gt;"",'[1]Vmesna vrtilna_SKLOP1'!E3458=""),"Skupaj:","")))</f>
        <v/>
      </c>
      <c r="J3458" s="21">
        <f t="shared" si="107"/>
        <v>0</v>
      </c>
      <c r="K3458" s="21">
        <f>IF(I3458="Skupaj z DDV:",SUM(K3456,K3457),IF(I3458="DDV (22%):",K3457*0.22,IF(AND('[1]Vmesna vrtilna_SKLOP1'!C3458&lt;&gt;"",'[1]Vmesna vrtilna_SKLOP1'!D3458=""),'[1]Vmesna vrtilna_SKLOP1'!J3458,IF(F3458&lt;&gt;"",IF('[1]Vmesna vrtilna_SKLOP1'!J3458&lt;&gt;"",'[1]Vmesna vrtilna_SKLOP1'!J3458,""),""))))</f>
        <v>277.66293887999996</v>
      </c>
      <c r="L3458" s="22">
        <f>IF(I3457="Skupaj:","DDV (22%):",IF(I3457="DDV (22%):","Skupaj z DDV:",IF(AND('[1]Vmesna vrtilna_SKLOP1'!C3458&lt;&gt;"",'[1]Vmesna vrtilna_SKLOP1'!E3458=""),"Skupaj:",IF(AND('[1]Vmesna vrtilna_SKLOP1'!C3458&lt;&gt;"",'[1]Vmesna vrtilna_SKLOP1'!D3458=""),'[1]Vmesna vrtilna_SKLOP1'!J3458,IF(F3458&lt;&gt;"",IF('[1]Vmesna vrtilna_SKLOP1'!J3458&lt;&gt;"",'[1]Vmesna vrtilna_SKLOP1'!J3458,""),"")))))</f>
        <v>277.66293887999996</v>
      </c>
      <c r="M3458" s="22">
        <f t="shared" si="106"/>
        <v>0</v>
      </c>
      <c r="N3458" s="22" t="str">
        <f>IF(IFERROR(VLOOKUP(B3458,'[1]Vmesna vrtilna_SKLOP1'!B:J,7,0),"")=0,"",IFERROR(VLOOKUP(B3458,'[1]Vmesna vrtilna_SKLOP1'!B:J,7,0),""))</f>
        <v/>
      </c>
      <c r="O3458" s="22"/>
    </row>
    <row r="3459" spans="2:15" ht="15" customHeight="1" x14ac:dyDescent="0.3">
      <c r="B3459" s="15" t="str">
        <f>IF(AND('[1]Vmesna vrtilna_SKLOP1'!B3459&lt;&gt;"",'[1]Vmesna vrtilna_SKLOP1'!C3459&lt;&gt;""),IF('[1]Vmesna vrtilna_SKLOP1'!B3459&lt;&gt;"",'[1]Vmesna vrtilna_SKLOP1'!B3459,""),"")</f>
        <v/>
      </c>
      <c r="C3459" s="16" t="str">
        <f>IF(OR(C3458="Posebna oblika",C3458="Kulturno zaščiten objekt",C3458="Kulturno zaščiten objekt, Posebna oblika"),"Glej zavihek POSEBNI POGOJI",IF(SUM(N3458:Q3458)=1,"Posebna oblika",IF(SUM(N3458:Q3458)=10,"Kulturno zaščiten objekt",IF(SUM(N3458:Q3458)=11,"Kulturno zaščiten objekt, Posebna oblika",IF(AND('[1]Vmesna vrtilna_SKLOP1'!C3459&lt;&gt;"",'[1]Vmesna vrtilna_SKLOP1'!D3459&lt;&gt;""),IF('[1]Vmesna vrtilna_SKLOP1'!C3459&lt;&gt;"",'[1]Vmesna vrtilna_SKLOP1'!C3459,""),"")))))</f>
        <v/>
      </c>
      <c r="D3459" s="17" t="str">
        <f>IF(IFERROR(VLOOKUP(B3459,'[1]Vmesna vrtilna_SKLOP1'!B:J,6,0),"")=0,"",IFERROR(VLOOKUP(B3459,'[1]Vmesna vrtilna_SKLOP1'!B:J,6,0),""))</f>
        <v/>
      </c>
      <c r="E3459" s="16" t="str">
        <f>IF(IF('[1]Vmesna vrtilna_SKLOP1'!E3459&lt;&gt;"",'[1]Vmesna vrtilna_SKLOP1'!D3459,"")=0,"",IF('[1]Vmesna vrtilna_SKLOP1'!E3459&lt;&gt;"",'[1]Vmesna vrtilna_SKLOP1'!D3459,""))</f>
        <v/>
      </c>
      <c r="F3459" s="18" t="str">
        <f>IF('[1]Vmesna vrtilna_SKLOP1'!E3459&lt;&gt;"",'[1]Vmesna vrtilna_SKLOP1'!E3459,"")</f>
        <v>Notranja rolo omarica, ALU lamele, Dim. ŠxV: 1,36x1,36m</v>
      </c>
      <c r="G3459" s="15" t="str">
        <f>IF('[1]Vmesna vrtilna_SKLOP1'!E3459&lt;&gt;"",'[1]Vmesna vrtilna_SKLOP1'!F3459,"")</f>
        <v>[kos]</v>
      </c>
      <c r="H3459" s="19">
        <f>IF('[1]Vmesna vrtilna_SKLOP1'!F3459&lt;&gt;"",'[1]Vmesna vrtilna_SKLOP1'!I3459,"")</f>
        <v>3</v>
      </c>
      <c r="I3459" s="20" t="str">
        <f>IF(I3458="Skupaj:","DDV (22%):",IF(I3458="DDV (22%):","Skupaj z DDV:",IF(AND('[1]Vmesna vrtilna_SKLOP1'!C3459&lt;&gt;"",'[1]Vmesna vrtilna_SKLOP1'!E3459=""),"Skupaj:","")))</f>
        <v/>
      </c>
      <c r="J3459" s="21">
        <f t="shared" si="107"/>
        <v>0</v>
      </c>
      <c r="K3459" s="21">
        <f>IF(I3459="Skupaj z DDV:",SUM(K3457,K3458),IF(I3459="DDV (22%):",K3458*0.22,IF(AND('[1]Vmesna vrtilna_SKLOP1'!C3459&lt;&gt;"",'[1]Vmesna vrtilna_SKLOP1'!D3459=""),'[1]Vmesna vrtilna_SKLOP1'!J3459,IF(F3459&lt;&gt;"",IF('[1]Vmesna vrtilna_SKLOP1'!J3459&lt;&gt;"",'[1]Vmesna vrtilna_SKLOP1'!J3459,""),""))))</f>
        <v>949.92515282534396</v>
      </c>
      <c r="L3459" s="22">
        <f>IF(I3458="Skupaj:","DDV (22%):",IF(I3458="DDV (22%):","Skupaj z DDV:",IF(AND('[1]Vmesna vrtilna_SKLOP1'!C3459&lt;&gt;"",'[1]Vmesna vrtilna_SKLOP1'!E3459=""),"Skupaj:",IF(AND('[1]Vmesna vrtilna_SKLOP1'!C3459&lt;&gt;"",'[1]Vmesna vrtilna_SKLOP1'!D3459=""),'[1]Vmesna vrtilna_SKLOP1'!J3459,IF(F3459&lt;&gt;"",IF('[1]Vmesna vrtilna_SKLOP1'!J3459&lt;&gt;"",'[1]Vmesna vrtilna_SKLOP1'!J3459,""),"")))))</f>
        <v>949.92515282534396</v>
      </c>
      <c r="M3459" s="22">
        <f t="shared" ref="M3459:M3522" si="108">IF(AND(B3459&gt;0,B3459&lt;100000),J3459,IF(OR(I3459="Skupaj:",I3459="DDV (22%):",I3459="Skupaj z DDV:"),M3458,SUM(M3458,J3459)))</f>
        <v>0</v>
      </c>
      <c r="N3459" s="22" t="str">
        <f>IF(IFERROR(VLOOKUP(B3459,'[1]Vmesna vrtilna_SKLOP1'!B:J,7,0),"")=0,"",IFERROR(VLOOKUP(B3459,'[1]Vmesna vrtilna_SKLOP1'!B:J,7,0),""))</f>
        <v/>
      </c>
      <c r="O3459" s="22"/>
    </row>
    <row r="3460" spans="2:15" ht="15" customHeight="1" x14ac:dyDescent="0.3">
      <c r="B3460" s="15" t="str">
        <f>IF(AND('[1]Vmesna vrtilna_SKLOP1'!B3460&lt;&gt;"",'[1]Vmesna vrtilna_SKLOP1'!C3460&lt;&gt;""),IF('[1]Vmesna vrtilna_SKLOP1'!B3460&lt;&gt;"",'[1]Vmesna vrtilna_SKLOP1'!B3460,""),"")</f>
        <v/>
      </c>
      <c r="C3460" s="16" t="str">
        <f>IF(OR(C3459="Posebna oblika",C3459="Kulturno zaščiten objekt",C3459="Kulturno zaščiten objekt, Posebna oblika"),"Glej zavihek POSEBNI POGOJI",IF(SUM(N3459:Q3459)=1,"Posebna oblika",IF(SUM(N3459:Q3459)=10,"Kulturno zaščiten objekt",IF(SUM(N3459:Q3459)=11,"Kulturno zaščiten objekt, Posebna oblika",IF(AND('[1]Vmesna vrtilna_SKLOP1'!C3460&lt;&gt;"",'[1]Vmesna vrtilna_SKLOP1'!D3460&lt;&gt;""),IF('[1]Vmesna vrtilna_SKLOP1'!C3460&lt;&gt;"",'[1]Vmesna vrtilna_SKLOP1'!C3460,""),"")))))</f>
        <v/>
      </c>
      <c r="D3460" s="17" t="str">
        <f>IF(IFERROR(VLOOKUP(B3460,'[1]Vmesna vrtilna_SKLOP1'!B:J,6,0),"")=0,"",IFERROR(VLOOKUP(B3460,'[1]Vmesna vrtilna_SKLOP1'!B:J,6,0),""))</f>
        <v/>
      </c>
      <c r="E3460" s="16" t="str">
        <f>IF(IF('[1]Vmesna vrtilna_SKLOP1'!E3460&lt;&gt;"",'[1]Vmesna vrtilna_SKLOP1'!D3460,"")=0,"",IF('[1]Vmesna vrtilna_SKLOP1'!E3460&lt;&gt;"",'[1]Vmesna vrtilna_SKLOP1'!D3460,""))</f>
        <v/>
      </c>
      <c r="F3460" s="18" t="str">
        <f>IF('[1]Vmesna vrtilna_SKLOP1'!E3460&lt;&gt;"",'[1]Vmesna vrtilna_SKLOP1'!E3460,"")</f>
        <v>Notranja rolo omarica, ALU lamele, Dim. ŠxV: 1x0,9m</v>
      </c>
      <c r="G3460" s="15" t="str">
        <f>IF('[1]Vmesna vrtilna_SKLOP1'!E3460&lt;&gt;"",'[1]Vmesna vrtilna_SKLOP1'!F3460,"")</f>
        <v>[kos]</v>
      </c>
      <c r="H3460" s="19">
        <f>IF('[1]Vmesna vrtilna_SKLOP1'!F3460&lt;&gt;"",'[1]Vmesna vrtilna_SKLOP1'!I3460,"")</f>
        <v>1</v>
      </c>
      <c r="I3460" s="20" t="str">
        <f>IF(I3459="Skupaj:","DDV (22%):",IF(I3459="DDV (22%):","Skupaj z DDV:",IF(AND('[1]Vmesna vrtilna_SKLOP1'!C3460&lt;&gt;"",'[1]Vmesna vrtilna_SKLOP1'!E3460=""),"Skupaj:","")))</f>
        <v/>
      </c>
      <c r="J3460" s="21">
        <f t="shared" ref="J3460:J3523" si="109">IFERROR(IF(I3460="Skupaj:",M3460,IF(I3460="Skupaj z DDV:",SUM(J3458,J3459),IF(I3460="DDV (22%):",J3459*0.22,IF(F3460&lt;&gt;"",H3460*I3460,"")))),0)</f>
        <v>0</v>
      </c>
      <c r="K3460" s="21">
        <f>IF(I3460="Skupaj z DDV:",SUM(K3458,K3459),IF(I3460="DDV (22%):",K3459*0.22,IF(AND('[1]Vmesna vrtilna_SKLOP1'!C3460&lt;&gt;"",'[1]Vmesna vrtilna_SKLOP1'!D3460=""),'[1]Vmesna vrtilna_SKLOP1'!J3460,IF(F3460&lt;&gt;"",IF('[1]Vmesna vrtilna_SKLOP1'!J3460&lt;&gt;"",'[1]Vmesna vrtilna_SKLOP1'!J3460,""),""))))</f>
        <v>253.11475199999998</v>
      </c>
      <c r="L3460" s="22">
        <f>IF(I3459="Skupaj:","DDV (22%):",IF(I3459="DDV (22%):","Skupaj z DDV:",IF(AND('[1]Vmesna vrtilna_SKLOP1'!C3460&lt;&gt;"",'[1]Vmesna vrtilna_SKLOP1'!E3460=""),"Skupaj:",IF(AND('[1]Vmesna vrtilna_SKLOP1'!C3460&lt;&gt;"",'[1]Vmesna vrtilna_SKLOP1'!D3460=""),'[1]Vmesna vrtilna_SKLOP1'!J3460,IF(F3460&lt;&gt;"",IF('[1]Vmesna vrtilna_SKLOP1'!J3460&lt;&gt;"",'[1]Vmesna vrtilna_SKLOP1'!J3460,""),"")))))</f>
        <v>253.11475199999998</v>
      </c>
      <c r="M3460" s="22">
        <f t="shared" si="108"/>
        <v>0</v>
      </c>
      <c r="N3460" s="22" t="str">
        <f>IF(IFERROR(VLOOKUP(B3460,'[1]Vmesna vrtilna_SKLOP1'!B:J,7,0),"")=0,"",IFERROR(VLOOKUP(B3460,'[1]Vmesna vrtilna_SKLOP1'!B:J,7,0),""))</f>
        <v/>
      </c>
      <c r="O3460" s="22"/>
    </row>
    <row r="3461" spans="2:15" ht="15" customHeight="1" x14ac:dyDescent="0.3">
      <c r="B3461" s="15" t="str">
        <f>IF(AND('[1]Vmesna vrtilna_SKLOP1'!B3461&lt;&gt;"",'[1]Vmesna vrtilna_SKLOP1'!C3461&lt;&gt;""),IF('[1]Vmesna vrtilna_SKLOP1'!B3461&lt;&gt;"",'[1]Vmesna vrtilna_SKLOP1'!B3461,""),"")</f>
        <v/>
      </c>
      <c r="C3461" s="16" t="str">
        <f>IF(OR(C3460="Posebna oblika",C3460="Kulturno zaščiten objekt",C3460="Kulturno zaščiten objekt, Posebna oblika"),"Glej zavihek POSEBNI POGOJI",IF(SUM(N3460:Q3460)=1,"Posebna oblika",IF(SUM(N3460:Q3460)=10,"Kulturno zaščiten objekt",IF(SUM(N3460:Q3460)=11,"Kulturno zaščiten objekt, Posebna oblika",IF(AND('[1]Vmesna vrtilna_SKLOP1'!C3461&lt;&gt;"",'[1]Vmesna vrtilna_SKLOP1'!D3461&lt;&gt;""),IF('[1]Vmesna vrtilna_SKLOP1'!C3461&lt;&gt;"",'[1]Vmesna vrtilna_SKLOP1'!C3461,""),"")))))</f>
        <v/>
      </c>
      <c r="D3461" s="17" t="str">
        <f>IF(IFERROR(VLOOKUP(B3461,'[1]Vmesna vrtilna_SKLOP1'!B:J,6,0),"")=0,"",IFERROR(VLOOKUP(B3461,'[1]Vmesna vrtilna_SKLOP1'!B:J,6,0),""))</f>
        <v/>
      </c>
      <c r="E3461" s="16" t="str">
        <f>IF(IF('[1]Vmesna vrtilna_SKLOP1'!E3461&lt;&gt;"",'[1]Vmesna vrtilna_SKLOP1'!D3461,"")=0,"",IF('[1]Vmesna vrtilna_SKLOP1'!E3461&lt;&gt;"",'[1]Vmesna vrtilna_SKLOP1'!D3461,""))</f>
        <v/>
      </c>
      <c r="F3461" s="18" t="str">
        <f>IF('[1]Vmesna vrtilna_SKLOP1'!E3461&lt;&gt;"",'[1]Vmesna vrtilna_SKLOP1'!E3461,"")</f>
        <v>Notranja rolo omarica, ALU lamele, Dim. ŠxV: 1,05x0,85m</v>
      </c>
      <c r="G3461" s="15" t="str">
        <f>IF('[1]Vmesna vrtilna_SKLOP1'!E3461&lt;&gt;"",'[1]Vmesna vrtilna_SKLOP1'!F3461,"")</f>
        <v>[kos]</v>
      </c>
      <c r="H3461" s="19">
        <f>IF('[1]Vmesna vrtilna_SKLOP1'!F3461&lt;&gt;"",'[1]Vmesna vrtilna_SKLOP1'!I3461,"")</f>
        <v>1</v>
      </c>
      <c r="I3461" s="20" t="str">
        <f>IF(I3460="Skupaj:","DDV (22%):",IF(I3460="DDV (22%):","Skupaj z DDV:",IF(AND('[1]Vmesna vrtilna_SKLOP1'!C3461&lt;&gt;"",'[1]Vmesna vrtilna_SKLOP1'!E3461=""),"Skupaj:","")))</f>
        <v/>
      </c>
      <c r="J3461" s="21">
        <f t="shared" si="109"/>
        <v>0</v>
      </c>
      <c r="K3461" s="21">
        <f>IF(I3461="Skupaj z DDV:",SUM(K3459,K3460),IF(I3461="DDV (22%):",K3460*0.22,IF(AND('[1]Vmesna vrtilna_SKLOP1'!C3461&lt;&gt;"",'[1]Vmesna vrtilna_SKLOP1'!D3461=""),'[1]Vmesna vrtilna_SKLOP1'!J3461,IF(F3461&lt;&gt;"",IF('[1]Vmesna vrtilna_SKLOP1'!J3461&lt;&gt;"",'[1]Vmesna vrtilna_SKLOP1'!J3461,""),""))))</f>
        <v>253.62268069499999</v>
      </c>
      <c r="L3461" s="22">
        <f>IF(I3460="Skupaj:","DDV (22%):",IF(I3460="DDV (22%):","Skupaj z DDV:",IF(AND('[1]Vmesna vrtilna_SKLOP1'!C3461&lt;&gt;"",'[1]Vmesna vrtilna_SKLOP1'!E3461=""),"Skupaj:",IF(AND('[1]Vmesna vrtilna_SKLOP1'!C3461&lt;&gt;"",'[1]Vmesna vrtilna_SKLOP1'!D3461=""),'[1]Vmesna vrtilna_SKLOP1'!J3461,IF(F3461&lt;&gt;"",IF('[1]Vmesna vrtilna_SKLOP1'!J3461&lt;&gt;"",'[1]Vmesna vrtilna_SKLOP1'!J3461,""),"")))))</f>
        <v>253.62268069499999</v>
      </c>
      <c r="M3461" s="22">
        <f t="shared" si="108"/>
        <v>0</v>
      </c>
      <c r="N3461" s="22" t="str">
        <f>IF(IFERROR(VLOOKUP(B3461,'[1]Vmesna vrtilna_SKLOP1'!B:J,7,0),"")=0,"",IFERROR(VLOOKUP(B3461,'[1]Vmesna vrtilna_SKLOP1'!B:J,7,0),""))</f>
        <v/>
      </c>
      <c r="O3461" s="22"/>
    </row>
    <row r="3462" spans="2:15" ht="15" customHeight="1" x14ac:dyDescent="0.3">
      <c r="B3462" s="15" t="str">
        <f>IF(AND('[1]Vmesna vrtilna_SKLOP1'!B3462&lt;&gt;"",'[1]Vmesna vrtilna_SKLOP1'!C3462&lt;&gt;""),IF('[1]Vmesna vrtilna_SKLOP1'!B3462&lt;&gt;"",'[1]Vmesna vrtilna_SKLOP1'!B3462,""),"")</f>
        <v/>
      </c>
      <c r="C3462" s="16" t="str">
        <f>IF(OR(C3461="Posebna oblika",C3461="Kulturno zaščiten objekt",C3461="Kulturno zaščiten objekt, Posebna oblika"),"Glej zavihek POSEBNI POGOJI",IF(SUM(N3461:Q3461)=1,"Posebna oblika",IF(SUM(N3461:Q3461)=10,"Kulturno zaščiten objekt",IF(SUM(N3461:Q3461)=11,"Kulturno zaščiten objekt, Posebna oblika",IF(AND('[1]Vmesna vrtilna_SKLOP1'!C3462&lt;&gt;"",'[1]Vmesna vrtilna_SKLOP1'!D3462&lt;&gt;""),IF('[1]Vmesna vrtilna_SKLOP1'!C3462&lt;&gt;"",'[1]Vmesna vrtilna_SKLOP1'!C3462,""),"")))))</f>
        <v/>
      </c>
      <c r="D3462" s="17" t="str">
        <f>IF(IFERROR(VLOOKUP(B3462,'[1]Vmesna vrtilna_SKLOP1'!B:J,6,0),"")=0,"",IFERROR(VLOOKUP(B3462,'[1]Vmesna vrtilna_SKLOP1'!B:J,6,0),""))</f>
        <v/>
      </c>
      <c r="E3462" s="16" t="str">
        <f>IF(IF('[1]Vmesna vrtilna_SKLOP1'!E3462&lt;&gt;"",'[1]Vmesna vrtilna_SKLOP1'!D3462,"")=0,"",IF('[1]Vmesna vrtilna_SKLOP1'!E3462&lt;&gt;"",'[1]Vmesna vrtilna_SKLOP1'!D3462,""))</f>
        <v/>
      </c>
      <c r="F3462" s="18" t="str">
        <f>IF('[1]Vmesna vrtilna_SKLOP1'!E3462&lt;&gt;"",'[1]Vmesna vrtilna_SKLOP1'!E3462,"")</f>
        <v/>
      </c>
      <c r="G3462" s="15" t="str">
        <f>IF('[1]Vmesna vrtilna_SKLOP1'!E3462&lt;&gt;"",'[1]Vmesna vrtilna_SKLOP1'!F3462,"")</f>
        <v/>
      </c>
      <c r="H3462" s="19" t="str">
        <f>IF('[1]Vmesna vrtilna_SKLOP1'!F3462&lt;&gt;"",'[1]Vmesna vrtilna_SKLOP1'!I3462,"")</f>
        <v/>
      </c>
      <c r="I3462" s="20" t="str">
        <f>IF(I3461="Skupaj:","DDV (22%):",IF(I3461="DDV (22%):","Skupaj z DDV:",IF(AND('[1]Vmesna vrtilna_SKLOP1'!C3462&lt;&gt;"",'[1]Vmesna vrtilna_SKLOP1'!E3462=""),"Skupaj:","")))</f>
        <v/>
      </c>
      <c r="J3462" s="21" t="str">
        <f t="shared" si="109"/>
        <v/>
      </c>
      <c r="K3462" s="21" t="str">
        <f>IF(I3462="Skupaj z DDV:",SUM(K3460,K3461),IF(I3462="DDV (22%):",K3461*0.22,IF(AND('[1]Vmesna vrtilna_SKLOP1'!C3462&lt;&gt;"",'[1]Vmesna vrtilna_SKLOP1'!D3462=""),'[1]Vmesna vrtilna_SKLOP1'!J3462,IF(F3462&lt;&gt;"",IF('[1]Vmesna vrtilna_SKLOP1'!J3462&lt;&gt;"",'[1]Vmesna vrtilna_SKLOP1'!J3462,""),""))))</f>
        <v/>
      </c>
      <c r="L3462" s="22" t="str">
        <f>IF(I3461="Skupaj:","DDV (22%):",IF(I3461="DDV (22%):","Skupaj z DDV:",IF(AND('[1]Vmesna vrtilna_SKLOP1'!C3462&lt;&gt;"",'[1]Vmesna vrtilna_SKLOP1'!E3462=""),"Skupaj:",IF(AND('[1]Vmesna vrtilna_SKLOP1'!C3462&lt;&gt;"",'[1]Vmesna vrtilna_SKLOP1'!D3462=""),'[1]Vmesna vrtilna_SKLOP1'!J3462,IF(F3462&lt;&gt;"",IF('[1]Vmesna vrtilna_SKLOP1'!J3462&lt;&gt;"",'[1]Vmesna vrtilna_SKLOP1'!J3462,""),"")))))</f>
        <v/>
      </c>
      <c r="M3462" s="22">
        <f t="shared" si="108"/>
        <v>0</v>
      </c>
      <c r="N3462" s="22" t="str">
        <f>IF(IFERROR(VLOOKUP(B3462,'[1]Vmesna vrtilna_SKLOP1'!B:J,7,0),"")=0,"",IFERROR(VLOOKUP(B3462,'[1]Vmesna vrtilna_SKLOP1'!B:J,7,0),""))</f>
        <v/>
      </c>
      <c r="O3462" s="22"/>
    </row>
    <row r="3463" spans="2:15" ht="15" customHeight="1" x14ac:dyDescent="0.3">
      <c r="B3463" s="15" t="str">
        <f>IF(AND('[1]Vmesna vrtilna_SKLOP1'!B3463&lt;&gt;"",'[1]Vmesna vrtilna_SKLOP1'!C3463&lt;&gt;""),IF('[1]Vmesna vrtilna_SKLOP1'!B3463&lt;&gt;"",'[1]Vmesna vrtilna_SKLOP1'!B3463,""),"")</f>
        <v/>
      </c>
      <c r="C3463" s="16" t="str">
        <f>IF(OR(C3462="Posebna oblika",C3462="Kulturno zaščiten objekt",C3462="Kulturno zaščiten objekt, Posebna oblika"),"Glej zavihek POSEBNI POGOJI",IF(SUM(N3462:Q3462)=1,"Posebna oblika",IF(SUM(N3462:Q3462)=10,"Kulturno zaščiten objekt",IF(SUM(N3462:Q3462)=11,"Kulturno zaščiten objekt, Posebna oblika",IF(AND('[1]Vmesna vrtilna_SKLOP1'!C3463&lt;&gt;"",'[1]Vmesna vrtilna_SKLOP1'!D3463&lt;&gt;""),IF('[1]Vmesna vrtilna_SKLOP1'!C3463&lt;&gt;"",'[1]Vmesna vrtilna_SKLOP1'!C3463,""),"")))))</f>
        <v/>
      </c>
      <c r="D3463" s="17" t="str">
        <f>IF(IFERROR(VLOOKUP(B3463,'[1]Vmesna vrtilna_SKLOP1'!B:J,6,0),"")=0,"",IFERROR(VLOOKUP(B3463,'[1]Vmesna vrtilna_SKLOP1'!B:J,6,0),""))</f>
        <v/>
      </c>
      <c r="E3463" s="16" t="str">
        <f>IF(IF('[1]Vmesna vrtilna_SKLOP1'!E3463&lt;&gt;"",'[1]Vmesna vrtilna_SKLOP1'!D3463,"")=0,"",IF('[1]Vmesna vrtilna_SKLOP1'!E3463&lt;&gt;"",'[1]Vmesna vrtilna_SKLOP1'!D3463,""))</f>
        <v>Notranje police</v>
      </c>
      <c r="F3463" s="18" t="str">
        <f>IF('[1]Vmesna vrtilna_SKLOP1'!E3463&lt;&gt;"",'[1]Vmesna vrtilna_SKLOP1'!E3463,"")</f>
        <v>Notranja polica, mat. Granit, dim. ŠxG:1,4x0,2m</v>
      </c>
      <c r="G3463" s="15" t="str">
        <f>IF('[1]Vmesna vrtilna_SKLOP1'!E3463&lt;&gt;"",'[1]Vmesna vrtilna_SKLOP1'!F3463,"")</f>
        <v>[kos]</v>
      </c>
      <c r="H3463" s="19">
        <f>IF('[1]Vmesna vrtilna_SKLOP1'!F3463&lt;&gt;"",'[1]Vmesna vrtilna_SKLOP1'!I3463,"")</f>
        <v>2</v>
      </c>
      <c r="I3463" s="20" t="str">
        <f>IF(I3462="Skupaj:","DDV (22%):",IF(I3462="DDV (22%):","Skupaj z DDV:",IF(AND('[1]Vmesna vrtilna_SKLOP1'!C3463&lt;&gt;"",'[1]Vmesna vrtilna_SKLOP1'!E3463=""),"Skupaj:","")))</f>
        <v/>
      </c>
      <c r="J3463" s="21">
        <f t="shared" si="109"/>
        <v>0</v>
      </c>
      <c r="K3463" s="21">
        <f>IF(I3463="Skupaj z DDV:",SUM(K3461,K3462),IF(I3463="DDV (22%):",K3462*0.22,IF(AND('[1]Vmesna vrtilna_SKLOP1'!C3463&lt;&gt;"",'[1]Vmesna vrtilna_SKLOP1'!D3463=""),'[1]Vmesna vrtilna_SKLOP1'!J3463,IF(F3463&lt;&gt;"",IF('[1]Vmesna vrtilna_SKLOP1'!J3463&lt;&gt;"",'[1]Vmesna vrtilna_SKLOP1'!J3463,""),""))))</f>
        <v>110.44</v>
      </c>
      <c r="L3463" s="22">
        <f>IF(I3462="Skupaj:","DDV (22%):",IF(I3462="DDV (22%):","Skupaj z DDV:",IF(AND('[1]Vmesna vrtilna_SKLOP1'!C3463&lt;&gt;"",'[1]Vmesna vrtilna_SKLOP1'!E3463=""),"Skupaj:",IF(AND('[1]Vmesna vrtilna_SKLOP1'!C3463&lt;&gt;"",'[1]Vmesna vrtilna_SKLOP1'!D3463=""),'[1]Vmesna vrtilna_SKLOP1'!J3463,IF(F3463&lt;&gt;"",IF('[1]Vmesna vrtilna_SKLOP1'!J3463&lt;&gt;"",'[1]Vmesna vrtilna_SKLOP1'!J3463,""),"")))))</f>
        <v>110.44</v>
      </c>
      <c r="M3463" s="22">
        <f t="shared" si="108"/>
        <v>0</v>
      </c>
      <c r="N3463" s="22" t="str">
        <f>IF(IFERROR(VLOOKUP(B3463,'[1]Vmesna vrtilna_SKLOP1'!B:J,7,0),"")=0,"",IFERROR(VLOOKUP(B3463,'[1]Vmesna vrtilna_SKLOP1'!B:J,7,0),""))</f>
        <v/>
      </c>
      <c r="O3463" s="22"/>
    </row>
    <row r="3464" spans="2:15" ht="15" customHeight="1" x14ac:dyDescent="0.3">
      <c r="B3464" s="15" t="str">
        <f>IF(AND('[1]Vmesna vrtilna_SKLOP1'!B3464&lt;&gt;"",'[1]Vmesna vrtilna_SKLOP1'!C3464&lt;&gt;""),IF('[1]Vmesna vrtilna_SKLOP1'!B3464&lt;&gt;"",'[1]Vmesna vrtilna_SKLOP1'!B3464,""),"")</f>
        <v/>
      </c>
      <c r="C3464" s="16" t="str">
        <f>IF(OR(C3463="Posebna oblika",C3463="Kulturno zaščiten objekt",C3463="Kulturno zaščiten objekt, Posebna oblika"),"Glej zavihek POSEBNI POGOJI",IF(SUM(N3463:Q3463)=1,"Posebna oblika",IF(SUM(N3463:Q3463)=10,"Kulturno zaščiten objekt",IF(SUM(N3463:Q3463)=11,"Kulturno zaščiten objekt, Posebna oblika",IF(AND('[1]Vmesna vrtilna_SKLOP1'!C3464&lt;&gt;"",'[1]Vmesna vrtilna_SKLOP1'!D3464&lt;&gt;""),IF('[1]Vmesna vrtilna_SKLOP1'!C3464&lt;&gt;"",'[1]Vmesna vrtilna_SKLOP1'!C3464,""),"")))))</f>
        <v/>
      </c>
      <c r="D3464" s="17" t="str">
        <f>IF(IFERROR(VLOOKUP(B3464,'[1]Vmesna vrtilna_SKLOP1'!B:J,6,0),"")=0,"",IFERROR(VLOOKUP(B3464,'[1]Vmesna vrtilna_SKLOP1'!B:J,6,0),""))</f>
        <v/>
      </c>
      <c r="E3464" s="16" t="str">
        <f>IF(IF('[1]Vmesna vrtilna_SKLOP1'!E3464&lt;&gt;"",'[1]Vmesna vrtilna_SKLOP1'!D3464,"")=0,"",IF('[1]Vmesna vrtilna_SKLOP1'!E3464&lt;&gt;"",'[1]Vmesna vrtilna_SKLOP1'!D3464,""))</f>
        <v/>
      </c>
      <c r="F3464" s="18" t="str">
        <f>IF('[1]Vmesna vrtilna_SKLOP1'!E3464&lt;&gt;"",'[1]Vmesna vrtilna_SKLOP1'!E3464,"")</f>
        <v>Notranja polica, mat. Granit, dim. ŠxG:1x0,2m</v>
      </c>
      <c r="G3464" s="15" t="str">
        <f>IF('[1]Vmesna vrtilna_SKLOP1'!E3464&lt;&gt;"",'[1]Vmesna vrtilna_SKLOP1'!F3464,"")</f>
        <v>[kos]</v>
      </c>
      <c r="H3464" s="19">
        <f>IF('[1]Vmesna vrtilna_SKLOP1'!F3464&lt;&gt;"",'[1]Vmesna vrtilna_SKLOP1'!I3464,"")</f>
        <v>2</v>
      </c>
      <c r="I3464" s="20" t="str">
        <f>IF(I3463="Skupaj:","DDV (22%):",IF(I3463="DDV (22%):","Skupaj z DDV:",IF(AND('[1]Vmesna vrtilna_SKLOP1'!C3464&lt;&gt;"",'[1]Vmesna vrtilna_SKLOP1'!E3464=""),"Skupaj:","")))</f>
        <v/>
      </c>
      <c r="J3464" s="21">
        <f t="shared" si="109"/>
        <v>0</v>
      </c>
      <c r="K3464" s="21">
        <f>IF(I3464="Skupaj z DDV:",SUM(K3462,K3463),IF(I3464="DDV (22%):",K3463*0.22,IF(AND('[1]Vmesna vrtilna_SKLOP1'!C3464&lt;&gt;"",'[1]Vmesna vrtilna_SKLOP1'!D3464=""),'[1]Vmesna vrtilna_SKLOP1'!J3464,IF(F3464&lt;&gt;"",IF('[1]Vmesna vrtilna_SKLOP1'!J3464&lt;&gt;"",'[1]Vmesna vrtilna_SKLOP1'!J3464,""),""))))</f>
        <v>82.6</v>
      </c>
      <c r="L3464" s="22">
        <f>IF(I3463="Skupaj:","DDV (22%):",IF(I3463="DDV (22%):","Skupaj z DDV:",IF(AND('[1]Vmesna vrtilna_SKLOP1'!C3464&lt;&gt;"",'[1]Vmesna vrtilna_SKLOP1'!E3464=""),"Skupaj:",IF(AND('[1]Vmesna vrtilna_SKLOP1'!C3464&lt;&gt;"",'[1]Vmesna vrtilna_SKLOP1'!D3464=""),'[1]Vmesna vrtilna_SKLOP1'!J3464,IF(F3464&lt;&gt;"",IF('[1]Vmesna vrtilna_SKLOP1'!J3464&lt;&gt;"",'[1]Vmesna vrtilna_SKLOP1'!J3464,""),"")))))</f>
        <v>82.6</v>
      </c>
      <c r="M3464" s="22">
        <f t="shared" si="108"/>
        <v>0</v>
      </c>
      <c r="N3464" s="22" t="str">
        <f>IF(IFERROR(VLOOKUP(B3464,'[1]Vmesna vrtilna_SKLOP1'!B:J,7,0),"")=0,"",IFERROR(VLOOKUP(B3464,'[1]Vmesna vrtilna_SKLOP1'!B:J,7,0),""))</f>
        <v/>
      </c>
      <c r="O3464" s="22"/>
    </row>
    <row r="3465" spans="2:15" ht="15" customHeight="1" x14ac:dyDescent="0.3">
      <c r="B3465" s="15" t="str">
        <f>IF(AND('[1]Vmesna vrtilna_SKLOP1'!B3465&lt;&gt;"",'[1]Vmesna vrtilna_SKLOP1'!C3465&lt;&gt;""),IF('[1]Vmesna vrtilna_SKLOP1'!B3465&lt;&gt;"",'[1]Vmesna vrtilna_SKLOP1'!B3465,""),"")</f>
        <v/>
      </c>
      <c r="C3465" s="16" t="str">
        <f>IF(OR(C3464="Posebna oblika",C3464="Kulturno zaščiten objekt",C3464="Kulturno zaščiten objekt, Posebna oblika"),"Glej zavihek POSEBNI POGOJI",IF(SUM(N3464:Q3464)=1,"Posebna oblika",IF(SUM(N3464:Q3464)=10,"Kulturno zaščiten objekt",IF(SUM(N3464:Q3464)=11,"Kulturno zaščiten objekt, Posebna oblika",IF(AND('[1]Vmesna vrtilna_SKLOP1'!C3465&lt;&gt;"",'[1]Vmesna vrtilna_SKLOP1'!D3465&lt;&gt;""),IF('[1]Vmesna vrtilna_SKLOP1'!C3465&lt;&gt;"",'[1]Vmesna vrtilna_SKLOP1'!C3465,""),"")))))</f>
        <v/>
      </c>
      <c r="D3465" s="17" t="str">
        <f>IF(IFERROR(VLOOKUP(B3465,'[1]Vmesna vrtilna_SKLOP1'!B:J,6,0),"")=0,"",IFERROR(VLOOKUP(B3465,'[1]Vmesna vrtilna_SKLOP1'!B:J,6,0),""))</f>
        <v/>
      </c>
      <c r="E3465" s="16" t="str">
        <f>IF(IF('[1]Vmesna vrtilna_SKLOP1'!E3465&lt;&gt;"",'[1]Vmesna vrtilna_SKLOP1'!D3465,"")=0,"",IF('[1]Vmesna vrtilna_SKLOP1'!E3465&lt;&gt;"",'[1]Vmesna vrtilna_SKLOP1'!D3465,""))</f>
        <v/>
      </c>
      <c r="F3465" s="18" t="str">
        <f>IF('[1]Vmesna vrtilna_SKLOP1'!E3465&lt;&gt;"",'[1]Vmesna vrtilna_SKLOP1'!E3465,"")</f>
        <v>Notranja polica, mat. Granit, dim. ŠxG:1,05x0,2m</v>
      </c>
      <c r="G3465" s="15" t="str">
        <f>IF('[1]Vmesna vrtilna_SKLOP1'!E3465&lt;&gt;"",'[1]Vmesna vrtilna_SKLOP1'!F3465,"")</f>
        <v>[kos]</v>
      </c>
      <c r="H3465" s="19">
        <f>IF('[1]Vmesna vrtilna_SKLOP1'!F3465&lt;&gt;"",'[1]Vmesna vrtilna_SKLOP1'!I3465,"")</f>
        <v>1</v>
      </c>
      <c r="I3465" s="20" t="str">
        <f>IF(I3464="Skupaj:","DDV (22%):",IF(I3464="DDV (22%):","Skupaj z DDV:",IF(AND('[1]Vmesna vrtilna_SKLOP1'!C3465&lt;&gt;"",'[1]Vmesna vrtilna_SKLOP1'!E3465=""),"Skupaj:","")))</f>
        <v/>
      </c>
      <c r="J3465" s="21">
        <f t="shared" si="109"/>
        <v>0</v>
      </c>
      <c r="K3465" s="21">
        <f>IF(I3465="Skupaj z DDV:",SUM(K3463,K3464),IF(I3465="DDV (22%):",K3464*0.22,IF(AND('[1]Vmesna vrtilna_SKLOP1'!C3465&lt;&gt;"",'[1]Vmesna vrtilna_SKLOP1'!D3465=""),'[1]Vmesna vrtilna_SKLOP1'!J3465,IF(F3465&lt;&gt;"",IF('[1]Vmesna vrtilna_SKLOP1'!J3465&lt;&gt;"",'[1]Vmesna vrtilna_SKLOP1'!J3465,""),""))))</f>
        <v>42.900000000000006</v>
      </c>
      <c r="L3465" s="22">
        <f>IF(I3464="Skupaj:","DDV (22%):",IF(I3464="DDV (22%):","Skupaj z DDV:",IF(AND('[1]Vmesna vrtilna_SKLOP1'!C3465&lt;&gt;"",'[1]Vmesna vrtilna_SKLOP1'!E3465=""),"Skupaj:",IF(AND('[1]Vmesna vrtilna_SKLOP1'!C3465&lt;&gt;"",'[1]Vmesna vrtilna_SKLOP1'!D3465=""),'[1]Vmesna vrtilna_SKLOP1'!J3465,IF(F3465&lt;&gt;"",IF('[1]Vmesna vrtilna_SKLOP1'!J3465&lt;&gt;"",'[1]Vmesna vrtilna_SKLOP1'!J3465,""),"")))))</f>
        <v>42.900000000000006</v>
      </c>
      <c r="M3465" s="22">
        <f t="shared" si="108"/>
        <v>0</v>
      </c>
      <c r="N3465" s="22" t="str">
        <f>IF(IFERROR(VLOOKUP(B3465,'[1]Vmesna vrtilna_SKLOP1'!B:J,7,0),"")=0,"",IFERROR(VLOOKUP(B3465,'[1]Vmesna vrtilna_SKLOP1'!B:J,7,0),""))</f>
        <v/>
      </c>
      <c r="O3465" s="22"/>
    </row>
    <row r="3466" spans="2:15" ht="15" customHeight="1" x14ac:dyDescent="0.3">
      <c r="B3466" s="15" t="str">
        <f>IF(AND('[1]Vmesna vrtilna_SKLOP1'!B3466&lt;&gt;"",'[1]Vmesna vrtilna_SKLOP1'!C3466&lt;&gt;""),IF('[1]Vmesna vrtilna_SKLOP1'!B3466&lt;&gt;"",'[1]Vmesna vrtilna_SKLOP1'!B3466,""),"")</f>
        <v/>
      </c>
      <c r="C3466" s="16" t="str">
        <f>IF(OR(C3465="Posebna oblika",C3465="Kulturno zaščiten objekt",C3465="Kulturno zaščiten objekt, Posebna oblika"),"Glej zavihek POSEBNI POGOJI",IF(SUM(N3465:Q3465)=1,"Posebna oblika",IF(SUM(N3465:Q3465)=10,"Kulturno zaščiten objekt",IF(SUM(N3465:Q3465)=11,"Kulturno zaščiten objekt, Posebna oblika",IF(AND('[1]Vmesna vrtilna_SKLOP1'!C3466&lt;&gt;"",'[1]Vmesna vrtilna_SKLOP1'!D3466&lt;&gt;""),IF('[1]Vmesna vrtilna_SKLOP1'!C3466&lt;&gt;"",'[1]Vmesna vrtilna_SKLOP1'!C3466,""),"")))))</f>
        <v/>
      </c>
      <c r="D3466" s="17" t="str">
        <f>IF(IFERROR(VLOOKUP(B3466,'[1]Vmesna vrtilna_SKLOP1'!B:J,6,0),"")=0,"",IFERROR(VLOOKUP(B3466,'[1]Vmesna vrtilna_SKLOP1'!B:J,6,0),""))</f>
        <v/>
      </c>
      <c r="E3466" s="16" t="str">
        <f>IF(IF('[1]Vmesna vrtilna_SKLOP1'!E3466&lt;&gt;"",'[1]Vmesna vrtilna_SKLOP1'!D3466,"")=0,"",IF('[1]Vmesna vrtilna_SKLOP1'!E3466&lt;&gt;"",'[1]Vmesna vrtilna_SKLOP1'!D3466,""))</f>
        <v/>
      </c>
      <c r="F3466" s="18" t="str">
        <f>IF('[1]Vmesna vrtilna_SKLOP1'!E3466&lt;&gt;"",'[1]Vmesna vrtilna_SKLOP1'!E3466,"")</f>
        <v>Notranja polica, mat. Granit, dim. ŠxG:1,45x0,2m</v>
      </c>
      <c r="G3466" s="15" t="str">
        <f>IF('[1]Vmesna vrtilna_SKLOP1'!E3466&lt;&gt;"",'[1]Vmesna vrtilna_SKLOP1'!F3466,"")</f>
        <v>[kos]</v>
      </c>
      <c r="H3466" s="19">
        <f>IF('[1]Vmesna vrtilna_SKLOP1'!F3466&lt;&gt;"",'[1]Vmesna vrtilna_SKLOP1'!I3466,"")</f>
        <v>2</v>
      </c>
      <c r="I3466" s="20" t="str">
        <f>IF(I3465="Skupaj:","DDV (22%):",IF(I3465="DDV (22%):","Skupaj z DDV:",IF(AND('[1]Vmesna vrtilna_SKLOP1'!C3466&lt;&gt;"",'[1]Vmesna vrtilna_SKLOP1'!E3466=""),"Skupaj:","")))</f>
        <v/>
      </c>
      <c r="J3466" s="21">
        <f t="shared" si="109"/>
        <v>0</v>
      </c>
      <c r="K3466" s="21">
        <f>IF(I3466="Skupaj z DDV:",SUM(K3464,K3465),IF(I3466="DDV (22%):",K3465*0.22,IF(AND('[1]Vmesna vrtilna_SKLOP1'!C3466&lt;&gt;"",'[1]Vmesna vrtilna_SKLOP1'!D3466=""),'[1]Vmesna vrtilna_SKLOP1'!J3466,IF(F3466&lt;&gt;"",IF('[1]Vmesna vrtilna_SKLOP1'!J3466&lt;&gt;"",'[1]Vmesna vrtilna_SKLOP1'!J3466,""),""))))</f>
        <v>114.28</v>
      </c>
      <c r="L3466" s="22">
        <f>IF(I3465="Skupaj:","DDV (22%):",IF(I3465="DDV (22%):","Skupaj z DDV:",IF(AND('[1]Vmesna vrtilna_SKLOP1'!C3466&lt;&gt;"",'[1]Vmesna vrtilna_SKLOP1'!E3466=""),"Skupaj:",IF(AND('[1]Vmesna vrtilna_SKLOP1'!C3466&lt;&gt;"",'[1]Vmesna vrtilna_SKLOP1'!D3466=""),'[1]Vmesna vrtilna_SKLOP1'!J3466,IF(F3466&lt;&gt;"",IF('[1]Vmesna vrtilna_SKLOP1'!J3466&lt;&gt;"",'[1]Vmesna vrtilna_SKLOP1'!J3466,""),"")))))</f>
        <v>114.28</v>
      </c>
      <c r="M3466" s="22">
        <f t="shared" si="108"/>
        <v>0</v>
      </c>
      <c r="N3466" s="22" t="str">
        <f>IF(IFERROR(VLOOKUP(B3466,'[1]Vmesna vrtilna_SKLOP1'!B:J,7,0),"")=0,"",IFERROR(VLOOKUP(B3466,'[1]Vmesna vrtilna_SKLOP1'!B:J,7,0),""))</f>
        <v/>
      </c>
      <c r="O3466" s="22"/>
    </row>
    <row r="3467" spans="2:15" ht="15" customHeight="1" x14ac:dyDescent="0.3">
      <c r="B3467" s="15" t="str">
        <f>IF(AND('[1]Vmesna vrtilna_SKLOP1'!B3467&lt;&gt;"",'[1]Vmesna vrtilna_SKLOP1'!C3467&lt;&gt;""),IF('[1]Vmesna vrtilna_SKLOP1'!B3467&lt;&gt;"",'[1]Vmesna vrtilna_SKLOP1'!B3467,""),"")</f>
        <v/>
      </c>
      <c r="C3467" s="16" t="str">
        <f>IF(OR(C3466="Posebna oblika",C3466="Kulturno zaščiten objekt",C3466="Kulturno zaščiten objekt, Posebna oblika"),"Glej zavihek POSEBNI POGOJI",IF(SUM(N3466:Q3466)=1,"Posebna oblika",IF(SUM(N3466:Q3466)=10,"Kulturno zaščiten objekt",IF(SUM(N3466:Q3466)=11,"Kulturno zaščiten objekt, Posebna oblika",IF(AND('[1]Vmesna vrtilna_SKLOP1'!C3467&lt;&gt;"",'[1]Vmesna vrtilna_SKLOP1'!D3467&lt;&gt;""),IF('[1]Vmesna vrtilna_SKLOP1'!C3467&lt;&gt;"",'[1]Vmesna vrtilna_SKLOP1'!C3467,""),"")))))</f>
        <v/>
      </c>
      <c r="D3467" s="17" t="str">
        <f>IF(IFERROR(VLOOKUP(B3467,'[1]Vmesna vrtilna_SKLOP1'!B:J,6,0),"")=0,"",IFERROR(VLOOKUP(B3467,'[1]Vmesna vrtilna_SKLOP1'!B:J,6,0),""))</f>
        <v/>
      </c>
      <c r="E3467" s="16" t="str">
        <f>IF(IF('[1]Vmesna vrtilna_SKLOP1'!E3467&lt;&gt;"",'[1]Vmesna vrtilna_SKLOP1'!D3467,"")=0,"",IF('[1]Vmesna vrtilna_SKLOP1'!E3467&lt;&gt;"",'[1]Vmesna vrtilna_SKLOP1'!D3467,""))</f>
        <v/>
      </c>
      <c r="F3467" s="18" t="str">
        <f>IF('[1]Vmesna vrtilna_SKLOP1'!E3467&lt;&gt;"",'[1]Vmesna vrtilna_SKLOP1'!E3467,"")</f>
        <v>Notranja polica, mat. Granit, dim. ŠxG:1,36x0,2m</v>
      </c>
      <c r="G3467" s="15" t="str">
        <f>IF('[1]Vmesna vrtilna_SKLOP1'!E3467&lt;&gt;"",'[1]Vmesna vrtilna_SKLOP1'!F3467,"")</f>
        <v>[kos]</v>
      </c>
      <c r="H3467" s="19">
        <f>IF('[1]Vmesna vrtilna_SKLOP1'!F3467&lt;&gt;"",'[1]Vmesna vrtilna_SKLOP1'!I3467,"")</f>
        <v>3</v>
      </c>
      <c r="I3467" s="20" t="str">
        <f>IF(I3466="Skupaj:","DDV (22%):",IF(I3466="DDV (22%):","Skupaj z DDV:",IF(AND('[1]Vmesna vrtilna_SKLOP1'!C3467&lt;&gt;"",'[1]Vmesna vrtilna_SKLOP1'!E3467=""),"Skupaj:","")))</f>
        <v/>
      </c>
      <c r="J3467" s="21">
        <f t="shared" si="109"/>
        <v>0</v>
      </c>
      <c r="K3467" s="21">
        <f>IF(I3467="Skupaj z DDV:",SUM(K3465,K3466),IF(I3467="DDV (22%):",K3466*0.22,IF(AND('[1]Vmesna vrtilna_SKLOP1'!C3467&lt;&gt;"",'[1]Vmesna vrtilna_SKLOP1'!D3467=""),'[1]Vmesna vrtilna_SKLOP1'!J3467,IF(F3467&lt;&gt;"",IF('[1]Vmesna vrtilna_SKLOP1'!J3467&lt;&gt;"",'[1]Vmesna vrtilna_SKLOP1'!J3467,""),""))))</f>
        <v>161.13839999999999</v>
      </c>
      <c r="L3467" s="22">
        <f>IF(I3466="Skupaj:","DDV (22%):",IF(I3466="DDV (22%):","Skupaj z DDV:",IF(AND('[1]Vmesna vrtilna_SKLOP1'!C3467&lt;&gt;"",'[1]Vmesna vrtilna_SKLOP1'!E3467=""),"Skupaj:",IF(AND('[1]Vmesna vrtilna_SKLOP1'!C3467&lt;&gt;"",'[1]Vmesna vrtilna_SKLOP1'!D3467=""),'[1]Vmesna vrtilna_SKLOP1'!J3467,IF(F3467&lt;&gt;"",IF('[1]Vmesna vrtilna_SKLOP1'!J3467&lt;&gt;"",'[1]Vmesna vrtilna_SKLOP1'!J3467,""),"")))))</f>
        <v>161.13839999999999</v>
      </c>
      <c r="M3467" s="22">
        <f t="shared" si="108"/>
        <v>0</v>
      </c>
      <c r="N3467" s="22" t="str">
        <f>IF(IFERROR(VLOOKUP(B3467,'[1]Vmesna vrtilna_SKLOP1'!B:J,7,0),"")=0,"",IFERROR(VLOOKUP(B3467,'[1]Vmesna vrtilna_SKLOP1'!B:J,7,0),""))</f>
        <v/>
      </c>
      <c r="O3467" s="22"/>
    </row>
    <row r="3468" spans="2:15" ht="15" customHeight="1" x14ac:dyDescent="0.3">
      <c r="B3468" s="15" t="str">
        <f>IF(AND('[1]Vmesna vrtilna_SKLOP1'!B3468&lt;&gt;"",'[1]Vmesna vrtilna_SKLOP1'!C3468&lt;&gt;""),IF('[1]Vmesna vrtilna_SKLOP1'!B3468&lt;&gt;"",'[1]Vmesna vrtilna_SKLOP1'!B3468,""),"")</f>
        <v/>
      </c>
      <c r="C3468" s="16" t="str">
        <f>IF(OR(C3467="Posebna oblika",C3467="Kulturno zaščiten objekt",C3467="Kulturno zaščiten objekt, Posebna oblika"),"Glej zavihek POSEBNI POGOJI",IF(SUM(N3467:Q3467)=1,"Posebna oblika",IF(SUM(N3467:Q3467)=10,"Kulturno zaščiten objekt",IF(SUM(N3467:Q3467)=11,"Kulturno zaščiten objekt, Posebna oblika",IF(AND('[1]Vmesna vrtilna_SKLOP1'!C3468&lt;&gt;"",'[1]Vmesna vrtilna_SKLOP1'!D3468&lt;&gt;""),IF('[1]Vmesna vrtilna_SKLOP1'!C3468&lt;&gt;"",'[1]Vmesna vrtilna_SKLOP1'!C3468,""),"")))))</f>
        <v/>
      </c>
      <c r="D3468" s="17" t="str">
        <f>IF(IFERROR(VLOOKUP(B3468,'[1]Vmesna vrtilna_SKLOP1'!B:J,6,0),"")=0,"",IFERROR(VLOOKUP(B3468,'[1]Vmesna vrtilna_SKLOP1'!B:J,6,0),""))</f>
        <v/>
      </c>
      <c r="E3468" s="16" t="str">
        <f>IF(IF('[1]Vmesna vrtilna_SKLOP1'!E3468&lt;&gt;"",'[1]Vmesna vrtilna_SKLOP1'!D3468,"")=0,"",IF('[1]Vmesna vrtilna_SKLOP1'!E3468&lt;&gt;"",'[1]Vmesna vrtilna_SKLOP1'!D3468,""))</f>
        <v/>
      </c>
      <c r="F3468" s="18" t="str">
        <f>IF('[1]Vmesna vrtilna_SKLOP1'!E3468&lt;&gt;"",'[1]Vmesna vrtilna_SKLOP1'!E3468,"")</f>
        <v/>
      </c>
      <c r="G3468" s="15" t="str">
        <f>IF('[1]Vmesna vrtilna_SKLOP1'!E3468&lt;&gt;"",'[1]Vmesna vrtilna_SKLOP1'!F3468,"")</f>
        <v/>
      </c>
      <c r="H3468" s="19" t="str">
        <f>IF('[1]Vmesna vrtilna_SKLOP1'!F3468&lt;&gt;"",'[1]Vmesna vrtilna_SKLOP1'!I3468,"")</f>
        <v/>
      </c>
      <c r="I3468" s="20" t="str">
        <f>IF(I3467="Skupaj:","DDV (22%):",IF(I3467="DDV (22%):","Skupaj z DDV:",IF(AND('[1]Vmesna vrtilna_SKLOP1'!C3468&lt;&gt;"",'[1]Vmesna vrtilna_SKLOP1'!E3468=""),"Skupaj:","")))</f>
        <v/>
      </c>
      <c r="J3468" s="21" t="str">
        <f t="shared" si="109"/>
        <v/>
      </c>
      <c r="K3468" s="21" t="str">
        <f>IF(I3468="Skupaj z DDV:",SUM(K3466,K3467),IF(I3468="DDV (22%):",K3467*0.22,IF(AND('[1]Vmesna vrtilna_SKLOP1'!C3468&lt;&gt;"",'[1]Vmesna vrtilna_SKLOP1'!D3468=""),'[1]Vmesna vrtilna_SKLOP1'!J3468,IF(F3468&lt;&gt;"",IF('[1]Vmesna vrtilna_SKLOP1'!J3468&lt;&gt;"",'[1]Vmesna vrtilna_SKLOP1'!J3468,""),""))))</f>
        <v/>
      </c>
      <c r="L3468" s="22" t="str">
        <f>IF(I3467="Skupaj:","DDV (22%):",IF(I3467="DDV (22%):","Skupaj z DDV:",IF(AND('[1]Vmesna vrtilna_SKLOP1'!C3468&lt;&gt;"",'[1]Vmesna vrtilna_SKLOP1'!E3468=""),"Skupaj:",IF(AND('[1]Vmesna vrtilna_SKLOP1'!C3468&lt;&gt;"",'[1]Vmesna vrtilna_SKLOP1'!D3468=""),'[1]Vmesna vrtilna_SKLOP1'!J3468,IF(F3468&lt;&gt;"",IF('[1]Vmesna vrtilna_SKLOP1'!J3468&lt;&gt;"",'[1]Vmesna vrtilna_SKLOP1'!J3468,""),"")))))</f>
        <v/>
      </c>
      <c r="M3468" s="22">
        <f t="shared" si="108"/>
        <v>0</v>
      </c>
      <c r="N3468" s="22" t="str">
        <f>IF(IFERROR(VLOOKUP(B3468,'[1]Vmesna vrtilna_SKLOP1'!B:J,7,0),"")=0,"",IFERROR(VLOOKUP(B3468,'[1]Vmesna vrtilna_SKLOP1'!B:J,7,0),""))</f>
        <v/>
      </c>
      <c r="O3468" s="22"/>
    </row>
    <row r="3469" spans="2:15" ht="15" customHeight="1" x14ac:dyDescent="0.3">
      <c r="B3469" s="15" t="str">
        <f>IF(AND('[1]Vmesna vrtilna_SKLOP1'!B3469&lt;&gt;"",'[1]Vmesna vrtilna_SKLOP1'!C3469&lt;&gt;""),IF('[1]Vmesna vrtilna_SKLOP1'!B3469&lt;&gt;"",'[1]Vmesna vrtilna_SKLOP1'!B3469,""),"")</f>
        <v/>
      </c>
      <c r="C3469" s="16" t="str">
        <f>IF(OR(C3468="Posebna oblika",C3468="Kulturno zaščiten objekt",C3468="Kulturno zaščiten objekt, Posebna oblika"),"Glej zavihek POSEBNI POGOJI",IF(SUM(N3468:Q3468)=1,"Posebna oblika",IF(SUM(N3468:Q3468)=10,"Kulturno zaščiten objekt",IF(SUM(N3468:Q3468)=11,"Kulturno zaščiten objekt, Posebna oblika",IF(AND('[1]Vmesna vrtilna_SKLOP1'!C3469&lt;&gt;"",'[1]Vmesna vrtilna_SKLOP1'!D3469&lt;&gt;""),IF('[1]Vmesna vrtilna_SKLOP1'!C3469&lt;&gt;"",'[1]Vmesna vrtilna_SKLOP1'!C3469,""),"")))))</f>
        <v/>
      </c>
      <c r="D3469" s="17" t="str">
        <f>IF(IFERROR(VLOOKUP(B3469,'[1]Vmesna vrtilna_SKLOP1'!B:J,6,0),"")=0,"",IFERROR(VLOOKUP(B3469,'[1]Vmesna vrtilna_SKLOP1'!B:J,6,0),""))</f>
        <v/>
      </c>
      <c r="E3469" s="16" t="str">
        <f>IF(IF('[1]Vmesna vrtilna_SKLOP1'!E3469&lt;&gt;"",'[1]Vmesna vrtilna_SKLOP1'!D3469,"")=0,"",IF('[1]Vmesna vrtilna_SKLOP1'!E3469&lt;&gt;"",'[1]Vmesna vrtilna_SKLOP1'!D3469,""))</f>
        <v>Demontaža</v>
      </c>
      <c r="F3469" s="18" t="str">
        <f>IF('[1]Vmesna vrtilna_SKLOP1'!E3469&lt;&gt;"",'[1]Vmesna vrtilna_SKLOP1'!E3469,"")</f>
        <v>Demontaža oken</v>
      </c>
      <c r="G3469" s="15" t="str">
        <f>IF('[1]Vmesna vrtilna_SKLOP1'!E3469&lt;&gt;"",'[1]Vmesna vrtilna_SKLOP1'!F3469,"")</f>
        <v>[m1]</v>
      </c>
      <c r="H3469" s="19">
        <f>IF('[1]Vmesna vrtilna_SKLOP1'!F3469&lt;&gt;"",'[1]Vmesna vrtilna_SKLOP1'!I3469,"")</f>
        <v>50.919999999999995</v>
      </c>
      <c r="I3469" s="20" t="str">
        <f>IF(I3468="Skupaj:","DDV (22%):",IF(I3468="DDV (22%):","Skupaj z DDV:",IF(AND('[1]Vmesna vrtilna_SKLOP1'!C3469&lt;&gt;"",'[1]Vmesna vrtilna_SKLOP1'!E3469=""),"Skupaj:","")))</f>
        <v/>
      </c>
      <c r="J3469" s="21">
        <f t="shared" si="109"/>
        <v>0</v>
      </c>
      <c r="K3469" s="21">
        <f>IF(I3469="Skupaj z DDV:",SUM(K3467,K3468),IF(I3469="DDV (22%):",K3468*0.22,IF(AND('[1]Vmesna vrtilna_SKLOP1'!C3469&lt;&gt;"",'[1]Vmesna vrtilna_SKLOP1'!D3469=""),'[1]Vmesna vrtilna_SKLOP1'!J3469,IF(F3469&lt;&gt;"",IF('[1]Vmesna vrtilna_SKLOP1'!J3469&lt;&gt;"",'[1]Vmesna vrtilna_SKLOP1'!J3469,""),""))))</f>
        <v>356.44</v>
      </c>
      <c r="L3469" s="22">
        <f>IF(I3468="Skupaj:","DDV (22%):",IF(I3468="DDV (22%):","Skupaj z DDV:",IF(AND('[1]Vmesna vrtilna_SKLOP1'!C3469&lt;&gt;"",'[1]Vmesna vrtilna_SKLOP1'!E3469=""),"Skupaj:",IF(AND('[1]Vmesna vrtilna_SKLOP1'!C3469&lt;&gt;"",'[1]Vmesna vrtilna_SKLOP1'!D3469=""),'[1]Vmesna vrtilna_SKLOP1'!J3469,IF(F3469&lt;&gt;"",IF('[1]Vmesna vrtilna_SKLOP1'!J3469&lt;&gt;"",'[1]Vmesna vrtilna_SKLOP1'!J3469,""),"")))))</f>
        <v>356.44</v>
      </c>
      <c r="M3469" s="22">
        <f t="shared" si="108"/>
        <v>0</v>
      </c>
      <c r="N3469" s="22" t="str">
        <f>IF(IFERROR(VLOOKUP(B3469,'[1]Vmesna vrtilna_SKLOP1'!B:J,7,0),"")=0,"",IFERROR(VLOOKUP(B3469,'[1]Vmesna vrtilna_SKLOP1'!B:J,7,0),""))</f>
        <v/>
      </c>
      <c r="O3469" s="22"/>
    </row>
    <row r="3470" spans="2:15" ht="15" customHeight="1" x14ac:dyDescent="0.3">
      <c r="B3470" s="15" t="str">
        <f>IF(AND('[1]Vmesna vrtilna_SKLOP1'!B3470&lt;&gt;"",'[1]Vmesna vrtilna_SKLOP1'!C3470&lt;&gt;""),IF('[1]Vmesna vrtilna_SKLOP1'!B3470&lt;&gt;"",'[1]Vmesna vrtilna_SKLOP1'!B3470,""),"")</f>
        <v/>
      </c>
      <c r="C3470" s="16" t="str">
        <f>IF(OR(C3469="Posebna oblika",C3469="Kulturno zaščiten objekt",C3469="Kulturno zaščiten objekt, Posebna oblika"),"Glej zavihek POSEBNI POGOJI",IF(SUM(N3469:Q3469)=1,"Posebna oblika",IF(SUM(N3469:Q3469)=10,"Kulturno zaščiten objekt",IF(SUM(N3469:Q3469)=11,"Kulturno zaščiten objekt, Posebna oblika",IF(AND('[1]Vmesna vrtilna_SKLOP1'!C3470&lt;&gt;"",'[1]Vmesna vrtilna_SKLOP1'!D3470&lt;&gt;""),IF('[1]Vmesna vrtilna_SKLOP1'!C3470&lt;&gt;"",'[1]Vmesna vrtilna_SKLOP1'!C3470,""),"")))))</f>
        <v/>
      </c>
      <c r="D3470" s="17" t="str">
        <f>IF(IFERROR(VLOOKUP(B3470,'[1]Vmesna vrtilna_SKLOP1'!B:J,6,0),"")=0,"",IFERROR(VLOOKUP(B3470,'[1]Vmesna vrtilna_SKLOP1'!B:J,6,0),""))</f>
        <v/>
      </c>
      <c r="E3470" s="16" t="str">
        <f>IF(IF('[1]Vmesna vrtilna_SKLOP1'!E3470&lt;&gt;"",'[1]Vmesna vrtilna_SKLOP1'!D3470,"")=0,"",IF('[1]Vmesna vrtilna_SKLOP1'!E3470&lt;&gt;"",'[1]Vmesna vrtilna_SKLOP1'!D3470,""))</f>
        <v/>
      </c>
      <c r="F3470" s="18" t="str">
        <f>IF('[1]Vmesna vrtilna_SKLOP1'!E3470&lt;&gt;"",'[1]Vmesna vrtilna_SKLOP1'!E3470,"")</f>
        <v>Demontaža vrat</v>
      </c>
      <c r="G3470" s="15" t="str">
        <f>IF('[1]Vmesna vrtilna_SKLOP1'!E3470&lt;&gt;"",'[1]Vmesna vrtilna_SKLOP1'!F3470,"")</f>
        <v>[m1]</v>
      </c>
      <c r="H3470" s="19">
        <f>IF('[1]Vmesna vrtilna_SKLOP1'!F3470&lt;&gt;"",'[1]Vmesna vrtilna_SKLOP1'!I3470,"")</f>
        <v>18.399999999999999</v>
      </c>
      <c r="I3470" s="20" t="str">
        <f>IF(I3469="Skupaj:","DDV (22%):",IF(I3469="DDV (22%):","Skupaj z DDV:",IF(AND('[1]Vmesna vrtilna_SKLOP1'!C3470&lt;&gt;"",'[1]Vmesna vrtilna_SKLOP1'!E3470=""),"Skupaj:","")))</f>
        <v/>
      </c>
      <c r="J3470" s="21">
        <f t="shared" si="109"/>
        <v>0</v>
      </c>
      <c r="K3470" s="21">
        <f>IF(I3470="Skupaj z DDV:",SUM(K3468,K3469),IF(I3470="DDV (22%):",K3469*0.22,IF(AND('[1]Vmesna vrtilna_SKLOP1'!C3470&lt;&gt;"",'[1]Vmesna vrtilna_SKLOP1'!D3470=""),'[1]Vmesna vrtilna_SKLOP1'!J3470,IF(F3470&lt;&gt;"",IF('[1]Vmesna vrtilna_SKLOP1'!J3470&lt;&gt;"",'[1]Vmesna vrtilna_SKLOP1'!J3470,""),""))))</f>
        <v>128.80000000000001</v>
      </c>
      <c r="L3470" s="22">
        <f>IF(I3469="Skupaj:","DDV (22%):",IF(I3469="DDV (22%):","Skupaj z DDV:",IF(AND('[1]Vmesna vrtilna_SKLOP1'!C3470&lt;&gt;"",'[1]Vmesna vrtilna_SKLOP1'!E3470=""),"Skupaj:",IF(AND('[1]Vmesna vrtilna_SKLOP1'!C3470&lt;&gt;"",'[1]Vmesna vrtilna_SKLOP1'!D3470=""),'[1]Vmesna vrtilna_SKLOP1'!J3470,IF(F3470&lt;&gt;"",IF('[1]Vmesna vrtilna_SKLOP1'!J3470&lt;&gt;"",'[1]Vmesna vrtilna_SKLOP1'!J3470,""),"")))))</f>
        <v>128.80000000000001</v>
      </c>
      <c r="M3470" s="22">
        <f t="shared" si="108"/>
        <v>0</v>
      </c>
      <c r="N3470" s="22" t="str">
        <f>IF(IFERROR(VLOOKUP(B3470,'[1]Vmesna vrtilna_SKLOP1'!B:J,7,0),"")=0,"",IFERROR(VLOOKUP(B3470,'[1]Vmesna vrtilna_SKLOP1'!B:J,7,0),""))</f>
        <v/>
      </c>
      <c r="O3470" s="22"/>
    </row>
    <row r="3471" spans="2:15" ht="15" customHeight="1" x14ac:dyDescent="0.3">
      <c r="B3471" s="15" t="str">
        <f>IF(AND('[1]Vmesna vrtilna_SKLOP1'!B3471&lt;&gt;"",'[1]Vmesna vrtilna_SKLOP1'!C3471&lt;&gt;""),IF('[1]Vmesna vrtilna_SKLOP1'!B3471&lt;&gt;"",'[1]Vmesna vrtilna_SKLOP1'!B3471,""),"")</f>
        <v/>
      </c>
      <c r="C3471" s="16" t="str">
        <f>IF(OR(C3470="Posebna oblika",C3470="Kulturno zaščiten objekt",C3470="Kulturno zaščiten objekt, Posebna oblika"),"Glej zavihek POSEBNI POGOJI",IF(SUM(N3470:Q3470)=1,"Posebna oblika",IF(SUM(N3470:Q3470)=10,"Kulturno zaščiten objekt",IF(SUM(N3470:Q3470)=11,"Kulturno zaščiten objekt, Posebna oblika",IF(AND('[1]Vmesna vrtilna_SKLOP1'!C3471&lt;&gt;"",'[1]Vmesna vrtilna_SKLOP1'!D3471&lt;&gt;""),IF('[1]Vmesna vrtilna_SKLOP1'!C3471&lt;&gt;"",'[1]Vmesna vrtilna_SKLOP1'!C3471,""),"")))))</f>
        <v/>
      </c>
      <c r="D3471" s="17" t="str">
        <f>IF(IFERROR(VLOOKUP(B3471,'[1]Vmesna vrtilna_SKLOP1'!B:J,6,0),"")=0,"",IFERROR(VLOOKUP(B3471,'[1]Vmesna vrtilna_SKLOP1'!B:J,6,0),""))</f>
        <v/>
      </c>
      <c r="E3471" s="16" t="str">
        <f>IF(IF('[1]Vmesna vrtilna_SKLOP1'!E3471&lt;&gt;"",'[1]Vmesna vrtilna_SKLOP1'!D3471,"")=0,"",IF('[1]Vmesna vrtilna_SKLOP1'!E3471&lt;&gt;"",'[1]Vmesna vrtilna_SKLOP1'!D3471,""))</f>
        <v/>
      </c>
      <c r="F3471" s="18" t="str">
        <f>IF('[1]Vmesna vrtilna_SKLOP1'!E3471&lt;&gt;"",'[1]Vmesna vrtilna_SKLOP1'!E3471,"")</f>
        <v>Demontaža police</v>
      </c>
      <c r="G3471" s="15" t="str">
        <f>IF('[1]Vmesna vrtilna_SKLOP1'!E3471&lt;&gt;"",'[1]Vmesna vrtilna_SKLOP1'!F3471,"")</f>
        <v>[kos]</v>
      </c>
      <c r="H3471" s="19">
        <f>IF('[1]Vmesna vrtilna_SKLOP1'!F3471&lt;&gt;"",'[1]Vmesna vrtilna_SKLOP1'!I3471,"")</f>
        <v>10</v>
      </c>
      <c r="I3471" s="20" t="str">
        <f>IF(I3470="Skupaj:","DDV (22%):",IF(I3470="DDV (22%):","Skupaj z DDV:",IF(AND('[1]Vmesna vrtilna_SKLOP1'!C3471&lt;&gt;"",'[1]Vmesna vrtilna_SKLOP1'!E3471=""),"Skupaj:","")))</f>
        <v/>
      </c>
      <c r="J3471" s="21">
        <f t="shared" si="109"/>
        <v>0</v>
      </c>
      <c r="K3471" s="21">
        <f>IF(I3471="Skupaj z DDV:",SUM(K3469,K3470),IF(I3471="DDV (22%):",K3470*0.22,IF(AND('[1]Vmesna vrtilna_SKLOP1'!C3471&lt;&gt;"",'[1]Vmesna vrtilna_SKLOP1'!D3471=""),'[1]Vmesna vrtilna_SKLOP1'!J3471,IF(F3471&lt;&gt;"",IF('[1]Vmesna vrtilna_SKLOP1'!J3471&lt;&gt;"",'[1]Vmesna vrtilna_SKLOP1'!J3471,""),""))))</f>
        <v>64.149999999999991</v>
      </c>
      <c r="L3471" s="22">
        <f>IF(I3470="Skupaj:","DDV (22%):",IF(I3470="DDV (22%):","Skupaj z DDV:",IF(AND('[1]Vmesna vrtilna_SKLOP1'!C3471&lt;&gt;"",'[1]Vmesna vrtilna_SKLOP1'!E3471=""),"Skupaj:",IF(AND('[1]Vmesna vrtilna_SKLOP1'!C3471&lt;&gt;"",'[1]Vmesna vrtilna_SKLOP1'!D3471=""),'[1]Vmesna vrtilna_SKLOP1'!J3471,IF(F3471&lt;&gt;"",IF('[1]Vmesna vrtilna_SKLOP1'!J3471&lt;&gt;"",'[1]Vmesna vrtilna_SKLOP1'!J3471,""),"")))))</f>
        <v>64.149999999999991</v>
      </c>
      <c r="M3471" s="22">
        <f t="shared" si="108"/>
        <v>0</v>
      </c>
      <c r="N3471" s="22" t="str">
        <f>IF(IFERROR(VLOOKUP(B3471,'[1]Vmesna vrtilna_SKLOP1'!B:J,7,0),"")=0,"",IFERROR(VLOOKUP(B3471,'[1]Vmesna vrtilna_SKLOP1'!B:J,7,0),""))</f>
        <v/>
      </c>
      <c r="O3471" s="22"/>
    </row>
    <row r="3472" spans="2:15" ht="15" customHeight="1" x14ac:dyDescent="0.3">
      <c r="B3472" s="15" t="str">
        <f>IF(AND('[1]Vmesna vrtilna_SKLOP1'!B3472&lt;&gt;"",'[1]Vmesna vrtilna_SKLOP1'!C3472&lt;&gt;""),IF('[1]Vmesna vrtilna_SKLOP1'!B3472&lt;&gt;"",'[1]Vmesna vrtilna_SKLOP1'!B3472,""),"")</f>
        <v/>
      </c>
      <c r="C3472" s="16" t="str">
        <f>IF(OR(C3471="Posebna oblika",C3471="Kulturno zaščiten objekt",C3471="Kulturno zaščiten objekt, Posebna oblika"),"Glej zavihek POSEBNI POGOJI",IF(SUM(N3471:Q3471)=1,"Posebna oblika",IF(SUM(N3471:Q3471)=10,"Kulturno zaščiten objekt",IF(SUM(N3471:Q3471)=11,"Kulturno zaščiten objekt, Posebna oblika",IF(AND('[1]Vmesna vrtilna_SKLOP1'!C3472&lt;&gt;"",'[1]Vmesna vrtilna_SKLOP1'!D3472&lt;&gt;""),IF('[1]Vmesna vrtilna_SKLOP1'!C3472&lt;&gt;"",'[1]Vmesna vrtilna_SKLOP1'!C3472,""),"")))))</f>
        <v/>
      </c>
      <c r="D3472" s="17" t="str">
        <f>IF(IFERROR(VLOOKUP(B3472,'[1]Vmesna vrtilna_SKLOP1'!B:J,6,0),"")=0,"",IFERROR(VLOOKUP(B3472,'[1]Vmesna vrtilna_SKLOP1'!B:J,6,0),""))</f>
        <v/>
      </c>
      <c r="E3472" s="16" t="str">
        <f>IF(IF('[1]Vmesna vrtilna_SKLOP1'!E3472&lt;&gt;"",'[1]Vmesna vrtilna_SKLOP1'!D3472,"")=0,"",IF('[1]Vmesna vrtilna_SKLOP1'!E3472&lt;&gt;"",'[1]Vmesna vrtilna_SKLOP1'!D3472,""))</f>
        <v/>
      </c>
      <c r="F3472" s="18" t="str">
        <f>IF('[1]Vmesna vrtilna_SKLOP1'!E3472&lt;&gt;"",'[1]Vmesna vrtilna_SKLOP1'!E3472,"")</f>
        <v/>
      </c>
      <c r="G3472" s="15" t="str">
        <f>IF('[1]Vmesna vrtilna_SKLOP1'!E3472&lt;&gt;"",'[1]Vmesna vrtilna_SKLOP1'!F3472,"")</f>
        <v/>
      </c>
      <c r="H3472" s="19" t="str">
        <f>IF('[1]Vmesna vrtilna_SKLOP1'!F3472&lt;&gt;"",'[1]Vmesna vrtilna_SKLOP1'!I3472,"")</f>
        <v/>
      </c>
      <c r="I3472" s="20" t="str">
        <f>IF(I3471="Skupaj:","DDV (22%):",IF(I3471="DDV (22%):","Skupaj z DDV:",IF(AND('[1]Vmesna vrtilna_SKLOP1'!C3472&lt;&gt;"",'[1]Vmesna vrtilna_SKLOP1'!E3472=""),"Skupaj:","")))</f>
        <v/>
      </c>
      <c r="J3472" s="21" t="str">
        <f t="shared" si="109"/>
        <v/>
      </c>
      <c r="K3472" s="21" t="str">
        <f>IF(I3472="Skupaj z DDV:",SUM(K3470,K3471),IF(I3472="DDV (22%):",K3471*0.22,IF(AND('[1]Vmesna vrtilna_SKLOP1'!C3472&lt;&gt;"",'[1]Vmesna vrtilna_SKLOP1'!D3472=""),'[1]Vmesna vrtilna_SKLOP1'!J3472,IF(F3472&lt;&gt;"",IF('[1]Vmesna vrtilna_SKLOP1'!J3472&lt;&gt;"",'[1]Vmesna vrtilna_SKLOP1'!J3472,""),""))))</f>
        <v/>
      </c>
      <c r="L3472" s="22" t="str">
        <f>IF(I3471="Skupaj:","DDV (22%):",IF(I3471="DDV (22%):","Skupaj z DDV:",IF(AND('[1]Vmesna vrtilna_SKLOP1'!C3472&lt;&gt;"",'[1]Vmesna vrtilna_SKLOP1'!E3472=""),"Skupaj:",IF(AND('[1]Vmesna vrtilna_SKLOP1'!C3472&lt;&gt;"",'[1]Vmesna vrtilna_SKLOP1'!D3472=""),'[1]Vmesna vrtilna_SKLOP1'!J3472,IF(F3472&lt;&gt;"",IF('[1]Vmesna vrtilna_SKLOP1'!J3472&lt;&gt;"",'[1]Vmesna vrtilna_SKLOP1'!J3472,""),"")))))</f>
        <v/>
      </c>
      <c r="M3472" s="22">
        <f t="shared" si="108"/>
        <v>0</v>
      </c>
      <c r="N3472" s="22" t="str">
        <f>IF(IFERROR(VLOOKUP(B3472,'[1]Vmesna vrtilna_SKLOP1'!B:J,7,0),"")=0,"",IFERROR(VLOOKUP(B3472,'[1]Vmesna vrtilna_SKLOP1'!B:J,7,0),""))</f>
        <v/>
      </c>
      <c r="O3472" s="22"/>
    </row>
    <row r="3473" spans="2:15" ht="15" customHeight="1" x14ac:dyDescent="0.3">
      <c r="B3473" s="15" t="str">
        <f>IF(AND('[1]Vmesna vrtilna_SKLOP1'!B3473&lt;&gt;"",'[1]Vmesna vrtilna_SKLOP1'!C3473&lt;&gt;""),IF('[1]Vmesna vrtilna_SKLOP1'!B3473&lt;&gt;"",'[1]Vmesna vrtilna_SKLOP1'!B3473,""),"")</f>
        <v/>
      </c>
      <c r="C3473" s="16" t="str">
        <f>IF(OR(C3472="Posebna oblika",C3472="Kulturno zaščiten objekt",C3472="Kulturno zaščiten objekt, Posebna oblika"),"Glej zavihek POSEBNI POGOJI",IF(SUM(N3472:Q3472)=1,"Posebna oblika",IF(SUM(N3472:Q3472)=10,"Kulturno zaščiten objekt",IF(SUM(N3472:Q3472)=11,"Kulturno zaščiten objekt, Posebna oblika",IF(AND('[1]Vmesna vrtilna_SKLOP1'!C3473&lt;&gt;"",'[1]Vmesna vrtilna_SKLOP1'!D3473&lt;&gt;""),IF('[1]Vmesna vrtilna_SKLOP1'!C3473&lt;&gt;"",'[1]Vmesna vrtilna_SKLOP1'!C3473,""),"")))))</f>
        <v/>
      </c>
      <c r="D3473" s="17" t="str">
        <f>IF(IFERROR(VLOOKUP(B3473,'[1]Vmesna vrtilna_SKLOP1'!B:J,6,0),"")=0,"",IFERROR(VLOOKUP(B3473,'[1]Vmesna vrtilna_SKLOP1'!B:J,6,0),""))</f>
        <v/>
      </c>
      <c r="E3473" s="16" t="str">
        <f>IF(IF('[1]Vmesna vrtilna_SKLOP1'!E3473&lt;&gt;"",'[1]Vmesna vrtilna_SKLOP1'!D3473,"")=0,"",IF('[1]Vmesna vrtilna_SKLOP1'!E3473&lt;&gt;"",'[1]Vmesna vrtilna_SKLOP1'!D3473,""))</f>
        <v>Montaža</v>
      </c>
      <c r="F3473" s="18" t="str">
        <f>IF('[1]Vmesna vrtilna_SKLOP1'!E3473&lt;&gt;"",'[1]Vmesna vrtilna_SKLOP1'!E3473,"")</f>
        <v>RAL montaža oken z zidarskimi deli ter dodatno zapiranje odprtine nad notr. rolo omarico</v>
      </c>
      <c r="G3473" s="15" t="str">
        <f>IF('[1]Vmesna vrtilna_SKLOP1'!E3473&lt;&gt;"",'[1]Vmesna vrtilna_SKLOP1'!F3473,"")</f>
        <v>[m1]</v>
      </c>
      <c r="H3473" s="19">
        <f>IF('[1]Vmesna vrtilna_SKLOP1'!F3473&lt;&gt;"",'[1]Vmesna vrtilna_SKLOP1'!I3473,"")</f>
        <v>50.919999999999995</v>
      </c>
      <c r="I3473" s="20" t="str">
        <f>IF(I3472="Skupaj:","DDV (22%):",IF(I3472="DDV (22%):","Skupaj z DDV:",IF(AND('[1]Vmesna vrtilna_SKLOP1'!C3473&lt;&gt;"",'[1]Vmesna vrtilna_SKLOP1'!E3473=""),"Skupaj:","")))</f>
        <v/>
      </c>
      <c r="J3473" s="21">
        <f t="shared" si="109"/>
        <v>0</v>
      </c>
      <c r="K3473" s="21">
        <f>IF(I3473="Skupaj z DDV:",SUM(K3471,K3472),IF(I3473="DDV (22%):",K3472*0.22,IF(AND('[1]Vmesna vrtilna_SKLOP1'!C3473&lt;&gt;"",'[1]Vmesna vrtilna_SKLOP1'!D3473=""),'[1]Vmesna vrtilna_SKLOP1'!J3473,IF(F3473&lt;&gt;"",IF('[1]Vmesna vrtilna_SKLOP1'!J3473&lt;&gt;"",'[1]Vmesna vrtilna_SKLOP1'!J3473,""),""))))</f>
        <v>1887.6799999999998</v>
      </c>
      <c r="L3473" s="22">
        <f>IF(I3472="Skupaj:","DDV (22%):",IF(I3472="DDV (22%):","Skupaj z DDV:",IF(AND('[1]Vmesna vrtilna_SKLOP1'!C3473&lt;&gt;"",'[1]Vmesna vrtilna_SKLOP1'!E3473=""),"Skupaj:",IF(AND('[1]Vmesna vrtilna_SKLOP1'!C3473&lt;&gt;"",'[1]Vmesna vrtilna_SKLOP1'!D3473=""),'[1]Vmesna vrtilna_SKLOP1'!J3473,IF(F3473&lt;&gt;"",IF('[1]Vmesna vrtilna_SKLOP1'!J3473&lt;&gt;"",'[1]Vmesna vrtilna_SKLOP1'!J3473,""),"")))))</f>
        <v>1887.6799999999998</v>
      </c>
      <c r="M3473" s="22">
        <f t="shared" si="108"/>
        <v>0</v>
      </c>
      <c r="N3473" s="22" t="str">
        <f>IF(IFERROR(VLOOKUP(B3473,'[1]Vmesna vrtilna_SKLOP1'!B:J,7,0),"")=0,"",IFERROR(VLOOKUP(B3473,'[1]Vmesna vrtilna_SKLOP1'!B:J,7,0),""))</f>
        <v/>
      </c>
      <c r="O3473" s="22"/>
    </row>
    <row r="3474" spans="2:15" ht="15" customHeight="1" x14ac:dyDescent="0.3">
      <c r="B3474" s="15" t="str">
        <f>IF(AND('[1]Vmesna vrtilna_SKLOP1'!B3474&lt;&gt;"",'[1]Vmesna vrtilna_SKLOP1'!C3474&lt;&gt;""),IF('[1]Vmesna vrtilna_SKLOP1'!B3474&lt;&gt;"",'[1]Vmesna vrtilna_SKLOP1'!B3474,""),"")</f>
        <v/>
      </c>
      <c r="C3474" s="16" t="str">
        <f>IF(OR(C3473="Posebna oblika",C3473="Kulturno zaščiten objekt",C3473="Kulturno zaščiten objekt, Posebna oblika"),"Glej zavihek POSEBNI POGOJI",IF(SUM(N3473:Q3473)=1,"Posebna oblika",IF(SUM(N3473:Q3473)=10,"Kulturno zaščiten objekt",IF(SUM(N3473:Q3473)=11,"Kulturno zaščiten objekt, Posebna oblika",IF(AND('[1]Vmesna vrtilna_SKLOP1'!C3474&lt;&gt;"",'[1]Vmesna vrtilna_SKLOP1'!D3474&lt;&gt;""),IF('[1]Vmesna vrtilna_SKLOP1'!C3474&lt;&gt;"",'[1]Vmesna vrtilna_SKLOP1'!C3474,""),"")))))</f>
        <v/>
      </c>
      <c r="D3474" s="17" t="str">
        <f>IF(IFERROR(VLOOKUP(B3474,'[1]Vmesna vrtilna_SKLOP1'!B:J,6,0),"")=0,"",IFERROR(VLOOKUP(B3474,'[1]Vmesna vrtilna_SKLOP1'!B:J,6,0),""))</f>
        <v/>
      </c>
      <c r="E3474" s="16" t="str">
        <f>IF(IF('[1]Vmesna vrtilna_SKLOP1'!E3474&lt;&gt;"",'[1]Vmesna vrtilna_SKLOP1'!D3474,"")=0,"",IF('[1]Vmesna vrtilna_SKLOP1'!E3474&lt;&gt;"",'[1]Vmesna vrtilna_SKLOP1'!D3474,""))</f>
        <v/>
      </c>
      <c r="F3474" s="18" t="str">
        <f>IF('[1]Vmesna vrtilna_SKLOP1'!E3474&lt;&gt;"",'[1]Vmesna vrtilna_SKLOP1'!E3474,"")</f>
        <v>Montaža police</v>
      </c>
      <c r="G3474" s="15" t="str">
        <f>IF('[1]Vmesna vrtilna_SKLOP1'!E3474&lt;&gt;"",'[1]Vmesna vrtilna_SKLOP1'!F3474,"")</f>
        <v>[kos]</v>
      </c>
      <c r="H3474" s="19">
        <f>IF('[1]Vmesna vrtilna_SKLOP1'!F3474&lt;&gt;"",'[1]Vmesna vrtilna_SKLOP1'!I3474,"")</f>
        <v>10</v>
      </c>
      <c r="I3474" s="20" t="str">
        <f>IF(I3473="Skupaj:","DDV (22%):",IF(I3473="DDV (22%):","Skupaj z DDV:",IF(AND('[1]Vmesna vrtilna_SKLOP1'!C3474&lt;&gt;"",'[1]Vmesna vrtilna_SKLOP1'!E3474=""),"Skupaj:","")))</f>
        <v/>
      </c>
      <c r="J3474" s="21">
        <f t="shared" si="109"/>
        <v>0</v>
      </c>
      <c r="K3474" s="21">
        <f>IF(I3474="Skupaj z DDV:",SUM(K3472,K3473),IF(I3474="DDV (22%):",K3473*0.22,IF(AND('[1]Vmesna vrtilna_SKLOP1'!C3474&lt;&gt;"",'[1]Vmesna vrtilna_SKLOP1'!D3474=""),'[1]Vmesna vrtilna_SKLOP1'!J3474,IF(F3474&lt;&gt;"",IF('[1]Vmesna vrtilna_SKLOP1'!J3474&lt;&gt;"",'[1]Vmesna vrtilna_SKLOP1'!J3474,""),""))))</f>
        <v>128.29999999999998</v>
      </c>
      <c r="L3474" s="22">
        <f>IF(I3473="Skupaj:","DDV (22%):",IF(I3473="DDV (22%):","Skupaj z DDV:",IF(AND('[1]Vmesna vrtilna_SKLOP1'!C3474&lt;&gt;"",'[1]Vmesna vrtilna_SKLOP1'!E3474=""),"Skupaj:",IF(AND('[1]Vmesna vrtilna_SKLOP1'!C3474&lt;&gt;"",'[1]Vmesna vrtilna_SKLOP1'!D3474=""),'[1]Vmesna vrtilna_SKLOP1'!J3474,IF(F3474&lt;&gt;"",IF('[1]Vmesna vrtilna_SKLOP1'!J3474&lt;&gt;"",'[1]Vmesna vrtilna_SKLOP1'!J3474,""),"")))))</f>
        <v>128.29999999999998</v>
      </c>
      <c r="M3474" s="22">
        <f t="shared" si="108"/>
        <v>0</v>
      </c>
      <c r="N3474" s="22" t="str">
        <f>IF(IFERROR(VLOOKUP(B3474,'[1]Vmesna vrtilna_SKLOP1'!B:J,7,0),"")=0,"",IFERROR(VLOOKUP(B3474,'[1]Vmesna vrtilna_SKLOP1'!B:J,7,0),""))</f>
        <v/>
      </c>
      <c r="O3474" s="22"/>
    </row>
    <row r="3475" spans="2:15" ht="15" customHeight="1" x14ac:dyDescent="0.3">
      <c r="B3475" s="15" t="str">
        <f>IF(AND('[1]Vmesna vrtilna_SKLOP1'!B3475&lt;&gt;"",'[1]Vmesna vrtilna_SKLOP1'!C3475&lt;&gt;""),IF('[1]Vmesna vrtilna_SKLOP1'!B3475&lt;&gt;"",'[1]Vmesna vrtilna_SKLOP1'!B3475,""),"")</f>
        <v/>
      </c>
      <c r="C3475" s="16" t="str">
        <f>IF(OR(C3474="Posebna oblika",C3474="Kulturno zaščiten objekt",C3474="Kulturno zaščiten objekt, Posebna oblika"),"Glej zavihek POSEBNI POGOJI",IF(SUM(N3474:Q3474)=1,"Posebna oblika",IF(SUM(N3474:Q3474)=10,"Kulturno zaščiten objekt",IF(SUM(N3474:Q3474)=11,"Kulturno zaščiten objekt, Posebna oblika",IF(AND('[1]Vmesna vrtilna_SKLOP1'!C3475&lt;&gt;"",'[1]Vmesna vrtilna_SKLOP1'!D3475&lt;&gt;""),IF('[1]Vmesna vrtilna_SKLOP1'!C3475&lt;&gt;"",'[1]Vmesna vrtilna_SKLOP1'!C3475,""),"")))))</f>
        <v/>
      </c>
      <c r="D3475" s="17" t="str">
        <f>IF(IFERROR(VLOOKUP(B3475,'[1]Vmesna vrtilna_SKLOP1'!B:J,6,0),"")=0,"",IFERROR(VLOOKUP(B3475,'[1]Vmesna vrtilna_SKLOP1'!B:J,6,0),""))</f>
        <v/>
      </c>
      <c r="E3475" s="16" t="str">
        <f>IF(IF('[1]Vmesna vrtilna_SKLOP1'!E3475&lt;&gt;"",'[1]Vmesna vrtilna_SKLOP1'!D3475,"")=0,"",IF('[1]Vmesna vrtilna_SKLOP1'!E3475&lt;&gt;"",'[1]Vmesna vrtilna_SKLOP1'!D3475,""))</f>
        <v/>
      </c>
      <c r="F3475" s="18" t="str">
        <f>IF('[1]Vmesna vrtilna_SKLOP1'!E3475&lt;&gt;"",'[1]Vmesna vrtilna_SKLOP1'!E3475,"")</f>
        <v>RAL montaža vrat z zidarskimi deli ter dodatno zapiranje odprtine nad notr. rolo omarico</v>
      </c>
      <c r="G3475" s="15" t="str">
        <f>IF('[1]Vmesna vrtilna_SKLOP1'!E3475&lt;&gt;"",'[1]Vmesna vrtilna_SKLOP1'!F3475,"")</f>
        <v>[m1]</v>
      </c>
      <c r="H3475" s="19">
        <f>IF('[1]Vmesna vrtilna_SKLOP1'!F3475&lt;&gt;"",'[1]Vmesna vrtilna_SKLOP1'!I3475,"")</f>
        <v>18.399999999999999</v>
      </c>
      <c r="I3475" s="20" t="str">
        <f>IF(I3474="Skupaj:","DDV (22%):",IF(I3474="DDV (22%):","Skupaj z DDV:",IF(AND('[1]Vmesna vrtilna_SKLOP1'!C3475&lt;&gt;"",'[1]Vmesna vrtilna_SKLOP1'!E3475=""),"Skupaj:","")))</f>
        <v/>
      </c>
      <c r="J3475" s="21">
        <f t="shared" si="109"/>
        <v>0</v>
      </c>
      <c r="K3475" s="21">
        <f>IF(I3475="Skupaj z DDV:",SUM(K3473,K3474),IF(I3475="DDV (22%):",K3474*0.22,IF(AND('[1]Vmesna vrtilna_SKLOP1'!C3475&lt;&gt;"",'[1]Vmesna vrtilna_SKLOP1'!D3475=""),'[1]Vmesna vrtilna_SKLOP1'!J3475,IF(F3475&lt;&gt;"",IF('[1]Vmesna vrtilna_SKLOP1'!J3475&lt;&gt;"",'[1]Vmesna vrtilna_SKLOP1'!J3475,""),""))))</f>
        <v>673.2</v>
      </c>
      <c r="L3475" s="22">
        <f>IF(I3474="Skupaj:","DDV (22%):",IF(I3474="DDV (22%):","Skupaj z DDV:",IF(AND('[1]Vmesna vrtilna_SKLOP1'!C3475&lt;&gt;"",'[1]Vmesna vrtilna_SKLOP1'!E3475=""),"Skupaj:",IF(AND('[1]Vmesna vrtilna_SKLOP1'!C3475&lt;&gt;"",'[1]Vmesna vrtilna_SKLOP1'!D3475=""),'[1]Vmesna vrtilna_SKLOP1'!J3475,IF(F3475&lt;&gt;"",IF('[1]Vmesna vrtilna_SKLOP1'!J3475&lt;&gt;"",'[1]Vmesna vrtilna_SKLOP1'!J3475,""),"")))))</f>
        <v>673.2</v>
      </c>
      <c r="M3475" s="22">
        <f t="shared" si="108"/>
        <v>0</v>
      </c>
      <c r="N3475" s="22" t="str">
        <f>IF(IFERROR(VLOOKUP(B3475,'[1]Vmesna vrtilna_SKLOP1'!B:J,7,0),"")=0,"",IFERROR(VLOOKUP(B3475,'[1]Vmesna vrtilna_SKLOP1'!B:J,7,0),""))</f>
        <v/>
      </c>
      <c r="O3475" s="22"/>
    </row>
    <row r="3476" spans="2:15" ht="15" customHeight="1" x14ac:dyDescent="0.3">
      <c r="B3476" s="15" t="str">
        <f>IF(AND('[1]Vmesna vrtilna_SKLOP1'!B3476&lt;&gt;"",'[1]Vmesna vrtilna_SKLOP1'!C3476&lt;&gt;""),IF('[1]Vmesna vrtilna_SKLOP1'!B3476&lt;&gt;"",'[1]Vmesna vrtilna_SKLOP1'!B3476,""),"")</f>
        <v/>
      </c>
      <c r="C3476" s="16" t="str">
        <f>IF(OR(C3475="Posebna oblika",C3475="Kulturno zaščiten objekt",C3475="Kulturno zaščiten objekt, Posebna oblika"),"Glej zavihek POSEBNI POGOJI",IF(SUM(N3475:Q3475)=1,"Posebna oblika",IF(SUM(N3475:Q3475)=10,"Kulturno zaščiten objekt",IF(SUM(N3475:Q3475)=11,"Kulturno zaščiten objekt, Posebna oblika",IF(AND('[1]Vmesna vrtilna_SKLOP1'!C3476&lt;&gt;"",'[1]Vmesna vrtilna_SKLOP1'!D3476&lt;&gt;""),IF('[1]Vmesna vrtilna_SKLOP1'!C3476&lt;&gt;"",'[1]Vmesna vrtilna_SKLOP1'!C3476,""),"")))))</f>
        <v/>
      </c>
      <c r="D3476" s="17" t="str">
        <f>IF(IFERROR(VLOOKUP(B3476,'[1]Vmesna vrtilna_SKLOP1'!B:J,6,0),"")=0,"",IFERROR(VLOOKUP(B3476,'[1]Vmesna vrtilna_SKLOP1'!B:J,6,0),""))</f>
        <v/>
      </c>
      <c r="E3476" s="16" t="str">
        <f>IF(IF('[1]Vmesna vrtilna_SKLOP1'!E3476&lt;&gt;"",'[1]Vmesna vrtilna_SKLOP1'!D3476,"")=0,"",IF('[1]Vmesna vrtilna_SKLOP1'!E3476&lt;&gt;"",'[1]Vmesna vrtilna_SKLOP1'!D3476,""))</f>
        <v/>
      </c>
      <c r="F3476" s="18" t="str">
        <f>IF('[1]Vmesna vrtilna_SKLOP1'!E3476&lt;&gt;"",'[1]Vmesna vrtilna_SKLOP1'!E3476,"")</f>
        <v/>
      </c>
      <c r="G3476" s="15" t="str">
        <f>IF('[1]Vmesna vrtilna_SKLOP1'!E3476&lt;&gt;"",'[1]Vmesna vrtilna_SKLOP1'!F3476,"")</f>
        <v/>
      </c>
      <c r="H3476" s="19" t="str">
        <f>IF('[1]Vmesna vrtilna_SKLOP1'!F3476&lt;&gt;"",'[1]Vmesna vrtilna_SKLOP1'!I3476,"")</f>
        <v/>
      </c>
      <c r="I3476" s="20" t="str">
        <f>IF(I3475="Skupaj:","DDV (22%):",IF(I3475="DDV (22%):","Skupaj z DDV:",IF(AND('[1]Vmesna vrtilna_SKLOP1'!C3476&lt;&gt;"",'[1]Vmesna vrtilna_SKLOP1'!E3476=""),"Skupaj:","")))</f>
        <v/>
      </c>
      <c r="J3476" s="21" t="str">
        <f t="shared" si="109"/>
        <v/>
      </c>
      <c r="K3476" s="21" t="str">
        <f>IF(I3476="Skupaj z DDV:",SUM(K3474,K3475),IF(I3476="DDV (22%):",K3475*0.22,IF(AND('[1]Vmesna vrtilna_SKLOP1'!C3476&lt;&gt;"",'[1]Vmesna vrtilna_SKLOP1'!D3476=""),'[1]Vmesna vrtilna_SKLOP1'!J3476,IF(F3476&lt;&gt;"",IF('[1]Vmesna vrtilna_SKLOP1'!J3476&lt;&gt;"",'[1]Vmesna vrtilna_SKLOP1'!J3476,""),""))))</f>
        <v/>
      </c>
      <c r="L3476" s="22" t="str">
        <f>IF(I3475="Skupaj:","DDV (22%):",IF(I3475="DDV (22%):","Skupaj z DDV:",IF(AND('[1]Vmesna vrtilna_SKLOP1'!C3476&lt;&gt;"",'[1]Vmesna vrtilna_SKLOP1'!E3476=""),"Skupaj:",IF(AND('[1]Vmesna vrtilna_SKLOP1'!C3476&lt;&gt;"",'[1]Vmesna vrtilna_SKLOP1'!D3476=""),'[1]Vmesna vrtilna_SKLOP1'!J3476,IF(F3476&lt;&gt;"",IF('[1]Vmesna vrtilna_SKLOP1'!J3476&lt;&gt;"",'[1]Vmesna vrtilna_SKLOP1'!J3476,""),"")))))</f>
        <v/>
      </c>
      <c r="M3476" s="22">
        <f t="shared" si="108"/>
        <v>0</v>
      </c>
      <c r="N3476" s="22" t="str">
        <f>IF(IFERROR(VLOOKUP(B3476,'[1]Vmesna vrtilna_SKLOP1'!B:J,7,0),"")=0,"",IFERROR(VLOOKUP(B3476,'[1]Vmesna vrtilna_SKLOP1'!B:J,7,0),""))</f>
        <v/>
      </c>
      <c r="O3476" s="22"/>
    </row>
    <row r="3477" spans="2:15" ht="15" customHeight="1" x14ac:dyDescent="0.3">
      <c r="B3477" s="15" t="str">
        <f>IF(AND('[1]Vmesna vrtilna_SKLOP1'!B3477&lt;&gt;"",'[1]Vmesna vrtilna_SKLOP1'!C3477&lt;&gt;""),IF('[1]Vmesna vrtilna_SKLOP1'!B3477&lt;&gt;"",'[1]Vmesna vrtilna_SKLOP1'!B3477,""),"")</f>
        <v/>
      </c>
      <c r="C3477" s="16" t="str">
        <f>IF(OR(C3476="Posebna oblika",C3476="Kulturno zaščiten objekt",C3476="Kulturno zaščiten objekt, Posebna oblika"),"Glej zavihek POSEBNI POGOJI",IF(SUM(N3476:Q3476)=1,"Posebna oblika",IF(SUM(N3476:Q3476)=10,"Kulturno zaščiten objekt",IF(SUM(N3476:Q3476)=11,"Kulturno zaščiten objekt, Posebna oblika",IF(AND('[1]Vmesna vrtilna_SKLOP1'!C3477&lt;&gt;"",'[1]Vmesna vrtilna_SKLOP1'!D3477&lt;&gt;""),IF('[1]Vmesna vrtilna_SKLOP1'!C3477&lt;&gt;"",'[1]Vmesna vrtilna_SKLOP1'!C3477,""),"")))))</f>
        <v/>
      </c>
      <c r="D3477" s="17" t="str">
        <f>IF(IFERROR(VLOOKUP(B3477,'[1]Vmesna vrtilna_SKLOP1'!B:J,6,0),"")=0,"",IFERROR(VLOOKUP(B3477,'[1]Vmesna vrtilna_SKLOP1'!B:J,6,0),""))</f>
        <v/>
      </c>
      <c r="E3477" s="16" t="str">
        <f>IF(IF('[1]Vmesna vrtilna_SKLOP1'!E3477&lt;&gt;"",'[1]Vmesna vrtilna_SKLOP1'!D3477,"")=0,"",IF('[1]Vmesna vrtilna_SKLOP1'!E3477&lt;&gt;"",'[1]Vmesna vrtilna_SKLOP1'!D3477,""))</f>
        <v>Odvoz na deponijo</v>
      </c>
      <c r="F3477" s="18" t="str">
        <f>IF('[1]Vmesna vrtilna_SKLOP1'!E3477&lt;&gt;"",'[1]Vmesna vrtilna_SKLOP1'!E3477,"")</f>
        <v>Odvoz na deponijo</v>
      </c>
      <c r="G3477" s="15" t="str">
        <f>IF('[1]Vmesna vrtilna_SKLOP1'!E3477&lt;&gt;"",'[1]Vmesna vrtilna_SKLOP1'!F3477,"")</f>
        <v>[m1]</v>
      </c>
      <c r="H3477" s="19">
        <f>IF('[1]Vmesna vrtilna_SKLOP1'!F3477&lt;&gt;"",'[1]Vmesna vrtilna_SKLOP1'!I3477,"")</f>
        <v>69.319999999999993</v>
      </c>
      <c r="I3477" s="20" t="str">
        <f>IF(I3476="Skupaj:","DDV (22%):",IF(I3476="DDV (22%):","Skupaj z DDV:",IF(AND('[1]Vmesna vrtilna_SKLOP1'!C3477&lt;&gt;"",'[1]Vmesna vrtilna_SKLOP1'!E3477=""),"Skupaj:","")))</f>
        <v/>
      </c>
      <c r="J3477" s="21">
        <f t="shared" si="109"/>
        <v>0</v>
      </c>
      <c r="K3477" s="21">
        <f>IF(I3477="Skupaj z DDV:",SUM(K3475,K3476),IF(I3477="DDV (22%):",K3476*0.22,IF(AND('[1]Vmesna vrtilna_SKLOP1'!C3477&lt;&gt;"",'[1]Vmesna vrtilna_SKLOP1'!D3477=""),'[1]Vmesna vrtilna_SKLOP1'!J3477,IF(F3477&lt;&gt;"",IF('[1]Vmesna vrtilna_SKLOP1'!J3477&lt;&gt;"",'[1]Vmesna vrtilna_SKLOP1'!J3477,""),""))))</f>
        <v>207.96</v>
      </c>
      <c r="L3477" s="22">
        <f>IF(I3476="Skupaj:","DDV (22%):",IF(I3476="DDV (22%):","Skupaj z DDV:",IF(AND('[1]Vmesna vrtilna_SKLOP1'!C3477&lt;&gt;"",'[1]Vmesna vrtilna_SKLOP1'!E3477=""),"Skupaj:",IF(AND('[1]Vmesna vrtilna_SKLOP1'!C3477&lt;&gt;"",'[1]Vmesna vrtilna_SKLOP1'!D3477=""),'[1]Vmesna vrtilna_SKLOP1'!J3477,IF(F3477&lt;&gt;"",IF('[1]Vmesna vrtilna_SKLOP1'!J3477&lt;&gt;"",'[1]Vmesna vrtilna_SKLOP1'!J3477,""),"")))))</f>
        <v>207.96</v>
      </c>
      <c r="M3477" s="22">
        <f t="shared" si="108"/>
        <v>0</v>
      </c>
      <c r="N3477" s="22" t="str">
        <f>IF(IFERROR(VLOOKUP(B3477,'[1]Vmesna vrtilna_SKLOP1'!B:J,7,0),"")=0,"",IFERROR(VLOOKUP(B3477,'[1]Vmesna vrtilna_SKLOP1'!B:J,7,0),""))</f>
        <v/>
      </c>
      <c r="O3477" s="22"/>
    </row>
    <row r="3478" spans="2:15" ht="15" customHeight="1" x14ac:dyDescent="0.3">
      <c r="B3478" s="15" t="str">
        <f>IF(AND('[1]Vmesna vrtilna_SKLOP1'!B3478&lt;&gt;"",'[1]Vmesna vrtilna_SKLOP1'!C3478&lt;&gt;""),IF('[1]Vmesna vrtilna_SKLOP1'!B3478&lt;&gt;"",'[1]Vmesna vrtilna_SKLOP1'!B3478,""),"")</f>
        <v/>
      </c>
      <c r="C3478" s="16" t="str">
        <f>IF(OR(C3477="Posebna oblika",C3477="Kulturno zaščiten objekt",C3477="Kulturno zaščiten objekt, Posebna oblika"),"Glej zavihek POSEBNI POGOJI",IF(SUM(N3477:Q3477)=1,"Posebna oblika",IF(SUM(N3477:Q3477)=10,"Kulturno zaščiten objekt",IF(SUM(N3477:Q3477)=11,"Kulturno zaščiten objekt, Posebna oblika",IF(AND('[1]Vmesna vrtilna_SKLOP1'!C3478&lt;&gt;"",'[1]Vmesna vrtilna_SKLOP1'!D3478&lt;&gt;""),IF('[1]Vmesna vrtilna_SKLOP1'!C3478&lt;&gt;"",'[1]Vmesna vrtilna_SKLOP1'!C3478,""),"")))))</f>
        <v/>
      </c>
      <c r="D3478" s="17" t="str">
        <f>IF(IFERROR(VLOOKUP(B3478,'[1]Vmesna vrtilna_SKLOP1'!B:J,6,0),"")=0,"",IFERROR(VLOOKUP(B3478,'[1]Vmesna vrtilna_SKLOP1'!B:J,6,0),""))</f>
        <v/>
      </c>
      <c r="E3478" s="16" t="str">
        <f>IF(IF('[1]Vmesna vrtilna_SKLOP1'!E3478&lt;&gt;"",'[1]Vmesna vrtilna_SKLOP1'!D3478,"")=0,"",IF('[1]Vmesna vrtilna_SKLOP1'!E3478&lt;&gt;"",'[1]Vmesna vrtilna_SKLOP1'!D3478,""))</f>
        <v/>
      </c>
      <c r="F3478" s="18" t="str">
        <f>IF('[1]Vmesna vrtilna_SKLOP1'!E3478&lt;&gt;"",'[1]Vmesna vrtilna_SKLOP1'!E3478,"")</f>
        <v/>
      </c>
      <c r="G3478" s="15" t="str">
        <f>IF('[1]Vmesna vrtilna_SKLOP1'!E3478&lt;&gt;"",'[1]Vmesna vrtilna_SKLOP1'!F3478,"")</f>
        <v/>
      </c>
      <c r="H3478" s="19" t="str">
        <f>IF('[1]Vmesna vrtilna_SKLOP1'!F3478&lt;&gt;"",'[1]Vmesna vrtilna_SKLOP1'!I3478,"")</f>
        <v/>
      </c>
      <c r="I3478" s="20" t="str">
        <f>IF(I3477="Skupaj:","DDV (22%):",IF(I3477="DDV (22%):","Skupaj z DDV:",IF(AND('[1]Vmesna vrtilna_SKLOP1'!C3478&lt;&gt;"",'[1]Vmesna vrtilna_SKLOP1'!E3478=""),"Skupaj:","")))</f>
        <v/>
      </c>
      <c r="J3478" s="21" t="str">
        <f t="shared" si="109"/>
        <v/>
      </c>
      <c r="K3478" s="21" t="str">
        <f>IF(I3478="Skupaj z DDV:",SUM(K3476,K3477),IF(I3478="DDV (22%):",K3477*0.22,IF(AND('[1]Vmesna vrtilna_SKLOP1'!C3478&lt;&gt;"",'[1]Vmesna vrtilna_SKLOP1'!D3478=""),'[1]Vmesna vrtilna_SKLOP1'!J3478,IF(F3478&lt;&gt;"",IF('[1]Vmesna vrtilna_SKLOP1'!J3478&lt;&gt;"",'[1]Vmesna vrtilna_SKLOP1'!J3478,""),""))))</f>
        <v/>
      </c>
      <c r="L3478" s="22" t="str">
        <f>IF(I3477="Skupaj:","DDV (22%):",IF(I3477="DDV (22%):","Skupaj z DDV:",IF(AND('[1]Vmesna vrtilna_SKLOP1'!C3478&lt;&gt;"",'[1]Vmesna vrtilna_SKLOP1'!E3478=""),"Skupaj:",IF(AND('[1]Vmesna vrtilna_SKLOP1'!C3478&lt;&gt;"",'[1]Vmesna vrtilna_SKLOP1'!D3478=""),'[1]Vmesna vrtilna_SKLOP1'!J3478,IF(F3478&lt;&gt;"",IF('[1]Vmesna vrtilna_SKLOP1'!J3478&lt;&gt;"",'[1]Vmesna vrtilna_SKLOP1'!J3478,""),"")))))</f>
        <v/>
      </c>
      <c r="M3478" s="22">
        <f t="shared" si="108"/>
        <v>0</v>
      </c>
      <c r="N3478" s="22" t="str">
        <f>IF(IFERROR(VLOOKUP(B3478,'[1]Vmesna vrtilna_SKLOP1'!B:J,7,0),"")=0,"",IFERROR(VLOOKUP(B3478,'[1]Vmesna vrtilna_SKLOP1'!B:J,7,0),""))</f>
        <v/>
      </c>
      <c r="O3478" s="22"/>
    </row>
    <row r="3479" spans="2:15" ht="15" customHeight="1" x14ac:dyDescent="0.3">
      <c r="B3479" s="15" t="str">
        <f>IF(AND('[1]Vmesna vrtilna_SKLOP1'!B3479&lt;&gt;"",'[1]Vmesna vrtilna_SKLOP1'!C3479&lt;&gt;""),IF('[1]Vmesna vrtilna_SKLOP1'!B3479&lt;&gt;"",'[1]Vmesna vrtilna_SKLOP1'!B3479,""),"")</f>
        <v/>
      </c>
      <c r="C3479" s="16" t="str">
        <f>IF(OR(C3478="Posebna oblika",C3478="Kulturno zaščiten objekt",C3478="Kulturno zaščiten objekt, Posebna oblika"),"Glej zavihek POSEBNI POGOJI",IF(SUM(N3478:Q3478)=1,"Posebna oblika",IF(SUM(N3478:Q3478)=10,"Kulturno zaščiten objekt",IF(SUM(N3478:Q3478)=11,"Kulturno zaščiten objekt, Posebna oblika",IF(AND('[1]Vmesna vrtilna_SKLOP1'!C3479&lt;&gt;"",'[1]Vmesna vrtilna_SKLOP1'!D3479&lt;&gt;""),IF('[1]Vmesna vrtilna_SKLOP1'!C3479&lt;&gt;"",'[1]Vmesna vrtilna_SKLOP1'!C3479,""),"")))))</f>
        <v/>
      </c>
      <c r="D3479" s="17" t="str">
        <f>IF(IFERROR(VLOOKUP(B3479,'[1]Vmesna vrtilna_SKLOP1'!B:J,6,0),"")=0,"",IFERROR(VLOOKUP(B3479,'[1]Vmesna vrtilna_SKLOP1'!B:J,6,0),""))</f>
        <v/>
      </c>
      <c r="E3479" s="16" t="str">
        <f>IF(IF('[1]Vmesna vrtilna_SKLOP1'!E3479&lt;&gt;"",'[1]Vmesna vrtilna_SKLOP1'!D3479,"")=0,"",IF('[1]Vmesna vrtilna_SKLOP1'!E3479&lt;&gt;"",'[1]Vmesna vrtilna_SKLOP1'!D3479,""))</f>
        <v>Slikopleskarska dela</v>
      </c>
      <c r="F3479" s="18" t="str">
        <f>IF('[1]Vmesna vrtilna_SKLOP1'!E3479&lt;&gt;"",'[1]Vmesna vrtilna_SKLOP1'!E3479,"")</f>
        <v>Slikopleskarska dela na špaletah</v>
      </c>
      <c r="G3479" s="15" t="str">
        <f>IF('[1]Vmesna vrtilna_SKLOP1'!E3479&lt;&gt;"",'[1]Vmesna vrtilna_SKLOP1'!F3479,"")</f>
        <v>[m1]</v>
      </c>
      <c r="H3479" s="19">
        <f>IF('[1]Vmesna vrtilna_SKLOP1'!F3479&lt;&gt;"",'[1]Vmesna vrtilna_SKLOP1'!I3479,"")</f>
        <v>38.06</v>
      </c>
      <c r="I3479" s="20" t="str">
        <f>IF(I3478="Skupaj:","DDV (22%):",IF(I3478="DDV (22%):","Skupaj z DDV:",IF(AND('[1]Vmesna vrtilna_SKLOP1'!C3479&lt;&gt;"",'[1]Vmesna vrtilna_SKLOP1'!E3479=""),"Skupaj:","")))</f>
        <v/>
      </c>
      <c r="J3479" s="21">
        <f t="shared" si="109"/>
        <v>0</v>
      </c>
      <c r="K3479" s="21">
        <f>IF(I3479="Skupaj z DDV:",SUM(K3477,K3478),IF(I3479="DDV (22%):",K3478*0.22,IF(AND('[1]Vmesna vrtilna_SKLOP1'!C3479&lt;&gt;"",'[1]Vmesna vrtilna_SKLOP1'!D3479=""),'[1]Vmesna vrtilna_SKLOP1'!J3479,IF(F3479&lt;&gt;"",IF('[1]Vmesna vrtilna_SKLOP1'!J3479&lt;&gt;"",'[1]Vmesna vrtilna_SKLOP1'!J3479,""),""))))</f>
        <v>554.55999999999995</v>
      </c>
      <c r="L3479" s="22">
        <f>IF(I3478="Skupaj:","DDV (22%):",IF(I3478="DDV (22%):","Skupaj z DDV:",IF(AND('[1]Vmesna vrtilna_SKLOP1'!C3479&lt;&gt;"",'[1]Vmesna vrtilna_SKLOP1'!E3479=""),"Skupaj:",IF(AND('[1]Vmesna vrtilna_SKLOP1'!C3479&lt;&gt;"",'[1]Vmesna vrtilna_SKLOP1'!D3479=""),'[1]Vmesna vrtilna_SKLOP1'!J3479,IF(F3479&lt;&gt;"",IF('[1]Vmesna vrtilna_SKLOP1'!J3479&lt;&gt;"",'[1]Vmesna vrtilna_SKLOP1'!J3479,""),"")))))</f>
        <v>554.55999999999995</v>
      </c>
      <c r="M3479" s="22">
        <f t="shared" si="108"/>
        <v>0</v>
      </c>
      <c r="N3479" s="22" t="str">
        <f>IF(IFERROR(VLOOKUP(B3479,'[1]Vmesna vrtilna_SKLOP1'!B:J,7,0),"")=0,"",IFERROR(VLOOKUP(B3479,'[1]Vmesna vrtilna_SKLOP1'!B:J,7,0),""))</f>
        <v/>
      </c>
      <c r="O3479" s="22"/>
    </row>
    <row r="3480" spans="2:15" ht="15" customHeight="1" x14ac:dyDescent="0.3">
      <c r="B3480" s="15" t="str">
        <f>IF(AND('[1]Vmesna vrtilna_SKLOP1'!B3480&lt;&gt;"",'[1]Vmesna vrtilna_SKLOP1'!C3480&lt;&gt;""),IF('[1]Vmesna vrtilna_SKLOP1'!B3480&lt;&gt;"",'[1]Vmesna vrtilna_SKLOP1'!B3480,""),"")</f>
        <v/>
      </c>
      <c r="C3480" s="16" t="str">
        <f>IF(OR(C3479="Posebna oblika",C3479="Kulturno zaščiten objekt",C3479="Kulturno zaščiten objekt, Posebna oblika"),"Glej zavihek POSEBNI POGOJI",IF(SUM(N3479:Q3479)=1,"Posebna oblika",IF(SUM(N3479:Q3479)=10,"Kulturno zaščiten objekt",IF(SUM(N3479:Q3479)=11,"Kulturno zaščiten objekt, Posebna oblika",IF(AND('[1]Vmesna vrtilna_SKLOP1'!C3480&lt;&gt;"",'[1]Vmesna vrtilna_SKLOP1'!D3480&lt;&gt;""),IF('[1]Vmesna vrtilna_SKLOP1'!C3480&lt;&gt;"",'[1]Vmesna vrtilna_SKLOP1'!C3480,""),"")))))</f>
        <v/>
      </c>
      <c r="D3480" s="17" t="str">
        <f>IF(IFERROR(VLOOKUP(B3480,'[1]Vmesna vrtilna_SKLOP1'!B:J,6,0),"")=0,"",IFERROR(VLOOKUP(B3480,'[1]Vmesna vrtilna_SKLOP1'!B:J,6,0),""))</f>
        <v/>
      </c>
      <c r="E3480" s="16" t="str">
        <f>IF(IF('[1]Vmesna vrtilna_SKLOP1'!E3480&lt;&gt;"",'[1]Vmesna vrtilna_SKLOP1'!D3480,"")=0,"",IF('[1]Vmesna vrtilna_SKLOP1'!E3480&lt;&gt;"",'[1]Vmesna vrtilna_SKLOP1'!D3480,""))</f>
        <v/>
      </c>
      <c r="F3480" s="18" t="str">
        <f>IF('[1]Vmesna vrtilna_SKLOP1'!E3480&lt;&gt;"",'[1]Vmesna vrtilna_SKLOP1'!E3480,"")</f>
        <v/>
      </c>
      <c r="G3480" s="15" t="str">
        <f>IF('[1]Vmesna vrtilna_SKLOP1'!E3480&lt;&gt;"",'[1]Vmesna vrtilna_SKLOP1'!F3480,"")</f>
        <v/>
      </c>
      <c r="H3480" s="19" t="str">
        <f>IF('[1]Vmesna vrtilna_SKLOP1'!F3480&lt;&gt;"",'[1]Vmesna vrtilna_SKLOP1'!I3480,"")</f>
        <v/>
      </c>
      <c r="I3480" s="20" t="str">
        <f>IF(I3479="Skupaj:","DDV (22%):",IF(I3479="DDV (22%):","Skupaj z DDV:",IF(AND('[1]Vmesna vrtilna_SKLOP1'!C3480&lt;&gt;"",'[1]Vmesna vrtilna_SKLOP1'!E3480=""),"Skupaj:","")))</f>
        <v/>
      </c>
      <c r="J3480" s="21" t="str">
        <f t="shared" si="109"/>
        <v/>
      </c>
      <c r="K3480" s="21" t="str">
        <f>IF(I3480="Skupaj z DDV:",SUM(K3478,K3479),IF(I3480="DDV (22%):",K3479*0.22,IF(AND('[1]Vmesna vrtilna_SKLOP1'!C3480&lt;&gt;"",'[1]Vmesna vrtilna_SKLOP1'!D3480=""),'[1]Vmesna vrtilna_SKLOP1'!J3480,IF(F3480&lt;&gt;"",IF('[1]Vmesna vrtilna_SKLOP1'!J3480&lt;&gt;"",'[1]Vmesna vrtilna_SKLOP1'!J3480,""),""))))</f>
        <v/>
      </c>
      <c r="L3480" s="22" t="str">
        <f>IF(I3479="Skupaj:","DDV (22%):",IF(I3479="DDV (22%):","Skupaj z DDV:",IF(AND('[1]Vmesna vrtilna_SKLOP1'!C3480&lt;&gt;"",'[1]Vmesna vrtilna_SKLOP1'!E3480=""),"Skupaj:",IF(AND('[1]Vmesna vrtilna_SKLOP1'!C3480&lt;&gt;"",'[1]Vmesna vrtilna_SKLOP1'!D3480=""),'[1]Vmesna vrtilna_SKLOP1'!J3480,IF(F3480&lt;&gt;"",IF('[1]Vmesna vrtilna_SKLOP1'!J3480&lt;&gt;"",'[1]Vmesna vrtilna_SKLOP1'!J3480,""),"")))))</f>
        <v/>
      </c>
      <c r="M3480" s="22">
        <f t="shared" si="108"/>
        <v>0</v>
      </c>
      <c r="N3480" s="22" t="str">
        <f>IF(IFERROR(VLOOKUP(B3480,'[1]Vmesna vrtilna_SKLOP1'!B:J,7,0),"")=0,"",IFERROR(VLOOKUP(B3480,'[1]Vmesna vrtilna_SKLOP1'!B:J,7,0),""))</f>
        <v/>
      </c>
      <c r="O3480" s="22"/>
    </row>
    <row r="3481" spans="2:15" ht="15" customHeight="1" x14ac:dyDescent="0.3">
      <c r="B3481" s="15" t="str">
        <f>IF(AND('[1]Vmesna vrtilna_SKLOP1'!B3481&lt;&gt;"",'[1]Vmesna vrtilna_SKLOP1'!C3481&lt;&gt;""),IF('[1]Vmesna vrtilna_SKLOP1'!B3481&lt;&gt;"",'[1]Vmesna vrtilna_SKLOP1'!B3481,""),"")</f>
        <v/>
      </c>
      <c r="C3481" s="16" t="str">
        <f>IF(OR(C3480="Posebna oblika",C3480="Kulturno zaščiten objekt",C3480="Kulturno zaščiten objekt, Posebna oblika"),"Glej zavihek POSEBNI POGOJI",IF(SUM(N3480:Q3480)=1,"Posebna oblika",IF(SUM(N3480:Q3480)=10,"Kulturno zaščiten objekt",IF(SUM(N3480:Q3480)=11,"Kulturno zaščiten objekt, Posebna oblika",IF(AND('[1]Vmesna vrtilna_SKLOP1'!C3481&lt;&gt;"",'[1]Vmesna vrtilna_SKLOP1'!D3481&lt;&gt;""),IF('[1]Vmesna vrtilna_SKLOP1'!C3481&lt;&gt;"",'[1]Vmesna vrtilna_SKLOP1'!C3481,""),"")))))</f>
        <v/>
      </c>
      <c r="D3481" s="17" t="str">
        <f>IF(IFERROR(VLOOKUP(B3481,'[1]Vmesna vrtilna_SKLOP1'!B:J,6,0),"")=0,"",IFERROR(VLOOKUP(B3481,'[1]Vmesna vrtilna_SKLOP1'!B:J,6,0),""))</f>
        <v/>
      </c>
      <c r="E3481" s="16" t="str">
        <f>IF(IF('[1]Vmesna vrtilna_SKLOP1'!E3481&lt;&gt;"",'[1]Vmesna vrtilna_SKLOP1'!D3481,"")=0,"",IF('[1]Vmesna vrtilna_SKLOP1'!E3481&lt;&gt;"",'[1]Vmesna vrtilna_SKLOP1'!D3481,""))</f>
        <v/>
      </c>
      <c r="F3481" s="18" t="str">
        <f>IF('[1]Vmesna vrtilna_SKLOP1'!E3481&lt;&gt;"",'[1]Vmesna vrtilna_SKLOP1'!E3481,"")</f>
        <v/>
      </c>
      <c r="G3481" s="15" t="str">
        <f>IF('[1]Vmesna vrtilna_SKLOP1'!E3481&lt;&gt;"",'[1]Vmesna vrtilna_SKLOP1'!F3481,"")</f>
        <v/>
      </c>
      <c r="H3481" s="19" t="str">
        <f>IF('[1]Vmesna vrtilna_SKLOP1'!F3481&lt;&gt;"",'[1]Vmesna vrtilna_SKLOP1'!I3481,"")</f>
        <v/>
      </c>
      <c r="I3481" s="20" t="str">
        <f>IF(I3480="Skupaj:","DDV (22%):",IF(I3480="DDV (22%):","Skupaj z DDV:",IF(AND('[1]Vmesna vrtilna_SKLOP1'!C3481&lt;&gt;"",'[1]Vmesna vrtilna_SKLOP1'!E3481=""),"Skupaj:","")))</f>
        <v>Skupaj:</v>
      </c>
      <c r="J3481" s="21">
        <f t="shared" si="109"/>
        <v>0</v>
      </c>
      <c r="K3481" s="21">
        <f>IF(I3481="Skupaj z DDV:",SUM(K3479,K3480),IF(I3481="DDV (22%):",K3480*0.22,IF(AND('[1]Vmesna vrtilna_SKLOP1'!C3481&lt;&gt;"",'[1]Vmesna vrtilna_SKLOP1'!D3481=""),'[1]Vmesna vrtilna_SKLOP1'!J3481,IF(F3481&lt;&gt;"",IF('[1]Vmesna vrtilna_SKLOP1'!J3481&lt;&gt;"",'[1]Vmesna vrtilna_SKLOP1'!J3481,""),""))))</f>
        <v>14938.482618272752</v>
      </c>
      <c r="L3481" s="22" t="str">
        <f>IF(I3480="Skupaj:","DDV (22%):",IF(I3480="DDV (22%):","Skupaj z DDV:",IF(AND('[1]Vmesna vrtilna_SKLOP1'!C3481&lt;&gt;"",'[1]Vmesna vrtilna_SKLOP1'!E3481=""),"Skupaj:",IF(AND('[1]Vmesna vrtilna_SKLOP1'!C3481&lt;&gt;"",'[1]Vmesna vrtilna_SKLOP1'!D3481=""),'[1]Vmesna vrtilna_SKLOP1'!J3481,IF(F3481&lt;&gt;"",IF('[1]Vmesna vrtilna_SKLOP1'!J3481&lt;&gt;"",'[1]Vmesna vrtilna_SKLOP1'!J3481,""),"")))))</f>
        <v>Skupaj:</v>
      </c>
      <c r="M3481" s="22">
        <f t="shared" si="108"/>
        <v>0</v>
      </c>
      <c r="N3481" s="22" t="str">
        <f>IF(IFERROR(VLOOKUP(B3481,'[1]Vmesna vrtilna_SKLOP1'!B:J,7,0),"")=0,"",IFERROR(VLOOKUP(B3481,'[1]Vmesna vrtilna_SKLOP1'!B:J,7,0),""))</f>
        <v/>
      </c>
      <c r="O3481" s="22"/>
    </row>
    <row r="3482" spans="2:15" ht="15" customHeight="1" x14ac:dyDescent="0.3">
      <c r="B3482" s="15" t="str">
        <f>IF(AND('[1]Vmesna vrtilna_SKLOP1'!B3482&lt;&gt;"",'[1]Vmesna vrtilna_SKLOP1'!C3482&lt;&gt;""),IF('[1]Vmesna vrtilna_SKLOP1'!B3482&lt;&gt;"",'[1]Vmesna vrtilna_SKLOP1'!B3482,""),"")</f>
        <v/>
      </c>
      <c r="C3482" s="16" t="str">
        <f>IF(OR(C3481="Posebna oblika",C3481="Kulturno zaščiten objekt",C3481="Kulturno zaščiten objekt, Posebna oblika"),"Glej zavihek POSEBNI POGOJI",IF(SUM(N3481:Q3481)=1,"Posebna oblika",IF(SUM(N3481:Q3481)=10,"Kulturno zaščiten objekt",IF(SUM(N3481:Q3481)=11,"Kulturno zaščiten objekt, Posebna oblika",IF(AND('[1]Vmesna vrtilna_SKLOP1'!C3482&lt;&gt;"",'[1]Vmesna vrtilna_SKLOP1'!D3482&lt;&gt;""),IF('[1]Vmesna vrtilna_SKLOP1'!C3482&lt;&gt;"",'[1]Vmesna vrtilna_SKLOP1'!C3482,""),"")))))</f>
        <v/>
      </c>
      <c r="D3482" s="17" t="str">
        <f>IF(IFERROR(VLOOKUP(B3482,'[1]Vmesna vrtilna_SKLOP1'!B:J,6,0),"")=0,"",IFERROR(VLOOKUP(B3482,'[1]Vmesna vrtilna_SKLOP1'!B:J,6,0),""))</f>
        <v/>
      </c>
      <c r="E3482" s="16" t="str">
        <f>IF(IF('[1]Vmesna vrtilna_SKLOP1'!E3482&lt;&gt;"",'[1]Vmesna vrtilna_SKLOP1'!D3482,"")=0,"",IF('[1]Vmesna vrtilna_SKLOP1'!E3482&lt;&gt;"",'[1]Vmesna vrtilna_SKLOP1'!D3482,""))</f>
        <v/>
      </c>
      <c r="F3482" s="18" t="str">
        <f>IF('[1]Vmesna vrtilna_SKLOP1'!E3482&lt;&gt;"",'[1]Vmesna vrtilna_SKLOP1'!E3482,"")</f>
        <v/>
      </c>
      <c r="G3482" s="15" t="str">
        <f>IF('[1]Vmesna vrtilna_SKLOP1'!E3482&lt;&gt;"",'[1]Vmesna vrtilna_SKLOP1'!F3482,"")</f>
        <v/>
      </c>
      <c r="H3482" s="19" t="str">
        <f>IF('[1]Vmesna vrtilna_SKLOP1'!F3482&lt;&gt;"",'[1]Vmesna vrtilna_SKLOP1'!I3482,"")</f>
        <v/>
      </c>
      <c r="I3482" s="20" t="str">
        <f>IF(I3481="Skupaj:","DDV (22%):",IF(I3481="DDV (22%):","Skupaj z DDV:",IF(AND('[1]Vmesna vrtilna_SKLOP1'!C3482&lt;&gt;"",'[1]Vmesna vrtilna_SKLOP1'!E3482=""),"Skupaj:","")))</f>
        <v>DDV (22%):</v>
      </c>
      <c r="J3482" s="21">
        <f t="shared" si="109"/>
        <v>0</v>
      </c>
      <c r="K3482" s="21">
        <f>IF(I3482="Skupaj z DDV:",SUM(K3480,K3481),IF(I3482="DDV (22%):",K3481*0.22,IF(AND('[1]Vmesna vrtilna_SKLOP1'!C3482&lt;&gt;"",'[1]Vmesna vrtilna_SKLOP1'!D3482=""),'[1]Vmesna vrtilna_SKLOP1'!J3482,IF(F3482&lt;&gt;"",IF('[1]Vmesna vrtilna_SKLOP1'!J3482&lt;&gt;"",'[1]Vmesna vrtilna_SKLOP1'!J3482,""),""))))</f>
        <v>3286.4661760200056</v>
      </c>
      <c r="L3482" s="22" t="str">
        <f>IF(I3481="Skupaj:","DDV (22%):",IF(I3481="DDV (22%):","Skupaj z DDV:",IF(AND('[1]Vmesna vrtilna_SKLOP1'!C3482&lt;&gt;"",'[1]Vmesna vrtilna_SKLOP1'!E3482=""),"Skupaj:",IF(AND('[1]Vmesna vrtilna_SKLOP1'!C3482&lt;&gt;"",'[1]Vmesna vrtilna_SKLOP1'!D3482=""),'[1]Vmesna vrtilna_SKLOP1'!J3482,IF(F3482&lt;&gt;"",IF('[1]Vmesna vrtilna_SKLOP1'!J3482&lt;&gt;"",'[1]Vmesna vrtilna_SKLOP1'!J3482,""),"")))))</f>
        <v>DDV (22%):</v>
      </c>
      <c r="M3482" s="22">
        <f t="shared" si="108"/>
        <v>0</v>
      </c>
      <c r="N3482" s="22" t="str">
        <f>IF(IFERROR(VLOOKUP(B3482,'[1]Vmesna vrtilna_SKLOP1'!B:J,7,0),"")=0,"",IFERROR(VLOOKUP(B3482,'[1]Vmesna vrtilna_SKLOP1'!B:J,7,0),""))</f>
        <v/>
      </c>
      <c r="O3482" s="22"/>
    </row>
    <row r="3483" spans="2:15" ht="15" customHeight="1" x14ac:dyDescent="0.3">
      <c r="B3483" s="15" t="str">
        <f>IF(AND('[1]Vmesna vrtilna_SKLOP1'!B3483&lt;&gt;"",'[1]Vmesna vrtilna_SKLOP1'!C3483&lt;&gt;""),IF('[1]Vmesna vrtilna_SKLOP1'!B3483&lt;&gt;"",'[1]Vmesna vrtilna_SKLOP1'!B3483,""),"")</f>
        <v/>
      </c>
      <c r="C3483" s="16" t="str">
        <f>IF(OR(C3482="Posebna oblika",C3482="Kulturno zaščiten objekt",C3482="Kulturno zaščiten objekt, Posebna oblika"),"Glej zavihek POSEBNI POGOJI",IF(SUM(N3482:Q3482)=1,"Posebna oblika",IF(SUM(N3482:Q3482)=10,"Kulturno zaščiten objekt",IF(SUM(N3482:Q3482)=11,"Kulturno zaščiten objekt, Posebna oblika",IF(AND('[1]Vmesna vrtilna_SKLOP1'!C3483&lt;&gt;"",'[1]Vmesna vrtilna_SKLOP1'!D3483&lt;&gt;""),IF('[1]Vmesna vrtilna_SKLOP1'!C3483&lt;&gt;"",'[1]Vmesna vrtilna_SKLOP1'!C3483,""),"")))))</f>
        <v/>
      </c>
      <c r="D3483" s="17" t="str">
        <f>IF(IFERROR(VLOOKUP(B3483,'[1]Vmesna vrtilna_SKLOP1'!B:J,6,0),"")=0,"",IFERROR(VLOOKUP(B3483,'[1]Vmesna vrtilna_SKLOP1'!B:J,6,0),""))</f>
        <v/>
      </c>
      <c r="E3483" s="16" t="str">
        <f>IF(IF('[1]Vmesna vrtilna_SKLOP1'!E3483&lt;&gt;"",'[1]Vmesna vrtilna_SKLOP1'!D3483,"")=0,"",IF('[1]Vmesna vrtilna_SKLOP1'!E3483&lt;&gt;"",'[1]Vmesna vrtilna_SKLOP1'!D3483,""))</f>
        <v/>
      </c>
      <c r="F3483" s="18" t="str">
        <f>IF('[1]Vmesna vrtilna_SKLOP1'!E3483&lt;&gt;"",'[1]Vmesna vrtilna_SKLOP1'!E3483,"")</f>
        <v/>
      </c>
      <c r="G3483" s="15" t="str">
        <f>IF('[1]Vmesna vrtilna_SKLOP1'!E3483&lt;&gt;"",'[1]Vmesna vrtilna_SKLOP1'!F3483,"")</f>
        <v/>
      </c>
      <c r="H3483" s="19" t="str">
        <f>IF('[1]Vmesna vrtilna_SKLOP1'!F3483&lt;&gt;"",'[1]Vmesna vrtilna_SKLOP1'!I3483,"")</f>
        <v/>
      </c>
      <c r="I3483" s="20" t="str">
        <f>IF(I3482="Skupaj:","DDV (22%):",IF(I3482="DDV (22%):","Skupaj z DDV:",IF(AND('[1]Vmesna vrtilna_SKLOP1'!C3483&lt;&gt;"",'[1]Vmesna vrtilna_SKLOP1'!E3483=""),"Skupaj:","")))</f>
        <v>Skupaj z DDV:</v>
      </c>
      <c r="J3483" s="21">
        <f t="shared" si="109"/>
        <v>0</v>
      </c>
      <c r="K3483" s="21">
        <f>IF(I3483="Skupaj z DDV:",SUM(K3481,K3482),IF(I3483="DDV (22%):",K3482*0.22,IF(AND('[1]Vmesna vrtilna_SKLOP1'!C3483&lt;&gt;"",'[1]Vmesna vrtilna_SKLOP1'!D3483=""),'[1]Vmesna vrtilna_SKLOP1'!J3483,IF(F3483&lt;&gt;"",IF('[1]Vmesna vrtilna_SKLOP1'!J3483&lt;&gt;"",'[1]Vmesna vrtilna_SKLOP1'!J3483,""),""))))</f>
        <v>18224.948794292759</v>
      </c>
      <c r="L3483" s="22" t="str">
        <f>IF(I3482="Skupaj:","DDV (22%):",IF(I3482="DDV (22%):","Skupaj z DDV:",IF(AND('[1]Vmesna vrtilna_SKLOP1'!C3483&lt;&gt;"",'[1]Vmesna vrtilna_SKLOP1'!E3483=""),"Skupaj:",IF(AND('[1]Vmesna vrtilna_SKLOP1'!C3483&lt;&gt;"",'[1]Vmesna vrtilna_SKLOP1'!D3483=""),'[1]Vmesna vrtilna_SKLOP1'!J3483,IF(F3483&lt;&gt;"",IF('[1]Vmesna vrtilna_SKLOP1'!J3483&lt;&gt;"",'[1]Vmesna vrtilna_SKLOP1'!J3483,""),"")))))</f>
        <v>Skupaj z DDV:</v>
      </c>
      <c r="M3483" s="22">
        <f t="shared" si="108"/>
        <v>0</v>
      </c>
      <c r="N3483" s="22" t="str">
        <f>IF(IFERROR(VLOOKUP(B3483,'[1]Vmesna vrtilna_SKLOP1'!B:J,7,0),"")=0,"",IFERROR(VLOOKUP(B3483,'[1]Vmesna vrtilna_SKLOP1'!B:J,7,0),""))</f>
        <v/>
      </c>
      <c r="O3483" s="22"/>
    </row>
    <row r="3484" spans="2:15" ht="15" customHeight="1" x14ac:dyDescent="0.3">
      <c r="B3484" s="15">
        <f>IF(AND('[1]Vmesna vrtilna_SKLOP1'!B3484&lt;&gt;"",'[1]Vmesna vrtilna_SKLOP1'!C3484&lt;&gt;""),IF('[1]Vmesna vrtilna_SKLOP1'!B3484&lt;&gt;"",'[1]Vmesna vrtilna_SKLOP1'!B3484,""),"")</f>
        <v>110</v>
      </c>
      <c r="C3484" s="16" t="str">
        <f>IF(OR(C3483="Posebna oblika",C3483="Kulturno zaščiten objekt",C3483="Kulturno zaščiten objekt, Posebna oblika"),"Glej zavihek POSEBNI POGOJI",IF(SUM(N3483:Q3483)=1,"Posebna oblika",IF(SUM(N3483:Q3483)=10,"Kulturno zaščiten objekt",IF(SUM(N3483:Q3483)=11,"Kulturno zaščiten objekt, Posebna oblika",IF(AND('[1]Vmesna vrtilna_SKLOP1'!C3484&lt;&gt;"",'[1]Vmesna vrtilna_SKLOP1'!D3484&lt;&gt;""),IF('[1]Vmesna vrtilna_SKLOP1'!C3484&lt;&gt;"",'[1]Vmesna vrtilna_SKLOP1'!C3484,""),"")))))</f>
        <v>Jevnica 46</v>
      </c>
      <c r="D3484" s="17">
        <f>IF(IFERROR(VLOOKUP(B3484,'[1]Vmesna vrtilna_SKLOP1'!B:J,6,0),"")=0,"",IFERROR(VLOOKUP(B3484,'[1]Vmesna vrtilna_SKLOP1'!B:J,6,0),""))</f>
        <v>1</v>
      </c>
      <c r="E3484" s="16" t="str">
        <f>IF(IF('[1]Vmesna vrtilna_SKLOP1'!E3484&lt;&gt;"",'[1]Vmesna vrtilna_SKLOP1'!D3484,"")=0,"",IF('[1]Vmesna vrtilna_SKLOP1'!E3484&lt;&gt;"",'[1]Vmesna vrtilna_SKLOP1'!D3484,""))</f>
        <v>Okna/Vrata</v>
      </c>
      <c r="F3484" s="18" t="str">
        <f>IF('[1]Vmesna vrtilna_SKLOP1'!E3484&lt;&gt;"",'[1]Vmesna vrtilna_SKLOP1'!E3484,"")</f>
        <v>Enokrilno okno (tip: O1); dim. ŠxV: 1,4x1,4m; Material: PVC, profil&gt;80mm Enostranski dekor; steklo 66.2/16Ar/44.2; Rw,st.=46 (Rw,st.+Ctr ≥ 41 dB)</v>
      </c>
      <c r="G3484" s="15" t="str">
        <f>IF('[1]Vmesna vrtilna_SKLOP1'!E3484&lt;&gt;"",'[1]Vmesna vrtilna_SKLOP1'!F3484,"")</f>
        <v>[kos]</v>
      </c>
      <c r="H3484" s="19">
        <f>IF('[1]Vmesna vrtilna_SKLOP1'!F3484&lt;&gt;"",'[1]Vmesna vrtilna_SKLOP1'!I3484,"")</f>
        <v>1</v>
      </c>
      <c r="I3484" s="20" t="str">
        <f>IF(I3483="Skupaj:","DDV (22%):",IF(I3483="DDV (22%):","Skupaj z DDV:",IF(AND('[1]Vmesna vrtilna_SKLOP1'!C3484&lt;&gt;"",'[1]Vmesna vrtilna_SKLOP1'!E3484=""),"Skupaj:","")))</f>
        <v/>
      </c>
      <c r="J3484" s="21">
        <f t="shared" si="109"/>
        <v>0</v>
      </c>
      <c r="K3484" s="21">
        <f>IF(I3484="Skupaj z DDV:",SUM(K3482,K3483),IF(I3484="DDV (22%):",K3483*0.22,IF(AND('[1]Vmesna vrtilna_SKLOP1'!C3484&lt;&gt;"",'[1]Vmesna vrtilna_SKLOP1'!D3484=""),'[1]Vmesna vrtilna_SKLOP1'!J3484,IF(F3484&lt;&gt;"",IF('[1]Vmesna vrtilna_SKLOP1'!J3484&lt;&gt;"",'[1]Vmesna vrtilna_SKLOP1'!J3484,""),""))))</f>
        <v>703.57412675199987</v>
      </c>
      <c r="L3484" s="22">
        <f>IF(I3483="Skupaj:","DDV (22%):",IF(I3483="DDV (22%):","Skupaj z DDV:",IF(AND('[1]Vmesna vrtilna_SKLOP1'!C3484&lt;&gt;"",'[1]Vmesna vrtilna_SKLOP1'!E3484=""),"Skupaj:",IF(AND('[1]Vmesna vrtilna_SKLOP1'!C3484&lt;&gt;"",'[1]Vmesna vrtilna_SKLOP1'!D3484=""),'[1]Vmesna vrtilna_SKLOP1'!J3484,IF(F3484&lt;&gt;"",IF('[1]Vmesna vrtilna_SKLOP1'!J3484&lt;&gt;"",'[1]Vmesna vrtilna_SKLOP1'!J3484,""),"")))))</f>
        <v>703.57412675199987</v>
      </c>
      <c r="M3484" s="22">
        <f t="shared" si="108"/>
        <v>0</v>
      </c>
      <c r="N3484" s="22" t="str">
        <f>IF(IFERROR(VLOOKUP(B3484,'[1]Vmesna vrtilna_SKLOP1'!B:J,7,0),"")=0,"",IFERROR(VLOOKUP(B3484,'[1]Vmesna vrtilna_SKLOP1'!B:J,7,0),""))</f>
        <v>Aprojekt</v>
      </c>
      <c r="O3484" s="22"/>
    </row>
    <row r="3485" spans="2:15" ht="15" customHeight="1" x14ac:dyDescent="0.3">
      <c r="B3485" s="15" t="str">
        <f>IF(AND('[1]Vmesna vrtilna_SKLOP1'!B3485&lt;&gt;"",'[1]Vmesna vrtilna_SKLOP1'!C3485&lt;&gt;""),IF('[1]Vmesna vrtilna_SKLOP1'!B3485&lt;&gt;"",'[1]Vmesna vrtilna_SKLOP1'!B3485,""),"")</f>
        <v/>
      </c>
      <c r="C3485" s="16" t="str">
        <f>IF(OR(C3484="Posebna oblika",C3484="Kulturno zaščiten objekt",C3484="Kulturno zaščiten objekt, Posebna oblika"),"Glej zavihek POSEBNI POGOJI",IF(SUM(N3484:Q3484)=1,"Posebna oblika",IF(SUM(N3484:Q3484)=10,"Kulturno zaščiten objekt",IF(SUM(N3484:Q3484)=11,"Kulturno zaščiten objekt, Posebna oblika",IF(AND('[1]Vmesna vrtilna_SKLOP1'!C3485&lt;&gt;"",'[1]Vmesna vrtilna_SKLOP1'!D3485&lt;&gt;""),IF('[1]Vmesna vrtilna_SKLOP1'!C3485&lt;&gt;"",'[1]Vmesna vrtilna_SKLOP1'!C3485,""),"")))))</f>
        <v/>
      </c>
      <c r="D3485" s="17" t="str">
        <f>IF(IFERROR(VLOOKUP(B3485,'[1]Vmesna vrtilna_SKLOP1'!B:J,6,0),"")=0,"",IFERROR(VLOOKUP(B3485,'[1]Vmesna vrtilna_SKLOP1'!B:J,6,0),""))</f>
        <v/>
      </c>
      <c r="E3485" s="16" t="str">
        <f>IF(IF('[1]Vmesna vrtilna_SKLOP1'!E3485&lt;&gt;"",'[1]Vmesna vrtilna_SKLOP1'!D3485,"")=0,"",IF('[1]Vmesna vrtilna_SKLOP1'!E3485&lt;&gt;"",'[1]Vmesna vrtilna_SKLOP1'!D3485,""))</f>
        <v/>
      </c>
      <c r="F3485" s="18" t="str">
        <f>IF('[1]Vmesna vrtilna_SKLOP1'!E3485&lt;&gt;"",'[1]Vmesna vrtilna_SKLOP1'!E3485,"")</f>
        <v>Enokrilno okno (tip: O1); dim. ŠxV: 1x1,3m; Material: PVC, profil&gt;80mm Enostranski dekor; steklo 8/16Ar/44.2; Rw,st.=42 (Rw,st.+Ctr ≥ 34 dB)</v>
      </c>
      <c r="G3485" s="15" t="str">
        <f>IF('[1]Vmesna vrtilna_SKLOP1'!E3485&lt;&gt;"",'[1]Vmesna vrtilna_SKLOP1'!F3485,"")</f>
        <v>[kos]</v>
      </c>
      <c r="H3485" s="19">
        <f>IF('[1]Vmesna vrtilna_SKLOP1'!F3485&lt;&gt;"",'[1]Vmesna vrtilna_SKLOP1'!I3485,"")</f>
        <v>1</v>
      </c>
      <c r="I3485" s="20" t="str">
        <f>IF(I3484="Skupaj:","DDV (22%):",IF(I3484="DDV (22%):","Skupaj z DDV:",IF(AND('[1]Vmesna vrtilna_SKLOP1'!C3485&lt;&gt;"",'[1]Vmesna vrtilna_SKLOP1'!E3485=""),"Skupaj:","")))</f>
        <v/>
      </c>
      <c r="J3485" s="21">
        <f t="shared" si="109"/>
        <v>0</v>
      </c>
      <c r="K3485" s="21">
        <f>IF(I3485="Skupaj z DDV:",SUM(K3483,K3484),IF(I3485="DDV (22%):",K3484*0.22,IF(AND('[1]Vmesna vrtilna_SKLOP1'!C3485&lt;&gt;"",'[1]Vmesna vrtilna_SKLOP1'!D3485=""),'[1]Vmesna vrtilna_SKLOP1'!J3485,IF(F3485&lt;&gt;"",IF('[1]Vmesna vrtilna_SKLOP1'!J3485&lt;&gt;"",'[1]Vmesna vrtilna_SKLOP1'!J3485,""),""))))</f>
        <v>467.22836180000002</v>
      </c>
      <c r="L3485" s="22">
        <f>IF(I3484="Skupaj:","DDV (22%):",IF(I3484="DDV (22%):","Skupaj z DDV:",IF(AND('[1]Vmesna vrtilna_SKLOP1'!C3485&lt;&gt;"",'[1]Vmesna vrtilna_SKLOP1'!E3485=""),"Skupaj:",IF(AND('[1]Vmesna vrtilna_SKLOP1'!C3485&lt;&gt;"",'[1]Vmesna vrtilna_SKLOP1'!D3485=""),'[1]Vmesna vrtilna_SKLOP1'!J3485,IF(F3485&lt;&gt;"",IF('[1]Vmesna vrtilna_SKLOP1'!J3485&lt;&gt;"",'[1]Vmesna vrtilna_SKLOP1'!J3485,""),"")))))</f>
        <v>467.22836180000002</v>
      </c>
      <c r="M3485" s="22">
        <f t="shared" si="108"/>
        <v>0</v>
      </c>
      <c r="N3485" s="22" t="str">
        <f>IF(IFERROR(VLOOKUP(B3485,'[1]Vmesna vrtilna_SKLOP1'!B:J,7,0),"")=0,"",IFERROR(VLOOKUP(B3485,'[1]Vmesna vrtilna_SKLOP1'!B:J,7,0),""))</f>
        <v/>
      </c>
      <c r="O3485" s="22"/>
    </row>
    <row r="3486" spans="2:15" ht="15" customHeight="1" x14ac:dyDescent="0.3">
      <c r="B3486" s="15" t="str">
        <f>IF(AND('[1]Vmesna vrtilna_SKLOP1'!B3486&lt;&gt;"",'[1]Vmesna vrtilna_SKLOP1'!C3486&lt;&gt;""),IF('[1]Vmesna vrtilna_SKLOP1'!B3486&lt;&gt;"",'[1]Vmesna vrtilna_SKLOP1'!B3486,""),"")</f>
        <v/>
      </c>
      <c r="C3486" s="16" t="str">
        <f>IF(OR(C3485="Posebna oblika",C3485="Kulturno zaščiten objekt",C3485="Kulturno zaščiten objekt, Posebna oblika"),"Glej zavihek POSEBNI POGOJI",IF(SUM(N3485:Q3485)=1,"Posebna oblika",IF(SUM(N3485:Q3485)=10,"Kulturno zaščiten objekt",IF(SUM(N3485:Q3485)=11,"Kulturno zaščiten objekt, Posebna oblika",IF(AND('[1]Vmesna vrtilna_SKLOP1'!C3486&lt;&gt;"",'[1]Vmesna vrtilna_SKLOP1'!D3486&lt;&gt;""),IF('[1]Vmesna vrtilna_SKLOP1'!C3486&lt;&gt;"",'[1]Vmesna vrtilna_SKLOP1'!C3486,""),"")))))</f>
        <v/>
      </c>
      <c r="D3486" s="17" t="str">
        <f>IF(IFERROR(VLOOKUP(B3486,'[1]Vmesna vrtilna_SKLOP1'!B:J,6,0),"")=0,"",IFERROR(VLOOKUP(B3486,'[1]Vmesna vrtilna_SKLOP1'!B:J,6,0),""))</f>
        <v/>
      </c>
      <c r="E3486" s="16" t="str">
        <f>IF(IF('[1]Vmesna vrtilna_SKLOP1'!E3486&lt;&gt;"",'[1]Vmesna vrtilna_SKLOP1'!D3486,"")=0,"",IF('[1]Vmesna vrtilna_SKLOP1'!E3486&lt;&gt;"",'[1]Vmesna vrtilna_SKLOP1'!D3486,""))</f>
        <v/>
      </c>
      <c r="F3486" s="18" t="str">
        <f>IF('[1]Vmesna vrtilna_SKLOP1'!E3486&lt;&gt;"",'[1]Vmesna vrtilna_SKLOP1'!E3486,"")</f>
        <v>Enokrilna vrata (tip: V1); dim. ŠxV: 0,75x2,2m; Material: PVC, profil&gt;80mm Enostranski dekor; steklo 8/16Ar/44.2; Rw,st.=42 (Rw,st.+Ctr ≥ 34 dB)</v>
      </c>
      <c r="G3486" s="15" t="str">
        <f>IF('[1]Vmesna vrtilna_SKLOP1'!E3486&lt;&gt;"",'[1]Vmesna vrtilna_SKLOP1'!F3486,"")</f>
        <v>[kos]</v>
      </c>
      <c r="H3486" s="19">
        <f>IF('[1]Vmesna vrtilna_SKLOP1'!F3486&lt;&gt;"",'[1]Vmesna vrtilna_SKLOP1'!I3486,"")</f>
        <v>1</v>
      </c>
      <c r="I3486" s="20" t="str">
        <f>IF(I3485="Skupaj:","DDV (22%):",IF(I3485="DDV (22%):","Skupaj z DDV:",IF(AND('[1]Vmesna vrtilna_SKLOP1'!C3486&lt;&gt;"",'[1]Vmesna vrtilna_SKLOP1'!E3486=""),"Skupaj:","")))</f>
        <v/>
      </c>
      <c r="J3486" s="21">
        <f t="shared" si="109"/>
        <v>0</v>
      </c>
      <c r="K3486" s="21">
        <f>IF(I3486="Skupaj z DDV:",SUM(K3484,K3485),IF(I3486="DDV (22%):",K3485*0.22,IF(AND('[1]Vmesna vrtilna_SKLOP1'!C3486&lt;&gt;"",'[1]Vmesna vrtilna_SKLOP1'!D3486=""),'[1]Vmesna vrtilna_SKLOP1'!J3486,IF(F3486&lt;&gt;"",IF('[1]Vmesna vrtilna_SKLOP1'!J3486&lt;&gt;"",'[1]Vmesna vrtilna_SKLOP1'!J3486,""),""))))</f>
        <v>559.6538319</v>
      </c>
      <c r="L3486" s="22">
        <f>IF(I3485="Skupaj:","DDV (22%):",IF(I3485="DDV (22%):","Skupaj z DDV:",IF(AND('[1]Vmesna vrtilna_SKLOP1'!C3486&lt;&gt;"",'[1]Vmesna vrtilna_SKLOP1'!E3486=""),"Skupaj:",IF(AND('[1]Vmesna vrtilna_SKLOP1'!C3486&lt;&gt;"",'[1]Vmesna vrtilna_SKLOP1'!D3486=""),'[1]Vmesna vrtilna_SKLOP1'!J3486,IF(F3486&lt;&gt;"",IF('[1]Vmesna vrtilna_SKLOP1'!J3486&lt;&gt;"",'[1]Vmesna vrtilna_SKLOP1'!J3486,""),"")))))</f>
        <v>559.6538319</v>
      </c>
      <c r="M3486" s="22">
        <f t="shared" si="108"/>
        <v>0</v>
      </c>
      <c r="N3486" s="22" t="str">
        <f>IF(IFERROR(VLOOKUP(B3486,'[1]Vmesna vrtilna_SKLOP1'!B:J,7,0),"")=0,"",IFERROR(VLOOKUP(B3486,'[1]Vmesna vrtilna_SKLOP1'!B:J,7,0),""))</f>
        <v/>
      </c>
      <c r="O3486" s="22"/>
    </row>
    <row r="3487" spans="2:15" ht="15" customHeight="1" x14ac:dyDescent="0.3">
      <c r="B3487" s="15" t="str">
        <f>IF(AND('[1]Vmesna vrtilna_SKLOP1'!B3487&lt;&gt;"",'[1]Vmesna vrtilna_SKLOP1'!C3487&lt;&gt;""),IF('[1]Vmesna vrtilna_SKLOP1'!B3487&lt;&gt;"",'[1]Vmesna vrtilna_SKLOP1'!B3487,""),"")</f>
        <v/>
      </c>
      <c r="C3487" s="16" t="str">
        <f>IF(OR(C3486="Posebna oblika",C3486="Kulturno zaščiten objekt",C3486="Kulturno zaščiten objekt, Posebna oblika"),"Glej zavihek POSEBNI POGOJI",IF(SUM(N3486:Q3486)=1,"Posebna oblika",IF(SUM(N3486:Q3486)=10,"Kulturno zaščiten objekt",IF(SUM(N3486:Q3486)=11,"Kulturno zaščiten objekt, Posebna oblika",IF(AND('[1]Vmesna vrtilna_SKLOP1'!C3487&lt;&gt;"",'[1]Vmesna vrtilna_SKLOP1'!D3487&lt;&gt;""),IF('[1]Vmesna vrtilna_SKLOP1'!C3487&lt;&gt;"",'[1]Vmesna vrtilna_SKLOP1'!C3487,""),"")))))</f>
        <v/>
      </c>
      <c r="D3487" s="17" t="str">
        <f>IF(IFERROR(VLOOKUP(B3487,'[1]Vmesna vrtilna_SKLOP1'!B:J,6,0),"")=0,"",IFERROR(VLOOKUP(B3487,'[1]Vmesna vrtilna_SKLOP1'!B:J,6,0),""))</f>
        <v/>
      </c>
      <c r="E3487" s="16" t="str">
        <f>IF(IF('[1]Vmesna vrtilna_SKLOP1'!E3487&lt;&gt;"",'[1]Vmesna vrtilna_SKLOP1'!D3487,"")=0,"",IF('[1]Vmesna vrtilna_SKLOP1'!E3487&lt;&gt;"",'[1]Vmesna vrtilna_SKLOP1'!D3487,""))</f>
        <v/>
      </c>
      <c r="F3487" s="18" t="str">
        <f>IF('[1]Vmesna vrtilna_SKLOP1'!E3487&lt;&gt;"",'[1]Vmesna vrtilna_SKLOP1'!E3487,"")</f>
        <v>Dvokrilno okno (tip: O3); dim. ŠxV: 1,75x0,95m; Material: PVC, profil&gt;80mm Enostranski dekor; steklo 10/16Ar/6; Rw,st.=40 (Rw,st.+Ctr ≥ 35 dB)</v>
      </c>
      <c r="G3487" s="15" t="str">
        <f>IF('[1]Vmesna vrtilna_SKLOP1'!E3487&lt;&gt;"",'[1]Vmesna vrtilna_SKLOP1'!F3487,"")</f>
        <v>[kos]</v>
      </c>
      <c r="H3487" s="19">
        <f>IF('[1]Vmesna vrtilna_SKLOP1'!F3487&lt;&gt;"",'[1]Vmesna vrtilna_SKLOP1'!I3487,"")</f>
        <v>1</v>
      </c>
      <c r="I3487" s="20" t="str">
        <f>IF(I3486="Skupaj:","DDV (22%):",IF(I3486="DDV (22%):","Skupaj z DDV:",IF(AND('[1]Vmesna vrtilna_SKLOP1'!C3487&lt;&gt;"",'[1]Vmesna vrtilna_SKLOP1'!E3487=""),"Skupaj:","")))</f>
        <v/>
      </c>
      <c r="J3487" s="21">
        <f t="shared" si="109"/>
        <v>0</v>
      </c>
      <c r="K3487" s="21">
        <f>IF(I3487="Skupaj z DDV:",SUM(K3485,K3486),IF(I3487="DDV (22%):",K3486*0.22,IF(AND('[1]Vmesna vrtilna_SKLOP1'!C3487&lt;&gt;"",'[1]Vmesna vrtilna_SKLOP1'!D3487=""),'[1]Vmesna vrtilna_SKLOP1'!J3487,IF(F3487&lt;&gt;"",IF('[1]Vmesna vrtilna_SKLOP1'!J3487&lt;&gt;"",'[1]Vmesna vrtilna_SKLOP1'!J3487,""),""))))</f>
        <v>592.75147242843741</v>
      </c>
      <c r="L3487" s="22">
        <f>IF(I3486="Skupaj:","DDV (22%):",IF(I3486="DDV (22%):","Skupaj z DDV:",IF(AND('[1]Vmesna vrtilna_SKLOP1'!C3487&lt;&gt;"",'[1]Vmesna vrtilna_SKLOP1'!E3487=""),"Skupaj:",IF(AND('[1]Vmesna vrtilna_SKLOP1'!C3487&lt;&gt;"",'[1]Vmesna vrtilna_SKLOP1'!D3487=""),'[1]Vmesna vrtilna_SKLOP1'!J3487,IF(F3487&lt;&gt;"",IF('[1]Vmesna vrtilna_SKLOP1'!J3487&lt;&gt;"",'[1]Vmesna vrtilna_SKLOP1'!J3487,""),"")))))</f>
        <v>592.75147242843741</v>
      </c>
      <c r="M3487" s="22">
        <f t="shared" si="108"/>
        <v>0</v>
      </c>
      <c r="N3487" s="22" t="str">
        <f>IF(IFERROR(VLOOKUP(B3487,'[1]Vmesna vrtilna_SKLOP1'!B:J,7,0),"")=0,"",IFERROR(VLOOKUP(B3487,'[1]Vmesna vrtilna_SKLOP1'!B:J,7,0),""))</f>
        <v/>
      </c>
      <c r="O3487" s="22"/>
    </row>
    <row r="3488" spans="2:15" ht="15" customHeight="1" x14ac:dyDescent="0.3">
      <c r="B3488" s="15" t="str">
        <f>IF(AND('[1]Vmesna vrtilna_SKLOP1'!B3488&lt;&gt;"",'[1]Vmesna vrtilna_SKLOP1'!C3488&lt;&gt;""),IF('[1]Vmesna vrtilna_SKLOP1'!B3488&lt;&gt;"",'[1]Vmesna vrtilna_SKLOP1'!B3488,""),"")</f>
        <v/>
      </c>
      <c r="C3488" s="16" t="str">
        <f>IF(OR(C3487="Posebna oblika",C3487="Kulturno zaščiten objekt",C3487="Kulturno zaščiten objekt, Posebna oblika"),"Glej zavihek POSEBNI POGOJI",IF(SUM(N3487:Q3487)=1,"Posebna oblika",IF(SUM(N3487:Q3487)=10,"Kulturno zaščiten objekt",IF(SUM(N3487:Q3487)=11,"Kulturno zaščiten objekt, Posebna oblika",IF(AND('[1]Vmesna vrtilna_SKLOP1'!C3488&lt;&gt;"",'[1]Vmesna vrtilna_SKLOP1'!D3488&lt;&gt;""),IF('[1]Vmesna vrtilna_SKLOP1'!C3488&lt;&gt;"",'[1]Vmesna vrtilna_SKLOP1'!C3488,""),"")))))</f>
        <v/>
      </c>
      <c r="D3488" s="17" t="str">
        <f>IF(IFERROR(VLOOKUP(B3488,'[1]Vmesna vrtilna_SKLOP1'!B:J,6,0),"")=0,"",IFERROR(VLOOKUP(B3488,'[1]Vmesna vrtilna_SKLOP1'!B:J,6,0),""))</f>
        <v/>
      </c>
      <c r="E3488" s="16" t="str">
        <f>IF(IF('[1]Vmesna vrtilna_SKLOP1'!E3488&lt;&gt;"",'[1]Vmesna vrtilna_SKLOP1'!D3488,"")=0,"",IF('[1]Vmesna vrtilna_SKLOP1'!E3488&lt;&gt;"",'[1]Vmesna vrtilna_SKLOP1'!D3488,""))</f>
        <v/>
      </c>
      <c r="F3488" s="18" t="str">
        <f>IF('[1]Vmesna vrtilna_SKLOP1'!E3488&lt;&gt;"",'[1]Vmesna vrtilna_SKLOP1'!E3488,"")</f>
        <v>Enokrilno okno (tip: O1); dim. ŠxV: 0,8x1m; Material: PVC, profil&gt;80mm Enostranski dekor; steklo 10/16Ar/6; Rw,st.=40 (Rw,st.+Ctr ≥ 35 dB)</v>
      </c>
      <c r="G3488" s="15" t="str">
        <f>IF('[1]Vmesna vrtilna_SKLOP1'!E3488&lt;&gt;"",'[1]Vmesna vrtilna_SKLOP1'!F3488,"")</f>
        <v>[kos]</v>
      </c>
      <c r="H3488" s="19">
        <f>IF('[1]Vmesna vrtilna_SKLOP1'!F3488&lt;&gt;"",'[1]Vmesna vrtilna_SKLOP1'!I3488,"")</f>
        <v>1</v>
      </c>
      <c r="I3488" s="20" t="str">
        <f>IF(I3487="Skupaj:","DDV (22%):",IF(I3487="DDV (22%):","Skupaj z DDV:",IF(AND('[1]Vmesna vrtilna_SKLOP1'!C3488&lt;&gt;"",'[1]Vmesna vrtilna_SKLOP1'!E3488=""),"Skupaj:","")))</f>
        <v/>
      </c>
      <c r="J3488" s="21">
        <f t="shared" si="109"/>
        <v>0</v>
      </c>
      <c r="K3488" s="21">
        <f>IF(I3488="Skupaj z DDV:",SUM(K3486,K3487),IF(I3488="DDV (22%):",K3487*0.22,IF(AND('[1]Vmesna vrtilna_SKLOP1'!C3488&lt;&gt;"",'[1]Vmesna vrtilna_SKLOP1'!D3488=""),'[1]Vmesna vrtilna_SKLOP1'!J3488,IF(F3488&lt;&gt;"",IF('[1]Vmesna vrtilna_SKLOP1'!J3488&lt;&gt;"",'[1]Vmesna vrtilna_SKLOP1'!J3488,""),""))))</f>
        <v>315.9125808</v>
      </c>
      <c r="L3488" s="22">
        <f>IF(I3487="Skupaj:","DDV (22%):",IF(I3487="DDV (22%):","Skupaj z DDV:",IF(AND('[1]Vmesna vrtilna_SKLOP1'!C3488&lt;&gt;"",'[1]Vmesna vrtilna_SKLOP1'!E3488=""),"Skupaj:",IF(AND('[1]Vmesna vrtilna_SKLOP1'!C3488&lt;&gt;"",'[1]Vmesna vrtilna_SKLOP1'!D3488=""),'[1]Vmesna vrtilna_SKLOP1'!J3488,IF(F3488&lt;&gt;"",IF('[1]Vmesna vrtilna_SKLOP1'!J3488&lt;&gt;"",'[1]Vmesna vrtilna_SKLOP1'!J3488,""),"")))))</f>
        <v>315.9125808</v>
      </c>
      <c r="M3488" s="22">
        <f t="shared" si="108"/>
        <v>0</v>
      </c>
      <c r="N3488" s="22" t="str">
        <f>IF(IFERROR(VLOOKUP(B3488,'[1]Vmesna vrtilna_SKLOP1'!B:J,7,0),"")=0,"",IFERROR(VLOOKUP(B3488,'[1]Vmesna vrtilna_SKLOP1'!B:J,7,0),""))</f>
        <v/>
      </c>
      <c r="O3488" s="22"/>
    </row>
    <row r="3489" spans="2:15" ht="15" customHeight="1" x14ac:dyDescent="0.3">
      <c r="B3489" s="15" t="str">
        <f>IF(AND('[1]Vmesna vrtilna_SKLOP1'!B3489&lt;&gt;"",'[1]Vmesna vrtilna_SKLOP1'!C3489&lt;&gt;""),IF('[1]Vmesna vrtilna_SKLOP1'!B3489&lt;&gt;"",'[1]Vmesna vrtilna_SKLOP1'!B3489,""),"")</f>
        <v/>
      </c>
      <c r="C3489" s="16" t="str">
        <f>IF(OR(C3488="Posebna oblika",C3488="Kulturno zaščiten objekt",C3488="Kulturno zaščiten objekt, Posebna oblika"),"Glej zavihek POSEBNI POGOJI",IF(SUM(N3488:Q3488)=1,"Posebna oblika",IF(SUM(N3488:Q3488)=10,"Kulturno zaščiten objekt",IF(SUM(N3488:Q3488)=11,"Kulturno zaščiten objekt, Posebna oblika",IF(AND('[1]Vmesna vrtilna_SKLOP1'!C3489&lt;&gt;"",'[1]Vmesna vrtilna_SKLOP1'!D3489&lt;&gt;""),IF('[1]Vmesna vrtilna_SKLOP1'!C3489&lt;&gt;"",'[1]Vmesna vrtilna_SKLOP1'!C3489,""),"")))))</f>
        <v/>
      </c>
      <c r="D3489" s="17" t="str">
        <f>IF(IFERROR(VLOOKUP(B3489,'[1]Vmesna vrtilna_SKLOP1'!B:J,6,0),"")=0,"",IFERROR(VLOOKUP(B3489,'[1]Vmesna vrtilna_SKLOP1'!B:J,6,0),""))</f>
        <v/>
      </c>
      <c r="E3489" s="16" t="str">
        <f>IF(IF('[1]Vmesna vrtilna_SKLOP1'!E3489&lt;&gt;"",'[1]Vmesna vrtilna_SKLOP1'!D3489,"")=0,"",IF('[1]Vmesna vrtilna_SKLOP1'!E3489&lt;&gt;"",'[1]Vmesna vrtilna_SKLOP1'!D3489,""))</f>
        <v/>
      </c>
      <c r="F3489" s="18" t="str">
        <f>IF('[1]Vmesna vrtilna_SKLOP1'!E3489&lt;&gt;"",'[1]Vmesna vrtilna_SKLOP1'!E3489,"")</f>
        <v>Dvokrilno okno (tip: O3); dim. ŠxV: 1,85x1,4m; Material: PVC, profil&gt;80mm Enostranski dekor; steklo 10/16Ar/44.2; Rw,st.=44 (Rw,st.+Ctr ≥ 39 dB)</v>
      </c>
      <c r="G3489" s="15" t="str">
        <f>IF('[1]Vmesna vrtilna_SKLOP1'!E3489&lt;&gt;"",'[1]Vmesna vrtilna_SKLOP1'!F3489,"")</f>
        <v>[kos]</v>
      </c>
      <c r="H3489" s="19">
        <f>IF('[1]Vmesna vrtilna_SKLOP1'!F3489&lt;&gt;"",'[1]Vmesna vrtilna_SKLOP1'!I3489,"")</f>
        <v>2</v>
      </c>
      <c r="I3489" s="20" t="str">
        <f>IF(I3488="Skupaj:","DDV (22%):",IF(I3488="DDV (22%):","Skupaj z DDV:",IF(AND('[1]Vmesna vrtilna_SKLOP1'!C3489&lt;&gt;"",'[1]Vmesna vrtilna_SKLOP1'!E3489=""),"Skupaj:","")))</f>
        <v/>
      </c>
      <c r="J3489" s="21">
        <f t="shared" si="109"/>
        <v>0</v>
      </c>
      <c r="K3489" s="21">
        <f>IF(I3489="Skupaj z DDV:",SUM(K3487,K3488),IF(I3489="DDV (22%):",K3488*0.22,IF(AND('[1]Vmesna vrtilna_SKLOP1'!C3489&lt;&gt;"",'[1]Vmesna vrtilna_SKLOP1'!D3489=""),'[1]Vmesna vrtilna_SKLOP1'!J3489,IF(F3489&lt;&gt;"",IF('[1]Vmesna vrtilna_SKLOP1'!J3489&lt;&gt;"",'[1]Vmesna vrtilna_SKLOP1'!J3489,""),""))))</f>
        <v>1764.3527638635999</v>
      </c>
      <c r="L3489" s="22">
        <f>IF(I3488="Skupaj:","DDV (22%):",IF(I3488="DDV (22%):","Skupaj z DDV:",IF(AND('[1]Vmesna vrtilna_SKLOP1'!C3489&lt;&gt;"",'[1]Vmesna vrtilna_SKLOP1'!E3489=""),"Skupaj:",IF(AND('[1]Vmesna vrtilna_SKLOP1'!C3489&lt;&gt;"",'[1]Vmesna vrtilna_SKLOP1'!D3489=""),'[1]Vmesna vrtilna_SKLOP1'!J3489,IF(F3489&lt;&gt;"",IF('[1]Vmesna vrtilna_SKLOP1'!J3489&lt;&gt;"",'[1]Vmesna vrtilna_SKLOP1'!J3489,""),"")))))</f>
        <v>1764.3527638635999</v>
      </c>
      <c r="M3489" s="22">
        <f t="shared" si="108"/>
        <v>0</v>
      </c>
      <c r="N3489" s="22" t="str">
        <f>IF(IFERROR(VLOOKUP(B3489,'[1]Vmesna vrtilna_SKLOP1'!B:J,7,0),"")=0,"",IFERROR(VLOOKUP(B3489,'[1]Vmesna vrtilna_SKLOP1'!B:J,7,0),""))</f>
        <v/>
      </c>
      <c r="O3489" s="22"/>
    </row>
    <row r="3490" spans="2:15" ht="15" customHeight="1" x14ac:dyDescent="0.3">
      <c r="B3490" s="15" t="str">
        <f>IF(AND('[1]Vmesna vrtilna_SKLOP1'!B3490&lt;&gt;"",'[1]Vmesna vrtilna_SKLOP1'!C3490&lt;&gt;""),IF('[1]Vmesna vrtilna_SKLOP1'!B3490&lt;&gt;"",'[1]Vmesna vrtilna_SKLOP1'!B3490,""),"")</f>
        <v/>
      </c>
      <c r="C3490" s="16" t="str">
        <f>IF(OR(C3489="Posebna oblika",C3489="Kulturno zaščiten objekt",C3489="Kulturno zaščiten objekt, Posebna oblika"),"Glej zavihek POSEBNI POGOJI",IF(SUM(N3489:Q3489)=1,"Posebna oblika",IF(SUM(N3489:Q3489)=10,"Kulturno zaščiten objekt",IF(SUM(N3489:Q3489)=11,"Kulturno zaščiten objekt, Posebna oblika",IF(AND('[1]Vmesna vrtilna_SKLOP1'!C3490&lt;&gt;"",'[1]Vmesna vrtilna_SKLOP1'!D3490&lt;&gt;""),IF('[1]Vmesna vrtilna_SKLOP1'!C3490&lt;&gt;"",'[1]Vmesna vrtilna_SKLOP1'!C3490,""),"")))))</f>
        <v/>
      </c>
      <c r="D3490" s="17" t="str">
        <f>IF(IFERROR(VLOOKUP(B3490,'[1]Vmesna vrtilna_SKLOP1'!B:J,6,0),"")=0,"",IFERROR(VLOOKUP(B3490,'[1]Vmesna vrtilna_SKLOP1'!B:J,6,0),""))</f>
        <v/>
      </c>
      <c r="E3490" s="16" t="str">
        <f>IF(IF('[1]Vmesna vrtilna_SKLOP1'!E3490&lt;&gt;"",'[1]Vmesna vrtilna_SKLOP1'!D3490,"")=0,"",IF('[1]Vmesna vrtilna_SKLOP1'!E3490&lt;&gt;"",'[1]Vmesna vrtilna_SKLOP1'!D3490,""))</f>
        <v/>
      </c>
      <c r="F3490" s="18" t="str">
        <f>IF('[1]Vmesna vrtilna_SKLOP1'!E3490&lt;&gt;"",'[1]Vmesna vrtilna_SKLOP1'!E3490,"")</f>
        <v>Enokrilna vrata (tip: V1); dim. ŠxV: 1x2,2m; Material: PVC, profil&gt;80mm Enostranski dekor; steklo 10/16Ar/44.2; Rw,st.=44 (Rw,st.+Ctr ≥ 39 dB)</v>
      </c>
      <c r="G3490" s="15" t="str">
        <f>IF('[1]Vmesna vrtilna_SKLOP1'!E3490&lt;&gt;"",'[1]Vmesna vrtilna_SKLOP1'!F3490,"")</f>
        <v>[kos]</v>
      </c>
      <c r="H3490" s="19">
        <f>IF('[1]Vmesna vrtilna_SKLOP1'!F3490&lt;&gt;"",'[1]Vmesna vrtilna_SKLOP1'!I3490,"")</f>
        <v>1</v>
      </c>
      <c r="I3490" s="20" t="str">
        <f>IF(I3489="Skupaj:","DDV (22%):",IF(I3489="DDV (22%):","Skupaj z DDV:",IF(AND('[1]Vmesna vrtilna_SKLOP1'!C3490&lt;&gt;"",'[1]Vmesna vrtilna_SKLOP1'!E3490=""),"Skupaj:","")))</f>
        <v/>
      </c>
      <c r="J3490" s="21">
        <f t="shared" si="109"/>
        <v>0</v>
      </c>
      <c r="K3490" s="21">
        <f>IF(I3490="Skupaj z DDV:",SUM(K3488,K3489),IF(I3490="DDV (22%):",K3489*0.22,IF(AND('[1]Vmesna vrtilna_SKLOP1'!C3490&lt;&gt;"",'[1]Vmesna vrtilna_SKLOP1'!D3490=""),'[1]Vmesna vrtilna_SKLOP1'!J3490,IF(F3490&lt;&gt;"",IF('[1]Vmesna vrtilna_SKLOP1'!J3490&lt;&gt;"",'[1]Vmesna vrtilna_SKLOP1'!J3490,""),""))))</f>
        <v>693.93380960000002</v>
      </c>
      <c r="L3490" s="22">
        <f>IF(I3489="Skupaj:","DDV (22%):",IF(I3489="DDV (22%):","Skupaj z DDV:",IF(AND('[1]Vmesna vrtilna_SKLOP1'!C3490&lt;&gt;"",'[1]Vmesna vrtilna_SKLOP1'!E3490=""),"Skupaj:",IF(AND('[1]Vmesna vrtilna_SKLOP1'!C3490&lt;&gt;"",'[1]Vmesna vrtilna_SKLOP1'!D3490=""),'[1]Vmesna vrtilna_SKLOP1'!J3490,IF(F3490&lt;&gt;"",IF('[1]Vmesna vrtilna_SKLOP1'!J3490&lt;&gt;"",'[1]Vmesna vrtilna_SKLOP1'!J3490,""),"")))))</f>
        <v>693.93380960000002</v>
      </c>
      <c r="M3490" s="22">
        <f t="shared" si="108"/>
        <v>0</v>
      </c>
      <c r="N3490" s="22" t="str">
        <f>IF(IFERROR(VLOOKUP(B3490,'[1]Vmesna vrtilna_SKLOP1'!B:J,7,0),"")=0,"",IFERROR(VLOOKUP(B3490,'[1]Vmesna vrtilna_SKLOP1'!B:J,7,0),""))</f>
        <v/>
      </c>
      <c r="O3490" s="22"/>
    </row>
    <row r="3491" spans="2:15" ht="15" customHeight="1" x14ac:dyDescent="0.3">
      <c r="B3491" s="15" t="str">
        <f>IF(AND('[1]Vmesna vrtilna_SKLOP1'!B3491&lt;&gt;"",'[1]Vmesna vrtilna_SKLOP1'!C3491&lt;&gt;""),IF('[1]Vmesna vrtilna_SKLOP1'!B3491&lt;&gt;"",'[1]Vmesna vrtilna_SKLOP1'!B3491,""),"")</f>
        <v/>
      </c>
      <c r="C3491" s="16" t="str">
        <f>IF(OR(C3490="Posebna oblika",C3490="Kulturno zaščiten objekt",C3490="Kulturno zaščiten objekt, Posebna oblika"),"Glej zavihek POSEBNI POGOJI",IF(SUM(N3490:Q3490)=1,"Posebna oblika",IF(SUM(N3490:Q3490)=10,"Kulturno zaščiten objekt",IF(SUM(N3490:Q3490)=11,"Kulturno zaščiten objekt, Posebna oblika",IF(AND('[1]Vmesna vrtilna_SKLOP1'!C3491&lt;&gt;"",'[1]Vmesna vrtilna_SKLOP1'!D3491&lt;&gt;""),IF('[1]Vmesna vrtilna_SKLOP1'!C3491&lt;&gt;"",'[1]Vmesna vrtilna_SKLOP1'!C3491,""),"")))))</f>
        <v/>
      </c>
      <c r="D3491" s="17" t="str">
        <f>IF(IFERROR(VLOOKUP(B3491,'[1]Vmesna vrtilna_SKLOP1'!B:J,6,0),"")=0,"",IFERROR(VLOOKUP(B3491,'[1]Vmesna vrtilna_SKLOP1'!B:J,6,0),""))</f>
        <v/>
      </c>
      <c r="E3491" s="16" t="str">
        <f>IF(IF('[1]Vmesna vrtilna_SKLOP1'!E3491&lt;&gt;"",'[1]Vmesna vrtilna_SKLOP1'!D3491,"")=0,"",IF('[1]Vmesna vrtilna_SKLOP1'!E3491&lt;&gt;"",'[1]Vmesna vrtilna_SKLOP1'!D3491,""))</f>
        <v/>
      </c>
      <c r="F3491" s="18" t="str">
        <f>IF('[1]Vmesna vrtilna_SKLOP1'!E3491&lt;&gt;"",'[1]Vmesna vrtilna_SKLOP1'!E3491,"")</f>
        <v>Dvokrilno okno (tip: O3); dim. ŠxV: 2x1,7m; Material: PVC, profil&gt;80mm Enostranski dekor; steklo 10/16Ar/44.2; Rw,st.=44 (Rw,st.+Ctr ≥ 39 dB)</v>
      </c>
      <c r="G3491" s="15" t="str">
        <f>IF('[1]Vmesna vrtilna_SKLOP1'!E3491&lt;&gt;"",'[1]Vmesna vrtilna_SKLOP1'!F3491,"")</f>
        <v>[kos]</v>
      </c>
      <c r="H3491" s="19">
        <f>IF('[1]Vmesna vrtilna_SKLOP1'!F3491&lt;&gt;"",'[1]Vmesna vrtilna_SKLOP1'!I3491,"")</f>
        <v>1</v>
      </c>
      <c r="I3491" s="20" t="str">
        <f>IF(I3490="Skupaj:","DDV (22%):",IF(I3490="DDV (22%):","Skupaj z DDV:",IF(AND('[1]Vmesna vrtilna_SKLOP1'!C3491&lt;&gt;"",'[1]Vmesna vrtilna_SKLOP1'!E3491=""),"Skupaj:","")))</f>
        <v/>
      </c>
      <c r="J3491" s="21">
        <f t="shared" si="109"/>
        <v>0</v>
      </c>
      <c r="K3491" s="21">
        <f>IF(I3491="Skupaj z DDV:",SUM(K3489,K3490),IF(I3491="DDV (22%):",K3490*0.22,IF(AND('[1]Vmesna vrtilna_SKLOP1'!C3491&lt;&gt;"",'[1]Vmesna vrtilna_SKLOP1'!D3491=""),'[1]Vmesna vrtilna_SKLOP1'!J3491,IF(F3491&lt;&gt;"",IF('[1]Vmesna vrtilna_SKLOP1'!J3491&lt;&gt;"",'[1]Vmesna vrtilna_SKLOP1'!J3491,""),""))))</f>
        <v>1067.2557096800001</v>
      </c>
      <c r="L3491" s="22">
        <f>IF(I3490="Skupaj:","DDV (22%):",IF(I3490="DDV (22%):","Skupaj z DDV:",IF(AND('[1]Vmesna vrtilna_SKLOP1'!C3491&lt;&gt;"",'[1]Vmesna vrtilna_SKLOP1'!E3491=""),"Skupaj:",IF(AND('[1]Vmesna vrtilna_SKLOP1'!C3491&lt;&gt;"",'[1]Vmesna vrtilna_SKLOP1'!D3491=""),'[1]Vmesna vrtilna_SKLOP1'!J3491,IF(F3491&lt;&gt;"",IF('[1]Vmesna vrtilna_SKLOP1'!J3491&lt;&gt;"",'[1]Vmesna vrtilna_SKLOP1'!J3491,""),"")))))</f>
        <v>1067.2557096800001</v>
      </c>
      <c r="M3491" s="22">
        <f t="shared" si="108"/>
        <v>0</v>
      </c>
      <c r="N3491" s="22" t="str">
        <f>IF(IFERROR(VLOOKUP(B3491,'[1]Vmesna vrtilna_SKLOP1'!B:J,7,0),"")=0,"",IFERROR(VLOOKUP(B3491,'[1]Vmesna vrtilna_SKLOP1'!B:J,7,0),""))</f>
        <v/>
      </c>
      <c r="O3491" s="22"/>
    </row>
    <row r="3492" spans="2:15" ht="15" customHeight="1" x14ac:dyDescent="0.3">
      <c r="B3492" s="15" t="str">
        <f>IF(AND('[1]Vmesna vrtilna_SKLOP1'!B3492&lt;&gt;"",'[1]Vmesna vrtilna_SKLOP1'!C3492&lt;&gt;""),IF('[1]Vmesna vrtilna_SKLOP1'!B3492&lt;&gt;"",'[1]Vmesna vrtilna_SKLOP1'!B3492,""),"")</f>
        <v/>
      </c>
      <c r="C3492" s="16" t="str">
        <f>IF(OR(C3491="Posebna oblika",C3491="Kulturno zaščiten objekt",C3491="Kulturno zaščiten objekt, Posebna oblika"),"Glej zavihek POSEBNI POGOJI",IF(SUM(N3491:Q3491)=1,"Posebna oblika",IF(SUM(N3491:Q3491)=10,"Kulturno zaščiten objekt",IF(SUM(N3491:Q3491)=11,"Kulturno zaščiten objekt, Posebna oblika",IF(AND('[1]Vmesna vrtilna_SKLOP1'!C3492&lt;&gt;"",'[1]Vmesna vrtilna_SKLOP1'!D3492&lt;&gt;""),IF('[1]Vmesna vrtilna_SKLOP1'!C3492&lt;&gt;"",'[1]Vmesna vrtilna_SKLOP1'!C3492,""),"")))))</f>
        <v/>
      </c>
      <c r="D3492" s="17" t="str">
        <f>IF(IFERROR(VLOOKUP(B3492,'[1]Vmesna vrtilna_SKLOP1'!B:J,6,0),"")=0,"",IFERROR(VLOOKUP(B3492,'[1]Vmesna vrtilna_SKLOP1'!B:J,6,0),""))</f>
        <v/>
      </c>
      <c r="E3492" s="16" t="str">
        <f>IF(IF('[1]Vmesna vrtilna_SKLOP1'!E3492&lt;&gt;"",'[1]Vmesna vrtilna_SKLOP1'!D3492,"")=0,"",IF('[1]Vmesna vrtilna_SKLOP1'!E3492&lt;&gt;"",'[1]Vmesna vrtilna_SKLOP1'!D3492,""))</f>
        <v/>
      </c>
      <c r="F3492" s="18" t="str">
        <f>IF('[1]Vmesna vrtilna_SKLOP1'!E3492&lt;&gt;"",'[1]Vmesna vrtilna_SKLOP1'!E3492,"")</f>
        <v>Enokrilna vrata (tip: V1); dim. ŠxV: 0,8x2,2m; Material: PVC, profil&gt;80mm Enostranski dekor; steklo 10/16Ar/44.2; Rw,st.=44 (Rw,st.+Ctr ≥ 39 dB)</v>
      </c>
      <c r="G3492" s="15" t="str">
        <f>IF('[1]Vmesna vrtilna_SKLOP1'!E3492&lt;&gt;"",'[1]Vmesna vrtilna_SKLOP1'!F3492,"")</f>
        <v>[kos]</v>
      </c>
      <c r="H3492" s="19">
        <f>IF('[1]Vmesna vrtilna_SKLOP1'!F3492&lt;&gt;"",'[1]Vmesna vrtilna_SKLOP1'!I3492,"")</f>
        <v>1</v>
      </c>
      <c r="I3492" s="20" t="str">
        <f>IF(I3491="Skupaj:","DDV (22%):",IF(I3491="DDV (22%):","Skupaj z DDV:",IF(AND('[1]Vmesna vrtilna_SKLOP1'!C3492&lt;&gt;"",'[1]Vmesna vrtilna_SKLOP1'!E3492=""),"Skupaj:","")))</f>
        <v/>
      </c>
      <c r="J3492" s="21">
        <f t="shared" si="109"/>
        <v>0</v>
      </c>
      <c r="K3492" s="21">
        <f>IF(I3492="Skupaj z DDV:",SUM(K3490,K3491),IF(I3492="DDV (22%):",K3491*0.22,IF(AND('[1]Vmesna vrtilna_SKLOP1'!C3492&lt;&gt;"",'[1]Vmesna vrtilna_SKLOP1'!D3492=""),'[1]Vmesna vrtilna_SKLOP1'!J3492,IF(F3492&lt;&gt;"",IF('[1]Vmesna vrtilna_SKLOP1'!J3492&lt;&gt;"",'[1]Vmesna vrtilna_SKLOP1'!J3492,""),""))))</f>
        <v>593.22680742399996</v>
      </c>
      <c r="L3492" s="22">
        <f>IF(I3491="Skupaj:","DDV (22%):",IF(I3491="DDV (22%):","Skupaj z DDV:",IF(AND('[1]Vmesna vrtilna_SKLOP1'!C3492&lt;&gt;"",'[1]Vmesna vrtilna_SKLOP1'!E3492=""),"Skupaj:",IF(AND('[1]Vmesna vrtilna_SKLOP1'!C3492&lt;&gt;"",'[1]Vmesna vrtilna_SKLOP1'!D3492=""),'[1]Vmesna vrtilna_SKLOP1'!J3492,IF(F3492&lt;&gt;"",IF('[1]Vmesna vrtilna_SKLOP1'!J3492&lt;&gt;"",'[1]Vmesna vrtilna_SKLOP1'!J3492,""),"")))))</f>
        <v>593.22680742399996</v>
      </c>
      <c r="M3492" s="22">
        <f t="shared" si="108"/>
        <v>0</v>
      </c>
      <c r="N3492" s="22" t="str">
        <f>IF(IFERROR(VLOOKUP(B3492,'[1]Vmesna vrtilna_SKLOP1'!B:J,7,0),"")=0,"",IFERROR(VLOOKUP(B3492,'[1]Vmesna vrtilna_SKLOP1'!B:J,7,0),""))</f>
        <v/>
      </c>
      <c r="O3492" s="22"/>
    </row>
    <row r="3493" spans="2:15" ht="15" customHeight="1" x14ac:dyDescent="0.3">
      <c r="B3493" s="15" t="str">
        <f>IF(AND('[1]Vmesna vrtilna_SKLOP1'!B3493&lt;&gt;"",'[1]Vmesna vrtilna_SKLOP1'!C3493&lt;&gt;""),IF('[1]Vmesna vrtilna_SKLOP1'!B3493&lt;&gt;"",'[1]Vmesna vrtilna_SKLOP1'!B3493,""),"")</f>
        <v/>
      </c>
      <c r="C3493" s="16" t="str">
        <f>IF(OR(C3492="Posebna oblika",C3492="Kulturno zaščiten objekt",C3492="Kulturno zaščiten objekt, Posebna oblika"),"Glej zavihek POSEBNI POGOJI",IF(SUM(N3492:Q3492)=1,"Posebna oblika",IF(SUM(N3492:Q3492)=10,"Kulturno zaščiten objekt",IF(SUM(N3492:Q3492)=11,"Kulturno zaščiten objekt, Posebna oblika",IF(AND('[1]Vmesna vrtilna_SKLOP1'!C3493&lt;&gt;"",'[1]Vmesna vrtilna_SKLOP1'!D3493&lt;&gt;""),IF('[1]Vmesna vrtilna_SKLOP1'!C3493&lt;&gt;"",'[1]Vmesna vrtilna_SKLOP1'!C3493,""),"")))))</f>
        <v/>
      </c>
      <c r="D3493" s="17" t="str">
        <f>IF(IFERROR(VLOOKUP(B3493,'[1]Vmesna vrtilna_SKLOP1'!B:J,6,0),"")=0,"",IFERROR(VLOOKUP(B3493,'[1]Vmesna vrtilna_SKLOP1'!B:J,6,0),""))</f>
        <v/>
      </c>
      <c r="E3493" s="16" t="str">
        <f>IF(IF('[1]Vmesna vrtilna_SKLOP1'!E3493&lt;&gt;"",'[1]Vmesna vrtilna_SKLOP1'!D3493,"")=0,"",IF('[1]Vmesna vrtilna_SKLOP1'!E3493&lt;&gt;"",'[1]Vmesna vrtilna_SKLOP1'!D3493,""))</f>
        <v/>
      </c>
      <c r="F3493" s="18" t="str">
        <f>IF('[1]Vmesna vrtilna_SKLOP1'!E3493&lt;&gt;"",'[1]Vmesna vrtilna_SKLOP1'!E3493,"")</f>
        <v>Enokrilno okno (tip: O1); dim. ŠxV: 1x1,2m; Material: PVC, profil&gt;80mm Enostranski dekor; steklo 10/16Ar/44.2; Rw,st.=44 (Rw,st.+Ctr ≥ 39 dB)</v>
      </c>
      <c r="G3493" s="15" t="str">
        <f>IF('[1]Vmesna vrtilna_SKLOP1'!E3493&lt;&gt;"",'[1]Vmesna vrtilna_SKLOP1'!F3493,"")</f>
        <v>[kos]</v>
      </c>
      <c r="H3493" s="19">
        <f>IF('[1]Vmesna vrtilna_SKLOP1'!F3493&lt;&gt;"",'[1]Vmesna vrtilna_SKLOP1'!I3493,"")</f>
        <v>1</v>
      </c>
      <c r="I3493" s="20" t="str">
        <f>IF(I3492="Skupaj:","DDV (22%):",IF(I3492="DDV (22%):","Skupaj z DDV:",IF(AND('[1]Vmesna vrtilna_SKLOP1'!C3493&lt;&gt;"",'[1]Vmesna vrtilna_SKLOP1'!E3493=""),"Skupaj:","")))</f>
        <v/>
      </c>
      <c r="J3493" s="21">
        <f t="shared" si="109"/>
        <v>0</v>
      </c>
      <c r="K3493" s="21">
        <f>IF(I3493="Skupaj z DDV:",SUM(K3491,K3492),IF(I3493="DDV (22%):",K3492*0.22,IF(AND('[1]Vmesna vrtilna_SKLOP1'!C3493&lt;&gt;"",'[1]Vmesna vrtilna_SKLOP1'!D3493=""),'[1]Vmesna vrtilna_SKLOP1'!J3493,IF(F3493&lt;&gt;"",IF('[1]Vmesna vrtilna_SKLOP1'!J3493&lt;&gt;"",'[1]Vmesna vrtilna_SKLOP1'!J3493,""),""))))</f>
        <v>453.02275680000002</v>
      </c>
      <c r="L3493" s="22">
        <f>IF(I3492="Skupaj:","DDV (22%):",IF(I3492="DDV (22%):","Skupaj z DDV:",IF(AND('[1]Vmesna vrtilna_SKLOP1'!C3493&lt;&gt;"",'[1]Vmesna vrtilna_SKLOP1'!E3493=""),"Skupaj:",IF(AND('[1]Vmesna vrtilna_SKLOP1'!C3493&lt;&gt;"",'[1]Vmesna vrtilna_SKLOP1'!D3493=""),'[1]Vmesna vrtilna_SKLOP1'!J3493,IF(F3493&lt;&gt;"",IF('[1]Vmesna vrtilna_SKLOP1'!J3493&lt;&gt;"",'[1]Vmesna vrtilna_SKLOP1'!J3493,""),"")))))</f>
        <v>453.02275680000002</v>
      </c>
      <c r="M3493" s="22">
        <f t="shared" si="108"/>
        <v>0</v>
      </c>
      <c r="N3493" s="22" t="str">
        <f>IF(IFERROR(VLOOKUP(B3493,'[1]Vmesna vrtilna_SKLOP1'!B:J,7,0),"")=0,"",IFERROR(VLOOKUP(B3493,'[1]Vmesna vrtilna_SKLOP1'!B:J,7,0),""))</f>
        <v/>
      </c>
      <c r="O3493" s="22"/>
    </row>
    <row r="3494" spans="2:15" ht="15" customHeight="1" x14ac:dyDescent="0.3">
      <c r="B3494" s="15" t="str">
        <f>IF(AND('[1]Vmesna vrtilna_SKLOP1'!B3494&lt;&gt;"",'[1]Vmesna vrtilna_SKLOP1'!C3494&lt;&gt;""),IF('[1]Vmesna vrtilna_SKLOP1'!B3494&lt;&gt;"",'[1]Vmesna vrtilna_SKLOP1'!B3494,""),"")</f>
        <v/>
      </c>
      <c r="C3494" s="16" t="str">
        <f>IF(OR(C3493="Posebna oblika",C3493="Kulturno zaščiten objekt",C3493="Kulturno zaščiten objekt, Posebna oblika"),"Glej zavihek POSEBNI POGOJI",IF(SUM(N3493:Q3493)=1,"Posebna oblika",IF(SUM(N3493:Q3493)=10,"Kulturno zaščiten objekt",IF(SUM(N3493:Q3493)=11,"Kulturno zaščiten objekt, Posebna oblika",IF(AND('[1]Vmesna vrtilna_SKLOP1'!C3494&lt;&gt;"",'[1]Vmesna vrtilna_SKLOP1'!D3494&lt;&gt;""),IF('[1]Vmesna vrtilna_SKLOP1'!C3494&lt;&gt;"",'[1]Vmesna vrtilna_SKLOP1'!C3494,""),"")))))</f>
        <v/>
      </c>
      <c r="D3494" s="17" t="str">
        <f>IF(IFERROR(VLOOKUP(B3494,'[1]Vmesna vrtilna_SKLOP1'!B:J,6,0),"")=0,"",IFERROR(VLOOKUP(B3494,'[1]Vmesna vrtilna_SKLOP1'!B:J,6,0),""))</f>
        <v/>
      </c>
      <c r="E3494" s="16" t="str">
        <f>IF(IF('[1]Vmesna vrtilna_SKLOP1'!E3494&lt;&gt;"",'[1]Vmesna vrtilna_SKLOP1'!D3494,"")=0,"",IF('[1]Vmesna vrtilna_SKLOP1'!E3494&lt;&gt;"",'[1]Vmesna vrtilna_SKLOP1'!D3494,""))</f>
        <v/>
      </c>
      <c r="F3494" s="18" t="str">
        <f>IF('[1]Vmesna vrtilna_SKLOP1'!E3494&lt;&gt;"",'[1]Vmesna vrtilna_SKLOP1'!E3494,"")</f>
        <v>Dvokrilno okno (tip: O3); dim. ŠxV: 1,8x1,4m; Material: PVC, profil&gt;80mm Enostranski dekor; steklo 8/16Ar/66.2; Rw,st.=43 (Rw,st.+Ctr ≥ 37 dB)</v>
      </c>
      <c r="G3494" s="15" t="str">
        <f>IF('[1]Vmesna vrtilna_SKLOP1'!E3494&lt;&gt;"",'[1]Vmesna vrtilna_SKLOP1'!F3494,"")</f>
        <v>[kos]</v>
      </c>
      <c r="H3494" s="19">
        <f>IF('[1]Vmesna vrtilna_SKLOP1'!F3494&lt;&gt;"",'[1]Vmesna vrtilna_SKLOP1'!I3494,"")</f>
        <v>3</v>
      </c>
      <c r="I3494" s="20" t="str">
        <f>IF(I3493="Skupaj:","DDV (22%):",IF(I3493="DDV (22%):","Skupaj z DDV:",IF(AND('[1]Vmesna vrtilna_SKLOP1'!C3494&lt;&gt;"",'[1]Vmesna vrtilna_SKLOP1'!E3494=""),"Skupaj:","")))</f>
        <v/>
      </c>
      <c r="J3494" s="21">
        <f t="shared" si="109"/>
        <v>0</v>
      </c>
      <c r="K3494" s="21">
        <f>IF(I3494="Skupaj z DDV:",SUM(K3492,K3493),IF(I3494="DDV (22%):",K3493*0.22,IF(AND('[1]Vmesna vrtilna_SKLOP1'!C3494&lt;&gt;"",'[1]Vmesna vrtilna_SKLOP1'!D3494=""),'[1]Vmesna vrtilna_SKLOP1'!J3494,IF(F3494&lt;&gt;"",IF('[1]Vmesna vrtilna_SKLOP1'!J3494&lt;&gt;"",'[1]Vmesna vrtilna_SKLOP1'!J3494,""),""))))</f>
        <v>2748.8844459936008</v>
      </c>
      <c r="L3494" s="22">
        <f>IF(I3493="Skupaj:","DDV (22%):",IF(I3493="DDV (22%):","Skupaj z DDV:",IF(AND('[1]Vmesna vrtilna_SKLOP1'!C3494&lt;&gt;"",'[1]Vmesna vrtilna_SKLOP1'!E3494=""),"Skupaj:",IF(AND('[1]Vmesna vrtilna_SKLOP1'!C3494&lt;&gt;"",'[1]Vmesna vrtilna_SKLOP1'!D3494=""),'[1]Vmesna vrtilna_SKLOP1'!J3494,IF(F3494&lt;&gt;"",IF('[1]Vmesna vrtilna_SKLOP1'!J3494&lt;&gt;"",'[1]Vmesna vrtilna_SKLOP1'!J3494,""),"")))))</f>
        <v>2748.8844459936008</v>
      </c>
      <c r="M3494" s="22">
        <f t="shared" si="108"/>
        <v>0</v>
      </c>
      <c r="N3494" s="22" t="str">
        <f>IF(IFERROR(VLOOKUP(B3494,'[1]Vmesna vrtilna_SKLOP1'!B:J,7,0),"")=0,"",IFERROR(VLOOKUP(B3494,'[1]Vmesna vrtilna_SKLOP1'!B:J,7,0),""))</f>
        <v/>
      </c>
      <c r="O3494" s="22"/>
    </row>
    <row r="3495" spans="2:15" ht="15" customHeight="1" x14ac:dyDescent="0.3">
      <c r="B3495" s="15" t="str">
        <f>IF(AND('[1]Vmesna vrtilna_SKLOP1'!B3495&lt;&gt;"",'[1]Vmesna vrtilna_SKLOP1'!C3495&lt;&gt;""),IF('[1]Vmesna vrtilna_SKLOP1'!B3495&lt;&gt;"",'[1]Vmesna vrtilna_SKLOP1'!B3495,""),"")</f>
        <v/>
      </c>
      <c r="C3495" s="16" t="str">
        <f>IF(OR(C3494="Posebna oblika",C3494="Kulturno zaščiten objekt",C3494="Kulturno zaščiten objekt, Posebna oblika"),"Glej zavihek POSEBNI POGOJI",IF(SUM(N3494:Q3494)=1,"Posebna oblika",IF(SUM(N3494:Q3494)=10,"Kulturno zaščiten objekt",IF(SUM(N3494:Q3494)=11,"Kulturno zaščiten objekt, Posebna oblika",IF(AND('[1]Vmesna vrtilna_SKLOP1'!C3495&lt;&gt;"",'[1]Vmesna vrtilna_SKLOP1'!D3495&lt;&gt;""),IF('[1]Vmesna vrtilna_SKLOP1'!C3495&lt;&gt;"",'[1]Vmesna vrtilna_SKLOP1'!C3495,""),"")))))</f>
        <v/>
      </c>
      <c r="D3495" s="17" t="str">
        <f>IF(IFERROR(VLOOKUP(B3495,'[1]Vmesna vrtilna_SKLOP1'!B:J,6,0),"")=0,"",IFERROR(VLOOKUP(B3495,'[1]Vmesna vrtilna_SKLOP1'!B:J,6,0),""))</f>
        <v/>
      </c>
      <c r="E3495" s="16" t="str">
        <f>IF(IF('[1]Vmesna vrtilna_SKLOP1'!E3495&lt;&gt;"",'[1]Vmesna vrtilna_SKLOP1'!D3495,"")=0,"",IF('[1]Vmesna vrtilna_SKLOP1'!E3495&lt;&gt;"",'[1]Vmesna vrtilna_SKLOP1'!D3495,""))</f>
        <v/>
      </c>
      <c r="F3495" s="18" t="str">
        <f>IF('[1]Vmesna vrtilna_SKLOP1'!E3495&lt;&gt;"",'[1]Vmesna vrtilna_SKLOP1'!E3495,"")</f>
        <v>Enokrilna vrata (tip: V1); dim. ŠxV: 0,75x2,2m; Material: PVC, profil&gt;80mm Enostranski dekor; steklo 8/16Ar/66.2; Rw,st.=43 (Rw,st.+Ctr ≥ 37 dB)</v>
      </c>
      <c r="G3495" s="15" t="str">
        <f>IF('[1]Vmesna vrtilna_SKLOP1'!E3495&lt;&gt;"",'[1]Vmesna vrtilna_SKLOP1'!F3495,"")</f>
        <v>[kos]</v>
      </c>
      <c r="H3495" s="19">
        <f>IF('[1]Vmesna vrtilna_SKLOP1'!F3495&lt;&gt;"",'[1]Vmesna vrtilna_SKLOP1'!I3495,"")</f>
        <v>1</v>
      </c>
      <c r="I3495" s="20" t="str">
        <f>IF(I3494="Skupaj:","DDV (22%):",IF(I3494="DDV (22%):","Skupaj z DDV:",IF(AND('[1]Vmesna vrtilna_SKLOP1'!C3495&lt;&gt;"",'[1]Vmesna vrtilna_SKLOP1'!E3495=""),"Skupaj:","")))</f>
        <v/>
      </c>
      <c r="J3495" s="21">
        <f t="shared" si="109"/>
        <v>0</v>
      </c>
      <c r="K3495" s="21">
        <f>IF(I3495="Skupaj z DDV:",SUM(K3493,K3494),IF(I3495="DDV (22%):",K3494*0.22,IF(AND('[1]Vmesna vrtilna_SKLOP1'!C3495&lt;&gt;"",'[1]Vmesna vrtilna_SKLOP1'!D3495=""),'[1]Vmesna vrtilna_SKLOP1'!J3495,IF(F3495&lt;&gt;"",IF('[1]Vmesna vrtilna_SKLOP1'!J3495&lt;&gt;"",'[1]Vmesna vrtilna_SKLOP1'!J3495,""),""))))</f>
        <v>603.71378190000007</v>
      </c>
      <c r="L3495" s="22">
        <f>IF(I3494="Skupaj:","DDV (22%):",IF(I3494="DDV (22%):","Skupaj z DDV:",IF(AND('[1]Vmesna vrtilna_SKLOP1'!C3495&lt;&gt;"",'[1]Vmesna vrtilna_SKLOP1'!E3495=""),"Skupaj:",IF(AND('[1]Vmesna vrtilna_SKLOP1'!C3495&lt;&gt;"",'[1]Vmesna vrtilna_SKLOP1'!D3495=""),'[1]Vmesna vrtilna_SKLOP1'!J3495,IF(F3495&lt;&gt;"",IF('[1]Vmesna vrtilna_SKLOP1'!J3495&lt;&gt;"",'[1]Vmesna vrtilna_SKLOP1'!J3495,""),"")))))</f>
        <v>603.71378190000007</v>
      </c>
      <c r="M3495" s="22">
        <f t="shared" si="108"/>
        <v>0</v>
      </c>
      <c r="N3495" s="22" t="str">
        <f>IF(IFERROR(VLOOKUP(B3495,'[1]Vmesna vrtilna_SKLOP1'!B:J,7,0),"")=0,"",IFERROR(VLOOKUP(B3495,'[1]Vmesna vrtilna_SKLOP1'!B:J,7,0),""))</f>
        <v/>
      </c>
      <c r="O3495" s="22"/>
    </row>
    <row r="3496" spans="2:15" ht="15" customHeight="1" x14ac:dyDescent="0.3">
      <c r="B3496" s="15" t="str">
        <f>IF(AND('[1]Vmesna vrtilna_SKLOP1'!B3496&lt;&gt;"",'[1]Vmesna vrtilna_SKLOP1'!C3496&lt;&gt;""),IF('[1]Vmesna vrtilna_SKLOP1'!B3496&lt;&gt;"",'[1]Vmesna vrtilna_SKLOP1'!B3496,""),"")</f>
        <v/>
      </c>
      <c r="C3496" s="16" t="str">
        <f>IF(OR(C3495="Posebna oblika",C3495="Kulturno zaščiten objekt",C3495="Kulturno zaščiten objekt, Posebna oblika"),"Glej zavihek POSEBNI POGOJI",IF(SUM(N3495:Q3495)=1,"Posebna oblika",IF(SUM(N3495:Q3495)=10,"Kulturno zaščiten objekt",IF(SUM(N3495:Q3495)=11,"Kulturno zaščiten objekt, Posebna oblika",IF(AND('[1]Vmesna vrtilna_SKLOP1'!C3496&lt;&gt;"",'[1]Vmesna vrtilna_SKLOP1'!D3496&lt;&gt;""),IF('[1]Vmesna vrtilna_SKLOP1'!C3496&lt;&gt;"",'[1]Vmesna vrtilna_SKLOP1'!C3496,""),"")))))</f>
        <v/>
      </c>
      <c r="D3496" s="17" t="str">
        <f>IF(IFERROR(VLOOKUP(B3496,'[1]Vmesna vrtilna_SKLOP1'!B:J,6,0),"")=0,"",IFERROR(VLOOKUP(B3496,'[1]Vmesna vrtilna_SKLOP1'!B:J,6,0),""))</f>
        <v/>
      </c>
      <c r="E3496" s="16" t="str">
        <f>IF(IF('[1]Vmesna vrtilna_SKLOP1'!E3496&lt;&gt;"",'[1]Vmesna vrtilna_SKLOP1'!D3496,"")=0,"",IF('[1]Vmesna vrtilna_SKLOP1'!E3496&lt;&gt;"",'[1]Vmesna vrtilna_SKLOP1'!D3496,""))</f>
        <v/>
      </c>
      <c r="F3496" s="18" t="str">
        <f>IF('[1]Vmesna vrtilna_SKLOP1'!E3496&lt;&gt;"",'[1]Vmesna vrtilna_SKLOP1'!E3496,"")</f>
        <v>Strešno okno (tip: O9); dim. ŠxV: 0,7x0,95m; Material: Les ; steklo 10/16Ar/6; Rw,st.=40 (Rw,st.+Ctr ≥ 35 dB)</v>
      </c>
      <c r="G3496" s="15" t="str">
        <f>IF('[1]Vmesna vrtilna_SKLOP1'!E3496&lt;&gt;"",'[1]Vmesna vrtilna_SKLOP1'!F3496,"")</f>
        <v>[kos]</v>
      </c>
      <c r="H3496" s="19">
        <f>IF('[1]Vmesna vrtilna_SKLOP1'!F3496&lt;&gt;"",'[1]Vmesna vrtilna_SKLOP1'!I3496,"")</f>
        <v>1</v>
      </c>
      <c r="I3496" s="20" t="str">
        <f>IF(I3495="Skupaj:","DDV (22%):",IF(I3495="DDV (22%):","Skupaj z DDV:",IF(AND('[1]Vmesna vrtilna_SKLOP1'!C3496&lt;&gt;"",'[1]Vmesna vrtilna_SKLOP1'!E3496=""),"Skupaj:","")))</f>
        <v/>
      </c>
      <c r="J3496" s="21">
        <f t="shared" si="109"/>
        <v>0</v>
      </c>
      <c r="K3496" s="21">
        <f>IF(I3496="Skupaj z DDV:",SUM(K3494,K3495),IF(I3496="DDV (22%):",K3495*0.22,IF(AND('[1]Vmesna vrtilna_SKLOP1'!C3496&lt;&gt;"",'[1]Vmesna vrtilna_SKLOP1'!D3496=""),'[1]Vmesna vrtilna_SKLOP1'!J3496,IF(F3496&lt;&gt;"",IF('[1]Vmesna vrtilna_SKLOP1'!J3496&lt;&gt;"",'[1]Vmesna vrtilna_SKLOP1'!J3496,""),""))))</f>
        <v>604.68886042500003</v>
      </c>
      <c r="L3496" s="22">
        <f>IF(I3495="Skupaj:","DDV (22%):",IF(I3495="DDV (22%):","Skupaj z DDV:",IF(AND('[1]Vmesna vrtilna_SKLOP1'!C3496&lt;&gt;"",'[1]Vmesna vrtilna_SKLOP1'!E3496=""),"Skupaj:",IF(AND('[1]Vmesna vrtilna_SKLOP1'!C3496&lt;&gt;"",'[1]Vmesna vrtilna_SKLOP1'!D3496=""),'[1]Vmesna vrtilna_SKLOP1'!J3496,IF(F3496&lt;&gt;"",IF('[1]Vmesna vrtilna_SKLOP1'!J3496&lt;&gt;"",'[1]Vmesna vrtilna_SKLOP1'!J3496,""),"")))))</f>
        <v>604.68886042500003</v>
      </c>
      <c r="M3496" s="22">
        <f t="shared" si="108"/>
        <v>0</v>
      </c>
      <c r="N3496" s="22" t="str">
        <f>IF(IFERROR(VLOOKUP(B3496,'[1]Vmesna vrtilna_SKLOP1'!B:J,7,0),"")=0,"",IFERROR(VLOOKUP(B3496,'[1]Vmesna vrtilna_SKLOP1'!B:J,7,0),""))</f>
        <v/>
      </c>
      <c r="O3496" s="22"/>
    </row>
    <row r="3497" spans="2:15" ht="15" customHeight="1" x14ac:dyDescent="0.3">
      <c r="B3497" s="15" t="str">
        <f>IF(AND('[1]Vmesna vrtilna_SKLOP1'!B3497&lt;&gt;"",'[1]Vmesna vrtilna_SKLOP1'!C3497&lt;&gt;""),IF('[1]Vmesna vrtilna_SKLOP1'!B3497&lt;&gt;"",'[1]Vmesna vrtilna_SKLOP1'!B3497,""),"")</f>
        <v/>
      </c>
      <c r="C3497" s="16" t="str">
        <f>IF(OR(C3496="Posebna oblika",C3496="Kulturno zaščiten objekt",C3496="Kulturno zaščiten objekt, Posebna oblika"),"Glej zavihek POSEBNI POGOJI",IF(SUM(N3496:Q3496)=1,"Posebna oblika",IF(SUM(N3496:Q3496)=10,"Kulturno zaščiten objekt",IF(SUM(N3496:Q3496)=11,"Kulturno zaščiten objekt, Posebna oblika",IF(AND('[1]Vmesna vrtilna_SKLOP1'!C3497&lt;&gt;"",'[1]Vmesna vrtilna_SKLOP1'!D3497&lt;&gt;""),IF('[1]Vmesna vrtilna_SKLOP1'!C3497&lt;&gt;"",'[1]Vmesna vrtilna_SKLOP1'!C3497,""),"")))))</f>
        <v/>
      </c>
      <c r="D3497" s="17" t="str">
        <f>IF(IFERROR(VLOOKUP(B3497,'[1]Vmesna vrtilna_SKLOP1'!B:J,6,0),"")=0,"",IFERROR(VLOOKUP(B3497,'[1]Vmesna vrtilna_SKLOP1'!B:J,6,0),""))</f>
        <v/>
      </c>
      <c r="E3497" s="16" t="str">
        <f>IF(IF('[1]Vmesna vrtilna_SKLOP1'!E3497&lt;&gt;"",'[1]Vmesna vrtilna_SKLOP1'!D3497,"")=0,"",IF('[1]Vmesna vrtilna_SKLOP1'!E3497&lt;&gt;"",'[1]Vmesna vrtilna_SKLOP1'!D3497,""))</f>
        <v/>
      </c>
      <c r="F3497" s="18" t="str">
        <f>IF('[1]Vmesna vrtilna_SKLOP1'!E3497&lt;&gt;"",'[1]Vmesna vrtilna_SKLOP1'!E3497,"")</f>
        <v>Enokrilno okno (tip: O1); dim. ŠxV: 0,9x1,2m; Material: PVC, profil&gt;80mm Enostranski dekor; steklo 10/16Ar/6; Rw,st.=40 (Rw,st.+Ctr ≥ 35 dB)</v>
      </c>
      <c r="G3497" s="15" t="str">
        <f>IF('[1]Vmesna vrtilna_SKLOP1'!E3497&lt;&gt;"",'[1]Vmesna vrtilna_SKLOP1'!F3497,"")</f>
        <v>[kos]</v>
      </c>
      <c r="H3497" s="19">
        <f>IF('[1]Vmesna vrtilna_SKLOP1'!F3497&lt;&gt;"",'[1]Vmesna vrtilna_SKLOP1'!I3497,"")</f>
        <v>1</v>
      </c>
      <c r="I3497" s="20" t="str">
        <f>IF(I3496="Skupaj:","DDV (22%):",IF(I3496="DDV (22%):","Skupaj z DDV:",IF(AND('[1]Vmesna vrtilna_SKLOP1'!C3497&lt;&gt;"",'[1]Vmesna vrtilna_SKLOP1'!E3497=""),"Skupaj:","")))</f>
        <v/>
      </c>
      <c r="J3497" s="21">
        <f t="shared" si="109"/>
        <v>0</v>
      </c>
      <c r="K3497" s="21">
        <f>IF(I3497="Skupaj z DDV:",SUM(K3495,K3496),IF(I3497="DDV (22%):",K3496*0.22,IF(AND('[1]Vmesna vrtilna_SKLOP1'!C3497&lt;&gt;"",'[1]Vmesna vrtilna_SKLOP1'!D3497=""),'[1]Vmesna vrtilna_SKLOP1'!J3497,IF(F3497&lt;&gt;"",IF('[1]Vmesna vrtilna_SKLOP1'!J3497&lt;&gt;"",'[1]Vmesna vrtilna_SKLOP1'!J3497,""),""))))</f>
        <v>370.71790300800001</v>
      </c>
      <c r="L3497" s="22">
        <f>IF(I3496="Skupaj:","DDV (22%):",IF(I3496="DDV (22%):","Skupaj z DDV:",IF(AND('[1]Vmesna vrtilna_SKLOP1'!C3497&lt;&gt;"",'[1]Vmesna vrtilna_SKLOP1'!E3497=""),"Skupaj:",IF(AND('[1]Vmesna vrtilna_SKLOP1'!C3497&lt;&gt;"",'[1]Vmesna vrtilna_SKLOP1'!D3497=""),'[1]Vmesna vrtilna_SKLOP1'!J3497,IF(F3497&lt;&gt;"",IF('[1]Vmesna vrtilna_SKLOP1'!J3497&lt;&gt;"",'[1]Vmesna vrtilna_SKLOP1'!J3497,""),"")))))</f>
        <v>370.71790300800001</v>
      </c>
      <c r="M3497" s="22">
        <f t="shared" si="108"/>
        <v>0</v>
      </c>
      <c r="N3497" s="22" t="str">
        <f>IF(IFERROR(VLOOKUP(B3497,'[1]Vmesna vrtilna_SKLOP1'!B:J,7,0),"")=0,"",IFERROR(VLOOKUP(B3497,'[1]Vmesna vrtilna_SKLOP1'!B:J,7,0),""))</f>
        <v/>
      </c>
      <c r="O3497" s="22"/>
    </row>
    <row r="3498" spans="2:15" ht="15" customHeight="1" x14ac:dyDescent="0.3">
      <c r="B3498" s="15" t="str">
        <f>IF(AND('[1]Vmesna vrtilna_SKLOP1'!B3498&lt;&gt;"",'[1]Vmesna vrtilna_SKLOP1'!C3498&lt;&gt;""),IF('[1]Vmesna vrtilna_SKLOP1'!B3498&lt;&gt;"",'[1]Vmesna vrtilna_SKLOP1'!B3498,""),"")</f>
        <v/>
      </c>
      <c r="C3498" s="16" t="str">
        <f>IF(OR(C3497="Posebna oblika",C3497="Kulturno zaščiten objekt",C3497="Kulturno zaščiten objekt, Posebna oblika"),"Glej zavihek POSEBNI POGOJI",IF(SUM(N3497:Q3497)=1,"Posebna oblika",IF(SUM(N3497:Q3497)=10,"Kulturno zaščiten objekt",IF(SUM(N3497:Q3497)=11,"Kulturno zaščiten objekt, Posebna oblika",IF(AND('[1]Vmesna vrtilna_SKLOP1'!C3498&lt;&gt;"",'[1]Vmesna vrtilna_SKLOP1'!D3498&lt;&gt;""),IF('[1]Vmesna vrtilna_SKLOP1'!C3498&lt;&gt;"",'[1]Vmesna vrtilna_SKLOP1'!C3498,""),"")))))</f>
        <v/>
      </c>
      <c r="D3498" s="17" t="str">
        <f>IF(IFERROR(VLOOKUP(B3498,'[1]Vmesna vrtilna_SKLOP1'!B:J,6,0),"")=0,"",IFERROR(VLOOKUP(B3498,'[1]Vmesna vrtilna_SKLOP1'!B:J,6,0),""))</f>
        <v/>
      </c>
      <c r="E3498" s="16" t="str">
        <f>IF(IF('[1]Vmesna vrtilna_SKLOP1'!E3498&lt;&gt;"",'[1]Vmesna vrtilna_SKLOP1'!D3498,"")=0,"",IF('[1]Vmesna vrtilna_SKLOP1'!E3498&lt;&gt;"",'[1]Vmesna vrtilna_SKLOP1'!D3498,""))</f>
        <v/>
      </c>
      <c r="F3498" s="18" t="str">
        <f>IF('[1]Vmesna vrtilna_SKLOP1'!E3498&lt;&gt;"",'[1]Vmesna vrtilna_SKLOP1'!E3498,"")</f>
        <v/>
      </c>
      <c r="G3498" s="15" t="str">
        <f>IF('[1]Vmesna vrtilna_SKLOP1'!E3498&lt;&gt;"",'[1]Vmesna vrtilna_SKLOP1'!F3498,"")</f>
        <v/>
      </c>
      <c r="H3498" s="19" t="str">
        <f>IF('[1]Vmesna vrtilna_SKLOP1'!F3498&lt;&gt;"",'[1]Vmesna vrtilna_SKLOP1'!I3498,"")</f>
        <v/>
      </c>
      <c r="I3498" s="20" t="str">
        <f>IF(I3497="Skupaj:","DDV (22%):",IF(I3497="DDV (22%):","Skupaj z DDV:",IF(AND('[1]Vmesna vrtilna_SKLOP1'!C3498&lt;&gt;"",'[1]Vmesna vrtilna_SKLOP1'!E3498=""),"Skupaj:","")))</f>
        <v/>
      </c>
      <c r="J3498" s="21" t="str">
        <f t="shared" si="109"/>
        <v/>
      </c>
      <c r="K3498" s="21" t="str">
        <f>IF(I3498="Skupaj z DDV:",SUM(K3496,K3497),IF(I3498="DDV (22%):",K3497*0.22,IF(AND('[1]Vmesna vrtilna_SKLOP1'!C3498&lt;&gt;"",'[1]Vmesna vrtilna_SKLOP1'!D3498=""),'[1]Vmesna vrtilna_SKLOP1'!J3498,IF(F3498&lt;&gt;"",IF('[1]Vmesna vrtilna_SKLOP1'!J3498&lt;&gt;"",'[1]Vmesna vrtilna_SKLOP1'!J3498,""),""))))</f>
        <v/>
      </c>
      <c r="L3498" s="22" t="str">
        <f>IF(I3497="Skupaj:","DDV (22%):",IF(I3497="DDV (22%):","Skupaj z DDV:",IF(AND('[1]Vmesna vrtilna_SKLOP1'!C3498&lt;&gt;"",'[1]Vmesna vrtilna_SKLOP1'!E3498=""),"Skupaj:",IF(AND('[1]Vmesna vrtilna_SKLOP1'!C3498&lt;&gt;"",'[1]Vmesna vrtilna_SKLOP1'!D3498=""),'[1]Vmesna vrtilna_SKLOP1'!J3498,IF(F3498&lt;&gt;"",IF('[1]Vmesna vrtilna_SKLOP1'!J3498&lt;&gt;"",'[1]Vmesna vrtilna_SKLOP1'!J3498,""),"")))))</f>
        <v/>
      </c>
      <c r="M3498" s="22">
        <f t="shared" si="108"/>
        <v>0</v>
      </c>
      <c r="N3498" s="22" t="str">
        <f>IF(IFERROR(VLOOKUP(B3498,'[1]Vmesna vrtilna_SKLOP1'!B:J,7,0),"")=0,"",IFERROR(VLOOKUP(B3498,'[1]Vmesna vrtilna_SKLOP1'!B:J,7,0),""))</f>
        <v/>
      </c>
      <c r="O3498" s="22"/>
    </row>
    <row r="3499" spans="2:15" ht="15" customHeight="1" x14ac:dyDescent="0.3">
      <c r="B3499" s="15" t="str">
        <f>IF(AND('[1]Vmesna vrtilna_SKLOP1'!B3499&lt;&gt;"",'[1]Vmesna vrtilna_SKLOP1'!C3499&lt;&gt;""),IF('[1]Vmesna vrtilna_SKLOP1'!B3499&lt;&gt;"",'[1]Vmesna vrtilna_SKLOP1'!B3499,""),"")</f>
        <v/>
      </c>
      <c r="C3499" s="16" t="str">
        <f>IF(OR(C3498="Posebna oblika",C3498="Kulturno zaščiten objekt",C3498="Kulturno zaščiten objekt, Posebna oblika"),"Glej zavihek POSEBNI POGOJI",IF(SUM(N3498:Q3498)=1,"Posebna oblika",IF(SUM(N3498:Q3498)=10,"Kulturno zaščiten objekt",IF(SUM(N3498:Q3498)=11,"Kulturno zaščiten objekt, Posebna oblika",IF(AND('[1]Vmesna vrtilna_SKLOP1'!C3499&lt;&gt;"",'[1]Vmesna vrtilna_SKLOP1'!D3499&lt;&gt;""),IF('[1]Vmesna vrtilna_SKLOP1'!C3499&lt;&gt;"",'[1]Vmesna vrtilna_SKLOP1'!C3499,""),"")))))</f>
        <v/>
      </c>
      <c r="D3499" s="17" t="str">
        <f>IF(IFERROR(VLOOKUP(B3499,'[1]Vmesna vrtilna_SKLOP1'!B:J,6,0),"")=0,"",IFERROR(VLOOKUP(B3499,'[1]Vmesna vrtilna_SKLOP1'!B:J,6,0),""))</f>
        <v/>
      </c>
      <c r="E3499" s="16" t="str">
        <f>IF(IF('[1]Vmesna vrtilna_SKLOP1'!E3499&lt;&gt;"",'[1]Vmesna vrtilna_SKLOP1'!D3499,"")=0,"",IF('[1]Vmesna vrtilna_SKLOP1'!E3499&lt;&gt;"",'[1]Vmesna vrtilna_SKLOP1'!D3499,""))</f>
        <v>Senčila</v>
      </c>
      <c r="F3499" s="18" t="str">
        <f>IF('[1]Vmesna vrtilna_SKLOP1'!E3499&lt;&gt;"",'[1]Vmesna vrtilna_SKLOP1'!E3499,"")</f>
        <v>Notranja rolo omarica, ALU lamele, Dim. ŠxV: 2x1,7m</v>
      </c>
      <c r="G3499" s="15" t="str">
        <f>IF('[1]Vmesna vrtilna_SKLOP1'!E3499&lt;&gt;"",'[1]Vmesna vrtilna_SKLOP1'!F3499,"")</f>
        <v>[kos]</v>
      </c>
      <c r="H3499" s="19">
        <f>IF('[1]Vmesna vrtilna_SKLOP1'!F3499&lt;&gt;"",'[1]Vmesna vrtilna_SKLOP1'!I3499,"")</f>
        <v>1</v>
      </c>
      <c r="I3499" s="20" t="str">
        <f>IF(I3498="Skupaj:","DDV (22%):",IF(I3498="DDV (22%):","Skupaj z DDV:",IF(AND('[1]Vmesna vrtilna_SKLOP1'!C3499&lt;&gt;"",'[1]Vmesna vrtilna_SKLOP1'!E3499=""),"Skupaj:","")))</f>
        <v/>
      </c>
      <c r="J3499" s="21">
        <f t="shared" si="109"/>
        <v>0</v>
      </c>
      <c r="K3499" s="21">
        <f>IF(I3499="Skupaj z DDV:",SUM(K3497,K3498),IF(I3499="DDV (22%):",K3498*0.22,IF(AND('[1]Vmesna vrtilna_SKLOP1'!C3499&lt;&gt;"",'[1]Vmesna vrtilna_SKLOP1'!D3499=""),'[1]Vmesna vrtilna_SKLOP1'!J3499,IF(F3499&lt;&gt;"",IF('[1]Vmesna vrtilna_SKLOP1'!J3499&lt;&gt;"",'[1]Vmesna vrtilna_SKLOP1'!J3499,""),""))))</f>
        <v>456.07532927999995</v>
      </c>
      <c r="L3499" s="22">
        <f>IF(I3498="Skupaj:","DDV (22%):",IF(I3498="DDV (22%):","Skupaj z DDV:",IF(AND('[1]Vmesna vrtilna_SKLOP1'!C3499&lt;&gt;"",'[1]Vmesna vrtilna_SKLOP1'!E3499=""),"Skupaj:",IF(AND('[1]Vmesna vrtilna_SKLOP1'!C3499&lt;&gt;"",'[1]Vmesna vrtilna_SKLOP1'!D3499=""),'[1]Vmesna vrtilna_SKLOP1'!J3499,IF(F3499&lt;&gt;"",IF('[1]Vmesna vrtilna_SKLOP1'!J3499&lt;&gt;"",'[1]Vmesna vrtilna_SKLOP1'!J3499,""),"")))))</f>
        <v>456.07532927999995</v>
      </c>
      <c r="M3499" s="22">
        <f t="shared" si="108"/>
        <v>0</v>
      </c>
      <c r="N3499" s="22" t="str">
        <f>IF(IFERROR(VLOOKUP(B3499,'[1]Vmesna vrtilna_SKLOP1'!B:J,7,0),"")=0,"",IFERROR(VLOOKUP(B3499,'[1]Vmesna vrtilna_SKLOP1'!B:J,7,0),""))</f>
        <v/>
      </c>
      <c r="O3499" s="22"/>
    </row>
    <row r="3500" spans="2:15" ht="15" customHeight="1" x14ac:dyDescent="0.3">
      <c r="B3500" s="15" t="str">
        <f>IF(AND('[1]Vmesna vrtilna_SKLOP1'!B3500&lt;&gt;"",'[1]Vmesna vrtilna_SKLOP1'!C3500&lt;&gt;""),IF('[1]Vmesna vrtilna_SKLOP1'!B3500&lt;&gt;"",'[1]Vmesna vrtilna_SKLOP1'!B3500,""),"")</f>
        <v/>
      </c>
      <c r="C3500" s="16" t="str">
        <f>IF(OR(C3499="Posebna oblika",C3499="Kulturno zaščiten objekt",C3499="Kulturno zaščiten objekt, Posebna oblika"),"Glej zavihek POSEBNI POGOJI",IF(SUM(N3499:Q3499)=1,"Posebna oblika",IF(SUM(N3499:Q3499)=10,"Kulturno zaščiten objekt",IF(SUM(N3499:Q3499)=11,"Kulturno zaščiten objekt, Posebna oblika",IF(AND('[1]Vmesna vrtilna_SKLOP1'!C3500&lt;&gt;"",'[1]Vmesna vrtilna_SKLOP1'!D3500&lt;&gt;""),IF('[1]Vmesna vrtilna_SKLOP1'!C3500&lt;&gt;"",'[1]Vmesna vrtilna_SKLOP1'!C3500,""),"")))))</f>
        <v/>
      </c>
      <c r="D3500" s="17" t="str">
        <f>IF(IFERROR(VLOOKUP(B3500,'[1]Vmesna vrtilna_SKLOP1'!B:J,6,0),"")=0,"",IFERROR(VLOOKUP(B3500,'[1]Vmesna vrtilna_SKLOP1'!B:J,6,0),""))</f>
        <v/>
      </c>
      <c r="E3500" s="16" t="str">
        <f>IF(IF('[1]Vmesna vrtilna_SKLOP1'!E3500&lt;&gt;"",'[1]Vmesna vrtilna_SKLOP1'!D3500,"")=0,"",IF('[1]Vmesna vrtilna_SKLOP1'!E3500&lt;&gt;"",'[1]Vmesna vrtilna_SKLOP1'!D3500,""))</f>
        <v/>
      </c>
      <c r="F3500" s="18" t="str">
        <f>IF('[1]Vmesna vrtilna_SKLOP1'!E3500&lt;&gt;"",'[1]Vmesna vrtilna_SKLOP1'!E3500,"")</f>
        <v>Notranja rolo omarica, ALU lamele, Dim. ŠxV: 1x1,2m</v>
      </c>
      <c r="G3500" s="15" t="str">
        <f>IF('[1]Vmesna vrtilna_SKLOP1'!E3500&lt;&gt;"",'[1]Vmesna vrtilna_SKLOP1'!F3500,"")</f>
        <v>[kos]</v>
      </c>
      <c r="H3500" s="19">
        <f>IF('[1]Vmesna vrtilna_SKLOP1'!F3500&lt;&gt;"",'[1]Vmesna vrtilna_SKLOP1'!I3500,"")</f>
        <v>1</v>
      </c>
      <c r="I3500" s="20" t="str">
        <f>IF(I3499="Skupaj:","DDV (22%):",IF(I3499="DDV (22%):","Skupaj z DDV:",IF(AND('[1]Vmesna vrtilna_SKLOP1'!C3500&lt;&gt;"",'[1]Vmesna vrtilna_SKLOP1'!E3500=""),"Skupaj:","")))</f>
        <v/>
      </c>
      <c r="J3500" s="21">
        <f t="shared" si="109"/>
        <v>0</v>
      </c>
      <c r="K3500" s="21">
        <f>IF(I3500="Skupaj z DDV:",SUM(K3498,K3499),IF(I3500="DDV (22%):",K3499*0.22,IF(AND('[1]Vmesna vrtilna_SKLOP1'!C3500&lt;&gt;"",'[1]Vmesna vrtilna_SKLOP1'!D3500=""),'[1]Vmesna vrtilna_SKLOP1'!J3500,IF(F3500&lt;&gt;"",IF('[1]Vmesna vrtilna_SKLOP1'!J3500&lt;&gt;"",'[1]Vmesna vrtilna_SKLOP1'!J3500,""),""))))</f>
        <v>274.91845631999996</v>
      </c>
      <c r="L3500" s="22">
        <f>IF(I3499="Skupaj:","DDV (22%):",IF(I3499="DDV (22%):","Skupaj z DDV:",IF(AND('[1]Vmesna vrtilna_SKLOP1'!C3500&lt;&gt;"",'[1]Vmesna vrtilna_SKLOP1'!E3500=""),"Skupaj:",IF(AND('[1]Vmesna vrtilna_SKLOP1'!C3500&lt;&gt;"",'[1]Vmesna vrtilna_SKLOP1'!D3500=""),'[1]Vmesna vrtilna_SKLOP1'!J3500,IF(F3500&lt;&gt;"",IF('[1]Vmesna vrtilna_SKLOP1'!J3500&lt;&gt;"",'[1]Vmesna vrtilna_SKLOP1'!J3500,""),"")))))</f>
        <v>274.91845631999996</v>
      </c>
      <c r="M3500" s="22">
        <f t="shared" si="108"/>
        <v>0</v>
      </c>
      <c r="N3500" s="22" t="str">
        <f>IF(IFERROR(VLOOKUP(B3500,'[1]Vmesna vrtilna_SKLOP1'!B:J,7,0),"")=0,"",IFERROR(VLOOKUP(B3500,'[1]Vmesna vrtilna_SKLOP1'!B:J,7,0),""))</f>
        <v/>
      </c>
      <c r="O3500" s="22"/>
    </row>
    <row r="3501" spans="2:15" ht="15" customHeight="1" x14ac:dyDescent="0.3">
      <c r="B3501" s="15" t="str">
        <f>IF(AND('[1]Vmesna vrtilna_SKLOP1'!B3501&lt;&gt;"",'[1]Vmesna vrtilna_SKLOP1'!C3501&lt;&gt;""),IF('[1]Vmesna vrtilna_SKLOP1'!B3501&lt;&gt;"",'[1]Vmesna vrtilna_SKLOP1'!B3501,""),"")</f>
        <v/>
      </c>
      <c r="C3501" s="16" t="str">
        <f>IF(OR(C3500="Posebna oblika",C3500="Kulturno zaščiten objekt",C3500="Kulturno zaščiten objekt, Posebna oblika"),"Glej zavihek POSEBNI POGOJI",IF(SUM(N3500:Q3500)=1,"Posebna oblika",IF(SUM(N3500:Q3500)=10,"Kulturno zaščiten objekt",IF(SUM(N3500:Q3500)=11,"Kulturno zaščiten objekt, Posebna oblika",IF(AND('[1]Vmesna vrtilna_SKLOP1'!C3501&lt;&gt;"",'[1]Vmesna vrtilna_SKLOP1'!D3501&lt;&gt;""),IF('[1]Vmesna vrtilna_SKLOP1'!C3501&lt;&gt;"",'[1]Vmesna vrtilna_SKLOP1'!C3501,""),"")))))</f>
        <v/>
      </c>
      <c r="D3501" s="17" t="str">
        <f>IF(IFERROR(VLOOKUP(B3501,'[1]Vmesna vrtilna_SKLOP1'!B:J,6,0),"")=0,"",IFERROR(VLOOKUP(B3501,'[1]Vmesna vrtilna_SKLOP1'!B:J,6,0),""))</f>
        <v/>
      </c>
      <c r="E3501" s="16" t="str">
        <f>IF(IF('[1]Vmesna vrtilna_SKLOP1'!E3501&lt;&gt;"",'[1]Vmesna vrtilna_SKLOP1'!D3501,"")=0,"",IF('[1]Vmesna vrtilna_SKLOP1'!E3501&lt;&gt;"",'[1]Vmesna vrtilna_SKLOP1'!D3501,""))</f>
        <v/>
      </c>
      <c r="F3501" s="18" t="str">
        <f>IF('[1]Vmesna vrtilna_SKLOP1'!E3501&lt;&gt;"",'[1]Vmesna vrtilna_SKLOP1'!E3501,"")</f>
        <v>Notranja rolo omarica, ALU lamele, Dim. ŠxV: 1,4x1,4m</v>
      </c>
      <c r="G3501" s="15" t="str">
        <f>IF('[1]Vmesna vrtilna_SKLOP1'!E3501&lt;&gt;"",'[1]Vmesna vrtilna_SKLOP1'!F3501,"")</f>
        <v>[kos]</v>
      </c>
      <c r="H3501" s="19">
        <f>IF('[1]Vmesna vrtilna_SKLOP1'!F3501&lt;&gt;"",'[1]Vmesna vrtilna_SKLOP1'!I3501,"")</f>
        <v>1</v>
      </c>
      <c r="I3501" s="20" t="str">
        <f>IF(I3500="Skupaj:","DDV (22%):",IF(I3500="DDV (22%):","Skupaj z DDV:",IF(AND('[1]Vmesna vrtilna_SKLOP1'!C3501&lt;&gt;"",'[1]Vmesna vrtilna_SKLOP1'!E3501=""),"Skupaj:","")))</f>
        <v/>
      </c>
      <c r="J3501" s="21">
        <f t="shared" si="109"/>
        <v>0</v>
      </c>
      <c r="K3501" s="21">
        <f>IF(I3501="Skupaj z DDV:",SUM(K3499,K3500),IF(I3501="DDV (22%):",K3500*0.22,IF(AND('[1]Vmesna vrtilna_SKLOP1'!C3501&lt;&gt;"",'[1]Vmesna vrtilna_SKLOP1'!D3501=""),'[1]Vmesna vrtilna_SKLOP1'!J3501,IF(F3501&lt;&gt;"",IF('[1]Vmesna vrtilna_SKLOP1'!J3501&lt;&gt;"",'[1]Vmesna vrtilna_SKLOP1'!J3501,""),""))))</f>
        <v>336.84056325119997</v>
      </c>
      <c r="L3501" s="22">
        <f>IF(I3500="Skupaj:","DDV (22%):",IF(I3500="DDV (22%):","Skupaj z DDV:",IF(AND('[1]Vmesna vrtilna_SKLOP1'!C3501&lt;&gt;"",'[1]Vmesna vrtilna_SKLOP1'!E3501=""),"Skupaj:",IF(AND('[1]Vmesna vrtilna_SKLOP1'!C3501&lt;&gt;"",'[1]Vmesna vrtilna_SKLOP1'!D3501=""),'[1]Vmesna vrtilna_SKLOP1'!J3501,IF(F3501&lt;&gt;"",IF('[1]Vmesna vrtilna_SKLOP1'!J3501&lt;&gt;"",'[1]Vmesna vrtilna_SKLOP1'!J3501,""),"")))))</f>
        <v>336.84056325119997</v>
      </c>
      <c r="M3501" s="22">
        <f t="shared" si="108"/>
        <v>0</v>
      </c>
      <c r="N3501" s="22" t="str">
        <f>IF(IFERROR(VLOOKUP(B3501,'[1]Vmesna vrtilna_SKLOP1'!B:J,7,0),"")=0,"",IFERROR(VLOOKUP(B3501,'[1]Vmesna vrtilna_SKLOP1'!B:J,7,0),""))</f>
        <v/>
      </c>
      <c r="O3501" s="22"/>
    </row>
    <row r="3502" spans="2:15" ht="15" customHeight="1" x14ac:dyDescent="0.3">
      <c r="B3502" s="15" t="str">
        <f>IF(AND('[1]Vmesna vrtilna_SKLOP1'!B3502&lt;&gt;"",'[1]Vmesna vrtilna_SKLOP1'!C3502&lt;&gt;""),IF('[1]Vmesna vrtilna_SKLOP1'!B3502&lt;&gt;"",'[1]Vmesna vrtilna_SKLOP1'!B3502,""),"")</f>
        <v/>
      </c>
      <c r="C3502" s="16" t="str">
        <f>IF(OR(C3501="Posebna oblika",C3501="Kulturno zaščiten objekt",C3501="Kulturno zaščiten objekt, Posebna oblika"),"Glej zavihek POSEBNI POGOJI",IF(SUM(N3501:Q3501)=1,"Posebna oblika",IF(SUM(N3501:Q3501)=10,"Kulturno zaščiten objekt",IF(SUM(N3501:Q3501)=11,"Kulturno zaščiten objekt, Posebna oblika",IF(AND('[1]Vmesna vrtilna_SKLOP1'!C3502&lt;&gt;"",'[1]Vmesna vrtilna_SKLOP1'!D3502&lt;&gt;""),IF('[1]Vmesna vrtilna_SKLOP1'!C3502&lt;&gt;"",'[1]Vmesna vrtilna_SKLOP1'!C3502,""),"")))))</f>
        <v/>
      </c>
      <c r="D3502" s="17" t="str">
        <f>IF(IFERROR(VLOOKUP(B3502,'[1]Vmesna vrtilna_SKLOP1'!B:J,6,0),"")=0,"",IFERROR(VLOOKUP(B3502,'[1]Vmesna vrtilna_SKLOP1'!B:J,6,0),""))</f>
        <v/>
      </c>
      <c r="E3502" s="16" t="str">
        <f>IF(IF('[1]Vmesna vrtilna_SKLOP1'!E3502&lt;&gt;"",'[1]Vmesna vrtilna_SKLOP1'!D3502,"")=0,"",IF('[1]Vmesna vrtilna_SKLOP1'!E3502&lt;&gt;"",'[1]Vmesna vrtilna_SKLOP1'!D3502,""))</f>
        <v/>
      </c>
      <c r="F3502" s="18" t="str">
        <f>IF('[1]Vmesna vrtilna_SKLOP1'!E3502&lt;&gt;"",'[1]Vmesna vrtilna_SKLOP1'!E3502,"")</f>
        <v>Notranja rolo omarica, ALU lamele, Dim. ŠxV: 0,8x2,2m</v>
      </c>
      <c r="G3502" s="15" t="str">
        <f>IF('[1]Vmesna vrtilna_SKLOP1'!E3502&lt;&gt;"",'[1]Vmesna vrtilna_SKLOP1'!F3502,"")</f>
        <v>[kos]</v>
      </c>
      <c r="H3502" s="19">
        <f>IF('[1]Vmesna vrtilna_SKLOP1'!F3502&lt;&gt;"",'[1]Vmesna vrtilna_SKLOP1'!I3502,"")</f>
        <v>1</v>
      </c>
      <c r="I3502" s="20" t="str">
        <f>IF(I3501="Skupaj:","DDV (22%):",IF(I3501="DDV (22%):","Skupaj z DDV:",IF(AND('[1]Vmesna vrtilna_SKLOP1'!C3502&lt;&gt;"",'[1]Vmesna vrtilna_SKLOP1'!E3502=""),"Skupaj:","")))</f>
        <v/>
      </c>
      <c r="J3502" s="21">
        <f t="shared" si="109"/>
        <v>0</v>
      </c>
      <c r="K3502" s="21">
        <f>IF(I3502="Skupaj z DDV:",SUM(K3500,K3501),IF(I3502="DDV (22%):",K3501*0.22,IF(AND('[1]Vmesna vrtilna_SKLOP1'!C3502&lt;&gt;"",'[1]Vmesna vrtilna_SKLOP1'!D3502=""),'[1]Vmesna vrtilna_SKLOP1'!J3502,IF(F3502&lt;&gt;"",IF('[1]Vmesna vrtilna_SKLOP1'!J3502&lt;&gt;"",'[1]Vmesna vrtilna_SKLOP1'!J3502,""),""))))</f>
        <v>309.24877332479997</v>
      </c>
      <c r="L3502" s="22">
        <f>IF(I3501="Skupaj:","DDV (22%):",IF(I3501="DDV (22%):","Skupaj z DDV:",IF(AND('[1]Vmesna vrtilna_SKLOP1'!C3502&lt;&gt;"",'[1]Vmesna vrtilna_SKLOP1'!E3502=""),"Skupaj:",IF(AND('[1]Vmesna vrtilna_SKLOP1'!C3502&lt;&gt;"",'[1]Vmesna vrtilna_SKLOP1'!D3502=""),'[1]Vmesna vrtilna_SKLOP1'!J3502,IF(F3502&lt;&gt;"",IF('[1]Vmesna vrtilna_SKLOP1'!J3502&lt;&gt;"",'[1]Vmesna vrtilna_SKLOP1'!J3502,""),"")))))</f>
        <v>309.24877332479997</v>
      </c>
      <c r="M3502" s="22">
        <f t="shared" si="108"/>
        <v>0</v>
      </c>
      <c r="N3502" s="22" t="str">
        <f>IF(IFERROR(VLOOKUP(B3502,'[1]Vmesna vrtilna_SKLOP1'!B:J,7,0),"")=0,"",IFERROR(VLOOKUP(B3502,'[1]Vmesna vrtilna_SKLOP1'!B:J,7,0),""))</f>
        <v/>
      </c>
      <c r="O3502" s="22"/>
    </row>
    <row r="3503" spans="2:15" ht="15" customHeight="1" x14ac:dyDescent="0.3">
      <c r="B3503" s="15" t="str">
        <f>IF(AND('[1]Vmesna vrtilna_SKLOP1'!B3503&lt;&gt;"",'[1]Vmesna vrtilna_SKLOP1'!C3503&lt;&gt;""),IF('[1]Vmesna vrtilna_SKLOP1'!B3503&lt;&gt;"",'[1]Vmesna vrtilna_SKLOP1'!B3503,""),"")</f>
        <v/>
      </c>
      <c r="C3503" s="16" t="str">
        <f>IF(OR(C3502="Posebna oblika",C3502="Kulturno zaščiten objekt",C3502="Kulturno zaščiten objekt, Posebna oblika"),"Glej zavihek POSEBNI POGOJI",IF(SUM(N3502:Q3502)=1,"Posebna oblika",IF(SUM(N3502:Q3502)=10,"Kulturno zaščiten objekt",IF(SUM(N3502:Q3502)=11,"Kulturno zaščiten objekt, Posebna oblika",IF(AND('[1]Vmesna vrtilna_SKLOP1'!C3503&lt;&gt;"",'[1]Vmesna vrtilna_SKLOP1'!D3503&lt;&gt;""),IF('[1]Vmesna vrtilna_SKLOP1'!C3503&lt;&gt;"",'[1]Vmesna vrtilna_SKLOP1'!C3503,""),"")))))</f>
        <v/>
      </c>
      <c r="D3503" s="17" t="str">
        <f>IF(IFERROR(VLOOKUP(B3503,'[1]Vmesna vrtilna_SKLOP1'!B:J,6,0),"")=0,"",IFERROR(VLOOKUP(B3503,'[1]Vmesna vrtilna_SKLOP1'!B:J,6,0),""))</f>
        <v/>
      </c>
      <c r="E3503" s="16" t="str">
        <f>IF(IF('[1]Vmesna vrtilna_SKLOP1'!E3503&lt;&gt;"",'[1]Vmesna vrtilna_SKLOP1'!D3503,"")=0,"",IF('[1]Vmesna vrtilna_SKLOP1'!E3503&lt;&gt;"",'[1]Vmesna vrtilna_SKLOP1'!D3503,""))</f>
        <v/>
      </c>
      <c r="F3503" s="18" t="str">
        <f>IF('[1]Vmesna vrtilna_SKLOP1'!E3503&lt;&gt;"",'[1]Vmesna vrtilna_SKLOP1'!E3503,"")</f>
        <v>Notranja rolo omarica, ALU lamele, Dim. ŠxV: 1,85x1,4m</v>
      </c>
      <c r="G3503" s="15" t="str">
        <f>IF('[1]Vmesna vrtilna_SKLOP1'!E3503&lt;&gt;"",'[1]Vmesna vrtilna_SKLOP1'!F3503,"")</f>
        <v>[kos]</v>
      </c>
      <c r="H3503" s="19">
        <f>IF('[1]Vmesna vrtilna_SKLOP1'!F3503&lt;&gt;"",'[1]Vmesna vrtilna_SKLOP1'!I3503,"")</f>
        <v>2</v>
      </c>
      <c r="I3503" s="20" t="str">
        <f>IF(I3502="Skupaj:","DDV (22%):",IF(I3502="DDV (22%):","Skupaj z DDV:",IF(AND('[1]Vmesna vrtilna_SKLOP1'!C3503&lt;&gt;"",'[1]Vmesna vrtilna_SKLOP1'!E3503=""),"Skupaj:","")))</f>
        <v/>
      </c>
      <c r="J3503" s="21">
        <f t="shared" si="109"/>
        <v>0</v>
      </c>
      <c r="K3503" s="21">
        <f>IF(I3503="Skupaj z DDV:",SUM(K3501,K3502),IF(I3503="DDV (22%):",K3502*0.22,IF(AND('[1]Vmesna vrtilna_SKLOP1'!C3503&lt;&gt;"",'[1]Vmesna vrtilna_SKLOP1'!D3503=""),'[1]Vmesna vrtilna_SKLOP1'!J3503,IF(F3503&lt;&gt;"",IF('[1]Vmesna vrtilna_SKLOP1'!J3503&lt;&gt;"",'[1]Vmesna vrtilna_SKLOP1'!J3503,""),""))))</f>
        <v>785.02454355839996</v>
      </c>
      <c r="L3503" s="22">
        <f>IF(I3502="Skupaj:","DDV (22%):",IF(I3502="DDV (22%):","Skupaj z DDV:",IF(AND('[1]Vmesna vrtilna_SKLOP1'!C3503&lt;&gt;"",'[1]Vmesna vrtilna_SKLOP1'!E3503=""),"Skupaj:",IF(AND('[1]Vmesna vrtilna_SKLOP1'!C3503&lt;&gt;"",'[1]Vmesna vrtilna_SKLOP1'!D3503=""),'[1]Vmesna vrtilna_SKLOP1'!J3503,IF(F3503&lt;&gt;"",IF('[1]Vmesna vrtilna_SKLOP1'!J3503&lt;&gt;"",'[1]Vmesna vrtilna_SKLOP1'!J3503,""),"")))))</f>
        <v>785.02454355839996</v>
      </c>
      <c r="M3503" s="22">
        <f t="shared" si="108"/>
        <v>0</v>
      </c>
      <c r="N3503" s="22" t="str">
        <f>IF(IFERROR(VLOOKUP(B3503,'[1]Vmesna vrtilna_SKLOP1'!B:J,7,0),"")=0,"",IFERROR(VLOOKUP(B3503,'[1]Vmesna vrtilna_SKLOP1'!B:J,7,0),""))</f>
        <v/>
      </c>
      <c r="O3503" s="22"/>
    </row>
    <row r="3504" spans="2:15" ht="15" customHeight="1" x14ac:dyDescent="0.3">
      <c r="B3504" s="15" t="str">
        <f>IF(AND('[1]Vmesna vrtilna_SKLOP1'!B3504&lt;&gt;"",'[1]Vmesna vrtilna_SKLOP1'!C3504&lt;&gt;""),IF('[1]Vmesna vrtilna_SKLOP1'!B3504&lt;&gt;"",'[1]Vmesna vrtilna_SKLOP1'!B3504,""),"")</f>
        <v/>
      </c>
      <c r="C3504" s="16" t="str">
        <f>IF(OR(C3503="Posebna oblika",C3503="Kulturno zaščiten objekt",C3503="Kulturno zaščiten objekt, Posebna oblika"),"Glej zavihek POSEBNI POGOJI",IF(SUM(N3503:Q3503)=1,"Posebna oblika",IF(SUM(N3503:Q3503)=10,"Kulturno zaščiten objekt",IF(SUM(N3503:Q3503)=11,"Kulturno zaščiten objekt, Posebna oblika",IF(AND('[1]Vmesna vrtilna_SKLOP1'!C3504&lt;&gt;"",'[1]Vmesna vrtilna_SKLOP1'!D3504&lt;&gt;""),IF('[1]Vmesna vrtilna_SKLOP1'!C3504&lt;&gt;"",'[1]Vmesna vrtilna_SKLOP1'!C3504,""),"")))))</f>
        <v/>
      </c>
      <c r="D3504" s="17" t="str">
        <f>IF(IFERROR(VLOOKUP(B3504,'[1]Vmesna vrtilna_SKLOP1'!B:J,6,0),"")=0,"",IFERROR(VLOOKUP(B3504,'[1]Vmesna vrtilna_SKLOP1'!B:J,6,0),""))</f>
        <v/>
      </c>
      <c r="E3504" s="16" t="str">
        <f>IF(IF('[1]Vmesna vrtilna_SKLOP1'!E3504&lt;&gt;"",'[1]Vmesna vrtilna_SKLOP1'!D3504,"")=0,"",IF('[1]Vmesna vrtilna_SKLOP1'!E3504&lt;&gt;"",'[1]Vmesna vrtilna_SKLOP1'!D3504,""))</f>
        <v/>
      </c>
      <c r="F3504" s="18" t="str">
        <f>IF('[1]Vmesna vrtilna_SKLOP1'!E3504&lt;&gt;"",'[1]Vmesna vrtilna_SKLOP1'!E3504,"")</f>
        <v>Zunanji rolo - nadometni, ALU lamele, Dim. ŠxV: 1x1,3m</v>
      </c>
      <c r="G3504" s="15" t="str">
        <f>IF('[1]Vmesna vrtilna_SKLOP1'!E3504&lt;&gt;"",'[1]Vmesna vrtilna_SKLOP1'!F3504,"")</f>
        <v>[kos]</v>
      </c>
      <c r="H3504" s="19">
        <f>IF('[1]Vmesna vrtilna_SKLOP1'!F3504&lt;&gt;"",'[1]Vmesna vrtilna_SKLOP1'!I3504,"")</f>
        <v>1</v>
      </c>
      <c r="I3504" s="20" t="str">
        <f>IF(I3503="Skupaj:","DDV (22%):",IF(I3503="DDV (22%):","Skupaj z DDV:",IF(AND('[1]Vmesna vrtilna_SKLOP1'!C3504&lt;&gt;"",'[1]Vmesna vrtilna_SKLOP1'!E3504=""),"Skupaj:","")))</f>
        <v/>
      </c>
      <c r="J3504" s="21">
        <f t="shared" si="109"/>
        <v>0</v>
      </c>
      <c r="K3504" s="21">
        <f>IF(I3504="Skupaj z DDV:",SUM(K3502,K3503),IF(I3504="DDV (22%):",K3503*0.22,IF(AND('[1]Vmesna vrtilna_SKLOP1'!C3504&lt;&gt;"",'[1]Vmesna vrtilna_SKLOP1'!D3504=""),'[1]Vmesna vrtilna_SKLOP1'!J3504,IF(F3504&lt;&gt;"",IF('[1]Vmesna vrtilna_SKLOP1'!J3504&lt;&gt;"",'[1]Vmesna vrtilna_SKLOP1'!J3504,""),""))))</f>
        <v>136.730143</v>
      </c>
      <c r="L3504" s="22">
        <f>IF(I3503="Skupaj:","DDV (22%):",IF(I3503="DDV (22%):","Skupaj z DDV:",IF(AND('[1]Vmesna vrtilna_SKLOP1'!C3504&lt;&gt;"",'[1]Vmesna vrtilna_SKLOP1'!E3504=""),"Skupaj:",IF(AND('[1]Vmesna vrtilna_SKLOP1'!C3504&lt;&gt;"",'[1]Vmesna vrtilna_SKLOP1'!D3504=""),'[1]Vmesna vrtilna_SKLOP1'!J3504,IF(F3504&lt;&gt;"",IF('[1]Vmesna vrtilna_SKLOP1'!J3504&lt;&gt;"",'[1]Vmesna vrtilna_SKLOP1'!J3504,""),"")))))</f>
        <v>136.730143</v>
      </c>
      <c r="M3504" s="22">
        <f t="shared" si="108"/>
        <v>0</v>
      </c>
      <c r="N3504" s="22" t="str">
        <f>IF(IFERROR(VLOOKUP(B3504,'[1]Vmesna vrtilna_SKLOP1'!B:J,7,0),"")=0,"",IFERROR(VLOOKUP(B3504,'[1]Vmesna vrtilna_SKLOP1'!B:J,7,0),""))</f>
        <v/>
      </c>
      <c r="O3504" s="22"/>
    </row>
    <row r="3505" spans="2:15" ht="15" customHeight="1" x14ac:dyDescent="0.3">
      <c r="B3505" s="15" t="str">
        <f>IF(AND('[1]Vmesna vrtilna_SKLOP1'!B3505&lt;&gt;"",'[1]Vmesna vrtilna_SKLOP1'!C3505&lt;&gt;""),IF('[1]Vmesna vrtilna_SKLOP1'!B3505&lt;&gt;"",'[1]Vmesna vrtilna_SKLOP1'!B3505,""),"")</f>
        <v/>
      </c>
      <c r="C3505" s="16" t="str">
        <f>IF(OR(C3504="Posebna oblika",C3504="Kulturno zaščiten objekt",C3504="Kulturno zaščiten objekt, Posebna oblika"),"Glej zavihek POSEBNI POGOJI",IF(SUM(N3504:Q3504)=1,"Posebna oblika",IF(SUM(N3504:Q3504)=10,"Kulturno zaščiten objekt",IF(SUM(N3504:Q3504)=11,"Kulturno zaščiten objekt, Posebna oblika",IF(AND('[1]Vmesna vrtilna_SKLOP1'!C3505&lt;&gt;"",'[1]Vmesna vrtilna_SKLOP1'!D3505&lt;&gt;""),IF('[1]Vmesna vrtilna_SKLOP1'!C3505&lt;&gt;"",'[1]Vmesna vrtilna_SKLOP1'!C3505,""),"")))))</f>
        <v/>
      </c>
      <c r="D3505" s="17" t="str">
        <f>IF(IFERROR(VLOOKUP(B3505,'[1]Vmesna vrtilna_SKLOP1'!B:J,6,0),"")=0,"",IFERROR(VLOOKUP(B3505,'[1]Vmesna vrtilna_SKLOP1'!B:J,6,0),""))</f>
        <v/>
      </c>
      <c r="E3505" s="16" t="str">
        <f>IF(IF('[1]Vmesna vrtilna_SKLOP1'!E3505&lt;&gt;"",'[1]Vmesna vrtilna_SKLOP1'!D3505,"")=0,"",IF('[1]Vmesna vrtilna_SKLOP1'!E3505&lt;&gt;"",'[1]Vmesna vrtilna_SKLOP1'!D3505,""))</f>
        <v/>
      </c>
      <c r="F3505" s="18" t="str">
        <f>IF('[1]Vmesna vrtilna_SKLOP1'!E3505&lt;&gt;"",'[1]Vmesna vrtilna_SKLOP1'!E3505,"")</f>
        <v>Zunanji rolo - nadometni, ALU lamele, Dim. ŠxV: 0,75x2,2m</v>
      </c>
      <c r="G3505" s="15" t="str">
        <f>IF('[1]Vmesna vrtilna_SKLOP1'!E3505&lt;&gt;"",'[1]Vmesna vrtilna_SKLOP1'!F3505,"")</f>
        <v>[kos]</v>
      </c>
      <c r="H3505" s="19">
        <f>IF('[1]Vmesna vrtilna_SKLOP1'!F3505&lt;&gt;"",'[1]Vmesna vrtilna_SKLOP1'!I3505,"")</f>
        <v>2</v>
      </c>
      <c r="I3505" s="20" t="str">
        <f>IF(I3504="Skupaj:","DDV (22%):",IF(I3504="DDV (22%):","Skupaj z DDV:",IF(AND('[1]Vmesna vrtilna_SKLOP1'!C3505&lt;&gt;"",'[1]Vmesna vrtilna_SKLOP1'!E3505=""),"Skupaj:","")))</f>
        <v/>
      </c>
      <c r="J3505" s="21">
        <f t="shared" si="109"/>
        <v>0</v>
      </c>
      <c r="K3505" s="21">
        <f>IF(I3505="Skupaj z DDV:",SUM(K3503,K3504),IF(I3505="DDV (22%):",K3504*0.22,IF(AND('[1]Vmesna vrtilna_SKLOP1'!C3505&lt;&gt;"",'[1]Vmesna vrtilna_SKLOP1'!D3505=""),'[1]Vmesna vrtilna_SKLOP1'!J3505,IF(F3505&lt;&gt;"",IF('[1]Vmesna vrtilna_SKLOP1'!J3505&lt;&gt;"",'[1]Vmesna vrtilna_SKLOP1'!J3505,""),""))))</f>
        <v>316.6284915</v>
      </c>
      <c r="L3505" s="22">
        <f>IF(I3504="Skupaj:","DDV (22%):",IF(I3504="DDV (22%):","Skupaj z DDV:",IF(AND('[1]Vmesna vrtilna_SKLOP1'!C3505&lt;&gt;"",'[1]Vmesna vrtilna_SKLOP1'!E3505=""),"Skupaj:",IF(AND('[1]Vmesna vrtilna_SKLOP1'!C3505&lt;&gt;"",'[1]Vmesna vrtilna_SKLOP1'!D3505=""),'[1]Vmesna vrtilna_SKLOP1'!J3505,IF(F3505&lt;&gt;"",IF('[1]Vmesna vrtilna_SKLOP1'!J3505&lt;&gt;"",'[1]Vmesna vrtilna_SKLOP1'!J3505,""),"")))))</f>
        <v>316.6284915</v>
      </c>
      <c r="M3505" s="22">
        <f t="shared" si="108"/>
        <v>0</v>
      </c>
      <c r="N3505" s="22" t="str">
        <f>IF(IFERROR(VLOOKUP(B3505,'[1]Vmesna vrtilna_SKLOP1'!B:J,7,0),"")=0,"",IFERROR(VLOOKUP(B3505,'[1]Vmesna vrtilna_SKLOP1'!B:J,7,0),""))</f>
        <v/>
      </c>
      <c r="O3505" s="22"/>
    </row>
    <row r="3506" spans="2:15" ht="15" customHeight="1" x14ac:dyDescent="0.3">
      <c r="B3506" s="15" t="str">
        <f>IF(AND('[1]Vmesna vrtilna_SKLOP1'!B3506&lt;&gt;"",'[1]Vmesna vrtilna_SKLOP1'!C3506&lt;&gt;""),IF('[1]Vmesna vrtilna_SKLOP1'!B3506&lt;&gt;"",'[1]Vmesna vrtilna_SKLOP1'!B3506,""),"")</f>
        <v/>
      </c>
      <c r="C3506" s="16" t="str">
        <f>IF(OR(C3505="Posebna oblika",C3505="Kulturno zaščiten objekt",C3505="Kulturno zaščiten objekt, Posebna oblika"),"Glej zavihek POSEBNI POGOJI",IF(SUM(N3505:Q3505)=1,"Posebna oblika",IF(SUM(N3505:Q3505)=10,"Kulturno zaščiten objekt",IF(SUM(N3505:Q3505)=11,"Kulturno zaščiten objekt, Posebna oblika",IF(AND('[1]Vmesna vrtilna_SKLOP1'!C3506&lt;&gt;"",'[1]Vmesna vrtilna_SKLOP1'!D3506&lt;&gt;""),IF('[1]Vmesna vrtilna_SKLOP1'!C3506&lt;&gt;"",'[1]Vmesna vrtilna_SKLOP1'!C3506,""),"")))))</f>
        <v/>
      </c>
      <c r="D3506" s="17" t="str">
        <f>IF(IFERROR(VLOOKUP(B3506,'[1]Vmesna vrtilna_SKLOP1'!B:J,6,0),"")=0,"",IFERROR(VLOOKUP(B3506,'[1]Vmesna vrtilna_SKLOP1'!B:J,6,0),""))</f>
        <v/>
      </c>
      <c r="E3506" s="16" t="str">
        <f>IF(IF('[1]Vmesna vrtilna_SKLOP1'!E3506&lt;&gt;"",'[1]Vmesna vrtilna_SKLOP1'!D3506,"")=0,"",IF('[1]Vmesna vrtilna_SKLOP1'!E3506&lt;&gt;"",'[1]Vmesna vrtilna_SKLOP1'!D3506,""))</f>
        <v/>
      </c>
      <c r="F3506" s="18" t="str">
        <f>IF('[1]Vmesna vrtilna_SKLOP1'!E3506&lt;&gt;"",'[1]Vmesna vrtilna_SKLOP1'!E3506,"")</f>
        <v>Notranje žaluzije - kovinske, Dim. ŠxV: 1,75x0,95m</v>
      </c>
      <c r="G3506" s="15" t="str">
        <f>IF('[1]Vmesna vrtilna_SKLOP1'!E3506&lt;&gt;"",'[1]Vmesna vrtilna_SKLOP1'!F3506,"")</f>
        <v>[kos]</v>
      </c>
      <c r="H3506" s="19">
        <f>IF('[1]Vmesna vrtilna_SKLOP1'!F3506&lt;&gt;"",'[1]Vmesna vrtilna_SKLOP1'!I3506,"")</f>
        <v>1</v>
      </c>
      <c r="I3506" s="20" t="str">
        <f>IF(I3505="Skupaj:","DDV (22%):",IF(I3505="DDV (22%):","Skupaj z DDV:",IF(AND('[1]Vmesna vrtilna_SKLOP1'!C3506&lt;&gt;"",'[1]Vmesna vrtilna_SKLOP1'!E3506=""),"Skupaj:","")))</f>
        <v/>
      </c>
      <c r="J3506" s="21">
        <f t="shared" si="109"/>
        <v>0</v>
      </c>
      <c r="K3506" s="21">
        <f>IF(I3506="Skupaj z DDV:",SUM(K3504,K3505),IF(I3506="DDV (22%):",K3505*0.22,IF(AND('[1]Vmesna vrtilna_SKLOP1'!C3506&lt;&gt;"",'[1]Vmesna vrtilna_SKLOP1'!D3506=""),'[1]Vmesna vrtilna_SKLOP1'!J3506,IF(F3506&lt;&gt;"",IF('[1]Vmesna vrtilna_SKLOP1'!J3506&lt;&gt;"",'[1]Vmesna vrtilna_SKLOP1'!J3506,""),""))))</f>
        <v>74.8125</v>
      </c>
      <c r="L3506" s="22">
        <f>IF(I3505="Skupaj:","DDV (22%):",IF(I3505="DDV (22%):","Skupaj z DDV:",IF(AND('[1]Vmesna vrtilna_SKLOP1'!C3506&lt;&gt;"",'[1]Vmesna vrtilna_SKLOP1'!E3506=""),"Skupaj:",IF(AND('[1]Vmesna vrtilna_SKLOP1'!C3506&lt;&gt;"",'[1]Vmesna vrtilna_SKLOP1'!D3506=""),'[1]Vmesna vrtilna_SKLOP1'!J3506,IF(F3506&lt;&gt;"",IF('[1]Vmesna vrtilna_SKLOP1'!J3506&lt;&gt;"",'[1]Vmesna vrtilna_SKLOP1'!J3506,""),"")))))</f>
        <v>74.8125</v>
      </c>
      <c r="M3506" s="22">
        <f t="shared" si="108"/>
        <v>0</v>
      </c>
      <c r="N3506" s="22" t="str">
        <f>IF(IFERROR(VLOOKUP(B3506,'[1]Vmesna vrtilna_SKLOP1'!B:J,7,0),"")=0,"",IFERROR(VLOOKUP(B3506,'[1]Vmesna vrtilna_SKLOP1'!B:J,7,0),""))</f>
        <v/>
      </c>
      <c r="O3506" s="22"/>
    </row>
    <row r="3507" spans="2:15" ht="15" customHeight="1" x14ac:dyDescent="0.3">
      <c r="B3507" s="15" t="str">
        <f>IF(AND('[1]Vmesna vrtilna_SKLOP1'!B3507&lt;&gt;"",'[1]Vmesna vrtilna_SKLOP1'!C3507&lt;&gt;""),IF('[1]Vmesna vrtilna_SKLOP1'!B3507&lt;&gt;"",'[1]Vmesna vrtilna_SKLOP1'!B3507,""),"")</f>
        <v/>
      </c>
      <c r="C3507" s="16" t="str">
        <f>IF(OR(C3506="Posebna oblika",C3506="Kulturno zaščiten objekt",C3506="Kulturno zaščiten objekt, Posebna oblika"),"Glej zavihek POSEBNI POGOJI",IF(SUM(N3506:Q3506)=1,"Posebna oblika",IF(SUM(N3506:Q3506)=10,"Kulturno zaščiten objekt",IF(SUM(N3506:Q3506)=11,"Kulturno zaščiten objekt, Posebna oblika",IF(AND('[1]Vmesna vrtilna_SKLOP1'!C3507&lt;&gt;"",'[1]Vmesna vrtilna_SKLOP1'!D3507&lt;&gt;""),IF('[1]Vmesna vrtilna_SKLOP1'!C3507&lt;&gt;"",'[1]Vmesna vrtilna_SKLOP1'!C3507,""),"")))))</f>
        <v/>
      </c>
      <c r="D3507" s="17" t="str">
        <f>IF(IFERROR(VLOOKUP(B3507,'[1]Vmesna vrtilna_SKLOP1'!B:J,6,0),"")=0,"",IFERROR(VLOOKUP(B3507,'[1]Vmesna vrtilna_SKLOP1'!B:J,6,0),""))</f>
        <v/>
      </c>
      <c r="E3507" s="16" t="str">
        <f>IF(IF('[1]Vmesna vrtilna_SKLOP1'!E3507&lt;&gt;"",'[1]Vmesna vrtilna_SKLOP1'!D3507,"")=0,"",IF('[1]Vmesna vrtilna_SKLOP1'!E3507&lt;&gt;"",'[1]Vmesna vrtilna_SKLOP1'!D3507,""))</f>
        <v/>
      </c>
      <c r="F3507" s="18" t="str">
        <f>IF('[1]Vmesna vrtilna_SKLOP1'!E3507&lt;&gt;"",'[1]Vmesna vrtilna_SKLOP1'!E3507,"")</f>
        <v>Notranja rolo omarica, ALU lamele, Dim. ŠxV: 1x2,2m</v>
      </c>
      <c r="G3507" s="15" t="str">
        <f>IF('[1]Vmesna vrtilna_SKLOP1'!E3507&lt;&gt;"",'[1]Vmesna vrtilna_SKLOP1'!F3507,"")</f>
        <v>[kos]</v>
      </c>
      <c r="H3507" s="19">
        <f>IF('[1]Vmesna vrtilna_SKLOP1'!F3507&lt;&gt;"",'[1]Vmesna vrtilna_SKLOP1'!I3507,"")</f>
        <v>1</v>
      </c>
      <c r="I3507" s="20" t="str">
        <f>IF(I3506="Skupaj:","DDV (22%):",IF(I3506="DDV (22%):","Skupaj z DDV:",IF(AND('[1]Vmesna vrtilna_SKLOP1'!C3507&lt;&gt;"",'[1]Vmesna vrtilna_SKLOP1'!E3507=""),"Skupaj:","")))</f>
        <v/>
      </c>
      <c r="J3507" s="21">
        <f t="shared" si="109"/>
        <v>0</v>
      </c>
      <c r="K3507" s="21">
        <f>IF(I3507="Skupaj z DDV:",SUM(K3505,K3506),IF(I3507="DDV (22%):",K3506*0.22,IF(AND('[1]Vmesna vrtilna_SKLOP1'!C3507&lt;&gt;"",'[1]Vmesna vrtilna_SKLOP1'!D3507=""),'[1]Vmesna vrtilna_SKLOP1'!J3507,IF(F3507&lt;&gt;"",IF('[1]Vmesna vrtilna_SKLOP1'!J3507&lt;&gt;"",'[1]Vmesna vrtilna_SKLOP1'!J3507,""),""))))</f>
        <v>344.79848831999999</v>
      </c>
      <c r="L3507" s="22">
        <f>IF(I3506="Skupaj:","DDV (22%):",IF(I3506="DDV (22%):","Skupaj z DDV:",IF(AND('[1]Vmesna vrtilna_SKLOP1'!C3507&lt;&gt;"",'[1]Vmesna vrtilna_SKLOP1'!E3507=""),"Skupaj:",IF(AND('[1]Vmesna vrtilna_SKLOP1'!C3507&lt;&gt;"",'[1]Vmesna vrtilna_SKLOP1'!D3507=""),'[1]Vmesna vrtilna_SKLOP1'!J3507,IF(F3507&lt;&gt;"",IF('[1]Vmesna vrtilna_SKLOP1'!J3507&lt;&gt;"",'[1]Vmesna vrtilna_SKLOP1'!J3507,""),"")))))</f>
        <v>344.79848831999999</v>
      </c>
      <c r="M3507" s="22">
        <f t="shared" si="108"/>
        <v>0</v>
      </c>
      <c r="N3507" s="22" t="str">
        <f>IF(IFERROR(VLOOKUP(B3507,'[1]Vmesna vrtilna_SKLOP1'!B:J,7,0),"")=0,"",IFERROR(VLOOKUP(B3507,'[1]Vmesna vrtilna_SKLOP1'!B:J,7,0),""))</f>
        <v/>
      </c>
      <c r="O3507" s="22"/>
    </row>
    <row r="3508" spans="2:15" ht="15" customHeight="1" x14ac:dyDescent="0.3">
      <c r="B3508" s="15" t="str">
        <f>IF(AND('[1]Vmesna vrtilna_SKLOP1'!B3508&lt;&gt;"",'[1]Vmesna vrtilna_SKLOP1'!C3508&lt;&gt;""),IF('[1]Vmesna vrtilna_SKLOP1'!B3508&lt;&gt;"",'[1]Vmesna vrtilna_SKLOP1'!B3508,""),"")</f>
        <v/>
      </c>
      <c r="C3508" s="16" t="str">
        <f>IF(OR(C3507="Posebna oblika",C3507="Kulturno zaščiten objekt",C3507="Kulturno zaščiten objekt, Posebna oblika"),"Glej zavihek POSEBNI POGOJI",IF(SUM(N3507:Q3507)=1,"Posebna oblika",IF(SUM(N3507:Q3507)=10,"Kulturno zaščiten objekt",IF(SUM(N3507:Q3507)=11,"Kulturno zaščiten objekt, Posebna oblika",IF(AND('[1]Vmesna vrtilna_SKLOP1'!C3508&lt;&gt;"",'[1]Vmesna vrtilna_SKLOP1'!D3508&lt;&gt;""),IF('[1]Vmesna vrtilna_SKLOP1'!C3508&lt;&gt;"",'[1]Vmesna vrtilna_SKLOP1'!C3508,""),"")))))</f>
        <v/>
      </c>
      <c r="D3508" s="17" t="str">
        <f>IF(IFERROR(VLOOKUP(B3508,'[1]Vmesna vrtilna_SKLOP1'!B:J,6,0),"")=0,"",IFERROR(VLOOKUP(B3508,'[1]Vmesna vrtilna_SKLOP1'!B:J,6,0),""))</f>
        <v/>
      </c>
      <c r="E3508" s="16" t="str">
        <f>IF(IF('[1]Vmesna vrtilna_SKLOP1'!E3508&lt;&gt;"",'[1]Vmesna vrtilna_SKLOP1'!D3508,"")=0,"",IF('[1]Vmesna vrtilna_SKLOP1'!E3508&lt;&gt;"",'[1]Vmesna vrtilna_SKLOP1'!D3508,""))</f>
        <v/>
      </c>
      <c r="F3508" s="18" t="str">
        <f>IF('[1]Vmesna vrtilna_SKLOP1'!E3508&lt;&gt;"",'[1]Vmesna vrtilna_SKLOP1'!E3508,"")</f>
        <v>Zunanji rolo - nadometni, ALU lamele, Dim. ŠxV: 1,8x1,4m</v>
      </c>
      <c r="G3508" s="15" t="str">
        <f>IF('[1]Vmesna vrtilna_SKLOP1'!E3508&lt;&gt;"",'[1]Vmesna vrtilna_SKLOP1'!F3508,"")</f>
        <v>[kos]</v>
      </c>
      <c r="H3508" s="19">
        <f>IF('[1]Vmesna vrtilna_SKLOP1'!F3508&lt;&gt;"",'[1]Vmesna vrtilna_SKLOP1'!I3508,"")</f>
        <v>3</v>
      </c>
      <c r="I3508" s="20" t="str">
        <f>IF(I3507="Skupaj:","DDV (22%):",IF(I3507="DDV (22%):","Skupaj z DDV:",IF(AND('[1]Vmesna vrtilna_SKLOP1'!C3508&lt;&gt;"",'[1]Vmesna vrtilna_SKLOP1'!E3508=""),"Skupaj:","")))</f>
        <v/>
      </c>
      <c r="J3508" s="21">
        <f t="shared" si="109"/>
        <v>0</v>
      </c>
      <c r="K3508" s="21">
        <f>IF(I3508="Skupaj z DDV:",SUM(K3506,K3507),IF(I3508="DDV (22%):",K3507*0.22,IF(AND('[1]Vmesna vrtilna_SKLOP1'!C3508&lt;&gt;"",'[1]Vmesna vrtilna_SKLOP1'!D3508=""),'[1]Vmesna vrtilna_SKLOP1'!J3508,IF(F3508&lt;&gt;"",IF('[1]Vmesna vrtilna_SKLOP1'!J3508&lt;&gt;"",'[1]Vmesna vrtilna_SKLOP1'!J3508,""),""))))</f>
        <v>641.45394863999991</v>
      </c>
      <c r="L3508" s="22">
        <f>IF(I3507="Skupaj:","DDV (22%):",IF(I3507="DDV (22%):","Skupaj z DDV:",IF(AND('[1]Vmesna vrtilna_SKLOP1'!C3508&lt;&gt;"",'[1]Vmesna vrtilna_SKLOP1'!E3508=""),"Skupaj:",IF(AND('[1]Vmesna vrtilna_SKLOP1'!C3508&lt;&gt;"",'[1]Vmesna vrtilna_SKLOP1'!D3508=""),'[1]Vmesna vrtilna_SKLOP1'!J3508,IF(F3508&lt;&gt;"",IF('[1]Vmesna vrtilna_SKLOP1'!J3508&lt;&gt;"",'[1]Vmesna vrtilna_SKLOP1'!J3508,""),"")))))</f>
        <v>641.45394863999991</v>
      </c>
      <c r="M3508" s="22">
        <f t="shared" si="108"/>
        <v>0</v>
      </c>
      <c r="N3508" s="22" t="str">
        <f>IF(IFERROR(VLOOKUP(B3508,'[1]Vmesna vrtilna_SKLOP1'!B:J,7,0),"")=0,"",IFERROR(VLOOKUP(B3508,'[1]Vmesna vrtilna_SKLOP1'!B:J,7,0),""))</f>
        <v/>
      </c>
      <c r="O3508" s="22"/>
    </row>
    <row r="3509" spans="2:15" ht="15" customHeight="1" x14ac:dyDescent="0.3">
      <c r="B3509" s="15" t="str">
        <f>IF(AND('[1]Vmesna vrtilna_SKLOP1'!B3509&lt;&gt;"",'[1]Vmesna vrtilna_SKLOP1'!C3509&lt;&gt;""),IF('[1]Vmesna vrtilna_SKLOP1'!B3509&lt;&gt;"",'[1]Vmesna vrtilna_SKLOP1'!B3509,""),"")</f>
        <v/>
      </c>
      <c r="C3509" s="16" t="str">
        <f>IF(OR(C3508="Posebna oblika",C3508="Kulturno zaščiten objekt",C3508="Kulturno zaščiten objekt, Posebna oblika"),"Glej zavihek POSEBNI POGOJI",IF(SUM(N3508:Q3508)=1,"Posebna oblika",IF(SUM(N3508:Q3508)=10,"Kulturno zaščiten objekt",IF(SUM(N3508:Q3508)=11,"Kulturno zaščiten objekt, Posebna oblika",IF(AND('[1]Vmesna vrtilna_SKLOP1'!C3509&lt;&gt;"",'[1]Vmesna vrtilna_SKLOP1'!D3509&lt;&gt;""),IF('[1]Vmesna vrtilna_SKLOP1'!C3509&lt;&gt;"",'[1]Vmesna vrtilna_SKLOP1'!C3509,""),"")))))</f>
        <v/>
      </c>
      <c r="D3509" s="17" t="str">
        <f>IF(IFERROR(VLOOKUP(B3509,'[1]Vmesna vrtilna_SKLOP1'!B:J,6,0),"")=0,"",IFERROR(VLOOKUP(B3509,'[1]Vmesna vrtilna_SKLOP1'!B:J,6,0),""))</f>
        <v/>
      </c>
      <c r="E3509" s="16" t="str">
        <f>IF(IF('[1]Vmesna vrtilna_SKLOP1'!E3509&lt;&gt;"",'[1]Vmesna vrtilna_SKLOP1'!D3509,"")=0,"",IF('[1]Vmesna vrtilna_SKLOP1'!E3509&lt;&gt;"",'[1]Vmesna vrtilna_SKLOP1'!D3509,""))</f>
        <v/>
      </c>
      <c r="F3509" s="18" t="str">
        <f>IF('[1]Vmesna vrtilna_SKLOP1'!E3509&lt;&gt;"",'[1]Vmesna vrtilna_SKLOP1'!E3509,"")</f>
        <v>Zunanji rolo - nadometni, ALU lamele, Dim. ŠxV: 0,9x1,2m</v>
      </c>
      <c r="G3509" s="15" t="str">
        <f>IF('[1]Vmesna vrtilna_SKLOP1'!E3509&lt;&gt;"",'[1]Vmesna vrtilna_SKLOP1'!F3509,"")</f>
        <v>[kos]</v>
      </c>
      <c r="H3509" s="19">
        <f>IF('[1]Vmesna vrtilna_SKLOP1'!F3509&lt;&gt;"",'[1]Vmesna vrtilna_SKLOP1'!I3509,"")</f>
        <v>1</v>
      </c>
      <c r="I3509" s="20" t="str">
        <f>IF(I3508="Skupaj:","DDV (22%):",IF(I3508="DDV (22%):","Skupaj z DDV:",IF(AND('[1]Vmesna vrtilna_SKLOP1'!C3509&lt;&gt;"",'[1]Vmesna vrtilna_SKLOP1'!E3509=""),"Skupaj:","")))</f>
        <v/>
      </c>
      <c r="J3509" s="21">
        <f t="shared" si="109"/>
        <v>0</v>
      </c>
      <c r="K3509" s="21">
        <f>IF(I3509="Skupaj z DDV:",SUM(K3507,K3508),IF(I3509="DDV (22%):",K3508*0.22,IF(AND('[1]Vmesna vrtilna_SKLOP1'!C3509&lt;&gt;"",'[1]Vmesna vrtilna_SKLOP1'!D3509=""),'[1]Vmesna vrtilna_SKLOP1'!J3509,IF(F3509&lt;&gt;"",IF('[1]Vmesna vrtilna_SKLOP1'!J3509&lt;&gt;"",'[1]Vmesna vrtilna_SKLOP1'!J3509,""),""))))</f>
        <v>123.38177808</v>
      </c>
      <c r="L3509" s="22">
        <f>IF(I3508="Skupaj:","DDV (22%):",IF(I3508="DDV (22%):","Skupaj z DDV:",IF(AND('[1]Vmesna vrtilna_SKLOP1'!C3509&lt;&gt;"",'[1]Vmesna vrtilna_SKLOP1'!E3509=""),"Skupaj:",IF(AND('[1]Vmesna vrtilna_SKLOP1'!C3509&lt;&gt;"",'[1]Vmesna vrtilna_SKLOP1'!D3509=""),'[1]Vmesna vrtilna_SKLOP1'!J3509,IF(F3509&lt;&gt;"",IF('[1]Vmesna vrtilna_SKLOP1'!J3509&lt;&gt;"",'[1]Vmesna vrtilna_SKLOP1'!J3509,""),"")))))</f>
        <v>123.38177808</v>
      </c>
      <c r="M3509" s="22">
        <f t="shared" si="108"/>
        <v>0</v>
      </c>
      <c r="N3509" s="22" t="str">
        <f>IF(IFERROR(VLOOKUP(B3509,'[1]Vmesna vrtilna_SKLOP1'!B:J,7,0),"")=0,"",IFERROR(VLOOKUP(B3509,'[1]Vmesna vrtilna_SKLOP1'!B:J,7,0),""))</f>
        <v/>
      </c>
      <c r="O3509" s="22"/>
    </row>
    <row r="3510" spans="2:15" ht="15" customHeight="1" x14ac:dyDescent="0.3">
      <c r="B3510" s="15" t="str">
        <f>IF(AND('[1]Vmesna vrtilna_SKLOP1'!B3510&lt;&gt;"",'[1]Vmesna vrtilna_SKLOP1'!C3510&lt;&gt;""),IF('[1]Vmesna vrtilna_SKLOP1'!B3510&lt;&gt;"",'[1]Vmesna vrtilna_SKLOP1'!B3510,""),"")</f>
        <v/>
      </c>
      <c r="C3510" s="16" t="str">
        <f>IF(OR(C3509="Posebna oblika",C3509="Kulturno zaščiten objekt",C3509="Kulturno zaščiten objekt, Posebna oblika"),"Glej zavihek POSEBNI POGOJI",IF(SUM(N3509:Q3509)=1,"Posebna oblika",IF(SUM(N3509:Q3509)=10,"Kulturno zaščiten objekt",IF(SUM(N3509:Q3509)=11,"Kulturno zaščiten objekt, Posebna oblika",IF(AND('[1]Vmesna vrtilna_SKLOP1'!C3510&lt;&gt;"",'[1]Vmesna vrtilna_SKLOP1'!D3510&lt;&gt;""),IF('[1]Vmesna vrtilna_SKLOP1'!C3510&lt;&gt;"",'[1]Vmesna vrtilna_SKLOP1'!C3510,""),"")))))</f>
        <v/>
      </c>
      <c r="D3510" s="17" t="str">
        <f>IF(IFERROR(VLOOKUP(B3510,'[1]Vmesna vrtilna_SKLOP1'!B:J,6,0),"")=0,"",IFERROR(VLOOKUP(B3510,'[1]Vmesna vrtilna_SKLOP1'!B:J,6,0),""))</f>
        <v/>
      </c>
      <c r="E3510" s="16" t="str">
        <f>IF(IF('[1]Vmesna vrtilna_SKLOP1'!E3510&lt;&gt;"",'[1]Vmesna vrtilna_SKLOP1'!D3510,"")=0,"",IF('[1]Vmesna vrtilna_SKLOP1'!E3510&lt;&gt;"",'[1]Vmesna vrtilna_SKLOP1'!D3510,""))</f>
        <v/>
      </c>
      <c r="F3510" s="18" t="str">
        <f>IF('[1]Vmesna vrtilna_SKLOP1'!E3510&lt;&gt;"",'[1]Vmesna vrtilna_SKLOP1'!E3510,"")</f>
        <v>Screen rolo, Dim. ŠxV: 0,7x0,95m</v>
      </c>
      <c r="G3510" s="15" t="str">
        <f>IF('[1]Vmesna vrtilna_SKLOP1'!E3510&lt;&gt;"",'[1]Vmesna vrtilna_SKLOP1'!F3510,"")</f>
        <v>[kos]</v>
      </c>
      <c r="H3510" s="19">
        <f>IF('[1]Vmesna vrtilna_SKLOP1'!F3510&lt;&gt;"",'[1]Vmesna vrtilna_SKLOP1'!I3510,"")</f>
        <v>1</v>
      </c>
      <c r="I3510" s="20" t="str">
        <f>IF(I3509="Skupaj:","DDV (22%):",IF(I3509="DDV (22%):","Skupaj z DDV:",IF(AND('[1]Vmesna vrtilna_SKLOP1'!C3510&lt;&gt;"",'[1]Vmesna vrtilna_SKLOP1'!E3510=""),"Skupaj:","")))</f>
        <v/>
      </c>
      <c r="J3510" s="21">
        <f t="shared" si="109"/>
        <v>0</v>
      </c>
      <c r="K3510" s="21">
        <f>IF(I3510="Skupaj z DDV:",SUM(K3508,K3509),IF(I3510="DDV (22%):",K3509*0.22,IF(AND('[1]Vmesna vrtilna_SKLOP1'!C3510&lt;&gt;"",'[1]Vmesna vrtilna_SKLOP1'!D3510=""),'[1]Vmesna vrtilna_SKLOP1'!J3510,IF(F3510&lt;&gt;"",IF('[1]Vmesna vrtilna_SKLOP1'!J3510&lt;&gt;"",'[1]Vmesna vrtilna_SKLOP1'!J3510,""),""))))</f>
        <v>99.749999999999986</v>
      </c>
      <c r="L3510" s="22">
        <f>IF(I3509="Skupaj:","DDV (22%):",IF(I3509="DDV (22%):","Skupaj z DDV:",IF(AND('[1]Vmesna vrtilna_SKLOP1'!C3510&lt;&gt;"",'[1]Vmesna vrtilna_SKLOP1'!E3510=""),"Skupaj:",IF(AND('[1]Vmesna vrtilna_SKLOP1'!C3510&lt;&gt;"",'[1]Vmesna vrtilna_SKLOP1'!D3510=""),'[1]Vmesna vrtilna_SKLOP1'!J3510,IF(F3510&lt;&gt;"",IF('[1]Vmesna vrtilna_SKLOP1'!J3510&lt;&gt;"",'[1]Vmesna vrtilna_SKLOP1'!J3510,""),"")))))</f>
        <v>99.749999999999986</v>
      </c>
      <c r="M3510" s="22">
        <f t="shared" si="108"/>
        <v>0</v>
      </c>
      <c r="N3510" s="22" t="str">
        <f>IF(IFERROR(VLOOKUP(B3510,'[1]Vmesna vrtilna_SKLOP1'!B:J,7,0),"")=0,"",IFERROR(VLOOKUP(B3510,'[1]Vmesna vrtilna_SKLOP1'!B:J,7,0),""))</f>
        <v/>
      </c>
      <c r="O3510" s="22"/>
    </row>
    <row r="3511" spans="2:15" ht="15" customHeight="1" x14ac:dyDescent="0.3">
      <c r="B3511" s="15" t="str">
        <f>IF(AND('[1]Vmesna vrtilna_SKLOP1'!B3511&lt;&gt;"",'[1]Vmesna vrtilna_SKLOP1'!C3511&lt;&gt;""),IF('[1]Vmesna vrtilna_SKLOP1'!B3511&lt;&gt;"",'[1]Vmesna vrtilna_SKLOP1'!B3511,""),"")</f>
        <v/>
      </c>
      <c r="C3511" s="16" t="str">
        <f>IF(OR(C3510="Posebna oblika",C3510="Kulturno zaščiten objekt",C3510="Kulturno zaščiten objekt, Posebna oblika"),"Glej zavihek POSEBNI POGOJI",IF(SUM(N3510:Q3510)=1,"Posebna oblika",IF(SUM(N3510:Q3510)=10,"Kulturno zaščiten objekt",IF(SUM(N3510:Q3510)=11,"Kulturno zaščiten objekt, Posebna oblika",IF(AND('[1]Vmesna vrtilna_SKLOP1'!C3511&lt;&gt;"",'[1]Vmesna vrtilna_SKLOP1'!D3511&lt;&gt;""),IF('[1]Vmesna vrtilna_SKLOP1'!C3511&lt;&gt;"",'[1]Vmesna vrtilna_SKLOP1'!C3511,""),"")))))</f>
        <v/>
      </c>
      <c r="D3511" s="17" t="str">
        <f>IF(IFERROR(VLOOKUP(B3511,'[1]Vmesna vrtilna_SKLOP1'!B:J,6,0),"")=0,"",IFERROR(VLOOKUP(B3511,'[1]Vmesna vrtilna_SKLOP1'!B:J,6,0),""))</f>
        <v/>
      </c>
      <c r="E3511" s="16" t="str">
        <f>IF(IF('[1]Vmesna vrtilna_SKLOP1'!E3511&lt;&gt;"",'[1]Vmesna vrtilna_SKLOP1'!D3511,"")=0,"",IF('[1]Vmesna vrtilna_SKLOP1'!E3511&lt;&gt;"",'[1]Vmesna vrtilna_SKLOP1'!D3511,""))</f>
        <v/>
      </c>
      <c r="F3511" s="18" t="str">
        <f>IF('[1]Vmesna vrtilna_SKLOP1'!E3511&lt;&gt;"",'[1]Vmesna vrtilna_SKLOP1'!E3511,"")</f>
        <v/>
      </c>
      <c r="G3511" s="15" t="str">
        <f>IF('[1]Vmesna vrtilna_SKLOP1'!E3511&lt;&gt;"",'[1]Vmesna vrtilna_SKLOP1'!F3511,"")</f>
        <v/>
      </c>
      <c r="H3511" s="19" t="str">
        <f>IF('[1]Vmesna vrtilna_SKLOP1'!F3511&lt;&gt;"",'[1]Vmesna vrtilna_SKLOP1'!I3511,"")</f>
        <v/>
      </c>
      <c r="I3511" s="20" t="str">
        <f>IF(I3510="Skupaj:","DDV (22%):",IF(I3510="DDV (22%):","Skupaj z DDV:",IF(AND('[1]Vmesna vrtilna_SKLOP1'!C3511&lt;&gt;"",'[1]Vmesna vrtilna_SKLOP1'!E3511=""),"Skupaj:","")))</f>
        <v/>
      </c>
      <c r="J3511" s="21" t="str">
        <f t="shared" si="109"/>
        <v/>
      </c>
      <c r="K3511" s="21" t="str">
        <f>IF(I3511="Skupaj z DDV:",SUM(K3509,K3510),IF(I3511="DDV (22%):",K3510*0.22,IF(AND('[1]Vmesna vrtilna_SKLOP1'!C3511&lt;&gt;"",'[1]Vmesna vrtilna_SKLOP1'!D3511=""),'[1]Vmesna vrtilna_SKLOP1'!J3511,IF(F3511&lt;&gt;"",IF('[1]Vmesna vrtilna_SKLOP1'!J3511&lt;&gt;"",'[1]Vmesna vrtilna_SKLOP1'!J3511,""),""))))</f>
        <v/>
      </c>
      <c r="L3511" s="22" t="str">
        <f>IF(I3510="Skupaj:","DDV (22%):",IF(I3510="DDV (22%):","Skupaj z DDV:",IF(AND('[1]Vmesna vrtilna_SKLOP1'!C3511&lt;&gt;"",'[1]Vmesna vrtilna_SKLOP1'!E3511=""),"Skupaj:",IF(AND('[1]Vmesna vrtilna_SKLOP1'!C3511&lt;&gt;"",'[1]Vmesna vrtilna_SKLOP1'!D3511=""),'[1]Vmesna vrtilna_SKLOP1'!J3511,IF(F3511&lt;&gt;"",IF('[1]Vmesna vrtilna_SKLOP1'!J3511&lt;&gt;"",'[1]Vmesna vrtilna_SKLOP1'!J3511,""),"")))))</f>
        <v/>
      </c>
      <c r="M3511" s="22">
        <f t="shared" si="108"/>
        <v>0</v>
      </c>
      <c r="N3511" s="22" t="str">
        <f>IF(IFERROR(VLOOKUP(B3511,'[1]Vmesna vrtilna_SKLOP1'!B:J,7,0),"")=0,"",IFERROR(VLOOKUP(B3511,'[1]Vmesna vrtilna_SKLOP1'!B:J,7,0),""))</f>
        <v/>
      </c>
      <c r="O3511" s="22"/>
    </row>
    <row r="3512" spans="2:15" ht="15" customHeight="1" x14ac:dyDescent="0.3">
      <c r="B3512" s="15" t="str">
        <f>IF(AND('[1]Vmesna vrtilna_SKLOP1'!B3512&lt;&gt;"",'[1]Vmesna vrtilna_SKLOP1'!C3512&lt;&gt;""),IF('[1]Vmesna vrtilna_SKLOP1'!B3512&lt;&gt;"",'[1]Vmesna vrtilna_SKLOP1'!B3512,""),"")</f>
        <v/>
      </c>
      <c r="C3512" s="16" t="str">
        <f>IF(OR(C3511="Posebna oblika",C3511="Kulturno zaščiten objekt",C3511="Kulturno zaščiten objekt, Posebna oblika"),"Glej zavihek POSEBNI POGOJI",IF(SUM(N3511:Q3511)=1,"Posebna oblika",IF(SUM(N3511:Q3511)=10,"Kulturno zaščiten objekt",IF(SUM(N3511:Q3511)=11,"Kulturno zaščiten objekt, Posebna oblika",IF(AND('[1]Vmesna vrtilna_SKLOP1'!C3512&lt;&gt;"",'[1]Vmesna vrtilna_SKLOP1'!D3512&lt;&gt;""),IF('[1]Vmesna vrtilna_SKLOP1'!C3512&lt;&gt;"",'[1]Vmesna vrtilna_SKLOP1'!C3512,""),"")))))</f>
        <v/>
      </c>
      <c r="D3512" s="17" t="str">
        <f>IF(IFERROR(VLOOKUP(B3512,'[1]Vmesna vrtilna_SKLOP1'!B:J,6,0),"")=0,"",IFERROR(VLOOKUP(B3512,'[1]Vmesna vrtilna_SKLOP1'!B:J,6,0),""))</f>
        <v/>
      </c>
      <c r="E3512" s="16" t="str">
        <f>IF(IF('[1]Vmesna vrtilna_SKLOP1'!E3512&lt;&gt;"",'[1]Vmesna vrtilna_SKLOP1'!D3512,"")=0,"",IF('[1]Vmesna vrtilna_SKLOP1'!E3512&lt;&gt;"",'[1]Vmesna vrtilna_SKLOP1'!D3512,""))</f>
        <v>Notranje police</v>
      </c>
      <c r="F3512" s="18" t="str">
        <f>IF('[1]Vmesna vrtilna_SKLOP1'!E3512&lt;&gt;"",'[1]Vmesna vrtilna_SKLOP1'!E3512,"")</f>
        <v>Notranja polica, mat. Marmor, dim. ŠxG:2x0,25m</v>
      </c>
      <c r="G3512" s="15" t="str">
        <f>IF('[1]Vmesna vrtilna_SKLOP1'!E3512&lt;&gt;"",'[1]Vmesna vrtilna_SKLOP1'!F3512,"")</f>
        <v>[kos]</v>
      </c>
      <c r="H3512" s="19">
        <f>IF('[1]Vmesna vrtilna_SKLOP1'!F3512&lt;&gt;"",'[1]Vmesna vrtilna_SKLOP1'!I3512,"")</f>
        <v>1</v>
      </c>
      <c r="I3512" s="20" t="str">
        <f>IF(I3511="Skupaj:","DDV (22%):",IF(I3511="DDV (22%):","Skupaj z DDV:",IF(AND('[1]Vmesna vrtilna_SKLOP1'!C3512&lt;&gt;"",'[1]Vmesna vrtilna_SKLOP1'!E3512=""),"Skupaj:","")))</f>
        <v/>
      </c>
      <c r="J3512" s="21">
        <f t="shared" si="109"/>
        <v>0</v>
      </c>
      <c r="K3512" s="21">
        <f>IF(I3512="Skupaj z DDV:",SUM(K3510,K3511),IF(I3512="DDV (22%):",K3511*0.22,IF(AND('[1]Vmesna vrtilna_SKLOP1'!C3512&lt;&gt;"",'[1]Vmesna vrtilna_SKLOP1'!D3512=""),'[1]Vmesna vrtilna_SKLOP1'!J3512,IF(F3512&lt;&gt;"",IF('[1]Vmesna vrtilna_SKLOP1'!J3512&lt;&gt;"",'[1]Vmesna vrtilna_SKLOP1'!J3512,""),""))))</f>
        <v>134.85</v>
      </c>
      <c r="L3512" s="22">
        <f>IF(I3511="Skupaj:","DDV (22%):",IF(I3511="DDV (22%):","Skupaj z DDV:",IF(AND('[1]Vmesna vrtilna_SKLOP1'!C3512&lt;&gt;"",'[1]Vmesna vrtilna_SKLOP1'!E3512=""),"Skupaj:",IF(AND('[1]Vmesna vrtilna_SKLOP1'!C3512&lt;&gt;"",'[1]Vmesna vrtilna_SKLOP1'!D3512=""),'[1]Vmesna vrtilna_SKLOP1'!J3512,IF(F3512&lt;&gt;"",IF('[1]Vmesna vrtilna_SKLOP1'!J3512&lt;&gt;"",'[1]Vmesna vrtilna_SKLOP1'!J3512,""),"")))))</f>
        <v>134.85</v>
      </c>
      <c r="M3512" s="22">
        <f t="shared" si="108"/>
        <v>0</v>
      </c>
      <c r="N3512" s="22" t="str">
        <f>IF(IFERROR(VLOOKUP(B3512,'[1]Vmesna vrtilna_SKLOP1'!B:J,7,0),"")=0,"",IFERROR(VLOOKUP(B3512,'[1]Vmesna vrtilna_SKLOP1'!B:J,7,0),""))</f>
        <v/>
      </c>
      <c r="O3512" s="22"/>
    </row>
    <row r="3513" spans="2:15" ht="15" customHeight="1" x14ac:dyDescent="0.3">
      <c r="B3513" s="15" t="str">
        <f>IF(AND('[1]Vmesna vrtilna_SKLOP1'!B3513&lt;&gt;"",'[1]Vmesna vrtilna_SKLOP1'!C3513&lt;&gt;""),IF('[1]Vmesna vrtilna_SKLOP1'!B3513&lt;&gt;"",'[1]Vmesna vrtilna_SKLOP1'!B3513,""),"")</f>
        <v/>
      </c>
      <c r="C3513" s="16" t="str">
        <f>IF(OR(C3512="Posebna oblika",C3512="Kulturno zaščiten objekt",C3512="Kulturno zaščiten objekt, Posebna oblika"),"Glej zavihek POSEBNI POGOJI",IF(SUM(N3512:Q3512)=1,"Posebna oblika",IF(SUM(N3512:Q3512)=10,"Kulturno zaščiten objekt",IF(SUM(N3512:Q3512)=11,"Kulturno zaščiten objekt, Posebna oblika",IF(AND('[1]Vmesna vrtilna_SKLOP1'!C3513&lt;&gt;"",'[1]Vmesna vrtilna_SKLOP1'!D3513&lt;&gt;""),IF('[1]Vmesna vrtilna_SKLOP1'!C3513&lt;&gt;"",'[1]Vmesna vrtilna_SKLOP1'!C3513,""),"")))))</f>
        <v/>
      </c>
      <c r="D3513" s="17" t="str">
        <f>IF(IFERROR(VLOOKUP(B3513,'[1]Vmesna vrtilna_SKLOP1'!B:J,6,0),"")=0,"",IFERROR(VLOOKUP(B3513,'[1]Vmesna vrtilna_SKLOP1'!B:J,6,0),""))</f>
        <v/>
      </c>
      <c r="E3513" s="16" t="str">
        <f>IF(IF('[1]Vmesna vrtilna_SKLOP1'!E3513&lt;&gt;"",'[1]Vmesna vrtilna_SKLOP1'!D3513,"")=0,"",IF('[1]Vmesna vrtilna_SKLOP1'!E3513&lt;&gt;"",'[1]Vmesna vrtilna_SKLOP1'!D3513,""))</f>
        <v/>
      </c>
      <c r="F3513" s="18" t="str">
        <f>IF('[1]Vmesna vrtilna_SKLOP1'!E3513&lt;&gt;"",'[1]Vmesna vrtilna_SKLOP1'!E3513,"")</f>
        <v>Notranja polica, mat. Marmor, dim. ŠxG:1x0,25m</v>
      </c>
      <c r="G3513" s="15" t="str">
        <f>IF('[1]Vmesna vrtilna_SKLOP1'!E3513&lt;&gt;"",'[1]Vmesna vrtilna_SKLOP1'!F3513,"")</f>
        <v>[kos]</v>
      </c>
      <c r="H3513" s="19">
        <f>IF('[1]Vmesna vrtilna_SKLOP1'!F3513&lt;&gt;"",'[1]Vmesna vrtilna_SKLOP1'!I3513,"")</f>
        <v>2</v>
      </c>
      <c r="I3513" s="20" t="str">
        <f>IF(I3512="Skupaj:","DDV (22%):",IF(I3512="DDV (22%):","Skupaj z DDV:",IF(AND('[1]Vmesna vrtilna_SKLOP1'!C3513&lt;&gt;"",'[1]Vmesna vrtilna_SKLOP1'!E3513=""),"Skupaj:","")))</f>
        <v/>
      </c>
      <c r="J3513" s="21">
        <f t="shared" si="109"/>
        <v>0</v>
      </c>
      <c r="K3513" s="21">
        <f>IF(I3513="Skupaj z DDV:",SUM(K3511,K3512),IF(I3513="DDV (22%):",K3512*0.22,IF(AND('[1]Vmesna vrtilna_SKLOP1'!C3513&lt;&gt;"",'[1]Vmesna vrtilna_SKLOP1'!D3513=""),'[1]Vmesna vrtilna_SKLOP1'!J3513,IF(F3513&lt;&gt;"",IF('[1]Vmesna vrtilna_SKLOP1'!J3513&lt;&gt;"",'[1]Vmesna vrtilna_SKLOP1'!J3513,""),""))))</f>
        <v>137.69999999999999</v>
      </c>
      <c r="L3513" s="22">
        <f>IF(I3512="Skupaj:","DDV (22%):",IF(I3512="DDV (22%):","Skupaj z DDV:",IF(AND('[1]Vmesna vrtilna_SKLOP1'!C3513&lt;&gt;"",'[1]Vmesna vrtilna_SKLOP1'!E3513=""),"Skupaj:",IF(AND('[1]Vmesna vrtilna_SKLOP1'!C3513&lt;&gt;"",'[1]Vmesna vrtilna_SKLOP1'!D3513=""),'[1]Vmesna vrtilna_SKLOP1'!J3513,IF(F3513&lt;&gt;"",IF('[1]Vmesna vrtilna_SKLOP1'!J3513&lt;&gt;"",'[1]Vmesna vrtilna_SKLOP1'!J3513,""),"")))))</f>
        <v>137.69999999999999</v>
      </c>
      <c r="M3513" s="22">
        <f t="shared" si="108"/>
        <v>0</v>
      </c>
      <c r="N3513" s="22" t="str">
        <f>IF(IFERROR(VLOOKUP(B3513,'[1]Vmesna vrtilna_SKLOP1'!B:J,7,0),"")=0,"",IFERROR(VLOOKUP(B3513,'[1]Vmesna vrtilna_SKLOP1'!B:J,7,0),""))</f>
        <v/>
      </c>
      <c r="O3513" s="22"/>
    </row>
    <row r="3514" spans="2:15" ht="15" customHeight="1" x14ac:dyDescent="0.3">
      <c r="B3514" s="15" t="str">
        <f>IF(AND('[1]Vmesna vrtilna_SKLOP1'!B3514&lt;&gt;"",'[1]Vmesna vrtilna_SKLOP1'!C3514&lt;&gt;""),IF('[1]Vmesna vrtilna_SKLOP1'!B3514&lt;&gt;"",'[1]Vmesna vrtilna_SKLOP1'!B3514,""),"")</f>
        <v/>
      </c>
      <c r="C3514" s="16" t="str">
        <f>IF(OR(C3513="Posebna oblika",C3513="Kulturno zaščiten objekt",C3513="Kulturno zaščiten objekt, Posebna oblika"),"Glej zavihek POSEBNI POGOJI",IF(SUM(N3513:Q3513)=1,"Posebna oblika",IF(SUM(N3513:Q3513)=10,"Kulturno zaščiten objekt",IF(SUM(N3513:Q3513)=11,"Kulturno zaščiten objekt, Posebna oblika",IF(AND('[1]Vmesna vrtilna_SKLOP1'!C3514&lt;&gt;"",'[1]Vmesna vrtilna_SKLOP1'!D3514&lt;&gt;""),IF('[1]Vmesna vrtilna_SKLOP1'!C3514&lt;&gt;"",'[1]Vmesna vrtilna_SKLOP1'!C3514,""),"")))))</f>
        <v/>
      </c>
      <c r="D3514" s="17" t="str">
        <f>IF(IFERROR(VLOOKUP(B3514,'[1]Vmesna vrtilna_SKLOP1'!B:J,6,0),"")=0,"",IFERROR(VLOOKUP(B3514,'[1]Vmesna vrtilna_SKLOP1'!B:J,6,0),""))</f>
        <v/>
      </c>
      <c r="E3514" s="16" t="str">
        <f>IF(IF('[1]Vmesna vrtilna_SKLOP1'!E3514&lt;&gt;"",'[1]Vmesna vrtilna_SKLOP1'!D3514,"")=0,"",IF('[1]Vmesna vrtilna_SKLOP1'!E3514&lt;&gt;"",'[1]Vmesna vrtilna_SKLOP1'!D3514,""))</f>
        <v/>
      </c>
      <c r="F3514" s="18" t="str">
        <f>IF('[1]Vmesna vrtilna_SKLOP1'!E3514&lt;&gt;"",'[1]Vmesna vrtilna_SKLOP1'!E3514,"")</f>
        <v>Notranja polica, mat. Marmor, dim. ŠxG:1,8x0,25m</v>
      </c>
      <c r="G3514" s="15" t="str">
        <f>IF('[1]Vmesna vrtilna_SKLOP1'!E3514&lt;&gt;"",'[1]Vmesna vrtilna_SKLOP1'!F3514,"")</f>
        <v>[kos]</v>
      </c>
      <c r="H3514" s="19">
        <f>IF('[1]Vmesna vrtilna_SKLOP1'!F3514&lt;&gt;"",'[1]Vmesna vrtilna_SKLOP1'!I3514,"")</f>
        <v>3</v>
      </c>
      <c r="I3514" s="20" t="str">
        <f>IF(I3513="Skupaj:","DDV (22%):",IF(I3513="DDV (22%):","Skupaj z DDV:",IF(AND('[1]Vmesna vrtilna_SKLOP1'!C3514&lt;&gt;"",'[1]Vmesna vrtilna_SKLOP1'!E3514=""),"Skupaj:","")))</f>
        <v/>
      </c>
      <c r="J3514" s="21">
        <f t="shared" si="109"/>
        <v>0</v>
      </c>
      <c r="K3514" s="21">
        <f>IF(I3514="Skupaj z DDV:",SUM(K3512,K3513),IF(I3514="DDV (22%):",K3513*0.22,IF(AND('[1]Vmesna vrtilna_SKLOP1'!C3514&lt;&gt;"",'[1]Vmesna vrtilna_SKLOP1'!D3514=""),'[1]Vmesna vrtilna_SKLOP1'!J3514,IF(F3514&lt;&gt;"",IF('[1]Vmesna vrtilna_SKLOP1'!J3514&lt;&gt;"",'[1]Vmesna vrtilna_SKLOP1'!J3514,""),""))))</f>
        <v>361.95</v>
      </c>
      <c r="L3514" s="22">
        <f>IF(I3513="Skupaj:","DDV (22%):",IF(I3513="DDV (22%):","Skupaj z DDV:",IF(AND('[1]Vmesna vrtilna_SKLOP1'!C3514&lt;&gt;"",'[1]Vmesna vrtilna_SKLOP1'!E3514=""),"Skupaj:",IF(AND('[1]Vmesna vrtilna_SKLOP1'!C3514&lt;&gt;"",'[1]Vmesna vrtilna_SKLOP1'!D3514=""),'[1]Vmesna vrtilna_SKLOP1'!J3514,IF(F3514&lt;&gt;"",IF('[1]Vmesna vrtilna_SKLOP1'!J3514&lt;&gt;"",'[1]Vmesna vrtilna_SKLOP1'!J3514,""),"")))))</f>
        <v>361.95</v>
      </c>
      <c r="M3514" s="22">
        <f t="shared" si="108"/>
        <v>0</v>
      </c>
      <c r="N3514" s="22" t="str">
        <f>IF(IFERROR(VLOOKUP(B3514,'[1]Vmesna vrtilna_SKLOP1'!B:J,7,0),"")=0,"",IFERROR(VLOOKUP(B3514,'[1]Vmesna vrtilna_SKLOP1'!B:J,7,0),""))</f>
        <v/>
      </c>
      <c r="O3514" s="22"/>
    </row>
    <row r="3515" spans="2:15" ht="15" customHeight="1" x14ac:dyDescent="0.3">
      <c r="B3515" s="15" t="str">
        <f>IF(AND('[1]Vmesna vrtilna_SKLOP1'!B3515&lt;&gt;"",'[1]Vmesna vrtilna_SKLOP1'!C3515&lt;&gt;""),IF('[1]Vmesna vrtilna_SKLOP1'!B3515&lt;&gt;"",'[1]Vmesna vrtilna_SKLOP1'!B3515,""),"")</f>
        <v/>
      </c>
      <c r="C3515" s="16" t="str">
        <f>IF(OR(C3514="Posebna oblika",C3514="Kulturno zaščiten objekt",C3514="Kulturno zaščiten objekt, Posebna oblika"),"Glej zavihek POSEBNI POGOJI",IF(SUM(N3514:Q3514)=1,"Posebna oblika",IF(SUM(N3514:Q3514)=10,"Kulturno zaščiten objekt",IF(SUM(N3514:Q3514)=11,"Kulturno zaščiten objekt, Posebna oblika",IF(AND('[1]Vmesna vrtilna_SKLOP1'!C3515&lt;&gt;"",'[1]Vmesna vrtilna_SKLOP1'!D3515&lt;&gt;""),IF('[1]Vmesna vrtilna_SKLOP1'!C3515&lt;&gt;"",'[1]Vmesna vrtilna_SKLOP1'!C3515,""),"")))))</f>
        <v/>
      </c>
      <c r="D3515" s="17" t="str">
        <f>IF(IFERROR(VLOOKUP(B3515,'[1]Vmesna vrtilna_SKLOP1'!B:J,6,0),"")=0,"",IFERROR(VLOOKUP(B3515,'[1]Vmesna vrtilna_SKLOP1'!B:J,6,0),""))</f>
        <v/>
      </c>
      <c r="E3515" s="16" t="str">
        <f>IF(IF('[1]Vmesna vrtilna_SKLOP1'!E3515&lt;&gt;"",'[1]Vmesna vrtilna_SKLOP1'!D3515,"")=0,"",IF('[1]Vmesna vrtilna_SKLOP1'!E3515&lt;&gt;"",'[1]Vmesna vrtilna_SKLOP1'!D3515,""))</f>
        <v/>
      </c>
      <c r="F3515" s="18" t="str">
        <f>IF('[1]Vmesna vrtilna_SKLOP1'!E3515&lt;&gt;"",'[1]Vmesna vrtilna_SKLOP1'!E3515,"")</f>
        <v>Notranja polica, mat. Marmor, dim. ŠxG:1,75x0,25m</v>
      </c>
      <c r="G3515" s="15" t="str">
        <f>IF('[1]Vmesna vrtilna_SKLOP1'!E3515&lt;&gt;"",'[1]Vmesna vrtilna_SKLOP1'!F3515,"")</f>
        <v>[kos]</v>
      </c>
      <c r="H3515" s="19">
        <f>IF('[1]Vmesna vrtilna_SKLOP1'!F3515&lt;&gt;"",'[1]Vmesna vrtilna_SKLOP1'!I3515,"")</f>
        <v>1</v>
      </c>
      <c r="I3515" s="20" t="str">
        <f>IF(I3514="Skupaj:","DDV (22%):",IF(I3514="DDV (22%):","Skupaj z DDV:",IF(AND('[1]Vmesna vrtilna_SKLOP1'!C3515&lt;&gt;"",'[1]Vmesna vrtilna_SKLOP1'!E3515=""),"Skupaj:","")))</f>
        <v/>
      </c>
      <c r="J3515" s="21">
        <f t="shared" si="109"/>
        <v>0</v>
      </c>
      <c r="K3515" s="21">
        <f>IF(I3515="Skupaj z DDV:",SUM(K3513,K3514),IF(I3515="DDV (22%):",K3514*0.22,IF(AND('[1]Vmesna vrtilna_SKLOP1'!C3515&lt;&gt;"",'[1]Vmesna vrtilna_SKLOP1'!D3515=""),'[1]Vmesna vrtilna_SKLOP1'!J3515,IF(F3515&lt;&gt;"",IF('[1]Vmesna vrtilna_SKLOP1'!J3515&lt;&gt;"",'[1]Vmesna vrtilna_SKLOP1'!J3515,""),""))))</f>
        <v>117.17812499999999</v>
      </c>
      <c r="L3515" s="22">
        <f>IF(I3514="Skupaj:","DDV (22%):",IF(I3514="DDV (22%):","Skupaj z DDV:",IF(AND('[1]Vmesna vrtilna_SKLOP1'!C3515&lt;&gt;"",'[1]Vmesna vrtilna_SKLOP1'!E3515=""),"Skupaj:",IF(AND('[1]Vmesna vrtilna_SKLOP1'!C3515&lt;&gt;"",'[1]Vmesna vrtilna_SKLOP1'!D3515=""),'[1]Vmesna vrtilna_SKLOP1'!J3515,IF(F3515&lt;&gt;"",IF('[1]Vmesna vrtilna_SKLOP1'!J3515&lt;&gt;"",'[1]Vmesna vrtilna_SKLOP1'!J3515,""),"")))))</f>
        <v>117.17812499999999</v>
      </c>
      <c r="M3515" s="22">
        <f t="shared" si="108"/>
        <v>0</v>
      </c>
      <c r="N3515" s="22" t="str">
        <f>IF(IFERROR(VLOOKUP(B3515,'[1]Vmesna vrtilna_SKLOP1'!B:J,7,0),"")=0,"",IFERROR(VLOOKUP(B3515,'[1]Vmesna vrtilna_SKLOP1'!B:J,7,0),""))</f>
        <v/>
      </c>
      <c r="O3515" s="22"/>
    </row>
    <row r="3516" spans="2:15" ht="15" customHeight="1" x14ac:dyDescent="0.3">
      <c r="B3516" s="15" t="str">
        <f>IF(AND('[1]Vmesna vrtilna_SKLOP1'!B3516&lt;&gt;"",'[1]Vmesna vrtilna_SKLOP1'!C3516&lt;&gt;""),IF('[1]Vmesna vrtilna_SKLOP1'!B3516&lt;&gt;"",'[1]Vmesna vrtilna_SKLOP1'!B3516,""),"")</f>
        <v/>
      </c>
      <c r="C3516" s="16" t="str">
        <f>IF(OR(C3515="Posebna oblika",C3515="Kulturno zaščiten objekt",C3515="Kulturno zaščiten objekt, Posebna oblika"),"Glej zavihek POSEBNI POGOJI",IF(SUM(N3515:Q3515)=1,"Posebna oblika",IF(SUM(N3515:Q3515)=10,"Kulturno zaščiten objekt",IF(SUM(N3515:Q3515)=11,"Kulturno zaščiten objekt, Posebna oblika",IF(AND('[1]Vmesna vrtilna_SKLOP1'!C3516&lt;&gt;"",'[1]Vmesna vrtilna_SKLOP1'!D3516&lt;&gt;""),IF('[1]Vmesna vrtilna_SKLOP1'!C3516&lt;&gt;"",'[1]Vmesna vrtilna_SKLOP1'!C3516,""),"")))))</f>
        <v/>
      </c>
      <c r="D3516" s="17" t="str">
        <f>IF(IFERROR(VLOOKUP(B3516,'[1]Vmesna vrtilna_SKLOP1'!B:J,6,0),"")=0,"",IFERROR(VLOOKUP(B3516,'[1]Vmesna vrtilna_SKLOP1'!B:J,6,0),""))</f>
        <v/>
      </c>
      <c r="E3516" s="16" t="str">
        <f>IF(IF('[1]Vmesna vrtilna_SKLOP1'!E3516&lt;&gt;"",'[1]Vmesna vrtilna_SKLOP1'!D3516,"")=0,"",IF('[1]Vmesna vrtilna_SKLOP1'!E3516&lt;&gt;"",'[1]Vmesna vrtilna_SKLOP1'!D3516,""))</f>
        <v/>
      </c>
      <c r="F3516" s="18" t="str">
        <f>IF('[1]Vmesna vrtilna_SKLOP1'!E3516&lt;&gt;"",'[1]Vmesna vrtilna_SKLOP1'!E3516,"")</f>
        <v>Notranja polica, mat. Marmor, dim. ŠxG:0,8x0,25m</v>
      </c>
      <c r="G3516" s="15" t="str">
        <f>IF('[1]Vmesna vrtilna_SKLOP1'!E3516&lt;&gt;"",'[1]Vmesna vrtilna_SKLOP1'!F3516,"")</f>
        <v>[kos]</v>
      </c>
      <c r="H3516" s="19">
        <f>IF('[1]Vmesna vrtilna_SKLOP1'!F3516&lt;&gt;"",'[1]Vmesna vrtilna_SKLOP1'!I3516,"")</f>
        <v>1</v>
      </c>
      <c r="I3516" s="20" t="str">
        <f>IF(I3515="Skupaj:","DDV (22%):",IF(I3515="DDV (22%):","Skupaj z DDV:",IF(AND('[1]Vmesna vrtilna_SKLOP1'!C3516&lt;&gt;"",'[1]Vmesna vrtilna_SKLOP1'!E3516=""),"Skupaj:","")))</f>
        <v/>
      </c>
      <c r="J3516" s="21">
        <f t="shared" si="109"/>
        <v>0</v>
      </c>
      <c r="K3516" s="21">
        <f>IF(I3516="Skupaj z DDV:",SUM(K3514,K3515),IF(I3516="DDV (22%):",K3515*0.22,IF(AND('[1]Vmesna vrtilna_SKLOP1'!C3516&lt;&gt;"",'[1]Vmesna vrtilna_SKLOP1'!D3516=""),'[1]Vmesna vrtilna_SKLOP1'!J3516,IF(F3516&lt;&gt;"",IF('[1]Vmesna vrtilna_SKLOP1'!J3516&lt;&gt;"",'[1]Vmesna vrtilna_SKLOP1'!J3516,""),""))))</f>
        <v>57.150000000000006</v>
      </c>
      <c r="L3516" s="22">
        <f>IF(I3515="Skupaj:","DDV (22%):",IF(I3515="DDV (22%):","Skupaj z DDV:",IF(AND('[1]Vmesna vrtilna_SKLOP1'!C3516&lt;&gt;"",'[1]Vmesna vrtilna_SKLOP1'!E3516=""),"Skupaj:",IF(AND('[1]Vmesna vrtilna_SKLOP1'!C3516&lt;&gt;"",'[1]Vmesna vrtilna_SKLOP1'!D3516=""),'[1]Vmesna vrtilna_SKLOP1'!J3516,IF(F3516&lt;&gt;"",IF('[1]Vmesna vrtilna_SKLOP1'!J3516&lt;&gt;"",'[1]Vmesna vrtilna_SKLOP1'!J3516,""),"")))))</f>
        <v>57.150000000000006</v>
      </c>
      <c r="M3516" s="22">
        <f t="shared" si="108"/>
        <v>0</v>
      </c>
      <c r="N3516" s="22" t="str">
        <f>IF(IFERROR(VLOOKUP(B3516,'[1]Vmesna vrtilna_SKLOP1'!B:J,7,0),"")=0,"",IFERROR(VLOOKUP(B3516,'[1]Vmesna vrtilna_SKLOP1'!B:J,7,0),""))</f>
        <v/>
      </c>
      <c r="O3516" s="22"/>
    </row>
    <row r="3517" spans="2:15" ht="15" customHeight="1" x14ac:dyDescent="0.3">
      <c r="B3517" s="15" t="str">
        <f>IF(AND('[1]Vmesna vrtilna_SKLOP1'!B3517&lt;&gt;"",'[1]Vmesna vrtilna_SKLOP1'!C3517&lt;&gt;""),IF('[1]Vmesna vrtilna_SKLOP1'!B3517&lt;&gt;"",'[1]Vmesna vrtilna_SKLOP1'!B3517,""),"")</f>
        <v/>
      </c>
      <c r="C3517" s="16" t="str">
        <f>IF(OR(C3516="Posebna oblika",C3516="Kulturno zaščiten objekt",C3516="Kulturno zaščiten objekt, Posebna oblika"),"Glej zavihek POSEBNI POGOJI",IF(SUM(N3516:Q3516)=1,"Posebna oblika",IF(SUM(N3516:Q3516)=10,"Kulturno zaščiten objekt",IF(SUM(N3516:Q3516)=11,"Kulturno zaščiten objekt, Posebna oblika",IF(AND('[1]Vmesna vrtilna_SKLOP1'!C3517&lt;&gt;"",'[1]Vmesna vrtilna_SKLOP1'!D3517&lt;&gt;""),IF('[1]Vmesna vrtilna_SKLOP1'!C3517&lt;&gt;"",'[1]Vmesna vrtilna_SKLOP1'!C3517,""),"")))))</f>
        <v/>
      </c>
      <c r="D3517" s="17" t="str">
        <f>IF(IFERROR(VLOOKUP(B3517,'[1]Vmesna vrtilna_SKLOP1'!B:J,6,0),"")=0,"",IFERROR(VLOOKUP(B3517,'[1]Vmesna vrtilna_SKLOP1'!B:J,6,0),""))</f>
        <v/>
      </c>
      <c r="E3517" s="16" t="str">
        <f>IF(IF('[1]Vmesna vrtilna_SKLOP1'!E3517&lt;&gt;"",'[1]Vmesna vrtilna_SKLOP1'!D3517,"")=0,"",IF('[1]Vmesna vrtilna_SKLOP1'!E3517&lt;&gt;"",'[1]Vmesna vrtilna_SKLOP1'!D3517,""))</f>
        <v/>
      </c>
      <c r="F3517" s="18" t="str">
        <f>IF('[1]Vmesna vrtilna_SKLOP1'!E3517&lt;&gt;"",'[1]Vmesna vrtilna_SKLOP1'!E3517,"")</f>
        <v>Notranja polica, mat. Marmor, dim. ŠxG:1,85x0,25m</v>
      </c>
      <c r="G3517" s="15" t="str">
        <f>IF('[1]Vmesna vrtilna_SKLOP1'!E3517&lt;&gt;"",'[1]Vmesna vrtilna_SKLOP1'!F3517,"")</f>
        <v>[kos]</v>
      </c>
      <c r="H3517" s="19">
        <f>IF('[1]Vmesna vrtilna_SKLOP1'!F3517&lt;&gt;"",'[1]Vmesna vrtilna_SKLOP1'!I3517,"")</f>
        <v>2</v>
      </c>
      <c r="I3517" s="20" t="str">
        <f>IF(I3516="Skupaj:","DDV (22%):",IF(I3516="DDV (22%):","Skupaj z DDV:",IF(AND('[1]Vmesna vrtilna_SKLOP1'!C3517&lt;&gt;"",'[1]Vmesna vrtilna_SKLOP1'!E3517=""),"Skupaj:","")))</f>
        <v/>
      </c>
      <c r="J3517" s="21">
        <f t="shared" si="109"/>
        <v>0</v>
      </c>
      <c r="K3517" s="21">
        <f>IF(I3517="Skupaj z DDV:",SUM(K3515,K3516),IF(I3517="DDV (22%):",K3516*0.22,IF(AND('[1]Vmesna vrtilna_SKLOP1'!C3517&lt;&gt;"",'[1]Vmesna vrtilna_SKLOP1'!D3517=""),'[1]Vmesna vrtilna_SKLOP1'!J3517,IF(F3517&lt;&gt;"",IF('[1]Vmesna vrtilna_SKLOP1'!J3517&lt;&gt;"",'[1]Vmesna vrtilna_SKLOP1'!J3517,""),""))))</f>
        <v>248.30625000000001</v>
      </c>
      <c r="L3517" s="22">
        <f>IF(I3516="Skupaj:","DDV (22%):",IF(I3516="DDV (22%):","Skupaj z DDV:",IF(AND('[1]Vmesna vrtilna_SKLOP1'!C3517&lt;&gt;"",'[1]Vmesna vrtilna_SKLOP1'!E3517=""),"Skupaj:",IF(AND('[1]Vmesna vrtilna_SKLOP1'!C3517&lt;&gt;"",'[1]Vmesna vrtilna_SKLOP1'!D3517=""),'[1]Vmesna vrtilna_SKLOP1'!J3517,IF(F3517&lt;&gt;"",IF('[1]Vmesna vrtilna_SKLOP1'!J3517&lt;&gt;"",'[1]Vmesna vrtilna_SKLOP1'!J3517,""),"")))))</f>
        <v>248.30625000000001</v>
      </c>
      <c r="M3517" s="22">
        <f t="shared" si="108"/>
        <v>0</v>
      </c>
      <c r="N3517" s="22" t="str">
        <f>IF(IFERROR(VLOOKUP(B3517,'[1]Vmesna vrtilna_SKLOP1'!B:J,7,0),"")=0,"",IFERROR(VLOOKUP(B3517,'[1]Vmesna vrtilna_SKLOP1'!B:J,7,0),""))</f>
        <v/>
      </c>
      <c r="O3517" s="22"/>
    </row>
    <row r="3518" spans="2:15" ht="15" customHeight="1" x14ac:dyDescent="0.3">
      <c r="B3518" s="15" t="str">
        <f>IF(AND('[1]Vmesna vrtilna_SKLOP1'!B3518&lt;&gt;"",'[1]Vmesna vrtilna_SKLOP1'!C3518&lt;&gt;""),IF('[1]Vmesna vrtilna_SKLOP1'!B3518&lt;&gt;"",'[1]Vmesna vrtilna_SKLOP1'!B3518,""),"")</f>
        <v/>
      </c>
      <c r="C3518" s="16" t="str">
        <f>IF(OR(C3517="Posebna oblika",C3517="Kulturno zaščiten objekt",C3517="Kulturno zaščiten objekt, Posebna oblika"),"Glej zavihek POSEBNI POGOJI",IF(SUM(N3517:Q3517)=1,"Posebna oblika",IF(SUM(N3517:Q3517)=10,"Kulturno zaščiten objekt",IF(SUM(N3517:Q3517)=11,"Kulturno zaščiten objekt, Posebna oblika",IF(AND('[1]Vmesna vrtilna_SKLOP1'!C3518&lt;&gt;"",'[1]Vmesna vrtilna_SKLOP1'!D3518&lt;&gt;""),IF('[1]Vmesna vrtilna_SKLOP1'!C3518&lt;&gt;"",'[1]Vmesna vrtilna_SKLOP1'!C3518,""),"")))))</f>
        <v/>
      </c>
      <c r="D3518" s="17" t="str">
        <f>IF(IFERROR(VLOOKUP(B3518,'[1]Vmesna vrtilna_SKLOP1'!B:J,6,0),"")=0,"",IFERROR(VLOOKUP(B3518,'[1]Vmesna vrtilna_SKLOP1'!B:J,6,0),""))</f>
        <v/>
      </c>
      <c r="E3518" s="16" t="str">
        <f>IF(IF('[1]Vmesna vrtilna_SKLOP1'!E3518&lt;&gt;"",'[1]Vmesna vrtilna_SKLOP1'!D3518,"")=0,"",IF('[1]Vmesna vrtilna_SKLOP1'!E3518&lt;&gt;"",'[1]Vmesna vrtilna_SKLOP1'!D3518,""))</f>
        <v/>
      </c>
      <c r="F3518" s="18" t="str">
        <f>IF('[1]Vmesna vrtilna_SKLOP1'!E3518&lt;&gt;"",'[1]Vmesna vrtilna_SKLOP1'!E3518,"")</f>
        <v>Notranja polica, mat. Marmor, dim. ŠxG:1,4x0,25m</v>
      </c>
      <c r="G3518" s="15" t="str">
        <f>IF('[1]Vmesna vrtilna_SKLOP1'!E3518&lt;&gt;"",'[1]Vmesna vrtilna_SKLOP1'!F3518,"")</f>
        <v>[kos]</v>
      </c>
      <c r="H3518" s="19">
        <f>IF('[1]Vmesna vrtilna_SKLOP1'!F3518&lt;&gt;"",'[1]Vmesna vrtilna_SKLOP1'!I3518,"")</f>
        <v>1</v>
      </c>
      <c r="I3518" s="20" t="str">
        <f>IF(I3517="Skupaj:","DDV (22%):",IF(I3517="DDV (22%):","Skupaj z DDV:",IF(AND('[1]Vmesna vrtilna_SKLOP1'!C3518&lt;&gt;"",'[1]Vmesna vrtilna_SKLOP1'!E3518=""),"Skupaj:","")))</f>
        <v/>
      </c>
      <c r="J3518" s="21">
        <f t="shared" si="109"/>
        <v>0</v>
      </c>
      <c r="K3518" s="21">
        <f>IF(I3518="Skupaj z DDV:",SUM(K3516,K3517),IF(I3518="DDV (22%):",K3517*0.22,IF(AND('[1]Vmesna vrtilna_SKLOP1'!C3518&lt;&gt;"",'[1]Vmesna vrtilna_SKLOP1'!D3518=""),'[1]Vmesna vrtilna_SKLOP1'!J3518,IF(F3518&lt;&gt;"",IF('[1]Vmesna vrtilna_SKLOP1'!J3518&lt;&gt;"",'[1]Vmesna vrtilna_SKLOP1'!J3518,""),""))))</f>
        <v>93.749999999999986</v>
      </c>
      <c r="L3518" s="22">
        <f>IF(I3517="Skupaj:","DDV (22%):",IF(I3517="DDV (22%):","Skupaj z DDV:",IF(AND('[1]Vmesna vrtilna_SKLOP1'!C3518&lt;&gt;"",'[1]Vmesna vrtilna_SKLOP1'!E3518=""),"Skupaj:",IF(AND('[1]Vmesna vrtilna_SKLOP1'!C3518&lt;&gt;"",'[1]Vmesna vrtilna_SKLOP1'!D3518=""),'[1]Vmesna vrtilna_SKLOP1'!J3518,IF(F3518&lt;&gt;"",IF('[1]Vmesna vrtilna_SKLOP1'!J3518&lt;&gt;"",'[1]Vmesna vrtilna_SKLOP1'!J3518,""),"")))))</f>
        <v>93.749999999999986</v>
      </c>
      <c r="M3518" s="22">
        <f t="shared" si="108"/>
        <v>0</v>
      </c>
      <c r="N3518" s="22" t="str">
        <f>IF(IFERROR(VLOOKUP(B3518,'[1]Vmesna vrtilna_SKLOP1'!B:J,7,0),"")=0,"",IFERROR(VLOOKUP(B3518,'[1]Vmesna vrtilna_SKLOP1'!B:J,7,0),""))</f>
        <v/>
      </c>
      <c r="O3518" s="22"/>
    </row>
    <row r="3519" spans="2:15" ht="15" customHeight="1" x14ac:dyDescent="0.3">
      <c r="B3519" s="15" t="str">
        <f>IF(AND('[1]Vmesna vrtilna_SKLOP1'!B3519&lt;&gt;"",'[1]Vmesna vrtilna_SKLOP1'!C3519&lt;&gt;""),IF('[1]Vmesna vrtilna_SKLOP1'!B3519&lt;&gt;"",'[1]Vmesna vrtilna_SKLOP1'!B3519,""),"")</f>
        <v/>
      </c>
      <c r="C3519" s="16" t="str">
        <f>IF(OR(C3518="Posebna oblika",C3518="Kulturno zaščiten objekt",C3518="Kulturno zaščiten objekt, Posebna oblika"),"Glej zavihek POSEBNI POGOJI",IF(SUM(N3518:Q3518)=1,"Posebna oblika",IF(SUM(N3518:Q3518)=10,"Kulturno zaščiten objekt",IF(SUM(N3518:Q3518)=11,"Kulturno zaščiten objekt, Posebna oblika",IF(AND('[1]Vmesna vrtilna_SKLOP1'!C3519&lt;&gt;"",'[1]Vmesna vrtilna_SKLOP1'!D3519&lt;&gt;""),IF('[1]Vmesna vrtilna_SKLOP1'!C3519&lt;&gt;"",'[1]Vmesna vrtilna_SKLOP1'!C3519,""),"")))))</f>
        <v/>
      </c>
      <c r="D3519" s="17" t="str">
        <f>IF(IFERROR(VLOOKUP(B3519,'[1]Vmesna vrtilna_SKLOP1'!B:J,6,0),"")=0,"",IFERROR(VLOOKUP(B3519,'[1]Vmesna vrtilna_SKLOP1'!B:J,6,0),""))</f>
        <v/>
      </c>
      <c r="E3519" s="16" t="str">
        <f>IF(IF('[1]Vmesna vrtilna_SKLOP1'!E3519&lt;&gt;"",'[1]Vmesna vrtilna_SKLOP1'!D3519,"")=0,"",IF('[1]Vmesna vrtilna_SKLOP1'!E3519&lt;&gt;"",'[1]Vmesna vrtilna_SKLOP1'!D3519,""))</f>
        <v/>
      </c>
      <c r="F3519" s="18" t="str">
        <f>IF('[1]Vmesna vrtilna_SKLOP1'!E3519&lt;&gt;"",'[1]Vmesna vrtilna_SKLOP1'!E3519,"")</f>
        <v>Notranja polica, mat. Marmor, dim. ŠxG:0,9x0,25m</v>
      </c>
      <c r="G3519" s="15" t="str">
        <f>IF('[1]Vmesna vrtilna_SKLOP1'!E3519&lt;&gt;"",'[1]Vmesna vrtilna_SKLOP1'!F3519,"")</f>
        <v>[kos]</v>
      </c>
      <c r="H3519" s="19">
        <f>IF('[1]Vmesna vrtilna_SKLOP1'!F3519&lt;&gt;"",'[1]Vmesna vrtilna_SKLOP1'!I3519,"")</f>
        <v>1</v>
      </c>
      <c r="I3519" s="20" t="str">
        <f>IF(I3518="Skupaj:","DDV (22%):",IF(I3518="DDV (22%):","Skupaj z DDV:",IF(AND('[1]Vmesna vrtilna_SKLOP1'!C3519&lt;&gt;"",'[1]Vmesna vrtilna_SKLOP1'!E3519=""),"Skupaj:","")))</f>
        <v/>
      </c>
      <c r="J3519" s="21">
        <f t="shared" si="109"/>
        <v>0</v>
      </c>
      <c r="K3519" s="21">
        <f>IF(I3519="Skupaj z DDV:",SUM(K3517,K3518),IF(I3519="DDV (22%):",K3518*0.22,IF(AND('[1]Vmesna vrtilna_SKLOP1'!C3519&lt;&gt;"",'[1]Vmesna vrtilna_SKLOP1'!D3519=""),'[1]Vmesna vrtilna_SKLOP1'!J3519,IF(F3519&lt;&gt;"",IF('[1]Vmesna vrtilna_SKLOP1'!J3519&lt;&gt;"",'[1]Vmesna vrtilna_SKLOP1'!J3519,""),""))))</f>
        <v>62.9375</v>
      </c>
      <c r="L3519" s="22">
        <f>IF(I3518="Skupaj:","DDV (22%):",IF(I3518="DDV (22%):","Skupaj z DDV:",IF(AND('[1]Vmesna vrtilna_SKLOP1'!C3519&lt;&gt;"",'[1]Vmesna vrtilna_SKLOP1'!E3519=""),"Skupaj:",IF(AND('[1]Vmesna vrtilna_SKLOP1'!C3519&lt;&gt;"",'[1]Vmesna vrtilna_SKLOP1'!D3519=""),'[1]Vmesna vrtilna_SKLOP1'!J3519,IF(F3519&lt;&gt;"",IF('[1]Vmesna vrtilna_SKLOP1'!J3519&lt;&gt;"",'[1]Vmesna vrtilna_SKLOP1'!J3519,""),"")))))</f>
        <v>62.9375</v>
      </c>
      <c r="M3519" s="22">
        <f t="shared" si="108"/>
        <v>0</v>
      </c>
      <c r="N3519" s="22" t="str">
        <f>IF(IFERROR(VLOOKUP(B3519,'[1]Vmesna vrtilna_SKLOP1'!B:J,7,0),"")=0,"",IFERROR(VLOOKUP(B3519,'[1]Vmesna vrtilna_SKLOP1'!B:J,7,0),""))</f>
        <v/>
      </c>
      <c r="O3519" s="22"/>
    </row>
    <row r="3520" spans="2:15" ht="15" customHeight="1" x14ac:dyDescent="0.3">
      <c r="B3520" s="15" t="str">
        <f>IF(AND('[1]Vmesna vrtilna_SKLOP1'!B3520&lt;&gt;"",'[1]Vmesna vrtilna_SKLOP1'!C3520&lt;&gt;""),IF('[1]Vmesna vrtilna_SKLOP1'!B3520&lt;&gt;"",'[1]Vmesna vrtilna_SKLOP1'!B3520,""),"")</f>
        <v/>
      </c>
      <c r="C3520" s="16" t="str">
        <f>IF(OR(C3519="Posebna oblika",C3519="Kulturno zaščiten objekt",C3519="Kulturno zaščiten objekt, Posebna oblika"),"Glej zavihek POSEBNI POGOJI",IF(SUM(N3519:Q3519)=1,"Posebna oblika",IF(SUM(N3519:Q3519)=10,"Kulturno zaščiten objekt",IF(SUM(N3519:Q3519)=11,"Kulturno zaščiten objekt, Posebna oblika",IF(AND('[1]Vmesna vrtilna_SKLOP1'!C3520&lt;&gt;"",'[1]Vmesna vrtilna_SKLOP1'!D3520&lt;&gt;""),IF('[1]Vmesna vrtilna_SKLOP1'!C3520&lt;&gt;"",'[1]Vmesna vrtilna_SKLOP1'!C3520,""),"")))))</f>
        <v/>
      </c>
      <c r="D3520" s="17" t="str">
        <f>IF(IFERROR(VLOOKUP(B3520,'[1]Vmesna vrtilna_SKLOP1'!B:J,6,0),"")=0,"",IFERROR(VLOOKUP(B3520,'[1]Vmesna vrtilna_SKLOP1'!B:J,6,0),""))</f>
        <v/>
      </c>
      <c r="E3520" s="16" t="str">
        <f>IF(IF('[1]Vmesna vrtilna_SKLOP1'!E3520&lt;&gt;"",'[1]Vmesna vrtilna_SKLOP1'!D3520,"")=0,"",IF('[1]Vmesna vrtilna_SKLOP1'!E3520&lt;&gt;"",'[1]Vmesna vrtilna_SKLOP1'!D3520,""))</f>
        <v/>
      </c>
      <c r="F3520" s="18" t="str">
        <f>IF('[1]Vmesna vrtilna_SKLOP1'!E3520&lt;&gt;"",'[1]Vmesna vrtilna_SKLOP1'!E3520,"")</f>
        <v/>
      </c>
      <c r="G3520" s="15" t="str">
        <f>IF('[1]Vmesna vrtilna_SKLOP1'!E3520&lt;&gt;"",'[1]Vmesna vrtilna_SKLOP1'!F3520,"")</f>
        <v/>
      </c>
      <c r="H3520" s="19" t="str">
        <f>IF('[1]Vmesna vrtilna_SKLOP1'!F3520&lt;&gt;"",'[1]Vmesna vrtilna_SKLOP1'!I3520,"")</f>
        <v/>
      </c>
      <c r="I3520" s="20" t="str">
        <f>IF(I3519="Skupaj:","DDV (22%):",IF(I3519="DDV (22%):","Skupaj z DDV:",IF(AND('[1]Vmesna vrtilna_SKLOP1'!C3520&lt;&gt;"",'[1]Vmesna vrtilna_SKLOP1'!E3520=""),"Skupaj:","")))</f>
        <v/>
      </c>
      <c r="J3520" s="21" t="str">
        <f t="shared" si="109"/>
        <v/>
      </c>
      <c r="K3520" s="21" t="str">
        <f>IF(I3520="Skupaj z DDV:",SUM(K3518,K3519),IF(I3520="DDV (22%):",K3519*0.22,IF(AND('[1]Vmesna vrtilna_SKLOP1'!C3520&lt;&gt;"",'[1]Vmesna vrtilna_SKLOP1'!D3520=""),'[1]Vmesna vrtilna_SKLOP1'!J3520,IF(F3520&lt;&gt;"",IF('[1]Vmesna vrtilna_SKLOP1'!J3520&lt;&gt;"",'[1]Vmesna vrtilna_SKLOP1'!J3520,""),""))))</f>
        <v/>
      </c>
      <c r="L3520" s="22" t="str">
        <f>IF(I3519="Skupaj:","DDV (22%):",IF(I3519="DDV (22%):","Skupaj z DDV:",IF(AND('[1]Vmesna vrtilna_SKLOP1'!C3520&lt;&gt;"",'[1]Vmesna vrtilna_SKLOP1'!E3520=""),"Skupaj:",IF(AND('[1]Vmesna vrtilna_SKLOP1'!C3520&lt;&gt;"",'[1]Vmesna vrtilna_SKLOP1'!D3520=""),'[1]Vmesna vrtilna_SKLOP1'!J3520,IF(F3520&lt;&gt;"",IF('[1]Vmesna vrtilna_SKLOP1'!J3520&lt;&gt;"",'[1]Vmesna vrtilna_SKLOP1'!J3520,""),"")))))</f>
        <v/>
      </c>
      <c r="M3520" s="22">
        <f t="shared" si="108"/>
        <v>0</v>
      </c>
      <c r="N3520" s="22" t="str">
        <f>IF(IFERROR(VLOOKUP(B3520,'[1]Vmesna vrtilna_SKLOP1'!B:J,7,0),"")=0,"",IFERROR(VLOOKUP(B3520,'[1]Vmesna vrtilna_SKLOP1'!B:J,7,0),""))</f>
        <v/>
      </c>
      <c r="O3520" s="22"/>
    </row>
    <row r="3521" spans="2:15" ht="15" customHeight="1" x14ac:dyDescent="0.3">
      <c r="B3521" s="15" t="str">
        <f>IF(AND('[1]Vmesna vrtilna_SKLOP1'!B3521&lt;&gt;"",'[1]Vmesna vrtilna_SKLOP1'!C3521&lt;&gt;""),IF('[1]Vmesna vrtilna_SKLOP1'!B3521&lt;&gt;"",'[1]Vmesna vrtilna_SKLOP1'!B3521,""),"")</f>
        <v/>
      </c>
      <c r="C3521" s="16" t="str">
        <f>IF(OR(C3520="Posebna oblika",C3520="Kulturno zaščiten objekt",C3520="Kulturno zaščiten objekt, Posebna oblika"),"Glej zavihek POSEBNI POGOJI",IF(SUM(N3520:Q3520)=1,"Posebna oblika",IF(SUM(N3520:Q3520)=10,"Kulturno zaščiten objekt",IF(SUM(N3520:Q3520)=11,"Kulturno zaščiten objekt, Posebna oblika",IF(AND('[1]Vmesna vrtilna_SKLOP1'!C3521&lt;&gt;"",'[1]Vmesna vrtilna_SKLOP1'!D3521&lt;&gt;""),IF('[1]Vmesna vrtilna_SKLOP1'!C3521&lt;&gt;"",'[1]Vmesna vrtilna_SKLOP1'!C3521,""),"")))))</f>
        <v/>
      </c>
      <c r="D3521" s="17" t="str">
        <f>IF(IFERROR(VLOOKUP(B3521,'[1]Vmesna vrtilna_SKLOP1'!B:J,6,0),"")=0,"",IFERROR(VLOOKUP(B3521,'[1]Vmesna vrtilna_SKLOP1'!B:J,6,0),""))</f>
        <v/>
      </c>
      <c r="E3521" s="16" t="str">
        <f>IF(IF('[1]Vmesna vrtilna_SKLOP1'!E3521&lt;&gt;"",'[1]Vmesna vrtilna_SKLOP1'!D3521,"")=0,"",IF('[1]Vmesna vrtilna_SKLOP1'!E3521&lt;&gt;"",'[1]Vmesna vrtilna_SKLOP1'!D3521,""))</f>
        <v>Demontaža</v>
      </c>
      <c r="F3521" s="18" t="str">
        <f>IF('[1]Vmesna vrtilna_SKLOP1'!E3521&lt;&gt;"",'[1]Vmesna vrtilna_SKLOP1'!E3521,"")</f>
        <v>Demontaža oken</v>
      </c>
      <c r="G3521" s="15" t="str">
        <f>IF('[1]Vmesna vrtilna_SKLOP1'!E3521&lt;&gt;"",'[1]Vmesna vrtilna_SKLOP1'!F3521,"")</f>
        <v>[m1]</v>
      </c>
      <c r="H3521" s="19">
        <f>IF('[1]Vmesna vrtilna_SKLOP1'!F3521&lt;&gt;"",'[1]Vmesna vrtilna_SKLOP1'!I3521,"")</f>
        <v>70.7</v>
      </c>
      <c r="I3521" s="20" t="str">
        <f>IF(I3520="Skupaj:","DDV (22%):",IF(I3520="DDV (22%):","Skupaj z DDV:",IF(AND('[1]Vmesna vrtilna_SKLOP1'!C3521&lt;&gt;"",'[1]Vmesna vrtilna_SKLOP1'!E3521=""),"Skupaj:","")))</f>
        <v/>
      </c>
      <c r="J3521" s="21">
        <f t="shared" si="109"/>
        <v>0</v>
      </c>
      <c r="K3521" s="21">
        <f>IF(I3521="Skupaj z DDV:",SUM(K3519,K3520),IF(I3521="DDV (22%):",K3520*0.22,IF(AND('[1]Vmesna vrtilna_SKLOP1'!C3521&lt;&gt;"",'[1]Vmesna vrtilna_SKLOP1'!D3521=""),'[1]Vmesna vrtilna_SKLOP1'!J3521,IF(F3521&lt;&gt;"",IF('[1]Vmesna vrtilna_SKLOP1'!J3521&lt;&gt;"",'[1]Vmesna vrtilna_SKLOP1'!J3521,""),""))))</f>
        <v>516.80000000000007</v>
      </c>
      <c r="L3521" s="22">
        <f>IF(I3520="Skupaj:","DDV (22%):",IF(I3520="DDV (22%):","Skupaj z DDV:",IF(AND('[1]Vmesna vrtilna_SKLOP1'!C3521&lt;&gt;"",'[1]Vmesna vrtilna_SKLOP1'!E3521=""),"Skupaj:",IF(AND('[1]Vmesna vrtilna_SKLOP1'!C3521&lt;&gt;"",'[1]Vmesna vrtilna_SKLOP1'!D3521=""),'[1]Vmesna vrtilna_SKLOP1'!J3521,IF(F3521&lt;&gt;"",IF('[1]Vmesna vrtilna_SKLOP1'!J3521&lt;&gt;"",'[1]Vmesna vrtilna_SKLOP1'!J3521,""),"")))))</f>
        <v>516.80000000000007</v>
      </c>
      <c r="M3521" s="22">
        <f t="shared" si="108"/>
        <v>0</v>
      </c>
      <c r="N3521" s="22" t="str">
        <f>IF(IFERROR(VLOOKUP(B3521,'[1]Vmesna vrtilna_SKLOP1'!B:J,7,0),"")=0,"",IFERROR(VLOOKUP(B3521,'[1]Vmesna vrtilna_SKLOP1'!B:J,7,0),""))</f>
        <v/>
      </c>
      <c r="O3521" s="22"/>
    </row>
    <row r="3522" spans="2:15" ht="15" customHeight="1" x14ac:dyDescent="0.3">
      <c r="B3522" s="15" t="str">
        <f>IF(AND('[1]Vmesna vrtilna_SKLOP1'!B3522&lt;&gt;"",'[1]Vmesna vrtilna_SKLOP1'!C3522&lt;&gt;""),IF('[1]Vmesna vrtilna_SKLOP1'!B3522&lt;&gt;"",'[1]Vmesna vrtilna_SKLOP1'!B3522,""),"")</f>
        <v/>
      </c>
      <c r="C3522" s="16" t="str">
        <f>IF(OR(C3521="Posebna oblika",C3521="Kulturno zaščiten objekt",C3521="Kulturno zaščiten objekt, Posebna oblika"),"Glej zavihek POSEBNI POGOJI",IF(SUM(N3521:Q3521)=1,"Posebna oblika",IF(SUM(N3521:Q3521)=10,"Kulturno zaščiten objekt",IF(SUM(N3521:Q3521)=11,"Kulturno zaščiten objekt, Posebna oblika",IF(AND('[1]Vmesna vrtilna_SKLOP1'!C3522&lt;&gt;"",'[1]Vmesna vrtilna_SKLOP1'!D3522&lt;&gt;""),IF('[1]Vmesna vrtilna_SKLOP1'!C3522&lt;&gt;"",'[1]Vmesna vrtilna_SKLOP1'!C3522,""),"")))))</f>
        <v/>
      </c>
      <c r="D3522" s="17" t="str">
        <f>IF(IFERROR(VLOOKUP(B3522,'[1]Vmesna vrtilna_SKLOP1'!B:J,6,0),"")=0,"",IFERROR(VLOOKUP(B3522,'[1]Vmesna vrtilna_SKLOP1'!B:J,6,0),""))</f>
        <v/>
      </c>
      <c r="E3522" s="16" t="str">
        <f>IF(IF('[1]Vmesna vrtilna_SKLOP1'!E3522&lt;&gt;"",'[1]Vmesna vrtilna_SKLOP1'!D3522,"")=0,"",IF('[1]Vmesna vrtilna_SKLOP1'!E3522&lt;&gt;"",'[1]Vmesna vrtilna_SKLOP1'!D3522,""))</f>
        <v/>
      </c>
      <c r="F3522" s="18" t="str">
        <f>IF('[1]Vmesna vrtilna_SKLOP1'!E3522&lt;&gt;"",'[1]Vmesna vrtilna_SKLOP1'!E3522,"")</f>
        <v>Demontaža vrat</v>
      </c>
      <c r="G3522" s="15" t="str">
        <f>IF('[1]Vmesna vrtilna_SKLOP1'!E3522&lt;&gt;"",'[1]Vmesna vrtilna_SKLOP1'!F3522,"")</f>
        <v>[m1]</v>
      </c>
      <c r="H3522" s="19">
        <f>IF('[1]Vmesna vrtilna_SKLOP1'!F3522&lt;&gt;"",'[1]Vmesna vrtilna_SKLOP1'!I3522,"")</f>
        <v>24.200000000000003</v>
      </c>
      <c r="I3522" s="20" t="str">
        <f>IF(I3521="Skupaj:","DDV (22%):",IF(I3521="DDV (22%):","Skupaj z DDV:",IF(AND('[1]Vmesna vrtilna_SKLOP1'!C3522&lt;&gt;"",'[1]Vmesna vrtilna_SKLOP1'!E3522=""),"Skupaj:","")))</f>
        <v/>
      </c>
      <c r="J3522" s="21">
        <f t="shared" si="109"/>
        <v>0</v>
      </c>
      <c r="K3522" s="21">
        <f>IF(I3522="Skupaj z DDV:",SUM(K3520,K3521),IF(I3522="DDV (22%):",K3521*0.22,IF(AND('[1]Vmesna vrtilna_SKLOP1'!C3522&lt;&gt;"",'[1]Vmesna vrtilna_SKLOP1'!D3522=""),'[1]Vmesna vrtilna_SKLOP1'!J3522,IF(F3522&lt;&gt;"",IF('[1]Vmesna vrtilna_SKLOP1'!J3522&lt;&gt;"",'[1]Vmesna vrtilna_SKLOP1'!J3522,""),""))))</f>
        <v>169.40000000000003</v>
      </c>
      <c r="L3522" s="22">
        <f>IF(I3521="Skupaj:","DDV (22%):",IF(I3521="DDV (22%):","Skupaj z DDV:",IF(AND('[1]Vmesna vrtilna_SKLOP1'!C3522&lt;&gt;"",'[1]Vmesna vrtilna_SKLOP1'!E3522=""),"Skupaj:",IF(AND('[1]Vmesna vrtilna_SKLOP1'!C3522&lt;&gt;"",'[1]Vmesna vrtilna_SKLOP1'!D3522=""),'[1]Vmesna vrtilna_SKLOP1'!J3522,IF(F3522&lt;&gt;"",IF('[1]Vmesna vrtilna_SKLOP1'!J3522&lt;&gt;"",'[1]Vmesna vrtilna_SKLOP1'!J3522,""),"")))))</f>
        <v>169.40000000000003</v>
      </c>
      <c r="M3522" s="22">
        <f t="shared" si="108"/>
        <v>0</v>
      </c>
      <c r="N3522" s="22" t="str">
        <f>IF(IFERROR(VLOOKUP(B3522,'[1]Vmesna vrtilna_SKLOP1'!B:J,7,0),"")=0,"",IFERROR(VLOOKUP(B3522,'[1]Vmesna vrtilna_SKLOP1'!B:J,7,0),""))</f>
        <v/>
      </c>
      <c r="O3522" s="22"/>
    </row>
    <row r="3523" spans="2:15" ht="15" customHeight="1" x14ac:dyDescent="0.3">
      <c r="B3523" s="15" t="str">
        <f>IF(AND('[1]Vmesna vrtilna_SKLOP1'!B3523&lt;&gt;"",'[1]Vmesna vrtilna_SKLOP1'!C3523&lt;&gt;""),IF('[1]Vmesna vrtilna_SKLOP1'!B3523&lt;&gt;"",'[1]Vmesna vrtilna_SKLOP1'!B3523,""),"")</f>
        <v/>
      </c>
      <c r="C3523" s="16" t="str">
        <f>IF(OR(C3522="Posebna oblika",C3522="Kulturno zaščiten objekt",C3522="Kulturno zaščiten objekt, Posebna oblika"),"Glej zavihek POSEBNI POGOJI",IF(SUM(N3522:Q3522)=1,"Posebna oblika",IF(SUM(N3522:Q3522)=10,"Kulturno zaščiten objekt",IF(SUM(N3522:Q3522)=11,"Kulturno zaščiten objekt, Posebna oblika",IF(AND('[1]Vmesna vrtilna_SKLOP1'!C3523&lt;&gt;"",'[1]Vmesna vrtilna_SKLOP1'!D3523&lt;&gt;""),IF('[1]Vmesna vrtilna_SKLOP1'!C3523&lt;&gt;"",'[1]Vmesna vrtilna_SKLOP1'!C3523,""),"")))))</f>
        <v/>
      </c>
      <c r="D3523" s="17" t="str">
        <f>IF(IFERROR(VLOOKUP(B3523,'[1]Vmesna vrtilna_SKLOP1'!B:J,6,0),"")=0,"",IFERROR(VLOOKUP(B3523,'[1]Vmesna vrtilna_SKLOP1'!B:J,6,0),""))</f>
        <v/>
      </c>
      <c r="E3523" s="16" t="str">
        <f>IF(IF('[1]Vmesna vrtilna_SKLOP1'!E3523&lt;&gt;"",'[1]Vmesna vrtilna_SKLOP1'!D3523,"")=0,"",IF('[1]Vmesna vrtilna_SKLOP1'!E3523&lt;&gt;"",'[1]Vmesna vrtilna_SKLOP1'!D3523,""))</f>
        <v/>
      </c>
      <c r="F3523" s="18" t="str">
        <f>IF('[1]Vmesna vrtilna_SKLOP1'!E3523&lt;&gt;"",'[1]Vmesna vrtilna_SKLOP1'!E3523,"")</f>
        <v>Demontaža police</v>
      </c>
      <c r="G3523" s="15" t="str">
        <f>IF('[1]Vmesna vrtilna_SKLOP1'!E3523&lt;&gt;"",'[1]Vmesna vrtilna_SKLOP1'!F3523,"")</f>
        <v>[kos]</v>
      </c>
      <c r="H3523" s="19">
        <f>IF('[1]Vmesna vrtilna_SKLOP1'!F3523&lt;&gt;"",'[1]Vmesna vrtilna_SKLOP1'!I3523,"")</f>
        <v>12</v>
      </c>
      <c r="I3523" s="20" t="str">
        <f>IF(I3522="Skupaj:","DDV (22%):",IF(I3522="DDV (22%):","Skupaj z DDV:",IF(AND('[1]Vmesna vrtilna_SKLOP1'!C3523&lt;&gt;"",'[1]Vmesna vrtilna_SKLOP1'!E3523=""),"Skupaj:","")))</f>
        <v/>
      </c>
      <c r="J3523" s="21">
        <f t="shared" si="109"/>
        <v>0</v>
      </c>
      <c r="K3523" s="21">
        <f>IF(I3523="Skupaj z DDV:",SUM(K3521,K3522),IF(I3523="DDV (22%):",K3522*0.22,IF(AND('[1]Vmesna vrtilna_SKLOP1'!C3523&lt;&gt;"",'[1]Vmesna vrtilna_SKLOP1'!D3523=""),'[1]Vmesna vrtilna_SKLOP1'!J3523,IF(F3523&lt;&gt;"",IF('[1]Vmesna vrtilna_SKLOP1'!J3523&lt;&gt;"",'[1]Vmesna vrtilna_SKLOP1'!J3523,""),""))))</f>
        <v>89.75</v>
      </c>
      <c r="L3523" s="22">
        <f>IF(I3522="Skupaj:","DDV (22%):",IF(I3522="DDV (22%):","Skupaj z DDV:",IF(AND('[1]Vmesna vrtilna_SKLOP1'!C3523&lt;&gt;"",'[1]Vmesna vrtilna_SKLOP1'!E3523=""),"Skupaj:",IF(AND('[1]Vmesna vrtilna_SKLOP1'!C3523&lt;&gt;"",'[1]Vmesna vrtilna_SKLOP1'!D3523=""),'[1]Vmesna vrtilna_SKLOP1'!J3523,IF(F3523&lt;&gt;"",IF('[1]Vmesna vrtilna_SKLOP1'!J3523&lt;&gt;"",'[1]Vmesna vrtilna_SKLOP1'!J3523,""),"")))))</f>
        <v>89.75</v>
      </c>
      <c r="M3523" s="22">
        <f t="shared" ref="M3523:M3586" si="110">IF(AND(B3523&gt;0,B3523&lt;100000),J3523,IF(OR(I3523="Skupaj:",I3523="DDV (22%):",I3523="Skupaj z DDV:"),M3522,SUM(M3522,J3523)))</f>
        <v>0</v>
      </c>
      <c r="N3523" s="22" t="str">
        <f>IF(IFERROR(VLOOKUP(B3523,'[1]Vmesna vrtilna_SKLOP1'!B:J,7,0),"")=0,"",IFERROR(VLOOKUP(B3523,'[1]Vmesna vrtilna_SKLOP1'!B:J,7,0),""))</f>
        <v/>
      </c>
      <c r="O3523" s="22"/>
    </row>
    <row r="3524" spans="2:15" ht="15" customHeight="1" x14ac:dyDescent="0.3">
      <c r="B3524" s="15" t="str">
        <f>IF(AND('[1]Vmesna vrtilna_SKLOP1'!B3524&lt;&gt;"",'[1]Vmesna vrtilna_SKLOP1'!C3524&lt;&gt;""),IF('[1]Vmesna vrtilna_SKLOP1'!B3524&lt;&gt;"",'[1]Vmesna vrtilna_SKLOP1'!B3524,""),"")</f>
        <v/>
      </c>
      <c r="C3524" s="16" t="str">
        <f>IF(OR(C3523="Posebna oblika",C3523="Kulturno zaščiten objekt",C3523="Kulturno zaščiten objekt, Posebna oblika"),"Glej zavihek POSEBNI POGOJI",IF(SUM(N3523:Q3523)=1,"Posebna oblika",IF(SUM(N3523:Q3523)=10,"Kulturno zaščiten objekt",IF(SUM(N3523:Q3523)=11,"Kulturno zaščiten objekt, Posebna oblika",IF(AND('[1]Vmesna vrtilna_SKLOP1'!C3524&lt;&gt;"",'[1]Vmesna vrtilna_SKLOP1'!D3524&lt;&gt;""),IF('[1]Vmesna vrtilna_SKLOP1'!C3524&lt;&gt;"",'[1]Vmesna vrtilna_SKLOP1'!C3524,""),"")))))</f>
        <v/>
      </c>
      <c r="D3524" s="17" t="str">
        <f>IF(IFERROR(VLOOKUP(B3524,'[1]Vmesna vrtilna_SKLOP1'!B:J,6,0),"")=0,"",IFERROR(VLOOKUP(B3524,'[1]Vmesna vrtilna_SKLOP1'!B:J,6,0),""))</f>
        <v/>
      </c>
      <c r="E3524" s="16" t="str">
        <f>IF(IF('[1]Vmesna vrtilna_SKLOP1'!E3524&lt;&gt;"",'[1]Vmesna vrtilna_SKLOP1'!D3524,"")=0,"",IF('[1]Vmesna vrtilna_SKLOP1'!E3524&lt;&gt;"",'[1]Vmesna vrtilna_SKLOP1'!D3524,""))</f>
        <v/>
      </c>
      <c r="F3524" s="18" t="str">
        <f>IF('[1]Vmesna vrtilna_SKLOP1'!E3524&lt;&gt;"",'[1]Vmesna vrtilna_SKLOP1'!E3524,"")</f>
        <v/>
      </c>
      <c r="G3524" s="15" t="str">
        <f>IF('[1]Vmesna vrtilna_SKLOP1'!E3524&lt;&gt;"",'[1]Vmesna vrtilna_SKLOP1'!F3524,"")</f>
        <v/>
      </c>
      <c r="H3524" s="19" t="str">
        <f>IF('[1]Vmesna vrtilna_SKLOP1'!F3524&lt;&gt;"",'[1]Vmesna vrtilna_SKLOP1'!I3524,"")</f>
        <v/>
      </c>
      <c r="I3524" s="20" t="str">
        <f>IF(I3523="Skupaj:","DDV (22%):",IF(I3523="DDV (22%):","Skupaj z DDV:",IF(AND('[1]Vmesna vrtilna_SKLOP1'!C3524&lt;&gt;"",'[1]Vmesna vrtilna_SKLOP1'!E3524=""),"Skupaj:","")))</f>
        <v/>
      </c>
      <c r="J3524" s="21" t="str">
        <f t="shared" ref="J3524:J3587" si="111">IFERROR(IF(I3524="Skupaj:",M3524,IF(I3524="Skupaj z DDV:",SUM(J3522,J3523),IF(I3524="DDV (22%):",J3523*0.22,IF(F3524&lt;&gt;"",H3524*I3524,"")))),0)</f>
        <v/>
      </c>
      <c r="K3524" s="21" t="str">
        <f>IF(I3524="Skupaj z DDV:",SUM(K3522,K3523),IF(I3524="DDV (22%):",K3523*0.22,IF(AND('[1]Vmesna vrtilna_SKLOP1'!C3524&lt;&gt;"",'[1]Vmesna vrtilna_SKLOP1'!D3524=""),'[1]Vmesna vrtilna_SKLOP1'!J3524,IF(F3524&lt;&gt;"",IF('[1]Vmesna vrtilna_SKLOP1'!J3524&lt;&gt;"",'[1]Vmesna vrtilna_SKLOP1'!J3524,""),""))))</f>
        <v/>
      </c>
      <c r="L3524" s="22" t="str">
        <f>IF(I3523="Skupaj:","DDV (22%):",IF(I3523="DDV (22%):","Skupaj z DDV:",IF(AND('[1]Vmesna vrtilna_SKLOP1'!C3524&lt;&gt;"",'[1]Vmesna vrtilna_SKLOP1'!E3524=""),"Skupaj:",IF(AND('[1]Vmesna vrtilna_SKLOP1'!C3524&lt;&gt;"",'[1]Vmesna vrtilna_SKLOP1'!D3524=""),'[1]Vmesna vrtilna_SKLOP1'!J3524,IF(F3524&lt;&gt;"",IF('[1]Vmesna vrtilna_SKLOP1'!J3524&lt;&gt;"",'[1]Vmesna vrtilna_SKLOP1'!J3524,""),"")))))</f>
        <v/>
      </c>
      <c r="M3524" s="22">
        <f t="shared" si="110"/>
        <v>0</v>
      </c>
      <c r="N3524" s="22" t="str">
        <f>IF(IFERROR(VLOOKUP(B3524,'[1]Vmesna vrtilna_SKLOP1'!B:J,7,0),"")=0,"",IFERROR(VLOOKUP(B3524,'[1]Vmesna vrtilna_SKLOP1'!B:J,7,0),""))</f>
        <v/>
      </c>
      <c r="O3524" s="22"/>
    </row>
    <row r="3525" spans="2:15" ht="15" customHeight="1" x14ac:dyDescent="0.3">
      <c r="B3525" s="15" t="str">
        <f>IF(AND('[1]Vmesna vrtilna_SKLOP1'!B3525&lt;&gt;"",'[1]Vmesna vrtilna_SKLOP1'!C3525&lt;&gt;""),IF('[1]Vmesna vrtilna_SKLOP1'!B3525&lt;&gt;"",'[1]Vmesna vrtilna_SKLOP1'!B3525,""),"")</f>
        <v/>
      </c>
      <c r="C3525" s="16" t="str">
        <f>IF(OR(C3524="Posebna oblika",C3524="Kulturno zaščiten objekt",C3524="Kulturno zaščiten objekt, Posebna oblika"),"Glej zavihek POSEBNI POGOJI",IF(SUM(N3524:Q3524)=1,"Posebna oblika",IF(SUM(N3524:Q3524)=10,"Kulturno zaščiten objekt",IF(SUM(N3524:Q3524)=11,"Kulturno zaščiten objekt, Posebna oblika",IF(AND('[1]Vmesna vrtilna_SKLOP1'!C3525&lt;&gt;"",'[1]Vmesna vrtilna_SKLOP1'!D3525&lt;&gt;""),IF('[1]Vmesna vrtilna_SKLOP1'!C3525&lt;&gt;"",'[1]Vmesna vrtilna_SKLOP1'!C3525,""),"")))))</f>
        <v/>
      </c>
      <c r="D3525" s="17" t="str">
        <f>IF(IFERROR(VLOOKUP(B3525,'[1]Vmesna vrtilna_SKLOP1'!B:J,6,0),"")=0,"",IFERROR(VLOOKUP(B3525,'[1]Vmesna vrtilna_SKLOP1'!B:J,6,0),""))</f>
        <v/>
      </c>
      <c r="E3525" s="16" t="str">
        <f>IF(IF('[1]Vmesna vrtilna_SKLOP1'!E3525&lt;&gt;"",'[1]Vmesna vrtilna_SKLOP1'!D3525,"")=0,"",IF('[1]Vmesna vrtilna_SKLOP1'!E3525&lt;&gt;"",'[1]Vmesna vrtilna_SKLOP1'!D3525,""))</f>
        <v>Montaža</v>
      </c>
      <c r="F3525" s="18" t="str">
        <f>IF('[1]Vmesna vrtilna_SKLOP1'!E3525&lt;&gt;"",'[1]Vmesna vrtilna_SKLOP1'!E3525,"")</f>
        <v>RAL montaža oken z zidarskimi deli</v>
      </c>
      <c r="G3525" s="15" t="str">
        <f>IF('[1]Vmesna vrtilna_SKLOP1'!E3525&lt;&gt;"",'[1]Vmesna vrtilna_SKLOP1'!F3525,"")</f>
        <v>[m1]</v>
      </c>
      <c r="H3525" s="19">
        <f>IF('[1]Vmesna vrtilna_SKLOP1'!F3525&lt;&gt;"",'[1]Vmesna vrtilna_SKLOP1'!I3525,"")</f>
        <v>40.300000000000004</v>
      </c>
      <c r="I3525" s="20" t="str">
        <f>IF(I3524="Skupaj:","DDV (22%):",IF(I3524="DDV (22%):","Skupaj z DDV:",IF(AND('[1]Vmesna vrtilna_SKLOP1'!C3525&lt;&gt;"",'[1]Vmesna vrtilna_SKLOP1'!E3525=""),"Skupaj:","")))</f>
        <v/>
      </c>
      <c r="J3525" s="21">
        <f t="shared" si="111"/>
        <v>0</v>
      </c>
      <c r="K3525" s="21">
        <f>IF(I3525="Skupaj z DDV:",SUM(K3523,K3524),IF(I3525="DDV (22%):",K3524*0.22,IF(AND('[1]Vmesna vrtilna_SKLOP1'!C3525&lt;&gt;"",'[1]Vmesna vrtilna_SKLOP1'!D3525=""),'[1]Vmesna vrtilna_SKLOP1'!J3525,IF(F3525&lt;&gt;"",IF('[1]Vmesna vrtilna_SKLOP1'!J3525&lt;&gt;"",'[1]Vmesna vrtilna_SKLOP1'!J3525,""),""))))</f>
        <v>1370.2</v>
      </c>
      <c r="L3525" s="22">
        <f>IF(I3524="Skupaj:","DDV (22%):",IF(I3524="DDV (22%):","Skupaj z DDV:",IF(AND('[1]Vmesna vrtilna_SKLOP1'!C3525&lt;&gt;"",'[1]Vmesna vrtilna_SKLOP1'!E3525=""),"Skupaj:",IF(AND('[1]Vmesna vrtilna_SKLOP1'!C3525&lt;&gt;"",'[1]Vmesna vrtilna_SKLOP1'!D3525=""),'[1]Vmesna vrtilna_SKLOP1'!J3525,IF(F3525&lt;&gt;"",IF('[1]Vmesna vrtilna_SKLOP1'!J3525&lt;&gt;"",'[1]Vmesna vrtilna_SKLOP1'!J3525,""),"")))))</f>
        <v>1370.2</v>
      </c>
      <c r="M3525" s="22">
        <f t="shared" si="110"/>
        <v>0</v>
      </c>
      <c r="N3525" s="22" t="str">
        <f>IF(IFERROR(VLOOKUP(B3525,'[1]Vmesna vrtilna_SKLOP1'!B:J,7,0),"")=0,"",IFERROR(VLOOKUP(B3525,'[1]Vmesna vrtilna_SKLOP1'!B:J,7,0),""))</f>
        <v/>
      </c>
      <c r="O3525" s="22"/>
    </row>
    <row r="3526" spans="2:15" ht="15" customHeight="1" x14ac:dyDescent="0.3">
      <c r="B3526" s="15" t="str">
        <f>IF(AND('[1]Vmesna vrtilna_SKLOP1'!B3526&lt;&gt;"",'[1]Vmesna vrtilna_SKLOP1'!C3526&lt;&gt;""),IF('[1]Vmesna vrtilna_SKLOP1'!B3526&lt;&gt;"",'[1]Vmesna vrtilna_SKLOP1'!B3526,""),"")</f>
        <v/>
      </c>
      <c r="C3526" s="16" t="str">
        <f>IF(OR(C3525="Posebna oblika",C3525="Kulturno zaščiten objekt",C3525="Kulturno zaščiten objekt, Posebna oblika"),"Glej zavihek POSEBNI POGOJI",IF(SUM(N3525:Q3525)=1,"Posebna oblika",IF(SUM(N3525:Q3525)=10,"Kulturno zaščiten objekt",IF(SUM(N3525:Q3525)=11,"Kulturno zaščiten objekt, Posebna oblika",IF(AND('[1]Vmesna vrtilna_SKLOP1'!C3526&lt;&gt;"",'[1]Vmesna vrtilna_SKLOP1'!D3526&lt;&gt;""),IF('[1]Vmesna vrtilna_SKLOP1'!C3526&lt;&gt;"",'[1]Vmesna vrtilna_SKLOP1'!C3526,""),"")))))</f>
        <v/>
      </c>
      <c r="D3526" s="17" t="str">
        <f>IF(IFERROR(VLOOKUP(B3526,'[1]Vmesna vrtilna_SKLOP1'!B:J,6,0),"")=0,"",IFERROR(VLOOKUP(B3526,'[1]Vmesna vrtilna_SKLOP1'!B:J,6,0),""))</f>
        <v/>
      </c>
      <c r="E3526" s="16" t="str">
        <f>IF(IF('[1]Vmesna vrtilna_SKLOP1'!E3526&lt;&gt;"",'[1]Vmesna vrtilna_SKLOP1'!D3526,"")=0,"",IF('[1]Vmesna vrtilna_SKLOP1'!E3526&lt;&gt;"",'[1]Vmesna vrtilna_SKLOP1'!D3526,""))</f>
        <v/>
      </c>
      <c r="F3526" s="18" t="str">
        <f>IF('[1]Vmesna vrtilna_SKLOP1'!E3526&lt;&gt;"",'[1]Vmesna vrtilna_SKLOP1'!E3526,"")</f>
        <v>RAL montaža oken z zidarskimi deli ter dodatno zapiranje odprtine nad notr. rolo omarico</v>
      </c>
      <c r="G3526" s="15" t="str">
        <f>IF('[1]Vmesna vrtilna_SKLOP1'!E3526&lt;&gt;"",'[1]Vmesna vrtilna_SKLOP1'!F3526,"")</f>
        <v>[m1]</v>
      </c>
      <c r="H3526" s="19">
        <f>IF('[1]Vmesna vrtilna_SKLOP1'!F3526&lt;&gt;"",'[1]Vmesna vrtilna_SKLOP1'!I3526,"")</f>
        <v>30.4</v>
      </c>
      <c r="I3526" s="20" t="str">
        <f>IF(I3525="Skupaj:","DDV (22%):",IF(I3525="DDV (22%):","Skupaj z DDV:",IF(AND('[1]Vmesna vrtilna_SKLOP1'!C3526&lt;&gt;"",'[1]Vmesna vrtilna_SKLOP1'!E3526=""),"Skupaj:","")))</f>
        <v/>
      </c>
      <c r="J3526" s="21">
        <f t="shared" si="111"/>
        <v>0</v>
      </c>
      <c r="K3526" s="21">
        <f>IF(I3526="Skupaj z DDV:",SUM(K3524,K3525),IF(I3526="DDV (22%):",K3525*0.22,IF(AND('[1]Vmesna vrtilna_SKLOP1'!C3526&lt;&gt;"",'[1]Vmesna vrtilna_SKLOP1'!D3526=""),'[1]Vmesna vrtilna_SKLOP1'!J3526,IF(F3526&lt;&gt;"",IF('[1]Vmesna vrtilna_SKLOP1'!J3526&lt;&gt;"",'[1]Vmesna vrtilna_SKLOP1'!J3526,""),""))))</f>
        <v>1142.4000000000001</v>
      </c>
      <c r="L3526" s="22">
        <f>IF(I3525="Skupaj:","DDV (22%):",IF(I3525="DDV (22%):","Skupaj z DDV:",IF(AND('[1]Vmesna vrtilna_SKLOP1'!C3526&lt;&gt;"",'[1]Vmesna vrtilna_SKLOP1'!E3526=""),"Skupaj:",IF(AND('[1]Vmesna vrtilna_SKLOP1'!C3526&lt;&gt;"",'[1]Vmesna vrtilna_SKLOP1'!D3526=""),'[1]Vmesna vrtilna_SKLOP1'!J3526,IF(F3526&lt;&gt;"",IF('[1]Vmesna vrtilna_SKLOP1'!J3526&lt;&gt;"",'[1]Vmesna vrtilna_SKLOP1'!J3526,""),"")))))</f>
        <v>1142.4000000000001</v>
      </c>
      <c r="M3526" s="22">
        <f t="shared" si="110"/>
        <v>0</v>
      </c>
      <c r="N3526" s="22" t="str">
        <f>IF(IFERROR(VLOOKUP(B3526,'[1]Vmesna vrtilna_SKLOP1'!B:J,7,0),"")=0,"",IFERROR(VLOOKUP(B3526,'[1]Vmesna vrtilna_SKLOP1'!B:J,7,0),""))</f>
        <v/>
      </c>
      <c r="O3526" s="22"/>
    </row>
    <row r="3527" spans="2:15" ht="15" customHeight="1" x14ac:dyDescent="0.3">
      <c r="B3527" s="15" t="str">
        <f>IF(AND('[1]Vmesna vrtilna_SKLOP1'!B3527&lt;&gt;"",'[1]Vmesna vrtilna_SKLOP1'!C3527&lt;&gt;""),IF('[1]Vmesna vrtilna_SKLOP1'!B3527&lt;&gt;"",'[1]Vmesna vrtilna_SKLOP1'!B3527,""),"")</f>
        <v/>
      </c>
      <c r="C3527" s="16" t="str">
        <f>IF(OR(C3526="Posebna oblika",C3526="Kulturno zaščiten objekt",C3526="Kulturno zaščiten objekt, Posebna oblika"),"Glej zavihek POSEBNI POGOJI",IF(SUM(N3526:Q3526)=1,"Posebna oblika",IF(SUM(N3526:Q3526)=10,"Kulturno zaščiten objekt",IF(SUM(N3526:Q3526)=11,"Kulturno zaščiten objekt, Posebna oblika",IF(AND('[1]Vmesna vrtilna_SKLOP1'!C3527&lt;&gt;"",'[1]Vmesna vrtilna_SKLOP1'!D3527&lt;&gt;""),IF('[1]Vmesna vrtilna_SKLOP1'!C3527&lt;&gt;"",'[1]Vmesna vrtilna_SKLOP1'!C3527,""),"")))))</f>
        <v/>
      </c>
      <c r="D3527" s="17" t="str">
        <f>IF(IFERROR(VLOOKUP(B3527,'[1]Vmesna vrtilna_SKLOP1'!B:J,6,0),"")=0,"",IFERROR(VLOOKUP(B3527,'[1]Vmesna vrtilna_SKLOP1'!B:J,6,0),""))</f>
        <v/>
      </c>
      <c r="E3527" s="16" t="str">
        <f>IF(IF('[1]Vmesna vrtilna_SKLOP1'!E3527&lt;&gt;"",'[1]Vmesna vrtilna_SKLOP1'!D3527,"")=0,"",IF('[1]Vmesna vrtilna_SKLOP1'!E3527&lt;&gt;"",'[1]Vmesna vrtilna_SKLOP1'!D3527,""))</f>
        <v/>
      </c>
      <c r="F3527" s="18" t="str">
        <f>IF('[1]Vmesna vrtilna_SKLOP1'!E3527&lt;&gt;"",'[1]Vmesna vrtilna_SKLOP1'!E3527,"")</f>
        <v>RAL montaža vrat z zidarskimi deli</v>
      </c>
      <c r="G3527" s="15" t="str">
        <f>IF('[1]Vmesna vrtilna_SKLOP1'!E3527&lt;&gt;"",'[1]Vmesna vrtilna_SKLOP1'!F3527,"")</f>
        <v>[m1]</v>
      </c>
      <c r="H3527" s="19">
        <f>IF('[1]Vmesna vrtilna_SKLOP1'!F3527&lt;&gt;"",'[1]Vmesna vrtilna_SKLOP1'!I3527,"")</f>
        <v>11.8</v>
      </c>
      <c r="I3527" s="20" t="str">
        <f>IF(I3526="Skupaj:","DDV (22%):",IF(I3526="DDV (22%):","Skupaj z DDV:",IF(AND('[1]Vmesna vrtilna_SKLOP1'!C3527&lt;&gt;"",'[1]Vmesna vrtilna_SKLOP1'!E3527=""),"Skupaj:","")))</f>
        <v/>
      </c>
      <c r="J3527" s="21">
        <f t="shared" si="111"/>
        <v>0</v>
      </c>
      <c r="K3527" s="21">
        <f>IF(I3527="Skupaj z DDV:",SUM(K3525,K3526),IF(I3527="DDV (22%):",K3526*0.22,IF(AND('[1]Vmesna vrtilna_SKLOP1'!C3527&lt;&gt;"",'[1]Vmesna vrtilna_SKLOP1'!D3527=""),'[1]Vmesna vrtilna_SKLOP1'!J3527,IF(F3527&lt;&gt;"",IF('[1]Vmesna vrtilna_SKLOP1'!J3527&lt;&gt;"",'[1]Vmesna vrtilna_SKLOP1'!J3527,""),""))))</f>
        <v>401.20000000000005</v>
      </c>
      <c r="L3527" s="22">
        <f>IF(I3526="Skupaj:","DDV (22%):",IF(I3526="DDV (22%):","Skupaj z DDV:",IF(AND('[1]Vmesna vrtilna_SKLOP1'!C3527&lt;&gt;"",'[1]Vmesna vrtilna_SKLOP1'!E3527=""),"Skupaj:",IF(AND('[1]Vmesna vrtilna_SKLOP1'!C3527&lt;&gt;"",'[1]Vmesna vrtilna_SKLOP1'!D3527=""),'[1]Vmesna vrtilna_SKLOP1'!J3527,IF(F3527&lt;&gt;"",IF('[1]Vmesna vrtilna_SKLOP1'!J3527&lt;&gt;"",'[1]Vmesna vrtilna_SKLOP1'!J3527,""),"")))))</f>
        <v>401.20000000000005</v>
      </c>
      <c r="M3527" s="22">
        <f t="shared" si="110"/>
        <v>0</v>
      </c>
      <c r="N3527" s="22" t="str">
        <f>IF(IFERROR(VLOOKUP(B3527,'[1]Vmesna vrtilna_SKLOP1'!B:J,7,0),"")=0,"",IFERROR(VLOOKUP(B3527,'[1]Vmesna vrtilna_SKLOP1'!B:J,7,0),""))</f>
        <v/>
      </c>
      <c r="O3527" s="22"/>
    </row>
    <row r="3528" spans="2:15" ht="15" customHeight="1" x14ac:dyDescent="0.3">
      <c r="B3528" s="15" t="str">
        <f>IF(AND('[1]Vmesna vrtilna_SKLOP1'!B3528&lt;&gt;"",'[1]Vmesna vrtilna_SKLOP1'!C3528&lt;&gt;""),IF('[1]Vmesna vrtilna_SKLOP1'!B3528&lt;&gt;"",'[1]Vmesna vrtilna_SKLOP1'!B3528,""),"")</f>
        <v/>
      </c>
      <c r="C3528" s="16" t="str">
        <f>IF(OR(C3527="Posebna oblika",C3527="Kulturno zaščiten objekt",C3527="Kulturno zaščiten objekt, Posebna oblika"),"Glej zavihek POSEBNI POGOJI",IF(SUM(N3527:Q3527)=1,"Posebna oblika",IF(SUM(N3527:Q3527)=10,"Kulturno zaščiten objekt",IF(SUM(N3527:Q3527)=11,"Kulturno zaščiten objekt, Posebna oblika",IF(AND('[1]Vmesna vrtilna_SKLOP1'!C3528&lt;&gt;"",'[1]Vmesna vrtilna_SKLOP1'!D3528&lt;&gt;""),IF('[1]Vmesna vrtilna_SKLOP1'!C3528&lt;&gt;"",'[1]Vmesna vrtilna_SKLOP1'!C3528,""),"")))))</f>
        <v/>
      </c>
      <c r="D3528" s="17" t="str">
        <f>IF(IFERROR(VLOOKUP(B3528,'[1]Vmesna vrtilna_SKLOP1'!B:J,6,0),"")=0,"",IFERROR(VLOOKUP(B3528,'[1]Vmesna vrtilna_SKLOP1'!B:J,6,0),""))</f>
        <v/>
      </c>
      <c r="E3528" s="16" t="str">
        <f>IF(IF('[1]Vmesna vrtilna_SKLOP1'!E3528&lt;&gt;"",'[1]Vmesna vrtilna_SKLOP1'!D3528,"")=0,"",IF('[1]Vmesna vrtilna_SKLOP1'!E3528&lt;&gt;"",'[1]Vmesna vrtilna_SKLOP1'!D3528,""))</f>
        <v/>
      </c>
      <c r="F3528" s="18" t="str">
        <f>IF('[1]Vmesna vrtilna_SKLOP1'!E3528&lt;&gt;"",'[1]Vmesna vrtilna_SKLOP1'!E3528,"")</f>
        <v>Montaža police</v>
      </c>
      <c r="G3528" s="15" t="str">
        <f>IF('[1]Vmesna vrtilna_SKLOP1'!E3528&lt;&gt;"",'[1]Vmesna vrtilna_SKLOP1'!F3528,"")</f>
        <v>[kos]</v>
      </c>
      <c r="H3528" s="19">
        <f>IF('[1]Vmesna vrtilna_SKLOP1'!F3528&lt;&gt;"",'[1]Vmesna vrtilna_SKLOP1'!I3528,"")</f>
        <v>12</v>
      </c>
      <c r="I3528" s="20" t="str">
        <f>IF(I3527="Skupaj:","DDV (22%):",IF(I3527="DDV (22%):","Skupaj z DDV:",IF(AND('[1]Vmesna vrtilna_SKLOP1'!C3528&lt;&gt;"",'[1]Vmesna vrtilna_SKLOP1'!E3528=""),"Skupaj:","")))</f>
        <v/>
      </c>
      <c r="J3528" s="21">
        <f t="shared" si="111"/>
        <v>0</v>
      </c>
      <c r="K3528" s="21">
        <f>IF(I3528="Skupaj z DDV:",SUM(K3526,K3527),IF(I3528="DDV (22%):",K3527*0.22,IF(AND('[1]Vmesna vrtilna_SKLOP1'!C3528&lt;&gt;"",'[1]Vmesna vrtilna_SKLOP1'!D3528=""),'[1]Vmesna vrtilna_SKLOP1'!J3528,IF(F3528&lt;&gt;"",IF('[1]Vmesna vrtilna_SKLOP1'!J3528&lt;&gt;"",'[1]Vmesna vrtilna_SKLOP1'!J3528,""),""))))</f>
        <v>179.5</v>
      </c>
      <c r="L3528" s="22">
        <f>IF(I3527="Skupaj:","DDV (22%):",IF(I3527="DDV (22%):","Skupaj z DDV:",IF(AND('[1]Vmesna vrtilna_SKLOP1'!C3528&lt;&gt;"",'[1]Vmesna vrtilna_SKLOP1'!E3528=""),"Skupaj:",IF(AND('[1]Vmesna vrtilna_SKLOP1'!C3528&lt;&gt;"",'[1]Vmesna vrtilna_SKLOP1'!D3528=""),'[1]Vmesna vrtilna_SKLOP1'!J3528,IF(F3528&lt;&gt;"",IF('[1]Vmesna vrtilna_SKLOP1'!J3528&lt;&gt;"",'[1]Vmesna vrtilna_SKLOP1'!J3528,""),"")))))</f>
        <v>179.5</v>
      </c>
      <c r="M3528" s="22">
        <f t="shared" si="110"/>
        <v>0</v>
      </c>
      <c r="N3528" s="22" t="str">
        <f>IF(IFERROR(VLOOKUP(B3528,'[1]Vmesna vrtilna_SKLOP1'!B:J,7,0),"")=0,"",IFERROR(VLOOKUP(B3528,'[1]Vmesna vrtilna_SKLOP1'!B:J,7,0),""))</f>
        <v/>
      </c>
      <c r="O3528" s="22"/>
    </row>
    <row r="3529" spans="2:15" ht="15" customHeight="1" x14ac:dyDescent="0.3">
      <c r="B3529" s="15" t="str">
        <f>IF(AND('[1]Vmesna vrtilna_SKLOP1'!B3529&lt;&gt;"",'[1]Vmesna vrtilna_SKLOP1'!C3529&lt;&gt;""),IF('[1]Vmesna vrtilna_SKLOP1'!B3529&lt;&gt;"",'[1]Vmesna vrtilna_SKLOP1'!B3529,""),"")</f>
        <v/>
      </c>
      <c r="C3529" s="16" t="str">
        <f>IF(OR(C3528="Posebna oblika",C3528="Kulturno zaščiten objekt",C3528="Kulturno zaščiten objekt, Posebna oblika"),"Glej zavihek POSEBNI POGOJI",IF(SUM(N3528:Q3528)=1,"Posebna oblika",IF(SUM(N3528:Q3528)=10,"Kulturno zaščiten objekt",IF(SUM(N3528:Q3528)=11,"Kulturno zaščiten objekt, Posebna oblika",IF(AND('[1]Vmesna vrtilna_SKLOP1'!C3529&lt;&gt;"",'[1]Vmesna vrtilna_SKLOP1'!D3529&lt;&gt;""),IF('[1]Vmesna vrtilna_SKLOP1'!C3529&lt;&gt;"",'[1]Vmesna vrtilna_SKLOP1'!C3529,""),"")))))</f>
        <v/>
      </c>
      <c r="D3529" s="17" t="str">
        <f>IF(IFERROR(VLOOKUP(B3529,'[1]Vmesna vrtilna_SKLOP1'!B:J,6,0),"")=0,"",IFERROR(VLOOKUP(B3529,'[1]Vmesna vrtilna_SKLOP1'!B:J,6,0),""))</f>
        <v/>
      </c>
      <c r="E3529" s="16" t="str">
        <f>IF(IF('[1]Vmesna vrtilna_SKLOP1'!E3529&lt;&gt;"",'[1]Vmesna vrtilna_SKLOP1'!D3529,"")=0,"",IF('[1]Vmesna vrtilna_SKLOP1'!E3529&lt;&gt;"",'[1]Vmesna vrtilna_SKLOP1'!D3529,""))</f>
        <v/>
      </c>
      <c r="F3529" s="18" t="str">
        <f>IF('[1]Vmesna vrtilna_SKLOP1'!E3529&lt;&gt;"",'[1]Vmesna vrtilna_SKLOP1'!E3529,"")</f>
        <v>RAL montaža vrat z zidarskimi deli ter dodatno zapiranje odprtine nad notr. rolo omarico</v>
      </c>
      <c r="G3529" s="15" t="str">
        <f>IF('[1]Vmesna vrtilna_SKLOP1'!E3529&lt;&gt;"",'[1]Vmesna vrtilna_SKLOP1'!F3529,"")</f>
        <v>[m1]</v>
      </c>
      <c r="H3529" s="19">
        <f>IF('[1]Vmesna vrtilna_SKLOP1'!F3529&lt;&gt;"",'[1]Vmesna vrtilna_SKLOP1'!I3529,"")</f>
        <v>12.4</v>
      </c>
      <c r="I3529" s="20" t="str">
        <f>IF(I3528="Skupaj:","DDV (22%):",IF(I3528="DDV (22%):","Skupaj z DDV:",IF(AND('[1]Vmesna vrtilna_SKLOP1'!C3529&lt;&gt;"",'[1]Vmesna vrtilna_SKLOP1'!E3529=""),"Skupaj:","")))</f>
        <v/>
      </c>
      <c r="J3529" s="21">
        <f t="shared" si="111"/>
        <v>0</v>
      </c>
      <c r="K3529" s="21">
        <f>IF(I3529="Skupaj z DDV:",SUM(K3527,K3528),IF(I3529="DDV (22%):",K3528*0.22,IF(AND('[1]Vmesna vrtilna_SKLOP1'!C3529&lt;&gt;"",'[1]Vmesna vrtilna_SKLOP1'!D3529=""),'[1]Vmesna vrtilna_SKLOP1'!J3529,IF(F3529&lt;&gt;"",IF('[1]Vmesna vrtilna_SKLOP1'!J3529&lt;&gt;"",'[1]Vmesna vrtilna_SKLOP1'!J3529,""),""))))</f>
        <v>465.12</v>
      </c>
      <c r="L3529" s="22">
        <f>IF(I3528="Skupaj:","DDV (22%):",IF(I3528="DDV (22%):","Skupaj z DDV:",IF(AND('[1]Vmesna vrtilna_SKLOP1'!C3529&lt;&gt;"",'[1]Vmesna vrtilna_SKLOP1'!E3529=""),"Skupaj:",IF(AND('[1]Vmesna vrtilna_SKLOP1'!C3529&lt;&gt;"",'[1]Vmesna vrtilna_SKLOP1'!D3529=""),'[1]Vmesna vrtilna_SKLOP1'!J3529,IF(F3529&lt;&gt;"",IF('[1]Vmesna vrtilna_SKLOP1'!J3529&lt;&gt;"",'[1]Vmesna vrtilna_SKLOP1'!J3529,""),"")))))</f>
        <v>465.12</v>
      </c>
      <c r="M3529" s="22">
        <f t="shared" si="110"/>
        <v>0</v>
      </c>
      <c r="N3529" s="22" t="str">
        <f>IF(IFERROR(VLOOKUP(B3529,'[1]Vmesna vrtilna_SKLOP1'!B:J,7,0),"")=0,"",IFERROR(VLOOKUP(B3529,'[1]Vmesna vrtilna_SKLOP1'!B:J,7,0),""))</f>
        <v/>
      </c>
      <c r="O3529" s="22"/>
    </row>
    <row r="3530" spans="2:15" ht="15" customHeight="1" x14ac:dyDescent="0.3">
      <c r="B3530" s="15" t="str">
        <f>IF(AND('[1]Vmesna vrtilna_SKLOP1'!B3530&lt;&gt;"",'[1]Vmesna vrtilna_SKLOP1'!C3530&lt;&gt;""),IF('[1]Vmesna vrtilna_SKLOP1'!B3530&lt;&gt;"",'[1]Vmesna vrtilna_SKLOP1'!B3530,""),"")</f>
        <v/>
      </c>
      <c r="C3530" s="16" t="str">
        <f>IF(OR(C3529="Posebna oblika",C3529="Kulturno zaščiten objekt",C3529="Kulturno zaščiten objekt, Posebna oblika"),"Glej zavihek POSEBNI POGOJI",IF(SUM(N3529:Q3529)=1,"Posebna oblika",IF(SUM(N3529:Q3529)=10,"Kulturno zaščiten objekt",IF(SUM(N3529:Q3529)=11,"Kulturno zaščiten objekt, Posebna oblika",IF(AND('[1]Vmesna vrtilna_SKLOP1'!C3530&lt;&gt;"",'[1]Vmesna vrtilna_SKLOP1'!D3530&lt;&gt;""),IF('[1]Vmesna vrtilna_SKLOP1'!C3530&lt;&gt;"",'[1]Vmesna vrtilna_SKLOP1'!C3530,""),"")))))</f>
        <v/>
      </c>
      <c r="D3530" s="17" t="str">
        <f>IF(IFERROR(VLOOKUP(B3530,'[1]Vmesna vrtilna_SKLOP1'!B:J,6,0),"")=0,"",IFERROR(VLOOKUP(B3530,'[1]Vmesna vrtilna_SKLOP1'!B:J,6,0),""))</f>
        <v/>
      </c>
      <c r="E3530" s="16" t="str">
        <f>IF(IF('[1]Vmesna vrtilna_SKLOP1'!E3530&lt;&gt;"",'[1]Vmesna vrtilna_SKLOP1'!D3530,"")=0,"",IF('[1]Vmesna vrtilna_SKLOP1'!E3530&lt;&gt;"",'[1]Vmesna vrtilna_SKLOP1'!D3530,""))</f>
        <v/>
      </c>
      <c r="F3530" s="18" t="str">
        <f>IF('[1]Vmesna vrtilna_SKLOP1'!E3530&lt;&gt;"",'[1]Vmesna vrtilna_SKLOP1'!E3530,"")</f>
        <v/>
      </c>
      <c r="G3530" s="15" t="str">
        <f>IF('[1]Vmesna vrtilna_SKLOP1'!E3530&lt;&gt;"",'[1]Vmesna vrtilna_SKLOP1'!F3530,"")</f>
        <v/>
      </c>
      <c r="H3530" s="19" t="str">
        <f>IF('[1]Vmesna vrtilna_SKLOP1'!F3530&lt;&gt;"",'[1]Vmesna vrtilna_SKLOP1'!I3530,"")</f>
        <v/>
      </c>
      <c r="I3530" s="20" t="str">
        <f>IF(I3529="Skupaj:","DDV (22%):",IF(I3529="DDV (22%):","Skupaj z DDV:",IF(AND('[1]Vmesna vrtilna_SKLOP1'!C3530&lt;&gt;"",'[1]Vmesna vrtilna_SKLOP1'!E3530=""),"Skupaj:","")))</f>
        <v/>
      </c>
      <c r="J3530" s="21" t="str">
        <f t="shared" si="111"/>
        <v/>
      </c>
      <c r="K3530" s="21" t="str">
        <f>IF(I3530="Skupaj z DDV:",SUM(K3528,K3529),IF(I3530="DDV (22%):",K3529*0.22,IF(AND('[1]Vmesna vrtilna_SKLOP1'!C3530&lt;&gt;"",'[1]Vmesna vrtilna_SKLOP1'!D3530=""),'[1]Vmesna vrtilna_SKLOP1'!J3530,IF(F3530&lt;&gt;"",IF('[1]Vmesna vrtilna_SKLOP1'!J3530&lt;&gt;"",'[1]Vmesna vrtilna_SKLOP1'!J3530,""),""))))</f>
        <v/>
      </c>
      <c r="L3530" s="22" t="str">
        <f>IF(I3529="Skupaj:","DDV (22%):",IF(I3529="DDV (22%):","Skupaj z DDV:",IF(AND('[1]Vmesna vrtilna_SKLOP1'!C3530&lt;&gt;"",'[1]Vmesna vrtilna_SKLOP1'!E3530=""),"Skupaj:",IF(AND('[1]Vmesna vrtilna_SKLOP1'!C3530&lt;&gt;"",'[1]Vmesna vrtilna_SKLOP1'!D3530=""),'[1]Vmesna vrtilna_SKLOP1'!J3530,IF(F3530&lt;&gt;"",IF('[1]Vmesna vrtilna_SKLOP1'!J3530&lt;&gt;"",'[1]Vmesna vrtilna_SKLOP1'!J3530,""),"")))))</f>
        <v/>
      </c>
      <c r="M3530" s="22">
        <f t="shared" si="110"/>
        <v>0</v>
      </c>
      <c r="N3530" s="22" t="str">
        <f>IF(IFERROR(VLOOKUP(B3530,'[1]Vmesna vrtilna_SKLOP1'!B:J,7,0),"")=0,"",IFERROR(VLOOKUP(B3530,'[1]Vmesna vrtilna_SKLOP1'!B:J,7,0),""))</f>
        <v/>
      </c>
      <c r="O3530" s="22"/>
    </row>
    <row r="3531" spans="2:15" ht="15" customHeight="1" x14ac:dyDescent="0.3">
      <c r="B3531" s="15" t="str">
        <f>IF(AND('[1]Vmesna vrtilna_SKLOP1'!B3531&lt;&gt;"",'[1]Vmesna vrtilna_SKLOP1'!C3531&lt;&gt;""),IF('[1]Vmesna vrtilna_SKLOP1'!B3531&lt;&gt;"",'[1]Vmesna vrtilna_SKLOP1'!B3531,""),"")</f>
        <v/>
      </c>
      <c r="C3531" s="16" t="str">
        <f>IF(OR(C3530="Posebna oblika",C3530="Kulturno zaščiten objekt",C3530="Kulturno zaščiten objekt, Posebna oblika"),"Glej zavihek POSEBNI POGOJI",IF(SUM(N3530:Q3530)=1,"Posebna oblika",IF(SUM(N3530:Q3530)=10,"Kulturno zaščiten objekt",IF(SUM(N3530:Q3530)=11,"Kulturno zaščiten objekt, Posebna oblika",IF(AND('[1]Vmesna vrtilna_SKLOP1'!C3531&lt;&gt;"",'[1]Vmesna vrtilna_SKLOP1'!D3531&lt;&gt;""),IF('[1]Vmesna vrtilna_SKLOP1'!C3531&lt;&gt;"",'[1]Vmesna vrtilna_SKLOP1'!C3531,""),"")))))</f>
        <v/>
      </c>
      <c r="D3531" s="17" t="str">
        <f>IF(IFERROR(VLOOKUP(B3531,'[1]Vmesna vrtilna_SKLOP1'!B:J,6,0),"")=0,"",IFERROR(VLOOKUP(B3531,'[1]Vmesna vrtilna_SKLOP1'!B:J,6,0),""))</f>
        <v/>
      </c>
      <c r="E3531" s="16" t="str">
        <f>IF(IF('[1]Vmesna vrtilna_SKLOP1'!E3531&lt;&gt;"",'[1]Vmesna vrtilna_SKLOP1'!D3531,"")=0,"",IF('[1]Vmesna vrtilna_SKLOP1'!E3531&lt;&gt;"",'[1]Vmesna vrtilna_SKLOP1'!D3531,""))</f>
        <v>Odvoz na deponijo</v>
      </c>
      <c r="F3531" s="18" t="str">
        <f>IF('[1]Vmesna vrtilna_SKLOP1'!E3531&lt;&gt;"",'[1]Vmesna vrtilna_SKLOP1'!E3531,"")</f>
        <v>Odvoz na deponijo</v>
      </c>
      <c r="G3531" s="15" t="str">
        <f>IF('[1]Vmesna vrtilna_SKLOP1'!E3531&lt;&gt;"",'[1]Vmesna vrtilna_SKLOP1'!F3531,"")</f>
        <v>[m1]</v>
      </c>
      <c r="H3531" s="19">
        <f>IF('[1]Vmesna vrtilna_SKLOP1'!F3531&lt;&gt;"",'[1]Vmesna vrtilna_SKLOP1'!I3531,"")</f>
        <v>94.90000000000002</v>
      </c>
      <c r="I3531" s="20" t="str">
        <f>IF(I3530="Skupaj:","DDV (22%):",IF(I3530="DDV (22%):","Skupaj z DDV:",IF(AND('[1]Vmesna vrtilna_SKLOP1'!C3531&lt;&gt;"",'[1]Vmesna vrtilna_SKLOP1'!E3531=""),"Skupaj:","")))</f>
        <v/>
      </c>
      <c r="J3531" s="21">
        <f t="shared" si="111"/>
        <v>0</v>
      </c>
      <c r="K3531" s="21">
        <f>IF(I3531="Skupaj z DDV:",SUM(K3529,K3530),IF(I3531="DDV (22%):",K3530*0.22,IF(AND('[1]Vmesna vrtilna_SKLOP1'!C3531&lt;&gt;"",'[1]Vmesna vrtilna_SKLOP1'!D3531=""),'[1]Vmesna vrtilna_SKLOP1'!J3531,IF(F3531&lt;&gt;"",IF('[1]Vmesna vrtilna_SKLOP1'!J3531&lt;&gt;"",'[1]Vmesna vrtilna_SKLOP1'!J3531,""),""))))</f>
        <v>284.7</v>
      </c>
      <c r="L3531" s="22">
        <f>IF(I3530="Skupaj:","DDV (22%):",IF(I3530="DDV (22%):","Skupaj z DDV:",IF(AND('[1]Vmesna vrtilna_SKLOP1'!C3531&lt;&gt;"",'[1]Vmesna vrtilna_SKLOP1'!E3531=""),"Skupaj:",IF(AND('[1]Vmesna vrtilna_SKLOP1'!C3531&lt;&gt;"",'[1]Vmesna vrtilna_SKLOP1'!D3531=""),'[1]Vmesna vrtilna_SKLOP1'!J3531,IF(F3531&lt;&gt;"",IF('[1]Vmesna vrtilna_SKLOP1'!J3531&lt;&gt;"",'[1]Vmesna vrtilna_SKLOP1'!J3531,""),"")))))</f>
        <v>284.7</v>
      </c>
      <c r="M3531" s="22">
        <f t="shared" si="110"/>
        <v>0</v>
      </c>
      <c r="N3531" s="22" t="str">
        <f>IF(IFERROR(VLOOKUP(B3531,'[1]Vmesna vrtilna_SKLOP1'!B:J,7,0),"")=0,"",IFERROR(VLOOKUP(B3531,'[1]Vmesna vrtilna_SKLOP1'!B:J,7,0),""))</f>
        <v/>
      </c>
      <c r="O3531" s="22"/>
    </row>
    <row r="3532" spans="2:15" ht="15" customHeight="1" x14ac:dyDescent="0.3">
      <c r="B3532" s="15" t="str">
        <f>IF(AND('[1]Vmesna vrtilna_SKLOP1'!B3532&lt;&gt;"",'[1]Vmesna vrtilna_SKLOP1'!C3532&lt;&gt;""),IF('[1]Vmesna vrtilna_SKLOP1'!B3532&lt;&gt;"",'[1]Vmesna vrtilna_SKLOP1'!B3532,""),"")</f>
        <v/>
      </c>
      <c r="C3532" s="16" t="str">
        <f>IF(OR(C3531="Posebna oblika",C3531="Kulturno zaščiten objekt",C3531="Kulturno zaščiten objekt, Posebna oblika"),"Glej zavihek POSEBNI POGOJI",IF(SUM(N3531:Q3531)=1,"Posebna oblika",IF(SUM(N3531:Q3531)=10,"Kulturno zaščiten objekt",IF(SUM(N3531:Q3531)=11,"Kulturno zaščiten objekt, Posebna oblika",IF(AND('[1]Vmesna vrtilna_SKLOP1'!C3532&lt;&gt;"",'[1]Vmesna vrtilna_SKLOP1'!D3532&lt;&gt;""),IF('[1]Vmesna vrtilna_SKLOP1'!C3532&lt;&gt;"",'[1]Vmesna vrtilna_SKLOP1'!C3532,""),"")))))</f>
        <v/>
      </c>
      <c r="D3532" s="17" t="str">
        <f>IF(IFERROR(VLOOKUP(B3532,'[1]Vmesna vrtilna_SKLOP1'!B:J,6,0),"")=0,"",IFERROR(VLOOKUP(B3532,'[1]Vmesna vrtilna_SKLOP1'!B:J,6,0),""))</f>
        <v/>
      </c>
      <c r="E3532" s="16" t="str">
        <f>IF(IF('[1]Vmesna vrtilna_SKLOP1'!E3532&lt;&gt;"",'[1]Vmesna vrtilna_SKLOP1'!D3532,"")=0,"",IF('[1]Vmesna vrtilna_SKLOP1'!E3532&lt;&gt;"",'[1]Vmesna vrtilna_SKLOP1'!D3532,""))</f>
        <v/>
      </c>
      <c r="F3532" s="18" t="str">
        <f>IF('[1]Vmesna vrtilna_SKLOP1'!E3532&lt;&gt;"",'[1]Vmesna vrtilna_SKLOP1'!E3532,"")</f>
        <v/>
      </c>
      <c r="G3532" s="15" t="str">
        <f>IF('[1]Vmesna vrtilna_SKLOP1'!E3532&lt;&gt;"",'[1]Vmesna vrtilna_SKLOP1'!F3532,"")</f>
        <v/>
      </c>
      <c r="H3532" s="19" t="str">
        <f>IF('[1]Vmesna vrtilna_SKLOP1'!F3532&lt;&gt;"",'[1]Vmesna vrtilna_SKLOP1'!I3532,"")</f>
        <v/>
      </c>
      <c r="I3532" s="20" t="str">
        <f>IF(I3531="Skupaj:","DDV (22%):",IF(I3531="DDV (22%):","Skupaj z DDV:",IF(AND('[1]Vmesna vrtilna_SKLOP1'!C3532&lt;&gt;"",'[1]Vmesna vrtilna_SKLOP1'!E3532=""),"Skupaj:","")))</f>
        <v/>
      </c>
      <c r="J3532" s="21" t="str">
        <f t="shared" si="111"/>
        <v/>
      </c>
      <c r="K3532" s="21" t="str">
        <f>IF(I3532="Skupaj z DDV:",SUM(K3530,K3531),IF(I3532="DDV (22%):",K3531*0.22,IF(AND('[1]Vmesna vrtilna_SKLOP1'!C3532&lt;&gt;"",'[1]Vmesna vrtilna_SKLOP1'!D3532=""),'[1]Vmesna vrtilna_SKLOP1'!J3532,IF(F3532&lt;&gt;"",IF('[1]Vmesna vrtilna_SKLOP1'!J3532&lt;&gt;"",'[1]Vmesna vrtilna_SKLOP1'!J3532,""),""))))</f>
        <v/>
      </c>
      <c r="L3532" s="22" t="str">
        <f>IF(I3531="Skupaj:","DDV (22%):",IF(I3531="DDV (22%):","Skupaj z DDV:",IF(AND('[1]Vmesna vrtilna_SKLOP1'!C3532&lt;&gt;"",'[1]Vmesna vrtilna_SKLOP1'!E3532=""),"Skupaj:",IF(AND('[1]Vmesna vrtilna_SKLOP1'!C3532&lt;&gt;"",'[1]Vmesna vrtilna_SKLOP1'!D3532=""),'[1]Vmesna vrtilna_SKLOP1'!J3532,IF(F3532&lt;&gt;"",IF('[1]Vmesna vrtilna_SKLOP1'!J3532&lt;&gt;"",'[1]Vmesna vrtilna_SKLOP1'!J3532,""),"")))))</f>
        <v/>
      </c>
      <c r="M3532" s="22">
        <f t="shared" si="110"/>
        <v>0</v>
      </c>
      <c r="N3532" s="22" t="str">
        <f>IF(IFERROR(VLOOKUP(B3532,'[1]Vmesna vrtilna_SKLOP1'!B:J,7,0),"")=0,"",IFERROR(VLOOKUP(B3532,'[1]Vmesna vrtilna_SKLOP1'!B:J,7,0),""))</f>
        <v/>
      </c>
      <c r="O3532" s="22"/>
    </row>
    <row r="3533" spans="2:15" ht="15" customHeight="1" x14ac:dyDescent="0.3">
      <c r="B3533" s="15" t="str">
        <f>IF(AND('[1]Vmesna vrtilna_SKLOP1'!B3533&lt;&gt;"",'[1]Vmesna vrtilna_SKLOP1'!C3533&lt;&gt;""),IF('[1]Vmesna vrtilna_SKLOP1'!B3533&lt;&gt;"",'[1]Vmesna vrtilna_SKLOP1'!B3533,""),"")</f>
        <v/>
      </c>
      <c r="C3533" s="16" t="str">
        <f>IF(OR(C3532="Posebna oblika",C3532="Kulturno zaščiten objekt",C3532="Kulturno zaščiten objekt, Posebna oblika"),"Glej zavihek POSEBNI POGOJI",IF(SUM(N3532:Q3532)=1,"Posebna oblika",IF(SUM(N3532:Q3532)=10,"Kulturno zaščiten objekt",IF(SUM(N3532:Q3532)=11,"Kulturno zaščiten objekt, Posebna oblika",IF(AND('[1]Vmesna vrtilna_SKLOP1'!C3533&lt;&gt;"",'[1]Vmesna vrtilna_SKLOP1'!D3533&lt;&gt;""),IF('[1]Vmesna vrtilna_SKLOP1'!C3533&lt;&gt;"",'[1]Vmesna vrtilna_SKLOP1'!C3533,""),"")))))</f>
        <v/>
      </c>
      <c r="D3533" s="17" t="str">
        <f>IF(IFERROR(VLOOKUP(B3533,'[1]Vmesna vrtilna_SKLOP1'!B:J,6,0),"")=0,"",IFERROR(VLOOKUP(B3533,'[1]Vmesna vrtilna_SKLOP1'!B:J,6,0),""))</f>
        <v/>
      </c>
      <c r="E3533" s="16" t="str">
        <f>IF(IF('[1]Vmesna vrtilna_SKLOP1'!E3533&lt;&gt;"",'[1]Vmesna vrtilna_SKLOP1'!D3533,"")=0,"",IF('[1]Vmesna vrtilna_SKLOP1'!E3533&lt;&gt;"",'[1]Vmesna vrtilna_SKLOP1'!D3533,""))</f>
        <v>Komarniki</v>
      </c>
      <c r="F3533" s="18" t="str">
        <f>IF('[1]Vmesna vrtilna_SKLOP1'!E3533&lt;&gt;"",'[1]Vmesna vrtilna_SKLOP1'!E3533,"")</f>
        <v>Komarnik-rolo, Dim. ŠxV: 1,8x1,4m</v>
      </c>
      <c r="G3533" s="15" t="str">
        <f>IF('[1]Vmesna vrtilna_SKLOP1'!E3533&lt;&gt;"",'[1]Vmesna vrtilna_SKLOP1'!F3533,"")</f>
        <v>[kos]</v>
      </c>
      <c r="H3533" s="19">
        <f>IF('[1]Vmesna vrtilna_SKLOP1'!F3533&lt;&gt;"",'[1]Vmesna vrtilna_SKLOP1'!I3533,"")</f>
        <v>3</v>
      </c>
      <c r="I3533" s="20" t="str">
        <f>IF(I3532="Skupaj:","DDV (22%):",IF(I3532="DDV (22%):","Skupaj z DDV:",IF(AND('[1]Vmesna vrtilna_SKLOP1'!C3533&lt;&gt;"",'[1]Vmesna vrtilna_SKLOP1'!E3533=""),"Skupaj:","")))</f>
        <v/>
      </c>
      <c r="J3533" s="21">
        <f t="shared" si="111"/>
        <v>0</v>
      </c>
      <c r="K3533" s="21">
        <f>IF(I3533="Skupaj z DDV:",SUM(K3531,K3532),IF(I3533="DDV (22%):",K3532*0.22,IF(AND('[1]Vmesna vrtilna_SKLOP1'!C3533&lt;&gt;"",'[1]Vmesna vrtilna_SKLOP1'!D3533=""),'[1]Vmesna vrtilna_SKLOP1'!J3533,IF(F3533&lt;&gt;"",IF('[1]Vmesna vrtilna_SKLOP1'!J3533&lt;&gt;"",'[1]Vmesna vrtilna_SKLOP1'!J3533,""),""))))</f>
        <v>982.80000000000007</v>
      </c>
      <c r="L3533" s="22">
        <f>IF(I3532="Skupaj:","DDV (22%):",IF(I3532="DDV (22%):","Skupaj z DDV:",IF(AND('[1]Vmesna vrtilna_SKLOP1'!C3533&lt;&gt;"",'[1]Vmesna vrtilna_SKLOP1'!E3533=""),"Skupaj:",IF(AND('[1]Vmesna vrtilna_SKLOP1'!C3533&lt;&gt;"",'[1]Vmesna vrtilna_SKLOP1'!D3533=""),'[1]Vmesna vrtilna_SKLOP1'!J3533,IF(F3533&lt;&gt;"",IF('[1]Vmesna vrtilna_SKLOP1'!J3533&lt;&gt;"",'[1]Vmesna vrtilna_SKLOP1'!J3533,""),"")))))</f>
        <v>982.80000000000007</v>
      </c>
      <c r="M3533" s="22">
        <f t="shared" si="110"/>
        <v>0</v>
      </c>
      <c r="N3533" s="22" t="str">
        <f>IF(IFERROR(VLOOKUP(B3533,'[1]Vmesna vrtilna_SKLOP1'!B:J,7,0),"")=0,"",IFERROR(VLOOKUP(B3533,'[1]Vmesna vrtilna_SKLOP1'!B:J,7,0),""))</f>
        <v/>
      </c>
      <c r="O3533" s="22"/>
    </row>
    <row r="3534" spans="2:15" ht="15" customHeight="1" x14ac:dyDescent="0.3">
      <c r="B3534" s="15" t="str">
        <f>IF(AND('[1]Vmesna vrtilna_SKLOP1'!B3534&lt;&gt;"",'[1]Vmesna vrtilna_SKLOP1'!C3534&lt;&gt;""),IF('[1]Vmesna vrtilna_SKLOP1'!B3534&lt;&gt;"",'[1]Vmesna vrtilna_SKLOP1'!B3534,""),"")</f>
        <v/>
      </c>
      <c r="C3534" s="16" t="str">
        <f>IF(OR(C3533="Posebna oblika",C3533="Kulturno zaščiten objekt",C3533="Kulturno zaščiten objekt, Posebna oblika"),"Glej zavihek POSEBNI POGOJI",IF(SUM(N3533:Q3533)=1,"Posebna oblika",IF(SUM(N3533:Q3533)=10,"Kulturno zaščiten objekt",IF(SUM(N3533:Q3533)=11,"Kulturno zaščiten objekt, Posebna oblika",IF(AND('[1]Vmesna vrtilna_SKLOP1'!C3534&lt;&gt;"",'[1]Vmesna vrtilna_SKLOP1'!D3534&lt;&gt;""),IF('[1]Vmesna vrtilna_SKLOP1'!C3534&lt;&gt;"",'[1]Vmesna vrtilna_SKLOP1'!C3534,""),"")))))</f>
        <v/>
      </c>
      <c r="D3534" s="17" t="str">
        <f>IF(IFERROR(VLOOKUP(B3534,'[1]Vmesna vrtilna_SKLOP1'!B:J,6,0),"")=0,"",IFERROR(VLOOKUP(B3534,'[1]Vmesna vrtilna_SKLOP1'!B:J,6,0),""))</f>
        <v/>
      </c>
      <c r="E3534" s="16" t="str">
        <f>IF(IF('[1]Vmesna vrtilna_SKLOP1'!E3534&lt;&gt;"",'[1]Vmesna vrtilna_SKLOP1'!D3534,"")=0,"",IF('[1]Vmesna vrtilna_SKLOP1'!E3534&lt;&gt;"",'[1]Vmesna vrtilna_SKLOP1'!D3534,""))</f>
        <v/>
      </c>
      <c r="F3534" s="18" t="str">
        <f>IF('[1]Vmesna vrtilna_SKLOP1'!E3534&lt;&gt;"",'[1]Vmesna vrtilna_SKLOP1'!E3534,"")</f>
        <v>Komarnik-rolo, Dim. ŠxV: 0,9x1,2m</v>
      </c>
      <c r="G3534" s="15" t="str">
        <f>IF('[1]Vmesna vrtilna_SKLOP1'!E3534&lt;&gt;"",'[1]Vmesna vrtilna_SKLOP1'!F3534,"")</f>
        <v>[kos]</v>
      </c>
      <c r="H3534" s="19">
        <f>IF('[1]Vmesna vrtilna_SKLOP1'!F3534&lt;&gt;"",'[1]Vmesna vrtilna_SKLOP1'!I3534,"")</f>
        <v>1</v>
      </c>
      <c r="I3534" s="20" t="str">
        <f>IF(I3533="Skupaj:","DDV (22%):",IF(I3533="DDV (22%):","Skupaj z DDV:",IF(AND('[1]Vmesna vrtilna_SKLOP1'!C3534&lt;&gt;"",'[1]Vmesna vrtilna_SKLOP1'!E3534=""),"Skupaj:","")))</f>
        <v/>
      </c>
      <c r="J3534" s="21">
        <f t="shared" si="111"/>
        <v>0</v>
      </c>
      <c r="K3534" s="21">
        <f>IF(I3534="Skupaj z DDV:",SUM(K3532,K3533),IF(I3534="DDV (22%):",K3533*0.22,IF(AND('[1]Vmesna vrtilna_SKLOP1'!C3534&lt;&gt;"",'[1]Vmesna vrtilna_SKLOP1'!D3534=""),'[1]Vmesna vrtilna_SKLOP1'!J3534,IF(F3534&lt;&gt;"",IF('[1]Vmesna vrtilna_SKLOP1'!J3534&lt;&gt;"",'[1]Vmesna vrtilna_SKLOP1'!J3534,""),""))))</f>
        <v>140.4</v>
      </c>
      <c r="L3534" s="22">
        <f>IF(I3533="Skupaj:","DDV (22%):",IF(I3533="DDV (22%):","Skupaj z DDV:",IF(AND('[1]Vmesna vrtilna_SKLOP1'!C3534&lt;&gt;"",'[1]Vmesna vrtilna_SKLOP1'!E3534=""),"Skupaj:",IF(AND('[1]Vmesna vrtilna_SKLOP1'!C3534&lt;&gt;"",'[1]Vmesna vrtilna_SKLOP1'!D3534=""),'[1]Vmesna vrtilna_SKLOP1'!J3534,IF(F3534&lt;&gt;"",IF('[1]Vmesna vrtilna_SKLOP1'!J3534&lt;&gt;"",'[1]Vmesna vrtilna_SKLOP1'!J3534,""),"")))))</f>
        <v>140.4</v>
      </c>
      <c r="M3534" s="22">
        <f t="shared" si="110"/>
        <v>0</v>
      </c>
      <c r="N3534" s="22" t="str">
        <f>IF(IFERROR(VLOOKUP(B3534,'[1]Vmesna vrtilna_SKLOP1'!B:J,7,0),"")=0,"",IFERROR(VLOOKUP(B3534,'[1]Vmesna vrtilna_SKLOP1'!B:J,7,0),""))</f>
        <v/>
      </c>
      <c r="O3534" s="22"/>
    </row>
    <row r="3535" spans="2:15" ht="15" customHeight="1" x14ac:dyDescent="0.3">
      <c r="B3535" s="15" t="str">
        <f>IF(AND('[1]Vmesna vrtilna_SKLOP1'!B3535&lt;&gt;"",'[1]Vmesna vrtilna_SKLOP1'!C3535&lt;&gt;""),IF('[1]Vmesna vrtilna_SKLOP1'!B3535&lt;&gt;"",'[1]Vmesna vrtilna_SKLOP1'!B3535,""),"")</f>
        <v/>
      </c>
      <c r="C3535" s="16" t="str">
        <f>IF(OR(C3534="Posebna oblika",C3534="Kulturno zaščiten objekt",C3534="Kulturno zaščiten objekt, Posebna oblika"),"Glej zavihek POSEBNI POGOJI",IF(SUM(N3534:Q3534)=1,"Posebna oblika",IF(SUM(N3534:Q3534)=10,"Kulturno zaščiten objekt",IF(SUM(N3534:Q3534)=11,"Kulturno zaščiten objekt, Posebna oblika",IF(AND('[1]Vmesna vrtilna_SKLOP1'!C3535&lt;&gt;"",'[1]Vmesna vrtilna_SKLOP1'!D3535&lt;&gt;""),IF('[1]Vmesna vrtilna_SKLOP1'!C3535&lt;&gt;"",'[1]Vmesna vrtilna_SKLOP1'!C3535,""),"")))))</f>
        <v/>
      </c>
      <c r="D3535" s="17" t="str">
        <f>IF(IFERROR(VLOOKUP(B3535,'[1]Vmesna vrtilna_SKLOP1'!B:J,6,0),"")=0,"",IFERROR(VLOOKUP(B3535,'[1]Vmesna vrtilna_SKLOP1'!B:J,6,0),""))</f>
        <v/>
      </c>
      <c r="E3535" s="16" t="str">
        <f>IF(IF('[1]Vmesna vrtilna_SKLOP1'!E3535&lt;&gt;"",'[1]Vmesna vrtilna_SKLOP1'!D3535,"")=0,"",IF('[1]Vmesna vrtilna_SKLOP1'!E3535&lt;&gt;"",'[1]Vmesna vrtilna_SKLOP1'!D3535,""))</f>
        <v/>
      </c>
      <c r="F3535" s="18" t="str">
        <f>IF('[1]Vmesna vrtilna_SKLOP1'!E3535&lt;&gt;"",'[1]Vmesna vrtilna_SKLOP1'!E3535,"")</f>
        <v/>
      </c>
      <c r="G3535" s="15" t="str">
        <f>IF('[1]Vmesna vrtilna_SKLOP1'!E3535&lt;&gt;"",'[1]Vmesna vrtilna_SKLOP1'!F3535,"")</f>
        <v/>
      </c>
      <c r="H3535" s="19" t="str">
        <f>IF('[1]Vmesna vrtilna_SKLOP1'!F3535&lt;&gt;"",'[1]Vmesna vrtilna_SKLOP1'!I3535,"")</f>
        <v/>
      </c>
      <c r="I3535" s="20" t="str">
        <f>IF(I3534="Skupaj:","DDV (22%):",IF(I3534="DDV (22%):","Skupaj z DDV:",IF(AND('[1]Vmesna vrtilna_SKLOP1'!C3535&lt;&gt;"",'[1]Vmesna vrtilna_SKLOP1'!E3535=""),"Skupaj:","")))</f>
        <v/>
      </c>
      <c r="J3535" s="21" t="str">
        <f t="shared" si="111"/>
        <v/>
      </c>
      <c r="K3535" s="21" t="str">
        <f>IF(I3535="Skupaj z DDV:",SUM(K3533,K3534),IF(I3535="DDV (22%):",K3534*0.22,IF(AND('[1]Vmesna vrtilna_SKLOP1'!C3535&lt;&gt;"",'[1]Vmesna vrtilna_SKLOP1'!D3535=""),'[1]Vmesna vrtilna_SKLOP1'!J3535,IF(F3535&lt;&gt;"",IF('[1]Vmesna vrtilna_SKLOP1'!J3535&lt;&gt;"",'[1]Vmesna vrtilna_SKLOP1'!J3535,""),""))))</f>
        <v/>
      </c>
      <c r="L3535" s="22" t="str">
        <f>IF(I3534="Skupaj:","DDV (22%):",IF(I3534="DDV (22%):","Skupaj z DDV:",IF(AND('[1]Vmesna vrtilna_SKLOP1'!C3535&lt;&gt;"",'[1]Vmesna vrtilna_SKLOP1'!E3535=""),"Skupaj:",IF(AND('[1]Vmesna vrtilna_SKLOP1'!C3535&lt;&gt;"",'[1]Vmesna vrtilna_SKLOP1'!D3535=""),'[1]Vmesna vrtilna_SKLOP1'!J3535,IF(F3535&lt;&gt;"",IF('[1]Vmesna vrtilna_SKLOP1'!J3535&lt;&gt;"",'[1]Vmesna vrtilna_SKLOP1'!J3535,""),"")))))</f>
        <v/>
      </c>
      <c r="M3535" s="22">
        <f t="shared" si="110"/>
        <v>0</v>
      </c>
      <c r="N3535" s="22" t="str">
        <f>IF(IFERROR(VLOOKUP(B3535,'[1]Vmesna vrtilna_SKLOP1'!B:J,7,0),"")=0,"",IFERROR(VLOOKUP(B3535,'[1]Vmesna vrtilna_SKLOP1'!B:J,7,0),""))</f>
        <v/>
      </c>
      <c r="O3535" s="22"/>
    </row>
    <row r="3536" spans="2:15" ht="15" customHeight="1" x14ac:dyDescent="0.3">
      <c r="B3536" s="15" t="str">
        <f>IF(AND('[1]Vmesna vrtilna_SKLOP1'!B3536&lt;&gt;"",'[1]Vmesna vrtilna_SKLOP1'!C3536&lt;&gt;""),IF('[1]Vmesna vrtilna_SKLOP1'!B3536&lt;&gt;"",'[1]Vmesna vrtilna_SKLOP1'!B3536,""),"")</f>
        <v/>
      </c>
      <c r="C3536" s="16" t="str">
        <f>IF(OR(C3535="Posebna oblika",C3535="Kulturno zaščiten objekt",C3535="Kulturno zaščiten objekt, Posebna oblika"),"Glej zavihek POSEBNI POGOJI",IF(SUM(N3535:Q3535)=1,"Posebna oblika",IF(SUM(N3535:Q3535)=10,"Kulturno zaščiten objekt",IF(SUM(N3535:Q3535)=11,"Kulturno zaščiten objekt, Posebna oblika",IF(AND('[1]Vmesna vrtilna_SKLOP1'!C3536&lt;&gt;"",'[1]Vmesna vrtilna_SKLOP1'!D3536&lt;&gt;""),IF('[1]Vmesna vrtilna_SKLOP1'!C3536&lt;&gt;"",'[1]Vmesna vrtilna_SKLOP1'!C3536,""),"")))))</f>
        <v/>
      </c>
      <c r="D3536" s="17" t="str">
        <f>IF(IFERROR(VLOOKUP(B3536,'[1]Vmesna vrtilna_SKLOP1'!B:J,6,0),"")=0,"",IFERROR(VLOOKUP(B3536,'[1]Vmesna vrtilna_SKLOP1'!B:J,6,0),""))</f>
        <v/>
      </c>
      <c r="E3536" s="16" t="str">
        <f>IF(IF('[1]Vmesna vrtilna_SKLOP1'!E3536&lt;&gt;"",'[1]Vmesna vrtilna_SKLOP1'!D3536,"")=0,"",IF('[1]Vmesna vrtilna_SKLOP1'!E3536&lt;&gt;"",'[1]Vmesna vrtilna_SKLOP1'!D3536,""))</f>
        <v>Slikopleskarska dela</v>
      </c>
      <c r="F3536" s="18" t="str">
        <f>IF('[1]Vmesna vrtilna_SKLOP1'!E3536&lt;&gt;"",'[1]Vmesna vrtilna_SKLOP1'!E3536,"")</f>
        <v>Slikopleskarska dela na špaletah</v>
      </c>
      <c r="G3536" s="15" t="str">
        <f>IF('[1]Vmesna vrtilna_SKLOP1'!E3536&lt;&gt;"",'[1]Vmesna vrtilna_SKLOP1'!F3536,"")</f>
        <v>[m1]</v>
      </c>
      <c r="H3536" s="19">
        <f>IF('[1]Vmesna vrtilna_SKLOP1'!F3536&lt;&gt;"",'[1]Vmesna vrtilna_SKLOP1'!I3536,"")</f>
        <v>50.999999999999986</v>
      </c>
      <c r="I3536" s="20" t="str">
        <f>IF(I3535="Skupaj:","DDV (22%):",IF(I3535="DDV (22%):","Skupaj z DDV:",IF(AND('[1]Vmesna vrtilna_SKLOP1'!C3536&lt;&gt;"",'[1]Vmesna vrtilna_SKLOP1'!E3536=""),"Skupaj:","")))</f>
        <v/>
      </c>
      <c r="J3536" s="21">
        <f t="shared" si="111"/>
        <v>0</v>
      </c>
      <c r="K3536" s="21">
        <f>IF(I3536="Skupaj z DDV:",SUM(K3534,K3535),IF(I3536="DDV (22%):",K3535*0.22,IF(AND('[1]Vmesna vrtilna_SKLOP1'!C3536&lt;&gt;"",'[1]Vmesna vrtilna_SKLOP1'!D3536=""),'[1]Vmesna vrtilna_SKLOP1'!J3536,IF(F3536&lt;&gt;"",IF('[1]Vmesna vrtilna_SKLOP1'!J3536&lt;&gt;"",'[1]Vmesna vrtilna_SKLOP1'!J3536,""),""))))</f>
        <v>759.20000000000016</v>
      </c>
      <c r="L3536" s="22">
        <f>IF(I3535="Skupaj:","DDV (22%):",IF(I3535="DDV (22%):","Skupaj z DDV:",IF(AND('[1]Vmesna vrtilna_SKLOP1'!C3536&lt;&gt;"",'[1]Vmesna vrtilna_SKLOP1'!E3536=""),"Skupaj:",IF(AND('[1]Vmesna vrtilna_SKLOP1'!C3536&lt;&gt;"",'[1]Vmesna vrtilna_SKLOP1'!D3536=""),'[1]Vmesna vrtilna_SKLOP1'!J3536,IF(F3536&lt;&gt;"",IF('[1]Vmesna vrtilna_SKLOP1'!J3536&lt;&gt;"",'[1]Vmesna vrtilna_SKLOP1'!J3536,""),"")))))</f>
        <v>759.20000000000016</v>
      </c>
      <c r="M3536" s="22">
        <f t="shared" si="110"/>
        <v>0</v>
      </c>
      <c r="N3536" s="22" t="str">
        <f>IF(IFERROR(VLOOKUP(B3536,'[1]Vmesna vrtilna_SKLOP1'!B:J,7,0),"")=0,"",IFERROR(VLOOKUP(B3536,'[1]Vmesna vrtilna_SKLOP1'!B:J,7,0),""))</f>
        <v/>
      </c>
      <c r="O3536" s="22"/>
    </row>
    <row r="3537" spans="2:15" ht="15" customHeight="1" x14ac:dyDescent="0.3">
      <c r="B3537" s="15" t="str">
        <f>IF(AND('[1]Vmesna vrtilna_SKLOP1'!B3537&lt;&gt;"",'[1]Vmesna vrtilna_SKLOP1'!C3537&lt;&gt;""),IF('[1]Vmesna vrtilna_SKLOP1'!B3537&lt;&gt;"",'[1]Vmesna vrtilna_SKLOP1'!B3537,""),"")</f>
        <v/>
      </c>
      <c r="C3537" s="16" t="str">
        <f>IF(OR(C3536="Posebna oblika",C3536="Kulturno zaščiten objekt",C3536="Kulturno zaščiten objekt, Posebna oblika"),"Glej zavihek POSEBNI POGOJI",IF(SUM(N3536:Q3536)=1,"Posebna oblika",IF(SUM(N3536:Q3536)=10,"Kulturno zaščiten objekt",IF(SUM(N3536:Q3536)=11,"Kulturno zaščiten objekt, Posebna oblika",IF(AND('[1]Vmesna vrtilna_SKLOP1'!C3537&lt;&gt;"",'[1]Vmesna vrtilna_SKLOP1'!D3537&lt;&gt;""),IF('[1]Vmesna vrtilna_SKLOP1'!C3537&lt;&gt;"",'[1]Vmesna vrtilna_SKLOP1'!C3537,""),"")))))</f>
        <v/>
      </c>
      <c r="D3537" s="17" t="str">
        <f>IF(IFERROR(VLOOKUP(B3537,'[1]Vmesna vrtilna_SKLOP1'!B:J,6,0),"")=0,"",IFERROR(VLOOKUP(B3537,'[1]Vmesna vrtilna_SKLOP1'!B:J,6,0),""))</f>
        <v/>
      </c>
      <c r="E3537" s="16" t="str">
        <f>IF(IF('[1]Vmesna vrtilna_SKLOP1'!E3537&lt;&gt;"",'[1]Vmesna vrtilna_SKLOP1'!D3537,"")=0,"",IF('[1]Vmesna vrtilna_SKLOP1'!E3537&lt;&gt;"",'[1]Vmesna vrtilna_SKLOP1'!D3537,""))</f>
        <v/>
      </c>
      <c r="F3537" s="18" t="str">
        <f>IF('[1]Vmesna vrtilna_SKLOP1'!E3537&lt;&gt;"",'[1]Vmesna vrtilna_SKLOP1'!E3537,"")</f>
        <v/>
      </c>
      <c r="G3537" s="15" t="str">
        <f>IF('[1]Vmesna vrtilna_SKLOP1'!E3537&lt;&gt;"",'[1]Vmesna vrtilna_SKLOP1'!F3537,"")</f>
        <v/>
      </c>
      <c r="H3537" s="19" t="str">
        <f>IF('[1]Vmesna vrtilna_SKLOP1'!F3537&lt;&gt;"",'[1]Vmesna vrtilna_SKLOP1'!I3537,"")</f>
        <v/>
      </c>
      <c r="I3537" s="20" t="str">
        <f>IF(I3536="Skupaj:","DDV (22%):",IF(I3536="DDV (22%):","Skupaj z DDV:",IF(AND('[1]Vmesna vrtilna_SKLOP1'!C3537&lt;&gt;"",'[1]Vmesna vrtilna_SKLOP1'!E3537=""),"Skupaj:","")))</f>
        <v/>
      </c>
      <c r="J3537" s="21" t="str">
        <f t="shared" si="111"/>
        <v/>
      </c>
      <c r="K3537" s="21" t="str">
        <f>IF(I3537="Skupaj z DDV:",SUM(K3535,K3536),IF(I3537="DDV (22%):",K3536*0.22,IF(AND('[1]Vmesna vrtilna_SKLOP1'!C3537&lt;&gt;"",'[1]Vmesna vrtilna_SKLOP1'!D3537=""),'[1]Vmesna vrtilna_SKLOP1'!J3537,IF(F3537&lt;&gt;"",IF('[1]Vmesna vrtilna_SKLOP1'!J3537&lt;&gt;"",'[1]Vmesna vrtilna_SKLOP1'!J3537,""),""))))</f>
        <v/>
      </c>
      <c r="L3537" s="22" t="str">
        <f>IF(I3536="Skupaj:","DDV (22%):",IF(I3536="DDV (22%):","Skupaj z DDV:",IF(AND('[1]Vmesna vrtilna_SKLOP1'!C3537&lt;&gt;"",'[1]Vmesna vrtilna_SKLOP1'!E3537=""),"Skupaj:",IF(AND('[1]Vmesna vrtilna_SKLOP1'!C3537&lt;&gt;"",'[1]Vmesna vrtilna_SKLOP1'!D3537=""),'[1]Vmesna vrtilna_SKLOP1'!J3537,IF(F3537&lt;&gt;"",IF('[1]Vmesna vrtilna_SKLOP1'!J3537&lt;&gt;"",'[1]Vmesna vrtilna_SKLOP1'!J3537,""),"")))))</f>
        <v/>
      </c>
      <c r="M3537" s="22">
        <f t="shared" si="110"/>
        <v>0</v>
      </c>
      <c r="N3537" s="22" t="str">
        <f>IF(IFERROR(VLOOKUP(B3537,'[1]Vmesna vrtilna_SKLOP1'!B:J,7,0),"")=0,"",IFERROR(VLOOKUP(B3537,'[1]Vmesna vrtilna_SKLOP1'!B:J,7,0),""))</f>
        <v/>
      </c>
      <c r="O3537" s="22"/>
    </row>
    <row r="3538" spans="2:15" ht="15" customHeight="1" x14ac:dyDescent="0.3">
      <c r="B3538" s="15" t="str">
        <f>IF(AND('[1]Vmesna vrtilna_SKLOP1'!B3538&lt;&gt;"",'[1]Vmesna vrtilna_SKLOP1'!C3538&lt;&gt;""),IF('[1]Vmesna vrtilna_SKLOP1'!B3538&lt;&gt;"",'[1]Vmesna vrtilna_SKLOP1'!B3538,""),"")</f>
        <v/>
      </c>
      <c r="C3538" s="16" t="str">
        <f>IF(OR(C3537="Posebna oblika",C3537="Kulturno zaščiten objekt",C3537="Kulturno zaščiten objekt, Posebna oblika"),"Glej zavihek POSEBNI POGOJI",IF(SUM(N3537:Q3537)=1,"Posebna oblika",IF(SUM(N3537:Q3537)=10,"Kulturno zaščiten objekt",IF(SUM(N3537:Q3537)=11,"Kulturno zaščiten objekt, Posebna oblika",IF(AND('[1]Vmesna vrtilna_SKLOP1'!C3538&lt;&gt;"",'[1]Vmesna vrtilna_SKLOP1'!D3538&lt;&gt;""),IF('[1]Vmesna vrtilna_SKLOP1'!C3538&lt;&gt;"",'[1]Vmesna vrtilna_SKLOP1'!C3538,""),"")))))</f>
        <v/>
      </c>
      <c r="D3538" s="17" t="str">
        <f>IF(IFERROR(VLOOKUP(B3538,'[1]Vmesna vrtilna_SKLOP1'!B:J,6,0),"")=0,"",IFERROR(VLOOKUP(B3538,'[1]Vmesna vrtilna_SKLOP1'!B:J,6,0),""))</f>
        <v/>
      </c>
      <c r="E3538" s="16" t="str">
        <f>IF(IF('[1]Vmesna vrtilna_SKLOP1'!E3538&lt;&gt;"",'[1]Vmesna vrtilna_SKLOP1'!D3538,"")=0,"",IF('[1]Vmesna vrtilna_SKLOP1'!E3538&lt;&gt;"",'[1]Vmesna vrtilna_SKLOP1'!D3538,""))</f>
        <v/>
      </c>
      <c r="F3538" s="18" t="str">
        <f>IF('[1]Vmesna vrtilna_SKLOP1'!E3538&lt;&gt;"",'[1]Vmesna vrtilna_SKLOP1'!E3538,"")</f>
        <v/>
      </c>
      <c r="G3538" s="15" t="str">
        <f>IF('[1]Vmesna vrtilna_SKLOP1'!E3538&lt;&gt;"",'[1]Vmesna vrtilna_SKLOP1'!F3538,"")</f>
        <v/>
      </c>
      <c r="H3538" s="19" t="str">
        <f>IF('[1]Vmesna vrtilna_SKLOP1'!F3538&lt;&gt;"",'[1]Vmesna vrtilna_SKLOP1'!I3538,"")</f>
        <v/>
      </c>
      <c r="I3538" s="20" t="str">
        <f>IF(I3537="Skupaj:","DDV (22%):",IF(I3537="DDV (22%):","Skupaj z DDV:",IF(AND('[1]Vmesna vrtilna_SKLOP1'!C3538&lt;&gt;"",'[1]Vmesna vrtilna_SKLOP1'!E3538=""),"Skupaj:","")))</f>
        <v>Skupaj:</v>
      </c>
      <c r="J3538" s="21">
        <f t="shared" si="111"/>
        <v>0</v>
      </c>
      <c r="K3538" s="21">
        <f>IF(I3538="Skupaj z DDV:",SUM(K3536,K3537),IF(I3538="DDV (22%):",K3537*0.22,IF(AND('[1]Vmesna vrtilna_SKLOP1'!C3538&lt;&gt;"",'[1]Vmesna vrtilna_SKLOP1'!D3538=""),'[1]Vmesna vrtilna_SKLOP1'!J3538,IF(F3538&lt;&gt;"",IF('[1]Vmesna vrtilna_SKLOP1'!J3538&lt;&gt;"",'[1]Vmesna vrtilna_SKLOP1'!J3538,""),""))))</f>
        <v>23153.872102649049</v>
      </c>
      <c r="L3538" s="22" t="str">
        <f>IF(I3537="Skupaj:","DDV (22%):",IF(I3537="DDV (22%):","Skupaj z DDV:",IF(AND('[1]Vmesna vrtilna_SKLOP1'!C3538&lt;&gt;"",'[1]Vmesna vrtilna_SKLOP1'!E3538=""),"Skupaj:",IF(AND('[1]Vmesna vrtilna_SKLOP1'!C3538&lt;&gt;"",'[1]Vmesna vrtilna_SKLOP1'!D3538=""),'[1]Vmesna vrtilna_SKLOP1'!J3538,IF(F3538&lt;&gt;"",IF('[1]Vmesna vrtilna_SKLOP1'!J3538&lt;&gt;"",'[1]Vmesna vrtilna_SKLOP1'!J3538,""),"")))))</f>
        <v>Skupaj:</v>
      </c>
      <c r="M3538" s="22">
        <f t="shared" si="110"/>
        <v>0</v>
      </c>
      <c r="N3538" s="22" t="str">
        <f>IF(IFERROR(VLOOKUP(B3538,'[1]Vmesna vrtilna_SKLOP1'!B:J,7,0),"")=0,"",IFERROR(VLOOKUP(B3538,'[1]Vmesna vrtilna_SKLOP1'!B:J,7,0),""))</f>
        <v/>
      </c>
      <c r="O3538" s="22"/>
    </row>
    <row r="3539" spans="2:15" ht="15" customHeight="1" x14ac:dyDescent="0.3">
      <c r="B3539" s="15" t="str">
        <f>IF(AND('[1]Vmesna vrtilna_SKLOP1'!B3539&lt;&gt;"",'[1]Vmesna vrtilna_SKLOP1'!C3539&lt;&gt;""),IF('[1]Vmesna vrtilna_SKLOP1'!B3539&lt;&gt;"",'[1]Vmesna vrtilna_SKLOP1'!B3539,""),"")</f>
        <v/>
      </c>
      <c r="C3539" s="16" t="str">
        <f>IF(OR(C3538="Posebna oblika",C3538="Kulturno zaščiten objekt",C3538="Kulturno zaščiten objekt, Posebna oblika"),"Glej zavihek POSEBNI POGOJI",IF(SUM(N3538:Q3538)=1,"Posebna oblika",IF(SUM(N3538:Q3538)=10,"Kulturno zaščiten objekt",IF(SUM(N3538:Q3538)=11,"Kulturno zaščiten objekt, Posebna oblika",IF(AND('[1]Vmesna vrtilna_SKLOP1'!C3539&lt;&gt;"",'[1]Vmesna vrtilna_SKLOP1'!D3539&lt;&gt;""),IF('[1]Vmesna vrtilna_SKLOP1'!C3539&lt;&gt;"",'[1]Vmesna vrtilna_SKLOP1'!C3539,""),"")))))</f>
        <v/>
      </c>
      <c r="D3539" s="17" t="str">
        <f>IF(IFERROR(VLOOKUP(B3539,'[1]Vmesna vrtilna_SKLOP1'!B:J,6,0),"")=0,"",IFERROR(VLOOKUP(B3539,'[1]Vmesna vrtilna_SKLOP1'!B:J,6,0),""))</f>
        <v/>
      </c>
      <c r="E3539" s="16" t="str">
        <f>IF(IF('[1]Vmesna vrtilna_SKLOP1'!E3539&lt;&gt;"",'[1]Vmesna vrtilna_SKLOP1'!D3539,"")=0,"",IF('[1]Vmesna vrtilna_SKLOP1'!E3539&lt;&gt;"",'[1]Vmesna vrtilna_SKLOP1'!D3539,""))</f>
        <v/>
      </c>
      <c r="F3539" s="18" t="str">
        <f>IF('[1]Vmesna vrtilna_SKLOP1'!E3539&lt;&gt;"",'[1]Vmesna vrtilna_SKLOP1'!E3539,"")</f>
        <v/>
      </c>
      <c r="G3539" s="15" t="str">
        <f>IF('[1]Vmesna vrtilna_SKLOP1'!E3539&lt;&gt;"",'[1]Vmesna vrtilna_SKLOP1'!F3539,"")</f>
        <v/>
      </c>
      <c r="H3539" s="19" t="str">
        <f>IF('[1]Vmesna vrtilna_SKLOP1'!F3539&lt;&gt;"",'[1]Vmesna vrtilna_SKLOP1'!I3539,"")</f>
        <v/>
      </c>
      <c r="I3539" s="20" t="str">
        <f>IF(I3538="Skupaj:","DDV (22%):",IF(I3538="DDV (22%):","Skupaj z DDV:",IF(AND('[1]Vmesna vrtilna_SKLOP1'!C3539&lt;&gt;"",'[1]Vmesna vrtilna_SKLOP1'!E3539=""),"Skupaj:","")))</f>
        <v>DDV (22%):</v>
      </c>
      <c r="J3539" s="21">
        <f t="shared" si="111"/>
        <v>0</v>
      </c>
      <c r="K3539" s="21">
        <f>IF(I3539="Skupaj z DDV:",SUM(K3537,K3538),IF(I3539="DDV (22%):",K3538*0.22,IF(AND('[1]Vmesna vrtilna_SKLOP1'!C3539&lt;&gt;"",'[1]Vmesna vrtilna_SKLOP1'!D3539=""),'[1]Vmesna vrtilna_SKLOP1'!J3539,IF(F3539&lt;&gt;"",IF('[1]Vmesna vrtilna_SKLOP1'!J3539&lt;&gt;"",'[1]Vmesna vrtilna_SKLOP1'!J3539,""),""))))</f>
        <v>5093.851862582791</v>
      </c>
      <c r="L3539" s="22" t="str">
        <f>IF(I3538="Skupaj:","DDV (22%):",IF(I3538="DDV (22%):","Skupaj z DDV:",IF(AND('[1]Vmesna vrtilna_SKLOP1'!C3539&lt;&gt;"",'[1]Vmesna vrtilna_SKLOP1'!E3539=""),"Skupaj:",IF(AND('[1]Vmesna vrtilna_SKLOP1'!C3539&lt;&gt;"",'[1]Vmesna vrtilna_SKLOP1'!D3539=""),'[1]Vmesna vrtilna_SKLOP1'!J3539,IF(F3539&lt;&gt;"",IF('[1]Vmesna vrtilna_SKLOP1'!J3539&lt;&gt;"",'[1]Vmesna vrtilna_SKLOP1'!J3539,""),"")))))</f>
        <v>DDV (22%):</v>
      </c>
      <c r="M3539" s="22">
        <f t="shared" si="110"/>
        <v>0</v>
      </c>
      <c r="N3539" s="22" t="str">
        <f>IF(IFERROR(VLOOKUP(B3539,'[1]Vmesna vrtilna_SKLOP1'!B:J,7,0),"")=0,"",IFERROR(VLOOKUP(B3539,'[1]Vmesna vrtilna_SKLOP1'!B:J,7,0),""))</f>
        <v/>
      </c>
      <c r="O3539" s="22"/>
    </row>
    <row r="3540" spans="2:15" ht="15" customHeight="1" x14ac:dyDescent="0.3">
      <c r="B3540" s="15" t="str">
        <f>IF(AND('[1]Vmesna vrtilna_SKLOP1'!B3540&lt;&gt;"",'[1]Vmesna vrtilna_SKLOP1'!C3540&lt;&gt;""),IF('[1]Vmesna vrtilna_SKLOP1'!B3540&lt;&gt;"",'[1]Vmesna vrtilna_SKLOP1'!B3540,""),"")</f>
        <v/>
      </c>
      <c r="C3540" s="16" t="str">
        <f>IF(OR(C3539="Posebna oblika",C3539="Kulturno zaščiten objekt",C3539="Kulturno zaščiten objekt, Posebna oblika"),"Glej zavihek POSEBNI POGOJI",IF(SUM(N3539:Q3539)=1,"Posebna oblika",IF(SUM(N3539:Q3539)=10,"Kulturno zaščiten objekt",IF(SUM(N3539:Q3539)=11,"Kulturno zaščiten objekt, Posebna oblika",IF(AND('[1]Vmesna vrtilna_SKLOP1'!C3540&lt;&gt;"",'[1]Vmesna vrtilna_SKLOP1'!D3540&lt;&gt;""),IF('[1]Vmesna vrtilna_SKLOP1'!C3540&lt;&gt;"",'[1]Vmesna vrtilna_SKLOP1'!C3540,""),"")))))</f>
        <v/>
      </c>
      <c r="D3540" s="17" t="str">
        <f>IF(IFERROR(VLOOKUP(B3540,'[1]Vmesna vrtilna_SKLOP1'!B:J,6,0),"")=0,"",IFERROR(VLOOKUP(B3540,'[1]Vmesna vrtilna_SKLOP1'!B:J,6,0),""))</f>
        <v/>
      </c>
      <c r="E3540" s="16" t="str">
        <f>IF(IF('[1]Vmesna vrtilna_SKLOP1'!E3540&lt;&gt;"",'[1]Vmesna vrtilna_SKLOP1'!D3540,"")=0,"",IF('[1]Vmesna vrtilna_SKLOP1'!E3540&lt;&gt;"",'[1]Vmesna vrtilna_SKLOP1'!D3540,""))</f>
        <v/>
      </c>
      <c r="F3540" s="18" t="str">
        <f>IF('[1]Vmesna vrtilna_SKLOP1'!E3540&lt;&gt;"",'[1]Vmesna vrtilna_SKLOP1'!E3540,"")</f>
        <v/>
      </c>
      <c r="G3540" s="15" t="str">
        <f>IF('[1]Vmesna vrtilna_SKLOP1'!E3540&lt;&gt;"",'[1]Vmesna vrtilna_SKLOP1'!F3540,"")</f>
        <v/>
      </c>
      <c r="H3540" s="19" t="str">
        <f>IF('[1]Vmesna vrtilna_SKLOP1'!F3540&lt;&gt;"",'[1]Vmesna vrtilna_SKLOP1'!I3540,"")</f>
        <v/>
      </c>
      <c r="I3540" s="20" t="str">
        <f>IF(I3539="Skupaj:","DDV (22%):",IF(I3539="DDV (22%):","Skupaj z DDV:",IF(AND('[1]Vmesna vrtilna_SKLOP1'!C3540&lt;&gt;"",'[1]Vmesna vrtilna_SKLOP1'!E3540=""),"Skupaj:","")))</f>
        <v>Skupaj z DDV:</v>
      </c>
      <c r="J3540" s="21">
        <f t="shared" si="111"/>
        <v>0</v>
      </c>
      <c r="K3540" s="21">
        <f>IF(I3540="Skupaj z DDV:",SUM(K3538,K3539),IF(I3540="DDV (22%):",K3539*0.22,IF(AND('[1]Vmesna vrtilna_SKLOP1'!C3540&lt;&gt;"",'[1]Vmesna vrtilna_SKLOP1'!D3540=""),'[1]Vmesna vrtilna_SKLOP1'!J3540,IF(F3540&lt;&gt;"",IF('[1]Vmesna vrtilna_SKLOP1'!J3540&lt;&gt;"",'[1]Vmesna vrtilna_SKLOP1'!J3540,""),""))))</f>
        <v>28247.723965231839</v>
      </c>
      <c r="L3540" s="22" t="str">
        <f>IF(I3539="Skupaj:","DDV (22%):",IF(I3539="DDV (22%):","Skupaj z DDV:",IF(AND('[1]Vmesna vrtilna_SKLOP1'!C3540&lt;&gt;"",'[1]Vmesna vrtilna_SKLOP1'!E3540=""),"Skupaj:",IF(AND('[1]Vmesna vrtilna_SKLOP1'!C3540&lt;&gt;"",'[1]Vmesna vrtilna_SKLOP1'!D3540=""),'[1]Vmesna vrtilna_SKLOP1'!J3540,IF(F3540&lt;&gt;"",IF('[1]Vmesna vrtilna_SKLOP1'!J3540&lt;&gt;"",'[1]Vmesna vrtilna_SKLOP1'!J3540,""),"")))))</f>
        <v>Skupaj z DDV:</v>
      </c>
      <c r="M3540" s="22">
        <f t="shared" si="110"/>
        <v>0</v>
      </c>
      <c r="N3540" s="22" t="str">
        <f>IF(IFERROR(VLOOKUP(B3540,'[1]Vmesna vrtilna_SKLOP1'!B:J,7,0),"")=0,"",IFERROR(VLOOKUP(B3540,'[1]Vmesna vrtilna_SKLOP1'!B:J,7,0),""))</f>
        <v/>
      </c>
      <c r="O3540" s="22"/>
    </row>
    <row r="3541" spans="2:15" ht="15" customHeight="1" x14ac:dyDescent="0.3">
      <c r="B3541" s="15">
        <f>IF(AND('[1]Vmesna vrtilna_SKLOP1'!B3541&lt;&gt;"",'[1]Vmesna vrtilna_SKLOP1'!C3541&lt;&gt;""),IF('[1]Vmesna vrtilna_SKLOP1'!B3541&lt;&gt;"",'[1]Vmesna vrtilna_SKLOP1'!B3541,""),"")</f>
        <v>111</v>
      </c>
      <c r="C3541" s="16" t="str">
        <f>IF(OR(C3540="Posebna oblika",C3540="Kulturno zaščiten objekt",C3540="Kulturno zaščiten objekt, Posebna oblika"),"Glej zavihek POSEBNI POGOJI",IF(SUM(N3540:Q3540)=1,"Posebna oblika",IF(SUM(N3540:Q3540)=10,"Kulturno zaščiten objekt",IF(SUM(N3540:Q3540)=11,"Kulturno zaščiten objekt, Posebna oblika",IF(AND('[1]Vmesna vrtilna_SKLOP1'!C3541&lt;&gt;"",'[1]Vmesna vrtilna_SKLOP1'!D3541&lt;&gt;""),IF('[1]Vmesna vrtilna_SKLOP1'!C3541&lt;&gt;"",'[1]Vmesna vrtilna_SKLOP1'!C3541,""),"")))))</f>
        <v>Jevnica 47</v>
      </c>
      <c r="D3541" s="17">
        <f>IF(IFERROR(VLOOKUP(B3541,'[1]Vmesna vrtilna_SKLOP1'!B:J,6,0),"")=0,"",IFERROR(VLOOKUP(B3541,'[1]Vmesna vrtilna_SKLOP1'!B:J,6,0),""))</f>
        <v>1</v>
      </c>
      <c r="E3541" s="16" t="str">
        <f>IF(IF('[1]Vmesna vrtilna_SKLOP1'!E3541&lt;&gt;"",'[1]Vmesna vrtilna_SKLOP1'!D3541,"")=0,"",IF('[1]Vmesna vrtilna_SKLOP1'!E3541&lt;&gt;"",'[1]Vmesna vrtilna_SKLOP1'!D3541,""))</f>
        <v>Okna/Vrata</v>
      </c>
      <c r="F3541" s="18" t="str">
        <f>IF('[1]Vmesna vrtilna_SKLOP1'!E3541&lt;&gt;"",'[1]Vmesna vrtilna_SKLOP1'!E3541,"")</f>
        <v>Dvokrilno okno (tip: O3); dim. ŠxV: 1,8x1,2m; Material: PVC, profil&gt;80mm Enostranski dekor; steklo 8/16Ar/66.2; Rw,st.=43 (Rw,st.+Ctr ≥ 37 dB)</v>
      </c>
      <c r="G3541" s="15" t="str">
        <f>IF('[1]Vmesna vrtilna_SKLOP1'!E3541&lt;&gt;"",'[1]Vmesna vrtilna_SKLOP1'!F3541,"")</f>
        <v>[kos]</v>
      </c>
      <c r="H3541" s="19">
        <f>IF('[1]Vmesna vrtilna_SKLOP1'!F3541&lt;&gt;"",'[1]Vmesna vrtilna_SKLOP1'!I3541,"")</f>
        <v>1</v>
      </c>
      <c r="I3541" s="20" t="str">
        <f>IF(I3540="Skupaj:","DDV (22%):",IF(I3540="DDV (22%):","Skupaj z DDV:",IF(AND('[1]Vmesna vrtilna_SKLOP1'!C3541&lt;&gt;"",'[1]Vmesna vrtilna_SKLOP1'!E3541=""),"Skupaj:","")))</f>
        <v/>
      </c>
      <c r="J3541" s="21">
        <f t="shared" si="111"/>
        <v>0</v>
      </c>
      <c r="K3541" s="21">
        <f>IF(I3541="Skupaj z DDV:",SUM(K3539,K3540),IF(I3541="DDV (22%):",K3540*0.22,IF(AND('[1]Vmesna vrtilna_SKLOP1'!C3541&lt;&gt;"",'[1]Vmesna vrtilna_SKLOP1'!D3541=""),'[1]Vmesna vrtilna_SKLOP1'!J3541,IF(F3541&lt;&gt;"",IF('[1]Vmesna vrtilna_SKLOP1'!J3541&lt;&gt;"",'[1]Vmesna vrtilna_SKLOP1'!J3541,""),""))))</f>
        <v>828.5112615168</v>
      </c>
      <c r="L3541" s="22">
        <f>IF(I3540="Skupaj:","DDV (22%):",IF(I3540="DDV (22%):","Skupaj z DDV:",IF(AND('[1]Vmesna vrtilna_SKLOP1'!C3541&lt;&gt;"",'[1]Vmesna vrtilna_SKLOP1'!E3541=""),"Skupaj:",IF(AND('[1]Vmesna vrtilna_SKLOP1'!C3541&lt;&gt;"",'[1]Vmesna vrtilna_SKLOP1'!D3541=""),'[1]Vmesna vrtilna_SKLOP1'!J3541,IF(F3541&lt;&gt;"",IF('[1]Vmesna vrtilna_SKLOP1'!J3541&lt;&gt;"",'[1]Vmesna vrtilna_SKLOP1'!J3541,""),"")))))</f>
        <v>828.5112615168</v>
      </c>
      <c r="M3541" s="22">
        <f t="shared" si="110"/>
        <v>0</v>
      </c>
      <c r="N3541" s="22" t="str">
        <f>IF(IFERROR(VLOOKUP(B3541,'[1]Vmesna vrtilna_SKLOP1'!B:J,7,0),"")=0,"",IFERROR(VLOOKUP(B3541,'[1]Vmesna vrtilna_SKLOP1'!B:J,7,0),""))</f>
        <v>Aprojekt</v>
      </c>
      <c r="O3541" s="22"/>
    </row>
    <row r="3542" spans="2:15" ht="15" customHeight="1" x14ac:dyDescent="0.3">
      <c r="B3542" s="15" t="str">
        <f>IF(AND('[1]Vmesna vrtilna_SKLOP1'!B3542&lt;&gt;"",'[1]Vmesna vrtilna_SKLOP1'!C3542&lt;&gt;""),IF('[1]Vmesna vrtilna_SKLOP1'!B3542&lt;&gt;"",'[1]Vmesna vrtilna_SKLOP1'!B3542,""),"")</f>
        <v/>
      </c>
      <c r="C3542" s="16" t="str">
        <f>IF(OR(C3541="Posebna oblika",C3541="Kulturno zaščiten objekt",C3541="Kulturno zaščiten objekt, Posebna oblika"),"Glej zavihek POSEBNI POGOJI",IF(SUM(N3541:Q3541)=1,"Posebna oblika",IF(SUM(N3541:Q3541)=10,"Kulturno zaščiten objekt",IF(SUM(N3541:Q3541)=11,"Kulturno zaščiten objekt, Posebna oblika",IF(AND('[1]Vmesna vrtilna_SKLOP1'!C3542&lt;&gt;"",'[1]Vmesna vrtilna_SKLOP1'!D3542&lt;&gt;""),IF('[1]Vmesna vrtilna_SKLOP1'!C3542&lt;&gt;"",'[1]Vmesna vrtilna_SKLOP1'!C3542,""),"")))))</f>
        <v/>
      </c>
      <c r="D3542" s="17" t="str">
        <f>IF(IFERROR(VLOOKUP(B3542,'[1]Vmesna vrtilna_SKLOP1'!B:J,6,0),"")=0,"",IFERROR(VLOOKUP(B3542,'[1]Vmesna vrtilna_SKLOP1'!B:J,6,0),""))</f>
        <v/>
      </c>
      <c r="E3542" s="16" t="str">
        <f>IF(IF('[1]Vmesna vrtilna_SKLOP1'!E3542&lt;&gt;"",'[1]Vmesna vrtilna_SKLOP1'!D3542,"")=0,"",IF('[1]Vmesna vrtilna_SKLOP1'!E3542&lt;&gt;"",'[1]Vmesna vrtilna_SKLOP1'!D3542,""))</f>
        <v/>
      </c>
      <c r="F3542" s="18" t="str">
        <f>IF('[1]Vmesna vrtilna_SKLOP1'!E3542&lt;&gt;"",'[1]Vmesna vrtilna_SKLOP1'!E3542,"")</f>
        <v>Dvokrilno okno (tip: O3); dim. ŠxV: 1,8x1,2m; Material: PVC, profil&gt;80mm Enostranski dekor; steklo 10/16Ar/44.2; Rw,st.=44 (Rw,st.+Ctr ≥ 39 dB)</v>
      </c>
      <c r="G3542" s="15" t="str">
        <f>IF('[1]Vmesna vrtilna_SKLOP1'!E3542&lt;&gt;"",'[1]Vmesna vrtilna_SKLOP1'!F3542,"")</f>
        <v>[kos]</v>
      </c>
      <c r="H3542" s="19">
        <f>IF('[1]Vmesna vrtilna_SKLOP1'!F3542&lt;&gt;"",'[1]Vmesna vrtilna_SKLOP1'!I3542,"")</f>
        <v>2</v>
      </c>
      <c r="I3542" s="20" t="str">
        <f>IF(I3541="Skupaj:","DDV (22%):",IF(I3541="DDV (22%):","Skupaj z DDV:",IF(AND('[1]Vmesna vrtilna_SKLOP1'!C3542&lt;&gt;"",'[1]Vmesna vrtilna_SKLOP1'!E3542=""),"Skupaj:","")))</f>
        <v/>
      </c>
      <c r="J3542" s="21">
        <f t="shared" si="111"/>
        <v>0</v>
      </c>
      <c r="K3542" s="21">
        <f>IF(I3542="Skupaj z DDV:",SUM(K3540,K3541),IF(I3542="DDV (22%):",K3541*0.22,IF(AND('[1]Vmesna vrtilna_SKLOP1'!C3542&lt;&gt;"",'[1]Vmesna vrtilna_SKLOP1'!D3542=""),'[1]Vmesna vrtilna_SKLOP1'!J3542,IF(F3542&lt;&gt;"",IF('[1]Vmesna vrtilna_SKLOP1'!J3542&lt;&gt;"",'[1]Vmesna vrtilna_SKLOP1'!J3542,""),""))))</f>
        <v>1571.4735630336002</v>
      </c>
      <c r="L3542" s="22">
        <f>IF(I3541="Skupaj:","DDV (22%):",IF(I3541="DDV (22%):","Skupaj z DDV:",IF(AND('[1]Vmesna vrtilna_SKLOP1'!C3542&lt;&gt;"",'[1]Vmesna vrtilna_SKLOP1'!E3542=""),"Skupaj:",IF(AND('[1]Vmesna vrtilna_SKLOP1'!C3542&lt;&gt;"",'[1]Vmesna vrtilna_SKLOP1'!D3542=""),'[1]Vmesna vrtilna_SKLOP1'!J3542,IF(F3542&lt;&gt;"",IF('[1]Vmesna vrtilna_SKLOP1'!J3542&lt;&gt;"",'[1]Vmesna vrtilna_SKLOP1'!J3542,""),"")))))</f>
        <v>1571.4735630336002</v>
      </c>
      <c r="M3542" s="22">
        <f t="shared" si="110"/>
        <v>0</v>
      </c>
      <c r="N3542" s="22" t="str">
        <f>IF(IFERROR(VLOOKUP(B3542,'[1]Vmesna vrtilna_SKLOP1'!B:J,7,0),"")=0,"",IFERROR(VLOOKUP(B3542,'[1]Vmesna vrtilna_SKLOP1'!B:J,7,0),""))</f>
        <v/>
      </c>
      <c r="O3542" s="22"/>
    </row>
    <row r="3543" spans="2:15" ht="15" customHeight="1" x14ac:dyDescent="0.3">
      <c r="B3543" s="15" t="str">
        <f>IF(AND('[1]Vmesna vrtilna_SKLOP1'!B3543&lt;&gt;"",'[1]Vmesna vrtilna_SKLOP1'!C3543&lt;&gt;""),IF('[1]Vmesna vrtilna_SKLOP1'!B3543&lt;&gt;"",'[1]Vmesna vrtilna_SKLOP1'!B3543,""),"")</f>
        <v/>
      </c>
      <c r="C3543" s="16" t="str">
        <f>IF(OR(C3542="Posebna oblika",C3542="Kulturno zaščiten objekt",C3542="Kulturno zaščiten objekt, Posebna oblika"),"Glej zavihek POSEBNI POGOJI",IF(SUM(N3542:Q3542)=1,"Posebna oblika",IF(SUM(N3542:Q3542)=10,"Kulturno zaščiten objekt",IF(SUM(N3542:Q3542)=11,"Kulturno zaščiten objekt, Posebna oblika",IF(AND('[1]Vmesna vrtilna_SKLOP1'!C3543&lt;&gt;"",'[1]Vmesna vrtilna_SKLOP1'!D3543&lt;&gt;""),IF('[1]Vmesna vrtilna_SKLOP1'!C3543&lt;&gt;"",'[1]Vmesna vrtilna_SKLOP1'!C3543,""),"")))))</f>
        <v/>
      </c>
      <c r="D3543" s="17" t="str">
        <f>IF(IFERROR(VLOOKUP(B3543,'[1]Vmesna vrtilna_SKLOP1'!B:J,6,0),"")=0,"",IFERROR(VLOOKUP(B3543,'[1]Vmesna vrtilna_SKLOP1'!B:J,6,0),""))</f>
        <v/>
      </c>
      <c r="E3543" s="16" t="str">
        <f>IF(IF('[1]Vmesna vrtilna_SKLOP1'!E3543&lt;&gt;"",'[1]Vmesna vrtilna_SKLOP1'!D3543,"")=0,"",IF('[1]Vmesna vrtilna_SKLOP1'!E3543&lt;&gt;"",'[1]Vmesna vrtilna_SKLOP1'!D3543,""))</f>
        <v/>
      </c>
      <c r="F3543" s="18" t="str">
        <f>IF('[1]Vmesna vrtilna_SKLOP1'!E3543&lt;&gt;"",'[1]Vmesna vrtilna_SKLOP1'!E3543,"")</f>
        <v>Enokrilna vrata (tip: V1); dim. ŠxV: 1x2,2m; Material: PVC, profil&gt;80mm Enostranski dekor; steklo 8/16Ar/66.2; Rw,st.=43 (Rw,st.+Ctr ≥ 37 dB)</v>
      </c>
      <c r="G3543" s="15" t="str">
        <f>IF('[1]Vmesna vrtilna_SKLOP1'!E3543&lt;&gt;"",'[1]Vmesna vrtilna_SKLOP1'!F3543,"")</f>
        <v>[kos]</v>
      </c>
      <c r="H3543" s="19">
        <f>IF('[1]Vmesna vrtilna_SKLOP1'!F3543&lt;&gt;"",'[1]Vmesna vrtilna_SKLOP1'!I3543,"")</f>
        <v>1</v>
      </c>
      <c r="I3543" s="20" t="str">
        <f>IF(I3542="Skupaj:","DDV (22%):",IF(I3542="DDV (22%):","Skupaj z DDV:",IF(AND('[1]Vmesna vrtilna_SKLOP1'!C3543&lt;&gt;"",'[1]Vmesna vrtilna_SKLOP1'!E3543=""),"Skupaj:","")))</f>
        <v/>
      </c>
      <c r="J3543" s="21">
        <f t="shared" si="111"/>
        <v>0</v>
      </c>
      <c r="K3543" s="21">
        <f>IF(I3543="Skupaj z DDV:",SUM(K3541,K3542),IF(I3543="DDV (22%):",K3542*0.22,IF(AND('[1]Vmesna vrtilna_SKLOP1'!C3543&lt;&gt;"",'[1]Vmesna vrtilna_SKLOP1'!D3543=""),'[1]Vmesna vrtilna_SKLOP1'!J3543,IF(F3543&lt;&gt;"",IF('[1]Vmesna vrtilna_SKLOP1'!J3543&lt;&gt;"",'[1]Vmesna vrtilna_SKLOP1'!J3543,""),""))))</f>
        <v>737.50040960000001</v>
      </c>
      <c r="L3543" s="22">
        <f>IF(I3542="Skupaj:","DDV (22%):",IF(I3542="DDV (22%):","Skupaj z DDV:",IF(AND('[1]Vmesna vrtilna_SKLOP1'!C3543&lt;&gt;"",'[1]Vmesna vrtilna_SKLOP1'!E3543=""),"Skupaj:",IF(AND('[1]Vmesna vrtilna_SKLOP1'!C3543&lt;&gt;"",'[1]Vmesna vrtilna_SKLOP1'!D3543=""),'[1]Vmesna vrtilna_SKLOP1'!J3543,IF(F3543&lt;&gt;"",IF('[1]Vmesna vrtilna_SKLOP1'!J3543&lt;&gt;"",'[1]Vmesna vrtilna_SKLOP1'!J3543,""),"")))))</f>
        <v>737.50040960000001</v>
      </c>
      <c r="M3543" s="22">
        <f t="shared" si="110"/>
        <v>0</v>
      </c>
      <c r="N3543" s="22" t="str">
        <f>IF(IFERROR(VLOOKUP(B3543,'[1]Vmesna vrtilna_SKLOP1'!B:J,7,0),"")=0,"",IFERROR(VLOOKUP(B3543,'[1]Vmesna vrtilna_SKLOP1'!B:J,7,0),""))</f>
        <v/>
      </c>
      <c r="O3543" s="22"/>
    </row>
    <row r="3544" spans="2:15" ht="15" customHeight="1" x14ac:dyDescent="0.3">
      <c r="B3544" s="15" t="str">
        <f>IF(AND('[1]Vmesna vrtilna_SKLOP1'!B3544&lt;&gt;"",'[1]Vmesna vrtilna_SKLOP1'!C3544&lt;&gt;""),IF('[1]Vmesna vrtilna_SKLOP1'!B3544&lt;&gt;"",'[1]Vmesna vrtilna_SKLOP1'!B3544,""),"")</f>
        <v/>
      </c>
      <c r="C3544" s="16" t="str">
        <f>IF(OR(C3543="Posebna oblika",C3543="Kulturno zaščiten objekt",C3543="Kulturno zaščiten objekt, Posebna oblika"),"Glej zavihek POSEBNI POGOJI",IF(SUM(N3543:Q3543)=1,"Posebna oblika",IF(SUM(N3543:Q3543)=10,"Kulturno zaščiten objekt",IF(SUM(N3543:Q3543)=11,"Kulturno zaščiten objekt, Posebna oblika",IF(AND('[1]Vmesna vrtilna_SKLOP1'!C3544&lt;&gt;"",'[1]Vmesna vrtilna_SKLOP1'!D3544&lt;&gt;""),IF('[1]Vmesna vrtilna_SKLOP1'!C3544&lt;&gt;"",'[1]Vmesna vrtilna_SKLOP1'!C3544,""),"")))))</f>
        <v/>
      </c>
      <c r="D3544" s="17" t="str">
        <f>IF(IFERROR(VLOOKUP(B3544,'[1]Vmesna vrtilna_SKLOP1'!B:J,6,0),"")=0,"",IFERROR(VLOOKUP(B3544,'[1]Vmesna vrtilna_SKLOP1'!B:J,6,0),""))</f>
        <v/>
      </c>
      <c r="E3544" s="16" t="str">
        <f>IF(IF('[1]Vmesna vrtilna_SKLOP1'!E3544&lt;&gt;"",'[1]Vmesna vrtilna_SKLOP1'!D3544,"")=0,"",IF('[1]Vmesna vrtilna_SKLOP1'!E3544&lt;&gt;"",'[1]Vmesna vrtilna_SKLOP1'!D3544,""))</f>
        <v/>
      </c>
      <c r="F3544" s="18" t="str">
        <f>IF('[1]Vmesna vrtilna_SKLOP1'!E3544&lt;&gt;"",'[1]Vmesna vrtilna_SKLOP1'!E3544,"")</f>
        <v>Enokrilno okno (tip: O1); dim. ŠxV: 0,8x1,2m; Material: PVC, profil&gt;80mm Enostranski dekor; steklo 10/20Ar/4; Rw,st.=39 (Rw,st.+Ctr ≥ 33 dB)</v>
      </c>
      <c r="G3544" s="15" t="str">
        <f>IF('[1]Vmesna vrtilna_SKLOP1'!E3544&lt;&gt;"",'[1]Vmesna vrtilna_SKLOP1'!F3544,"")</f>
        <v>[kos]</v>
      </c>
      <c r="H3544" s="19">
        <f>IF('[1]Vmesna vrtilna_SKLOP1'!F3544&lt;&gt;"",'[1]Vmesna vrtilna_SKLOP1'!I3544,"")</f>
        <v>1</v>
      </c>
      <c r="I3544" s="20" t="str">
        <f>IF(I3543="Skupaj:","DDV (22%):",IF(I3543="DDV (22%):","Skupaj z DDV:",IF(AND('[1]Vmesna vrtilna_SKLOP1'!C3544&lt;&gt;"",'[1]Vmesna vrtilna_SKLOP1'!E3544=""),"Skupaj:","")))</f>
        <v/>
      </c>
      <c r="J3544" s="21">
        <f t="shared" si="111"/>
        <v>0</v>
      </c>
      <c r="K3544" s="21">
        <f>IF(I3544="Skupaj z DDV:",SUM(K3542,K3543),IF(I3544="DDV (22%):",K3543*0.22,IF(AND('[1]Vmesna vrtilna_SKLOP1'!C3544&lt;&gt;"",'[1]Vmesna vrtilna_SKLOP1'!D3544=""),'[1]Vmesna vrtilna_SKLOP1'!J3544,IF(F3544&lt;&gt;"",IF('[1]Vmesna vrtilna_SKLOP1'!J3544&lt;&gt;"",'[1]Vmesna vrtilna_SKLOP1'!J3544,""),""))))</f>
        <v>347.65996435199997</v>
      </c>
      <c r="L3544" s="22">
        <f>IF(I3543="Skupaj:","DDV (22%):",IF(I3543="DDV (22%):","Skupaj z DDV:",IF(AND('[1]Vmesna vrtilna_SKLOP1'!C3544&lt;&gt;"",'[1]Vmesna vrtilna_SKLOP1'!E3544=""),"Skupaj:",IF(AND('[1]Vmesna vrtilna_SKLOP1'!C3544&lt;&gt;"",'[1]Vmesna vrtilna_SKLOP1'!D3544=""),'[1]Vmesna vrtilna_SKLOP1'!J3544,IF(F3544&lt;&gt;"",IF('[1]Vmesna vrtilna_SKLOP1'!J3544&lt;&gt;"",'[1]Vmesna vrtilna_SKLOP1'!J3544,""),"")))))</f>
        <v>347.65996435199997</v>
      </c>
      <c r="M3544" s="22">
        <f t="shared" si="110"/>
        <v>0</v>
      </c>
      <c r="N3544" s="22" t="str">
        <f>IF(IFERROR(VLOOKUP(B3544,'[1]Vmesna vrtilna_SKLOP1'!B:J,7,0),"")=0,"",IFERROR(VLOOKUP(B3544,'[1]Vmesna vrtilna_SKLOP1'!B:J,7,0),""))</f>
        <v/>
      </c>
      <c r="O3544" s="22"/>
    </row>
    <row r="3545" spans="2:15" ht="15" customHeight="1" x14ac:dyDescent="0.3">
      <c r="B3545" s="15" t="str">
        <f>IF(AND('[1]Vmesna vrtilna_SKLOP1'!B3545&lt;&gt;"",'[1]Vmesna vrtilna_SKLOP1'!C3545&lt;&gt;""),IF('[1]Vmesna vrtilna_SKLOP1'!B3545&lt;&gt;"",'[1]Vmesna vrtilna_SKLOP1'!B3545,""),"")</f>
        <v/>
      </c>
      <c r="C3545" s="16" t="str">
        <f>IF(OR(C3544="Posebna oblika",C3544="Kulturno zaščiten objekt",C3544="Kulturno zaščiten objekt, Posebna oblika"),"Glej zavihek POSEBNI POGOJI",IF(SUM(N3544:Q3544)=1,"Posebna oblika",IF(SUM(N3544:Q3544)=10,"Kulturno zaščiten objekt",IF(SUM(N3544:Q3544)=11,"Kulturno zaščiten objekt, Posebna oblika",IF(AND('[1]Vmesna vrtilna_SKLOP1'!C3545&lt;&gt;"",'[1]Vmesna vrtilna_SKLOP1'!D3545&lt;&gt;""),IF('[1]Vmesna vrtilna_SKLOP1'!C3545&lt;&gt;"",'[1]Vmesna vrtilna_SKLOP1'!C3545,""),"")))))</f>
        <v/>
      </c>
      <c r="D3545" s="17" t="str">
        <f>IF(IFERROR(VLOOKUP(B3545,'[1]Vmesna vrtilna_SKLOP1'!B:J,6,0),"")=0,"",IFERROR(VLOOKUP(B3545,'[1]Vmesna vrtilna_SKLOP1'!B:J,6,0),""))</f>
        <v/>
      </c>
      <c r="E3545" s="16" t="str">
        <f>IF(IF('[1]Vmesna vrtilna_SKLOP1'!E3545&lt;&gt;"",'[1]Vmesna vrtilna_SKLOP1'!D3545,"")=0,"",IF('[1]Vmesna vrtilna_SKLOP1'!E3545&lt;&gt;"",'[1]Vmesna vrtilna_SKLOP1'!D3545,""))</f>
        <v/>
      </c>
      <c r="F3545" s="18" t="str">
        <f>IF('[1]Vmesna vrtilna_SKLOP1'!E3545&lt;&gt;"",'[1]Vmesna vrtilna_SKLOP1'!E3545,"")</f>
        <v>Dvokrilno okno (tip: O3); dim. ŠxV: 1,8x1,2m; Material: PVC, profil&gt;80mm Enostranski dekor; steklo 10/20Ar/4; Rw,st.=39 (Rw,st.+Ctr ≥ 33 dB)</v>
      </c>
      <c r="G3545" s="15" t="str">
        <f>IF('[1]Vmesna vrtilna_SKLOP1'!E3545&lt;&gt;"",'[1]Vmesna vrtilna_SKLOP1'!F3545,"")</f>
        <v>[kos]</v>
      </c>
      <c r="H3545" s="19">
        <f>IF('[1]Vmesna vrtilna_SKLOP1'!F3545&lt;&gt;"",'[1]Vmesna vrtilna_SKLOP1'!I3545,"")</f>
        <v>1</v>
      </c>
      <c r="I3545" s="20" t="str">
        <f>IF(I3544="Skupaj:","DDV (22%):",IF(I3544="DDV (22%):","Skupaj z DDV:",IF(AND('[1]Vmesna vrtilna_SKLOP1'!C3545&lt;&gt;"",'[1]Vmesna vrtilna_SKLOP1'!E3545=""),"Skupaj:","")))</f>
        <v/>
      </c>
      <c r="J3545" s="21">
        <f t="shared" si="111"/>
        <v>0</v>
      </c>
      <c r="K3545" s="21">
        <f>IF(I3545="Skupaj z DDV:",SUM(K3543,K3544),IF(I3545="DDV (22%):",K3544*0.22,IF(AND('[1]Vmesna vrtilna_SKLOP1'!C3545&lt;&gt;"",'[1]Vmesna vrtilna_SKLOP1'!D3545=""),'[1]Vmesna vrtilna_SKLOP1'!J3545,IF(F3545&lt;&gt;"",IF('[1]Vmesna vrtilna_SKLOP1'!J3545&lt;&gt;"",'[1]Vmesna vrtilna_SKLOP1'!J3545,""),""))))</f>
        <v>677.93118151680005</v>
      </c>
      <c r="L3545" s="22">
        <f>IF(I3544="Skupaj:","DDV (22%):",IF(I3544="DDV (22%):","Skupaj z DDV:",IF(AND('[1]Vmesna vrtilna_SKLOP1'!C3545&lt;&gt;"",'[1]Vmesna vrtilna_SKLOP1'!E3545=""),"Skupaj:",IF(AND('[1]Vmesna vrtilna_SKLOP1'!C3545&lt;&gt;"",'[1]Vmesna vrtilna_SKLOP1'!D3545=""),'[1]Vmesna vrtilna_SKLOP1'!J3545,IF(F3545&lt;&gt;"",IF('[1]Vmesna vrtilna_SKLOP1'!J3545&lt;&gt;"",'[1]Vmesna vrtilna_SKLOP1'!J3545,""),"")))))</f>
        <v>677.93118151680005</v>
      </c>
      <c r="M3545" s="22">
        <f t="shared" si="110"/>
        <v>0</v>
      </c>
      <c r="N3545" s="22" t="str">
        <f>IF(IFERROR(VLOOKUP(B3545,'[1]Vmesna vrtilna_SKLOP1'!B:J,7,0),"")=0,"",IFERROR(VLOOKUP(B3545,'[1]Vmesna vrtilna_SKLOP1'!B:J,7,0),""))</f>
        <v/>
      </c>
      <c r="O3545" s="22"/>
    </row>
    <row r="3546" spans="2:15" ht="15" customHeight="1" x14ac:dyDescent="0.3">
      <c r="B3546" s="15" t="str">
        <f>IF(AND('[1]Vmesna vrtilna_SKLOP1'!B3546&lt;&gt;"",'[1]Vmesna vrtilna_SKLOP1'!C3546&lt;&gt;""),IF('[1]Vmesna vrtilna_SKLOP1'!B3546&lt;&gt;"",'[1]Vmesna vrtilna_SKLOP1'!B3546,""),"")</f>
        <v/>
      </c>
      <c r="C3546" s="16" t="str">
        <f>IF(OR(C3545="Posebna oblika",C3545="Kulturno zaščiten objekt",C3545="Kulturno zaščiten objekt, Posebna oblika"),"Glej zavihek POSEBNI POGOJI",IF(SUM(N3545:Q3545)=1,"Posebna oblika",IF(SUM(N3545:Q3545)=10,"Kulturno zaščiten objekt",IF(SUM(N3545:Q3545)=11,"Kulturno zaščiten objekt, Posebna oblika",IF(AND('[1]Vmesna vrtilna_SKLOP1'!C3546&lt;&gt;"",'[1]Vmesna vrtilna_SKLOP1'!D3546&lt;&gt;""),IF('[1]Vmesna vrtilna_SKLOP1'!C3546&lt;&gt;"",'[1]Vmesna vrtilna_SKLOP1'!C3546,""),"")))))</f>
        <v/>
      </c>
      <c r="D3546" s="17" t="str">
        <f>IF(IFERROR(VLOOKUP(B3546,'[1]Vmesna vrtilna_SKLOP1'!B:J,6,0),"")=0,"",IFERROR(VLOOKUP(B3546,'[1]Vmesna vrtilna_SKLOP1'!B:J,6,0),""))</f>
        <v/>
      </c>
      <c r="E3546" s="16" t="str">
        <f>IF(IF('[1]Vmesna vrtilna_SKLOP1'!E3546&lt;&gt;"",'[1]Vmesna vrtilna_SKLOP1'!D3546,"")=0,"",IF('[1]Vmesna vrtilna_SKLOP1'!E3546&lt;&gt;"",'[1]Vmesna vrtilna_SKLOP1'!D3546,""))</f>
        <v/>
      </c>
      <c r="F3546" s="18" t="str">
        <f>IF('[1]Vmesna vrtilna_SKLOP1'!E3546&lt;&gt;"",'[1]Vmesna vrtilna_SKLOP1'!E3546,"")</f>
        <v/>
      </c>
      <c r="G3546" s="15" t="str">
        <f>IF('[1]Vmesna vrtilna_SKLOP1'!E3546&lt;&gt;"",'[1]Vmesna vrtilna_SKLOP1'!F3546,"")</f>
        <v/>
      </c>
      <c r="H3546" s="19" t="str">
        <f>IF('[1]Vmesna vrtilna_SKLOP1'!F3546&lt;&gt;"",'[1]Vmesna vrtilna_SKLOP1'!I3546,"")</f>
        <v/>
      </c>
      <c r="I3546" s="20" t="str">
        <f>IF(I3545="Skupaj:","DDV (22%):",IF(I3545="DDV (22%):","Skupaj z DDV:",IF(AND('[1]Vmesna vrtilna_SKLOP1'!C3546&lt;&gt;"",'[1]Vmesna vrtilna_SKLOP1'!E3546=""),"Skupaj:","")))</f>
        <v/>
      </c>
      <c r="J3546" s="21" t="str">
        <f t="shared" si="111"/>
        <v/>
      </c>
      <c r="K3546" s="21" t="str">
        <f>IF(I3546="Skupaj z DDV:",SUM(K3544,K3545),IF(I3546="DDV (22%):",K3545*0.22,IF(AND('[1]Vmesna vrtilna_SKLOP1'!C3546&lt;&gt;"",'[1]Vmesna vrtilna_SKLOP1'!D3546=""),'[1]Vmesna vrtilna_SKLOP1'!J3546,IF(F3546&lt;&gt;"",IF('[1]Vmesna vrtilna_SKLOP1'!J3546&lt;&gt;"",'[1]Vmesna vrtilna_SKLOP1'!J3546,""),""))))</f>
        <v/>
      </c>
      <c r="L3546" s="22" t="str">
        <f>IF(I3545="Skupaj:","DDV (22%):",IF(I3545="DDV (22%):","Skupaj z DDV:",IF(AND('[1]Vmesna vrtilna_SKLOP1'!C3546&lt;&gt;"",'[1]Vmesna vrtilna_SKLOP1'!E3546=""),"Skupaj:",IF(AND('[1]Vmesna vrtilna_SKLOP1'!C3546&lt;&gt;"",'[1]Vmesna vrtilna_SKLOP1'!D3546=""),'[1]Vmesna vrtilna_SKLOP1'!J3546,IF(F3546&lt;&gt;"",IF('[1]Vmesna vrtilna_SKLOP1'!J3546&lt;&gt;"",'[1]Vmesna vrtilna_SKLOP1'!J3546,""),"")))))</f>
        <v/>
      </c>
      <c r="M3546" s="22">
        <f t="shared" si="110"/>
        <v>0</v>
      </c>
      <c r="N3546" s="22" t="str">
        <f>IF(IFERROR(VLOOKUP(B3546,'[1]Vmesna vrtilna_SKLOP1'!B:J,7,0),"")=0,"",IFERROR(VLOOKUP(B3546,'[1]Vmesna vrtilna_SKLOP1'!B:J,7,0),""))</f>
        <v/>
      </c>
      <c r="O3546" s="22"/>
    </row>
    <row r="3547" spans="2:15" ht="15" customHeight="1" x14ac:dyDescent="0.3">
      <c r="B3547" s="15" t="str">
        <f>IF(AND('[1]Vmesna vrtilna_SKLOP1'!B3547&lt;&gt;"",'[1]Vmesna vrtilna_SKLOP1'!C3547&lt;&gt;""),IF('[1]Vmesna vrtilna_SKLOP1'!B3547&lt;&gt;"",'[1]Vmesna vrtilna_SKLOP1'!B3547,""),"")</f>
        <v/>
      </c>
      <c r="C3547" s="16" t="str">
        <f>IF(OR(C3546="Posebna oblika",C3546="Kulturno zaščiten objekt",C3546="Kulturno zaščiten objekt, Posebna oblika"),"Glej zavihek POSEBNI POGOJI",IF(SUM(N3546:Q3546)=1,"Posebna oblika",IF(SUM(N3546:Q3546)=10,"Kulturno zaščiten objekt",IF(SUM(N3546:Q3546)=11,"Kulturno zaščiten objekt, Posebna oblika",IF(AND('[1]Vmesna vrtilna_SKLOP1'!C3547&lt;&gt;"",'[1]Vmesna vrtilna_SKLOP1'!D3547&lt;&gt;""),IF('[1]Vmesna vrtilna_SKLOP1'!C3547&lt;&gt;"",'[1]Vmesna vrtilna_SKLOP1'!C3547,""),"")))))</f>
        <v/>
      </c>
      <c r="D3547" s="17" t="str">
        <f>IF(IFERROR(VLOOKUP(B3547,'[1]Vmesna vrtilna_SKLOP1'!B:J,6,0),"")=0,"",IFERROR(VLOOKUP(B3547,'[1]Vmesna vrtilna_SKLOP1'!B:J,6,0),""))</f>
        <v/>
      </c>
      <c r="E3547" s="16" t="str">
        <f>IF(IF('[1]Vmesna vrtilna_SKLOP1'!E3547&lt;&gt;"",'[1]Vmesna vrtilna_SKLOP1'!D3547,"")=0,"",IF('[1]Vmesna vrtilna_SKLOP1'!E3547&lt;&gt;"",'[1]Vmesna vrtilna_SKLOP1'!D3547,""))</f>
        <v>Senčila</v>
      </c>
      <c r="F3547" s="18" t="str">
        <f>IF('[1]Vmesna vrtilna_SKLOP1'!E3547&lt;&gt;"",'[1]Vmesna vrtilna_SKLOP1'!E3547,"")</f>
        <v>Zunanji rolo - nadometni, ALU lamele, Dim. ŠxV: 1,8x1,2m</v>
      </c>
      <c r="G3547" s="15" t="str">
        <f>IF('[1]Vmesna vrtilna_SKLOP1'!E3547&lt;&gt;"",'[1]Vmesna vrtilna_SKLOP1'!F3547,"")</f>
        <v>[kos]</v>
      </c>
      <c r="H3547" s="19">
        <f>IF('[1]Vmesna vrtilna_SKLOP1'!F3547&lt;&gt;"",'[1]Vmesna vrtilna_SKLOP1'!I3547,"")</f>
        <v>4</v>
      </c>
      <c r="I3547" s="20" t="str">
        <f>IF(I3546="Skupaj:","DDV (22%):",IF(I3546="DDV (22%):","Skupaj z DDV:",IF(AND('[1]Vmesna vrtilna_SKLOP1'!C3547&lt;&gt;"",'[1]Vmesna vrtilna_SKLOP1'!E3547=""),"Skupaj:","")))</f>
        <v/>
      </c>
      <c r="J3547" s="21">
        <f t="shared" si="111"/>
        <v>0</v>
      </c>
      <c r="K3547" s="21">
        <f>IF(I3547="Skupaj z DDV:",SUM(K3545,K3546),IF(I3547="DDV (22%):",K3546*0.22,IF(AND('[1]Vmesna vrtilna_SKLOP1'!C3547&lt;&gt;"",'[1]Vmesna vrtilna_SKLOP1'!D3547=""),'[1]Vmesna vrtilna_SKLOP1'!J3547,IF(F3547&lt;&gt;"",IF('[1]Vmesna vrtilna_SKLOP1'!J3547&lt;&gt;"",'[1]Vmesna vrtilna_SKLOP1'!J3547,""),""))))</f>
        <v>762.12236927999993</v>
      </c>
      <c r="L3547" s="22">
        <f>IF(I3546="Skupaj:","DDV (22%):",IF(I3546="DDV (22%):","Skupaj z DDV:",IF(AND('[1]Vmesna vrtilna_SKLOP1'!C3547&lt;&gt;"",'[1]Vmesna vrtilna_SKLOP1'!E3547=""),"Skupaj:",IF(AND('[1]Vmesna vrtilna_SKLOP1'!C3547&lt;&gt;"",'[1]Vmesna vrtilna_SKLOP1'!D3547=""),'[1]Vmesna vrtilna_SKLOP1'!J3547,IF(F3547&lt;&gt;"",IF('[1]Vmesna vrtilna_SKLOP1'!J3547&lt;&gt;"",'[1]Vmesna vrtilna_SKLOP1'!J3547,""),"")))))</f>
        <v>762.12236927999993</v>
      </c>
      <c r="M3547" s="22">
        <f t="shared" si="110"/>
        <v>0</v>
      </c>
      <c r="N3547" s="22" t="str">
        <f>IF(IFERROR(VLOOKUP(B3547,'[1]Vmesna vrtilna_SKLOP1'!B:J,7,0),"")=0,"",IFERROR(VLOOKUP(B3547,'[1]Vmesna vrtilna_SKLOP1'!B:J,7,0),""))</f>
        <v/>
      </c>
      <c r="O3547" s="22"/>
    </row>
    <row r="3548" spans="2:15" ht="15" customHeight="1" x14ac:dyDescent="0.3">
      <c r="B3548" s="15" t="str">
        <f>IF(AND('[1]Vmesna vrtilna_SKLOP1'!B3548&lt;&gt;"",'[1]Vmesna vrtilna_SKLOP1'!C3548&lt;&gt;""),IF('[1]Vmesna vrtilna_SKLOP1'!B3548&lt;&gt;"",'[1]Vmesna vrtilna_SKLOP1'!B3548,""),"")</f>
        <v/>
      </c>
      <c r="C3548" s="16" t="str">
        <f>IF(OR(C3547="Posebna oblika",C3547="Kulturno zaščiten objekt",C3547="Kulturno zaščiten objekt, Posebna oblika"),"Glej zavihek POSEBNI POGOJI",IF(SUM(N3547:Q3547)=1,"Posebna oblika",IF(SUM(N3547:Q3547)=10,"Kulturno zaščiten objekt",IF(SUM(N3547:Q3547)=11,"Kulturno zaščiten objekt, Posebna oblika",IF(AND('[1]Vmesna vrtilna_SKLOP1'!C3548&lt;&gt;"",'[1]Vmesna vrtilna_SKLOP1'!D3548&lt;&gt;""),IF('[1]Vmesna vrtilna_SKLOP1'!C3548&lt;&gt;"",'[1]Vmesna vrtilna_SKLOP1'!C3548,""),"")))))</f>
        <v/>
      </c>
      <c r="D3548" s="17" t="str">
        <f>IF(IFERROR(VLOOKUP(B3548,'[1]Vmesna vrtilna_SKLOP1'!B:J,6,0),"")=0,"",IFERROR(VLOOKUP(B3548,'[1]Vmesna vrtilna_SKLOP1'!B:J,6,0),""))</f>
        <v/>
      </c>
      <c r="E3548" s="16" t="str">
        <f>IF(IF('[1]Vmesna vrtilna_SKLOP1'!E3548&lt;&gt;"",'[1]Vmesna vrtilna_SKLOP1'!D3548,"")=0,"",IF('[1]Vmesna vrtilna_SKLOP1'!E3548&lt;&gt;"",'[1]Vmesna vrtilna_SKLOP1'!D3548,""))</f>
        <v/>
      </c>
      <c r="F3548" s="18" t="str">
        <f>IF('[1]Vmesna vrtilna_SKLOP1'!E3548&lt;&gt;"",'[1]Vmesna vrtilna_SKLOP1'!E3548,"")</f>
        <v>Zunanji rolo - nadometni, ALU lamele, Dim. ŠxV: 1x2,2m</v>
      </c>
      <c r="G3548" s="15" t="str">
        <f>IF('[1]Vmesna vrtilna_SKLOP1'!E3548&lt;&gt;"",'[1]Vmesna vrtilna_SKLOP1'!F3548,"")</f>
        <v>[kos]</v>
      </c>
      <c r="H3548" s="19">
        <f>IF('[1]Vmesna vrtilna_SKLOP1'!F3548&lt;&gt;"",'[1]Vmesna vrtilna_SKLOP1'!I3548,"")</f>
        <v>1</v>
      </c>
      <c r="I3548" s="20" t="str">
        <f>IF(I3547="Skupaj:","DDV (22%):",IF(I3547="DDV (22%):","Skupaj z DDV:",IF(AND('[1]Vmesna vrtilna_SKLOP1'!C3548&lt;&gt;"",'[1]Vmesna vrtilna_SKLOP1'!E3548=""),"Skupaj:","")))</f>
        <v/>
      </c>
      <c r="J3548" s="21">
        <f t="shared" si="111"/>
        <v>0</v>
      </c>
      <c r="K3548" s="21">
        <f>IF(I3548="Skupaj z DDV:",SUM(K3546,K3547),IF(I3548="DDV (22%):",K3547*0.22,IF(AND('[1]Vmesna vrtilna_SKLOP1'!C3548&lt;&gt;"",'[1]Vmesna vrtilna_SKLOP1'!D3548=""),'[1]Vmesna vrtilna_SKLOP1'!J3548,IF(F3548&lt;&gt;"",IF('[1]Vmesna vrtilna_SKLOP1'!J3548&lt;&gt;"",'[1]Vmesna vrtilna_SKLOP1'!J3548,""),""))))</f>
        <v>193.09574800000001</v>
      </c>
      <c r="L3548" s="22">
        <f>IF(I3547="Skupaj:","DDV (22%):",IF(I3547="DDV (22%):","Skupaj z DDV:",IF(AND('[1]Vmesna vrtilna_SKLOP1'!C3548&lt;&gt;"",'[1]Vmesna vrtilna_SKLOP1'!E3548=""),"Skupaj:",IF(AND('[1]Vmesna vrtilna_SKLOP1'!C3548&lt;&gt;"",'[1]Vmesna vrtilna_SKLOP1'!D3548=""),'[1]Vmesna vrtilna_SKLOP1'!J3548,IF(F3548&lt;&gt;"",IF('[1]Vmesna vrtilna_SKLOP1'!J3548&lt;&gt;"",'[1]Vmesna vrtilna_SKLOP1'!J3548,""),"")))))</f>
        <v>193.09574800000001</v>
      </c>
      <c r="M3548" s="22">
        <f t="shared" si="110"/>
        <v>0</v>
      </c>
      <c r="N3548" s="22" t="str">
        <f>IF(IFERROR(VLOOKUP(B3548,'[1]Vmesna vrtilna_SKLOP1'!B:J,7,0),"")=0,"",IFERROR(VLOOKUP(B3548,'[1]Vmesna vrtilna_SKLOP1'!B:J,7,0),""))</f>
        <v/>
      </c>
      <c r="O3548" s="22"/>
    </row>
    <row r="3549" spans="2:15" ht="15" customHeight="1" x14ac:dyDescent="0.3">
      <c r="B3549" s="15" t="str">
        <f>IF(AND('[1]Vmesna vrtilna_SKLOP1'!B3549&lt;&gt;"",'[1]Vmesna vrtilna_SKLOP1'!C3549&lt;&gt;""),IF('[1]Vmesna vrtilna_SKLOP1'!B3549&lt;&gt;"",'[1]Vmesna vrtilna_SKLOP1'!B3549,""),"")</f>
        <v/>
      </c>
      <c r="C3549" s="16" t="str">
        <f>IF(OR(C3548="Posebna oblika",C3548="Kulturno zaščiten objekt",C3548="Kulturno zaščiten objekt, Posebna oblika"),"Glej zavihek POSEBNI POGOJI",IF(SUM(N3548:Q3548)=1,"Posebna oblika",IF(SUM(N3548:Q3548)=10,"Kulturno zaščiten objekt",IF(SUM(N3548:Q3548)=11,"Kulturno zaščiten objekt, Posebna oblika",IF(AND('[1]Vmesna vrtilna_SKLOP1'!C3549&lt;&gt;"",'[1]Vmesna vrtilna_SKLOP1'!D3549&lt;&gt;""),IF('[1]Vmesna vrtilna_SKLOP1'!C3549&lt;&gt;"",'[1]Vmesna vrtilna_SKLOP1'!C3549,""),"")))))</f>
        <v/>
      </c>
      <c r="D3549" s="17" t="str">
        <f>IF(IFERROR(VLOOKUP(B3549,'[1]Vmesna vrtilna_SKLOP1'!B:J,6,0),"")=0,"",IFERROR(VLOOKUP(B3549,'[1]Vmesna vrtilna_SKLOP1'!B:J,6,0),""))</f>
        <v/>
      </c>
      <c r="E3549" s="16" t="str">
        <f>IF(IF('[1]Vmesna vrtilna_SKLOP1'!E3549&lt;&gt;"",'[1]Vmesna vrtilna_SKLOP1'!D3549,"")=0,"",IF('[1]Vmesna vrtilna_SKLOP1'!E3549&lt;&gt;"",'[1]Vmesna vrtilna_SKLOP1'!D3549,""))</f>
        <v/>
      </c>
      <c r="F3549" s="18" t="str">
        <f>IF('[1]Vmesna vrtilna_SKLOP1'!E3549&lt;&gt;"",'[1]Vmesna vrtilna_SKLOP1'!E3549,"")</f>
        <v>Zunanji rolo - nadometni, ALU lamele, Dim. ŠxV: 0,8x1,2m</v>
      </c>
      <c r="G3549" s="15" t="str">
        <f>IF('[1]Vmesna vrtilna_SKLOP1'!E3549&lt;&gt;"",'[1]Vmesna vrtilna_SKLOP1'!F3549,"")</f>
        <v>[kos]</v>
      </c>
      <c r="H3549" s="19">
        <f>IF('[1]Vmesna vrtilna_SKLOP1'!F3549&lt;&gt;"",'[1]Vmesna vrtilna_SKLOP1'!I3549,"")</f>
        <v>1</v>
      </c>
      <c r="I3549" s="20" t="str">
        <f>IF(I3548="Skupaj:","DDV (22%):",IF(I3548="DDV (22%):","Skupaj z DDV:",IF(AND('[1]Vmesna vrtilna_SKLOP1'!C3549&lt;&gt;"",'[1]Vmesna vrtilna_SKLOP1'!E3549=""),"Skupaj:","")))</f>
        <v/>
      </c>
      <c r="J3549" s="21">
        <f t="shared" si="111"/>
        <v>0</v>
      </c>
      <c r="K3549" s="21">
        <f>IF(I3549="Skupaj z DDV:",SUM(K3547,K3548),IF(I3549="DDV (22%):",K3548*0.22,IF(AND('[1]Vmesna vrtilna_SKLOP1'!C3549&lt;&gt;"",'[1]Vmesna vrtilna_SKLOP1'!D3549=""),'[1]Vmesna vrtilna_SKLOP1'!J3549,IF(F3549&lt;&gt;"",IF('[1]Vmesna vrtilna_SKLOP1'!J3549&lt;&gt;"",'[1]Vmesna vrtilna_SKLOP1'!J3549,""),""))))</f>
        <v>116.17203551999999</v>
      </c>
      <c r="L3549" s="22">
        <f>IF(I3548="Skupaj:","DDV (22%):",IF(I3548="DDV (22%):","Skupaj z DDV:",IF(AND('[1]Vmesna vrtilna_SKLOP1'!C3549&lt;&gt;"",'[1]Vmesna vrtilna_SKLOP1'!E3549=""),"Skupaj:",IF(AND('[1]Vmesna vrtilna_SKLOP1'!C3549&lt;&gt;"",'[1]Vmesna vrtilna_SKLOP1'!D3549=""),'[1]Vmesna vrtilna_SKLOP1'!J3549,IF(F3549&lt;&gt;"",IF('[1]Vmesna vrtilna_SKLOP1'!J3549&lt;&gt;"",'[1]Vmesna vrtilna_SKLOP1'!J3549,""),"")))))</f>
        <v>116.17203551999999</v>
      </c>
      <c r="M3549" s="22">
        <f t="shared" si="110"/>
        <v>0</v>
      </c>
      <c r="N3549" s="22" t="str">
        <f>IF(IFERROR(VLOOKUP(B3549,'[1]Vmesna vrtilna_SKLOP1'!B:J,7,0),"")=0,"",IFERROR(VLOOKUP(B3549,'[1]Vmesna vrtilna_SKLOP1'!B:J,7,0),""))</f>
        <v/>
      </c>
      <c r="O3549" s="22"/>
    </row>
    <row r="3550" spans="2:15" ht="15" customHeight="1" x14ac:dyDescent="0.3">
      <c r="B3550" s="15" t="str">
        <f>IF(AND('[1]Vmesna vrtilna_SKLOP1'!B3550&lt;&gt;"",'[1]Vmesna vrtilna_SKLOP1'!C3550&lt;&gt;""),IF('[1]Vmesna vrtilna_SKLOP1'!B3550&lt;&gt;"",'[1]Vmesna vrtilna_SKLOP1'!B3550,""),"")</f>
        <v/>
      </c>
      <c r="C3550" s="16" t="str">
        <f>IF(OR(C3549="Posebna oblika",C3549="Kulturno zaščiten objekt",C3549="Kulturno zaščiten objekt, Posebna oblika"),"Glej zavihek POSEBNI POGOJI",IF(SUM(N3549:Q3549)=1,"Posebna oblika",IF(SUM(N3549:Q3549)=10,"Kulturno zaščiten objekt",IF(SUM(N3549:Q3549)=11,"Kulturno zaščiten objekt, Posebna oblika",IF(AND('[1]Vmesna vrtilna_SKLOP1'!C3550&lt;&gt;"",'[1]Vmesna vrtilna_SKLOP1'!D3550&lt;&gt;""),IF('[1]Vmesna vrtilna_SKLOP1'!C3550&lt;&gt;"",'[1]Vmesna vrtilna_SKLOP1'!C3550,""),"")))))</f>
        <v/>
      </c>
      <c r="D3550" s="17" t="str">
        <f>IF(IFERROR(VLOOKUP(B3550,'[1]Vmesna vrtilna_SKLOP1'!B:J,6,0),"")=0,"",IFERROR(VLOOKUP(B3550,'[1]Vmesna vrtilna_SKLOP1'!B:J,6,0),""))</f>
        <v/>
      </c>
      <c r="E3550" s="16" t="str">
        <f>IF(IF('[1]Vmesna vrtilna_SKLOP1'!E3550&lt;&gt;"",'[1]Vmesna vrtilna_SKLOP1'!D3550,"")=0,"",IF('[1]Vmesna vrtilna_SKLOP1'!E3550&lt;&gt;"",'[1]Vmesna vrtilna_SKLOP1'!D3550,""))</f>
        <v/>
      </c>
      <c r="F3550" s="18" t="str">
        <f>IF('[1]Vmesna vrtilna_SKLOP1'!E3550&lt;&gt;"",'[1]Vmesna vrtilna_SKLOP1'!E3550,"")</f>
        <v/>
      </c>
      <c r="G3550" s="15" t="str">
        <f>IF('[1]Vmesna vrtilna_SKLOP1'!E3550&lt;&gt;"",'[1]Vmesna vrtilna_SKLOP1'!F3550,"")</f>
        <v/>
      </c>
      <c r="H3550" s="19" t="str">
        <f>IF('[1]Vmesna vrtilna_SKLOP1'!F3550&lt;&gt;"",'[1]Vmesna vrtilna_SKLOP1'!I3550,"")</f>
        <v/>
      </c>
      <c r="I3550" s="20" t="str">
        <f>IF(I3549="Skupaj:","DDV (22%):",IF(I3549="DDV (22%):","Skupaj z DDV:",IF(AND('[1]Vmesna vrtilna_SKLOP1'!C3550&lt;&gt;"",'[1]Vmesna vrtilna_SKLOP1'!E3550=""),"Skupaj:","")))</f>
        <v/>
      </c>
      <c r="J3550" s="21" t="str">
        <f t="shared" si="111"/>
        <v/>
      </c>
      <c r="K3550" s="21" t="str">
        <f>IF(I3550="Skupaj z DDV:",SUM(K3548,K3549),IF(I3550="DDV (22%):",K3549*0.22,IF(AND('[1]Vmesna vrtilna_SKLOP1'!C3550&lt;&gt;"",'[1]Vmesna vrtilna_SKLOP1'!D3550=""),'[1]Vmesna vrtilna_SKLOP1'!J3550,IF(F3550&lt;&gt;"",IF('[1]Vmesna vrtilna_SKLOP1'!J3550&lt;&gt;"",'[1]Vmesna vrtilna_SKLOP1'!J3550,""),""))))</f>
        <v/>
      </c>
      <c r="L3550" s="22" t="str">
        <f>IF(I3549="Skupaj:","DDV (22%):",IF(I3549="DDV (22%):","Skupaj z DDV:",IF(AND('[1]Vmesna vrtilna_SKLOP1'!C3550&lt;&gt;"",'[1]Vmesna vrtilna_SKLOP1'!E3550=""),"Skupaj:",IF(AND('[1]Vmesna vrtilna_SKLOP1'!C3550&lt;&gt;"",'[1]Vmesna vrtilna_SKLOP1'!D3550=""),'[1]Vmesna vrtilna_SKLOP1'!J3550,IF(F3550&lt;&gt;"",IF('[1]Vmesna vrtilna_SKLOP1'!J3550&lt;&gt;"",'[1]Vmesna vrtilna_SKLOP1'!J3550,""),"")))))</f>
        <v/>
      </c>
      <c r="M3550" s="22">
        <f t="shared" si="110"/>
        <v>0</v>
      </c>
      <c r="N3550" s="22" t="str">
        <f>IF(IFERROR(VLOOKUP(B3550,'[1]Vmesna vrtilna_SKLOP1'!B:J,7,0),"")=0,"",IFERROR(VLOOKUP(B3550,'[1]Vmesna vrtilna_SKLOP1'!B:J,7,0),""))</f>
        <v/>
      </c>
      <c r="O3550" s="22"/>
    </row>
    <row r="3551" spans="2:15" ht="15" customHeight="1" x14ac:dyDescent="0.3">
      <c r="B3551" s="15" t="str">
        <f>IF(AND('[1]Vmesna vrtilna_SKLOP1'!B3551&lt;&gt;"",'[1]Vmesna vrtilna_SKLOP1'!C3551&lt;&gt;""),IF('[1]Vmesna vrtilna_SKLOP1'!B3551&lt;&gt;"",'[1]Vmesna vrtilna_SKLOP1'!B3551,""),"")</f>
        <v/>
      </c>
      <c r="C3551" s="16" t="str">
        <f>IF(OR(C3550="Posebna oblika",C3550="Kulturno zaščiten objekt",C3550="Kulturno zaščiten objekt, Posebna oblika"),"Glej zavihek POSEBNI POGOJI",IF(SUM(N3550:Q3550)=1,"Posebna oblika",IF(SUM(N3550:Q3550)=10,"Kulturno zaščiten objekt",IF(SUM(N3550:Q3550)=11,"Kulturno zaščiten objekt, Posebna oblika",IF(AND('[1]Vmesna vrtilna_SKLOP1'!C3551&lt;&gt;"",'[1]Vmesna vrtilna_SKLOP1'!D3551&lt;&gt;""),IF('[1]Vmesna vrtilna_SKLOP1'!C3551&lt;&gt;"",'[1]Vmesna vrtilna_SKLOP1'!C3551,""),"")))))</f>
        <v/>
      </c>
      <c r="D3551" s="17" t="str">
        <f>IF(IFERROR(VLOOKUP(B3551,'[1]Vmesna vrtilna_SKLOP1'!B:J,6,0),"")=0,"",IFERROR(VLOOKUP(B3551,'[1]Vmesna vrtilna_SKLOP1'!B:J,6,0),""))</f>
        <v/>
      </c>
      <c r="E3551" s="16" t="str">
        <f>IF(IF('[1]Vmesna vrtilna_SKLOP1'!E3551&lt;&gt;"",'[1]Vmesna vrtilna_SKLOP1'!D3551,"")=0,"",IF('[1]Vmesna vrtilna_SKLOP1'!E3551&lt;&gt;"",'[1]Vmesna vrtilna_SKLOP1'!D3551,""))</f>
        <v>Notranje police</v>
      </c>
      <c r="F3551" s="18" t="str">
        <f>IF('[1]Vmesna vrtilna_SKLOP1'!E3551&lt;&gt;"",'[1]Vmesna vrtilna_SKLOP1'!E3551,"")</f>
        <v>Notranja polica, mat. Marmor, dim. ŠxG:1,8x0,25m</v>
      </c>
      <c r="G3551" s="15" t="str">
        <f>IF('[1]Vmesna vrtilna_SKLOP1'!E3551&lt;&gt;"",'[1]Vmesna vrtilna_SKLOP1'!F3551,"")</f>
        <v>[kos]</v>
      </c>
      <c r="H3551" s="19">
        <f>IF('[1]Vmesna vrtilna_SKLOP1'!F3551&lt;&gt;"",'[1]Vmesna vrtilna_SKLOP1'!I3551,"")</f>
        <v>4</v>
      </c>
      <c r="I3551" s="20" t="str">
        <f>IF(I3550="Skupaj:","DDV (22%):",IF(I3550="DDV (22%):","Skupaj z DDV:",IF(AND('[1]Vmesna vrtilna_SKLOP1'!C3551&lt;&gt;"",'[1]Vmesna vrtilna_SKLOP1'!E3551=""),"Skupaj:","")))</f>
        <v/>
      </c>
      <c r="J3551" s="21">
        <f t="shared" si="111"/>
        <v>0</v>
      </c>
      <c r="K3551" s="21">
        <f>IF(I3551="Skupaj z DDV:",SUM(K3549,K3550),IF(I3551="DDV (22%):",K3550*0.22,IF(AND('[1]Vmesna vrtilna_SKLOP1'!C3551&lt;&gt;"",'[1]Vmesna vrtilna_SKLOP1'!D3551=""),'[1]Vmesna vrtilna_SKLOP1'!J3551,IF(F3551&lt;&gt;"",IF('[1]Vmesna vrtilna_SKLOP1'!J3551&lt;&gt;"",'[1]Vmesna vrtilna_SKLOP1'!J3551,""),""))))</f>
        <v>482.59999999999997</v>
      </c>
      <c r="L3551" s="22">
        <f>IF(I3550="Skupaj:","DDV (22%):",IF(I3550="DDV (22%):","Skupaj z DDV:",IF(AND('[1]Vmesna vrtilna_SKLOP1'!C3551&lt;&gt;"",'[1]Vmesna vrtilna_SKLOP1'!E3551=""),"Skupaj:",IF(AND('[1]Vmesna vrtilna_SKLOP1'!C3551&lt;&gt;"",'[1]Vmesna vrtilna_SKLOP1'!D3551=""),'[1]Vmesna vrtilna_SKLOP1'!J3551,IF(F3551&lt;&gt;"",IF('[1]Vmesna vrtilna_SKLOP1'!J3551&lt;&gt;"",'[1]Vmesna vrtilna_SKLOP1'!J3551,""),"")))))</f>
        <v>482.59999999999997</v>
      </c>
      <c r="M3551" s="22">
        <f t="shared" si="110"/>
        <v>0</v>
      </c>
      <c r="N3551" s="22" t="str">
        <f>IF(IFERROR(VLOOKUP(B3551,'[1]Vmesna vrtilna_SKLOP1'!B:J,7,0),"")=0,"",IFERROR(VLOOKUP(B3551,'[1]Vmesna vrtilna_SKLOP1'!B:J,7,0),""))</f>
        <v/>
      </c>
      <c r="O3551" s="22"/>
    </row>
    <row r="3552" spans="2:15" ht="15" customHeight="1" x14ac:dyDescent="0.3">
      <c r="B3552" s="15" t="str">
        <f>IF(AND('[1]Vmesna vrtilna_SKLOP1'!B3552&lt;&gt;"",'[1]Vmesna vrtilna_SKLOP1'!C3552&lt;&gt;""),IF('[1]Vmesna vrtilna_SKLOP1'!B3552&lt;&gt;"",'[1]Vmesna vrtilna_SKLOP1'!B3552,""),"")</f>
        <v/>
      </c>
      <c r="C3552" s="16" t="str">
        <f>IF(OR(C3551="Posebna oblika",C3551="Kulturno zaščiten objekt",C3551="Kulturno zaščiten objekt, Posebna oblika"),"Glej zavihek POSEBNI POGOJI",IF(SUM(N3551:Q3551)=1,"Posebna oblika",IF(SUM(N3551:Q3551)=10,"Kulturno zaščiten objekt",IF(SUM(N3551:Q3551)=11,"Kulturno zaščiten objekt, Posebna oblika",IF(AND('[1]Vmesna vrtilna_SKLOP1'!C3552&lt;&gt;"",'[1]Vmesna vrtilna_SKLOP1'!D3552&lt;&gt;""),IF('[1]Vmesna vrtilna_SKLOP1'!C3552&lt;&gt;"",'[1]Vmesna vrtilna_SKLOP1'!C3552,""),"")))))</f>
        <v/>
      </c>
      <c r="D3552" s="17" t="str">
        <f>IF(IFERROR(VLOOKUP(B3552,'[1]Vmesna vrtilna_SKLOP1'!B:J,6,0),"")=0,"",IFERROR(VLOOKUP(B3552,'[1]Vmesna vrtilna_SKLOP1'!B:J,6,0),""))</f>
        <v/>
      </c>
      <c r="E3552" s="16" t="str">
        <f>IF(IF('[1]Vmesna vrtilna_SKLOP1'!E3552&lt;&gt;"",'[1]Vmesna vrtilna_SKLOP1'!D3552,"")=0,"",IF('[1]Vmesna vrtilna_SKLOP1'!E3552&lt;&gt;"",'[1]Vmesna vrtilna_SKLOP1'!D3552,""))</f>
        <v/>
      </c>
      <c r="F3552" s="18" t="str">
        <f>IF('[1]Vmesna vrtilna_SKLOP1'!E3552&lt;&gt;"",'[1]Vmesna vrtilna_SKLOP1'!E3552,"")</f>
        <v>Notranja polica, mat. Marmor, dim. ŠxG:0,8x0,25m</v>
      </c>
      <c r="G3552" s="15" t="str">
        <f>IF('[1]Vmesna vrtilna_SKLOP1'!E3552&lt;&gt;"",'[1]Vmesna vrtilna_SKLOP1'!F3552,"")</f>
        <v>[kos]</v>
      </c>
      <c r="H3552" s="19">
        <f>IF('[1]Vmesna vrtilna_SKLOP1'!F3552&lt;&gt;"",'[1]Vmesna vrtilna_SKLOP1'!I3552,"")</f>
        <v>1</v>
      </c>
      <c r="I3552" s="20" t="str">
        <f>IF(I3551="Skupaj:","DDV (22%):",IF(I3551="DDV (22%):","Skupaj z DDV:",IF(AND('[1]Vmesna vrtilna_SKLOP1'!C3552&lt;&gt;"",'[1]Vmesna vrtilna_SKLOP1'!E3552=""),"Skupaj:","")))</f>
        <v/>
      </c>
      <c r="J3552" s="21">
        <f t="shared" si="111"/>
        <v>0</v>
      </c>
      <c r="K3552" s="21">
        <f>IF(I3552="Skupaj z DDV:",SUM(K3550,K3551),IF(I3552="DDV (22%):",K3551*0.22,IF(AND('[1]Vmesna vrtilna_SKLOP1'!C3552&lt;&gt;"",'[1]Vmesna vrtilna_SKLOP1'!D3552=""),'[1]Vmesna vrtilna_SKLOP1'!J3552,IF(F3552&lt;&gt;"",IF('[1]Vmesna vrtilna_SKLOP1'!J3552&lt;&gt;"",'[1]Vmesna vrtilna_SKLOP1'!J3552,""),""))))</f>
        <v>57.150000000000006</v>
      </c>
      <c r="L3552" s="22">
        <f>IF(I3551="Skupaj:","DDV (22%):",IF(I3551="DDV (22%):","Skupaj z DDV:",IF(AND('[1]Vmesna vrtilna_SKLOP1'!C3552&lt;&gt;"",'[1]Vmesna vrtilna_SKLOP1'!E3552=""),"Skupaj:",IF(AND('[1]Vmesna vrtilna_SKLOP1'!C3552&lt;&gt;"",'[1]Vmesna vrtilna_SKLOP1'!D3552=""),'[1]Vmesna vrtilna_SKLOP1'!J3552,IF(F3552&lt;&gt;"",IF('[1]Vmesna vrtilna_SKLOP1'!J3552&lt;&gt;"",'[1]Vmesna vrtilna_SKLOP1'!J3552,""),"")))))</f>
        <v>57.150000000000006</v>
      </c>
      <c r="M3552" s="22">
        <f t="shared" si="110"/>
        <v>0</v>
      </c>
      <c r="N3552" s="22" t="str">
        <f>IF(IFERROR(VLOOKUP(B3552,'[1]Vmesna vrtilna_SKLOP1'!B:J,7,0),"")=0,"",IFERROR(VLOOKUP(B3552,'[1]Vmesna vrtilna_SKLOP1'!B:J,7,0),""))</f>
        <v/>
      </c>
      <c r="O3552" s="22"/>
    </row>
    <row r="3553" spans="2:15" ht="15" customHeight="1" x14ac:dyDescent="0.3">
      <c r="B3553" s="15" t="str">
        <f>IF(AND('[1]Vmesna vrtilna_SKLOP1'!B3553&lt;&gt;"",'[1]Vmesna vrtilna_SKLOP1'!C3553&lt;&gt;""),IF('[1]Vmesna vrtilna_SKLOP1'!B3553&lt;&gt;"",'[1]Vmesna vrtilna_SKLOP1'!B3553,""),"")</f>
        <v/>
      </c>
      <c r="C3553" s="16" t="str">
        <f>IF(OR(C3552="Posebna oblika",C3552="Kulturno zaščiten objekt",C3552="Kulturno zaščiten objekt, Posebna oblika"),"Glej zavihek POSEBNI POGOJI",IF(SUM(N3552:Q3552)=1,"Posebna oblika",IF(SUM(N3552:Q3552)=10,"Kulturno zaščiten objekt",IF(SUM(N3552:Q3552)=11,"Kulturno zaščiten objekt, Posebna oblika",IF(AND('[1]Vmesna vrtilna_SKLOP1'!C3553&lt;&gt;"",'[1]Vmesna vrtilna_SKLOP1'!D3553&lt;&gt;""),IF('[1]Vmesna vrtilna_SKLOP1'!C3553&lt;&gt;"",'[1]Vmesna vrtilna_SKLOP1'!C3553,""),"")))))</f>
        <v/>
      </c>
      <c r="D3553" s="17" t="str">
        <f>IF(IFERROR(VLOOKUP(B3553,'[1]Vmesna vrtilna_SKLOP1'!B:J,6,0),"")=0,"",IFERROR(VLOOKUP(B3553,'[1]Vmesna vrtilna_SKLOP1'!B:J,6,0),""))</f>
        <v/>
      </c>
      <c r="E3553" s="16" t="str">
        <f>IF(IF('[1]Vmesna vrtilna_SKLOP1'!E3553&lt;&gt;"",'[1]Vmesna vrtilna_SKLOP1'!D3553,"")=0,"",IF('[1]Vmesna vrtilna_SKLOP1'!E3553&lt;&gt;"",'[1]Vmesna vrtilna_SKLOP1'!D3553,""))</f>
        <v/>
      </c>
      <c r="F3553" s="18" t="str">
        <f>IF('[1]Vmesna vrtilna_SKLOP1'!E3553&lt;&gt;"",'[1]Vmesna vrtilna_SKLOP1'!E3553,"")</f>
        <v/>
      </c>
      <c r="G3553" s="15" t="str">
        <f>IF('[1]Vmesna vrtilna_SKLOP1'!E3553&lt;&gt;"",'[1]Vmesna vrtilna_SKLOP1'!F3553,"")</f>
        <v/>
      </c>
      <c r="H3553" s="19" t="str">
        <f>IF('[1]Vmesna vrtilna_SKLOP1'!F3553&lt;&gt;"",'[1]Vmesna vrtilna_SKLOP1'!I3553,"")</f>
        <v/>
      </c>
      <c r="I3553" s="20" t="str">
        <f>IF(I3552="Skupaj:","DDV (22%):",IF(I3552="DDV (22%):","Skupaj z DDV:",IF(AND('[1]Vmesna vrtilna_SKLOP1'!C3553&lt;&gt;"",'[1]Vmesna vrtilna_SKLOP1'!E3553=""),"Skupaj:","")))</f>
        <v/>
      </c>
      <c r="J3553" s="21" t="str">
        <f t="shared" si="111"/>
        <v/>
      </c>
      <c r="K3553" s="21" t="str">
        <f>IF(I3553="Skupaj z DDV:",SUM(K3551,K3552),IF(I3553="DDV (22%):",K3552*0.22,IF(AND('[1]Vmesna vrtilna_SKLOP1'!C3553&lt;&gt;"",'[1]Vmesna vrtilna_SKLOP1'!D3553=""),'[1]Vmesna vrtilna_SKLOP1'!J3553,IF(F3553&lt;&gt;"",IF('[1]Vmesna vrtilna_SKLOP1'!J3553&lt;&gt;"",'[1]Vmesna vrtilna_SKLOP1'!J3553,""),""))))</f>
        <v/>
      </c>
      <c r="L3553" s="22" t="str">
        <f>IF(I3552="Skupaj:","DDV (22%):",IF(I3552="DDV (22%):","Skupaj z DDV:",IF(AND('[1]Vmesna vrtilna_SKLOP1'!C3553&lt;&gt;"",'[1]Vmesna vrtilna_SKLOP1'!E3553=""),"Skupaj:",IF(AND('[1]Vmesna vrtilna_SKLOP1'!C3553&lt;&gt;"",'[1]Vmesna vrtilna_SKLOP1'!D3553=""),'[1]Vmesna vrtilna_SKLOP1'!J3553,IF(F3553&lt;&gt;"",IF('[1]Vmesna vrtilna_SKLOP1'!J3553&lt;&gt;"",'[1]Vmesna vrtilna_SKLOP1'!J3553,""),"")))))</f>
        <v/>
      </c>
      <c r="M3553" s="22">
        <f t="shared" si="110"/>
        <v>0</v>
      </c>
      <c r="N3553" s="22" t="str">
        <f>IF(IFERROR(VLOOKUP(B3553,'[1]Vmesna vrtilna_SKLOP1'!B:J,7,0),"")=0,"",IFERROR(VLOOKUP(B3553,'[1]Vmesna vrtilna_SKLOP1'!B:J,7,0),""))</f>
        <v/>
      </c>
      <c r="O3553" s="22"/>
    </row>
    <row r="3554" spans="2:15" ht="15" customHeight="1" x14ac:dyDescent="0.3">
      <c r="B3554" s="15" t="str">
        <f>IF(AND('[1]Vmesna vrtilna_SKLOP1'!B3554&lt;&gt;"",'[1]Vmesna vrtilna_SKLOP1'!C3554&lt;&gt;""),IF('[1]Vmesna vrtilna_SKLOP1'!B3554&lt;&gt;"",'[1]Vmesna vrtilna_SKLOP1'!B3554,""),"")</f>
        <v/>
      </c>
      <c r="C3554" s="16" t="str">
        <f>IF(OR(C3553="Posebna oblika",C3553="Kulturno zaščiten objekt",C3553="Kulturno zaščiten objekt, Posebna oblika"),"Glej zavihek POSEBNI POGOJI",IF(SUM(N3553:Q3553)=1,"Posebna oblika",IF(SUM(N3553:Q3553)=10,"Kulturno zaščiten objekt",IF(SUM(N3553:Q3553)=11,"Kulturno zaščiten objekt, Posebna oblika",IF(AND('[1]Vmesna vrtilna_SKLOP1'!C3554&lt;&gt;"",'[1]Vmesna vrtilna_SKLOP1'!D3554&lt;&gt;""),IF('[1]Vmesna vrtilna_SKLOP1'!C3554&lt;&gt;"",'[1]Vmesna vrtilna_SKLOP1'!C3554,""),"")))))</f>
        <v/>
      </c>
      <c r="D3554" s="17" t="str">
        <f>IF(IFERROR(VLOOKUP(B3554,'[1]Vmesna vrtilna_SKLOP1'!B:J,6,0),"")=0,"",IFERROR(VLOOKUP(B3554,'[1]Vmesna vrtilna_SKLOP1'!B:J,6,0),""))</f>
        <v/>
      </c>
      <c r="E3554" s="16" t="str">
        <f>IF(IF('[1]Vmesna vrtilna_SKLOP1'!E3554&lt;&gt;"",'[1]Vmesna vrtilna_SKLOP1'!D3554,"")=0,"",IF('[1]Vmesna vrtilna_SKLOP1'!E3554&lt;&gt;"",'[1]Vmesna vrtilna_SKLOP1'!D3554,""))</f>
        <v>Demontaža</v>
      </c>
      <c r="F3554" s="18" t="str">
        <f>IF('[1]Vmesna vrtilna_SKLOP1'!E3554&lt;&gt;"",'[1]Vmesna vrtilna_SKLOP1'!E3554,"")</f>
        <v>Demontaža oken</v>
      </c>
      <c r="G3554" s="15" t="str">
        <f>IF('[1]Vmesna vrtilna_SKLOP1'!E3554&lt;&gt;"",'[1]Vmesna vrtilna_SKLOP1'!F3554,"")</f>
        <v>[m1]</v>
      </c>
      <c r="H3554" s="19">
        <f>IF('[1]Vmesna vrtilna_SKLOP1'!F3554&lt;&gt;"",'[1]Vmesna vrtilna_SKLOP1'!I3554,"")</f>
        <v>28</v>
      </c>
      <c r="I3554" s="20" t="str">
        <f>IF(I3553="Skupaj:","DDV (22%):",IF(I3553="DDV (22%):","Skupaj z DDV:",IF(AND('[1]Vmesna vrtilna_SKLOP1'!C3554&lt;&gt;"",'[1]Vmesna vrtilna_SKLOP1'!E3554=""),"Skupaj:","")))</f>
        <v/>
      </c>
      <c r="J3554" s="21">
        <f t="shared" si="111"/>
        <v>0</v>
      </c>
      <c r="K3554" s="21">
        <f>IF(I3554="Skupaj z DDV:",SUM(K3552,K3553),IF(I3554="DDV (22%):",K3553*0.22,IF(AND('[1]Vmesna vrtilna_SKLOP1'!C3554&lt;&gt;"",'[1]Vmesna vrtilna_SKLOP1'!D3554=""),'[1]Vmesna vrtilna_SKLOP1'!J3554,IF(F3554&lt;&gt;"",IF('[1]Vmesna vrtilna_SKLOP1'!J3554&lt;&gt;"",'[1]Vmesna vrtilna_SKLOP1'!J3554,""),""))))</f>
        <v>196</v>
      </c>
      <c r="L3554" s="22">
        <f>IF(I3553="Skupaj:","DDV (22%):",IF(I3553="DDV (22%):","Skupaj z DDV:",IF(AND('[1]Vmesna vrtilna_SKLOP1'!C3554&lt;&gt;"",'[1]Vmesna vrtilna_SKLOP1'!E3554=""),"Skupaj:",IF(AND('[1]Vmesna vrtilna_SKLOP1'!C3554&lt;&gt;"",'[1]Vmesna vrtilna_SKLOP1'!D3554=""),'[1]Vmesna vrtilna_SKLOP1'!J3554,IF(F3554&lt;&gt;"",IF('[1]Vmesna vrtilna_SKLOP1'!J3554&lt;&gt;"",'[1]Vmesna vrtilna_SKLOP1'!J3554,""),"")))))</f>
        <v>196</v>
      </c>
      <c r="M3554" s="22">
        <f t="shared" si="110"/>
        <v>0</v>
      </c>
      <c r="N3554" s="22" t="str">
        <f>IF(IFERROR(VLOOKUP(B3554,'[1]Vmesna vrtilna_SKLOP1'!B:J,7,0),"")=0,"",IFERROR(VLOOKUP(B3554,'[1]Vmesna vrtilna_SKLOP1'!B:J,7,0),""))</f>
        <v/>
      </c>
      <c r="O3554" s="22"/>
    </row>
    <row r="3555" spans="2:15" ht="15" customHeight="1" x14ac:dyDescent="0.3">
      <c r="B3555" s="15" t="str">
        <f>IF(AND('[1]Vmesna vrtilna_SKLOP1'!B3555&lt;&gt;"",'[1]Vmesna vrtilna_SKLOP1'!C3555&lt;&gt;""),IF('[1]Vmesna vrtilna_SKLOP1'!B3555&lt;&gt;"",'[1]Vmesna vrtilna_SKLOP1'!B3555,""),"")</f>
        <v/>
      </c>
      <c r="C3555" s="16" t="str">
        <f>IF(OR(C3554="Posebna oblika",C3554="Kulturno zaščiten objekt",C3554="Kulturno zaščiten objekt, Posebna oblika"),"Glej zavihek POSEBNI POGOJI",IF(SUM(N3554:Q3554)=1,"Posebna oblika",IF(SUM(N3554:Q3554)=10,"Kulturno zaščiten objekt",IF(SUM(N3554:Q3554)=11,"Kulturno zaščiten objekt, Posebna oblika",IF(AND('[1]Vmesna vrtilna_SKLOP1'!C3555&lt;&gt;"",'[1]Vmesna vrtilna_SKLOP1'!D3555&lt;&gt;""),IF('[1]Vmesna vrtilna_SKLOP1'!C3555&lt;&gt;"",'[1]Vmesna vrtilna_SKLOP1'!C3555,""),"")))))</f>
        <v/>
      </c>
      <c r="D3555" s="17" t="str">
        <f>IF(IFERROR(VLOOKUP(B3555,'[1]Vmesna vrtilna_SKLOP1'!B:J,6,0),"")=0,"",IFERROR(VLOOKUP(B3555,'[1]Vmesna vrtilna_SKLOP1'!B:J,6,0),""))</f>
        <v/>
      </c>
      <c r="E3555" s="16" t="str">
        <f>IF(IF('[1]Vmesna vrtilna_SKLOP1'!E3555&lt;&gt;"",'[1]Vmesna vrtilna_SKLOP1'!D3555,"")=0,"",IF('[1]Vmesna vrtilna_SKLOP1'!E3555&lt;&gt;"",'[1]Vmesna vrtilna_SKLOP1'!D3555,""))</f>
        <v/>
      </c>
      <c r="F3555" s="18" t="str">
        <f>IF('[1]Vmesna vrtilna_SKLOP1'!E3555&lt;&gt;"",'[1]Vmesna vrtilna_SKLOP1'!E3555,"")</f>
        <v>Demontaža vrat</v>
      </c>
      <c r="G3555" s="15" t="str">
        <f>IF('[1]Vmesna vrtilna_SKLOP1'!E3555&lt;&gt;"",'[1]Vmesna vrtilna_SKLOP1'!F3555,"")</f>
        <v>[m1]</v>
      </c>
      <c r="H3555" s="19">
        <f>IF('[1]Vmesna vrtilna_SKLOP1'!F3555&lt;&gt;"",'[1]Vmesna vrtilna_SKLOP1'!I3555,"")</f>
        <v>6.4</v>
      </c>
      <c r="I3555" s="20" t="str">
        <f>IF(I3554="Skupaj:","DDV (22%):",IF(I3554="DDV (22%):","Skupaj z DDV:",IF(AND('[1]Vmesna vrtilna_SKLOP1'!C3555&lt;&gt;"",'[1]Vmesna vrtilna_SKLOP1'!E3555=""),"Skupaj:","")))</f>
        <v/>
      </c>
      <c r="J3555" s="21">
        <f t="shared" si="111"/>
        <v>0</v>
      </c>
      <c r="K3555" s="21">
        <f>IF(I3555="Skupaj z DDV:",SUM(K3553,K3554),IF(I3555="DDV (22%):",K3554*0.22,IF(AND('[1]Vmesna vrtilna_SKLOP1'!C3555&lt;&gt;"",'[1]Vmesna vrtilna_SKLOP1'!D3555=""),'[1]Vmesna vrtilna_SKLOP1'!J3555,IF(F3555&lt;&gt;"",IF('[1]Vmesna vrtilna_SKLOP1'!J3555&lt;&gt;"",'[1]Vmesna vrtilna_SKLOP1'!J3555,""),""))))</f>
        <v>44.800000000000004</v>
      </c>
      <c r="L3555" s="22">
        <f>IF(I3554="Skupaj:","DDV (22%):",IF(I3554="DDV (22%):","Skupaj z DDV:",IF(AND('[1]Vmesna vrtilna_SKLOP1'!C3555&lt;&gt;"",'[1]Vmesna vrtilna_SKLOP1'!E3555=""),"Skupaj:",IF(AND('[1]Vmesna vrtilna_SKLOP1'!C3555&lt;&gt;"",'[1]Vmesna vrtilna_SKLOP1'!D3555=""),'[1]Vmesna vrtilna_SKLOP1'!J3555,IF(F3555&lt;&gt;"",IF('[1]Vmesna vrtilna_SKLOP1'!J3555&lt;&gt;"",'[1]Vmesna vrtilna_SKLOP1'!J3555,""),"")))))</f>
        <v>44.800000000000004</v>
      </c>
      <c r="M3555" s="22">
        <f t="shared" si="110"/>
        <v>0</v>
      </c>
      <c r="N3555" s="22" t="str">
        <f>IF(IFERROR(VLOOKUP(B3555,'[1]Vmesna vrtilna_SKLOP1'!B:J,7,0),"")=0,"",IFERROR(VLOOKUP(B3555,'[1]Vmesna vrtilna_SKLOP1'!B:J,7,0),""))</f>
        <v/>
      </c>
      <c r="O3555" s="22"/>
    </row>
    <row r="3556" spans="2:15" ht="15" customHeight="1" x14ac:dyDescent="0.3">
      <c r="B3556" s="15" t="str">
        <f>IF(AND('[1]Vmesna vrtilna_SKLOP1'!B3556&lt;&gt;"",'[1]Vmesna vrtilna_SKLOP1'!C3556&lt;&gt;""),IF('[1]Vmesna vrtilna_SKLOP1'!B3556&lt;&gt;"",'[1]Vmesna vrtilna_SKLOP1'!B3556,""),"")</f>
        <v/>
      </c>
      <c r="C3556" s="16" t="str">
        <f>IF(OR(C3555="Posebna oblika",C3555="Kulturno zaščiten objekt",C3555="Kulturno zaščiten objekt, Posebna oblika"),"Glej zavihek POSEBNI POGOJI",IF(SUM(N3555:Q3555)=1,"Posebna oblika",IF(SUM(N3555:Q3555)=10,"Kulturno zaščiten objekt",IF(SUM(N3555:Q3555)=11,"Kulturno zaščiten objekt, Posebna oblika",IF(AND('[1]Vmesna vrtilna_SKLOP1'!C3556&lt;&gt;"",'[1]Vmesna vrtilna_SKLOP1'!D3556&lt;&gt;""),IF('[1]Vmesna vrtilna_SKLOP1'!C3556&lt;&gt;"",'[1]Vmesna vrtilna_SKLOP1'!C3556,""),"")))))</f>
        <v/>
      </c>
      <c r="D3556" s="17" t="str">
        <f>IF(IFERROR(VLOOKUP(B3556,'[1]Vmesna vrtilna_SKLOP1'!B:J,6,0),"")=0,"",IFERROR(VLOOKUP(B3556,'[1]Vmesna vrtilna_SKLOP1'!B:J,6,0),""))</f>
        <v/>
      </c>
      <c r="E3556" s="16" t="str">
        <f>IF(IF('[1]Vmesna vrtilna_SKLOP1'!E3556&lt;&gt;"",'[1]Vmesna vrtilna_SKLOP1'!D3556,"")=0,"",IF('[1]Vmesna vrtilna_SKLOP1'!E3556&lt;&gt;"",'[1]Vmesna vrtilna_SKLOP1'!D3556,""))</f>
        <v/>
      </c>
      <c r="F3556" s="18" t="str">
        <f>IF('[1]Vmesna vrtilna_SKLOP1'!E3556&lt;&gt;"",'[1]Vmesna vrtilna_SKLOP1'!E3556,"")</f>
        <v>Demontaža police</v>
      </c>
      <c r="G3556" s="15" t="str">
        <f>IF('[1]Vmesna vrtilna_SKLOP1'!E3556&lt;&gt;"",'[1]Vmesna vrtilna_SKLOP1'!F3556,"")</f>
        <v>[kos]</v>
      </c>
      <c r="H3556" s="19">
        <f>IF('[1]Vmesna vrtilna_SKLOP1'!F3556&lt;&gt;"",'[1]Vmesna vrtilna_SKLOP1'!I3556,"")</f>
        <v>5</v>
      </c>
      <c r="I3556" s="20" t="str">
        <f>IF(I3555="Skupaj:","DDV (22%):",IF(I3555="DDV (22%):","Skupaj z DDV:",IF(AND('[1]Vmesna vrtilna_SKLOP1'!C3556&lt;&gt;"",'[1]Vmesna vrtilna_SKLOP1'!E3556=""),"Skupaj:","")))</f>
        <v/>
      </c>
      <c r="J3556" s="21">
        <f t="shared" si="111"/>
        <v>0</v>
      </c>
      <c r="K3556" s="21">
        <f>IF(I3556="Skupaj z DDV:",SUM(K3554,K3555),IF(I3556="DDV (22%):",K3555*0.22,IF(AND('[1]Vmesna vrtilna_SKLOP1'!C3556&lt;&gt;"",'[1]Vmesna vrtilna_SKLOP1'!D3556=""),'[1]Vmesna vrtilna_SKLOP1'!J3556,IF(F3556&lt;&gt;"",IF('[1]Vmesna vrtilna_SKLOP1'!J3556&lt;&gt;"",'[1]Vmesna vrtilna_SKLOP1'!J3556,""),""))))</f>
        <v>40</v>
      </c>
      <c r="L3556" s="22">
        <f>IF(I3555="Skupaj:","DDV (22%):",IF(I3555="DDV (22%):","Skupaj z DDV:",IF(AND('[1]Vmesna vrtilna_SKLOP1'!C3556&lt;&gt;"",'[1]Vmesna vrtilna_SKLOP1'!E3556=""),"Skupaj:",IF(AND('[1]Vmesna vrtilna_SKLOP1'!C3556&lt;&gt;"",'[1]Vmesna vrtilna_SKLOP1'!D3556=""),'[1]Vmesna vrtilna_SKLOP1'!J3556,IF(F3556&lt;&gt;"",IF('[1]Vmesna vrtilna_SKLOP1'!J3556&lt;&gt;"",'[1]Vmesna vrtilna_SKLOP1'!J3556,""),"")))))</f>
        <v>40</v>
      </c>
      <c r="M3556" s="22">
        <f t="shared" si="110"/>
        <v>0</v>
      </c>
      <c r="N3556" s="22" t="str">
        <f>IF(IFERROR(VLOOKUP(B3556,'[1]Vmesna vrtilna_SKLOP1'!B:J,7,0),"")=0,"",IFERROR(VLOOKUP(B3556,'[1]Vmesna vrtilna_SKLOP1'!B:J,7,0),""))</f>
        <v/>
      </c>
      <c r="O3556" s="22"/>
    </row>
    <row r="3557" spans="2:15" ht="15" customHeight="1" x14ac:dyDescent="0.3">
      <c r="B3557" s="15" t="str">
        <f>IF(AND('[1]Vmesna vrtilna_SKLOP1'!B3557&lt;&gt;"",'[1]Vmesna vrtilna_SKLOP1'!C3557&lt;&gt;""),IF('[1]Vmesna vrtilna_SKLOP1'!B3557&lt;&gt;"",'[1]Vmesna vrtilna_SKLOP1'!B3557,""),"")</f>
        <v/>
      </c>
      <c r="C3557" s="16" t="str">
        <f>IF(OR(C3556="Posebna oblika",C3556="Kulturno zaščiten objekt",C3556="Kulturno zaščiten objekt, Posebna oblika"),"Glej zavihek POSEBNI POGOJI",IF(SUM(N3556:Q3556)=1,"Posebna oblika",IF(SUM(N3556:Q3556)=10,"Kulturno zaščiten objekt",IF(SUM(N3556:Q3556)=11,"Kulturno zaščiten objekt, Posebna oblika",IF(AND('[1]Vmesna vrtilna_SKLOP1'!C3557&lt;&gt;"",'[1]Vmesna vrtilna_SKLOP1'!D3557&lt;&gt;""),IF('[1]Vmesna vrtilna_SKLOP1'!C3557&lt;&gt;"",'[1]Vmesna vrtilna_SKLOP1'!C3557,""),"")))))</f>
        <v/>
      </c>
      <c r="D3557" s="17" t="str">
        <f>IF(IFERROR(VLOOKUP(B3557,'[1]Vmesna vrtilna_SKLOP1'!B:J,6,0),"")=0,"",IFERROR(VLOOKUP(B3557,'[1]Vmesna vrtilna_SKLOP1'!B:J,6,0),""))</f>
        <v/>
      </c>
      <c r="E3557" s="16" t="str">
        <f>IF(IF('[1]Vmesna vrtilna_SKLOP1'!E3557&lt;&gt;"",'[1]Vmesna vrtilna_SKLOP1'!D3557,"")=0,"",IF('[1]Vmesna vrtilna_SKLOP1'!E3557&lt;&gt;"",'[1]Vmesna vrtilna_SKLOP1'!D3557,""))</f>
        <v/>
      </c>
      <c r="F3557" s="18" t="str">
        <f>IF('[1]Vmesna vrtilna_SKLOP1'!E3557&lt;&gt;"",'[1]Vmesna vrtilna_SKLOP1'!E3557,"")</f>
        <v/>
      </c>
      <c r="G3557" s="15" t="str">
        <f>IF('[1]Vmesna vrtilna_SKLOP1'!E3557&lt;&gt;"",'[1]Vmesna vrtilna_SKLOP1'!F3557,"")</f>
        <v/>
      </c>
      <c r="H3557" s="19" t="str">
        <f>IF('[1]Vmesna vrtilna_SKLOP1'!F3557&lt;&gt;"",'[1]Vmesna vrtilna_SKLOP1'!I3557,"")</f>
        <v/>
      </c>
      <c r="I3557" s="20" t="str">
        <f>IF(I3556="Skupaj:","DDV (22%):",IF(I3556="DDV (22%):","Skupaj z DDV:",IF(AND('[1]Vmesna vrtilna_SKLOP1'!C3557&lt;&gt;"",'[1]Vmesna vrtilna_SKLOP1'!E3557=""),"Skupaj:","")))</f>
        <v/>
      </c>
      <c r="J3557" s="21" t="str">
        <f t="shared" si="111"/>
        <v/>
      </c>
      <c r="K3557" s="21" t="str">
        <f>IF(I3557="Skupaj z DDV:",SUM(K3555,K3556),IF(I3557="DDV (22%):",K3556*0.22,IF(AND('[1]Vmesna vrtilna_SKLOP1'!C3557&lt;&gt;"",'[1]Vmesna vrtilna_SKLOP1'!D3557=""),'[1]Vmesna vrtilna_SKLOP1'!J3557,IF(F3557&lt;&gt;"",IF('[1]Vmesna vrtilna_SKLOP1'!J3557&lt;&gt;"",'[1]Vmesna vrtilna_SKLOP1'!J3557,""),""))))</f>
        <v/>
      </c>
      <c r="L3557" s="22" t="str">
        <f>IF(I3556="Skupaj:","DDV (22%):",IF(I3556="DDV (22%):","Skupaj z DDV:",IF(AND('[1]Vmesna vrtilna_SKLOP1'!C3557&lt;&gt;"",'[1]Vmesna vrtilna_SKLOP1'!E3557=""),"Skupaj:",IF(AND('[1]Vmesna vrtilna_SKLOP1'!C3557&lt;&gt;"",'[1]Vmesna vrtilna_SKLOP1'!D3557=""),'[1]Vmesna vrtilna_SKLOP1'!J3557,IF(F3557&lt;&gt;"",IF('[1]Vmesna vrtilna_SKLOP1'!J3557&lt;&gt;"",'[1]Vmesna vrtilna_SKLOP1'!J3557,""),"")))))</f>
        <v/>
      </c>
      <c r="M3557" s="22">
        <f t="shared" si="110"/>
        <v>0</v>
      </c>
      <c r="N3557" s="22" t="str">
        <f>IF(IFERROR(VLOOKUP(B3557,'[1]Vmesna vrtilna_SKLOP1'!B:J,7,0),"")=0,"",IFERROR(VLOOKUP(B3557,'[1]Vmesna vrtilna_SKLOP1'!B:J,7,0),""))</f>
        <v/>
      </c>
      <c r="O3557" s="22"/>
    </row>
    <row r="3558" spans="2:15" ht="15" customHeight="1" x14ac:dyDescent="0.3">
      <c r="B3558" s="15" t="str">
        <f>IF(AND('[1]Vmesna vrtilna_SKLOP1'!B3558&lt;&gt;"",'[1]Vmesna vrtilna_SKLOP1'!C3558&lt;&gt;""),IF('[1]Vmesna vrtilna_SKLOP1'!B3558&lt;&gt;"",'[1]Vmesna vrtilna_SKLOP1'!B3558,""),"")</f>
        <v/>
      </c>
      <c r="C3558" s="16" t="str">
        <f>IF(OR(C3557="Posebna oblika",C3557="Kulturno zaščiten objekt",C3557="Kulturno zaščiten objekt, Posebna oblika"),"Glej zavihek POSEBNI POGOJI",IF(SUM(N3557:Q3557)=1,"Posebna oblika",IF(SUM(N3557:Q3557)=10,"Kulturno zaščiten objekt",IF(SUM(N3557:Q3557)=11,"Kulturno zaščiten objekt, Posebna oblika",IF(AND('[1]Vmesna vrtilna_SKLOP1'!C3558&lt;&gt;"",'[1]Vmesna vrtilna_SKLOP1'!D3558&lt;&gt;""),IF('[1]Vmesna vrtilna_SKLOP1'!C3558&lt;&gt;"",'[1]Vmesna vrtilna_SKLOP1'!C3558,""),"")))))</f>
        <v/>
      </c>
      <c r="D3558" s="17" t="str">
        <f>IF(IFERROR(VLOOKUP(B3558,'[1]Vmesna vrtilna_SKLOP1'!B:J,6,0),"")=0,"",IFERROR(VLOOKUP(B3558,'[1]Vmesna vrtilna_SKLOP1'!B:J,6,0),""))</f>
        <v/>
      </c>
      <c r="E3558" s="16" t="str">
        <f>IF(IF('[1]Vmesna vrtilna_SKLOP1'!E3558&lt;&gt;"",'[1]Vmesna vrtilna_SKLOP1'!D3558,"")=0,"",IF('[1]Vmesna vrtilna_SKLOP1'!E3558&lt;&gt;"",'[1]Vmesna vrtilna_SKLOP1'!D3558,""))</f>
        <v>Montaža</v>
      </c>
      <c r="F3558" s="18" t="str">
        <f>IF('[1]Vmesna vrtilna_SKLOP1'!E3558&lt;&gt;"",'[1]Vmesna vrtilna_SKLOP1'!E3558,"")</f>
        <v>RAL montaža oken z zidarskimi deli</v>
      </c>
      <c r="G3558" s="15" t="str">
        <f>IF('[1]Vmesna vrtilna_SKLOP1'!E3558&lt;&gt;"",'[1]Vmesna vrtilna_SKLOP1'!F3558,"")</f>
        <v>[m1]</v>
      </c>
      <c r="H3558" s="19">
        <f>IF('[1]Vmesna vrtilna_SKLOP1'!F3558&lt;&gt;"",'[1]Vmesna vrtilna_SKLOP1'!I3558,"")</f>
        <v>28</v>
      </c>
      <c r="I3558" s="20" t="str">
        <f>IF(I3557="Skupaj:","DDV (22%):",IF(I3557="DDV (22%):","Skupaj z DDV:",IF(AND('[1]Vmesna vrtilna_SKLOP1'!C3558&lt;&gt;"",'[1]Vmesna vrtilna_SKLOP1'!E3558=""),"Skupaj:","")))</f>
        <v/>
      </c>
      <c r="J3558" s="21">
        <f t="shared" si="111"/>
        <v>0</v>
      </c>
      <c r="K3558" s="21">
        <f>IF(I3558="Skupaj z DDV:",SUM(K3556,K3557),IF(I3558="DDV (22%):",K3557*0.22,IF(AND('[1]Vmesna vrtilna_SKLOP1'!C3558&lt;&gt;"",'[1]Vmesna vrtilna_SKLOP1'!D3558=""),'[1]Vmesna vrtilna_SKLOP1'!J3558,IF(F3558&lt;&gt;"",IF('[1]Vmesna vrtilna_SKLOP1'!J3558&lt;&gt;"",'[1]Vmesna vrtilna_SKLOP1'!J3558,""),""))))</f>
        <v>952</v>
      </c>
      <c r="L3558" s="22">
        <f>IF(I3557="Skupaj:","DDV (22%):",IF(I3557="DDV (22%):","Skupaj z DDV:",IF(AND('[1]Vmesna vrtilna_SKLOP1'!C3558&lt;&gt;"",'[1]Vmesna vrtilna_SKLOP1'!E3558=""),"Skupaj:",IF(AND('[1]Vmesna vrtilna_SKLOP1'!C3558&lt;&gt;"",'[1]Vmesna vrtilna_SKLOP1'!D3558=""),'[1]Vmesna vrtilna_SKLOP1'!J3558,IF(F3558&lt;&gt;"",IF('[1]Vmesna vrtilna_SKLOP1'!J3558&lt;&gt;"",'[1]Vmesna vrtilna_SKLOP1'!J3558,""),"")))))</f>
        <v>952</v>
      </c>
      <c r="M3558" s="22">
        <f t="shared" si="110"/>
        <v>0</v>
      </c>
      <c r="N3558" s="22" t="str">
        <f>IF(IFERROR(VLOOKUP(B3558,'[1]Vmesna vrtilna_SKLOP1'!B:J,7,0),"")=0,"",IFERROR(VLOOKUP(B3558,'[1]Vmesna vrtilna_SKLOP1'!B:J,7,0),""))</f>
        <v/>
      </c>
      <c r="O3558" s="22"/>
    </row>
    <row r="3559" spans="2:15" ht="15" customHeight="1" x14ac:dyDescent="0.3">
      <c r="B3559" s="15" t="str">
        <f>IF(AND('[1]Vmesna vrtilna_SKLOP1'!B3559&lt;&gt;"",'[1]Vmesna vrtilna_SKLOP1'!C3559&lt;&gt;""),IF('[1]Vmesna vrtilna_SKLOP1'!B3559&lt;&gt;"",'[1]Vmesna vrtilna_SKLOP1'!B3559,""),"")</f>
        <v/>
      </c>
      <c r="C3559" s="16" t="str">
        <f>IF(OR(C3558="Posebna oblika",C3558="Kulturno zaščiten objekt",C3558="Kulturno zaščiten objekt, Posebna oblika"),"Glej zavihek POSEBNI POGOJI",IF(SUM(N3558:Q3558)=1,"Posebna oblika",IF(SUM(N3558:Q3558)=10,"Kulturno zaščiten objekt",IF(SUM(N3558:Q3558)=11,"Kulturno zaščiten objekt, Posebna oblika",IF(AND('[1]Vmesna vrtilna_SKLOP1'!C3559&lt;&gt;"",'[1]Vmesna vrtilna_SKLOP1'!D3559&lt;&gt;""),IF('[1]Vmesna vrtilna_SKLOP1'!C3559&lt;&gt;"",'[1]Vmesna vrtilna_SKLOP1'!C3559,""),"")))))</f>
        <v/>
      </c>
      <c r="D3559" s="17" t="str">
        <f>IF(IFERROR(VLOOKUP(B3559,'[1]Vmesna vrtilna_SKLOP1'!B:J,6,0),"")=0,"",IFERROR(VLOOKUP(B3559,'[1]Vmesna vrtilna_SKLOP1'!B:J,6,0),""))</f>
        <v/>
      </c>
      <c r="E3559" s="16" t="str">
        <f>IF(IF('[1]Vmesna vrtilna_SKLOP1'!E3559&lt;&gt;"",'[1]Vmesna vrtilna_SKLOP1'!D3559,"")=0,"",IF('[1]Vmesna vrtilna_SKLOP1'!E3559&lt;&gt;"",'[1]Vmesna vrtilna_SKLOP1'!D3559,""))</f>
        <v/>
      </c>
      <c r="F3559" s="18" t="str">
        <f>IF('[1]Vmesna vrtilna_SKLOP1'!E3559&lt;&gt;"",'[1]Vmesna vrtilna_SKLOP1'!E3559,"")</f>
        <v>RAL montaža vrat z zidarskimi deli</v>
      </c>
      <c r="G3559" s="15" t="str">
        <f>IF('[1]Vmesna vrtilna_SKLOP1'!E3559&lt;&gt;"",'[1]Vmesna vrtilna_SKLOP1'!F3559,"")</f>
        <v>[m1]</v>
      </c>
      <c r="H3559" s="19">
        <f>IF('[1]Vmesna vrtilna_SKLOP1'!F3559&lt;&gt;"",'[1]Vmesna vrtilna_SKLOP1'!I3559,"")</f>
        <v>6.4</v>
      </c>
      <c r="I3559" s="20" t="str">
        <f>IF(I3558="Skupaj:","DDV (22%):",IF(I3558="DDV (22%):","Skupaj z DDV:",IF(AND('[1]Vmesna vrtilna_SKLOP1'!C3559&lt;&gt;"",'[1]Vmesna vrtilna_SKLOP1'!E3559=""),"Skupaj:","")))</f>
        <v/>
      </c>
      <c r="J3559" s="21">
        <f t="shared" si="111"/>
        <v>0</v>
      </c>
      <c r="K3559" s="21">
        <f>IF(I3559="Skupaj z DDV:",SUM(K3557,K3558),IF(I3559="DDV (22%):",K3558*0.22,IF(AND('[1]Vmesna vrtilna_SKLOP1'!C3559&lt;&gt;"",'[1]Vmesna vrtilna_SKLOP1'!D3559=""),'[1]Vmesna vrtilna_SKLOP1'!J3559,IF(F3559&lt;&gt;"",IF('[1]Vmesna vrtilna_SKLOP1'!J3559&lt;&gt;"",'[1]Vmesna vrtilna_SKLOP1'!J3559,""),""))))</f>
        <v>217.60000000000002</v>
      </c>
      <c r="L3559" s="22">
        <f>IF(I3558="Skupaj:","DDV (22%):",IF(I3558="DDV (22%):","Skupaj z DDV:",IF(AND('[1]Vmesna vrtilna_SKLOP1'!C3559&lt;&gt;"",'[1]Vmesna vrtilna_SKLOP1'!E3559=""),"Skupaj:",IF(AND('[1]Vmesna vrtilna_SKLOP1'!C3559&lt;&gt;"",'[1]Vmesna vrtilna_SKLOP1'!D3559=""),'[1]Vmesna vrtilna_SKLOP1'!J3559,IF(F3559&lt;&gt;"",IF('[1]Vmesna vrtilna_SKLOP1'!J3559&lt;&gt;"",'[1]Vmesna vrtilna_SKLOP1'!J3559,""),"")))))</f>
        <v>217.60000000000002</v>
      </c>
      <c r="M3559" s="22">
        <f t="shared" si="110"/>
        <v>0</v>
      </c>
      <c r="N3559" s="22" t="str">
        <f>IF(IFERROR(VLOOKUP(B3559,'[1]Vmesna vrtilna_SKLOP1'!B:J,7,0),"")=0,"",IFERROR(VLOOKUP(B3559,'[1]Vmesna vrtilna_SKLOP1'!B:J,7,0),""))</f>
        <v/>
      </c>
      <c r="O3559" s="22"/>
    </row>
    <row r="3560" spans="2:15" ht="15" customHeight="1" x14ac:dyDescent="0.3">
      <c r="B3560" s="15" t="str">
        <f>IF(AND('[1]Vmesna vrtilna_SKLOP1'!B3560&lt;&gt;"",'[1]Vmesna vrtilna_SKLOP1'!C3560&lt;&gt;""),IF('[1]Vmesna vrtilna_SKLOP1'!B3560&lt;&gt;"",'[1]Vmesna vrtilna_SKLOP1'!B3560,""),"")</f>
        <v/>
      </c>
      <c r="C3560" s="16" t="str">
        <f>IF(OR(C3559="Posebna oblika",C3559="Kulturno zaščiten objekt",C3559="Kulturno zaščiten objekt, Posebna oblika"),"Glej zavihek POSEBNI POGOJI",IF(SUM(N3559:Q3559)=1,"Posebna oblika",IF(SUM(N3559:Q3559)=10,"Kulturno zaščiten objekt",IF(SUM(N3559:Q3559)=11,"Kulturno zaščiten objekt, Posebna oblika",IF(AND('[1]Vmesna vrtilna_SKLOP1'!C3560&lt;&gt;"",'[1]Vmesna vrtilna_SKLOP1'!D3560&lt;&gt;""),IF('[1]Vmesna vrtilna_SKLOP1'!C3560&lt;&gt;"",'[1]Vmesna vrtilna_SKLOP1'!C3560,""),"")))))</f>
        <v/>
      </c>
      <c r="D3560" s="17" t="str">
        <f>IF(IFERROR(VLOOKUP(B3560,'[1]Vmesna vrtilna_SKLOP1'!B:J,6,0),"")=0,"",IFERROR(VLOOKUP(B3560,'[1]Vmesna vrtilna_SKLOP1'!B:J,6,0),""))</f>
        <v/>
      </c>
      <c r="E3560" s="16" t="str">
        <f>IF(IF('[1]Vmesna vrtilna_SKLOP1'!E3560&lt;&gt;"",'[1]Vmesna vrtilna_SKLOP1'!D3560,"")=0,"",IF('[1]Vmesna vrtilna_SKLOP1'!E3560&lt;&gt;"",'[1]Vmesna vrtilna_SKLOP1'!D3560,""))</f>
        <v/>
      </c>
      <c r="F3560" s="18" t="str">
        <f>IF('[1]Vmesna vrtilna_SKLOP1'!E3560&lt;&gt;"",'[1]Vmesna vrtilna_SKLOP1'!E3560,"")</f>
        <v>Montaža police</v>
      </c>
      <c r="G3560" s="15" t="str">
        <f>IF('[1]Vmesna vrtilna_SKLOP1'!E3560&lt;&gt;"",'[1]Vmesna vrtilna_SKLOP1'!F3560,"")</f>
        <v>[kos]</v>
      </c>
      <c r="H3560" s="19">
        <f>IF('[1]Vmesna vrtilna_SKLOP1'!F3560&lt;&gt;"",'[1]Vmesna vrtilna_SKLOP1'!I3560,"")</f>
        <v>5</v>
      </c>
      <c r="I3560" s="20" t="str">
        <f>IF(I3559="Skupaj:","DDV (22%):",IF(I3559="DDV (22%):","Skupaj z DDV:",IF(AND('[1]Vmesna vrtilna_SKLOP1'!C3560&lt;&gt;"",'[1]Vmesna vrtilna_SKLOP1'!E3560=""),"Skupaj:","")))</f>
        <v/>
      </c>
      <c r="J3560" s="21">
        <f t="shared" si="111"/>
        <v>0</v>
      </c>
      <c r="K3560" s="21">
        <f>IF(I3560="Skupaj z DDV:",SUM(K3558,K3559),IF(I3560="DDV (22%):",K3559*0.22,IF(AND('[1]Vmesna vrtilna_SKLOP1'!C3560&lt;&gt;"",'[1]Vmesna vrtilna_SKLOP1'!D3560=""),'[1]Vmesna vrtilna_SKLOP1'!J3560,IF(F3560&lt;&gt;"",IF('[1]Vmesna vrtilna_SKLOP1'!J3560&lt;&gt;"",'[1]Vmesna vrtilna_SKLOP1'!J3560,""),""))))</f>
        <v>80</v>
      </c>
      <c r="L3560" s="22">
        <f>IF(I3559="Skupaj:","DDV (22%):",IF(I3559="DDV (22%):","Skupaj z DDV:",IF(AND('[1]Vmesna vrtilna_SKLOP1'!C3560&lt;&gt;"",'[1]Vmesna vrtilna_SKLOP1'!E3560=""),"Skupaj:",IF(AND('[1]Vmesna vrtilna_SKLOP1'!C3560&lt;&gt;"",'[1]Vmesna vrtilna_SKLOP1'!D3560=""),'[1]Vmesna vrtilna_SKLOP1'!J3560,IF(F3560&lt;&gt;"",IF('[1]Vmesna vrtilna_SKLOP1'!J3560&lt;&gt;"",'[1]Vmesna vrtilna_SKLOP1'!J3560,""),"")))))</f>
        <v>80</v>
      </c>
      <c r="M3560" s="22">
        <f t="shared" si="110"/>
        <v>0</v>
      </c>
      <c r="N3560" s="22" t="str">
        <f>IF(IFERROR(VLOOKUP(B3560,'[1]Vmesna vrtilna_SKLOP1'!B:J,7,0),"")=0,"",IFERROR(VLOOKUP(B3560,'[1]Vmesna vrtilna_SKLOP1'!B:J,7,0),""))</f>
        <v/>
      </c>
      <c r="O3560" s="22"/>
    </row>
    <row r="3561" spans="2:15" ht="15" customHeight="1" x14ac:dyDescent="0.3">
      <c r="B3561" s="15" t="str">
        <f>IF(AND('[1]Vmesna vrtilna_SKLOP1'!B3561&lt;&gt;"",'[1]Vmesna vrtilna_SKLOP1'!C3561&lt;&gt;""),IF('[1]Vmesna vrtilna_SKLOP1'!B3561&lt;&gt;"",'[1]Vmesna vrtilna_SKLOP1'!B3561,""),"")</f>
        <v/>
      </c>
      <c r="C3561" s="16" t="str">
        <f>IF(OR(C3560="Posebna oblika",C3560="Kulturno zaščiten objekt",C3560="Kulturno zaščiten objekt, Posebna oblika"),"Glej zavihek POSEBNI POGOJI",IF(SUM(N3560:Q3560)=1,"Posebna oblika",IF(SUM(N3560:Q3560)=10,"Kulturno zaščiten objekt",IF(SUM(N3560:Q3560)=11,"Kulturno zaščiten objekt, Posebna oblika",IF(AND('[1]Vmesna vrtilna_SKLOP1'!C3561&lt;&gt;"",'[1]Vmesna vrtilna_SKLOP1'!D3561&lt;&gt;""),IF('[1]Vmesna vrtilna_SKLOP1'!C3561&lt;&gt;"",'[1]Vmesna vrtilna_SKLOP1'!C3561,""),"")))))</f>
        <v/>
      </c>
      <c r="D3561" s="17" t="str">
        <f>IF(IFERROR(VLOOKUP(B3561,'[1]Vmesna vrtilna_SKLOP1'!B:J,6,0),"")=0,"",IFERROR(VLOOKUP(B3561,'[1]Vmesna vrtilna_SKLOP1'!B:J,6,0),""))</f>
        <v/>
      </c>
      <c r="E3561" s="16" t="str">
        <f>IF(IF('[1]Vmesna vrtilna_SKLOP1'!E3561&lt;&gt;"",'[1]Vmesna vrtilna_SKLOP1'!D3561,"")=0,"",IF('[1]Vmesna vrtilna_SKLOP1'!E3561&lt;&gt;"",'[1]Vmesna vrtilna_SKLOP1'!D3561,""))</f>
        <v/>
      </c>
      <c r="F3561" s="18" t="str">
        <f>IF('[1]Vmesna vrtilna_SKLOP1'!E3561&lt;&gt;"",'[1]Vmesna vrtilna_SKLOP1'!E3561,"")</f>
        <v/>
      </c>
      <c r="G3561" s="15" t="str">
        <f>IF('[1]Vmesna vrtilna_SKLOP1'!E3561&lt;&gt;"",'[1]Vmesna vrtilna_SKLOP1'!F3561,"")</f>
        <v/>
      </c>
      <c r="H3561" s="19" t="str">
        <f>IF('[1]Vmesna vrtilna_SKLOP1'!F3561&lt;&gt;"",'[1]Vmesna vrtilna_SKLOP1'!I3561,"")</f>
        <v/>
      </c>
      <c r="I3561" s="20" t="str">
        <f>IF(I3560="Skupaj:","DDV (22%):",IF(I3560="DDV (22%):","Skupaj z DDV:",IF(AND('[1]Vmesna vrtilna_SKLOP1'!C3561&lt;&gt;"",'[1]Vmesna vrtilna_SKLOP1'!E3561=""),"Skupaj:","")))</f>
        <v/>
      </c>
      <c r="J3561" s="21" t="str">
        <f t="shared" si="111"/>
        <v/>
      </c>
      <c r="K3561" s="21" t="str">
        <f>IF(I3561="Skupaj z DDV:",SUM(K3559,K3560),IF(I3561="DDV (22%):",K3560*0.22,IF(AND('[1]Vmesna vrtilna_SKLOP1'!C3561&lt;&gt;"",'[1]Vmesna vrtilna_SKLOP1'!D3561=""),'[1]Vmesna vrtilna_SKLOP1'!J3561,IF(F3561&lt;&gt;"",IF('[1]Vmesna vrtilna_SKLOP1'!J3561&lt;&gt;"",'[1]Vmesna vrtilna_SKLOP1'!J3561,""),""))))</f>
        <v/>
      </c>
      <c r="L3561" s="22" t="str">
        <f>IF(I3560="Skupaj:","DDV (22%):",IF(I3560="DDV (22%):","Skupaj z DDV:",IF(AND('[1]Vmesna vrtilna_SKLOP1'!C3561&lt;&gt;"",'[1]Vmesna vrtilna_SKLOP1'!E3561=""),"Skupaj:",IF(AND('[1]Vmesna vrtilna_SKLOP1'!C3561&lt;&gt;"",'[1]Vmesna vrtilna_SKLOP1'!D3561=""),'[1]Vmesna vrtilna_SKLOP1'!J3561,IF(F3561&lt;&gt;"",IF('[1]Vmesna vrtilna_SKLOP1'!J3561&lt;&gt;"",'[1]Vmesna vrtilna_SKLOP1'!J3561,""),"")))))</f>
        <v/>
      </c>
      <c r="M3561" s="22">
        <f t="shared" si="110"/>
        <v>0</v>
      </c>
      <c r="N3561" s="22" t="str">
        <f>IF(IFERROR(VLOOKUP(B3561,'[1]Vmesna vrtilna_SKLOP1'!B:J,7,0),"")=0,"",IFERROR(VLOOKUP(B3561,'[1]Vmesna vrtilna_SKLOP1'!B:J,7,0),""))</f>
        <v/>
      </c>
      <c r="O3561" s="22"/>
    </row>
    <row r="3562" spans="2:15" ht="15" customHeight="1" x14ac:dyDescent="0.3">
      <c r="B3562" s="15" t="str">
        <f>IF(AND('[1]Vmesna vrtilna_SKLOP1'!B3562&lt;&gt;"",'[1]Vmesna vrtilna_SKLOP1'!C3562&lt;&gt;""),IF('[1]Vmesna vrtilna_SKLOP1'!B3562&lt;&gt;"",'[1]Vmesna vrtilna_SKLOP1'!B3562,""),"")</f>
        <v/>
      </c>
      <c r="C3562" s="16" t="str">
        <f>IF(OR(C3561="Posebna oblika",C3561="Kulturno zaščiten objekt",C3561="Kulturno zaščiten objekt, Posebna oblika"),"Glej zavihek POSEBNI POGOJI",IF(SUM(N3561:Q3561)=1,"Posebna oblika",IF(SUM(N3561:Q3561)=10,"Kulturno zaščiten objekt",IF(SUM(N3561:Q3561)=11,"Kulturno zaščiten objekt, Posebna oblika",IF(AND('[1]Vmesna vrtilna_SKLOP1'!C3562&lt;&gt;"",'[1]Vmesna vrtilna_SKLOP1'!D3562&lt;&gt;""),IF('[1]Vmesna vrtilna_SKLOP1'!C3562&lt;&gt;"",'[1]Vmesna vrtilna_SKLOP1'!C3562,""),"")))))</f>
        <v/>
      </c>
      <c r="D3562" s="17" t="str">
        <f>IF(IFERROR(VLOOKUP(B3562,'[1]Vmesna vrtilna_SKLOP1'!B:J,6,0),"")=0,"",IFERROR(VLOOKUP(B3562,'[1]Vmesna vrtilna_SKLOP1'!B:J,6,0),""))</f>
        <v/>
      </c>
      <c r="E3562" s="16" t="str">
        <f>IF(IF('[1]Vmesna vrtilna_SKLOP1'!E3562&lt;&gt;"",'[1]Vmesna vrtilna_SKLOP1'!D3562,"")=0,"",IF('[1]Vmesna vrtilna_SKLOP1'!E3562&lt;&gt;"",'[1]Vmesna vrtilna_SKLOP1'!D3562,""))</f>
        <v>Odvoz na deponijo</v>
      </c>
      <c r="F3562" s="18" t="str">
        <f>IF('[1]Vmesna vrtilna_SKLOP1'!E3562&lt;&gt;"",'[1]Vmesna vrtilna_SKLOP1'!E3562,"")</f>
        <v>Odvoz na deponijo</v>
      </c>
      <c r="G3562" s="15" t="str">
        <f>IF('[1]Vmesna vrtilna_SKLOP1'!E3562&lt;&gt;"",'[1]Vmesna vrtilna_SKLOP1'!F3562,"")</f>
        <v>[m1]</v>
      </c>
      <c r="H3562" s="19">
        <f>IF('[1]Vmesna vrtilna_SKLOP1'!F3562&lt;&gt;"",'[1]Vmesna vrtilna_SKLOP1'!I3562,"")</f>
        <v>34.4</v>
      </c>
      <c r="I3562" s="20"/>
      <c r="J3562" s="21">
        <f t="shared" si="111"/>
        <v>0</v>
      </c>
      <c r="K3562" s="21">
        <f>IF(I3562="Skupaj z DDV:",SUM(K3560,K3561),IF(I3562="DDV (22%):",K3561*0.22,IF(AND('[1]Vmesna vrtilna_SKLOP1'!C3562&lt;&gt;"",'[1]Vmesna vrtilna_SKLOP1'!D3562=""),'[1]Vmesna vrtilna_SKLOP1'!J3562,IF(F3562&lt;&gt;"",IF('[1]Vmesna vrtilna_SKLOP1'!J3562&lt;&gt;"",'[1]Vmesna vrtilna_SKLOP1'!J3562,""),""))))</f>
        <v>103.2</v>
      </c>
      <c r="L3562" s="22">
        <f>IF(I3561="Skupaj:","DDV (22%):",IF(I3561="DDV (22%):","Skupaj z DDV:",IF(AND('[1]Vmesna vrtilna_SKLOP1'!C3562&lt;&gt;"",'[1]Vmesna vrtilna_SKLOP1'!E3562=""),"Skupaj:",IF(AND('[1]Vmesna vrtilna_SKLOP1'!C3562&lt;&gt;"",'[1]Vmesna vrtilna_SKLOP1'!D3562=""),'[1]Vmesna vrtilna_SKLOP1'!J3562,IF(F3562&lt;&gt;"",IF('[1]Vmesna vrtilna_SKLOP1'!J3562&lt;&gt;"",'[1]Vmesna vrtilna_SKLOP1'!J3562,""),"")))))</f>
        <v>103.2</v>
      </c>
      <c r="M3562" s="22">
        <f t="shared" si="110"/>
        <v>0</v>
      </c>
      <c r="N3562" s="22" t="str">
        <f>IF(IFERROR(VLOOKUP(B3562,'[1]Vmesna vrtilna_SKLOP1'!B:J,7,0),"")=0,"",IFERROR(VLOOKUP(B3562,'[1]Vmesna vrtilna_SKLOP1'!B:J,7,0),""))</f>
        <v/>
      </c>
      <c r="O3562" s="22"/>
    </row>
    <row r="3563" spans="2:15" ht="15" customHeight="1" x14ac:dyDescent="0.3">
      <c r="B3563" s="15" t="str">
        <f>IF(AND('[1]Vmesna vrtilna_SKLOP1'!B3563&lt;&gt;"",'[1]Vmesna vrtilna_SKLOP1'!C3563&lt;&gt;""),IF('[1]Vmesna vrtilna_SKLOP1'!B3563&lt;&gt;"",'[1]Vmesna vrtilna_SKLOP1'!B3563,""),"")</f>
        <v/>
      </c>
      <c r="C3563" s="16" t="str">
        <f>IF(OR(C3562="Posebna oblika",C3562="Kulturno zaščiten objekt",C3562="Kulturno zaščiten objekt, Posebna oblika"),"Glej zavihek POSEBNI POGOJI",IF(SUM(N3562:Q3562)=1,"Posebna oblika",IF(SUM(N3562:Q3562)=10,"Kulturno zaščiten objekt",IF(SUM(N3562:Q3562)=11,"Kulturno zaščiten objekt, Posebna oblika",IF(AND('[1]Vmesna vrtilna_SKLOP1'!C3563&lt;&gt;"",'[1]Vmesna vrtilna_SKLOP1'!D3563&lt;&gt;""),IF('[1]Vmesna vrtilna_SKLOP1'!C3563&lt;&gt;"",'[1]Vmesna vrtilna_SKLOP1'!C3563,""),"")))))</f>
        <v/>
      </c>
      <c r="D3563" s="17" t="str">
        <f>IF(IFERROR(VLOOKUP(B3563,'[1]Vmesna vrtilna_SKLOP1'!B:J,6,0),"")=0,"",IFERROR(VLOOKUP(B3563,'[1]Vmesna vrtilna_SKLOP1'!B:J,6,0),""))</f>
        <v/>
      </c>
      <c r="E3563" s="16" t="str">
        <f>IF(IF('[1]Vmesna vrtilna_SKLOP1'!E3563&lt;&gt;"",'[1]Vmesna vrtilna_SKLOP1'!D3563,"")=0,"",IF('[1]Vmesna vrtilna_SKLOP1'!E3563&lt;&gt;"",'[1]Vmesna vrtilna_SKLOP1'!D3563,""))</f>
        <v/>
      </c>
      <c r="F3563" s="18" t="str">
        <f>IF('[1]Vmesna vrtilna_SKLOP1'!E3563&lt;&gt;"",'[1]Vmesna vrtilna_SKLOP1'!E3563,"")</f>
        <v/>
      </c>
      <c r="G3563" s="15" t="str">
        <f>IF('[1]Vmesna vrtilna_SKLOP1'!E3563&lt;&gt;"",'[1]Vmesna vrtilna_SKLOP1'!F3563,"")</f>
        <v/>
      </c>
      <c r="H3563" s="19" t="str">
        <f>IF('[1]Vmesna vrtilna_SKLOP1'!F3563&lt;&gt;"",'[1]Vmesna vrtilna_SKLOP1'!I3563,"")</f>
        <v/>
      </c>
      <c r="I3563" s="20" t="str">
        <f>IF(I3562="Skupaj:","DDV (22%):",IF(I3562="DDV (22%):","Skupaj z DDV:",IF(AND('[1]Vmesna vrtilna_SKLOP1'!C3563&lt;&gt;"",'[1]Vmesna vrtilna_SKLOP1'!E3563=""),"Skupaj:","")))</f>
        <v/>
      </c>
      <c r="J3563" s="21" t="str">
        <f t="shared" si="111"/>
        <v/>
      </c>
      <c r="K3563" s="21" t="str">
        <f>IF(I3563="Skupaj z DDV:",SUM(K3561,K3562),IF(I3563="DDV (22%):",K3562*0.22,IF(AND('[1]Vmesna vrtilna_SKLOP1'!C3563&lt;&gt;"",'[1]Vmesna vrtilna_SKLOP1'!D3563=""),'[1]Vmesna vrtilna_SKLOP1'!J3563,IF(F3563&lt;&gt;"",IF('[1]Vmesna vrtilna_SKLOP1'!J3563&lt;&gt;"",'[1]Vmesna vrtilna_SKLOP1'!J3563,""),""))))</f>
        <v/>
      </c>
      <c r="L3563" s="22" t="str">
        <f>IF(I3562="Skupaj:","DDV (22%):",IF(I3562="DDV (22%):","Skupaj z DDV:",IF(AND('[1]Vmesna vrtilna_SKLOP1'!C3563&lt;&gt;"",'[1]Vmesna vrtilna_SKLOP1'!E3563=""),"Skupaj:",IF(AND('[1]Vmesna vrtilna_SKLOP1'!C3563&lt;&gt;"",'[1]Vmesna vrtilna_SKLOP1'!D3563=""),'[1]Vmesna vrtilna_SKLOP1'!J3563,IF(F3563&lt;&gt;"",IF('[1]Vmesna vrtilna_SKLOP1'!J3563&lt;&gt;"",'[1]Vmesna vrtilna_SKLOP1'!J3563,""),"")))))</f>
        <v/>
      </c>
      <c r="M3563" s="22">
        <f t="shared" si="110"/>
        <v>0</v>
      </c>
      <c r="N3563" s="22" t="str">
        <f>IF(IFERROR(VLOOKUP(B3563,'[1]Vmesna vrtilna_SKLOP1'!B:J,7,0),"")=0,"",IFERROR(VLOOKUP(B3563,'[1]Vmesna vrtilna_SKLOP1'!B:J,7,0),""))</f>
        <v/>
      </c>
      <c r="O3563" s="22"/>
    </row>
    <row r="3564" spans="2:15" ht="15" customHeight="1" x14ac:dyDescent="0.3">
      <c r="B3564" s="15" t="str">
        <f>IF(AND('[1]Vmesna vrtilna_SKLOP1'!B3564&lt;&gt;"",'[1]Vmesna vrtilna_SKLOP1'!C3564&lt;&gt;""),IF('[1]Vmesna vrtilna_SKLOP1'!B3564&lt;&gt;"",'[1]Vmesna vrtilna_SKLOP1'!B3564,""),"")</f>
        <v/>
      </c>
      <c r="C3564" s="16" t="str">
        <f>IF(OR(C3563="Posebna oblika",C3563="Kulturno zaščiten objekt",C3563="Kulturno zaščiten objekt, Posebna oblika"),"Glej zavihek POSEBNI POGOJI",IF(SUM(N3563:Q3563)=1,"Posebna oblika",IF(SUM(N3563:Q3563)=10,"Kulturno zaščiten objekt",IF(SUM(N3563:Q3563)=11,"Kulturno zaščiten objekt, Posebna oblika",IF(AND('[1]Vmesna vrtilna_SKLOP1'!C3564&lt;&gt;"",'[1]Vmesna vrtilna_SKLOP1'!D3564&lt;&gt;""),IF('[1]Vmesna vrtilna_SKLOP1'!C3564&lt;&gt;"",'[1]Vmesna vrtilna_SKLOP1'!C3564,""),"")))))</f>
        <v/>
      </c>
      <c r="D3564" s="17" t="str">
        <f>IF(IFERROR(VLOOKUP(B3564,'[1]Vmesna vrtilna_SKLOP1'!B:J,6,0),"")=0,"",IFERROR(VLOOKUP(B3564,'[1]Vmesna vrtilna_SKLOP1'!B:J,6,0),""))</f>
        <v/>
      </c>
      <c r="E3564" s="16" t="str">
        <f>IF(IF('[1]Vmesna vrtilna_SKLOP1'!E3564&lt;&gt;"",'[1]Vmesna vrtilna_SKLOP1'!D3564,"")=0,"",IF('[1]Vmesna vrtilna_SKLOP1'!E3564&lt;&gt;"",'[1]Vmesna vrtilna_SKLOP1'!D3564,""))</f>
        <v>Komarniki</v>
      </c>
      <c r="F3564" s="18" t="str">
        <f>IF('[1]Vmesna vrtilna_SKLOP1'!E3564&lt;&gt;"",'[1]Vmesna vrtilna_SKLOP1'!E3564,"")</f>
        <v>Komarnik-rolo polovični, Dim. ŠxV: 0,9x1,2m</v>
      </c>
      <c r="G3564" s="15" t="str">
        <f>IF('[1]Vmesna vrtilna_SKLOP1'!E3564&lt;&gt;"",'[1]Vmesna vrtilna_SKLOP1'!F3564,"")</f>
        <v>[kos]</v>
      </c>
      <c r="H3564" s="19">
        <f>IF('[1]Vmesna vrtilna_SKLOP1'!F3564&lt;&gt;"",'[1]Vmesna vrtilna_SKLOP1'!I3564,"")</f>
        <v>1</v>
      </c>
      <c r="I3564" s="20"/>
      <c r="J3564" s="21">
        <f t="shared" si="111"/>
        <v>0</v>
      </c>
      <c r="K3564" s="21">
        <f>IF(I3564="Skupaj z DDV:",SUM(K3562,K3563),IF(I3564="DDV (22%):",K3563*0.22,IF(AND('[1]Vmesna vrtilna_SKLOP1'!C3564&lt;&gt;"",'[1]Vmesna vrtilna_SKLOP1'!D3564=""),'[1]Vmesna vrtilna_SKLOP1'!J3564,IF(F3564&lt;&gt;"",IF('[1]Vmesna vrtilna_SKLOP1'!J3564&lt;&gt;"",'[1]Vmesna vrtilna_SKLOP1'!J3564,""),""))))</f>
        <v>140.4</v>
      </c>
      <c r="L3564" s="22">
        <f>IF(I3563="Skupaj:","DDV (22%):",IF(I3563="DDV (22%):","Skupaj z DDV:",IF(AND('[1]Vmesna vrtilna_SKLOP1'!C3564&lt;&gt;"",'[1]Vmesna vrtilna_SKLOP1'!E3564=""),"Skupaj:",IF(AND('[1]Vmesna vrtilna_SKLOP1'!C3564&lt;&gt;"",'[1]Vmesna vrtilna_SKLOP1'!D3564=""),'[1]Vmesna vrtilna_SKLOP1'!J3564,IF(F3564&lt;&gt;"",IF('[1]Vmesna vrtilna_SKLOP1'!J3564&lt;&gt;"",'[1]Vmesna vrtilna_SKLOP1'!J3564,""),"")))))</f>
        <v>140.4</v>
      </c>
      <c r="M3564" s="22">
        <f t="shared" si="110"/>
        <v>0</v>
      </c>
      <c r="N3564" s="22" t="str">
        <f>IF(IFERROR(VLOOKUP(B3564,'[1]Vmesna vrtilna_SKLOP1'!B:J,7,0),"")=0,"",IFERROR(VLOOKUP(B3564,'[1]Vmesna vrtilna_SKLOP1'!B:J,7,0),""))</f>
        <v/>
      </c>
      <c r="O3564" s="22"/>
    </row>
    <row r="3565" spans="2:15" ht="15" customHeight="1" x14ac:dyDescent="0.3">
      <c r="B3565" s="15" t="str">
        <f>IF(AND('[1]Vmesna vrtilna_SKLOP1'!B3565&lt;&gt;"",'[1]Vmesna vrtilna_SKLOP1'!C3565&lt;&gt;""),IF('[1]Vmesna vrtilna_SKLOP1'!B3565&lt;&gt;"",'[1]Vmesna vrtilna_SKLOP1'!B3565,""),"")</f>
        <v/>
      </c>
      <c r="C3565" s="16" t="str">
        <f>IF(OR(C3564="Posebna oblika",C3564="Kulturno zaščiten objekt",C3564="Kulturno zaščiten objekt, Posebna oblika"),"Glej zavihek POSEBNI POGOJI",IF(SUM(N3564:Q3564)=1,"Posebna oblika",IF(SUM(N3564:Q3564)=10,"Kulturno zaščiten objekt",IF(SUM(N3564:Q3564)=11,"Kulturno zaščiten objekt, Posebna oblika",IF(AND('[1]Vmesna vrtilna_SKLOP1'!C3565&lt;&gt;"",'[1]Vmesna vrtilna_SKLOP1'!D3565&lt;&gt;""),IF('[1]Vmesna vrtilna_SKLOP1'!C3565&lt;&gt;"",'[1]Vmesna vrtilna_SKLOP1'!C3565,""),"")))))</f>
        <v/>
      </c>
      <c r="D3565" s="17" t="str">
        <f>IF(IFERROR(VLOOKUP(B3565,'[1]Vmesna vrtilna_SKLOP1'!B:J,6,0),"")=0,"",IFERROR(VLOOKUP(B3565,'[1]Vmesna vrtilna_SKLOP1'!B:J,6,0),""))</f>
        <v/>
      </c>
      <c r="E3565" s="16" t="str">
        <f>IF(IF('[1]Vmesna vrtilna_SKLOP1'!E3565&lt;&gt;"",'[1]Vmesna vrtilna_SKLOP1'!D3565,"")=0,"",IF('[1]Vmesna vrtilna_SKLOP1'!E3565&lt;&gt;"",'[1]Vmesna vrtilna_SKLOP1'!D3565,""))</f>
        <v/>
      </c>
      <c r="F3565" s="18" t="str">
        <f>IF('[1]Vmesna vrtilna_SKLOP1'!E3565&lt;&gt;"",'[1]Vmesna vrtilna_SKLOP1'!E3565,"")</f>
        <v>Komarnik-rolo, Dim. ŠxV: 1x2,2m</v>
      </c>
      <c r="G3565" s="15" t="str">
        <f>IF('[1]Vmesna vrtilna_SKLOP1'!E3565&lt;&gt;"",'[1]Vmesna vrtilna_SKLOP1'!F3565,"")</f>
        <v>[kos]</v>
      </c>
      <c r="H3565" s="19">
        <f>IF('[1]Vmesna vrtilna_SKLOP1'!F3565&lt;&gt;"",'[1]Vmesna vrtilna_SKLOP1'!I3565,"")</f>
        <v>1</v>
      </c>
      <c r="I3565" s="20"/>
      <c r="J3565" s="21">
        <f t="shared" si="111"/>
        <v>0</v>
      </c>
      <c r="K3565" s="21">
        <f>IF(I3565="Skupaj z DDV:",SUM(K3563,K3564),IF(I3565="DDV (22%):",K3564*0.22,IF(AND('[1]Vmesna vrtilna_SKLOP1'!C3565&lt;&gt;"",'[1]Vmesna vrtilna_SKLOP1'!D3565=""),'[1]Vmesna vrtilna_SKLOP1'!J3565,IF(F3565&lt;&gt;"",IF('[1]Vmesna vrtilna_SKLOP1'!J3565&lt;&gt;"",'[1]Vmesna vrtilna_SKLOP1'!J3565,""),""))))</f>
        <v>286</v>
      </c>
      <c r="L3565" s="22">
        <f>IF(I3564="Skupaj:","DDV (22%):",IF(I3564="DDV (22%):","Skupaj z DDV:",IF(AND('[1]Vmesna vrtilna_SKLOP1'!C3565&lt;&gt;"",'[1]Vmesna vrtilna_SKLOP1'!E3565=""),"Skupaj:",IF(AND('[1]Vmesna vrtilna_SKLOP1'!C3565&lt;&gt;"",'[1]Vmesna vrtilna_SKLOP1'!D3565=""),'[1]Vmesna vrtilna_SKLOP1'!J3565,IF(F3565&lt;&gt;"",IF('[1]Vmesna vrtilna_SKLOP1'!J3565&lt;&gt;"",'[1]Vmesna vrtilna_SKLOP1'!J3565,""),"")))))</f>
        <v>286</v>
      </c>
      <c r="M3565" s="22">
        <f t="shared" si="110"/>
        <v>0</v>
      </c>
      <c r="N3565" s="22" t="str">
        <f>IF(IFERROR(VLOOKUP(B3565,'[1]Vmesna vrtilna_SKLOP1'!B:J,7,0),"")=0,"",IFERROR(VLOOKUP(B3565,'[1]Vmesna vrtilna_SKLOP1'!B:J,7,0),""))</f>
        <v/>
      </c>
      <c r="O3565" s="22"/>
    </row>
    <row r="3566" spans="2:15" ht="15" customHeight="1" x14ac:dyDescent="0.3">
      <c r="B3566" s="15" t="str">
        <f>IF(AND('[1]Vmesna vrtilna_SKLOP1'!B3566&lt;&gt;"",'[1]Vmesna vrtilna_SKLOP1'!C3566&lt;&gt;""),IF('[1]Vmesna vrtilna_SKLOP1'!B3566&lt;&gt;"",'[1]Vmesna vrtilna_SKLOP1'!B3566,""),"")</f>
        <v/>
      </c>
      <c r="C3566" s="16" t="str">
        <f>IF(OR(C3565="Posebna oblika",C3565="Kulturno zaščiten objekt",C3565="Kulturno zaščiten objekt, Posebna oblika"),"Glej zavihek POSEBNI POGOJI",IF(SUM(N3565:Q3565)=1,"Posebna oblika",IF(SUM(N3565:Q3565)=10,"Kulturno zaščiten objekt",IF(SUM(N3565:Q3565)=11,"Kulturno zaščiten objekt, Posebna oblika",IF(AND('[1]Vmesna vrtilna_SKLOP1'!C3566&lt;&gt;"",'[1]Vmesna vrtilna_SKLOP1'!D3566&lt;&gt;""),IF('[1]Vmesna vrtilna_SKLOP1'!C3566&lt;&gt;"",'[1]Vmesna vrtilna_SKLOP1'!C3566,""),"")))))</f>
        <v/>
      </c>
      <c r="D3566" s="17" t="str">
        <f>IF(IFERROR(VLOOKUP(B3566,'[1]Vmesna vrtilna_SKLOP1'!B:J,6,0),"")=0,"",IFERROR(VLOOKUP(B3566,'[1]Vmesna vrtilna_SKLOP1'!B:J,6,0),""))</f>
        <v/>
      </c>
      <c r="E3566" s="16" t="str">
        <f>IF(IF('[1]Vmesna vrtilna_SKLOP1'!E3566&lt;&gt;"",'[1]Vmesna vrtilna_SKLOP1'!D3566,"")=0,"",IF('[1]Vmesna vrtilna_SKLOP1'!E3566&lt;&gt;"",'[1]Vmesna vrtilna_SKLOP1'!D3566,""))</f>
        <v/>
      </c>
      <c r="F3566" s="18" t="str">
        <f>IF('[1]Vmesna vrtilna_SKLOP1'!E3566&lt;&gt;"",'[1]Vmesna vrtilna_SKLOP1'!E3566,"")</f>
        <v/>
      </c>
      <c r="G3566" s="15" t="str">
        <f>IF('[1]Vmesna vrtilna_SKLOP1'!E3566&lt;&gt;"",'[1]Vmesna vrtilna_SKLOP1'!F3566,"")</f>
        <v/>
      </c>
      <c r="H3566" s="19" t="str">
        <f>IF('[1]Vmesna vrtilna_SKLOP1'!F3566&lt;&gt;"",'[1]Vmesna vrtilna_SKLOP1'!I3566,"")</f>
        <v/>
      </c>
      <c r="I3566" s="20" t="str">
        <f>IF(I3565="Skupaj:","DDV (22%):",IF(I3565="DDV (22%):","Skupaj z DDV:",IF(AND('[1]Vmesna vrtilna_SKLOP1'!C3566&lt;&gt;"",'[1]Vmesna vrtilna_SKLOP1'!E3566=""),"Skupaj:","")))</f>
        <v/>
      </c>
      <c r="J3566" s="21" t="str">
        <f t="shared" si="111"/>
        <v/>
      </c>
      <c r="K3566" s="21" t="str">
        <f>IF(I3566="Skupaj z DDV:",SUM(K3564,K3565),IF(I3566="DDV (22%):",K3565*0.22,IF(AND('[1]Vmesna vrtilna_SKLOP1'!C3566&lt;&gt;"",'[1]Vmesna vrtilna_SKLOP1'!D3566=""),'[1]Vmesna vrtilna_SKLOP1'!J3566,IF(F3566&lt;&gt;"",IF('[1]Vmesna vrtilna_SKLOP1'!J3566&lt;&gt;"",'[1]Vmesna vrtilna_SKLOP1'!J3566,""),""))))</f>
        <v/>
      </c>
      <c r="L3566" s="22" t="str">
        <f>IF(I3565="Skupaj:","DDV (22%):",IF(I3565="DDV (22%):","Skupaj z DDV:",IF(AND('[1]Vmesna vrtilna_SKLOP1'!C3566&lt;&gt;"",'[1]Vmesna vrtilna_SKLOP1'!E3566=""),"Skupaj:",IF(AND('[1]Vmesna vrtilna_SKLOP1'!C3566&lt;&gt;"",'[1]Vmesna vrtilna_SKLOP1'!D3566=""),'[1]Vmesna vrtilna_SKLOP1'!J3566,IF(F3566&lt;&gt;"",IF('[1]Vmesna vrtilna_SKLOP1'!J3566&lt;&gt;"",'[1]Vmesna vrtilna_SKLOP1'!J3566,""),"")))))</f>
        <v/>
      </c>
      <c r="M3566" s="22">
        <f t="shared" si="110"/>
        <v>0</v>
      </c>
      <c r="N3566" s="22" t="str">
        <f>IF(IFERROR(VLOOKUP(B3566,'[1]Vmesna vrtilna_SKLOP1'!B:J,7,0),"")=0,"",IFERROR(VLOOKUP(B3566,'[1]Vmesna vrtilna_SKLOP1'!B:J,7,0),""))</f>
        <v/>
      </c>
      <c r="O3566" s="22"/>
    </row>
    <row r="3567" spans="2:15" ht="15" customHeight="1" x14ac:dyDescent="0.3">
      <c r="B3567" s="15" t="str">
        <f>IF(AND('[1]Vmesna vrtilna_SKLOP1'!B3567&lt;&gt;"",'[1]Vmesna vrtilna_SKLOP1'!C3567&lt;&gt;""),IF('[1]Vmesna vrtilna_SKLOP1'!B3567&lt;&gt;"",'[1]Vmesna vrtilna_SKLOP1'!B3567,""),"")</f>
        <v/>
      </c>
      <c r="C3567" s="16" t="str">
        <f>IF(OR(C3566="Posebna oblika",C3566="Kulturno zaščiten objekt",C3566="Kulturno zaščiten objekt, Posebna oblika"),"Glej zavihek POSEBNI POGOJI",IF(SUM(N3566:Q3566)=1,"Posebna oblika",IF(SUM(N3566:Q3566)=10,"Kulturno zaščiten objekt",IF(SUM(N3566:Q3566)=11,"Kulturno zaščiten objekt, Posebna oblika",IF(AND('[1]Vmesna vrtilna_SKLOP1'!C3567&lt;&gt;"",'[1]Vmesna vrtilna_SKLOP1'!D3567&lt;&gt;""),IF('[1]Vmesna vrtilna_SKLOP1'!C3567&lt;&gt;"",'[1]Vmesna vrtilna_SKLOP1'!C3567,""),"")))))</f>
        <v/>
      </c>
      <c r="D3567" s="17" t="str">
        <f>IF(IFERROR(VLOOKUP(B3567,'[1]Vmesna vrtilna_SKLOP1'!B:J,6,0),"")=0,"",IFERROR(VLOOKUP(B3567,'[1]Vmesna vrtilna_SKLOP1'!B:J,6,0),""))</f>
        <v/>
      </c>
      <c r="E3567" s="16" t="str">
        <f>IF(IF('[1]Vmesna vrtilna_SKLOP1'!E3567&lt;&gt;"",'[1]Vmesna vrtilna_SKLOP1'!D3567,"")=0,"",IF('[1]Vmesna vrtilna_SKLOP1'!E3567&lt;&gt;"",'[1]Vmesna vrtilna_SKLOP1'!D3567,""))</f>
        <v>Slikopleskarska dela</v>
      </c>
      <c r="F3567" s="18" t="str">
        <f>IF('[1]Vmesna vrtilna_SKLOP1'!E3567&lt;&gt;"",'[1]Vmesna vrtilna_SKLOP1'!E3567,"")</f>
        <v>Slikopleskarska dela na špaletah</v>
      </c>
      <c r="G3567" s="15" t="str">
        <f>IF('[1]Vmesna vrtilna_SKLOP1'!E3567&lt;&gt;"",'[1]Vmesna vrtilna_SKLOP1'!F3567,"")</f>
        <v>[m1]</v>
      </c>
      <c r="H3567" s="19">
        <f>IF('[1]Vmesna vrtilna_SKLOP1'!F3567&lt;&gt;"",'[1]Vmesna vrtilna_SKLOP1'!I3567,"")</f>
        <v>16.399999999999999</v>
      </c>
      <c r="I3567" s="20"/>
      <c r="J3567" s="21">
        <f t="shared" si="111"/>
        <v>0</v>
      </c>
      <c r="K3567" s="21">
        <f>IF(I3567="Skupaj z DDV:",SUM(K3565,K3566),IF(I3567="DDV (22%):",K3566*0.22,IF(AND('[1]Vmesna vrtilna_SKLOP1'!C3567&lt;&gt;"",'[1]Vmesna vrtilna_SKLOP1'!D3567=""),'[1]Vmesna vrtilna_SKLOP1'!J3567,IF(F3567&lt;&gt;"",IF('[1]Vmesna vrtilna_SKLOP1'!J3567&lt;&gt;"",'[1]Vmesna vrtilna_SKLOP1'!J3567,""),""))))</f>
        <v>275.2</v>
      </c>
      <c r="L3567" s="22">
        <f>IF(I3566="Skupaj:","DDV (22%):",IF(I3566="DDV (22%):","Skupaj z DDV:",IF(AND('[1]Vmesna vrtilna_SKLOP1'!C3567&lt;&gt;"",'[1]Vmesna vrtilna_SKLOP1'!E3567=""),"Skupaj:",IF(AND('[1]Vmesna vrtilna_SKLOP1'!C3567&lt;&gt;"",'[1]Vmesna vrtilna_SKLOP1'!D3567=""),'[1]Vmesna vrtilna_SKLOP1'!J3567,IF(F3567&lt;&gt;"",IF('[1]Vmesna vrtilna_SKLOP1'!J3567&lt;&gt;"",'[1]Vmesna vrtilna_SKLOP1'!J3567,""),"")))))</f>
        <v>275.2</v>
      </c>
      <c r="M3567" s="22">
        <f t="shared" si="110"/>
        <v>0</v>
      </c>
      <c r="N3567" s="22" t="str">
        <f>IF(IFERROR(VLOOKUP(B3567,'[1]Vmesna vrtilna_SKLOP1'!B:J,7,0),"")=0,"",IFERROR(VLOOKUP(B3567,'[1]Vmesna vrtilna_SKLOP1'!B:J,7,0),""))</f>
        <v/>
      </c>
      <c r="O3567" s="22"/>
    </row>
    <row r="3568" spans="2:15" ht="15" customHeight="1" x14ac:dyDescent="0.3">
      <c r="B3568" s="15" t="str">
        <f>IF(AND('[1]Vmesna vrtilna_SKLOP1'!B3568&lt;&gt;"",'[1]Vmesna vrtilna_SKLOP1'!C3568&lt;&gt;""),IF('[1]Vmesna vrtilna_SKLOP1'!B3568&lt;&gt;"",'[1]Vmesna vrtilna_SKLOP1'!B3568,""),"")</f>
        <v/>
      </c>
      <c r="C3568" s="16" t="str">
        <f>IF(OR(C3567="Posebna oblika",C3567="Kulturno zaščiten objekt",C3567="Kulturno zaščiten objekt, Posebna oblika"),"Glej zavihek POSEBNI POGOJI",IF(SUM(N3567:Q3567)=1,"Posebna oblika",IF(SUM(N3567:Q3567)=10,"Kulturno zaščiten objekt",IF(SUM(N3567:Q3567)=11,"Kulturno zaščiten objekt, Posebna oblika",IF(AND('[1]Vmesna vrtilna_SKLOP1'!C3568&lt;&gt;"",'[1]Vmesna vrtilna_SKLOP1'!D3568&lt;&gt;""),IF('[1]Vmesna vrtilna_SKLOP1'!C3568&lt;&gt;"",'[1]Vmesna vrtilna_SKLOP1'!C3568,""),"")))))</f>
        <v/>
      </c>
      <c r="D3568" s="17" t="str">
        <f>IF(IFERROR(VLOOKUP(B3568,'[1]Vmesna vrtilna_SKLOP1'!B:J,6,0),"")=0,"",IFERROR(VLOOKUP(B3568,'[1]Vmesna vrtilna_SKLOP1'!B:J,6,0),""))</f>
        <v/>
      </c>
      <c r="E3568" s="16" t="str">
        <f>IF(IF('[1]Vmesna vrtilna_SKLOP1'!E3568&lt;&gt;"",'[1]Vmesna vrtilna_SKLOP1'!D3568,"")=0,"",IF('[1]Vmesna vrtilna_SKLOP1'!E3568&lt;&gt;"",'[1]Vmesna vrtilna_SKLOP1'!D3568,""))</f>
        <v/>
      </c>
      <c r="F3568" s="18" t="str">
        <f>IF('[1]Vmesna vrtilna_SKLOP1'!E3568&lt;&gt;"",'[1]Vmesna vrtilna_SKLOP1'!E3568,"")</f>
        <v/>
      </c>
      <c r="G3568" s="15" t="str">
        <f>IF('[1]Vmesna vrtilna_SKLOP1'!E3568&lt;&gt;"",'[1]Vmesna vrtilna_SKLOP1'!F3568,"")</f>
        <v/>
      </c>
      <c r="H3568" s="19" t="str">
        <f>IF('[1]Vmesna vrtilna_SKLOP1'!F3568&lt;&gt;"",'[1]Vmesna vrtilna_SKLOP1'!I3568,"")</f>
        <v/>
      </c>
      <c r="I3568" s="20" t="str">
        <f>IF(I3567="Skupaj:","DDV (22%):",IF(I3567="DDV (22%):","Skupaj z DDV:",IF(AND('[1]Vmesna vrtilna_SKLOP1'!C3568&lt;&gt;"",'[1]Vmesna vrtilna_SKLOP1'!E3568=""),"Skupaj:","")))</f>
        <v/>
      </c>
      <c r="J3568" s="21" t="str">
        <f t="shared" si="111"/>
        <v/>
      </c>
      <c r="K3568" s="21" t="str">
        <f>IF(I3568="Skupaj z DDV:",SUM(K3566,K3567),IF(I3568="DDV (22%):",K3567*0.22,IF(AND('[1]Vmesna vrtilna_SKLOP1'!C3568&lt;&gt;"",'[1]Vmesna vrtilna_SKLOP1'!D3568=""),'[1]Vmesna vrtilna_SKLOP1'!J3568,IF(F3568&lt;&gt;"",IF('[1]Vmesna vrtilna_SKLOP1'!J3568&lt;&gt;"",'[1]Vmesna vrtilna_SKLOP1'!J3568,""),""))))</f>
        <v/>
      </c>
      <c r="L3568" s="22" t="str">
        <f>IF(I3567="Skupaj:","DDV (22%):",IF(I3567="DDV (22%):","Skupaj z DDV:",IF(AND('[1]Vmesna vrtilna_SKLOP1'!C3568&lt;&gt;"",'[1]Vmesna vrtilna_SKLOP1'!E3568=""),"Skupaj:",IF(AND('[1]Vmesna vrtilna_SKLOP1'!C3568&lt;&gt;"",'[1]Vmesna vrtilna_SKLOP1'!D3568=""),'[1]Vmesna vrtilna_SKLOP1'!J3568,IF(F3568&lt;&gt;"",IF('[1]Vmesna vrtilna_SKLOP1'!J3568&lt;&gt;"",'[1]Vmesna vrtilna_SKLOP1'!J3568,""),"")))))</f>
        <v/>
      </c>
      <c r="M3568" s="22">
        <f t="shared" si="110"/>
        <v>0</v>
      </c>
      <c r="N3568" s="22" t="str">
        <f>IF(IFERROR(VLOOKUP(B3568,'[1]Vmesna vrtilna_SKLOP1'!B:J,7,0),"")=0,"",IFERROR(VLOOKUP(B3568,'[1]Vmesna vrtilna_SKLOP1'!B:J,7,0),""))</f>
        <v/>
      </c>
      <c r="O3568" s="22"/>
    </row>
    <row r="3569" spans="2:15" ht="15" customHeight="1" x14ac:dyDescent="0.3">
      <c r="B3569" s="15" t="str">
        <f>IF(AND('[1]Vmesna vrtilna_SKLOP1'!B3569&lt;&gt;"",'[1]Vmesna vrtilna_SKLOP1'!C3569&lt;&gt;""),IF('[1]Vmesna vrtilna_SKLOP1'!B3569&lt;&gt;"",'[1]Vmesna vrtilna_SKLOP1'!B3569,""),"")</f>
        <v/>
      </c>
      <c r="C3569" s="16" t="str">
        <f>IF(OR(C3568="Posebna oblika",C3568="Kulturno zaščiten objekt",C3568="Kulturno zaščiten objekt, Posebna oblika"),"Glej zavihek POSEBNI POGOJI",IF(SUM(N3568:Q3568)=1,"Posebna oblika",IF(SUM(N3568:Q3568)=10,"Kulturno zaščiten objekt",IF(SUM(N3568:Q3568)=11,"Kulturno zaščiten objekt, Posebna oblika",IF(AND('[1]Vmesna vrtilna_SKLOP1'!C3569&lt;&gt;"",'[1]Vmesna vrtilna_SKLOP1'!D3569&lt;&gt;""),IF('[1]Vmesna vrtilna_SKLOP1'!C3569&lt;&gt;"",'[1]Vmesna vrtilna_SKLOP1'!C3569,""),"")))))</f>
        <v/>
      </c>
      <c r="D3569" s="17" t="str">
        <f>IF(IFERROR(VLOOKUP(B3569,'[1]Vmesna vrtilna_SKLOP1'!B:J,6,0),"")=0,"",IFERROR(VLOOKUP(B3569,'[1]Vmesna vrtilna_SKLOP1'!B:J,6,0),""))</f>
        <v/>
      </c>
      <c r="E3569" s="16" t="str">
        <f>IF(IF('[1]Vmesna vrtilna_SKLOP1'!E3569&lt;&gt;"",'[1]Vmesna vrtilna_SKLOP1'!D3569,"")=0,"",IF('[1]Vmesna vrtilna_SKLOP1'!E3569&lt;&gt;"",'[1]Vmesna vrtilna_SKLOP1'!D3569,""))</f>
        <v/>
      </c>
      <c r="F3569" s="18" t="str">
        <f>IF('[1]Vmesna vrtilna_SKLOP1'!E3569&lt;&gt;"",'[1]Vmesna vrtilna_SKLOP1'!E3569,"")</f>
        <v/>
      </c>
      <c r="G3569" s="15" t="str">
        <f>IF('[1]Vmesna vrtilna_SKLOP1'!E3569&lt;&gt;"",'[1]Vmesna vrtilna_SKLOP1'!F3569,"")</f>
        <v/>
      </c>
      <c r="H3569" s="19" t="str">
        <f>IF('[1]Vmesna vrtilna_SKLOP1'!F3569&lt;&gt;"",'[1]Vmesna vrtilna_SKLOP1'!I3569,"")</f>
        <v/>
      </c>
      <c r="I3569" s="20" t="str">
        <f>IF(I3568="Skupaj:","DDV (22%):",IF(I3568="DDV (22%):","Skupaj z DDV:",IF(AND('[1]Vmesna vrtilna_SKLOP1'!C3569&lt;&gt;"",'[1]Vmesna vrtilna_SKLOP1'!E3569=""),"Skupaj:","")))</f>
        <v>Skupaj:</v>
      </c>
      <c r="J3569" s="21">
        <f t="shared" si="111"/>
        <v>0</v>
      </c>
      <c r="K3569" s="21">
        <f>IF(I3569="Skupaj z DDV:",SUM(K3567,K3568),IF(I3569="DDV (22%):",K3568*0.22,IF(AND('[1]Vmesna vrtilna_SKLOP1'!C3569&lt;&gt;"",'[1]Vmesna vrtilna_SKLOP1'!D3569=""),'[1]Vmesna vrtilna_SKLOP1'!J3569,IF(F3569&lt;&gt;"",IF('[1]Vmesna vrtilna_SKLOP1'!J3569&lt;&gt;"",'[1]Vmesna vrtilna_SKLOP1'!J3569,""),""))))</f>
        <v>8109.4165328191984</v>
      </c>
      <c r="L3569" s="22" t="str">
        <f>IF(I3568="Skupaj:","DDV (22%):",IF(I3568="DDV (22%):","Skupaj z DDV:",IF(AND('[1]Vmesna vrtilna_SKLOP1'!C3569&lt;&gt;"",'[1]Vmesna vrtilna_SKLOP1'!E3569=""),"Skupaj:",IF(AND('[1]Vmesna vrtilna_SKLOP1'!C3569&lt;&gt;"",'[1]Vmesna vrtilna_SKLOP1'!D3569=""),'[1]Vmesna vrtilna_SKLOP1'!J3569,IF(F3569&lt;&gt;"",IF('[1]Vmesna vrtilna_SKLOP1'!J3569&lt;&gt;"",'[1]Vmesna vrtilna_SKLOP1'!J3569,""),"")))))</f>
        <v>Skupaj:</v>
      </c>
      <c r="M3569" s="22">
        <f t="shared" si="110"/>
        <v>0</v>
      </c>
      <c r="N3569" s="22" t="str">
        <f>IF(IFERROR(VLOOKUP(B3569,'[1]Vmesna vrtilna_SKLOP1'!B:J,7,0),"")=0,"",IFERROR(VLOOKUP(B3569,'[1]Vmesna vrtilna_SKLOP1'!B:J,7,0),""))</f>
        <v/>
      </c>
      <c r="O3569" s="22"/>
    </row>
    <row r="3570" spans="2:15" ht="15" customHeight="1" x14ac:dyDescent="0.3">
      <c r="B3570" s="15" t="str">
        <f>IF(AND('[1]Vmesna vrtilna_SKLOP1'!B3570&lt;&gt;"",'[1]Vmesna vrtilna_SKLOP1'!C3570&lt;&gt;""),IF('[1]Vmesna vrtilna_SKLOP1'!B3570&lt;&gt;"",'[1]Vmesna vrtilna_SKLOP1'!B3570,""),"")</f>
        <v/>
      </c>
      <c r="C3570" s="16" t="str">
        <f>IF(OR(C3569="Posebna oblika",C3569="Kulturno zaščiten objekt",C3569="Kulturno zaščiten objekt, Posebna oblika"),"Glej zavihek POSEBNI POGOJI",IF(SUM(N3569:Q3569)=1,"Posebna oblika",IF(SUM(N3569:Q3569)=10,"Kulturno zaščiten objekt",IF(SUM(N3569:Q3569)=11,"Kulturno zaščiten objekt, Posebna oblika",IF(AND('[1]Vmesna vrtilna_SKLOP1'!C3570&lt;&gt;"",'[1]Vmesna vrtilna_SKLOP1'!D3570&lt;&gt;""),IF('[1]Vmesna vrtilna_SKLOP1'!C3570&lt;&gt;"",'[1]Vmesna vrtilna_SKLOP1'!C3570,""),"")))))</f>
        <v/>
      </c>
      <c r="D3570" s="17" t="str">
        <f>IF(IFERROR(VLOOKUP(B3570,'[1]Vmesna vrtilna_SKLOP1'!B:J,6,0),"")=0,"",IFERROR(VLOOKUP(B3570,'[1]Vmesna vrtilna_SKLOP1'!B:J,6,0),""))</f>
        <v/>
      </c>
      <c r="E3570" s="16" t="str">
        <f>IF(IF('[1]Vmesna vrtilna_SKLOP1'!E3570&lt;&gt;"",'[1]Vmesna vrtilna_SKLOP1'!D3570,"")=0,"",IF('[1]Vmesna vrtilna_SKLOP1'!E3570&lt;&gt;"",'[1]Vmesna vrtilna_SKLOP1'!D3570,""))</f>
        <v/>
      </c>
      <c r="F3570" s="18" t="str">
        <f>IF('[1]Vmesna vrtilna_SKLOP1'!E3570&lt;&gt;"",'[1]Vmesna vrtilna_SKLOP1'!E3570,"")</f>
        <v/>
      </c>
      <c r="G3570" s="15" t="str">
        <f>IF('[1]Vmesna vrtilna_SKLOP1'!E3570&lt;&gt;"",'[1]Vmesna vrtilna_SKLOP1'!F3570,"")</f>
        <v/>
      </c>
      <c r="H3570" s="19" t="str">
        <f>IF('[1]Vmesna vrtilna_SKLOP1'!F3570&lt;&gt;"",'[1]Vmesna vrtilna_SKLOP1'!I3570,"")</f>
        <v/>
      </c>
      <c r="I3570" s="20" t="str">
        <f>IF(I3569="Skupaj:","DDV (22%):",IF(I3569="DDV (22%):","Skupaj z DDV:",IF(AND('[1]Vmesna vrtilna_SKLOP1'!C3570&lt;&gt;"",'[1]Vmesna vrtilna_SKLOP1'!E3570=""),"Skupaj:","")))</f>
        <v>DDV (22%):</v>
      </c>
      <c r="J3570" s="21">
        <f t="shared" si="111"/>
        <v>0</v>
      </c>
      <c r="K3570" s="21">
        <f>IF(I3570="Skupaj z DDV:",SUM(K3568,K3569),IF(I3570="DDV (22%):",K3569*0.22,IF(AND('[1]Vmesna vrtilna_SKLOP1'!C3570&lt;&gt;"",'[1]Vmesna vrtilna_SKLOP1'!D3570=""),'[1]Vmesna vrtilna_SKLOP1'!J3570,IF(F3570&lt;&gt;"",IF('[1]Vmesna vrtilna_SKLOP1'!J3570&lt;&gt;"",'[1]Vmesna vrtilna_SKLOP1'!J3570,""),""))))</f>
        <v>1784.0716372202237</v>
      </c>
      <c r="L3570" s="22" t="str">
        <f>IF(I3569="Skupaj:","DDV (22%):",IF(I3569="DDV (22%):","Skupaj z DDV:",IF(AND('[1]Vmesna vrtilna_SKLOP1'!C3570&lt;&gt;"",'[1]Vmesna vrtilna_SKLOP1'!E3570=""),"Skupaj:",IF(AND('[1]Vmesna vrtilna_SKLOP1'!C3570&lt;&gt;"",'[1]Vmesna vrtilna_SKLOP1'!D3570=""),'[1]Vmesna vrtilna_SKLOP1'!J3570,IF(F3570&lt;&gt;"",IF('[1]Vmesna vrtilna_SKLOP1'!J3570&lt;&gt;"",'[1]Vmesna vrtilna_SKLOP1'!J3570,""),"")))))</f>
        <v>DDV (22%):</v>
      </c>
      <c r="M3570" s="22">
        <f t="shared" si="110"/>
        <v>0</v>
      </c>
      <c r="N3570" s="22" t="str">
        <f>IF(IFERROR(VLOOKUP(B3570,'[1]Vmesna vrtilna_SKLOP1'!B:J,7,0),"")=0,"",IFERROR(VLOOKUP(B3570,'[1]Vmesna vrtilna_SKLOP1'!B:J,7,0),""))</f>
        <v/>
      </c>
      <c r="O3570" s="22"/>
    </row>
    <row r="3571" spans="2:15" ht="15" customHeight="1" x14ac:dyDescent="0.3">
      <c r="B3571" s="15" t="str">
        <f>IF(AND('[1]Vmesna vrtilna_SKLOP1'!B3571&lt;&gt;"",'[1]Vmesna vrtilna_SKLOP1'!C3571&lt;&gt;""),IF('[1]Vmesna vrtilna_SKLOP1'!B3571&lt;&gt;"",'[1]Vmesna vrtilna_SKLOP1'!B3571,""),"")</f>
        <v/>
      </c>
      <c r="C3571" s="16" t="str">
        <f>IF(OR(C3570="Posebna oblika",C3570="Kulturno zaščiten objekt",C3570="Kulturno zaščiten objekt, Posebna oblika"),"Glej zavihek POSEBNI POGOJI",IF(SUM(N3570:Q3570)=1,"Posebna oblika",IF(SUM(N3570:Q3570)=10,"Kulturno zaščiten objekt",IF(SUM(N3570:Q3570)=11,"Kulturno zaščiten objekt, Posebna oblika",IF(AND('[1]Vmesna vrtilna_SKLOP1'!C3571&lt;&gt;"",'[1]Vmesna vrtilna_SKLOP1'!D3571&lt;&gt;""),IF('[1]Vmesna vrtilna_SKLOP1'!C3571&lt;&gt;"",'[1]Vmesna vrtilna_SKLOP1'!C3571,""),"")))))</f>
        <v/>
      </c>
      <c r="D3571" s="17" t="str">
        <f>IF(IFERROR(VLOOKUP(B3571,'[1]Vmesna vrtilna_SKLOP1'!B:J,6,0),"")=0,"",IFERROR(VLOOKUP(B3571,'[1]Vmesna vrtilna_SKLOP1'!B:J,6,0),""))</f>
        <v/>
      </c>
      <c r="E3571" s="16" t="str">
        <f>IF(IF('[1]Vmesna vrtilna_SKLOP1'!E3571&lt;&gt;"",'[1]Vmesna vrtilna_SKLOP1'!D3571,"")=0,"",IF('[1]Vmesna vrtilna_SKLOP1'!E3571&lt;&gt;"",'[1]Vmesna vrtilna_SKLOP1'!D3571,""))</f>
        <v/>
      </c>
      <c r="F3571" s="18" t="str">
        <f>IF('[1]Vmesna vrtilna_SKLOP1'!E3571&lt;&gt;"",'[1]Vmesna vrtilna_SKLOP1'!E3571,"")</f>
        <v/>
      </c>
      <c r="G3571" s="15" t="str">
        <f>IF('[1]Vmesna vrtilna_SKLOP1'!E3571&lt;&gt;"",'[1]Vmesna vrtilna_SKLOP1'!F3571,"")</f>
        <v/>
      </c>
      <c r="H3571" s="19" t="str">
        <f>IF('[1]Vmesna vrtilna_SKLOP1'!F3571&lt;&gt;"",'[1]Vmesna vrtilna_SKLOP1'!I3571,"")</f>
        <v/>
      </c>
      <c r="I3571" s="20" t="str">
        <f>IF(I3570="Skupaj:","DDV (22%):",IF(I3570="DDV (22%):","Skupaj z DDV:",IF(AND('[1]Vmesna vrtilna_SKLOP1'!C3571&lt;&gt;"",'[1]Vmesna vrtilna_SKLOP1'!E3571=""),"Skupaj:","")))</f>
        <v>Skupaj z DDV:</v>
      </c>
      <c r="J3571" s="21">
        <f t="shared" si="111"/>
        <v>0</v>
      </c>
      <c r="K3571" s="21">
        <f>IF(I3571="Skupaj z DDV:",SUM(K3569,K3570),IF(I3571="DDV (22%):",K3570*0.22,IF(AND('[1]Vmesna vrtilna_SKLOP1'!C3571&lt;&gt;"",'[1]Vmesna vrtilna_SKLOP1'!D3571=""),'[1]Vmesna vrtilna_SKLOP1'!J3571,IF(F3571&lt;&gt;"",IF('[1]Vmesna vrtilna_SKLOP1'!J3571&lt;&gt;"",'[1]Vmesna vrtilna_SKLOP1'!J3571,""),""))))</f>
        <v>9893.4881700394217</v>
      </c>
      <c r="L3571" s="22" t="str">
        <f>IF(I3570="Skupaj:","DDV (22%):",IF(I3570="DDV (22%):","Skupaj z DDV:",IF(AND('[1]Vmesna vrtilna_SKLOP1'!C3571&lt;&gt;"",'[1]Vmesna vrtilna_SKLOP1'!E3571=""),"Skupaj:",IF(AND('[1]Vmesna vrtilna_SKLOP1'!C3571&lt;&gt;"",'[1]Vmesna vrtilna_SKLOP1'!D3571=""),'[1]Vmesna vrtilna_SKLOP1'!J3571,IF(F3571&lt;&gt;"",IF('[1]Vmesna vrtilna_SKLOP1'!J3571&lt;&gt;"",'[1]Vmesna vrtilna_SKLOP1'!J3571,""),"")))))</f>
        <v>Skupaj z DDV:</v>
      </c>
      <c r="M3571" s="22">
        <f t="shared" si="110"/>
        <v>0</v>
      </c>
      <c r="N3571" s="22" t="str">
        <f>IF(IFERROR(VLOOKUP(B3571,'[1]Vmesna vrtilna_SKLOP1'!B:J,7,0),"")=0,"",IFERROR(VLOOKUP(B3571,'[1]Vmesna vrtilna_SKLOP1'!B:J,7,0),""))</f>
        <v/>
      </c>
      <c r="O3571" s="22"/>
    </row>
    <row r="3572" spans="2:15" ht="15" customHeight="1" x14ac:dyDescent="0.3">
      <c r="B3572" s="15" t="str">
        <f>IF(AND('[1]Vmesna vrtilna_SKLOP1'!B3572&lt;&gt;"",'[1]Vmesna vrtilna_SKLOP1'!C3572&lt;&gt;""),IF('[1]Vmesna vrtilna_SKLOP1'!B3572&lt;&gt;"",'[1]Vmesna vrtilna_SKLOP1'!B3572,""),"")</f>
        <v/>
      </c>
      <c r="C3572" s="16" t="str">
        <f>IF(OR(C3571="Posebna oblika",C3571="Kulturno zaščiten objekt",C3571="Kulturno zaščiten objekt, Posebna oblika"),"Glej zavihek POSEBNI POGOJI",IF(SUM(N3571:Q3571)=1,"Posebna oblika",IF(SUM(N3571:Q3571)=10,"Kulturno zaščiten objekt",IF(SUM(N3571:Q3571)=11,"Kulturno zaščiten objekt, Posebna oblika",IF(AND('[1]Vmesna vrtilna_SKLOP1'!C3572&lt;&gt;"",'[1]Vmesna vrtilna_SKLOP1'!D3572&lt;&gt;""),IF('[1]Vmesna vrtilna_SKLOP1'!C3572&lt;&gt;"",'[1]Vmesna vrtilna_SKLOP1'!C3572,""),"")))))</f>
        <v/>
      </c>
      <c r="D3572" s="17" t="str">
        <f>IF(IFERROR(VLOOKUP(B3572,'[1]Vmesna vrtilna_SKLOP1'!B:J,6,0),"")=0,"",IFERROR(VLOOKUP(B3572,'[1]Vmesna vrtilna_SKLOP1'!B:J,6,0),""))</f>
        <v/>
      </c>
      <c r="E3572" s="16" t="str">
        <f>IF(IF('[1]Vmesna vrtilna_SKLOP1'!E3572&lt;&gt;"",'[1]Vmesna vrtilna_SKLOP1'!D3572,"")=0,"",IF('[1]Vmesna vrtilna_SKLOP1'!E3572&lt;&gt;"",'[1]Vmesna vrtilna_SKLOP1'!D3572,""))</f>
        <v/>
      </c>
      <c r="F3572" s="18" t="str">
        <f>IF('[1]Vmesna vrtilna_SKLOP1'!E3572&lt;&gt;"",'[1]Vmesna vrtilna_SKLOP1'!E3572,"")</f>
        <v/>
      </c>
      <c r="G3572" s="15" t="str">
        <f>IF('[1]Vmesna vrtilna_SKLOP1'!E3572&lt;&gt;"",'[1]Vmesna vrtilna_SKLOP1'!F3572,"")</f>
        <v/>
      </c>
      <c r="H3572" s="19" t="str">
        <f>IF('[1]Vmesna vrtilna_SKLOP1'!F3572&lt;&gt;"",'[1]Vmesna vrtilna_SKLOP1'!I3572,"")</f>
        <v/>
      </c>
      <c r="I3572" s="20" t="str">
        <f>IF(I3571="Skupaj:","DDV (22%):",IF(I3571="DDV (22%):","Skupaj z DDV:",IF(AND('[1]Vmesna vrtilna_SKLOP1'!C3572&lt;&gt;"",'[1]Vmesna vrtilna_SKLOP1'!E3572=""),"Skupaj:","")))</f>
        <v/>
      </c>
      <c r="J3572" s="21" t="str">
        <f t="shared" si="111"/>
        <v/>
      </c>
      <c r="K3572" s="21" t="str">
        <f>IF(I3572="Skupaj z DDV:",SUM(K3570,K3571),IF(I3572="DDV (22%):",K3571*0.22,IF(AND('[1]Vmesna vrtilna_SKLOP1'!C3572&lt;&gt;"",'[1]Vmesna vrtilna_SKLOP1'!D3572=""),'[1]Vmesna vrtilna_SKLOP1'!J3572,IF(F3572&lt;&gt;"",IF('[1]Vmesna vrtilna_SKLOP1'!J3572&lt;&gt;"",'[1]Vmesna vrtilna_SKLOP1'!J3572,""),""))))</f>
        <v/>
      </c>
      <c r="L3572" s="22" t="str">
        <f>IF(I3571="Skupaj:","DDV (22%):",IF(I3571="DDV (22%):","Skupaj z DDV:",IF(AND('[1]Vmesna vrtilna_SKLOP1'!C3572&lt;&gt;"",'[1]Vmesna vrtilna_SKLOP1'!E3572=""),"Skupaj:",IF(AND('[1]Vmesna vrtilna_SKLOP1'!C3572&lt;&gt;"",'[1]Vmesna vrtilna_SKLOP1'!D3572=""),'[1]Vmesna vrtilna_SKLOP1'!J3572,IF(F3572&lt;&gt;"",IF('[1]Vmesna vrtilna_SKLOP1'!J3572&lt;&gt;"",'[1]Vmesna vrtilna_SKLOP1'!J3572,""),"")))))</f>
        <v/>
      </c>
      <c r="M3572" s="22">
        <f t="shared" si="110"/>
        <v>0</v>
      </c>
      <c r="N3572" s="22" t="str">
        <f>IF(IFERROR(VLOOKUP(B3572,'[1]Vmesna vrtilna_SKLOP1'!B:J,7,0),"")=0,"",IFERROR(VLOOKUP(B3572,'[1]Vmesna vrtilna_SKLOP1'!B:J,7,0),""))</f>
        <v/>
      </c>
      <c r="O3572" s="22"/>
    </row>
    <row r="3573" spans="2:15" ht="15" customHeight="1" x14ac:dyDescent="0.3">
      <c r="B3573" s="15" t="str">
        <f>IF(AND('[1]Vmesna vrtilna_SKLOP1'!B3573&lt;&gt;"",'[1]Vmesna vrtilna_SKLOP1'!C3573&lt;&gt;""),IF('[1]Vmesna vrtilna_SKLOP1'!B3573&lt;&gt;"",'[1]Vmesna vrtilna_SKLOP1'!B3573,""),"")</f>
        <v/>
      </c>
      <c r="C3573" s="16" t="str">
        <f>IF(OR(C3572="Posebna oblika",C3572="Kulturno zaščiten objekt",C3572="Kulturno zaščiten objekt, Posebna oblika"),"Glej zavihek POSEBNI POGOJI",IF(SUM(N3572:Q3572)=1,"Posebna oblika",IF(SUM(N3572:Q3572)=10,"Kulturno zaščiten objekt",IF(SUM(N3572:Q3572)=11,"Kulturno zaščiten objekt, Posebna oblika",IF(AND('[1]Vmesna vrtilna_SKLOP1'!C3573&lt;&gt;"",'[1]Vmesna vrtilna_SKLOP1'!D3573&lt;&gt;""),IF('[1]Vmesna vrtilna_SKLOP1'!C3573&lt;&gt;"",'[1]Vmesna vrtilna_SKLOP1'!C3573,""),"")))))</f>
        <v/>
      </c>
      <c r="D3573" s="17" t="str">
        <f>IF(IFERROR(VLOOKUP(B3573,'[1]Vmesna vrtilna_SKLOP1'!B:J,6,0),"")=0,"",IFERROR(VLOOKUP(B3573,'[1]Vmesna vrtilna_SKLOP1'!B:J,6,0),""))</f>
        <v/>
      </c>
      <c r="E3573" s="16" t="str">
        <f>IF(IF('[1]Vmesna vrtilna_SKLOP1'!E3573&lt;&gt;"",'[1]Vmesna vrtilna_SKLOP1'!D3573,"")=0,"",IF('[1]Vmesna vrtilna_SKLOP1'!E3573&lt;&gt;"",'[1]Vmesna vrtilna_SKLOP1'!D3573,""))</f>
        <v/>
      </c>
      <c r="F3573" s="18" t="str">
        <f>IF('[1]Vmesna vrtilna_SKLOP1'!E3573&lt;&gt;"",'[1]Vmesna vrtilna_SKLOP1'!E3573,"")</f>
        <v/>
      </c>
      <c r="G3573" s="15" t="str">
        <f>IF('[1]Vmesna vrtilna_SKLOP1'!E3573&lt;&gt;"",'[1]Vmesna vrtilna_SKLOP1'!F3573,"")</f>
        <v/>
      </c>
      <c r="H3573" s="19" t="str">
        <f>IF('[1]Vmesna vrtilna_SKLOP1'!F3573&lt;&gt;"",'[1]Vmesna vrtilna_SKLOP1'!I3573,"")</f>
        <v/>
      </c>
      <c r="I3573" s="20" t="str">
        <f>IF(I3572="Skupaj:","DDV (22%):",IF(I3572="DDV (22%):","Skupaj z DDV:",IF(AND('[1]Vmesna vrtilna_SKLOP1'!C3573&lt;&gt;"",'[1]Vmesna vrtilna_SKLOP1'!E3573=""),"Skupaj:","")))</f>
        <v/>
      </c>
      <c r="J3573" s="21" t="str">
        <f t="shared" si="111"/>
        <v/>
      </c>
      <c r="K3573" s="21" t="str">
        <f>IF(I3573="Skupaj z DDV:",SUM(K3571,K3572),IF(I3573="DDV (22%):",K3572*0.22,IF(AND('[1]Vmesna vrtilna_SKLOP1'!C3573&lt;&gt;"",'[1]Vmesna vrtilna_SKLOP1'!D3573=""),'[1]Vmesna vrtilna_SKLOP1'!J3573,IF(F3573&lt;&gt;"",IF('[1]Vmesna vrtilna_SKLOP1'!J3573&lt;&gt;"",'[1]Vmesna vrtilna_SKLOP1'!J3573,""),""))))</f>
        <v/>
      </c>
      <c r="L3573" s="22" t="str">
        <f>IF(I3572="Skupaj:","DDV (22%):",IF(I3572="DDV (22%):","Skupaj z DDV:",IF(AND('[1]Vmesna vrtilna_SKLOP1'!C3573&lt;&gt;"",'[1]Vmesna vrtilna_SKLOP1'!E3573=""),"Skupaj:",IF(AND('[1]Vmesna vrtilna_SKLOP1'!C3573&lt;&gt;"",'[1]Vmesna vrtilna_SKLOP1'!D3573=""),'[1]Vmesna vrtilna_SKLOP1'!J3573,IF(F3573&lt;&gt;"",IF('[1]Vmesna vrtilna_SKLOP1'!J3573&lt;&gt;"",'[1]Vmesna vrtilna_SKLOP1'!J3573,""),"")))))</f>
        <v/>
      </c>
      <c r="M3573" s="22">
        <f t="shared" si="110"/>
        <v>0</v>
      </c>
      <c r="N3573" s="22" t="str">
        <f>IF(IFERROR(VLOOKUP(B3573,'[1]Vmesna vrtilna_SKLOP1'!B:J,7,0),"")=0,"",IFERROR(VLOOKUP(B3573,'[1]Vmesna vrtilna_SKLOP1'!B:J,7,0),""))</f>
        <v/>
      </c>
      <c r="O3573" s="22"/>
    </row>
    <row r="3574" spans="2:15" ht="15" customHeight="1" x14ac:dyDescent="0.3">
      <c r="B3574" s="15" t="str">
        <f>IF(AND('[1]Vmesna vrtilna_SKLOP1'!B3574&lt;&gt;"",'[1]Vmesna vrtilna_SKLOP1'!C3574&lt;&gt;""),IF('[1]Vmesna vrtilna_SKLOP1'!B3574&lt;&gt;"",'[1]Vmesna vrtilna_SKLOP1'!B3574,""),"")</f>
        <v/>
      </c>
      <c r="C3574" s="16" t="str">
        <f>IF(OR(C3573="Posebna oblika",C3573="Kulturno zaščiten objekt",C3573="Kulturno zaščiten objekt, Posebna oblika"),"Glej zavihek POSEBNI POGOJI",IF(SUM(N3573:Q3573)=1,"Posebna oblika",IF(SUM(N3573:Q3573)=10,"Kulturno zaščiten objekt",IF(SUM(N3573:Q3573)=11,"Kulturno zaščiten objekt, Posebna oblika",IF(AND('[1]Vmesna vrtilna_SKLOP1'!C3574&lt;&gt;"",'[1]Vmesna vrtilna_SKLOP1'!D3574&lt;&gt;""),IF('[1]Vmesna vrtilna_SKLOP1'!C3574&lt;&gt;"",'[1]Vmesna vrtilna_SKLOP1'!C3574,""),"")))))</f>
        <v/>
      </c>
      <c r="D3574" s="17" t="str">
        <f>IF(IFERROR(VLOOKUP(B3574,'[1]Vmesna vrtilna_SKLOP1'!B:J,6,0),"")=0,"",IFERROR(VLOOKUP(B3574,'[1]Vmesna vrtilna_SKLOP1'!B:J,6,0),""))</f>
        <v/>
      </c>
      <c r="E3574" s="16" t="str">
        <f>IF(IF('[1]Vmesna vrtilna_SKLOP1'!E3574&lt;&gt;"",'[1]Vmesna vrtilna_SKLOP1'!D3574,"")=0,"",IF('[1]Vmesna vrtilna_SKLOP1'!E3574&lt;&gt;"",'[1]Vmesna vrtilna_SKLOP1'!D3574,""))</f>
        <v/>
      </c>
      <c r="F3574" s="18" t="str">
        <f>IF('[1]Vmesna vrtilna_SKLOP1'!E3574&lt;&gt;"",'[1]Vmesna vrtilna_SKLOP1'!E3574,"")</f>
        <v/>
      </c>
      <c r="G3574" s="15" t="str">
        <f>IF('[1]Vmesna vrtilna_SKLOP1'!E3574&lt;&gt;"",'[1]Vmesna vrtilna_SKLOP1'!F3574,"")</f>
        <v/>
      </c>
      <c r="H3574" s="19" t="str">
        <f>IF('[1]Vmesna vrtilna_SKLOP1'!F3574&lt;&gt;"",'[1]Vmesna vrtilna_SKLOP1'!I3574,"")</f>
        <v/>
      </c>
      <c r="I3574" s="20" t="str">
        <f>IF(I3573="Skupaj:","DDV (22%):",IF(I3573="DDV (22%):","Skupaj z DDV:",IF(AND('[1]Vmesna vrtilna_SKLOP1'!C3574&lt;&gt;"",'[1]Vmesna vrtilna_SKLOP1'!E3574=""),"Skupaj:","")))</f>
        <v/>
      </c>
      <c r="J3574" s="21" t="str">
        <f t="shared" si="111"/>
        <v/>
      </c>
      <c r="K3574" s="21" t="str">
        <f>IF(I3574="Skupaj z DDV:",SUM(K3572,K3573),IF(I3574="DDV (22%):",K3573*0.22,IF(AND('[1]Vmesna vrtilna_SKLOP1'!C3574&lt;&gt;"",'[1]Vmesna vrtilna_SKLOP1'!D3574=""),'[1]Vmesna vrtilna_SKLOP1'!J3574,IF(F3574&lt;&gt;"",IF('[1]Vmesna vrtilna_SKLOP1'!J3574&lt;&gt;"",'[1]Vmesna vrtilna_SKLOP1'!J3574,""),""))))</f>
        <v/>
      </c>
      <c r="L3574" s="22" t="str">
        <f>IF(I3573="Skupaj:","DDV (22%):",IF(I3573="DDV (22%):","Skupaj z DDV:",IF(AND('[1]Vmesna vrtilna_SKLOP1'!C3574&lt;&gt;"",'[1]Vmesna vrtilna_SKLOP1'!E3574=""),"Skupaj:",IF(AND('[1]Vmesna vrtilna_SKLOP1'!C3574&lt;&gt;"",'[1]Vmesna vrtilna_SKLOP1'!D3574=""),'[1]Vmesna vrtilna_SKLOP1'!J3574,IF(F3574&lt;&gt;"",IF('[1]Vmesna vrtilna_SKLOP1'!J3574&lt;&gt;"",'[1]Vmesna vrtilna_SKLOP1'!J3574,""),"")))))</f>
        <v/>
      </c>
      <c r="M3574" s="22">
        <f t="shared" si="110"/>
        <v>0</v>
      </c>
      <c r="N3574" s="22" t="str">
        <f>IF(IFERROR(VLOOKUP(B3574,'[1]Vmesna vrtilna_SKLOP1'!B:J,7,0),"")=0,"",IFERROR(VLOOKUP(B3574,'[1]Vmesna vrtilna_SKLOP1'!B:J,7,0),""))</f>
        <v/>
      </c>
      <c r="O3574" s="22"/>
    </row>
    <row r="3575" spans="2:15" ht="15" customHeight="1" x14ac:dyDescent="0.3">
      <c r="B3575" s="15" t="str">
        <f>IF(AND('[1]Vmesna vrtilna_SKLOP1'!B3575&lt;&gt;"",'[1]Vmesna vrtilna_SKLOP1'!C3575&lt;&gt;""),IF('[1]Vmesna vrtilna_SKLOP1'!B3575&lt;&gt;"",'[1]Vmesna vrtilna_SKLOP1'!B3575,""),"")</f>
        <v/>
      </c>
      <c r="C3575" s="16" t="str">
        <f>IF(OR(C3574="Posebna oblika",C3574="Kulturno zaščiten objekt",C3574="Kulturno zaščiten objekt, Posebna oblika"),"Glej zavihek POSEBNI POGOJI",IF(SUM(N3574:Q3574)=1,"Posebna oblika",IF(SUM(N3574:Q3574)=10,"Kulturno zaščiten objekt",IF(SUM(N3574:Q3574)=11,"Kulturno zaščiten objekt, Posebna oblika",IF(AND('[1]Vmesna vrtilna_SKLOP1'!C3575&lt;&gt;"",'[1]Vmesna vrtilna_SKLOP1'!D3575&lt;&gt;""),IF('[1]Vmesna vrtilna_SKLOP1'!C3575&lt;&gt;"",'[1]Vmesna vrtilna_SKLOP1'!C3575,""),"")))))</f>
        <v/>
      </c>
      <c r="D3575" s="17" t="str">
        <f>IF(IFERROR(VLOOKUP(B3575,'[1]Vmesna vrtilna_SKLOP1'!B:J,6,0),"")=0,"",IFERROR(VLOOKUP(B3575,'[1]Vmesna vrtilna_SKLOP1'!B:J,6,0),""))</f>
        <v/>
      </c>
      <c r="E3575" s="16" t="str">
        <f>IF(IF('[1]Vmesna vrtilna_SKLOP1'!E3575&lt;&gt;"",'[1]Vmesna vrtilna_SKLOP1'!D3575,"")=0,"",IF('[1]Vmesna vrtilna_SKLOP1'!E3575&lt;&gt;"",'[1]Vmesna vrtilna_SKLOP1'!D3575,""))</f>
        <v/>
      </c>
      <c r="F3575" s="18" t="str">
        <f>IF('[1]Vmesna vrtilna_SKLOP1'!E3575&lt;&gt;"",'[1]Vmesna vrtilna_SKLOP1'!E3575,"")</f>
        <v/>
      </c>
      <c r="G3575" s="15" t="str">
        <f>IF('[1]Vmesna vrtilna_SKLOP1'!E3575&lt;&gt;"",'[1]Vmesna vrtilna_SKLOP1'!F3575,"")</f>
        <v/>
      </c>
      <c r="H3575" s="19" t="str">
        <f>IF('[1]Vmesna vrtilna_SKLOP1'!F3575&lt;&gt;"",'[1]Vmesna vrtilna_SKLOP1'!I3575,"")</f>
        <v/>
      </c>
      <c r="I3575" s="20" t="str">
        <f>IF(I3574="Skupaj:","DDV (22%):",IF(I3574="DDV (22%):","Skupaj z DDV:",IF(AND('[1]Vmesna vrtilna_SKLOP1'!C3575&lt;&gt;"",'[1]Vmesna vrtilna_SKLOP1'!E3575=""),"Skupaj:","")))</f>
        <v/>
      </c>
      <c r="J3575" s="21" t="str">
        <f t="shared" si="111"/>
        <v/>
      </c>
      <c r="K3575" s="21" t="str">
        <f>IF(I3575="Skupaj z DDV:",SUM(K3573,K3574),IF(I3575="DDV (22%):",K3574*0.22,IF(AND('[1]Vmesna vrtilna_SKLOP1'!C3575&lt;&gt;"",'[1]Vmesna vrtilna_SKLOP1'!D3575=""),'[1]Vmesna vrtilna_SKLOP1'!J3575,IF(F3575&lt;&gt;"",IF('[1]Vmesna vrtilna_SKLOP1'!J3575&lt;&gt;"",'[1]Vmesna vrtilna_SKLOP1'!J3575,""),""))))</f>
        <v/>
      </c>
      <c r="L3575" s="22" t="str">
        <f>IF(I3574="Skupaj:","DDV (22%):",IF(I3574="DDV (22%):","Skupaj z DDV:",IF(AND('[1]Vmesna vrtilna_SKLOP1'!C3575&lt;&gt;"",'[1]Vmesna vrtilna_SKLOP1'!E3575=""),"Skupaj:",IF(AND('[1]Vmesna vrtilna_SKLOP1'!C3575&lt;&gt;"",'[1]Vmesna vrtilna_SKLOP1'!D3575=""),'[1]Vmesna vrtilna_SKLOP1'!J3575,IF(F3575&lt;&gt;"",IF('[1]Vmesna vrtilna_SKLOP1'!J3575&lt;&gt;"",'[1]Vmesna vrtilna_SKLOP1'!J3575,""),"")))))</f>
        <v/>
      </c>
      <c r="M3575" s="22">
        <f t="shared" si="110"/>
        <v>0</v>
      </c>
      <c r="N3575" s="22" t="str">
        <f>IF(IFERROR(VLOOKUP(B3575,'[1]Vmesna vrtilna_SKLOP1'!B:J,7,0),"")=0,"",IFERROR(VLOOKUP(B3575,'[1]Vmesna vrtilna_SKLOP1'!B:J,7,0),""))</f>
        <v/>
      </c>
      <c r="O3575" s="22"/>
    </row>
    <row r="3576" spans="2:15" ht="15" customHeight="1" x14ac:dyDescent="0.3">
      <c r="B3576" s="15" t="str">
        <f>IF(AND('[1]Vmesna vrtilna_SKLOP1'!B3576&lt;&gt;"",'[1]Vmesna vrtilna_SKLOP1'!C3576&lt;&gt;""),IF('[1]Vmesna vrtilna_SKLOP1'!B3576&lt;&gt;"",'[1]Vmesna vrtilna_SKLOP1'!B3576,""),"")</f>
        <v/>
      </c>
      <c r="C3576" s="16" t="str">
        <f>IF(OR(C3575="Posebna oblika",C3575="Kulturno zaščiten objekt",C3575="Kulturno zaščiten objekt, Posebna oblika"),"Glej zavihek POSEBNI POGOJI",IF(SUM(N3575:Q3575)=1,"Posebna oblika",IF(SUM(N3575:Q3575)=10,"Kulturno zaščiten objekt",IF(SUM(N3575:Q3575)=11,"Kulturno zaščiten objekt, Posebna oblika",IF(AND('[1]Vmesna vrtilna_SKLOP1'!C3576&lt;&gt;"",'[1]Vmesna vrtilna_SKLOP1'!D3576&lt;&gt;""),IF('[1]Vmesna vrtilna_SKLOP1'!C3576&lt;&gt;"",'[1]Vmesna vrtilna_SKLOP1'!C3576,""),"")))))</f>
        <v/>
      </c>
      <c r="D3576" s="17" t="str">
        <f>IF(IFERROR(VLOOKUP(B3576,'[1]Vmesna vrtilna_SKLOP1'!B:J,6,0),"")=0,"",IFERROR(VLOOKUP(B3576,'[1]Vmesna vrtilna_SKLOP1'!B:J,6,0),""))</f>
        <v/>
      </c>
      <c r="E3576" s="16" t="str">
        <f>IF(IF('[1]Vmesna vrtilna_SKLOP1'!E3576&lt;&gt;"",'[1]Vmesna vrtilna_SKLOP1'!D3576,"")=0,"",IF('[1]Vmesna vrtilna_SKLOP1'!E3576&lt;&gt;"",'[1]Vmesna vrtilna_SKLOP1'!D3576,""))</f>
        <v/>
      </c>
      <c r="F3576" s="18" t="str">
        <f>IF('[1]Vmesna vrtilna_SKLOP1'!E3576&lt;&gt;"",'[1]Vmesna vrtilna_SKLOP1'!E3576,"")</f>
        <v/>
      </c>
      <c r="G3576" s="15" t="str">
        <f>IF('[1]Vmesna vrtilna_SKLOP1'!E3576&lt;&gt;"",'[1]Vmesna vrtilna_SKLOP1'!F3576,"")</f>
        <v/>
      </c>
      <c r="H3576" s="19" t="str">
        <f>IF('[1]Vmesna vrtilna_SKLOP1'!F3576&lt;&gt;"",'[1]Vmesna vrtilna_SKLOP1'!I3576,"")</f>
        <v/>
      </c>
      <c r="I3576" s="20" t="str">
        <f>IF(I3575="Skupaj:","DDV (22%):",IF(I3575="DDV (22%):","Skupaj z DDV:",IF(AND('[1]Vmesna vrtilna_SKLOP1'!C3576&lt;&gt;"",'[1]Vmesna vrtilna_SKLOP1'!E3576=""),"Skupaj:","")))</f>
        <v/>
      </c>
      <c r="J3576" s="21" t="str">
        <f t="shared" si="111"/>
        <v/>
      </c>
      <c r="K3576" s="21" t="str">
        <f>IF(I3576="Skupaj z DDV:",SUM(K3574,K3575),IF(I3576="DDV (22%):",K3575*0.22,IF(AND('[1]Vmesna vrtilna_SKLOP1'!C3576&lt;&gt;"",'[1]Vmesna vrtilna_SKLOP1'!D3576=""),'[1]Vmesna vrtilna_SKLOP1'!J3576,IF(F3576&lt;&gt;"",IF('[1]Vmesna vrtilna_SKLOP1'!J3576&lt;&gt;"",'[1]Vmesna vrtilna_SKLOP1'!J3576,""),""))))</f>
        <v/>
      </c>
      <c r="L3576" s="22" t="str">
        <f>IF(I3575="Skupaj:","DDV (22%):",IF(I3575="DDV (22%):","Skupaj z DDV:",IF(AND('[1]Vmesna vrtilna_SKLOP1'!C3576&lt;&gt;"",'[1]Vmesna vrtilna_SKLOP1'!E3576=""),"Skupaj:",IF(AND('[1]Vmesna vrtilna_SKLOP1'!C3576&lt;&gt;"",'[1]Vmesna vrtilna_SKLOP1'!D3576=""),'[1]Vmesna vrtilna_SKLOP1'!J3576,IF(F3576&lt;&gt;"",IF('[1]Vmesna vrtilna_SKLOP1'!J3576&lt;&gt;"",'[1]Vmesna vrtilna_SKLOP1'!J3576,""),"")))))</f>
        <v/>
      </c>
      <c r="M3576" s="22">
        <f t="shared" si="110"/>
        <v>0</v>
      </c>
      <c r="N3576" s="22" t="str">
        <f>IF(IFERROR(VLOOKUP(B3576,'[1]Vmesna vrtilna_SKLOP1'!B:J,7,0),"")=0,"",IFERROR(VLOOKUP(B3576,'[1]Vmesna vrtilna_SKLOP1'!B:J,7,0),""))</f>
        <v/>
      </c>
      <c r="O3576" s="22"/>
    </row>
    <row r="3577" spans="2:15" ht="15" customHeight="1" x14ac:dyDescent="0.3">
      <c r="B3577" s="15" t="str">
        <f>IF(AND('[1]Vmesna vrtilna_SKLOP1'!B3577&lt;&gt;"",'[1]Vmesna vrtilna_SKLOP1'!C3577&lt;&gt;""),IF('[1]Vmesna vrtilna_SKLOP1'!B3577&lt;&gt;"",'[1]Vmesna vrtilna_SKLOP1'!B3577,""),"")</f>
        <v/>
      </c>
      <c r="C3577" s="16" t="str">
        <f>IF(OR(C3576="Posebna oblika",C3576="Kulturno zaščiten objekt",C3576="Kulturno zaščiten objekt, Posebna oblika"),"Glej zavihek POSEBNI POGOJI",IF(SUM(N3576:Q3576)=1,"Posebna oblika",IF(SUM(N3576:Q3576)=10,"Kulturno zaščiten objekt",IF(SUM(N3576:Q3576)=11,"Kulturno zaščiten objekt, Posebna oblika",IF(AND('[1]Vmesna vrtilna_SKLOP1'!C3577&lt;&gt;"",'[1]Vmesna vrtilna_SKLOP1'!D3577&lt;&gt;""),IF('[1]Vmesna vrtilna_SKLOP1'!C3577&lt;&gt;"",'[1]Vmesna vrtilna_SKLOP1'!C3577,""),"")))))</f>
        <v/>
      </c>
      <c r="D3577" s="17" t="str">
        <f>IF(IFERROR(VLOOKUP(B3577,'[1]Vmesna vrtilna_SKLOP1'!B:J,6,0),"")=0,"",IFERROR(VLOOKUP(B3577,'[1]Vmesna vrtilna_SKLOP1'!B:J,6,0),""))</f>
        <v/>
      </c>
      <c r="E3577" s="16" t="str">
        <f>IF(IF('[1]Vmesna vrtilna_SKLOP1'!E3577&lt;&gt;"",'[1]Vmesna vrtilna_SKLOP1'!D3577,"")=0,"",IF('[1]Vmesna vrtilna_SKLOP1'!E3577&lt;&gt;"",'[1]Vmesna vrtilna_SKLOP1'!D3577,""))</f>
        <v/>
      </c>
      <c r="F3577" s="18" t="str">
        <f>IF('[1]Vmesna vrtilna_SKLOP1'!E3577&lt;&gt;"",'[1]Vmesna vrtilna_SKLOP1'!E3577,"")</f>
        <v/>
      </c>
      <c r="G3577" s="15" t="str">
        <f>IF('[1]Vmesna vrtilna_SKLOP1'!E3577&lt;&gt;"",'[1]Vmesna vrtilna_SKLOP1'!F3577,"")</f>
        <v/>
      </c>
      <c r="H3577" s="19" t="str">
        <f>IF('[1]Vmesna vrtilna_SKLOP1'!F3577&lt;&gt;"",'[1]Vmesna vrtilna_SKLOP1'!I3577,"")</f>
        <v/>
      </c>
      <c r="I3577" s="20" t="str">
        <f>IF(I3576="Skupaj:","DDV (22%):",IF(I3576="DDV (22%):","Skupaj z DDV:",IF(AND('[1]Vmesna vrtilna_SKLOP1'!C3577&lt;&gt;"",'[1]Vmesna vrtilna_SKLOP1'!E3577=""),"Skupaj:","")))</f>
        <v/>
      </c>
      <c r="J3577" s="21" t="str">
        <f t="shared" si="111"/>
        <v/>
      </c>
      <c r="K3577" s="21" t="str">
        <f>IF(I3577="Skupaj z DDV:",SUM(K3575,K3576),IF(I3577="DDV (22%):",K3576*0.22,IF(AND('[1]Vmesna vrtilna_SKLOP1'!C3577&lt;&gt;"",'[1]Vmesna vrtilna_SKLOP1'!D3577=""),'[1]Vmesna vrtilna_SKLOP1'!J3577,IF(F3577&lt;&gt;"",IF('[1]Vmesna vrtilna_SKLOP1'!J3577&lt;&gt;"",'[1]Vmesna vrtilna_SKLOP1'!J3577,""),""))))</f>
        <v/>
      </c>
      <c r="L3577" s="22" t="str">
        <f>IF(I3576="Skupaj:","DDV (22%):",IF(I3576="DDV (22%):","Skupaj z DDV:",IF(AND('[1]Vmesna vrtilna_SKLOP1'!C3577&lt;&gt;"",'[1]Vmesna vrtilna_SKLOP1'!E3577=""),"Skupaj:",IF(AND('[1]Vmesna vrtilna_SKLOP1'!C3577&lt;&gt;"",'[1]Vmesna vrtilna_SKLOP1'!D3577=""),'[1]Vmesna vrtilna_SKLOP1'!J3577,IF(F3577&lt;&gt;"",IF('[1]Vmesna vrtilna_SKLOP1'!J3577&lt;&gt;"",'[1]Vmesna vrtilna_SKLOP1'!J3577,""),"")))))</f>
        <v/>
      </c>
      <c r="M3577" s="22">
        <f t="shared" si="110"/>
        <v>0</v>
      </c>
      <c r="N3577" s="22" t="str">
        <f>IF(IFERROR(VLOOKUP(B3577,'[1]Vmesna vrtilna_SKLOP1'!B:J,7,0),"")=0,"",IFERROR(VLOOKUP(B3577,'[1]Vmesna vrtilna_SKLOP1'!B:J,7,0),""))</f>
        <v/>
      </c>
      <c r="O3577" s="22"/>
    </row>
    <row r="3578" spans="2:15" ht="15" customHeight="1" x14ac:dyDescent="0.3">
      <c r="B3578" s="15" t="str">
        <f>IF(AND('[1]Vmesna vrtilna_SKLOP1'!B3578&lt;&gt;"",'[1]Vmesna vrtilna_SKLOP1'!C3578&lt;&gt;""),IF('[1]Vmesna vrtilna_SKLOP1'!B3578&lt;&gt;"",'[1]Vmesna vrtilna_SKLOP1'!B3578,""),"")</f>
        <v/>
      </c>
      <c r="C3578" s="16" t="str">
        <f>IF(OR(C3577="Posebna oblika",C3577="Kulturno zaščiten objekt",C3577="Kulturno zaščiten objekt, Posebna oblika"),"Glej zavihek POSEBNI POGOJI",IF(SUM(N3577:Q3577)=1,"Posebna oblika",IF(SUM(N3577:Q3577)=10,"Kulturno zaščiten objekt",IF(SUM(N3577:Q3577)=11,"Kulturno zaščiten objekt, Posebna oblika",IF(AND('[1]Vmesna vrtilna_SKLOP1'!C3578&lt;&gt;"",'[1]Vmesna vrtilna_SKLOP1'!D3578&lt;&gt;""),IF('[1]Vmesna vrtilna_SKLOP1'!C3578&lt;&gt;"",'[1]Vmesna vrtilna_SKLOP1'!C3578,""),"")))))</f>
        <v/>
      </c>
      <c r="D3578" s="17" t="str">
        <f>IF(IFERROR(VLOOKUP(B3578,'[1]Vmesna vrtilna_SKLOP1'!B:J,6,0),"")=0,"",IFERROR(VLOOKUP(B3578,'[1]Vmesna vrtilna_SKLOP1'!B:J,6,0),""))</f>
        <v/>
      </c>
      <c r="E3578" s="16" t="str">
        <f>IF(IF('[1]Vmesna vrtilna_SKLOP1'!E3578&lt;&gt;"",'[1]Vmesna vrtilna_SKLOP1'!D3578,"")=0,"",IF('[1]Vmesna vrtilna_SKLOP1'!E3578&lt;&gt;"",'[1]Vmesna vrtilna_SKLOP1'!D3578,""))</f>
        <v/>
      </c>
      <c r="F3578" s="18" t="str">
        <f>IF('[1]Vmesna vrtilna_SKLOP1'!E3578&lt;&gt;"",'[1]Vmesna vrtilna_SKLOP1'!E3578,"")</f>
        <v/>
      </c>
      <c r="G3578" s="15" t="str">
        <f>IF('[1]Vmesna vrtilna_SKLOP1'!E3578&lt;&gt;"",'[1]Vmesna vrtilna_SKLOP1'!F3578,"")</f>
        <v/>
      </c>
      <c r="H3578" s="19" t="str">
        <f>IF('[1]Vmesna vrtilna_SKLOP1'!F3578&lt;&gt;"",'[1]Vmesna vrtilna_SKLOP1'!I3578,"")</f>
        <v/>
      </c>
      <c r="I3578" s="20" t="str">
        <f>IF(I3577="Skupaj:","DDV (22%):",IF(I3577="DDV (22%):","Skupaj z DDV:",IF(AND('[1]Vmesna vrtilna_SKLOP1'!C3578&lt;&gt;"",'[1]Vmesna vrtilna_SKLOP1'!E3578=""),"Skupaj:","")))</f>
        <v/>
      </c>
      <c r="J3578" s="21" t="str">
        <f t="shared" si="111"/>
        <v/>
      </c>
      <c r="K3578" s="21" t="str">
        <f>IF(I3578="Skupaj z DDV:",SUM(K3576,K3577),IF(I3578="DDV (22%):",K3577*0.22,IF(AND('[1]Vmesna vrtilna_SKLOP1'!C3578&lt;&gt;"",'[1]Vmesna vrtilna_SKLOP1'!D3578=""),'[1]Vmesna vrtilna_SKLOP1'!J3578,IF(F3578&lt;&gt;"",IF('[1]Vmesna vrtilna_SKLOP1'!J3578&lt;&gt;"",'[1]Vmesna vrtilna_SKLOP1'!J3578,""),""))))</f>
        <v/>
      </c>
      <c r="L3578" s="22" t="str">
        <f>IF(I3577="Skupaj:","DDV (22%):",IF(I3577="DDV (22%):","Skupaj z DDV:",IF(AND('[1]Vmesna vrtilna_SKLOP1'!C3578&lt;&gt;"",'[1]Vmesna vrtilna_SKLOP1'!E3578=""),"Skupaj:",IF(AND('[1]Vmesna vrtilna_SKLOP1'!C3578&lt;&gt;"",'[1]Vmesna vrtilna_SKLOP1'!D3578=""),'[1]Vmesna vrtilna_SKLOP1'!J3578,IF(F3578&lt;&gt;"",IF('[1]Vmesna vrtilna_SKLOP1'!J3578&lt;&gt;"",'[1]Vmesna vrtilna_SKLOP1'!J3578,""),"")))))</f>
        <v/>
      </c>
      <c r="M3578" s="22">
        <f t="shared" si="110"/>
        <v>0</v>
      </c>
      <c r="N3578" s="22" t="str">
        <f>IF(IFERROR(VLOOKUP(B3578,'[1]Vmesna vrtilna_SKLOP1'!B:J,7,0),"")=0,"",IFERROR(VLOOKUP(B3578,'[1]Vmesna vrtilna_SKLOP1'!B:J,7,0),""))</f>
        <v/>
      </c>
      <c r="O3578" s="22"/>
    </row>
    <row r="3579" spans="2:15" ht="15" customHeight="1" x14ac:dyDescent="0.3">
      <c r="B3579" s="15" t="str">
        <f>IF(AND('[1]Vmesna vrtilna_SKLOP1'!B3579&lt;&gt;"",'[1]Vmesna vrtilna_SKLOP1'!C3579&lt;&gt;""),IF('[1]Vmesna vrtilna_SKLOP1'!B3579&lt;&gt;"",'[1]Vmesna vrtilna_SKLOP1'!B3579,""),"")</f>
        <v/>
      </c>
      <c r="C3579" s="16" t="str">
        <f>IF(OR(C3578="Posebna oblika",C3578="Kulturno zaščiten objekt",C3578="Kulturno zaščiten objekt, Posebna oblika"),"Glej zavihek POSEBNI POGOJI",IF(SUM(N3578:Q3578)=1,"Posebna oblika",IF(SUM(N3578:Q3578)=10,"Kulturno zaščiten objekt",IF(SUM(N3578:Q3578)=11,"Kulturno zaščiten objekt, Posebna oblika",IF(AND('[1]Vmesna vrtilna_SKLOP1'!C3579&lt;&gt;"",'[1]Vmesna vrtilna_SKLOP1'!D3579&lt;&gt;""),IF('[1]Vmesna vrtilna_SKLOP1'!C3579&lt;&gt;"",'[1]Vmesna vrtilna_SKLOP1'!C3579,""),"")))))</f>
        <v/>
      </c>
      <c r="D3579" s="17" t="str">
        <f>IF(IFERROR(VLOOKUP(B3579,'[1]Vmesna vrtilna_SKLOP1'!B:J,6,0),"")=0,"",IFERROR(VLOOKUP(B3579,'[1]Vmesna vrtilna_SKLOP1'!B:J,6,0),""))</f>
        <v/>
      </c>
      <c r="E3579" s="16" t="str">
        <f>IF(IF('[1]Vmesna vrtilna_SKLOP1'!E3579&lt;&gt;"",'[1]Vmesna vrtilna_SKLOP1'!D3579,"")=0,"",IF('[1]Vmesna vrtilna_SKLOP1'!E3579&lt;&gt;"",'[1]Vmesna vrtilna_SKLOP1'!D3579,""))</f>
        <v/>
      </c>
      <c r="F3579" s="18" t="str">
        <f>IF('[1]Vmesna vrtilna_SKLOP1'!E3579&lt;&gt;"",'[1]Vmesna vrtilna_SKLOP1'!E3579,"")</f>
        <v/>
      </c>
      <c r="G3579" s="15" t="str">
        <f>IF('[1]Vmesna vrtilna_SKLOP1'!E3579&lt;&gt;"",'[1]Vmesna vrtilna_SKLOP1'!F3579,"")</f>
        <v/>
      </c>
      <c r="H3579" s="19" t="str">
        <f>IF('[1]Vmesna vrtilna_SKLOP1'!F3579&lt;&gt;"",'[1]Vmesna vrtilna_SKLOP1'!I3579,"")</f>
        <v/>
      </c>
      <c r="I3579" s="20" t="str">
        <f>IF(I3578="Skupaj:","DDV (22%):",IF(I3578="DDV (22%):","Skupaj z DDV:",IF(AND('[1]Vmesna vrtilna_SKLOP1'!C3579&lt;&gt;"",'[1]Vmesna vrtilna_SKLOP1'!E3579=""),"Skupaj:","")))</f>
        <v/>
      </c>
      <c r="J3579" s="21" t="str">
        <f t="shared" si="111"/>
        <v/>
      </c>
      <c r="K3579" s="21" t="str">
        <f>IF(I3579="Skupaj z DDV:",SUM(K3577,K3578),IF(I3579="DDV (22%):",K3578*0.22,IF(AND('[1]Vmesna vrtilna_SKLOP1'!C3579&lt;&gt;"",'[1]Vmesna vrtilna_SKLOP1'!D3579=""),'[1]Vmesna vrtilna_SKLOP1'!J3579,IF(F3579&lt;&gt;"",IF('[1]Vmesna vrtilna_SKLOP1'!J3579&lt;&gt;"",'[1]Vmesna vrtilna_SKLOP1'!J3579,""),""))))</f>
        <v/>
      </c>
      <c r="L3579" s="22" t="str">
        <f>IF(I3578="Skupaj:","DDV (22%):",IF(I3578="DDV (22%):","Skupaj z DDV:",IF(AND('[1]Vmesna vrtilna_SKLOP1'!C3579&lt;&gt;"",'[1]Vmesna vrtilna_SKLOP1'!E3579=""),"Skupaj:",IF(AND('[1]Vmesna vrtilna_SKLOP1'!C3579&lt;&gt;"",'[1]Vmesna vrtilna_SKLOP1'!D3579=""),'[1]Vmesna vrtilna_SKLOP1'!J3579,IF(F3579&lt;&gt;"",IF('[1]Vmesna vrtilna_SKLOP1'!J3579&lt;&gt;"",'[1]Vmesna vrtilna_SKLOP1'!J3579,""),"")))))</f>
        <v/>
      </c>
      <c r="M3579" s="22">
        <f t="shared" si="110"/>
        <v>0</v>
      </c>
      <c r="N3579" s="22" t="str">
        <f>IF(IFERROR(VLOOKUP(B3579,'[1]Vmesna vrtilna_SKLOP1'!B:J,7,0),"")=0,"",IFERROR(VLOOKUP(B3579,'[1]Vmesna vrtilna_SKLOP1'!B:J,7,0),""))</f>
        <v/>
      </c>
      <c r="O3579" s="22"/>
    </row>
    <row r="3580" spans="2:15" ht="15" customHeight="1" x14ac:dyDescent="0.3">
      <c r="B3580" s="15" t="str">
        <f>IF(AND('[1]Vmesna vrtilna_SKLOP1'!B3580&lt;&gt;"",'[1]Vmesna vrtilna_SKLOP1'!C3580&lt;&gt;""),IF('[1]Vmesna vrtilna_SKLOP1'!B3580&lt;&gt;"",'[1]Vmesna vrtilna_SKLOP1'!B3580,""),"")</f>
        <v/>
      </c>
      <c r="C3580" s="16" t="str">
        <f>IF(OR(C3579="Posebna oblika",C3579="Kulturno zaščiten objekt",C3579="Kulturno zaščiten objekt, Posebna oblika"),"Glej zavihek POSEBNI POGOJI",IF(SUM(N3579:Q3579)=1,"Posebna oblika",IF(SUM(N3579:Q3579)=10,"Kulturno zaščiten objekt",IF(SUM(N3579:Q3579)=11,"Kulturno zaščiten objekt, Posebna oblika",IF(AND('[1]Vmesna vrtilna_SKLOP1'!C3580&lt;&gt;"",'[1]Vmesna vrtilna_SKLOP1'!D3580&lt;&gt;""),IF('[1]Vmesna vrtilna_SKLOP1'!C3580&lt;&gt;"",'[1]Vmesna vrtilna_SKLOP1'!C3580,""),"")))))</f>
        <v/>
      </c>
      <c r="D3580" s="17" t="str">
        <f>IF(IFERROR(VLOOKUP(B3580,'[1]Vmesna vrtilna_SKLOP1'!B:J,6,0),"")=0,"",IFERROR(VLOOKUP(B3580,'[1]Vmesna vrtilna_SKLOP1'!B:J,6,0),""))</f>
        <v/>
      </c>
      <c r="E3580" s="16" t="str">
        <f>IF(IF('[1]Vmesna vrtilna_SKLOP1'!E3580&lt;&gt;"",'[1]Vmesna vrtilna_SKLOP1'!D3580,"")=0,"",IF('[1]Vmesna vrtilna_SKLOP1'!E3580&lt;&gt;"",'[1]Vmesna vrtilna_SKLOP1'!D3580,""))</f>
        <v/>
      </c>
      <c r="F3580" s="18" t="str">
        <f>IF('[1]Vmesna vrtilna_SKLOP1'!E3580&lt;&gt;"",'[1]Vmesna vrtilna_SKLOP1'!E3580,"")</f>
        <v/>
      </c>
      <c r="G3580" s="15" t="str">
        <f>IF('[1]Vmesna vrtilna_SKLOP1'!E3580&lt;&gt;"",'[1]Vmesna vrtilna_SKLOP1'!F3580,"")</f>
        <v/>
      </c>
      <c r="H3580" s="19" t="str">
        <f>IF('[1]Vmesna vrtilna_SKLOP1'!F3580&lt;&gt;"",'[1]Vmesna vrtilna_SKLOP1'!I3580,"")</f>
        <v/>
      </c>
      <c r="I3580" s="20" t="str">
        <f>IF(I3579="Skupaj:","DDV (22%):",IF(I3579="DDV (22%):","Skupaj z DDV:",IF(AND('[1]Vmesna vrtilna_SKLOP1'!C3580&lt;&gt;"",'[1]Vmesna vrtilna_SKLOP1'!E3580=""),"Skupaj:","")))</f>
        <v/>
      </c>
      <c r="J3580" s="21" t="str">
        <f t="shared" si="111"/>
        <v/>
      </c>
      <c r="K3580" s="21" t="str">
        <f>IF(I3580="Skupaj z DDV:",SUM(K3578,K3579),IF(I3580="DDV (22%):",K3579*0.22,IF(AND('[1]Vmesna vrtilna_SKLOP1'!C3580&lt;&gt;"",'[1]Vmesna vrtilna_SKLOP1'!D3580=""),'[1]Vmesna vrtilna_SKLOP1'!J3580,IF(F3580&lt;&gt;"",IF('[1]Vmesna vrtilna_SKLOP1'!J3580&lt;&gt;"",'[1]Vmesna vrtilna_SKLOP1'!J3580,""),""))))</f>
        <v/>
      </c>
      <c r="L3580" s="22" t="str">
        <f>IF(I3579="Skupaj:","DDV (22%):",IF(I3579="DDV (22%):","Skupaj z DDV:",IF(AND('[1]Vmesna vrtilna_SKLOP1'!C3580&lt;&gt;"",'[1]Vmesna vrtilna_SKLOP1'!E3580=""),"Skupaj:",IF(AND('[1]Vmesna vrtilna_SKLOP1'!C3580&lt;&gt;"",'[1]Vmesna vrtilna_SKLOP1'!D3580=""),'[1]Vmesna vrtilna_SKLOP1'!J3580,IF(F3580&lt;&gt;"",IF('[1]Vmesna vrtilna_SKLOP1'!J3580&lt;&gt;"",'[1]Vmesna vrtilna_SKLOP1'!J3580,""),"")))))</f>
        <v/>
      </c>
      <c r="M3580" s="22">
        <f t="shared" si="110"/>
        <v>0</v>
      </c>
      <c r="N3580" s="22" t="str">
        <f>IF(IFERROR(VLOOKUP(B3580,'[1]Vmesna vrtilna_SKLOP1'!B:J,7,0),"")=0,"",IFERROR(VLOOKUP(B3580,'[1]Vmesna vrtilna_SKLOP1'!B:J,7,0),""))</f>
        <v/>
      </c>
      <c r="O3580" s="22"/>
    </row>
    <row r="3581" spans="2:15" ht="15" customHeight="1" x14ac:dyDescent="0.3">
      <c r="B3581" s="15" t="str">
        <f>IF(AND('[1]Vmesna vrtilna_SKLOP1'!B3581&lt;&gt;"",'[1]Vmesna vrtilna_SKLOP1'!C3581&lt;&gt;""),IF('[1]Vmesna vrtilna_SKLOP1'!B3581&lt;&gt;"",'[1]Vmesna vrtilna_SKLOP1'!B3581,""),"")</f>
        <v/>
      </c>
      <c r="C3581" s="16" t="str">
        <f>IF(OR(C3580="Posebna oblika",C3580="Kulturno zaščiten objekt",C3580="Kulturno zaščiten objekt, Posebna oblika"),"Glej zavihek POSEBNI POGOJI",IF(SUM(N3580:Q3580)=1,"Posebna oblika",IF(SUM(N3580:Q3580)=10,"Kulturno zaščiten objekt",IF(SUM(N3580:Q3580)=11,"Kulturno zaščiten objekt, Posebna oblika",IF(AND('[1]Vmesna vrtilna_SKLOP1'!C3581&lt;&gt;"",'[1]Vmesna vrtilna_SKLOP1'!D3581&lt;&gt;""),IF('[1]Vmesna vrtilna_SKLOP1'!C3581&lt;&gt;"",'[1]Vmesna vrtilna_SKLOP1'!C3581,""),"")))))</f>
        <v/>
      </c>
      <c r="D3581" s="17" t="str">
        <f>IF(IFERROR(VLOOKUP(B3581,'[1]Vmesna vrtilna_SKLOP1'!B:J,6,0),"")=0,"",IFERROR(VLOOKUP(B3581,'[1]Vmesna vrtilna_SKLOP1'!B:J,6,0),""))</f>
        <v/>
      </c>
      <c r="E3581" s="16" t="str">
        <f>IF(IF('[1]Vmesna vrtilna_SKLOP1'!E3581&lt;&gt;"",'[1]Vmesna vrtilna_SKLOP1'!D3581,"")=0,"",IF('[1]Vmesna vrtilna_SKLOP1'!E3581&lt;&gt;"",'[1]Vmesna vrtilna_SKLOP1'!D3581,""))</f>
        <v/>
      </c>
      <c r="F3581" s="18" t="str">
        <f>IF('[1]Vmesna vrtilna_SKLOP1'!E3581&lt;&gt;"",'[1]Vmesna vrtilna_SKLOP1'!E3581,"")</f>
        <v/>
      </c>
      <c r="G3581" s="15" t="str">
        <f>IF('[1]Vmesna vrtilna_SKLOP1'!E3581&lt;&gt;"",'[1]Vmesna vrtilna_SKLOP1'!F3581,"")</f>
        <v/>
      </c>
      <c r="H3581" s="19" t="str">
        <f>IF('[1]Vmesna vrtilna_SKLOP1'!F3581&lt;&gt;"",'[1]Vmesna vrtilna_SKLOP1'!I3581,"")</f>
        <v/>
      </c>
      <c r="I3581" s="20" t="str">
        <f>IF(I3580="Skupaj:","DDV (22%):",IF(I3580="DDV (22%):","Skupaj z DDV:",IF(AND('[1]Vmesna vrtilna_SKLOP1'!C3581&lt;&gt;"",'[1]Vmesna vrtilna_SKLOP1'!E3581=""),"Skupaj:","")))</f>
        <v/>
      </c>
      <c r="J3581" s="21" t="str">
        <f t="shared" si="111"/>
        <v/>
      </c>
      <c r="K3581" s="21" t="str">
        <f>IF(I3581="Skupaj z DDV:",SUM(K3579,K3580),IF(I3581="DDV (22%):",K3580*0.22,IF(AND('[1]Vmesna vrtilna_SKLOP1'!C3581&lt;&gt;"",'[1]Vmesna vrtilna_SKLOP1'!D3581=""),'[1]Vmesna vrtilna_SKLOP1'!J3581,IF(F3581&lt;&gt;"",IF('[1]Vmesna vrtilna_SKLOP1'!J3581&lt;&gt;"",'[1]Vmesna vrtilna_SKLOP1'!J3581,""),""))))</f>
        <v/>
      </c>
      <c r="L3581" s="22" t="str">
        <f>IF(I3580="Skupaj:","DDV (22%):",IF(I3580="DDV (22%):","Skupaj z DDV:",IF(AND('[1]Vmesna vrtilna_SKLOP1'!C3581&lt;&gt;"",'[1]Vmesna vrtilna_SKLOP1'!E3581=""),"Skupaj:",IF(AND('[1]Vmesna vrtilna_SKLOP1'!C3581&lt;&gt;"",'[1]Vmesna vrtilna_SKLOP1'!D3581=""),'[1]Vmesna vrtilna_SKLOP1'!J3581,IF(F3581&lt;&gt;"",IF('[1]Vmesna vrtilna_SKLOP1'!J3581&lt;&gt;"",'[1]Vmesna vrtilna_SKLOP1'!J3581,""),"")))))</f>
        <v/>
      </c>
      <c r="M3581" s="22">
        <f t="shared" si="110"/>
        <v>0</v>
      </c>
      <c r="N3581" s="22" t="str">
        <f>IF(IFERROR(VLOOKUP(B3581,'[1]Vmesna vrtilna_SKLOP1'!B:J,7,0),"")=0,"",IFERROR(VLOOKUP(B3581,'[1]Vmesna vrtilna_SKLOP1'!B:J,7,0),""))</f>
        <v/>
      </c>
      <c r="O3581" s="22"/>
    </row>
    <row r="3582" spans="2:15" ht="15" customHeight="1" x14ac:dyDescent="0.3">
      <c r="B3582" s="15" t="str">
        <f>IF(AND('[1]Vmesna vrtilna_SKLOP1'!B3582&lt;&gt;"",'[1]Vmesna vrtilna_SKLOP1'!C3582&lt;&gt;""),IF('[1]Vmesna vrtilna_SKLOP1'!B3582&lt;&gt;"",'[1]Vmesna vrtilna_SKLOP1'!B3582,""),"")</f>
        <v/>
      </c>
      <c r="C3582" s="16" t="str">
        <f>IF(OR(C3581="Posebna oblika",C3581="Kulturno zaščiten objekt",C3581="Kulturno zaščiten objekt, Posebna oblika"),"Glej zavihek POSEBNI POGOJI",IF(SUM(N3581:Q3581)=1,"Posebna oblika",IF(SUM(N3581:Q3581)=10,"Kulturno zaščiten objekt",IF(SUM(N3581:Q3581)=11,"Kulturno zaščiten objekt, Posebna oblika",IF(AND('[1]Vmesna vrtilna_SKLOP1'!C3582&lt;&gt;"",'[1]Vmesna vrtilna_SKLOP1'!D3582&lt;&gt;""),IF('[1]Vmesna vrtilna_SKLOP1'!C3582&lt;&gt;"",'[1]Vmesna vrtilna_SKLOP1'!C3582,""),"")))))</f>
        <v/>
      </c>
      <c r="D3582" s="17" t="str">
        <f>IF(IFERROR(VLOOKUP(B3582,'[1]Vmesna vrtilna_SKLOP1'!B:J,6,0),"")=0,"",IFERROR(VLOOKUP(B3582,'[1]Vmesna vrtilna_SKLOP1'!B:J,6,0),""))</f>
        <v/>
      </c>
      <c r="E3582" s="16" t="str">
        <f>IF(IF('[1]Vmesna vrtilna_SKLOP1'!E3582&lt;&gt;"",'[1]Vmesna vrtilna_SKLOP1'!D3582,"")=0,"",IF('[1]Vmesna vrtilna_SKLOP1'!E3582&lt;&gt;"",'[1]Vmesna vrtilna_SKLOP1'!D3582,""))</f>
        <v/>
      </c>
      <c r="F3582" s="18" t="str">
        <f>IF('[1]Vmesna vrtilna_SKLOP1'!E3582&lt;&gt;"",'[1]Vmesna vrtilna_SKLOP1'!E3582,"")</f>
        <v/>
      </c>
      <c r="G3582" s="15" t="str">
        <f>IF('[1]Vmesna vrtilna_SKLOP1'!E3582&lt;&gt;"",'[1]Vmesna vrtilna_SKLOP1'!F3582,"")</f>
        <v/>
      </c>
      <c r="H3582" s="19" t="str">
        <f>IF('[1]Vmesna vrtilna_SKLOP1'!F3582&lt;&gt;"",'[1]Vmesna vrtilna_SKLOP1'!I3582,"")</f>
        <v/>
      </c>
      <c r="I3582" s="20" t="str">
        <f>IF(I3581="Skupaj:","DDV (22%):",IF(I3581="DDV (22%):","Skupaj z DDV:",IF(AND('[1]Vmesna vrtilna_SKLOP1'!C3582&lt;&gt;"",'[1]Vmesna vrtilna_SKLOP1'!E3582=""),"Skupaj:","")))</f>
        <v/>
      </c>
      <c r="J3582" s="21" t="str">
        <f t="shared" si="111"/>
        <v/>
      </c>
      <c r="K3582" s="21" t="str">
        <f>IF(I3582="Skupaj z DDV:",SUM(K3580,K3581),IF(I3582="DDV (22%):",K3581*0.22,IF(AND('[1]Vmesna vrtilna_SKLOP1'!C3582&lt;&gt;"",'[1]Vmesna vrtilna_SKLOP1'!D3582=""),'[1]Vmesna vrtilna_SKLOP1'!J3582,IF(F3582&lt;&gt;"",IF('[1]Vmesna vrtilna_SKLOP1'!J3582&lt;&gt;"",'[1]Vmesna vrtilna_SKLOP1'!J3582,""),""))))</f>
        <v/>
      </c>
      <c r="L3582" s="22" t="str">
        <f>IF(I3581="Skupaj:","DDV (22%):",IF(I3581="DDV (22%):","Skupaj z DDV:",IF(AND('[1]Vmesna vrtilna_SKLOP1'!C3582&lt;&gt;"",'[1]Vmesna vrtilna_SKLOP1'!E3582=""),"Skupaj:",IF(AND('[1]Vmesna vrtilna_SKLOP1'!C3582&lt;&gt;"",'[1]Vmesna vrtilna_SKLOP1'!D3582=""),'[1]Vmesna vrtilna_SKLOP1'!J3582,IF(F3582&lt;&gt;"",IF('[1]Vmesna vrtilna_SKLOP1'!J3582&lt;&gt;"",'[1]Vmesna vrtilna_SKLOP1'!J3582,""),"")))))</f>
        <v/>
      </c>
      <c r="M3582" s="22">
        <f t="shared" si="110"/>
        <v>0</v>
      </c>
      <c r="N3582" s="22" t="str">
        <f>IF(IFERROR(VLOOKUP(B3582,'[1]Vmesna vrtilna_SKLOP1'!B:J,7,0),"")=0,"",IFERROR(VLOOKUP(B3582,'[1]Vmesna vrtilna_SKLOP1'!B:J,7,0),""))</f>
        <v/>
      </c>
      <c r="O3582" s="22"/>
    </row>
    <row r="3583" spans="2:15" ht="15" customHeight="1" x14ac:dyDescent="0.3">
      <c r="B3583" s="15" t="str">
        <f>IF(AND('[1]Vmesna vrtilna_SKLOP1'!B3583&lt;&gt;"",'[1]Vmesna vrtilna_SKLOP1'!C3583&lt;&gt;""),IF('[1]Vmesna vrtilna_SKLOP1'!B3583&lt;&gt;"",'[1]Vmesna vrtilna_SKLOP1'!B3583,""),"")</f>
        <v/>
      </c>
      <c r="C3583" s="16" t="str">
        <f>IF(OR(C3582="Posebna oblika",C3582="Kulturno zaščiten objekt",C3582="Kulturno zaščiten objekt, Posebna oblika"),"Glej zavihek POSEBNI POGOJI",IF(SUM(N3582:Q3582)=1,"Posebna oblika",IF(SUM(N3582:Q3582)=10,"Kulturno zaščiten objekt",IF(SUM(N3582:Q3582)=11,"Kulturno zaščiten objekt, Posebna oblika",IF(AND('[1]Vmesna vrtilna_SKLOP1'!C3583&lt;&gt;"",'[1]Vmesna vrtilna_SKLOP1'!D3583&lt;&gt;""),IF('[1]Vmesna vrtilna_SKLOP1'!C3583&lt;&gt;"",'[1]Vmesna vrtilna_SKLOP1'!C3583,""),"")))))</f>
        <v/>
      </c>
      <c r="D3583" s="17" t="str">
        <f>IF(IFERROR(VLOOKUP(B3583,'[1]Vmesna vrtilna_SKLOP1'!B:J,6,0),"")=0,"",IFERROR(VLOOKUP(B3583,'[1]Vmesna vrtilna_SKLOP1'!B:J,6,0),""))</f>
        <v/>
      </c>
      <c r="E3583" s="16" t="str">
        <f>IF(IF('[1]Vmesna vrtilna_SKLOP1'!E3583&lt;&gt;"",'[1]Vmesna vrtilna_SKLOP1'!D3583,"")=0,"",IF('[1]Vmesna vrtilna_SKLOP1'!E3583&lt;&gt;"",'[1]Vmesna vrtilna_SKLOP1'!D3583,""))</f>
        <v/>
      </c>
      <c r="F3583" s="18" t="str">
        <f>IF('[1]Vmesna vrtilna_SKLOP1'!E3583&lt;&gt;"",'[1]Vmesna vrtilna_SKLOP1'!E3583,"")</f>
        <v/>
      </c>
      <c r="G3583" s="15" t="str">
        <f>IF('[1]Vmesna vrtilna_SKLOP1'!E3583&lt;&gt;"",'[1]Vmesna vrtilna_SKLOP1'!F3583,"")</f>
        <v/>
      </c>
      <c r="H3583" s="19" t="str">
        <f>IF('[1]Vmesna vrtilna_SKLOP1'!F3583&lt;&gt;"",'[1]Vmesna vrtilna_SKLOP1'!I3583,"")</f>
        <v/>
      </c>
      <c r="I3583" s="20" t="str">
        <f>IF(I3582="Skupaj:","DDV (22%):",IF(I3582="DDV (22%):","Skupaj z DDV:",IF(AND('[1]Vmesna vrtilna_SKLOP1'!C3583&lt;&gt;"",'[1]Vmesna vrtilna_SKLOP1'!E3583=""),"Skupaj:","")))</f>
        <v/>
      </c>
      <c r="J3583" s="21" t="str">
        <f t="shared" si="111"/>
        <v/>
      </c>
      <c r="K3583" s="21" t="str">
        <f>IF(I3583="Skupaj z DDV:",SUM(K3581,K3582),IF(I3583="DDV (22%):",K3582*0.22,IF(AND('[1]Vmesna vrtilna_SKLOP1'!C3583&lt;&gt;"",'[1]Vmesna vrtilna_SKLOP1'!D3583=""),'[1]Vmesna vrtilna_SKLOP1'!J3583,IF(F3583&lt;&gt;"",IF('[1]Vmesna vrtilna_SKLOP1'!J3583&lt;&gt;"",'[1]Vmesna vrtilna_SKLOP1'!J3583,""),""))))</f>
        <v/>
      </c>
      <c r="L3583" s="22" t="str">
        <f>IF(I3582="Skupaj:","DDV (22%):",IF(I3582="DDV (22%):","Skupaj z DDV:",IF(AND('[1]Vmesna vrtilna_SKLOP1'!C3583&lt;&gt;"",'[1]Vmesna vrtilna_SKLOP1'!E3583=""),"Skupaj:",IF(AND('[1]Vmesna vrtilna_SKLOP1'!C3583&lt;&gt;"",'[1]Vmesna vrtilna_SKLOP1'!D3583=""),'[1]Vmesna vrtilna_SKLOP1'!J3583,IF(F3583&lt;&gt;"",IF('[1]Vmesna vrtilna_SKLOP1'!J3583&lt;&gt;"",'[1]Vmesna vrtilna_SKLOP1'!J3583,""),"")))))</f>
        <v/>
      </c>
      <c r="M3583" s="22">
        <f t="shared" si="110"/>
        <v>0</v>
      </c>
      <c r="N3583" s="22" t="str">
        <f>IF(IFERROR(VLOOKUP(B3583,'[1]Vmesna vrtilna_SKLOP1'!B:J,7,0),"")=0,"",IFERROR(VLOOKUP(B3583,'[1]Vmesna vrtilna_SKLOP1'!B:J,7,0),""))</f>
        <v/>
      </c>
      <c r="O3583" s="22"/>
    </row>
    <row r="3584" spans="2:15" ht="15" customHeight="1" x14ac:dyDescent="0.3">
      <c r="B3584" s="15" t="str">
        <f>IF(AND('[1]Vmesna vrtilna_SKLOP1'!B3584&lt;&gt;"",'[1]Vmesna vrtilna_SKLOP1'!C3584&lt;&gt;""),IF('[1]Vmesna vrtilna_SKLOP1'!B3584&lt;&gt;"",'[1]Vmesna vrtilna_SKLOP1'!B3584,""),"")</f>
        <v/>
      </c>
      <c r="C3584" s="16" t="str">
        <f>IF(OR(C3583="Posebna oblika",C3583="Kulturno zaščiten objekt",C3583="Kulturno zaščiten objekt, Posebna oblika"),"Glej zavihek POSEBNI POGOJI",IF(SUM(N3583:Q3583)=1,"Posebna oblika",IF(SUM(N3583:Q3583)=10,"Kulturno zaščiten objekt",IF(SUM(N3583:Q3583)=11,"Kulturno zaščiten objekt, Posebna oblika",IF(AND('[1]Vmesna vrtilna_SKLOP1'!C3584&lt;&gt;"",'[1]Vmesna vrtilna_SKLOP1'!D3584&lt;&gt;""),IF('[1]Vmesna vrtilna_SKLOP1'!C3584&lt;&gt;"",'[1]Vmesna vrtilna_SKLOP1'!C3584,""),"")))))</f>
        <v/>
      </c>
      <c r="D3584" s="17" t="str">
        <f>IF(IFERROR(VLOOKUP(B3584,'[1]Vmesna vrtilna_SKLOP1'!B:J,6,0),"")=0,"",IFERROR(VLOOKUP(B3584,'[1]Vmesna vrtilna_SKLOP1'!B:J,6,0),""))</f>
        <v/>
      </c>
      <c r="E3584" s="16" t="str">
        <f>IF(IF('[1]Vmesna vrtilna_SKLOP1'!E3584&lt;&gt;"",'[1]Vmesna vrtilna_SKLOP1'!D3584,"")=0,"",IF('[1]Vmesna vrtilna_SKLOP1'!E3584&lt;&gt;"",'[1]Vmesna vrtilna_SKLOP1'!D3584,""))</f>
        <v/>
      </c>
      <c r="F3584" s="18" t="str">
        <f>IF('[1]Vmesna vrtilna_SKLOP1'!E3584&lt;&gt;"",'[1]Vmesna vrtilna_SKLOP1'!E3584,"")</f>
        <v/>
      </c>
      <c r="G3584" s="15" t="str">
        <f>IF('[1]Vmesna vrtilna_SKLOP1'!E3584&lt;&gt;"",'[1]Vmesna vrtilna_SKLOP1'!F3584,"")</f>
        <v/>
      </c>
      <c r="H3584" s="19" t="str">
        <f>IF('[1]Vmesna vrtilna_SKLOP1'!F3584&lt;&gt;"",'[1]Vmesna vrtilna_SKLOP1'!I3584,"")</f>
        <v/>
      </c>
      <c r="I3584" s="20" t="str">
        <f>IF(I3583="Skupaj:","DDV (22%):",IF(I3583="DDV (22%):","Skupaj z DDV:",IF(AND('[1]Vmesna vrtilna_SKLOP1'!C3584&lt;&gt;"",'[1]Vmesna vrtilna_SKLOP1'!E3584=""),"Skupaj:","")))</f>
        <v/>
      </c>
      <c r="J3584" s="21" t="str">
        <f t="shared" si="111"/>
        <v/>
      </c>
      <c r="K3584" s="21" t="str">
        <f>IF(I3584="Skupaj z DDV:",SUM(K3582,K3583),IF(I3584="DDV (22%):",K3583*0.22,IF(AND('[1]Vmesna vrtilna_SKLOP1'!C3584&lt;&gt;"",'[1]Vmesna vrtilna_SKLOP1'!D3584=""),'[1]Vmesna vrtilna_SKLOP1'!J3584,IF(F3584&lt;&gt;"",IF('[1]Vmesna vrtilna_SKLOP1'!J3584&lt;&gt;"",'[1]Vmesna vrtilna_SKLOP1'!J3584,""),""))))</f>
        <v/>
      </c>
      <c r="L3584" s="22" t="str">
        <f>IF(I3583="Skupaj:","DDV (22%):",IF(I3583="DDV (22%):","Skupaj z DDV:",IF(AND('[1]Vmesna vrtilna_SKLOP1'!C3584&lt;&gt;"",'[1]Vmesna vrtilna_SKLOP1'!E3584=""),"Skupaj:",IF(AND('[1]Vmesna vrtilna_SKLOP1'!C3584&lt;&gt;"",'[1]Vmesna vrtilna_SKLOP1'!D3584=""),'[1]Vmesna vrtilna_SKLOP1'!J3584,IF(F3584&lt;&gt;"",IF('[1]Vmesna vrtilna_SKLOP1'!J3584&lt;&gt;"",'[1]Vmesna vrtilna_SKLOP1'!J3584,""),"")))))</f>
        <v/>
      </c>
      <c r="M3584" s="22">
        <f t="shared" si="110"/>
        <v>0</v>
      </c>
      <c r="N3584" s="22" t="str">
        <f>IF(IFERROR(VLOOKUP(B3584,'[1]Vmesna vrtilna_SKLOP1'!B:J,7,0),"")=0,"",IFERROR(VLOOKUP(B3584,'[1]Vmesna vrtilna_SKLOP1'!B:J,7,0),""))</f>
        <v/>
      </c>
      <c r="O3584" s="22"/>
    </row>
    <row r="3585" spans="2:15" ht="15" customHeight="1" x14ac:dyDescent="0.3">
      <c r="B3585" s="15" t="str">
        <f>IF(AND('[1]Vmesna vrtilna_SKLOP1'!B3585&lt;&gt;"",'[1]Vmesna vrtilna_SKLOP1'!C3585&lt;&gt;""),IF('[1]Vmesna vrtilna_SKLOP1'!B3585&lt;&gt;"",'[1]Vmesna vrtilna_SKLOP1'!B3585,""),"")</f>
        <v/>
      </c>
      <c r="C3585" s="16" t="str">
        <f>IF(OR(C3584="Posebna oblika",C3584="Kulturno zaščiten objekt",C3584="Kulturno zaščiten objekt, Posebna oblika"),"Glej zavihek POSEBNI POGOJI",IF(SUM(N3584:Q3584)=1,"Posebna oblika",IF(SUM(N3584:Q3584)=10,"Kulturno zaščiten objekt",IF(SUM(N3584:Q3584)=11,"Kulturno zaščiten objekt, Posebna oblika",IF(AND('[1]Vmesna vrtilna_SKLOP1'!C3585&lt;&gt;"",'[1]Vmesna vrtilna_SKLOP1'!D3585&lt;&gt;""),IF('[1]Vmesna vrtilna_SKLOP1'!C3585&lt;&gt;"",'[1]Vmesna vrtilna_SKLOP1'!C3585,""),"")))))</f>
        <v/>
      </c>
      <c r="D3585" s="17" t="str">
        <f>IF(IFERROR(VLOOKUP(B3585,'[1]Vmesna vrtilna_SKLOP1'!B:J,6,0),"")=0,"",IFERROR(VLOOKUP(B3585,'[1]Vmesna vrtilna_SKLOP1'!B:J,6,0),""))</f>
        <v/>
      </c>
      <c r="E3585" s="16" t="str">
        <f>IF(IF('[1]Vmesna vrtilna_SKLOP1'!E3585&lt;&gt;"",'[1]Vmesna vrtilna_SKLOP1'!D3585,"")=0,"",IF('[1]Vmesna vrtilna_SKLOP1'!E3585&lt;&gt;"",'[1]Vmesna vrtilna_SKLOP1'!D3585,""))</f>
        <v/>
      </c>
      <c r="F3585" s="18" t="str">
        <f>IF('[1]Vmesna vrtilna_SKLOP1'!E3585&lt;&gt;"",'[1]Vmesna vrtilna_SKLOP1'!E3585,"")</f>
        <v/>
      </c>
      <c r="G3585" s="15" t="str">
        <f>IF('[1]Vmesna vrtilna_SKLOP1'!E3585&lt;&gt;"",'[1]Vmesna vrtilna_SKLOP1'!F3585,"")</f>
        <v/>
      </c>
      <c r="H3585" s="19" t="str">
        <f>IF('[1]Vmesna vrtilna_SKLOP1'!F3585&lt;&gt;"",'[1]Vmesna vrtilna_SKLOP1'!I3585,"")</f>
        <v/>
      </c>
      <c r="I3585" s="20" t="str">
        <f>IF(I3584="Skupaj:","DDV (22%):",IF(I3584="DDV (22%):","Skupaj z DDV:",IF(AND('[1]Vmesna vrtilna_SKLOP1'!C3585&lt;&gt;"",'[1]Vmesna vrtilna_SKLOP1'!E3585=""),"Skupaj:","")))</f>
        <v/>
      </c>
      <c r="J3585" s="21" t="str">
        <f t="shared" si="111"/>
        <v/>
      </c>
      <c r="K3585" s="21" t="str">
        <f>IF(I3585="Skupaj z DDV:",SUM(K3583,K3584),IF(I3585="DDV (22%):",K3584*0.22,IF(AND('[1]Vmesna vrtilna_SKLOP1'!C3585&lt;&gt;"",'[1]Vmesna vrtilna_SKLOP1'!D3585=""),'[1]Vmesna vrtilna_SKLOP1'!J3585,IF(F3585&lt;&gt;"",IF('[1]Vmesna vrtilna_SKLOP1'!J3585&lt;&gt;"",'[1]Vmesna vrtilna_SKLOP1'!J3585,""),""))))</f>
        <v/>
      </c>
      <c r="L3585" s="22" t="str">
        <f>IF(I3584="Skupaj:","DDV (22%):",IF(I3584="DDV (22%):","Skupaj z DDV:",IF(AND('[1]Vmesna vrtilna_SKLOP1'!C3585&lt;&gt;"",'[1]Vmesna vrtilna_SKLOP1'!E3585=""),"Skupaj:",IF(AND('[1]Vmesna vrtilna_SKLOP1'!C3585&lt;&gt;"",'[1]Vmesna vrtilna_SKLOP1'!D3585=""),'[1]Vmesna vrtilna_SKLOP1'!J3585,IF(F3585&lt;&gt;"",IF('[1]Vmesna vrtilna_SKLOP1'!J3585&lt;&gt;"",'[1]Vmesna vrtilna_SKLOP1'!J3585,""),"")))))</f>
        <v/>
      </c>
      <c r="M3585" s="22">
        <f t="shared" si="110"/>
        <v>0</v>
      </c>
      <c r="N3585" s="22" t="str">
        <f>IF(IFERROR(VLOOKUP(B3585,'[1]Vmesna vrtilna_SKLOP1'!B:J,7,0),"")=0,"",IFERROR(VLOOKUP(B3585,'[1]Vmesna vrtilna_SKLOP1'!B:J,7,0),""))</f>
        <v/>
      </c>
      <c r="O3585" s="22"/>
    </row>
    <row r="3586" spans="2:15" ht="15" customHeight="1" x14ac:dyDescent="0.3">
      <c r="B3586" s="15" t="str">
        <f>IF(AND('[1]Vmesna vrtilna_SKLOP1'!B3586&lt;&gt;"",'[1]Vmesna vrtilna_SKLOP1'!C3586&lt;&gt;""),IF('[1]Vmesna vrtilna_SKLOP1'!B3586&lt;&gt;"",'[1]Vmesna vrtilna_SKLOP1'!B3586,""),"")</f>
        <v/>
      </c>
      <c r="C3586" s="16" t="str">
        <f>IF(OR(C3585="Posebna oblika",C3585="Kulturno zaščiten objekt",C3585="Kulturno zaščiten objekt, Posebna oblika"),"Glej zavihek POSEBNI POGOJI",IF(SUM(N3585:Q3585)=1,"Posebna oblika",IF(SUM(N3585:Q3585)=10,"Kulturno zaščiten objekt",IF(SUM(N3585:Q3585)=11,"Kulturno zaščiten objekt, Posebna oblika",IF(AND('[1]Vmesna vrtilna_SKLOP1'!C3586&lt;&gt;"",'[1]Vmesna vrtilna_SKLOP1'!D3586&lt;&gt;""),IF('[1]Vmesna vrtilna_SKLOP1'!C3586&lt;&gt;"",'[1]Vmesna vrtilna_SKLOP1'!C3586,""),"")))))</f>
        <v/>
      </c>
      <c r="D3586" s="17" t="str">
        <f>IF(IFERROR(VLOOKUP(B3586,'[1]Vmesna vrtilna_SKLOP1'!B:J,6,0),"")=0,"",IFERROR(VLOOKUP(B3586,'[1]Vmesna vrtilna_SKLOP1'!B:J,6,0),""))</f>
        <v/>
      </c>
      <c r="E3586" s="16" t="str">
        <f>IF(IF('[1]Vmesna vrtilna_SKLOP1'!E3586&lt;&gt;"",'[1]Vmesna vrtilna_SKLOP1'!D3586,"")=0,"",IF('[1]Vmesna vrtilna_SKLOP1'!E3586&lt;&gt;"",'[1]Vmesna vrtilna_SKLOP1'!D3586,""))</f>
        <v/>
      </c>
      <c r="F3586" s="18" t="str">
        <f>IF('[1]Vmesna vrtilna_SKLOP1'!E3586&lt;&gt;"",'[1]Vmesna vrtilna_SKLOP1'!E3586,"")</f>
        <v/>
      </c>
      <c r="G3586" s="15" t="str">
        <f>IF('[1]Vmesna vrtilna_SKLOP1'!E3586&lt;&gt;"",'[1]Vmesna vrtilna_SKLOP1'!F3586,"")</f>
        <v/>
      </c>
      <c r="H3586" s="19" t="str">
        <f>IF('[1]Vmesna vrtilna_SKLOP1'!F3586&lt;&gt;"",'[1]Vmesna vrtilna_SKLOP1'!I3586,"")</f>
        <v/>
      </c>
      <c r="I3586" s="20" t="str">
        <f>IF(I3585="Skupaj:","DDV (22%):",IF(I3585="DDV (22%):","Skupaj z DDV:",IF(AND('[1]Vmesna vrtilna_SKLOP1'!C3586&lt;&gt;"",'[1]Vmesna vrtilna_SKLOP1'!E3586=""),"Skupaj:","")))</f>
        <v/>
      </c>
      <c r="J3586" s="21" t="str">
        <f t="shared" si="111"/>
        <v/>
      </c>
      <c r="K3586" s="21" t="str">
        <f>IF(I3586="Skupaj z DDV:",SUM(K3584,K3585),IF(I3586="DDV (22%):",K3585*0.22,IF(AND('[1]Vmesna vrtilna_SKLOP1'!C3586&lt;&gt;"",'[1]Vmesna vrtilna_SKLOP1'!D3586=""),'[1]Vmesna vrtilna_SKLOP1'!J3586,IF(F3586&lt;&gt;"",IF('[1]Vmesna vrtilna_SKLOP1'!J3586&lt;&gt;"",'[1]Vmesna vrtilna_SKLOP1'!J3586,""),""))))</f>
        <v/>
      </c>
      <c r="L3586" s="22" t="str">
        <f>IF(I3585="Skupaj:","DDV (22%):",IF(I3585="DDV (22%):","Skupaj z DDV:",IF(AND('[1]Vmesna vrtilna_SKLOP1'!C3586&lt;&gt;"",'[1]Vmesna vrtilna_SKLOP1'!E3586=""),"Skupaj:",IF(AND('[1]Vmesna vrtilna_SKLOP1'!C3586&lt;&gt;"",'[1]Vmesna vrtilna_SKLOP1'!D3586=""),'[1]Vmesna vrtilna_SKLOP1'!J3586,IF(F3586&lt;&gt;"",IF('[1]Vmesna vrtilna_SKLOP1'!J3586&lt;&gt;"",'[1]Vmesna vrtilna_SKLOP1'!J3586,""),"")))))</f>
        <v/>
      </c>
      <c r="M3586" s="22">
        <f t="shared" si="110"/>
        <v>0</v>
      </c>
      <c r="N3586" s="22" t="str">
        <f>IF(IFERROR(VLOOKUP(B3586,'[1]Vmesna vrtilna_SKLOP1'!B:J,7,0),"")=0,"",IFERROR(VLOOKUP(B3586,'[1]Vmesna vrtilna_SKLOP1'!B:J,7,0),""))</f>
        <v/>
      </c>
      <c r="O3586" s="22"/>
    </row>
    <row r="3587" spans="2:15" ht="15" customHeight="1" x14ac:dyDescent="0.3">
      <c r="B3587" s="15" t="str">
        <f>IF(AND('[1]Vmesna vrtilna_SKLOP1'!B3587&lt;&gt;"",'[1]Vmesna vrtilna_SKLOP1'!C3587&lt;&gt;""),IF('[1]Vmesna vrtilna_SKLOP1'!B3587&lt;&gt;"",'[1]Vmesna vrtilna_SKLOP1'!B3587,""),"")</f>
        <v/>
      </c>
      <c r="C3587" s="16" t="str">
        <f>IF(OR(C3586="Posebna oblika",C3586="Kulturno zaščiten objekt",C3586="Kulturno zaščiten objekt, Posebna oblika"),"Glej zavihek POSEBNI POGOJI",IF(SUM(N3586:Q3586)=1,"Posebna oblika",IF(SUM(N3586:Q3586)=10,"Kulturno zaščiten objekt",IF(SUM(N3586:Q3586)=11,"Kulturno zaščiten objekt, Posebna oblika",IF(AND('[1]Vmesna vrtilna_SKLOP1'!C3587&lt;&gt;"",'[1]Vmesna vrtilna_SKLOP1'!D3587&lt;&gt;""),IF('[1]Vmesna vrtilna_SKLOP1'!C3587&lt;&gt;"",'[1]Vmesna vrtilna_SKLOP1'!C3587,""),"")))))</f>
        <v/>
      </c>
      <c r="D3587" s="17" t="str">
        <f>IF(IFERROR(VLOOKUP(B3587,'[1]Vmesna vrtilna_SKLOP1'!B:J,6,0),"")=0,"",IFERROR(VLOOKUP(B3587,'[1]Vmesna vrtilna_SKLOP1'!B:J,6,0),""))</f>
        <v/>
      </c>
      <c r="E3587" s="16" t="str">
        <f>IF(IF('[1]Vmesna vrtilna_SKLOP1'!E3587&lt;&gt;"",'[1]Vmesna vrtilna_SKLOP1'!D3587,"")=0,"",IF('[1]Vmesna vrtilna_SKLOP1'!E3587&lt;&gt;"",'[1]Vmesna vrtilna_SKLOP1'!D3587,""))</f>
        <v/>
      </c>
      <c r="F3587" s="18" t="str">
        <f>IF('[1]Vmesna vrtilna_SKLOP1'!E3587&lt;&gt;"",'[1]Vmesna vrtilna_SKLOP1'!E3587,"")</f>
        <v/>
      </c>
      <c r="G3587" s="15" t="str">
        <f>IF('[1]Vmesna vrtilna_SKLOP1'!E3587&lt;&gt;"",'[1]Vmesna vrtilna_SKLOP1'!F3587,"")</f>
        <v/>
      </c>
      <c r="H3587" s="19" t="str">
        <f>IF('[1]Vmesna vrtilna_SKLOP1'!F3587&lt;&gt;"",'[1]Vmesna vrtilna_SKLOP1'!I3587,"")</f>
        <v/>
      </c>
      <c r="I3587" s="20" t="str">
        <f>IF(I3586="Skupaj:","DDV (22%):",IF(I3586="DDV (22%):","Skupaj z DDV:",IF(AND('[1]Vmesna vrtilna_SKLOP1'!C3587&lt;&gt;"",'[1]Vmesna vrtilna_SKLOP1'!E3587=""),"Skupaj:","")))</f>
        <v/>
      </c>
      <c r="J3587" s="21" t="str">
        <f t="shared" si="111"/>
        <v/>
      </c>
      <c r="K3587" s="21" t="str">
        <f>IF(I3587="Skupaj z DDV:",SUM(K3585,K3586),IF(I3587="DDV (22%):",K3586*0.22,IF(AND('[1]Vmesna vrtilna_SKLOP1'!C3587&lt;&gt;"",'[1]Vmesna vrtilna_SKLOP1'!D3587=""),'[1]Vmesna vrtilna_SKLOP1'!J3587,IF(F3587&lt;&gt;"",IF('[1]Vmesna vrtilna_SKLOP1'!J3587&lt;&gt;"",'[1]Vmesna vrtilna_SKLOP1'!J3587,""),""))))</f>
        <v/>
      </c>
      <c r="L3587" s="22" t="str">
        <f>IF(I3586="Skupaj:","DDV (22%):",IF(I3586="DDV (22%):","Skupaj z DDV:",IF(AND('[1]Vmesna vrtilna_SKLOP1'!C3587&lt;&gt;"",'[1]Vmesna vrtilna_SKLOP1'!E3587=""),"Skupaj:",IF(AND('[1]Vmesna vrtilna_SKLOP1'!C3587&lt;&gt;"",'[1]Vmesna vrtilna_SKLOP1'!D3587=""),'[1]Vmesna vrtilna_SKLOP1'!J3587,IF(F3587&lt;&gt;"",IF('[1]Vmesna vrtilna_SKLOP1'!J3587&lt;&gt;"",'[1]Vmesna vrtilna_SKLOP1'!J3587,""),"")))))</f>
        <v/>
      </c>
      <c r="M3587" s="22">
        <f t="shared" ref="M3587:M3650" si="112">IF(AND(B3587&gt;0,B3587&lt;100000),J3587,IF(OR(I3587="Skupaj:",I3587="DDV (22%):",I3587="Skupaj z DDV:"),M3586,SUM(M3586,J3587)))</f>
        <v>0</v>
      </c>
      <c r="N3587" s="22" t="str">
        <f>IF(IFERROR(VLOOKUP(B3587,'[1]Vmesna vrtilna_SKLOP1'!B:J,7,0),"")=0,"",IFERROR(VLOOKUP(B3587,'[1]Vmesna vrtilna_SKLOP1'!B:J,7,0),""))</f>
        <v/>
      </c>
      <c r="O3587" s="22"/>
    </row>
    <row r="3588" spans="2:15" ht="25.5" customHeight="1" thickBot="1" x14ac:dyDescent="0.35">
      <c r="B3588" s="32" t="s">
        <v>19</v>
      </c>
      <c r="C3588" s="33" t="s">
        <v>20</v>
      </c>
      <c r="D3588" s="34" t="s">
        <v>20</v>
      </c>
      <c r="E3588" s="33" t="s">
        <v>20</v>
      </c>
      <c r="F3588" s="35" t="s">
        <v>21</v>
      </c>
      <c r="G3588" s="32"/>
      <c r="H3588" s="36" t="s">
        <v>22</v>
      </c>
      <c r="I3588" s="37" t="s">
        <v>23</v>
      </c>
      <c r="J3588" s="38" t="s">
        <v>24</v>
      </c>
      <c r="K3588" s="38" t="s">
        <v>25</v>
      </c>
      <c r="L3588" s="22" t="str">
        <f>IF(I3587="Skupaj:","DDV (22%):",IF(I3587="DDV (22%):","Skupaj z DDV:",IF(AND('[1]Vmesna vrtilna_SKLOP1'!C3588&lt;&gt;"",'[1]Vmesna vrtilna_SKLOP1'!E3588=""),"Skupaj:",IF(AND('[1]Vmesna vrtilna_SKLOP1'!C3588&lt;&gt;"",'[1]Vmesna vrtilna_SKLOP1'!D3588=""),'[1]Vmesna vrtilna_SKLOP1'!J3588,IF(F3588&lt;&gt;"",IF('[1]Vmesna vrtilna_SKLOP1'!J3588&lt;&gt;"",'[1]Vmesna vrtilna_SKLOP1'!J3588,""),"")))))</f>
        <v/>
      </c>
      <c r="M3588" s="22">
        <f t="shared" si="112"/>
        <v>0</v>
      </c>
      <c r="N3588" s="22" t="str">
        <f>IF(IFERROR(VLOOKUP(B3588,'[1]Vmesna vrtilna_SKLOP1'!B:J,7,0),"")=0,"",IFERROR(VLOOKUP(B3588,'[1]Vmesna vrtilna_SKLOP1'!B:J,7,0),""))</f>
        <v/>
      </c>
      <c r="O3588" s="22"/>
    </row>
    <row r="3589" spans="2:15" ht="15" customHeight="1" x14ac:dyDescent="0.3">
      <c r="B3589" s="15" t="s">
        <v>26</v>
      </c>
      <c r="C3589" s="16" t="s">
        <v>20</v>
      </c>
      <c r="D3589" s="17" t="s">
        <v>20</v>
      </c>
      <c r="E3589" s="16"/>
      <c r="F3589" s="39" t="s">
        <v>27</v>
      </c>
      <c r="G3589" s="15" t="s">
        <v>28</v>
      </c>
      <c r="H3589" s="40">
        <v>1</v>
      </c>
      <c r="I3589" s="41">
        <f>Q4</f>
        <v>0</v>
      </c>
      <c r="J3589" s="31">
        <f>H3589*I3589</f>
        <v>0</v>
      </c>
      <c r="K3589" s="31">
        <f>Q9</f>
        <v>1019016.3326110521</v>
      </c>
      <c r="L3589" s="22" t="str">
        <f>IF(I3588="Skupaj:","DDV (22%):",IF(I3588="DDV (22%):","Skupaj z DDV:",IF(AND('[1]Vmesna vrtilna_SKLOP1'!C3589&lt;&gt;"",'[1]Vmesna vrtilna_SKLOP1'!E3589=""),"Skupaj:",IF(AND('[1]Vmesna vrtilna_SKLOP1'!C3589&lt;&gt;"",'[1]Vmesna vrtilna_SKLOP1'!D3589=""),'[1]Vmesna vrtilna_SKLOP1'!J3589,IF(F3589&lt;&gt;"",IF('[1]Vmesna vrtilna_SKLOP1'!J3589&lt;&gt;"",'[1]Vmesna vrtilna_SKLOP1'!J3589,""),"")))))</f>
        <v/>
      </c>
      <c r="M3589" s="22">
        <f t="shared" si="112"/>
        <v>0</v>
      </c>
      <c r="N3589" s="22" t="str">
        <f>IF(IFERROR(VLOOKUP(B3589,'[1]Vmesna vrtilna_SKLOP1'!B:J,7,0),"")=0,"",IFERROR(VLOOKUP(B3589,'[1]Vmesna vrtilna_SKLOP1'!B:J,7,0),""))</f>
        <v/>
      </c>
      <c r="O3589" s="22"/>
    </row>
    <row r="3590" spans="2:15" ht="36" customHeight="1" x14ac:dyDescent="0.3">
      <c r="B3590" s="15" t="s">
        <v>29</v>
      </c>
      <c r="C3590" s="16" t="s">
        <v>20</v>
      </c>
      <c r="D3590" s="17" t="s">
        <v>20</v>
      </c>
      <c r="E3590" s="16"/>
      <c r="F3590" s="42" t="s">
        <v>30</v>
      </c>
      <c r="G3590" s="15" t="s">
        <v>28</v>
      </c>
      <c r="H3590" s="43">
        <v>2</v>
      </c>
      <c r="I3590" s="44"/>
      <c r="J3590" s="31">
        <f>H3590*I3590</f>
        <v>0</v>
      </c>
      <c r="K3590" s="31">
        <v>6000</v>
      </c>
      <c r="L3590" s="22" t="str">
        <f>IF(I3589="Skupaj:","DDV (22%):",IF(I3589="DDV (22%):","Skupaj z DDV:",IF(AND('[1]Vmesna vrtilna_SKLOP1'!C3590&lt;&gt;"",'[1]Vmesna vrtilna_SKLOP1'!E3590=""),"Skupaj:",IF(AND('[1]Vmesna vrtilna_SKLOP1'!C3590&lt;&gt;"",'[1]Vmesna vrtilna_SKLOP1'!D3590=""),'[1]Vmesna vrtilna_SKLOP1'!J3590,IF(F3590&lt;&gt;"",IF('[1]Vmesna vrtilna_SKLOP1'!J3590&lt;&gt;"",'[1]Vmesna vrtilna_SKLOP1'!J3590,""),"")))))</f>
        <v/>
      </c>
      <c r="M3590" s="22">
        <f t="shared" si="112"/>
        <v>0</v>
      </c>
      <c r="N3590" s="22" t="str">
        <f>IF(IFERROR(VLOOKUP(B3590,'[1]Vmesna vrtilna_SKLOP1'!B:J,7,0),"")=0,"",IFERROR(VLOOKUP(B3590,'[1]Vmesna vrtilna_SKLOP1'!B:J,7,0),""))</f>
        <v/>
      </c>
      <c r="O3590" s="22"/>
    </row>
    <row r="3591" spans="2:15" ht="15" customHeight="1" x14ac:dyDescent="0.3">
      <c r="B3591" s="15" t="s">
        <v>31</v>
      </c>
      <c r="C3591" s="16" t="s">
        <v>20</v>
      </c>
      <c r="D3591" s="17" t="s">
        <v>20</v>
      </c>
      <c r="E3591" s="16"/>
      <c r="F3591" s="18" t="s">
        <v>32</v>
      </c>
      <c r="G3591" s="15" t="s">
        <v>28</v>
      </c>
      <c r="H3591" s="43">
        <v>1</v>
      </c>
      <c r="I3591" s="44"/>
      <c r="J3591" s="31">
        <f>H3591*I3591</f>
        <v>0</v>
      </c>
      <c r="K3591" s="31">
        <v>3000</v>
      </c>
      <c r="L3591" s="22" t="str">
        <f>IF(I3590="Skupaj:","DDV (22%):",IF(I3590="DDV (22%):","Skupaj z DDV:",IF(AND('[1]Vmesna vrtilna_SKLOP1'!C3591&lt;&gt;"",'[1]Vmesna vrtilna_SKLOP1'!E3591=""),"Skupaj:",IF(AND('[1]Vmesna vrtilna_SKLOP1'!C3591&lt;&gt;"",'[1]Vmesna vrtilna_SKLOP1'!D3591=""),'[1]Vmesna vrtilna_SKLOP1'!J3591,IF(F3591&lt;&gt;"",IF('[1]Vmesna vrtilna_SKLOP1'!J3591&lt;&gt;"",'[1]Vmesna vrtilna_SKLOP1'!J3591,""),"")))))</f>
        <v/>
      </c>
      <c r="M3591" s="22">
        <f t="shared" si="112"/>
        <v>0</v>
      </c>
      <c r="N3591" s="22" t="str">
        <f>IF(IFERROR(VLOOKUP(B3591,'[1]Vmesna vrtilna_SKLOP1'!B:J,7,0),"")=0,"",IFERROR(VLOOKUP(B3591,'[1]Vmesna vrtilna_SKLOP1'!B:J,7,0),""))</f>
        <v/>
      </c>
      <c r="O3591" s="22"/>
    </row>
    <row r="3592" spans="2:15" ht="15" customHeight="1" x14ac:dyDescent="0.3">
      <c r="B3592" s="15"/>
      <c r="C3592" s="16" t="s">
        <v>20</v>
      </c>
      <c r="D3592" s="17" t="s">
        <v>20</v>
      </c>
      <c r="E3592" s="16"/>
      <c r="F3592" s="15"/>
      <c r="H3592" s="43"/>
      <c r="I3592" s="41"/>
      <c r="L3592" s="22" t="str">
        <f>IF(I3591="Skupaj:","DDV (22%):",IF(I3591="DDV (22%):","Skupaj z DDV:",IF(AND('[1]Vmesna vrtilna_SKLOP1'!C3592&lt;&gt;"",'[1]Vmesna vrtilna_SKLOP1'!E3592=""),"Skupaj:",IF(AND('[1]Vmesna vrtilna_SKLOP1'!C3592&lt;&gt;"",'[1]Vmesna vrtilna_SKLOP1'!D3592=""),'[1]Vmesna vrtilna_SKLOP1'!J3592,IF(F3592&lt;&gt;"",IF('[1]Vmesna vrtilna_SKLOP1'!J3592&lt;&gt;"",'[1]Vmesna vrtilna_SKLOP1'!J3592,""),"")))))</f>
        <v/>
      </c>
      <c r="M3592" s="22">
        <f t="shared" si="112"/>
        <v>0</v>
      </c>
      <c r="N3592" s="22" t="str">
        <f>IF(IFERROR(VLOOKUP(B3592,'[1]Vmesna vrtilna_SKLOP1'!B:J,7,0),"")=0,"",IFERROR(VLOOKUP(B3592,'[1]Vmesna vrtilna_SKLOP1'!B:J,7,0),""))</f>
        <v/>
      </c>
      <c r="O3592" s="22"/>
    </row>
    <row r="3593" spans="2:15" ht="15" customHeight="1" x14ac:dyDescent="0.3">
      <c r="B3593" s="17" t="s">
        <v>33</v>
      </c>
      <c r="C3593" s="16" t="s">
        <v>20</v>
      </c>
      <c r="D3593" s="17" t="s">
        <v>20</v>
      </c>
      <c r="E3593" s="16"/>
      <c r="F3593" s="16" t="s">
        <v>34</v>
      </c>
      <c r="H3593" s="43"/>
      <c r="I3593" s="41"/>
      <c r="L3593" s="22" t="str">
        <f>IF(I3592="Skupaj:","DDV (22%):",IF(I3592="DDV (22%):","Skupaj z DDV:",IF(AND('[1]Vmesna vrtilna_SKLOP1'!C3593&lt;&gt;"",'[1]Vmesna vrtilna_SKLOP1'!E3593=""),"Skupaj:",IF(AND('[1]Vmesna vrtilna_SKLOP1'!C3593&lt;&gt;"",'[1]Vmesna vrtilna_SKLOP1'!D3593=""),'[1]Vmesna vrtilna_SKLOP1'!J3593,IF(F3593&lt;&gt;"",IF('[1]Vmesna vrtilna_SKLOP1'!J3593&lt;&gt;"",'[1]Vmesna vrtilna_SKLOP1'!J3593,""),"")))))</f>
        <v/>
      </c>
      <c r="M3593" s="22">
        <f t="shared" si="112"/>
        <v>0</v>
      </c>
      <c r="N3593" s="22" t="str">
        <f>IF(IFERROR(VLOOKUP(B3593,'[1]Vmesna vrtilna_SKLOP1'!B:J,7,0),"")=0,"",IFERROR(VLOOKUP(B3593,'[1]Vmesna vrtilna_SKLOP1'!B:J,7,0),""))</f>
        <v/>
      </c>
      <c r="O3593" s="22"/>
    </row>
    <row r="3594" spans="2:15" ht="15" customHeight="1" x14ac:dyDescent="0.3">
      <c r="B3594" s="45" t="s">
        <v>35</v>
      </c>
      <c r="C3594" s="16" t="s">
        <v>20</v>
      </c>
      <c r="D3594" s="17" t="s">
        <v>20</v>
      </c>
      <c r="E3594" s="16"/>
      <c r="F3594" s="18" t="s">
        <v>36</v>
      </c>
      <c r="G3594" s="15" t="s">
        <v>28</v>
      </c>
      <c r="H3594" s="43">
        <v>13</v>
      </c>
      <c r="I3594" s="44"/>
      <c r="J3594" s="31">
        <f t="shared" ref="J3594:J3596" si="113">H3594*I3594</f>
        <v>0</v>
      </c>
      <c r="K3594" s="31">
        <v>3900</v>
      </c>
      <c r="L3594" s="22" t="str">
        <f>IF(I3593="Skupaj:","DDV (22%):",IF(I3593="DDV (22%):","Skupaj z DDV:",IF(AND('[1]Vmesna vrtilna_SKLOP1'!C3594&lt;&gt;"",'[1]Vmesna vrtilna_SKLOP1'!E3594=""),"Skupaj:",IF(AND('[1]Vmesna vrtilna_SKLOP1'!C3594&lt;&gt;"",'[1]Vmesna vrtilna_SKLOP1'!D3594=""),'[1]Vmesna vrtilna_SKLOP1'!J3594,IF(F3594&lt;&gt;"",IF('[1]Vmesna vrtilna_SKLOP1'!J3594&lt;&gt;"",'[1]Vmesna vrtilna_SKLOP1'!J3594,""),"")))))</f>
        <v/>
      </c>
      <c r="M3594" s="22">
        <f t="shared" si="112"/>
        <v>0</v>
      </c>
      <c r="N3594" s="22" t="str">
        <f>IF(IFERROR(VLOOKUP(B3594,'[1]Vmesna vrtilna_SKLOP1'!B:J,7,0),"")=0,"",IFERROR(VLOOKUP(B3594,'[1]Vmesna vrtilna_SKLOP1'!B:J,7,0),""))</f>
        <v/>
      </c>
      <c r="O3594" s="22"/>
    </row>
    <row r="3595" spans="2:15" ht="15" customHeight="1" x14ac:dyDescent="0.3">
      <c r="B3595" s="45" t="s">
        <v>37</v>
      </c>
      <c r="C3595" s="16" t="s">
        <v>20</v>
      </c>
      <c r="D3595" s="17" t="s">
        <v>20</v>
      </c>
      <c r="E3595" s="16"/>
      <c r="F3595" s="18" t="s">
        <v>38</v>
      </c>
      <c r="G3595" s="15" t="s">
        <v>28</v>
      </c>
      <c r="H3595" s="43">
        <v>1</v>
      </c>
      <c r="I3595" s="44"/>
      <c r="J3595" s="31">
        <f t="shared" si="113"/>
        <v>0</v>
      </c>
      <c r="K3595" s="31">
        <v>30000</v>
      </c>
      <c r="L3595" s="22" t="str">
        <f>IF(I3594="Skupaj:","DDV (22%):",IF(I3594="DDV (22%):","Skupaj z DDV:",IF(AND('[1]Vmesna vrtilna_SKLOP1'!C3595&lt;&gt;"",'[1]Vmesna vrtilna_SKLOP1'!E3595=""),"Skupaj:",IF(AND('[1]Vmesna vrtilna_SKLOP1'!C3595&lt;&gt;"",'[1]Vmesna vrtilna_SKLOP1'!D3595=""),'[1]Vmesna vrtilna_SKLOP1'!J3595,IF(F3595&lt;&gt;"",IF('[1]Vmesna vrtilna_SKLOP1'!J3595&lt;&gt;"",'[1]Vmesna vrtilna_SKLOP1'!J3595,""),"")))))</f>
        <v/>
      </c>
      <c r="M3595" s="22">
        <f t="shared" si="112"/>
        <v>0</v>
      </c>
      <c r="N3595" s="22" t="str">
        <f>IF(IFERROR(VLOOKUP(B3595,'[1]Vmesna vrtilna_SKLOP1'!B:J,7,0),"")=0,"",IFERROR(VLOOKUP(B3595,'[1]Vmesna vrtilna_SKLOP1'!B:J,7,0),""))</f>
        <v/>
      </c>
      <c r="O3595" s="22"/>
    </row>
    <row r="3596" spans="2:15" ht="15" customHeight="1" x14ac:dyDescent="0.3">
      <c r="B3596" s="45" t="s">
        <v>39</v>
      </c>
      <c r="C3596" s="16" t="s">
        <v>20</v>
      </c>
      <c r="D3596" s="17" t="s">
        <v>20</v>
      </c>
      <c r="E3596" s="16"/>
      <c r="F3596" s="18" t="s">
        <v>40</v>
      </c>
      <c r="G3596" s="15" t="s">
        <v>41</v>
      </c>
      <c r="H3596" s="43">
        <v>200</v>
      </c>
      <c r="I3596" s="44"/>
      <c r="J3596" s="31">
        <f t="shared" si="113"/>
        <v>0</v>
      </c>
      <c r="K3596" s="31">
        <v>10000</v>
      </c>
      <c r="L3596" s="22" t="str">
        <f>IF(I3595="Skupaj:","DDV (22%):",IF(I3595="DDV (22%):","Skupaj z DDV:",IF(AND('[1]Vmesna vrtilna_SKLOP1'!C3596&lt;&gt;"",'[1]Vmesna vrtilna_SKLOP1'!E3596=""),"Skupaj:",IF(AND('[1]Vmesna vrtilna_SKLOP1'!C3596&lt;&gt;"",'[1]Vmesna vrtilna_SKLOP1'!D3596=""),'[1]Vmesna vrtilna_SKLOP1'!J3596,IF(F3596&lt;&gt;"",IF('[1]Vmesna vrtilna_SKLOP1'!J3596&lt;&gt;"",'[1]Vmesna vrtilna_SKLOP1'!J3596,""),"")))))</f>
        <v/>
      </c>
      <c r="M3596" s="22">
        <f t="shared" si="112"/>
        <v>0</v>
      </c>
      <c r="N3596" s="22" t="str">
        <f>IF(IFERROR(VLOOKUP(B3596,'[1]Vmesna vrtilna_SKLOP1'!B:J,7,0),"")=0,"",IFERROR(VLOOKUP(B3596,'[1]Vmesna vrtilna_SKLOP1'!B:J,7,0),""))</f>
        <v/>
      </c>
      <c r="O3596" s="22"/>
    </row>
    <row r="3597" spans="2:15" ht="15" customHeight="1" x14ac:dyDescent="0.3">
      <c r="B3597" s="15"/>
      <c r="C3597" s="16" t="s">
        <v>20</v>
      </c>
      <c r="D3597" s="17" t="s">
        <v>20</v>
      </c>
      <c r="E3597" s="16"/>
      <c r="H3597" s="43"/>
      <c r="I3597" s="41" t="s">
        <v>15</v>
      </c>
      <c r="J3597" s="31">
        <f>SUM(J3589,J3590,J3591,J3594,J3595,J3596)</f>
        <v>0</v>
      </c>
      <c r="K3597" s="31">
        <v>1083795.0510758753</v>
      </c>
      <c r="L3597" s="22" t="str">
        <f>IF(I3596="Skupaj:","DDV (22%):",IF(I3596="DDV (22%):","Skupaj z DDV:",IF(AND('[1]Vmesna vrtilna_SKLOP1'!C3597&lt;&gt;"",'[1]Vmesna vrtilna_SKLOP1'!E3597=""),"Skupaj:",IF(AND('[1]Vmesna vrtilna_SKLOP1'!C3597&lt;&gt;"",'[1]Vmesna vrtilna_SKLOP1'!D3597=""),'[1]Vmesna vrtilna_SKLOP1'!J3597,IF(F3597&lt;&gt;"",IF('[1]Vmesna vrtilna_SKLOP1'!J3597&lt;&gt;"",'[1]Vmesna vrtilna_SKLOP1'!J3597,""),"")))))</f>
        <v/>
      </c>
      <c r="M3597" s="22">
        <f t="shared" si="112"/>
        <v>0</v>
      </c>
      <c r="N3597" s="22" t="str">
        <f>IF(IFERROR(VLOOKUP(B3597,'[1]Vmesna vrtilna_SKLOP1'!B:J,7,0),"")=0,"",IFERROR(VLOOKUP(B3597,'[1]Vmesna vrtilna_SKLOP1'!B:J,7,0),""))</f>
        <v/>
      </c>
      <c r="O3597" s="22"/>
    </row>
    <row r="3598" spans="2:15" ht="15" customHeight="1" x14ac:dyDescent="0.3">
      <c r="B3598" s="15"/>
      <c r="C3598" s="16" t="s">
        <v>20</v>
      </c>
      <c r="D3598" s="17" t="s">
        <v>20</v>
      </c>
      <c r="E3598" s="16"/>
      <c r="H3598" s="43"/>
      <c r="I3598" s="41"/>
      <c r="L3598" s="22" t="str">
        <f>IF(I3597="Skupaj:","DDV (22%):",IF(I3597="DDV (22%):","Skupaj z DDV:",IF(AND('[1]Vmesna vrtilna_SKLOP1'!C3598&lt;&gt;"",'[1]Vmesna vrtilna_SKLOP1'!E3598=""),"Skupaj:",IF(AND('[1]Vmesna vrtilna_SKLOP1'!C3598&lt;&gt;"",'[1]Vmesna vrtilna_SKLOP1'!D3598=""),'[1]Vmesna vrtilna_SKLOP1'!J3598,IF(F3598&lt;&gt;"",IF('[1]Vmesna vrtilna_SKLOP1'!J3598&lt;&gt;"",'[1]Vmesna vrtilna_SKLOP1'!J3598,""),"")))))</f>
        <v>DDV (22%):</v>
      </c>
      <c r="M3598" s="22">
        <f t="shared" si="112"/>
        <v>0</v>
      </c>
      <c r="N3598" s="22" t="str">
        <f>IF(IFERROR(VLOOKUP(B3598,'[1]Vmesna vrtilna_SKLOP1'!B:J,7,0),"")=0,"",IFERROR(VLOOKUP(B3598,'[1]Vmesna vrtilna_SKLOP1'!B:J,7,0),""))</f>
        <v/>
      </c>
      <c r="O3598" s="22"/>
    </row>
    <row r="3599" spans="2:15" ht="15" customHeight="1" x14ac:dyDescent="0.3">
      <c r="C3599" s="16" t="s">
        <v>20</v>
      </c>
      <c r="D3599" s="17" t="s">
        <v>20</v>
      </c>
      <c r="E3599" s="16"/>
      <c r="H3599" s="15"/>
      <c r="I3599" s="41" t="s">
        <v>44</v>
      </c>
      <c r="L3599" s="22" t="str">
        <f>IF(I3598="Skupaj:","DDV (22%):",IF(I3598="DDV (22%):","Skupaj z DDV:",IF(AND('[1]Vmesna vrtilna_SKLOP1'!C3599&lt;&gt;"",'[1]Vmesna vrtilna_SKLOP1'!E3599=""),"Skupaj:",IF(AND('[1]Vmesna vrtilna_SKLOP1'!C3599&lt;&gt;"",'[1]Vmesna vrtilna_SKLOP1'!D3599=""),'[1]Vmesna vrtilna_SKLOP1'!J3599,IF(F3600&lt;&gt;"",IF('[1]Vmesna vrtilna_SKLOP1'!J3599&lt;&gt;"",'[1]Vmesna vrtilna_SKLOP1'!J3599,""),"")))))</f>
        <v/>
      </c>
      <c r="M3599" s="22">
        <f>IF(AND(B3600&gt;0,B3600&lt;100000),J3599,IF(OR(I3599="Skupaj:",I3599="DDV (22%):",I3599="Skupaj z DDV:"),M3598,SUM(M3598,J3599)))</f>
        <v>0</v>
      </c>
      <c r="N3599" s="22" t="str">
        <f>IF(IFERROR(VLOOKUP(B3600,'[1]Vmesna vrtilna_SKLOP1'!B:J,7,0),"")=0,"",IFERROR(VLOOKUP(B3600,'[1]Vmesna vrtilna_SKLOP1'!B:J,7,0),""))</f>
        <v/>
      </c>
      <c r="O3599" s="22"/>
    </row>
    <row r="3600" spans="2:15" ht="15" customHeight="1" x14ac:dyDescent="0.3">
      <c r="B3600" s="17" t="s">
        <v>42</v>
      </c>
      <c r="C3600" s="16" t="s">
        <v>20</v>
      </c>
      <c r="D3600" s="17" t="s">
        <v>20</v>
      </c>
      <c r="E3600" s="16"/>
      <c r="F3600" s="16" t="s">
        <v>43</v>
      </c>
      <c r="G3600" s="15" t="s">
        <v>45</v>
      </c>
      <c r="H3600" s="15">
        <v>10</v>
      </c>
      <c r="I3600" s="41">
        <f>J3597</f>
        <v>0</v>
      </c>
      <c r="J3600" s="31">
        <f>I3600*H3600/100</f>
        <v>0</v>
      </c>
      <c r="K3600" s="31">
        <v>108379.50510758754</v>
      </c>
      <c r="L3600" s="22" t="e">
        <f>IF(I3599="Skupaj:","DDV (22%):",IF(I3599="DDV (22%):","Skupaj z DDV:",IF(AND('[1]Vmesna vrtilna_SKLOP1'!C3600&lt;&gt;"",'[1]Vmesna vrtilna_SKLOP1'!E3600=""),"Skupaj:",IF(AND('[1]Vmesna vrtilna_SKLOP1'!C3600&lt;&gt;"",'[1]Vmesna vrtilna_SKLOP1'!D3600=""),'[1]Vmesna vrtilna_SKLOP1'!J3600,IF(#REF!&lt;&gt;"",IF('[1]Vmesna vrtilna_SKLOP1'!J3600&lt;&gt;"",'[1]Vmesna vrtilna_SKLOP1'!J3600,""),"")))))</f>
        <v>#REF!</v>
      </c>
      <c r="M3600" s="22" t="e">
        <f>IF(AND(#REF!&gt;0,#REF!&lt;100000),J3600,IF(OR(I3600="Skupaj:",I3600="DDV (22%):",I3600="Skupaj z DDV:"),M3599,SUM(M3599,J3600)))</f>
        <v>#REF!</v>
      </c>
      <c r="N3600" s="22" t="str">
        <f>IF(IFERROR(VLOOKUP(#REF!,'[1]Vmesna vrtilna_SKLOP1'!B:J,7,0),"")=0,"",IFERROR(VLOOKUP(#REF!,'[1]Vmesna vrtilna_SKLOP1'!B:J,7,0),""))</f>
        <v/>
      </c>
      <c r="O3600" s="22"/>
    </row>
    <row r="3601" spans="2:15" ht="15" customHeight="1" x14ac:dyDescent="0.3">
      <c r="B3601" s="15"/>
      <c r="C3601" s="16" t="s">
        <v>20</v>
      </c>
      <c r="D3601" s="17" t="s">
        <v>20</v>
      </c>
      <c r="E3601" s="16"/>
      <c r="H3601" s="15"/>
      <c r="I3601" s="41"/>
      <c r="L3601" s="22" t="str">
        <f>IF(I3600="Skupaj:","DDV (22%):",IF(I3600="DDV (22%):","Skupaj z DDV:",IF(AND('[1]Vmesna vrtilna_SKLOP1'!C3601&lt;&gt;"",'[1]Vmesna vrtilna_SKLOP1'!E3601=""),"Skupaj:",IF(AND('[1]Vmesna vrtilna_SKLOP1'!C3601&lt;&gt;"",'[1]Vmesna vrtilna_SKLOP1'!D3601=""),'[1]Vmesna vrtilna_SKLOP1'!J3601,IF(F3601&lt;&gt;"",IF('[1]Vmesna vrtilna_SKLOP1'!J3601&lt;&gt;"",'[1]Vmesna vrtilna_SKLOP1'!J3601,""),"")))))</f>
        <v/>
      </c>
      <c r="M3601" s="22" t="e">
        <f t="shared" si="112"/>
        <v>#REF!</v>
      </c>
      <c r="N3601" s="22" t="str">
        <f>IF(IFERROR(VLOOKUP(B3601,'[1]Vmesna vrtilna_SKLOP1'!B:J,7,0),"")=0,"",IFERROR(VLOOKUP(B3601,'[1]Vmesna vrtilna_SKLOP1'!B:J,7,0),""))</f>
        <v/>
      </c>
      <c r="O3601" s="22"/>
    </row>
    <row r="3602" spans="2:15" ht="15" customHeight="1" x14ac:dyDescent="0.3">
      <c r="B3602" s="15" t="s">
        <v>46</v>
      </c>
      <c r="C3602" s="16" t="s">
        <v>20</v>
      </c>
      <c r="D3602" s="17" t="s">
        <v>20</v>
      </c>
      <c r="E3602" s="16"/>
      <c r="F3602" s="15"/>
      <c r="H3602" s="15"/>
      <c r="I3602" s="41" t="s">
        <v>47</v>
      </c>
      <c r="J3602" s="31">
        <f>SUM(J3597,J3600)</f>
        <v>0</v>
      </c>
      <c r="K3602" s="31">
        <v>1192174.5561834627</v>
      </c>
      <c r="L3602" s="22" t="str">
        <f>IF(I3601="Skupaj:","DDV (22%):",IF(I3601="DDV (22%):","Skupaj z DDV:",IF(AND('[1]Vmesna vrtilna_SKLOP1'!C3602&lt;&gt;"",'[1]Vmesna vrtilna_SKLOP1'!E3602=""),"Skupaj:",IF(AND('[1]Vmesna vrtilna_SKLOP1'!C3602&lt;&gt;"",'[1]Vmesna vrtilna_SKLOP1'!D3602=""),'[1]Vmesna vrtilna_SKLOP1'!J3602,IF(F3602&lt;&gt;"",IF('[1]Vmesna vrtilna_SKLOP1'!J3602&lt;&gt;"",'[1]Vmesna vrtilna_SKLOP1'!J3602,""),"")))))</f>
        <v/>
      </c>
      <c r="M3602" s="22" t="e">
        <f t="shared" si="112"/>
        <v>#REF!</v>
      </c>
      <c r="N3602" s="22" t="str">
        <f>IF(IFERROR(VLOOKUP(B3602,'[1]Vmesna vrtilna_SKLOP1'!B:J,7,0),"")=0,"",IFERROR(VLOOKUP(B3602,'[1]Vmesna vrtilna_SKLOP1'!B:J,7,0),""))</f>
        <v/>
      </c>
      <c r="O3602" s="22"/>
    </row>
    <row r="3603" spans="2:15" ht="15" customHeight="1" x14ac:dyDescent="0.3">
      <c r="B3603" s="46" t="s">
        <v>48</v>
      </c>
      <c r="C3603" s="47" t="s">
        <v>20</v>
      </c>
      <c r="D3603" s="48" t="s">
        <v>20</v>
      </c>
      <c r="E3603" s="47"/>
      <c r="F3603" s="46"/>
      <c r="G3603" s="46"/>
      <c r="H3603" s="46"/>
      <c r="I3603" s="49" t="s">
        <v>49</v>
      </c>
      <c r="J3603" s="50">
        <f>J3602*0.22</f>
        <v>0</v>
      </c>
      <c r="K3603" s="50">
        <v>262278.40236036183</v>
      </c>
      <c r="L3603" s="22" t="str">
        <f>IF(I3602="Skupaj:","DDV (22%):",IF(I3602="DDV (22%):","Skupaj z DDV:",IF(AND('[1]Vmesna vrtilna_SKLOP1'!C3603&lt;&gt;"",'[1]Vmesna vrtilna_SKLOP1'!E3603=""),"Skupaj:",IF(AND('[1]Vmesna vrtilna_SKLOP1'!C3603&lt;&gt;"",'[1]Vmesna vrtilna_SKLOP1'!D3603=""),'[1]Vmesna vrtilna_SKLOP1'!J3603,IF(F3603&lt;&gt;"",IF('[1]Vmesna vrtilna_SKLOP1'!J3603&lt;&gt;"",'[1]Vmesna vrtilna_SKLOP1'!J3603,""),"")))))</f>
        <v/>
      </c>
      <c r="M3603" s="22" t="e">
        <f t="shared" si="112"/>
        <v>#REF!</v>
      </c>
      <c r="N3603" s="22" t="str">
        <f>IF(IFERROR(VLOOKUP(B3603,'[1]Vmesna vrtilna_SKLOP1'!B:J,7,0),"")=0,"",IFERROR(VLOOKUP(B3603,'[1]Vmesna vrtilna_SKLOP1'!B:J,7,0),""))</f>
        <v/>
      </c>
      <c r="O3603" s="22"/>
    </row>
    <row r="3604" spans="2:15" ht="15" customHeight="1" x14ac:dyDescent="0.3">
      <c r="B3604" s="17" t="s">
        <v>50</v>
      </c>
      <c r="C3604" s="16" t="s">
        <v>20</v>
      </c>
      <c r="D3604" s="17" t="s">
        <v>20</v>
      </c>
      <c r="E3604" s="16" t="s">
        <v>20</v>
      </c>
      <c r="G3604" s="17"/>
      <c r="H3604" s="17"/>
      <c r="I3604" s="51" t="s">
        <v>17</v>
      </c>
      <c r="J3604" s="52">
        <f>SUM(J3602,J3603)</f>
        <v>0</v>
      </c>
      <c r="K3604" s="53">
        <f>SUM(K3602:K3603)</f>
        <v>1454452.9585438245</v>
      </c>
      <c r="L3604" s="22" t="str">
        <f>IF(I3603="Skupaj:","DDV (22%):",IF(I3603="DDV (22%):","Skupaj z DDV:",IF(AND('[1]Vmesna vrtilna_SKLOP1'!C3604&lt;&gt;"",'[1]Vmesna vrtilna_SKLOP1'!E3604=""),"Skupaj:",IF(AND('[1]Vmesna vrtilna_SKLOP1'!C3604&lt;&gt;"",'[1]Vmesna vrtilna_SKLOP1'!D3604=""),'[1]Vmesna vrtilna_SKLOP1'!J3604,IF(F3604&lt;&gt;"",IF('[1]Vmesna vrtilna_SKLOP1'!J3604&lt;&gt;"",'[1]Vmesna vrtilna_SKLOP1'!J3604,""),"")))))</f>
        <v/>
      </c>
      <c r="M3604" s="22" t="e">
        <f t="shared" si="112"/>
        <v>#REF!</v>
      </c>
      <c r="N3604" s="22" t="str">
        <f>IF(IFERROR(VLOOKUP(B3604,'[1]Vmesna vrtilna_SKLOP1'!B:J,7,0),"")=0,"",IFERROR(VLOOKUP(B3604,'[1]Vmesna vrtilna_SKLOP1'!B:J,7,0),""))</f>
        <v/>
      </c>
      <c r="O3604" s="22"/>
    </row>
    <row r="3605" spans="2:15" ht="15" customHeight="1" x14ac:dyDescent="0.3">
      <c r="B3605" s="15" t="str">
        <f>IF(AND('[1]Vmesna vrtilna_SKLOP1'!B3605&lt;&gt;"",'[1]Vmesna vrtilna_SKLOP1'!C3605&lt;&gt;""),IF('[1]Vmesna vrtilna_SKLOP1'!B3605&lt;&gt;"",'[1]Vmesna vrtilna_SKLOP1'!B3605,""),"")</f>
        <v/>
      </c>
      <c r="C3605" s="16" t="str">
        <f>IF(OR(C3604="Posebna oblika",C3604="Kulturno zaščiten objekt",C3604="Kulturno zaščiten objekt, Posebna oblika"),"Glej zavihek POSEBNI POGOJI",IF(SUM(N3604:Q3604)=1,"Posebna oblika",IF(SUM(N3604:Q3604)=10,"Kulturno zaščiten objekt",IF(SUM(N3604:Q3604)=11,"Kulturno zaščiten objekt, Posebna oblika",IF(AND('[1]Vmesna vrtilna_SKLOP1'!C3605&lt;&gt;"",'[1]Vmesna vrtilna_SKLOP1'!D3605&lt;&gt;""),IF('[1]Vmesna vrtilna_SKLOP1'!C3605&lt;&gt;"",'[1]Vmesna vrtilna_SKLOP1'!C3605,""),"")))))</f>
        <v/>
      </c>
      <c r="D3605" s="17" t="str">
        <f>IF(IFERROR(VLOOKUP(B3605,'[1]Vmesna vrtilna_SKLOP1'!B:J,6,0),"")=0,"",IFERROR(VLOOKUP(B3605,'[1]Vmesna vrtilna_SKLOP1'!B:J,6,0),""))</f>
        <v/>
      </c>
      <c r="E3605" s="16" t="str">
        <f>IF(IF('[1]Vmesna vrtilna_SKLOP1'!E3605&lt;&gt;"",'[1]Vmesna vrtilna_SKLOP1'!D3605,"")=0,"",IF('[1]Vmesna vrtilna_SKLOP1'!E3605&lt;&gt;"",'[1]Vmesna vrtilna_SKLOP1'!D3605,""))</f>
        <v/>
      </c>
      <c r="F3605" s="18" t="str">
        <f>IF('[1]Vmesna vrtilna_SKLOP1'!E3605&lt;&gt;"",'[1]Vmesna vrtilna_SKLOP1'!E3605,"")</f>
        <v/>
      </c>
      <c r="G3605" s="15" t="str">
        <f>IF('[1]Vmesna vrtilna_SKLOP1'!E3605&lt;&gt;"",'[1]Vmesna vrtilna_SKLOP1'!F3605,"")</f>
        <v/>
      </c>
      <c r="H3605" s="19" t="str">
        <f>IF('[1]Vmesna vrtilna_SKLOP1'!F3605&lt;&gt;"",'[1]Vmesna vrtilna_SKLOP1'!I3605,"")</f>
        <v/>
      </c>
      <c r="I3605" s="20" t="str">
        <f>IF(I3604="Skupaj:","DDV (22%):",IF(I3604="DDV (22%):","Skupaj z DDV:",IF(AND('[1]Vmesna vrtilna_SKLOP1'!C3605&lt;&gt;"",'[1]Vmesna vrtilna_SKLOP1'!E3605=""),"Skupaj:","")))</f>
        <v/>
      </c>
      <c r="J3605" s="21" t="str">
        <f t="shared" ref="J3605:J3668" si="114">IFERROR(IF(I3605="Skupaj:",M3605,IF(I3605="Skupaj z DDV:",SUM(J3603,J3604),IF(I3605="DDV (22%):",J3604*0.22,IF(F3605&lt;&gt;"",H3605*I3605,"")))),0)</f>
        <v/>
      </c>
      <c r="K3605" s="21" t="str">
        <f>IF(I3605="Skupaj z DDV:",SUM(K3603,K3604),IF(I3605="DDV (22%):",K3604*0.22,IF(AND('[1]Vmesna vrtilna_SKLOP1'!C3605&lt;&gt;"",'[1]Vmesna vrtilna_SKLOP1'!D3605=""),'[1]Vmesna vrtilna_SKLOP1'!J3605,IF(F3605&lt;&gt;"",IF('[1]Vmesna vrtilna_SKLOP1'!J3605&lt;&gt;"",'[1]Vmesna vrtilna_SKLOP1'!J3605,""),""))))</f>
        <v/>
      </c>
      <c r="L3605" s="22" t="str">
        <f>IF(I3604="Skupaj:","DDV (22%):",IF(I3604="DDV (22%):","Skupaj z DDV:",IF(AND('[1]Vmesna vrtilna_SKLOP1'!C3605&lt;&gt;"",'[1]Vmesna vrtilna_SKLOP1'!E3605=""),"Skupaj:",IF(AND('[1]Vmesna vrtilna_SKLOP1'!C3605&lt;&gt;"",'[1]Vmesna vrtilna_SKLOP1'!D3605=""),'[1]Vmesna vrtilna_SKLOP1'!J3605,IF(F3605&lt;&gt;"",IF('[1]Vmesna vrtilna_SKLOP1'!J3605&lt;&gt;"",'[1]Vmesna vrtilna_SKLOP1'!J3605,""),"")))))</f>
        <v/>
      </c>
      <c r="M3605" s="22" t="e">
        <f t="shared" si="112"/>
        <v>#REF!</v>
      </c>
      <c r="N3605" s="22" t="str">
        <f>IF(IFERROR(VLOOKUP(B3605,'[1]Vmesna vrtilna_SKLOP1'!B:J,7,0),"")=0,"",IFERROR(VLOOKUP(B3605,'[1]Vmesna vrtilna_SKLOP1'!B:J,7,0),""))</f>
        <v/>
      </c>
      <c r="O3605" s="22"/>
    </row>
    <row r="3606" spans="2:15" ht="15" customHeight="1" x14ac:dyDescent="0.3">
      <c r="B3606" s="15" t="str">
        <f>IF(AND('[1]Vmesna vrtilna_SKLOP1'!B3606&lt;&gt;"",'[1]Vmesna vrtilna_SKLOP1'!C3606&lt;&gt;""),IF('[1]Vmesna vrtilna_SKLOP1'!B3606&lt;&gt;"",'[1]Vmesna vrtilna_SKLOP1'!B3606,""),"")</f>
        <v/>
      </c>
      <c r="C3606" s="16" t="str">
        <f>IF(OR(C3605="Posebna oblika",C3605="Kulturno zaščiten objekt",C3605="Kulturno zaščiten objekt, Posebna oblika"),"Glej zavihek POSEBNI POGOJI",IF(SUM(N3605:Q3605)=1,"Posebna oblika",IF(SUM(N3605:Q3605)=10,"Kulturno zaščiten objekt",IF(SUM(N3605:Q3605)=11,"Kulturno zaščiten objekt, Posebna oblika",IF(AND('[1]Vmesna vrtilna_SKLOP1'!C3606&lt;&gt;"",'[1]Vmesna vrtilna_SKLOP1'!D3606&lt;&gt;""),IF('[1]Vmesna vrtilna_SKLOP1'!C3606&lt;&gt;"",'[1]Vmesna vrtilna_SKLOP1'!C3606,""),"")))))</f>
        <v/>
      </c>
      <c r="D3606" s="17" t="str">
        <f>IF(IFERROR(VLOOKUP(B3606,'[1]Vmesna vrtilna_SKLOP1'!B:J,6,0),"")=0,"",IFERROR(VLOOKUP(B3606,'[1]Vmesna vrtilna_SKLOP1'!B:J,6,0),""))</f>
        <v/>
      </c>
      <c r="E3606" s="16" t="str">
        <f>IF(IF('[1]Vmesna vrtilna_SKLOP1'!E3606&lt;&gt;"",'[1]Vmesna vrtilna_SKLOP1'!D3606,"")=0,"",IF('[1]Vmesna vrtilna_SKLOP1'!E3606&lt;&gt;"",'[1]Vmesna vrtilna_SKLOP1'!D3606,""))</f>
        <v/>
      </c>
      <c r="F3606" s="18" t="str">
        <f>IF('[1]Vmesna vrtilna_SKLOP1'!E3606&lt;&gt;"",'[1]Vmesna vrtilna_SKLOP1'!E3606,"")</f>
        <v/>
      </c>
      <c r="G3606" s="15" t="str">
        <f>IF('[1]Vmesna vrtilna_SKLOP1'!E3606&lt;&gt;"",'[1]Vmesna vrtilna_SKLOP1'!F3606,"")</f>
        <v/>
      </c>
      <c r="H3606" s="19" t="str">
        <f>IF('[1]Vmesna vrtilna_SKLOP1'!F3606&lt;&gt;"",'[1]Vmesna vrtilna_SKLOP1'!I3606,"")</f>
        <v/>
      </c>
      <c r="I3606" s="20" t="str">
        <f>IF(I3605="Skupaj:","DDV (22%):",IF(I3605="DDV (22%):","Skupaj z DDV:",IF(AND('[1]Vmesna vrtilna_SKLOP1'!C3606&lt;&gt;"",'[1]Vmesna vrtilna_SKLOP1'!E3606=""),"Skupaj:","")))</f>
        <v/>
      </c>
      <c r="J3606" s="21" t="str">
        <f t="shared" si="114"/>
        <v/>
      </c>
      <c r="K3606" s="21" t="str">
        <f>IF(I3606="Skupaj z DDV:",SUM(K3604,K3605),IF(I3606="DDV (22%):",K3605*0.22,IF(AND('[1]Vmesna vrtilna_SKLOP1'!C3606&lt;&gt;"",'[1]Vmesna vrtilna_SKLOP1'!D3606=""),'[1]Vmesna vrtilna_SKLOP1'!J3606,IF(F3606&lt;&gt;"",IF('[1]Vmesna vrtilna_SKLOP1'!J3606&lt;&gt;"",'[1]Vmesna vrtilna_SKLOP1'!J3606,""),""))))</f>
        <v/>
      </c>
      <c r="L3606" s="22" t="str">
        <f>IF(I3605="Skupaj:","DDV (22%):",IF(I3605="DDV (22%):","Skupaj z DDV:",IF(AND('[1]Vmesna vrtilna_SKLOP1'!C3606&lt;&gt;"",'[1]Vmesna vrtilna_SKLOP1'!E3606=""),"Skupaj:",IF(AND('[1]Vmesna vrtilna_SKLOP1'!C3606&lt;&gt;"",'[1]Vmesna vrtilna_SKLOP1'!D3606=""),'[1]Vmesna vrtilna_SKLOP1'!J3606,IF(F3606&lt;&gt;"",IF('[1]Vmesna vrtilna_SKLOP1'!J3606&lt;&gt;"",'[1]Vmesna vrtilna_SKLOP1'!J3606,""),"")))))</f>
        <v/>
      </c>
      <c r="M3606" s="22" t="e">
        <f t="shared" si="112"/>
        <v>#REF!</v>
      </c>
      <c r="N3606" s="22" t="str">
        <f>IF(IFERROR(VLOOKUP(B3606,'[1]Vmesna vrtilna_SKLOP1'!B:J,7,0),"")=0,"",IFERROR(VLOOKUP(B3606,'[1]Vmesna vrtilna_SKLOP1'!B:J,7,0),""))</f>
        <v/>
      </c>
      <c r="O3606" s="22"/>
    </row>
    <row r="3607" spans="2:15" ht="15" customHeight="1" x14ac:dyDescent="0.3">
      <c r="B3607" s="15" t="str">
        <f>IF(AND('[1]Vmesna vrtilna_SKLOP1'!B3607&lt;&gt;"",'[1]Vmesna vrtilna_SKLOP1'!C3607&lt;&gt;""),IF('[1]Vmesna vrtilna_SKLOP1'!B3607&lt;&gt;"",'[1]Vmesna vrtilna_SKLOP1'!B3607,""),"")</f>
        <v/>
      </c>
      <c r="C3607" s="16" t="str">
        <f>IF(OR(C3606="Posebna oblika",C3606="Kulturno zaščiten objekt",C3606="Kulturno zaščiten objekt, Posebna oblika"),"Glej zavihek POSEBNI POGOJI",IF(SUM(N3606:Q3606)=1,"Posebna oblika",IF(SUM(N3606:Q3606)=10,"Kulturno zaščiten objekt",IF(SUM(N3606:Q3606)=11,"Kulturno zaščiten objekt, Posebna oblika",IF(AND('[1]Vmesna vrtilna_SKLOP1'!C3607&lt;&gt;"",'[1]Vmesna vrtilna_SKLOP1'!D3607&lt;&gt;""),IF('[1]Vmesna vrtilna_SKLOP1'!C3607&lt;&gt;"",'[1]Vmesna vrtilna_SKLOP1'!C3607,""),"")))))</f>
        <v/>
      </c>
      <c r="D3607" s="17" t="str">
        <f>IF(IFERROR(VLOOKUP(B3607,'[1]Vmesna vrtilna_SKLOP1'!B:J,6,0),"")=0,"",IFERROR(VLOOKUP(B3607,'[1]Vmesna vrtilna_SKLOP1'!B:J,6,0),""))</f>
        <v/>
      </c>
      <c r="E3607" s="16" t="str">
        <f>IF(IF('[1]Vmesna vrtilna_SKLOP1'!E3607&lt;&gt;"",'[1]Vmesna vrtilna_SKLOP1'!D3607,"")=0,"",IF('[1]Vmesna vrtilna_SKLOP1'!E3607&lt;&gt;"",'[1]Vmesna vrtilna_SKLOP1'!D3607,""))</f>
        <v/>
      </c>
      <c r="F3607" s="18" t="str">
        <f>IF('[1]Vmesna vrtilna_SKLOP1'!E3607&lt;&gt;"",'[1]Vmesna vrtilna_SKLOP1'!E3607,"")</f>
        <v/>
      </c>
      <c r="G3607" s="15" t="str">
        <f>IF('[1]Vmesna vrtilna_SKLOP1'!E3607&lt;&gt;"",'[1]Vmesna vrtilna_SKLOP1'!F3607,"")</f>
        <v/>
      </c>
      <c r="H3607" s="19" t="str">
        <f>IF('[1]Vmesna vrtilna_SKLOP1'!F3607&lt;&gt;"",'[1]Vmesna vrtilna_SKLOP1'!I3607,"")</f>
        <v/>
      </c>
      <c r="I3607" s="20" t="str">
        <f>IF(I3606="Skupaj:","DDV (22%):",IF(I3606="DDV (22%):","Skupaj z DDV:",IF(AND('[1]Vmesna vrtilna_SKLOP1'!C3607&lt;&gt;"",'[1]Vmesna vrtilna_SKLOP1'!E3607=""),"Skupaj:","")))</f>
        <v/>
      </c>
      <c r="J3607" s="21" t="str">
        <f t="shared" si="114"/>
        <v/>
      </c>
      <c r="K3607" s="21" t="str">
        <f>IF(I3607="Skupaj z DDV:",SUM(K3605,K3606),IF(I3607="DDV (22%):",K3606*0.22,IF(AND('[1]Vmesna vrtilna_SKLOP1'!C3607&lt;&gt;"",'[1]Vmesna vrtilna_SKLOP1'!D3607=""),'[1]Vmesna vrtilna_SKLOP1'!J3607,IF(F3607&lt;&gt;"",IF('[1]Vmesna vrtilna_SKLOP1'!J3607&lt;&gt;"",'[1]Vmesna vrtilna_SKLOP1'!J3607,""),""))))</f>
        <v/>
      </c>
      <c r="L3607" s="22" t="str">
        <f>IF(I3606="Skupaj:","DDV (22%):",IF(I3606="DDV (22%):","Skupaj z DDV:",IF(AND('[1]Vmesna vrtilna_SKLOP1'!C3607&lt;&gt;"",'[1]Vmesna vrtilna_SKLOP1'!E3607=""),"Skupaj:",IF(AND('[1]Vmesna vrtilna_SKLOP1'!C3607&lt;&gt;"",'[1]Vmesna vrtilna_SKLOP1'!D3607=""),'[1]Vmesna vrtilna_SKLOP1'!J3607,IF(F3607&lt;&gt;"",IF('[1]Vmesna vrtilna_SKLOP1'!J3607&lt;&gt;"",'[1]Vmesna vrtilna_SKLOP1'!J3607,""),"")))))</f>
        <v/>
      </c>
      <c r="M3607" s="22" t="e">
        <f t="shared" si="112"/>
        <v>#REF!</v>
      </c>
      <c r="N3607" s="22" t="str">
        <f>IF(IFERROR(VLOOKUP(B3607,'[1]Vmesna vrtilna_SKLOP1'!B:J,7,0),"")=0,"",IFERROR(VLOOKUP(B3607,'[1]Vmesna vrtilna_SKLOP1'!B:J,7,0),""))</f>
        <v/>
      </c>
      <c r="O3607" s="22"/>
    </row>
    <row r="3608" spans="2:15" ht="15" customHeight="1" x14ac:dyDescent="0.3">
      <c r="B3608" s="15" t="str">
        <f>IF(AND('[1]Vmesna vrtilna_SKLOP1'!B3608&lt;&gt;"",'[1]Vmesna vrtilna_SKLOP1'!C3608&lt;&gt;""),IF('[1]Vmesna vrtilna_SKLOP1'!B3608&lt;&gt;"",'[1]Vmesna vrtilna_SKLOP1'!B3608,""),"")</f>
        <v/>
      </c>
      <c r="C3608" s="16" t="str">
        <f>IF(OR(C3607="Posebna oblika",C3607="Kulturno zaščiten objekt",C3607="Kulturno zaščiten objekt, Posebna oblika"),"Glej zavihek POSEBNI POGOJI",IF(SUM(N3607:Q3607)=1,"Posebna oblika",IF(SUM(N3607:Q3607)=10,"Kulturno zaščiten objekt",IF(SUM(N3607:Q3607)=11,"Kulturno zaščiten objekt, Posebna oblika",IF(AND('[1]Vmesna vrtilna_SKLOP1'!C3608&lt;&gt;"",'[1]Vmesna vrtilna_SKLOP1'!D3608&lt;&gt;""),IF('[1]Vmesna vrtilna_SKLOP1'!C3608&lt;&gt;"",'[1]Vmesna vrtilna_SKLOP1'!C3608,""),"")))))</f>
        <v/>
      </c>
      <c r="D3608" s="17" t="str">
        <f>IF(IFERROR(VLOOKUP(B3608,'[1]Vmesna vrtilna_SKLOP1'!B:J,6,0),"")=0,"",IFERROR(VLOOKUP(B3608,'[1]Vmesna vrtilna_SKLOP1'!B:J,6,0),""))</f>
        <v/>
      </c>
      <c r="E3608" s="16" t="str">
        <f>IF(IF('[1]Vmesna vrtilna_SKLOP1'!E3608&lt;&gt;"",'[1]Vmesna vrtilna_SKLOP1'!D3608,"")=0,"",IF('[1]Vmesna vrtilna_SKLOP1'!E3608&lt;&gt;"",'[1]Vmesna vrtilna_SKLOP1'!D3608,""))</f>
        <v/>
      </c>
      <c r="F3608" s="18" t="str">
        <f>IF('[1]Vmesna vrtilna_SKLOP1'!E3608&lt;&gt;"",'[1]Vmesna vrtilna_SKLOP1'!E3608,"")</f>
        <v/>
      </c>
      <c r="G3608" s="15" t="str">
        <f>IF('[1]Vmesna vrtilna_SKLOP1'!E3608&lt;&gt;"",'[1]Vmesna vrtilna_SKLOP1'!F3608,"")</f>
        <v/>
      </c>
      <c r="H3608" s="19" t="str">
        <f>IF('[1]Vmesna vrtilna_SKLOP1'!F3608&lt;&gt;"",'[1]Vmesna vrtilna_SKLOP1'!I3608,"")</f>
        <v/>
      </c>
      <c r="I3608" s="20" t="str">
        <f>IF(I3607="Skupaj:","DDV (22%):",IF(I3607="DDV (22%):","Skupaj z DDV:",IF(AND('[1]Vmesna vrtilna_SKLOP1'!C3608&lt;&gt;"",'[1]Vmesna vrtilna_SKLOP1'!E3608=""),"Skupaj:","")))</f>
        <v/>
      </c>
      <c r="J3608" s="21" t="str">
        <f t="shared" si="114"/>
        <v/>
      </c>
      <c r="K3608" s="21" t="str">
        <f>IF(I3608="Skupaj z DDV:",SUM(K3606,K3607),IF(I3608="DDV (22%):",K3607*0.22,IF(AND('[1]Vmesna vrtilna_SKLOP1'!C3608&lt;&gt;"",'[1]Vmesna vrtilna_SKLOP1'!D3608=""),'[1]Vmesna vrtilna_SKLOP1'!J3608,IF(F3608&lt;&gt;"",IF('[1]Vmesna vrtilna_SKLOP1'!J3608&lt;&gt;"",'[1]Vmesna vrtilna_SKLOP1'!J3608,""),""))))</f>
        <v/>
      </c>
      <c r="L3608" s="22" t="str">
        <f>IF(I3607="Skupaj:","DDV (22%):",IF(I3607="DDV (22%):","Skupaj z DDV:",IF(AND('[1]Vmesna vrtilna_SKLOP1'!C3608&lt;&gt;"",'[1]Vmesna vrtilna_SKLOP1'!E3608=""),"Skupaj:",IF(AND('[1]Vmesna vrtilna_SKLOP1'!C3608&lt;&gt;"",'[1]Vmesna vrtilna_SKLOP1'!D3608=""),'[1]Vmesna vrtilna_SKLOP1'!J3608,IF(F3608&lt;&gt;"",IF('[1]Vmesna vrtilna_SKLOP1'!J3608&lt;&gt;"",'[1]Vmesna vrtilna_SKLOP1'!J3608,""),"")))))</f>
        <v/>
      </c>
      <c r="M3608" s="22" t="e">
        <f t="shared" si="112"/>
        <v>#REF!</v>
      </c>
      <c r="N3608" s="22" t="str">
        <f>IF(IFERROR(VLOOKUP(B3608,'[1]Vmesna vrtilna_SKLOP1'!B:J,7,0),"")=0,"",IFERROR(VLOOKUP(B3608,'[1]Vmesna vrtilna_SKLOP1'!B:J,7,0),""))</f>
        <v/>
      </c>
      <c r="O3608" s="22"/>
    </row>
    <row r="3609" spans="2:15" ht="15" customHeight="1" x14ac:dyDescent="0.3">
      <c r="B3609" s="15" t="str">
        <f>IF(AND('[1]Vmesna vrtilna_SKLOP1'!B3609&lt;&gt;"",'[1]Vmesna vrtilna_SKLOP1'!C3609&lt;&gt;""),IF('[1]Vmesna vrtilna_SKLOP1'!B3609&lt;&gt;"",'[1]Vmesna vrtilna_SKLOP1'!B3609,""),"")</f>
        <v/>
      </c>
      <c r="C3609" s="16" t="str">
        <f>IF(OR(C3608="Posebna oblika",C3608="Kulturno zaščiten objekt",C3608="Kulturno zaščiten objekt, Posebna oblika"),"Glej zavihek POSEBNI POGOJI",IF(SUM(N3608:Q3608)=1,"Posebna oblika",IF(SUM(N3608:Q3608)=10,"Kulturno zaščiten objekt",IF(SUM(N3608:Q3608)=11,"Kulturno zaščiten objekt, Posebna oblika",IF(AND('[1]Vmesna vrtilna_SKLOP1'!C3609&lt;&gt;"",'[1]Vmesna vrtilna_SKLOP1'!D3609&lt;&gt;""),IF('[1]Vmesna vrtilna_SKLOP1'!C3609&lt;&gt;"",'[1]Vmesna vrtilna_SKLOP1'!C3609,""),"")))))</f>
        <v/>
      </c>
      <c r="D3609" s="17" t="str">
        <f>IF(IFERROR(VLOOKUP(B3609,'[1]Vmesna vrtilna_SKLOP1'!B:J,6,0),"")=0,"",IFERROR(VLOOKUP(B3609,'[1]Vmesna vrtilna_SKLOP1'!B:J,6,0),""))</f>
        <v/>
      </c>
      <c r="E3609" s="16" t="str">
        <f>IF(IF('[1]Vmesna vrtilna_SKLOP1'!E3609&lt;&gt;"",'[1]Vmesna vrtilna_SKLOP1'!D3609,"")=0,"",IF('[1]Vmesna vrtilna_SKLOP1'!E3609&lt;&gt;"",'[1]Vmesna vrtilna_SKLOP1'!D3609,""))</f>
        <v/>
      </c>
      <c r="F3609" s="18" t="str">
        <f>IF('[1]Vmesna vrtilna_SKLOP1'!E3609&lt;&gt;"",'[1]Vmesna vrtilna_SKLOP1'!E3609,"")</f>
        <v/>
      </c>
      <c r="G3609" s="15" t="str">
        <f>IF('[1]Vmesna vrtilna_SKLOP1'!E3609&lt;&gt;"",'[1]Vmesna vrtilna_SKLOP1'!F3609,"")</f>
        <v/>
      </c>
      <c r="H3609" s="19" t="str">
        <f>IF('[1]Vmesna vrtilna_SKLOP1'!F3609&lt;&gt;"",'[1]Vmesna vrtilna_SKLOP1'!I3609,"")</f>
        <v/>
      </c>
      <c r="I3609" s="20" t="str">
        <f>IF(I3608="Skupaj:","DDV (22%):",IF(I3608="DDV (22%):","Skupaj z DDV:",IF(AND('[1]Vmesna vrtilna_SKLOP1'!C3609&lt;&gt;"",'[1]Vmesna vrtilna_SKLOP1'!E3609=""),"Skupaj:","")))</f>
        <v/>
      </c>
      <c r="J3609" s="21" t="str">
        <f t="shared" si="114"/>
        <v/>
      </c>
      <c r="K3609" s="21" t="str">
        <f>IF(I3609="Skupaj z DDV:",SUM(K3607,K3608),IF(I3609="DDV (22%):",K3608*0.22,IF(AND('[1]Vmesna vrtilna_SKLOP1'!C3609&lt;&gt;"",'[1]Vmesna vrtilna_SKLOP1'!D3609=""),'[1]Vmesna vrtilna_SKLOP1'!J3609,IF(F3609&lt;&gt;"",IF('[1]Vmesna vrtilna_SKLOP1'!J3609&lt;&gt;"",'[1]Vmesna vrtilna_SKLOP1'!J3609,""),""))))</f>
        <v/>
      </c>
      <c r="L3609" s="22" t="str">
        <f>IF(I3608="Skupaj:","DDV (22%):",IF(I3608="DDV (22%):","Skupaj z DDV:",IF(AND('[1]Vmesna vrtilna_SKLOP1'!C3609&lt;&gt;"",'[1]Vmesna vrtilna_SKLOP1'!E3609=""),"Skupaj:",IF(AND('[1]Vmesna vrtilna_SKLOP1'!C3609&lt;&gt;"",'[1]Vmesna vrtilna_SKLOP1'!D3609=""),'[1]Vmesna vrtilna_SKLOP1'!J3609,IF(F3609&lt;&gt;"",IF('[1]Vmesna vrtilna_SKLOP1'!J3609&lt;&gt;"",'[1]Vmesna vrtilna_SKLOP1'!J3609,""),"")))))</f>
        <v/>
      </c>
      <c r="M3609" s="22" t="e">
        <f t="shared" si="112"/>
        <v>#REF!</v>
      </c>
      <c r="N3609" s="22" t="str">
        <f>IF(IFERROR(VLOOKUP(B3609,'[1]Vmesna vrtilna_SKLOP1'!B:J,7,0),"")=0,"",IFERROR(VLOOKUP(B3609,'[1]Vmesna vrtilna_SKLOP1'!B:J,7,0),""))</f>
        <v/>
      </c>
      <c r="O3609" s="22"/>
    </row>
    <row r="3610" spans="2:15" ht="15" customHeight="1" x14ac:dyDescent="0.3">
      <c r="B3610" s="15" t="str">
        <f>IF(AND('[1]Vmesna vrtilna_SKLOP1'!B3610&lt;&gt;"",'[1]Vmesna vrtilna_SKLOP1'!C3610&lt;&gt;""),IF('[1]Vmesna vrtilna_SKLOP1'!B3610&lt;&gt;"",'[1]Vmesna vrtilna_SKLOP1'!B3610,""),"")</f>
        <v/>
      </c>
      <c r="C3610" s="16" t="str">
        <f>IF(OR(C3609="Posebna oblika",C3609="Kulturno zaščiten objekt",C3609="Kulturno zaščiten objekt, Posebna oblika"),"Glej zavihek POSEBNI POGOJI",IF(SUM(N3609:Q3609)=1,"Posebna oblika",IF(SUM(N3609:Q3609)=10,"Kulturno zaščiten objekt",IF(SUM(N3609:Q3609)=11,"Kulturno zaščiten objekt, Posebna oblika",IF(AND('[1]Vmesna vrtilna_SKLOP1'!C3610&lt;&gt;"",'[1]Vmesna vrtilna_SKLOP1'!D3610&lt;&gt;""),IF('[1]Vmesna vrtilna_SKLOP1'!C3610&lt;&gt;"",'[1]Vmesna vrtilna_SKLOP1'!C3610,""),"")))))</f>
        <v/>
      </c>
      <c r="D3610" s="17" t="str">
        <f>IF(IFERROR(VLOOKUP(B3610,'[1]Vmesna vrtilna_SKLOP1'!B:J,6,0),"")=0,"",IFERROR(VLOOKUP(B3610,'[1]Vmesna vrtilna_SKLOP1'!B:J,6,0),""))</f>
        <v/>
      </c>
      <c r="E3610" s="16" t="str">
        <f>IF(IF('[1]Vmesna vrtilna_SKLOP1'!E3610&lt;&gt;"",'[1]Vmesna vrtilna_SKLOP1'!D3610,"")=0,"",IF('[1]Vmesna vrtilna_SKLOP1'!E3610&lt;&gt;"",'[1]Vmesna vrtilna_SKLOP1'!D3610,""))</f>
        <v/>
      </c>
      <c r="F3610" s="18" t="str">
        <f>IF('[1]Vmesna vrtilna_SKLOP1'!E3610&lt;&gt;"",'[1]Vmesna vrtilna_SKLOP1'!E3610,"")</f>
        <v/>
      </c>
      <c r="G3610" s="15" t="str">
        <f>IF('[1]Vmesna vrtilna_SKLOP1'!E3610&lt;&gt;"",'[1]Vmesna vrtilna_SKLOP1'!F3610,"")</f>
        <v/>
      </c>
      <c r="H3610" s="19" t="str">
        <f>IF('[1]Vmesna vrtilna_SKLOP1'!F3610&lt;&gt;"",'[1]Vmesna vrtilna_SKLOP1'!I3610,"")</f>
        <v/>
      </c>
      <c r="I3610" s="20" t="str">
        <f>IF(I3609="Skupaj:","DDV (22%):",IF(I3609="DDV (22%):","Skupaj z DDV:",IF(AND('[1]Vmesna vrtilna_SKLOP1'!C3610&lt;&gt;"",'[1]Vmesna vrtilna_SKLOP1'!E3610=""),"Skupaj:","")))</f>
        <v/>
      </c>
      <c r="J3610" s="21" t="str">
        <f t="shared" si="114"/>
        <v/>
      </c>
      <c r="K3610" s="21" t="str">
        <f>IF(I3610="Skupaj z DDV:",SUM(K3608,K3609),IF(I3610="DDV (22%):",K3609*0.22,IF(AND('[1]Vmesna vrtilna_SKLOP1'!C3610&lt;&gt;"",'[1]Vmesna vrtilna_SKLOP1'!D3610=""),'[1]Vmesna vrtilna_SKLOP1'!J3610,IF(F3610&lt;&gt;"",IF('[1]Vmesna vrtilna_SKLOP1'!J3610&lt;&gt;"",'[1]Vmesna vrtilna_SKLOP1'!J3610,""),""))))</f>
        <v/>
      </c>
      <c r="L3610" s="22" t="str">
        <f>IF(I3609="Skupaj:","DDV (22%):",IF(I3609="DDV (22%):","Skupaj z DDV:",IF(AND('[1]Vmesna vrtilna_SKLOP1'!C3610&lt;&gt;"",'[1]Vmesna vrtilna_SKLOP1'!E3610=""),"Skupaj:",IF(AND('[1]Vmesna vrtilna_SKLOP1'!C3610&lt;&gt;"",'[1]Vmesna vrtilna_SKLOP1'!D3610=""),'[1]Vmesna vrtilna_SKLOP1'!J3610,IF(F3610&lt;&gt;"",IF('[1]Vmesna vrtilna_SKLOP1'!J3610&lt;&gt;"",'[1]Vmesna vrtilna_SKLOP1'!J3610,""),"")))))</f>
        <v/>
      </c>
      <c r="M3610" s="22" t="e">
        <f t="shared" si="112"/>
        <v>#REF!</v>
      </c>
      <c r="N3610" s="22" t="str">
        <f>IF(IFERROR(VLOOKUP(B3610,'[1]Vmesna vrtilna_SKLOP1'!B:J,7,0),"")=0,"",IFERROR(VLOOKUP(B3610,'[1]Vmesna vrtilna_SKLOP1'!B:J,7,0),""))</f>
        <v/>
      </c>
      <c r="O3610" s="22"/>
    </row>
    <row r="3611" spans="2:15" ht="15" customHeight="1" x14ac:dyDescent="0.3">
      <c r="B3611" s="15" t="str">
        <f>IF(AND('[1]Vmesna vrtilna_SKLOP1'!B3611&lt;&gt;"",'[1]Vmesna vrtilna_SKLOP1'!C3611&lt;&gt;""),IF('[1]Vmesna vrtilna_SKLOP1'!B3611&lt;&gt;"",'[1]Vmesna vrtilna_SKLOP1'!B3611,""),"")</f>
        <v/>
      </c>
      <c r="C3611" s="16" t="str">
        <f>IF(OR(C3610="Posebna oblika",C3610="Kulturno zaščiten objekt",C3610="Kulturno zaščiten objekt, Posebna oblika"),"Glej zavihek POSEBNI POGOJI",IF(SUM(N3610:Q3610)=1,"Posebna oblika",IF(SUM(N3610:Q3610)=10,"Kulturno zaščiten objekt",IF(SUM(N3610:Q3610)=11,"Kulturno zaščiten objekt, Posebna oblika",IF(AND('[1]Vmesna vrtilna_SKLOP1'!C3611&lt;&gt;"",'[1]Vmesna vrtilna_SKLOP1'!D3611&lt;&gt;""),IF('[1]Vmesna vrtilna_SKLOP1'!C3611&lt;&gt;"",'[1]Vmesna vrtilna_SKLOP1'!C3611,""),"")))))</f>
        <v/>
      </c>
      <c r="D3611" s="17" t="str">
        <f>IF(IFERROR(VLOOKUP(B3611,'[1]Vmesna vrtilna_SKLOP1'!B:J,6,0),"")=0,"",IFERROR(VLOOKUP(B3611,'[1]Vmesna vrtilna_SKLOP1'!B:J,6,0),""))</f>
        <v/>
      </c>
      <c r="E3611" s="16" t="str">
        <f>IF(IF('[1]Vmesna vrtilna_SKLOP1'!E3611&lt;&gt;"",'[1]Vmesna vrtilna_SKLOP1'!D3611,"")=0,"",IF('[1]Vmesna vrtilna_SKLOP1'!E3611&lt;&gt;"",'[1]Vmesna vrtilna_SKLOP1'!D3611,""))</f>
        <v/>
      </c>
      <c r="F3611" s="18" t="str">
        <f>IF('[1]Vmesna vrtilna_SKLOP1'!E3611&lt;&gt;"",'[1]Vmesna vrtilna_SKLOP1'!E3611,"")</f>
        <v/>
      </c>
      <c r="G3611" s="15" t="str">
        <f>IF('[1]Vmesna vrtilna_SKLOP1'!E3611&lt;&gt;"",'[1]Vmesna vrtilna_SKLOP1'!F3611,"")</f>
        <v/>
      </c>
      <c r="H3611" s="19" t="str">
        <f>IF('[1]Vmesna vrtilna_SKLOP1'!F3611&lt;&gt;"",'[1]Vmesna vrtilna_SKLOP1'!I3611,"")</f>
        <v/>
      </c>
      <c r="I3611" s="20" t="str">
        <f>IF(I3610="Skupaj:","DDV (22%):",IF(I3610="DDV (22%):","Skupaj z DDV:",IF(AND('[1]Vmesna vrtilna_SKLOP1'!C3611&lt;&gt;"",'[1]Vmesna vrtilna_SKLOP1'!E3611=""),"Skupaj:","")))</f>
        <v/>
      </c>
      <c r="J3611" s="21" t="str">
        <f t="shared" si="114"/>
        <v/>
      </c>
      <c r="K3611" s="21" t="str">
        <f>IF(I3611="Skupaj z DDV:",SUM(K3609,K3610),IF(I3611="DDV (22%):",K3610*0.22,IF(AND('[1]Vmesna vrtilna_SKLOP1'!C3611&lt;&gt;"",'[1]Vmesna vrtilna_SKLOP1'!D3611=""),'[1]Vmesna vrtilna_SKLOP1'!J3611,IF(F3611&lt;&gt;"",IF('[1]Vmesna vrtilna_SKLOP1'!J3611&lt;&gt;"",'[1]Vmesna vrtilna_SKLOP1'!J3611,""),""))))</f>
        <v/>
      </c>
      <c r="L3611" s="22" t="str">
        <f>IF(I3610="Skupaj:","DDV (22%):",IF(I3610="DDV (22%):","Skupaj z DDV:",IF(AND('[1]Vmesna vrtilna_SKLOP1'!C3611&lt;&gt;"",'[1]Vmesna vrtilna_SKLOP1'!E3611=""),"Skupaj:",IF(AND('[1]Vmesna vrtilna_SKLOP1'!C3611&lt;&gt;"",'[1]Vmesna vrtilna_SKLOP1'!D3611=""),'[1]Vmesna vrtilna_SKLOP1'!J3611,IF(F3611&lt;&gt;"",IF('[1]Vmesna vrtilna_SKLOP1'!J3611&lt;&gt;"",'[1]Vmesna vrtilna_SKLOP1'!J3611,""),"")))))</f>
        <v/>
      </c>
      <c r="M3611" s="22" t="e">
        <f t="shared" si="112"/>
        <v>#REF!</v>
      </c>
      <c r="N3611" s="22" t="str">
        <f>IF(IFERROR(VLOOKUP(B3611,'[1]Vmesna vrtilna_SKLOP1'!B:J,7,0),"")=0,"",IFERROR(VLOOKUP(B3611,'[1]Vmesna vrtilna_SKLOP1'!B:J,7,0),""))</f>
        <v/>
      </c>
      <c r="O3611" s="22"/>
    </row>
    <row r="3612" spans="2:15" ht="15" customHeight="1" x14ac:dyDescent="0.3">
      <c r="B3612" s="15" t="str">
        <f>IF(AND('[1]Vmesna vrtilna_SKLOP1'!B3612&lt;&gt;"",'[1]Vmesna vrtilna_SKLOP1'!C3612&lt;&gt;""),IF('[1]Vmesna vrtilna_SKLOP1'!B3612&lt;&gt;"",'[1]Vmesna vrtilna_SKLOP1'!B3612,""),"")</f>
        <v/>
      </c>
      <c r="C3612" s="16" t="str">
        <f>IF(OR(C3611="Posebna oblika",C3611="Kulturno zaščiten objekt",C3611="Kulturno zaščiten objekt, Posebna oblika"),"Glej zavihek POSEBNI POGOJI",IF(SUM(N3611:Q3611)=1,"Posebna oblika",IF(SUM(N3611:Q3611)=10,"Kulturno zaščiten objekt",IF(SUM(N3611:Q3611)=11,"Kulturno zaščiten objekt, Posebna oblika",IF(AND('[1]Vmesna vrtilna_SKLOP1'!C3612&lt;&gt;"",'[1]Vmesna vrtilna_SKLOP1'!D3612&lt;&gt;""),IF('[1]Vmesna vrtilna_SKLOP1'!C3612&lt;&gt;"",'[1]Vmesna vrtilna_SKLOP1'!C3612,""),"")))))</f>
        <v/>
      </c>
      <c r="D3612" s="17" t="str">
        <f>IF(IFERROR(VLOOKUP(B3612,'[1]Vmesna vrtilna_SKLOP1'!B:J,6,0),"")=0,"",IFERROR(VLOOKUP(B3612,'[1]Vmesna vrtilna_SKLOP1'!B:J,6,0),""))</f>
        <v/>
      </c>
      <c r="E3612" s="16" t="str">
        <f>IF(IF('[1]Vmesna vrtilna_SKLOP1'!E3612&lt;&gt;"",'[1]Vmesna vrtilna_SKLOP1'!D3612,"")=0,"",IF('[1]Vmesna vrtilna_SKLOP1'!E3612&lt;&gt;"",'[1]Vmesna vrtilna_SKLOP1'!D3612,""))</f>
        <v/>
      </c>
      <c r="F3612" s="18" t="str">
        <f>IF('[1]Vmesna vrtilna_SKLOP1'!E3612&lt;&gt;"",'[1]Vmesna vrtilna_SKLOP1'!E3612,"")</f>
        <v/>
      </c>
      <c r="G3612" s="15" t="str">
        <f>IF('[1]Vmesna vrtilna_SKLOP1'!E3612&lt;&gt;"",'[1]Vmesna vrtilna_SKLOP1'!F3612,"")</f>
        <v/>
      </c>
      <c r="H3612" s="19" t="str">
        <f>IF('[1]Vmesna vrtilna_SKLOP1'!F3612&lt;&gt;"",'[1]Vmesna vrtilna_SKLOP1'!I3612,"")</f>
        <v/>
      </c>
      <c r="I3612" s="20" t="str">
        <f>IF(I3611="Skupaj:","DDV (22%):",IF(I3611="DDV (22%):","Skupaj z DDV:",IF(AND('[1]Vmesna vrtilna_SKLOP1'!C3612&lt;&gt;"",'[1]Vmesna vrtilna_SKLOP1'!E3612=""),"Skupaj:","")))</f>
        <v/>
      </c>
      <c r="J3612" s="21" t="str">
        <f t="shared" si="114"/>
        <v/>
      </c>
      <c r="K3612" s="21" t="str">
        <f>IF(I3612="Skupaj z DDV:",SUM(K3610,K3611),IF(I3612="DDV (22%):",K3611*0.22,IF(AND('[1]Vmesna vrtilna_SKLOP1'!C3612&lt;&gt;"",'[1]Vmesna vrtilna_SKLOP1'!D3612=""),'[1]Vmesna vrtilna_SKLOP1'!J3612,IF(F3612&lt;&gt;"",IF('[1]Vmesna vrtilna_SKLOP1'!J3612&lt;&gt;"",'[1]Vmesna vrtilna_SKLOP1'!J3612,""),""))))</f>
        <v/>
      </c>
      <c r="L3612" s="22" t="str">
        <f>IF(I3611="Skupaj:","DDV (22%):",IF(I3611="DDV (22%):","Skupaj z DDV:",IF(AND('[1]Vmesna vrtilna_SKLOP1'!C3612&lt;&gt;"",'[1]Vmesna vrtilna_SKLOP1'!E3612=""),"Skupaj:",IF(AND('[1]Vmesna vrtilna_SKLOP1'!C3612&lt;&gt;"",'[1]Vmesna vrtilna_SKLOP1'!D3612=""),'[1]Vmesna vrtilna_SKLOP1'!J3612,IF(F3612&lt;&gt;"",IF('[1]Vmesna vrtilna_SKLOP1'!J3612&lt;&gt;"",'[1]Vmesna vrtilna_SKLOP1'!J3612,""),"")))))</f>
        <v/>
      </c>
      <c r="M3612" s="22" t="e">
        <f t="shared" si="112"/>
        <v>#REF!</v>
      </c>
      <c r="N3612" s="22" t="str">
        <f>IF(IFERROR(VLOOKUP(B3612,'[1]Vmesna vrtilna_SKLOP1'!B:J,7,0),"")=0,"",IFERROR(VLOOKUP(B3612,'[1]Vmesna vrtilna_SKLOP1'!B:J,7,0),""))</f>
        <v/>
      </c>
      <c r="O3612" s="22"/>
    </row>
    <row r="3613" spans="2:15" ht="15" customHeight="1" x14ac:dyDescent="0.3">
      <c r="B3613" s="15" t="str">
        <f>IF(AND('[1]Vmesna vrtilna_SKLOP1'!B3613&lt;&gt;"",'[1]Vmesna vrtilna_SKLOP1'!C3613&lt;&gt;""),IF('[1]Vmesna vrtilna_SKLOP1'!B3613&lt;&gt;"",'[1]Vmesna vrtilna_SKLOP1'!B3613,""),"")</f>
        <v/>
      </c>
      <c r="C3613" s="16" t="str">
        <f>IF(OR(C3612="Posebna oblika",C3612="Kulturno zaščiten objekt",C3612="Kulturno zaščiten objekt, Posebna oblika"),"Glej zavihek POSEBNI POGOJI",IF(SUM(N3612:Q3612)=1,"Posebna oblika",IF(SUM(N3612:Q3612)=10,"Kulturno zaščiten objekt",IF(SUM(N3612:Q3612)=11,"Kulturno zaščiten objekt, Posebna oblika",IF(AND('[1]Vmesna vrtilna_SKLOP1'!C3613&lt;&gt;"",'[1]Vmesna vrtilna_SKLOP1'!D3613&lt;&gt;""),IF('[1]Vmesna vrtilna_SKLOP1'!C3613&lt;&gt;"",'[1]Vmesna vrtilna_SKLOP1'!C3613,""),"")))))</f>
        <v/>
      </c>
      <c r="D3613" s="17" t="str">
        <f>IF(IFERROR(VLOOKUP(B3613,'[1]Vmesna vrtilna_SKLOP1'!B:J,6,0),"")=0,"",IFERROR(VLOOKUP(B3613,'[1]Vmesna vrtilna_SKLOP1'!B:J,6,0),""))</f>
        <v/>
      </c>
      <c r="E3613" s="16" t="str">
        <f>IF(IF('[1]Vmesna vrtilna_SKLOP1'!E3613&lt;&gt;"",'[1]Vmesna vrtilna_SKLOP1'!D3613,"")=0,"",IF('[1]Vmesna vrtilna_SKLOP1'!E3613&lt;&gt;"",'[1]Vmesna vrtilna_SKLOP1'!D3613,""))</f>
        <v/>
      </c>
      <c r="F3613" s="18" t="str">
        <f>IF('[1]Vmesna vrtilna_SKLOP1'!E3613&lt;&gt;"",'[1]Vmesna vrtilna_SKLOP1'!E3613,"")</f>
        <v/>
      </c>
      <c r="G3613" s="15" t="str">
        <f>IF('[1]Vmesna vrtilna_SKLOP1'!E3613&lt;&gt;"",'[1]Vmesna vrtilna_SKLOP1'!F3613,"")</f>
        <v/>
      </c>
      <c r="H3613" s="19" t="str">
        <f>IF('[1]Vmesna vrtilna_SKLOP1'!F3613&lt;&gt;"",'[1]Vmesna vrtilna_SKLOP1'!I3613,"")</f>
        <v/>
      </c>
      <c r="I3613" s="20" t="str">
        <f>IF(I3612="Skupaj:","DDV (22%):",IF(I3612="DDV (22%):","Skupaj z DDV:",IF(AND('[1]Vmesna vrtilna_SKLOP1'!C3613&lt;&gt;"",'[1]Vmesna vrtilna_SKLOP1'!E3613=""),"Skupaj:","")))</f>
        <v/>
      </c>
      <c r="J3613" s="21" t="str">
        <f t="shared" si="114"/>
        <v/>
      </c>
      <c r="K3613" s="21" t="str">
        <f>IF(I3613="Skupaj z DDV:",SUM(K3611,K3612),IF(I3613="DDV (22%):",K3612*0.22,IF(AND('[1]Vmesna vrtilna_SKLOP1'!C3613&lt;&gt;"",'[1]Vmesna vrtilna_SKLOP1'!D3613=""),'[1]Vmesna vrtilna_SKLOP1'!J3613,IF(F3613&lt;&gt;"",IF('[1]Vmesna vrtilna_SKLOP1'!J3613&lt;&gt;"",'[1]Vmesna vrtilna_SKLOP1'!J3613,""),""))))</f>
        <v/>
      </c>
      <c r="L3613" s="22" t="str">
        <f>IF(I3612="Skupaj:","DDV (22%):",IF(I3612="DDV (22%):","Skupaj z DDV:",IF(AND('[1]Vmesna vrtilna_SKLOP1'!C3613&lt;&gt;"",'[1]Vmesna vrtilna_SKLOP1'!E3613=""),"Skupaj:",IF(AND('[1]Vmesna vrtilna_SKLOP1'!C3613&lt;&gt;"",'[1]Vmesna vrtilna_SKLOP1'!D3613=""),'[1]Vmesna vrtilna_SKLOP1'!J3613,IF(F3613&lt;&gt;"",IF('[1]Vmesna vrtilna_SKLOP1'!J3613&lt;&gt;"",'[1]Vmesna vrtilna_SKLOP1'!J3613,""),"")))))</f>
        <v/>
      </c>
      <c r="M3613" s="22" t="e">
        <f t="shared" si="112"/>
        <v>#REF!</v>
      </c>
      <c r="N3613" s="22" t="str">
        <f>IF(IFERROR(VLOOKUP(B3613,'[1]Vmesna vrtilna_SKLOP1'!B:J,7,0),"")=0,"",IFERROR(VLOOKUP(B3613,'[1]Vmesna vrtilna_SKLOP1'!B:J,7,0),""))</f>
        <v/>
      </c>
      <c r="O3613" s="22"/>
    </row>
    <row r="3614" spans="2:15" ht="15" customHeight="1" x14ac:dyDescent="0.3">
      <c r="B3614" s="15" t="str">
        <f>IF(AND('[1]Vmesna vrtilna_SKLOP1'!B3614&lt;&gt;"",'[1]Vmesna vrtilna_SKLOP1'!C3614&lt;&gt;""),IF('[1]Vmesna vrtilna_SKLOP1'!B3614&lt;&gt;"",'[1]Vmesna vrtilna_SKLOP1'!B3614,""),"")</f>
        <v/>
      </c>
      <c r="C3614" s="16" t="str">
        <f>IF(OR(C3613="Posebna oblika",C3613="Kulturno zaščiten objekt",C3613="Kulturno zaščiten objekt, Posebna oblika"),"Glej zavihek POSEBNI POGOJI",IF(SUM(N3613:Q3613)=1,"Posebna oblika",IF(SUM(N3613:Q3613)=10,"Kulturno zaščiten objekt",IF(SUM(N3613:Q3613)=11,"Kulturno zaščiten objekt, Posebna oblika",IF(AND('[1]Vmesna vrtilna_SKLOP1'!C3614&lt;&gt;"",'[1]Vmesna vrtilna_SKLOP1'!D3614&lt;&gt;""),IF('[1]Vmesna vrtilna_SKLOP1'!C3614&lt;&gt;"",'[1]Vmesna vrtilna_SKLOP1'!C3614,""),"")))))</f>
        <v/>
      </c>
      <c r="D3614" s="17" t="str">
        <f>IF(IFERROR(VLOOKUP(B3614,'[1]Vmesna vrtilna_SKLOP1'!B:J,6,0),"")=0,"",IFERROR(VLOOKUP(B3614,'[1]Vmesna vrtilna_SKLOP1'!B:J,6,0),""))</f>
        <v/>
      </c>
      <c r="E3614" s="16" t="str">
        <f>IF(IF('[1]Vmesna vrtilna_SKLOP1'!E3614&lt;&gt;"",'[1]Vmesna vrtilna_SKLOP1'!D3614,"")=0,"",IF('[1]Vmesna vrtilna_SKLOP1'!E3614&lt;&gt;"",'[1]Vmesna vrtilna_SKLOP1'!D3614,""))</f>
        <v/>
      </c>
      <c r="F3614" s="18" t="str">
        <f>IF('[1]Vmesna vrtilna_SKLOP1'!E3614&lt;&gt;"",'[1]Vmesna vrtilna_SKLOP1'!E3614,"")</f>
        <v/>
      </c>
      <c r="G3614" s="15" t="str">
        <f>IF('[1]Vmesna vrtilna_SKLOP1'!E3614&lt;&gt;"",'[1]Vmesna vrtilna_SKLOP1'!F3614,"")</f>
        <v/>
      </c>
      <c r="H3614" s="19" t="str">
        <f>IF('[1]Vmesna vrtilna_SKLOP1'!F3614&lt;&gt;"",'[1]Vmesna vrtilna_SKLOP1'!I3614,"")</f>
        <v/>
      </c>
      <c r="I3614" s="20" t="str">
        <f>IF(I3613="Skupaj:","DDV (22%):",IF(I3613="DDV (22%):","Skupaj z DDV:",IF(AND('[1]Vmesna vrtilna_SKLOP1'!C3614&lt;&gt;"",'[1]Vmesna vrtilna_SKLOP1'!E3614=""),"Skupaj:","")))</f>
        <v/>
      </c>
      <c r="J3614" s="21" t="str">
        <f t="shared" si="114"/>
        <v/>
      </c>
      <c r="K3614" s="21" t="str">
        <f>IF(I3614="Skupaj z DDV:",SUM(K3612,K3613),IF(I3614="DDV (22%):",K3613*0.22,IF(AND('[1]Vmesna vrtilna_SKLOP1'!C3614&lt;&gt;"",'[1]Vmesna vrtilna_SKLOP1'!D3614=""),'[1]Vmesna vrtilna_SKLOP1'!J3614,IF(F3614&lt;&gt;"",IF('[1]Vmesna vrtilna_SKLOP1'!J3614&lt;&gt;"",'[1]Vmesna vrtilna_SKLOP1'!J3614,""),""))))</f>
        <v/>
      </c>
      <c r="L3614" s="22" t="str">
        <f>IF(I3613="Skupaj:","DDV (22%):",IF(I3613="DDV (22%):","Skupaj z DDV:",IF(AND('[1]Vmesna vrtilna_SKLOP1'!C3614&lt;&gt;"",'[1]Vmesna vrtilna_SKLOP1'!E3614=""),"Skupaj:",IF(AND('[1]Vmesna vrtilna_SKLOP1'!C3614&lt;&gt;"",'[1]Vmesna vrtilna_SKLOP1'!D3614=""),'[1]Vmesna vrtilna_SKLOP1'!J3614,IF(F3614&lt;&gt;"",IF('[1]Vmesna vrtilna_SKLOP1'!J3614&lt;&gt;"",'[1]Vmesna vrtilna_SKLOP1'!J3614,""),"")))))</f>
        <v/>
      </c>
      <c r="M3614" s="22" t="e">
        <f t="shared" si="112"/>
        <v>#REF!</v>
      </c>
      <c r="N3614" s="22" t="str">
        <f>IF(IFERROR(VLOOKUP(B3614,'[1]Vmesna vrtilna_SKLOP1'!B:J,7,0),"")=0,"",IFERROR(VLOOKUP(B3614,'[1]Vmesna vrtilna_SKLOP1'!B:J,7,0),""))</f>
        <v/>
      </c>
      <c r="O3614" s="22"/>
    </row>
    <row r="3615" spans="2:15" ht="15" customHeight="1" x14ac:dyDescent="0.3">
      <c r="B3615" s="15" t="str">
        <f>IF(AND('[1]Vmesna vrtilna_SKLOP1'!B3615&lt;&gt;"",'[1]Vmesna vrtilna_SKLOP1'!C3615&lt;&gt;""),IF('[1]Vmesna vrtilna_SKLOP1'!B3615&lt;&gt;"",'[1]Vmesna vrtilna_SKLOP1'!B3615,""),"")</f>
        <v/>
      </c>
      <c r="C3615" s="16" t="str">
        <f>IF(OR(C3614="Posebna oblika",C3614="Kulturno zaščiten objekt",C3614="Kulturno zaščiten objekt, Posebna oblika"),"Glej zavihek POSEBNI POGOJI",IF(SUM(N3614:Q3614)=1,"Posebna oblika",IF(SUM(N3614:Q3614)=10,"Kulturno zaščiten objekt",IF(SUM(N3614:Q3614)=11,"Kulturno zaščiten objekt, Posebna oblika",IF(AND('[1]Vmesna vrtilna_SKLOP1'!C3615&lt;&gt;"",'[1]Vmesna vrtilna_SKLOP1'!D3615&lt;&gt;""),IF('[1]Vmesna vrtilna_SKLOP1'!C3615&lt;&gt;"",'[1]Vmesna vrtilna_SKLOP1'!C3615,""),"")))))</f>
        <v/>
      </c>
      <c r="D3615" s="17" t="str">
        <f>IF(IFERROR(VLOOKUP(B3615,'[1]Vmesna vrtilna_SKLOP1'!B:J,6,0),"")=0,"",IFERROR(VLOOKUP(B3615,'[1]Vmesna vrtilna_SKLOP1'!B:J,6,0),""))</f>
        <v/>
      </c>
      <c r="E3615" s="16" t="str">
        <f>IF(IF('[1]Vmesna vrtilna_SKLOP1'!E3615&lt;&gt;"",'[1]Vmesna vrtilna_SKLOP1'!D3615,"")=0,"",IF('[1]Vmesna vrtilna_SKLOP1'!E3615&lt;&gt;"",'[1]Vmesna vrtilna_SKLOP1'!D3615,""))</f>
        <v/>
      </c>
      <c r="F3615" s="18" t="str">
        <f>IF('[1]Vmesna vrtilna_SKLOP1'!E3615&lt;&gt;"",'[1]Vmesna vrtilna_SKLOP1'!E3615,"")</f>
        <v/>
      </c>
      <c r="G3615" s="15" t="str">
        <f>IF('[1]Vmesna vrtilna_SKLOP1'!E3615&lt;&gt;"",'[1]Vmesna vrtilna_SKLOP1'!F3615,"")</f>
        <v/>
      </c>
      <c r="H3615" s="19" t="str">
        <f>IF('[1]Vmesna vrtilna_SKLOP1'!F3615&lt;&gt;"",'[1]Vmesna vrtilna_SKLOP1'!I3615,"")</f>
        <v/>
      </c>
      <c r="I3615" s="20" t="str">
        <f>IF(I3614="Skupaj:","DDV (22%):",IF(I3614="DDV (22%):","Skupaj z DDV:",IF(AND('[1]Vmesna vrtilna_SKLOP1'!C3615&lt;&gt;"",'[1]Vmesna vrtilna_SKLOP1'!E3615=""),"Skupaj:","")))</f>
        <v/>
      </c>
      <c r="J3615" s="21" t="str">
        <f t="shared" si="114"/>
        <v/>
      </c>
      <c r="K3615" s="21" t="str">
        <f>IF(I3615="Skupaj z DDV:",SUM(K3613,K3614),IF(I3615="DDV (22%):",K3614*0.22,IF(AND('[1]Vmesna vrtilna_SKLOP1'!C3615&lt;&gt;"",'[1]Vmesna vrtilna_SKLOP1'!D3615=""),'[1]Vmesna vrtilna_SKLOP1'!J3615,IF(F3615&lt;&gt;"",IF('[1]Vmesna vrtilna_SKLOP1'!J3615&lt;&gt;"",'[1]Vmesna vrtilna_SKLOP1'!J3615,""),""))))</f>
        <v/>
      </c>
      <c r="L3615" s="22" t="str">
        <f>IF(I3614="Skupaj:","DDV (22%):",IF(I3614="DDV (22%):","Skupaj z DDV:",IF(AND('[1]Vmesna vrtilna_SKLOP1'!C3615&lt;&gt;"",'[1]Vmesna vrtilna_SKLOP1'!E3615=""),"Skupaj:",IF(AND('[1]Vmesna vrtilna_SKLOP1'!C3615&lt;&gt;"",'[1]Vmesna vrtilna_SKLOP1'!D3615=""),'[1]Vmesna vrtilna_SKLOP1'!J3615,IF(F3615&lt;&gt;"",IF('[1]Vmesna vrtilna_SKLOP1'!J3615&lt;&gt;"",'[1]Vmesna vrtilna_SKLOP1'!J3615,""),"")))))</f>
        <v/>
      </c>
      <c r="M3615" s="22" t="e">
        <f t="shared" si="112"/>
        <v>#REF!</v>
      </c>
      <c r="N3615" s="22" t="str">
        <f>IF(IFERROR(VLOOKUP(B3615,'[1]Vmesna vrtilna_SKLOP1'!B:J,7,0),"")=0,"",IFERROR(VLOOKUP(B3615,'[1]Vmesna vrtilna_SKLOP1'!B:J,7,0),""))</f>
        <v/>
      </c>
      <c r="O3615" s="22"/>
    </row>
    <row r="3616" spans="2:15" ht="15" customHeight="1" x14ac:dyDescent="0.3">
      <c r="B3616" s="15" t="str">
        <f>IF(AND('[1]Vmesna vrtilna_SKLOP1'!B3616&lt;&gt;"",'[1]Vmesna vrtilna_SKLOP1'!C3616&lt;&gt;""),IF('[1]Vmesna vrtilna_SKLOP1'!B3616&lt;&gt;"",'[1]Vmesna vrtilna_SKLOP1'!B3616,""),"")</f>
        <v/>
      </c>
      <c r="C3616" s="16" t="str">
        <f>IF(OR(C3615="Posebna oblika",C3615="Kulturno zaščiten objekt",C3615="Kulturno zaščiten objekt, Posebna oblika"),"Glej zavihek POSEBNI POGOJI",IF(SUM(N3615:Q3615)=1,"Posebna oblika",IF(SUM(N3615:Q3615)=10,"Kulturno zaščiten objekt",IF(SUM(N3615:Q3615)=11,"Kulturno zaščiten objekt, Posebna oblika",IF(AND('[1]Vmesna vrtilna_SKLOP1'!C3616&lt;&gt;"",'[1]Vmesna vrtilna_SKLOP1'!D3616&lt;&gt;""),IF('[1]Vmesna vrtilna_SKLOP1'!C3616&lt;&gt;"",'[1]Vmesna vrtilna_SKLOP1'!C3616,""),"")))))</f>
        <v/>
      </c>
      <c r="D3616" s="17" t="str">
        <f>IF(IFERROR(VLOOKUP(B3616,'[1]Vmesna vrtilna_SKLOP1'!B:J,6,0),"")=0,"",IFERROR(VLOOKUP(B3616,'[1]Vmesna vrtilna_SKLOP1'!B:J,6,0),""))</f>
        <v/>
      </c>
      <c r="E3616" s="16" t="str">
        <f>IF(IF('[1]Vmesna vrtilna_SKLOP1'!E3616&lt;&gt;"",'[1]Vmesna vrtilna_SKLOP1'!D3616,"")=0,"",IF('[1]Vmesna vrtilna_SKLOP1'!E3616&lt;&gt;"",'[1]Vmesna vrtilna_SKLOP1'!D3616,""))</f>
        <v/>
      </c>
      <c r="F3616" s="18" t="str">
        <f>IF('[1]Vmesna vrtilna_SKLOP1'!E3616&lt;&gt;"",'[1]Vmesna vrtilna_SKLOP1'!E3616,"")</f>
        <v/>
      </c>
      <c r="G3616" s="15" t="str">
        <f>IF('[1]Vmesna vrtilna_SKLOP1'!E3616&lt;&gt;"",'[1]Vmesna vrtilna_SKLOP1'!F3616,"")</f>
        <v/>
      </c>
      <c r="H3616" s="19" t="str">
        <f>IF('[1]Vmesna vrtilna_SKLOP1'!F3616&lt;&gt;"",'[1]Vmesna vrtilna_SKLOP1'!I3616,"")</f>
        <v/>
      </c>
      <c r="I3616" s="20" t="str">
        <f>IF(I3615="Skupaj:","DDV (22%):",IF(I3615="DDV (22%):","Skupaj z DDV:",IF(AND('[1]Vmesna vrtilna_SKLOP1'!C3616&lt;&gt;"",'[1]Vmesna vrtilna_SKLOP1'!E3616=""),"Skupaj:","")))</f>
        <v/>
      </c>
      <c r="J3616" s="21" t="str">
        <f t="shared" si="114"/>
        <v/>
      </c>
      <c r="K3616" s="21" t="str">
        <f>IF(I3616="Skupaj z DDV:",SUM(K3614,K3615),IF(I3616="DDV (22%):",K3615*0.22,IF(AND('[1]Vmesna vrtilna_SKLOP1'!C3616&lt;&gt;"",'[1]Vmesna vrtilna_SKLOP1'!D3616=""),'[1]Vmesna vrtilna_SKLOP1'!J3616,IF(F3616&lt;&gt;"",IF('[1]Vmesna vrtilna_SKLOP1'!J3616&lt;&gt;"",'[1]Vmesna vrtilna_SKLOP1'!J3616,""),""))))</f>
        <v/>
      </c>
      <c r="L3616" s="22" t="str">
        <f>IF(I3615="Skupaj:","DDV (22%):",IF(I3615="DDV (22%):","Skupaj z DDV:",IF(AND('[1]Vmesna vrtilna_SKLOP1'!C3616&lt;&gt;"",'[1]Vmesna vrtilna_SKLOP1'!E3616=""),"Skupaj:",IF(AND('[1]Vmesna vrtilna_SKLOP1'!C3616&lt;&gt;"",'[1]Vmesna vrtilna_SKLOP1'!D3616=""),'[1]Vmesna vrtilna_SKLOP1'!J3616,IF(F3616&lt;&gt;"",IF('[1]Vmesna vrtilna_SKLOP1'!J3616&lt;&gt;"",'[1]Vmesna vrtilna_SKLOP1'!J3616,""),"")))))</f>
        <v/>
      </c>
      <c r="M3616" s="22" t="e">
        <f t="shared" si="112"/>
        <v>#REF!</v>
      </c>
      <c r="N3616" s="22" t="str">
        <f>IF(IFERROR(VLOOKUP(B3616,'[1]Vmesna vrtilna_SKLOP1'!B:J,7,0),"")=0,"",IFERROR(VLOOKUP(B3616,'[1]Vmesna vrtilna_SKLOP1'!B:J,7,0),""))</f>
        <v/>
      </c>
      <c r="O3616" s="22"/>
    </row>
    <row r="3617" spans="2:15" ht="15" customHeight="1" x14ac:dyDescent="0.3">
      <c r="B3617" s="15" t="str">
        <f>IF(AND('[1]Vmesna vrtilna_SKLOP1'!B3617&lt;&gt;"",'[1]Vmesna vrtilna_SKLOP1'!C3617&lt;&gt;""),IF('[1]Vmesna vrtilna_SKLOP1'!B3617&lt;&gt;"",'[1]Vmesna vrtilna_SKLOP1'!B3617,""),"")</f>
        <v/>
      </c>
      <c r="C3617" s="16" t="str">
        <f>IF(OR(C3616="Posebna oblika",C3616="Kulturno zaščiten objekt",C3616="Kulturno zaščiten objekt, Posebna oblika"),"Glej zavihek POSEBNI POGOJI",IF(SUM(N3616:Q3616)=1,"Posebna oblika",IF(SUM(N3616:Q3616)=10,"Kulturno zaščiten objekt",IF(SUM(N3616:Q3616)=11,"Kulturno zaščiten objekt, Posebna oblika",IF(AND('[1]Vmesna vrtilna_SKLOP1'!C3617&lt;&gt;"",'[1]Vmesna vrtilna_SKLOP1'!D3617&lt;&gt;""),IF('[1]Vmesna vrtilna_SKLOP1'!C3617&lt;&gt;"",'[1]Vmesna vrtilna_SKLOP1'!C3617,""),"")))))</f>
        <v/>
      </c>
      <c r="D3617" s="17" t="str">
        <f>IF(IFERROR(VLOOKUP(B3617,'[1]Vmesna vrtilna_SKLOP1'!B:J,6,0),"")=0,"",IFERROR(VLOOKUP(B3617,'[1]Vmesna vrtilna_SKLOP1'!B:J,6,0),""))</f>
        <v/>
      </c>
      <c r="E3617" s="16" t="str">
        <f>IF(IF('[1]Vmesna vrtilna_SKLOP1'!E3617&lt;&gt;"",'[1]Vmesna vrtilna_SKLOP1'!D3617,"")=0,"",IF('[1]Vmesna vrtilna_SKLOP1'!E3617&lt;&gt;"",'[1]Vmesna vrtilna_SKLOP1'!D3617,""))</f>
        <v/>
      </c>
      <c r="F3617" s="18" t="str">
        <f>IF('[1]Vmesna vrtilna_SKLOP1'!E3617&lt;&gt;"",'[1]Vmesna vrtilna_SKLOP1'!E3617,"")</f>
        <v/>
      </c>
      <c r="G3617" s="15" t="str">
        <f>IF('[1]Vmesna vrtilna_SKLOP1'!E3617&lt;&gt;"",'[1]Vmesna vrtilna_SKLOP1'!F3617,"")</f>
        <v/>
      </c>
      <c r="H3617" s="19" t="str">
        <f>IF('[1]Vmesna vrtilna_SKLOP1'!F3617&lt;&gt;"",'[1]Vmesna vrtilna_SKLOP1'!I3617,"")</f>
        <v/>
      </c>
      <c r="I3617" s="20" t="str">
        <f>IF(I3616="Skupaj:","DDV (22%):",IF(I3616="DDV (22%):","Skupaj z DDV:",IF(AND('[1]Vmesna vrtilna_SKLOP1'!C3617&lt;&gt;"",'[1]Vmesna vrtilna_SKLOP1'!E3617=""),"Skupaj:","")))</f>
        <v/>
      </c>
      <c r="J3617" s="21" t="str">
        <f t="shared" si="114"/>
        <v/>
      </c>
      <c r="K3617" s="21" t="str">
        <f>IF(I3617="Skupaj z DDV:",SUM(K3615,K3616),IF(I3617="DDV (22%):",K3616*0.22,IF(AND('[1]Vmesna vrtilna_SKLOP1'!C3617&lt;&gt;"",'[1]Vmesna vrtilna_SKLOP1'!D3617=""),'[1]Vmesna vrtilna_SKLOP1'!J3617,IF(F3617&lt;&gt;"",IF('[1]Vmesna vrtilna_SKLOP1'!J3617&lt;&gt;"",'[1]Vmesna vrtilna_SKLOP1'!J3617,""),""))))</f>
        <v/>
      </c>
      <c r="L3617" s="22" t="str">
        <f>IF(I3616="Skupaj:","DDV (22%):",IF(I3616="DDV (22%):","Skupaj z DDV:",IF(AND('[1]Vmesna vrtilna_SKLOP1'!C3617&lt;&gt;"",'[1]Vmesna vrtilna_SKLOP1'!E3617=""),"Skupaj:",IF(AND('[1]Vmesna vrtilna_SKLOP1'!C3617&lt;&gt;"",'[1]Vmesna vrtilna_SKLOP1'!D3617=""),'[1]Vmesna vrtilna_SKLOP1'!J3617,IF(F3617&lt;&gt;"",IF('[1]Vmesna vrtilna_SKLOP1'!J3617&lt;&gt;"",'[1]Vmesna vrtilna_SKLOP1'!J3617,""),"")))))</f>
        <v/>
      </c>
      <c r="M3617" s="22" t="e">
        <f t="shared" si="112"/>
        <v>#REF!</v>
      </c>
      <c r="N3617" s="22" t="str">
        <f>IF(IFERROR(VLOOKUP(B3617,'[1]Vmesna vrtilna_SKLOP1'!B:J,7,0),"")=0,"",IFERROR(VLOOKUP(B3617,'[1]Vmesna vrtilna_SKLOP1'!B:J,7,0),""))</f>
        <v/>
      </c>
      <c r="O3617" s="22"/>
    </row>
    <row r="3618" spans="2:15" ht="15" customHeight="1" x14ac:dyDescent="0.3">
      <c r="B3618" s="15" t="str">
        <f>IF(AND('[1]Vmesna vrtilna_SKLOP1'!B3618&lt;&gt;"",'[1]Vmesna vrtilna_SKLOP1'!C3618&lt;&gt;""),IF('[1]Vmesna vrtilna_SKLOP1'!B3618&lt;&gt;"",'[1]Vmesna vrtilna_SKLOP1'!B3618,""),"")</f>
        <v/>
      </c>
      <c r="C3618" s="16" t="str">
        <f>IF(OR(C3617="Posebna oblika",C3617="Kulturno zaščiten objekt",C3617="Kulturno zaščiten objekt, Posebna oblika"),"Glej zavihek POSEBNI POGOJI",IF(SUM(N3617:Q3617)=1,"Posebna oblika",IF(SUM(N3617:Q3617)=10,"Kulturno zaščiten objekt",IF(SUM(N3617:Q3617)=11,"Kulturno zaščiten objekt, Posebna oblika",IF(AND('[1]Vmesna vrtilna_SKLOP1'!C3618&lt;&gt;"",'[1]Vmesna vrtilna_SKLOP1'!D3618&lt;&gt;""),IF('[1]Vmesna vrtilna_SKLOP1'!C3618&lt;&gt;"",'[1]Vmesna vrtilna_SKLOP1'!C3618,""),"")))))</f>
        <v/>
      </c>
      <c r="D3618" s="17" t="str">
        <f>IF(IFERROR(VLOOKUP(B3618,'[1]Vmesna vrtilna_SKLOP1'!B:J,6,0),"")=0,"",IFERROR(VLOOKUP(B3618,'[1]Vmesna vrtilna_SKLOP1'!B:J,6,0),""))</f>
        <v/>
      </c>
      <c r="E3618" s="16" t="str">
        <f>IF(IF('[1]Vmesna vrtilna_SKLOP1'!E3618&lt;&gt;"",'[1]Vmesna vrtilna_SKLOP1'!D3618,"")=0,"",IF('[1]Vmesna vrtilna_SKLOP1'!E3618&lt;&gt;"",'[1]Vmesna vrtilna_SKLOP1'!D3618,""))</f>
        <v/>
      </c>
      <c r="F3618" s="18" t="str">
        <f>IF('[1]Vmesna vrtilna_SKLOP1'!E3618&lt;&gt;"",'[1]Vmesna vrtilna_SKLOP1'!E3618,"")</f>
        <v/>
      </c>
      <c r="G3618" s="15" t="str">
        <f>IF('[1]Vmesna vrtilna_SKLOP1'!E3618&lt;&gt;"",'[1]Vmesna vrtilna_SKLOP1'!F3618,"")</f>
        <v/>
      </c>
      <c r="H3618" s="19" t="str">
        <f>IF('[1]Vmesna vrtilna_SKLOP1'!F3618&lt;&gt;"",'[1]Vmesna vrtilna_SKLOP1'!I3618,"")</f>
        <v/>
      </c>
      <c r="I3618" s="20" t="str">
        <f>IF(I3617="Skupaj:","DDV (22%):",IF(I3617="DDV (22%):","Skupaj z DDV:",IF(AND('[1]Vmesna vrtilna_SKLOP1'!C3618&lt;&gt;"",'[1]Vmesna vrtilna_SKLOP1'!E3618=""),"Skupaj:","")))</f>
        <v/>
      </c>
      <c r="J3618" s="21" t="str">
        <f t="shared" si="114"/>
        <v/>
      </c>
      <c r="K3618" s="21" t="str">
        <f>IF(I3618="Skupaj z DDV:",SUM(K3616,K3617),IF(I3618="DDV (22%):",K3617*0.22,IF(AND('[1]Vmesna vrtilna_SKLOP1'!C3618&lt;&gt;"",'[1]Vmesna vrtilna_SKLOP1'!D3618=""),'[1]Vmesna vrtilna_SKLOP1'!J3618,IF(F3618&lt;&gt;"",IF('[1]Vmesna vrtilna_SKLOP1'!J3618&lt;&gt;"",'[1]Vmesna vrtilna_SKLOP1'!J3618,""),""))))</f>
        <v/>
      </c>
      <c r="L3618" s="22" t="str">
        <f>IF(I3617="Skupaj:","DDV (22%):",IF(I3617="DDV (22%):","Skupaj z DDV:",IF(AND('[1]Vmesna vrtilna_SKLOP1'!C3618&lt;&gt;"",'[1]Vmesna vrtilna_SKLOP1'!E3618=""),"Skupaj:",IF(AND('[1]Vmesna vrtilna_SKLOP1'!C3618&lt;&gt;"",'[1]Vmesna vrtilna_SKLOP1'!D3618=""),'[1]Vmesna vrtilna_SKLOP1'!J3618,IF(F3618&lt;&gt;"",IF('[1]Vmesna vrtilna_SKLOP1'!J3618&lt;&gt;"",'[1]Vmesna vrtilna_SKLOP1'!J3618,""),"")))))</f>
        <v/>
      </c>
      <c r="M3618" s="22" t="e">
        <f t="shared" si="112"/>
        <v>#REF!</v>
      </c>
      <c r="N3618" s="22" t="str">
        <f>IF(IFERROR(VLOOKUP(B3618,'[1]Vmesna vrtilna_SKLOP1'!B:J,7,0),"")=0,"",IFERROR(VLOOKUP(B3618,'[1]Vmesna vrtilna_SKLOP1'!B:J,7,0),""))</f>
        <v/>
      </c>
      <c r="O3618" s="22"/>
    </row>
    <row r="3619" spans="2:15" ht="15" customHeight="1" x14ac:dyDescent="0.3">
      <c r="B3619" s="15" t="str">
        <f>IF(AND('[1]Vmesna vrtilna_SKLOP1'!B3619&lt;&gt;"",'[1]Vmesna vrtilna_SKLOP1'!C3619&lt;&gt;""),IF('[1]Vmesna vrtilna_SKLOP1'!B3619&lt;&gt;"",'[1]Vmesna vrtilna_SKLOP1'!B3619,""),"")</f>
        <v/>
      </c>
      <c r="C3619" s="16" t="str">
        <f>IF(OR(C3618="Posebna oblika",C3618="Kulturno zaščiten objekt",C3618="Kulturno zaščiten objekt, Posebna oblika"),"Glej zavihek POSEBNI POGOJI",IF(SUM(N3618:Q3618)=1,"Posebna oblika",IF(SUM(N3618:Q3618)=10,"Kulturno zaščiten objekt",IF(SUM(N3618:Q3618)=11,"Kulturno zaščiten objekt, Posebna oblika",IF(AND('[1]Vmesna vrtilna_SKLOP1'!C3619&lt;&gt;"",'[1]Vmesna vrtilna_SKLOP1'!D3619&lt;&gt;""),IF('[1]Vmesna vrtilna_SKLOP1'!C3619&lt;&gt;"",'[1]Vmesna vrtilna_SKLOP1'!C3619,""),"")))))</f>
        <v/>
      </c>
      <c r="D3619" s="17" t="str">
        <f>IF(IFERROR(VLOOKUP(B3619,'[1]Vmesna vrtilna_SKLOP1'!B:J,6,0),"")=0,"",IFERROR(VLOOKUP(B3619,'[1]Vmesna vrtilna_SKLOP1'!B:J,6,0),""))</f>
        <v/>
      </c>
      <c r="E3619" s="16" t="str">
        <f>IF(IF('[1]Vmesna vrtilna_SKLOP1'!E3619&lt;&gt;"",'[1]Vmesna vrtilna_SKLOP1'!D3619,"")=0,"",IF('[1]Vmesna vrtilna_SKLOP1'!E3619&lt;&gt;"",'[1]Vmesna vrtilna_SKLOP1'!D3619,""))</f>
        <v/>
      </c>
      <c r="F3619" s="18" t="str">
        <f>IF('[1]Vmesna vrtilna_SKLOP1'!E3619&lt;&gt;"",'[1]Vmesna vrtilna_SKLOP1'!E3619,"")</f>
        <v/>
      </c>
      <c r="G3619" s="15" t="str">
        <f>IF('[1]Vmesna vrtilna_SKLOP1'!E3619&lt;&gt;"",'[1]Vmesna vrtilna_SKLOP1'!F3619,"")</f>
        <v/>
      </c>
      <c r="H3619" s="19" t="str">
        <f>IF('[1]Vmesna vrtilna_SKLOP1'!F3619&lt;&gt;"",'[1]Vmesna vrtilna_SKLOP1'!I3619,"")</f>
        <v/>
      </c>
      <c r="I3619" s="20" t="str">
        <f>IF(I3618="Skupaj:","DDV (22%):",IF(I3618="DDV (22%):","Skupaj z DDV:",IF(AND('[1]Vmesna vrtilna_SKLOP1'!C3619&lt;&gt;"",'[1]Vmesna vrtilna_SKLOP1'!E3619=""),"Skupaj:","")))</f>
        <v/>
      </c>
      <c r="J3619" s="21" t="str">
        <f t="shared" si="114"/>
        <v/>
      </c>
      <c r="K3619" s="21" t="str">
        <f>IF(I3619="Skupaj z DDV:",SUM(K3617,K3618),IF(I3619="DDV (22%):",K3618*0.22,IF(AND('[1]Vmesna vrtilna_SKLOP1'!C3619&lt;&gt;"",'[1]Vmesna vrtilna_SKLOP1'!D3619=""),'[1]Vmesna vrtilna_SKLOP1'!J3619,IF(F3619&lt;&gt;"",IF('[1]Vmesna vrtilna_SKLOP1'!J3619&lt;&gt;"",'[1]Vmesna vrtilna_SKLOP1'!J3619,""),""))))</f>
        <v/>
      </c>
      <c r="L3619" s="22" t="str">
        <f>IF(I3618="Skupaj:","DDV (22%):",IF(I3618="DDV (22%):","Skupaj z DDV:",IF(AND('[1]Vmesna vrtilna_SKLOP1'!C3619&lt;&gt;"",'[1]Vmesna vrtilna_SKLOP1'!E3619=""),"Skupaj:",IF(AND('[1]Vmesna vrtilna_SKLOP1'!C3619&lt;&gt;"",'[1]Vmesna vrtilna_SKLOP1'!D3619=""),'[1]Vmesna vrtilna_SKLOP1'!J3619,IF(F3619&lt;&gt;"",IF('[1]Vmesna vrtilna_SKLOP1'!J3619&lt;&gt;"",'[1]Vmesna vrtilna_SKLOP1'!J3619,""),"")))))</f>
        <v/>
      </c>
      <c r="M3619" s="22" t="e">
        <f t="shared" si="112"/>
        <v>#REF!</v>
      </c>
      <c r="N3619" s="22" t="str">
        <f>IF(IFERROR(VLOOKUP(B3619,'[1]Vmesna vrtilna_SKLOP1'!B:J,7,0),"")=0,"",IFERROR(VLOOKUP(B3619,'[1]Vmesna vrtilna_SKLOP1'!B:J,7,0),""))</f>
        <v/>
      </c>
      <c r="O3619" s="22"/>
    </row>
    <row r="3620" spans="2:15" ht="15" customHeight="1" x14ac:dyDescent="0.3">
      <c r="B3620" s="15" t="str">
        <f>IF(AND('[1]Vmesna vrtilna_SKLOP1'!B3620&lt;&gt;"",'[1]Vmesna vrtilna_SKLOP1'!C3620&lt;&gt;""),IF('[1]Vmesna vrtilna_SKLOP1'!B3620&lt;&gt;"",'[1]Vmesna vrtilna_SKLOP1'!B3620,""),"")</f>
        <v/>
      </c>
      <c r="C3620" s="16" t="str">
        <f>IF(OR(C3619="Posebna oblika",C3619="Kulturno zaščiten objekt",C3619="Kulturno zaščiten objekt, Posebna oblika"),"Glej zavihek POSEBNI POGOJI",IF(SUM(N3619:Q3619)=1,"Posebna oblika",IF(SUM(N3619:Q3619)=10,"Kulturno zaščiten objekt",IF(SUM(N3619:Q3619)=11,"Kulturno zaščiten objekt, Posebna oblika",IF(AND('[1]Vmesna vrtilna_SKLOP1'!C3620&lt;&gt;"",'[1]Vmesna vrtilna_SKLOP1'!D3620&lt;&gt;""),IF('[1]Vmesna vrtilna_SKLOP1'!C3620&lt;&gt;"",'[1]Vmesna vrtilna_SKLOP1'!C3620,""),"")))))</f>
        <v/>
      </c>
      <c r="D3620" s="17" t="str">
        <f>IF(IFERROR(VLOOKUP(B3620,'[1]Vmesna vrtilna_SKLOP1'!B:J,6,0),"")=0,"",IFERROR(VLOOKUP(B3620,'[1]Vmesna vrtilna_SKLOP1'!B:J,6,0),""))</f>
        <v/>
      </c>
      <c r="E3620" s="16" t="str">
        <f>IF(IF('[1]Vmesna vrtilna_SKLOP1'!E3620&lt;&gt;"",'[1]Vmesna vrtilna_SKLOP1'!D3620,"")=0,"",IF('[1]Vmesna vrtilna_SKLOP1'!E3620&lt;&gt;"",'[1]Vmesna vrtilna_SKLOP1'!D3620,""))</f>
        <v/>
      </c>
      <c r="F3620" s="18" t="str">
        <f>IF('[1]Vmesna vrtilna_SKLOP1'!E3620&lt;&gt;"",'[1]Vmesna vrtilna_SKLOP1'!E3620,"")</f>
        <v/>
      </c>
      <c r="G3620" s="15" t="str">
        <f>IF('[1]Vmesna vrtilna_SKLOP1'!E3620&lt;&gt;"",'[1]Vmesna vrtilna_SKLOP1'!F3620,"")</f>
        <v/>
      </c>
      <c r="H3620" s="19" t="str">
        <f>IF('[1]Vmesna vrtilna_SKLOP1'!F3620&lt;&gt;"",'[1]Vmesna vrtilna_SKLOP1'!I3620,"")</f>
        <v/>
      </c>
      <c r="I3620" s="20" t="str">
        <f>IF(I3619="Skupaj:","DDV (22%):",IF(I3619="DDV (22%):","Skupaj z DDV:",IF(AND('[1]Vmesna vrtilna_SKLOP1'!C3620&lt;&gt;"",'[1]Vmesna vrtilna_SKLOP1'!E3620=""),"Skupaj:","")))</f>
        <v/>
      </c>
      <c r="J3620" s="21" t="str">
        <f t="shared" si="114"/>
        <v/>
      </c>
      <c r="K3620" s="21" t="str">
        <f>IF(I3620="Skupaj z DDV:",SUM(K3618,K3619),IF(I3620="DDV (22%):",K3619*0.22,IF(AND('[1]Vmesna vrtilna_SKLOP1'!C3620&lt;&gt;"",'[1]Vmesna vrtilna_SKLOP1'!D3620=""),'[1]Vmesna vrtilna_SKLOP1'!J3620,IF(F3620&lt;&gt;"",IF('[1]Vmesna vrtilna_SKLOP1'!J3620&lt;&gt;"",'[1]Vmesna vrtilna_SKLOP1'!J3620,""),""))))</f>
        <v/>
      </c>
      <c r="L3620" s="22" t="str">
        <f>IF(I3619="Skupaj:","DDV (22%):",IF(I3619="DDV (22%):","Skupaj z DDV:",IF(AND('[1]Vmesna vrtilna_SKLOP1'!C3620&lt;&gt;"",'[1]Vmesna vrtilna_SKLOP1'!E3620=""),"Skupaj:",IF(AND('[1]Vmesna vrtilna_SKLOP1'!C3620&lt;&gt;"",'[1]Vmesna vrtilna_SKLOP1'!D3620=""),'[1]Vmesna vrtilna_SKLOP1'!J3620,IF(F3620&lt;&gt;"",IF('[1]Vmesna vrtilna_SKLOP1'!J3620&lt;&gt;"",'[1]Vmesna vrtilna_SKLOP1'!J3620,""),"")))))</f>
        <v/>
      </c>
      <c r="M3620" s="22" t="e">
        <f t="shared" si="112"/>
        <v>#REF!</v>
      </c>
      <c r="N3620" s="22" t="str">
        <f>IF(IFERROR(VLOOKUP(B3620,'[1]Vmesna vrtilna_SKLOP1'!B:J,7,0),"")=0,"",IFERROR(VLOOKUP(B3620,'[1]Vmesna vrtilna_SKLOP1'!B:J,7,0),""))</f>
        <v/>
      </c>
      <c r="O3620" s="22"/>
    </row>
    <row r="3621" spans="2:15" ht="15" customHeight="1" x14ac:dyDescent="0.3">
      <c r="B3621" s="15" t="str">
        <f>IF(AND('[1]Vmesna vrtilna_SKLOP1'!B3621&lt;&gt;"",'[1]Vmesna vrtilna_SKLOP1'!C3621&lt;&gt;""),IF('[1]Vmesna vrtilna_SKLOP1'!B3621&lt;&gt;"",'[1]Vmesna vrtilna_SKLOP1'!B3621,""),"")</f>
        <v/>
      </c>
      <c r="C3621" s="16" t="str">
        <f>IF(OR(C3620="Posebna oblika",C3620="Kulturno zaščiten objekt",C3620="Kulturno zaščiten objekt, Posebna oblika"),"Glej zavihek POSEBNI POGOJI",IF(SUM(N3620:Q3620)=1,"Posebna oblika",IF(SUM(N3620:Q3620)=10,"Kulturno zaščiten objekt",IF(SUM(N3620:Q3620)=11,"Kulturno zaščiten objekt, Posebna oblika",IF(AND('[1]Vmesna vrtilna_SKLOP1'!C3621&lt;&gt;"",'[1]Vmesna vrtilna_SKLOP1'!D3621&lt;&gt;""),IF('[1]Vmesna vrtilna_SKLOP1'!C3621&lt;&gt;"",'[1]Vmesna vrtilna_SKLOP1'!C3621,""),"")))))</f>
        <v/>
      </c>
      <c r="D3621" s="17" t="str">
        <f>IF(IFERROR(VLOOKUP(B3621,'[1]Vmesna vrtilna_SKLOP1'!B:J,6,0),"")=0,"",IFERROR(VLOOKUP(B3621,'[1]Vmesna vrtilna_SKLOP1'!B:J,6,0),""))</f>
        <v/>
      </c>
      <c r="E3621" s="16" t="str">
        <f>IF(IF('[1]Vmesna vrtilna_SKLOP1'!E3621&lt;&gt;"",'[1]Vmesna vrtilna_SKLOP1'!D3621,"")=0,"",IF('[1]Vmesna vrtilna_SKLOP1'!E3621&lt;&gt;"",'[1]Vmesna vrtilna_SKLOP1'!D3621,""))</f>
        <v/>
      </c>
      <c r="F3621" s="18" t="str">
        <f>IF('[1]Vmesna vrtilna_SKLOP1'!E3621&lt;&gt;"",'[1]Vmesna vrtilna_SKLOP1'!E3621,"")</f>
        <v/>
      </c>
      <c r="G3621" s="15" t="str">
        <f>IF('[1]Vmesna vrtilna_SKLOP1'!E3621&lt;&gt;"",'[1]Vmesna vrtilna_SKLOP1'!F3621,"")</f>
        <v/>
      </c>
      <c r="H3621" s="19" t="str">
        <f>IF('[1]Vmesna vrtilna_SKLOP1'!F3621&lt;&gt;"",'[1]Vmesna vrtilna_SKLOP1'!I3621,"")</f>
        <v/>
      </c>
      <c r="I3621" s="20" t="str">
        <f>IF(I3620="Skupaj:","DDV (22%):",IF(I3620="DDV (22%):","Skupaj z DDV:",IF(AND('[1]Vmesna vrtilna_SKLOP1'!C3621&lt;&gt;"",'[1]Vmesna vrtilna_SKLOP1'!E3621=""),"Skupaj:","")))</f>
        <v/>
      </c>
      <c r="J3621" s="21" t="str">
        <f t="shared" si="114"/>
        <v/>
      </c>
      <c r="K3621" s="21" t="str">
        <f>IF(I3621="Skupaj z DDV:",SUM(K3619,K3620),IF(I3621="DDV (22%):",K3620*0.22,IF(AND('[1]Vmesna vrtilna_SKLOP1'!C3621&lt;&gt;"",'[1]Vmesna vrtilna_SKLOP1'!D3621=""),'[1]Vmesna vrtilna_SKLOP1'!J3621,IF(F3621&lt;&gt;"",IF('[1]Vmesna vrtilna_SKLOP1'!J3621&lt;&gt;"",'[1]Vmesna vrtilna_SKLOP1'!J3621,""),""))))</f>
        <v/>
      </c>
      <c r="L3621" s="22" t="str">
        <f>IF(I3620="Skupaj:","DDV (22%):",IF(I3620="DDV (22%):","Skupaj z DDV:",IF(AND('[1]Vmesna vrtilna_SKLOP1'!C3621&lt;&gt;"",'[1]Vmesna vrtilna_SKLOP1'!E3621=""),"Skupaj:",IF(AND('[1]Vmesna vrtilna_SKLOP1'!C3621&lt;&gt;"",'[1]Vmesna vrtilna_SKLOP1'!D3621=""),'[1]Vmesna vrtilna_SKLOP1'!J3621,IF(F3621&lt;&gt;"",IF('[1]Vmesna vrtilna_SKLOP1'!J3621&lt;&gt;"",'[1]Vmesna vrtilna_SKLOP1'!J3621,""),"")))))</f>
        <v/>
      </c>
      <c r="M3621" s="22" t="e">
        <f t="shared" si="112"/>
        <v>#REF!</v>
      </c>
      <c r="N3621" s="22" t="str">
        <f>IF(IFERROR(VLOOKUP(B3621,'[1]Vmesna vrtilna_SKLOP1'!B:J,7,0),"")=0,"",IFERROR(VLOOKUP(B3621,'[1]Vmesna vrtilna_SKLOP1'!B:J,7,0),""))</f>
        <v/>
      </c>
      <c r="O3621" s="22"/>
    </row>
    <row r="3622" spans="2:15" ht="15" customHeight="1" x14ac:dyDescent="0.3">
      <c r="B3622" s="15" t="str">
        <f>IF(AND('[1]Vmesna vrtilna_SKLOP1'!B3622&lt;&gt;"",'[1]Vmesna vrtilna_SKLOP1'!C3622&lt;&gt;""),IF('[1]Vmesna vrtilna_SKLOP1'!B3622&lt;&gt;"",'[1]Vmesna vrtilna_SKLOP1'!B3622,""),"")</f>
        <v/>
      </c>
      <c r="C3622" s="16" t="str">
        <f>IF(OR(C3621="Posebna oblika",C3621="Kulturno zaščiten objekt",C3621="Kulturno zaščiten objekt, Posebna oblika"),"Glej zavihek POSEBNI POGOJI",IF(SUM(N3621:Q3621)=1,"Posebna oblika",IF(SUM(N3621:Q3621)=10,"Kulturno zaščiten objekt",IF(SUM(N3621:Q3621)=11,"Kulturno zaščiten objekt, Posebna oblika",IF(AND('[1]Vmesna vrtilna_SKLOP1'!C3622&lt;&gt;"",'[1]Vmesna vrtilna_SKLOP1'!D3622&lt;&gt;""),IF('[1]Vmesna vrtilna_SKLOP1'!C3622&lt;&gt;"",'[1]Vmesna vrtilna_SKLOP1'!C3622,""),"")))))</f>
        <v/>
      </c>
      <c r="D3622" s="17" t="str">
        <f>IF(IFERROR(VLOOKUP(B3622,'[1]Vmesna vrtilna_SKLOP1'!B:J,6,0),"")=0,"",IFERROR(VLOOKUP(B3622,'[1]Vmesna vrtilna_SKLOP1'!B:J,6,0),""))</f>
        <v/>
      </c>
      <c r="E3622" s="16" t="str">
        <f>IF(IF('[1]Vmesna vrtilna_SKLOP1'!E3622&lt;&gt;"",'[1]Vmesna vrtilna_SKLOP1'!D3622,"")=0,"",IF('[1]Vmesna vrtilna_SKLOP1'!E3622&lt;&gt;"",'[1]Vmesna vrtilna_SKLOP1'!D3622,""))</f>
        <v/>
      </c>
      <c r="F3622" s="18" t="str">
        <f>IF('[1]Vmesna vrtilna_SKLOP1'!E3622&lt;&gt;"",'[1]Vmesna vrtilna_SKLOP1'!E3622,"")</f>
        <v/>
      </c>
      <c r="G3622" s="15" t="str">
        <f>IF('[1]Vmesna vrtilna_SKLOP1'!E3622&lt;&gt;"",'[1]Vmesna vrtilna_SKLOP1'!F3622,"")</f>
        <v/>
      </c>
      <c r="H3622" s="19" t="str">
        <f>IF('[1]Vmesna vrtilna_SKLOP1'!F3622&lt;&gt;"",'[1]Vmesna vrtilna_SKLOP1'!I3622,"")</f>
        <v/>
      </c>
      <c r="I3622" s="20" t="str">
        <f>IF(I3621="Skupaj:","DDV (22%):",IF(I3621="DDV (22%):","Skupaj z DDV:",IF(AND('[1]Vmesna vrtilna_SKLOP1'!C3622&lt;&gt;"",'[1]Vmesna vrtilna_SKLOP1'!E3622=""),"Skupaj:","")))</f>
        <v/>
      </c>
      <c r="J3622" s="21" t="str">
        <f t="shared" si="114"/>
        <v/>
      </c>
      <c r="K3622" s="21" t="str">
        <f>IF(I3622="Skupaj z DDV:",SUM(K3620,K3621),IF(I3622="DDV (22%):",K3621*0.22,IF(AND('[1]Vmesna vrtilna_SKLOP1'!C3622&lt;&gt;"",'[1]Vmesna vrtilna_SKLOP1'!D3622=""),'[1]Vmesna vrtilna_SKLOP1'!J3622,IF(F3622&lt;&gt;"",IF('[1]Vmesna vrtilna_SKLOP1'!J3622&lt;&gt;"",'[1]Vmesna vrtilna_SKLOP1'!J3622,""),""))))</f>
        <v/>
      </c>
      <c r="L3622" s="22" t="str">
        <f>IF(I3621="Skupaj:","DDV (22%):",IF(I3621="DDV (22%):","Skupaj z DDV:",IF(AND('[1]Vmesna vrtilna_SKLOP1'!C3622&lt;&gt;"",'[1]Vmesna vrtilna_SKLOP1'!E3622=""),"Skupaj:",IF(AND('[1]Vmesna vrtilna_SKLOP1'!C3622&lt;&gt;"",'[1]Vmesna vrtilna_SKLOP1'!D3622=""),'[1]Vmesna vrtilna_SKLOP1'!J3622,IF(F3622&lt;&gt;"",IF('[1]Vmesna vrtilna_SKLOP1'!J3622&lt;&gt;"",'[1]Vmesna vrtilna_SKLOP1'!J3622,""),"")))))</f>
        <v/>
      </c>
      <c r="M3622" s="22" t="e">
        <f t="shared" si="112"/>
        <v>#REF!</v>
      </c>
      <c r="N3622" s="22" t="str">
        <f>IF(IFERROR(VLOOKUP(B3622,'[1]Vmesna vrtilna_SKLOP1'!B:J,7,0),"")=0,"",IFERROR(VLOOKUP(B3622,'[1]Vmesna vrtilna_SKLOP1'!B:J,7,0),""))</f>
        <v/>
      </c>
      <c r="O3622" s="22"/>
    </row>
    <row r="3623" spans="2:15" ht="15" customHeight="1" x14ac:dyDescent="0.3">
      <c r="B3623" s="15" t="str">
        <f>IF(AND('[1]Vmesna vrtilna_SKLOP1'!B3623&lt;&gt;"",'[1]Vmesna vrtilna_SKLOP1'!C3623&lt;&gt;""),IF('[1]Vmesna vrtilna_SKLOP1'!B3623&lt;&gt;"",'[1]Vmesna vrtilna_SKLOP1'!B3623,""),"")</f>
        <v/>
      </c>
      <c r="C3623" s="16" t="str">
        <f>IF(OR(C3622="Posebna oblika",C3622="Kulturno zaščiten objekt",C3622="Kulturno zaščiten objekt, Posebna oblika"),"Glej zavihek POSEBNI POGOJI",IF(SUM(N3622:Q3622)=1,"Posebna oblika",IF(SUM(N3622:Q3622)=10,"Kulturno zaščiten objekt",IF(SUM(N3622:Q3622)=11,"Kulturno zaščiten objekt, Posebna oblika",IF(AND('[1]Vmesna vrtilna_SKLOP1'!C3623&lt;&gt;"",'[1]Vmesna vrtilna_SKLOP1'!D3623&lt;&gt;""),IF('[1]Vmesna vrtilna_SKLOP1'!C3623&lt;&gt;"",'[1]Vmesna vrtilna_SKLOP1'!C3623,""),"")))))</f>
        <v/>
      </c>
      <c r="D3623" s="17" t="str">
        <f>IF(IFERROR(VLOOKUP(B3623,'[1]Vmesna vrtilna_SKLOP1'!B:J,6,0),"")=0,"",IFERROR(VLOOKUP(B3623,'[1]Vmesna vrtilna_SKLOP1'!B:J,6,0),""))</f>
        <v/>
      </c>
      <c r="E3623" s="16" t="str">
        <f>IF(IF('[1]Vmesna vrtilna_SKLOP1'!E3623&lt;&gt;"",'[1]Vmesna vrtilna_SKLOP1'!D3623,"")=0,"",IF('[1]Vmesna vrtilna_SKLOP1'!E3623&lt;&gt;"",'[1]Vmesna vrtilna_SKLOP1'!D3623,""))</f>
        <v/>
      </c>
      <c r="F3623" s="18" t="str">
        <f>IF('[1]Vmesna vrtilna_SKLOP1'!E3623&lt;&gt;"",'[1]Vmesna vrtilna_SKLOP1'!E3623,"")</f>
        <v/>
      </c>
      <c r="G3623" s="15" t="str">
        <f>IF('[1]Vmesna vrtilna_SKLOP1'!E3623&lt;&gt;"",'[1]Vmesna vrtilna_SKLOP1'!F3623,"")</f>
        <v/>
      </c>
      <c r="H3623" s="19" t="str">
        <f>IF('[1]Vmesna vrtilna_SKLOP1'!F3623&lt;&gt;"",'[1]Vmesna vrtilna_SKLOP1'!I3623,"")</f>
        <v/>
      </c>
      <c r="I3623" s="20" t="str">
        <f>IF(I3622="Skupaj:","DDV (22%):",IF(I3622="DDV (22%):","Skupaj z DDV:",IF(AND('[1]Vmesna vrtilna_SKLOP1'!C3623&lt;&gt;"",'[1]Vmesna vrtilna_SKLOP1'!E3623=""),"Skupaj:","")))</f>
        <v/>
      </c>
      <c r="J3623" s="21" t="str">
        <f t="shared" si="114"/>
        <v/>
      </c>
      <c r="K3623" s="21" t="str">
        <f>IF(I3623="Skupaj z DDV:",SUM(K3621,K3622),IF(I3623="DDV (22%):",K3622*0.22,IF(AND('[1]Vmesna vrtilna_SKLOP1'!C3623&lt;&gt;"",'[1]Vmesna vrtilna_SKLOP1'!D3623=""),'[1]Vmesna vrtilna_SKLOP1'!J3623,IF(F3623&lt;&gt;"",IF('[1]Vmesna vrtilna_SKLOP1'!J3623&lt;&gt;"",'[1]Vmesna vrtilna_SKLOP1'!J3623,""),""))))</f>
        <v/>
      </c>
      <c r="L3623" s="22" t="str">
        <f>IF(I3622="Skupaj:","DDV (22%):",IF(I3622="DDV (22%):","Skupaj z DDV:",IF(AND('[1]Vmesna vrtilna_SKLOP1'!C3623&lt;&gt;"",'[1]Vmesna vrtilna_SKLOP1'!E3623=""),"Skupaj:",IF(AND('[1]Vmesna vrtilna_SKLOP1'!C3623&lt;&gt;"",'[1]Vmesna vrtilna_SKLOP1'!D3623=""),'[1]Vmesna vrtilna_SKLOP1'!J3623,IF(F3623&lt;&gt;"",IF('[1]Vmesna vrtilna_SKLOP1'!J3623&lt;&gt;"",'[1]Vmesna vrtilna_SKLOP1'!J3623,""),"")))))</f>
        <v/>
      </c>
      <c r="M3623" s="22" t="e">
        <f t="shared" si="112"/>
        <v>#REF!</v>
      </c>
      <c r="N3623" s="22" t="str">
        <f>IF(IFERROR(VLOOKUP(B3623,'[1]Vmesna vrtilna_SKLOP1'!B:J,7,0),"")=0,"",IFERROR(VLOOKUP(B3623,'[1]Vmesna vrtilna_SKLOP1'!B:J,7,0),""))</f>
        <v/>
      </c>
      <c r="O3623" s="22"/>
    </row>
    <row r="3624" spans="2:15" ht="15" customHeight="1" x14ac:dyDescent="0.3">
      <c r="B3624" s="15" t="str">
        <f>IF(AND('[1]Vmesna vrtilna_SKLOP1'!B3624&lt;&gt;"",'[1]Vmesna vrtilna_SKLOP1'!C3624&lt;&gt;""),IF('[1]Vmesna vrtilna_SKLOP1'!B3624&lt;&gt;"",'[1]Vmesna vrtilna_SKLOP1'!B3624,""),"")</f>
        <v/>
      </c>
      <c r="C3624" s="16" t="str">
        <f>IF(OR(C3623="Posebna oblika",C3623="Kulturno zaščiten objekt",C3623="Kulturno zaščiten objekt, Posebna oblika"),"Glej zavihek POSEBNI POGOJI",IF(SUM(N3623:Q3623)=1,"Posebna oblika",IF(SUM(N3623:Q3623)=10,"Kulturno zaščiten objekt",IF(SUM(N3623:Q3623)=11,"Kulturno zaščiten objekt, Posebna oblika",IF(AND('[1]Vmesna vrtilna_SKLOP1'!C3624&lt;&gt;"",'[1]Vmesna vrtilna_SKLOP1'!D3624&lt;&gt;""),IF('[1]Vmesna vrtilna_SKLOP1'!C3624&lt;&gt;"",'[1]Vmesna vrtilna_SKLOP1'!C3624,""),"")))))</f>
        <v/>
      </c>
      <c r="D3624" s="17" t="str">
        <f>IF(IFERROR(VLOOKUP(B3624,'[1]Vmesna vrtilna_SKLOP1'!B:J,6,0),"")=0,"",IFERROR(VLOOKUP(B3624,'[1]Vmesna vrtilna_SKLOP1'!B:J,6,0),""))</f>
        <v/>
      </c>
      <c r="E3624" s="16" t="str">
        <f>IF(IF('[1]Vmesna vrtilna_SKLOP1'!E3624&lt;&gt;"",'[1]Vmesna vrtilna_SKLOP1'!D3624,"")=0,"",IF('[1]Vmesna vrtilna_SKLOP1'!E3624&lt;&gt;"",'[1]Vmesna vrtilna_SKLOP1'!D3624,""))</f>
        <v/>
      </c>
      <c r="F3624" s="18" t="str">
        <f>IF('[1]Vmesna vrtilna_SKLOP1'!E3624&lt;&gt;"",'[1]Vmesna vrtilna_SKLOP1'!E3624,"")</f>
        <v/>
      </c>
      <c r="G3624" s="15" t="str">
        <f>IF('[1]Vmesna vrtilna_SKLOP1'!E3624&lt;&gt;"",'[1]Vmesna vrtilna_SKLOP1'!F3624,"")</f>
        <v/>
      </c>
      <c r="H3624" s="19" t="str">
        <f>IF('[1]Vmesna vrtilna_SKLOP1'!F3624&lt;&gt;"",'[1]Vmesna vrtilna_SKLOP1'!I3624,"")</f>
        <v/>
      </c>
      <c r="I3624" s="20" t="str">
        <f>IF(I3623="Skupaj:","DDV (22%):",IF(I3623="DDV (22%):","Skupaj z DDV:",IF(AND('[1]Vmesna vrtilna_SKLOP1'!C3624&lt;&gt;"",'[1]Vmesna vrtilna_SKLOP1'!E3624=""),"Skupaj:","")))</f>
        <v/>
      </c>
      <c r="J3624" s="21" t="str">
        <f t="shared" si="114"/>
        <v/>
      </c>
      <c r="K3624" s="21" t="str">
        <f>IF(I3624="Skupaj z DDV:",SUM(K3622,K3623),IF(I3624="DDV (22%):",K3623*0.22,IF(AND('[1]Vmesna vrtilna_SKLOP1'!C3624&lt;&gt;"",'[1]Vmesna vrtilna_SKLOP1'!D3624=""),'[1]Vmesna vrtilna_SKLOP1'!J3624,IF(F3624&lt;&gt;"",IF('[1]Vmesna vrtilna_SKLOP1'!J3624&lt;&gt;"",'[1]Vmesna vrtilna_SKLOP1'!J3624,""),""))))</f>
        <v/>
      </c>
      <c r="L3624" s="22" t="str">
        <f>IF(I3623="Skupaj:","DDV (22%):",IF(I3623="DDV (22%):","Skupaj z DDV:",IF(AND('[1]Vmesna vrtilna_SKLOP1'!C3624&lt;&gt;"",'[1]Vmesna vrtilna_SKLOP1'!E3624=""),"Skupaj:",IF(AND('[1]Vmesna vrtilna_SKLOP1'!C3624&lt;&gt;"",'[1]Vmesna vrtilna_SKLOP1'!D3624=""),'[1]Vmesna vrtilna_SKLOP1'!J3624,IF(F3624&lt;&gt;"",IF('[1]Vmesna vrtilna_SKLOP1'!J3624&lt;&gt;"",'[1]Vmesna vrtilna_SKLOP1'!J3624,""),"")))))</f>
        <v/>
      </c>
      <c r="M3624" s="22" t="e">
        <f t="shared" si="112"/>
        <v>#REF!</v>
      </c>
      <c r="N3624" s="22" t="str">
        <f>IF(IFERROR(VLOOKUP(B3624,'[1]Vmesna vrtilna_SKLOP1'!B:J,7,0),"")=0,"",IFERROR(VLOOKUP(B3624,'[1]Vmesna vrtilna_SKLOP1'!B:J,7,0),""))</f>
        <v/>
      </c>
      <c r="O3624" s="22"/>
    </row>
    <row r="3625" spans="2:15" ht="15" customHeight="1" x14ac:dyDescent="0.3">
      <c r="B3625" s="15" t="str">
        <f>IF(AND('[1]Vmesna vrtilna_SKLOP1'!B3625&lt;&gt;"",'[1]Vmesna vrtilna_SKLOP1'!C3625&lt;&gt;""),IF('[1]Vmesna vrtilna_SKLOP1'!B3625&lt;&gt;"",'[1]Vmesna vrtilna_SKLOP1'!B3625,""),"")</f>
        <v/>
      </c>
      <c r="C3625" s="16" t="str">
        <f>IF(OR(C3624="Posebna oblika",C3624="Kulturno zaščiten objekt",C3624="Kulturno zaščiten objekt, Posebna oblika"),"Glej zavihek POSEBNI POGOJI",IF(SUM(N3624:Q3624)=1,"Posebna oblika",IF(SUM(N3624:Q3624)=10,"Kulturno zaščiten objekt",IF(SUM(N3624:Q3624)=11,"Kulturno zaščiten objekt, Posebna oblika",IF(AND('[1]Vmesna vrtilna_SKLOP1'!C3625&lt;&gt;"",'[1]Vmesna vrtilna_SKLOP1'!D3625&lt;&gt;""),IF('[1]Vmesna vrtilna_SKLOP1'!C3625&lt;&gt;"",'[1]Vmesna vrtilna_SKLOP1'!C3625,""),"")))))</f>
        <v/>
      </c>
      <c r="D3625" s="17" t="str">
        <f>IF(IFERROR(VLOOKUP(B3625,'[1]Vmesna vrtilna_SKLOP1'!B:J,6,0),"")=0,"",IFERROR(VLOOKUP(B3625,'[1]Vmesna vrtilna_SKLOP1'!B:J,6,0),""))</f>
        <v/>
      </c>
      <c r="E3625" s="16" t="str">
        <f>IF(IF('[1]Vmesna vrtilna_SKLOP1'!E3625&lt;&gt;"",'[1]Vmesna vrtilna_SKLOP1'!D3625,"")=0,"",IF('[1]Vmesna vrtilna_SKLOP1'!E3625&lt;&gt;"",'[1]Vmesna vrtilna_SKLOP1'!D3625,""))</f>
        <v/>
      </c>
      <c r="F3625" s="18" t="str">
        <f>IF('[1]Vmesna vrtilna_SKLOP1'!E3625&lt;&gt;"",'[1]Vmesna vrtilna_SKLOP1'!E3625,"")</f>
        <v/>
      </c>
      <c r="G3625" s="15" t="str">
        <f>IF('[1]Vmesna vrtilna_SKLOP1'!E3625&lt;&gt;"",'[1]Vmesna vrtilna_SKLOP1'!F3625,"")</f>
        <v/>
      </c>
      <c r="H3625" s="19" t="str">
        <f>IF('[1]Vmesna vrtilna_SKLOP1'!F3625&lt;&gt;"",'[1]Vmesna vrtilna_SKLOP1'!I3625,"")</f>
        <v/>
      </c>
      <c r="I3625" s="20" t="str">
        <f>IF(I3624="Skupaj:","DDV (22%):",IF(I3624="DDV (22%):","Skupaj z DDV:",IF(AND('[1]Vmesna vrtilna_SKLOP1'!C3625&lt;&gt;"",'[1]Vmesna vrtilna_SKLOP1'!E3625=""),"Skupaj:","")))</f>
        <v/>
      </c>
      <c r="J3625" s="21" t="str">
        <f t="shared" si="114"/>
        <v/>
      </c>
      <c r="K3625" s="21" t="str">
        <f>IF(I3625="Skupaj z DDV:",SUM(K3623,K3624),IF(I3625="DDV (22%):",K3624*0.22,IF(AND('[1]Vmesna vrtilna_SKLOP1'!C3625&lt;&gt;"",'[1]Vmesna vrtilna_SKLOP1'!D3625=""),'[1]Vmesna vrtilna_SKLOP1'!J3625,IF(F3625&lt;&gt;"",IF('[1]Vmesna vrtilna_SKLOP1'!J3625&lt;&gt;"",'[1]Vmesna vrtilna_SKLOP1'!J3625,""),""))))</f>
        <v/>
      </c>
      <c r="L3625" s="22" t="str">
        <f>IF(I3624="Skupaj:","DDV (22%):",IF(I3624="DDV (22%):","Skupaj z DDV:",IF(AND('[1]Vmesna vrtilna_SKLOP1'!C3625&lt;&gt;"",'[1]Vmesna vrtilna_SKLOP1'!E3625=""),"Skupaj:",IF(AND('[1]Vmesna vrtilna_SKLOP1'!C3625&lt;&gt;"",'[1]Vmesna vrtilna_SKLOP1'!D3625=""),'[1]Vmesna vrtilna_SKLOP1'!J3625,IF(F3625&lt;&gt;"",IF('[1]Vmesna vrtilna_SKLOP1'!J3625&lt;&gt;"",'[1]Vmesna vrtilna_SKLOP1'!J3625,""),"")))))</f>
        <v/>
      </c>
      <c r="M3625" s="22" t="e">
        <f t="shared" si="112"/>
        <v>#REF!</v>
      </c>
      <c r="N3625" s="22" t="str">
        <f>IF(IFERROR(VLOOKUP(B3625,'[1]Vmesna vrtilna_SKLOP1'!B:J,7,0),"")=0,"",IFERROR(VLOOKUP(B3625,'[1]Vmesna vrtilna_SKLOP1'!B:J,7,0),""))</f>
        <v/>
      </c>
      <c r="O3625" s="22"/>
    </row>
    <row r="3626" spans="2:15" ht="15" customHeight="1" x14ac:dyDescent="0.3">
      <c r="B3626" s="15" t="str">
        <f>IF(AND('[1]Vmesna vrtilna_SKLOP1'!B3626&lt;&gt;"",'[1]Vmesna vrtilna_SKLOP1'!C3626&lt;&gt;""),IF('[1]Vmesna vrtilna_SKLOP1'!B3626&lt;&gt;"",'[1]Vmesna vrtilna_SKLOP1'!B3626,""),"")</f>
        <v/>
      </c>
      <c r="C3626" s="16" t="str">
        <f>IF(OR(C3625="Posebna oblika",C3625="Kulturno zaščiten objekt",C3625="Kulturno zaščiten objekt, Posebna oblika"),"Glej zavihek POSEBNI POGOJI",IF(SUM(N3625:Q3625)=1,"Posebna oblika",IF(SUM(N3625:Q3625)=10,"Kulturno zaščiten objekt",IF(SUM(N3625:Q3625)=11,"Kulturno zaščiten objekt, Posebna oblika",IF(AND('[1]Vmesna vrtilna_SKLOP1'!C3626&lt;&gt;"",'[1]Vmesna vrtilna_SKLOP1'!D3626&lt;&gt;""),IF('[1]Vmesna vrtilna_SKLOP1'!C3626&lt;&gt;"",'[1]Vmesna vrtilna_SKLOP1'!C3626,""),"")))))</f>
        <v/>
      </c>
      <c r="D3626" s="17" t="str">
        <f>IF(IFERROR(VLOOKUP(B3626,'[1]Vmesna vrtilna_SKLOP1'!B:J,6,0),"")=0,"",IFERROR(VLOOKUP(B3626,'[1]Vmesna vrtilna_SKLOP1'!B:J,6,0),""))</f>
        <v/>
      </c>
      <c r="E3626" s="16" t="str">
        <f>IF(IF('[1]Vmesna vrtilna_SKLOP1'!E3626&lt;&gt;"",'[1]Vmesna vrtilna_SKLOP1'!D3626,"")=0,"",IF('[1]Vmesna vrtilna_SKLOP1'!E3626&lt;&gt;"",'[1]Vmesna vrtilna_SKLOP1'!D3626,""))</f>
        <v/>
      </c>
      <c r="F3626" s="18" t="str">
        <f>IF('[1]Vmesna vrtilna_SKLOP1'!E3626&lt;&gt;"",'[1]Vmesna vrtilna_SKLOP1'!E3626,"")</f>
        <v/>
      </c>
      <c r="G3626" s="15" t="str">
        <f>IF('[1]Vmesna vrtilna_SKLOP1'!E3626&lt;&gt;"",'[1]Vmesna vrtilna_SKLOP1'!F3626,"")</f>
        <v/>
      </c>
      <c r="H3626" s="19" t="str">
        <f>IF('[1]Vmesna vrtilna_SKLOP1'!F3626&lt;&gt;"",'[1]Vmesna vrtilna_SKLOP1'!I3626,"")</f>
        <v/>
      </c>
      <c r="I3626" s="20" t="str">
        <f>IF(I3625="Skupaj:","DDV (22%):",IF(I3625="DDV (22%):","Skupaj z DDV:",IF(AND('[1]Vmesna vrtilna_SKLOP1'!C3626&lt;&gt;"",'[1]Vmesna vrtilna_SKLOP1'!E3626=""),"Skupaj:","")))</f>
        <v/>
      </c>
      <c r="J3626" s="21" t="str">
        <f t="shared" si="114"/>
        <v/>
      </c>
      <c r="K3626" s="21" t="str">
        <f>IF(I3626="Skupaj z DDV:",SUM(K3624,K3625),IF(I3626="DDV (22%):",K3625*0.22,IF(AND('[1]Vmesna vrtilna_SKLOP1'!C3626&lt;&gt;"",'[1]Vmesna vrtilna_SKLOP1'!D3626=""),'[1]Vmesna vrtilna_SKLOP1'!J3626,IF(F3626&lt;&gt;"",IF('[1]Vmesna vrtilna_SKLOP1'!J3626&lt;&gt;"",'[1]Vmesna vrtilna_SKLOP1'!J3626,""),""))))</f>
        <v/>
      </c>
      <c r="L3626" s="22" t="str">
        <f>IF(I3625="Skupaj:","DDV (22%):",IF(I3625="DDV (22%):","Skupaj z DDV:",IF(AND('[1]Vmesna vrtilna_SKLOP1'!C3626&lt;&gt;"",'[1]Vmesna vrtilna_SKLOP1'!E3626=""),"Skupaj:",IF(AND('[1]Vmesna vrtilna_SKLOP1'!C3626&lt;&gt;"",'[1]Vmesna vrtilna_SKLOP1'!D3626=""),'[1]Vmesna vrtilna_SKLOP1'!J3626,IF(F3626&lt;&gt;"",IF('[1]Vmesna vrtilna_SKLOP1'!J3626&lt;&gt;"",'[1]Vmesna vrtilna_SKLOP1'!J3626,""),"")))))</f>
        <v/>
      </c>
      <c r="M3626" s="22" t="e">
        <f t="shared" si="112"/>
        <v>#REF!</v>
      </c>
      <c r="N3626" s="22" t="str">
        <f>IF(IFERROR(VLOOKUP(B3626,'[1]Vmesna vrtilna_SKLOP1'!B:J,7,0),"")=0,"",IFERROR(VLOOKUP(B3626,'[1]Vmesna vrtilna_SKLOP1'!B:J,7,0),""))</f>
        <v/>
      </c>
      <c r="O3626" s="22"/>
    </row>
    <row r="3627" spans="2:15" ht="15" customHeight="1" x14ac:dyDescent="0.3">
      <c r="B3627" s="15" t="str">
        <f>IF(AND('[1]Vmesna vrtilna_SKLOP1'!B3627&lt;&gt;"",'[1]Vmesna vrtilna_SKLOP1'!C3627&lt;&gt;""),IF('[1]Vmesna vrtilna_SKLOP1'!B3627&lt;&gt;"",'[1]Vmesna vrtilna_SKLOP1'!B3627,""),"")</f>
        <v/>
      </c>
      <c r="C3627" s="16" t="str">
        <f>IF(OR(C3626="Posebna oblika",C3626="Kulturno zaščiten objekt",C3626="Kulturno zaščiten objekt, Posebna oblika"),"Glej zavihek POSEBNI POGOJI",IF(SUM(N3626:Q3626)=1,"Posebna oblika",IF(SUM(N3626:Q3626)=10,"Kulturno zaščiten objekt",IF(SUM(N3626:Q3626)=11,"Kulturno zaščiten objekt, Posebna oblika",IF(AND('[1]Vmesna vrtilna_SKLOP1'!C3627&lt;&gt;"",'[1]Vmesna vrtilna_SKLOP1'!D3627&lt;&gt;""),IF('[1]Vmesna vrtilna_SKLOP1'!C3627&lt;&gt;"",'[1]Vmesna vrtilna_SKLOP1'!C3627,""),"")))))</f>
        <v/>
      </c>
      <c r="D3627" s="17" t="str">
        <f>IF(IFERROR(VLOOKUP(B3627,'[1]Vmesna vrtilna_SKLOP1'!B:J,6,0),"")=0,"",IFERROR(VLOOKUP(B3627,'[1]Vmesna vrtilna_SKLOP1'!B:J,6,0),""))</f>
        <v/>
      </c>
      <c r="E3627" s="16" t="str">
        <f>IF(IF('[1]Vmesna vrtilna_SKLOP1'!E3627&lt;&gt;"",'[1]Vmesna vrtilna_SKLOP1'!D3627,"")=0,"",IF('[1]Vmesna vrtilna_SKLOP1'!E3627&lt;&gt;"",'[1]Vmesna vrtilna_SKLOP1'!D3627,""))</f>
        <v/>
      </c>
      <c r="F3627" s="18" t="str">
        <f>IF('[1]Vmesna vrtilna_SKLOP1'!E3627&lt;&gt;"",'[1]Vmesna vrtilna_SKLOP1'!E3627,"")</f>
        <v/>
      </c>
      <c r="G3627" s="15" t="str">
        <f>IF('[1]Vmesna vrtilna_SKLOP1'!E3627&lt;&gt;"",'[1]Vmesna vrtilna_SKLOP1'!F3627,"")</f>
        <v/>
      </c>
      <c r="H3627" s="19" t="str">
        <f>IF('[1]Vmesna vrtilna_SKLOP1'!F3627&lt;&gt;"",'[1]Vmesna vrtilna_SKLOP1'!I3627,"")</f>
        <v/>
      </c>
      <c r="I3627" s="20" t="str">
        <f>IF(I3626="Skupaj:","DDV (22%):",IF(I3626="DDV (22%):","Skupaj z DDV:",IF(AND('[1]Vmesna vrtilna_SKLOP1'!C3627&lt;&gt;"",'[1]Vmesna vrtilna_SKLOP1'!E3627=""),"Skupaj:","")))</f>
        <v/>
      </c>
      <c r="J3627" s="21" t="str">
        <f t="shared" si="114"/>
        <v/>
      </c>
      <c r="K3627" s="21" t="str">
        <f>IF(I3627="Skupaj z DDV:",SUM(K3625,K3626),IF(I3627="DDV (22%):",K3626*0.22,IF(AND('[1]Vmesna vrtilna_SKLOP1'!C3627&lt;&gt;"",'[1]Vmesna vrtilna_SKLOP1'!D3627=""),'[1]Vmesna vrtilna_SKLOP1'!J3627,IF(F3627&lt;&gt;"",IF('[1]Vmesna vrtilna_SKLOP1'!J3627&lt;&gt;"",'[1]Vmesna vrtilna_SKLOP1'!J3627,""),""))))</f>
        <v/>
      </c>
      <c r="L3627" s="22" t="str">
        <f>IF(I3626="Skupaj:","DDV (22%):",IF(I3626="DDV (22%):","Skupaj z DDV:",IF(AND('[1]Vmesna vrtilna_SKLOP1'!C3627&lt;&gt;"",'[1]Vmesna vrtilna_SKLOP1'!E3627=""),"Skupaj:",IF(AND('[1]Vmesna vrtilna_SKLOP1'!C3627&lt;&gt;"",'[1]Vmesna vrtilna_SKLOP1'!D3627=""),'[1]Vmesna vrtilna_SKLOP1'!J3627,IF(F3627&lt;&gt;"",IF('[1]Vmesna vrtilna_SKLOP1'!J3627&lt;&gt;"",'[1]Vmesna vrtilna_SKLOP1'!J3627,""),"")))))</f>
        <v/>
      </c>
      <c r="M3627" s="22" t="e">
        <f t="shared" si="112"/>
        <v>#REF!</v>
      </c>
      <c r="N3627" s="22" t="str">
        <f>IF(IFERROR(VLOOKUP(B3627,'[1]Vmesna vrtilna_SKLOP1'!B:J,7,0),"")=0,"",IFERROR(VLOOKUP(B3627,'[1]Vmesna vrtilna_SKLOP1'!B:J,7,0),""))</f>
        <v/>
      </c>
      <c r="O3627" s="22"/>
    </row>
    <row r="3628" spans="2:15" ht="15" customHeight="1" x14ac:dyDescent="0.3">
      <c r="B3628" s="15" t="str">
        <f>IF(AND('[1]Vmesna vrtilna_SKLOP1'!B3628&lt;&gt;"",'[1]Vmesna vrtilna_SKLOP1'!C3628&lt;&gt;""),IF('[1]Vmesna vrtilna_SKLOP1'!B3628&lt;&gt;"",'[1]Vmesna vrtilna_SKLOP1'!B3628,""),"")</f>
        <v/>
      </c>
      <c r="C3628" s="16" t="str">
        <f>IF(OR(C3627="Posebna oblika",C3627="Kulturno zaščiten objekt",C3627="Kulturno zaščiten objekt, Posebna oblika"),"Glej zavihek POSEBNI POGOJI",IF(SUM(N3627:Q3627)=1,"Posebna oblika",IF(SUM(N3627:Q3627)=10,"Kulturno zaščiten objekt",IF(SUM(N3627:Q3627)=11,"Kulturno zaščiten objekt, Posebna oblika",IF(AND('[1]Vmesna vrtilna_SKLOP1'!C3628&lt;&gt;"",'[1]Vmesna vrtilna_SKLOP1'!D3628&lt;&gt;""),IF('[1]Vmesna vrtilna_SKLOP1'!C3628&lt;&gt;"",'[1]Vmesna vrtilna_SKLOP1'!C3628,""),"")))))</f>
        <v/>
      </c>
      <c r="D3628" s="17" t="str">
        <f>IF(IFERROR(VLOOKUP(B3628,'[1]Vmesna vrtilna_SKLOP1'!B:J,6,0),"")=0,"",IFERROR(VLOOKUP(B3628,'[1]Vmesna vrtilna_SKLOP1'!B:J,6,0),""))</f>
        <v/>
      </c>
      <c r="E3628" s="16" t="str">
        <f>IF(IF('[1]Vmesna vrtilna_SKLOP1'!E3628&lt;&gt;"",'[1]Vmesna vrtilna_SKLOP1'!D3628,"")=0,"",IF('[1]Vmesna vrtilna_SKLOP1'!E3628&lt;&gt;"",'[1]Vmesna vrtilna_SKLOP1'!D3628,""))</f>
        <v/>
      </c>
      <c r="F3628" s="18" t="str">
        <f>IF('[1]Vmesna vrtilna_SKLOP1'!E3628&lt;&gt;"",'[1]Vmesna vrtilna_SKLOP1'!E3628,"")</f>
        <v/>
      </c>
      <c r="G3628" s="15" t="str">
        <f>IF('[1]Vmesna vrtilna_SKLOP1'!E3628&lt;&gt;"",'[1]Vmesna vrtilna_SKLOP1'!F3628,"")</f>
        <v/>
      </c>
      <c r="H3628" s="19" t="str">
        <f>IF('[1]Vmesna vrtilna_SKLOP1'!F3628&lt;&gt;"",'[1]Vmesna vrtilna_SKLOP1'!I3628,"")</f>
        <v/>
      </c>
      <c r="I3628" s="20" t="str">
        <f>IF(I3627="Skupaj:","DDV (22%):",IF(I3627="DDV (22%):","Skupaj z DDV:",IF(AND('[1]Vmesna vrtilna_SKLOP1'!C3628&lt;&gt;"",'[1]Vmesna vrtilna_SKLOP1'!E3628=""),"Skupaj:","")))</f>
        <v/>
      </c>
      <c r="J3628" s="21" t="str">
        <f t="shared" si="114"/>
        <v/>
      </c>
      <c r="K3628" s="21" t="str">
        <f>IF(I3628="Skupaj z DDV:",SUM(K3626,K3627),IF(I3628="DDV (22%):",K3627*0.22,IF(AND('[1]Vmesna vrtilna_SKLOP1'!C3628&lt;&gt;"",'[1]Vmesna vrtilna_SKLOP1'!D3628=""),'[1]Vmesna vrtilna_SKLOP1'!J3628,IF(F3628&lt;&gt;"",IF('[1]Vmesna vrtilna_SKLOP1'!J3628&lt;&gt;"",'[1]Vmesna vrtilna_SKLOP1'!J3628,""),""))))</f>
        <v/>
      </c>
      <c r="L3628" s="22" t="str">
        <f>IF(I3627="Skupaj:","DDV (22%):",IF(I3627="DDV (22%):","Skupaj z DDV:",IF(AND('[1]Vmesna vrtilna_SKLOP1'!C3628&lt;&gt;"",'[1]Vmesna vrtilna_SKLOP1'!E3628=""),"Skupaj:",IF(AND('[1]Vmesna vrtilna_SKLOP1'!C3628&lt;&gt;"",'[1]Vmesna vrtilna_SKLOP1'!D3628=""),'[1]Vmesna vrtilna_SKLOP1'!J3628,IF(F3628&lt;&gt;"",IF('[1]Vmesna vrtilna_SKLOP1'!J3628&lt;&gt;"",'[1]Vmesna vrtilna_SKLOP1'!J3628,""),"")))))</f>
        <v/>
      </c>
      <c r="M3628" s="22" t="e">
        <f t="shared" si="112"/>
        <v>#REF!</v>
      </c>
      <c r="N3628" s="22" t="str">
        <f>IF(IFERROR(VLOOKUP(B3628,'[1]Vmesna vrtilna_SKLOP1'!B:J,7,0),"")=0,"",IFERROR(VLOOKUP(B3628,'[1]Vmesna vrtilna_SKLOP1'!B:J,7,0),""))</f>
        <v/>
      </c>
      <c r="O3628" s="22"/>
    </row>
    <row r="3629" spans="2:15" ht="15" customHeight="1" x14ac:dyDescent="0.3">
      <c r="B3629" s="15" t="str">
        <f>IF(AND('[1]Vmesna vrtilna_SKLOP1'!B3629&lt;&gt;"",'[1]Vmesna vrtilna_SKLOP1'!C3629&lt;&gt;""),IF('[1]Vmesna vrtilna_SKLOP1'!B3629&lt;&gt;"",'[1]Vmesna vrtilna_SKLOP1'!B3629,""),"")</f>
        <v/>
      </c>
      <c r="C3629" s="16" t="str">
        <f>IF(OR(C3628="Posebna oblika",C3628="Kulturno zaščiten objekt",C3628="Kulturno zaščiten objekt, Posebna oblika"),"Glej zavihek POSEBNI POGOJI",IF(SUM(N3628:Q3628)=1,"Posebna oblika",IF(SUM(N3628:Q3628)=10,"Kulturno zaščiten objekt",IF(SUM(N3628:Q3628)=11,"Kulturno zaščiten objekt, Posebna oblika",IF(AND('[1]Vmesna vrtilna_SKLOP1'!C3629&lt;&gt;"",'[1]Vmesna vrtilna_SKLOP1'!D3629&lt;&gt;""),IF('[1]Vmesna vrtilna_SKLOP1'!C3629&lt;&gt;"",'[1]Vmesna vrtilna_SKLOP1'!C3629,""),"")))))</f>
        <v/>
      </c>
      <c r="D3629" s="17" t="str">
        <f>IF(IFERROR(VLOOKUP(B3629,'[1]Vmesna vrtilna_SKLOP1'!B:J,6,0),"")=0,"",IFERROR(VLOOKUP(B3629,'[1]Vmesna vrtilna_SKLOP1'!B:J,6,0),""))</f>
        <v/>
      </c>
      <c r="E3629" s="16" t="str">
        <f>IF(IF('[1]Vmesna vrtilna_SKLOP1'!E3629&lt;&gt;"",'[1]Vmesna vrtilna_SKLOP1'!D3629,"")=0,"",IF('[1]Vmesna vrtilna_SKLOP1'!E3629&lt;&gt;"",'[1]Vmesna vrtilna_SKLOP1'!D3629,""))</f>
        <v/>
      </c>
      <c r="F3629" s="18" t="str">
        <f>IF('[1]Vmesna vrtilna_SKLOP1'!E3629&lt;&gt;"",'[1]Vmesna vrtilna_SKLOP1'!E3629,"")</f>
        <v/>
      </c>
      <c r="G3629" s="15" t="str">
        <f>IF('[1]Vmesna vrtilna_SKLOP1'!E3629&lt;&gt;"",'[1]Vmesna vrtilna_SKLOP1'!F3629,"")</f>
        <v/>
      </c>
      <c r="H3629" s="19" t="str">
        <f>IF('[1]Vmesna vrtilna_SKLOP1'!F3629&lt;&gt;"",'[1]Vmesna vrtilna_SKLOP1'!I3629,"")</f>
        <v/>
      </c>
      <c r="I3629" s="20" t="str">
        <f>IF(I3628="Skupaj:","DDV (22%):",IF(I3628="DDV (22%):","Skupaj z DDV:",IF(AND('[1]Vmesna vrtilna_SKLOP1'!C3629&lt;&gt;"",'[1]Vmesna vrtilna_SKLOP1'!E3629=""),"Skupaj:","")))</f>
        <v/>
      </c>
      <c r="J3629" s="21" t="str">
        <f t="shared" si="114"/>
        <v/>
      </c>
      <c r="K3629" s="21" t="str">
        <f>IF(I3629="Skupaj z DDV:",SUM(K3627,K3628),IF(I3629="DDV (22%):",K3628*0.22,IF(AND('[1]Vmesna vrtilna_SKLOP1'!C3629&lt;&gt;"",'[1]Vmesna vrtilna_SKLOP1'!D3629=""),'[1]Vmesna vrtilna_SKLOP1'!J3629,IF(F3629&lt;&gt;"",IF('[1]Vmesna vrtilna_SKLOP1'!J3629&lt;&gt;"",'[1]Vmesna vrtilna_SKLOP1'!J3629,""),""))))</f>
        <v/>
      </c>
      <c r="L3629" s="22" t="str">
        <f>IF(I3628="Skupaj:","DDV (22%):",IF(I3628="DDV (22%):","Skupaj z DDV:",IF(AND('[1]Vmesna vrtilna_SKLOP1'!C3629&lt;&gt;"",'[1]Vmesna vrtilna_SKLOP1'!E3629=""),"Skupaj:",IF(AND('[1]Vmesna vrtilna_SKLOP1'!C3629&lt;&gt;"",'[1]Vmesna vrtilna_SKLOP1'!D3629=""),'[1]Vmesna vrtilna_SKLOP1'!J3629,IF(F3629&lt;&gt;"",IF('[1]Vmesna vrtilna_SKLOP1'!J3629&lt;&gt;"",'[1]Vmesna vrtilna_SKLOP1'!J3629,""),"")))))</f>
        <v/>
      </c>
      <c r="M3629" s="22" t="e">
        <f t="shared" si="112"/>
        <v>#REF!</v>
      </c>
      <c r="N3629" s="22" t="str">
        <f>IF(IFERROR(VLOOKUP(B3629,'[1]Vmesna vrtilna_SKLOP1'!B:J,7,0),"")=0,"",IFERROR(VLOOKUP(B3629,'[1]Vmesna vrtilna_SKLOP1'!B:J,7,0),""))</f>
        <v/>
      </c>
      <c r="O3629" s="22"/>
    </row>
    <row r="3630" spans="2:15" ht="15" customHeight="1" x14ac:dyDescent="0.3">
      <c r="B3630" s="15" t="str">
        <f>IF(AND('[1]Vmesna vrtilna_SKLOP1'!B3630&lt;&gt;"",'[1]Vmesna vrtilna_SKLOP1'!C3630&lt;&gt;""),IF('[1]Vmesna vrtilna_SKLOP1'!B3630&lt;&gt;"",'[1]Vmesna vrtilna_SKLOP1'!B3630,""),"")</f>
        <v/>
      </c>
      <c r="C3630" s="16" t="str">
        <f>IF(OR(C3629="Posebna oblika",C3629="Kulturno zaščiten objekt",C3629="Kulturno zaščiten objekt, Posebna oblika"),"Glej zavihek POSEBNI POGOJI",IF(SUM(N3629:Q3629)=1,"Posebna oblika",IF(SUM(N3629:Q3629)=10,"Kulturno zaščiten objekt",IF(SUM(N3629:Q3629)=11,"Kulturno zaščiten objekt, Posebna oblika",IF(AND('[1]Vmesna vrtilna_SKLOP1'!C3630&lt;&gt;"",'[1]Vmesna vrtilna_SKLOP1'!D3630&lt;&gt;""),IF('[1]Vmesna vrtilna_SKLOP1'!C3630&lt;&gt;"",'[1]Vmesna vrtilna_SKLOP1'!C3630,""),"")))))</f>
        <v/>
      </c>
      <c r="D3630" s="17" t="str">
        <f>IF(IFERROR(VLOOKUP(B3630,'[1]Vmesna vrtilna_SKLOP1'!B:J,6,0),"")=0,"",IFERROR(VLOOKUP(B3630,'[1]Vmesna vrtilna_SKLOP1'!B:J,6,0),""))</f>
        <v/>
      </c>
      <c r="E3630" s="16" t="str">
        <f>IF(IF('[1]Vmesna vrtilna_SKLOP1'!E3630&lt;&gt;"",'[1]Vmesna vrtilna_SKLOP1'!D3630,"")=0,"",IF('[1]Vmesna vrtilna_SKLOP1'!E3630&lt;&gt;"",'[1]Vmesna vrtilna_SKLOP1'!D3630,""))</f>
        <v/>
      </c>
      <c r="F3630" s="18" t="str">
        <f>IF('[1]Vmesna vrtilna_SKLOP1'!E3630&lt;&gt;"",'[1]Vmesna vrtilna_SKLOP1'!E3630,"")</f>
        <v/>
      </c>
      <c r="G3630" s="15" t="str">
        <f>IF('[1]Vmesna vrtilna_SKLOP1'!E3630&lt;&gt;"",'[1]Vmesna vrtilna_SKLOP1'!F3630,"")</f>
        <v/>
      </c>
      <c r="H3630" s="19" t="str">
        <f>IF('[1]Vmesna vrtilna_SKLOP1'!F3630&lt;&gt;"",'[1]Vmesna vrtilna_SKLOP1'!I3630,"")</f>
        <v/>
      </c>
      <c r="I3630" s="20" t="str">
        <f>IF(I3629="Skupaj:","DDV (22%):",IF(I3629="DDV (22%):","Skupaj z DDV:",IF(AND('[1]Vmesna vrtilna_SKLOP1'!C3630&lt;&gt;"",'[1]Vmesna vrtilna_SKLOP1'!E3630=""),"Skupaj:","")))</f>
        <v/>
      </c>
      <c r="J3630" s="21" t="str">
        <f t="shared" si="114"/>
        <v/>
      </c>
      <c r="K3630" s="21" t="str">
        <f>IF(I3630="Skupaj z DDV:",SUM(K3628,K3629),IF(I3630="DDV (22%):",K3629*0.22,IF(AND('[1]Vmesna vrtilna_SKLOP1'!C3630&lt;&gt;"",'[1]Vmesna vrtilna_SKLOP1'!D3630=""),'[1]Vmesna vrtilna_SKLOP1'!J3630,IF(F3630&lt;&gt;"",IF('[1]Vmesna vrtilna_SKLOP1'!J3630&lt;&gt;"",'[1]Vmesna vrtilna_SKLOP1'!J3630,""),""))))</f>
        <v/>
      </c>
      <c r="L3630" s="22" t="str">
        <f>IF(I3629="Skupaj:","DDV (22%):",IF(I3629="DDV (22%):","Skupaj z DDV:",IF(AND('[1]Vmesna vrtilna_SKLOP1'!C3630&lt;&gt;"",'[1]Vmesna vrtilna_SKLOP1'!E3630=""),"Skupaj:",IF(AND('[1]Vmesna vrtilna_SKLOP1'!C3630&lt;&gt;"",'[1]Vmesna vrtilna_SKLOP1'!D3630=""),'[1]Vmesna vrtilna_SKLOP1'!J3630,IF(F3630&lt;&gt;"",IF('[1]Vmesna vrtilna_SKLOP1'!J3630&lt;&gt;"",'[1]Vmesna vrtilna_SKLOP1'!J3630,""),"")))))</f>
        <v/>
      </c>
      <c r="M3630" s="22" t="e">
        <f t="shared" si="112"/>
        <v>#REF!</v>
      </c>
      <c r="N3630" s="22" t="str">
        <f>IF(IFERROR(VLOOKUP(B3630,'[1]Vmesna vrtilna_SKLOP1'!B:J,7,0),"")=0,"",IFERROR(VLOOKUP(B3630,'[1]Vmesna vrtilna_SKLOP1'!B:J,7,0),""))</f>
        <v/>
      </c>
      <c r="O3630" s="22"/>
    </row>
    <row r="3631" spans="2:15" ht="15" customHeight="1" x14ac:dyDescent="0.3">
      <c r="B3631" s="15" t="str">
        <f>IF(AND('[1]Vmesna vrtilna_SKLOP1'!B3631&lt;&gt;"",'[1]Vmesna vrtilna_SKLOP1'!C3631&lt;&gt;""),IF('[1]Vmesna vrtilna_SKLOP1'!B3631&lt;&gt;"",'[1]Vmesna vrtilna_SKLOP1'!B3631,""),"")</f>
        <v/>
      </c>
      <c r="C3631" s="16" t="str">
        <f>IF(OR(C3630="Posebna oblika",C3630="Kulturno zaščiten objekt",C3630="Kulturno zaščiten objekt, Posebna oblika"),"Glej zavihek POSEBNI POGOJI",IF(SUM(N3630:Q3630)=1,"Posebna oblika",IF(SUM(N3630:Q3630)=10,"Kulturno zaščiten objekt",IF(SUM(N3630:Q3630)=11,"Kulturno zaščiten objekt, Posebna oblika",IF(AND('[1]Vmesna vrtilna_SKLOP1'!C3631&lt;&gt;"",'[1]Vmesna vrtilna_SKLOP1'!D3631&lt;&gt;""),IF('[1]Vmesna vrtilna_SKLOP1'!C3631&lt;&gt;"",'[1]Vmesna vrtilna_SKLOP1'!C3631,""),"")))))</f>
        <v/>
      </c>
      <c r="D3631" s="17" t="str">
        <f>IF(IFERROR(VLOOKUP(B3631,'[1]Vmesna vrtilna_SKLOP1'!B:J,6,0),"")=0,"",IFERROR(VLOOKUP(B3631,'[1]Vmesna vrtilna_SKLOP1'!B:J,6,0),""))</f>
        <v/>
      </c>
      <c r="E3631" s="16" t="str">
        <f>IF(IF('[1]Vmesna vrtilna_SKLOP1'!E3631&lt;&gt;"",'[1]Vmesna vrtilna_SKLOP1'!D3631,"")=0,"",IF('[1]Vmesna vrtilna_SKLOP1'!E3631&lt;&gt;"",'[1]Vmesna vrtilna_SKLOP1'!D3631,""))</f>
        <v/>
      </c>
      <c r="F3631" s="18" t="str">
        <f>IF('[1]Vmesna vrtilna_SKLOP1'!E3631&lt;&gt;"",'[1]Vmesna vrtilna_SKLOP1'!E3631,"")</f>
        <v/>
      </c>
      <c r="G3631" s="15" t="str">
        <f>IF('[1]Vmesna vrtilna_SKLOP1'!E3631&lt;&gt;"",'[1]Vmesna vrtilna_SKLOP1'!F3631,"")</f>
        <v/>
      </c>
      <c r="H3631" s="19" t="str">
        <f>IF('[1]Vmesna vrtilna_SKLOP1'!F3631&lt;&gt;"",'[1]Vmesna vrtilna_SKLOP1'!I3631,"")</f>
        <v/>
      </c>
      <c r="I3631" s="20" t="str">
        <f>IF(I3630="Skupaj:","DDV (22%):",IF(I3630="DDV (22%):","Skupaj z DDV:",IF(AND('[1]Vmesna vrtilna_SKLOP1'!C3631&lt;&gt;"",'[1]Vmesna vrtilna_SKLOP1'!E3631=""),"Skupaj:","")))</f>
        <v/>
      </c>
      <c r="J3631" s="21" t="str">
        <f t="shared" si="114"/>
        <v/>
      </c>
      <c r="K3631" s="21" t="str">
        <f>IF(I3631="Skupaj z DDV:",SUM(K3629,K3630),IF(I3631="DDV (22%):",K3630*0.22,IF(AND('[1]Vmesna vrtilna_SKLOP1'!C3631&lt;&gt;"",'[1]Vmesna vrtilna_SKLOP1'!D3631=""),'[1]Vmesna vrtilna_SKLOP1'!J3631,IF(F3631&lt;&gt;"",IF('[1]Vmesna vrtilna_SKLOP1'!J3631&lt;&gt;"",'[1]Vmesna vrtilna_SKLOP1'!J3631,""),""))))</f>
        <v/>
      </c>
      <c r="L3631" s="22" t="str">
        <f>IF(I3630="Skupaj:","DDV (22%):",IF(I3630="DDV (22%):","Skupaj z DDV:",IF(AND('[1]Vmesna vrtilna_SKLOP1'!C3631&lt;&gt;"",'[1]Vmesna vrtilna_SKLOP1'!E3631=""),"Skupaj:",IF(AND('[1]Vmesna vrtilna_SKLOP1'!C3631&lt;&gt;"",'[1]Vmesna vrtilna_SKLOP1'!D3631=""),'[1]Vmesna vrtilna_SKLOP1'!J3631,IF(F3631&lt;&gt;"",IF('[1]Vmesna vrtilna_SKLOP1'!J3631&lt;&gt;"",'[1]Vmesna vrtilna_SKLOP1'!J3631,""),"")))))</f>
        <v/>
      </c>
      <c r="M3631" s="22" t="e">
        <f t="shared" si="112"/>
        <v>#REF!</v>
      </c>
      <c r="N3631" s="22" t="str">
        <f>IF(IFERROR(VLOOKUP(B3631,'[1]Vmesna vrtilna_SKLOP1'!B:J,7,0),"")=0,"",IFERROR(VLOOKUP(B3631,'[1]Vmesna vrtilna_SKLOP1'!B:J,7,0),""))</f>
        <v/>
      </c>
      <c r="O3631" s="22"/>
    </row>
    <row r="3632" spans="2:15" ht="15" customHeight="1" x14ac:dyDescent="0.3">
      <c r="B3632" s="15" t="str">
        <f>IF(AND('[1]Vmesna vrtilna_SKLOP1'!B3632&lt;&gt;"",'[1]Vmesna vrtilna_SKLOP1'!C3632&lt;&gt;""),IF('[1]Vmesna vrtilna_SKLOP1'!B3632&lt;&gt;"",'[1]Vmesna vrtilna_SKLOP1'!B3632,""),"")</f>
        <v/>
      </c>
      <c r="C3632" s="16" t="str">
        <f>IF(OR(C3631="Posebna oblika",C3631="Kulturno zaščiten objekt",C3631="Kulturno zaščiten objekt, Posebna oblika"),"Glej zavihek POSEBNI POGOJI",IF(SUM(N3631:Q3631)=1,"Posebna oblika",IF(SUM(N3631:Q3631)=10,"Kulturno zaščiten objekt",IF(SUM(N3631:Q3631)=11,"Kulturno zaščiten objekt, Posebna oblika",IF(AND('[1]Vmesna vrtilna_SKLOP1'!C3632&lt;&gt;"",'[1]Vmesna vrtilna_SKLOP1'!D3632&lt;&gt;""),IF('[1]Vmesna vrtilna_SKLOP1'!C3632&lt;&gt;"",'[1]Vmesna vrtilna_SKLOP1'!C3632,""),"")))))</f>
        <v/>
      </c>
      <c r="D3632" s="17" t="str">
        <f>IF(IFERROR(VLOOKUP(B3632,'[1]Vmesna vrtilna_SKLOP1'!B:J,6,0),"")=0,"",IFERROR(VLOOKUP(B3632,'[1]Vmesna vrtilna_SKLOP1'!B:J,6,0),""))</f>
        <v/>
      </c>
      <c r="E3632" s="16" t="str">
        <f>IF(IF('[1]Vmesna vrtilna_SKLOP1'!E3632&lt;&gt;"",'[1]Vmesna vrtilna_SKLOP1'!D3632,"")=0,"",IF('[1]Vmesna vrtilna_SKLOP1'!E3632&lt;&gt;"",'[1]Vmesna vrtilna_SKLOP1'!D3632,""))</f>
        <v/>
      </c>
      <c r="F3632" s="18" t="str">
        <f>IF('[1]Vmesna vrtilna_SKLOP1'!E3632&lt;&gt;"",'[1]Vmesna vrtilna_SKLOP1'!E3632,"")</f>
        <v/>
      </c>
      <c r="G3632" s="15" t="str">
        <f>IF('[1]Vmesna vrtilna_SKLOP1'!E3632&lt;&gt;"",'[1]Vmesna vrtilna_SKLOP1'!F3632,"")</f>
        <v/>
      </c>
      <c r="H3632" s="19" t="str">
        <f>IF('[1]Vmesna vrtilna_SKLOP1'!F3632&lt;&gt;"",'[1]Vmesna vrtilna_SKLOP1'!I3632,"")</f>
        <v/>
      </c>
      <c r="I3632" s="20" t="str">
        <f>IF(I3631="Skupaj:","DDV (22%):",IF(I3631="DDV (22%):","Skupaj z DDV:",IF(AND('[1]Vmesna vrtilna_SKLOP1'!C3632&lt;&gt;"",'[1]Vmesna vrtilna_SKLOP1'!E3632=""),"Skupaj:","")))</f>
        <v/>
      </c>
      <c r="J3632" s="21" t="str">
        <f t="shared" si="114"/>
        <v/>
      </c>
      <c r="K3632" s="21" t="str">
        <f>IF(I3632="Skupaj z DDV:",SUM(K3630,K3631),IF(I3632="DDV (22%):",K3631*0.22,IF(AND('[1]Vmesna vrtilna_SKLOP1'!C3632&lt;&gt;"",'[1]Vmesna vrtilna_SKLOP1'!D3632=""),'[1]Vmesna vrtilna_SKLOP1'!J3632,IF(F3632&lt;&gt;"",IF('[1]Vmesna vrtilna_SKLOP1'!J3632&lt;&gt;"",'[1]Vmesna vrtilna_SKLOP1'!J3632,""),""))))</f>
        <v/>
      </c>
      <c r="L3632" s="22" t="str">
        <f>IF(I3631="Skupaj:","DDV (22%):",IF(I3631="DDV (22%):","Skupaj z DDV:",IF(AND('[1]Vmesna vrtilna_SKLOP1'!C3632&lt;&gt;"",'[1]Vmesna vrtilna_SKLOP1'!E3632=""),"Skupaj:",IF(AND('[1]Vmesna vrtilna_SKLOP1'!C3632&lt;&gt;"",'[1]Vmesna vrtilna_SKLOP1'!D3632=""),'[1]Vmesna vrtilna_SKLOP1'!J3632,IF(F3632&lt;&gt;"",IF('[1]Vmesna vrtilna_SKLOP1'!J3632&lt;&gt;"",'[1]Vmesna vrtilna_SKLOP1'!J3632,""),"")))))</f>
        <v/>
      </c>
      <c r="M3632" s="22" t="e">
        <f t="shared" si="112"/>
        <v>#REF!</v>
      </c>
      <c r="N3632" s="22" t="str">
        <f>IF(IFERROR(VLOOKUP(B3632,'[1]Vmesna vrtilna_SKLOP1'!B:J,7,0),"")=0,"",IFERROR(VLOOKUP(B3632,'[1]Vmesna vrtilna_SKLOP1'!B:J,7,0),""))</f>
        <v/>
      </c>
      <c r="O3632" s="22"/>
    </row>
    <row r="3633" spans="2:15" ht="15" customHeight="1" x14ac:dyDescent="0.3">
      <c r="B3633" s="15" t="str">
        <f>IF(AND('[1]Vmesna vrtilna_SKLOP1'!B3633&lt;&gt;"",'[1]Vmesna vrtilna_SKLOP1'!C3633&lt;&gt;""),IF('[1]Vmesna vrtilna_SKLOP1'!B3633&lt;&gt;"",'[1]Vmesna vrtilna_SKLOP1'!B3633,""),"")</f>
        <v/>
      </c>
      <c r="C3633" s="16" t="str">
        <f>IF(OR(C3632="Posebna oblika",C3632="Kulturno zaščiten objekt",C3632="Kulturno zaščiten objekt, Posebna oblika"),"Glej zavihek POSEBNI POGOJI",IF(SUM(N3632:Q3632)=1,"Posebna oblika",IF(SUM(N3632:Q3632)=10,"Kulturno zaščiten objekt",IF(SUM(N3632:Q3632)=11,"Kulturno zaščiten objekt, Posebna oblika",IF(AND('[1]Vmesna vrtilna_SKLOP1'!C3633&lt;&gt;"",'[1]Vmesna vrtilna_SKLOP1'!D3633&lt;&gt;""),IF('[1]Vmesna vrtilna_SKLOP1'!C3633&lt;&gt;"",'[1]Vmesna vrtilna_SKLOP1'!C3633,""),"")))))</f>
        <v/>
      </c>
      <c r="D3633" s="17" t="str">
        <f>IF(IFERROR(VLOOKUP(B3633,'[1]Vmesna vrtilna_SKLOP1'!B:J,6,0),"")=0,"",IFERROR(VLOOKUP(B3633,'[1]Vmesna vrtilna_SKLOP1'!B:J,6,0),""))</f>
        <v/>
      </c>
      <c r="E3633" s="16" t="str">
        <f>IF(IF('[1]Vmesna vrtilna_SKLOP1'!E3633&lt;&gt;"",'[1]Vmesna vrtilna_SKLOP1'!D3633,"")=0,"",IF('[1]Vmesna vrtilna_SKLOP1'!E3633&lt;&gt;"",'[1]Vmesna vrtilna_SKLOP1'!D3633,""))</f>
        <v/>
      </c>
      <c r="F3633" s="18" t="str">
        <f>IF('[1]Vmesna vrtilna_SKLOP1'!E3633&lt;&gt;"",'[1]Vmesna vrtilna_SKLOP1'!E3633,"")</f>
        <v/>
      </c>
      <c r="G3633" s="15" t="str">
        <f>IF('[1]Vmesna vrtilna_SKLOP1'!E3633&lt;&gt;"",'[1]Vmesna vrtilna_SKLOP1'!F3633,"")</f>
        <v/>
      </c>
      <c r="H3633" s="19" t="str">
        <f>IF('[1]Vmesna vrtilna_SKLOP1'!F3633&lt;&gt;"",'[1]Vmesna vrtilna_SKLOP1'!I3633,"")</f>
        <v/>
      </c>
      <c r="I3633" s="20" t="str">
        <f>IF(I3632="Skupaj:","DDV (22%):",IF(I3632="DDV (22%):","Skupaj z DDV:",IF(AND('[1]Vmesna vrtilna_SKLOP1'!C3633&lt;&gt;"",'[1]Vmesna vrtilna_SKLOP1'!E3633=""),"Skupaj:","")))</f>
        <v/>
      </c>
      <c r="J3633" s="21" t="str">
        <f t="shared" si="114"/>
        <v/>
      </c>
      <c r="K3633" s="21" t="str">
        <f>IF(I3633="Skupaj z DDV:",SUM(K3631,K3632),IF(I3633="DDV (22%):",K3632*0.22,IF(AND('[1]Vmesna vrtilna_SKLOP1'!C3633&lt;&gt;"",'[1]Vmesna vrtilna_SKLOP1'!D3633=""),'[1]Vmesna vrtilna_SKLOP1'!J3633,IF(F3633&lt;&gt;"",IF('[1]Vmesna vrtilna_SKLOP1'!J3633&lt;&gt;"",'[1]Vmesna vrtilna_SKLOP1'!J3633,""),""))))</f>
        <v/>
      </c>
      <c r="L3633" s="22" t="str">
        <f>IF(I3632="Skupaj:","DDV (22%):",IF(I3632="DDV (22%):","Skupaj z DDV:",IF(AND('[1]Vmesna vrtilna_SKLOP1'!C3633&lt;&gt;"",'[1]Vmesna vrtilna_SKLOP1'!E3633=""),"Skupaj:",IF(AND('[1]Vmesna vrtilna_SKLOP1'!C3633&lt;&gt;"",'[1]Vmesna vrtilna_SKLOP1'!D3633=""),'[1]Vmesna vrtilna_SKLOP1'!J3633,IF(F3633&lt;&gt;"",IF('[1]Vmesna vrtilna_SKLOP1'!J3633&lt;&gt;"",'[1]Vmesna vrtilna_SKLOP1'!J3633,""),"")))))</f>
        <v/>
      </c>
      <c r="M3633" s="22" t="e">
        <f t="shared" si="112"/>
        <v>#REF!</v>
      </c>
      <c r="N3633" s="22" t="str">
        <f>IF(IFERROR(VLOOKUP(B3633,'[1]Vmesna vrtilna_SKLOP1'!B:J,7,0),"")=0,"",IFERROR(VLOOKUP(B3633,'[1]Vmesna vrtilna_SKLOP1'!B:J,7,0),""))</f>
        <v/>
      </c>
      <c r="O3633" s="22"/>
    </row>
    <row r="3634" spans="2:15" ht="15" customHeight="1" x14ac:dyDescent="0.3">
      <c r="B3634" s="15" t="str">
        <f>IF(AND('[1]Vmesna vrtilna_SKLOP1'!B3634&lt;&gt;"",'[1]Vmesna vrtilna_SKLOP1'!C3634&lt;&gt;""),IF('[1]Vmesna vrtilna_SKLOP1'!B3634&lt;&gt;"",'[1]Vmesna vrtilna_SKLOP1'!B3634,""),"")</f>
        <v/>
      </c>
      <c r="C3634" s="16" t="str">
        <f>IF(OR(C3633="Posebna oblika",C3633="Kulturno zaščiten objekt",C3633="Kulturno zaščiten objekt, Posebna oblika"),"Glej zavihek POSEBNI POGOJI",IF(SUM(N3633:Q3633)=1,"Posebna oblika",IF(SUM(N3633:Q3633)=10,"Kulturno zaščiten objekt",IF(SUM(N3633:Q3633)=11,"Kulturno zaščiten objekt, Posebna oblika",IF(AND('[1]Vmesna vrtilna_SKLOP1'!C3634&lt;&gt;"",'[1]Vmesna vrtilna_SKLOP1'!D3634&lt;&gt;""),IF('[1]Vmesna vrtilna_SKLOP1'!C3634&lt;&gt;"",'[1]Vmesna vrtilna_SKLOP1'!C3634,""),"")))))</f>
        <v/>
      </c>
      <c r="D3634" s="17" t="str">
        <f>IF(IFERROR(VLOOKUP(B3634,'[1]Vmesna vrtilna_SKLOP1'!B:J,6,0),"")=0,"",IFERROR(VLOOKUP(B3634,'[1]Vmesna vrtilna_SKLOP1'!B:J,6,0),""))</f>
        <v/>
      </c>
      <c r="E3634" s="16" t="str">
        <f>IF(IF('[1]Vmesna vrtilna_SKLOP1'!E3634&lt;&gt;"",'[1]Vmesna vrtilna_SKLOP1'!D3634,"")=0,"",IF('[1]Vmesna vrtilna_SKLOP1'!E3634&lt;&gt;"",'[1]Vmesna vrtilna_SKLOP1'!D3634,""))</f>
        <v/>
      </c>
      <c r="F3634" s="18" t="str">
        <f>IF('[1]Vmesna vrtilna_SKLOP1'!E3634&lt;&gt;"",'[1]Vmesna vrtilna_SKLOP1'!E3634,"")</f>
        <v/>
      </c>
      <c r="G3634" s="15" t="str">
        <f>IF('[1]Vmesna vrtilna_SKLOP1'!E3634&lt;&gt;"",'[1]Vmesna vrtilna_SKLOP1'!F3634,"")</f>
        <v/>
      </c>
      <c r="H3634" s="19" t="str">
        <f>IF('[1]Vmesna vrtilna_SKLOP1'!F3634&lt;&gt;"",'[1]Vmesna vrtilna_SKLOP1'!I3634,"")</f>
        <v/>
      </c>
      <c r="I3634" s="20" t="str">
        <f>IF(I3633="Skupaj:","DDV (22%):",IF(I3633="DDV (22%):","Skupaj z DDV:",IF(AND('[1]Vmesna vrtilna_SKLOP1'!C3634&lt;&gt;"",'[1]Vmesna vrtilna_SKLOP1'!E3634=""),"Skupaj:","")))</f>
        <v/>
      </c>
      <c r="J3634" s="21" t="str">
        <f t="shared" si="114"/>
        <v/>
      </c>
      <c r="K3634" s="21" t="str">
        <f>IF(I3634="Skupaj z DDV:",SUM(K3632,K3633),IF(I3634="DDV (22%):",K3633*0.22,IF(AND('[1]Vmesna vrtilna_SKLOP1'!C3634&lt;&gt;"",'[1]Vmesna vrtilna_SKLOP1'!D3634=""),'[1]Vmesna vrtilna_SKLOP1'!J3634,IF(F3634&lt;&gt;"",IF('[1]Vmesna vrtilna_SKLOP1'!J3634&lt;&gt;"",'[1]Vmesna vrtilna_SKLOP1'!J3634,""),""))))</f>
        <v/>
      </c>
      <c r="L3634" s="22" t="str">
        <f>IF(I3633="Skupaj:","DDV (22%):",IF(I3633="DDV (22%):","Skupaj z DDV:",IF(AND('[1]Vmesna vrtilna_SKLOP1'!C3634&lt;&gt;"",'[1]Vmesna vrtilna_SKLOP1'!E3634=""),"Skupaj:",IF(AND('[1]Vmesna vrtilna_SKLOP1'!C3634&lt;&gt;"",'[1]Vmesna vrtilna_SKLOP1'!D3634=""),'[1]Vmesna vrtilna_SKLOP1'!J3634,IF(F3634&lt;&gt;"",IF('[1]Vmesna vrtilna_SKLOP1'!J3634&lt;&gt;"",'[1]Vmesna vrtilna_SKLOP1'!J3634,""),"")))))</f>
        <v/>
      </c>
      <c r="M3634" s="22" t="e">
        <f t="shared" si="112"/>
        <v>#REF!</v>
      </c>
      <c r="N3634" s="22" t="str">
        <f>IF(IFERROR(VLOOKUP(B3634,'[1]Vmesna vrtilna_SKLOP1'!B:J,7,0),"")=0,"",IFERROR(VLOOKUP(B3634,'[1]Vmesna vrtilna_SKLOP1'!B:J,7,0),""))</f>
        <v/>
      </c>
      <c r="O3634" s="22"/>
    </row>
    <row r="3635" spans="2:15" ht="15" customHeight="1" x14ac:dyDescent="0.3">
      <c r="B3635" s="15" t="str">
        <f>IF(AND('[1]Vmesna vrtilna_SKLOP1'!B3635&lt;&gt;"",'[1]Vmesna vrtilna_SKLOP1'!C3635&lt;&gt;""),IF('[1]Vmesna vrtilna_SKLOP1'!B3635&lt;&gt;"",'[1]Vmesna vrtilna_SKLOP1'!B3635,""),"")</f>
        <v/>
      </c>
      <c r="C3635" s="16" t="str">
        <f>IF(OR(C3634="Posebna oblika",C3634="Kulturno zaščiten objekt",C3634="Kulturno zaščiten objekt, Posebna oblika"),"Glej zavihek POSEBNI POGOJI",IF(SUM(N3634:Q3634)=1,"Posebna oblika",IF(SUM(N3634:Q3634)=10,"Kulturno zaščiten objekt",IF(SUM(N3634:Q3634)=11,"Kulturno zaščiten objekt, Posebna oblika",IF(AND('[1]Vmesna vrtilna_SKLOP1'!C3635&lt;&gt;"",'[1]Vmesna vrtilna_SKLOP1'!D3635&lt;&gt;""),IF('[1]Vmesna vrtilna_SKLOP1'!C3635&lt;&gt;"",'[1]Vmesna vrtilna_SKLOP1'!C3635,""),"")))))</f>
        <v/>
      </c>
      <c r="D3635" s="17" t="str">
        <f>IF(IFERROR(VLOOKUP(B3635,'[1]Vmesna vrtilna_SKLOP1'!B:J,6,0),"")=0,"",IFERROR(VLOOKUP(B3635,'[1]Vmesna vrtilna_SKLOP1'!B:J,6,0),""))</f>
        <v/>
      </c>
      <c r="E3635" s="16" t="str">
        <f>IF(IF('[1]Vmesna vrtilna_SKLOP1'!E3635&lt;&gt;"",'[1]Vmesna vrtilna_SKLOP1'!D3635,"")=0,"",IF('[1]Vmesna vrtilna_SKLOP1'!E3635&lt;&gt;"",'[1]Vmesna vrtilna_SKLOP1'!D3635,""))</f>
        <v/>
      </c>
      <c r="F3635" s="18" t="str">
        <f>IF('[1]Vmesna vrtilna_SKLOP1'!E3635&lt;&gt;"",'[1]Vmesna vrtilna_SKLOP1'!E3635,"")</f>
        <v/>
      </c>
      <c r="G3635" s="15" t="str">
        <f>IF('[1]Vmesna vrtilna_SKLOP1'!E3635&lt;&gt;"",'[1]Vmesna vrtilna_SKLOP1'!F3635,"")</f>
        <v/>
      </c>
      <c r="H3635" s="19" t="str">
        <f>IF('[1]Vmesna vrtilna_SKLOP1'!F3635&lt;&gt;"",'[1]Vmesna vrtilna_SKLOP1'!I3635,"")</f>
        <v/>
      </c>
      <c r="I3635" s="20" t="str">
        <f>IF(I3634="Skupaj:","DDV (22%):",IF(I3634="DDV (22%):","Skupaj z DDV:",IF(AND('[1]Vmesna vrtilna_SKLOP1'!C3635&lt;&gt;"",'[1]Vmesna vrtilna_SKLOP1'!E3635=""),"Skupaj:","")))</f>
        <v/>
      </c>
      <c r="J3635" s="21" t="str">
        <f t="shared" si="114"/>
        <v/>
      </c>
      <c r="K3635" s="21" t="str">
        <f>IF(I3635="Skupaj z DDV:",SUM(K3633,K3634),IF(I3635="DDV (22%):",K3634*0.22,IF(AND('[1]Vmesna vrtilna_SKLOP1'!C3635&lt;&gt;"",'[1]Vmesna vrtilna_SKLOP1'!D3635=""),'[1]Vmesna vrtilna_SKLOP1'!J3635,IF(F3635&lt;&gt;"",IF('[1]Vmesna vrtilna_SKLOP1'!J3635&lt;&gt;"",'[1]Vmesna vrtilna_SKLOP1'!J3635,""),""))))</f>
        <v/>
      </c>
      <c r="L3635" s="22" t="str">
        <f>IF(I3634="Skupaj:","DDV (22%):",IF(I3634="DDV (22%):","Skupaj z DDV:",IF(AND('[1]Vmesna vrtilna_SKLOP1'!C3635&lt;&gt;"",'[1]Vmesna vrtilna_SKLOP1'!E3635=""),"Skupaj:",IF(AND('[1]Vmesna vrtilna_SKLOP1'!C3635&lt;&gt;"",'[1]Vmesna vrtilna_SKLOP1'!D3635=""),'[1]Vmesna vrtilna_SKLOP1'!J3635,IF(F3635&lt;&gt;"",IF('[1]Vmesna vrtilna_SKLOP1'!J3635&lt;&gt;"",'[1]Vmesna vrtilna_SKLOP1'!J3635,""),"")))))</f>
        <v/>
      </c>
      <c r="M3635" s="22" t="e">
        <f t="shared" si="112"/>
        <v>#REF!</v>
      </c>
      <c r="N3635" s="22" t="str">
        <f>IF(IFERROR(VLOOKUP(B3635,'[1]Vmesna vrtilna_SKLOP1'!B:J,7,0),"")=0,"",IFERROR(VLOOKUP(B3635,'[1]Vmesna vrtilna_SKLOP1'!B:J,7,0),""))</f>
        <v/>
      </c>
      <c r="O3635" s="22"/>
    </row>
    <row r="3636" spans="2:15" ht="15" customHeight="1" x14ac:dyDescent="0.3">
      <c r="B3636" s="15" t="str">
        <f>IF(AND('[1]Vmesna vrtilna_SKLOP1'!B3636&lt;&gt;"",'[1]Vmesna vrtilna_SKLOP1'!C3636&lt;&gt;""),IF('[1]Vmesna vrtilna_SKLOP1'!B3636&lt;&gt;"",'[1]Vmesna vrtilna_SKLOP1'!B3636,""),"")</f>
        <v/>
      </c>
      <c r="C3636" s="16" t="str">
        <f>IF(OR(C3635="Posebna oblika",C3635="Kulturno zaščiten objekt",C3635="Kulturno zaščiten objekt, Posebna oblika"),"Glej zavihek POSEBNI POGOJI",IF(SUM(N3635:Q3635)=1,"Posebna oblika",IF(SUM(N3635:Q3635)=10,"Kulturno zaščiten objekt",IF(SUM(N3635:Q3635)=11,"Kulturno zaščiten objekt, Posebna oblika",IF(AND('[1]Vmesna vrtilna_SKLOP1'!C3636&lt;&gt;"",'[1]Vmesna vrtilna_SKLOP1'!D3636&lt;&gt;""),IF('[1]Vmesna vrtilna_SKLOP1'!C3636&lt;&gt;"",'[1]Vmesna vrtilna_SKLOP1'!C3636,""),"")))))</f>
        <v/>
      </c>
      <c r="D3636" s="17" t="str">
        <f>IF(IFERROR(VLOOKUP(B3636,'[1]Vmesna vrtilna_SKLOP1'!B:J,6,0),"")=0,"",IFERROR(VLOOKUP(B3636,'[1]Vmesna vrtilna_SKLOP1'!B:J,6,0),""))</f>
        <v/>
      </c>
      <c r="E3636" s="16" t="str">
        <f>IF(IF('[1]Vmesna vrtilna_SKLOP1'!E3636&lt;&gt;"",'[1]Vmesna vrtilna_SKLOP1'!D3636,"")=0,"",IF('[1]Vmesna vrtilna_SKLOP1'!E3636&lt;&gt;"",'[1]Vmesna vrtilna_SKLOP1'!D3636,""))</f>
        <v/>
      </c>
      <c r="F3636" s="18" t="str">
        <f>IF('[1]Vmesna vrtilna_SKLOP1'!E3636&lt;&gt;"",'[1]Vmesna vrtilna_SKLOP1'!E3636,"")</f>
        <v/>
      </c>
      <c r="G3636" s="15" t="str">
        <f>IF('[1]Vmesna vrtilna_SKLOP1'!E3636&lt;&gt;"",'[1]Vmesna vrtilna_SKLOP1'!F3636,"")</f>
        <v/>
      </c>
      <c r="H3636" s="19" t="str">
        <f>IF('[1]Vmesna vrtilna_SKLOP1'!F3636&lt;&gt;"",'[1]Vmesna vrtilna_SKLOP1'!I3636,"")</f>
        <v/>
      </c>
      <c r="I3636" s="20" t="str">
        <f>IF(I3635="Skupaj:","DDV (22%):",IF(I3635="DDV (22%):","Skupaj z DDV:",IF(AND('[1]Vmesna vrtilna_SKLOP1'!C3636&lt;&gt;"",'[1]Vmesna vrtilna_SKLOP1'!E3636=""),"Skupaj:","")))</f>
        <v/>
      </c>
      <c r="J3636" s="21" t="str">
        <f t="shared" si="114"/>
        <v/>
      </c>
      <c r="K3636" s="21" t="str">
        <f>IF(I3636="Skupaj z DDV:",SUM(K3634,K3635),IF(I3636="DDV (22%):",K3635*0.22,IF(AND('[1]Vmesna vrtilna_SKLOP1'!C3636&lt;&gt;"",'[1]Vmesna vrtilna_SKLOP1'!D3636=""),'[1]Vmesna vrtilna_SKLOP1'!J3636,IF(F3636&lt;&gt;"",IF('[1]Vmesna vrtilna_SKLOP1'!J3636&lt;&gt;"",'[1]Vmesna vrtilna_SKLOP1'!J3636,""),""))))</f>
        <v/>
      </c>
      <c r="L3636" s="22" t="str">
        <f>IF(I3635="Skupaj:","DDV (22%):",IF(I3635="DDV (22%):","Skupaj z DDV:",IF(AND('[1]Vmesna vrtilna_SKLOP1'!C3636&lt;&gt;"",'[1]Vmesna vrtilna_SKLOP1'!E3636=""),"Skupaj:",IF(AND('[1]Vmesna vrtilna_SKLOP1'!C3636&lt;&gt;"",'[1]Vmesna vrtilna_SKLOP1'!D3636=""),'[1]Vmesna vrtilna_SKLOP1'!J3636,IF(F3636&lt;&gt;"",IF('[1]Vmesna vrtilna_SKLOP1'!J3636&lt;&gt;"",'[1]Vmesna vrtilna_SKLOP1'!J3636,""),"")))))</f>
        <v/>
      </c>
      <c r="M3636" s="22" t="e">
        <f t="shared" si="112"/>
        <v>#REF!</v>
      </c>
      <c r="N3636" s="22" t="str">
        <f>IF(IFERROR(VLOOKUP(B3636,'[1]Vmesna vrtilna_SKLOP1'!B:J,7,0),"")=0,"",IFERROR(VLOOKUP(B3636,'[1]Vmesna vrtilna_SKLOP1'!B:J,7,0),""))</f>
        <v/>
      </c>
      <c r="O3636" s="22"/>
    </row>
    <row r="3637" spans="2:15" ht="15" customHeight="1" x14ac:dyDescent="0.3">
      <c r="B3637" s="15" t="str">
        <f>IF(AND('[1]Vmesna vrtilna_SKLOP1'!B3637&lt;&gt;"",'[1]Vmesna vrtilna_SKLOP1'!C3637&lt;&gt;""),IF('[1]Vmesna vrtilna_SKLOP1'!B3637&lt;&gt;"",'[1]Vmesna vrtilna_SKLOP1'!B3637,""),"")</f>
        <v/>
      </c>
      <c r="C3637" s="16" t="str">
        <f>IF(OR(C3636="Posebna oblika",C3636="Kulturno zaščiten objekt",C3636="Kulturno zaščiten objekt, Posebna oblika"),"Glej zavihek POSEBNI POGOJI",IF(SUM(N3636:Q3636)=1,"Posebna oblika",IF(SUM(N3636:Q3636)=10,"Kulturno zaščiten objekt",IF(SUM(N3636:Q3636)=11,"Kulturno zaščiten objekt, Posebna oblika",IF(AND('[1]Vmesna vrtilna_SKLOP1'!C3637&lt;&gt;"",'[1]Vmesna vrtilna_SKLOP1'!D3637&lt;&gt;""),IF('[1]Vmesna vrtilna_SKLOP1'!C3637&lt;&gt;"",'[1]Vmesna vrtilna_SKLOP1'!C3637,""),"")))))</f>
        <v/>
      </c>
      <c r="D3637" s="17" t="str">
        <f>IF(IFERROR(VLOOKUP(B3637,'[1]Vmesna vrtilna_SKLOP1'!B:J,6,0),"")=0,"",IFERROR(VLOOKUP(B3637,'[1]Vmesna vrtilna_SKLOP1'!B:J,6,0),""))</f>
        <v/>
      </c>
      <c r="E3637" s="16" t="str">
        <f>IF(IF('[1]Vmesna vrtilna_SKLOP1'!E3637&lt;&gt;"",'[1]Vmesna vrtilna_SKLOP1'!D3637,"")=0,"",IF('[1]Vmesna vrtilna_SKLOP1'!E3637&lt;&gt;"",'[1]Vmesna vrtilna_SKLOP1'!D3637,""))</f>
        <v/>
      </c>
      <c r="F3637" s="18" t="str">
        <f>IF('[1]Vmesna vrtilna_SKLOP1'!E3637&lt;&gt;"",'[1]Vmesna vrtilna_SKLOP1'!E3637,"")</f>
        <v/>
      </c>
      <c r="G3637" s="15" t="str">
        <f>IF('[1]Vmesna vrtilna_SKLOP1'!E3637&lt;&gt;"",'[1]Vmesna vrtilna_SKLOP1'!F3637,"")</f>
        <v/>
      </c>
      <c r="H3637" s="19" t="str">
        <f>IF('[1]Vmesna vrtilna_SKLOP1'!F3637&lt;&gt;"",'[1]Vmesna vrtilna_SKLOP1'!I3637,"")</f>
        <v/>
      </c>
      <c r="I3637" s="20" t="str">
        <f>IF(I3636="Skupaj:","DDV (22%):",IF(I3636="DDV (22%):","Skupaj z DDV:",IF(AND('[1]Vmesna vrtilna_SKLOP1'!C3637&lt;&gt;"",'[1]Vmesna vrtilna_SKLOP1'!E3637=""),"Skupaj:","")))</f>
        <v/>
      </c>
      <c r="J3637" s="21" t="str">
        <f t="shared" si="114"/>
        <v/>
      </c>
      <c r="K3637" s="21" t="str">
        <f>IF(I3637="Skupaj z DDV:",SUM(K3635,K3636),IF(I3637="DDV (22%):",K3636*0.22,IF(AND('[1]Vmesna vrtilna_SKLOP1'!C3637&lt;&gt;"",'[1]Vmesna vrtilna_SKLOP1'!D3637=""),'[1]Vmesna vrtilna_SKLOP1'!J3637,IF(F3637&lt;&gt;"",IF('[1]Vmesna vrtilna_SKLOP1'!J3637&lt;&gt;"",'[1]Vmesna vrtilna_SKLOP1'!J3637,""),""))))</f>
        <v/>
      </c>
      <c r="L3637" s="22" t="str">
        <f>IF(I3636="Skupaj:","DDV (22%):",IF(I3636="DDV (22%):","Skupaj z DDV:",IF(AND('[1]Vmesna vrtilna_SKLOP1'!C3637&lt;&gt;"",'[1]Vmesna vrtilna_SKLOP1'!E3637=""),"Skupaj:",IF(AND('[1]Vmesna vrtilna_SKLOP1'!C3637&lt;&gt;"",'[1]Vmesna vrtilna_SKLOP1'!D3637=""),'[1]Vmesna vrtilna_SKLOP1'!J3637,IF(F3637&lt;&gt;"",IF('[1]Vmesna vrtilna_SKLOP1'!J3637&lt;&gt;"",'[1]Vmesna vrtilna_SKLOP1'!J3637,""),"")))))</f>
        <v/>
      </c>
      <c r="M3637" s="22" t="e">
        <f t="shared" si="112"/>
        <v>#REF!</v>
      </c>
      <c r="N3637" s="22" t="str">
        <f>IF(IFERROR(VLOOKUP(B3637,'[1]Vmesna vrtilna_SKLOP1'!B:J,7,0),"")=0,"",IFERROR(VLOOKUP(B3637,'[1]Vmesna vrtilna_SKLOP1'!B:J,7,0),""))</f>
        <v/>
      </c>
      <c r="O3637" s="22"/>
    </row>
    <row r="3638" spans="2:15" ht="15" customHeight="1" x14ac:dyDescent="0.3">
      <c r="B3638" s="15" t="str">
        <f>IF(AND('[1]Vmesna vrtilna_SKLOP1'!B3638&lt;&gt;"",'[1]Vmesna vrtilna_SKLOP1'!C3638&lt;&gt;""),IF('[1]Vmesna vrtilna_SKLOP1'!B3638&lt;&gt;"",'[1]Vmesna vrtilna_SKLOP1'!B3638,""),"")</f>
        <v/>
      </c>
      <c r="C3638" s="16" t="str">
        <f>IF(OR(C3637="Posebna oblika",C3637="Kulturno zaščiten objekt",C3637="Kulturno zaščiten objekt, Posebna oblika"),"Glej zavihek POSEBNI POGOJI",IF(SUM(N3637:Q3637)=1,"Posebna oblika",IF(SUM(N3637:Q3637)=10,"Kulturno zaščiten objekt",IF(SUM(N3637:Q3637)=11,"Kulturno zaščiten objekt, Posebna oblika",IF(AND('[1]Vmesna vrtilna_SKLOP1'!C3638&lt;&gt;"",'[1]Vmesna vrtilna_SKLOP1'!D3638&lt;&gt;""),IF('[1]Vmesna vrtilna_SKLOP1'!C3638&lt;&gt;"",'[1]Vmesna vrtilna_SKLOP1'!C3638,""),"")))))</f>
        <v/>
      </c>
      <c r="D3638" s="17" t="str">
        <f>IF(IFERROR(VLOOKUP(B3638,'[1]Vmesna vrtilna_SKLOP1'!B:J,6,0),"")=0,"",IFERROR(VLOOKUP(B3638,'[1]Vmesna vrtilna_SKLOP1'!B:J,6,0),""))</f>
        <v/>
      </c>
      <c r="E3638" s="16" t="str">
        <f>IF(IF('[1]Vmesna vrtilna_SKLOP1'!E3638&lt;&gt;"",'[1]Vmesna vrtilna_SKLOP1'!D3638,"")=0,"",IF('[1]Vmesna vrtilna_SKLOP1'!E3638&lt;&gt;"",'[1]Vmesna vrtilna_SKLOP1'!D3638,""))</f>
        <v/>
      </c>
      <c r="F3638" s="18" t="str">
        <f>IF('[1]Vmesna vrtilna_SKLOP1'!E3638&lt;&gt;"",'[1]Vmesna vrtilna_SKLOP1'!E3638,"")</f>
        <v/>
      </c>
      <c r="G3638" s="15" t="str">
        <f>IF('[1]Vmesna vrtilna_SKLOP1'!E3638&lt;&gt;"",'[1]Vmesna vrtilna_SKLOP1'!F3638,"")</f>
        <v/>
      </c>
      <c r="H3638" s="19" t="str">
        <f>IF('[1]Vmesna vrtilna_SKLOP1'!F3638&lt;&gt;"",'[1]Vmesna vrtilna_SKLOP1'!I3638,"")</f>
        <v/>
      </c>
      <c r="I3638" s="20" t="str">
        <f>IF(I3637="Skupaj:","DDV (22%):",IF(I3637="DDV (22%):","Skupaj z DDV:",IF(AND('[1]Vmesna vrtilna_SKLOP1'!C3638&lt;&gt;"",'[1]Vmesna vrtilna_SKLOP1'!E3638=""),"Skupaj:","")))</f>
        <v/>
      </c>
      <c r="J3638" s="21" t="str">
        <f t="shared" si="114"/>
        <v/>
      </c>
      <c r="K3638" s="21" t="str">
        <f>IF(I3638="Skupaj z DDV:",SUM(K3636,K3637),IF(I3638="DDV (22%):",K3637*0.22,IF(AND('[1]Vmesna vrtilna_SKLOP1'!C3638&lt;&gt;"",'[1]Vmesna vrtilna_SKLOP1'!D3638=""),'[1]Vmesna vrtilna_SKLOP1'!J3638,IF(F3638&lt;&gt;"",IF('[1]Vmesna vrtilna_SKLOP1'!J3638&lt;&gt;"",'[1]Vmesna vrtilna_SKLOP1'!J3638,""),""))))</f>
        <v/>
      </c>
      <c r="L3638" s="22" t="str">
        <f>IF(I3637="Skupaj:","DDV (22%):",IF(I3637="DDV (22%):","Skupaj z DDV:",IF(AND('[1]Vmesna vrtilna_SKLOP1'!C3638&lt;&gt;"",'[1]Vmesna vrtilna_SKLOP1'!E3638=""),"Skupaj:",IF(AND('[1]Vmesna vrtilna_SKLOP1'!C3638&lt;&gt;"",'[1]Vmesna vrtilna_SKLOP1'!D3638=""),'[1]Vmesna vrtilna_SKLOP1'!J3638,IF(F3638&lt;&gt;"",IF('[1]Vmesna vrtilna_SKLOP1'!J3638&lt;&gt;"",'[1]Vmesna vrtilna_SKLOP1'!J3638,""),"")))))</f>
        <v/>
      </c>
      <c r="M3638" s="22" t="e">
        <f t="shared" si="112"/>
        <v>#REF!</v>
      </c>
      <c r="N3638" s="22" t="str">
        <f>IF(IFERROR(VLOOKUP(B3638,'[1]Vmesna vrtilna_SKLOP1'!B:J,7,0),"")=0,"",IFERROR(VLOOKUP(B3638,'[1]Vmesna vrtilna_SKLOP1'!B:J,7,0),""))</f>
        <v/>
      </c>
      <c r="O3638" s="22"/>
    </row>
    <row r="3639" spans="2:15" ht="15" customHeight="1" x14ac:dyDescent="0.3">
      <c r="B3639" s="15" t="str">
        <f>IF(AND('[1]Vmesna vrtilna_SKLOP1'!B3639&lt;&gt;"",'[1]Vmesna vrtilna_SKLOP1'!C3639&lt;&gt;""),IF('[1]Vmesna vrtilna_SKLOP1'!B3639&lt;&gt;"",'[1]Vmesna vrtilna_SKLOP1'!B3639,""),"")</f>
        <v/>
      </c>
      <c r="C3639" s="16" t="str">
        <f>IF(OR(C3638="Posebna oblika",C3638="Kulturno zaščiten objekt",C3638="Kulturno zaščiten objekt, Posebna oblika"),"Glej zavihek POSEBNI POGOJI",IF(SUM(N3638:Q3638)=1,"Posebna oblika",IF(SUM(N3638:Q3638)=10,"Kulturno zaščiten objekt",IF(SUM(N3638:Q3638)=11,"Kulturno zaščiten objekt, Posebna oblika",IF(AND('[1]Vmesna vrtilna_SKLOP1'!C3639&lt;&gt;"",'[1]Vmesna vrtilna_SKLOP1'!D3639&lt;&gt;""),IF('[1]Vmesna vrtilna_SKLOP1'!C3639&lt;&gt;"",'[1]Vmesna vrtilna_SKLOP1'!C3639,""),"")))))</f>
        <v/>
      </c>
      <c r="D3639" s="17" t="str">
        <f>IF(IFERROR(VLOOKUP(B3639,'[1]Vmesna vrtilna_SKLOP1'!B:J,6,0),"")=0,"",IFERROR(VLOOKUP(B3639,'[1]Vmesna vrtilna_SKLOP1'!B:J,6,0),""))</f>
        <v/>
      </c>
      <c r="E3639" s="16" t="str">
        <f>IF(IF('[1]Vmesna vrtilna_SKLOP1'!E3639&lt;&gt;"",'[1]Vmesna vrtilna_SKLOP1'!D3639,"")=0,"",IF('[1]Vmesna vrtilna_SKLOP1'!E3639&lt;&gt;"",'[1]Vmesna vrtilna_SKLOP1'!D3639,""))</f>
        <v/>
      </c>
      <c r="F3639" s="18" t="str">
        <f>IF('[1]Vmesna vrtilna_SKLOP1'!E3639&lt;&gt;"",'[1]Vmesna vrtilna_SKLOP1'!E3639,"")</f>
        <v/>
      </c>
      <c r="G3639" s="15" t="str">
        <f>IF('[1]Vmesna vrtilna_SKLOP1'!E3639&lt;&gt;"",'[1]Vmesna vrtilna_SKLOP1'!F3639,"")</f>
        <v/>
      </c>
      <c r="H3639" s="19" t="str">
        <f>IF('[1]Vmesna vrtilna_SKLOP1'!F3639&lt;&gt;"",'[1]Vmesna vrtilna_SKLOP1'!I3639,"")</f>
        <v/>
      </c>
      <c r="I3639" s="20" t="str">
        <f>IF(I3638="Skupaj:","DDV (22%):",IF(I3638="DDV (22%):","Skupaj z DDV:",IF(AND('[1]Vmesna vrtilna_SKLOP1'!C3639&lt;&gt;"",'[1]Vmesna vrtilna_SKLOP1'!E3639=""),"Skupaj:","")))</f>
        <v/>
      </c>
      <c r="J3639" s="21" t="str">
        <f t="shared" si="114"/>
        <v/>
      </c>
      <c r="K3639" s="21" t="str">
        <f>IF(I3639="Skupaj z DDV:",SUM(K3637,K3638),IF(I3639="DDV (22%):",K3638*0.22,IF(AND('[1]Vmesna vrtilna_SKLOP1'!C3639&lt;&gt;"",'[1]Vmesna vrtilna_SKLOP1'!D3639=""),'[1]Vmesna vrtilna_SKLOP1'!J3639,IF(F3639&lt;&gt;"",IF('[1]Vmesna vrtilna_SKLOP1'!J3639&lt;&gt;"",'[1]Vmesna vrtilna_SKLOP1'!J3639,""),""))))</f>
        <v/>
      </c>
      <c r="L3639" s="22" t="str">
        <f>IF(I3638="Skupaj:","DDV (22%):",IF(I3638="DDV (22%):","Skupaj z DDV:",IF(AND('[1]Vmesna vrtilna_SKLOP1'!C3639&lt;&gt;"",'[1]Vmesna vrtilna_SKLOP1'!E3639=""),"Skupaj:",IF(AND('[1]Vmesna vrtilna_SKLOP1'!C3639&lt;&gt;"",'[1]Vmesna vrtilna_SKLOP1'!D3639=""),'[1]Vmesna vrtilna_SKLOP1'!J3639,IF(F3639&lt;&gt;"",IF('[1]Vmesna vrtilna_SKLOP1'!J3639&lt;&gt;"",'[1]Vmesna vrtilna_SKLOP1'!J3639,""),"")))))</f>
        <v/>
      </c>
      <c r="M3639" s="22" t="e">
        <f t="shared" si="112"/>
        <v>#REF!</v>
      </c>
      <c r="N3639" s="22" t="str">
        <f>IF(IFERROR(VLOOKUP(B3639,'[1]Vmesna vrtilna_SKLOP1'!B:J,7,0),"")=0,"",IFERROR(VLOOKUP(B3639,'[1]Vmesna vrtilna_SKLOP1'!B:J,7,0),""))</f>
        <v/>
      </c>
      <c r="O3639" s="22"/>
    </row>
    <row r="3640" spans="2:15" ht="15" customHeight="1" x14ac:dyDescent="0.3">
      <c r="B3640" s="15" t="str">
        <f>IF(AND('[1]Vmesna vrtilna_SKLOP1'!B3640&lt;&gt;"",'[1]Vmesna vrtilna_SKLOP1'!C3640&lt;&gt;""),IF('[1]Vmesna vrtilna_SKLOP1'!B3640&lt;&gt;"",'[1]Vmesna vrtilna_SKLOP1'!B3640,""),"")</f>
        <v/>
      </c>
      <c r="C3640" s="16" t="str">
        <f>IF(OR(C3639="Posebna oblika",C3639="Kulturno zaščiten objekt",C3639="Kulturno zaščiten objekt, Posebna oblika"),"Glej zavihek POSEBNI POGOJI",IF(SUM(N3639:Q3639)=1,"Posebna oblika",IF(SUM(N3639:Q3639)=10,"Kulturno zaščiten objekt",IF(SUM(N3639:Q3639)=11,"Kulturno zaščiten objekt, Posebna oblika",IF(AND('[1]Vmesna vrtilna_SKLOP1'!C3640&lt;&gt;"",'[1]Vmesna vrtilna_SKLOP1'!D3640&lt;&gt;""),IF('[1]Vmesna vrtilna_SKLOP1'!C3640&lt;&gt;"",'[1]Vmesna vrtilna_SKLOP1'!C3640,""),"")))))</f>
        <v/>
      </c>
      <c r="D3640" s="17" t="str">
        <f>IF(IFERROR(VLOOKUP(B3640,'[1]Vmesna vrtilna_SKLOP1'!B:J,6,0),"")=0,"",IFERROR(VLOOKUP(B3640,'[1]Vmesna vrtilna_SKLOP1'!B:J,6,0),""))</f>
        <v/>
      </c>
      <c r="E3640" s="16" t="str">
        <f>IF(IF('[1]Vmesna vrtilna_SKLOP1'!E3640&lt;&gt;"",'[1]Vmesna vrtilna_SKLOP1'!D3640,"")=0,"",IF('[1]Vmesna vrtilna_SKLOP1'!E3640&lt;&gt;"",'[1]Vmesna vrtilna_SKLOP1'!D3640,""))</f>
        <v/>
      </c>
      <c r="F3640" s="18" t="str">
        <f>IF('[1]Vmesna vrtilna_SKLOP1'!E3640&lt;&gt;"",'[1]Vmesna vrtilna_SKLOP1'!E3640,"")</f>
        <v/>
      </c>
      <c r="G3640" s="15" t="str">
        <f>IF('[1]Vmesna vrtilna_SKLOP1'!E3640&lt;&gt;"",'[1]Vmesna vrtilna_SKLOP1'!F3640,"")</f>
        <v/>
      </c>
      <c r="H3640" s="19" t="str">
        <f>IF('[1]Vmesna vrtilna_SKLOP1'!F3640&lt;&gt;"",'[1]Vmesna vrtilna_SKLOP1'!I3640,"")</f>
        <v/>
      </c>
      <c r="I3640" s="20" t="str">
        <f>IF(I3639="Skupaj:","DDV (22%):",IF(I3639="DDV (22%):","Skupaj z DDV:",IF(AND('[1]Vmesna vrtilna_SKLOP1'!C3640&lt;&gt;"",'[1]Vmesna vrtilna_SKLOP1'!E3640=""),"Skupaj:","")))</f>
        <v/>
      </c>
      <c r="J3640" s="21" t="str">
        <f t="shared" si="114"/>
        <v/>
      </c>
      <c r="K3640" s="21" t="str">
        <f>IF(I3640="Skupaj z DDV:",SUM(K3638,K3639),IF(I3640="DDV (22%):",K3639*0.22,IF(AND('[1]Vmesna vrtilna_SKLOP1'!C3640&lt;&gt;"",'[1]Vmesna vrtilna_SKLOP1'!D3640=""),'[1]Vmesna vrtilna_SKLOP1'!J3640,IF(F3640&lt;&gt;"",IF('[1]Vmesna vrtilna_SKLOP1'!J3640&lt;&gt;"",'[1]Vmesna vrtilna_SKLOP1'!J3640,""),""))))</f>
        <v/>
      </c>
      <c r="L3640" s="22" t="str">
        <f>IF(I3639="Skupaj:","DDV (22%):",IF(I3639="DDV (22%):","Skupaj z DDV:",IF(AND('[1]Vmesna vrtilna_SKLOP1'!C3640&lt;&gt;"",'[1]Vmesna vrtilna_SKLOP1'!E3640=""),"Skupaj:",IF(AND('[1]Vmesna vrtilna_SKLOP1'!C3640&lt;&gt;"",'[1]Vmesna vrtilna_SKLOP1'!D3640=""),'[1]Vmesna vrtilna_SKLOP1'!J3640,IF(F3640&lt;&gt;"",IF('[1]Vmesna vrtilna_SKLOP1'!J3640&lt;&gt;"",'[1]Vmesna vrtilna_SKLOP1'!J3640,""),"")))))</f>
        <v/>
      </c>
      <c r="M3640" s="22" t="e">
        <f t="shared" si="112"/>
        <v>#REF!</v>
      </c>
      <c r="N3640" s="22" t="str">
        <f>IF(IFERROR(VLOOKUP(B3640,'[1]Vmesna vrtilna_SKLOP1'!B:J,7,0),"")=0,"",IFERROR(VLOOKUP(B3640,'[1]Vmesna vrtilna_SKLOP1'!B:J,7,0),""))</f>
        <v/>
      </c>
      <c r="O3640" s="22"/>
    </row>
    <row r="3641" spans="2:15" ht="15" customHeight="1" x14ac:dyDescent="0.3">
      <c r="B3641" s="15" t="str">
        <f>IF(AND('[1]Vmesna vrtilna_SKLOP1'!B3641&lt;&gt;"",'[1]Vmesna vrtilna_SKLOP1'!C3641&lt;&gt;""),IF('[1]Vmesna vrtilna_SKLOP1'!B3641&lt;&gt;"",'[1]Vmesna vrtilna_SKLOP1'!B3641,""),"")</f>
        <v/>
      </c>
      <c r="C3641" s="16" t="str">
        <f>IF(OR(C3640="Posebna oblika",C3640="Kulturno zaščiten objekt",C3640="Kulturno zaščiten objekt, Posebna oblika"),"Glej zavihek POSEBNI POGOJI",IF(SUM(N3640:Q3640)=1,"Posebna oblika",IF(SUM(N3640:Q3640)=10,"Kulturno zaščiten objekt",IF(SUM(N3640:Q3640)=11,"Kulturno zaščiten objekt, Posebna oblika",IF(AND('[1]Vmesna vrtilna_SKLOP1'!C3641&lt;&gt;"",'[1]Vmesna vrtilna_SKLOP1'!D3641&lt;&gt;""),IF('[1]Vmesna vrtilna_SKLOP1'!C3641&lt;&gt;"",'[1]Vmesna vrtilna_SKLOP1'!C3641,""),"")))))</f>
        <v/>
      </c>
      <c r="D3641" s="17" t="str">
        <f>IF(IFERROR(VLOOKUP(B3641,'[1]Vmesna vrtilna_SKLOP1'!B:J,6,0),"")=0,"",IFERROR(VLOOKUP(B3641,'[1]Vmesna vrtilna_SKLOP1'!B:J,6,0),""))</f>
        <v/>
      </c>
      <c r="E3641" s="16" t="str">
        <f>IF(IF('[1]Vmesna vrtilna_SKLOP1'!E3641&lt;&gt;"",'[1]Vmesna vrtilna_SKLOP1'!D3641,"")=0,"",IF('[1]Vmesna vrtilna_SKLOP1'!E3641&lt;&gt;"",'[1]Vmesna vrtilna_SKLOP1'!D3641,""))</f>
        <v/>
      </c>
      <c r="F3641" s="18" t="str">
        <f>IF('[1]Vmesna vrtilna_SKLOP1'!E3641&lt;&gt;"",'[1]Vmesna vrtilna_SKLOP1'!E3641,"")</f>
        <v/>
      </c>
      <c r="G3641" s="15" t="str">
        <f>IF('[1]Vmesna vrtilna_SKLOP1'!E3641&lt;&gt;"",'[1]Vmesna vrtilna_SKLOP1'!F3641,"")</f>
        <v/>
      </c>
      <c r="H3641" s="19" t="str">
        <f>IF('[1]Vmesna vrtilna_SKLOP1'!F3641&lt;&gt;"",'[1]Vmesna vrtilna_SKLOP1'!I3641,"")</f>
        <v/>
      </c>
      <c r="I3641" s="20" t="str">
        <f>IF(I3640="Skupaj:","DDV (22%):",IF(I3640="DDV (22%):","Skupaj z DDV:",IF(AND('[1]Vmesna vrtilna_SKLOP1'!C3641&lt;&gt;"",'[1]Vmesna vrtilna_SKLOP1'!E3641=""),"Skupaj:","")))</f>
        <v/>
      </c>
      <c r="J3641" s="21" t="str">
        <f t="shared" si="114"/>
        <v/>
      </c>
      <c r="K3641" s="21" t="str">
        <f>IF(I3641="Skupaj z DDV:",SUM(K3639,K3640),IF(I3641="DDV (22%):",K3640*0.22,IF(AND('[1]Vmesna vrtilna_SKLOP1'!C3641&lt;&gt;"",'[1]Vmesna vrtilna_SKLOP1'!D3641=""),'[1]Vmesna vrtilna_SKLOP1'!J3641,IF(F3641&lt;&gt;"",IF('[1]Vmesna vrtilna_SKLOP1'!J3641&lt;&gt;"",'[1]Vmesna vrtilna_SKLOP1'!J3641,""),""))))</f>
        <v/>
      </c>
      <c r="L3641" s="22" t="str">
        <f>IF(I3640="Skupaj:","DDV (22%):",IF(I3640="DDV (22%):","Skupaj z DDV:",IF(AND('[1]Vmesna vrtilna_SKLOP1'!C3641&lt;&gt;"",'[1]Vmesna vrtilna_SKLOP1'!E3641=""),"Skupaj:",IF(AND('[1]Vmesna vrtilna_SKLOP1'!C3641&lt;&gt;"",'[1]Vmesna vrtilna_SKLOP1'!D3641=""),'[1]Vmesna vrtilna_SKLOP1'!J3641,IF(F3641&lt;&gt;"",IF('[1]Vmesna vrtilna_SKLOP1'!J3641&lt;&gt;"",'[1]Vmesna vrtilna_SKLOP1'!J3641,""),"")))))</f>
        <v/>
      </c>
      <c r="M3641" s="22" t="e">
        <f t="shared" si="112"/>
        <v>#REF!</v>
      </c>
      <c r="N3641" s="22" t="str">
        <f>IF(IFERROR(VLOOKUP(B3641,'[1]Vmesna vrtilna_SKLOP1'!B:J,7,0),"")=0,"",IFERROR(VLOOKUP(B3641,'[1]Vmesna vrtilna_SKLOP1'!B:J,7,0),""))</f>
        <v/>
      </c>
      <c r="O3641" s="22"/>
    </row>
    <row r="3642" spans="2:15" ht="15" customHeight="1" x14ac:dyDescent="0.3">
      <c r="B3642" s="15" t="str">
        <f>IF(AND('[1]Vmesna vrtilna_SKLOP1'!B3642&lt;&gt;"",'[1]Vmesna vrtilna_SKLOP1'!C3642&lt;&gt;""),IF('[1]Vmesna vrtilna_SKLOP1'!B3642&lt;&gt;"",'[1]Vmesna vrtilna_SKLOP1'!B3642,""),"")</f>
        <v/>
      </c>
      <c r="C3642" s="16" t="str">
        <f>IF(OR(C3641="Posebna oblika",C3641="Kulturno zaščiten objekt",C3641="Kulturno zaščiten objekt, Posebna oblika"),"Glej zavihek POSEBNI POGOJI",IF(SUM(N3641:Q3641)=1,"Posebna oblika",IF(SUM(N3641:Q3641)=10,"Kulturno zaščiten objekt",IF(SUM(N3641:Q3641)=11,"Kulturno zaščiten objekt, Posebna oblika",IF(AND('[1]Vmesna vrtilna_SKLOP1'!C3642&lt;&gt;"",'[1]Vmesna vrtilna_SKLOP1'!D3642&lt;&gt;""),IF('[1]Vmesna vrtilna_SKLOP1'!C3642&lt;&gt;"",'[1]Vmesna vrtilna_SKLOP1'!C3642,""),"")))))</f>
        <v/>
      </c>
      <c r="D3642" s="17" t="str">
        <f>IF(IFERROR(VLOOKUP(B3642,'[1]Vmesna vrtilna_SKLOP1'!B:J,6,0),"")=0,"",IFERROR(VLOOKUP(B3642,'[1]Vmesna vrtilna_SKLOP1'!B:J,6,0),""))</f>
        <v/>
      </c>
      <c r="E3642" s="16" t="str">
        <f>IF(IF('[1]Vmesna vrtilna_SKLOP1'!E3642&lt;&gt;"",'[1]Vmesna vrtilna_SKLOP1'!D3642,"")=0,"",IF('[1]Vmesna vrtilna_SKLOP1'!E3642&lt;&gt;"",'[1]Vmesna vrtilna_SKLOP1'!D3642,""))</f>
        <v/>
      </c>
      <c r="F3642" s="18" t="str">
        <f>IF('[1]Vmesna vrtilna_SKLOP1'!E3642&lt;&gt;"",'[1]Vmesna vrtilna_SKLOP1'!E3642,"")</f>
        <v/>
      </c>
      <c r="G3642" s="15" t="str">
        <f>IF('[1]Vmesna vrtilna_SKLOP1'!E3642&lt;&gt;"",'[1]Vmesna vrtilna_SKLOP1'!F3642,"")</f>
        <v/>
      </c>
      <c r="H3642" s="19" t="str">
        <f>IF('[1]Vmesna vrtilna_SKLOP1'!F3642&lt;&gt;"",'[1]Vmesna vrtilna_SKLOP1'!I3642,"")</f>
        <v/>
      </c>
      <c r="I3642" s="20" t="str">
        <f>IF(I3641="Skupaj:","DDV (22%):",IF(I3641="DDV (22%):","Skupaj z DDV:",IF(AND('[1]Vmesna vrtilna_SKLOP1'!C3642&lt;&gt;"",'[1]Vmesna vrtilna_SKLOP1'!E3642=""),"Skupaj:","")))</f>
        <v/>
      </c>
      <c r="J3642" s="21" t="str">
        <f t="shared" si="114"/>
        <v/>
      </c>
      <c r="K3642" s="21" t="str">
        <f>IF(I3642="Skupaj z DDV:",SUM(K3640,K3641),IF(I3642="DDV (22%):",K3641*0.22,IF(AND('[1]Vmesna vrtilna_SKLOP1'!C3642&lt;&gt;"",'[1]Vmesna vrtilna_SKLOP1'!D3642=""),'[1]Vmesna vrtilna_SKLOP1'!J3642,IF(F3642&lt;&gt;"",IF('[1]Vmesna vrtilna_SKLOP1'!J3642&lt;&gt;"",'[1]Vmesna vrtilna_SKLOP1'!J3642,""),""))))</f>
        <v/>
      </c>
      <c r="L3642" s="22" t="str">
        <f>IF(I3641="Skupaj:","DDV (22%):",IF(I3641="DDV (22%):","Skupaj z DDV:",IF(AND('[1]Vmesna vrtilna_SKLOP1'!C3642&lt;&gt;"",'[1]Vmesna vrtilna_SKLOP1'!E3642=""),"Skupaj:",IF(AND('[1]Vmesna vrtilna_SKLOP1'!C3642&lt;&gt;"",'[1]Vmesna vrtilna_SKLOP1'!D3642=""),'[1]Vmesna vrtilna_SKLOP1'!J3642,IF(F3642&lt;&gt;"",IF('[1]Vmesna vrtilna_SKLOP1'!J3642&lt;&gt;"",'[1]Vmesna vrtilna_SKLOP1'!J3642,""),"")))))</f>
        <v/>
      </c>
      <c r="M3642" s="22" t="e">
        <f t="shared" si="112"/>
        <v>#REF!</v>
      </c>
      <c r="N3642" s="22" t="str">
        <f>IF(IFERROR(VLOOKUP(B3642,'[1]Vmesna vrtilna_SKLOP1'!B:J,7,0),"")=0,"",IFERROR(VLOOKUP(B3642,'[1]Vmesna vrtilna_SKLOP1'!B:J,7,0),""))</f>
        <v/>
      </c>
      <c r="O3642" s="22"/>
    </row>
    <row r="3643" spans="2:15" ht="15" customHeight="1" x14ac:dyDescent="0.3">
      <c r="B3643" s="15" t="str">
        <f>IF(AND('[1]Vmesna vrtilna_SKLOP1'!B3643&lt;&gt;"",'[1]Vmesna vrtilna_SKLOP1'!C3643&lt;&gt;""),IF('[1]Vmesna vrtilna_SKLOP1'!B3643&lt;&gt;"",'[1]Vmesna vrtilna_SKLOP1'!B3643,""),"")</f>
        <v/>
      </c>
      <c r="C3643" s="16" t="str">
        <f>IF(OR(C3642="Posebna oblika",C3642="Kulturno zaščiten objekt",C3642="Kulturno zaščiten objekt, Posebna oblika"),"Glej zavihek POSEBNI POGOJI",IF(SUM(N3642:Q3642)=1,"Posebna oblika",IF(SUM(N3642:Q3642)=10,"Kulturno zaščiten objekt",IF(SUM(N3642:Q3642)=11,"Kulturno zaščiten objekt, Posebna oblika",IF(AND('[1]Vmesna vrtilna_SKLOP1'!C3643&lt;&gt;"",'[1]Vmesna vrtilna_SKLOP1'!D3643&lt;&gt;""),IF('[1]Vmesna vrtilna_SKLOP1'!C3643&lt;&gt;"",'[1]Vmesna vrtilna_SKLOP1'!C3643,""),"")))))</f>
        <v/>
      </c>
      <c r="D3643" s="17" t="str">
        <f>IF(IFERROR(VLOOKUP(B3643,'[1]Vmesna vrtilna_SKLOP1'!B:J,6,0),"")=0,"",IFERROR(VLOOKUP(B3643,'[1]Vmesna vrtilna_SKLOP1'!B:J,6,0),""))</f>
        <v/>
      </c>
      <c r="E3643" s="16" t="str">
        <f>IF(IF('[1]Vmesna vrtilna_SKLOP1'!E3643&lt;&gt;"",'[1]Vmesna vrtilna_SKLOP1'!D3643,"")=0,"",IF('[1]Vmesna vrtilna_SKLOP1'!E3643&lt;&gt;"",'[1]Vmesna vrtilna_SKLOP1'!D3643,""))</f>
        <v/>
      </c>
      <c r="F3643" s="18" t="str">
        <f>IF('[1]Vmesna vrtilna_SKLOP1'!E3643&lt;&gt;"",'[1]Vmesna vrtilna_SKLOP1'!E3643,"")</f>
        <v/>
      </c>
      <c r="G3643" s="15" t="str">
        <f>IF('[1]Vmesna vrtilna_SKLOP1'!E3643&lt;&gt;"",'[1]Vmesna vrtilna_SKLOP1'!F3643,"")</f>
        <v/>
      </c>
      <c r="H3643" s="19" t="str">
        <f>IF('[1]Vmesna vrtilna_SKLOP1'!F3643&lt;&gt;"",'[1]Vmesna vrtilna_SKLOP1'!I3643,"")</f>
        <v/>
      </c>
      <c r="I3643" s="20" t="str">
        <f>IF(I3642="Skupaj:","DDV (22%):",IF(I3642="DDV (22%):","Skupaj z DDV:",IF(AND('[1]Vmesna vrtilna_SKLOP1'!C3643&lt;&gt;"",'[1]Vmesna vrtilna_SKLOP1'!E3643=""),"Skupaj:","")))</f>
        <v/>
      </c>
      <c r="J3643" s="21" t="str">
        <f t="shared" si="114"/>
        <v/>
      </c>
      <c r="K3643" s="21" t="str">
        <f>IF(I3643="Skupaj z DDV:",SUM(K3641,K3642),IF(I3643="DDV (22%):",K3642*0.22,IF(AND('[1]Vmesna vrtilna_SKLOP1'!C3643&lt;&gt;"",'[1]Vmesna vrtilna_SKLOP1'!D3643=""),'[1]Vmesna vrtilna_SKLOP1'!J3643,IF(F3643&lt;&gt;"",IF('[1]Vmesna vrtilna_SKLOP1'!J3643&lt;&gt;"",'[1]Vmesna vrtilna_SKLOP1'!J3643,""),""))))</f>
        <v/>
      </c>
      <c r="L3643" s="22" t="str">
        <f>IF(I3642="Skupaj:","DDV (22%):",IF(I3642="DDV (22%):","Skupaj z DDV:",IF(AND('[1]Vmesna vrtilna_SKLOP1'!C3643&lt;&gt;"",'[1]Vmesna vrtilna_SKLOP1'!E3643=""),"Skupaj:",IF(AND('[1]Vmesna vrtilna_SKLOP1'!C3643&lt;&gt;"",'[1]Vmesna vrtilna_SKLOP1'!D3643=""),'[1]Vmesna vrtilna_SKLOP1'!J3643,IF(F3643&lt;&gt;"",IF('[1]Vmesna vrtilna_SKLOP1'!J3643&lt;&gt;"",'[1]Vmesna vrtilna_SKLOP1'!J3643,""),"")))))</f>
        <v/>
      </c>
      <c r="M3643" s="22" t="e">
        <f t="shared" si="112"/>
        <v>#REF!</v>
      </c>
      <c r="N3643" s="22" t="str">
        <f>IF(IFERROR(VLOOKUP(B3643,'[1]Vmesna vrtilna_SKLOP1'!B:J,7,0),"")=0,"",IFERROR(VLOOKUP(B3643,'[1]Vmesna vrtilna_SKLOP1'!B:J,7,0),""))</f>
        <v/>
      </c>
      <c r="O3643" s="22"/>
    </row>
    <row r="3644" spans="2:15" ht="15" customHeight="1" x14ac:dyDescent="0.3">
      <c r="B3644" s="15" t="str">
        <f>IF(AND('[1]Vmesna vrtilna_SKLOP1'!B3644&lt;&gt;"",'[1]Vmesna vrtilna_SKLOP1'!C3644&lt;&gt;""),IF('[1]Vmesna vrtilna_SKLOP1'!B3644&lt;&gt;"",'[1]Vmesna vrtilna_SKLOP1'!B3644,""),"")</f>
        <v/>
      </c>
      <c r="C3644" s="16" t="str">
        <f>IF(OR(C3643="Posebna oblika",C3643="Kulturno zaščiten objekt",C3643="Kulturno zaščiten objekt, Posebna oblika"),"Glej zavihek POSEBNI POGOJI",IF(SUM(N3643:Q3643)=1,"Posebna oblika",IF(SUM(N3643:Q3643)=10,"Kulturno zaščiten objekt",IF(SUM(N3643:Q3643)=11,"Kulturno zaščiten objekt, Posebna oblika",IF(AND('[1]Vmesna vrtilna_SKLOP1'!C3644&lt;&gt;"",'[1]Vmesna vrtilna_SKLOP1'!D3644&lt;&gt;""),IF('[1]Vmesna vrtilna_SKLOP1'!C3644&lt;&gt;"",'[1]Vmesna vrtilna_SKLOP1'!C3644,""),"")))))</f>
        <v/>
      </c>
      <c r="D3644" s="17" t="str">
        <f>IF(IFERROR(VLOOKUP(B3644,'[1]Vmesna vrtilna_SKLOP1'!B:J,6,0),"")=0,"",IFERROR(VLOOKUP(B3644,'[1]Vmesna vrtilna_SKLOP1'!B:J,6,0),""))</f>
        <v/>
      </c>
      <c r="E3644" s="16" t="str">
        <f>IF(IF('[1]Vmesna vrtilna_SKLOP1'!E3644&lt;&gt;"",'[1]Vmesna vrtilna_SKLOP1'!D3644,"")=0,"",IF('[1]Vmesna vrtilna_SKLOP1'!E3644&lt;&gt;"",'[1]Vmesna vrtilna_SKLOP1'!D3644,""))</f>
        <v/>
      </c>
      <c r="F3644" s="18" t="str">
        <f>IF('[1]Vmesna vrtilna_SKLOP1'!E3644&lt;&gt;"",'[1]Vmesna vrtilna_SKLOP1'!E3644,"")</f>
        <v/>
      </c>
      <c r="G3644" s="15" t="str">
        <f>IF('[1]Vmesna vrtilna_SKLOP1'!E3644&lt;&gt;"",'[1]Vmesna vrtilna_SKLOP1'!F3644,"")</f>
        <v/>
      </c>
      <c r="H3644" s="19" t="str">
        <f>IF('[1]Vmesna vrtilna_SKLOP1'!F3644&lt;&gt;"",'[1]Vmesna vrtilna_SKLOP1'!I3644,"")</f>
        <v/>
      </c>
      <c r="I3644" s="20" t="str">
        <f>IF(I3643="Skupaj:","DDV (22%):",IF(I3643="DDV (22%):","Skupaj z DDV:",IF(AND('[1]Vmesna vrtilna_SKLOP1'!C3644&lt;&gt;"",'[1]Vmesna vrtilna_SKLOP1'!E3644=""),"Skupaj:","")))</f>
        <v/>
      </c>
      <c r="J3644" s="21" t="str">
        <f t="shared" si="114"/>
        <v/>
      </c>
      <c r="K3644" s="21" t="str">
        <f>IF(I3644="Skupaj z DDV:",SUM(K3642,K3643),IF(I3644="DDV (22%):",K3643*0.22,IF(AND('[1]Vmesna vrtilna_SKLOP1'!C3644&lt;&gt;"",'[1]Vmesna vrtilna_SKLOP1'!D3644=""),'[1]Vmesna vrtilna_SKLOP1'!J3644,IF(F3644&lt;&gt;"",IF('[1]Vmesna vrtilna_SKLOP1'!J3644&lt;&gt;"",'[1]Vmesna vrtilna_SKLOP1'!J3644,""),""))))</f>
        <v/>
      </c>
      <c r="L3644" s="22" t="str">
        <f>IF(I3643="Skupaj:","DDV (22%):",IF(I3643="DDV (22%):","Skupaj z DDV:",IF(AND('[1]Vmesna vrtilna_SKLOP1'!C3644&lt;&gt;"",'[1]Vmesna vrtilna_SKLOP1'!E3644=""),"Skupaj:",IF(AND('[1]Vmesna vrtilna_SKLOP1'!C3644&lt;&gt;"",'[1]Vmesna vrtilna_SKLOP1'!D3644=""),'[1]Vmesna vrtilna_SKLOP1'!J3644,IF(F3644&lt;&gt;"",IF('[1]Vmesna vrtilna_SKLOP1'!J3644&lt;&gt;"",'[1]Vmesna vrtilna_SKLOP1'!J3644,""),"")))))</f>
        <v/>
      </c>
      <c r="M3644" s="22" t="e">
        <f t="shared" si="112"/>
        <v>#REF!</v>
      </c>
      <c r="N3644" s="22" t="str">
        <f>IF(IFERROR(VLOOKUP(B3644,'[1]Vmesna vrtilna_SKLOP1'!B:J,7,0),"")=0,"",IFERROR(VLOOKUP(B3644,'[1]Vmesna vrtilna_SKLOP1'!B:J,7,0),""))</f>
        <v/>
      </c>
      <c r="O3644" s="22"/>
    </row>
    <row r="3645" spans="2:15" ht="15" customHeight="1" x14ac:dyDescent="0.3">
      <c r="B3645" s="15" t="str">
        <f>IF(AND('[1]Vmesna vrtilna_SKLOP1'!B3645&lt;&gt;"",'[1]Vmesna vrtilna_SKLOP1'!C3645&lt;&gt;""),IF('[1]Vmesna vrtilna_SKLOP1'!B3645&lt;&gt;"",'[1]Vmesna vrtilna_SKLOP1'!B3645,""),"")</f>
        <v/>
      </c>
      <c r="C3645" s="16" t="str">
        <f>IF(OR(C3644="Posebna oblika",C3644="Kulturno zaščiten objekt",C3644="Kulturno zaščiten objekt, Posebna oblika"),"Glej zavihek POSEBNI POGOJI",IF(SUM(N3644:Q3644)=1,"Posebna oblika",IF(SUM(N3644:Q3644)=10,"Kulturno zaščiten objekt",IF(SUM(N3644:Q3644)=11,"Kulturno zaščiten objekt, Posebna oblika",IF(AND('[1]Vmesna vrtilna_SKLOP1'!C3645&lt;&gt;"",'[1]Vmesna vrtilna_SKLOP1'!D3645&lt;&gt;""),IF('[1]Vmesna vrtilna_SKLOP1'!C3645&lt;&gt;"",'[1]Vmesna vrtilna_SKLOP1'!C3645,""),"")))))</f>
        <v/>
      </c>
      <c r="D3645" s="17" t="str">
        <f>IF(IFERROR(VLOOKUP(B3645,'[1]Vmesna vrtilna_SKLOP1'!B:J,6,0),"")=0,"",IFERROR(VLOOKUP(B3645,'[1]Vmesna vrtilna_SKLOP1'!B:J,6,0),""))</f>
        <v/>
      </c>
      <c r="E3645" s="16" t="str">
        <f>IF(IF('[1]Vmesna vrtilna_SKLOP1'!E3645&lt;&gt;"",'[1]Vmesna vrtilna_SKLOP1'!D3645,"")=0,"",IF('[1]Vmesna vrtilna_SKLOP1'!E3645&lt;&gt;"",'[1]Vmesna vrtilna_SKLOP1'!D3645,""))</f>
        <v/>
      </c>
      <c r="F3645" s="18" t="str">
        <f>IF('[1]Vmesna vrtilna_SKLOP1'!E3645&lt;&gt;"",'[1]Vmesna vrtilna_SKLOP1'!E3645,"")</f>
        <v/>
      </c>
      <c r="G3645" s="15" t="str">
        <f>IF('[1]Vmesna vrtilna_SKLOP1'!E3645&lt;&gt;"",'[1]Vmesna vrtilna_SKLOP1'!F3645,"")</f>
        <v/>
      </c>
      <c r="H3645" s="19" t="str">
        <f>IF('[1]Vmesna vrtilna_SKLOP1'!F3645&lt;&gt;"",'[1]Vmesna vrtilna_SKLOP1'!I3645,"")</f>
        <v/>
      </c>
      <c r="I3645" s="20" t="str">
        <f>IF(I3644="Skupaj:","DDV (22%):",IF(I3644="DDV (22%):","Skupaj z DDV:",IF(AND('[1]Vmesna vrtilna_SKLOP1'!C3645&lt;&gt;"",'[1]Vmesna vrtilna_SKLOP1'!E3645=""),"Skupaj:","")))</f>
        <v/>
      </c>
      <c r="J3645" s="21" t="str">
        <f t="shared" si="114"/>
        <v/>
      </c>
      <c r="K3645" s="21" t="str">
        <f>IF(I3645="Skupaj z DDV:",SUM(K3643,K3644),IF(I3645="DDV (22%):",K3644*0.22,IF(AND('[1]Vmesna vrtilna_SKLOP1'!C3645&lt;&gt;"",'[1]Vmesna vrtilna_SKLOP1'!D3645=""),'[1]Vmesna vrtilna_SKLOP1'!J3645,IF(F3645&lt;&gt;"",IF('[1]Vmesna vrtilna_SKLOP1'!J3645&lt;&gt;"",'[1]Vmesna vrtilna_SKLOP1'!J3645,""),""))))</f>
        <v/>
      </c>
      <c r="L3645" s="22" t="str">
        <f>IF(I3644="Skupaj:","DDV (22%):",IF(I3644="DDV (22%):","Skupaj z DDV:",IF(AND('[1]Vmesna vrtilna_SKLOP1'!C3645&lt;&gt;"",'[1]Vmesna vrtilna_SKLOP1'!E3645=""),"Skupaj:",IF(AND('[1]Vmesna vrtilna_SKLOP1'!C3645&lt;&gt;"",'[1]Vmesna vrtilna_SKLOP1'!D3645=""),'[1]Vmesna vrtilna_SKLOP1'!J3645,IF(F3645&lt;&gt;"",IF('[1]Vmesna vrtilna_SKLOP1'!J3645&lt;&gt;"",'[1]Vmesna vrtilna_SKLOP1'!J3645,""),"")))))</f>
        <v/>
      </c>
      <c r="M3645" s="22" t="e">
        <f t="shared" si="112"/>
        <v>#REF!</v>
      </c>
      <c r="N3645" s="22" t="str">
        <f>IF(IFERROR(VLOOKUP(B3645,'[1]Vmesna vrtilna_SKLOP1'!B:J,7,0),"")=0,"",IFERROR(VLOOKUP(B3645,'[1]Vmesna vrtilna_SKLOP1'!B:J,7,0),""))</f>
        <v/>
      </c>
      <c r="O3645" s="22"/>
    </row>
    <row r="3646" spans="2:15" ht="15" customHeight="1" x14ac:dyDescent="0.3">
      <c r="B3646" s="15" t="str">
        <f>IF(AND('[1]Vmesna vrtilna_SKLOP1'!B3646&lt;&gt;"",'[1]Vmesna vrtilna_SKLOP1'!C3646&lt;&gt;""),IF('[1]Vmesna vrtilna_SKLOP1'!B3646&lt;&gt;"",'[1]Vmesna vrtilna_SKLOP1'!B3646,""),"")</f>
        <v/>
      </c>
      <c r="C3646" s="16" t="str">
        <f>IF(OR(C3645="Posebna oblika",C3645="Kulturno zaščiten objekt",C3645="Kulturno zaščiten objekt, Posebna oblika"),"Glej zavihek POSEBNI POGOJI",IF(SUM(N3645:Q3645)=1,"Posebna oblika",IF(SUM(N3645:Q3645)=10,"Kulturno zaščiten objekt",IF(SUM(N3645:Q3645)=11,"Kulturno zaščiten objekt, Posebna oblika",IF(AND('[1]Vmesna vrtilna_SKLOP1'!C3646&lt;&gt;"",'[1]Vmesna vrtilna_SKLOP1'!D3646&lt;&gt;""),IF('[1]Vmesna vrtilna_SKLOP1'!C3646&lt;&gt;"",'[1]Vmesna vrtilna_SKLOP1'!C3646,""),"")))))</f>
        <v/>
      </c>
      <c r="D3646" s="17" t="str">
        <f>IF(IFERROR(VLOOKUP(B3646,'[1]Vmesna vrtilna_SKLOP1'!B:J,6,0),"")=0,"",IFERROR(VLOOKUP(B3646,'[1]Vmesna vrtilna_SKLOP1'!B:J,6,0),""))</f>
        <v/>
      </c>
      <c r="E3646" s="16" t="str">
        <f>IF(IF('[1]Vmesna vrtilna_SKLOP1'!E3646&lt;&gt;"",'[1]Vmesna vrtilna_SKLOP1'!D3646,"")=0,"",IF('[1]Vmesna vrtilna_SKLOP1'!E3646&lt;&gt;"",'[1]Vmesna vrtilna_SKLOP1'!D3646,""))</f>
        <v/>
      </c>
      <c r="F3646" s="18" t="str">
        <f>IF('[1]Vmesna vrtilna_SKLOP1'!E3646&lt;&gt;"",'[1]Vmesna vrtilna_SKLOP1'!E3646,"")</f>
        <v/>
      </c>
      <c r="G3646" s="15" t="str">
        <f>IF('[1]Vmesna vrtilna_SKLOP1'!E3646&lt;&gt;"",'[1]Vmesna vrtilna_SKLOP1'!F3646,"")</f>
        <v/>
      </c>
      <c r="H3646" s="19" t="str">
        <f>IF('[1]Vmesna vrtilna_SKLOP1'!F3646&lt;&gt;"",'[1]Vmesna vrtilna_SKLOP1'!I3646,"")</f>
        <v/>
      </c>
      <c r="I3646" s="20" t="str">
        <f>IF(I3645="Skupaj:","DDV (22%):",IF(I3645="DDV (22%):","Skupaj z DDV:",IF(AND('[1]Vmesna vrtilna_SKLOP1'!C3646&lt;&gt;"",'[1]Vmesna vrtilna_SKLOP1'!E3646=""),"Skupaj:","")))</f>
        <v/>
      </c>
      <c r="J3646" s="21" t="str">
        <f t="shared" si="114"/>
        <v/>
      </c>
      <c r="K3646" s="21" t="str">
        <f>IF(I3646="Skupaj z DDV:",SUM(K3644,K3645),IF(I3646="DDV (22%):",K3645*0.22,IF(AND('[1]Vmesna vrtilna_SKLOP1'!C3646&lt;&gt;"",'[1]Vmesna vrtilna_SKLOP1'!D3646=""),'[1]Vmesna vrtilna_SKLOP1'!J3646,IF(F3646&lt;&gt;"",IF('[1]Vmesna vrtilna_SKLOP1'!J3646&lt;&gt;"",'[1]Vmesna vrtilna_SKLOP1'!J3646,""),""))))</f>
        <v/>
      </c>
      <c r="L3646" s="22" t="str">
        <f>IF(I3645="Skupaj:","DDV (22%):",IF(I3645="DDV (22%):","Skupaj z DDV:",IF(AND('[1]Vmesna vrtilna_SKLOP1'!C3646&lt;&gt;"",'[1]Vmesna vrtilna_SKLOP1'!E3646=""),"Skupaj:",IF(AND('[1]Vmesna vrtilna_SKLOP1'!C3646&lt;&gt;"",'[1]Vmesna vrtilna_SKLOP1'!D3646=""),'[1]Vmesna vrtilna_SKLOP1'!J3646,IF(F3646&lt;&gt;"",IF('[1]Vmesna vrtilna_SKLOP1'!J3646&lt;&gt;"",'[1]Vmesna vrtilna_SKLOP1'!J3646,""),"")))))</f>
        <v/>
      </c>
      <c r="M3646" s="22" t="e">
        <f t="shared" si="112"/>
        <v>#REF!</v>
      </c>
      <c r="N3646" s="22" t="str">
        <f>IF(IFERROR(VLOOKUP(B3646,'[1]Vmesna vrtilna_SKLOP1'!B:J,7,0),"")=0,"",IFERROR(VLOOKUP(B3646,'[1]Vmesna vrtilna_SKLOP1'!B:J,7,0),""))</f>
        <v/>
      </c>
      <c r="O3646" s="22"/>
    </row>
    <row r="3647" spans="2:15" ht="15" customHeight="1" x14ac:dyDescent="0.3">
      <c r="B3647" s="15" t="str">
        <f>IF(AND('[1]Vmesna vrtilna_SKLOP1'!B3647&lt;&gt;"",'[1]Vmesna vrtilna_SKLOP1'!C3647&lt;&gt;""),IF('[1]Vmesna vrtilna_SKLOP1'!B3647&lt;&gt;"",'[1]Vmesna vrtilna_SKLOP1'!B3647,""),"")</f>
        <v/>
      </c>
      <c r="C3647" s="16" t="str">
        <f>IF(OR(C3646="Posebna oblika",C3646="Kulturno zaščiten objekt",C3646="Kulturno zaščiten objekt, Posebna oblika"),"Glej zavihek POSEBNI POGOJI",IF(SUM(N3646:Q3646)=1,"Posebna oblika",IF(SUM(N3646:Q3646)=10,"Kulturno zaščiten objekt",IF(SUM(N3646:Q3646)=11,"Kulturno zaščiten objekt, Posebna oblika",IF(AND('[1]Vmesna vrtilna_SKLOP1'!C3647&lt;&gt;"",'[1]Vmesna vrtilna_SKLOP1'!D3647&lt;&gt;""),IF('[1]Vmesna vrtilna_SKLOP1'!C3647&lt;&gt;"",'[1]Vmesna vrtilna_SKLOP1'!C3647,""),"")))))</f>
        <v/>
      </c>
      <c r="D3647" s="17" t="str">
        <f>IF(IFERROR(VLOOKUP(B3647,'[1]Vmesna vrtilna_SKLOP1'!B:J,6,0),"")=0,"",IFERROR(VLOOKUP(B3647,'[1]Vmesna vrtilna_SKLOP1'!B:J,6,0),""))</f>
        <v/>
      </c>
      <c r="E3647" s="16" t="str">
        <f>IF(IF('[1]Vmesna vrtilna_SKLOP1'!E3647&lt;&gt;"",'[1]Vmesna vrtilna_SKLOP1'!D3647,"")=0,"",IF('[1]Vmesna vrtilna_SKLOP1'!E3647&lt;&gt;"",'[1]Vmesna vrtilna_SKLOP1'!D3647,""))</f>
        <v/>
      </c>
      <c r="F3647" s="18" t="str">
        <f>IF('[1]Vmesna vrtilna_SKLOP1'!E3647&lt;&gt;"",'[1]Vmesna vrtilna_SKLOP1'!E3647,"")</f>
        <v/>
      </c>
      <c r="G3647" s="15" t="str">
        <f>IF('[1]Vmesna vrtilna_SKLOP1'!E3647&lt;&gt;"",'[1]Vmesna vrtilna_SKLOP1'!F3647,"")</f>
        <v/>
      </c>
      <c r="H3647" s="19" t="str">
        <f>IF('[1]Vmesna vrtilna_SKLOP1'!F3647&lt;&gt;"",'[1]Vmesna vrtilna_SKLOP1'!I3647,"")</f>
        <v/>
      </c>
      <c r="I3647" s="20" t="str">
        <f>IF(I3646="Skupaj:","DDV (22%):",IF(I3646="DDV (22%):","Skupaj z DDV:",IF(AND('[1]Vmesna vrtilna_SKLOP1'!C3647&lt;&gt;"",'[1]Vmesna vrtilna_SKLOP1'!E3647=""),"Skupaj:","")))</f>
        <v/>
      </c>
      <c r="J3647" s="21" t="str">
        <f t="shared" si="114"/>
        <v/>
      </c>
      <c r="K3647" s="21" t="str">
        <f>IF(I3647="Skupaj z DDV:",SUM(K3645,K3646),IF(I3647="DDV (22%):",K3646*0.22,IF(AND('[1]Vmesna vrtilna_SKLOP1'!C3647&lt;&gt;"",'[1]Vmesna vrtilna_SKLOP1'!D3647=""),'[1]Vmesna vrtilna_SKLOP1'!J3647,IF(F3647&lt;&gt;"",IF('[1]Vmesna vrtilna_SKLOP1'!J3647&lt;&gt;"",'[1]Vmesna vrtilna_SKLOP1'!J3647,""),""))))</f>
        <v/>
      </c>
      <c r="L3647" s="22" t="str">
        <f>IF(I3646="Skupaj:","DDV (22%):",IF(I3646="DDV (22%):","Skupaj z DDV:",IF(AND('[1]Vmesna vrtilna_SKLOP1'!C3647&lt;&gt;"",'[1]Vmesna vrtilna_SKLOP1'!E3647=""),"Skupaj:",IF(AND('[1]Vmesna vrtilna_SKLOP1'!C3647&lt;&gt;"",'[1]Vmesna vrtilna_SKLOP1'!D3647=""),'[1]Vmesna vrtilna_SKLOP1'!J3647,IF(F3647&lt;&gt;"",IF('[1]Vmesna vrtilna_SKLOP1'!J3647&lt;&gt;"",'[1]Vmesna vrtilna_SKLOP1'!J3647,""),"")))))</f>
        <v/>
      </c>
      <c r="M3647" s="22" t="e">
        <f t="shared" si="112"/>
        <v>#REF!</v>
      </c>
      <c r="N3647" s="22" t="str">
        <f>IF(IFERROR(VLOOKUP(B3647,'[1]Vmesna vrtilna_SKLOP1'!B:J,7,0),"")=0,"",IFERROR(VLOOKUP(B3647,'[1]Vmesna vrtilna_SKLOP1'!B:J,7,0),""))</f>
        <v/>
      </c>
      <c r="O3647" s="22"/>
    </row>
    <row r="3648" spans="2:15" ht="15" customHeight="1" x14ac:dyDescent="0.3">
      <c r="B3648" s="15" t="str">
        <f>IF(AND('[1]Vmesna vrtilna_SKLOP1'!B3648&lt;&gt;"",'[1]Vmesna vrtilna_SKLOP1'!C3648&lt;&gt;""),IF('[1]Vmesna vrtilna_SKLOP1'!B3648&lt;&gt;"",'[1]Vmesna vrtilna_SKLOP1'!B3648,""),"")</f>
        <v/>
      </c>
      <c r="C3648" s="16" t="str">
        <f>IF(OR(C3647="Posebna oblika",C3647="Kulturno zaščiten objekt",C3647="Kulturno zaščiten objekt, Posebna oblika"),"Glej zavihek POSEBNI POGOJI",IF(SUM(N3647:Q3647)=1,"Posebna oblika",IF(SUM(N3647:Q3647)=10,"Kulturno zaščiten objekt",IF(SUM(N3647:Q3647)=11,"Kulturno zaščiten objekt, Posebna oblika",IF(AND('[1]Vmesna vrtilna_SKLOP1'!C3648&lt;&gt;"",'[1]Vmesna vrtilna_SKLOP1'!D3648&lt;&gt;""),IF('[1]Vmesna vrtilna_SKLOP1'!C3648&lt;&gt;"",'[1]Vmesna vrtilna_SKLOP1'!C3648,""),"")))))</f>
        <v/>
      </c>
      <c r="D3648" s="17" t="str">
        <f>IF(IFERROR(VLOOKUP(B3648,'[1]Vmesna vrtilna_SKLOP1'!B:J,6,0),"")=0,"",IFERROR(VLOOKUP(B3648,'[1]Vmesna vrtilna_SKLOP1'!B:J,6,0),""))</f>
        <v/>
      </c>
      <c r="E3648" s="16" t="str">
        <f>IF(IF('[1]Vmesna vrtilna_SKLOP1'!E3648&lt;&gt;"",'[1]Vmesna vrtilna_SKLOP1'!D3648,"")=0,"",IF('[1]Vmesna vrtilna_SKLOP1'!E3648&lt;&gt;"",'[1]Vmesna vrtilna_SKLOP1'!D3648,""))</f>
        <v/>
      </c>
      <c r="F3648" s="18" t="str">
        <f>IF('[1]Vmesna vrtilna_SKLOP1'!E3648&lt;&gt;"",'[1]Vmesna vrtilna_SKLOP1'!E3648,"")</f>
        <v/>
      </c>
      <c r="G3648" s="15" t="str">
        <f>IF('[1]Vmesna vrtilna_SKLOP1'!E3648&lt;&gt;"",'[1]Vmesna vrtilna_SKLOP1'!F3648,"")</f>
        <v/>
      </c>
      <c r="H3648" s="19" t="str">
        <f>IF('[1]Vmesna vrtilna_SKLOP1'!F3648&lt;&gt;"",'[1]Vmesna vrtilna_SKLOP1'!I3648,"")</f>
        <v/>
      </c>
      <c r="I3648" s="20" t="str">
        <f>IF(I3647="Skupaj:","DDV (22%):",IF(I3647="DDV (22%):","Skupaj z DDV:",IF(AND('[1]Vmesna vrtilna_SKLOP1'!C3648&lt;&gt;"",'[1]Vmesna vrtilna_SKLOP1'!E3648=""),"Skupaj:","")))</f>
        <v/>
      </c>
      <c r="J3648" s="21" t="str">
        <f t="shared" si="114"/>
        <v/>
      </c>
      <c r="K3648" s="21" t="str">
        <f>IF(I3648="Skupaj z DDV:",SUM(K3646,K3647),IF(I3648="DDV (22%):",K3647*0.22,IF(AND('[1]Vmesna vrtilna_SKLOP1'!C3648&lt;&gt;"",'[1]Vmesna vrtilna_SKLOP1'!D3648=""),'[1]Vmesna vrtilna_SKLOP1'!J3648,IF(F3648&lt;&gt;"",IF('[1]Vmesna vrtilna_SKLOP1'!J3648&lt;&gt;"",'[1]Vmesna vrtilna_SKLOP1'!J3648,""),""))))</f>
        <v/>
      </c>
      <c r="L3648" s="22" t="str">
        <f>IF(I3647="Skupaj:","DDV (22%):",IF(I3647="DDV (22%):","Skupaj z DDV:",IF(AND('[1]Vmesna vrtilna_SKLOP1'!C3648&lt;&gt;"",'[1]Vmesna vrtilna_SKLOP1'!E3648=""),"Skupaj:",IF(AND('[1]Vmesna vrtilna_SKLOP1'!C3648&lt;&gt;"",'[1]Vmesna vrtilna_SKLOP1'!D3648=""),'[1]Vmesna vrtilna_SKLOP1'!J3648,IF(F3648&lt;&gt;"",IF('[1]Vmesna vrtilna_SKLOP1'!J3648&lt;&gt;"",'[1]Vmesna vrtilna_SKLOP1'!J3648,""),"")))))</f>
        <v/>
      </c>
      <c r="M3648" s="22" t="e">
        <f t="shared" si="112"/>
        <v>#REF!</v>
      </c>
      <c r="N3648" s="22" t="str">
        <f>IF(IFERROR(VLOOKUP(B3648,'[1]Vmesna vrtilna_SKLOP1'!B:J,7,0),"")=0,"",IFERROR(VLOOKUP(B3648,'[1]Vmesna vrtilna_SKLOP1'!B:J,7,0),""))</f>
        <v/>
      </c>
      <c r="O3648" s="22"/>
    </row>
    <row r="3649" spans="2:15" ht="15" customHeight="1" x14ac:dyDescent="0.3">
      <c r="B3649" s="15" t="str">
        <f>IF(AND('[1]Vmesna vrtilna_SKLOP1'!B3649&lt;&gt;"",'[1]Vmesna vrtilna_SKLOP1'!C3649&lt;&gt;""),IF('[1]Vmesna vrtilna_SKLOP1'!B3649&lt;&gt;"",'[1]Vmesna vrtilna_SKLOP1'!B3649,""),"")</f>
        <v/>
      </c>
      <c r="C3649" s="16" t="str">
        <f>IF(OR(C3648="Posebna oblika",C3648="Kulturno zaščiten objekt",C3648="Kulturno zaščiten objekt, Posebna oblika"),"Glej zavihek POSEBNI POGOJI",IF(SUM(N3648:Q3648)=1,"Posebna oblika",IF(SUM(N3648:Q3648)=10,"Kulturno zaščiten objekt",IF(SUM(N3648:Q3648)=11,"Kulturno zaščiten objekt, Posebna oblika",IF(AND('[1]Vmesna vrtilna_SKLOP1'!C3649&lt;&gt;"",'[1]Vmesna vrtilna_SKLOP1'!D3649&lt;&gt;""),IF('[1]Vmesna vrtilna_SKLOP1'!C3649&lt;&gt;"",'[1]Vmesna vrtilna_SKLOP1'!C3649,""),"")))))</f>
        <v/>
      </c>
      <c r="D3649" s="17" t="str">
        <f>IF(IFERROR(VLOOKUP(B3649,'[1]Vmesna vrtilna_SKLOP1'!B:J,6,0),"")=0,"",IFERROR(VLOOKUP(B3649,'[1]Vmesna vrtilna_SKLOP1'!B:J,6,0),""))</f>
        <v/>
      </c>
      <c r="E3649" s="16" t="str">
        <f>IF(IF('[1]Vmesna vrtilna_SKLOP1'!E3649&lt;&gt;"",'[1]Vmesna vrtilna_SKLOP1'!D3649,"")=0,"",IF('[1]Vmesna vrtilna_SKLOP1'!E3649&lt;&gt;"",'[1]Vmesna vrtilna_SKLOP1'!D3649,""))</f>
        <v/>
      </c>
      <c r="F3649" s="18" t="str">
        <f>IF('[1]Vmesna vrtilna_SKLOP1'!E3649&lt;&gt;"",'[1]Vmesna vrtilna_SKLOP1'!E3649,"")</f>
        <v/>
      </c>
      <c r="G3649" s="15" t="str">
        <f>IF('[1]Vmesna vrtilna_SKLOP1'!E3649&lt;&gt;"",'[1]Vmesna vrtilna_SKLOP1'!F3649,"")</f>
        <v/>
      </c>
      <c r="H3649" s="19" t="str">
        <f>IF('[1]Vmesna vrtilna_SKLOP1'!F3649&lt;&gt;"",'[1]Vmesna vrtilna_SKLOP1'!I3649,"")</f>
        <v/>
      </c>
      <c r="I3649" s="20" t="str">
        <f>IF(I3648="Skupaj:","DDV (22%):",IF(I3648="DDV (22%):","Skupaj z DDV:",IF(AND('[1]Vmesna vrtilna_SKLOP1'!C3649&lt;&gt;"",'[1]Vmesna vrtilna_SKLOP1'!E3649=""),"Skupaj:","")))</f>
        <v/>
      </c>
      <c r="J3649" s="21" t="str">
        <f t="shared" si="114"/>
        <v/>
      </c>
      <c r="K3649" s="21" t="str">
        <f>IF(I3649="Skupaj z DDV:",SUM(K3647,K3648),IF(I3649="DDV (22%):",K3648*0.22,IF(AND('[1]Vmesna vrtilna_SKLOP1'!C3649&lt;&gt;"",'[1]Vmesna vrtilna_SKLOP1'!D3649=""),'[1]Vmesna vrtilna_SKLOP1'!J3649,IF(F3649&lt;&gt;"",IF('[1]Vmesna vrtilna_SKLOP1'!J3649&lt;&gt;"",'[1]Vmesna vrtilna_SKLOP1'!J3649,""),""))))</f>
        <v/>
      </c>
      <c r="L3649" s="22" t="str">
        <f>IF(I3648="Skupaj:","DDV (22%):",IF(I3648="DDV (22%):","Skupaj z DDV:",IF(AND('[1]Vmesna vrtilna_SKLOP1'!C3649&lt;&gt;"",'[1]Vmesna vrtilna_SKLOP1'!E3649=""),"Skupaj:",IF(AND('[1]Vmesna vrtilna_SKLOP1'!C3649&lt;&gt;"",'[1]Vmesna vrtilna_SKLOP1'!D3649=""),'[1]Vmesna vrtilna_SKLOP1'!J3649,IF(F3649&lt;&gt;"",IF('[1]Vmesna vrtilna_SKLOP1'!J3649&lt;&gt;"",'[1]Vmesna vrtilna_SKLOP1'!J3649,""),"")))))</f>
        <v/>
      </c>
      <c r="M3649" s="22" t="e">
        <f t="shared" si="112"/>
        <v>#REF!</v>
      </c>
      <c r="N3649" s="22" t="str">
        <f>IF(IFERROR(VLOOKUP(B3649,'[1]Vmesna vrtilna_SKLOP1'!B:J,7,0),"")=0,"",IFERROR(VLOOKUP(B3649,'[1]Vmesna vrtilna_SKLOP1'!B:J,7,0),""))</f>
        <v/>
      </c>
      <c r="O3649" s="22"/>
    </row>
    <row r="3650" spans="2:15" ht="15" customHeight="1" x14ac:dyDescent="0.3">
      <c r="B3650" s="15" t="str">
        <f>IF(AND('[1]Vmesna vrtilna_SKLOP1'!B3650&lt;&gt;"",'[1]Vmesna vrtilna_SKLOP1'!C3650&lt;&gt;""),IF('[1]Vmesna vrtilna_SKLOP1'!B3650&lt;&gt;"",'[1]Vmesna vrtilna_SKLOP1'!B3650,""),"")</f>
        <v/>
      </c>
      <c r="C3650" s="16" t="str">
        <f>IF(OR(C3649="Posebna oblika",C3649="Kulturno zaščiten objekt",C3649="Kulturno zaščiten objekt, Posebna oblika"),"Glej zavihek POSEBNI POGOJI",IF(SUM(N3649:Q3649)=1,"Posebna oblika",IF(SUM(N3649:Q3649)=10,"Kulturno zaščiten objekt",IF(SUM(N3649:Q3649)=11,"Kulturno zaščiten objekt, Posebna oblika",IF(AND('[1]Vmesna vrtilna_SKLOP1'!C3650&lt;&gt;"",'[1]Vmesna vrtilna_SKLOP1'!D3650&lt;&gt;""),IF('[1]Vmesna vrtilna_SKLOP1'!C3650&lt;&gt;"",'[1]Vmesna vrtilna_SKLOP1'!C3650,""),"")))))</f>
        <v/>
      </c>
      <c r="D3650" s="17" t="str">
        <f>IF(IFERROR(VLOOKUP(B3650,'[1]Vmesna vrtilna_SKLOP1'!B:J,6,0),"")=0,"",IFERROR(VLOOKUP(B3650,'[1]Vmesna vrtilna_SKLOP1'!B:J,6,0),""))</f>
        <v/>
      </c>
      <c r="E3650" s="16" t="str">
        <f>IF(IF('[1]Vmesna vrtilna_SKLOP1'!E3650&lt;&gt;"",'[1]Vmesna vrtilna_SKLOP1'!D3650,"")=0,"",IF('[1]Vmesna vrtilna_SKLOP1'!E3650&lt;&gt;"",'[1]Vmesna vrtilna_SKLOP1'!D3650,""))</f>
        <v/>
      </c>
      <c r="F3650" s="18" t="str">
        <f>IF('[1]Vmesna vrtilna_SKLOP1'!E3650&lt;&gt;"",'[1]Vmesna vrtilna_SKLOP1'!E3650,"")</f>
        <v/>
      </c>
      <c r="G3650" s="15" t="str">
        <f>IF('[1]Vmesna vrtilna_SKLOP1'!E3650&lt;&gt;"",'[1]Vmesna vrtilna_SKLOP1'!F3650,"")</f>
        <v/>
      </c>
      <c r="H3650" s="19" t="str">
        <f>IF('[1]Vmesna vrtilna_SKLOP1'!F3650&lt;&gt;"",'[1]Vmesna vrtilna_SKLOP1'!I3650,"")</f>
        <v/>
      </c>
      <c r="I3650" s="20" t="str">
        <f>IF(I3649="Skupaj:","DDV (22%):",IF(I3649="DDV (22%):","Skupaj z DDV:",IF(AND('[1]Vmesna vrtilna_SKLOP1'!C3650&lt;&gt;"",'[1]Vmesna vrtilna_SKLOP1'!E3650=""),"Skupaj:","")))</f>
        <v/>
      </c>
      <c r="J3650" s="21" t="str">
        <f t="shared" si="114"/>
        <v/>
      </c>
      <c r="K3650" s="21" t="str">
        <f>IF(I3650="Skupaj z DDV:",SUM(K3648,K3649),IF(I3650="DDV (22%):",K3649*0.22,IF(AND('[1]Vmesna vrtilna_SKLOP1'!C3650&lt;&gt;"",'[1]Vmesna vrtilna_SKLOP1'!D3650=""),'[1]Vmesna vrtilna_SKLOP1'!J3650,IF(F3650&lt;&gt;"",IF('[1]Vmesna vrtilna_SKLOP1'!J3650&lt;&gt;"",'[1]Vmesna vrtilna_SKLOP1'!J3650,""),""))))</f>
        <v/>
      </c>
      <c r="L3650" s="22" t="str">
        <f>IF(I3649="Skupaj:","DDV (22%):",IF(I3649="DDV (22%):","Skupaj z DDV:",IF(AND('[1]Vmesna vrtilna_SKLOP1'!C3650&lt;&gt;"",'[1]Vmesna vrtilna_SKLOP1'!E3650=""),"Skupaj:",IF(AND('[1]Vmesna vrtilna_SKLOP1'!C3650&lt;&gt;"",'[1]Vmesna vrtilna_SKLOP1'!D3650=""),'[1]Vmesna vrtilna_SKLOP1'!J3650,IF(F3650&lt;&gt;"",IF('[1]Vmesna vrtilna_SKLOP1'!J3650&lt;&gt;"",'[1]Vmesna vrtilna_SKLOP1'!J3650,""),"")))))</f>
        <v/>
      </c>
      <c r="M3650" s="22" t="e">
        <f t="shared" si="112"/>
        <v>#REF!</v>
      </c>
      <c r="N3650" s="22" t="str">
        <f>IF(IFERROR(VLOOKUP(B3650,'[1]Vmesna vrtilna_SKLOP1'!B:J,7,0),"")=0,"",IFERROR(VLOOKUP(B3650,'[1]Vmesna vrtilna_SKLOP1'!B:J,7,0),""))</f>
        <v/>
      </c>
      <c r="O3650" s="22"/>
    </row>
    <row r="3651" spans="2:15" ht="15" customHeight="1" x14ac:dyDescent="0.3">
      <c r="B3651" s="15" t="str">
        <f>IF(AND('[1]Vmesna vrtilna_SKLOP1'!B3651&lt;&gt;"",'[1]Vmesna vrtilna_SKLOP1'!C3651&lt;&gt;""),IF('[1]Vmesna vrtilna_SKLOP1'!B3651&lt;&gt;"",'[1]Vmesna vrtilna_SKLOP1'!B3651,""),"")</f>
        <v/>
      </c>
      <c r="C3651" s="16" t="str">
        <f>IF(OR(C3650="Posebna oblika",C3650="Kulturno zaščiten objekt",C3650="Kulturno zaščiten objekt, Posebna oblika"),"Glej zavihek POSEBNI POGOJI",IF(SUM(N3650:Q3650)=1,"Posebna oblika",IF(SUM(N3650:Q3650)=10,"Kulturno zaščiten objekt",IF(SUM(N3650:Q3650)=11,"Kulturno zaščiten objekt, Posebna oblika",IF(AND('[1]Vmesna vrtilna_SKLOP1'!C3651&lt;&gt;"",'[1]Vmesna vrtilna_SKLOP1'!D3651&lt;&gt;""),IF('[1]Vmesna vrtilna_SKLOP1'!C3651&lt;&gt;"",'[1]Vmesna vrtilna_SKLOP1'!C3651,""),"")))))</f>
        <v/>
      </c>
      <c r="D3651" s="17" t="str">
        <f>IF(IFERROR(VLOOKUP(B3651,'[1]Vmesna vrtilna_SKLOP1'!B:J,6,0),"")=0,"",IFERROR(VLOOKUP(B3651,'[1]Vmesna vrtilna_SKLOP1'!B:J,6,0),""))</f>
        <v/>
      </c>
      <c r="E3651" s="16" t="str">
        <f>IF(IF('[1]Vmesna vrtilna_SKLOP1'!E3651&lt;&gt;"",'[1]Vmesna vrtilna_SKLOP1'!D3651,"")=0,"",IF('[1]Vmesna vrtilna_SKLOP1'!E3651&lt;&gt;"",'[1]Vmesna vrtilna_SKLOP1'!D3651,""))</f>
        <v/>
      </c>
      <c r="F3651" s="18" t="str">
        <f>IF('[1]Vmesna vrtilna_SKLOP1'!E3651&lt;&gt;"",'[1]Vmesna vrtilna_SKLOP1'!E3651,"")</f>
        <v/>
      </c>
      <c r="G3651" s="15" t="str">
        <f>IF('[1]Vmesna vrtilna_SKLOP1'!E3651&lt;&gt;"",'[1]Vmesna vrtilna_SKLOP1'!F3651,"")</f>
        <v/>
      </c>
      <c r="H3651" s="19" t="str">
        <f>IF('[1]Vmesna vrtilna_SKLOP1'!F3651&lt;&gt;"",'[1]Vmesna vrtilna_SKLOP1'!I3651,"")</f>
        <v/>
      </c>
      <c r="I3651" s="20" t="str">
        <f>IF(I3650="Skupaj:","DDV (22%):",IF(I3650="DDV (22%):","Skupaj z DDV:",IF(AND('[1]Vmesna vrtilna_SKLOP1'!C3651&lt;&gt;"",'[1]Vmesna vrtilna_SKLOP1'!E3651=""),"Skupaj:","")))</f>
        <v/>
      </c>
      <c r="J3651" s="21" t="str">
        <f t="shared" si="114"/>
        <v/>
      </c>
      <c r="K3651" s="21" t="str">
        <f>IF(I3651="Skupaj z DDV:",SUM(K3649,K3650),IF(I3651="DDV (22%):",K3650*0.22,IF(AND('[1]Vmesna vrtilna_SKLOP1'!C3651&lt;&gt;"",'[1]Vmesna vrtilna_SKLOP1'!D3651=""),'[1]Vmesna vrtilna_SKLOP1'!J3651,IF(F3651&lt;&gt;"",IF('[1]Vmesna vrtilna_SKLOP1'!J3651&lt;&gt;"",'[1]Vmesna vrtilna_SKLOP1'!J3651,""),""))))</f>
        <v/>
      </c>
      <c r="L3651" s="22" t="str">
        <f>IF(I3650="Skupaj:","DDV (22%):",IF(I3650="DDV (22%):","Skupaj z DDV:",IF(AND('[1]Vmesna vrtilna_SKLOP1'!C3651&lt;&gt;"",'[1]Vmesna vrtilna_SKLOP1'!E3651=""),"Skupaj:",IF(AND('[1]Vmesna vrtilna_SKLOP1'!C3651&lt;&gt;"",'[1]Vmesna vrtilna_SKLOP1'!D3651=""),'[1]Vmesna vrtilna_SKLOP1'!J3651,IF(F3651&lt;&gt;"",IF('[1]Vmesna vrtilna_SKLOP1'!J3651&lt;&gt;"",'[1]Vmesna vrtilna_SKLOP1'!J3651,""),"")))))</f>
        <v/>
      </c>
      <c r="M3651" s="22" t="e">
        <f t="shared" ref="M3651:M3714" si="115">IF(AND(B3651&gt;0,B3651&lt;100000),J3651,IF(OR(I3651="Skupaj:",I3651="DDV (22%):",I3651="Skupaj z DDV:"),M3650,SUM(M3650,J3651)))</f>
        <v>#REF!</v>
      </c>
      <c r="N3651" s="22" t="str">
        <f>IF(IFERROR(VLOOKUP(B3651,'[1]Vmesna vrtilna_SKLOP1'!B:J,7,0),"")=0,"",IFERROR(VLOOKUP(B3651,'[1]Vmesna vrtilna_SKLOP1'!B:J,7,0),""))</f>
        <v/>
      </c>
      <c r="O3651" s="22"/>
    </row>
    <row r="3652" spans="2:15" ht="15" customHeight="1" x14ac:dyDescent="0.3">
      <c r="B3652" s="15" t="str">
        <f>IF(AND('[1]Vmesna vrtilna_SKLOP1'!B3652&lt;&gt;"",'[1]Vmesna vrtilna_SKLOP1'!C3652&lt;&gt;""),IF('[1]Vmesna vrtilna_SKLOP1'!B3652&lt;&gt;"",'[1]Vmesna vrtilna_SKLOP1'!B3652,""),"")</f>
        <v/>
      </c>
      <c r="C3652" s="16" t="str">
        <f>IF(OR(C3651="Posebna oblika",C3651="Kulturno zaščiten objekt",C3651="Kulturno zaščiten objekt, Posebna oblika"),"Glej zavihek POSEBNI POGOJI",IF(SUM(N3651:Q3651)=1,"Posebna oblika",IF(SUM(N3651:Q3651)=10,"Kulturno zaščiten objekt",IF(SUM(N3651:Q3651)=11,"Kulturno zaščiten objekt, Posebna oblika",IF(AND('[1]Vmesna vrtilna_SKLOP1'!C3652&lt;&gt;"",'[1]Vmesna vrtilna_SKLOP1'!D3652&lt;&gt;""),IF('[1]Vmesna vrtilna_SKLOP1'!C3652&lt;&gt;"",'[1]Vmesna vrtilna_SKLOP1'!C3652,""),"")))))</f>
        <v/>
      </c>
      <c r="D3652" s="17" t="str">
        <f>IF(IFERROR(VLOOKUP(B3652,'[1]Vmesna vrtilna_SKLOP1'!B:J,6,0),"")=0,"",IFERROR(VLOOKUP(B3652,'[1]Vmesna vrtilna_SKLOP1'!B:J,6,0),""))</f>
        <v/>
      </c>
      <c r="E3652" s="16" t="str">
        <f>IF(IF('[1]Vmesna vrtilna_SKLOP1'!E3652&lt;&gt;"",'[1]Vmesna vrtilna_SKLOP1'!D3652,"")=0,"",IF('[1]Vmesna vrtilna_SKLOP1'!E3652&lt;&gt;"",'[1]Vmesna vrtilna_SKLOP1'!D3652,""))</f>
        <v/>
      </c>
      <c r="F3652" s="18" t="str">
        <f>IF('[1]Vmesna vrtilna_SKLOP1'!E3652&lt;&gt;"",'[1]Vmesna vrtilna_SKLOP1'!E3652,"")</f>
        <v/>
      </c>
      <c r="G3652" s="15" t="str">
        <f>IF('[1]Vmesna vrtilna_SKLOP1'!E3652&lt;&gt;"",'[1]Vmesna vrtilna_SKLOP1'!F3652,"")</f>
        <v/>
      </c>
      <c r="H3652" s="19" t="str">
        <f>IF('[1]Vmesna vrtilna_SKLOP1'!F3652&lt;&gt;"",'[1]Vmesna vrtilna_SKLOP1'!I3652,"")</f>
        <v/>
      </c>
      <c r="I3652" s="20" t="str">
        <f>IF(I3651="Skupaj:","DDV (22%):",IF(I3651="DDV (22%):","Skupaj z DDV:",IF(AND('[1]Vmesna vrtilna_SKLOP1'!C3652&lt;&gt;"",'[1]Vmesna vrtilna_SKLOP1'!E3652=""),"Skupaj:","")))</f>
        <v/>
      </c>
      <c r="J3652" s="21" t="str">
        <f t="shared" si="114"/>
        <v/>
      </c>
      <c r="K3652" s="21" t="str">
        <f>IF(I3652="Skupaj z DDV:",SUM(K3650,K3651),IF(I3652="DDV (22%):",K3651*0.22,IF(AND('[1]Vmesna vrtilna_SKLOP1'!C3652&lt;&gt;"",'[1]Vmesna vrtilna_SKLOP1'!D3652=""),'[1]Vmesna vrtilna_SKLOP1'!J3652,IF(F3652&lt;&gt;"",IF('[1]Vmesna vrtilna_SKLOP1'!J3652&lt;&gt;"",'[1]Vmesna vrtilna_SKLOP1'!J3652,""),""))))</f>
        <v/>
      </c>
      <c r="L3652" s="22" t="str">
        <f>IF(I3651="Skupaj:","DDV (22%):",IF(I3651="DDV (22%):","Skupaj z DDV:",IF(AND('[1]Vmesna vrtilna_SKLOP1'!C3652&lt;&gt;"",'[1]Vmesna vrtilna_SKLOP1'!E3652=""),"Skupaj:",IF(AND('[1]Vmesna vrtilna_SKLOP1'!C3652&lt;&gt;"",'[1]Vmesna vrtilna_SKLOP1'!D3652=""),'[1]Vmesna vrtilna_SKLOP1'!J3652,IF(F3652&lt;&gt;"",IF('[1]Vmesna vrtilna_SKLOP1'!J3652&lt;&gt;"",'[1]Vmesna vrtilna_SKLOP1'!J3652,""),"")))))</f>
        <v/>
      </c>
      <c r="M3652" s="22" t="e">
        <f t="shared" si="115"/>
        <v>#REF!</v>
      </c>
      <c r="N3652" s="22" t="str">
        <f>IF(IFERROR(VLOOKUP(B3652,'[1]Vmesna vrtilna_SKLOP1'!B:J,7,0),"")=0,"",IFERROR(VLOOKUP(B3652,'[1]Vmesna vrtilna_SKLOP1'!B:J,7,0),""))</f>
        <v/>
      </c>
      <c r="O3652" s="22"/>
    </row>
    <row r="3653" spans="2:15" ht="15" customHeight="1" x14ac:dyDescent="0.3">
      <c r="B3653" s="15" t="str">
        <f>IF(AND('[1]Vmesna vrtilna_SKLOP1'!B3653&lt;&gt;"",'[1]Vmesna vrtilna_SKLOP1'!C3653&lt;&gt;""),IF('[1]Vmesna vrtilna_SKLOP1'!B3653&lt;&gt;"",'[1]Vmesna vrtilna_SKLOP1'!B3653,""),"")</f>
        <v/>
      </c>
      <c r="C3653" s="16" t="str">
        <f>IF(OR(C3652="Posebna oblika",C3652="Kulturno zaščiten objekt",C3652="Kulturno zaščiten objekt, Posebna oblika"),"Glej zavihek POSEBNI POGOJI",IF(SUM(N3652:Q3652)=1,"Posebna oblika",IF(SUM(N3652:Q3652)=10,"Kulturno zaščiten objekt",IF(SUM(N3652:Q3652)=11,"Kulturno zaščiten objekt, Posebna oblika",IF(AND('[1]Vmesna vrtilna_SKLOP1'!C3653&lt;&gt;"",'[1]Vmesna vrtilna_SKLOP1'!D3653&lt;&gt;""),IF('[1]Vmesna vrtilna_SKLOP1'!C3653&lt;&gt;"",'[1]Vmesna vrtilna_SKLOP1'!C3653,""),"")))))</f>
        <v/>
      </c>
      <c r="D3653" s="17" t="str">
        <f>IF(IFERROR(VLOOKUP(B3653,'[1]Vmesna vrtilna_SKLOP1'!B:J,6,0),"")=0,"",IFERROR(VLOOKUP(B3653,'[1]Vmesna vrtilna_SKLOP1'!B:J,6,0),""))</f>
        <v/>
      </c>
      <c r="E3653" s="16" t="str">
        <f>IF(IF('[1]Vmesna vrtilna_SKLOP1'!E3653&lt;&gt;"",'[1]Vmesna vrtilna_SKLOP1'!D3653,"")=0,"",IF('[1]Vmesna vrtilna_SKLOP1'!E3653&lt;&gt;"",'[1]Vmesna vrtilna_SKLOP1'!D3653,""))</f>
        <v/>
      </c>
      <c r="F3653" s="18" t="str">
        <f>IF('[1]Vmesna vrtilna_SKLOP1'!E3653&lt;&gt;"",'[1]Vmesna vrtilna_SKLOP1'!E3653,"")</f>
        <v/>
      </c>
      <c r="G3653" s="15" t="str">
        <f>IF('[1]Vmesna vrtilna_SKLOP1'!E3653&lt;&gt;"",'[1]Vmesna vrtilna_SKLOP1'!F3653,"")</f>
        <v/>
      </c>
      <c r="H3653" s="19" t="str">
        <f>IF('[1]Vmesna vrtilna_SKLOP1'!F3653&lt;&gt;"",'[1]Vmesna vrtilna_SKLOP1'!I3653,"")</f>
        <v/>
      </c>
      <c r="I3653" s="20" t="str">
        <f>IF(I3652="Skupaj:","DDV (22%):",IF(I3652="DDV (22%):","Skupaj z DDV:",IF(AND('[1]Vmesna vrtilna_SKLOP1'!C3653&lt;&gt;"",'[1]Vmesna vrtilna_SKLOP1'!E3653=""),"Skupaj:","")))</f>
        <v/>
      </c>
      <c r="J3653" s="21" t="str">
        <f t="shared" si="114"/>
        <v/>
      </c>
      <c r="K3653" s="21" t="str">
        <f>IF(I3653="Skupaj z DDV:",SUM(K3651,K3652),IF(I3653="DDV (22%):",K3652*0.22,IF(AND('[1]Vmesna vrtilna_SKLOP1'!C3653&lt;&gt;"",'[1]Vmesna vrtilna_SKLOP1'!D3653=""),'[1]Vmesna vrtilna_SKLOP1'!J3653,IF(F3653&lt;&gt;"",IF('[1]Vmesna vrtilna_SKLOP1'!J3653&lt;&gt;"",'[1]Vmesna vrtilna_SKLOP1'!J3653,""),""))))</f>
        <v/>
      </c>
      <c r="L3653" s="22" t="str">
        <f>IF(I3652="Skupaj:","DDV (22%):",IF(I3652="DDV (22%):","Skupaj z DDV:",IF(AND('[1]Vmesna vrtilna_SKLOP1'!C3653&lt;&gt;"",'[1]Vmesna vrtilna_SKLOP1'!E3653=""),"Skupaj:",IF(AND('[1]Vmesna vrtilna_SKLOP1'!C3653&lt;&gt;"",'[1]Vmesna vrtilna_SKLOP1'!D3653=""),'[1]Vmesna vrtilna_SKLOP1'!J3653,IF(F3653&lt;&gt;"",IF('[1]Vmesna vrtilna_SKLOP1'!J3653&lt;&gt;"",'[1]Vmesna vrtilna_SKLOP1'!J3653,""),"")))))</f>
        <v/>
      </c>
      <c r="M3653" s="22" t="e">
        <f t="shared" si="115"/>
        <v>#REF!</v>
      </c>
      <c r="N3653" s="22" t="str">
        <f>IF(IFERROR(VLOOKUP(B3653,'[1]Vmesna vrtilna_SKLOP1'!B:J,7,0),"")=0,"",IFERROR(VLOOKUP(B3653,'[1]Vmesna vrtilna_SKLOP1'!B:J,7,0),""))</f>
        <v/>
      </c>
      <c r="O3653" s="22"/>
    </row>
    <row r="3654" spans="2:15" ht="15" customHeight="1" x14ac:dyDescent="0.3">
      <c r="B3654" s="15" t="str">
        <f>IF(AND('[1]Vmesna vrtilna_SKLOP1'!B3654&lt;&gt;"",'[1]Vmesna vrtilna_SKLOP1'!C3654&lt;&gt;""),IF('[1]Vmesna vrtilna_SKLOP1'!B3654&lt;&gt;"",'[1]Vmesna vrtilna_SKLOP1'!B3654,""),"")</f>
        <v/>
      </c>
      <c r="C3654" s="16" t="str">
        <f>IF(OR(C3653="Posebna oblika",C3653="Kulturno zaščiten objekt",C3653="Kulturno zaščiten objekt, Posebna oblika"),"Glej zavihek POSEBNI POGOJI",IF(SUM(N3653:Q3653)=1,"Posebna oblika",IF(SUM(N3653:Q3653)=10,"Kulturno zaščiten objekt",IF(SUM(N3653:Q3653)=11,"Kulturno zaščiten objekt, Posebna oblika",IF(AND('[1]Vmesna vrtilna_SKLOP1'!C3654&lt;&gt;"",'[1]Vmesna vrtilna_SKLOP1'!D3654&lt;&gt;""),IF('[1]Vmesna vrtilna_SKLOP1'!C3654&lt;&gt;"",'[1]Vmesna vrtilna_SKLOP1'!C3654,""),"")))))</f>
        <v/>
      </c>
      <c r="D3654" s="17" t="str">
        <f>IF(IFERROR(VLOOKUP(B3654,'[1]Vmesna vrtilna_SKLOP1'!B:J,6,0),"")=0,"",IFERROR(VLOOKUP(B3654,'[1]Vmesna vrtilna_SKLOP1'!B:J,6,0),""))</f>
        <v/>
      </c>
      <c r="E3654" s="16" t="str">
        <f>IF(IF('[1]Vmesna vrtilna_SKLOP1'!E3654&lt;&gt;"",'[1]Vmesna vrtilna_SKLOP1'!D3654,"")=0,"",IF('[1]Vmesna vrtilna_SKLOP1'!E3654&lt;&gt;"",'[1]Vmesna vrtilna_SKLOP1'!D3654,""))</f>
        <v/>
      </c>
      <c r="F3654" s="18" t="str">
        <f>IF('[1]Vmesna vrtilna_SKLOP1'!E3654&lt;&gt;"",'[1]Vmesna vrtilna_SKLOP1'!E3654,"")</f>
        <v/>
      </c>
      <c r="G3654" s="15" t="str">
        <f>IF('[1]Vmesna vrtilna_SKLOP1'!E3654&lt;&gt;"",'[1]Vmesna vrtilna_SKLOP1'!F3654,"")</f>
        <v/>
      </c>
      <c r="H3654" s="19" t="str">
        <f>IF('[1]Vmesna vrtilna_SKLOP1'!F3654&lt;&gt;"",'[1]Vmesna vrtilna_SKLOP1'!I3654,"")</f>
        <v/>
      </c>
      <c r="I3654" s="20" t="str">
        <f>IF(I3653="Skupaj:","DDV (22%):",IF(I3653="DDV (22%):","Skupaj z DDV:",IF(AND('[1]Vmesna vrtilna_SKLOP1'!C3654&lt;&gt;"",'[1]Vmesna vrtilna_SKLOP1'!E3654=""),"Skupaj:","")))</f>
        <v/>
      </c>
      <c r="J3654" s="21" t="str">
        <f t="shared" si="114"/>
        <v/>
      </c>
      <c r="K3654" s="21" t="str">
        <f>IF(I3654="Skupaj z DDV:",SUM(K3652,K3653),IF(I3654="DDV (22%):",K3653*0.22,IF(AND('[1]Vmesna vrtilna_SKLOP1'!C3654&lt;&gt;"",'[1]Vmesna vrtilna_SKLOP1'!D3654=""),'[1]Vmesna vrtilna_SKLOP1'!J3654,IF(F3654&lt;&gt;"",IF('[1]Vmesna vrtilna_SKLOP1'!J3654&lt;&gt;"",'[1]Vmesna vrtilna_SKLOP1'!J3654,""),""))))</f>
        <v/>
      </c>
      <c r="L3654" s="22" t="str">
        <f>IF(I3653="Skupaj:","DDV (22%):",IF(I3653="DDV (22%):","Skupaj z DDV:",IF(AND('[1]Vmesna vrtilna_SKLOP1'!C3654&lt;&gt;"",'[1]Vmesna vrtilna_SKLOP1'!E3654=""),"Skupaj:",IF(AND('[1]Vmesna vrtilna_SKLOP1'!C3654&lt;&gt;"",'[1]Vmesna vrtilna_SKLOP1'!D3654=""),'[1]Vmesna vrtilna_SKLOP1'!J3654,IF(F3654&lt;&gt;"",IF('[1]Vmesna vrtilna_SKLOP1'!J3654&lt;&gt;"",'[1]Vmesna vrtilna_SKLOP1'!J3654,""),"")))))</f>
        <v/>
      </c>
      <c r="M3654" s="22" t="e">
        <f t="shared" si="115"/>
        <v>#REF!</v>
      </c>
      <c r="N3654" s="22" t="str">
        <f>IF(IFERROR(VLOOKUP(B3654,'[1]Vmesna vrtilna_SKLOP1'!B:J,7,0),"")=0,"",IFERROR(VLOOKUP(B3654,'[1]Vmesna vrtilna_SKLOP1'!B:J,7,0),""))</f>
        <v/>
      </c>
      <c r="O3654" s="22"/>
    </row>
    <row r="3655" spans="2:15" ht="15" customHeight="1" x14ac:dyDescent="0.3">
      <c r="B3655" s="15" t="str">
        <f>IF(AND('[1]Vmesna vrtilna_SKLOP1'!B3655&lt;&gt;"",'[1]Vmesna vrtilna_SKLOP1'!C3655&lt;&gt;""),IF('[1]Vmesna vrtilna_SKLOP1'!B3655&lt;&gt;"",'[1]Vmesna vrtilna_SKLOP1'!B3655,""),"")</f>
        <v/>
      </c>
      <c r="C3655" s="16" t="str">
        <f>IF(OR(C3654="Posebna oblika",C3654="Kulturno zaščiten objekt",C3654="Kulturno zaščiten objekt, Posebna oblika"),"Glej zavihek POSEBNI POGOJI",IF(SUM(N3654:Q3654)=1,"Posebna oblika",IF(SUM(N3654:Q3654)=10,"Kulturno zaščiten objekt",IF(SUM(N3654:Q3654)=11,"Kulturno zaščiten objekt, Posebna oblika",IF(AND('[1]Vmesna vrtilna_SKLOP1'!C3655&lt;&gt;"",'[1]Vmesna vrtilna_SKLOP1'!D3655&lt;&gt;""),IF('[1]Vmesna vrtilna_SKLOP1'!C3655&lt;&gt;"",'[1]Vmesna vrtilna_SKLOP1'!C3655,""),"")))))</f>
        <v/>
      </c>
      <c r="D3655" s="17" t="str">
        <f>IF(IFERROR(VLOOKUP(B3655,'[1]Vmesna vrtilna_SKLOP1'!B:J,6,0),"")=0,"",IFERROR(VLOOKUP(B3655,'[1]Vmesna vrtilna_SKLOP1'!B:J,6,0),""))</f>
        <v/>
      </c>
      <c r="E3655" s="16" t="str">
        <f>IF(IF('[1]Vmesna vrtilna_SKLOP1'!E3655&lt;&gt;"",'[1]Vmesna vrtilna_SKLOP1'!D3655,"")=0,"",IF('[1]Vmesna vrtilna_SKLOP1'!E3655&lt;&gt;"",'[1]Vmesna vrtilna_SKLOP1'!D3655,""))</f>
        <v/>
      </c>
      <c r="F3655" s="18" t="str">
        <f>IF('[1]Vmesna vrtilna_SKLOP1'!E3655&lt;&gt;"",'[1]Vmesna vrtilna_SKLOP1'!E3655,"")</f>
        <v/>
      </c>
      <c r="G3655" s="15" t="str">
        <f>IF('[1]Vmesna vrtilna_SKLOP1'!E3655&lt;&gt;"",'[1]Vmesna vrtilna_SKLOP1'!F3655,"")</f>
        <v/>
      </c>
      <c r="H3655" s="19" t="str">
        <f>IF('[1]Vmesna vrtilna_SKLOP1'!F3655&lt;&gt;"",'[1]Vmesna vrtilna_SKLOP1'!I3655,"")</f>
        <v/>
      </c>
      <c r="I3655" s="20" t="str">
        <f>IF(I3654="Skupaj:","DDV (22%):",IF(I3654="DDV (22%):","Skupaj z DDV:",IF(AND('[1]Vmesna vrtilna_SKLOP1'!C3655&lt;&gt;"",'[1]Vmesna vrtilna_SKLOP1'!E3655=""),"Skupaj:","")))</f>
        <v/>
      </c>
      <c r="J3655" s="21" t="str">
        <f t="shared" si="114"/>
        <v/>
      </c>
      <c r="K3655" s="21" t="str">
        <f>IF(I3655="Skupaj z DDV:",SUM(K3653,K3654),IF(I3655="DDV (22%):",K3654*0.22,IF(AND('[1]Vmesna vrtilna_SKLOP1'!C3655&lt;&gt;"",'[1]Vmesna vrtilna_SKLOP1'!D3655=""),'[1]Vmesna vrtilna_SKLOP1'!J3655,IF(F3655&lt;&gt;"",IF('[1]Vmesna vrtilna_SKLOP1'!J3655&lt;&gt;"",'[1]Vmesna vrtilna_SKLOP1'!J3655,""),""))))</f>
        <v/>
      </c>
      <c r="L3655" s="22" t="str">
        <f>IF(I3654="Skupaj:","DDV (22%):",IF(I3654="DDV (22%):","Skupaj z DDV:",IF(AND('[1]Vmesna vrtilna_SKLOP1'!C3655&lt;&gt;"",'[1]Vmesna vrtilna_SKLOP1'!E3655=""),"Skupaj:",IF(AND('[1]Vmesna vrtilna_SKLOP1'!C3655&lt;&gt;"",'[1]Vmesna vrtilna_SKLOP1'!D3655=""),'[1]Vmesna vrtilna_SKLOP1'!J3655,IF(F3655&lt;&gt;"",IF('[1]Vmesna vrtilna_SKLOP1'!J3655&lt;&gt;"",'[1]Vmesna vrtilna_SKLOP1'!J3655,""),"")))))</f>
        <v/>
      </c>
      <c r="M3655" s="22" t="e">
        <f t="shared" si="115"/>
        <v>#REF!</v>
      </c>
      <c r="N3655" s="22" t="str">
        <f>IF(IFERROR(VLOOKUP(B3655,'[1]Vmesna vrtilna_SKLOP1'!B:J,7,0),"")=0,"",IFERROR(VLOOKUP(B3655,'[1]Vmesna vrtilna_SKLOP1'!B:J,7,0),""))</f>
        <v/>
      </c>
      <c r="O3655" s="22"/>
    </row>
    <row r="3656" spans="2:15" ht="15" customHeight="1" x14ac:dyDescent="0.3">
      <c r="B3656" s="15" t="str">
        <f>IF(AND('[1]Vmesna vrtilna_SKLOP1'!B3656&lt;&gt;"",'[1]Vmesna vrtilna_SKLOP1'!C3656&lt;&gt;""),IF('[1]Vmesna vrtilna_SKLOP1'!B3656&lt;&gt;"",'[1]Vmesna vrtilna_SKLOP1'!B3656,""),"")</f>
        <v/>
      </c>
      <c r="C3656" s="16" t="str">
        <f>IF(OR(C3655="Posebna oblika",C3655="Kulturno zaščiten objekt",C3655="Kulturno zaščiten objekt, Posebna oblika"),"Glej zavihek POSEBNI POGOJI",IF(SUM(N3655:Q3655)=1,"Posebna oblika",IF(SUM(N3655:Q3655)=10,"Kulturno zaščiten objekt",IF(SUM(N3655:Q3655)=11,"Kulturno zaščiten objekt, Posebna oblika",IF(AND('[1]Vmesna vrtilna_SKLOP1'!C3656&lt;&gt;"",'[1]Vmesna vrtilna_SKLOP1'!D3656&lt;&gt;""),IF('[1]Vmesna vrtilna_SKLOP1'!C3656&lt;&gt;"",'[1]Vmesna vrtilna_SKLOP1'!C3656,""),"")))))</f>
        <v/>
      </c>
      <c r="D3656" s="17" t="str">
        <f>IF(IFERROR(VLOOKUP(B3656,'[1]Vmesna vrtilna_SKLOP1'!B:J,6,0),"")=0,"",IFERROR(VLOOKUP(B3656,'[1]Vmesna vrtilna_SKLOP1'!B:J,6,0),""))</f>
        <v/>
      </c>
      <c r="E3656" s="16" t="str">
        <f>IF(IF('[1]Vmesna vrtilna_SKLOP1'!E3656&lt;&gt;"",'[1]Vmesna vrtilna_SKLOP1'!D3656,"")=0,"",IF('[1]Vmesna vrtilna_SKLOP1'!E3656&lt;&gt;"",'[1]Vmesna vrtilna_SKLOP1'!D3656,""))</f>
        <v/>
      </c>
      <c r="F3656" s="18" t="str">
        <f>IF('[1]Vmesna vrtilna_SKLOP1'!E3656&lt;&gt;"",'[1]Vmesna vrtilna_SKLOP1'!E3656,"")</f>
        <v/>
      </c>
      <c r="G3656" s="15" t="str">
        <f>IF('[1]Vmesna vrtilna_SKLOP1'!E3656&lt;&gt;"",'[1]Vmesna vrtilna_SKLOP1'!F3656,"")</f>
        <v/>
      </c>
      <c r="H3656" s="19" t="str">
        <f>IF('[1]Vmesna vrtilna_SKLOP1'!F3656&lt;&gt;"",'[1]Vmesna vrtilna_SKLOP1'!I3656,"")</f>
        <v/>
      </c>
      <c r="I3656" s="20" t="str">
        <f>IF(I3655="Skupaj:","DDV (22%):",IF(I3655="DDV (22%):","Skupaj z DDV:",IF(AND('[1]Vmesna vrtilna_SKLOP1'!C3656&lt;&gt;"",'[1]Vmesna vrtilna_SKLOP1'!E3656=""),"Skupaj:","")))</f>
        <v/>
      </c>
      <c r="J3656" s="21" t="str">
        <f t="shared" si="114"/>
        <v/>
      </c>
      <c r="K3656" s="21" t="str">
        <f>IF(I3656="Skupaj z DDV:",SUM(K3654,K3655),IF(I3656="DDV (22%):",K3655*0.22,IF(AND('[1]Vmesna vrtilna_SKLOP1'!C3656&lt;&gt;"",'[1]Vmesna vrtilna_SKLOP1'!D3656=""),'[1]Vmesna vrtilna_SKLOP1'!J3656,IF(F3656&lt;&gt;"",IF('[1]Vmesna vrtilna_SKLOP1'!J3656&lt;&gt;"",'[1]Vmesna vrtilna_SKLOP1'!J3656,""),""))))</f>
        <v/>
      </c>
      <c r="L3656" s="22" t="str">
        <f>IF(I3655="Skupaj:","DDV (22%):",IF(I3655="DDV (22%):","Skupaj z DDV:",IF(AND('[1]Vmesna vrtilna_SKLOP1'!C3656&lt;&gt;"",'[1]Vmesna vrtilna_SKLOP1'!E3656=""),"Skupaj:",IF(AND('[1]Vmesna vrtilna_SKLOP1'!C3656&lt;&gt;"",'[1]Vmesna vrtilna_SKLOP1'!D3656=""),'[1]Vmesna vrtilna_SKLOP1'!J3656,IF(F3656&lt;&gt;"",IF('[1]Vmesna vrtilna_SKLOP1'!J3656&lt;&gt;"",'[1]Vmesna vrtilna_SKLOP1'!J3656,""),"")))))</f>
        <v/>
      </c>
      <c r="M3656" s="22" t="e">
        <f t="shared" si="115"/>
        <v>#REF!</v>
      </c>
      <c r="N3656" s="22" t="str">
        <f>IF(IFERROR(VLOOKUP(B3656,'[1]Vmesna vrtilna_SKLOP1'!B:J,7,0),"")=0,"",IFERROR(VLOOKUP(B3656,'[1]Vmesna vrtilna_SKLOP1'!B:J,7,0),""))</f>
        <v/>
      </c>
      <c r="O3656" s="22"/>
    </row>
    <row r="3657" spans="2:15" ht="15" customHeight="1" x14ac:dyDescent="0.3">
      <c r="B3657" s="15" t="str">
        <f>IF(AND('[1]Vmesna vrtilna_SKLOP1'!B3657&lt;&gt;"",'[1]Vmesna vrtilna_SKLOP1'!C3657&lt;&gt;""),IF('[1]Vmesna vrtilna_SKLOP1'!B3657&lt;&gt;"",'[1]Vmesna vrtilna_SKLOP1'!B3657,""),"")</f>
        <v/>
      </c>
      <c r="C3657" s="16" t="str">
        <f>IF(OR(C3656="Posebna oblika",C3656="Kulturno zaščiten objekt",C3656="Kulturno zaščiten objekt, Posebna oblika"),"Glej zavihek POSEBNI POGOJI",IF(SUM(N3656:Q3656)=1,"Posebna oblika",IF(SUM(N3656:Q3656)=10,"Kulturno zaščiten objekt",IF(SUM(N3656:Q3656)=11,"Kulturno zaščiten objekt, Posebna oblika",IF(AND('[1]Vmesna vrtilna_SKLOP1'!C3657&lt;&gt;"",'[1]Vmesna vrtilna_SKLOP1'!D3657&lt;&gt;""),IF('[1]Vmesna vrtilna_SKLOP1'!C3657&lt;&gt;"",'[1]Vmesna vrtilna_SKLOP1'!C3657,""),"")))))</f>
        <v/>
      </c>
      <c r="D3657" s="17" t="str">
        <f>IF(IFERROR(VLOOKUP(B3657,'[1]Vmesna vrtilna_SKLOP1'!B:J,6,0),"")=0,"",IFERROR(VLOOKUP(B3657,'[1]Vmesna vrtilna_SKLOP1'!B:J,6,0),""))</f>
        <v/>
      </c>
      <c r="E3657" s="16" t="str">
        <f>IF(IF('[1]Vmesna vrtilna_SKLOP1'!E3657&lt;&gt;"",'[1]Vmesna vrtilna_SKLOP1'!D3657,"")=0,"",IF('[1]Vmesna vrtilna_SKLOP1'!E3657&lt;&gt;"",'[1]Vmesna vrtilna_SKLOP1'!D3657,""))</f>
        <v/>
      </c>
      <c r="F3657" s="18" t="str">
        <f>IF('[1]Vmesna vrtilna_SKLOP1'!E3657&lt;&gt;"",'[1]Vmesna vrtilna_SKLOP1'!E3657,"")</f>
        <v/>
      </c>
      <c r="G3657" s="15" t="str">
        <f>IF('[1]Vmesna vrtilna_SKLOP1'!E3657&lt;&gt;"",'[1]Vmesna vrtilna_SKLOP1'!F3657,"")</f>
        <v/>
      </c>
      <c r="H3657" s="19" t="str">
        <f>IF('[1]Vmesna vrtilna_SKLOP1'!F3657&lt;&gt;"",'[1]Vmesna vrtilna_SKLOP1'!I3657,"")</f>
        <v/>
      </c>
      <c r="I3657" s="20" t="str">
        <f>IF(I3656="Skupaj:","DDV (22%):",IF(I3656="DDV (22%):","Skupaj z DDV:",IF(AND('[1]Vmesna vrtilna_SKLOP1'!C3657&lt;&gt;"",'[1]Vmesna vrtilna_SKLOP1'!E3657=""),"Skupaj:","")))</f>
        <v/>
      </c>
      <c r="J3657" s="21" t="str">
        <f t="shared" si="114"/>
        <v/>
      </c>
      <c r="K3657" s="21" t="str">
        <f>IF(I3657="Skupaj z DDV:",SUM(K3655,K3656),IF(I3657="DDV (22%):",K3656*0.22,IF(AND('[1]Vmesna vrtilna_SKLOP1'!C3657&lt;&gt;"",'[1]Vmesna vrtilna_SKLOP1'!D3657=""),'[1]Vmesna vrtilna_SKLOP1'!J3657,IF(F3657&lt;&gt;"",IF('[1]Vmesna vrtilna_SKLOP1'!J3657&lt;&gt;"",'[1]Vmesna vrtilna_SKLOP1'!J3657,""),""))))</f>
        <v/>
      </c>
      <c r="L3657" s="22" t="str">
        <f>IF(I3656="Skupaj:","DDV (22%):",IF(I3656="DDV (22%):","Skupaj z DDV:",IF(AND('[1]Vmesna vrtilna_SKLOP1'!C3657&lt;&gt;"",'[1]Vmesna vrtilna_SKLOP1'!E3657=""),"Skupaj:",IF(AND('[1]Vmesna vrtilna_SKLOP1'!C3657&lt;&gt;"",'[1]Vmesna vrtilna_SKLOP1'!D3657=""),'[1]Vmesna vrtilna_SKLOP1'!J3657,IF(F3657&lt;&gt;"",IF('[1]Vmesna vrtilna_SKLOP1'!J3657&lt;&gt;"",'[1]Vmesna vrtilna_SKLOP1'!J3657,""),"")))))</f>
        <v/>
      </c>
      <c r="M3657" s="22" t="e">
        <f t="shared" si="115"/>
        <v>#REF!</v>
      </c>
      <c r="N3657" s="22" t="str">
        <f>IF(IFERROR(VLOOKUP(B3657,'[1]Vmesna vrtilna_SKLOP1'!B:J,7,0),"")=0,"",IFERROR(VLOOKUP(B3657,'[1]Vmesna vrtilna_SKLOP1'!B:J,7,0),""))</f>
        <v/>
      </c>
      <c r="O3657" s="22"/>
    </row>
    <row r="3658" spans="2:15" ht="15" customHeight="1" x14ac:dyDescent="0.3">
      <c r="B3658" s="15" t="str">
        <f>IF(AND('[1]Vmesna vrtilna_SKLOP1'!B3658&lt;&gt;"",'[1]Vmesna vrtilna_SKLOP1'!C3658&lt;&gt;""),IF('[1]Vmesna vrtilna_SKLOP1'!B3658&lt;&gt;"",'[1]Vmesna vrtilna_SKLOP1'!B3658,""),"")</f>
        <v/>
      </c>
      <c r="C3658" s="16" t="str">
        <f>IF(OR(C3657="Posebna oblika",C3657="Kulturno zaščiten objekt",C3657="Kulturno zaščiten objekt, Posebna oblika"),"Glej zavihek POSEBNI POGOJI",IF(SUM(N3657:Q3657)=1,"Posebna oblika",IF(SUM(N3657:Q3657)=10,"Kulturno zaščiten objekt",IF(SUM(N3657:Q3657)=11,"Kulturno zaščiten objekt, Posebna oblika",IF(AND('[1]Vmesna vrtilna_SKLOP1'!C3658&lt;&gt;"",'[1]Vmesna vrtilna_SKLOP1'!D3658&lt;&gt;""),IF('[1]Vmesna vrtilna_SKLOP1'!C3658&lt;&gt;"",'[1]Vmesna vrtilna_SKLOP1'!C3658,""),"")))))</f>
        <v/>
      </c>
      <c r="D3658" s="17" t="str">
        <f>IF(IFERROR(VLOOKUP(B3658,'[1]Vmesna vrtilna_SKLOP1'!B:J,6,0),"")=0,"",IFERROR(VLOOKUP(B3658,'[1]Vmesna vrtilna_SKLOP1'!B:J,6,0),""))</f>
        <v/>
      </c>
      <c r="E3658" s="16" t="str">
        <f>IF(IF('[1]Vmesna vrtilna_SKLOP1'!E3658&lt;&gt;"",'[1]Vmesna vrtilna_SKLOP1'!D3658,"")=0,"",IF('[1]Vmesna vrtilna_SKLOP1'!E3658&lt;&gt;"",'[1]Vmesna vrtilna_SKLOP1'!D3658,""))</f>
        <v/>
      </c>
      <c r="F3658" s="18" t="str">
        <f>IF('[1]Vmesna vrtilna_SKLOP1'!E3658&lt;&gt;"",'[1]Vmesna vrtilna_SKLOP1'!E3658,"")</f>
        <v/>
      </c>
      <c r="G3658" s="15" t="str">
        <f>IF('[1]Vmesna vrtilna_SKLOP1'!E3658&lt;&gt;"",'[1]Vmesna vrtilna_SKLOP1'!F3658,"")</f>
        <v/>
      </c>
      <c r="H3658" s="19" t="str">
        <f>IF('[1]Vmesna vrtilna_SKLOP1'!F3658&lt;&gt;"",'[1]Vmesna vrtilna_SKLOP1'!I3658,"")</f>
        <v/>
      </c>
      <c r="I3658" s="20" t="str">
        <f>IF(I3657="Skupaj:","DDV (22%):",IF(I3657="DDV (22%):","Skupaj z DDV:",IF(AND('[1]Vmesna vrtilna_SKLOP1'!C3658&lt;&gt;"",'[1]Vmesna vrtilna_SKLOP1'!E3658=""),"Skupaj:","")))</f>
        <v/>
      </c>
      <c r="J3658" s="21" t="str">
        <f t="shared" si="114"/>
        <v/>
      </c>
      <c r="K3658" s="21" t="str">
        <f>IF(I3658="Skupaj z DDV:",SUM(K3656,K3657),IF(I3658="DDV (22%):",K3657*0.22,IF(AND('[1]Vmesna vrtilna_SKLOP1'!C3658&lt;&gt;"",'[1]Vmesna vrtilna_SKLOP1'!D3658=""),'[1]Vmesna vrtilna_SKLOP1'!J3658,IF(F3658&lt;&gt;"",IF('[1]Vmesna vrtilna_SKLOP1'!J3658&lt;&gt;"",'[1]Vmesna vrtilna_SKLOP1'!J3658,""),""))))</f>
        <v/>
      </c>
      <c r="L3658" s="22" t="str">
        <f>IF(I3657="Skupaj:","DDV (22%):",IF(I3657="DDV (22%):","Skupaj z DDV:",IF(AND('[1]Vmesna vrtilna_SKLOP1'!C3658&lt;&gt;"",'[1]Vmesna vrtilna_SKLOP1'!E3658=""),"Skupaj:",IF(AND('[1]Vmesna vrtilna_SKLOP1'!C3658&lt;&gt;"",'[1]Vmesna vrtilna_SKLOP1'!D3658=""),'[1]Vmesna vrtilna_SKLOP1'!J3658,IF(F3658&lt;&gt;"",IF('[1]Vmesna vrtilna_SKLOP1'!J3658&lt;&gt;"",'[1]Vmesna vrtilna_SKLOP1'!J3658,""),"")))))</f>
        <v/>
      </c>
      <c r="M3658" s="22" t="e">
        <f t="shared" si="115"/>
        <v>#REF!</v>
      </c>
      <c r="N3658" s="22" t="str">
        <f>IF(IFERROR(VLOOKUP(B3658,'[1]Vmesna vrtilna_SKLOP1'!B:J,7,0),"")=0,"",IFERROR(VLOOKUP(B3658,'[1]Vmesna vrtilna_SKLOP1'!B:J,7,0),""))</f>
        <v/>
      </c>
      <c r="O3658" s="22"/>
    </row>
    <row r="3659" spans="2:15" ht="15" customHeight="1" x14ac:dyDescent="0.3">
      <c r="B3659" s="15" t="str">
        <f>IF(AND('[1]Vmesna vrtilna_SKLOP1'!B3659&lt;&gt;"",'[1]Vmesna vrtilna_SKLOP1'!C3659&lt;&gt;""),IF('[1]Vmesna vrtilna_SKLOP1'!B3659&lt;&gt;"",'[1]Vmesna vrtilna_SKLOP1'!B3659,""),"")</f>
        <v/>
      </c>
      <c r="C3659" s="16" t="str">
        <f>IF(OR(C3658="Posebna oblika",C3658="Kulturno zaščiten objekt",C3658="Kulturno zaščiten objekt, Posebna oblika"),"Glej zavihek POSEBNI POGOJI",IF(SUM(N3658:Q3658)=1,"Posebna oblika",IF(SUM(N3658:Q3658)=10,"Kulturno zaščiten objekt",IF(SUM(N3658:Q3658)=11,"Kulturno zaščiten objekt, Posebna oblika",IF(AND('[1]Vmesna vrtilna_SKLOP1'!C3659&lt;&gt;"",'[1]Vmesna vrtilna_SKLOP1'!D3659&lt;&gt;""),IF('[1]Vmesna vrtilna_SKLOP1'!C3659&lt;&gt;"",'[1]Vmesna vrtilna_SKLOP1'!C3659,""),"")))))</f>
        <v/>
      </c>
      <c r="D3659" s="17" t="str">
        <f>IF(IFERROR(VLOOKUP(B3659,'[1]Vmesna vrtilna_SKLOP1'!B:J,6,0),"")=0,"",IFERROR(VLOOKUP(B3659,'[1]Vmesna vrtilna_SKLOP1'!B:J,6,0),""))</f>
        <v/>
      </c>
      <c r="E3659" s="16" t="str">
        <f>IF(IF('[1]Vmesna vrtilna_SKLOP1'!E3659&lt;&gt;"",'[1]Vmesna vrtilna_SKLOP1'!D3659,"")=0,"",IF('[1]Vmesna vrtilna_SKLOP1'!E3659&lt;&gt;"",'[1]Vmesna vrtilna_SKLOP1'!D3659,""))</f>
        <v/>
      </c>
      <c r="F3659" s="18" t="str">
        <f>IF('[1]Vmesna vrtilna_SKLOP1'!E3659&lt;&gt;"",'[1]Vmesna vrtilna_SKLOP1'!E3659,"")</f>
        <v/>
      </c>
      <c r="G3659" s="15" t="str">
        <f>IF('[1]Vmesna vrtilna_SKLOP1'!E3659&lt;&gt;"",'[1]Vmesna vrtilna_SKLOP1'!F3659,"")</f>
        <v/>
      </c>
      <c r="H3659" s="19" t="str">
        <f>IF('[1]Vmesna vrtilna_SKLOP1'!F3659&lt;&gt;"",'[1]Vmesna vrtilna_SKLOP1'!I3659,"")</f>
        <v/>
      </c>
      <c r="I3659" s="20" t="str">
        <f>IF(I3658="Skupaj:","DDV (22%):",IF(I3658="DDV (22%):","Skupaj z DDV:",IF(AND('[1]Vmesna vrtilna_SKLOP1'!C3659&lt;&gt;"",'[1]Vmesna vrtilna_SKLOP1'!E3659=""),"Skupaj:","")))</f>
        <v/>
      </c>
      <c r="J3659" s="21" t="str">
        <f t="shared" si="114"/>
        <v/>
      </c>
      <c r="K3659" s="21" t="str">
        <f>IF(I3659="Skupaj z DDV:",SUM(K3657,K3658),IF(I3659="DDV (22%):",K3658*0.22,IF(AND('[1]Vmesna vrtilna_SKLOP1'!C3659&lt;&gt;"",'[1]Vmesna vrtilna_SKLOP1'!D3659=""),'[1]Vmesna vrtilna_SKLOP1'!J3659,IF(F3659&lt;&gt;"",IF('[1]Vmesna vrtilna_SKLOP1'!J3659&lt;&gt;"",'[1]Vmesna vrtilna_SKLOP1'!J3659,""),""))))</f>
        <v/>
      </c>
      <c r="L3659" s="22" t="str">
        <f>IF(I3658="Skupaj:","DDV (22%):",IF(I3658="DDV (22%):","Skupaj z DDV:",IF(AND('[1]Vmesna vrtilna_SKLOP1'!C3659&lt;&gt;"",'[1]Vmesna vrtilna_SKLOP1'!E3659=""),"Skupaj:",IF(AND('[1]Vmesna vrtilna_SKLOP1'!C3659&lt;&gt;"",'[1]Vmesna vrtilna_SKLOP1'!D3659=""),'[1]Vmesna vrtilna_SKLOP1'!J3659,IF(F3659&lt;&gt;"",IF('[1]Vmesna vrtilna_SKLOP1'!J3659&lt;&gt;"",'[1]Vmesna vrtilna_SKLOP1'!J3659,""),"")))))</f>
        <v/>
      </c>
      <c r="M3659" s="22" t="e">
        <f t="shared" si="115"/>
        <v>#REF!</v>
      </c>
      <c r="N3659" s="22" t="str">
        <f>IF(IFERROR(VLOOKUP(B3659,'[1]Vmesna vrtilna_SKLOP1'!B:J,7,0),"")=0,"",IFERROR(VLOOKUP(B3659,'[1]Vmesna vrtilna_SKLOP1'!B:J,7,0),""))</f>
        <v/>
      </c>
      <c r="O3659" s="22"/>
    </row>
    <row r="3660" spans="2:15" ht="15" customHeight="1" x14ac:dyDescent="0.3">
      <c r="B3660" s="15" t="str">
        <f>IF(AND('[1]Vmesna vrtilna_SKLOP1'!B3660&lt;&gt;"",'[1]Vmesna vrtilna_SKLOP1'!C3660&lt;&gt;""),IF('[1]Vmesna vrtilna_SKLOP1'!B3660&lt;&gt;"",'[1]Vmesna vrtilna_SKLOP1'!B3660,""),"")</f>
        <v/>
      </c>
      <c r="C3660" s="16" t="str">
        <f>IF(OR(C3659="Posebna oblika",C3659="Kulturno zaščiten objekt",C3659="Kulturno zaščiten objekt, Posebna oblika"),"Glej zavihek POSEBNI POGOJI",IF(SUM(N3659:Q3659)=1,"Posebna oblika",IF(SUM(N3659:Q3659)=10,"Kulturno zaščiten objekt",IF(SUM(N3659:Q3659)=11,"Kulturno zaščiten objekt, Posebna oblika",IF(AND('[1]Vmesna vrtilna_SKLOP1'!C3660&lt;&gt;"",'[1]Vmesna vrtilna_SKLOP1'!D3660&lt;&gt;""),IF('[1]Vmesna vrtilna_SKLOP1'!C3660&lt;&gt;"",'[1]Vmesna vrtilna_SKLOP1'!C3660,""),"")))))</f>
        <v/>
      </c>
      <c r="D3660" s="17" t="str">
        <f>IF(IFERROR(VLOOKUP(B3660,'[1]Vmesna vrtilna_SKLOP1'!B:J,6,0),"")=0,"",IFERROR(VLOOKUP(B3660,'[1]Vmesna vrtilna_SKLOP1'!B:J,6,0),""))</f>
        <v/>
      </c>
      <c r="E3660" s="16" t="str">
        <f>IF(IF('[1]Vmesna vrtilna_SKLOP1'!E3660&lt;&gt;"",'[1]Vmesna vrtilna_SKLOP1'!D3660,"")=0,"",IF('[1]Vmesna vrtilna_SKLOP1'!E3660&lt;&gt;"",'[1]Vmesna vrtilna_SKLOP1'!D3660,""))</f>
        <v/>
      </c>
      <c r="F3660" s="18" t="str">
        <f>IF('[1]Vmesna vrtilna_SKLOP1'!E3660&lt;&gt;"",'[1]Vmesna vrtilna_SKLOP1'!E3660,"")</f>
        <v/>
      </c>
      <c r="G3660" s="15" t="str">
        <f>IF('[1]Vmesna vrtilna_SKLOP1'!E3660&lt;&gt;"",'[1]Vmesna vrtilna_SKLOP1'!F3660,"")</f>
        <v/>
      </c>
      <c r="H3660" s="19" t="str">
        <f>IF('[1]Vmesna vrtilna_SKLOP1'!F3660&lt;&gt;"",'[1]Vmesna vrtilna_SKLOP1'!I3660,"")</f>
        <v/>
      </c>
      <c r="I3660" s="20" t="str">
        <f>IF(I3659="Skupaj:","DDV (22%):",IF(I3659="DDV (22%):","Skupaj z DDV:",IF(AND('[1]Vmesna vrtilna_SKLOP1'!C3660&lt;&gt;"",'[1]Vmesna vrtilna_SKLOP1'!E3660=""),"Skupaj:","")))</f>
        <v/>
      </c>
      <c r="J3660" s="21" t="str">
        <f t="shared" si="114"/>
        <v/>
      </c>
      <c r="K3660" s="21" t="str">
        <f>IF(I3660="Skupaj z DDV:",SUM(K3658,K3659),IF(I3660="DDV (22%):",K3659*0.22,IF(AND('[1]Vmesna vrtilna_SKLOP1'!C3660&lt;&gt;"",'[1]Vmesna vrtilna_SKLOP1'!D3660=""),'[1]Vmesna vrtilna_SKLOP1'!J3660,IF(F3660&lt;&gt;"",IF('[1]Vmesna vrtilna_SKLOP1'!J3660&lt;&gt;"",'[1]Vmesna vrtilna_SKLOP1'!J3660,""),""))))</f>
        <v/>
      </c>
      <c r="L3660" s="22" t="str">
        <f>IF(I3659="Skupaj:","DDV (22%):",IF(I3659="DDV (22%):","Skupaj z DDV:",IF(AND('[1]Vmesna vrtilna_SKLOP1'!C3660&lt;&gt;"",'[1]Vmesna vrtilna_SKLOP1'!E3660=""),"Skupaj:",IF(AND('[1]Vmesna vrtilna_SKLOP1'!C3660&lt;&gt;"",'[1]Vmesna vrtilna_SKLOP1'!D3660=""),'[1]Vmesna vrtilna_SKLOP1'!J3660,IF(F3660&lt;&gt;"",IF('[1]Vmesna vrtilna_SKLOP1'!J3660&lt;&gt;"",'[1]Vmesna vrtilna_SKLOP1'!J3660,""),"")))))</f>
        <v/>
      </c>
      <c r="M3660" s="22" t="e">
        <f t="shared" si="115"/>
        <v>#REF!</v>
      </c>
      <c r="N3660" s="22" t="str">
        <f>IF(IFERROR(VLOOKUP(B3660,'[1]Vmesna vrtilna_SKLOP1'!B:J,7,0),"")=0,"",IFERROR(VLOOKUP(B3660,'[1]Vmesna vrtilna_SKLOP1'!B:J,7,0),""))</f>
        <v/>
      </c>
      <c r="O3660" s="22"/>
    </row>
    <row r="3661" spans="2:15" ht="15" customHeight="1" x14ac:dyDescent="0.3">
      <c r="B3661" s="15" t="str">
        <f>IF(AND('[1]Vmesna vrtilna_SKLOP1'!B3661&lt;&gt;"",'[1]Vmesna vrtilna_SKLOP1'!C3661&lt;&gt;""),IF('[1]Vmesna vrtilna_SKLOP1'!B3661&lt;&gt;"",'[1]Vmesna vrtilna_SKLOP1'!B3661,""),"")</f>
        <v/>
      </c>
      <c r="C3661" s="16" t="str">
        <f>IF(OR(C3660="Posebna oblika",C3660="Kulturno zaščiten objekt",C3660="Kulturno zaščiten objekt, Posebna oblika"),"Glej zavihek POSEBNI POGOJI",IF(SUM(N3660:Q3660)=1,"Posebna oblika",IF(SUM(N3660:Q3660)=10,"Kulturno zaščiten objekt",IF(SUM(N3660:Q3660)=11,"Kulturno zaščiten objekt, Posebna oblika",IF(AND('[1]Vmesna vrtilna_SKLOP1'!C3661&lt;&gt;"",'[1]Vmesna vrtilna_SKLOP1'!D3661&lt;&gt;""),IF('[1]Vmesna vrtilna_SKLOP1'!C3661&lt;&gt;"",'[1]Vmesna vrtilna_SKLOP1'!C3661,""),"")))))</f>
        <v/>
      </c>
      <c r="D3661" s="17" t="str">
        <f>IF(IFERROR(VLOOKUP(B3661,'[1]Vmesna vrtilna_SKLOP1'!B:J,6,0),"")=0,"",IFERROR(VLOOKUP(B3661,'[1]Vmesna vrtilna_SKLOP1'!B:J,6,0),""))</f>
        <v/>
      </c>
      <c r="E3661" s="16" t="str">
        <f>IF(IF('[1]Vmesna vrtilna_SKLOP1'!E3661&lt;&gt;"",'[1]Vmesna vrtilna_SKLOP1'!D3661,"")=0,"",IF('[1]Vmesna vrtilna_SKLOP1'!E3661&lt;&gt;"",'[1]Vmesna vrtilna_SKLOP1'!D3661,""))</f>
        <v/>
      </c>
      <c r="F3661" s="18" t="str">
        <f>IF('[1]Vmesna vrtilna_SKLOP1'!E3661&lt;&gt;"",'[1]Vmesna vrtilna_SKLOP1'!E3661,"")</f>
        <v/>
      </c>
      <c r="G3661" s="15" t="str">
        <f>IF('[1]Vmesna vrtilna_SKLOP1'!E3661&lt;&gt;"",'[1]Vmesna vrtilna_SKLOP1'!F3661,"")</f>
        <v/>
      </c>
      <c r="H3661" s="19" t="str">
        <f>IF('[1]Vmesna vrtilna_SKLOP1'!F3661&lt;&gt;"",'[1]Vmesna vrtilna_SKLOP1'!I3661,"")</f>
        <v/>
      </c>
      <c r="I3661" s="20" t="str">
        <f>IF(I3660="Skupaj:","DDV (22%):",IF(I3660="DDV (22%):","Skupaj z DDV:",IF(AND('[1]Vmesna vrtilna_SKLOP1'!C3661&lt;&gt;"",'[1]Vmesna vrtilna_SKLOP1'!E3661=""),"Skupaj:","")))</f>
        <v/>
      </c>
      <c r="J3661" s="21" t="str">
        <f t="shared" si="114"/>
        <v/>
      </c>
      <c r="K3661" s="21" t="str">
        <f>IF(I3661="Skupaj z DDV:",SUM(K3659,K3660),IF(I3661="DDV (22%):",K3660*0.22,IF(AND('[1]Vmesna vrtilna_SKLOP1'!C3661&lt;&gt;"",'[1]Vmesna vrtilna_SKLOP1'!D3661=""),'[1]Vmesna vrtilna_SKLOP1'!J3661,IF(F3661&lt;&gt;"",IF('[1]Vmesna vrtilna_SKLOP1'!J3661&lt;&gt;"",'[1]Vmesna vrtilna_SKLOP1'!J3661,""),""))))</f>
        <v/>
      </c>
      <c r="L3661" s="22" t="str">
        <f>IF(I3660="Skupaj:","DDV (22%):",IF(I3660="DDV (22%):","Skupaj z DDV:",IF(AND('[1]Vmesna vrtilna_SKLOP1'!C3661&lt;&gt;"",'[1]Vmesna vrtilna_SKLOP1'!E3661=""),"Skupaj:",IF(AND('[1]Vmesna vrtilna_SKLOP1'!C3661&lt;&gt;"",'[1]Vmesna vrtilna_SKLOP1'!D3661=""),'[1]Vmesna vrtilna_SKLOP1'!J3661,IF(F3661&lt;&gt;"",IF('[1]Vmesna vrtilna_SKLOP1'!J3661&lt;&gt;"",'[1]Vmesna vrtilna_SKLOP1'!J3661,""),"")))))</f>
        <v/>
      </c>
      <c r="M3661" s="22" t="e">
        <f t="shared" si="115"/>
        <v>#REF!</v>
      </c>
      <c r="N3661" s="22" t="str">
        <f>IF(IFERROR(VLOOKUP(B3661,'[1]Vmesna vrtilna_SKLOP1'!B:J,7,0),"")=0,"",IFERROR(VLOOKUP(B3661,'[1]Vmesna vrtilna_SKLOP1'!B:J,7,0),""))</f>
        <v/>
      </c>
      <c r="O3661" s="22"/>
    </row>
    <row r="3662" spans="2:15" ht="15" customHeight="1" x14ac:dyDescent="0.3">
      <c r="B3662" s="15" t="str">
        <f>IF(AND('[1]Vmesna vrtilna_SKLOP1'!B3662&lt;&gt;"",'[1]Vmesna vrtilna_SKLOP1'!C3662&lt;&gt;""),IF('[1]Vmesna vrtilna_SKLOP1'!B3662&lt;&gt;"",'[1]Vmesna vrtilna_SKLOP1'!B3662,""),"")</f>
        <v/>
      </c>
      <c r="C3662" s="16" t="str">
        <f>IF(OR(C3661="Posebna oblika",C3661="Kulturno zaščiten objekt",C3661="Kulturno zaščiten objekt, Posebna oblika"),"Glej zavihek POSEBNI POGOJI",IF(SUM(N3661:Q3661)=1,"Posebna oblika",IF(SUM(N3661:Q3661)=10,"Kulturno zaščiten objekt",IF(SUM(N3661:Q3661)=11,"Kulturno zaščiten objekt, Posebna oblika",IF(AND('[1]Vmesna vrtilna_SKLOP1'!C3662&lt;&gt;"",'[1]Vmesna vrtilna_SKLOP1'!D3662&lt;&gt;""),IF('[1]Vmesna vrtilna_SKLOP1'!C3662&lt;&gt;"",'[1]Vmesna vrtilna_SKLOP1'!C3662,""),"")))))</f>
        <v/>
      </c>
      <c r="D3662" s="17" t="str">
        <f>IF(IFERROR(VLOOKUP(B3662,'[1]Vmesna vrtilna_SKLOP1'!B:J,6,0),"")=0,"",IFERROR(VLOOKUP(B3662,'[1]Vmesna vrtilna_SKLOP1'!B:J,6,0),""))</f>
        <v/>
      </c>
      <c r="E3662" s="16" t="str">
        <f>IF(IF('[1]Vmesna vrtilna_SKLOP1'!E3662&lt;&gt;"",'[1]Vmesna vrtilna_SKLOP1'!D3662,"")=0,"",IF('[1]Vmesna vrtilna_SKLOP1'!E3662&lt;&gt;"",'[1]Vmesna vrtilna_SKLOP1'!D3662,""))</f>
        <v/>
      </c>
      <c r="F3662" s="18" t="str">
        <f>IF('[1]Vmesna vrtilna_SKLOP1'!E3662&lt;&gt;"",'[1]Vmesna vrtilna_SKLOP1'!E3662,"")</f>
        <v/>
      </c>
      <c r="G3662" s="15" t="str">
        <f>IF('[1]Vmesna vrtilna_SKLOP1'!E3662&lt;&gt;"",'[1]Vmesna vrtilna_SKLOP1'!F3662,"")</f>
        <v/>
      </c>
      <c r="H3662" s="19" t="str">
        <f>IF('[1]Vmesna vrtilna_SKLOP1'!F3662&lt;&gt;"",'[1]Vmesna vrtilna_SKLOP1'!I3662,"")</f>
        <v/>
      </c>
      <c r="I3662" s="20" t="str">
        <f>IF(I3661="Skupaj:","DDV (22%):",IF(I3661="DDV (22%):","Skupaj z DDV:",IF(AND('[1]Vmesna vrtilna_SKLOP1'!C3662&lt;&gt;"",'[1]Vmesna vrtilna_SKLOP1'!E3662=""),"Skupaj:","")))</f>
        <v/>
      </c>
      <c r="J3662" s="21" t="str">
        <f t="shared" si="114"/>
        <v/>
      </c>
      <c r="K3662" s="21" t="str">
        <f>IF(I3662="Skupaj z DDV:",SUM(K3660,K3661),IF(I3662="DDV (22%):",K3661*0.22,IF(AND('[1]Vmesna vrtilna_SKLOP1'!C3662&lt;&gt;"",'[1]Vmesna vrtilna_SKLOP1'!D3662=""),'[1]Vmesna vrtilna_SKLOP1'!J3662,IF(F3662&lt;&gt;"",IF('[1]Vmesna vrtilna_SKLOP1'!J3662&lt;&gt;"",'[1]Vmesna vrtilna_SKLOP1'!J3662,""),""))))</f>
        <v/>
      </c>
      <c r="L3662" s="22" t="str">
        <f>IF(I3661="Skupaj:","DDV (22%):",IF(I3661="DDV (22%):","Skupaj z DDV:",IF(AND('[1]Vmesna vrtilna_SKLOP1'!C3662&lt;&gt;"",'[1]Vmesna vrtilna_SKLOP1'!E3662=""),"Skupaj:",IF(AND('[1]Vmesna vrtilna_SKLOP1'!C3662&lt;&gt;"",'[1]Vmesna vrtilna_SKLOP1'!D3662=""),'[1]Vmesna vrtilna_SKLOP1'!J3662,IF(F3662&lt;&gt;"",IF('[1]Vmesna vrtilna_SKLOP1'!J3662&lt;&gt;"",'[1]Vmesna vrtilna_SKLOP1'!J3662,""),"")))))</f>
        <v/>
      </c>
      <c r="M3662" s="22" t="e">
        <f t="shared" si="115"/>
        <v>#REF!</v>
      </c>
      <c r="N3662" s="22" t="str">
        <f>IF(IFERROR(VLOOKUP(B3662,'[1]Vmesna vrtilna_SKLOP1'!B:J,7,0),"")=0,"",IFERROR(VLOOKUP(B3662,'[1]Vmesna vrtilna_SKLOP1'!B:J,7,0),""))</f>
        <v/>
      </c>
      <c r="O3662" s="22"/>
    </row>
    <row r="3663" spans="2:15" ht="15" customHeight="1" x14ac:dyDescent="0.3">
      <c r="B3663" s="15" t="str">
        <f>IF(AND('[1]Vmesna vrtilna_SKLOP1'!B3663&lt;&gt;"",'[1]Vmesna vrtilna_SKLOP1'!C3663&lt;&gt;""),IF('[1]Vmesna vrtilna_SKLOP1'!B3663&lt;&gt;"",'[1]Vmesna vrtilna_SKLOP1'!B3663,""),"")</f>
        <v/>
      </c>
      <c r="C3663" s="16" t="str">
        <f>IF(OR(C3662="Posebna oblika",C3662="Kulturno zaščiten objekt",C3662="Kulturno zaščiten objekt, Posebna oblika"),"Glej zavihek POSEBNI POGOJI",IF(SUM(N3662:Q3662)=1,"Posebna oblika",IF(SUM(N3662:Q3662)=10,"Kulturno zaščiten objekt",IF(SUM(N3662:Q3662)=11,"Kulturno zaščiten objekt, Posebna oblika",IF(AND('[1]Vmesna vrtilna_SKLOP1'!C3663&lt;&gt;"",'[1]Vmesna vrtilna_SKLOP1'!D3663&lt;&gt;""),IF('[1]Vmesna vrtilna_SKLOP1'!C3663&lt;&gt;"",'[1]Vmesna vrtilna_SKLOP1'!C3663,""),"")))))</f>
        <v/>
      </c>
      <c r="D3663" s="17" t="str">
        <f>IF(IFERROR(VLOOKUP(B3663,'[1]Vmesna vrtilna_SKLOP1'!B:J,6,0),"")=0,"",IFERROR(VLOOKUP(B3663,'[1]Vmesna vrtilna_SKLOP1'!B:J,6,0),""))</f>
        <v/>
      </c>
      <c r="E3663" s="16" t="str">
        <f>IF(IF('[1]Vmesna vrtilna_SKLOP1'!E3663&lt;&gt;"",'[1]Vmesna vrtilna_SKLOP1'!D3663,"")=0,"",IF('[1]Vmesna vrtilna_SKLOP1'!E3663&lt;&gt;"",'[1]Vmesna vrtilna_SKLOP1'!D3663,""))</f>
        <v/>
      </c>
      <c r="F3663" s="18" t="str">
        <f>IF('[1]Vmesna vrtilna_SKLOP1'!E3663&lt;&gt;"",'[1]Vmesna vrtilna_SKLOP1'!E3663,"")</f>
        <v/>
      </c>
      <c r="G3663" s="15" t="str">
        <f>IF('[1]Vmesna vrtilna_SKLOP1'!E3663&lt;&gt;"",'[1]Vmesna vrtilna_SKLOP1'!F3663,"")</f>
        <v/>
      </c>
      <c r="H3663" s="19" t="str">
        <f>IF('[1]Vmesna vrtilna_SKLOP1'!F3663&lt;&gt;"",'[1]Vmesna vrtilna_SKLOP1'!I3663,"")</f>
        <v/>
      </c>
      <c r="I3663" s="20" t="str">
        <f>IF(I3662="Skupaj:","DDV (22%):",IF(I3662="DDV (22%):","Skupaj z DDV:",IF(AND('[1]Vmesna vrtilna_SKLOP1'!C3663&lt;&gt;"",'[1]Vmesna vrtilna_SKLOP1'!E3663=""),"Skupaj:","")))</f>
        <v/>
      </c>
      <c r="J3663" s="21" t="str">
        <f t="shared" si="114"/>
        <v/>
      </c>
      <c r="K3663" s="21" t="str">
        <f>IF(I3663="Skupaj z DDV:",SUM(K3661,K3662),IF(I3663="DDV (22%):",K3662*0.22,IF(AND('[1]Vmesna vrtilna_SKLOP1'!C3663&lt;&gt;"",'[1]Vmesna vrtilna_SKLOP1'!D3663=""),'[1]Vmesna vrtilna_SKLOP1'!J3663,IF(F3663&lt;&gt;"",IF('[1]Vmesna vrtilna_SKLOP1'!J3663&lt;&gt;"",'[1]Vmesna vrtilna_SKLOP1'!J3663,""),""))))</f>
        <v/>
      </c>
      <c r="L3663" s="22" t="str">
        <f>IF(I3662="Skupaj:","DDV (22%):",IF(I3662="DDV (22%):","Skupaj z DDV:",IF(AND('[1]Vmesna vrtilna_SKLOP1'!C3663&lt;&gt;"",'[1]Vmesna vrtilna_SKLOP1'!E3663=""),"Skupaj:",IF(AND('[1]Vmesna vrtilna_SKLOP1'!C3663&lt;&gt;"",'[1]Vmesna vrtilna_SKLOP1'!D3663=""),'[1]Vmesna vrtilna_SKLOP1'!J3663,IF(F3663&lt;&gt;"",IF('[1]Vmesna vrtilna_SKLOP1'!J3663&lt;&gt;"",'[1]Vmesna vrtilna_SKLOP1'!J3663,""),"")))))</f>
        <v/>
      </c>
      <c r="M3663" s="22" t="e">
        <f t="shared" si="115"/>
        <v>#REF!</v>
      </c>
      <c r="N3663" s="22" t="str">
        <f>IF(IFERROR(VLOOKUP(B3663,'[1]Vmesna vrtilna_SKLOP1'!B:J,7,0),"")=0,"",IFERROR(VLOOKUP(B3663,'[1]Vmesna vrtilna_SKLOP1'!B:J,7,0),""))</f>
        <v/>
      </c>
      <c r="O3663" s="22"/>
    </row>
    <row r="3664" spans="2:15" ht="15" customHeight="1" x14ac:dyDescent="0.3">
      <c r="B3664" s="15" t="str">
        <f>IF(AND('[1]Vmesna vrtilna_SKLOP1'!B3664&lt;&gt;"",'[1]Vmesna vrtilna_SKLOP1'!C3664&lt;&gt;""),IF('[1]Vmesna vrtilna_SKLOP1'!B3664&lt;&gt;"",'[1]Vmesna vrtilna_SKLOP1'!B3664,""),"")</f>
        <v/>
      </c>
      <c r="C3664" s="16" t="str">
        <f>IF(OR(C3663="Posebna oblika",C3663="Kulturno zaščiten objekt",C3663="Kulturno zaščiten objekt, Posebna oblika"),"Glej zavihek POSEBNI POGOJI",IF(SUM(N3663:Q3663)=1,"Posebna oblika",IF(SUM(N3663:Q3663)=10,"Kulturno zaščiten objekt",IF(SUM(N3663:Q3663)=11,"Kulturno zaščiten objekt, Posebna oblika",IF(AND('[1]Vmesna vrtilna_SKLOP1'!C3664&lt;&gt;"",'[1]Vmesna vrtilna_SKLOP1'!D3664&lt;&gt;""),IF('[1]Vmesna vrtilna_SKLOP1'!C3664&lt;&gt;"",'[1]Vmesna vrtilna_SKLOP1'!C3664,""),"")))))</f>
        <v/>
      </c>
      <c r="D3664" s="17" t="str">
        <f>IF(IFERROR(VLOOKUP(B3664,'[1]Vmesna vrtilna_SKLOP1'!B:J,6,0),"")=0,"",IFERROR(VLOOKUP(B3664,'[1]Vmesna vrtilna_SKLOP1'!B:J,6,0),""))</f>
        <v/>
      </c>
      <c r="E3664" s="16" t="str">
        <f>IF(IF('[1]Vmesna vrtilna_SKLOP1'!E3664&lt;&gt;"",'[1]Vmesna vrtilna_SKLOP1'!D3664,"")=0,"",IF('[1]Vmesna vrtilna_SKLOP1'!E3664&lt;&gt;"",'[1]Vmesna vrtilna_SKLOP1'!D3664,""))</f>
        <v/>
      </c>
      <c r="F3664" s="18" t="str">
        <f>IF('[1]Vmesna vrtilna_SKLOP1'!E3664&lt;&gt;"",'[1]Vmesna vrtilna_SKLOP1'!E3664,"")</f>
        <v/>
      </c>
      <c r="G3664" s="15" t="str">
        <f>IF('[1]Vmesna vrtilna_SKLOP1'!E3664&lt;&gt;"",'[1]Vmesna vrtilna_SKLOP1'!F3664,"")</f>
        <v/>
      </c>
      <c r="H3664" s="19" t="str">
        <f>IF('[1]Vmesna vrtilna_SKLOP1'!F3664&lt;&gt;"",'[1]Vmesna vrtilna_SKLOP1'!I3664,"")</f>
        <v/>
      </c>
      <c r="I3664" s="20" t="str">
        <f>IF(I3663="Skupaj:","DDV (22%):",IF(I3663="DDV (22%):","Skupaj z DDV:",IF(AND('[1]Vmesna vrtilna_SKLOP1'!C3664&lt;&gt;"",'[1]Vmesna vrtilna_SKLOP1'!E3664=""),"Skupaj:","")))</f>
        <v/>
      </c>
      <c r="J3664" s="21" t="str">
        <f t="shared" si="114"/>
        <v/>
      </c>
      <c r="K3664" s="21" t="str">
        <f>IF(I3664="Skupaj z DDV:",SUM(K3662,K3663),IF(I3664="DDV (22%):",K3663*0.22,IF(AND('[1]Vmesna vrtilna_SKLOP1'!C3664&lt;&gt;"",'[1]Vmesna vrtilna_SKLOP1'!D3664=""),'[1]Vmesna vrtilna_SKLOP1'!J3664,IF(F3664&lt;&gt;"",IF('[1]Vmesna vrtilna_SKLOP1'!J3664&lt;&gt;"",'[1]Vmesna vrtilna_SKLOP1'!J3664,""),""))))</f>
        <v/>
      </c>
      <c r="L3664" s="22" t="str">
        <f>IF(I3663="Skupaj:","DDV (22%):",IF(I3663="DDV (22%):","Skupaj z DDV:",IF(AND('[1]Vmesna vrtilna_SKLOP1'!C3664&lt;&gt;"",'[1]Vmesna vrtilna_SKLOP1'!E3664=""),"Skupaj:",IF(AND('[1]Vmesna vrtilna_SKLOP1'!C3664&lt;&gt;"",'[1]Vmesna vrtilna_SKLOP1'!D3664=""),'[1]Vmesna vrtilna_SKLOP1'!J3664,IF(F3664&lt;&gt;"",IF('[1]Vmesna vrtilna_SKLOP1'!J3664&lt;&gt;"",'[1]Vmesna vrtilna_SKLOP1'!J3664,""),"")))))</f>
        <v/>
      </c>
      <c r="M3664" s="22" t="e">
        <f t="shared" si="115"/>
        <v>#REF!</v>
      </c>
      <c r="N3664" s="22" t="str">
        <f>IF(IFERROR(VLOOKUP(B3664,'[1]Vmesna vrtilna_SKLOP1'!B:J,7,0),"")=0,"",IFERROR(VLOOKUP(B3664,'[1]Vmesna vrtilna_SKLOP1'!B:J,7,0),""))</f>
        <v/>
      </c>
      <c r="O3664" s="22"/>
    </row>
    <row r="3665" spans="2:15" ht="15" customHeight="1" x14ac:dyDescent="0.3">
      <c r="B3665" s="15" t="str">
        <f>IF(AND('[1]Vmesna vrtilna_SKLOP1'!B3665&lt;&gt;"",'[1]Vmesna vrtilna_SKLOP1'!C3665&lt;&gt;""),IF('[1]Vmesna vrtilna_SKLOP1'!B3665&lt;&gt;"",'[1]Vmesna vrtilna_SKLOP1'!B3665,""),"")</f>
        <v/>
      </c>
      <c r="C3665" s="16" t="str">
        <f>IF(OR(C3664="Posebna oblika",C3664="Kulturno zaščiten objekt",C3664="Kulturno zaščiten objekt, Posebna oblika"),"Glej zavihek POSEBNI POGOJI",IF(SUM(N3664:Q3664)=1,"Posebna oblika",IF(SUM(N3664:Q3664)=10,"Kulturno zaščiten objekt",IF(SUM(N3664:Q3664)=11,"Kulturno zaščiten objekt, Posebna oblika",IF(AND('[1]Vmesna vrtilna_SKLOP1'!C3665&lt;&gt;"",'[1]Vmesna vrtilna_SKLOP1'!D3665&lt;&gt;""),IF('[1]Vmesna vrtilna_SKLOP1'!C3665&lt;&gt;"",'[1]Vmesna vrtilna_SKLOP1'!C3665,""),"")))))</f>
        <v/>
      </c>
      <c r="D3665" s="17" t="str">
        <f>IF(IFERROR(VLOOKUP(B3665,'[1]Vmesna vrtilna_SKLOP1'!B:J,6,0),"")=0,"",IFERROR(VLOOKUP(B3665,'[1]Vmesna vrtilna_SKLOP1'!B:J,6,0),""))</f>
        <v/>
      </c>
      <c r="E3665" s="16" t="str">
        <f>IF(IF('[1]Vmesna vrtilna_SKLOP1'!E3665&lt;&gt;"",'[1]Vmesna vrtilna_SKLOP1'!D3665,"")=0,"",IF('[1]Vmesna vrtilna_SKLOP1'!E3665&lt;&gt;"",'[1]Vmesna vrtilna_SKLOP1'!D3665,""))</f>
        <v/>
      </c>
      <c r="F3665" s="18" t="str">
        <f>IF('[1]Vmesna vrtilna_SKLOP1'!E3665&lt;&gt;"",'[1]Vmesna vrtilna_SKLOP1'!E3665,"")</f>
        <v/>
      </c>
      <c r="G3665" s="15" t="str">
        <f>IF('[1]Vmesna vrtilna_SKLOP1'!E3665&lt;&gt;"",'[1]Vmesna vrtilna_SKLOP1'!F3665,"")</f>
        <v/>
      </c>
      <c r="H3665" s="19" t="str">
        <f>IF('[1]Vmesna vrtilna_SKLOP1'!F3665&lt;&gt;"",'[1]Vmesna vrtilna_SKLOP1'!I3665,"")</f>
        <v/>
      </c>
      <c r="I3665" s="20" t="str">
        <f>IF(I3664="Skupaj:","DDV (22%):",IF(I3664="DDV (22%):","Skupaj z DDV:",IF(AND('[1]Vmesna vrtilna_SKLOP1'!C3665&lt;&gt;"",'[1]Vmesna vrtilna_SKLOP1'!E3665=""),"Skupaj:","")))</f>
        <v/>
      </c>
      <c r="J3665" s="21" t="str">
        <f t="shared" si="114"/>
        <v/>
      </c>
      <c r="K3665" s="21" t="str">
        <f>IF(I3665="Skupaj z DDV:",SUM(K3663,K3664),IF(I3665="DDV (22%):",K3664*0.22,IF(AND('[1]Vmesna vrtilna_SKLOP1'!C3665&lt;&gt;"",'[1]Vmesna vrtilna_SKLOP1'!D3665=""),'[1]Vmesna vrtilna_SKLOP1'!J3665,IF(F3665&lt;&gt;"",IF('[1]Vmesna vrtilna_SKLOP1'!J3665&lt;&gt;"",'[1]Vmesna vrtilna_SKLOP1'!J3665,""),""))))</f>
        <v/>
      </c>
      <c r="L3665" s="22" t="str">
        <f>IF(I3664="Skupaj:","DDV (22%):",IF(I3664="DDV (22%):","Skupaj z DDV:",IF(AND('[1]Vmesna vrtilna_SKLOP1'!C3665&lt;&gt;"",'[1]Vmesna vrtilna_SKLOP1'!E3665=""),"Skupaj:",IF(AND('[1]Vmesna vrtilna_SKLOP1'!C3665&lt;&gt;"",'[1]Vmesna vrtilna_SKLOP1'!D3665=""),'[1]Vmesna vrtilna_SKLOP1'!J3665,IF(F3665&lt;&gt;"",IF('[1]Vmesna vrtilna_SKLOP1'!J3665&lt;&gt;"",'[1]Vmesna vrtilna_SKLOP1'!J3665,""),"")))))</f>
        <v/>
      </c>
      <c r="M3665" s="22" t="e">
        <f t="shared" si="115"/>
        <v>#REF!</v>
      </c>
      <c r="N3665" s="22" t="str">
        <f>IF(IFERROR(VLOOKUP(B3665,'[1]Vmesna vrtilna_SKLOP1'!B:J,7,0),"")=0,"",IFERROR(VLOOKUP(B3665,'[1]Vmesna vrtilna_SKLOP1'!B:J,7,0),""))</f>
        <v/>
      </c>
      <c r="O3665" s="22"/>
    </row>
    <row r="3666" spans="2:15" ht="15" customHeight="1" x14ac:dyDescent="0.3">
      <c r="B3666" s="15" t="str">
        <f>IF(AND('[1]Vmesna vrtilna_SKLOP1'!B3666&lt;&gt;"",'[1]Vmesna vrtilna_SKLOP1'!C3666&lt;&gt;""),IF('[1]Vmesna vrtilna_SKLOP1'!B3666&lt;&gt;"",'[1]Vmesna vrtilna_SKLOP1'!B3666,""),"")</f>
        <v/>
      </c>
      <c r="C3666" s="16" t="str">
        <f>IF(OR(C3665="Posebna oblika",C3665="Kulturno zaščiten objekt",C3665="Kulturno zaščiten objekt, Posebna oblika"),"Glej zavihek POSEBNI POGOJI",IF(SUM(N3665:Q3665)=1,"Posebna oblika",IF(SUM(N3665:Q3665)=10,"Kulturno zaščiten objekt",IF(SUM(N3665:Q3665)=11,"Kulturno zaščiten objekt, Posebna oblika",IF(AND('[1]Vmesna vrtilna_SKLOP1'!C3666&lt;&gt;"",'[1]Vmesna vrtilna_SKLOP1'!D3666&lt;&gt;""),IF('[1]Vmesna vrtilna_SKLOP1'!C3666&lt;&gt;"",'[1]Vmesna vrtilna_SKLOP1'!C3666,""),"")))))</f>
        <v/>
      </c>
      <c r="D3666" s="17" t="str">
        <f>IF(IFERROR(VLOOKUP(B3666,'[1]Vmesna vrtilna_SKLOP1'!B:J,6,0),"")=0,"",IFERROR(VLOOKUP(B3666,'[1]Vmesna vrtilna_SKLOP1'!B:J,6,0),""))</f>
        <v/>
      </c>
      <c r="E3666" s="16" t="str">
        <f>IF(IF('[1]Vmesna vrtilna_SKLOP1'!E3666&lt;&gt;"",'[1]Vmesna vrtilna_SKLOP1'!D3666,"")=0,"",IF('[1]Vmesna vrtilna_SKLOP1'!E3666&lt;&gt;"",'[1]Vmesna vrtilna_SKLOP1'!D3666,""))</f>
        <v/>
      </c>
      <c r="F3666" s="18" t="str">
        <f>IF('[1]Vmesna vrtilna_SKLOP1'!E3666&lt;&gt;"",'[1]Vmesna vrtilna_SKLOP1'!E3666,"")</f>
        <v/>
      </c>
      <c r="G3666" s="15" t="str">
        <f>IF('[1]Vmesna vrtilna_SKLOP1'!E3666&lt;&gt;"",'[1]Vmesna vrtilna_SKLOP1'!F3666,"")</f>
        <v/>
      </c>
      <c r="H3666" s="19" t="str">
        <f>IF('[1]Vmesna vrtilna_SKLOP1'!F3666&lt;&gt;"",'[1]Vmesna vrtilna_SKLOP1'!I3666,"")</f>
        <v/>
      </c>
      <c r="I3666" s="20" t="str">
        <f>IF(I3665="Skupaj:","DDV (22%):",IF(I3665="DDV (22%):","Skupaj z DDV:",IF(AND('[1]Vmesna vrtilna_SKLOP1'!C3666&lt;&gt;"",'[1]Vmesna vrtilna_SKLOP1'!E3666=""),"Skupaj:","")))</f>
        <v/>
      </c>
      <c r="J3666" s="21" t="str">
        <f t="shared" si="114"/>
        <v/>
      </c>
      <c r="K3666" s="21" t="str">
        <f>IF(I3666="Skupaj z DDV:",SUM(K3664,K3665),IF(I3666="DDV (22%):",K3665*0.22,IF(AND('[1]Vmesna vrtilna_SKLOP1'!C3666&lt;&gt;"",'[1]Vmesna vrtilna_SKLOP1'!D3666=""),'[1]Vmesna vrtilna_SKLOP1'!J3666,IF(F3666&lt;&gt;"",IF('[1]Vmesna vrtilna_SKLOP1'!J3666&lt;&gt;"",'[1]Vmesna vrtilna_SKLOP1'!J3666,""),""))))</f>
        <v/>
      </c>
      <c r="L3666" s="22" t="str">
        <f>IF(I3665="Skupaj:","DDV (22%):",IF(I3665="DDV (22%):","Skupaj z DDV:",IF(AND('[1]Vmesna vrtilna_SKLOP1'!C3666&lt;&gt;"",'[1]Vmesna vrtilna_SKLOP1'!E3666=""),"Skupaj:",IF(AND('[1]Vmesna vrtilna_SKLOP1'!C3666&lt;&gt;"",'[1]Vmesna vrtilna_SKLOP1'!D3666=""),'[1]Vmesna vrtilna_SKLOP1'!J3666,IF(F3666&lt;&gt;"",IF('[1]Vmesna vrtilna_SKLOP1'!J3666&lt;&gt;"",'[1]Vmesna vrtilna_SKLOP1'!J3666,""),"")))))</f>
        <v/>
      </c>
      <c r="M3666" s="22" t="e">
        <f t="shared" si="115"/>
        <v>#REF!</v>
      </c>
      <c r="N3666" s="22" t="str">
        <f>IF(IFERROR(VLOOKUP(B3666,'[1]Vmesna vrtilna_SKLOP1'!B:J,7,0),"")=0,"",IFERROR(VLOOKUP(B3666,'[1]Vmesna vrtilna_SKLOP1'!B:J,7,0),""))</f>
        <v/>
      </c>
      <c r="O3666" s="22"/>
    </row>
    <row r="3667" spans="2:15" ht="15" customHeight="1" x14ac:dyDescent="0.3">
      <c r="B3667" s="15" t="str">
        <f>IF(AND('[1]Vmesna vrtilna_SKLOP1'!B3667&lt;&gt;"",'[1]Vmesna vrtilna_SKLOP1'!C3667&lt;&gt;""),IF('[1]Vmesna vrtilna_SKLOP1'!B3667&lt;&gt;"",'[1]Vmesna vrtilna_SKLOP1'!B3667,""),"")</f>
        <v/>
      </c>
      <c r="C3667" s="16" t="str">
        <f>IF(OR(C3666="Posebna oblika",C3666="Kulturno zaščiten objekt",C3666="Kulturno zaščiten objekt, Posebna oblika"),"Glej zavihek POSEBNI POGOJI",IF(SUM(N3666:Q3666)=1,"Posebna oblika",IF(SUM(N3666:Q3666)=10,"Kulturno zaščiten objekt",IF(SUM(N3666:Q3666)=11,"Kulturno zaščiten objekt, Posebna oblika",IF(AND('[1]Vmesna vrtilna_SKLOP1'!C3667&lt;&gt;"",'[1]Vmesna vrtilna_SKLOP1'!D3667&lt;&gt;""),IF('[1]Vmesna vrtilna_SKLOP1'!C3667&lt;&gt;"",'[1]Vmesna vrtilna_SKLOP1'!C3667,""),"")))))</f>
        <v/>
      </c>
      <c r="D3667" s="17" t="str">
        <f>IF(IFERROR(VLOOKUP(B3667,'[1]Vmesna vrtilna_SKLOP1'!B:J,6,0),"")=0,"",IFERROR(VLOOKUP(B3667,'[1]Vmesna vrtilna_SKLOP1'!B:J,6,0),""))</f>
        <v/>
      </c>
      <c r="E3667" s="16" t="str">
        <f>IF(IF('[1]Vmesna vrtilna_SKLOP1'!E3667&lt;&gt;"",'[1]Vmesna vrtilna_SKLOP1'!D3667,"")=0,"",IF('[1]Vmesna vrtilna_SKLOP1'!E3667&lt;&gt;"",'[1]Vmesna vrtilna_SKLOP1'!D3667,""))</f>
        <v/>
      </c>
      <c r="F3667" s="18" t="str">
        <f>IF('[1]Vmesna vrtilna_SKLOP1'!E3667&lt;&gt;"",'[1]Vmesna vrtilna_SKLOP1'!E3667,"")</f>
        <v/>
      </c>
      <c r="G3667" s="15" t="str">
        <f>IF('[1]Vmesna vrtilna_SKLOP1'!E3667&lt;&gt;"",'[1]Vmesna vrtilna_SKLOP1'!F3667,"")</f>
        <v/>
      </c>
      <c r="H3667" s="19" t="str">
        <f>IF('[1]Vmesna vrtilna_SKLOP1'!F3667&lt;&gt;"",'[1]Vmesna vrtilna_SKLOP1'!I3667,"")</f>
        <v/>
      </c>
      <c r="I3667" s="20" t="str">
        <f>IF(I3666="Skupaj:","DDV (22%):",IF(I3666="DDV (22%):","Skupaj z DDV:",IF(AND('[1]Vmesna vrtilna_SKLOP1'!C3667&lt;&gt;"",'[1]Vmesna vrtilna_SKLOP1'!E3667=""),"Skupaj:","")))</f>
        <v/>
      </c>
      <c r="J3667" s="21" t="str">
        <f t="shared" si="114"/>
        <v/>
      </c>
      <c r="K3667" s="21" t="str">
        <f>IF(I3667="Skupaj z DDV:",SUM(K3665,K3666),IF(I3667="DDV (22%):",K3666*0.22,IF(AND('[1]Vmesna vrtilna_SKLOP1'!C3667&lt;&gt;"",'[1]Vmesna vrtilna_SKLOP1'!D3667=""),'[1]Vmesna vrtilna_SKLOP1'!J3667,IF(F3667&lt;&gt;"",IF('[1]Vmesna vrtilna_SKLOP1'!J3667&lt;&gt;"",'[1]Vmesna vrtilna_SKLOP1'!J3667,""),""))))</f>
        <v/>
      </c>
      <c r="L3667" s="22" t="str">
        <f>IF(I3666="Skupaj:","DDV (22%):",IF(I3666="DDV (22%):","Skupaj z DDV:",IF(AND('[1]Vmesna vrtilna_SKLOP1'!C3667&lt;&gt;"",'[1]Vmesna vrtilna_SKLOP1'!E3667=""),"Skupaj:",IF(AND('[1]Vmesna vrtilna_SKLOP1'!C3667&lt;&gt;"",'[1]Vmesna vrtilna_SKLOP1'!D3667=""),'[1]Vmesna vrtilna_SKLOP1'!J3667,IF(F3667&lt;&gt;"",IF('[1]Vmesna vrtilna_SKLOP1'!J3667&lt;&gt;"",'[1]Vmesna vrtilna_SKLOP1'!J3667,""),"")))))</f>
        <v/>
      </c>
      <c r="M3667" s="22" t="e">
        <f t="shared" si="115"/>
        <v>#REF!</v>
      </c>
      <c r="N3667" s="22" t="str">
        <f>IF(IFERROR(VLOOKUP(B3667,'[1]Vmesna vrtilna_SKLOP1'!B:J,7,0),"")=0,"",IFERROR(VLOOKUP(B3667,'[1]Vmesna vrtilna_SKLOP1'!B:J,7,0),""))</f>
        <v/>
      </c>
      <c r="O3667" s="22"/>
    </row>
    <row r="3668" spans="2:15" ht="15" customHeight="1" x14ac:dyDescent="0.3">
      <c r="B3668" s="15" t="str">
        <f>IF(AND('[1]Vmesna vrtilna_SKLOP1'!B3668&lt;&gt;"",'[1]Vmesna vrtilna_SKLOP1'!C3668&lt;&gt;""),IF('[1]Vmesna vrtilna_SKLOP1'!B3668&lt;&gt;"",'[1]Vmesna vrtilna_SKLOP1'!B3668,""),"")</f>
        <v/>
      </c>
      <c r="C3668" s="16" t="str">
        <f>IF(OR(C3667="Posebna oblika",C3667="Kulturno zaščiten objekt",C3667="Kulturno zaščiten objekt, Posebna oblika"),"Glej zavihek POSEBNI POGOJI",IF(SUM(N3667:Q3667)=1,"Posebna oblika",IF(SUM(N3667:Q3667)=10,"Kulturno zaščiten objekt",IF(SUM(N3667:Q3667)=11,"Kulturno zaščiten objekt, Posebna oblika",IF(AND('[1]Vmesna vrtilna_SKLOP1'!C3668&lt;&gt;"",'[1]Vmesna vrtilna_SKLOP1'!D3668&lt;&gt;""),IF('[1]Vmesna vrtilna_SKLOP1'!C3668&lt;&gt;"",'[1]Vmesna vrtilna_SKLOP1'!C3668,""),"")))))</f>
        <v/>
      </c>
      <c r="D3668" s="17" t="str">
        <f>IF(IFERROR(VLOOKUP(B3668,'[1]Vmesna vrtilna_SKLOP1'!B:J,6,0),"")=0,"",IFERROR(VLOOKUP(B3668,'[1]Vmesna vrtilna_SKLOP1'!B:J,6,0),""))</f>
        <v/>
      </c>
      <c r="E3668" s="16" t="str">
        <f>IF(IF('[1]Vmesna vrtilna_SKLOP1'!E3668&lt;&gt;"",'[1]Vmesna vrtilna_SKLOP1'!D3668,"")=0,"",IF('[1]Vmesna vrtilna_SKLOP1'!E3668&lt;&gt;"",'[1]Vmesna vrtilna_SKLOP1'!D3668,""))</f>
        <v/>
      </c>
      <c r="F3668" s="18" t="str">
        <f>IF('[1]Vmesna vrtilna_SKLOP1'!E3668&lt;&gt;"",'[1]Vmesna vrtilna_SKLOP1'!E3668,"")</f>
        <v/>
      </c>
      <c r="G3668" s="15" t="str">
        <f>IF('[1]Vmesna vrtilna_SKLOP1'!E3668&lt;&gt;"",'[1]Vmesna vrtilna_SKLOP1'!F3668,"")</f>
        <v/>
      </c>
      <c r="H3668" s="19" t="str">
        <f>IF('[1]Vmesna vrtilna_SKLOP1'!F3668&lt;&gt;"",'[1]Vmesna vrtilna_SKLOP1'!I3668,"")</f>
        <v/>
      </c>
      <c r="I3668" s="20" t="str">
        <f>IF(I3667="Skupaj:","DDV (22%):",IF(I3667="DDV (22%):","Skupaj z DDV:",IF(AND('[1]Vmesna vrtilna_SKLOP1'!C3668&lt;&gt;"",'[1]Vmesna vrtilna_SKLOP1'!E3668=""),"Skupaj:","")))</f>
        <v/>
      </c>
      <c r="J3668" s="21" t="str">
        <f t="shared" si="114"/>
        <v/>
      </c>
      <c r="K3668" s="21" t="str">
        <f>IF(I3668="Skupaj z DDV:",SUM(K3666,K3667),IF(I3668="DDV (22%):",K3667*0.22,IF(AND('[1]Vmesna vrtilna_SKLOP1'!C3668&lt;&gt;"",'[1]Vmesna vrtilna_SKLOP1'!D3668=""),'[1]Vmesna vrtilna_SKLOP1'!J3668,IF(F3668&lt;&gt;"",IF('[1]Vmesna vrtilna_SKLOP1'!J3668&lt;&gt;"",'[1]Vmesna vrtilna_SKLOP1'!J3668,""),""))))</f>
        <v/>
      </c>
      <c r="L3668" s="22" t="str">
        <f>IF(I3667="Skupaj:","DDV (22%):",IF(I3667="DDV (22%):","Skupaj z DDV:",IF(AND('[1]Vmesna vrtilna_SKLOP1'!C3668&lt;&gt;"",'[1]Vmesna vrtilna_SKLOP1'!E3668=""),"Skupaj:",IF(AND('[1]Vmesna vrtilna_SKLOP1'!C3668&lt;&gt;"",'[1]Vmesna vrtilna_SKLOP1'!D3668=""),'[1]Vmesna vrtilna_SKLOP1'!J3668,IF(F3668&lt;&gt;"",IF('[1]Vmesna vrtilna_SKLOP1'!J3668&lt;&gt;"",'[1]Vmesna vrtilna_SKLOP1'!J3668,""),"")))))</f>
        <v/>
      </c>
      <c r="M3668" s="22" t="e">
        <f t="shared" si="115"/>
        <v>#REF!</v>
      </c>
      <c r="N3668" s="22" t="str">
        <f>IF(IFERROR(VLOOKUP(B3668,'[1]Vmesna vrtilna_SKLOP1'!B:J,7,0),"")=0,"",IFERROR(VLOOKUP(B3668,'[1]Vmesna vrtilna_SKLOP1'!B:J,7,0),""))</f>
        <v/>
      </c>
      <c r="O3668" s="22"/>
    </row>
    <row r="3669" spans="2:15" ht="15" customHeight="1" x14ac:dyDescent="0.3">
      <c r="B3669" s="15" t="str">
        <f>IF(AND('[1]Vmesna vrtilna_SKLOP1'!B3669&lt;&gt;"",'[1]Vmesna vrtilna_SKLOP1'!C3669&lt;&gt;""),IF('[1]Vmesna vrtilna_SKLOP1'!B3669&lt;&gt;"",'[1]Vmesna vrtilna_SKLOP1'!B3669,""),"")</f>
        <v/>
      </c>
      <c r="C3669" s="16" t="str">
        <f>IF(OR(C3668="Posebna oblika",C3668="Kulturno zaščiten objekt",C3668="Kulturno zaščiten objekt, Posebna oblika"),"Glej zavihek POSEBNI POGOJI",IF(SUM(N3668:Q3668)=1,"Posebna oblika",IF(SUM(N3668:Q3668)=10,"Kulturno zaščiten objekt",IF(SUM(N3668:Q3668)=11,"Kulturno zaščiten objekt, Posebna oblika",IF(AND('[1]Vmesna vrtilna_SKLOP1'!C3669&lt;&gt;"",'[1]Vmesna vrtilna_SKLOP1'!D3669&lt;&gt;""),IF('[1]Vmesna vrtilna_SKLOP1'!C3669&lt;&gt;"",'[1]Vmesna vrtilna_SKLOP1'!C3669,""),"")))))</f>
        <v/>
      </c>
      <c r="D3669" s="17" t="str">
        <f>IF(IFERROR(VLOOKUP(B3669,'[1]Vmesna vrtilna_SKLOP1'!B:J,6,0),"")=0,"",IFERROR(VLOOKUP(B3669,'[1]Vmesna vrtilna_SKLOP1'!B:J,6,0),""))</f>
        <v/>
      </c>
      <c r="E3669" s="16" t="str">
        <f>IF(IF('[1]Vmesna vrtilna_SKLOP1'!E3669&lt;&gt;"",'[1]Vmesna vrtilna_SKLOP1'!D3669,"")=0,"",IF('[1]Vmesna vrtilna_SKLOP1'!E3669&lt;&gt;"",'[1]Vmesna vrtilna_SKLOP1'!D3669,""))</f>
        <v/>
      </c>
      <c r="F3669" s="18" t="str">
        <f>IF('[1]Vmesna vrtilna_SKLOP1'!E3669&lt;&gt;"",'[1]Vmesna vrtilna_SKLOP1'!E3669,"")</f>
        <v/>
      </c>
      <c r="G3669" s="15" t="str">
        <f>IF('[1]Vmesna vrtilna_SKLOP1'!E3669&lt;&gt;"",'[1]Vmesna vrtilna_SKLOP1'!F3669,"")</f>
        <v/>
      </c>
      <c r="H3669" s="19" t="str">
        <f>IF('[1]Vmesna vrtilna_SKLOP1'!F3669&lt;&gt;"",'[1]Vmesna vrtilna_SKLOP1'!I3669,"")</f>
        <v/>
      </c>
      <c r="I3669" s="20" t="str">
        <f>IF(I3668="Skupaj:","DDV (22%):",IF(I3668="DDV (22%):","Skupaj z DDV:",IF(AND('[1]Vmesna vrtilna_SKLOP1'!C3669&lt;&gt;"",'[1]Vmesna vrtilna_SKLOP1'!E3669=""),"Skupaj:","")))</f>
        <v/>
      </c>
      <c r="J3669" s="21" t="str">
        <f t="shared" ref="J3669:J3732" si="116">IFERROR(IF(I3669="Skupaj:",M3669,IF(I3669="Skupaj z DDV:",SUM(J3667,J3668),IF(I3669="DDV (22%):",J3668*0.22,IF(F3669&lt;&gt;"",H3669*I3669,"")))),0)</f>
        <v/>
      </c>
      <c r="K3669" s="21" t="str">
        <f>IF(I3669="Skupaj z DDV:",SUM(K3667,K3668),IF(I3669="DDV (22%):",K3668*0.22,IF(AND('[1]Vmesna vrtilna_SKLOP1'!C3669&lt;&gt;"",'[1]Vmesna vrtilna_SKLOP1'!D3669=""),'[1]Vmesna vrtilna_SKLOP1'!J3669,IF(F3669&lt;&gt;"",IF('[1]Vmesna vrtilna_SKLOP1'!J3669&lt;&gt;"",'[1]Vmesna vrtilna_SKLOP1'!J3669,""),""))))</f>
        <v/>
      </c>
      <c r="L3669" s="22" t="str">
        <f>IF(I3668="Skupaj:","DDV (22%):",IF(I3668="DDV (22%):","Skupaj z DDV:",IF(AND('[1]Vmesna vrtilna_SKLOP1'!C3669&lt;&gt;"",'[1]Vmesna vrtilna_SKLOP1'!E3669=""),"Skupaj:",IF(AND('[1]Vmesna vrtilna_SKLOP1'!C3669&lt;&gt;"",'[1]Vmesna vrtilna_SKLOP1'!D3669=""),'[1]Vmesna vrtilna_SKLOP1'!J3669,IF(F3669&lt;&gt;"",IF('[1]Vmesna vrtilna_SKLOP1'!J3669&lt;&gt;"",'[1]Vmesna vrtilna_SKLOP1'!J3669,""),"")))))</f>
        <v/>
      </c>
      <c r="M3669" s="22" t="e">
        <f t="shared" si="115"/>
        <v>#REF!</v>
      </c>
      <c r="N3669" s="22" t="str">
        <f>IF(IFERROR(VLOOKUP(B3669,'[1]Vmesna vrtilna_SKLOP1'!B:J,7,0),"")=0,"",IFERROR(VLOOKUP(B3669,'[1]Vmesna vrtilna_SKLOP1'!B:J,7,0),""))</f>
        <v/>
      </c>
      <c r="O3669" s="22"/>
    </row>
    <row r="3670" spans="2:15" ht="15" customHeight="1" x14ac:dyDescent="0.3">
      <c r="B3670" s="15" t="str">
        <f>IF(AND('[1]Vmesna vrtilna_SKLOP1'!B3670&lt;&gt;"",'[1]Vmesna vrtilna_SKLOP1'!C3670&lt;&gt;""),IF('[1]Vmesna vrtilna_SKLOP1'!B3670&lt;&gt;"",'[1]Vmesna vrtilna_SKLOP1'!B3670,""),"")</f>
        <v/>
      </c>
      <c r="C3670" s="16" t="str">
        <f>IF(OR(C3669="Posebna oblika",C3669="Kulturno zaščiten objekt",C3669="Kulturno zaščiten objekt, Posebna oblika"),"Glej zavihek POSEBNI POGOJI",IF(SUM(N3669:Q3669)=1,"Posebna oblika",IF(SUM(N3669:Q3669)=10,"Kulturno zaščiten objekt",IF(SUM(N3669:Q3669)=11,"Kulturno zaščiten objekt, Posebna oblika",IF(AND('[1]Vmesna vrtilna_SKLOP1'!C3670&lt;&gt;"",'[1]Vmesna vrtilna_SKLOP1'!D3670&lt;&gt;""),IF('[1]Vmesna vrtilna_SKLOP1'!C3670&lt;&gt;"",'[1]Vmesna vrtilna_SKLOP1'!C3670,""),"")))))</f>
        <v/>
      </c>
      <c r="D3670" s="17" t="str">
        <f>IF(IFERROR(VLOOKUP(B3670,'[1]Vmesna vrtilna_SKLOP1'!B:J,6,0),"")=0,"",IFERROR(VLOOKUP(B3670,'[1]Vmesna vrtilna_SKLOP1'!B:J,6,0),""))</f>
        <v/>
      </c>
      <c r="E3670" s="16" t="str">
        <f>IF(IF('[1]Vmesna vrtilna_SKLOP1'!E3670&lt;&gt;"",'[1]Vmesna vrtilna_SKLOP1'!D3670,"")=0,"",IF('[1]Vmesna vrtilna_SKLOP1'!E3670&lt;&gt;"",'[1]Vmesna vrtilna_SKLOP1'!D3670,""))</f>
        <v/>
      </c>
      <c r="F3670" s="18" t="str">
        <f>IF('[1]Vmesna vrtilna_SKLOP1'!E3670&lt;&gt;"",'[1]Vmesna vrtilna_SKLOP1'!E3670,"")</f>
        <v/>
      </c>
      <c r="G3670" s="15" t="str">
        <f>IF('[1]Vmesna vrtilna_SKLOP1'!E3670&lt;&gt;"",'[1]Vmesna vrtilna_SKLOP1'!F3670,"")</f>
        <v/>
      </c>
      <c r="H3670" s="19" t="str">
        <f>IF('[1]Vmesna vrtilna_SKLOP1'!F3670&lt;&gt;"",'[1]Vmesna vrtilna_SKLOP1'!I3670,"")</f>
        <v/>
      </c>
      <c r="I3670" s="20" t="str">
        <f>IF(I3669="Skupaj:","DDV (22%):",IF(I3669="DDV (22%):","Skupaj z DDV:",IF(AND('[1]Vmesna vrtilna_SKLOP1'!C3670&lt;&gt;"",'[1]Vmesna vrtilna_SKLOP1'!E3670=""),"Skupaj:","")))</f>
        <v/>
      </c>
      <c r="J3670" s="21" t="str">
        <f t="shared" si="116"/>
        <v/>
      </c>
      <c r="K3670" s="21" t="str">
        <f>IF(I3670="Skupaj z DDV:",SUM(K3668,K3669),IF(I3670="DDV (22%):",K3669*0.22,IF(AND('[1]Vmesna vrtilna_SKLOP1'!C3670&lt;&gt;"",'[1]Vmesna vrtilna_SKLOP1'!D3670=""),'[1]Vmesna vrtilna_SKLOP1'!J3670,IF(F3670&lt;&gt;"",IF('[1]Vmesna vrtilna_SKLOP1'!J3670&lt;&gt;"",'[1]Vmesna vrtilna_SKLOP1'!J3670,""),""))))</f>
        <v/>
      </c>
      <c r="L3670" s="22" t="str">
        <f>IF(I3669="Skupaj:","DDV (22%):",IF(I3669="DDV (22%):","Skupaj z DDV:",IF(AND('[1]Vmesna vrtilna_SKLOP1'!C3670&lt;&gt;"",'[1]Vmesna vrtilna_SKLOP1'!E3670=""),"Skupaj:",IF(AND('[1]Vmesna vrtilna_SKLOP1'!C3670&lt;&gt;"",'[1]Vmesna vrtilna_SKLOP1'!D3670=""),'[1]Vmesna vrtilna_SKLOP1'!J3670,IF(F3670&lt;&gt;"",IF('[1]Vmesna vrtilna_SKLOP1'!J3670&lt;&gt;"",'[1]Vmesna vrtilna_SKLOP1'!J3670,""),"")))))</f>
        <v/>
      </c>
      <c r="M3670" s="22" t="e">
        <f t="shared" si="115"/>
        <v>#REF!</v>
      </c>
      <c r="N3670" s="22" t="str">
        <f>IF(IFERROR(VLOOKUP(B3670,'[1]Vmesna vrtilna_SKLOP1'!B:J,7,0),"")=0,"",IFERROR(VLOOKUP(B3670,'[1]Vmesna vrtilna_SKLOP1'!B:J,7,0),""))</f>
        <v/>
      </c>
      <c r="O3670" s="22"/>
    </row>
    <row r="3671" spans="2:15" ht="15" customHeight="1" x14ac:dyDescent="0.3">
      <c r="B3671" s="15" t="str">
        <f>IF(AND('[1]Vmesna vrtilna_SKLOP1'!B3671&lt;&gt;"",'[1]Vmesna vrtilna_SKLOP1'!C3671&lt;&gt;""),IF('[1]Vmesna vrtilna_SKLOP1'!B3671&lt;&gt;"",'[1]Vmesna vrtilna_SKLOP1'!B3671,""),"")</f>
        <v/>
      </c>
      <c r="C3671" s="16" t="str">
        <f>IF(OR(C3670="Posebna oblika",C3670="Kulturno zaščiten objekt",C3670="Kulturno zaščiten objekt, Posebna oblika"),"Glej zavihek POSEBNI POGOJI",IF(SUM(N3670:Q3670)=1,"Posebna oblika",IF(SUM(N3670:Q3670)=10,"Kulturno zaščiten objekt",IF(SUM(N3670:Q3670)=11,"Kulturno zaščiten objekt, Posebna oblika",IF(AND('[1]Vmesna vrtilna_SKLOP1'!C3671&lt;&gt;"",'[1]Vmesna vrtilna_SKLOP1'!D3671&lt;&gt;""),IF('[1]Vmesna vrtilna_SKLOP1'!C3671&lt;&gt;"",'[1]Vmesna vrtilna_SKLOP1'!C3671,""),"")))))</f>
        <v/>
      </c>
      <c r="D3671" s="17" t="str">
        <f>IF(IFERROR(VLOOKUP(B3671,'[1]Vmesna vrtilna_SKLOP1'!B:J,6,0),"")=0,"",IFERROR(VLOOKUP(B3671,'[1]Vmesna vrtilna_SKLOP1'!B:J,6,0),""))</f>
        <v/>
      </c>
      <c r="E3671" s="16" t="str">
        <f>IF(IF('[1]Vmesna vrtilna_SKLOP1'!E3671&lt;&gt;"",'[1]Vmesna vrtilna_SKLOP1'!D3671,"")=0,"",IF('[1]Vmesna vrtilna_SKLOP1'!E3671&lt;&gt;"",'[1]Vmesna vrtilna_SKLOP1'!D3671,""))</f>
        <v/>
      </c>
      <c r="F3671" s="18" t="str">
        <f>IF('[1]Vmesna vrtilna_SKLOP1'!E3671&lt;&gt;"",'[1]Vmesna vrtilna_SKLOP1'!E3671,"")</f>
        <v/>
      </c>
      <c r="G3671" s="15" t="str">
        <f>IF('[1]Vmesna vrtilna_SKLOP1'!E3671&lt;&gt;"",'[1]Vmesna vrtilna_SKLOP1'!F3671,"")</f>
        <v/>
      </c>
      <c r="H3671" s="19" t="str">
        <f>IF('[1]Vmesna vrtilna_SKLOP1'!F3671&lt;&gt;"",'[1]Vmesna vrtilna_SKLOP1'!I3671,"")</f>
        <v/>
      </c>
      <c r="I3671" s="20" t="str">
        <f>IF(I3670="Skupaj:","DDV (22%):",IF(I3670="DDV (22%):","Skupaj z DDV:",IF(AND('[1]Vmesna vrtilna_SKLOP1'!C3671&lt;&gt;"",'[1]Vmesna vrtilna_SKLOP1'!E3671=""),"Skupaj:","")))</f>
        <v/>
      </c>
      <c r="J3671" s="21" t="str">
        <f t="shared" si="116"/>
        <v/>
      </c>
      <c r="K3671" s="21" t="str">
        <f>IF(I3671="Skupaj z DDV:",SUM(K3669,K3670),IF(I3671="DDV (22%):",K3670*0.22,IF(AND('[1]Vmesna vrtilna_SKLOP1'!C3671&lt;&gt;"",'[1]Vmesna vrtilna_SKLOP1'!D3671=""),'[1]Vmesna vrtilna_SKLOP1'!J3671,IF(F3671&lt;&gt;"",IF('[1]Vmesna vrtilna_SKLOP1'!J3671&lt;&gt;"",'[1]Vmesna vrtilna_SKLOP1'!J3671,""),""))))</f>
        <v/>
      </c>
      <c r="L3671" s="22" t="str">
        <f>IF(I3670="Skupaj:","DDV (22%):",IF(I3670="DDV (22%):","Skupaj z DDV:",IF(AND('[1]Vmesna vrtilna_SKLOP1'!C3671&lt;&gt;"",'[1]Vmesna vrtilna_SKLOP1'!E3671=""),"Skupaj:",IF(AND('[1]Vmesna vrtilna_SKLOP1'!C3671&lt;&gt;"",'[1]Vmesna vrtilna_SKLOP1'!D3671=""),'[1]Vmesna vrtilna_SKLOP1'!J3671,IF(F3671&lt;&gt;"",IF('[1]Vmesna vrtilna_SKLOP1'!J3671&lt;&gt;"",'[1]Vmesna vrtilna_SKLOP1'!J3671,""),"")))))</f>
        <v/>
      </c>
      <c r="M3671" s="22" t="e">
        <f t="shared" si="115"/>
        <v>#REF!</v>
      </c>
      <c r="N3671" s="22" t="str">
        <f>IF(IFERROR(VLOOKUP(B3671,'[1]Vmesna vrtilna_SKLOP1'!B:J,7,0),"")=0,"",IFERROR(VLOOKUP(B3671,'[1]Vmesna vrtilna_SKLOP1'!B:J,7,0),""))</f>
        <v/>
      </c>
      <c r="O3671" s="22"/>
    </row>
    <row r="3672" spans="2:15" ht="15" customHeight="1" x14ac:dyDescent="0.3">
      <c r="B3672" s="15" t="str">
        <f>IF(AND('[1]Vmesna vrtilna_SKLOP1'!B3672&lt;&gt;"",'[1]Vmesna vrtilna_SKLOP1'!C3672&lt;&gt;""),IF('[1]Vmesna vrtilna_SKLOP1'!B3672&lt;&gt;"",'[1]Vmesna vrtilna_SKLOP1'!B3672,""),"")</f>
        <v/>
      </c>
      <c r="C3672" s="16" t="str">
        <f>IF(OR(C3671="Posebna oblika",C3671="Kulturno zaščiten objekt",C3671="Kulturno zaščiten objekt, Posebna oblika"),"Glej zavihek POSEBNI POGOJI",IF(SUM(N3671:Q3671)=1,"Posebna oblika",IF(SUM(N3671:Q3671)=10,"Kulturno zaščiten objekt",IF(SUM(N3671:Q3671)=11,"Kulturno zaščiten objekt, Posebna oblika",IF(AND('[1]Vmesna vrtilna_SKLOP1'!C3672&lt;&gt;"",'[1]Vmesna vrtilna_SKLOP1'!D3672&lt;&gt;""),IF('[1]Vmesna vrtilna_SKLOP1'!C3672&lt;&gt;"",'[1]Vmesna vrtilna_SKLOP1'!C3672,""),"")))))</f>
        <v/>
      </c>
      <c r="D3672" s="17" t="str">
        <f>IF(IFERROR(VLOOKUP(B3672,'[1]Vmesna vrtilna_SKLOP1'!B:J,6,0),"")=0,"",IFERROR(VLOOKUP(B3672,'[1]Vmesna vrtilna_SKLOP1'!B:J,6,0),""))</f>
        <v/>
      </c>
      <c r="E3672" s="16" t="str">
        <f>IF(IF('[1]Vmesna vrtilna_SKLOP1'!E3672&lt;&gt;"",'[1]Vmesna vrtilna_SKLOP1'!D3672,"")=0,"",IF('[1]Vmesna vrtilna_SKLOP1'!E3672&lt;&gt;"",'[1]Vmesna vrtilna_SKLOP1'!D3672,""))</f>
        <v/>
      </c>
      <c r="F3672" s="18" t="str">
        <f>IF('[1]Vmesna vrtilna_SKLOP1'!E3672&lt;&gt;"",'[1]Vmesna vrtilna_SKLOP1'!E3672,"")</f>
        <v/>
      </c>
      <c r="G3672" s="15" t="str">
        <f>IF('[1]Vmesna vrtilna_SKLOP1'!E3672&lt;&gt;"",'[1]Vmesna vrtilna_SKLOP1'!F3672,"")</f>
        <v/>
      </c>
      <c r="H3672" s="19" t="str">
        <f>IF('[1]Vmesna vrtilna_SKLOP1'!F3672&lt;&gt;"",'[1]Vmesna vrtilna_SKLOP1'!I3672,"")</f>
        <v/>
      </c>
      <c r="I3672" s="20" t="str">
        <f>IF(I3671="Skupaj:","DDV (22%):",IF(I3671="DDV (22%):","Skupaj z DDV:",IF(AND('[1]Vmesna vrtilna_SKLOP1'!C3672&lt;&gt;"",'[1]Vmesna vrtilna_SKLOP1'!E3672=""),"Skupaj:","")))</f>
        <v/>
      </c>
      <c r="J3672" s="21" t="str">
        <f t="shared" si="116"/>
        <v/>
      </c>
      <c r="K3672" s="21" t="str">
        <f>IF(I3672="Skupaj z DDV:",SUM(K3670,K3671),IF(I3672="DDV (22%):",K3671*0.22,IF(AND('[1]Vmesna vrtilna_SKLOP1'!C3672&lt;&gt;"",'[1]Vmesna vrtilna_SKLOP1'!D3672=""),'[1]Vmesna vrtilna_SKLOP1'!J3672,IF(F3672&lt;&gt;"",IF('[1]Vmesna vrtilna_SKLOP1'!J3672&lt;&gt;"",'[1]Vmesna vrtilna_SKLOP1'!J3672,""),""))))</f>
        <v/>
      </c>
      <c r="L3672" s="22" t="str">
        <f>IF(I3671="Skupaj:","DDV (22%):",IF(I3671="DDV (22%):","Skupaj z DDV:",IF(AND('[1]Vmesna vrtilna_SKLOP1'!C3672&lt;&gt;"",'[1]Vmesna vrtilna_SKLOP1'!E3672=""),"Skupaj:",IF(AND('[1]Vmesna vrtilna_SKLOP1'!C3672&lt;&gt;"",'[1]Vmesna vrtilna_SKLOP1'!D3672=""),'[1]Vmesna vrtilna_SKLOP1'!J3672,IF(F3672&lt;&gt;"",IF('[1]Vmesna vrtilna_SKLOP1'!J3672&lt;&gt;"",'[1]Vmesna vrtilna_SKLOP1'!J3672,""),"")))))</f>
        <v/>
      </c>
      <c r="M3672" s="22" t="e">
        <f t="shared" si="115"/>
        <v>#REF!</v>
      </c>
      <c r="N3672" s="22" t="str">
        <f>IF(IFERROR(VLOOKUP(B3672,'[1]Vmesna vrtilna_SKLOP1'!B:J,7,0),"")=0,"",IFERROR(VLOOKUP(B3672,'[1]Vmesna vrtilna_SKLOP1'!B:J,7,0),""))</f>
        <v/>
      </c>
      <c r="O3672" s="22"/>
    </row>
    <row r="3673" spans="2:15" ht="15" customHeight="1" x14ac:dyDescent="0.3">
      <c r="B3673" s="15" t="str">
        <f>IF(AND('[1]Vmesna vrtilna_SKLOP1'!B3673&lt;&gt;"",'[1]Vmesna vrtilna_SKLOP1'!C3673&lt;&gt;""),IF('[1]Vmesna vrtilna_SKLOP1'!B3673&lt;&gt;"",'[1]Vmesna vrtilna_SKLOP1'!B3673,""),"")</f>
        <v/>
      </c>
      <c r="C3673" s="16" t="str">
        <f>IF(OR(C3672="Posebna oblika",C3672="Kulturno zaščiten objekt",C3672="Kulturno zaščiten objekt, Posebna oblika"),"Glej zavihek POSEBNI POGOJI",IF(SUM(N3672:Q3672)=1,"Posebna oblika",IF(SUM(N3672:Q3672)=10,"Kulturno zaščiten objekt",IF(SUM(N3672:Q3672)=11,"Kulturno zaščiten objekt, Posebna oblika",IF(AND('[1]Vmesna vrtilna_SKLOP1'!C3673&lt;&gt;"",'[1]Vmesna vrtilna_SKLOP1'!D3673&lt;&gt;""),IF('[1]Vmesna vrtilna_SKLOP1'!C3673&lt;&gt;"",'[1]Vmesna vrtilna_SKLOP1'!C3673,""),"")))))</f>
        <v/>
      </c>
      <c r="D3673" s="17" t="str">
        <f>IF(IFERROR(VLOOKUP(B3673,'[1]Vmesna vrtilna_SKLOP1'!B:J,6,0),"")=0,"",IFERROR(VLOOKUP(B3673,'[1]Vmesna vrtilna_SKLOP1'!B:J,6,0),""))</f>
        <v/>
      </c>
      <c r="E3673" s="16" t="str">
        <f>IF(IF('[1]Vmesna vrtilna_SKLOP1'!E3673&lt;&gt;"",'[1]Vmesna vrtilna_SKLOP1'!D3673,"")=0,"",IF('[1]Vmesna vrtilna_SKLOP1'!E3673&lt;&gt;"",'[1]Vmesna vrtilna_SKLOP1'!D3673,""))</f>
        <v/>
      </c>
      <c r="F3673" s="18" t="str">
        <f>IF('[1]Vmesna vrtilna_SKLOP1'!E3673&lt;&gt;"",'[1]Vmesna vrtilna_SKLOP1'!E3673,"")</f>
        <v/>
      </c>
      <c r="G3673" s="15" t="str">
        <f>IF('[1]Vmesna vrtilna_SKLOP1'!E3673&lt;&gt;"",'[1]Vmesna vrtilna_SKLOP1'!F3673,"")</f>
        <v/>
      </c>
      <c r="H3673" s="19" t="str">
        <f>IF('[1]Vmesna vrtilna_SKLOP1'!F3673&lt;&gt;"",'[1]Vmesna vrtilna_SKLOP1'!I3673,"")</f>
        <v/>
      </c>
      <c r="I3673" s="20" t="str">
        <f>IF(I3672="Skupaj:","DDV (22%):",IF(I3672="DDV (22%):","Skupaj z DDV:",IF(AND('[1]Vmesna vrtilna_SKLOP1'!C3673&lt;&gt;"",'[1]Vmesna vrtilna_SKLOP1'!E3673=""),"Skupaj:","")))</f>
        <v/>
      </c>
      <c r="J3673" s="21" t="str">
        <f t="shared" si="116"/>
        <v/>
      </c>
      <c r="K3673" s="21" t="str">
        <f>IF(I3673="Skupaj z DDV:",SUM(K3671,K3672),IF(I3673="DDV (22%):",K3672*0.22,IF(AND('[1]Vmesna vrtilna_SKLOP1'!C3673&lt;&gt;"",'[1]Vmesna vrtilna_SKLOP1'!D3673=""),'[1]Vmesna vrtilna_SKLOP1'!J3673,IF(F3673&lt;&gt;"",IF('[1]Vmesna vrtilna_SKLOP1'!J3673&lt;&gt;"",'[1]Vmesna vrtilna_SKLOP1'!J3673,""),""))))</f>
        <v/>
      </c>
      <c r="L3673" s="22" t="str">
        <f>IF(I3672="Skupaj:","DDV (22%):",IF(I3672="DDV (22%):","Skupaj z DDV:",IF(AND('[1]Vmesna vrtilna_SKLOP1'!C3673&lt;&gt;"",'[1]Vmesna vrtilna_SKLOP1'!E3673=""),"Skupaj:",IF(AND('[1]Vmesna vrtilna_SKLOP1'!C3673&lt;&gt;"",'[1]Vmesna vrtilna_SKLOP1'!D3673=""),'[1]Vmesna vrtilna_SKLOP1'!J3673,IF(F3673&lt;&gt;"",IF('[1]Vmesna vrtilna_SKLOP1'!J3673&lt;&gt;"",'[1]Vmesna vrtilna_SKLOP1'!J3673,""),"")))))</f>
        <v/>
      </c>
      <c r="M3673" s="22" t="e">
        <f t="shared" si="115"/>
        <v>#REF!</v>
      </c>
      <c r="N3673" s="22" t="str">
        <f>IF(IFERROR(VLOOKUP(B3673,'[1]Vmesna vrtilna_SKLOP1'!B:J,7,0),"")=0,"",IFERROR(VLOOKUP(B3673,'[1]Vmesna vrtilna_SKLOP1'!B:J,7,0),""))</f>
        <v/>
      </c>
      <c r="O3673" s="22"/>
    </row>
    <row r="3674" spans="2:15" ht="15" customHeight="1" x14ac:dyDescent="0.3">
      <c r="B3674" s="15" t="str">
        <f>IF(AND('[1]Vmesna vrtilna_SKLOP1'!B3674&lt;&gt;"",'[1]Vmesna vrtilna_SKLOP1'!C3674&lt;&gt;""),IF('[1]Vmesna vrtilna_SKLOP1'!B3674&lt;&gt;"",'[1]Vmesna vrtilna_SKLOP1'!B3674,""),"")</f>
        <v/>
      </c>
      <c r="C3674" s="16" t="str">
        <f>IF(OR(C3673="Posebna oblika",C3673="Kulturno zaščiten objekt",C3673="Kulturno zaščiten objekt, Posebna oblika"),"Glej zavihek POSEBNI POGOJI",IF(SUM(N3673:Q3673)=1,"Posebna oblika",IF(SUM(N3673:Q3673)=10,"Kulturno zaščiten objekt",IF(SUM(N3673:Q3673)=11,"Kulturno zaščiten objekt, Posebna oblika",IF(AND('[1]Vmesna vrtilna_SKLOP1'!C3674&lt;&gt;"",'[1]Vmesna vrtilna_SKLOP1'!D3674&lt;&gt;""),IF('[1]Vmesna vrtilna_SKLOP1'!C3674&lt;&gt;"",'[1]Vmesna vrtilna_SKLOP1'!C3674,""),"")))))</f>
        <v/>
      </c>
      <c r="D3674" s="17" t="str">
        <f>IF(IFERROR(VLOOKUP(B3674,'[1]Vmesna vrtilna_SKLOP1'!B:J,6,0),"")=0,"",IFERROR(VLOOKUP(B3674,'[1]Vmesna vrtilna_SKLOP1'!B:J,6,0),""))</f>
        <v/>
      </c>
      <c r="E3674" s="16" t="str">
        <f>IF(IF('[1]Vmesna vrtilna_SKLOP1'!E3674&lt;&gt;"",'[1]Vmesna vrtilna_SKLOP1'!D3674,"")=0,"",IF('[1]Vmesna vrtilna_SKLOP1'!E3674&lt;&gt;"",'[1]Vmesna vrtilna_SKLOP1'!D3674,""))</f>
        <v/>
      </c>
      <c r="F3674" s="18" t="str">
        <f>IF('[1]Vmesna vrtilna_SKLOP1'!E3674&lt;&gt;"",'[1]Vmesna vrtilna_SKLOP1'!E3674,"")</f>
        <v/>
      </c>
      <c r="G3674" s="15" t="str">
        <f>IF('[1]Vmesna vrtilna_SKLOP1'!E3674&lt;&gt;"",'[1]Vmesna vrtilna_SKLOP1'!F3674,"")</f>
        <v/>
      </c>
      <c r="H3674" s="19" t="str">
        <f>IF('[1]Vmesna vrtilna_SKLOP1'!F3674&lt;&gt;"",'[1]Vmesna vrtilna_SKLOP1'!I3674,"")</f>
        <v/>
      </c>
      <c r="I3674" s="20" t="str">
        <f>IF(I3673="Skupaj:","DDV (22%):",IF(I3673="DDV (22%):","Skupaj z DDV:",IF(AND('[1]Vmesna vrtilna_SKLOP1'!C3674&lt;&gt;"",'[1]Vmesna vrtilna_SKLOP1'!E3674=""),"Skupaj:","")))</f>
        <v/>
      </c>
      <c r="J3674" s="21" t="str">
        <f t="shared" si="116"/>
        <v/>
      </c>
      <c r="K3674" s="21" t="str">
        <f>IF(I3674="Skupaj z DDV:",SUM(K3672,K3673),IF(I3674="DDV (22%):",K3673*0.22,IF(AND('[1]Vmesna vrtilna_SKLOP1'!C3674&lt;&gt;"",'[1]Vmesna vrtilna_SKLOP1'!D3674=""),'[1]Vmesna vrtilna_SKLOP1'!J3674,IF(F3674&lt;&gt;"",IF('[1]Vmesna vrtilna_SKLOP1'!J3674&lt;&gt;"",'[1]Vmesna vrtilna_SKLOP1'!J3674,""),""))))</f>
        <v/>
      </c>
      <c r="L3674" s="22" t="str">
        <f>IF(I3673="Skupaj:","DDV (22%):",IF(I3673="DDV (22%):","Skupaj z DDV:",IF(AND('[1]Vmesna vrtilna_SKLOP1'!C3674&lt;&gt;"",'[1]Vmesna vrtilna_SKLOP1'!E3674=""),"Skupaj:",IF(AND('[1]Vmesna vrtilna_SKLOP1'!C3674&lt;&gt;"",'[1]Vmesna vrtilna_SKLOP1'!D3674=""),'[1]Vmesna vrtilna_SKLOP1'!J3674,IF(F3674&lt;&gt;"",IF('[1]Vmesna vrtilna_SKLOP1'!J3674&lt;&gt;"",'[1]Vmesna vrtilna_SKLOP1'!J3674,""),"")))))</f>
        <v/>
      </c>
      <c r="M3674" s="22" t="e">
        <f t="shared" si="115"/>
        <v>#REF!</v>
      </c>
      <c r="N3674" s="22" t="str">
        <f>IF(IFERROR(VLOOKUP(B3674,'[1]Vmesna vrtilna_SKLOP1'!B:J,7,0),"")=0,"",IFERROR(VLOOKUP(B3674,'[1]Vmesna vrtilna_SKLOP1'!B:J,7,0),""))</f>
        <v/>
      </c>
      <c r="O3674" s="22"/>
    </row>
    <row r="3675" spans="2:15" ht="15" customHeight="1" x14ac:dyDescent="0.3">
      <c r="B3675" s="15" t="str">
        <f>IF(AND('[1]Vmesna vrtilna_SKLOP1'!B3675&lt;&gt;"",'[1]Vmesna vrtilna_SKLOP1'!C3675&lt;&gt;""),IF('[1]Vmesna vrtilna_SKLOP1'!B3675&lt;&gt;"",'[1]Vmesna vrtilna_SKLOP1'!B3675,""),"")</f>
        <v/>
      </c>
      <c r="C3675" s="16" t="str">
        <f>IF(OR(C3674="Posebna oblika",C3674="Kulturno zaščiten objekt",C3674="Kulturno zaščiten objekt, Posebna oblika"),"Glej zavihek POSEBNI POGOJI",IF(SUM(N3674:Q3674)=1,"Posebna oblika",IF(SUM(N3674:Q3674)=10,"Kulturno zaščiten objekt",IF(SUM(N3674:Q3674)=11,"Kulturno zaščiten objekt, Posebna oblika",IF(AND('[1]Vmesna vrtilna_SKLOP1'!C3675&lt;&gt;"",'[1]Vmesna vrtilna_SKLOP1'!D3675&lt;&gt;""),IF('[1]Vmesna vrtilna_SKLOP1'!C3675&lt;&gt;"",'[1]Vmesna vrtilna_SKLOP1'!C3675,""),"")))))</f>
        <v/>
      </c>
      <c r="D3675" s="17" t="str">
        <f>IF(IFERROR(VLOOKUP(B3675,'[1]Vmesna vrtilna_SKLOP1'!B:J,6,0),"")=0,"",IFERROR(VLOOKUP(B3675,'[1]Vmesna vrtilna_SKLOP1'!B:J,6,0),""))</f>
        <v/>
      </c>
      <c r="E3675" s="16" t="str">
        <f>IF(IF('[1]Vmesna vrtilna_SKLOP1'!E3675&lt;&gt;"",'[1]Vmesna vrtilna_SKLOP1'!D3675,"")=0,"",IF('[1]Vmesna vrtilna_SKLOP1'!E3675&lt;&gt;"",'[1]Vmesna vrtilna_SKLOP1'!D3675,""))</f>
        <v/>
      </c>
      <c r="F3675" s="18" t="str">
        <f>IF('[1]Vmesna vrtilna_SKLOP1'!E3675&lt;&gt;"",'[1]Vmesna vrtilna_SKLOP1'!E3675,"")</f>
        <v/>
      </c>
      <c r="G3675" s="15" t="str">
        <f>IF('[1]Vmesna vrtilna_SKLOP1'!E3675&lt;&gt;"",'[1]Vmesna vrtilna_SKLOP1'!F3675,"")</f>
        <v/>
      </c>
      <c r="H3675" s="19" t="str">
        <f>IF('[1]Vmesna vrtilna_SKLOP1'!F3675&lt;&gt;"",'[1]Vmesna vrtilna_SKLOP1'!I3675,"")</f>
        <v/>
      </c>
      <c r="I3675" s="20" t="str">
        <f>IF(I3674="Skupaj:","DDV (22%):",IF(I3674="DDV (22%):","Skupaj z DDV:",IF(AND('[1]Vmesna vrtilna_SKLOP1'!C3675&lt;&gt;"",'[1]Vmesna vrtilna_SKLOP1'!E3675=""),"Skupaj:","")))</f>
        <v/>
      </c>
      <c r="J3675" s="21" t="str">
        <f t="shared" si="116"/>
        <v/>
      </c>
      <c r="K3675" s="21" t="str">
        <f>IF(I3675="Skupaj z DDV:",SUM(K3673,K3674),IF(I3675="DDV (22%):",K3674*0.22,IF(AND('[1]Vmesna vrtilna_SKLOP1'!C3675&lt;&gt;"",'[1]Vmesna vrtilna_SKLOP1'!D3675=""),'[1]Vmesna vrtilna_SKLOP1'!J3675,IF(F3675&lt;&gt;"",IF('[1]Vmesna vrtilna_SKLOP1'!J3675&lt;&gt;"",'[1]Vmesna vrtilna_SKLOP1'!J3675,""),""))))</f>
        <v/>
      </c>
      <c r="L3675" s="22" t="str">
        <f>IF(I3674="Skupaj:","DDV (22%):",IF(I3674="DDV (22%):","Skupaj z DDV:",IF(AND('[1]Vmesna vrtilna_SKLOP1'!C3675&lt;&gt;"",'[1]Vmesna vrtilna_SKLOP1'!E3675=""),"Skupaj:",IF(AND('[1]Vmesna vrtilna_SKLOP1'!C3675&lt;&gt;"",'[1]Vmesna vrtilna_SKLOP1'!D3675=""),'[1]Vmesna vrtilna_SKLOP1'!J3675,IF(F3675&lt;&gt;"",IF('[1]Vmesna vrtilna_SKLOP1'!J3675&lt;&gt;"",'[1]Vmesna vrtilna_SKLOP1'!J3675,""),"")))))</f>
        <v/>
      </c>
      <c r="M3675" s="22" t="e">
        <f t="shared" si="115"/>
        <v>#REF!</v>
      </c>
      <c r="N3675" s="22" t="str">
        <f>IF(IFERROR(VLOOKUP(B3675,'[1]Vmesna vrtilna_SKLOP1'!B:J,7,0),"")=0,"",IFERROR(VLOOKUP(B3675,'[1]Vmesna vrtilna_SKLOP1'!B:J,7,0),""))</f>
        <v/>
      </c>
      <c r="O3675" s="22"/>
    </row>
    <row r="3676" spans="2:15" ht="15" customHeight="1" x14ac:dyDescent="0.3">
      <c r="B3676" s="15" t="str">
        <f>IF(AND('[1]Vmesna vrtilna_SKLOP1'!B3676&lt;&gt;"",'[1]Vmesna vrtilna_SKLOP1'!C3676&lt;&gt;""),IF('[1]Vmesna vrtilna_SKLOP1'!B3676&lt;&gt;"",'[1]Vmesna vrtilna_SKLOP1'!B3676,""),"")</f>
        <v/>
      </c>
      <c r="C3676" s="16" t="str">
        <f>IF(OR(C3675="Posebna oblika",C3675="Kulturno zaščiten objekt",C3675="Kulturno zaščiten objekt, Posebna oblika"),"Glej zavihek POSEBNI POGOJI",IF(SUM(N3675:Q3675)=1,"Posebna oblika",IF(SUM(N3675:Q3675)=10,"Kulturno zaščiten objekt",IF(SUM(N3675:Q3675)=11,"Kulturno zaščiten objekt, Posebna oblika",IF(AND('[1]Vmesna vrtilna_SKLOP1'!C3676&lt;&gt;"",'[1]Vmesna vrtilna_SKLOP1'!D3676&lt;&gt;""),IF('[1]Vmesna vrtilna_SKLOP1'!C3676&lt;&gt;"",'[1]Vmesna vrtilna_SKLOP1'!C3676,""),"")))))</f>
        <v/>
      </c>
      <c r="D3676" s="17" t="str">
        <f>IF(IFERROR(VLOOKUP(B3676,'[1]Vmesna vrtilna_SKLOP1'!B:J,6,0),"")=0,"",IFERROR(VLOOKUP(B3676,'[1]Vmesna vrtilna_SKLOP1'!B:J,6,0),""))</f>
        <v/>
      </c>
      <c r="E3676" s="16" t="str">
        <f>IF(IF('[1]Vmesna vrtilna_SKLOP1'!E3676&lt;&gt;"",'[1]Vmesna vrtilna_SKLOP1'!D3676,"")=0,"",IF('[1]Vmesna vrtilna_SKLOP1'!E3676&lt;&gt;"",'[1]Vmesna vrtilna_SKLOP1'!D3676,""))</f>
        <v/>
      </c>
      <c r="F3676" s="18" t="str">
        <f>IF('[1]Vmesna vrtilna_SKLOP1'!E3676&lt;&gt;"",'[1]Vmesna vrtilna_SKLOP1'!E3676,"")</f>
        <v/>
      </c>
      <c r="G3676" s="15" t="str">
        <f>IF('[1]Vmesna vrtilna_SKLOP1'!E3676&lt;&gt;"",'[1]Vmesna vrtilna_SKLOP1'!F3676,"")</f>
        <v/>
      </c>
      <c r="H3676" s="19" t="str">
        <f>IF('[1]Vmesna vrtilna_SKLOP1'!F3676&lt;&gt;"",'[1]Vmesna vrtilna_SKLOP1'!I3676,"")</f>
        <v/>
      </c>
      <c r="I3676" s="20" t="str">
        <f>IF(I3675="Skupaj:","DDV (22%):",IF(I3675="DDV (22%):","Skupaj z DDV:",IF(AND('[1]Vmesna vrtilna_SKLOP1'!C3676&lt;&gt;"",'[1]Vmesna vrtilna_SKLOP1'!E3676=""),"Skupaj:","")))</f>
        <v/>
      </c>
      <c r="J3676" s="21" t="str">
        <f t="shared" si="116"/>
        <v/>
      </c>
      <c r="K3676" s="21" t="str">
        <f>IF(I3676="Skupaj z DDV:",SUM(K3674,K3675),IF(I3676="DDV (22%):",K3675*0.22,IF(AND('[1]Vmesna vrtilna_SKLOP1'!C3676&lt;&gt;"",'[1]Vmesna vrtilna_SKLOP1'!D3676=""),'[1]Vmesna vrtilna_SKLOP1'!J3676,IF(F3676&lt;&gt;"",IF('[1]Vmesna vrtilna_SKLOP1'!J3676&lt;&gt;"",'[1]Vmesna vrtilna_SKLOP1'!J3676,""),""))))</f>
        <v/>
      </c>
      <c r="L3676" s="22" t="str">
        <f>IF(I3675="Skupaj:","DDV (22%):",IF(I3675="DDV (22%):","Skupaj z DDV:",IF(AND('[1]Vmesna vrtilna_SKLOP1'!C3676&lt;&gt;"",'[1]Vmesna vrtilna_SKLOP1'!E3676=""),"Skupaj:",IF(AND('[1]Vmesna vrtilna_SKLOP1'!C3676&lt;&gt;"",'[1]Vmesna vrtilna_SKLOP1'!D3676=""),'[1]Vmesna vrtilna_SKLOP1'!J3676,IF(F3676&lt;&gt;"",IF('[1]Vmesna vrtilna_SKLOP1'!J3676&lt;&gt;"",'[1]Vmesna vrtilna_SKLOP1'!J3676,""),"")))))</f>
        <v/>
      </c>
      <c r="M3676" s="22" t="e">
        <f t="shared" si="115"/>
        <v>#REF!</v>
      </c>
      <c r="N3676" s="22" t="str">
        <f>IF(IFERROR(VLOOKUP(B3676,'[1]Vmesna vrtilna_SKLOP1'!B:J,7,0),"")=0,"",IFERROR(VLOOKUP(B3676,'[1]Vmesna vrtilna_SKLOP1'!B:J,7,0),""))</f>
        <v/>
      </c>
      <c r="O3676" s="22"/>
    </row>
    <row r="3677" spans="2:15" ht="15" customHeight="1" x14ac:dyDescent="0.3">
      <c r="B3677" s="15" t="str">
        <f>IF(AND('[1]Vmesna vrtilna_SKLOP1'!B3677&lt;&gt;"",'[1]Vmesna vrtilna_SKLOP1'!C3677&lt;&gt;""),IF('[1]Vmesna vrtilna_SKLOP1'!B3677&lt;&gt;"",'[1]Vmesna vrtilna_SKLOP1'!B3677,""),"")</f>
        <v/>
      </c>
      <c r="C3677" s="16" t="str">
        <f>IF(OR(C3676="Posebna oblika",C3676="Kulturno zaščiten objekt",C3676="Kulturno zaščiten objekt, Posebna oblika"),"Glej zavihek POSEBNI POGOJI",IF(SUM(N3676:Q3676)=1,"Posebna oblika",IF(SUM(N3676:Q3676)=10,"Kulturno zaščiten objekt",IF(SUM(N3676:Q3676)=11,"Kulturno zaščiten objekt, Posebna oblika",IF(AND('[1]Vmesna vrtilna_SKLOP1'!C3677&lt;&gt;"",'[1]Vmesna vrtilna_SKLOP1'!D3677&lt;&gt;""),IF('[1]Vmesna vrtilna_SKLOP1'!C3677&lt;&gt;"",'[1]Vmesna vrtilna_SKLOP1'!C3677,""),"")))))</f>
        <v/>
      </c>
      <c r="D3677" s="17" t="str">
        <f>IF(IFERROR(VLOOKUP(B3677,'[1]Vmesna vrtilna_SKLOP1'!B:J,6,0),"")=0,"",IFERROR(VLOOKUP(B3677,'[1]Vmesna vrtilna_SKLOP1'!B:J,6,0),""))</f>
        <v/>
      </c>
      <c r="E3677" s="16" t="str">
        <f>IF(IF('[1]Vmesna vrtilna_SKLOP1'!E3677&lt;&gt;"",'[1]Vmesna vrtilna_SKLOP1'!D3677,"")=0,"",IF('[1]Vmesna vrtilna_SKLOP1'!E3677&lt;&gt;"",'[1]Vmesna vrtilna_SKLOP1'!D3677,""))</f>
        <v/>
      </c>
      <c r="F3677" s="18" t="str">
        <f>IF('[1]Vmesna vrtilna_SKLOP1'!E3677&lt;&gt;"",'[1]Vmesna vrtilna_SKLOP1'!E3677,"")</f>
        <v/>
      </c>
      <c r="G3677" s="15" t="str">
        <f>IF('[1]Vmesna vrtilna_SKLOP1'!E3677&lt;&gt;"",'[1]Vmesna vrtilna_SKLOP1'!F3677,"")</f>
        <v/>
      </c>
      <c r="H3677" s="19" t="str">
        <f>IF('[1]Vmesna vrtilna_SKLOP1'!F3677&lt;&gt;"",'[1]Vmesna vrtilna_SKLOP1'!I3677,"")</f>
        <v/>
      </c>
      <c r="I3677" s="20" t="str">
        <f>IF(I3676="Skupaj:","DDV (22%):",IF(I3676="DDV (22%):","Skupaj z DDV:",IF(AND('[1]Vmesna vrtilna_SKLOP1'!C3677&lt;&gt;"",'[1]Vmesna vrtilna_SKLOP1'!E3677=""),"Skupaj:","")))</f>
        <v/>
      </c>
      <c r="J3677" s="21" t="str">
        <f t="shared" si="116"/>
        <v/>
      </c>
      <c r="K3677" s="21" t="str">
        <f>IF(I3677="Skupaj z DDV:",SUM(K3675,K3676),IF(I3677="DDV (22%):",K3676*0.22,IF(AND('[1]Vmesna vrtilna_SKLOP1'!C3677&lt;&gt;"",'[1]Vmesna vrtilna_SKLOP1'!D3677=""),'[1]Vmesna vrtilna_SKLOP1'!J3677,IF(F3677&lt;&gt;"",IF('[1]Vmesna vrtilna_SKLOP1'!J3677&lt;&gt;"",'[1]Vmesna vrtilna_SKLOP1'!J3677,""),""))))</f>
        <v/>
      </c>
      <c r="L3677" s="22" t="str">
        <f>IF(I3676="Skupaj:","DDV (22%):",IF(I3676="DDV (22%):","Skupaj z DDV:",IF(AND('[1]Vmesna vrtilna_SKLOP1'!C3677&lt;&gt;"",'[1]Vmesna vrtilna_SKLOP1'!E3677=""),"Skupaj:",IF(AND('[1]Vmesna vrtilna_SKLOP1'!C3677&lt;&gt;"",'[1]Vmesna vrtilna_SKLOP1'!D3677=""),'[1]Vmesna vrtilna_SKLOP1'!J3677,IF(F3677&lt;&gt;"",IF('[1]Vmesna vrtilna_SKLOP1'!J3677&lt;&gt;"",'[1]Vmesna vrtilna_SKLOP1'!J3677,""),"")))))</f>
        <v/>
      </c>
      <c r="M3677" s="22" t="e">
        <f t="shared" si="115"/>
        <v>#REF!</v>
      </c>
      <c r="N3677" s="22" t="str">
        <f>IF(IFERROR(VLOOKUP(B3677,'[1]Vmesna vrtilna_SKLOP1'!B:J,7,0),"")=0,"",IFERROR(VLOOKUP(B3677,'[1]Vmesna vrtilna_SKLOP1'!B:J,7,0),""))</f>
        <v/>
      </c>
      <c r="O3677" s="22"/>
    </row>
    <row r="3678" spans="2:15" ht="15" customHeight="1" x14ac:dyDescent="0.3">
      <c r="B3678" s="15" t="str">
        <f>IF(AND('[1]Vmesna vrtilna_SKLOP1'!B3678&lt;&gt;"",'[1]Vmesna vrtilna_SKLOP1'!C3678&lt;&gt;""),IF('[1]Vmesna vrtilna_SKLOP1'!B3678&lt;&gt;"",'[1]Vmesna vrtilna_SKLOP1'!B3678,""),"")</f>
        <v/>
      </c>
      <c r="C3678" s="16" t="str">
        <f>IF(OR(C3677="Posebna oblika",C3677="Kulturno zaščiten objekt",C3677="Kulturno zaščiten objekt, Posebna oblika"),"Glej zavihek POSEBNI POGOJI",IF(SUM(N3677:Q3677)=1,"Posebna oblika",IF(SUM(N3677:Q3677)=10,"Kulturno zaščiten objekt",IF(SUM(N3677:Q3677)=11,"Kulturno zaščiten objekt, Posebna oblika",IF(AND('[1]Vmesna vrtilna_SKLOP1'!C3678&lt;&gt;"",'[1]Vmesna vrtilna_SKLOP1'!D3678&lt;&gt;""),IF('[1]Vmesna vrtilna_SKLOP1'!C3678&lt;&gt;"",'[1]Vmesna vrtilna_SKLOP1'!C3678,""),"")))))</f>
        <v/>
      </c>
      <c r="D3678" s="17" t="str">
        <f>IF(IFERROR(VLOOKUP(B3678,'[1]Vmesna vrtilna_SKLOP1'!B:J,6,0),"")=0,"",IFERROR(VLOOKUP(B3678,'[1]Vmesna vrtilna_SKLOP1'!B:J,6,0),""))</f>
        <v/>
      </c>
      <c r="E3678" s="16" t="str">
        <f>IF(IF('[1]Vmesna vrtilna_SKLOP1'!E3678&lt;&gt;"",'[1]Vmesna vrtilna_SKLOP1'!D3678,"")=0,"",IF('[1]Vmesna vrtilna_SKLOP1'!E3678&lt;&gt;"",'[1]Vmesna vrtilna_SKLOP1'!D3678,""))</f>
        <v/>
      </c>
      <c r="F3678" s="18" t="str">
        <f>IF('[1]Vmesna vrtilna_SKLOP1'!E3678&lt;&gt;"",'[1]Vmesna vrtilna_SKLOP1'!E3678,"")</f>
        <v/>
      </c>
      <c r="G3678" s="15" t="str">
        <f>IF('[1]Vmesna vrtilna_SKLOP1'!E3678&lt;&gt;"",'[1]Vmesna vrtilna_SKLOP1'!F3678,"")</f>
        <v/>
      </c>
      <c r="H3678" s="19" t="str">
        <f>IF('[1]Vmesna vrtilna_SKLOP1'!F3678&lt;&gt;"",'[1]Vmesna vrtilna_SKLOP1'!I3678,"")</f>
        <v/>
      </c>
      <c r="I3678" s="20" t="str">
        <f>IF(I3677="Skupaj:","DDV (22%):",IF(I3677="DDV (22%):","Skupaj z DDV:",IF(AND('[1]Vmesna vrtilna_SKLOP1'!C3678&lt;&gt;"",'[1]Vmesna vrtilna_SKLOP1'!E3678=""),"Skupaj:","")))</f>
        <v/>
      </c>
      <c r="J3678" s="21" t="str">
        <f t="shared" si="116"/>
        <v/>
      </c>
      <c r="K3678" s="21" t="str">
        <f>IF(I3678="Skupaj z DDV:",SUM(K3676,K3677),IF(I3678="DDV (22%):",K3677*0.22,IF(AND('[1]Vmesna vrtilna_SKLOP1'!C3678&lt;&gt;"",'[1]Vmesna vrtilna_SKLOP1'!D3678=""),'[1]Vmesna vrtilna_SKLOP1'!J3678,IF(F3678&lt;&gt;"",IF('[1]Vmesna vrtilna_SKLOP1'!J3678&lt;&gt;"",'[1]Vmesna vrtilna_SKLOP1'!J3678,""),""))))</f>
        <v/>
      </c>
      <c r="L3678" s="22" t="str">
        <f>IF(I3677="Skupaj:","DDV (22%):",IF(I3677="DDV (22%):","Skupaj z DDV:",IF(AND('[1]Vmesna vrtilna_SKLOP1'!C3678&lt;&gt;"",'[1]Vmesna vrtilna_SKLOP1'!E3678=""),"Skupaj:",IF(AND('[1]Vmesna vrtilna_SKLOP1'!C3678&lt;&gt;"",'[1]Vmesna vrtilna_SKLOP1'!D3678=""),'[1]Vmesna vrtilna_SKLOP1'!J3678,IF(F3678&lt;&gt;"",IF('[1]Vmesna vrtilna_SKLOP1'!J3678&lt;&gt;"",'[1]Vmesna vrtilna_SKLOP1'!J3678,""),"")))))</f>
        <v/>
      </c>
      <c r="M3678" s="22" t="e">
        <f t="shared" si="115"/>
        <v>#REF!</v>
      </c>
      <c r="N3678" s="22" t="str">
        <f>IF(IFERROR(VLOOKUP(B3678,'[1]Vmesna vrtilna_SKLOP1'!B:J,7,0),"")=0,"",IFERROR(VLOOKUP(B3678,'[1]Vmesna vrtilna_SKLOP1'!B:J,7,0),""))</f>
        <v/>
      </c>
      <c r="O3678" s="22"/>
    </row>
    <row r="3679" spans="2:15" ht="15" customHeight="1" x14ac:dyDescent="0.3">
      <c r="B3679" s="15" t="str">
        <f>IF(AND('[1]Vmesna vrtilna_SKLOP1'!B3679&lt;&gt;"",'[1]Vmesna vrtilna_SKLOP1'!C3679&lt;&gt;""),IF('[1]Vmesna vrtilna_SKLOP1'!B3679&lt;&gt;"",'[1]Vmesna vrtilna_SKLOP1'!B3679,""),"")</f>
        <v/>
      </c>
      <c r="C3679" s="16" t="str">
        <f>IF(OR(C3678="Posebna oblika",C3678="Kulturno zaščiten objekt",C3678="Kulturno zaščiten objekt, Posebna oblika"),"Glej zavihek POSEBNI POGOJI",IF(SUM(N3678:Q3678)=1,"Posebna oblika",IF(SUM(N3678:Q3678)=10,"Kulturno zaščiten objekt",IF(SUM(N3678:Q3678)=11,"Kulturno zaščiten objekt, Posebna oblika",IF(AND('[1]Vmesna vrtilna_SKLOP1'!C3679&lt;&gt;"",'[1]Vmesna vrtilna_SKLOP1'!D3679&lt;&gt;""),IF('[1]Vmesna vrtilna_SKLOP1'!C3679&lt;&gt;"",'[1]Vmesna vrtilna_SKLOP1'!C3679,""),"")))))</f>
        <v/>
      </c>
      <c r="D3679" s="17" t="str">
        <f>IF(IFERROR(VLOOKUP(B3679,'[1]Vmesna vrtilna_SKLOP1'!B:J,6,0),"")=0,"",IFERROR(VLOOKUP(B3679,'[1]Vmesna vrtilna_SKLOP1'!B:J,6,0),""))</f>
        <v/>
      </c>
      <c r="E3679" s="16" t="str">
        <f>IF(IF('[1]Vmesna vrtilna_SKLOP1'!E3679&lt;&gt;"",'[1]Vmesna vrtilna_SKLOP1'!D3679,"")=0,"",IF('[1]Vmesna vrtilna_SKLOP1'!E3679&lt;&gt;"",'[1]Vmesna vrtilna_SKLOP1'!D3679,""))</f>
        <v/>
      </c>
      <c r="F3679" s="18" t="str">
        <f>IF('[1]Vmesna vrtilna_SKLOP1'!E3679&lt;&gt;"",'[1]Vmesna vrtilna_SKLOP1'!E3679,"")</f>
        <v/>
      </c>
      <c r="G3679" s="15" t="str">
        <f>IF('[1]Vmesna vrtilna_SKLOP1'!E3679&lt;&gt;"",'[1]Vmesna vrtilna_SKLOP1'!F3679,"")</f>
        <v/>
      </c>
      <c r="H3679" s="19" t="str">
        <f>IF('[1]Vmesna vrtilna_SKLOP1'!F3679&lt;&gt;"",'[1]Vmesna vrtilna_SKLOP1'!I3679,"")</f>
        <v/>
      </c>
      <c r="I3679" s="20" t="str">
        <f>IF(I3678="Skupaj:","DDV (22%):",IF(I3678="DDV (22%):","Skupaj z DDV:",IF(AND('[1]Vmesna vrtilna_SKLOP1'!C3679&lt;&gt;"",'[1]Vmesna vrtilna_SKLOP1'!E3679=""),"Skupaj:","")))</f>
        <v/>
      </c>
      <c r="J3679" s="21" t="str">
        <f t="shared" si="116"/>
        <v/>
      </c>
      <c r="K3679" s="21" t="str">
        <f>IF(I3679="Skupaj z DDV:",SUM(K3677,K3678),IF(I3679="DDV (22%):",K3678*0.22,IF(AND('[1]Vmesna vrtilna_SKLOP1'!C3679&lt;&gt;"",'[1]Vmesna vrtilna_SKLOP1'!D3679=""),'[1]Vmesna vrtilna_SKLOP1'!J3679,IF(F3679&lt;&gt;"",IF('[1]Vmesna vrtilna_SKLOP1'!J3679&lt;&gt;"",'[1]Vmesna vrtilna_SKLOP1'!J3679,""),""))))</f>
        <v/>
      </c>
      <c r="L3679" s="22" t="str">
        <f>IF(I3678="Skupaj:","DDV (22%):",IF(I3678="DDV (22%):","Skupaj z DDV:",IF(AND('[1]Vmesna vrtilna_SKLOP1'!C3679&lt;&gt;"",'[1]Vmesna vrtilna_SKLOP1'!E3679=""),"Skupaj:",IF(AND('[1]Vmesna vrtilna_SKLOP1'!C3679&lt;&gt;"",'[1]Vmesna vrtilna_SKLOP1'!D3679=""),'[1]Vmesna vrtilna_SKLOP1'!J3679,IF(F3679&lt;&gt;"",IF('[1]Vmesna vrtilna_SKLOP1'!J3679&lt;&gt;"",'[1]Vmesna vrtilna_SKLOP1'!J3679,""),"")))))</f>
        <v/>
      </c>
      <c r="M3679" s="22" t="e">
        <f t="shared" si="115"/>
        <v>#REF!</v>
      </c>
      <c r="N3679" s="22" t="str">
        <f>IF(IFERROR(VLOOKUP(B3679,'[1]Vmesna vrtilna_SKLOP1'!B:J,7,0),"")=0,"",IFERROR(VLOOKUP(B3679,'[1]Vmesna vrtilna_SKLOP1'!B:J,7,0),""))</f>
        <v/>
      </c>
      <c r="O3679" s="22"/>
    </row>
    <row r="3680" spans="2:15" ht="15" customHeight="1" x14ac:dyDescent="0.3">
      <c r="B3680" s="15" t="str">
        <f>IF(AND('[1]Vmesna vrtilna_SKLOP1'!B3680&lt;&gt;"",'[1]Vmesna vrtilna_SKLOP1'!C3680&lt;&gt;""),IF('[1]Vmesna vrtilna_SKLOP1'!B3680&lt;&gt;"",'[1]Vmesna vrtilna_SKLOP1'!B3680,""),"")</f>
        <v/>
      </c>
      <c r="C3680" s="16" t="str">
        <f>IF(OR(C3679="Posebna oblika",C3679="Kulturno zaščiten objekt",C3679="Kulturno zaščiten objekt, Posebna oblika"),"Glej zavihek POSEBNI POGOJI",IF(SUM(N3679:Q3679)=1,"Posebna oblika",IF(SUM(N3679:Q3679)=10,"Kulturno zaščiten objekt",IF(SUM(N3679:Q3679)=11,"Kulturno zaščiten objekt, Posebna oblika",IF(AND('[1]Vmesna vrtilna_SKLOP1'!C3680&lt;&gt;"",'[1]Vmesna vrtilna_SKLOP1'!D3680&lt;&gt;""),IF('[1]Vmesna vrtilna_SKLOP1'!C3680&lt;&gt;"",'[1]Vmesna vrtilna_SKLOP1'!C3680,""),"")))))</f>
        <v/>
      </c>
      <c r="D3680" s="17" t="str">
        <f>IF(IFERROR(VLOOKUP(B3680,'[1]Vmesna vrtilna_SKLOP1'!B:J,6,0),"")=0,"",IFERROR(VLOOKUP(B3680,'[1]Vmesna vrtilna_SKLOP1'!B:J,6,0),""))</f>
        <v/>
      </c>
      <c r="E3680" s="16" t="str">
        <f>IF(IF('[1]Vmesna vrtilna_SKLOP1'!E3680&lt;&gt;"",'[1]Vmesna vrtilna_SKLOP1'!D3680,"")=0,"",IF('[1]Vmesna vrtilna_SKLOP1'!E3680&lt;&gt;"",'[1]Vmesna vrtilna_SKLOP1'!D3680,""))</f>
        <v/>
      </c>
      <c r="F3680" s="18" t="str">
        <f>IF('[1]Vmesna vrtilna_SKLOP1'!E3680&lt;&gt;"",'[1]Vmesna vrtilna_SKLOP1'!E3680,"")</f>
        <v/>
      </c>
      <c r="G3680" s="15" t="str">
        <f>IF('[1]Vmesna vrtilna_SKLOP1'!E3680&lt;&gt;"",'[1]Vmesna vrtilna_SKLOP1'!F3680,"")</f>
        <v/>
      </c>
      <c r="H3680" s="19" t="str">
        <f>IF('[1]Vmesna vrtilna_SKLOP1'!F3680&lt;&gt;"",'[1]Vmesna vrtilna_SKLOP1'!I3680,"")</f>
        <v/>
      </c>
      <c r="I3680" s="20" t="str">
        <f>IF(I3679="Skupaj:","DDV (22%):",IF(I3679="DDV (22%):","Skupaj z DDV:",IF(AND('[1]Vmesna vrtilna_SKLOP1'!C3680&lt;&gt;"",'[1]Vmesna vrtilna_SKLOP1'!E3680=""),"Skupaj:","")))</f>
        <v/>
      </c>
      <c r="J3680" s="21" t="str">
        <f t="shared" si="116"/>
        <v/>
      </c>
      <c r="K3680" s="21" t="str">
        <f>IF(I3680="Skupaj z DDV:",SUM(K3678,K3679),IF(I3680="DDV (22%):",K3679*0.22,IF(AND('[1]Vmesna vrtilna_SKLOP1'!C3680&lt;&gt;"",'[1]Vmesna vrtilna_SKLOP1'!D3680=""),'[1]Vmesna vrtilna_SKLOP1'!J3680,IF(F3680&lt;&gt;"",IF('[1]Vmesna vrtilna_SKLOP1'!J3680&lt;&gt;"",'[1]Vmesna vrtilna_SKLOP1'!J3680,""),""))))</f>
        <v/>
      </c>
      <c r="L3680" s="22" t="str">
        <f>IF(I3679="Skupaj:","DDV (22%):",IF(I3679="DDV (22%):","Skupaj z DDV:",IF(AND('[1]Vmesna vrtilna_SKLOP1'!C3680&lt;&gt;"",'[1]Vmesna vrtilna_SKLOP1'!E3680=""),"Skupaj:",IF(AND('[1]Vmesna vrtilna_SKLOP1'!C3680&lt;&gt;"",'[1]Vmesna vrtilna_SKLOP1'!D3680=""),'[1]Vmesna vrtilna_SKLOP1'!J3680,IF(F3680&lt;&gt;"",IF('[1]Vmesna vrtilna_SKLOP1'!J3680&lt;&gt;"",'[1]Vmesna vrtilna_SKLOP1'!J3680,""),"")))))</f>
        <v/>
      </c>
      <c r="M3680" s="22" t="e">
        <f t="shared" si="115"/>
        <v>#REF!</v>
      </c>
      <c r="N3680" s="22" t="str">
        <f>IF(IFERROR(VLOOKUP(B3680,'[1]Vmesna vrtilna_SKLOP1'!B:J,7,0),"")=0,"",IFERROR(VLOOKUP(B3680,'[1]Vmesna vrtilna_SKLOP1'!B:J,7,0),""))</f>
        <v/>
      </c>
      <c r="O3680" s="22"/>
    </row>
    <row r="3681" spans="2:15" ht="15" customHeight="1" x14ac:dyDescent="0.3">
      <c r="B3681" s="15" t="str">
        <f>IF(AND('[1]Vmesna vrtilna_SKLOP1'!B3681&lt;&gt;"",'[1]Vmesna vrtilna_SKLOP1'!C3681&lt;&gt;""),IF('[1]Vmesna vrtilna_SKLOP1'!B3681&lt;&gt;"",'[1]Vmesna vrtilna_SKLOP1'!B3681,""),"")</f>
        <v/>
      </c>
      <c r="C3681" s="16" t="str">
        <f>IF(OR(C3680="Posebna oblika",C3680="Kulturno zaščiten objekt",C3680="Kulturno zaščiten objekt, Posebna oblika"),"Glej zavihek POSEBNI POGOJI",IF(SUM(N3680:Q3680)=1,"Posebna oblika",IF(SUM(N3680:Q3680)=10,"Kulturno zaščiten objekt",IF(SUM(N3680:Q3680)=11,"Kulturno zaščiten objekt, Posebna oblika",IF(AND('[1]Vmesna vrtilna_SKLOP1'!C3681&lt;&gt;"",'[1]Vmesna vrtilna_SKLOP1'!D3681&lt;&gt;""),IF('[1]Vmesna vrtilna_SKLOP1'!C3681&lt;&gt;"",'[1]Vmesna vrtilna_SKLOP1'!C3681,""),"")))))</f>
        <v/>
      </c>
      <c r="D3681" s="17" t="str">
        <f>IF(IFERROR(VLOOKUP(B3681,'[1]Vmesna vrtilna_SKLOP1'!B:J,6,0),"")=0,"",IFERROR(VLOOKUP(B3681,'[1]Vmesna vrtilna_SKLOP1'!B:J,6,0),""))</f>
        <v/>
      </c>
      <c r="E3681" s="16" t="str">
        <f>IF(IF('[1]Vmesna vrtilna_SKLOP1'!E3681&lt;&gt;"",'[1]Vmesna vrtilna_SKLOP1'!D3681,"")=0,"",IF('[1]Vmesna vrtilna_SKLOP1'!E3681&lt;&gt;"",'[1]Vmesna vrtilna_SKLOP1'!D3681,""))</f>
        <v/>
      </c>
      <c r="F3681" s="18" t="str">
        <f>IF('[1]Vmesna vrtilna_SKLOP1'!E3681&lt;&gt;"",'[1]Vmesna vrtilna_SKLOP1'!E3681,"")</f>
        <v/>
      </c>
      <c r="G3681" s="15" t="str">
        <f>IF('[1]Vmesna vrtilna_SKLOP1'!E3681&lt;&gt;"",'[1]Vmesna vrtilna_SKLOP1'!F3681,"")</f>
        <v/>
      </c>
      <c r="H3681" s="19" t="str">
        <f>IF('[1]Vmesna vrtilna_SKLOP1'!F3681&lt;&gt;"",'[1]Vmesna vrtilna_SKLOP1'!I3681,"")</f>
        <v/>
      </c>
      <c r="I3681" s="20" t="str">
        <f>IF(I3680="Skupaj:","DDV (22%):",IF(I3680="DDV (22%):","Skupaj z DDV:",IF(AND('[1]Vmesna vrtilna_SKLOP1'!C3681&lt;&gt;"",'[1]Vmesna vrtilna_SKLOP1'!E3681=""),"Skupaj:","")))</f>
        <v/>
      </c>
      <c r="J3681" s="21" t="str">
        <f t="shared" si="116"/>
        <v/>
      </c>
      <c r="K3681" s="21" t="str">
        <f>IF(I3681="Skupaj z DDV:",SUM(K3679,K3680),IF(I3681="DDV (22%):",K3680*0.22,IF(AND('[1]Vmesna vrtilna_SKLOP1'!C3681&lt;&gt;"",'[1]Vmesna vrtilna_SKLOP1'!D3681=""),'[1]Vmesna vrtilna_SKLOP1'!J3681,IF(F3681&lt;&gt;"",IF('[1]Vmesna vrtilna_SKLOP1'!J3681&lt;&gt;"",'[1]Vmesna vrtilna_SKLOP1'!J3681,""),""))))</f>
        <v/>
      </c>
      <c r="L3681" s="22" t="str">
        <f>IF(I3680="Skupaj:","DDV (22%):",IF(I3680="DDV (22%):","Skupaj z DDV:",IF(AND('[1]Vmesna vrtilna_SKLOP1'!C3681&lt;&gt;"",'[1]Vmesna vrtilna_SKLOP1'!E3681=""),"Skupaj:",IF(AND('[1]Vmesna vrtilna_SKLOP1'!C3681&lt;&gt;"",'[1]Vmesna vrtilna_SKLOP1'!D3681=""),'[1]Vmesna vrtilna_SKLOP1'!J3681,IF(F3681&lt;&gt;"",IF('[1]Vmesna vrtilna_SKLOP1'!J3681&lt;&gt;"",'[1]Vmesna vrtilna_SKLOP1'!J3681,""),"")))))</f>
        <v/>
      </c>
      <c r="M3681" s="22" t="e">
        <f t="shared" si="115"/>
        <v>#REF!</v>
      </c>
      <c r="N3681" s="22" t="str">
        <f>IF(IFERROR(VLOOKUP(B3681,'[1]Vmesna vrtilna_SKLOP1'!B:J,7,0),"")=0,"",IFERROR(VLOOKUP(B3681,'[1]Vmesna vrtilna_SKLOP1'!B:J,7,0),""))</f>
        <v/>
      </c>
      <c r="O3681" s="22"/>
    </row>
    <row r="3682" spans="2:15" ht="15" customHeight="1" x14ac:dyDescent="0.3">
      <c r="B3682" s="15" t="str">
        <f>IF(AND('[1]Vmesna vrtilna_SKLOP1'!B3682&lt;&gt;"",'[1]Vmesna vrtilna_SKLOP1'!C3682&lt;&gt;""),IF('[1]Vmesna vrtilna_SKLOP1'!B3682&lt;&gt;"",'[1]Vmesna vrtilna_SKLOP1'!B3682,""),"")</f>
        <v/>
      </c>
      <c r="C3682" s="16" t="str">
        <f>IF(OR(C3681="Posebna oblika",C3681="Kulturno zaščiten objekt",C3681="Kulturno zaščiten objekt, Posebna oblika"),"Glej zavihek POSEBNI POGOJI",IF(SUM(N3681:Q3681)=1,"Posebna oblika",IF(SUM(N3681:Q3681)=10,"Kulturno zaščiten objekt",IF(SUM(N3681:Q3681)=11,"Kulturno zaščiten objekt, Posebna oblika",IF(AND('[1]Vmesna vrtilna_SKLOP1'!C3682&lt;&gt;"",'[1]Vmesna vrtilna_SKLOP1'!D3682&lt;&gt;""),IF('[1]Vmesna vrtilna_SKLOP1'!C3682&lt;&gt;"",'[1]Vmesna vrtilna_SKLOP1'!C3682,""),"")))))</f>
        <v/>
      </c>
      <c r="D3682" s="17" t="str">
        <f>IF(IFERROR(VLOOKUP(B3682,'[1]Vmesna vrtilna_SKLOP1'!B:J,6,0),"")=0,"",IFERROR(VLOOKUP(B3682,'[1]Vmesna vrtilna_SKLOP1'!B:J,6,0),""))</f>
        <v/>
      </c>
      <c r="E3682" s="16" t="str">
        <f>IF(IF('[1]Vmesna vrtilna_SKLOP1'!E3682&lt;&gt;"",'[1]Vmesna vrtilna_SKLOP1'!D3682,"")=0,"",IF('[1]Vmesna vrtilna_SKLOP1'!E3682&lt;&gt;"",'[1]Vmesna vrtilna_SKLOP1'!D3682,""))</f>
        <v/>
      </c>
      <c r="F3682" s="18" t="str">
        <f>IF('[1]Vmesna vrtilna_SKLOP1'!E3682&lt;&gt;"",'[1]Vmesna vrtilna_SKLOP1'!E3682,"")</f>
        <v/>
      </c>
      <c r="G3682" s="15" t="str">
        <f>IF('[1]Vmesna vrtilna_SKLOP1'!E3682&lt;&gt;"",'[1]Vmesna vrtilna_SKLOP1'!F3682,"")</f>
        <v/>
      </c>
      <c r="H3682" s="19" t="str">
        <f>IF('[1]Vmesna vrtilna_SKLOP1'!F3682&lt;&gt;"",'[1]Vmesna vrtilna_SKLOP1'!I3682,"")</f>
        <v/>
      </c>
      <c r="I3682" s="20" t="str">
        <f>IF(I3681="Skupaj:","DDV (22%):",IF(I3681="DDV (22%):","Skupaj z DDV:",IF(AND('[1]Vmesna vrtilna_SKLOP1'!C3682&lt;&gt;"",'[1]Vmesna vrtilna_SKLOP1'!E3682=""),"Skupaj:","")))</f>
        <v/>
      </c>
      <c r="J3682" s="21" t="str">
        <f t="shared" si="116"/>
        <v/>
      </c>
      <c r="K3682" s="21" t="str">
        <f>IF(I3682="Skupaj z DDV:",SUM(K3680,K3681),IF(I3682="DDV (22%):",K3681*0.22,IF(AND('[1]Vmesna vrtilna_SKLOP1'!C3682&lt;&gt;"",'[1]Vmesna vrtilna_SKLOP1'!D3682=""),'[1]Vmesna vrtilna_SKLOP1'!J3682,IF(F3682&lt;&gt;"",IF('[1]Vmesna vrtilna_SKLOP1'!J3682&lt;&gt;"",'[1]Vmesna vrtilna_SKLOP1'!J3682,""),""))))</f>
        <v/>
      </c>
      <c r="L3682" s="22" t="str">
        <f>IF(I3681="Skupaj:","DDV (22%):",IF(I3681="DDV (22%):","Skupaj z DDV:",IF(AND('[1]Vmesna vrtilna_SKLOP1'!C3682&lt;&gt;"",'[1]Vmesna vrtilna_SKLOP1'!E3682=""),"Skupaj:",IF(AND('[1]Vmesna vrtilna_SKLOP1'!C3682&lt;&gt;"",'[1]Vmesna vrtilna_SKLOP1'!D3682=""),'[1]Vmesna vrtilna_SKLOP1'!J3682,IF(F3682&lt;&gt;"",IF('[1]Vmesna vrtilna_SKLOP1'!J3682&lt;&gt;"",'[1]Vmesna vrtilna_SKLOP1'!J3682,""),"")))))</f>
        <v/>
      </c>
      <c r="M3682" s="22" t="e">
        <f t="shared" si="115"/>
        <v>#REF!</v>
      </c>
      <c r="N3682" s="22" t="str">
        <f>IF(IFERROR(VLOOKUP(B3682,'[1]Vmesna vrtilna_SKLOP1'!B:J,7,0),"")=0,"",IFERROR(VLOOKUP(B3682,'[1]Vmesna vrtilna_SKLOP1'!B:J,7,0),""))</f>
        <v/>
      </c>
      <c r="O3682" s="22"/>
    </row>
    <row r="3683" spans="2:15" ht="15" customHeight="1" x14ac:dyDescent="0.3">
      <c r="B3683" s="15" t="str">
        <f>IF(AND('[1]Vmesna vrtilna_SKLOP1'!B3683&lt;&gt;"",'[1]Vmesna vrtilna_SKLOP1'!C3683&lt;&gt;""),IF('[1]Vmesna vrtilna_SKLOP1'!B3683&lt;&gt;"",'[1]Vmesna vrtilna_SKLOP1'!B3683,""),"")</f>
        <v/>
      </c>
      <c r="C3683" s="16" t="str">
        <f>IF(OR(C3682="Posebna oblika",C3682="Kulturno zaščiten objekt",C3682="Kulturno zaščiten objekt, Posebna oblika"),"Glej zavihek POSEBNI POGOJI",IF(SUM(N3682:Q3682)=1,"Posebna oblika",IF(SUM(N3682:Q3682)=10,"Kulturno zaščiten objekt",IF(SUM(N3682:Q3682)=11,"Kulturno zaščiten objekt, Posebna oblika",IF(AND('[1]Vmesna vrtilna_SKLOP1'!C3683&lt;&gt;"",'[1]Vmesna vrtilna_SKLOP1'!D3683&lt;&gt;""),IF('[1]Vmesna vrtilna_SKLOP1'!C3683&lt;&gt;"",'[1]Vmesna vrtilna_SKLOP1'!C3683,""),"")))))</f>
        <v/>
      </c>
      <c r="D3683" s="17" t="str">
        <f>IF(IFERROR(VLOOKUP(B3683,'[1]Vmesna vrtilna_SKLOP1'!B:J,6,0),"")=0,"",IFERROR(VLOOKUP(B3683,'[1]Vmesna vrtilna_SKLOP1'!B:J,6,0),""))</f>
        <v/>
      </c>
      <c r="E3683" s="16" t="str">
        <f>IF(IF('[1]Vmesna vrtilna_SKLOP1'!E3683&lt;&gt;"",'[1]Vmesna vrtilna_SKLOP1'!D3683,"")=0,"",IF('[1]Vmesna vrtilna_SKLOP1'!E3683&lt;&gt;"",'[1]Vmesna vrtilna_SKLOP1'!D3683,""))</f>
        <v/>
      </c>
      <c r="F3683" s="18" t="str">
        <f>IF('[1]Vmesna vrtilna_SKLOP1'!E3683&lt;&gt;"",'[1]Vmesna vrtilna_SKLOP1'!E3683,"")</f>
        <v/>
      </c>
      <c r="G3683" s="15" t="str">
        <f>IF('[1]Vmesna vrtilna_SKLOP1'!E3683&lt;&gt;"",'[1]Vmesna vrtilna_SKLOP1'!F3683,"")</f>
        <v/>
      </c>
      <c r="H3683" s="19" t="str">
        <f>IF('[1]Vmesna vrtilna_SKLOP1'!F3683&lt;&gt;"",'[1]Vmesna vrtilna_SKLOP1'!I3683,"")</f>
        <v/>
      </c>
      <c r="I3683" s="20" t="str">
        <f>IF(I3682="Skupaj:","DDV (22%):",IF(I3682="DDV (22%):","Skupaj z DDV:",IF(AND('[1]Vmesna vrtilna_SKLOP1'!C3683&lt;&gt;"",'[1]Vmesna vrtilna_SKLOP1'!E3683=""),"Skupaj:","")))</f>
        <v/>
      </c>
      <c r="J3683" s="21" t="str">
        <f t="shared" si="116"/>
        <v/>
      </c>
      <c r="K3683" s="21" t="str">
        <f>IF(I3683="Skupaj z DDV:",SUM(K3681,K3682),IF(I3683="DDV (22%):",K3682*0.22,IF(AND('[1]Vmesna vrtilna_SKLOP1'!C3683&lt;&gt;"",'[1]Vmesna vrtilna_SKLOP1'!D3683=""),'[1]Vmesna vrtilna_SKLOP1'!J3683,IF(F3683&lt;&gt;"",IF('[1]Vmesna vrtilna_SKLOP1'!J3683&lt;&gt;"",'[1]Vmesna vrtilna_SKLOP1'!J3683,""),""))))</f>
        <v/>
      </c>
      <c r="L3683" s="22" t="str">
        <f>IF(I3682="Skupaj:","DDV (22%):",IF(I3682="DDV (22%):","Skupaj z DDV:",IF(AND('[1]Vmesna vrtilna_SKLOP1'!C3683&lt;&gt;"",'[1]Vmesna vrtilna_SKLOP1'!E3683=""),"Skupaj:",IF(AND('[1]Vmesna vrtilna_SKLOP1'!C3683&lt;&gt;"",'[1]Vmesna vrtilna_SKLOP1'!D3683=""),'[1]Vmesna vrtilna_SKLOP1'!J3683,IF(F3683&lt;&gt;"",IF('[1]Vmesna vrtilna_SKLOP1'!J3683&lt;&gt;"",'[1]Vmesna vrtilna_SKLOP1'!J3683,""),"")))))</f>
        <v/>
      </c>
      <c r="M3683" s="22" t="e">
        <f t="shared" si="115"/>
        <v>#REF!</v>
      </c>
      <c r="N3683" s="22" t="str">
        <f>IF(IFERROR(VLOOKUP(B3683,'[1]Vmesna vrtilna_SKLOP1'!B:J,7,0),"")=0,"",IFERROR(VLOOKUP(B3683,'[1]Vmesna vrtilna_SKLOP1'!B:J,7,0),""))</f>
        <v/>
      </c>
      <c r="O3683" s="22"/>
    </row>
    <row r="3684" spans="2:15" ht="15" customHeight="1" x14ac:dyDescent="0.3">
      <c r="B3684" s="15" t="str">
        <f>IF(AND('[1]Vmesna vrtilna_SKLOP1'!B3684&lt;&gt;"",'[1]Vmesna vrtilna_SKLOP1'!C3684&lt;&gt;""),IF('[1]Vmesna vrtilna_SKLOP1'!B3684&lt;&gt;"",'[1]Vmesna vrtilna_SKLOP1'!B3684,""),"")</f>
        <v/>
      </c>
      <c r="C3684" s="16" t="str">
        <f>IF(OR(C3683="Posebna oblika",C3683="Kulturno zaščiten objekt",C3683="Kulturno zaščiten objekt, Posebna oblika"),"Glej zavihek POSEBNI POGOJI",IF(SUM(N3683:Q3683)=1,"Posebna oblika",IF(SUM(N3683:Q3683)=10,"Kulturno zaščiten objekt",IF(SUM(N3683:Q3683)=11,"Kulturno zaščiten objekt, Posebna oblika",IF(AND('[1]Vmesna vrtilna_SKLOP1'!C3684&lt;&gt;"",'[1]Vmesna vrtilna_SKLOP1'!D3684&lt;&gt;""),IF('[1]Vmesna vrtilna_SKLOP1'!C3684&lt;&gt;"",'[1]Vmesna vrtilna_SKLOP1'!C3684,""),"")))))</f>
        <v/>
      </c>
      <c r="D3684" s="17" t="str">
        <f>IF(IFERROR(VLOOKUP(B3684,'[1]Vmesna vrtilna_SKLOP1'!B:J,6,0),"")=0,"",IFERROR(VLOOKUP(B3684,'[1]Vmesna vrtilna_SKLOP1'!B:J,6,0),""))</f>
        <v/>
      </c>
      <c r="E3684" s="16" t="str">
        <f>IF(IF('[1]Vmesna vrtilna_SKLOP1'!E3684&lt;&gt;"",'[1]Vmesna vrtilna_SKLOP1'!D3684,"")=0,"",IF('[1]Vmesna vrtilna_SKLOP1'!E3684&lt;&gt;"",'[1]Vmesna vrtilna_SKLOP1'!D3684,""))</f>
        <v/>
      </c>
      <c r="F3684" s="18" t="str">
        <f>IF('[1]Vmesna vrtilna_SKLOP1'!E3684&lt;&gt;"",'[1]Vmesna vrtilna_SKLOP1'!E3684,"")</f>
        <v/>
      </c>
      <c r="G3684" s="15" t="str">
        <f>IF('[1]Vmesna vrtilna_SKLOP1'!E3684&lt;&gt;"",'[1]Vmesna vrtilna_SKLOP1'!F3684,"")</f>
        <v/>
      </c>
      <c r="H3684" s="19" t="str">
        <f>IF('[1]Vmesna vrtilna_SKLOP1'!F3684&lt;&gt;"",'[1]Vmesna vrtilna_SKLOP1'!I3684,"")</f>
        <v/>
      </c>
      <c r="I3684" s="20" t="str">
        <f>IF(I3683="Skupaj:","DDV (22%):",IF(I3683="DDV (22%):","Skupaj z DDV:",IF(AND('[1]Vmesna vrtilna_SKLOP1'!C3684&lt;&gt;"",'[1]Vmesna vrtilna_SKLOP1'!E3684=""),"Skupaj:","")))</f>
        <v/>
      </c>
      <c r="J3684" s="21" t="str">
        <f t="shared" si="116"/>
        <v/>
      </c>
      <c r="K3684" s="21" t="str">
        <f>IF(I3684="Skupaj z DDV:",SUM(K3682,K3683),IF(I3684="DDV (22%):",K3683*0.22,IF(AND('[1]Vmesna vrtilna_SKLOP1'!C3684&lt;&gt;"",'[1]Vmesna vrtilna_SKLOP1'!D3684=""),'[1]Vmesna vrtilna_SKLOP1'!J3684,IF(F3684&lt;&gt;"",IF('[1]Vmesna vrtilna_SKLOP1'!J3684&lt;&gt;"",'[1]Vmesna vrtilna_SKLOP1'!J3684,""),""))))</f>
        <v/>
      </c>
      <c r="L3684" s="22" t="str">
        <f>IF(I3683="Skupaj:","DDV (22%):",IF(I3683="DDV (22%):","Skupaj z DDV:",IF(AND('[1]Vmesna vrtilna_SKLOP1'!C3684&lt;&gt;"",'[1]Vmesna vrtilna_SKLOP1'!E3684=""),"Skupaj:",IF(AND('[1]Vmesna vrtilna_SKLOP1'!C3684&lt;&gt;"",'[1]Vmesna vrtilna_SKLOP1'!D3684=""),'[1]Vmesna vrtilna_SKLOP1'!J3684,IF(F3684&lt;&gt;"",IF('[1]Vmesna vrtilna_SKLOP1'!J3684&lt;&gt;"",'[1]Vmesna vrtilna_SKLOP1'!J3684,""),"")))))</f>
        <v/>
      </c>
      <c r="M3684" s="22" t="e">
        <f t="shared" si="115"/>
        <v>#REF!</v>
      </c>
      <c r="N3684" s="22" t="str">
        <f>IF(IFERROR(VLOOKUP(B3684,'[1]Vmesna vrtilna_SKLOP1'!B:J,7,0),"")=0,"",IFERROR(VLOOKUP(B3684,'[1]Vmesna vrtilna_SKLOP1'!B:J,7,0),""))</f>
        <v/>
      </c>
      <c r="O3684" s="22"/>
    </row>
    <row r="3685" spans="2:15" ht="15" customHeight="1" x14ac:dyDescent="0.3">
      <c r="B3685" s="15" t="str">
        <f>IF(AND('[1]Vmesna vrtilna_SKLOP1'!B3685&lt;&gt;"",'[1]Vmesna vrtilna_SKLOP1'!C3685&lt;&gt;""),IF('[1]Vmesna vrtilna_SKLOP1'!B3685&lt;&gt;"",'[1]Vmesna vrtilna_SKLOP1'!B3685,""),"")</f>
        <v/>
      </c>
      <c r="C3685" s="16" t="str">
        <f>IF(OR(C3684="Posebna oblika",C3684="Kulturno zaščiten objekt",C3684="Kulturno zaščiten objekt, Posebna oblika"),"Glej zavihek POSEBNI POGOJI",IF(SUM(N3684:Q3684)=1,"Posebna oblika",IF(SUM(N3684:Q3684)=10,"Kulturno zaščiten objekt",IF(SUM(N3684:Q3684)=11,"Kulturno zaščiten objekt, Posebna oblika",IF(AND('[1]Vmesna vrtilna_SKLOP1'!C3685&lt;&gt;"",'[1]Vmesna vrtilna_SKLOP1'!D3685&lt;&gt;""),IF('[1]Vmesna vrtilna_SKLOP1'!C3685&lt;&gt;"",'[1]Vmesna vrtilna_SKLOP1'!C3685,""),"")))))</f>
        <v/>
      </c>
      <c r="D3685" s="17" t="str">
        <f>IF(IFERROR(VLOOKUP(B3685,'[1]Vmesna vrtilna_SKLOP1'!B:J,6,0),"")=0,"",IFERROR(VLOOKUP(B3685,'[1]Vmesna vrtilna_SKLOP1'!B:J,6,0),""))</f>
        <v/>
      </c>
      <c r="E3685" s="16" t="str">
        <f>IF(IF('[1]Vmesna vrtilna_SKLOP1'!E3685&lt;&gt;"",'[1]Vmesna vrtilna_SKLOP1'!D3685,"")=0,"",IF('[1]Vmesna vrtilna_SKLOP1'!E3685&lt;&gt;"",'[1]Vmesna vrtilna_SKLOP1'!D3685,""))</f>
        <v/>
      </c>
      <c r="F3685" s="18" t="str">
        <f>IF('[1]Vmesna vrtilna_SKLOP1'!E3685&lt;&gt;"",'[1]Vmesna vrtilna_SKLOP1'!E3685,"")</f>
        <v/>
      </c>
      <c r="G3685" s="15" t="str">
        <f>IF('[1]Vmesna vrtilna_SKLOP1'!E3685&lt;&gt;"",'[1]Vmesna vrtilna_SKLOP1'!F3685,"")</f>
        <v/>
      </c>
      <c r="H3685" s="19" t="str">
        <f>IF('[1]Vmesna vrtilna_SKLOP1'!F3685&lt;&gt;"",'[1]Vmesna vrtilna_SKLOP1'!I3685,"")</f>
        <v/>
      </c>
      <c r="I3685" s="20" t="str">
        <f>IF(I3684="Skupaj:","DDV (22%):",IF(I3684="DDV (22%):","Skupaj z DDV:",IF(AND('[1]Vmesna vrtilna_SKLOP1'!C3685&lt;&gt;"",'[1]Vmesna vrtilna_SKLOP1'!E3685=""),"Skupaj:","")))</f>
        <v/>
      </c>
      <c r="J3685" s="21" t="str">
        <f t="shared" si="116"/>
        <v/>
      </c>
      <c r="K3685" s="21" t="str">
        <f>IF(I3685="Skupaj z DDV:",SUM(K3683,K3684),IF(I3685="DDV (22%):",K3684*0.22,IF(AND('[1]Vmesna vrtilna_SKLOP1'!C3685&lt;&gt;"",'[1]Vmesna vrtilna_SKLOP1'!D3685=""),'[1]Vmesna vrtilna_SKLOP1'!J3685,IF(F3685&lt;&gt;"",IF('[1]Vmesna vrtilna_SKLOP1'!J3685&lt;&gt;"",'[1]Vmesna vrtilna_SKLOP1'!J3685,""),""))))</f>
        <v/>
      </c>
      <c r="L3685" s="22" t="str">
        <f>IF(I3684="Skupaj:","DDV (22%):",IF(I3684="DDV (22%):","Skupaj z DDV:",IF(AND('[1]Vmesna vrtilna_SKLOP1'!C3685&lt;&gt;"",'[1]Vmesna vrtilna_SKLOP1'!E3685=""),"Skupaj:",IF(AND('[1]Vmesna vrtilna_SKLOP1'!C3685&lt;&gt;"",'[1]Vmesna vrtilna_SKLOP1'!D3685=""),'[1]Vmesna vrtilna_SKLOP1'!J3685,IF(F3685&lt;&gt;"",IF('[1]Vmesna vrtilna_SKLOP1'!J3685&lt;&gt;"",'[1]Vmesna vrtilna_SKLOP1'!J3685,""),"")))))</f>
        <v/>
      </c>
      <c r="M3685" s="22" t="e">
        <f t="shared" si="115"/>
        <v>#REF!</v>
      </c>
      <c r="N3685" s="22" t="str">
        <f>IF(IFERROR(VLOOKUP(B3685,'[1]Vmesna vrtilna_SKLOP1'!B:J,7,0),"")=0,"",IFERROR(VLOOKUP(B3685,'[1]Vmesna vrtilna_SKLOP1'!B:J,7,0),""))</f>
        <v/>
      </c>
      <c r="O3685" s="22"/>
    </row>
    <row r="3686" spans="2:15" ht="15" customHeight="1" x14ac:dyDescent="0.3">
      <c r="B3686" s="15" t="str">
        <f>IF(AND('[1]Vmesna vrtilna_SKLOP1'!B3686&lt;&gt;"",'[1]Vmesna vrtilna_SKLOP1'!C3686&lt;&gt;""),IF('[1]Vmesna vrtilna_SKLOP1'!B3686&lt;&gt;"",'[1]Vmesna vrtilna_SKLOP1'!B3686,""),"")</f>
        <v/>
      </c>
      <c r="C3686" s="16" t="str">
        <f>IF(OR(C3685="Posebna oblika",C3685="Kulturno zaščiten objekt",C3685="Kulturno zaščiten objekt, Posebna oblika"),"Glej zavihek POSEBNI POGOJI",IF(SUM(N3685:Q3685)=1,"Posebna oblika",IF(SUM(N3685:Q3685)=10,"Kulturno zaščiten objekt",IF(SUM(N3685:Q3685)=11,"Kulturno zaščiten objekt, Posebna oblika",IF(AND('[1]Vmesna vrtilna_SKLOP1'!C3686&lt;&gt;"",'[1]Vmesna vrtilna_SKLOP1'!D3686&lt;&gt;""),IF('[1]Vmesna vrtilna_SKLOP1'!C3686&lt;&gt;"",'[1]Vmesna vrtilna_SKLOP1'!C3686,""),"")))))</f>
        <v/>
      </c>
      <c r="D3686" s="17" t="str">
        <f>IF(IFERROR(VLOOKUP(B3686,'[1]Vmesna vrtilna_SKLOP1'!B:J,6,0),"")=0,"",IFERROR(VLOOKUP(B3686,'[1]Vmesna vrtilna_SKLOP1'!B:J,6,0),""))</f>
        <v/>
      </c>
      <c r="E3686" s="16" t="str">
        <f>IF(IF('[1]Vmesna vrtilna_SKLOP1'!E3686&lt;&gt;"",'[1]Vmesna vrtilna_SKLOP1'!D3686,"")=0,"",IF('[1]Vmesna vrtilna_SKLOP1'!E3686&lt;&gt;"",'[1]Vmesna vrtilna_SKLOP1'!D3686,""))</f>
        <v/>
      </c>
      <c r="F3686" s="18" t="str">
        <f>IF('[1]Vmesna vrtilna_SKLOP1'!E3686&lt;&gt;"",'[1]Vmesna vrtilna_SKLOP1'!E3686,"")</f>
        <v/>
      </c>
      <c r="G3686" s="15" t="str">
        <f>IF('[1]Vmesna vrtilna_SKLOP1'!E3686&lt;&gt;"",'[1]Vmesna vrtilna_SKLOP1'!F3686,"")</f>
        <v/>
      </c>
      <c r="H3686" s="19" t="str">
        <f>IF('[1]Vmesna vrtilna_SKLOP1'!F3686&lt;&gt;"",'[1]Vmesna vrtilna_SKLOP1'!I3686,"")</f>
        <v/>
      </c>
      <c r="I3686" s="20" t="str">
        <f>IF(I3685="Skupaj:","DDV (22%):",IF(I3685="DDV (22%):","Skupaj z DDV:",IF(AND('[1]Vmesna vrtilna_SKLOP1'!C3686&lt;&gt;"",'[1]Vmesna vrtilna_SKLOP1'!E3686=""),"Skupaj:","")))</f>
        <v/>
      </c>
      <c r="J3686" s="21" t="str">
        <f t="shared" si="116"/>
        <v/>
      </c>
      <c r="K3686" s="21" t="str">
        <f>IF(I3686="Skupaj z DDV:",SUM(K3684,K3685),IF(I3686="DDV (22%):",K3685*0.22,IF(AND('[1]Vmesna vrtilna_SKLOP1'!C3686&lt;&gt;"",'[1]Vmesna vrtilna_SKLOP1'!D3686=""),'[1]Vmesna vrtilna_SKLOP1'!J3686,IF(F3686&lt;&gt;"",IF('[1]Vmesna vrtilna_SKLOP1'!J3686&lt;&gt;"",'[1]Vmesna vrtilna_SKLOP1'!J3686,""),""))))</f>
        <v/>
      </c>
      <c r="L3686" s="22" t="str">
        <f>IF(I3685="Skupaj:","DDV (22%):",IF(I3685="DDV (22%):","Skupaj z DDV:",IF(AND('[1]Vmesna vrtilna_SKLOP1'!C3686&lt;&gt;"",'[1]Vmesna vrtilna_SKLOP1'!E3686=""),"Skupaj:",IF(AND('[1]Vmesna vrtilna_SKLOP1'!C3686&lt;&gt;"",'[1]Vmesna vrtilna_SKLOP1'!D3686=""),'[1]Vmesna vrtilna_SKLOP1'!J3686,IF(F3686&lt;&gt;"",IF('[1]Vmesna vrtilna_SKLOP1'!J3686&lt;&gt;"",'[1]Vmesna vrtilna_SKLOP1'!J3686,""),"")))))</f>
        <v/>
      </c>
      <c r="M3686" s="22" t="e">
        <f t="shared" si="115"/>
        <v>#REF!</v>
      </c>
      <c r="N3686" s="22" t="str">
        <f>IF(IFERROR(VLOOKUP(B3686,'[1]Vmesna vrtilna_SKLOP1'!B:J,7,0),"")=0,"",IFERROR(VLOOKUP(B3686,'[1]Vmesna vrtilna_SKLOP1'!B:J,7,0),""))</f>
        <v/>
      </c>
      <c r="O3686" s="22"/>
    </row>
    <row r="3687" spans="2:15" ht="15" customHeight="1" x14ac:dyDescent="0.3">
      <c r="B3687" s="15" t="str">
        <f>IF(AND('[1]Vmesna vrtilna_SKLOP1'!B3687&lt;&gt;"",'[1]Vmesna vrtilna_SKLOP1'!C3687&lt;&gt;""),IF('[1]Vmesna vrtilna_SKLOP1'!B3687&lt;&gt;"",'[1]Vmesna vrtilna_SKLOP1'!B3687,""),"")</f>
        <v/>
      </c>
      <c r="C3687" s="16" t="str">
        <f>IF(OR(C3686="Posebna oblika",C3686="Kulturno zaščiten objekt",C3686="Kulturno zaščiten objekt, Posebna oblika"),"Glej zavihek POSEBNI POGOJI",IF(SUM(N3686:Q3686)=1,"Posebna oblika",IF(SUM(N3686:Q3686)=10,"Kulturno zaščiten objekt",IF(SUM(N3686:Q3686)=11,"Kulturno zaščiten objekt, Posebna oblika",IF(AND('[1]Vmesna vrtilna_SKLOP1'!C3687&lt;&gt;"",'[1]Vmesna vrtilna_SKLOP1'!D3687&lt;&gt;""),IF('[1]Vmesna vrtilna_SKLOP1'!C3687&lt;&gt;"",'[1]Vmesna vrtilna_SKLOP1'!C3687,""),"")))))</f>
        <v/>
      </c>
      <c r="D3687" s="17" t="str">
        <f>IF(IFERROR(VLOOKUP(B3687,'[1]Vmesna vrtilna_SKLOP1'!B:J,6,0),"")=0,"",IFERROR(VLOOKUP(B3687,'[1]Vmesna vrtilna_SKLOP1'!B:J,6,0),""))</f>
        <v/>
      </c>
      <c r="E3687" s="16" t="str">
        <f>IF(IF('[1]Vmesna vrtilna_SKLOP1'!E3687&lt;&gt;"",'[1]Vmesna vrtilna_SKLOP1'!D3687,"")=0,"",IF('[1]Vmesna vrtilna_SKLOP1'!E3687&lt;&gt;"",'[1]Vmesna vrtilna_SKLOP1'!D3687,""))</f>
        <v/>
      </c>
      <c r="F3687" s="18" t="str">
        <f>IF('[1]Vmesna vrtilna_SKLOP1'!E3687&lt;&gt;"",'[1]Vmesna vrtilna_SKLOP1'!E3687,"")</f>
        <v/>
      </c>
      <c r="G3687" s="15" t="str">
        <f>IF('[1]Vmesna vrtilna_SKLOP1'!E3687&lt;&gt;"",'[1]Vmesna vrtilna_SKLOP1'!F3687,"")</f>
        <v/>
      </c>
      <c r="H3687" s="19" t="str">
        <f>IF('[1]Vmesna vrtilna_SKLOP1'!F3687&lt;&gt;"",'[1]Vmesna vrtilna_SKLOP1'!I3687,"")</f>
        <v/>
      </c>
      <c r="I3687" s="20" t="str">
        <f>IF(I3686="Skupaj:","DDV (22%):",IF(I3686="DDV (22%):","Skupaj z DDV:",IF(AND('[1]Vmesna vrtilna_SKLOP1'!C3687&lt;&gt;"",'[1]Vmesna vrtilna_SKLOP1'!E3687=""),"Skupaj:","")))</f>
        <v/>
      </c>
      <c r="J3687" s="21" t="str">
        <f t="shared" si="116"/>
        <v/>
      </c>
      <c r="K3687" s="21" t="str">
        <f>IF(I3687="Skupaj z DDV:",SUM(K3685,K3686),IF(I3687="DDV (22%):",K3686*0.22,IF(AND('[1]Vmesna vrtilna_SKLOP1'!C3687&lt;&gt;"",'[1]Vmesna vrtilna_SKLOP1'!D3687=""),'[1]Vmesna vrtilna_SKLOP1'!J3687,IF(F3687&lt;&gt;"",IF('[1]Vmesna vrtilna_SKLOP1'!J3687&lt;&gt;"",'[1]Vmesna vrtilna_SKLOP1'!J3687,""),""))))</f>
        <v/>
      </c>
      <c r="L3687" s="22" t="str">
        <f>IF(I3686="Skupaj:","DDV (22%):",IF(I3686="DDV (22%):","Skupaj z DDV:",IF(AND('[1]Vmesna vrtilna_SKLOP1'!C3687&lt;&gt;"",'[1]Vmesna vrtilna_SKLOP1'!E3687=""),"Skupaj:",IF(AND('[1]Vmesna vrtilna_SKLOP1'!C3687&lt;&gt;"",'[1]Vmesna vrtilna_SKLOP1'!D3687=""),'[1]Vmesna vrtilna_SKLOP1'!J3687,IF(F3687&lt;&gt;"",IF('[1]Vmesna vrtilna_SKLOP1'!J3687&lt;&gt;"",'[1]Vmesna vrtilna_SKLOP1'!J3687,""),"")))))</f>
        <v/>
      </c>
      <c r="M3687" s="22" t="e">
        <f t="shared" si="115"/>
        <v>#REF!</v>
      </c>
      <c r="N3687" s="22" t="str">
        <f>IF(IFERROR(VLOOKUP(B3687,'[1]Vmesna vrtilna_SKLOP1'!B:J,7,0),"")=0,"",IFERROR(VLOOKUP(B3687,'[1]Vmesna vrtilna_SKLOP1'!B:J,7,0),""))</f>
        <v/>
      </c>
      <c r="O3687" s="22"/>
    </row>
    <row r="3688" spans="2:15" ht="15" customHeight="1" x14ac:dyDescent="0.3">
      <c r="B3688" s="15" t="str">
        <f>IF(AND('[1]Vmesna vrtilna_SKLOP1'!B3688&lt;&gt;"",'[1]Vmesna vrtilna_SKLOP1'!C3688&lt;&gt;""),IF('[1]Vmesna vrtilna_SKLOP1'!B3688&lt;&gt;"",'[1]Vmesna vrtilna_SKLOP1'!B3688,""),"")</f>
        <v/>
      </c>
      <c r="C3688" s="16" t="str">
        <f>IF(OR(C3687="Posebna oblika",C3687="Kulturno zaščiten objekt",C3687="Kulturno zaščiten objekt, Posebna oblika"),"Glej zavihek POSEBNI POGOJI",IF(SUM(N3687:Q3687)=1,"Posebna oblika",IF(SUM(N3687:Q3687)=10,"Kulturno zaščiten objekt",IF(SUM(N3687:Q3687)=11,"Kulturno zaščiten objekt, Posebna oblika",IF(AND('[1]Vmesna vrtilna_SKLOP1'!C3688&lt;&gt;"",'[1]Vmesna vrtilna_SKLOP1'!D3688&lt;&gt;""),IF('[1]Vmesna vrtilna_SKLOP1'!C3688&lt;&gt;"",'[1]Vmesna vrtilna_SKLOP1'!C3688,""),"")))))</f>
        <v/>
      </c>
      <c r="D3688" s="17" t="str">
        <f>IF(IFERROR(VLOOKUP(B3688,'[1]Vmesna vrtilna_SKLOP1'!B:J,6,0),"")=0,"",IFERROR(VLOOKUP(B3688,'[1]Vmesna vrtilna_SKLOP1'!B:J,6,0),""))</f>
        <v/>
      </c>
      <c r="E3688" s="16" t="str">
        <f>IF(IF('[1]Vmesna vrtilna_SKLOP1'!E3688&lt;&gt;"",'[1]Vmesna vrtilna_SKLOP1'!D3688,"")=0,"",IF('[1]Vmesna vrtilna_SKLOP1'!E3688&lt;&gt;"",'[1]Vmesna vrtilna_SKLOP1'!D3688,""))</f>
        <v/>
      </c>
      <c r="F3688" s="18" t="str">
        <f>IF('[1]Vmesna vrtilna_SKLOP1'!E3688&lt;&gt;"",'[1]Vmesna vrtilna_SKLOP1'!E3688,"")</f>
        <v/>
      </c>
      <c r="G3688" s="15" t="str">
        <f>IF('[1]Vmesna vrtilna_SKLOP1'!E3688&lt;&gt;"",'[1]Vmesna vrtilna_SKLOP1'!F3688,"")</f>
        <v/>
      </c>
      <c r="H3688" s="19" t="str">
        <f>IF('[1]Vmesna vrtilna_SKLOP1'!F3688&lt;&gt;"",'[1]Vmesna vrtilna_SKLOP1'!I3688,"")</f>
        <v/>
      </c>
      <c r="I3688" s="20" t="str">
        <f>IF(I3687="Skupaj:","DDV (22%):",IF(I3687="DDV (22%):","Skupaj z DDV:",IF(AND('[1]Vmesna vrtilna_SKLOP1'!C3688&lt;&gt;"",'[1]Vmesna vrtilna_SKLOP1'!E3688=""),"Skupaj:","")))</f>
        <v/>
      </c>
      <c r="J3688" s="21" t="str">
        <f t="shared" si="116"/>
        <v/>
      </c>
      <c r="K3688" s="21" t="str">
        <f>IF(I3688="Skupaj z DDV:",SUM(K3686,K3687),IF(I3688="DDV (22%):",K3687*0.22,IF(AND('[1]Vmesna vrtilna_SKLOP1'!C3688&lt;&gt;"",'[1]Vmesna vrtilna_SKLOP1'!D3688=""),'[1]Vmesna vrtilna_SKLOP1'!J3688,IF(F3688&lt;&gt;"",IF('[1]Vmesna vrtilna_SKLOP1'!J3688&lt;&gt;"",'[1]Vmesna vrtilna_SKLOP1'!J3688,""),""))))</f>
        <v/>
      </c>
      <c r="L3688" s="22" t="str">
        <f>IF(I3687="Skupaj:","DDV (22%):",IF(I3687="DDV (22%):","Skupaj z DDV:",IF(AND('[1]Vmesna vrtilna_SKLOP1'!C3688&lt;&gt;"",'[1]Vmesna vrtilna_SKLOP1'!E3688=""),"Skupaj:",IF(AND('[1]Vmesna vrtilna_SKLOP1'!C3688&lt;&gt;"",'[1]Vmesna vrtilna_SKLOP1'!D3688=""),'[1]Vmesna vrtilna_SKLOP1'!J3688,IF(F3688&lt;&gt;"",IF('[1]Vmesna vrtilna_SKLOP1'!J3688&lt;&gt;"",'[1]Vmesna vrtilna_SKLOP1'!J3688,""),"")))))</f>
        <v/>
      </c>
      <c r="M3688" s="22" t="e">
        <f t="shared" si="115"/>
        <v>#REF!</v>
      </c>
      <c r="N3688" s="22" t="str">
        <f>IF(IFERROR(VLOOKUP(B3688,'[1]Vmesna vrtilna_SKLOP1'!B:J,7,0),"")=0,"",IFERROR(VLOOKUP(B3688,'[1]Vmesna vrtilna_SKLOP1'!B:J,7,0),""))</f>
        <v/>
      </c>
      <c r="O3688" s="22"/>
    </row>
    <row r="3689" spans="2:15" ht="15" customHeight="1" x14ac:dyDescent="0.3">
      <c r="B3689" s="15" t="str">
        <f>IF(AND('[1]Vmesna vrtilna_SKLOP1'!B3689&lt;&gt;"",'[1]Vmesna vrtilna_SKLOP1'!C3689&lt;&gt;""),IF('[1]Vmesna vrtilna_SKLOP1'!B3689&lt;&gt;"",'[1]Vmesna vrtilna_SKLOP1'!B3689,""),"")</f>
        <v/>
      </c>
      <c r="C3689" s="16" t="str">
        <f>IF(OR(C3688="Posebna oblika",C3688="Kulturno zaščiten objekt",C3688="Kulturno zaščiten objekt, Posebna oblika"),"Glej zavihek POSEBNI POGOJI",IF(SUM(N3688:Q3688)=1,"Posebna oblika",IF(SUM(N3688:Q3688)=10,"Kulturno zaščiten objekt",IF(SUM(N3688:Q3688)=11,"Kulturno zaščiten objekt, Posebna oblika",IF(AND('[1]Vmesna vrtilna_SKLOP1'!C3689&lt;&gt;"",'[1]Vmesna vrtilna_SKLOP1'!D3689&lt;&gt;""),IF('[1]Vmesna vrtilna_SKLOP1'!C3689&lt;&gt;"",'[1]Vmesna vrtilna_SKLOP1'!C3689,""),"")))))</f>
        <v/>
      </c>
      <c r="D3689" s="17" t="str">
        <f>IF(IFERROR(VLOOKUP(B3689,'[1]Vmesna vrtilna_SKLOP1'!B:J,6,0),"")=0,"",IFERROR(VLOOKUP(B3689,'[1]Vmesna vrtilna_SKLOP1'!B:J,6,0),""))</f>
        <v/>
      </c>
      <c r="E3689" s="16" t="str">
        <f>IF(IF('[1]Vmesna vrtilna_SKLOP1'!E3689&lt;&gt;"",'[1]Vmesna vrtilna_SKLOP1'!D3689,"")=0,"",IF('[1]Vmesna vrtilna_SKLOP1'!E3689&lt;&gt;"",'[1]Vmesna vrtilna_SKLOP1'!D3689,""))</f>
        <v/>
      </c>
      <c r="F3689" s="18" t="str">
        <f>IF('[1]Vmesna vrtilna_SKLOP1'!E3689&lt;&gt;"",'[1]Vmesna vrtilna_SKLOP1'!E3689,"")</f>
        <v/>
      </c>
      <c r="G3689" s="15" t="str">
        <f>IF('[1]Vmesna vrtilna_SKLOP1'!E3689&lt;&gt;"",'[1]Vmesna vrtilna_SKLOP1'!F3689,"")</f>
        <v/>
      </c>
      <c r="H3689" s="19" t="str">
        <f>IF('[1]Vmesna vrtilna_SKLOP1'!F3689&lt;&gt;"",'[1]Vmesna vrtilna_SKLOP1'!I3689,"")</f>
        <v/>
      </c>
      <c r="I3689" s="20" t="str">
        <f>IF(I3688="Skupaj:","DDV (22%):",IF(I3688="DDV (22%):","Skupaj z DDV:",IF(AND('[1]Vmesna vrtilna_SKLOP1'!C3689&lt;&gt;"",'[1]Vmesna vrtilna_SKLOP1'!E3689=""),"Skupaj:","")))</f>
        <v/>
      </c>
      <c r="J3689" s="21" t="str">
        <f t="shared" si="116"/>
        <v/>
      </c>
      <c r="K3689" s="21" t="str">
        <f>IF(I3689="Skupaj z DDV:",SUM(K3687,K3688),IF(I3689="DDV (22%):",K3688*0.22,IF(AND('[1]Vmesna vrtilna_SKLOP1'!C3689&lt;&gt;"",'[1]Vmesna vrtilna_SKLOP1'!D3689=""),'[1]Vmesna vrtilna_SKLOP1'!J3689,IF(F3689&lt;&gt;"",IF('[1]Vmesna vrtilna_SKLOP1'!J3689&lt;&gt;"",'[1]Vmesna vrtilna_SKLOP1'!J3689,""),""))))</f>
        <v/>
      </c>
      <c r="L3689" s="22" t="str">
        <f>IF(I3688="Skupaj:","DDV (22%):",IF(I3688="DDV (22%):","Skupaj z DDV:",IF(AND('[1]Vmesna vrtilna_SKLOP1'!C3689&lt;&gt;"",'[1]Vmesna vrtilna_SKLOP1'!E3689=""),"Skupaj:",IF(AND('[1]Vmesna vrtilna_SKLOP1'!C3689&lt;&gt;"",'[1]Vmesna vrtilna_SKLOP1'!D3689=""),'[1]Vmesna vrtilna_SKLOP1'!J3689,IF(F3689&lt;&gt;"",IF('[1]Vmesna vrtilna_SKLOP1'!J3689&lt;&gt;"",'[1]Vmesna vrtilna_SKLOP1'!J3689,""),"")))))</f>
        <v/>
      </c>
      <c r="M3689" s="22" t="e">
        <f t="shared" si="115"/>
        <v>#REF!</v>
      </c>
      <c r="N3689" s="22" t="str">
        <f>IF(IFERROR(VLOOKUP(B3689,'[1]Vmesna vrtilna_SKLOP1'!B:J,7,0),"")=0,"",IFERROR(VLOOKUP(B3689,'[1]Vmesna vrtilna_SKLOP1'!B:J,7,0),""))</f>
        <v/>
      </c>
      <c r="O3689" s="22"/>
    </row>
    <row r="3690" spans="2:15" ht="15" customHeight="1" x14ac:dyDescent="0.3">
      <c r="B3690" s="15" t="str">
        <f>IF(AND('[1]Vmesna vrtilna_SKLOP1'!B3690&lt;&gt;"",'[1]Vmesna vrtilna_SKLOP1'!C3690&lt;&gt;""),IF('[1]Vmesna vrtilna_SKLOP1'!B3690&lt;&gt;"",'[1]Vmesna vrtilna_SKLOP1'!B3690,""),"")</f>
        <v/>
      </c>
      <c r="C3690" s="16" t="str">
        <f>IF(OR(C3689="Posebna oblika",C3689="Kulturno zaščiten objekt",C3689="Kulturno zaščiten objekt, Posebna oblika"),"Glej zavihek POSEBNI POGOJI",IF(SUM(N3689:Q3689)=1,"Posebna oblika",IF(SUM(N3689:Q3689)=10,"Kulturno zaščiten objekt",IF(SUM(N3689:Q3689)=11,"Kulturno zaščiten objekt, Posebna oblika",IF(AND('[1]Vmesna vrtilna_SKLOP1'!C3690&lt;&gt;"",'[1]Vmesna vrtilna_SKLOP1'!D3690&lt;&gt;""),IF('[1]Vmesna vrtilna_SKLOP1'!C3690&lt;&gt;"",'[1]Vmesna vrtilna_SKLOP1'!C3690,""),"")))))</f>
        <v/>
      </c>
      <c r="D3690" s="17" t="str">
        <f>IF(IFERROR(VLOOKUP(B3690,'[1]Vmesna vrtilna_SKLOP1'!B:J,6,0),"")=0,"",IFERROR(VLOOKUP(B3690,'[1]Vmesna vrtilna_SKLOP1'!B:J,6,0),""))</f>
        <v/>
      </c>
      <c r="E3690" s="16" t="str">
        <f>IF(IF('[1]Vmesna vrtilna_SKLOP1'!E3690&lt;&gt;"",'[1]Vmesna vrtilna_SKLOP1'!D3690,"")=0,"",IF('[1]Vmesna vrtilna_SKLOP1'!E3690&lt;&gt;"",'[1]Vmesna vrtilna_SKLOP1'!D3690,""))</f>
        <v/>
      </c>
      <c r="F3690" s="18" t="str">
        <f>IF('[1]Vmesna vrtilna_SKLOP1'!E3690&lt;&gt;"",'[1]Vmesna vrtilna_SKLOP1'!E3690,"")</f>
        <v/>
      </c>
      <c r="G3690" s="15" t="str">
        <f>IF('[1]Vmesna vrtilna_SKLOP1'!E3690&lt;&gt;"",'[1]Vmesna vrtilna_SKLOP1'!F3690,"")</f>
        <v/>
      </c>
      <c r="H3690" s="19" t="str">
        <f>IF('[1]Vmesna vrtilna_SKLOP1'!F3690&lt;&gt;"",'[1]Vmesna vrtilna_SKLOP1'!I3690,"")</f>
        <v/>
      </c>
      <c r="I3690" s="20" t="str">
        <f>IF(I3689="Skupaj:","DDV (22%):",IF(I3689="DDV (22%):","Skupaj z DDV:",IF(AND('[1]Vmesna vrtilna_SKLOP1'!C3690&lt;&gt;"",'[1]Vmesna vrtilna_SKLOP1'!E3690=""),"Skupaj:","")))</f>
        <v/>
      </c>
      <c r="J3690" s="21" t="str">
        <f t="shared" si="116"/>
        <v/>
      </c>
      <c r="K3690" s="21" t="str">
        <f>IF(I3690="Skupaj z DDV:",SUM(K3688,K3689),IF(I3690="DDV (22%):",K3689*0.22,IF(AND('[1]Vmesna vrtilna_SKLOP1'!C3690&lt;&gt;"",'[1]Vmesna vrtilna_SKLOP1'!D3690=""),'[1]Vmesna vrtilna_SKLOP1'!J3690,IF(F3690&lt;&gt;"",IF('[1]Vmesna vrtilna_SKLOP1'!J3690&lt;&gt;"",'[1]Vmesna vrtilna_SKLOP1'!J3690,""),""))))</f>
        <v/>
      </c>
      <c r="L3690" s="22" t="str">
        <f>IF(I3689="Skupaj:","DDV (22%):",IF(I3689="DDV (22%):","Skupaj z DDV:",IF(AND('[1]Vmesna vrtilna_SKLOP1'!C3690&lt;&gt;"",'[1]Vmesna vrtilna_SKLOP1'!E3690=""),"Skupaj:",IF(AND('[1]Vmesna vrtilna_SKLOP1'!C3690&lt;&gt;"",'[1]Vmesna vrtilna_SKLOP1'!D3690=""),'[1]Vmesna vrtilna_SKLOP1'!J3690,IF(F3690&lt;&gt;"",IF('[1]Vmesna vrtilna_SKLOP1'!J3690&lt;&gt;"",'[1]Vmesna vrtilna_SKLOP1'!J3690,""),"")))))</f>
        <v/>
      </c>
      <c r="M3690" s="22" t="e">
        <f t="shared" si="115"/>
        <v>#REF!</v>
      </c>
      <c r="N3690" s="22" t="str">
        <f>IF(IFERROR(VLOOKUP(B3690,'[1]Vmesna vrtilna_SKLOP1'!B:J,7,0),"")=0,"",IFERROR(VLOOKUP(B3690,'[1]Vmesna vrtilna_SKLOP1'!B:J,7,0),""))</f>
        <v/>
      </c>
      <c r="O3690" s="22"/>
    </row>
    <row r="3691" spans="2:15" ht="15" customHeight="1" x14ac:dyDescent="0.3">
      <c r="B3691" s="15" t="str">
        <f>IF(AND('[1]Vmesna vrtilna_SKLOP1'!B3691&lt;&gt;"",'[1]Vmesna vrtilna_SKLOP1'!C3691&lt;&gt;""),IF('[1]Vmesna vrtilna_SKLOP1'!B3691&lt;&gt;"",'[1]Vmesna vrtilna_SKLOP1'!B3691,""),"")</f>
        <v/>
      </c>
      <c r="C3691" s="16" t="str">
        <f>IF(OR(C3690="Posebna oblika",C3690="Kulturno zaščiten objekt",C3690="Kulturno zaščiten objekt, Posebna oblika"),"Glej zavihek POSEBNI POGOJI",IF(SUM(N3690:Q3690)=1,"Posebna oblika",IF(SUM(N3690:Q3690)=10,"Kulturno zaščiten objekt",IF(SUM(N3690:Q3690)=11,"Kulturno zaščiten objekt, Posebna oblika",IF(AND('[1]Vmesna vrtilna_SKLOP1'!C3691&lt;&gt;"",'[1]Vmesna vrtilna_SKLOP1'!D3691&lt;&gt;""),IF('[1]Vmesna vrtilna_SKLOP1'!C3691&lt;&gt;"",'[1]Vmesna vrtilna_SKLOP1'!C3691,""),"")))))</f>
        <v/>
      </c>
      <c r="D3691" s="17" t="str">
        <f>IF(IFERROR(VLOOKUP(B3691,'[1]Vmesna vrtilna_SKLOP1'!B:J,6,0),"")=0,"",IFERROR(VLOOKUP(B3691,'[1]Vmesna vrtilna_SKLOP1'!B:J,6,0),""))</f>
        <v/>
      </c>
      <c r="E3691" s="16" t="str">
        <f>IF(IF('[1]Vmesna vrtilna_SKLOP1'!E3691&lt;&gt;"",'[1]Vmesna vrtilna_SKLOP1'!D3691,"")=0,"",IF('[1]Vmesna vrtilna_SKLOP1'!E3691&lt;&gt;"",'[1]Vmesna vrtilna_SKLOP1'!D3691,""))</f>
        <v/>
      </c>
      <c r="F3691" s="18" t="str">
        <f>IF('[1]Vmesna vrtilna_SKLOP1'!E3691&lt;&gt;"",'[1]Vmesna vrtilna_SKLOP1'!E3691,"")</f>
        <v/>
      </c>
      <c r="G3691" s="15" t="str">
        <f>IF('[1]Vmesna vrtilna_SKLOP1'!E3691&lt;&gt;"",'[1]Vmesna vrtilna_SKLOP1'!F3691,"")</f>
        <v/>
      </c>
      <c r="H3691" s="19" t="str">
        <f>IF('[1]Vmesna vrtilna_SKLOP1'!F3691&lt;&gt;"",'[1]Vmesna vrtilna_SKLOP1'!I3691,"")</f>
        <v/>
      </c>
      <c r="I3691" s="20" t="str">
        <f>IF(I3690="Skupaj:","DDV (22%):",IF(I3690="DDV (22%):","Skupaj z DDV:",IF(AND('[1]Vmesna vrtilna_SKLOP1'!C3691&lt;&gt;"",'[1]Vmesna vrtilna_SKLOP1'!E3691=""),"Skupaj:","")))</f>
        <v/>
      </c>
      <c r="J3691" s="21" t="str">
        <f t="shared" si="116"/>
        <v/>
      </c>
      <c r="K3691" s="21" t="str">
        <f>IF(I3691="Skupaj z DDV:",SUM(K3689,K3690),IF(I3691="DDV (22%):",K3690*0.22,IF(AND('[1]Vmesna vrtilna_SKLOP1'!C3691&lt;&gt;"",'[1]Vmesna vrtilna_SKLOP1'!D3691=""),'[1]Vmesna vrtilna_SKLOP1'!J3691,IF(F3691&lt;&gt;"",IF('[1]Vmesna vrtilna_SKLOP1'!J3691&lt;&gt;"",'[1]Vmesna vrtilna_SKLOP1'!J3691,""),""))))</f>
        <v/>
      </c>
      <c r="L3691" s="22" t="str">
        <f>IF(I3690="Skupaj:","DDV (22%):",IF(I3690="DDV (22%):","Skupaj z DDV:",IF(AND('[1]Vmesna vrtilna_SKLOP1'!C3691&lt;&gt;"",'[1]Vmesna vrtilna_SKLOP1'!E3691=""),"Skupaj:",IF(AND('[1]Vmesna vrtilna_SKLOP1'!C3691&lt;&gt;"",'[1]Vmesna vrtilna_SKLOP1'!D3691=""),'[1]Vmesna vrtilna_SKLOP1'!J3691,IF(F3691&lt;&gt;"",IF('[1]Vmesna vrtilna_SKLOP1'!J3691&lt;&gt;"",'[1]Vmesna vrtilna_SKLOP1'!J3691,""),"")))))</f>
        <v/>
      </c>
      <c r="M3691" s="22" t="e">
        <f t="shared" si="115"/>
        <v>#REF!</v>
      </c>
      <c r="N3691" s="22" t="str">
        <f>IF(IFERROR(VLOOKUP(B3691,'[1]Vmesna vrtilna_SKLOP1'!B:J,7,0),"")=0,"",IFERROR(VLOOKUP(B3691,'[1]Vmesna vrtilna_SKLOP1'!B:J,7,0),""))</f>
        <v/>
      </c>
      <c r="O3691" s="22"/>
    </row>
    <row r="3692" spans="2:15" ht="15" customHeight="1" x14ac:dyDescent="0.3">
      <c r="B3692" s="15" t="str">
        <f>IF(AND('[1]Vmesna vrtilna_SKLOP1'!B3692&lt;&gt;"",'[1]Vmesna vrtilna_SKLOP1'!C3692&lt;&gt;""),IF('[1]Vmesna vrtilna_SKLOP1'!B3692&lt;&gt;"",'[1]Vmesna vrtilna_SKLOP1'!B3692,""),"")</f>
        <v/>
      </c>
      <c r="C3692" s="16" t="str">
        <f>IF(OR(C3691="Posebna oblika",C3691="Kulturno zaščiten objekt",C3691="Kulturno zaščiten objekt, Posebna oblika"),"Glej zavihek POSEBNI POGOJI",IF(SUM(N3691:Q3691)=1,"Posebna oblika",IF(SUM(N3691:Q3691)=10,"Kulturno zaščiten objekt",IF(SUM(N3691:Q3691)=11,"Kulturno zaščiten objekt, Posebna oblika",IF(AND('[1]Vmesna vrtilna_SKLOP1'!C3692&lt;&gt;"",'[1]Vmesna vrtilna_SKLOP1'!D3692&lt;&gt;""),IF('[1]Vmesna vrtilna_SKLOP1'!C3692&lt;&gt;"",'[1]Vmesna vrtilna_SKLOP1'!C3692,""),"")))))</f>
        <v/>
      </c>
      <c r="D3692" s="17" t="str">
        <f>IF(IFERROR(VLOOKUP(B3692,'[1]Vmesna vrtilna_SKLOP1'!B:J,6,0),"")=0,"",IFERROR(VLOOKUP(B3692,'[1]Vmesna vrtilna_SKLOP1'!B:J,6,0),""))</f>
        <v/>
      </c>
      <c r="E3692" s="16" t="str">
        <f>IF(IF('[1]Vmesna vrtilna_SKLOP1'!E3692&lt;&gt;"",'[1]Vmesna vrtilna_SKLOP1'!D3692,"")=0,"",IF('[1]Vmesna vrtilna_SKLOP1'!E3692&lt;&gt;"",'[1]Vmesna vrtilna_SKLOP1'!D3692,""))</f>
        <v/>
      </c>
      <c r="F3692" s="18" t="str">
        <f>IF('[1]Vmesna vrtilna_SKLOP1'!E3692&lt;&gt;"",'[1]Vmesna vrtilna_SKLOP1'!E3692,"")</f>
        <v/>
      </c>
      <c r="G3692" s="15" t="str">
        <f>IF('[1]Vmesna vrtilna_SKLOP1'!E3692&lt;&gt;"",'[1]Vmesna vrtilna_SKLOP1'!F3692,"")</f>
        <v/>
      </c>
      <c r="H3692" s="19" t="str">
        <f>IF('[1]Vmesna vrtilna_SKLOP1'!F3692&lt;&gt;"",'[1]Vmesna vrtilna_SKLOP1'!I3692,"")</f>
        <v/>
      </c>
      <c r="I3692" s="20" t="str">
        <f>IF(I3691="Skupaj:","DDV (22%):",IF(I3691="DDV (22%):","Skupaj z DDV:",IF(AND('[1]Vmesna vrtilna_SKLOP1'!C3692&lt;&gt;"",'[1]Vmesna vrtilna_SKLOP1'!E3692=""),"Skupaj:","")))</f>
        <v/>
      </c>
      <c r="J3692" s="21" t="str">
        <f t="shared" si="116"/>
        <v/>
      </c>
      <c r="K3692" s="21" t="str">
        <f>IF(I3692="Skupaj z DDV:",SUM(K3690,K3691),IF(I3692="DDV (22%):",K3691*0.22,IF(AND('[1]Vmesna vrtilna_SKLOP1'!C3692&lt;&gt;"",'[1]Vmesna vrtilna_SKLOP1'!D3692=""),'[1]Vmesna vrtilna_SKLOP1'!J3692,IF(F3692&lt;&gt;"",IF('[1]Vmesna vrtilna_SKLOP1'!J3692&lt;&gt;"",'[1]Vmesna vrtilna_SKLOP1'!J3692,""),""))))</f>
        <v/>
      </c>
      <c r="L3692" s="22" t="str">
        <f>IF(I3691="Skupaj:","DDV (22%):",IF(I3691="DDV (22%):","Skupaj z DDV:",IF(AND('[1]Vmesna vrtilna_SKLOP1'!C3692&lt;&gt;"",'[1]Vmesna vrtilna_SKLOP1'!E3692=""),"Skupaj:",IF(AND('[1]Vmesna vrtilna_SKLOP1'!C3692&lt;&gt;"",'[1]Vmesna vrtilna_SKLOP1'!D3692=""),'[1]Vmesna vrtilna_SKLOP1'!J3692,IF(F3692&lt;&gt;"",IF('[1]Vmesna vrtilna_SKLOP1'!J3692&lt;&gt;"",'[1]Vmesna vrtilna_SKLOP1'!J3692,""),"")))))</f>
        <v/>
      </c>
      <c r="M3692" s="22" t="e">
        <f t="shared" si="115"/>
        <v>#REF!</v>
      </c>
      <c r="N3692" s="22" t="str">
        <f>IF(IFERROR(VLOOKUP(B3692,'[1]Vmesna vrtilna_SKLOP1'!B:J,7,0),"")=0,"",IFERROR(VLOOKUP(B3692,'[1]Vmesna vrtilna_SKLOP1'!B:J,7,0),""))</f>
        <v/>
      </c>
      <c r="O3692" s="22"/>
    </row>
    <row r="3693" spans="2:15" ht="15" customHeight="1" x14ac:dyDescent="0.3">
      <c r="B3693" s="15" t="str">
        <f>IF(AND('[1]Vmesna vrtilna_SKLOP1'!B3693&lt;&gt;"",'[1]Vmesna vrtilna_SKLOP1'!C3693&lt;&gt;""),IF('[1]Vmesna vrtilna_SKLOP1'!B3693&lt;&gt;"",'[1]Vmesna vrtilna_SKLOP1'!B3693,""),"")</f>
        <v/>
      </c>
      <c r="C3693" s="16" t="str">
        <f>IF(OR(C3692="Posebna oblika",C3692="Kulturno zaščiten objekt",C3692="Kulturno zaščiten objekt, Posebna oblika"),"Glej zavihek POSEBNI POGOJI",IF(SUM(N3692:Q3692)=1,"Posebna oblika",IF(SUM(N3692:Q3692)=10,"Kulturno zaščiten objekt",IF(SUM(N3692:Q3692)=11,"Kulturno zaščiten objekt, Posebna oblika",IF(AND('[1]Vmesna vrtilna_SKLOP1'!C3693&lt;&gt;"",'[1]Vmesna vrtilna_SKLOP1'!D3693&lt;&gt;""),IF('[1]Vmesna vrtilna_SKLOP1'!C3693&lt;&gt;"",'[1]Vmesna vrtilna_SKLOP1'!C3693,""),"")))))</f>
        <v/>
      </c>
      <c r="D3693" s="17" t="str">
        <f>IF(IFERROR(VLOOKUP(B3693,'[1]Vmesna vrtilna_SKLOP1'!B:J,6,0),"")=0,"",IFERROR(VLOOKUP(B3693,'[1]Vmesna vrtilna_SKLOP1'!B:J,6,0),""))</f>
        <v/>
      </c>
      <c r="E3693" s="16" t="str">
        <f>IF(IF('[1]Vmesna vrtilna_SKLOP1'!E3693&lt;&gt;"",'[1]Vmesna vrtilna_SKLOP1'!D3693,"")=0,"",IF('[1]Vmesna vrtilna_SKLOP1'!E3693&lt;&gt;"",'[1]Vmesna vrtilna_SKLOP1'!D3693,""))</f>
        <v/>
      </c>
      <c r="F3693" s="18" t="str">
        <f>IF('[1]Vmesna vrtilna_SKLOP1'!E3693&lt;&gt;"",'[1]Vmesna vrtilna_SKLOP1'!E3693,"")</f>
        <v/>
      </c>
      <c r="G3693" s="15" t="str">
        <f>IF('[1]Vmesna vrtilna_SKLOP1'!E3693&lt;&gt;"",'[1]Vmesna vrtilna_SKLOP1'!F3693,"")</f>
        <v/>
      </c>
      <c r="H3693" s="19" t="str">
        <f>IF('[1]Vmesna vrtilna_SKLOP1'!F3693&lt;&gt;"",'[1]Vmesna vrtilna_SKLOP1'!I3693,"")</f>
        <v/>
      </c>
      <c r="I3693" s="20" t="str">
        <f>IF(I3692="Skupaj:","DDV (22%):",IF(I3692="DDV (22%):","Skupaj z DDV:",IF(AND('[1]Vmesna vrtilna_SKLOP1'!C3693&lt;&gt;"",'[1]Vmesna vrtilna_SKLOP1'!E3693=""),"Skupaj:","")))</f>
        <v/>
      </c>
      <c r="J3693" s="21" t="str">
        <f t="shared" si="116"/>
        <v/>
      </c>
      <c r="K3693" s="21" t="str">
        <f>IF(I3693="Skupaj z DDV:",SUM(K3691,K3692),IF(I3693="DDV (22%):",K3692*0.22,IF(AND('[1]Vmesna vrtilna_SKLOP1'!C3693&lt;&gt;"",'[1]Vmesna vrtilna_SKLOP1'!D3693=""),'[1]Vmesna vrtilna_SKLOP1'!J3693,IF(F3693&lt;&gt;"",IF('[1]Vmesna vrtilna_SKLOP1'!J3693&lt;&gt;"",'[1]Vmesna vrtilna_SKLOP1'!J3693,""),""))))</f>
        <v/>
      </c>
      <c r="L3693" s="22" t="str">
        <f>IF(I3692="Skupaj:","DDV (22%):",IF(I3692="DDV (22%):","Skupaj z DDV:",IF(AND('[1]Vmesna vrtilna_SKLOP1'!C3693&lt;&gt;"",'[1]Vmesna vrtilna_SKLOP1'!E3693=""),"Skupaj:",IF(AND('[1]Vmesna vrtilna_SKLOP1'!C3693&lt;&gt;"",'[1]Vmesna vrtilna_SKLOP1'!D3693=""),'[1]Vmesna vrtilna_SKLOP1'!J3693,IF(F3693&lt;&gt;"",IF('[1]Vmesna vrtilna_SKLOP1'!J3693&lt;&gt;"",'[1]Vmesna vrtilna_SKLOP1'!J3693,""),"")))))</f>
        <v/>
      </c>
      <c r="M3693" s="22" t="e">
        <f t="shared" si="115"/>
        <v>#REF!</v>
      </c>
      <c r="N3693" s="22" t="str">
        <f>IF(IFERROR(VLOOKUP(B3693,'[1]Vmesna vrtilna_SKLOP1'!B:J,7,0),"")=0,"",IFERROR(VLOOKUP(B3693,'[1]Vmesna vrtilna_SKLOP1'!B:J,7,0),""))</f>
        <v/>
      </c>
      <c r="O3693" s="22"/>
    </row>
    <row r="3694" spans="2:15" ht="15" customHeight="1" x14ac:dyDescent="0.3">
      <c r="B3694" s="15" t="str">
        <f>IF(AND('[1]Vmesna vrtilna_SKLOP1'!B3694&lt;&gt;"",'[1]Vmesna vrtilna_SKLOP1'!C3694&lt;&gt;""),IF('[1]Vmesna vrtilna_SKLOP1'!B3694&lt;&gt;"",'[1]Vmesna vrtilna_SKLOP1'!B3694,""),"")</f>
        <v/>
      </c>
      <c r="C3694" s="16" t="str">
        <f>IF(OR(C3693="Posebna oblika",C3693="Kulturno zaščiten objekt",C3693="Kulturno zaščiten objekt, Posebna oblika"),"Glej zavihek POSEBNI POGOJI",IF(SUM(N3693:Q3693)=1,"Posebna oblika",IF(SUM(N3693:Q3693)=10,"Kulturno zaščiten objekt",IF(SUM(N3693:Q3693)=11,"Kulturno zaščiten objekt, Posebna oblika",IF(AND('[1]Vmesna vrtilna_SKLOP1'!C3694&lt;&gt;"",'[1]Vmesna vrtilna_SKLOP1'!D3694&lt;&gt;""),IF('[1]Vmesna vrtilna_SKLOP1'!C3694&lt;&gt;"",'[1]Vmesna vrtilna_SKLOP1'!C3694,""),"")))))</f>
        <v/>
      </c>
      <c r="D3694" s="17" t="str">
        <f>IF(IFERROR(VLOOKUP(B3694,'[1]Vmesna vrtilna_SKLOP1'!B:J,6,0),"")=0,"",IFERROR(VLOOKUP(B3694,'[1]Vmesna vrtilna_SKLOP1'!B:J,6,0),""))</f>
        <v/>
      </c>
      <c r="E3694" s="16" t="str">
        <f>IF(IF('[1]Vmesna vrtilna_SKLOP1'!E3694&lt;&gt;"",'[1]Vmesna vrtilna_SKLOP1'!D3694,"")=0,"",IF('[1]Vmesna vrtilna_SKLOP1'!E3694&lt;&gt;"",'[1]Vmesna vrtilna_SKLOP1'!D3694,""))</f>
        <v/>
      </c>
      <c r="F3694" s="18" t="str">
        <f>IF('[1]Vmesna vrtilna_SKLOP1'!E3694&lt;&gt;"",'[1]Vmesna vrtilna_SKLOP1'!E3694,"")</f>
        <v/>
      </c>
      <c r="G3694" s="15" t="str">
        <f>IF('[1]Vmesna vrtilna_SKLOP1'!E3694&lt;&gt;"",'[1]Vmesna vrtilna_SKLOP1'!F3694,"")</f>
        <v/>
      </c>
      <c r="H3694" s="19" t="str">
        <f>IF('[1]Vmesna vrtilna_SKLOP1'!F3694&lt;&gt;"",'[1]Vmesna vrtilna_SKLOP1'!I3694,"")</f>
        <v/>
      </c>
      <c r="I3694" s="20" t="str">
        <f>IF(I3693="Skupaj:","DDV (22%):",IF(I3693="DDV (22%):","Skupaj z DDV:",IF(AND('[1]Vmesna vrtilna_SKLOP1'!C3694&lt;&gt;"",'[1]Vmesna vrtilna_SKLOP1'!E3694=""),"Skupaj:","")))</f>
        <v/>
      </c>
      <c r="J3694" s="21" t="str">
        <f t="shared" si="116"/>
        <v/>
      </c>
      <c r="K3694" s="21" t="str">
        <f>IF(I3694="Skupaj z DDV:",SUM(K3692,K3693),IF(I3694="DDV (22%):",K3693*0.22,IF(AND('[1]Vmesna vrtilna_SKLOP1'!C3694&lt;&gt;"",'[1]Vmesna vrtilna_SKLOP1'!D3694=""),'[1]Vmesna vrtilna_SKLOP1'!J3694,IF(F3694&lt;&gt;"",IF('[1]Vmesna vrtilna_SKLOP1'!J3694&lt;&gt;"",'[1]Vmesna vrtilna_SKLOP1'!J3694,""),""))))</f>
        <v/>
      </c>
      <c r="L3694" s="22" t="str">
        <f>IF(I3693="Skupaj:","DDV (22%):",IF(I3693="DDV (22%):","Skupaj z DDV:",IF(AND('[1]Vmesna vrtilna_SKLOP1'!C3694&lt;&gt;"",'[1]Vmesna vrtilna_SKLOP1'!E3694=""),"Skupaj:",IF(AND('[1]Vmesna vrtilna_SKLOP1'!C3694&lt;&gt;"",'[1]Vmesna vrtilna_SKLOP1'!D3694=""),'[1]Vmesna vrtilna_SKLOP1'!J3694,IF(F3694&lt;&gt;"",IF('[1]Vmesna vrtilna_SKLOP1'!J3694&lt;&gt;"",'[1]Vmesna vrtilna_SKLOP1'!J3694,""),"")))))</f>
        <v/>
      </c>
      <c r="M3694" s="22" t="e">
        <f t="shared" si="115"/>
        <v>#REF!</v>
      </c>
      <c r="N3694" s="22" t="str">
        <f>IF(IFERROR(VLOOKUP(B3694,'[1]Vmesna vrtilna_SKLOP1'!B:J,7,0),"")=0,"",IFERROR(VLOOKUP(B3694,'[1]Vmesna vrtilna_SKLOP1'!B:J,7,0),""))</f>
        <v/>
      </c>
      <c r="O3694" s="22"/>
    </row>
    <row r="3695" spans="2:15" ht="15" customHeight="1" x14ac:dyDescent="0.3">
      <c r="B3695" s="15" t="str">
        <f>IF(AND('[1]Vmesna vrtilna_SKLOP1'!B3695&lt;&gt;"",'[1]Vmesna vrtilna_SKLOP1'!C3695&lt;&gt;""),IF('[1]Vmesna vrtilna_SKLOP1'!B3695&lt;&gt;"",'[1]Vmesna vrtilna_SKLOP1'!B3695,""),"")</f>
        <v/>
      </c>
      <c r="C3695" s="16" t="str">
        <f>IF(OR(C3694="Posebna oblika",C3694="Kulturno zaščiten objekt",C3694="Kulturno zaščiten objekt, Posebna oblika"),"Glej zavihek POSEBNI POGOJI",IF(SUM(N3694:Q3694)=1,"Posebna oblika",IF(SUM(N3694:Q3694)=10,"Kulturno zaščiten objekt",IF(SUM(N3694:Q3694)=11,"Kulturno zaščiten objekt, Posebna oblika",IF(AND('[1]Vmesna vrtilna_SKLOP1'!C3695&lt;&gt;"",'[1]Vmesna vrtilna_SKLOP1'!D3695&lt;&gt;""),IF('[1]Vmesna vrtilna_SKLOP1'!C3695&lt;&gt;"",'[1]Vmesna vrtilna_SKLOP1'!C3695,""),"")))))</f>
        <v/>
      </c>
      <c r="D3695" s="17" t="str">
        <f>IF(IFERROR(VLOOKUP(B3695,'[1]Vmesna vrtilna_SKLOP1'!B:J,6,0),"")=0,"",IFERROR(VLOOKUP(B3695,'[1]Vmesna vrtilna_SKLOP1'!B:J,6,0),""))</f>
        <v/>
      </c>
      <c r="E3695" s="16" t="str">
        <f>IF(IF('[1]Vmesna vrtilna_SKLOP1'!E3695&lt;&gt;"",'[1]Vmesna vrtilna_SKLOP1'!D3695,"")=0,"",IF('[1]Vmesna vrtilna_SKLOP1'!E3695&lt;&gt;"",'[1]Vmesna vrtilna_SKLOP1'!D3695,""))</f>
        <v/>
      </c>
      <c r="F3695" s="18" t="str">
        <f>IF('[1]Vmesna vrtilna_SKLOP1'!E3695&lt;&gt;"",'[1]Vmesna vrtilna_SKLOP1'!E3695,"")</f>
        <v/>
      </c>
      <c r="G3695" s="15" t="str">
        <f>IF('[1]Vmesna vrtilna_SKLOP1'!E3695&lt;&gt;"",'[1]Vmesna vrtilna_SKLOP1'!F3695,"")</f>
        <v/>
      </c>
      <c r="H3695" s="19" t="str">
        <f>IF('[1]Vmesna vrtilna_SKLOP1'!F3695&lt;&gt;"",'[1]Vmesna vrtilna_SKLOP1'!I3695,"")</f>
        <v/>
      </c>
      <c r="I3695" s="20" t="str">
        <f>IF(I3694="Skupaj:","DDV (22%):",IF(I3694="DDV (22%):","Skupaj z DDV:",IF(AND('[1]Vmesna vrtilna_SKLOP1'!C3695&lt;&gt;"",'[1]Vmesna vrtilna_SKLOP1'!E3695=""),"Skupaj:","")))</f>
        <v/>
      </c>
      <c r="J3695" s="21" t="str">
        <f t="shared" si="116"/>
        <v/>
      </c>
      <c r="K3695" s="21" t="str">
        <f>IF(I3695="Skupaj z DDV:",SUM(K3693,K3694),IF(I3695="DDV (22%):",K3694*0.22,IF(AND('[1]Vmesna vrtilna_SKLOP1'!C3695&lt;&gt;"",'[1]Vmesna vrtilna_SKLOP1'!D3695=""),'[1]Vmesna vrtilna_SKLOP1'!J3695,IF(F3695&lt;&gt;"",IF('[1]Vmesna vrtilna_SKLOP1'!J3695&lt;&gt;"",'[1]Vmesna vrtilna_SKLOP1'!J3695,""),""))))</f>
        <v/>
      </c>
      <c r="L3695" s="22" t="str">
        <f>IF(I3694="Skupaj:","DDV (22%):",IF(I3694="DDV (22%):","Skupaj z DDV:",IF(AND('[1]Vmesna vrtilna_SKLOP1'!C3695&lt;&gt;"",'[1]Vmesna vrtilna_SKLOP1'!E3695=""),"Skupaj:",IF(AND('[1]Vmesna vrtilna_SKLOP1'!C3695&lt;&gt;"",'[1]Vmesna vrtilna_SKLOP1'!D3695=""),'[1]Vmesna vrtilna_SKLOP1'!J3695,IF(F3695&lt;&gt;"",IF('[1]Vmesna vrtilna_SKLOP1'!J3695&lt;&gt;"",'[1]Vmesna vrtilna_SKLOP1'!J3695,""),"")))))</f>
        <v/>
      </c>
      <c r="M3695" s="22" t="e">
        <f t="shared" si="115"/>
        <v>#REF!</v>
      </c>
      <c r="N3695" s="22" t="str">
        <f>IF(IFERROR(VLOOKUP(B3695,'[1]Vmesna vrtilna_SKLOP1'!B:J,7,0),"")=0,"",IFERROR(VLOOKUP(B3695,'[1]Vmesna vrtilna_SKLOP1'!B:J,7,0),""))</f>
        <v/>
      </c>
      <c r="O3695" s="22"/>
    </row>
    <row r="3696" spans="2:15" ht="15" customHeight="1" x14ac:dyDescent="0.3">
      <c r="B3696" s="15" t="str">
        <f>IF(AND('[1]Vmesna vrtilna_SKLOP1'!B3696&lt;&gt;"",'[1]Vmesna vrtilna_SKLOP1'!C3696&lt;&gt;""),IF('[1]Vmesna vrtilna_SKLOP1'!B3696&lt;&gt;"",'[1]Vmesna vrtilna_SKLOP1'!B3696,""),"")</f>
        <v/>
      </c>
      <c r="C3696" s="16" t="str">
        <f>IF(OR(C3695="Posebna oblika",C3695="Kulturno zaščiten objekt",C3695="Kulturno zaščiten objekt, Posebna oblika"),"Glej zavihek POSEBNI POGOJI",IF(SUM(N3695:Q3695)=1,"Posebna oblika",IF(SUM(N3695:Q3695)=10,"Kulturno zaščiten objekt",IF(SUM(N3695:Q3695)=11,"Kulturno zaščiten objekt, Posebna oblika",IF(AND('[1]Vmesna vrtilna_SKLOP1'!C3696&lt;&gt;"",'[1]Vmesna vrtilna_SKLOP1'!D3696&lt;&gt;""),IF('[1]Vmesna vrtilna_SKLOP1'!C3696&lt;&gt;"",'[1]Vmesna vrtilna_SKLOP1'!C3696,""),"")))))</f>
        <v/>
      </c>
      <c r="D3696" s="17" t="str">
        <f>IF(IFERROR(VLOOKUP(B3696,'[1]Vmesna vrtilna_SKLOP1'!B:J,6,0),"")=0,"",IFERROR(VLOOKUP(B3696,'[1]Vmesna vrtilna_SKLOP1'!B:J,6,0),""))</f>
        <v/>
      </c>
      <c r="E3696" s="16" t="str">
        <f>IF(IF('[1]Vmesna vrtilna_SKLOP1'!E3696&lt;&gt;"",'[1]Vmesna vrtilna_SKLOP1'!D3696,"")=0,"",IF('[1]Vmesna vrtilna_SKLOP1'!E3696&lt;&gt;"",'[1]Vmesna vrtilna_SKLOP1'!D3696,""))</f>
        <v/>
      </c>
      <c r="F3696" s="18" t="str">
        <f>IF('[1]Vmesna vrtilna_SKLOP1'!E3696&lt;&gt;"",'[1]Vmesna vrtilna_SKLOP1'!E3696,"")</f>
        <v/>
      </c>
      <c r="G3696" s="15" t="str">
        <f>IF('[1]Vmesna vrtilna_SKLOP1'!E3696&lt;&gt;"",'[1]Vmesna vrtilna_SKLOP1'!F3696,"")</f>
        <v/>
      </c>
      <c r="H3696" s="19" t="str">
        <f>IF('[1]Vmesna vrtilna_SKLOP1'!F3696&lt;&gt;"",'[1]Vmesna vrtilna_SKLOP1'!I3696,"")</f>
        <v/>
      </c>
      <c r="I3696" s="20" t="str">
        <f>IF(I3695="Skupaj:","DDV (22%):",IF(I3695="DDV (22%):","Skupaj z DDV:",IF(AND('[1]Vmesna vrtilna_SKLOP1'!C3696&lt;&gt;"",'[1]Vmesna vrtilna_SKLOP1'!E3696=""),"Skupaj:","")))</f>
        <v/>
      </c>
      <c r="J3696" s="21" t="str">
        <f t="shared" si="116"/>
        <v/>
      </c>
      <c r="K3696" s="21" t="str">
        <f>IF(I3696="Skupaj z DDV:",SUM(K3694,K3695),IF(I3696="DDV (22%):",K3695*0.22,IF(AND('[1]Vmesna vrtilna_SKLOP1'!C3696&lt;&gt;"",'[1]Vmesna vrtilna_SKLOP1'!D3696=""),'[1]Vmesna vrtilna_SKLOP1'!J3696,IF(F3696&lt;&gt;"",IF('[1]Vmesna vrtilna_SKLOP1'!J3696&lt;&gt;"",'[1]Vmesna vrtilna_SKLOP1'!J3696,""),""))))</f>
        <v/>
      </c>
      <c r="L3696" s="22" t="str">
        <f>IF(I3695="Skupaj:","DDV (22%):",IF(I3695="DDV (22%):","Skupaj z DDV:",IF(AND('[1]Vmesna vrtilna_SKLOP1'!C3696&lt;&gt;"",'[1]Vmesna vrtilna_SKLOP1'!E3696=""),"Skupaj:",IF(AND('[1]Vmesna vrtilna_SKLOP1'!C3696&lt;&gt;"",'[1]Vmesna vrtilna_SKLOP1'!D3696=""),'[1]Vmesna vrtilna_SKLOP1'!J3696,IF(F3696&lt;&gt;"",IF('[1]Vmesna vrtilna_SKLOP1'!J3696&lt;&gt;"",'[1]Vmesna vrtilna_SKLOP1'!J3696,""),"")))))</f>
        <v/>
      </c>
      <c r="M3696" s="22" t="e">
        <f t="shared" si="115"/>
        <v>#REF!</v>
      </c>
      <c r="N3696" s="22" t="str">
        <f>IF(IFERROR(VLOOKUP(B3696,'[1]Vmesna vrtilna_SKLOP1'!B:J,7,0),"")=0,"",IFERROR(VLOOKUP(B3696,'[1]Vmesna vrtilna_SKLOP1'!B:J,7,0),""))</f>
        <v/>
      </c>
      <c r="O3696" s="22"/>
    </row>
    <row r="3697" spans="2:15" ht="15" customHeight="1" x14ac:dyDescent="0.3">
      <c r="B3697" s="15" t="str">
        <f>IF(AND('[1]Vmesna vrtilna_SKLOP1'!B3697&lt;&gt;"",'[1]Vmesna vrtilna_SKLOP1'!C3697&lt;&gt;""),IF('[1]Vmesna vrtilna_SKLOP1'!B3697&lt;&gt;"",'[1]Vmesna vrtilna_SKLOP1'!B3697,""),"")</f>
        <v/>
      </c>
      <c r="C3697" s="16" t="str">
        <f>IF(OR(C3696="Posebna oblika",C3696="Kulturno zaščiten objekt",C3696="Kulturno zaščiten objekt, Posebna oblika"),"Glej zavihek POSEBNI POGOJI",IF(SUM(N3696:Q3696)=1,"Posebna oblika",IF(SUM(N3696:Q3696)=10,"Kulturno zaščiten objekt",IF(SUM(N3696:Q3696)=11,"Kulturno zaščiten objekt, Posebna oblika",IF(AND('[1]Vmesna vrtilna_SKLOP1'!C3697&lt;&gt;"",'[1]Vmesna vrtilna_SKLOP1'!D3697&lt;&gt;""),IF('[1]Vmesna vrtilna_SKLOP1'!C3697&lt;&gt;"",'[1]Vmesna vrtilna_SKLOP1'!C3697,""),"")))))</f>
        <v/>
      </c>
      <c r="D3697" s="17" t="str">
        <f>IF(IFERROR(VLOOKUP(B3697,'[1]Vmesna vrtilna_SKLOP1'!B:J,6,0),"")=0,"",IFERROR(VLOOKUP(B3697,'[1]Vmesna vrtilna_SKLOP1'!B:J,6,0),""))</f>
        <v/>
      </c>
      <c r="E3697" s="16" t="str">
        <f>IF(IF('[1]Vmesna vrtilna_SKLOP1'!E3697&lt;&gt;"",'[1]Vmesna vrtilna_SKLOP1'!D3697,"")=0,"",IF('[1]Vmesna vrtilna_SKLOP1'!E3697&lt;&gt;"",'[1]Vmesna vrtilna_SKLOP1'!D3697,""))</f>
        <v/>
      </c>
      <c r="F3697" s="18" t="str">
        <f>IF('[1]Vmesna vrtilna_SKLOP1'!E3697&lt;&gt;"",'[1]Vmesna vrtilna_SKLOP1'!E3697,"")</f>
        <v/>
      </c>
      <c r="G3697" s="15" t="str">
        <f>IF('[1]Vmesna vrtilna_SKLOP1'!E3697&lt;&gt;"",'[1]Vmesna vrtilna_SKLOP1'!F3697,"")</f>
        <v/>
      </c>
      <c r="H3697" s="19" t="str">
        <f>IF('[1]Vmesna vrtilna_SKLOP1'!F3697&lt;&gt;"",'[1]Vmesna vrtilna_SKLOP1'!I3697,"")</f>
        <v/>
      </c>
      <c r="I3697" s="20" t="str">
        <f>IF(I3696="Skupaj:","DDV (22%):",IF(I3696="DDV (22%):","Skupaj z DDV:",IF(AND('[1]Vmesna vrtilna_SKLOP1'!C3697&lt;&gt;"",'[1]Vmesna vrtilna_SKLOP1'!E3697=""),"Skupaj:","")))</f>
        <v/>
      </c>
      <c r="J3697" s="21" t="str">
        <f t="shared" si="116"/>
        <v/>
      </c>
      <c r="K3697" s="21" t="str">
        <f>IF(I3697="Skupaj z DDV:",SUM(K3695,K3696),IF(I3697="DDV (22%):",K3696*0.22,IF(AND('[1]Vmesna vrtilna_SKLOP1'!C3697&lt;&gt;"",'[1]Vmesna vrtilna_SKLOP1'!D3697=""),'[1]Vmesna vrtilna_SKLOP1'!J3697,IF(F3697&lt;&gt;"",IF('[1]Vmesna vrtilna_SKLOP1'!J3697&lt;&gt;"",'[1]Vmesna vrtilna_SKLOP1'!J3697,""),""))))</f>
        <v/>
      </c>
      <c r="L3697" s="22" t="str">
        <f>IF(I3696="Skupaj:","DDV (22%):",IF(I3696="DDV (22%):","Skupaj z DDV:",IF(AND('[1]Vmesna vrtilna_SKLOP1'!C3697&lt;&gt;"",'[1]Vmesna vrtilna_SKLOP1'!E3697=""),"Skupaj:",IF(AND('[1]Vmesna vrtilna_SKLOP1'!C3697&lt;&gt;"",'[1]Vmesna vrtilna_SKLOP1'!D3697=""),'[1]Vmesna vrtilna_SKLOP1'!J3697,IF(F3697&lt;&gt;"",IF('[1]Vmesna vrtilna_SKLOP1'!J3697&lt;&gt;"",'[1]Vmesna vrtilna_SKLOP1'!J3697,""),"")))))</f>
        <v/>
      </c>
      <c r="M3697" s="22" t="e">
        <f t="shared" si="115"/>
        <v>#REF!</v>
      </c>
      <c r="N3697" s="22" t="str">
        <f>IF(IFERROR(VLOOKUP(B3697,'[1]Vmesna vrtilna_SKLOP1'!B:J,7,0),"")=0,"",IFERROR(VLOOKUP(B3697,'[1]Vmesna vrtilna_SKLOP1'!B:J,7,0),""))</f>
        <v/>
      </c>
      <c r="O3697" s="22"/>
    </row>
    <row r="3698" spans="2:15" ht="15" customHeight="1" x14ac:dyDescent="0.3">
      <c r="B3698" s="15" t="str">
        <f>IF(AND('[1]Vmesna vrtilna_SKLOP1'!B3698&lt;&gt;"",'[1]Vmesna vrtilna_SKLOP1'!C3698&lt;&gt;""),IF('[1]Vmesna vrtilna_SKLOP1'!B3698&lt;&gt;"",'[1]Vmesna vrtilna_SKLOP1'!B3698,""),"")</f>
        <v/>
      </c>
      <c r="C3698" s="16" t="str">
        <f>IF(OR(C3697="Posebna oblika",C3697="Kulturno zaščiten objekt",C3697="Kulturno zaščiten objekt, Posebna oblika"),"Glej zavihek POSEBNI POGOJI",IF(SUM(N3697:Q3697)=1,"Posebna oblika",IF(SUM(N3697:Q3697)=10,"Kulturno zaščiten objekt",IF(SUM(N3697:Q3697)=11,"Kulturno zaščiten objekt, Posebna oblika",IF(AND('[1]Vmesna vrtilna_SKLOP1'!C3698&lt;&gt;"",'[1]Vmesna vrtilna_SKLOP1'!D3698&lt;&gt;""),IF('[1]Vmesna vrtilna_SKLOP1'!C3698&lt;&gt;"",'[1]Vmesna vrtilna_SKLOP1'!C3698,""),"")))))</f>
        <v/>
      </c>
      <c r="D3698" s="17" t="str">
        <f>IF(IFERROR(VLOOKUP(B3698,'[1]Vmesna vrtilna_SKLOP1'!B:J,6,0),"")=0,"",IFERROR(VLOOKUP(B3698,'[1]Vmesna vrtilna_SKLOP1'!B:J,6,0),""))</f>
        <v/>
      </c>
      <c r="E3698" s="16" t="str">
        <f>IF(IF('[1]Vmesna vrtilna_SKLOP1'!E3698&lt;&gt;"",'[1]Vmesna vrtilna_SKLOP1'!D3698,"")=0,"",IF('[1]Vmesna vrtilna_SKLOP1'!E3698&lt;&gt;"",'[1]Vmesna vrtilna_SKLOP1'!D3698,""))</f>
        <v/>
      </c>
      <c r="F3698" s="18" t="str">
        <f>IF('[1]Vmesna vrtilna_SKLOP1'!E3698&lt;&gt;"",'[1]Vmesna vrtilna_SKLOP1'!E3698,"")</f>
        <v/>
      </c>
      <c r="G3698" s="15" t="str">
        <f>IF('[1]Vmesna vrtilna_SKLOP1'!E3698&lt;&gt;"",'[1]Vmesna vrtilna_SKLOP1'!F3698,"")</f>
        <v/>
      </c>
      <c r="H3698" s="19" t="str">
        <f>IF('[1]Vmesna vrtilna_SKLOP1'!F3698&lt;&gt;"",'[1]Vmesna vrtilna_SKLOP1'!I3698,"")</f>
        <v/>
      </c>
      <c r="I3698" s="20" t="str">
        <f>IF(I3697="Skupaj:","DDV (22%):",IF(I3697="DDV (22%):","Skupaj z DDV:",IF(AND('[1]Vmesna vrtilna_SKLOP1'!C3698&lt;&gt;"",'[1]Vmesna vrtilna_SKLOP1'!E3698=""),"Skupaj:","")))</f>
        <v/>
      </c>
      <c r="J3698" s="21" t="str">
        <f t="shared" si="116"/>
        <v/>
      </c>
      <c r="K3698" s="21" t="str">
        <f>IF(I3698="Skupaj z DDV:",SUM(K3696,K3697),IF(I3698="DDV (22%):",K3697*0.22,IF(AND('[1]Vmesna vrtilna_SKLOP1'!C3698&lt;&gt;"",'[1]Vmesna vrtilna_SKLOP1'!D3698=""),'[1]Vmesna vrtilna_SKLOP1'!J3698,IF(F3698&lt;&gt;"",IF('[1]Vmesna vrtilna_SKLOP1'!J3698&lt;&gt;"",'[1]Vmesna vrtilna_SKLOP1'!J3698,""),""))))</f>
        <v/>
      </c>
      <c r="L3698" s="22" t="str">
        <f>IF(I3697="Skupaj:","DDV (22%):",IF(I3697="DDV (22%):","Skupaj z DDV:",IF(AND('[1]Vmesna vrtilna_SKLOP1'!C3698&lt;&gt;"",'[1]Vmesna vrtilna_SKLOP1'!E3698=""),"Skupaj:",IF(AND('[1]Vmesna vrtilna_SKLOP1'!C3698&lt;&gt;"",'[1]Vmesna vrtilna_SKLOP1'!D3698=""),'[1]Vmesna vrtilna_SKLOP1'!J3698,IF(F3698&lt;&gt;"",IF('[1]Vmesna vrtilna_SKLOP1'!J3698&lt;&gt;"",'[1]Vmesna vrtilna_SKLOP1'!J3698,""),"")))))</f>
        <v/>
      </c>
      <c r="M3698" s="22" t="e">
        <f t="shared" si="115"/>
        <v>#REF!</v>
      </c>
      <c r="N3698" s="22" t="str">
        <f>IF(IFERROR(VLOOKUP(B3698,'[1]Vmesna vrtilna_SKLOP1'!B:J,7,0),"")=0,"",IFERROR(VLOOKUP(B3698,'[1]Vmesna vrtilna_SKLOP1'!B:J,7,0),""))</f>
        <v/>
      </c>
      <c r="O3698" s="22"/>
    </row>
    <row r="3699" spans="2:15" ht="15" customHeight="1" x14ac:dyDescent="0.3">
      <c r="B3699" s="15" t="str">
        <f>IF(AND('[1]Vmesna vrtilna_SKLOP1'!B3699&lt;&gt;"",'[1]Vmesna vrtilna_SKLOP1'!C3699&lt;&gt;""),IF('[1]Vmesna vrtilna_SKLOP1'!B3699&lt;&gt;"",'[1]Vmesna vrtilna_SKLOP1'!B3699,""),"")</f>
        <v/>
      </c>
      <c r="C3699" s="16" t="str">
        <f>IF(OR(C3698="Posebna oblika",C3698="Kulturno zaščiten objekt",C3698="Kulturno zaščiten objekt, Posebna oblika"),"Glej zavihek POSEBNI POGOJI",IF(SUM(N3698:Q3698)=1,"Posebna oblika",IF(SUM(N3698:Q3698)=10,"Kulturno zaščiten objekt",IF(SUM(N3698:Q3698)=11,"Kulturno zaščiten objekt, Posebna oblika",IF(AND('[1]Vmesna vrtilna_SKLOP1'!C3699&lt;&gt;"",'[1]Vmesna vrtilna_SKLOP1'!D3699&lt;&gt;""),IF('[1]Vmesna vrtilna_SKLOP1'!C3699&lt;&gt;"",'[1]Vmesna vrtilna_SKLOP1'!C3699,""),"")))))</f>
        <v/>
      </c>
      <c r="D3699" s="17" t="str">
        <f>IF(IFERROR(VLOOKUP(B3699,'[1]Vmesna vrtilna_SKLOP1'!B:J,6,0),"")=0,"",IFERROR(VLOOKUP(B3699,'[1]Vmesna vrtilna_SKLOP1'!B:J,6,0),""))</f>
        <v/>
      </c>
      <c r="E3699" s="16" t="str">
        <f>IF(IF('[1]Vmesna vrtilna_SKLOP1'!E3699&lt;&gt;"",'[1]Vmesna vrtilna_SKLOP1'!D3699,"")=0,"",IF('[1]Vmesna vrtilna_SKLOP1'!E3699&lt;&gt;"",'[1]Vmesna vrtilna_SKLOP1'!D3699,""))</f>
        <v/>
      </c>
      <c r="F3699" s="18" t="str">
        <f>IF('[1]Vmesna vrtilna_SKLOP1'!E3699&lt;&gt;"",'[1]Vmesna vrtilna_SKLOP1'!E3699,"")</f>
        <v/>
      </c>
      <c r="G3699" s="15" t="str">
        <f>IF('[1]Vmesna vrtilna_SKLOP1'!E3699&lt;&gt;"",'[1]Vmesna vrtilna_SKLOP1'!F3699,"")</f>
        <v/>
      </c>
      <c r="H3699" s="19" t="str">
        <f>IF('[1]Vmesna vrtilna_SKLOP1'!F3699&lt;&gt;"",'[1]Vmesna vrtilna_SKLOP1'!I3699,"")</f>
        <v/>
      </c>
      <c r="I3699" s="20" t="str">
        <f>IF(I3698="Skupaj:","DDV (22%):",IF(I3698="DDV (22%):","Skupaj z DDV:",IF(AND('[1]Vmesna vrtilna_SKLOP1'!C3699&lt;&gt;"",'[1]Vmesna vrtilna_SKLOP1'!E3699=""),"Skupaj:","")))</f>
        <v/>
      </c>
      <c r="J3699" s="21" t="str">
        <f t="shared" si="116"/>
        <v/>
      </c>
      <c r="K3699" s="21" t="str">
        <f>IF(I3699="Skupaj z DDV:",SUM(K3697,K3698),IF(I3699="DDV (22%):",K3698*0.22,IF(AND('[1]Vmesna vrtilna_SKLOP1'!C3699&lt;&gt;"",'[1]Vmesna vrtilna_SKLOP1'!D3699=""),'[1]Vmesna vrtilna_SKLOP1'!J3699,IF(F3699&lt;&gt;"",IF('[1]Vmesna vrtilna_SKLOP1'!J3699&lt;&gt;"",'[1]Vmesna vrtilna_SKLOP1'!J3699,""),""))))</f>
        <v/>
      </c>
      <c r="L3699" s="22" t="str">
        <f>IF(I3698="Skupaj:","DDV (22%):",IF(I3698="DDV (22%):","Skupaj z DDV:",IF(AND('[1]Vmesna vrtilna_SKLOP1'!C3699&lt;&gt;"",'[1]Vmesna vrtilna_SKLOP1'!E3699=""),"Skupaj:",IF(AND('[1]Vmesna vrtilna_SKLOP1'!C3699&lt;&gt;"",'[1]Vmesna vrtilna_SKLOP1'!D3699=""),'[1]Vmesna vrtilna_SKLOP1'!J3699,IF(F3699&lt;&gt;"",IF('[1]Vmesna vrtilna_SKLOP1'!J3699&lt;&gt;"",'[1]Vmesna vrtilna_SKLOP1'!J3699,""),"")))))</f>
        <v/>
      </c>
      <c r="M3699" s="22" t="e">
        <f t="shared" si="115"/>
        <v>#REF!</v>
      </c>
      <c r="N3699" s="22" t="str">
        <f>IF(IFERROR(VLOOKUP(B3699,'[1]Vmesna vrtilna_SKLOP1'!B:J,7,0),"")=0,"",IFERROR(VLOOKUP(B3699,'[1]Vmesna vrtilna_SKLOP1'!B:J,7,0),""))</f>
        <v/>
      </c>
      <c r="O3699" s="22"/>
    </row>
    <row r="3700" spans="2:15" ht="15" customHeight="1" x14ac:dyDescent="0.3">
      <c r="B3700" s="15" t="str">
        <f>IF(AND('[1]Vmesna vrtilna_SKLOP1'!B3700&lt;&gt;"",'[1]Vmesna vrtilna_SKLOP1'!C3700&lt;&gt;""),IF('[1]Vmesna vrtilna_SKLOP1'!B3700&lt;&gt;"",'[1]Vmesna vrtilna_SKLOP1'!B3700,""),"")</f>
        <v/>
      </c>
      <c r="C3700" s="16" t="str">
        <f>IF(OR(C3699="Posebna oblika",C3699="Kulturno zaščiten objekt",C3699="Kulturno zaščiten objekt, Posebna oblika"),"Glej zavihek POSEBNI POGOJI",IF(SUM(N3699:Q3699)=1,"Posebna oblika",IF(SUM(N3699:Q3699)=10,"Kulturno zaščiten objekt",IF(SUM(N3699:Q3699)=11,"Kulturno zaščiten objekt, Posebna oblika",IF(AND('[1]Vmesna vrtilna_SKLOP1'!C3700&lt;&gt;"",'[1]Vmesna vrtilna_SKLOP1'!D3700&lt;&gt;""),IF('[1]Vmesna vrtilna_SKLOP1'!C3700&lt;&gt;"",'[1]Vmesna vrtilna_SKLOP1'!C3700,""),"")))))</f>
        <v/>
      </c>
      <c r="D3700" s="17" t="str">
        <f>IF(IFERROR(VLOOKUP(B3700,'[1]Vmesna vrtilna_SKLOP1'!B:J,6,0),"")=0,"",IFERROR(VLOOKUP(B3700,'[1]Vmesna vrtilna_SKLOP1'!B:J,6,0),""))</f>
        <v/>
      </c>
      <c r="E3700" s="16" t="str">
        <f>IF(IF('[1]Vmesna vrtilna_SKLOP1'!E3700&lt;&gt;"",'[1]Vmesna vrtilna_SKLOP1'!D3700,"")=0,"",IF('[1]Vmesna vrtilna_SKLOP1'!E3700&lt;&gt;"",'[1]Vmesna vrtilna_SKLOP1'!D3700,""))</f>
        <v/>
      </c>
      <c r="F3700" s="18" t="str">
        <f>IF('[1]Vmesna vrtilna_SKLOP1'!E3700&lt;&gt;"",'[1]Vmesna vrtilna_SKLOP1'!E3700,"")</f>
        <v/>
      </c>
      <c r="G3700" s="15" t="str">
        <f>IF('[1]Vmesna vrtilna_SKLOP1'!E3700&lt;&gt;"",'[1]Vmesna vrtilna_SKLOP1'!F3700,"")</f>
        <v/>
      </c>
      <c r="H3700" s="19" t="str">
        <f>IF('[1]Vmesna vrtilna_SKLOP1'!F3700&lt;&gt;"",'[1]Vmesna vrtilna_SKLOP1'!I3700,"")</f>
        <v/>
      </c>
      <c r="I3700" s="20" t="str">
        <f>IF(I3699="Skupaj:","DDV (22%):",IF(I3699="DDV (22%):","Skupaj z DDV:",IF(AND('[1]Vmesna vrtilna_SKLOP1'!C3700&lt;&gt;"",'[1]Vmesna vrtilna_SKLOP1'!E3700=""),"Skupaj:","")))</f>
        <v/>
      </c>
      <c r="J3700" s="21" t="str">
        <f t="shared" si="116"/>
        <v/>
      </c>
      <c r="K3700" s="21" t="str">
        <f>IF(I3700="Skupaj z DDV:",SUM(K3698,K3699),IF(I3700="DDV (22%):",K3699*0.22,IF(AND('[1]Vmesna vrtilna_SKLOP1'!C3700&lt;&gt;"",'[1]Vmesna vrtilna_SKLOP1'!D3700=""),'[1]Vmesna vrtilna_SKLOP1'!J3700,IF(F3700&lt;&gt;"",IF('[1]Vmesna vrtilna_SKLOP1'!J3700&lt;&gt;"",'[1]Vmesna vrtilna_SKLOP1'!J3700,""),""))))</f>
        <v/>
      </c>
      <c r="L3700" s="22" t="str">
        <f>IF(I3699="Skupaj:","DDV (22%):",IF(I3699="DDV (22%):","Skupaj z DDV:",IF(AND('[1]Vmesna vrtilna_SKLOP1'!C3700&lt;&gt;"",'[1]Vmesna vrtilna_SKLOP1'!E3700=""),"Skupaj:",IF(AND('[1]Vmesna vrtilna_SKLOP1'!C3700&lt;&gt;"",'[1]Vmesna vrtilna_SKLOP1'!D3700=""),'[1]Vmesna vrtilna_SKLOP1'!J3700,IF(F3700&lt;&gt;"",IF('[1]Vmesna vrtilna_SKLOP1'!J3700&lt;&gt;"",'[1]Vmesna vrtilna_SKLOP1'!J3700,""),"")))))</f>
        <v/>
      </c>
      <c r="M3700" s="22" t="e">
        <f t="shared" si="115"/>
        <v>#REF!</v>
      </c>
      <c r="N3700" s="22" t="str">
        <f>IF(IFERROR(VLOOKUP(B3700,'[1]Vmesna vrtilna_SKLOP1'!B:J,7,0),"")=0,"",IFERROR(VLOOKUP(B3700,'[1]Vmesna vrtilna_SKLOP1'!B:J,7,0),""))</f>
        <v/>
      </c>
      <c r="O3700" s="22"/>
    </row>
    <row r="3701" spans="2:15" ht="15" customHeight="1" x14ac:dyDescent="0.3">
      <c r="B3701" s="15" t="str">
        <f>IF(AND('[1]Vmesna vrtilna_SKLOP1'!B3701&lt;&gt;"",'[1]Vmesna vrtilna_SKLOP1'!C3701&lt;&gt;""),IF('[1]Vmesna vrtilna_SKLOP1'!B3701&lt;&gt;"",'[1]Vmesna vrtilna_SKLOP1'!B3701,""),"")</f>
        <v/>
      </c>
      <c r="C3701" s="16" t="str">
        <f>IF(OR(C3700="Posebna oblika",C3700="Kulturno zaščiten objekt",C3700="Kulturno zaščiten objekt, Posebna oblika"),"Glej zavihek POSEBNI POGOJI",IF(SUM(N3700:Q3700)=1,"Posebna oblika",IF(SUM(N3700:Q3700)=10,"Kulturno zaščiten objekt",IF(SUM(N3700:Q3700)=11,"Kulturno zaščiten objekt, Posebna oblika",IF(AND('[1]Vmesna vrtilna_SKLOP1'!C3701&lt;&gt;"",'[1]Vmesna vrtilna_SKLOP1'!D3701&lt;&gt;""),IF('[1]Vmesna vrtilna_SKLOP1'!C3701&lt;&gt;"",'[1]Vmesna vrtilna_SKLOP1'!C3701,""),"")))))</f>
        <v/>
      </c>
      <c r="D3701" s="17" t="str">
        <f>IF(IFERROR(VLOOKUP(B3701,'[1]Vmesna vrtilna_SKLOP1'!B:J,6,0),"")=0,"",IFERROR(VLOOKUP(B3701,'[1]Vmesna vrtilna_SKLOP1'!B:J,6,0),""))</f>
        <v/>
      </c>
      <c r="E3701" s="16" t="str">
        <f>IF(IF('[1]Vmesna vrtilna_SKLOP1'!E3701&lt;&gt;"",'[1]Vmesna vrtilna_SKLOP1'!D3701,"")=0,"",IF('[1]Vmesna vrtilna_SKLOP1'!E3701&lt;&gt;"",'[1]Vmesna vrtilna_SKLOP1'!D3701,""))</f>
        <v/>
      </c>
      <c r="F3701" s="18" t="str">
        <f>IF('[1]Vmesna vrtilna_SKLOP1'!E3701&lt;&gt;"",'[1]Vmesna vrtilna_SKLOP1'!E3701,"")</f>
        <v/>
      </c>
      <c r="G3701" s="15" t="str">
        <f>IF('[1]Vmesna vrtilna_SKLOP1'!E3701&lt;&gt;"",'[1]Vmesna vrtilna_SKLOP1'!F3701,"")</f>
        <v/>
      </c>
      <c r="H3701" s="19" t="str">
        <f>IF('[1]Vmesna vrtilna_SKLOP1'!F3701&lt;&gt;"",'[1]Vmesna vrtilna_SKLOP1'!I3701,"")</f>
        <v/>
      </c>
      <c r="I3701" s="20" t="str">
        <f>IF(I3700="Skupaj:","DDV (22%):",IF(I3700="DDV (22%):","Skupaj z DDV:",IF(AND('[1]Vmesna vrtilna_SKLOP1'!C3701&lt;&gt;"",'[1]Vmesna vrtilna_SKLOP1'!E3701=""),"Skupaj:","")))</f>
        <v/>
      </c>
      <c r="J3701" s="21" t="str">
        <f t="shared" si="116"/>
        <v/>
      </c>
      <c r="K3701" s="21" t="str">
        <f>IF(I3701="Skupaj z DDV:",SUM(K3699,K3700),IF(I3701="DDV (22%):",K3700*0.22,IF(AND('[1]Vmesna vrtilna_SKLOP1'!C3701&lt;&gt;"",'[1]Vmesna vrtilna_SKLOP1'!D3701=""),'[1]Vmesna vrtilna_SKLOP1'!J3701,IF(F3701&lt;&gt;"",IF('[1]Vmesna vrtilna_SKLOP1'!J3701&lt;&gt;"",'[1]Vmesna vrtilna_SKLOP1'!J3701,""),""))))</f>
        <v/>
      </c>
      <c r="L3701" s="22" t="str">
        <f>IF(I3700="Skupaj:","DDV (22%):",IF(I3700="DDV (22%):","Skupaj z DDV:",IF(AND('[1]Vmesna vrtilna_SKLOP1'!C3701&lt;&gt;"",'[1]Vmesna vrtilna_SKLOP1'!E3701=""),"Skupaj:",IF(AND('[1]Vmesna vrtilna_SKLOP1'!C3701&lt;&gt;"",'[1]Vmesna vrtilna_SKLOP1'!D3701=""),'[1]Vmesna vrtilna_SKLOP1'!J3701,IF(F3701&lt;&gt;"",IF('[1]Vmesna vrtilna_SKLOP1'!J3701&lt;&gt;"",'[1]Vmesna vrtilna_SKLOP1'!J3701,""),"")))))</f>
        <v/>
      </c>
      <c r="M3701" s="22" t="e">
        <f t="shared" si="115"/>
        <v>#REF!</v>
      </c>
      <c r="N3701" s="22" t="str">
        <f>IF(IFERROR(VLOOKUP(B3701,'[1]Vmesna vrtilna_SKLOP1'!B:J,7,0),"")=0,"",IFERROR(VLOOKUP(B3701,'[1]Vmesna vrtilna_SKLOP1'!B:J,7,0),""))</f>
        <v/>
      </c>
      <c r="O3701" s="22"/>
    </row>
    <row r="3702" spans="2:15" ht="15" customHeight="1" x14ac:dyDescent="0.3">
      <c r="B3702" s="15" t="str">
        <f>IF(AND('[1]Vmesna vrtilna_SKLOP1'!B3702&lt;&gt;"",'[1]Vmesna vrtilna_SKLOP1'!C3702&lt;&gt;""),IF('[1]Vmesna vrtilna_SKLOP1'!B3702&lt;&gt;"",'[1]Vmesna vrtilna_SKLOP1'!B3702,""),"")</f>
        <v/>
      </c>
      <c r="C3702" s="16" t="str">
        <f>IF(OR(C3701="Posebna oblika",C3701="Kulturno zaščiten objekt",C3701="Kulturno zaščiten objekt, Posebna oblika"),"Glej zavihek POSEBNI POGOJI",IF(SUM(N3701:Q3701)=1,"Posebna oblika",IF(SUM(N3701:Q3701)=10,"Kulturno zaščiten objekt",IF(SUM(N3701:Q3701)=11,"Kulturno zaščiten objekt, Posebna oblika",IF(AND('[1]Vmesna vrtilna_SKLOP1'!C3702&lt;&gt;"",'[1]Vmesna vrtilna_SKLOP1'!D3702&lt;&gt;""),IF('[1]Vmesna vrtilna_SKLOP1'!C3702&lt;&gt;"",'[1]Vmesna vrtilna_SKLOP1'!C3702,""),"")))))</f>
        <v/>
      </c>
      <c r="D3702" s="17" t="str">
        <f>IF(IFERROR(VLOOKUP(B3702,'[1]Vmesna vrtilna_SKLOP1'!B:J,6,0),"")=0,"",IFERROR(VLOOKUP(B3702,'[1]Vmesna vrtilna_SKLOP1'!B:J,6,0),""))</f>
        <v/>
      </c>
      <c r="E3702" s="16" t="str">
        <f>IF(IF('[1]Vmesna vrtilna_SKLOP1'!E3702&lt;&gt;"",'[1]Vmesna vrtilna_SKLOP1'!D3702,"")=0,"",IF('[1]Vmesna vrtilna_SKLOP1'!E3702&lt;&gt;"",'[1]Vmesna vrtilna_SKLOP1'!D3702,""))</f>
        <v/>
      </c>
      <c r="F3702" s="18" t="str">
        <f>IF('[1]Vmesna vrtilna_SKLOP1'!E3702&lt;&gt;"",'[1]Vmesna vrtilna_SKLOP1'!E3702,"")</f>
        <v/>
      </c>
      <c r="G3702" s="15" t="str">
        <f>IF('[1]Vmesna vrtilna_SKLOP1'!E3702&lt;&gt;"",'[1]Vmesna vrtilna_SKLOP1'!F3702,"")</f>
        <v/>
      </c>
      <c r="H3702" s="19" t="str">
        <f>IF('[1]Vmesna vrtilna_SKLOP1'!F3702&lt;&gt;"",'[1]Vmesna vrtilna_SKLOP1'!I3702,"")</f>
        <v/>
      </c>
      <c r="I3702" s="20" t="str">
        <f>IF(I3701="Skupaj:","DDV (22%):",IF(I3701="DDV (22%):","Skupaj z DDV:",IF(AND('[1]Vmesna vrtilna_SKLOP1'!C3702&lt;&gt;"",'[1]Vmesna vrtilna_SKLOP1'!E3702=""),"Skupaj:","")))</f>
        <v/>
      </c>
      <c r="J3702" s="21" t="str">
        <f t="shared" si="116"/>
        <v/>
      </c>
      <c r="K3702" s="21" t="str">
        <f>IF(I3702="Skupaj z DDV:",SUM(K3700,K3701),IF(I3702="DDV (22%):",K3701*0.22,IF(AND('[1]Vmesna vrtilna_SKLOP1'!C3702&lt;&gt;"",'[1]Vmesna vrtilna_SKLOP1'!D3702=""),'[1]Vmesna vrtilna_SKLOP1'!J3702,IF(F3702&lt;&gt;"",IF('[1]Vmesna vrtilna_SKLOP1'!J3702&lt;&gt;"",'[1]Vmesna vrtilna_SKLOP1'!J3702,""),""))))</f>
        <v/>
      </c>
      <c r="L3702" s="22" t="str">
        <f>IF(I3701="Skupaj:","DDV (22%):",IF(I3701="DDV (22%):","Skupaj z DDV:",IF(AND('[1]Vmesna vrtilna_SKLOP1'!C3702&lt;&gt;"",'[1]Vmesna vrtilna_SKLOP1'!E3702=""),"Skupaj:",IF(AND('[1]Vmesna vrtilna_SKLOP1'!C3702&lt;&gt;"",'[1]Vmesna vrtilna_SKLOP1'!D3702=""),'[1]Vmesna vrtilna_SKLOP1'!J3702,IF(F3702&lt;&gt;"",IF('[1]Vmesna vrtilna_SKLOP1'!J3702&lt;&gt;"",'[1]Vmesna vrtilna_SKLOP1'!J3702,""),"")))))</f>
        <v/>
      </c>
      <c r="M3702" s="22" t="e">
        <f t="shared" si="115"/>
        <v>#REF!</v>
      </c>
      <c r="N3702" s="22" t="str">
        <f>IF(IFERROR(VLOOKUP(B3702,'[1]Vmesna vrtilna_SKLOP1'!B:J,7,0),"")=0,"",IFERROR(VLOOKUP(B3702,'[1]Vmesna vrtilna_SKLOP1'!B:J,7,0),""))</f>
        <v/>
      </c>
      <c r="O3702" s="22"/>
    </row>
    <row r="3703" spans="2:15" ht="15" customHeight="1" x14ac:dyDescent="0.3">
      <c r="B3703" s="15" t="str">
        <f>IF(AND('[1]Vmesna vrtilna_SKLOP1'!B3703&lt;&gt;"",'[1]Vmesna vrtilna_SKLOP1'!C3703&lt;&gt;""),IF('[1]Vmesna vrtilna_SKLOP1'!B3703&lt;&gt;"",'[1]Vmesna vrtilna_SKLOP1'!B3703,""),"")</f>
        <v/>
      </c>
      <c r="C3703" s="16" t="str">
        <f>IF(OR(C3702="Posebna oblika",C3702="Kulturno zaščiten objekt",C3702="Kulturno zaščiten objekt, Posebna oblika"),"Glej zavihek POSEBNI POGOJI",IF(SUM(N3702:Q3702)=1,"Posebna oblika",IF(SUM(N3702:Q3702)=10,"Kulturno zaščiten objekt",IF(SUM(N3702:Q3702)=11,"Kulturno zaščiten objekt, Posebna oblika",IF(AND('[1]Vmesna vrtilna_SKLOP1'!C3703&lt;&gt;"",'[1]Vmesna vrtilna_SKLOP1'!D3703&lt;&gt;""),IF('[1]Vmesna vrtilna_SKLOP1'!C3703&lt;&gt;"",'[1]Vmesna vrtilna_SKLOP1'!C3703,""),"")))))</f>
        <v/>
      </c>
      <c r="D3703" s="17" t="str">
        <f>IF(IFERROR(VLOOKUP(B3703,'[1]Vmesna vrtilna_SKLOP1'!B:J,6,0),"")=0,"",IFERROR(VLOOKUP(B3703,'[1]Vmesna vrtilna_SKLOP1'!B:J,6,0),""))</f>
        <v/>
      </c>
      <c r="E3703" s="16" t="str">
        <f>IF(IF('[1]Vmesna vrtilna_SKLOP1'!E3703&lt;&gt;"",'[1]Vmesna vrtilna_SKLOP1'!D3703,"")=0,"",IF('[1]Vmesna vrtilna_SKLOP1'!E3703&lt;&gt;"",'[1]Vmesna vrtilna_SKLOP1'!D3703,""))</f>
        <v/>
      </c>
      <c r="F3703" s="18" t="str">
        <f>IF('[1]Vmesna vrtilna_SKLOP1'!E3703&lt;&gt;"",'[1]Vmesna vrtilna_SKLOP1'!E3703,"")</f>
        <v/>
      </c>
      <c r="G3703" s="15" t="str">
        <f>IF('[1]Vmesna vrtilna_SKLOP1'!E3703&lt;&gt;"",'[1]Vmesna vrtilna_SKLOP1'!F3703,"")</f>
        <v/>
      </c>
      <c r="H3703" s="19" t="str">
        <f>IF('[1]Vmesna vrtilna_SKLOP1'!F3703&lt;&gt;"",'[1]Vmesna vrtilna_SKLOP1'!I3703,"")</f>
        <v/>
      </c>
      <c r="I3703" s="20" t="str">
        <f>IF(I3702="Skupaj:","DDV (22%):",IF(I3702="DDV (22%):","Skupaj z DDV:",IF(AND('[1]Vmesna vrtilna_SKLOP1'!C3703&lt;&gt;"",'[1]Vmesna vrtilna_SKLOP1'!E3703=""),"Skupaj:","")))</f>
        <v/>
      </c>
      <c r="J3703" s="21" t="str">
        <f t="shared" si="116"/>
        <v/>
      </c>
      <c r="K3703" s="21" t="str">
        <f>IF(I3703="Skupaj z DDV:",SUM(K3701,K3702),IF(I3703="DDV (22%):",K3702*0.22,IF(AND('[1]Vmesna vrtilna_SKLOP1'!C3703&lt;&gt;"",'[1]Vmesna vrtilna_SKLOP1'!D3703=""),'[1]Vmesna vrtilna_SKLOP1'!J3703,IF(F3703&lt;&gt;"",IF('[1]Vmesna vrtilna_SKLOP1'!J3703&lt;&gt;"",'[1]Vmesna vrtilna_SKLOP1'!J3703,""),""))))</f>
        <v/>
      </c>
      <c r="L3703" s="22" t="str">
        <f>IF(I3702="Skupaj:","DDV (22%):",IF(I3702="DDV (22%):","Skupaj z DDV:",IF(AND('[1]Vmesna vrtilna_SKLOP1'!C3703&lt;&gt;"",'[1]Vmesna vrtilna_SKLOP1'!E3703=""),"Skupaj:",IF(AND('[1]Vmesna vrtilna_SKLOP1'!C3703&lt;&gt;"",'[1]Vmesna vrtilna_SKLOP1'!D3703=""),'[1]Vmesna vrtilna_SKLOP1'!J3703,IF(F3703&lt;&gt;"",IF('[1]Vmesna vrtilna_SKLOP1'!J3703&lt;&gt;"",'[1]Vmesna vrtilna_SKLOP1'!J3703,""),"")))))</f>
        <v/>
      </c>
      <c r="M3703" s="22" t="e">
        <f t="shared" si="115"/>
        <v>#REF!</v>
      </c>
      <c r="N3703" s="22" t="str">
        <f>IF(IFERROR(VLOOKUP(B3703,'[1]Vmesna vrtilna_SKLOP1'!B:J,7,0),"")=0,"",IFERROR(VLOOKUP(B3703,'[1]Vmesna vrtilna_SKLOP1'!B:J,7,0),""))</f>
        <v/>
      </c>
      <c r="O3703" s="22"/>
    </row>
    <row r="3704" spans="2:15" ht="15" customHeight="1" x14ac:dyDescent="0.3">
      <c r="B3704" s="15" t="str">
        <f>IF(AND('[1]Vmesna vrtilna_SKLOP1'!B3704&lt;&gt;"",'[1]Vmesna vrtilna_SKLOP1'!C3704&lt;&gt;""),IF('[1]Vmesna vrtilna_SKLOP1'!B3704&lt;&gt;"",'[1]Vmesna vrtilna_SKLOP1'!B3704,""),"")</f>
        <v/>
      </c>
      <c r="C3704" s="16" t="str">
        <f>IF(OR(C3703="Posebna oblika",C3703="Kulturno zaščiten objekt",C3703="Kulturno zaščiten objekt, Posebna oblika"),"Glej zavihek POSEBNI POGOJI",IF(SUM(N3703:Q3703)=1,"Posebna oblika",IF(SUM(N3703:Q3703)=10,"Kulturno zaščiten objekt",IF(SUM(N3703:Q3703)=11,"Kulturno zaščiten objekt, Posebna oblika",IF(AND('[1]Vmesna vrtilna_SKLOP1'!C3704&lt;&gt;"",'[1]Vmesna vrtilna_SKLOP1'!D3704&lt;&gt;""),IF('[1]Vmesna vrtilna_SKLOP1'!C3704&lt;&gt;"",'[1]Vmesna vrtilna_SKLOP1'!C3704,""),"")))))</f>
        <v/>
      </c>
      <c r="D3704" s="17" t="str">
        <f>IF(IFERROR(VLOOKUP(B3704,'[1]Vmesna vrtilna_SKLOP1'!B:J,6,0),"")=0,"",IFERROR(VLOOKUP(B3704,'[1]Vmesna vrtilna_SKLOP1'!B:J,6,0),""))</f>
        <v/>
      </c>
      <c r="E3704" s="16" t="str">
        <f>IF(IF('[1]Vmesna vrtilna_SKLOP1'!E3704&lt;&gt;"",'[1]Vmesna vrtilna_SKLOP1'!D3704,"")=0,"",IF('[1]Vmesna vrtilna_SKLOP1'!E3704&lt;&gt;"",'[1]Vmesna vrtilna_SKLOP1'!D3704,""))</f>
        <v/>
      </c>
      <c r="F3704" s="18" t="str">
        <f>IF('[1]Vmesna vrtilna_SKLOP1'!E3704&lt;&gt;"",'[1]Vmesna vrtilna_SKLOP1'!E3704,"")</f>
        <v/>
      </c>
      <c r="G3704" s="15" t="str">
        <f>IF('[1]Vmesna vrtilna_SKLOP1'!E3704&lt;&gt;"",'[1]Vmesna vrtilna_SKLOP1'!F3704,"")</f>
        <v/>
      </c>
      <c r="H3704" s="19" t="str">
        <f>IF('[1]Vmesna vrtilna_SKLOP1'!F3704&lt;&gt;"",'[1]Vmesna vrtilna_SKLOP1'!I3704,"")</f>
        <v/>
      </c>
      <c r="I3704" s="20" t="str">
        <f>IF(I3703="Skupaj:","DDV (22%):",IF(I3703="DDV (22%):","Skupaj z DDV:",IF(AND('[1]Vmesna vrtilna_SKLOP1'!C3704&lt;&gt;"",'[1]Vmesna vrtilna_SKLOP1'!E3704=""),"Skupaj:","")))</f>
        <v/>
      </c>
      <c r="J3704" s="21" t="str">
        <f t="shared" si="116"/>
        <v/>
      </c>
      <c r="K3704" s="21" t="str">
        <f>IF(I3704="Skupaj z DDV:",SUM(K3702,K3703),IF(I3704="DDV (22%):",K3703*0.22,IF(AND('[1]Vmesna vrtilna_SKLOP1'!C3704&lt;&gt;"",'[1]Vmesna vrtilna_SKLOP1'!D3704=""),'[1]Vmesna vrtilna_SKLOP1'!J3704,IF(F3704&lt;&gt;"",IF('[1]Vmesna vrtilna_SKLOP1'!J3704&lt;&gt;"",'[1]Vmesna vrtilna_SKLOP1'!J3704,""),""))))</f>
        <v/>
      </c>
      <c r="L3704" s="22" t="str">
        <f>IF(I3703="Skupaj:","DDV (22%):",IF(I3703="DDV (22%):","Skupaj z DDV:",IF(AND('[1]Vmesna vrtilna_SKLOP1'!C3704&lt;&gt;"",'[1]Vmesna vrtilna_SKLOP1'!E3704=""),"Skupaj:",IF(AND('[1]Vmesna vrtilna_SKLOP1'!C3704&lt;&gt;"",'[1]Vmesna vrtilna_SKLOP1'!D3704=""),'[1]Vmesna vrtilna_SKLOP1'!J3704,IF(F3704&lt;&gt;"",IF('[1]Vmesna vrtilna_SKLOP1'!J3704&lt;&gt;"",'[1]Vmesna vrtilna_SKLOP1'!J3704,""),"")))))</f>
        <v/>
      </c>
      <c r="M3704" s="22" t="e">
        <f t="shared" si="115"/>
        <v>#REF!</v>
      </c>
      <c r="N3704" s="22" t="str">
        <f>IF(IFERROR(VLOOKUP(B3704,'[1]Vmesna vrtilna_SKLOP1'!B:J,7,0),"")=0,"",IFERROR(VLOOKUP(B3704,'[1]Vmesna vrtilna_SKLOP1'!B:J,7,0),""))</f>
        <v/>
      </c>
      <c r="O3704" s="22"/>
    </row>
    <row r="3705" spans="2:15" ht="15" customHeight="1" x14ac:dyDescent="0.3">
      <c r="B3705" s="15" t="str">
        <f>IF(AND('[1]Vmesna vrtilna_SKLOP1'!B3705&lt;&gt;"",'[1]Vmesna vrtilna_SKLOP1'!C3705&lt;&gt;""),IF('[1]Vmesna vrtilna_SKLOP1'!B3705&lt;&gt;"",'[1]Vmesna vrtilna_SKLOP1'!B3705,""),"")</f>
        <v/>
      </c>
      <c r="C3705" s="16" t="str">
        <f>IF(OR(C3704="Posebna oblika",C3704="Kulturno zaščiten objekt",C3704="Kulturno zaščiten objekt, Posebna oblika"),"Glej zavihek POSEBNI POGOJI",IF(SUM(N3704:Q3704)=1,"Posebna oblika",IF(SUM(N3704:Q3704)=10,"Kulturno zaščiten objekt",IF(SUM(N3704:Q3704)=11,"Kulturno zaščiten objekt, Posebna oblika",IF(AND('[1]Vmesna vrtilna_SKLOP1'!C3705&lt;&gt;"",'[1]Vmesna vrtilna_SKLOP1'!D3705&lt;&gt;""),IF('[1]Vmesna vrtilna_SKLOP1'!C3705&lt;&gt;"",'[1]Vmesna vrtilna_SKLOP1'!C3705,""),"")))))</f>
        <v/>
      </c>
      <c r="D3705" s="17" t="str">
        <f>IF(IFERROR(VLOOKUP(B3705,'[1]Vmesna vrtilna_SKLOP1'!B:J,6,0),"")=0,"",IFERROR(VLOOKUP(B3705,'[1]Vmesna vrtilna_SKLOP1'!B:J,6,0),""))</f>
        <v/>
      </c>
      <c r="E3705" s="16" t="str">
        <f>IF(IF('[1]Vmesna vrtilna_SKLOP1'!E3705&lt;&gt;"",'[1]Vmesna vrtilna_SKLOP1'!D3705,"")=0,"",IF('[1]Vmesna vrtilna_SKLOP1'!E3705&lt;&gt;"",'[1]Vmesna vrtilna_SKLOP1'!D3705,""))</f>
        <v/>
      </c>
      <c r="F3705" s="18" t="str">
        <f>IF('[1]Vmesna vrtilna_SKLOP1'!E3705&lt;&gt;"",'[1]Vmesna vrtilna_SKLOP1'!E3705,"")</f>
        <v/>
      </c>
      <c r="G3705" s="15" t="str">
        <f>IF('[1]Vmesna vrtilna_SKLOP1'!E3705&lt;&gt;"",'[1]Vmesna vrtilna_SKLOP1'!F3705,"")</f>
        <v/>
      </c>
      <c r="H3705" s="19" t="str">
        <f>IF('[1]Vmesna vrtilna_SKLOP1'!F3705&lt;&gt;"",'[1]Vmesna vrtilna_SKLOP1'!I3705,"")</f>
        <v/>
      </c>
      <c r="I3705" s="20" t="str">
        <f>IF(I3704="Skupaj:","DDV (22%):",IF(I3704="DDV (22%):","Skupaj z DDV:",IF(AND('[1]Vmesna vrtilna_SKLOP1'!C3705&lt;&gt;"",'[1]Vmesna vrtilna_SKLOP1'!E3705=""),"Skupaj:","")))</f>
        <v/>
      </c>
      <c r="J3705" s="21" t="str">
        <f t="shared" si="116"/>
        <v/>
      </c>
      <c r="K3705" s="21" t="str">
        <f>IF(I3705="Skupaj z DDV:",SUM(K3703,K3704),IF(I3705="DDV (22%):",K3704*0.22,IF(AND('[1]Vmesna vrtilna_SKLOP1'!C3705&lt;&gt;"",'[1]Vmesna vrtilna_SKLOP1'!D3705=""),'[1]Vmesna vrtilna_SKLOP1'!J3705,IF(F3705&lt;&gt;"",IF('[1]Vmesna vrtilna_SKLOP1'!J3705&lt;&gt;"",'[1]Vmesna vrtilna_SKLOP1'!J3705,""),""))))</f>
        <v/>
      </c>
      <c r="L3705" s="22" t="str">
        <f>IF(I3704="Skupaj:","DDV (22%):",IF(I3704="DDV (22%):","Skupaj z DDV:",IF(AND('[1]Vmesna vrtilna_SKLOP1'!C3705&lt;&gt;"",'[1]Vmesna vrtilna_SKLOP1'!E3705=""),"Skupaj:",IF(AND('[1]Vmesna vrtilna_SKLOP1'!C3705&lt;&gt;"",'[1]Vmesna vrtilna_SKLOP1'!D3705=""),'[1]Vmesna vrtilna_SKLOP1'!J3705,IF(F3705&lt;&gt;"",IF('[1]Vmesna vrtilna_SKLOP1'!J3705&lt;&gt;"",'[1]Vmesna vrtilna_SKLOP1'!J3705,""),"")))))</f>
        <v/>
      </c>
      <c r="M3705" s="22" t="e">
        <f t="shared" si="115"/>
        <v>#REF!</v>
      </c>
      <c r="N3705" s="22" t="str">
        <f>IF(IFERROR(VLOOKUP(B3705,'[1]Vmesna vrtilna_SKLOP1'!B:J,7,0),"")=0,"",IFERROR(VLOOKUP(B3705,'[1]Vmesna vrtilna_SKLOP1'!B:J,7,0),""))</f>
        <v/>
      </c>
      <c r="O3705" s="22"/>
    </row>
    <row r="3706" spans="2:15" ht="15" customHeight="1" x14ac:dyDescent="0.3">
      <c r="B3706" s="15" t="str">
        <f>IF(AND('[1]Vmesna vrtilna_SKLOP1'!B3706&lt;&gt;"",'[1]Vmesna vrtilna_SKLOP1'!C3706&lt;&gt;""),IF('[1]Vmesna vrtilna_SKLOP1'!B3706&lt;&gt;"",'[1]Vmesna vrtilna_SKLOP1'!B3706,""),"")</f>
        <v/>
      </c>
      <c r="C3706" s="16" t="str">
        <f>IF(OR(C3705="Posebna oblika",C3705="Kulturno zaščiten objekt",C3705="Kulturno zaščiten objekt, Posebna oblika"),"Glej zavihek POSEBNI POGOJI",IF(SUM(N3705:Q3705)=1,"Posebna oblika",IF(SUM(N3705:Q3705)=10,"Kulturno zaščiten objekt",IF(SUM(N3705:Q3705)=11,"Kulturno zaščiten objekt, Posebna oblika",IF(AND('[1]Vmesna vrtilna_SKLOP1'!C3706&lt;&gt;"",'[1]Vmesna vrtilna_SKLOP1'!D3706&lt;&gt;""),IF('[1]Vmesna vrtilna_SKLOP1'!C3706&lt;&gt;"",'[1]Vmesna vrtilna_SKLOP1'!C3706,""),"")))))</f>
        <v/>
      </c>
      <c r="D3706" s="17" t="str">
        <f>IF(IFERROR(VLOOKUP(B3706,'[1]Vmesna vrtilna_SKLOP1'!B:J,6,0),"")=0,"",IFERROR(VLOOKUP(B3706,'[1]Vmesna vrtilna_SKLOP1'!B:J,6,0),""))</f>
        <v/>
      </c>
      <c r="E3706" s="16" t="str">
        <f>IF(IF('[1]Vmesna vrtilna_SKLOP1'!E3706&lt;&gt;"",'[1]Vmesna vrtilna_SKLOP1'!D3706,"")=0,"",IF('[1]Vmesna vrtilna_SKLOP1'!E3706&lt;&gt;"",'[1]Vmesna vrtilna_SKLOP1'!D3706,""))</f>
        <v/>
      </c>
      <c r="F3706" s="18" t="str">
        <f>IF('[1]Vmesna vrtilna_SKLOP1'!E3706&lt;&gt;"",'[1]Vmesna vrtilna_SKLOP1'!E3706,"")</f>
        <v/>
      </c>
      <c r="G3706" s="15" t="str">
        <f>IF('[1]Vmesna vrtilna_SKLOP1'!E3706&lt;&gt;"",'[1]Vmesna vrtilna_SKLOP1'!F3706,"")</f>
        <v/>
      </c>
      <c r="H3706" s="19" t="str">
        <f>IF('[1]Vmesna vrtilna_SKLOP1'!F3706&lt;&gt;"",'[1]Vmesna vrtilna_SKLOP1'!I3706,"")</f>
        <v/>
      </c>
      <c r="I3706" s="20" t="str">
        <f>IF(I3705="Skupaj:","DDV (22%):",IF(I3705="DDV (22%):","Skupaj z DDV:",IF(AND('[1]Vmesna vrtilna_SKLOP1'!C3706&lt;&gt;"",'[1]Vmesna vrtilna_SKLOP1'!E3706=""),"Skupaj:","")))</f>
        <v/>
      </c>
      <c r="J3706" s="21" t="str">
        <f t="shared" si="116"/>
        <v/>
      </c>
      <c r="K3706" s="21" t="str">
        <f>IF(I3706="Skupaj z DDV:",SUM(K3704,K3705),IF(I3706="DDV (22%):",K3705*0.22,IF(AND('[1]Vmesna vrtilna_SKLOP1'!C3706&lt;&gt;"",'[1]Vmesna vrtilna_SKLOP1'!D3706=""),'[1]Vmesna vrtilna_SKLOP1'!J3706,IF(F3706&lt;&gt;"",IF('[1]Vmesna vrtilna_SKLOP1'!J3706&lt;&gt;"",'[1]Vmesna vrtilna_SKLOP1'!J3706,""),""))))</f>
        <v/>
      </c>
      <c r="L3706" s="22" t="str">
        <f>IF(I3705="Skupaj:","DDV (22%):",IF(I3705="DDV (22%):","Skupaj z DDV:",IF(AND('[1]Vmesna vrtilna_SKLOP1'!C3706&lt;&gt;"",'[1]Vmesna vrtilna_SKLOP1'!E3706=""),"Skupaj:",IF(AND('[1]Vmesna vrtilna_SKLOP1'!C3706&lt;&gt;"",'[1]Vmesna vrtilna_SKLOP1'!D3706=""),'[1]Vmesna vrtilna_SKLOP1'!J3706,IF(F3706&lt;&gt;"",IF('[1]Vmesna vrtilna_SKLOP1'!J3706&lt;&gt;"",'[1]Vmesna vrtilna_SKLOP1'!J3706,""),"")))))</f>
        <v/>
      </c>
      <c r="M3706" s="22" t="e">
        <f t="shared" si="115"/>
        <v>#REF!</v>
      </c>
      <c r="N3706" s="22" t="str">
        <f>IF(IFERROR(VLOOKUP(B3706,'[1]Vmesna vrtilna_SKLOP1'!B:J,7,0),"")=0,"",IFERROR(VLOOKUP(B3706,'[1]Vmesna vrtilna_SKLOP1'!B:J,7,0),""))</f>
        <v/>
      </c>
      <c r="O3706" s="22"/>
    </row>
    <row r="3707" spans="2:15" ht="15" customHeight="1" x14ac:dyDescent="0.3">
      <c r="B3707" s="15" t="str">
        <f>IF(AND('[1]Vmesna vrtilna_SKLOP1'!B3707&lt;&gt;"",'[1]Vmesna vrtilna_SKLOP1'!C3707&lt;&gt;""),IF('[1]Vmesna vrtilna_SKLOP1'!B3707&lt;&gt;"",'[1]Vmesna vrtilna_SKLOP1'!B3707,""),"")</f>
        <v/>
      </c>
      <c r="C3707" s="16" t="str">
        <f>IF(OR(C3706="Posebna oblika",C3706="Kulturno zaščiten objekt",C3706="Kulturno zaščiten objekt, Posebna oblika"),"Glej zavihek POSEBNI POGOJI",IF(SUM(N3706:Q3706)=1,"Posebna oblika",IF(SUM(N3706:Q3706)=10,"Kulturno zaščiten objekt",IF(SUM(N3706:Q3706)=11,"Kulturno zaščiten objekt, Posebna oblika",IF(AND('[1]Vmesna vrtilna_SKLOP1'!C3707&lt;&gt;"",'[1]Vmesna vrtilna_SKLOP1'!D3707&lt;&gt;""),IF('[1]Vmesna vrtilna_SKLOP1'!C3707&lt;&gt;"",'[1]Vmesna vrtilna_SKLOP1'!C3707,""),"")))))</f>
        <v/>
      </c>
      <c r="D3707" s="17" t="str">
        <f>IF(IFERROR(VLOOKUP(B3707,'[1]Vmesna vrtilna_SKLOP1'!B:J,6,0),"")=0,"",IFERROR(VLOOKUP(B3707,'[1]Vmesna vrtilna_SKLOP1'!B:J,6,0),""))</f>
        <v/>
      </c>
      <c r="E3707" s="16" t="str">
        <f>IF(IF('[1]Vmesna vrtilna_SKLOP1'!E3707&lt;&gt;"",'[1]Vmesna vrtilna_SKLOP1'!D3707,"")=0,"",IF('[1]Vmesna vrtilna_SKLOP1'!E3707&lt;&gt;"",'[1]Vmesna vrtilna_SKLOP1'!D3707,""))</f>
        <v/>
      </c>
      <c r="F3707" s="18" t="str">
        <f>IF('[1]Vmesna vrtilna_SKLOP1'!E3707&lt;&gt;"",'[1]Vmesna vrtilna_SKLOP1'!E3707,"")</f>
        <v/>
      </c>
      <c r="G3707" s="15" t="str">
        <f>IF('[1]Vmesna vrtilna_SKLOP1'!E3707&lt;&gt;"",'[1]Vmesna vrtilna_SKLOP1'!F3707,"")</f>
        <v/>
      </c>
      <c r="H3707" s="19" t="str">
        <f>IF('[1]Vmesna vrtilna_SKLOP1'!F3707&lt;&gt;"",'[1]Vmesna vrtilna_SKLOP1'!I3707,"")</f>
        <v/>
      </c>
      <c r="I3707" s="20" t="str">
        <f>IF(I3706="Skupaj:","DDV (22%):",IF(I3706="DDV (22%):","Skupaj z DDV:",IF(AND('[1]Vmesna vrtilna_SKLOP1'!C3707&lt;&gt;"",'[1]Vmesna vrtilna_SKLOP1'!E3707=""),"Skupaj:","")))</f>
        <v/>
      </c>
      <c r="J3707" s="21" t="str">
        <f t="shared" si="116"/>
        <v/>
      </c>
      <c r="K3707" s="21" t="str">
        <f>IF(I3707="Skupaj z DDV:",SUM(K3705,K3706),IF(I3707="DDV (22%):",K3706*0.22,IF(AND('[1]Vmesna vrtilna_SKLOP1'!C3707&lt;&gt;"",'[1]Vmesna vrtilna_SKLOP1'!D3707=""),'[1]Vmesna vrtilna_SKLOP1'!J3707,IF(F3707&lt;&gt;"",IF('[1]Vmesna vrtilna_SKLOP1'!J3707&lt;&gt;"",'[1]Vmesna vrtilna_SKLOP1'!J3707,""),""))))</f>
        <v/>
      </c>
      <c r="L3707" s="22" t="str">
        <f>IF(I3706="Skupaj:","DDV (22%):",IF(I3706="DDV (22%):","Skupaj z DDV:",IF(AND('[1]Vmesna vrtilna_SKLOP1'!C3707&lt;&gt;"",'[1]Vmesna vrtilna_SKLOP1'!E3707=""),"Skupaj:",IF(AND('[1]Vmesna vrtilna_SKLOP1'!C3707&lt;&gt;"",'[1]Vmesna vrtilna_SKLOP1'!D3707=""),'[1]Vmesna vrtilna_SKLOP1'!J3707,IF(F3707&lt;&gt;"",IF('[1]Vmesna vrtilna_SKLOP1'!J3707&lt;&gt;"",'[1]Vmesna vrtilna_SKLOP1'!J3707,""),"")))))</f>
        <v/>
      </c>
      <c r="M3707" s="22" t="e">
        <f t="shared" si="115"/>
        <v>#REF!</v>
      </c>
      <c r="N3707" s="22" t="str">
        <f>IF(IFERROR(VLOOKUP(B3707,'[1]Vmesna vrtilna_SKLOP1'!B:J,7,0),"")=0,"",IFERROR(VLOOKUP(B3707,'[1]Vmesna vrtilna_SKLOP1'!B:J,7,0),""))</f>
        <v/>
      </c>
      <c r="O3707" s="22"/>
    </row>
    <row r="3708" spans="2:15" ht="15" customHeight="1" x14ac:dyDescent="0.3">
      <c r="B3708" s="15" t="str">
        <f>IF(AND('[1]Vmesna vrtilna_SKLOP1'!B3708&lt;&gt;"",'[1]Vmesna vrtilna_SKLOP1'!C3708&lt;&gt;""),IF('[1]Vmesna vrtilna_SKLOP1'!B3708&lt;&gt;"",'[1]Vmesna vrtilna_SKLOP1'!B3708,""),"")</f>
        <v/>
      </c>
      <c r="C3708" s="16" t="str">
        <f>IF(OR(C3707="Posebna oblika",C3707="Kulturno zaščiten objekt",C3707="Kulturno zaščiten objekt, Posebna oblika"),"Glej zavihek POSEBNI POGOJI",IF(SUM(N3707:Q3707)=1,"Posebna oblika",IF(SUM(N3707:Q3707)=10,"Kulturno zaščiten objekt",IF(SUM(N3707:Q3707)=11,"Kulturno zaščiten objekt, Posebna oblika",IF(AND('[1]Vmesna vrtilna_SKLOP1'!C3708&lt;&gt;"",'[1]Vmesna vrtilna_SKLOP1'!D3708&lt;&gt;""),IF('[1]Vmesna vrtilna_SKLOP1'!C3708&lt;&gt;"",'[1]Vmesna vrtilna_SKLOP1'!C3708,""),"")))))</f>
        <v/>
      </c>
      <c r="D3708" s="17" t="str">
        <f>IF(IFERROR(VLOOKUP(B3708,'[1]Vmesna vrtilna_SKLOP1'!B:J,6,0),"")=0,"",IFERROR(VLOOKUP(B3708,'[1]Vmesna vrtilna_SKLOP1'!B:J,6,0),""))</f>
        <v/>
      </c>
      <c r="E3708" s="16" t="str">
        <f>IF(IF('[1]Vmesna vrtilna_SKLOP1'!E3708&lt;&gt;"",'[1]Vmesna vrtilna_SKLOP1'!D3708,"")=0,"",IF('[1]Vmesna vrtilna_SKLOP1'!E3708&lt;&gt;"",'[1]Vmesna vrtilna_SKLOP1'!D3708,""))</f>
        <v/>
      </c>
      <c r="F3708" s="18" t="str">
        <f>IF('[1]Vmesna vrtilna_SKLOP1'!E3708&lt;&gt;"",'[1]Vmesna vrtilna_SKLOP1'!E3708,"")</f>
        <v/>
      </c>
      <c r="G3708" s="15" t="str">
        <f>IF('[1]Vmesna vrtilna_SKLOP1'!E3708&lt;&gt;"",'[1]Vmesna vrtilna_SKLOP1'!F3708,"")</f>
        <v/>
      </c>
      <c r="H3708" s="19" t="str">
        <f>IF('[1]Vmesna vrtilna_SKLOP1'!F3708&lt;&gt;"",'[1]Vmesna vrtilna_SKLOP1'!I3708,"")</f>
        <v/>
      </c>
      <c r="I3708" s="20" t="str">
        <f>IF(I3707="Skupaj:","DDV (22%):",IF(I3707="DDV (22%):","Skupaj z DDV:",IF(AND('[1]Vmesna vrtilna_SKLOP1'!C3708&lt;&gt;"",'[1]Vmesna vrtilna_SKLOP1'!E3708=""),"Skupaj:","")))</f>
        <v/>
      </c>
      <c r="J3708" s="21" t="str">
        <f t="shared" si="116"/>
        <v/>
      </c>
      <c r="K3708" s="21" t="str">
        <f>IF(I3708="Skupaj z DDV:",SUM(K3706,K3707),IF(I3708="DDV (22%):",K3707*0.22,IF(AND('[1]Vmesna vrtilna_SKLOP1'!C3708&lt;&gt;"",'[1]Vmesna vrtilna_SKLOP1'!D3708=""),'[1]Vmesna vrtilna_SKLOP1'!J3708,IF(F3708&lt;&gt;"",IF('[1]Vmesna vrtilna_SKLOP1'!J3708&lt;&gt;"",'[1]Vmesna vrtilna_SKLOP1'!J3708,""),""))))</f>
        <v/>
      </c>
      <c r="L3708" s="22" t="str">
        <f>IF(I3707="Skupaj:","DDV (22%):",IF(I3707="DDV (22%):","Skupaj z DDV:",IF(AND('[1]Vmesna vrtilna_SKLOP1'!C3708&lt;&gt;"",'[1]Vmesna vrtilna_SKLOP1'!E3708=""),"Skupaj:",IF(AND('[1]Vmesna vrtilna_SKLOP1'!C3708&lt;&gt;"",'[1]Vmesna vrtilna_SKLOP1'!D3708=""),'[1]Vmesna vrtilna_SKLOP1'!J3708,IF(F3708&lt;&gt;"",IF('[1]Vmesna vrtilna_SKLOP1'!J3708&lt;&gt;"",'[1]Vmesna vrtilna_SKLOP1'!J3708,""),"")))))</f>
        <v/>
      </c>
      <c r="M3708" s="22" t="e">
        <f t="shared" si="115"/>
        <v>#REF!</v>
      </c>
      <c r="N3708" s="22" t="str">
        <f>IF(IFERROR(VLOOKUP(B3708,'[1]Vmesna vrtilna_SKLOP1'!B:J,7,0),"")=0,"",IFERROR(VLOOKUP(B3708,'[1]Vmesna vrtilna_SKLOP1'!B:J,7,0),""))</f>
        <v/>
      </c>
      <c r="O3708" s="22"/>
    </row>
    <row r="3709" spans="2:15" ht="15" customHeight="1" x14ac:dyDescent="0.3">
      <c r="B3709" s="15" t="str">
        <f>IF(AND('[1]Vmesna vrtilna_SKLOP1'!B3709&lt;&gt;"",'[1]Vmesna vrtilna_SKLOP1'!C3709&lt;&gt;""),IF('[1]Vmesna vrtilna_SKLOP1'!B3709&lt;&gt;"",'[1]Vmesna vrtilna_SKLOP1'!B3709,""),"")</f>
        <v/>
      </c>
      <c r="C3709" s="16" t="str">
        <f>IF(OR(C3708="Posebna oblika",C3708="Kulturno zaščiten objekt",C3708="Kulturno zaščiten objekt, Posebna oblika"),"Glej zavihek POSEBNI POGOJI",IF(SUM(N3708:Q3708)=1,"Posebna oblika",IF(SUM(N3708:Q3708)=10,"Kulturno zaščiten objekt",IF(SUM(N3708:Q3708)=11,"Kulturno zaščiten objekt, Posebna oblika",IF(AND('[1]Vmesna vrtilna_SKLOP1'!C3709&lt;&gt;"",'[1]Vmesna vrtilna_SKLOP1'!D3709&lt;&gt;""),IF('[1]Vmesna vrtilna_SKLOP1'!C3709&lt;&gt;"",'[1]Vmesna vrtilna_SKLOP1'!C3709,""),"")))))</f>
        <v/>
      </c>
      <c r="D3709" s="17" t="str">
        <f>IF(IFERROR(VLOOKUP(B3709,'[1]Vmesna vrtilna_SKLOP1'!B:J,6,0),"")=0,"",IFERROR(VLOOKUP(B3709,'[1]Vmesna vrtilna_SKLOP1'!B:J,6,0),""))</f>
        <v/>
      </c>
      <c r="E3709" s="16" t="str">
        <f>IF(IF('[1]Vmesna vrtilna_SKLOP1'!E3709&lt;&gt;"",'[1]Vmesna vrtilna_SKLOP1'!D3709,"")=0,"",IF('[1]Vmesna vrtilna_SKLOP1'!E3709&lt;&gt;"",'[1]Vmesna vrtilna_SKLOP1'!D3709,""))</f>
        <v/>
      </c>
      <c r="F3709" s="18" t="str">
        <f>IF('[1]Vmesna vrtilna_SKLOP1'!E3709&lt;&gt;"",'[1]Vmesna vrtilna_SKLOP1'!E3709,"")</f>
        <v/>
      </c>
      <c r="G3709" s="15" t="str">
        <f>IF('[1]Vmesna vrtilna_SKLOP1'!E3709&lt;&gt;"",'[1]Vmesna vrtilna_SKLOP1'!F3709,"")</f>
        <v/>
      </c>
      <c r="H3709" s="19" t="str">
        <f>IF('[1]Vmesna vrtilna_SKLOP1'!F3709&lt;&gt;"",'[1]Vmesna vrtilna_SKLOP1'!I3709,"")</f>
        <v/>
      </c>
      <c r="I3709" s="20" t="str">
        <f>IF(I3708="Skupaj:","DDV (22%):",IF(I3708="DDV (22%):","Skupaj z DDV:",IF(AND('[1]Vmesna vrtilna_SKLOP1'!C3709&lt;&gt;"",'[1]Vmesna vrtilna_SKLOP1'!E3709=""),"Skupaj:","")))</f>
        <v/>
      </c>
      <c r="J3709" s="21" t="str">
        <f t="shared" si="116"/>
        <v/>
      </c>
      <c r="K3709" s="21" t="str">
        <f>IF(I3709="Skupaj z DDV:",SUM(K3707,K3708),IF(I3709="DDV (22%):",K3708*0.22,IF(AND('[1]Vmesna vrtilna_SKLOP1'!C3709&lt;&gt;"",'[1]Vmesna vrtilna_SKLOP1'!D3709=""),'[1]Vmesna vrtilna_SKLOP1'!J3709,IF(F3709&lt;&gt;"",IF('[1]Vmesna vrtilna_SKLOP1'!J3709&lt;&gt;"",'[1]Vmesna vrtilna_SKLOP1'!J3709,""),""))))</f>
        <v/>
      </c>
      <c r="L3709" s="22" t="str">
        <f>IF(I3708="Skupaj:","DDV (22%):",IF(I3708="DDV (22%):","Skupaj z DDV:",IF(AND('[1]Vmesna vrtilna_SKLOP1'!C3709&lt;&gt;"",'[1]Vmesna vrtilna_SKLOP1'!E3709=""),"Skupaj:",IF(AND('[1]Vmesna vrtilna_SKLOP1'!C3709&lt;&gt;"",'[1]Vmesna vrtilna_SKLOP1'!D3709=""),'[1]Vmesna vrtilna_SKLOP1'!J3709,IF(F3709&lt;&gt;"",IF('[1]Vmesna vrtilna_SKLOP1'!J3709&lt;&gt;"",'[1]Vmesna vrtilna_SKLOP1'!J3709,""),"")))))</f>
        <v/>
      </c>
      <c r="M3709" s="22" t="e">
        <f t="shared" si="115"/>
        <v>#REF!</v>
      </c>
      <c r="N3709" s="22" t="str">
        <f>IF(IFERROR(VLOOKUP(B3709,'[1]Vmesna vrtilna_SKLOP1'!B:J,7,0),"")=0,"",IFERROR(VLOOKUP(B3709,'[1]Vmesna vrtilna_SKLOP1'!B:J,7,0),""))</f>
        <v/>
      </c>
      <c r="O3709" s="22"/>
    </row>
    <row r="3710" spans="2:15" ht="15" customHeight="1" x14ac:dyDescent="0.3">
      <c r="B3710" s="15" t="str">
        <f>IF(AND('[1]Vmesna vrtilna_SKLOP1'!B3710&lt;&gt;"",'[1]Vmesna vrtilna_SKLOP1'!C3710&lt;&gt;""),IF('[1]Vmesna vrtilna_SKLOP1'!B3710&lt;&gt;"",'[1]Vmesna vrtilna_SKLOP1'!B3710,""),"")</f>
        <v/>
      </c>
      <c r="C3710" s="16" t="str">
        <f>IF(OR(C3709="Posebna oblika",C3709="Kulturno zaščiten objekt",C3709="Kulturno zaščiten objekt, Posebna oblika"),"Glej zavihek POSEBNI POGOJI",IF(SUM(N3709:Q3709)=1,"Posebna oblika",IF(SUM(N3709:Q3709)=10,"Kulturno zaščiten objekt",IF(SUM(N3709:Q3709)=11,"Kulturno zaščiten objekt, Posebna oblika",IF(AND('[1]Vmesna vrtilna_SKLOP1'!C3710&lt;&gt;"",'[1]Vmesna vrtilna_SKLOP1'!D3710&lt;&gt;""),IF('[1]Vmesna vrtilna_SKLOP1'!C3710&lt;&gt;"",'[1]Vmesna vrtilna_SKLOP1'!C3710,""),"")))))</f>
        <v/>
      </c>
      <c r="D3710" s="17" t="str">
        <f>IF(IFERROR(VLOOKUP(B3710,'[1]Vmesna vrtilna_SKLOP1'!B:J,6,0),"")=0,"",IFERROR(VLOOKUP(B3710,'[1]Vmesna vrtilna_SKLOP1'!B:J,6,0),""))</f>
        <v/>
      </c>
      <c r="E3710" s="16" t="str">
        <f>IF(IF('[1]Vmesna vrtilna_SKLOP1'!E3710&lt;&gt;"",'[1]Vmesna vrtilna_SKLOP1'!D3710,"")=0,"",IF('[1]Vmesna vrtilna_SKLOP1'!E3710&lt;&gt;"",'[1]Vmesna vrtilna_SKLOP1'!D3710,""))</f>
        <v/>
      </c>
      <c r="F3710" s="18" t="str">
        <f>IF('[1]Vmesna vrtilna_SKLOP1'!E3710&lt;&gt;"",'[1]Vmesna vrtilna_SKLOP1'!E3710,"")</f>
        <v/>
      </c>
      <c r="G3710" s="15" t="str">
        <f>IF('[1]Vmesna vrtilna_SKLOP1'!E3710&lt;&gt;"",'[1]Vmesna vrtilna_SKLOP1'!F3710,"")</f>
        <v/>
      </c>
      <c r="H3710" s="19" t="str">
        <f>IF('[1]Vmesna vrtilna_SKLOP1'!F3710&lt;&gt;"",'[1]Vmesna vrtilna_SKLOP1'!I3710,"")</f>
        <v/>
      </c>
      <c r="I3710" s="20" t="str">
        <f>IF(I3709="Skupaj:","DDV (22%):",IF(I3709="DDV (22%):","Skupaj z DDV:",IF(AND('[1]Vmesna vrtilna_SKLOP1'!C3710&lt;&gt;"",'[1]Vmesna vrtilna_SKLOP1'!E3710=""),"Skupaj:","")))</f>
        <v/>
      </c>
      <c r="J3710" s="21" t="str">
        <f t="shared" si="116"/>
        <v/>
      </c>
      <c r="K3710" s="21" t="str">
        <f>IF(I3710="Skupaj z DDV:",SUM(K3708,K3709),IF(I3710="DDV (22%):",K3709*0.22,IF(AND('[1]Vmesna vrtilna_SKLOP1'!C3710&lt;&gt;"",'[1]Vmesna vrtilna_SKLOP1'!D3710=""),'[1]Vmesna vrtilna_SKLOP1'!J3710,IF(F3710&lt;&gt;"",IF('[1]Vmesna vrtilna_SKLOP1'!J3710&lt;&gt;"",'[1]Vmesna vrtilna_SKLOP1'!J3710,""),""))))</f>
        <v/>
      </c>
      <c r="L3710" s="22" t="str">
        <f>IF(I3709="Skupaj:","DDV (22%):",IF(I3709="DDV (22%):","Skupaj z DDV:",IF(AND('[1]Vmesna vrtilna_SKLOP1'!C3710&lt;&gt;"",'[1]Vmesna vrtilna_SKLOP1'!E3710=""),"Skupaj:",IF(AND('[1]Vmesna vrtilna_SKLOP1'!C3710&lt;&gt;"",'[1]Vmesna vrtilna_SKLOP1'!D3710=""),'[1]Vmesna vrtilna_SKLOP1'!J3710,IF(F3710&lt;&gt;"",IF('[1]Vmesna vrtilna_SKLOP1'!J3710&lt;&gt;"",'[1]Vmesna vrtilna_SKLOP1'!J3710,""),"")))))</f>
        <v/>
      </c>
      <c r="M3710" s="22" t="e">
        <f t="shared" si="115"/>
        <v>#REF!</v>
      </c>
      <c r="N3710" s="22" t="str">
        <f>IF(IFERROR(VLOOKUP(B3710,'[1]Vmesna vrtilna_SKLOP1'!B:J,7,0),"")=0,"",IFERROR(VLOOKUP(B3710,'[1]Vmesna vrtilna_SKLOP1'!B:J,7,0),""))</f>
        <v/>
      </c>
      <c r="O3710" s="22"/>
    </row>
    <row r="3711" spans="2:15" ht="15" customHeight="1" x14ac:dyDescent="0.3">
      <c r="B3711" s="15" t="str">
        <f>IF(AND('[1]Vmesna vrtilna_SKLOP1'!B3711&lt;&gt;"",'[1]Vmesna vrtilna_SKLOP1'!C3711&lt;&gt;""),IF('[1]Vmesna vrtilna_SKLOP1'!B3711&lt;&gt;"",'[1]Vmesna vrtilna_SKLOP1'!B3711,""),"")</f>
        <v/>
      </c>
      <c r="C3711" s="16" t="str">
        <f>IF(OR(C3710="Posebna oblika",C3710="Kulturno zaščiten objekt",C3710="Kulturno zaščiten objekt, Posebna oblika"),"Glej zavihek POSEBNI POGOJI",IF(SUM(N3710:Q3710)=1,"Posebna oblika",IF(SUM(N3710:Q3710)=10,"Kulturno zaščiten objekt",IF(SUM(N3710:Q3710)=11,"Kulturno zaščiten objekt, Posebna oblika",IF(AND('[1]Vmesna vrtilna_SKLOP1'!C3711&lt;&gt;"",'[1]Vmesna vrtilna_SKLOP1'!D3711&lt;&gt;""),IF('[1]Vmesna vrtilna_SKLOP1'!C3711&lt;&gt;"",'[1]Vmesna vrtilna_SKLOP1'!C3711,""),"")))))</f>
        <v/>
      </c>
      <c r="D3711" s="17" t="str">
        <f>IF(IFERROR(VLOOKUP(B3711,'[1]Vmesna vrtilna_SKLOP1'!B:J,6,0),"")=0,"",IFERROR(VLOOKUP(B3711,'[1]Vmesna vrtilna_SKLOP1'!B:J,6,0),""))</f>
        <v/>
      </c>
      <c r="E3711" s="16" t="str">
        <f>IF(IF('[1]Vmesna vrtilna_SKLOP1'!E3711&lt;&gt;"",'[1]Vmesna vrtilna_SKLOP1'!D3711,"")=0,"",IF('[1]Vmesna vrtilna_SKLOP1'!E3711&lt;&gt;"",'[1]Vmesna vrtilna_SKLOP1'!D3711,""))</f>
        <v/>
      </c>
      <c r="F3711" s="18" t="str">
        <f>IF('[1]Vmesna vrtilna_SKLOP1'!E3711&lt;&gt;"",'[1]Vmesna vrtilna_SKLOP1'!E3711,"")</f>
        <v/>
      </c>
      <c r="G3711" s="15" t="str">
        <f>IF('[1]Vmesna vrtilna_SKLOP1'!E3711&lt;&gt;"",'[1]Vmesna vrtilna_SKLOP1'!F3711,"")</f>
        <v/>
      </c>
      <c r="H3711" s="19" t="str">
        <f>IF('[1]Vmesna vrtilna_SKLOP1'!F3711&lt;&gt;"",'[1]Vmesna vrtilna_SKLOP1'!I3711,"")</f>
        <v/>
      </c>
      <c r="I3711" s="20" t="str">
        <f>IF(I3710="Skupaj:","DDV (22%):",IF(I3710="DDV (22%):","Skupaj z DDV:",IF(AND('[1]Vmesna vrtilna_SKLOP1'!C3711&lt;&gt;"",'[1]Vmesna vrtilna_SKLOP1'!E3711=""),"Skupaj:","")))</f>
        <v/>
      </c>
      <c r="J3711" s="21" t="str">
        <f t="shared" si="116"/>
        <v/>
      </c>
      <c r="K3711" s="21" t="str">
        <f>IF(I3711="Skupaj z DDV:",SUM(K3709,K3710),IF(I3711="DDV (22%):",K3710*0.22,IF(AND('[1]Vmesna vrtilna_SKLOP1'!C3711&lt;&gt;"",'[1]Vmesna vrtilna_SKLOP1'!D3711=""),'[1]Vmesna vrtilna_SKLOP1'!J3711,IF(F3711&lt;&gt;"",IF('[1]Vmesna vrtilna_SKLOP1'!J3711&lt;&gt;"",'[1]Vmesna vrtilna_SKLOP1'!J3711,""),""))))</f>
        <v/>
      </c>
      <c r="L3711" s="22" t="str">
        <f>IF(I3710="Skupaj:","DDV (22%):",IF(I3710="DDV (22%):","Skupaj z DDV:",IF(AND('[1]Vmesna vrtilna_SKLOP1'!C3711&lt;&gt;"",'[1]Vmesna vrtilna_SKLOP1'!E3711=""),"Skupaj:",IF(AND('[1]Vmesna vrtilna_SKLOP1'!C3711&lt;&gt;"",'[1]Vmesna vrtilna_SKLOP1'!D3711=""),'[1]Vmesna vrtilna_SKLOP1'!J3711,IF(F3711&lt;&gt;"",IF('[1]Vmesna vrtilna_SKLOP1'!J3711&lt;&gt;"",'[1]Vmesna vrtilna_SKLOP1'!J3711,""),"")))))</f>
        <v/>
      </c>
      <c r="M3711" s="22" t="e">
        <f t="shared" si="115"/>
        <v>#REF!</v>
      </c>
      <c r="N3711" s="22" t="str">
        <f>IF(IFERROR(VLOOKUP(B3711,'[1]Vmesna vrtilna_SKLOP1'!B:J,7,0),"")=0,"",IFERROR(VLOOKUP(B3711,'[1]Vmesna vrtilna_SKLOP1'!B:J,7,0),""))</f>
        <v/>
      </c>
      <c r="O3711" s="22"/>
    </row>
    <row r="3712" spans="2:15" ht="15" customHeight="1" x14ac:dyDescent="0.3">
      <c r="B3712" s="15" t="str">
        <f>IF(AND('[1]Vmesna vrtilna_SKLOP1'!B3712&lt;&gt;"",'[1]Vmesna vrtilna_SKLOP1'!C3712&lt;&gt;""),IF('[1]Vmesna vrtilna_SKLOP1'!B3712&lt;&gt;"",'[1]Vmesna vrtilna_SKLOP1'!B3712,""),"")</f>
        <v/>
      </c>
      <c r="C3712" s="16" t="str">
        <f>IF(OR(C3711="Posebna oblika",C3711="Kulturno zaščiten objekt",C3711="Kulturno zaščiten objekt, Posebna oblika"),"Glej zavihek POSEBNI POGOJI",IF(SUM(N3711:Q3711)=1,"Posebna oblika",IF(SUM(N3711:Q3711)=10,"Kulturno zaščiten objekt",IF(SUM(N3711:Q3711)=11,"Kulturno zaščiten objekt, Posebna oblika",IF(AND('[1]Vmesna vrtilna_SKLOP1'!C3712&lt;&gt;"",'[1]Vmesna vrtilna_SKLOP1'!D3712&lt;&gt;""),IF('[1]Vmesna vrtilna_SKLOP1'!C3712&lt;&gt;"",'[1]Vmesna vrtilna_SKLOP1'!C3712,""),"")))))</f>
        <v/>
      </c>
      <c r="D3712" s="17" t="str">
        <f>IF(IFERROR(VLOOKUP(B3712,'[1]Vmesna vrtilna_SKLOP1'!B:J,6,0),"")=0,"",IFERROR(VLOOKUP(B3712,'[1]Vmesna vrtilna_SKLOP1'!B:J,6,0),""))</f>
        <v/>
      </c>
      <c r="E3712" s="16" t="str">
        <f>IF(IF('[1]Vmesna vrtilna_SKLOP1'!E3712&lt;&gt;"",'[1]Vmesna vrtilna_SKLOP1'!D3712,"")=0,"",IF('[1]Vmesna vrtilna_SKLOP1'!E3712&lt;&gt;"",'[1]Vmesna vrtilna_SKLOP1'!D3712,""))</f>
        <v/>
      </c>
      <c r="F3712" s="18" t="str">
        <f>IF('[1]Vmesna vrtilna_SKLOP1'!E3712&lt;&gt;"",'[1]Vmesna vrtilna_SKLOP1'!E3712,"")</f>
        <v/>
      </c>
      <c r="G3712" s="15" t="str">
        <f>IF('[1]Vmesna vrtilna_SKLOP1'!E3712&lt;&gt;"",'[1]Vmesna vrtilna_SKLOP1'!F3712,"")</f>
        <v/>
      </c>
      <c r="H3712" s="19" t="str">
        <f>IF('[1]Vmesna vrtilna_SKLOP1'!F3712&lt;&gt;"",'[1]Vmesna vrtilna_SKLOP1'!I3712,"")</f>
        <v/>
      </c>
      <c r="I3712" s="20" t="str">
        <f>IF(I3711="Skupaj:","DDV (22%):",IF(I3711="DDV (22%):","Skupaj z DDV:",IF(AND('[1]Vmesna vrtilna_SKLOP1'!C3712&lt;&gt;"",'[1]Vmesna vrtilna_SKLOP1'!E3712=""),"Skupaj:","")))</f>
        <v/>
      </c>
      <c r="J3712" s="21" t="str">
        <f t="shared" si="116"/>
        <v/>
      </c>
      <c r="K3712" s="21" t="str">
        <f>IF(I3712="Skupaj z DDV:",SUM(K3710,K3711),IF(I3712="DDV (22%):",K3711*0.22,IF(AND('[1]Vmesna vrtilna_SKLOP1'!C3712&lt;&gt;"",'[1]Vmesna vrtilna_SKLOP1'!D3712=""),'[1]Vmesna vrtilna_SKLOP1'!J3712,IF(F3712&lt;&gt;"",IF('[1]Vmesna vrtilna_SKLOP1'!J3712&lt;&gt;"",'[1]Vmesna vrtilna_SKLOP1'!J3712,""),""))))</f>
        <v/>
      </c>
      <c r="L3712" s="22" t="str">
        <f>IF(I3711="Skupaj:","DDV (22%):",IF(I3711="DDV (22%):","Skupaj z DDV:",IF(AND('[1]Vmesna vrtilna_SKLOP1'!C3712&lt;&gt;"",'[1]Vmesna vrtilna_SKLOP1'!E3712=""),"Skupaj:",IF(AND('[1]Vmesna vrtilna_SKLOP1'!C3712&lt;&gt;"",'[1]Vmesna vrtilna_SKLOP1'!D3712=""),'[1]Vmesna vrtilna_SKLOP1'!J3712,IF(F3712&lt;&gt;"",IF('[1]Vmesna vrtilna_SKLOP1'!J3712&lt;&gt;"",'[1]Vmesna vrtilna_SKLOP1'!J3712,""),"")))))</f>
        <v/>
      </c>
      <c r="M3712" s="22" t="e">
        <f t="shared" si="115"/>
        <v>#REF!</v>
      </c>
      <c r="N3712" s="22" t="str">
        <f>IF(IFERROR(VLOOKUP(B3712,'[1]Vmesna vrtilna_SKLOP1'!B:J,7,0),"")=0,"",IFERROR(VLOOKUP(B3712,'[1]Vmesna vrtilna_SKLOP1'!B:J,7,0),""))</f>
        <v/>
      </c>
      <c r="O3712" s="22"/>
    </row>
    <row r="3713" spans="2:15" ht="15" customHeight="1" x14ac:dyDescent="0.3">
      <c r="B3713" s="15" t="str">
        <f>IF(AND('[1]Vmesna vrtilna_SKLOP1'!B3713&lt;&gt;"",'[1]Vmesna vrtilna_SKLOP1'!C3713&lt;&gt;""),IF('[1]Vmesna vrtilna_SKLOP1'!B3713&lt;&gt;"",'[1]Vmesna vrtilna_SKLOP1'!B3713,""),"")</f>
        <v/>
      </c>
      <c r="C3713" s="16" t="str">
        <f>IF(OR(C3712="Posebna oblika",C3712="Kulturno zaščiten objekt",C3712="Kulturno zaščiten objekt, Posebna oblika"),"Glej zavihek POSEBNI POGOJI",IF(SUM(N3712:Q3712)=1,"Posebna oblika",IF(SUM(N3712:Q3712)=10,"Kulturno zaščiten objekt",IF(SUM(N3712:Q3712)=11,"Kulturno zaščiten objekt, Posebna oblika",IF(AND('[1]Vmesna vrtilna_SKLOP1'!C3713&lt;&gt;"",'[1]Vmesna vrtilna_SKLOP1'!D3713&lt;&gt;""),IF('[1]Vmesna vrtilna_SKLOP1'!C3713&lt;&gt;"",'[1]Vmesna vrtilna_SKLOP1'!C3713,""),"")))))</f>
        <v/>
      </c>
      <c r="D3713" s="17" t="str">
        <f>IF(IFERROR(VLOOKUP(B3713,'[1]Vmesna vrtilna_SKLOP1'!B:J,6,0),"")=0,"",IFERROR(VLOOKUP(B3713,'[1]Vmesna vrtilna_SKLOP1'!B:J,6,0),""))</f>
        <v/>
      </c>
      <c r="E3713" s="16" t="str">
        <f>IF(IF('[1]Vmesna vrtilna_SKLOP1'!E3713&lt;&gt;"",'[1]Vmesna vrtilna_SKLOP1'!D3713,"")=0,"",IF('[1]Vmesna vrtilna_SKLOP1'!E3713&lt;&gt;"",'[1]Vmesna vrtilna_SKLOP1'!D3713,""))</f>
        <v/>
      </c>
      <c r="F3713" s="18" t="str">
        <f>IF('[1]Vmesna vrtilna_SKLOP1'!E3713&lt;&gt;"",'[1]Vmesna vrtilna_SKLOP1'!E3713,"")</f>
        <v/>
      </c>
      <c r="G3713" s="15" t="str">
        <f>IF('[1]Vmesna vrtilna_SKLOP1'!E3713&lt;&gt;"",'[1]Vmesna vrtilna_SKLOP1'!F3713,"")</f>
        <v/>
      </c>
      <c r="H3713" s="19" t="str">
        <f>IF('[1]Vmesna vrtilna_SKLOP1'!F3713&lt;&gt;"",'[1]Vmesna vrtilna_SKLOP1'!I3713,"")</f>
        <v/>
      </c>
      <c r="I3713" s="20" t="str">
        <f>IF(I3712="Skupaj:","DDV (22%):",IF(I3712="DDV (22%):","Skupaj z DDV:",IF(AND('[1]Vmesna vrtilna_SKLOP1'!C3713&lt;&gt;"",'[1]Vmesna vrtilna_SKLOP1'!E3713=""),"Skupaj:","")))</f>
        <v/>
      </c>
      <c r="J3713" s="21" t="str">
        <f t="shared" si="116"/>
        <v/>
      </c>
      <c r="K3713" s="21" t="str">
        <f>IF(I3713="Skupaj z DDV:",SUM(K3711,K3712),IF(I3713="DDV (22%):",K3712*0.22,IF(AND('[1]Vmesna vrtilna_SKLOP1'!C3713&lt;&gt;"",'[1]Vmesna vrtilna_SKLOP1'!D3713=""),'[1]Vmesna vrtilna_SKLOP1'!J3713,IF(F3713&lt;&gt;"",IF('[1]Vmesna vrtilna_SKLOP1'!J3713&lt;&gt;"",'[1]Vmesna vrtilna_SKLOP1'!J3713,""),""))))</f>
        <v/>
      </c>
      <c r="L3713" s="22" t="str">
        <f>IF(I3712="Skupaj:","DDV (22%):",IF(I3712="DDV (22%):","Skupaj z DDV:",IF(AND('[1]Vmesna vrtilna_SKLOP1'!C3713&lt;&gt;"",'[1]Vmesna vrtilna_SKLOP1'!E3713=""),"Skupaj:",IF(AND('[1]Vmesna vrtilna_SKLOP1'!C3713&lt;&gt;"",'[1]Vmesna vrtilna_SKLOP1'!D3713=""),'[1]Vmesna vrtilna_SKLOP1'!J3713,IF(F3713&lt;&gt;"",IF('[1]Vmesna vrtilna_SKLOP1'!J3713&lt;&gt;"",'[1]Vmesna vrtilna_SKLOP1'!J3713,""),"")))))</f>
        <v/>
      </c>
      <c r="M3713" s="22" t="e">
        <f t="shared" si="115"/>
        <v>#REF!</v>
      </c>
      <c r="N3713" s="22" t="str">
        <f>IF(IFERROR(VLOOKUP(B3713,'[1]Vmesna vrtilna_SKLOP1'!B:J,7,0),"")=0,"",IFERROR(VLOOKUP(B3713,'[1]Vmesna vrtilna_SKLOP1'!B:J,7,0),""))</f>
        <v/>
      </c>
      <c r="O3713" s="22"/>
    </row>
    <row r="3714" spans="2:15" ht="15" customHeight="1" x14ac:dyDescent="0.3">
      <c r="B3714" s="15" t="str">
        <f>IF(AND('[1]Vmesna vrtilna_SKLOP1'!B3714&lt;&gt;"",'[1]Vmesna vrtilna_SKLOP1'!C3714&lt;&gt;""),IF('[1]Vmesna vrtilna_SKLOP1'!B3714&lt;&gt;"",'[1]Vmesna vrtilna_SKLOP1'!B3714,""),"")</f>
        <v/>
      </c>
      <c r="C3714" s="16" t="str">
        <f>IF(OR(C3713="Posebna oblika",C3713="Kulturno zaščiten objekt",C3713="Kulturno zaščiten objekt, Posebna oblika"),"Glej zavihek POSEBNI POGOJI",IF(SUM(N3713:Q3713)=1,"Posebna oblika",IF(SUM(N3713:Q3713)=10,"Kulturno zaščiten objekt",IF(SUM(N3713:Q3713)=11,"Kulturno zaščiten objekt, Posebna oblika",IF(AND('[1]Vmesna vrtilna_SKLOP1'!C3714&lt;&gt;"",'[1]Vmesna vrtilna_SKLOP1'!D3714&lt;&gt;""),IF('[1]Vmesna vrtilna_SKLOP1'!C3714&lt;&gt;"",'[1]Vmesna vrtilna_SKLOP1'!C3714,""),"")))))</f>
        <v/>
      </c>
      <c r="D3714" s="17" t="str">
        <f>IF(IFERROR(VLOOKUP(B3714,'[1]Vmesna vrtilna_SKLOP1'!B:J,6,0),"")=0,"",IFERROR(VLOOKUP(B3714,'[1]Vmesna vrtilna_SKLOP1'!B:J,6,0),""))</f>
        <v/>
      </c>
      <c r="E3714" s="16" t="str">
        <f>IF(IF('[1]Vmesna vrtilna_SKLOP1'!E3714&lt;&gt;"",'[1]Vmesna vrtilna_SKLOP1'!D3714,"")=0,"",IF('[1]Vmesna vrtilna_SKLOP1'!E3714&lt;&gt;"",'[1]Vmesna vrtilna_SKLOP1'!D3714,""))</f>
        <v/>
      </c>
      <c r="F3714" s="18" t="str">
        <f>IF('[1]Vmesna vrtilna_SKLOP1'!E3714&lt;&gt;"",'[1]Vmesna vrtilna_SKLOP1'!E3714,"")</f>
        <v/>
      </c>
      <c r="G3714" s="15" t="str">
        <f>IF('[1]Vmesna vrtilna_SKLOP1'!E3714&lt;&gt;"",'[1]Vmesna vrtilna_SKLOP1'!F3714,"")</f>
        <v/>
      </c>
      <c r="H3714" s="19" t="str">
        <f>IF('[1]Vmesna vrtilna_SKLOP1'!F3714&lt;&gt;"",'[1]Vmesna vrtilna_SKLOP1'!I3714,"")</f>
        <v/>
      </c>
      <c r="I3714" s="20" t="str">
        <f>IF(I3713="Skupaj:","DDV (22%):",IF(I3713="DDV (22%):","Skupaj z DDV:",IF(AND('[1]Vmesna vrtilna_SKLOP1'!C3714&lt;&gt;"",'[1]Vmesna vrtilna_SKLOP1'!E3714=""),"Skupaj:","")))</f>
        <v/>
      </c>
      <c r="J3714" s="21" t="str">
        <f t="shared" si="116"/>
        <v/>
      </c>
      <c r="K3714" s="21" t="str">
        <f>IF(I3714="Skupaj z DDV:",SUM(K3712,K3713),IF(I3714="DDV (22%):",K3713*0.22,IF(AND('[1]Vmesna vrtilna_SKLOP1'!C3714&lt;&gt;"",'[1]Vmesna vrtilna_SKLOP1'!D3714=""),'[1]Vmesna vrtilna_SKLOP1'!J3714,IF(F3714&lt;&gt;"",IF('[1]Vmesna vrtilna_SKLOP1'!J3714&lt;&gt;"",'[1]Vmesna vrtilna_SKLOP1'!J3714,""),""))))</f>
        <v/>
      </c>
      <c r="L3714" s="22" t="str">
        <f>IF(I3713="Skupaj:","DDV (22%):",IF(I3713="DDV (22%):","Skupaj z DDV:",IF(AND('[1]Vmesna vrtilna_SKLOP1'!C3714&lt;&gt;"",'[1]Vmesna vrtilna_SKLOP1'!E3714=""),"Skupaj:",IF(AND('[1]Vmesna vrtilna_SKLOP1'!C3714&lt;&gt;"",'[1]Vmesna vrtilna_SKLOP1'!D3714=""),'[1]Vmesna vrtilna_SKLOP1'!J3714,IF(F3714&lt;&gt;"",IF('[1]Vmesna vrtilna_SKLOP1'!J3714&lt;&gt;"",'[1]Vmesna vrtilna_SKLOP1'!J3714,""),"")))))</f>
        <v/>
      </c>
      <c r="M3714" s="22" t="e">
        <f t="shared" si="115"/>
        <v>#REF!</v>
      </c>
      <c r="N3714" s="22" t="str">
        <f>IF(IFERROR(VLOOKUP(B3714,'[1]Vmesna vrtilna_SKLOP1'!B:J,7,0),"")=0,"",IFERROR(VLOOKUP(B3714,'[1]Vmesna vrtilna_SKLOP1'!B:J,7,0),""))</f>
        <v/>
      </c>
      <c r="O3714" s="22"/>
    </row>
    <row r="3715" spans="2:15" ht="15" customHeight="1" x14ac:dyDescent="0.3">
      <c r="B3715" s="15" t="str">
        <f>IF(AND('[1]Vmesna vrtilna_SKLOP1'!B3715&lt;&gt;"",'[1]Vmesna vrtilna_SKLOP1'!C3715&lt;&gt;""),IF('[1]Vmesna vrtilna_SKLOP1'!B3715&lt;&gt;"",'[1]Vmesna vrtilna_SKLOP1'!B3715,""),"")</f>
        <v/>
      </c>
      <c r="C3715" s="16" t="str">
        <f>IF(OR(C3714="Posebna oblika",C3714="Kulturno zaščiten objekt",C3714="Kulturno zaščiten objekt, Posebna oblika"),"Glej zavihek POSEBNI POGOJI",IF(SUM(N3714:Q3714)=1,"Posebna oblika",IF(SUM(N3714:Q3714)=10,"Kulturno zaščiten objekt",IF(SUM(N3714:Q3714)=11,"Kulturno zaščiten objekt, Posebna oblika",IF(AND('[1]Vmesna vrtilna_SKLOP1'!C3715&lt;&gt;"",'[1]Vmesna vrtilna_SKLOP1'!D3715&lt;&gt;""),IF('[1]Vmesna vrtilna_SKLOP1'!C3715&lt;&gt;"",'[1]Vmesna vrtilna_SKLOP1'!C3715,""),"")))))</f>
        <v/>
      </c>
      <c r="D3715" s="17" t="str">
        <f>IF(IFERROR(VLOOKUP(B3715,'[1]Vmesna vrtilna_SKLOP1'!B:J,6,0),"")=0,"",IFERROR(VLOOKUP(B3715,'[1]Vmesna vrtilna_SKLOP1'!B:J,6,0),""))</f>
        <v/>
      </c>
      <c r="E3715" s="16" t="str">
        <f>IF(IF('[1]Vmesna vrtilna_SKLOP1'!E3715&lt;&gt;"",'[1]Vmesna vrtilna_SKLOP1'!D3715,"")=0,"",IF('[1]Vmesna vrtilna_SKLOP1'!E3715&lt;&gt;"",'[1]Vmesna vrtilna_SKLOP1'!D3715,""))</f>
        <v/>
      </c>
      <c r="F3715" s="18" t="str">
        <f>IF('[1]Vmesna vrtilna_SKLOP1'!E3715&lt;&gt;"",'[1]Vmesna vrtilna_SKLOP1'!E3715,"")</f>
        <v/>
      </c>
      <c r="G3715" s="15" t="str">
        <f>IF('[1]Vmesna vrtilna_SKLOP1'!E3715&lt;&gt;"",'[1]Vmesna vrtilna_SKLOP1'!F3715,"")</f>
        <v/>
      </c>
      <c r="H3715" s="19" t="str">
        <f>IF('[1]Vmesna vrtilna_SKLOP1'!F3715&lt;&gt;"",'[1]Vmesna vrtilna_SKLOP1'!I3715,"")</f>
        <v/>
      </c>
      <c r="I3715" s="20" t="str">
        <f>IF(I3714="Skupaj:","DDV (22%):",IF(I3714="DDV (22%):","Skupaj z DDV:",IF(AND('[1]Vmesna vrtilna_SKLOP1'!C3715&lt;&gt;"",'[1]Vmesna vrtilna_SKLOP1'!E3715=""),"Skupaj:","")))</f>
        <v/>
      </c>
      <c r="J3715" s="21" t="str">
        <f t="shared" si="116"/>
        <v/>
      </c>
      <c r="K3715" s="21" t="str">
        <f>IF(I3715="Skupaj z DDV:",SUM(K3713,K3714),IF(I3715="DDV (22%):",K3714*0.22,IF(AND('[1]Vmesna vrtilna_SKLOP1'!C3715&lt;&gt;"",'[1]Vmesna vrtilna_SKLOP1'!D3715=""),'[1]Vmesna vrtilna_SKLOP1'!J3715,IF(F3715&lt;&gt;"",IF('[1]Vmesna vrtilna_SKLOP1'!J3715&lt;&gt;"",'[1]Vmesna vrtilna_SKLOP1'!J3715,""),""))))</f>
        <v/>
      </c>
      <c r="L3715" s="22" t="str">
        <f>IF(I3714="Skupaj:","DDV (22%):",IF(I3714="DDV (22%):","Skupaj z DDV:",IF(AND('[1]Vmesna vrtilna_SKLOP1'!C3715&lt;&gt;"",'[1]Vmesna vrtilna_SKLOP1'!E3715=""),"Skupaj:",IF(AND('[1]Vmesna vrtilna_SKLOP1'!C3715&lt;&gt;"",'[1]Vmesna vrtilna_SKLOP1'!D3715=""),'[1]Vmesna vrtilna_SKLOP1'!J3715,IF(F3715&lt;&gt;"",IF('[1]Vmesna vrtilna_SKLOP1'!J3715&lt;&gt;"",'[1]Vmesna vrtilna_SKLOP1'!J3715,""),"")))))</f>
        <v/>
      </c>
      <c r="M3715" s="22" t="e">
        <f t="shared" ref="M3715:M3778" si="117">IF(AND(B3715&gt;0,B3715&lt;100000),J3715,IF(OR(I3715="Skupaj:",I3715="DDV (22%):",I3715="Skupaj z DDV:"),M3714,SUM(M3714,J3715)))</f>
        <v>#REF!</v>
      </c>
      <c r="N3715" s="22" t="str">
        <f>IF(IFERROR(VLOOKUP(B3715,'[1]Vmesna vrtilna_SKLOP1'!B:J,7,0),"")=0,"",IFERROR(VLOOKUP(B3715,'[1]Vmesna vrtilna_SKLOP1'!B:J,7,0),""))</f>
        <v/>
      </c>
      <c r="O3715" s="22"/>
    </row>
    <row r="3716" spans="2:15" ht="15" customHeight="1" x14ac:dyDescent="0.3">
      <c r="B3716" s="15" t="str">
        <f>IF(AND('[1]Vmesna vrtilna_SKLOP1'!B3716&lt;&gt;"",'[1]Vmesna vrtilna_SKLOP1'!C3716&lt;&gt;""),IF('[1]Vmesna vrtilna_SKLOP1'!B3716&lt;&gt;"",'[1]Vmesna vrtilna_SKLOP1'!B3716,""),"")</f>
        <v/>
      </c>
      <c r="C3716" s="16" t="str">
        <f>IF(OR(C3715="Posebna oblika",C3715="Kulturno zaščiten objekt",C3715="Kulturno zaščiten objekt, Posebna oblika"),"Glej zavihek POSEBNI POGOJI",IF(SUM(N3715:Q3715)=1,"Posebna oblika",IF(SUM(N3715:Q3715)=10,"Kulturno zaščiten objekt",IF(SUM(N3715:Q3715)=11,"Kulturno zaščiten objekt, Posebna oblika",IF(AND('[1]Vmesna vrtilna_SKLOP1'!C3716&lt;&gt;"",'[1]Vmesna vrtilna_SKLOP1'!D3716&lt;&gt;""),IF('[1]Vmesna vrtilna_SKLOP1'!C3716&lt;&gt;"",'[1]Vmesna vrtilna_SKLOP1'!C3716,""),"")))))</f>
        <v/>
      </c>
      <c r="D3716" s="17" t="str">
        <f>IF(IFERROR(VLOOKUP(B3716,'[1]Vmesna vrtilna_SKLOP1'!B:J,6,0),"")=0,"",IFERROR(VLOOKUP(B3716,'[1]Vmesna vrtilna_SKLOP1'!B:J,6,0),""))</f>
        <v/>
      </c>
      <c r="E3716" s="16" t="str">
        <f>IF(IF('[1]Vmesna vrtilna_SKLOP1'!E3716&lt;&gt;"",'[1]Vmesna vrtilna_SKLOP1'!D3716,"")=0,"",IF('[1]Vmesna vrtilna_SKLOP1'!E3716&lt;&gt;"",'[1]Vmesna vrtilna_SKLOP1'!D3716,""))</f>
        <v/>
      </c>
      <c r="F3716" s="18" t="str">
        <f>IF('[1]Vmesna vrtilna_SKLOP1'!E3716&lt;&gt;"",'[1]Vmesna vrtilna_SKLOP1'!E3716,"")</f>
        <v/>
      </c>
      <c r="G3716" s="15" t="str">
        <f>IF('[1]Vmesna vrtilna_SKLOP1'!E3716&lt;&gt;"",'[1]Vmesna vrtilna_SKLOP1'!F3716,"")</f>
        <v/>
      </c>
      <c r="H3716" s="19" t="str">
        <f>IF('[1]Vmesna vrtilna_SKLOP1'!F3716&lt;&gt;"",'[1]Vmesna vrtilna_SKLOP1'!I3716,"")</f>
        <v/>
      </c>
      <c r="I3716" s="20" t="str">
        <f>IF(I3715="Skupaj:","DDV (22%):",IF(I3715="DDV (22%):","Skupaj z DDV:",IF(AND('[1]Vmesna vrtilna_SKLOP1'!C3716&lt;&gt;"",'[1]Vmesna vrtilna_SKLOP1'!E3716=""),"Skupaj:","")))</f>
        <v/>
      </c>
      <c r="J3716" s="21" t="str">
        <f t="shared" si="116"/>
        <v/>
      </c>
      <c r="K3716" s="21" t="str">
        <f>IF(I3716="Skupaj z DDV:",SUM(K3714,K3715),IF(I3716="DDV (22%):",K3715*0.22,IF(AND('[1]Vmesna vrtilna_SKLOP1'!C3716&lt;&gt;"",'[1]Vmesna vrtilna_SKLOP1'!D3716=""),'[1]Vmesna vrtilna_SKLOP1'!J3716,IF(F3716&lt;&gt;"",IF('[1]Vmesna vrtilna_SKLOP1'!J3716&lt;&gt;"",'[1]Vmesna vrtilna_SKLOP1'!J3716,""),""))))</f>
        <v/>
      </c>
      <c r="L3716" s="22" t="str">
        <f>IF(I3715="Skupaj:","DDV (22%):",IF(I3715="DDV (22%):","Skupaj z DDV:",IF(AND('[1]Vmesna vrtilna_SKLOP1'!C3716&lt;&gt;"",'[1]Vmesna vrtilna_SKLOP1'!E3716=""),"Skupaj:",IF(AND('[1]Vmesna vrtilna_SKLOP1'!C3716&lt;&gt;"",'[1]Vmesna vrtilna_SKLOP1'!D3716=""),'[1]Vmesna vrtilna_SKLOP1'!J3716,IF(F3716&lt;&gt;"",IF('[1]Vmesna vrtilna_SKLOP1'!J3716&lt;&gt;"",'[1]Vmesna vrtilna_SKLOP1'!J3716,""),"")))))</f>
        <v/>
      </c>
      <c r="M3716" s="22" t="e">
        <f t="shared" si="117"/>
        <v>#REF!</v>
      </c>
      <c r="N3716" s="22" t="str">
        <f>IF(IFERROR(VLOOKUP(B3716,'[1]Vmesna vrtilna_SKLOP1'!B:J,7,0),"")=0,"",IFERROR(VLOOKUP(B3716,'[1]Vmesna vrtilna_SKLOP1'!B:J,7,0),""))</f>
        <v/>
      </c>
      <c r="O3716" s="22"/>
    </row>
    <row r="3717" spans="2:15" ht="15" customHeight="1" x14ac:dyDescent="0.3">
      <c r="B3717" s="15" t="str">
        <f>IF(AND('[1]Vmesna vrtilna_SKLOP1'!B3717&lt;&gt;"",'[1]Vmesna vrtilna_SKLOP1'!C3717&lt;&gt;""),IF('[1]Vmesna vrtilna_SKLOP1'!B3717&lt;&gt;"",'[1]Vmesna vrtilna_SKLOP1'!B3717,""),"")</f>
        <v/>
      </c>
      <c r="C3717" s="16" t="str">
        <f>IF(OR(C3716="Posebna oblika",C3716="Kulturno zaščiten objekt",C3716="Kulturno zaščiten objekt, Posebna oblika"),"Glej zavihek POSEBNI POGOJI",IF(SUM(N3716:Q3716)=1,"Posebna oblika",IF(SUM(N3716:Q3716)=10,"Kulturno zaščiten objekt",IF(SUM(N3716:Q3716)=11,"Kulturno zaščiten objekt, Posebna oblika",IF(AND('[1]Vmesna vrtilna_SKLOP1'!C3717&lt;&gt;"",'[1]Vmesna vrtilna_SKLOP1'!D3717&lt;&gt;""),IF('[1]Vmesna vrtilna_SKLOP1'!C3717&lt;&gt;"",'[1]Vmesna vrtilna_SKLOP1'!C3717,""),"")))))</f>
        <v/>
      </c>
      <c r="D3717" s="17" t="str">
        <f>IF(IFERROR(VLOOKUP(B3717,'[1]Vmesna vrtilna_SKLOP1'!B:J,6,0),"")=0,"",IFERROR(VLOOKUP(B3717,'[1]Vmesna vrtilna_SKLOP1'!B:J,6,0),""))</f>
        <v/>
      </c>
      <c r="E3717" s="16" t="str">
        <f>IF(IF('[1]Vmesna vrtilna_SKLOP1'!E3717&lt;&gt;"",'[1]Vmesna vrtilna_SKLOP1'!D3717,"")=0,"",IF('[1]Vmesna vrtilna_SKLOP1'!E3717&lt;&gt;"",'[1]Vmesna vrtilna_SKLOP1'!D3717,""))</f>
        <v/>
      </c>
      <c r="F3717" s="18" t="str">
        <f>IF('[1]Vmesna vrtilna_SKLOP1'!E3717&lt;&gt;"",'[1]Vmesna vrtilna_SKLOP1'!E3717,"")</f>
        <v/>
      </c>
      <c r="G3717" s="15" t="str">
        <f>IF('[1]Vmesna vrtilna_SKLOP1'!E3717&lt;&gt;"",'[1]Vmesna vrtilna_SKLOP1'!F3717,"")</f>
        <v/>
      </c>
      <c r="H3717" s="19" t="str">
        <f>IF('[1]Vmesna vrtilna_SKLOP1'!F3717&lt;&gt;"",'[1]Vmesna vrtilna_SKLOP1'!I3717,"")</f>
        <v/>
      </c>
      <c r="I3717" s="20" t="str">
        <f>IF(I3716="Skupaj:","DDV (22%):",IF(I3716="DDV (22%):","Skupaj z DDV:",IF(AND('[1]Vmesna vrtilna_SKLOP1'!C3717&lt;&gt;"",'[1]Vmesna vrtilna_SKLOP1'!E3717=""),"Skupaj:","")))</f>
        <v/>
      </c>
      <c r="J3717" s="21" t="str">
        <f t="shared" si="116"/>
        <v/>
      </c>
      <c r="K3717" s="21" t="str">
        <f>IF(I3717="Skupaj z DDV:",SUM(K3715,K3716),IF(I3717="DDV (22%):",K3716*0.22,IF(AND('[1]Vmesna vrtilna_SKLOP1'!C3717&lt;&gt;"",'[1]Vmesna vrtilna_SKLOP1'!D3717=""),'[1]Vmesna vrtilna_SKLOP1'!J3717,IF(F3717&lt;&gt;"",IF('[1]Vmesna vrtilna_SKLOP1'!J3717&lt;&gt;"",'[1]Vmesna vrtilna_SKLOP1'!J3717,""),""))))</f>
        <v/>
      </c>
      <c r="L3717" s="22" t="str">
        <f>IF(I3716="Skupaj:","DDV (22%):",IF(I3716="DDV (22%):","Skupaj z DDV:",IF(AND('[1]Vmesna vrtilna_SKLOP1'!C3717&lt;&gt;"",'[1]Vmesna vrtilna_SKLOP1'!E3717=""),"Skupaj:",IF(AND('[1]Vmesna vrtilna_SKLOP1'!C3717&lt;&gt;"",'[1]Vmesna vrtilna_SKLOP1'!D3717=""),'[1]Vmesna vrtilna_SKLOP1'!J3717,IF(F3717&lt;&gt;"",IF('[1]Vmesna vrtilna_SKLOP1'!J3717&lt;&gt;"",'[1]Vmesna vrtilna_SKLOP1'!J3717,""),"")))))</f>
        <v/>
      </c>
      <c r="M3717" s="22" t="e">
        <f t="shared" si="117"/>
        <v>#REF!</v>
      </c>
      <c r="N3717" s="22" t="str">
        <f>IF(IFERROR(VLOOKUP(B3717,'[1]Vmesna vrtilna_SKLOP1'!B:J,7,0),"")=0,"",IFERROR(VLOOKUP(B3717,'[1]Vmesna vrtilna_SKLOP1'!B:J,7,0),""))</f>
        <v/>
      </c>
      <c r="O3717" s="22"/>
    </row>
    <row r="3718" spans="2:15" ht="15" customHeight="1" x14ac:dyDescent="0.3">
      <c r="B3718" s="15" t="str">
        <f>IF(AND('[1]Vmesna vrtilna_SKLOP1'!B3718&lt;&gt;"",'[1]Vmesna vrtilna_SKLOP1'!C3718&lt;&gt;""),IF('[1]Vmesna vrtilna_SKLOP1'!B3718&lt;&gt;"",'[1]Vmesna vrtilna_SKLOP1'!B3718,""),"")</f>
        <v/>
      </c>
      <c r="C3718" s="16" t="str">
        <f>IF(OR(C3717="Posebna oblika",C3717="Kulturno zaščiten objekt",C3717="Kulturno zaščiten objekt, Posebna oblika"),"Glej zavihek POSEBNI POGOJI",IF(SUM(N3717:Q3717)=1,"Posebna oblika",IF(SUM(N3717:Q3717)=10,"Kulturno zaščiten objekt",IF(SUM(N3717:Q3717)=11,"Kulturno zaščiten objekt, Posebna oblika",IF(AND('[1]Vmesna vrtilna_SKLOP1'!C3718&lt;&gt;"",'[1]Vmesna vrtilna_SKLOP1'!D3718&lt;&gt;""),IF('[1]Vmesna vrtilna_SKLOP1'!C3718&lt;&gt;"",'[1]Vmesna vrtilna_SKLOP1'!C3718,""),"")))))</f>
        <v/>
      </c>
      <c r="D3718" s="17" t="str">
        <f>IF(IFERROR(VLOOKUP(B3718,'[1]Vmesna vrtilna_SKLOP1'!B:J,6,0),"")=0,"",IFERROR(VLOOKUP(B3718,'[1]Vmesna vrtilna_SKLOP1'!B:J,6,0),""))</f>
        <v/>
      </c>
      <c r="E3718" s="16" t="str">
        <f>IF(IF('[1]Vmesna vrtilna_SKLOP1'!E3718&lt;&gt;"",'[1]Vmesna vrtilna_SKLOP1'!D3718,"")=0,"",IF('[1]Vmesna vrtilna_SKLOP1'!E3718&lt;&gt;"",'[1]Vmesna vrtilna_SKLOP1'!D3718,""))</f>
        <v/>
      </c>
      <c r="F3718" s="18" t="str">
        <f>IF('[1]Vmesna vrtilna_SKLOP1'!E3718&lt;&gt;"",'[1]Vmesna vrtilna_SKLOP1'!E3718,"")</f>
        <v/>
      </c>
      <c r="G3718" s="15" t="str">
        <f>IF('[1]Vmesna vrtilna_SKLOP1'!E3718&lt;&gt;"",'[1]Vmesna vrtilna_SKLOP1'!F3718,"")</f>
        <v/>
      </c>
      <c r="H3718" s="19" t="str">
        <f>IF('[1]Vmesna vrtilna_SKLOP1'!F3718&lt;&gt;"",'[1]Vmesna vrtilna_SKLOP1'!I3718,"")</f>
        <v/>
      </c>
      <c r="I3718" s="20" t="str">
        <f>IF(I3717="Skupaj:","DDV (22%):",IF(I3717="DDV (22%):","Skupaj z DDV:",IF(AND('[1]Vmesna vrtilna_SKLOP1'!C3718&lt;&gt;"",'[1]Vmesna vrtilna_SKLOP1'!E3718=""),"Skupaj:","")))</f>
        <v/>
      </c>
      <c r="J3718" s="21" t="str">
        <f t="shared" si="116"/>
        <v/>
      </c>
      <c r="K3718" s="21" t="str">
        <f>IF(I3718="Skupaj z DDV:",SUM(K3716,K3717),IF(I3718="DDV (22%):",K3717*0.22,IF(AND('[1]Vmesna vrtilna_SKLOP1'!C3718&lt;&gt;"",'[1]Vmesna vrtilna_SKLOP1'!D3718=""),'[1]Vmesna vrtilna_SKLOP1'!J3718,IF(F3718&lt;&gt;"",IF('[1]Vmesna vrtilna_SKLOP1'!J3718&lt;&gt;"",'[1]Vmesna vrtilna_SKLOP1'!J3718,""),""))))</f>
        <v/>
      </c>
      <c r="L3718" s="22" t="str">
        <f>IF(I3717="Skupaj:","DDV (22%):",IF(I3717="DDV (22%):","Skupaj z DDV:",IF(AND('[1]Vmesna vrtilna_SKLOP1'!C3718&lt;&gt;"",'[1]Vmesna vrtilna_SKLOP1'!E3718=""),"Skupaj:",IF(AND('[1]Vmesna vrtilna_SKLOP1'!C3718&lt;&gt;"",'[1]Vmesna vrtilna_SKLOP1'!D3718=""),'[1]Vmesna vrtilna_SKLOP1'!J3718,IF(F3718&lt;&gt;"",IF('[1]Vmesna vrtilna_SKLOP1'!J3718&lt;&gt;"",'[1]Vmesna vrtilna_SKLOP1'!J3718,""),"")))))</f>
        <v/>
      </c>
      <c r="M3718" s="22" t="e">
        <f t="shared" si="117"/>
        <v>#REF!</v>
      </c>
      <c r="N3718" s="22" t="str">
        <f>IF(IFERROR(VLOOKUP(B3718,'[1]Vmesna vrtilna_SKLOP1'!B:J,7,0),"")=0,"",IFERROR(VLOOKUP(B3718,'[1]Vmesna vrtilna_SKLOP1'!B:J,7,0),""))</f>
        <v/>
      </c>
      <c r="O3718" s="22"/>
    </row>
    <row r="3719" spans="2:15" ht="15" customHeight="1" x14ac:dyDescent="0.3">
      <c r="B3719" s="15" t="str">
        <f>IF(AND('[1]Vmesna vrtilna_SKLOP1'!B3719&lt;&gt;"",'[1]Vmesna vrtilna_SKLOP1'!C3719&lt;&gt;""),IF('[1]Vmesna vrtilna_SKLOP1'!B3719&lt;&gt;"",'[1]Vmesna vrtilna_SKLOP1'!B3719,""),"")</f>
        <v/>
      </c>
      <c r="C3719" s="16" t="str">
        <f>IF(OR(C3718="Posebna oblika",C3718="Kulturno zaščiten objekt",C3718="Kulturno zaščiten objekt, Posebna oblika"),"Glej zavihek POSEBNI POGOJI",IF(SUM(N3718:Q3718)=1,"Posebna oblika",IF(SUM(N3718:Q3718)=10,"Kulturno zaščiten objekt",IF(SUM(N3718:Q3718)=11,"Kulturno zaščiten objekt, Posebna oblika",IF(AND('[1]Vmesna vrtilna_SKLOP1'!C3719&lt;&gt;"",'[1]Vmesna vrtilna_SKLOP1'!D3719&lt;&gt;""),IF('[1]Vmesna vrtilna_SKLOP1'!C3719&lt;&gt;"",'[1]Vmesna vrtilna_SKLOP1'!C3719,""),"")))))</f>
        <v/>
      </c>
      <c r="D3719" s="17" t="str">
        <f>IF(IFERROR(VLOOKUP(B3719,'[1]Vmesna vrtilna_SKLOP1'!B:J,6,0),"")=0,"",IFERROR(VLOOKUP(B3719,'[1]Vmesna vrtilna_SKLOP1'!B:J,6,0),""))</f>
        <v/>
      </c>
      <c r="E3719" s="16" t="str">
        <f>IF(IF('[1]Vmesna vrtilna_SKLOP1'!E3719&lt;&gt;"",'[1]Vmesna vrtilna_SKLOP1'!D3719,"")=0,"",IF('[1]Vmesna vrtilna_SKLOP1'!E3719&lt;&gt;"",'[1]Vmesna vrtilna_SKLOP1'!D3719,""))</f>
        <v/>
      </c>
      <c r="F3719" s="18" t="str">
        <f>IF('[1]Vmesna vrtilna_SKLOP1'!E3719&lt;&gt;"",'[1]Vmesna vrtilna_SKLOP1'!E3719,"")</f>
        <v/>
      </c>
      <c r="G3719" s="15" t="str">
        <f>IF('[1]Vmesna vrtilna_SKLOP1'!E3719&lt;&gt;"",'[1]Vmesna vrtilna_SKLOP1'!F3719,"")</f>
        <v/>
      </c>
      <c r="H3719" s="19" t="str">
        <f>IF('[1]Vmesna vrtilna_SKLOP1'!F3719&lt;&gt;"",'[1]Vmesna vrtilna_SKLOP1'!I3719,"")</f>
        <v/>
      </c>
      <c r="I3719" s="20" t="str">
        <f>IF(I3718="Skupaj:","DDV (22%):",IF(I3718="DDV (22%):","Skupaj z DDV:",IF(AND('[1]Vmesna vrtilna_SKLOP1'!C3719&lt;&gt;"",'[1]Vmesna vrtilna_SKLOP1'!E3719=""),"Skupaj:","")))</f>
        <v/>
      </c>
      <c r="J3719" s="21" t="str">
        <f t="shared" si="116"/>
        <v/>
      </c>
      <c r="K3719" s="21" t="str">
        <f>IF(I3719="Skupaj z DDV:",SUM(K3717,K3718),IF(I3719="DDV (22%):",K3718*0.22,IF(AND('[1]Vmesna vrtilna_SKLOP1'!C3719&lt;&gt;"",'[1]Vmesna vrtilna_SKLOP1'!D3719=""),'[1]Vmesna vrtilna_SKLOP1'!J3719,IF(F3719&lt;&gt;"",IF('[1]Vmesna vrtilna_SKLOP1'!J3719&lt;&gt;"",'[1]Vmesna vrtilna_SKLOP1'!J3719,""),""))))</f>
        <v/>
      </c>
      <c r="L3719" s="22" t="str">
        <f>IF(I3718="Skupaj:","DDV (22%):",IF(I3718="DDV (22%):","Skupaj z DDV:",IF(AND('[1]Vmesna vrtilna_SKLOP1'!C3719&lt;&gt;"",'[1]Vmesna vrtilna_SKLOP1'!E3719=""),"Skupaj:",IF(AND('[1]Vmesna vrtilna_SKLOP1'!C3719&lt;&gt;"",'[1]Vmesna vrtilna_SKLOP1'!D3719=""),'[1]Vmesna vrtilna_SKLOP1'!J3719,IF(F3719&lt;&gt;"",IF('[1]Vmesna vrtilna_SKLOP1'!J3719&lt;&gt;"",'[1]Vmesna vrtilna_SKLOP1'!J3719,""),"")))))</f>
        <v/>
      </c>
      <c r="M3719" s="22" t="e">
        <f t="shared" si="117"/>
        <v>#REF!</v>
      </c>
      <c r="N3719" s="22" t="str">
        <f>IF(IFERROR(VLOOKUP(B3719,'[1]Vmesna vrtilna_SKLOP1'!B:J,7,0),"")=0,"",IFERROR(VLOOKUP(B3719,'[1]Vmesna vrtilna_SKLOP1'!B:J,7,0),""))</f>
        <v/>
      </c>
      <c r="O3719" s="22"/>
    </row>
    <row r="3720" spans="2:15" ht="15" customHeight="1" x14ac:dyDescent="0.3">
      <c r="B3720" s="15" t="str">
        <f>IF(AND('[1]Vmesna vrtilna_SKLOP1'!B3720&lt;&gt;"",'[1]Vmesna vrtilna_SKLOP1'!C3720&lt;&gt;""),IF('[1]Vmesna vrtilna_SKLOP1'!B3720&lt;&gt;"",'[1]Vmesna vrtilna_SKLOP1'!B3720,""),"")</f>
        <v/>
      </c>
      <c r="C3720" s="16" t="str">
        <f>IF(OR(C3719="Posebna oblika",C3719="Kulturno zaščiten objekt",C3719="Kulturno zaščiten objekt, Posebna oblika"),"Glej zavihek POSEBNI POGOJI",IF(SUM(N3719:Q3719)=1,"Posebna oblika",IF(SUM(N3719:Q3719)=10,"Kulturno zaščiten objekt",IF(SUM(N3719:Q3719)=11,"Kulturno zaščiten objekt, Posebna oblika",IF(AND('[1]Vmesna vrtilna_SKLOP1'!C3720&lt;&gt;"",'[1]Vmesna vrtilna_SKLOP1'!D3720&lt;&gt;""),IF('[1]Vmesna vrtilna_SKLOP1'!C3720&lt;&gt;"",'[1]Vmesna vrtilna_SKLOP1'!C3720,""),"")))))</f>
        <v/>
      </c>
      <c r="D3720" s="17" t="str">
        <f>IF(IFERROR(VLOOKUP(B3720,'[1]Vmesna vrtilna_SKLOP1'!B:J,6,0),"")=0,"",IFERROR(VLOOKUP(B3720,'[1]Vmesna vrtilna_SKLOP1'!B:J,6,0),""))</f>
        <v/>
      </c>
      <c r="E3720" s="16" t="str">
        <f>IF(IF('[1]Vmesna vrtilna_SKLOP1'!E3720&lt;&gt;"",'[1]Vmesna vrtilna_SKLOP1'!D3720,"")=0,"",IF('[1]Vmesna vrtilna_SKLOP1'!E3720&lt;&gt;"",'[1]Vmesna vrtilna_SKLOP1'!D3720,""))</f>
        <v/>
      </c>
      <c r="F3720" s="18" t="str">
        <f>IF('[1]Vmesna vrtilna_SKLOP1'!E3720&lt;&gt;"",'[1]Vmesna vrtilna_SKLOP1'!E3720,"")</f>
        <v/>
      </c>
      <c r="G3720" s="15" t="str">
        <f>IF('[1]Vmesna vrtilna_SKLOP1'!E3720&lt;&gt;"",'[1]Vmesna vrtilna_SKLOP1'!F3720,"")</f>
        <v/>
      </c>
      <c r="H3720" s="19" t="str">
        <f>IF('[1]Vmesna vrtilna_SKLOP1'!F3720&lt;&gt;"",'[1]Vmesna vrtilna_SKLOP1'!I3720,"")</f>
        <v/>
      </c>
      <c r="I3720" s="20" t="str">
        <f>IF(I3719="Skupaj:","DDV (22%):",IF(I3719="DDV (22%):","Skupaj z DDV:",IF(AND('[1]Vmesna vrtilna_SKLOP1'!C3720&lt;&gt;"",'[1]Vmesna vrtilna_SKLOP1'!E3720=""),"Skupaj:","")))</f>
        <v/>
      </c>
      <c r="J3720" s="21" t="str">
        <f t="shared" si="116"/>
        <v/>
      </c>
      <c r="K3720" s="21" t="str">
        <f>IF(I3720="Skupaj z DDV:",SUM(K3718,K3719),IF(I3720="DDV (22%):",K3719*0.22,IF(AND('[1]Vmesna vrtilna_SKLOP1'!C3720&lt;&gt;"",'[1]Vmesna vrtilna_SKLOP1'!D3720=""),'[1]Vmesna vrtilna_SKLOP1'!J3720,IF(F3720&lt;&gt;"",IF('[1]Vmesna vrtilna_SKLOP1'!J3720&lt;&gt;"",'[1]Vmesna vrtilna_SKLOP1'!J3720,""),""))))</f>
        <v/>
      </c>
      <c r="L3720" s="22" t="str">
        <f>IF(I3719="Skupaj:","DDV (22%):",IF(I3719="DDV (22%):","Skupaj z DDV:",IF(AND('[1]Vmesna vrtilna_SKLOP1'!C3720&lt;&gt;"",'[1]Vmesna vrtilna_SKLOP1'!E3720=""),"Skupaj:",IF(AND('[1]Vmesna vrtilna_SKLOP1'!C3720&lt;&gt;"",'[1]Vmesna vrtilna_SKLOP1'!D3720=""),'[1]Vmesna vrtilna_SKLOP1'!J3720,IF(F3720&lt;&gt;"",IF('[1]Vmesna vrtilna_SKLOP1'!J3720&lt;&gt;"",'[1]Vmesna vrtilna_SKLOP1'!J3720,""),"")))))</f>
        <v/>
      </c>
      <c r="M3720" s="22" t="e">
        <f t="shared" si="117"/>
        <v>#REF!</v>
      </c>
      <c r="N3720" s="22" t="str">
        <f>IF(IFERROR(VLOOKUP(B3720,'[1]Vmesna vrtilna_SKLOP1'!B:J,7,0),"")=0,"",IFERROR(VLOOKUP(B3720,'[1]Vmesna vrtilna_SKLOP1'!B:J,7,0),""))</f>
        <v/>
      </c>
      <c r="O3720" s="22"/>
    </row>
    <row r="3721" spans="2:15" ht="15" customHeight="1" x14ac:dyDescent="0.3">
      <c r="B3721" s="15" t="str">
        <f>IF(AND('[1]Vmesna vrtilna_SKLOP1'!B3721&lt;&gt;"",'[1]Vmesna vrtilna_SKLOP1'!C3721&lt;&gt;""),IF('[1]Vmesna vrtilna_SKLOP1'!B3721&lt;&gt;"",'[1]Vmesna vrtilna_SKLOP1'!B3721,""),"")</f>
        <v/>
      </c>
      <c r="C3721" s="16" t="str">
        <f>IF(OR(C3720="Posebna oblika",C3720="Kulturno zaščiten objekt",C3720="Kulturno zaščiten objekt, Posebna oblika"),"Glej zavihek POSEBNI POGOJI",IF(SUM(N3720:Q3720)=1,"Posebna oblika",IF(SUM(N3720:Q3720)=10,"Kulturno zaščiten objekt",IF(SUM(N3720:Q3720)=11,"Kulturno zaščiten objekt, Posebna oblika",IF(AND('[1]Vmesna vrtilna_SKLOP1'!C3721&lt;&gt;"",'[1]Vmesna vrtilna_SKLOP1'!D3721&lt;&gt;""),IF('[1]Vmesna vrtilna_SKLOP1'!C3721&lt;&gt;"",'[1]Vmesna vrtilna_SKLOP1'!C3721,""),"")))))</f>
        <v/>
      </c>
      <c r="D3721" s="17" t="str">
        <f>IF(IFERROR(VLOOKUP(B3721,'[1]Vmesna vrtilna_SKLOP1'!B:J,6,0),"")=0,"",IFERROR(VLOOKUP(B3721,'[1]Vmesna vrtilna_SKLOP1'!B:J,6,0),""))</f>
        <v/>
      </c>
      <c r="E3721" s="16" t="str">
        <f>IF(IF('[1]Vmesna vrtilna_SKLOP1'!E3721&lt;&gt;"",'[1]Vmesna vrtilna_SKLOP1'!D3721,"")=0,"",IF('[1]Vmesna vrtilna_SKLOP1'!E3721&lt;&gt;"",'[1]Vmesna vrtilna_SKLOP1'!D3721,""))</f>
        <v/>
      </c>
      <c r="F3721" s="18" t="str">
        <f>IF('[1]Vmesna vrtilna_SKLOP1'!E3721&lt;&gt;"",'[1]Vmesna vrtilna_SKLOP1'!E3721,"")</f>
        <v/>
      </c>
      <c r="G3721" s="15" t="str">
        <f>IF('[1]Vmesna vrtilna_SKLOP1'!E3721&lt;&gt;"",'[1]Vmesna vrtilna_SKLOP1'!F3721,"")</f>
        <v/>
      </c>
      <c r="H3721" s="19" t="str">
        <f>IF('[1]Vmesna vrtilna_SKLOP1'!F3721&lt;&gt;"",'[1]Vmesna vrtilna_SKLOP1'!I3721,"")</f>
        <v/>
      </c>
      <c r="I3721" s="20" t="str">
        <f>IF(I3720="Skupaj:","DDV (22%):",IF(I3720="DDV (22%):","Skupaj z DDV:",IF(AND('[1]Vmesna vrtilna_SKLOP1'!C3721&lt;&gt;"",'[1]Vmesna vrtilna_SKLOP1'!E3721=""),"Skupaj:","")))</f>
        <v/>
      </c>
      <c r="J3721" s="21" t="str">
        <f t="shared" si="116"/>
        <v/>
      </c>
      <c r="K3721" s="21" t="str">
        <f>IF(I3721="Skupaj z DDV:",SUM(K3719,K3720),IF(I3721="DDV (22%):",K3720*0.22,IF(AND('[1]Vmesna vrtilna_SKLOP1'!C3721&lt;&gt;"",'[1]Vmesna vrtilna_SKLOP1'!D3721=""),'[1]Vmesna vrtilna_SKLOP1'!J3721,IF(F3721&lt;&gt;"",IF('[1]Vmesna vrtilna_SKLOP1'!J3721&lt;&gt;"",'[1]Vmesna vrtilna_SKLOP1'!J3721,""),""))))</f>
        <v/>
      </c>
      <c r="L3721" s="22" t="str">
        <f>IF(I3720="Skupaj:","DDV (22%):",IF(I3720="DDV (22%):","Skupaj z DDV:",IF(AND('[1]Vmesna vrtilna_SKLOP1'!C3721&lt;&gt;"",'[1]Vmesna vrtilna_SKLOP1'!E3721=""),"Skupaj:",IF(AND('[1]Vmesna vrtilna_SKLOP1'!C3721&lt;&gt;"",'[1]Vmesna vrtilna_SKLOP1'!D3721=""),'[1]Vmesna vrtilna_SKLOP1'!J3721,IF(F3721&lt;&gt;"",IF('[1]Vmesna vrtilna_SKLOP1'!J3721&lt;&gt;"",'[1]Vmesna vrtilna_SKLOP1'!J3721,""),"")))))</f>
        <v/>
      </c>
      <c r="M3721" s="22" t="e">
        <f t="shared" si="117"/>
        <v>#REF!</v>
      </c>
      <c r="N3721" s="22" t="str">
        <f>IF(IFERROR(VLOOKUP(B3721,'[1]Vmesna vrtilna_SKLOP1'!B:J,7,0),"")=0,"",IFERROR(VLOOKUP(B3721,'[1]Vmesna vrtilna_SKLOP1'!B:J,7,0),""))</f>
        <v/>
      </c>
      <c r="O3721" s="22"/>
    </row>
    <row r="3722" spans="2:15" ht="15" customHeight="1" x14ac:dyDescent="0.3">
      <c r="B3722" s="15" t="str">
        <f>IF(AND('[1]Vmesna vrtilna_SKLOP1'!B3722&lt;&gt;"",'[1]Vmesna vrtilna_SKLOP1'!C3722&lt;&gt;""),IF('[1]Vmesna vrtilna_SKLOP1'!B3722&lt;&gt;"",'[1]Vmesna vrtilna_SKLOP1'!B3722,""),"")</f>
        <v/>
      </c>
      <c r="C3722" s="16" t="str">
        <f>IF(OR(C3721="Posebna oblika",C3721="Kulturno zaščiten objekt",C3721="Kulturno zaščiten objekt, Posebna oblika"),"Glej zavihek POSEBNI POGOJI",IF(SUM(N3721:Q3721)=1,"Posebna oblika",IF(SUM(N3721:Q3721)=10,"Kulturno zaščiten objekt",IF(SUM(N3721:Q3721)=11,"Kulturno zaščiten objekt, Posebna oblika",IF(AND('[1]Vmesna vrtilna_SKLOP1'!C3722&lt;&gt;"",'[1]Vmesna vrtilna_SKLOP1'!D3722&lt;&gt;""),IF('[1]Vmesna vrtilna_SKLOP1'!C3722&lt;&gt;"",'[1]Vmesna vrtilna_SKLOP1'!C3722,""),"")))))</f>
        <v/>
      </c>
      <c r="D3722" s="17" t="str">
        <f>IF(IFERROR(VLOOKUP(B3722,'[1]Vmesna vrtilna_SKLOP1'!B:J,6,0),"")=0,"",IFERROR(VLOOKUP(B3722,'[1]Vmesna vrtilna_SKLOP1'!B:J,6,0),""))</f>
        <v/>
      </c>
      <c r="E3722" s="16" t="str">
        <f>IF(IF('[1]Vmesna vrtilna_SKLOP1'!E3722&lt;&gt;"",'[1]Vmesna vrtilna_SKLOP1'!D3722,"")=0,"",IF('[1]Vmesna vrtilna_SKLOP1'!E3722&lt;&gt;"",'[1]Vmesna vrtilna_SKLOP1'!D3722,""))</f>
        <v/>
      </c>
      <c r="F3722" s="18" t="str">
        <f>IF('[1]Vmesna vrtilna_SKLOP1'!E3722&lt;&gt;"",'[1]Vmesna vrtilna_SKLOP1'!E3722,"")</f>
        <v/>
      </c>
      <c r="G3722" s="15" t="str">
        <f>IF('[1]Vmesna vrtilna_SKLOP1'!E3722&lt;&gt;"",'[1]Vmesna vrtilna_SKLOP1'!F3722,"")</f>
        <v/>
      </c>
      <c r="H3722" s="19" t="str">
        <f>IF('[1]Vmesna vrtilna_SKLOP1'!F3722&lt;&gt;"",'[1]Vmesna vrtilna_SKLOP1'!I3722,"")</f>
        <v/>
      </c>
      <c r="I3722" s="20" t="str">
        <f>IF(I3721="Skupaj:","DDV (22%):",IF(I3721="DDV (22%):","Skupaj z DDV:",IF(AND('[1]Vmesna vrtilna_SKLOP1'!C3722&lt;&gt;"",'[1]Vmesna vrtilna_SKLOP1'!E3722=""),"Skupaj:","")))</f>
        <v/>
      </c>
      <c r="J3722" s="21" t="str">
        <f t="shared" si="116"/>
        <v/>
      </c>
      <c r="K3722" s="21" t="str">
        <f>IF(I3722="Skupaj z DDV:",SUM(K3720,K3721),IF(I3722="DDV (22%):",K3721*0.22,IF(AND('[1]Vmesna vrtilna_SKLOP1'!C3722&lt;&gt;"",'[1]Vmesna vrtilna_SKLOP1'!D3722=""),'[1]Vmesna vrtilna_SKLOP1'!J3722,IF(F3722&lt;&gt;"",IF('[1]Vmesna vrtilna_SKLOP1'!J3722&lt;&gt;"",'[1]Vmesna vrtilna_SKLOP1'!J3722,""),""))))</f>
        <v/>
      </c>
      <c r="L3722" s="22" t="str">
        <f>IF(I3721="Skupaj:","DDV (22%):",IF(I3721="DDV (22%):","Skupaj z DDV:",IF(AND('[1]Vmesna vrtilna_SKLOP1'!C3722&lt;&gt;"",'[1]Vmesna vrtilna_SKLOP1'!E3722=""),"Skupaj:",IF(AND('[1]Vmesna vrtilna_SKLOP1'!C3722&lt;&gt;"",'[1]Vmesna vrtilna_SKLOP1'!D3722=""),'[1]Vmesna vrtilna_SKLOP1'!J3722,IF(F3722&lt;&gt;"",IF('[1]Vmesna vrtilna_SKLOP1'!J3722&lt;&gt;"",'[1]Vmesna vrtilna_SKLOP1'!J3722,""),"")))))</f>
        <v/>
      </c>
      <c r="M3722" s="22" t="e">
        <f t="shared" si="117"/>
        <v>#REF!</v>
      </c>
      <c r="N3722" s="22" t="str">
        <f>IF(IFERROR(VLOOKUP(B3722,'[1]Vmesna vrtilna_SKLOP1'!B:J,7,0),"")=0,"",IFERROR(VLOOKUP(B3722,'[1]Vmesna vrtilna_SKLOP1'!B:J,7,0),""))</f>
        <v/>
      </c>
      <c r="O3722" s="22"/>
    </row>
    <row r="3723" spans="2:15" ht="15" customHeight="1" x14ac:dyDescent="0.3">
      <c r="B3723" s="15" t="str">
        <f>IF(AND('[1]Vmesna vrtilna_SKLOP1'!B3723&lt;&gt;"",'[1]Vmesna vrtilna_SKLOP1'!C3723&lt;&gt;""),IF('[1]Vmesna vrtilna_SKLOP1'!B3723&lt;&gt;"",'[1]Vmesna vrtilna_SKLOP1'!B3723,""),"")</f>
        <v/>
      </c>
      <c r="C3723" s="16" t="str">
        <f>IF(OR(C3722="Posebna oblika",C3722="Kulturno zaščiten objekt",C3722="Kulturno zaščiten objekt, Posebna oblika"),"Glej zavihek POSEBNI POGOJI",IF(SUM(N3722:Q3722)=1,"Posebna oblika",IF(SUM(N3722:Q3722)=10,"Kulturno zaščiten objekt",IF(SUM(N3722:Q3722)=11,"Kulturno zaščiten objekt, Posebna oblika",IF(AND('[1]Vmesna vrtilna_SKLOP1'!C3723&lt;&gt;"",'[1]Vmesna vrtilna_SKLOP1'!D3723&lt;&gt;""),IF('[1]Vmesna vrtilna_SKLOP1'!C3723&lt;&gt;"",'[1]Vmesna vrtilna_SKLOP1'!C3723,""),"")))))</f>
        <v/>
      </c>
      <c r="D3723" s="17" t="str">
        <f>IF(IFERROR(VLOOKUP(B3723,'[1]Vmesna vrtilna_SKLOP1'!B:J,6,0),"")=0,"",IFERROR(VLOOKUP(B3723,'[1]Vmesna vrtilna_SKLOP1'!B:J,6,0),""))</f>
        <v/>
      </c>
      <c r="E3723" s="16" t="str">
        <f>IF(IF('[1]Vmesna vrtilna_SKLOP1'!E3723&lt;&gt;"",'[1]Vmesna vrtilna_SKLOP1'!D3723,"")=0,"",IF('[1]Vmesna vrtilna_SKLOP1'!E3723&lt;&gt;"",'[1]Vmesna vrtilna_SKLOP1'!D3723,""))</f>
        <v/>
      </c>
      <c r="F3723" s="18" t="str">
        <f>IF('[1]Vmesna vrtilna_SKLOP1'!E3723&lt;&gt;"",'[1]Vmesna vrtilna_SKLOP1'!E3723,"")</f>
        <v/>
      </c>
      <c r="G3723" s="15" t="str">
        <f>IF('[1]Vmesna vrtilna_SKLOP1'!E3723&lt;&gt;"",'[1]Vmesna vrtilna_SKLOP1'!F3723,"")</f>
        <v/>
      </c>
      <c r="H3723" s="19" t="str">
        <f>IF('[1]Vmesna vrtilna_SKLOP1'!F3723&lt;&gt;"",'[1]Vmesna vrtilna_SKLOP1'!I3723,"")</f>
        <v/>
      </c>
      <c r="I3723" s="20" t="str">
        <f>IF(I3722="Skupaj:","DDV (22%):",IF(I3722="DDV (22%):","Skupaj z DDV:",IF(AND('[1]Vmesna vrtilna_SKLOP1'!C3723&lt;&gt;"",'[1]Vmesna vrtilna_SKLOP1'!E3723=""),"Skupaj:","")))</f>
        <v/>
      </c>
      <c r="J3723" s="21" t="str">
        <f t="shared" si="116"/>
        <v/>
      </c>
      <c r="K3723" s="21" t="str">
        <f>IF(I3723="Skupaj z DDV:",SUM(K3721,K3722),IF(I3723="DDV (22%):",K3722*0.22,IF(AND('[1]Vmesna vrtilna_SKLOP1'!C3723&lt;&gt;"",'[1]Vmesna vrtilna_SKLOP1'!D3723=""),'[1]Vmesna vrtilna_SKLOP1'!J3723,IF(F3723&lt;&gt;"",IF('[1]Vmesna vrtilna_SKLOP1'!J3723&lt;&gt;"",'[1]Vmesna vrtilna_SKLOP1'!J3723,""),""))))</f>
        <v/>
      </c>
      <c r="L3723" s="22" t="str">
        <f>IF(I3722="Skupaj:","DDV (22%):",IF(I3722="DDV (22%):","Skupaj z DDV:",IF(AND('[1]Vmesna vrtilna_SKLOP1'!C3723&lt;&gt;"",'[1]Vmesna vrtilna_SKLOP1'!E3723=""),"Skupaj:",IF(AND('[1]Vmesna vrtilna_SKLOP1'!C3723&lt;&gt;"",'[1]Vmesna vrtilna_SKLOP1'!D3723=""),'[1]Vmesna vrtilna_SKLOP1'!J3723,IF(F3723&lt;&gt;"",IF('[1]Vmesna vrtilna_SKLOP1'!J3723&lt;&gt;"",'[1]Vmesna vrtilna_SKLOP1'!J3723,""),"")))))</f>
        <v/>
      </c>
      <c r="M3723" s="22" t="e">
        <f t="shared" si="117"/>
        <v>#REF!</v>
      </c>
      <c r="N3723" s="22" t="str">
        <f>IF(IFERROR(VLOOKUP(B3723,'[1]Vmesna vrtilna_SKLOP1'!B:J,7,0),"")=0,"",IFERROR(VLOOKUP(B3723,'[1]Vmesna vrtilna_SKLOP1'!B:J,7,0),""))</f>
        <v/>
      </c>
      <c r="O3723" s="22"/>
    </row>
    <row r="3724" spans="2:15" ht="15" customHeight="1" x14ac:dyDescent="0.3">
      <c r="B3724" s="15" t="str">
        <f>IF(AND('[1]Vmesna vrtilna_SKLOP1'!B3724&lt;&gt;"",'[1]Vmesna vrtilna_SKLOP1'!C3724&lt;&gt;""),IF('[1]Vmesna vrtilna_SKLOP1'!B3724&lt;&gt;"",'[1]Vmesna vrtilna_SKLOP1'!B3724,""),"")</f>
        <v/>
      </c>
      <c r="C3724" s="16" t="str">
        <f>IF(OR(C3723="Posebna oblika",C3723="Kulturno zaščiten objekt",C3723="Kulturno zaščiten objekt, Posebna oblika"),"Glej zavihek POSEBNI POGOJI",IF(SUM(N3723:Q3723)=1,"Posebna oblika",IF(SUM(N3723:Q3723)=10,"Kulturno zaščiten objekt",IF(SUM(N3723:Q3723)=11,"Kulturno zaščiten objekt, Posebna oblika",IF(AND('[1]Vmesna vrtilna_SKLOP1'!C3724&lt;&gt;"",'[1]Vmesna vrtilna_SKLOP1'!D3724&lt;&gt;""),IF('[1]Vmesna vrtilna_SKLOP1'!C3724&lt;&gt;"",'[1]Vmesna vrtilna_SKLOP1'!C3724,""),"")))))</f>
        <v/>
      </c>
      <c r="D3724" s="17" t="str">
        <f>IF(IFERROR(VLOOKUP(B3724,'[1]Vmesna vrtilna_SKLOP1'!B:J,6,0),"")=0,"",IFERROR(VLOOKUP(B3724,'[1]Vmesna vrtilna_SKLOP1'!B:J,6,0),""))</f>
        <v/>
      </c>
      <c r="E3724" s="16" t="str">
        <f>IF(IF('[1]Vmesna vrtilna_SKLOP1'!E3724&lt;&gt;"",'[1]Vmesna vrtilna_SKLOP1'!D3724,"")=0,"",IF('[1]Vmesna vrtilna_SKLOP1'!E3724&lt;&gt;"",'[1]Vmesna vrtilna_SKLOP1'!D3724,""))</f>
        <v/>
      </c>
      <c r="F3724" s="18" t="str">
        <f>IF('[1]Vmesna vrtilna_SKLOP1'!E3724&lt;&gt;"",'[1]Vmesna vrtilna_SKLOP1'!E3724,"")</f>
        <v/>
      </c>
      <c r="G3724" s="15" t="str">
        <f>IF('[1]Vmesna vrtilna_SKLOP1'!E3724&lt;&gt;"",'[1]Vmesna vrtilna_SKLOP1'!F3724,"")</f>
        <v/>
      </c>
      <c r="H3724" s="19" t="str">
        <f>IF('[1]Vmesna vrtilna_SKLOP1'!F3724&lt;&gt;"",'[1]Vmesna vrtilna_SKLOP1'!I3724,"")</f>
        <v/>
      </c>
      <c r="I3724" s="20" t="str">
        <f>IF(I3723="Skupaj:","DDV (22%):",IF(I3723="DDV (22%):","Skupaj z DDV:",IF(AND('[1]Vmesna vrtilna_SKLOP1'!C3724&lt;&gt;"",'[1]Vmesna vrtilna_SKLOP1'!E3724=""),"Skupaj:","")))</f>
        <v/>
      </c>
      <c r="J3724" s="21" t="str">
        <f t="shared" si="116"/>
        <v/>
      </c>
      <c r="K3724" s="21" t="str">
        <f>IF(I3724="Skupaj z DDV:",SUM(K3722,K3723),IF(I3724="DDV (22%):",K3723*0.22,IF(AND('[1]Vmesna vrtilna_SKLOP1'!C3724&lt;&gt;"",'[1]Vmesna vrtilna_SKLOP1'!D3724=""),'[1]Vmesna vrtilna_SKLOP1'!J3724,IF(F3724&lt;&gt;"",IF('[1]Vmesna vrtilna_SKLOP1'!J3724&lt;&gt;"",'[1]Vmesna vrtilna_SKLOP1'!J3724,""),""))))</f>
        <v/>
      </c>
      <c r="L3724" s="22" t="str">
        <f>IF(I3723="Skupaj:","DDV (22%):",IF(I3723="DDV (22%):","Skupaj z DDV:",IF(AND('[1]Vmesna vrtilna_SKLOP1'!C3724&lt;&gt;"",'[1]Vmesna vrtilna_SKLOP1'!E3724=""),"Skupaj:",IF(AND('[1]Vmesna vrtilna_SKLOP1'!C3724&lt;&gt;"",'[1]Vmesna vrtilna_SKLOP1'!D3724=""),'[1]Vmesna vrtilna_SKLOP1'!J3724,IF(F3724&lt;&gt;"",IF('[1]Vmesna vrtilna_SKLOP1'!J3724&lt;&gt;"",'[1]Vmesna vrtilna_SKLOP1'!J3724,""),"")))))</f>
        <v/>
      </c>
      <c r="M3724" s="22" t="e">
        <f t="shared" si="117"/>
        <v>#REF!</v>
      </c>
      <c r="N3724" s="22" t="str">
        <f>IF(IFERROR(VLOOKUP(B3724,'[1]Vmesna vrtilna_SKLOP1'!B:J,7,0),"")=0,"",IFERROR(VLOOKUP(B3724,'[1]Vmesna vrtilna_SKLOP1'!B:J,7,0),""))</f>
        <v/>
      </c>
      <c r="O3724" s="22"/>
    </row>
    <row r="3725" spans="2:15" ht="15" customHeight="1" x14ac:dyDescent="0.3">
      <c r="B3725" s="15" t="str">
        <f>IF(AND('[1]Vmesna vrtilna_SKLOP1'!B3725&lt;&gt;"",'[1]Vmesna vrtilna_SKLOP1'!C3725&lt;&gt;""),IF('[1]Vmesna vrtilna_SKLOP1'!B3725&lt;&gt;"",'[1]Vmesna vrtilna_SKLOP1'!B3725,""),"")</f>
        <v/>
      </c>
      <c r="C3725" s="16" t="str">
        <f>IF(OR(C3724="Posebna oblika",C3724="Kulturno zaščiten objekt",C3724="Kulturno zaščiten objekt, Posebna oblika"),"Glej zavihek POSEBNI POGOJI",IF(SUM(N3724:Q3724)=1,"Posebna oblika",IF(SUM(N3724:Q3724)=10,"Kulturno zaščiten objekt",IF(SUM(N3724:Q3724)=11,"Kulturno zaščiten objekt, Posebna oblika",IF(AND('[1]Vmesna vrtilna_SKLOP1'!C3725&lt;&gt;"",'[1]Vmesna vrtilna_SKLOP1'!D3725&lt;&gt;""),IF('[1]Vmesna vrtilna_SKLOP1'!C3725&lt;&gt;"",'[1]Vmesna vrtilna_SKLOP1'!C3725,""),"")))))</f>
        <v/>
      </c>
      <c r="D3725" s="17" t="str">
        <f>IF(IFERROR(VLOOKUP(B3725,'[1]Vmesna vrtilna_SKLOP1'!B:J,6,0),"")=0,"",IFERROR(VLOOKUP(B3725,'[1]Vmesna vrtilna_SKLOP1'!B:J,6,0),""))</f>
        <v/>
      </c>
      <c r="E3725" s="16" t="str">
        <f>IF(IF('[1]Vmesna vrtilna_SKLOP1'!E3725&lt;&gt;"",'[1]Vmesna vrtilna_SKLOP1'!D3725,"")=0,"",IF('[1]Vmesna vrtilna_SKLOP1'!E3725&lt;&gt;"",'[1]Vmesna vrtilna_SKLOP1'!D3725,""))</f>
        <v/>
      </c>
      <c r="F3725" s="18" t="str">
        <f>IF('[1]Vmesna vrtilna_SKLOP1'!E3725&lt;&gt;"",'[1]Vmesna vrtilna_SKLOP1'!E3725,"")</f>
        <v/>
      </c>
      <c r="G3725" s="15" t="str">
        <f>IF('[1]Vmesna vrtilna_SKLOP1'!E3725&lt;&gt;"",'[1]Vmesna vrtilna_SKLOP1'!F3725,"")</f>
        <v/>
      </c>
      <c r="H3725" s="19" t="str">
        <f>IF('[1]Vmesna vrtilna_SKLOP1'!F3725&lt;&gt;"",'[1]Vmesna vrtilna_SKLOP1'!I3725,"")</f>
        <v/>
      </c>
      <c r="I3725" s="20" t="str">
        <f>IF(I3724="Skupaj:","DDV (22%):",IF(I3724="DDV (22%):","Skupaj z DDV:",IF(AND('[1]Vmesna vrtilna_SKLOP1'!C3725&lt;&gt;"",'[1]Vmesna vrtilna_SKLOP1'!E3725=""),"Skupaj:","")))</f>
        <v/>
      </c>
      <c r="J3725" s="21" t="str">
        <f t="shared" si="116"/>
        <v/>
      </c>
      <c r="K3725" s="21" t="str">
        <f>IF(I3725="Skupaj z DDV:",SUM(K3723,K3724),IF(I3725="DDV (22%):",K3724*0.22,IF(AND('[1]Vmesna vrtilna_SKLOP1'!C3725&lt;&gt;"",'[1]Vmesna vrtilna_SKLOP1'!D3725=""),'[1]Vmesna vrtilna_SKLOP1'!J3725,IF(F3725&lt;&gt;"",IF('[1]Vmesna vrtilna_SKLOP1'!J3725&lt;&gt;"",'[1]Vmesna vrtilna_SKLOP1'!J3725,""),""))))</f>
        <v/>
      </c>
      <c r="L3725" s="22" t="str">
        <f>IF(I3724="Skupaj:","DDV (22%):",IF(I3724="DDV (22%):","Skupaj z DDV:",IF(AND('[1]Vmesna vrtilna_SKLOP1'!C3725&lt;&gt;"",'[1]Vmesna vrtilna_SKLOP1'!E3725=""),"Skupaj:",IF(AND('[1]Vmesna vrtilna_SKLOP1'!C3725&lt;&gt;"",'[1]Vmesna vrtilna_SKLOP1'!D3725=""),'[1]Vmesna vrtilna_SKLOP1'!J3725,IF(F3725&lt;&gt;"",IF('[1]Vmesna vrtilna_SKLOP1'!J3725&lt;&gt;"",'[1]Vmesna vrtilna_SKLOP1'!J3725,""),"")))))</f>
        <v/>
      </c>
      <c r="M3725" s="22" t="e">
        <f t="shared" si="117"/>
        <v>#REF!</v>
      </c>
      <c r="N3725" s="22" t="str">
        <f>IF(IFERROR(VLOOKUP(B3725,'[1]Vmesna vrtilna_SKLOP1'!B:J,7,0),"")=0,"",IFERROR(VLOOKUP(B3725,'[1]Vmesna vrtilna_SKLOP1'!B:J,7,0),""))</f>
        <v/>
      </c>
      <c r="O3725" s="22"/>
    </row>
    <row r="3726" spans="2:15" ht="15" customHeight="1" x14ac:dyDescent="0.3">
      <c r="B3726" s="15" t="str">
        <f>IF(AND('[1]Vmesna vrtilna_SKLOP1'!B3726&lt;&gt;"",'[1]Vmesna vrtilna_SKLOP1'!C3726&lt;&gt;""),IF('[1]Vmesna vrtilna_SKLOP1'!B3726&lt;&gt;"",'[1]Vmesna vrtilna_SKLOP1'!B3726,""),"")</f>
        <v/>
      </c>
      <c r="C3726" s="16" t="str">
        <f>IF(OR(C3725="Posebna oblika",C3725="Kulturno zaščiten objekt",C3725="Kulturno zaščiten objekt, Posebna oblika"),"Glej zavihek POSEBNI POGOJI",IF(SUM(N3725:Q3725)=1,"Posebna oblika",IF(SUM(N3725:Q3725)=10,"Kulturno zaščiten objekt",IF(SUM(N3725:Q3725)=11,"Kulturno zaščiten objekt, Posebna oblika",IF(AND('[1]Vmesna vrtilna_SKLOP1'!C3726&lt;&gt;"",'[1]Vmesna vrtilna_SKLOP1'!D3726&lt;&gt;""),IF('[1]Vmesna vrtilna_SKLOP1'!C3726&lt;&gt;"",'[1]Vmesna vrtilna_SKLOP1'!C3726,""),"")))))</f>
        <v/>
      </c>
      <c r="D3726" s="17" t="str">
        <f>IF(IFERROR(VLOOKUP(B3726,'[1]Vmesna vrtilna_SKLOP1'!B:J,6,0),"")=0,"",IFERROR(VLOOKUP(B3726,'[1]Vmesna vrtilna_SKLOP1'!B:J,6,0),""))</f>
        <v/>
      </c>
      <c r="E3726" s="16" t="str">
        <f>IF(IF('[1]Vmesna vrtilna_SKLOP1'!E3726&lt;&gt;"",'[1]Vmesna vrtilna_SKLOP1'!D3726,"")=0,"",IF('[1]Vmesna vrtilna_SKLOP1'!E3726&lt;&gt;"",'[1]Vmesna vrtilna_SKLOP1'!D3726,""))</f>
        <v/>
      </c>
      <c r="F3726" s="18" t="str">
        <f>IF('[1]Vmesna vrtilna_SKLOP1'!E3726&lt;&gt;"",'[1]Vmesna vrtilna_SKLOP1'!E3726,"")</f>
        <v/>
      </c>
      <c r="G3726" s="15" t="str">
        <f>IF('[1]Vmesna vrtilna_SKLOP1'!E3726&lt;&gt;"",'[1]Vmesna vrtilna_SKLOP1'!F3726,"")</f>
        <v/>
      </c>
      <c r="H3726" s="19" t="str">
        <f>IF('[1]Vmesna vrtilna_SKLOP1'!F3726&lt;&gt;"",'[1]Vmesna vrtilna_SKLOP1'!I3726,"")</f>
        <v/>
      </c>
      <c r="I3726" s="20" t="str">
        <f>IF(I3725="Skupaj:","DDV (22%):",IF(I3725="DDV (22%):","Skupaj z DDV:",IF(AND('[1]Vmesna vrtilna_SKLOP1'!C3726&lt;&gt;"",'[1]Vmesna vrtilna_SKLOP1'!E3726=""),"Skupaj:","")))</f>
        <v/>
      </c>
      <c r="J3726" s="21" t="str">
        <f t="shared" si="116"/>
        <v/>
      </c>
      <c r="K3726" s="21" t="str">
        <f>IF(I3726="Skupaj z DDV:",SUM(K3724,K3725),IF(I3726="DDV (22%):",K3725*0.22,IF(AND('[1]Vmesna vrtilna_SKLOP1'!C3726&lt;&gt;"",'[1]Vmesna vrtilna_SKLOP1'!D3726=""),'[1]Vmesna vrtilna_SKLOP1'!J3726,IF(F3726&lt;&gt;"",IF('[1]Vmesna vrtilna_SKLOP1'!J3726&lt;&gt;"",'[1]Vmesna vrtilna_SKLOP1'!J3726,""),""))))</f>
        <v/>
      </c>
      <c r="L3726" s="22" t="str">
        <f>IF(I3725="Skupaj:","DDV (22%):",IF(I3725="DDV (22%):","Skupaj z DDV:",IF(AND('[1]Vmesna vrtilna_SKLOP1'!C3726&lt;&gt;"",'[1]Vmesna vrtilna_SKLOP1'!E3726=""),"Skupaj:",IF(AND('[1]Vmesna vrtilna_SKLOP1'!C3726&lt;&gt;"",'[1]Vmesna vrtilna_SKLOP1'!D3726=""),'[1]Vmesna vrtilna_SKLOP1'!J3726,IF(F3726&lt;&gt;"",IF('[1]Vmesna vrtilna_SKLOP1'!J3726&lt;&gt;"",'[1]Vmesna vrtilna_SKLOP1'!J3726,""),"")))))</f>
        <v/>
      </c>
      <c r="M3726" s="22" t="e">
        <f t="shared" si="117"/>
        <v>#REF!</v>
      </c>
      <c r="N3726" s="22" t="str">
        <f>IF(IFERROR(VLOOKUP(B3726,'[1]Vmesna vrtilna_SKLOP1'!B:J,7,0),"")=0,"",IFERROR(VLOOKUP(B3726,'[1]Vmesna vrtilna_SKLOP1'!B:J,7,0),""))</f>
        <v/>
      </c>
      <c r="O3726" s="22"/>
    </row>
    <row r="3727" spans="2:15" ht="15" customHeight="1" x14ac:dyDescent="0.3">
      <c r="B3727" s="15" t="str">
        <f>IF(AND('[1]Vmesna vrtilna_SKLOP1'!B3727&lt;&gt;"",'[1]Vmesna vrtilna_SKLOP1'!C3727&lt;&gt;""),IF('[1]Vmesna vrtilna_SKLOP1'!B3727&lt;&gt;"",'[1]Vmesna vrtilna_SKLOP1'!B3727,""),"")</f>
        <v/>
      </c>
      <c r="C3727" s="16" t="str">
        <f>IF(OR(C3726="Posebna oblika",C3726="Kulturno zaščiten objekt",C3726="Kulturno zaščiten objekt, Posebna oblika"),"Glej zavihek POSEBNI POGOJI",IF(SUM(N3726:Q3726)=1,"Posebna oblika",IF(SUM(N3726:Q3726)=10,"Kulturno zaščiten objekt",IF(SUM(N3726:Q3726)=11,"Kulturno zaščiten objekt, Posebna oblika",IF(AND('[1]Vmesna vrtilna_SKLOP1'!C3727&lt;&gt;"",'[1]Vmesna vrtilna_SKLOP1'!D3727&lt;&gt;""),IF('[1]Vmesna vrtilna_SKLOP1'!C3727&lt;&gt;"",'[1]Vmesna vrtilna_SKLOP1'!C3727,""),"")))))</f>
        <v/>
      </c>
      <c r="D3727" s="17" t="str">
        <f>IF(IFERROR(VLOOKUP(B3727,'[1]Vmesna vrtilna_SKLOP1'!B:J,6,0),"")=0,"",IFERROR(VLOOKUP(B3727,'[1]Vmesna vrtilna_SKLOP1'!B:J,6,0),""))</f>
        <v/>
      </c>
      <c r="E3727" s="16" t="str">
        <f>IF(IF('[1]Vmesna vrtilna_SKLOP1'!E3727&lt;&gt;"",'[1]Vmesna vrtilna_SKLOP1'!D3727,"")=0,"",IF('[1]Vmesna vrtilna_SKLOP1'!E3727&lt;&gt;"",'[1]Vmesna vrtilna_SKLOP1'!D3727,""))</f>
        <v/>
      </c>
      <c r="F3727" s="18" t="str">
        <f>IF('[1]Vmesna vrtilna_SKLOP1'!E3727&lt;&gt;"",'[1]Vmesna vrtilna_SKLOP1'!E3727,"")</f>
        <v/>
      </c>
      <c r="G3727" s="15" t="str">
        <f>IF('[1]Vmesna vrtilna_SKLOP1'!E3727&lt;&gt;"",'[1]Vmesna vrtilna_SKLOP1'!F3727,"")</f>
        <v/>
      </c>
      <c r="H3727" s="19" t="str">
        <f>IF('[1]Vmesna vrtilna_SKLOP1'!F3727&lt;&gt;"",'[1]Vmesna vrtilna_SKLOP1'!I3727,"")</f>
        <v/>
      </c>
      <c r="I3727" s="20" t="str">
        <f>IF(I3726="Skupaj:","DDV (22%):",IF(I3726="DDV (22%):","Skupaj z DDV:",IF(AND('[1]Vmesna vrtilna_SKLOP1'!C3727&lt;&gt;"",'[1]Vmesna vrtilna_SKLOP1'!E3727=""),"Skupaj:","")))</f>
        <v/>
      </c>
      <c r="J3727" s="21" t="str">
        <f t="shared" si="116"/>
        <v/>
      </c>
      <c r="K3727" s="21" t="str">
        <f>IF(I3727="Skupaj z DDV:",SUM(K3725,K3726),IF(I3727="DDV (22%):",K3726*0.22,IF(AND('[1]Vmesna vrtilna_SKLOP1'!C3727&lt;&gt;"",'[1]Vmesna vrtilna_SKLOP1'!D3727=""),'[1]Vmesna vrtilna_SKLOP1'!J3727,IF(F3727&lt;&gt;"",IF('[1]Vmesna vrtilna_SKLOP1'!J3727&lt;&gt;"",'[1]Vmesna vrtilna_SKLOP1'!J3727,""),""))))</f>
        <v/>
      </c>
      <c r="L3727" s="22" t="str">
        <f>IF(I3726="Skupaj:","DDV (22%):",IF(I3726="DDV (22%):","Skupaj z DDV:",IF(AND('[1]Vmesna vrtilna_SKLOP1'!C3727&lt;&gt;"",'[1]Vmesna vrtilna_SKLOP1'!E3727=""),"Skupaj:",IF(AND('[1]Vmesna vrtilna_SKLOP1'!C3727&lt;&gt;"",'[1]Vmesna vrtilna_SKLOP1'!D3727=""),'[1]Vmesna vrtilna_SKLOP1'!J3727,IF(F3727&lt;&gt;"",IF('[1]Vmesna vrtilna_SKLOP1'!J3727&lt;&gt;"",'[1]Vmesna vrtilna_SKLOP1'!J3727,""),"")))))</f>
        <v/>
      </c>
      <c r="M3727" s="22" t="e">
        <f t="shared" si="117"/>
        <v>#REF!</v>
      </c>
      <c r="N3727" s="22" t="str">
        <f>IF(IFERROR(VLOOKUP(B3727,'[1]Vmesna vrtilna_SKLOP1'!B:J,7,0),"")=0,"",IFERROR(VLOOKUP(B3727,'[1]Vmesna vrtilna_SKLOP1'!B:J,7,0),""))</f>
        <v/>
      </c>
      <c r="O3727" s="22"/>
    </row>
    <row r="3728" spans="2:15" ht="15" customHeight="1" x14ac:dyDescent="0.3">
      <c r="B3728" s="15" t="str">
        <f>IF(AND('[1]Vmesna vrtilna_SKLOP1'!B3728&lt;&gt;"",'[1]Vmesna vrtilna_SKLOP1'!C3728&lt;&gt;""),IF('[1]Vmesna vrtilna_SKLOP1'!B3728&lt;&gt;"",'[1]Vmesna vrtilna_SKLOP1'!B3728,""),"")</f>
        <v/>
      </c>
      <c r="C3728" s="16" t="str">
        <f>IF(OR(C3727="Posebna oblika",C3727="Kulturno zaščiten objekt",C3727="Kulturno zaščiten objekt, Posebna oblika"),"Glej zavihek POSEBNI POGOJI",IF(SUM(N3727:Q3727)=1,"Posebna oblika",IF(SUM(N3727:Q3727)=10,"Kulturno zaščiten objekt",IF(SUM(N3727:Q3727)=11,"Kulturno zaščiten objekt, Posebna oblika",IF(AND('[1]Vmesna vrtilna_SKLOP1'!C3728&lt;&gt;"",'[1]Vmesna vrtilna_SKLOP1'!D3728&lt;&gt;""),IF('[1]Vmesna vrtilna_SKLOP1'!C3728&lt;&gt;"",'[1]Vmesna vrtilna_SKLOP1'!C3728,""),"")))))</f>
        <v/>
      </c>
      <c r="D3728" s="17" t="str">
        <f>IF(IFERROR(VLOOKUP(B3728,'[1]Vmesna vrtilna_SKLOP1'!B:J,6,0),"")=0,"",IFERROR(VLOOKUP(B3728,'[1]Vmesna vrtilna_SKLOP1'!B:J,6,0),""))</f>
        <v/>
      </c>
      <c r="E3728" s="16" t="str">
        <f>IF(IF('[1]Vmesna vrtilna_SKLOP1'!E3728&lt;&gt;"",'[1]Vmesna vrtilna_SKLOP1'!D3728,"")=0,"",IF('[1]Vmesna vrtilna_SKLOP1'!E3728&lt;&gt;"",'[1]Vmesna vrtilna_SKLOP1'!D3728,""))</f>
        <v/>
      </c>
      <c r="F3728" s="18" t="str">
        <f>IF('[1]Vmesna vrtilna_SKLOP1'!E3728&lt;&gt;"",'[1]Vmesna vrtilna_SKLOP1'!E3728,"")</f>
        <v/>
      </c>
      <c r="G3728" s="15" t="str">
        <f>IF('[1]Vmesna vrtilna_SKLOP1'!E3728&lt;&gt;"",'[1]Vmesna vrtilna_SKLOP1'!F3728,"")</f>
        <v/>
      </c>
      <c r="H3728" s="19" t="str">
        <f>IF('[1]Vmesna vrtilna_SKLOP1'!F3728&lt;&gt;"",'[1]Vmesna vrtilna_SKLOP1'!I3728,"")</f>
        <v/>
      </c>
      <c r="I3728" s="20" t="str">
        <f>IF(I3727="Skupaj:","DDV (22%):",IF(I3727="DDV (22%):","Skupaj z DDV:",IF(AND('[1]Vmesna vrtilna_SKLOP1'!C3728&lt;&gt;"",'[1]Vmesna vrtilna_SKLOP1'!E3728=""),"Skupaj:","")))</f>
        <v/>
      </c>
      <c r="J3728" s="21" t="str">
        <f t="shared" si="116"/>
        <v/>
      </c>
      <c r="K3728" s="21" t="str">
        <f>IF(I3728="Skupaj z DDV:",SUM(K3726,K3727),IF(I3728="DDV (22%):",K3727*0.22,IF(AND('[1]Vmesna vrtilna_SKLOP1'!C3728&lt;&gt;"",'[1]Vmesna vrtilna_SKLOP1'!D3728=""),'[1]Vmesna vrtilna_SKLOP1'!J3728,IF(F3728&lt;&gt;"",IF('[1]Vmesna vrtilna_SKLOP1'!J3728&lt;&gt;"",'[1]Vmesna vrtilna_SKLOP1'!J3728,""),""))))</f>
        <v/>
      </c>
      <c r="L3728" s="22" t="str">
        <f>IF(I3727="Skupaj:","DDV (22%):",IF(I3727="DDV (22%):","Skupaj z DDV:",IF(AND('[1]Vmesna vrtilna_SKLOP1'!C3728&lt;&gt;"",'[1]Vmesna vrtilna_SKLOP1'!E3728=""),"Skupaj:",IF(AND('[1]Vmesna vrtilna_SKLOP1'!C3728&lt;&gt;"",'[1]Vmesna vrtilna_SKLOP1'!D3728=""),'[1]Vmesna vrtilna_SKLOP1'!J3728,IF(F3728&lt;&gt;"",IF('[1]Vmesna vrtilna_SKLOP1'!J3728&lt;&gt;"",'[1]Vmesna vrtilna_SKLOP1'!J3728,""),"")))))</f>
        <v/>
      </c>
      <c r="M3728" s="22" t="e">
        <f t="shared" si="117"/>
        <v>#REF!</v>
      </c>
      <c r="N3728" s="22" t="str">
        <f>IF(IFERROR(VLOOKUP(B3728,'[1]Vmesna vrtilna_SKLOP1'!B:J,7,0),"")=0,"",IFERROR(VLOOKUP(B3728,'[1]Vmesna vrtilna_SKLOP1'!B:J,7,0),""))</f>
        <v/>
      </c>
      <c r="O3728" s="22"/>
    </row>
    <row r="3729" spans="2:15" ht="15" customHeight="1" x14ac:dyDescent="0.3">
      <c r="B3729" s="15" t="str">
        <f>IF(AND('[1]Vmesna vrtilna_SKLOP1'!B3729&lt;&gt;"",'[1]Vmesna vrtilna_SKLOP1'!C3729&lt;&gt;""),IF('[1]Vmesna vrtilna_SKLOP1'!B3729&lt;&gt;"",'[1]Vmesna vrtilna_SKLOP1'!B3729,""),"")</f>
        <v/>
      </c>
      <c r="C3729" s="16" t="str">
        <f>IF(OR(C3728="Posebna oblika",C3728="Kulturno zaščiten objekt",C3728="Kulturno zaščiten objekt, Posebna oblika"),"Glej zavihek POSEBNI POGOJI",IF(SUM(N3728:Q3728)=1,"Posebna oblika",IF(SUM(N3728:Q3728)=10,"Kulturno zaščiten objekt",IF(SUM(N3728:Q3728)=11,"Kulturno zaščiten objekt, Posebna oblika",IF(AND('[1]Vmesna vrtilna_SKLOP1'!C3729&lt;&gt;"",'[1]Vmesna vrtilna_SKLOP1'!D3729&lt;&gt;""),IF('[1]Vmesna vrtilna_SKLOP1'!C3729&lt;&gt;"",'[1]Vmesna vrtilna_SKLOP1'!C3729,""),"")))))</f>
        <v/>
      </c>
      <c r="D3729" s="17" t="str">
        <f>IF(IFERROR(VLOOKUP(B3729,'[1]Vmesna vrtilna_SKLOP1'!B:J,6,0),"")=0,"",IFERROR(VLOOKUP(B3729,'[1]Vmesna vrtilna_SKLOP1'!B:J,6,0),""))</f>
        <v/>
      </c>
      <c r="E3729" s="16" t="str">
        <f>IF(IF('[1]Vmesna vrtilna_SKLOP1'!E3729&lt;&gt;"",'[1]Vmesna vrtilna_SKLOP1'!D3729,"")=0,"",IF('[1]Vmesna vrtilna_SKLOP1'!E3729&lt;&gt;"",'[1]Vmesna vrtilna_SKLOP1'!D3729,""))</f>
        <v/>
      </c>
      <c r="F3729" s="18" t="str">
        <f>IF('[1]Vmesna vrtilna_SKLOP1'!E3729&lt;&gt;"",'[1]Vmesna vrtilna_SKLOP1'!E3729,"")</f>
        <v/>
      </c>
      <c r="G3729" s="15" t="str">
        <f>IF('[1]Vmesna vrtilna_SKLOP1'!E3729&lt;&gt;"",'[1]Vmesna vrtilna_SKLOP1'!F3729,"")</f>
        <v/>
      </c>
      <c r="H3729" s="19" t="str">
        <f>IF('[1]Vmesna vrtilna_SKLOP1'!F3729&lt;&gt;"",'[1]Vmesna vrtilna_SKLOP1'!I3729,"")</f>
        <v/>
      </c>
      <c r="I3729" s="20" t="str">
        <f>IF(I3728="Skupaj:","DDV (22%):",IF(I3728="DDV (22%):","Skupaj z DDV:",IF(AND('[1]Vmesna vrtilna_SKLOP1'!C3729&lt;&gt;"",'[1]Vmesna vrtilna_SKLOP1'!E3729=""),"Skupaj:","")))</f>
        <v/>
      </c>
      <c r="J3729" s="21" t="str">
        <f t="shared" si="116"/>
        <v/>
      </c>
      <c r="K3729" s="21" t="str">
        <f>IF(I3729="Skupaj z DDV:",SUM(K3727,K3728),IF(I3729="DDV (22%):",K3728*0.22,IF(AND('[1]Vmesna vrtilna_SKLOP1'!C3729&lt;&gt;"",'[1]Vmesna vrtilna_SKLOP1'!D3729=""),'[1]Vmesna vrtilna_SKLOP1'!J3729,IF(F3729&lt;&gt;"",IF('[1]Vmesna vrtilna_SKLOP1'!J3729&lt;&gt;"",'[1]Vmesna vrtilna_SKLOP1'!J3729,""),""))))</f>
        <v/>
      </c>
      <c r="L3729" s="22" t="str">
        <f>IF(I3728="Skupaj:","DDV (22%):",IF(I3728="DDV (22%):","Skupaj z DDV:",IF(AND('[1]Vmesna vrtilna_SKLOP1'!C3729&lt;&gt;"",'[1]Vmesna vrtilna_SKLOP1'!E3729=""),"Skupaj:",IF(AND('[1]Vmesna vrtilna_SKLOP1'!C3729&lt;&gt;"",'[1]Vmesna vrtilna_SKLOP1'!D3729=""),'[1]Vmesna vrtilna_SKLOP1'!J3729,IF(F3729&lt;&gt;"",IF('[1]Vmesna vrtilna_SKLOP1'!J3729&lt;&gt;"",'[1]Vmesna vrtilna_SKLOP1'!J3729,""),"")))))</f>
        <v/>
      </c>
      <c r="M3729" s="22" t="e">
        <f t="shared" si="117"/>
        <v>#REF!</v>
      </c>
      <c r="N3729" s="22" t="str">
        <f>IF(IFERROR(VLOOKUP(B3729,'[1]Vmesna vrtilna_SKLOP1'!B:J,7,0),"")=0,"",IFERROR(VLOOKUP(B3729,'[1]Vmesna vrtilna_SKLOP1'!B:J,7,0),""))</f>
        <v/>
      </c>
      <c r="O3729" s="22"/>
    </row>
    <row r="3730" spans="2:15" ht="15" customHeight="1" x14ac:dyDescent="0.3">
      <c r="B3730" s="15" t="str">
        <f>IF(AND('[1]Vmesna vrtilna_SKLOP1'!B3730&lt;&gt;"",'[1]Vmesna vrtilna_SKLOP1'!C3730&lt;&gt;""),IF('[1]Vmesna vrtilna_SKLOP1'!B3730&lt;&gt;"",'[1]Vmesna vrtilna_SKLOP1'!B3730,""),"")</f>
        <v/>
      </c>
      <c r="C3730" s="16" t="str">
        <f>IF(OR(C3729="Posebna oblika",C3729="Kulturno zaščiten objekt",C3729="Kulturno zaščiten objekt, Posebna oblika"),"Glej zavihek POSEBNI POGOJI",IF(SUM(N3729:Q3729)=1,"Posebna oblika",IF(SUM(N3729:Q3729)=10,"Kulturno zaščiten objekt",IF(SUM(N3729:Q3729)=11,"Kulturno zaščiten objekt, Posebna oblika",IF(AND('[1]Vmesna vrtilna_SKLOP1'!C3730&lt;&gt;"",'[1]Vmesna vrtilna_SKLOP1'!D3730&lt;&gt;""),IF('[1]Vmesna vrtilna_SKLOP1'!C3730&lt;&gt;"",'[1]Vmesna vrtilna_SKLOP1'!C3730,""),"")))))</f>
        <v/>
      </c>
      <c r="D3730" s="17" t="str">
        <f>IF(IFERROR(VLOOKUP(B3730,'[1]Vmesna vrtilna_SKLOP1'!B:J,6,0),"")=0,"",IFERROR(VLOOKUP(B3730,'[1]Vmesna vrtilna_SKLOP1'!B:J,6,0),""))</f>
        <v/>
      </c>
      <c r="E3730" s="16" t="str">
        <f>IF(IF('[1]Vmesna vrtilna_SKLOP1'!E3730&lt;&gt;"",'[1]Vmesna vrtilna_SKLOP1'!D3730,"")=0,"",IF('[1]Vmesna vrtilna_SKLOP1'!E3730&lt;&gt;"",'[1]Vmesna vrtilna_SKLOP1'!D3730,""))</f>
        <v/>
      </c>
      <c r="F3730" s="18" t="str">
        <f>IF('[1]Vmesna vrtilna_SKLOP1'!E3730&lt;&gt;"",'[1]Vmesna vrtilna_SKLOP1'!E3730,"")</f>
        <v/>
      </c>
      <c r="G3730" s="15" t="str">
        <f>IF('[1]Vmesna vrtilna_SKLOP1'!E3730&lt;&gt;"",'[1]Vmesna vrtilna_SKLOP1'!F3730,"")</f>
        <v/>
      </c>
      <c r="H3730" s="19" t="str">
        <f>IF('[1]Vmesna vrtilna_SKLOP1'!F3730&lt;&gt;"",'[1]Vmesna vrtilna_SKLOP1'!I3730,"")</f>
        <v/>
      </c>
      <c r="I3730" s="20" t="str">
        <f>IF(I3729="Skupaj:","DDV (22%):",IF(I3729="DDV (22%):","Skupaj z DDV:",IF(AND('[1]Vmesna vrtilna_SKLOP1'!C3730&lt;&gt;"",'[1]Vmesna vrtilna_SKLOP1'!E3730=""),"Skupaj:","")))</f>
        <v/>
      </c>
      <c r="J3730" s="21" t="str">
        <f t="shared" si="116"/>
        <v/>
      </c>
      <c r="K3730" s="21" t="str">
        <f>IF(I3730="Skupaj z DDV:",SUM(K3728,K3729),IF(I3730="DDV (22%):",K3729*0.22,IF(AND('[1]Vmesna vrtilna_SKLOP1'!C3730&lt;&gt;"",'[1]Vmesna vrtilna_SKLOP1'!D3730=""),'[1]Vmesna vrtilna_SKLOP1'!J3730,IF(F3730&lt;&gt;"",IF('[1]Vmesna vrtilna_SKLOP1'!J3730&lt;&gt;"",'[1]Vmesna vrtilna_SKLOP1'!J3730,""),""))))</f>
        <v/>
      </c>
      <c r="L3730" s="22" t="str">
        <f>IF(I3729="Skupaj:","DDV (22%):",IF(I3729="DDV (22%):","Skupaj z DDV:",IF(AND('[1]Vmesna vrtilna_SKLOP1'!C3730&lt;&gt;"",'[1]Vmesna vrtilna_SKLOP1'!E3730=""),"Skupaj:",IF(AND('[1]Vmesna vrtilna_SKLOP1'!C3730&lt;&gt;"",'[1]Vmesna vrtilna_SKLOP1'!D3730=""),'[1]Vmesna vrtilna_SKLOP1'!J3730,IF(F3730&lt;&gt;"",IF('[1]Vmesna vrtilna_SKLOP1'!J3730&lt;&gt;"",'[1]Vmesna vrtilna_SKLOP1'!J3730,""),"")))))</f>
        <v/>
      </c>
      <c r="M3730" s="22" t="e">
        <f t="shared" si="117"/>
        <v>#REF!</v>
      </c>
      <c r="N3730" s="22" t="str">
        <f>IF(IFERROR(VLOOKUP(B3730,'[1]Vmesna vrtilna_SKLOP1'!B:J,7,0),"")=0,"",IFERROR(VLOOKUP(B3730,'[1]Vmesna vrtilna_SKLOP1'!B:J,7,0),""))</f>
        <v/>
      </c>
      <c r="O3730" s="22"/>
    </row>
    <row r="3731" spans="2:15" ht="15" customHeight="1" x14ac:dyDescent="0.3">
      <c r="B3731" s="15" t="str">
        <f>IF(AND('[1]Vmesna vrtilna_SKLOP1'!B3731&lt;&gt;"",'[1]Vmesna vrtilna_SKLOP1'!C3731&lt;&gt;""),IF('[1]Vmesna vrtilna_SKLOP1'!B3731&lt;&gt;"",'[1]Vmesna vrtilna_SKLOP1'!B3731,""),"")</f>
        <v/>
      </c>
      <c r="C3731" s="16" t="str">
        <f>IF(OR(C3730="Posebna oblika",C3730="Kulturno zaščiten objekt",C3730="Kulturno zaščiten objekt, Posebna oblika"),"Glej zavihek POSEBNI POGOJI",IF(SUM(N3730:Q3730)=1,"Posebna oblika",IF(SUM(N3730:Q3730)=10,"Kulturno zaščiten objekt",IF(SUM(N3730:Q3730)=11,"Kulturno zaščiten objekt, Posebna oblika",IF(AND('[1]Vmesna vrtilna_SKLOP1'!C3731&lt;&gt;"",'[1]Vmesna vrtilna_SKLOP1'!D3731&lt;&gt;""),IF('[1]Vmesna vrtilna_SKLOP1'!C3731&lt;&gt;"",'[1]Vmesna vrtilna_SKLOP1'!C3731,""),"")))))</f>
        <v/>
      </c>
      <c r="D3731" s="17" t="str">
        <f>IF(IFERROR(VLOOKUP(B3731,'[1]Vmesna vrtilna_SKLOP1'!B:J,6,0),"")=0,"",IFERROR(VLOOKUP(B3731,'[1]Vmesna vrtilna_SKLOP1'!B:J,6,0),""))</f>
        <v/>
      </c>
      <c r="E3731" s="16" t="str">
        <f>IF(IF('[1]Vmesna vrtilna_SKLOP1'!E3731&lt;&gt;"",'[1]Vmesna vrtilna_SKLOP1'!D3731,"")=0,"",IF('[1]Vmesna vrtilna_SKLOP1'!E3731&lt;&gt;"",'[1]Vmesna vrtilna_SKLOP1'!D3731,""))</f>
        <v/>
      </c>
      <c r="F3731" s="18" t="str">
        <f>IF('[1]Vmesna vrtilna_SKLOP1'!E3731&lt;&gt;"",'[1]Vmesna vrtilna_SKLOP1'!E3731,"")</f>
        <v/>
      </c>
      <c r="G3731" s="15" t="str">
        <f>IF('[1]Vmesna vrtilna_SKLOP1'!E3731&lt;&gt;"",'[1]Vmesna vrtilna_SKLOP1'!F3731,"")</f>
        <v/>
      </c>
      <c r="H3731" s="19" t="str">
        <f>IF('[1]Vmesna vrtilna_SKLOP1'!F3731&lt;&gt;"",'[1]Vmesna vrtilna_SKLOP1'!I3731,"")</f>
        <v/>
      </c>
      <c r="I3731" s="20" t="str">
        <f>IF(I3730="Skupaj:","DDV (22%):",IF(I3730="DDV (22%):","Skupaj z DDV:",IF(AND('[1]Vmesna vrtilna_SKLOP1'!C3731&lt;&gt;"",'[1]Vmesna vrtilna_SKLOP1'!E3731=""),"Skupaj:","")))</f>
        <v/>
      </c>
      <c r="J3731" s="21" t="str">
        <f t="shared" si="116"/>
        <v/>
      </c>
      <c r="K3731" s="21" t="str">
        <f>IF(I3731="Skupaj z DDV:",SUM(K3729,K3730),IF(I3731="DDV (22%):",K3730*0.22,IF(AND('[1]Vmesna vrtilna_SKLOP1'!C3731&lt;&gt;"",'[1]Vmesna vrtilna_SKLOP1'!D3731=""),'[1]Vmesna vrtilna_SKLOP1'!J3731,IF(F3731&lt;&gt;"",IF('[1]Vmesna vrtilna_SKLOP1'!J3731&lt;&gt;"",'[1]Vmesna vrtilna_SKLOP1'!J3731,""),""))))</f>
        <v/>
      </c>
      <c r="L3731" s="22" t="str">
        <f>IF(I3730="Skupaj:","DDV (22%):",IF(I3730="DDV (22%):","Skupaj z DDV:",IF(AND('[1]Vmesna vrtilna_SKLOP1'!C3731&lt;&gt;"",'[1]Vmesna vrtilna_SKLOP1'!E3731=""),"Skupaj:",IF(AND('[1]Vmesna vrtilna_SKLOP1'!C3731&lt;&gt;"",'[1]Vmesna vrtilna_SKLOP1'!D3731=""),'[1]Vmesna vrtilna_SKLOP1'!J3731,IF(F3731&lt;&gt;"",IF('[1]Vmesna vrtilna_SKLOP1'!J3731&lt;&gt;"",'[1]Vmesna vrtilna_SKLOP1'!J3731,""),"")))))</f>
        <v/>
      </c>
      <c r="M3731" s="22" t="e">
        <f t="shared" si="117"/>
        <v>#REF!</v>
      </c>
      <c r="N3731" s="22" t="str">
        <f>IF(IFERROR(VLOOKUP(B3731,'[1]Vmesna vrtilna_SKLOP1'!B:J,7,0),"")=0,"",IFERROR(VLOOKUP(B3731,'[1]Vmesna vrtilna_SKLOP1'!B:J,7,0),""))</f>
        <v/>
      </c>
      <c r="O3731" s="22"/>
    </row>
    <row r="3732" spans="2:15" ht="15" customHeight="1" x14ac:dyDescent="0.3">
      <c r="B3732" s="15" t="str">
        <f>IF(AND('[1]Vmesna vrtilna_SKLOP1'!B3732&lt;&gt;"",'[1]Vmesna vrtilna_SKLOP1'!C3732&lt;&gt;""),IF('[1]Vmesna vrtilna_SKLOP1'!B3732&lt;&gt;"",'[1]Vmesna vrtilna_SKLOP1'!B3732,""),"")</f>
        <v/>
      </c>
      <c r="C3732" s="16" t="str">
        <f>IF(OR(C3731="Posebna oblika",C3731="Kulturno zaščiten objekt",C3731="Kulturno zaščiten objekt, Posebna oblika"),"Glej zavihek POSEBNI POGOJI",IF(SUM(N3731:Q3731)=1,"Posebna oblika",IF(SUM(N3731:Q3731)=10,"Kulturno zaščiten objekt",IF(SUM(N3731:Q3731)=11,"Kulturno zaščiten objekt, Posebna oblika",IF(AND('[1]Vmesna vrtilna_SKLOP1'!C3732&lt;&gt;"",'[1]Vmesna vrtilna_SKLOP1'!D3732&lt;&gt;""),IF('[1]Vmesna vrtilna_SKLOP1'!C3732&lt;&gt;"",'[1]Vmesna vrtilna_SKLOP1'!C3732,""),"")))))</f>
        <v/>
      </c>
      <c r="D3732" s="17" t="str">
        <f>IF(IFERROR(VLOOKUP(B3732,'[1]Vmesna vrtilna_SKLOP1'!B:J,6,0),"")=0,"",IFERROR(VLOOKUP(B3732,'[1]Vmesna vrtilna_SKLOP1'!B:J,6,0),""))</f>
        <v/>
      </c>
      <c r="E3732" s="16" t="str">
        <f>IF(IF('[1]Vmesna vrtilna_SKLOP1'!E3732&lt;&gt;"",'[1]Vmesna vrtilna_SKLOP1'!D3732,"")=0,"",IF('[1]Vmesna vrtilna_SKLOP1'!E3732&lt;&gt;"",'[1]Vmesna vrtilna_SKLOP1'!D3732,""))</f>
        <v/>
      </c>
      <c r="F3732" s="18" t="str">
        <f>IF('[1]Vmesna vrtilna_SKLOP1'!E3732&lt;&gt;"",'[1]Vmesna vrtilna_SKLOP1'!E3732,"")</f>
        <v/>
      </c>
      <c r="G3732" s="15" t="str">
        <f>IF('[1]Vmesna vrtilna_SKLOP1'!E3732&lt;&gt;"",'[1]Vmesna vrtilna_SKLOP1'!F3732,"")</f>
        <v/>
      </c>
      <c r="H3732" s="19" t="str">
        <f>IF('[1]Vmesna vrtilna_SKLOP1'!F3732&lt;&gt;"",'[1]Vmesna vrtilna_SKLOP1'!I3732,"")</f>
        <v/>
      </c>
      <c r="I3732" s="20" t="str">
        <f>IF(I3731="Skupaj:","DDV (22%):",IF(I3731="DDV (22%):","Skupaj z DDV:",IF(AND('[1]Vmesna vrtilna_SKLOP1'!C3732&lt;&gt;"",'[1]Vmesna vrtilna_SKLOP1'!E3732=""),"Skupaj:","")))</f>
        <v/>
      </c>
      <c r="J3732" s="21" t="str">
        <f t="shared" si="116"/>
        <v/>
      </c>
      <c r="K3732" s="21" t="str">
        <f>IF(I3732="Skupaj z DDV:",SUM(K3730,K3731),IF(I3732="DDV (22%):",K3731*0.22,IF(AND('[1]Vmesna vrtilna_SKLOP1'!C3732&lt;&gt;"",'[1]Vmesna vrtilna_SKLOP1'!D3732=""),'[1]Vmesna vrtilna_SKLOP1'!J3732,IF(F3732&lt;&gt;"",IF('[1]Vmesna vrtilna_SKLOP1'!J3732&lt;&gt;"",'[1]Vmesna vrtilna_SKLOP1'!J3732,""),""))))</f>
        <v/>
      </c>
      <c r="L3732" s="22" t="str">
        <f>IF(I3731="Skupaj:","DDV (22%):",IF(I3731="DDV (22%):","Skupaj z DDV:",IF(AND('[1]Vmesna vrtilna_SKLOP1'!C3732&lt;&gt;"",'[1]Vmesna vrtilna_SKLOP1'!E3732=""),"Skupaj:",IF(AND('[1]Vmesna vrtilna_SKLOP1'!C3732&lt;&gt;"",'[1]Vmesna vrtilna_SKLOP1'!D3732=""),'[1]Vmesna vrtilna_SKLOP1'!J3732,IF(F3732&lt;&gt;"",IF('[1]Vmesna vrtilna_SKLOP1'!J3732&lt;&gt;"",'[1]Vmesna vrtilna_SKLOP1'!J3732,""),"")))))</f>
        <v/>
      </c>
      <c r="M3732" s="22" t="e">
        <f t="shared" si="117"/>
        <v>#REF!</v>
      </c>
      <c r="N3732" s="22" t="str">
        <f>IF(IFERROR(VLOOKUP(B3732,'[1]Vmesna vrtilna_SKLOP1'!B:J,7,0),"")=0,"",IFERROR(VLOOKUP(B3732,'[1]Vmesna vrtilna_SKLOP1'!B:J,7,0),""))</f>
        <v/>
      </c>
      <c r="O3732" s="22"/>
    </row>
    <row r="3733" spans="2:15" ht="15" customHeight="1" x14ac:dyDescent="0.3">
      <c r="B3733" s="15" t="str">
        <f>IF(AND('[1]Vmesna vrtilna_SKLOP1'!B3733&lt;&gt;"",'[1]Vmesna vrtilna_SKLOP1'!C3733&lt;&gt;""),IF('[1]Vmesna vrtilna_SKLOP1'!B3733&lt;&gt;"",'[1]Vmesna vrtilna_SKLOP1'!B3733,""),"")</f>
        <v/>
      </c>
      <c r="C3733" s="16" t="str">
        <f>IF(OR(C3732="Posebna oblika",C3732="Kulturno zaščiten objekt",C3732="Kulturno zaščiten objekt, Posebna oblika"),"Glej zavihek POSEBNI POGOJI",IF(SUM(N3732:Q3732)=1,"Posebna oblika",IF(SUM(N3732:Q3732)=10,"Kulturno zaščiten objekt",IF(SUM(N3732:Q3732)=11,"Kulturno zaščiten objekt, Posebna oblika",IF(AND('[1]Vmesna vrtilna_SKLOP1'!C3733&lt;&gt;"",'[1]Vmesna vrtilna_SKLOP1'!D3733&lt;&gt;""),IF('[1]Vmesna vrtilna_SKLOP1'!C3733&lt;&gt;"",'[1]Vmesna vrtilna_SKLOP1'!C3733,""),"")))))</f>
        <v/>
      </c>
      <c r="D3733" s="17" t="str">
        <f>IF(IFERROR(VLOOKUP(B3733,'[1]Vmesna vrtilna_SKLOP1'!B:J,6,0),"")=0,"",IFERROR(VLOOKUP(B3733,'[1]Vmesna vrtilna_SKLOP1'!B:J,6,0),""))</f>
        <v/>
      </c>
      <c r="E3733" s="16" t="str">
        <f>IF(IF('[1]Vmesna vrtilna_SKLOP1'!E3733&lt;&gt;"",'[1]Vmesna vrtilna_SKLOP1'!D3733,"")=0,"",IF('[1]Vmesna vrtilna_SKLOP1'!E3733&lt;&gt;"",'[1]Vmesna vrtilna_SKLOP1'!D3733,""))</f>
        <v/>
      </c>
      <c r="F3733" s="18" t="str">
        <f>IF('[1]Vmesna vrtilna_SKLOP1'!E3733&lt;&gt;"",'[1]Vmesna vrtilna_SKLOP1'!E3733,"")</f>
        <v/>
      </c>
      <c r="G3733" s="15" t="str">
        <f>IF('[1]Vmesna vrtilna_SKLOP1'!E3733&lt;&gt;"",'[1]Vmesna vrtilna_SKLOP1'!F3733,"")</f>
        <v/>
      </c>
      <c r="H3733" s="19" t="str">
        <f>IF('[1]Vmesna vrtilna_SKLOP1'!F3733&lt;&gt;"",'[1]Vmesna vrtilna_SKLOP1'!I3733,"")</f>
        <v/>
      </c>
      <c r="I3733" s="20" t="str">
        <f>IF(I3732="Skupaj:","DDV (22%):",IF(I3732="DDV (22%):","Skupaj z DDV:",IF(AND('[1]Vmesna vrtilna_SKLOP1'!C3733&lt;&gt;"",'[1]Vmesna vrtilna_SKLOP1'!E3733=""),"Skupaj:","")))</f>
        <v/>
      </c>
      <c r="J3733" s="21" t="str">
        <f t="shared" ref="J3733:J3796" si="118">IFERROR(IF(I3733="Skupaj:",M3733,IF(I3733="Skupaj z DDV:",SUM(J3731,J3732),IF(I3733="DDV (22%):",J3732*0.22,IF(F3733&lt;&gt;"",H3733*I3733,"")))),0)</f>
        <v/>
      </c>
      <c r="K3733" s="21" t="str">
        <f>IF(I3733="Skupaj z DDV:",SUM(K3731,K3732),IF(I3733="DDV (22%):",K3732*0.22,IF(AND('[1]Vmesna vrtilna_SKLOP1'!C3733&lt;&gt;"",'[1]Vmesna vrtilna_SKLOP1'!D3733=""),'[1]Vmesna vrtilna_SKLOP1'!J3733,IF(F3733&lt;&gt;"",IF('[1]Vmesna vrtilna_SKLOP1'!J3733&lt;&gt;"",'[1]Vmesna vrtilna_SKLOP1'!J3733,""),""))))</f>
        <v/>
      </c>
      <c r="L3733" s="22" t="str">
        <f>IF(I3732="Skupaj:","DDV (22%):",IF(I3732="DDV (22%):","Skupaj z DDV:",IF(AND('[1]Vmesna vrtilna_SKLOP1'!C3733&lt;&gt;"",'[1]Vmesna vrtilna_SKLOP1'!E3733=""),"Skupaj:",IF(AND('[1]Vmesna vrtilna_SKLOP1'!C3733&lt;&gt;"",'[1]Vmesna vrtilna_SKLOP1'!D3733=""),'[1]Vmesna vrtilna_SKLOP1'!J3733,IF(F3733&lt;&gt;"",IF('[1]Vmesna vrtilna_SKLOP1'!J3733&lt;&gt;"",'[1]Vmesna vrtilna_SKLOP1'!J3733,""),"")))))</f>
        <v/>
      </c>
      <c r="M3733" s="22" t="e">
        <f t="shared" si="117"/>
        <v>#REF!</v>
      </c>
      <c r="N3733" s="22" t="str">
        <f>IF(IFERROR(VLOOKUP(B3733,'[1]Vmesna vrtilna_SKLOP1'!B:J,7,0),"")=0,"",IFERROR(VLOOKUP(B3733,'[1]Vmesna vrtilna_SKLOP1'!B:J,7,0),""))</f>
        <v/>
      </c>
      <c r="O3733" s="22"/>
    </row>
    <row r="3734" spans="2:15" ht="15" customHeight="1" x14ac:dyDescent="0.3">
      <c r="B3734" s="15" t="str">
        <f>IF(AND('[1]Vmesna vrtilna_SKLOP1'!B3734&lt;&gt;"",'[1]Vmesna vrtilna_SKLOP1'!C3734&lt;&gt;""),IF('[1]Vmesna vrtilna_SKLOP1'!B3734&lt;&gt;"",'[1]Vmesna vrtilna_SKLOP1'!B3734,""),"")</f>
        <v/>
      </c>
      <c r="C3734" s="16" t="str">
        <f>IF(OR(C3733="Posebna oblika",C3733="Kulturno zaščiten objekt",C3733="Kulturno zaščiten objekt, Posebna oblika"),"Glej zavihek POSEBNI POGOJI",IF(SUM(N3733:Q3733)=1,"Posebna oblika",IF(SUM(N3733:Q3733)=10,"Kulturno zaščiten objekt",IF(SUM(N3733:Q3733)=11,"Kulturno zaščiten objekt, Posebna oblika",IF(AND('[1]Vmesna vrtilna_SKLOP1'!C3734&lt;&gt;"",'[1]Vmesna vrtilna_SKLOP1'!D3734&lt;&gt;""),IF('[1]Vmesna vrtilna_SKLOP1'!C3734&lt;&gt;"",'[1]Vmesna vrtilna_SKLOP1'!C3734,""),"")))))</f>
        <v/>
      </c>
      <c r="D3734" s="17" t="str">
        <f>IF(IFERROR(VLOOKUP(B3734,'[1]Vmesna vrtilna_SKLOP1'!B:J,6,0),"")=0,"",IFERROR(VLOOKUP(B3734,'[1]Vmesna vrtilna_SKLOP1'!B:J,6,0),""))</f>
        <v/>
      </c>
      <c r="E3734" s="16" t="str">
        <f>IF(IF('[1]Vmesna vrtilna_SKLOP1'!E3734&lt;&gt;"",'[1]Vmesna vrtilna_SKLOP1'!D3734,"")=0,"",IF('[1]Vmesna vrtilna_SKLOP1'!E3734&lt;&gt;"",'[1]Vmesna vrtilna_SKLOP1'!D3734,""))</f>
        <v/>
      </c>
      <c r="F3734" s="18" t="str">
        <f>IF('[1]Vmesna vrtilna_SKLOP1'!E3734&lt;&gt;"",'[1]Vmesna vrtilna_SKLOP1'!E3734,"")</f>
        <v/>
      </c>
      <c r="G3734" s="15" t="str">
        <f>IF('[1]Vmesna vrtilna_SKLOP1'!E3734&lt;&gt;"",'[1]Vmesna vrtilna_SKLOP1'!F3734,"")</f>
        <v/>
      </c>
      <c r="H3734" s="19" t="str">
        <f>IF('[1]Vmesna vrtilna_SKLOP1'!F3734&lt;&gt;"",'[1]Vmesna vrtilna_SKLOP1'!I3734,"")</f>
        <v/>
      </c>
      <c r="I3734" s="20" t="str">
        <f>IF(I3733="Skupaj:","DDV (22%):",IF(I3733="DDV (22%):","Skupaj z DDV:",IF(AND('[1]Vmesna vrtilna_SKLOP1'!C3734&lt;&gt;"",'[1]Vmesna vrtilna_SKLOP1'!E3734=""),"Skupaj:","")))</f>
        <v/>
      </c>
      <c r="J3734" s="21" t="str">
        <f t="shared" si="118"/>
        <v/>
      </c>
      <c r="K3734" s="21" t="str">
        <f>IF(I3734="Skupaj z DDV:",SUM(K3732,K3733),IF(I3734="DDV (22%):",K3733*0.22,IF(AND('[1]Vmesna vrtilna_SKLOP1'!C3734&lt;&gt;"",'[1]Vmesna vrtilna_SKLOP1'!D3734=""),'[1]Vmesna vrtilna_SKLOP1'!J3734,IF(F3734&lt;&gt;"",IF('[1]Vmesna vrtilna_SKLOP1'!J3734&lt;&gt;"",'[1]Vmesna vrtilna_SKLOP1'!J3734,""),""))))</f>
        <v/>
      </c>
      <c r="L3734" s="22" t="str">
        <f>IF(I3733="Skupaj:","DDV (22%):",IF(I3733="DDV (22%):","Skupaj z DDV:",IF(AND('[1]Vmesna vrtilna_SKLOP1'!C3734&lt;&gt;"",'[1]Vmesna vrtilna_SKLOP1'!E3734=""),"Skupaj:",IF(AND('[1]Vmesna vrtilna_SKLOP1'!C3734&lt;&gt;"",'[1]Vmesna vrtilna_SKLOP1'!D3734=""),'[1]Vmesna vrtilna_SKLOP1'!J3734,IF(F3734&lt;&gt;"",IF('[1]Vmesna vrtilna_SKLOP1'!J3734&lt;&gt;"",'[1]Vmesna vrtilna_SKLOP1'!J3734,""),"")))))</f>
        <v/>
      </c>
      <c r="M3734" s="22" t="e">
        <f t="shared" si="117"/>
        <v>#REF!</v>
      </c>
      <c r="N3734" s="22" t="str">
        <f>IF(IFERROR(VLOOKUP(B3734,'[1]Vmesna vrtilna_SKLOP1'!B:J,7,0),"")=0,"",IFERROR(VLOOKUP(B3734,'[1]Vmesna vrtilna_SKLOP1'!B:J,7,0),""))</f>
        <v/>
      </c>
      <c r="O3734" s="22"/>
    </row>
    <row r="3735" spans="2:15" ht="15" customHeight="1" x14ac:dyDescent="0.3">
      <c r="B3735" s="15" t="str">
        <f>IF(AND('[1]Vmesna vrtilna_SKLOP1'!B3735&lt;&gt;"",'[1]Vmesna vrtilna_SKLOP1'!C3735&lt;&gt;""),IF('[1]Vmesna vrtilna_SKLOP1'!B3735&lt;&gt;"",'[1]Vmesna vrtilna_SKLOP1'!B3735,""),"")</f>
        <v/>
      </c>
      <c r="C3735" s="16" t="str">
        <f>IF(OR(C3734="Posebna oblika",C3734="Kulturno zaščiten objekt",C3734="Kulturno zaščiten objekt, Posebna oblika"),"Glej zavihek POSEBNI POGOJI",IF(SUM(N3734:Q3734)=1,"Posebna oblika",IF(SUM(N3734:Q3734)=10,"Kulturno zaščiten objekt",IF(SUM(N3734:Q3734)=11,"Kulturno zaščiten objekt, Posebna oblika",IF(AND('[1]Vmesna vrtilna_SKLOP1'!C3735&lt;&gt;"",'[1]Vmesna vrtilna_SKLOP1'!D3735&lt;&gt;""),IF('[1]Vmesna vrtilna_SKLOP1'!C3735&lt;&gt;"",'[1]Vmesna vrtilna_SKLOP1'!C3735,""),"")))))</f>
        <v/>
      </c>
      <c r="D3735" s="17" t="str">
        <f>IF(IFERROR(VLOOKUP(B3735,'[1]Vmesna vrtilna_SKLOP1'!B:J,6,0),"")=0,"",IFERROR(VLOOKUP(B3735,'[1]Vmesna vrtilna_SKLOP1'!B:J,6,0),""))</f>
        <v/>
      </c>
      <c r="E3735" s="16" t="str">
        <f>IF(IF('[1]Vmesna vrtilna_SKLOP1'!E3735&lt;&gt;"",'[1]Vmesna vrtilna_SKLOP1'!D3735,"")=0,"",IF('[1]Vmesna vrtilna_SKLOP1'!E3735&lt;&gt;"",'[1]Vmesna vrtilna_SKLOP1'!D3735,""))</f>
        <v/>
      </c>
      <c r="F3735" s="18" t="str">
        <f>IF('[1]Vmesna vrtilna_SKLOP1'!E3735&lt;&gt;"",'[1]Vmesna vrtilna_SKLOP1'!E3735,"")</f>
        <v/>
      </c>
      <c r="G3735" s="15" t="str">
        <f>IF('[1]Vmesna vrtilna_SKLOP1'!E3735&lt;&gt;"",'[1]Vmesna vrtilna_SKLOP1'!F3735,"")</f>
        <v/>
      </c>
      <c r="H3735" s="19" t="str">
        <f>IF('[1]Vmesna vrtilna_SKLOP1'!F3735&lt;&gt;"",'[1]Vmesna vrtilna_SKLOP1'!I3735,"")</f>
        <v/>
      </c>
      <c r="I3735" s="20" t="str">
        <f>IF(I3734="Skupaj:","DDV (22%):",IF(I3734="DDV (22%):","Skupaj z DDV:",IF(AND('[1]Vmesna vrtilna_SKLOP1'!C3735&lt;&gt;"",'[1]Vmesna vrtilna_SKLOP1'!E3735=""),"Skupaj:","")))</f>
        <v/>
      </c>
      <c r="J3735" s="21" t="str">
        <f t="shared" si="118"/>
        <v/>
      </c>
      <c r="K3735" s="21" t="str">
        <f>IF(I3735="Skupaj z DDV:",SUM(K3733,K3734),IF(I3735="DDV (22%):",K3734*0.22,IF(AND('[1]Vmesna vrtilna_SKLOP1'!C3735&lt;&gt;"",'[1]Vmesna vrtilna_SKLOP1'!D3735=""),'[1]Vmesna vrtilna_SKLOP1'!J3735,IF(F3735&lt;&gt;"",IF('[1]Vmesna vrtilna_SKLOP1'!J3735&lt;&gt;"",'[1]Vmesna vrtilna_SKLOP1'!J3735,""),""))))</f>
        <v/>
      </c>
      <c r="L3735" s="22" t="str">
        <f>IF(I3734="Skupaj:","DDV (22%):",IF(I3734="DDV (22%):","Skupaj z DDV:",IF(AND('[1]Vmesna vrtilna_SKLOP1'!C3735&lt;&gt;"",'[1]Vmesna vrtilna_SKLOP1'!E3735=""),"Skupaj:",IF(AND('[1]Vmesna vrtilna_SKLOP1'!C3735&lt;&gt;"",'[1]Vmesna vrtilna_SKLOP1'!D3735=""),'[1]Vmesna vrtilna_SKLOP1'!J3735,IF(F3735&lt;&gt;"",IF('[1]Vmesna vrtilna_SKLOP1'!J3735&lt;&gt;"",'[1]Vmesna vrtilna_SKLOP1'!J3735,""),"")))))</f>
        <v/>
      </c>
      <c r="M3735" s="22" t="e">
        <f t="shared" si="117"/>
        <v>#REF!</v>
      </c>
      <c r="N3735" s="22" t="str">
        <f>IF(IFERROR(VLOOKUP(B3735,'[1]Vmesna vrtilna_SKLOP1'!B:J,7,0),"")=0,"",IFERROR(VLOOKUP(B3735,'[1]Vmesna vrtilna_SKLOP1'!B:J,7,0),""))</f>
        <v/>
      </c>
      <c r="O3735" s="22"/>
    </row>
    <row r="3736" spans="2:15" ht="15" customHeight="1" x14ac:dyDescent="0.3">
      <c r="B3736" s="15" t="str">
        <f>IF(AND('[1]Vmesna vrtilna_SKLOP1'!B3736&lt;&gt;"",'[1]Vmesna vrtilna_SKLOP1'!C3736&lt;&gt;""),IF('[1]Vmesna vrtilna_SKLOP1'!B3736&lt;&gt;"",'[1]Vmesna vrtilna_SKLOP1'!B3736,""),"")</f>
        <v/>
      </c>
      <c r="C3736" s="16" t="str">
        <f>IF(OR(C3735="Posebna oblika",C3735="Kulturno zaščiten objekt",C3735="Kulturno zaščiten objekt, Posebna oblika"),"Glej zavihek POSEBNI POGOJI",IF(SUM(N3735:Q3735)=1,"Posebna oblika",IF(SUM(N3735:Q3735)=10,"Kulturno zaščiten objekt",IF(SUM(N3735:Q3735)=11,"Kulturno zaščiten objekt, Posebna oblika",IF(AND('[1]Vmesna vrtilna_SKLOP1'!C3736&lt;&gt;"",'[1]Vmesna vrtilna_SKLOP1'!D3736&lt;&gt;""),IF('[1]Vmesna vrtilna_SKLOP1'!C3736&lt;&gt;"",'[1]Vmesna vrtilna_SKLOP1'!C3736,""),"")))))</f>
        <v/>
      </c>
      <c r="D3736" s="17" t="str">
        <f>IF(IFERROR(VLOOKUP(B3736,'[1]Vmesna vrtilna_SKLOP1'!B:J,6,0),"")=0,"",IFERROR(VLOOKUP(B3736,'[1]Vmesna vrtilna_SKLOP1'!B:J,6,0),""))</f>
        <v/>
      </c>
      <c r="E3736" s="16" t="str">
        <f>IF(IF('[1]Vmesna vrtilna_SKLOP1'!E3736&lt;&gt;"",'[1]Vmesna vrtilna_SKLOP1'!D3736,"")=0,"",IF('[1]Vmesna vrtilna_SKLOP1'!E3736&lt;&gt;"",'[1]Vmesna vrtilna_SKLOP1'!D3736,""))</f>
        <v/>
      </c>
      <c r="F3736" s="18" t="str">
        <f>IF('[1]Vmesna vrtilna_SKLOP1'!E3736&lt;&gt;"",'[1]Vmesna vrtilna_SKLOP1'!E3736,"")</f>
        <v/>
      </c>
      <c r="G3736" s="15" t="str">
        <f>IF('[1]Vmesna vrtilna_SKLOP1'!E3736&lt;&gt;"",'[1]Vmesna vrtilna_SKLOP1'!F3736,"")</f>
        <v/>
      </c>
      <c r="H3736" s="19" t="str">
        <f>IF('[1]Vmesna vrtilna_SKLOP1'!F3736&lt;&gt;"",'[1]Vmesna vrtilna_SKLOP1'!I3736,"")</f>
        <v/>
      </c>
      <c r="I3736" s="20" t="str">
        <f>IF(I3735="Skupaj:","DDV (22%):",IF(I3735="DDV (22%):","Skupaj z DDV:",IF(AND('[1]Vmesna vrtilna_SKLOP1'!C3736&lt;&gt;"",'[1]Vmesna vrtilna_SKLOP1'!E3736=""),"Skupaj:","")))</f>
        <v/>
      </c>
      <c r="J3736" s="21" t="str">
        <f t="shared" si="118"/>
        <v/>
      </c>
      <c r="K3736" s="21" t="str">
        <f>IF(I3736="Skupaj z DDV:",SUM(K3734,K3735),IF(I3736="DDV (22%):",K3735*0.22,IF(AND('[1]Vmesna vrtilna_SKLOP1'!C3736&lt;&gt;"",'[1]Vmesna vrtilna_SKLOP1'!D3736=""),'[1]Vmesna vrtilna_SKLOP1'!J3736,IF(F3736&lt;&gt;"",IF('[1]Vmesna vrtilna_SKLOP1'!J3736&lt;&gt;"",'[1]Vmesna vrtilna_SKLOP1'!J3736,""),""))))</f>
        <v/>
      </c>
      <c r="L3736" s="22" t="str">
        <f>IF(I3735="Skupaj:","DDV (22%):",IF(I3735="DDV (22%):","Skupaj z DDV:",IF(AND('[1]Vmesna vrtilna_SKLOP1'!C3736&lt;&gt;"",'[1]Vmesna vrtilna_SKLOP1'!E3736=""),"Skupaj:",IF(AND('[1]Vmesna vrtilna_SKLOP1'!C3736&lt;&gt;"",'[1]Vmesna vrtilna_SKLOP1'!D3736=""),'[1]Vmesna vrtilna_SKLOP1'!J3736,IF(F3736&lt;&gt;"",IF('[1]Vmesna vrtilna_SKLOP1'!J3736&lt;&gt;"",'[1]Vmesna vrtilna_SKLOP1'!J3736,""),"")))))</f>
        <v/>
      </c>
      <c r="M3736" s="22" t="e">
        <f t="shared" si="117"/>
        <v>#REF!</v>
      </c>
      <c r="N3736" s="22" t="str">
        <f>IF(IFERROR(VLOOKUP(B3736,'[1]Vmesna vrtilna_SKLOP1'!B:J,7,0),"")=0,"",IFERROR(VLOOKUP(B3736,'[1]Vmesna vrtilna_SKLOP1'!B:J,7,0),""))</f>
        <v/>
      </c>
      <c r="O3736" s="22"/>
    </row>
    <row r="3737" spans="2:15" ht="15" customHeight="1" x14ac:dyDescent="0.3">
      <c r="B3737" s="15" t="str">
        <f>IF(AND('[1]Vmesna vrtilna_SKLOP1'!B3737&lt;&gt;"",'[1]Vmesna vrtilna_SKLOP1'!C3737&lt;&gt;""),IF('[1]Vmesna vrtilna_SKLOP1'!B3737&lt;&gt;"",'[1]Vmesna vrtilna_SKLOP1'!B3737,""),"")</f>
        <v/>
      </c>
      <c r="C3737" s="16" t="str">
        <f>IF(OR(C3736="Posebna oblika",C3736="Kulturno zaščiten objekt",C3736="Kulturno zaščiten objekt, Posebna oblika"),"Glej zavihek POSEBNI POGOJI",IF(SUM(N3736:Q3736)=1,"Posebna oblika",IF(SUM(N3736:Q3736)=10,"Kulturno zaščiten objekt",IF(SUM(N3736:Q3736)=11,"Kulturno zaščiten objekt, Posebna oblika",IF(AND('[1]Vmesna vrtilna_SKLOP1'!C3737&lt;&gt;"",'[1]Vmesna vrtilna_SKLOP1'!D3737&lt;&gt;""),IF('[1]Vmesna vrtilna_SKLOP1'!C3737&lt;&gt;"",'[1]Vmesna vrtilna_SKLOP1'!C3737,""),"")))))</f>
        <v/>
      </c>
      <c r="D3737" s="17" t="str">
        <f>IF(IFERROR(VLOOKUP(B3737,'[1]Vmesna vrtilna_SKLOP1'!B:J,6,0),"")=0,"",IFERROR(VLOOKUP(B3737,'[1]Vmesna vrtilna_SKLOP1'!B:J,6,0),""))</f>
        <v/>
      </c>
      <c r="E3737" s="16" t="str">
        <f>IF(IF('[1]Vmesna vrtilna_SKLOP1'!E3737&lt;&gt;"",'[1]Vmesna vrtilna_SKLOP1'!D3737,"")=0,"",IF('[1]Vmesna vrtilna_SKLOP1'!E3737&lt;&gt;"",'[1]Vmesna vrtilna_SKLOP1'!D3737,""))</f>
        <v/>
      </c>
      <c r="F3737" s="18" t="str">
        <f>IF('[1]Vmesna vrtilna_SKLOP1'!E3737&lt;&gt;"",'[1]Vmesna vrtilna_SKLOP1'!E3737,"")</f>
        <v/>
      </c>
      <c r="G3737" s="15" t="str">
        <f>IF('[1]Vmesna vrtilna_SKLOP1'!E3737&lt;&gt;"",'[1]Vmesna vrtilna_SKLOP1'!F3737,"")</f>
        <v/>
      </c>
      <c r="H3737" s="19" t="str">
        <f>IF('[1]Vmesna vrtilna_SKLOP1'!F3737&lt;&gt;"",'[1]Vmesna vrtilna_SKLOP1'!I3737,"")</f>
        <v/>
      </c>
      <c r="I3737" s="20" t="str">
        <f>IF(I3736="Skupaj:","DDV (22%):",IF(I3736="DDV (22%):","Skupaj z DDV:",IF(AND('[1]Vmesna vrtilna_SKLOP1'!C3737&lt;&gt;"",'[1]Vmesna vrtilna_SKLOP1'!E3737=""),"Skupaj:","")))</f>
        <v/>
      </c>
      <c r="J3737" s="21" t="str">
        <f t="shared" si="118"/>
        <v/>
      </c>
      <c r="K3737" s="21" t="str">
        <f>IF(I3737="Skupaj z DDV:",SUM(K3735,K3736),IF(I3737="DDV (22%):",K3736*0.22,IF(AND('[1]Vmesna vrtilna_SKLOP1'!C3737&lt;&gt;"",'[1]Vmesna vrtilna_SKLOP1'!D3737=""),'[1]Vmesna vrtilna_SKLOP1'!J3737,IF(F3737&lt;&gt;"",IF('[1]Vmesna vrtilna_SKLOP1'!J3737&lt;&gt;"",'[1]Vmesna vrtilna_SKLOP1'!J3737,""),""))))</f>
        <v/>
      </c>
      <c r="L3737" s="22" t="str">
        <f>IF(I3736="Skupaj:","DDV (22%):",IF(I3736="DDV (22%):","Skupaj z DDV:",IF(AND('[1]Vmesna vrtilna_SKLOP1'!C3737&lt;&gt;"",'[1]Vmesna vrtilna_SKLOP1'!E3737=""),"Skupaj:",IF(AND('[1]Vmesna vrtilna_SKLOP1'!C3737&lt;&gt;"",'[1]Vmesna vrtilna_SKLOP1'!D3737=""),'[1]Vmesna vrtilna_SKLOP1'!J3737,IF(F3737&lt;&gt;"",IF('[1]Vmesna vrtilna_SKLOP1'!J3737&lt;&gt;"",'[1]Vmesna vrtilna_SKLOP1'!J3737,""),"")))))</f>
        <v/>
      </c>
      <c r="M3737" s="22" t="e">
        <f t="shared" si="117"/>
        <v>#REF!</v>
      </c>
      <c r="N3737" s="22" t="str">
        <f>IF(IFERROR(VLOOKUP(B3737,'[1]Vmesna vrtilna_SKLOP1'!B:J,7,0),"")=0,"",IFERROR(VLOOKUP(B3737,'[1]Vmesna vrtilna_SKLOP1'!B:J,7,0),""))</f>
        <v/>
      </c>
      <c r="O3737" s="22"/>
    </row>
    <row r="3738" spans="2:15" ht="15" customHeight="1" x14ac:dyDescent="0.3">
      <c r="B3738" s="15" t="str">
        <f>IF(AND('[1]Vmesna vrtilna_SKLOP1'!B3738&lt;&gt;"",'[1]Vmesna vrtilna_SKLOP1'!C3738&lt;&gt;""),IF('[1]Vmesna vrtilna_SKLOP1'!B3738&lt;&gt;"",'[1]Vmesna vrtilna_SKLOP1'!B3738,""),"")</f>
        <v/>
      </c>
      <c r="C3738" s="16" t="str">
        <f>IF(OR(C3737="Posebna oblika",C3737="Kulturno zaščiten objekt",C3737="Kulturno zaščiten objekt, Posebna oblika"),"Glej zavihek POSEBNI POGOJI",IF(SUM(N3737:Q3737)=1,"Posebna oblika",IF(SUM(N3737:Q3737)=10,"Kulturno zaščiten objekt",IF(SUM(N3737:Q3737)=11,"Kulturno zaščiten objekt, Posebna oblika",IF(AND('[1]Vmesna vrtilna_SKLOP1'!C3738&lt;&gt;"",'[1]Vmesna vrtilna_SKLOP1'!D3738&lt;&gt;""),IF('[1]Vmesna vrtilna_SKLOP1'!C3738&lt;&gt;"",'[1]Vmesna vrtilna_SKLOP1'!C3738,""),"")))))</f>
        <v/>
      </c>
      <c r="D3738" s="17" t="str">
        <f>IF(IFERROR(VLOOKUP(B3738,'[1]Vmesna vrtilna_SKLOP1'!B:J,6,0),"")=0,"",IFERROR(VLOOKUP(B3738,'[1]Vmesna vrtilna_SKLOP1'!B:J,6,0),""))</f>
        <v/>
      </c>
      <c r="E3738" s="16" t="str">
        <f>IF(IF('[1]Vmesna vrtilna_SKLOP1'!E3738&lt;&gt;"",'[1]Vmesna vrtilna_SKLOP1'!D3738,"")=0,"",IF('[1]Vmesna vrtilna_SKLOP1'!E3738&lt;&gt;"",'[1]Vmesna vrtilna_SKLOP1'!D3738,""))</f>
        <v/>
      </c>
      <c r="F3738" s="18" t="str">
        <f>IF('[1]Vmesna vrtilna_SKLOP1'!E3738&lt;&gt;"",'[1]Vmesna vrtilna_SKLOP1'!E3738,"")</f>
        <v/>
      </c>
      <c r="G3738" s="15" t="str">
        <f>IF('[1]Vmesna vrtilna_SKLOP1'!E3738&lt;&gt;"",'[1]Vmesna vrtilna_SKLOP1'!F3738,"")</f>
        <v/>
      </c>
      <c r="H3738" s="19" t="str">
        <f>IF('[1]Vmesna vrtilna_SKLOP1'!F3738&lt;&gt;"",'[1]Vmesna vrtilna_SKLOP1'!I3738,"")</f>
        <v/>
      </c>
      <c r="I3738" s="20" t="str">
        <f>IF(I3737="Skupaj:","DDV (22%):",IF(I3737="DDV (22%):","Skupaj z DDV:",IF(AND('[1]Vmesna vrtilna_SKLOP1'!C3738&lt;&gt;"",'[1]Vmesna vrtilna_SKLOP1'!E3738=""),"Skupaj:","")))</f>
        <v/>
      </c>
      <c r="J3738" s="21" t="str">
        <f t="shared" si="118"/>
        <v/>
      </c>
      <c r="K3738" s="21" t="str">
        <f>IF(I3738="Skupaj z DDV:",SUM(K3736,K3737),IF(I3738="DDV (22%):",K3737*0.22,IF(AND('[1]Vmesna vrtilna_SKLOP1'!C3738&lt;&gt;"",'[1]Vmesna vrtilna_SKLOP1'!D3738=""),'[1]Vmesna vrtilna_SKLOP1'!J3738,IF(F3738&lt;&gt;"",IF('[1]Vmesna vrtilna_SKLOP1'!J3738&lt;&gt;"",'[1]Vmesna vrtilna_SKLOP1'!J3738,""),""))))</f>
        <v/>
      </c>
      <c r="L3738" s="22" t="str">
        <f>IF(I3737="Skupaj:","DDV (22%):",IF(I3737="DDV (22%):","Skupaj z DDV:",IF(AND('[1]Vmesna vrtilna_SKLOP1'!C3738&lt;&gt;"",'[1]Vmesna vrtilna_SKLOP1'!E3738=""),"Skupaj:",IF(AND('[1]Vmesna vrtilna_SKLOP1'!C3738&lt;&gt;"",'[1]Vmesna vrtilna_SKLOP1'!D3738=""),'[1]Vmesna vrtilna_SKLOP1'!J3738,IF(F3738&lt;&gt;"",IF('[1]Vmesna vrtilna_SKLOP1'!J3738&lt;&gt;"",'[1]Vmesna vrtilna_SKLOP1'!J3738,""),"")))))</f>
        <v/>
      </c>
      <c r="M3738" s="22" t="e">
        <f t="shared" si="117"/>
        <v>#REF!</v>
      </c>
      <c r="N3738" s="22" t="str">
        <f>IF(IFERROR(VLOOKUP(B3738,'[1]Vmesna vrtilna_SKLOP1'!B:J,7,0),"")=0,"",IFERROR(VLOOKUP(B3738,'[1]Vmesna vrtilna_SKLOP1'!B:J,7,0),""))</f>
        <v/>
      </c>
      <c r="O3738" s="22"/>
    </row>
    <row r="3739" spans="2:15" ht="15" customHeight="1" x14ac:dyDescent="0.3">
      <c r="B3739" s="15" t="str">
        <f>IF(AND('[1]Vmesna vrtilna_SKLOP1'!B3739&lt;&gt;"",'[1]Vmesna vrtilna_SKLOP1'!C3739&lt;&gt;""),IF('[1]Vmesna vrtilna_SKLOP1'!B3739&lt;&gt;"",'[1]Vmesna vrtilna_SKLOP1'!B3739,""),"")</f>
        <v/>
      </c>
      <c r="C3739" s="16" t="str">
        <f>IF(OR(C3738="Posebna oblika",C3738="Kulturno zaščiten objekt",C3738="Kulturno zaščiten objekt, Posebna oblika"),"Glej zavihek POSEBNI POGOJI",IF(SUM(N3738:Q3738)=1,"Posebna oblika",IF(SUM(N3738:Q3738)=10,"Kulturno zaščiten objekt",IF(SUM(N3738:Q3738)=11,"Kulturno zaščiten objekt, Posebna oblika",IF(AND('[1]Vmesna vrtilna_SKLOP1'!C3739&lt;&gt;"",'[1]Vmesna vrtilna_SKLOP1'!D3739&lt;&gt;""),IF('[1]Vmesna vrtilna_SKLOP1'!C3739&lt;&gt;"",'[1]Vmesna vrtilna_SKLOP1'!C3739,""),"")))))</f>
        <v/>
      </c>
      <c r="D3739" s="17" t="str">
        <f>IF(IFERROR(VLOOKUP(B3739,'[1]Vmesna vrtilna_SKLOP1'!B:J,6,0),"")=0,"",IFERROR(VLOOKUP(B3739,'[1]Vmesna vrtilna_SKLOP1'!B:J,6,0),""))</f>
        <v/>
      </c>
      <c r="E3739" s="16" t="str">
        <f>IF(IF('[1]Vmesna vrtilna_SKLOP1'!E3739&lt;&gt;"",'[1]Vmesna vrtilna_SKLOP1'!D3739,"")=0,"",IF('[1]Vmesna vrtilna_SKLOP1'!E3739&lt;&gt;"",'[1]Vmesna vrtilna_SKLOP1'!D3739,""))</f>
        <v/>
      </c>
      <c r="F3739" s="18" t="str">
        <f>IF('[1]Vmesna vrtilna_SKLOP1'!E3739&lt;&gt;"",'[1]Vmesna vrtilna_SKLOP1'!E3739,"")</f>
        <v/>
      </c>
      <c r="G3739" s="15" t="str">
        <f>IF('[1]Vmesna vrtilna_SKLOP1'!E3739&lt;&gt;"",'[1]Vmesna vrtilna_SKLOP1'!F3739,"")</f>
        <v/>
      </c>
      <c r="H3739" s="19" t="str">
        <f>IF('[1]Vmesna vrtilna_SKLOP1'!F3739&lt;&gt;"",'[1]Vmesna vrtilna_SKLOP1'!I3739,"")</f>
        <v/>
      </c>
      <c r="I3739" s="20" t="str">
        <f>IF(I3738="Skupaj:","DDV (22%):",IF(I3738="DDV (22%):","Skupaj z DDV:",IF(AND('[1]Vmesna vrtilna_SKLOP1'!C3739&lt;&gt;"",'[1]Vmesna vrtilna_SKLOP1'!E3739=""),"Skupaj:","")))</f>
        <v/>
      </c>
      <c r="J3739" s="21" t="str">
        <f t="shared" si="118"/>
        <v/>
      </c>
      <c r="K3739" s="21" t="str">
        <f>IF(I3739="Skupaj z DDV:",SUM(K3737,K3738),IF(I3739="DDV (22%):",K3738*0.22,IF(AND('[1]Vmesna vrtilna_SKLOP1'!C3739&lt;&gt;"",'[1]Vmesna vrtilna_SKLOP1'!D3739=""),'[1]Vmesna vrtilna_SKLOP1'!J3739,IF(F3739&lt;&gt;"",IF('[1]Vmesna vrtilna_SKLOP1'!J3739&lt;&gt;"",'[1]Vmesna vrtilna_SKLOP1'!J3739,""),""))))</f>
        <v/>
      </c>
      <c r="L3739" s="22" t="str">
        <f>IF(I3738="Skupaj:","DDV (22%):",IF(I3738="DDV (22%):","Skupaj z DDV:",IF(AND('[1]Vmesna vrtilna_SKLOP1'!C3739&lt;&gt;"",'[1]Vmesna vrtilna_SKLOP1'!E3739=""),"Skupaj:",IF(AND('[1]Vmesna vrtilna_SKLOP1'!C3739&lt;&gt;"",'[1]Vmesna vrtilna_SKLOP1'!D3739=""),'[1]Vmesna vrtilna_SKLOP1'!J3739,IF(F3739&lt;&gt;"",IF('[1]Vmesna vrtilna_SKLOP1'!J3739&lt;&gt;"",'[1]Vmesna vrtilna_SKLOP1'!J3739,""),"")))))</f>
        <v/>
      </c>
      <c r="M3739" s="22" t="e">
        <f t="shared" si="117"/>
        <v>#REF!</v>
      </c>
      <c r="N3739" s="22" t="str">
        <f>IF(IFERROR(VLOOKUP(B3739,'[1]Vmesna vrtilna_SKLOP1'!B:J,7,0),"")=0,"",IFERROR(VLOOKUP(B3739,'[1]Vmesna vrtilna_SKLOP1'!B:J,7,0),""))</f>
        <v/>
      </c>
      <c r="O3739" s="22"/>
    </row>
    <row r="3740" spans="2:15" ht="15" customHeight="1" x14ac:dyDescent="0.3">
      <c r="B3740" s="15" t="str">
        <f>IF(AND('[1]Vmesna vrtilna_SKLOP1'!B3740&lt;&gt;"",'[1]Vmesna vrtilna_SKLOP1'!C3740&lt;&gt;""),IF('[1]Vmesna vrtilna_SKLOP1'!B3740&lt;&gt;"",'[1]Vmesna vrtilna_SKLOP1'!B3740,""),"")</f>
        <v/>
      </c>
      <c r="C3740" s="16" t="str">
        <f>IF(OR(C3739="Posebna oblika",C3739="Kulturno zaščiten objekt",C3739="Kulturno zaščiten objekt, Posebna oblika"),"Glej zavihek POSEBNI POGOJI",IF(SUM(N3739:Q3739)=1,"Posebna oblika",IF(SUM(N3739:Q3739)=10,"Kulturno zaščiten objekt",IF(SUM(N3739:Q3739)=11,"Kulturno zaščiten objekt, Posebna oblika",IF(AND('[1]Vmesna vrtilna_SKLOP1'!C3740&lt;&gt;"",'[1]Vmesna vrtilna_SKLOP1'!D3740&lt;&gt;""),IF('[1]Vmesna vrtilna_SKLOP1'!C3740&lt;&gt;"",'[1]Vmesna vrtilna_SKLOP1'!C3740,""),"")))))</f>
        <v/>
      </c>
      <c r="D3740" s="17" t="str">
        <f>IF(IFERROR(VLOOKUP(B3740,'[1]Vmesna vrtilna_SKLOP1'!B:J,6,0),"")=0,"",IFERROR(VLOOKUP(B3740,'[1]Vmesna vrtilna_SKLOP1'!B:J,6,0),""))</f>
        <v/>
      </c>
      <c r="E3740" s="16" t="str">
        <f>IF(IF('[1]Vmesna vrtilna_SKLOP1'!E3740&lt;&gt;"",'[1]Vmesna vrtilna_SKLOP1'!D3740,"")=0,"",IF('[1]Vmesna vrtilna_SKLOP1'!E3740&lt;&gt;"",'[1]Vmesna vrtilna_SKLOP1'!D3740,""))</f>
        <v/>
      </c>
      <c r="F3740" s="18" t="str">
        <f>IF('[1]Vmesna vrtilna_SKLOP1'!E3740&lt;&gt;"",'[1]Vmesna vrtilna_SKLOP1'!E3740,"")</f>
        <v/>
      </c>
      <c r="G3740" s="15" t="str">
        <f>IF('[1]Vmesna vrtilna_SKLOP1'!E3740&lt;&gt;"",'[1]Vmesna vrtilna_SKLOP1'!F3740,"")</f>
        <v/>
      </c>
      <c r="H3740" s="19" t="str">
        <f>IF('[1]Vmesna vrtilna_SKLOP1'!F3740&lt;&gt;"",'[1]Vmesna vrtilna_SKLOP1'!I3740,"")</f>
        <v/>
      </c>
      <c r="I3740" s="20" t="str">
        <f>IF(I3739="Skupaj:","DDV (22%):",IF(I3739="DDV (22%):","Skupaj z DDV:",IF(AND('[1]Vmesna vrtilna_SKLOP1'!C3740&lt;&gt;"",'[1]Vmesna vrtilna_SKLOP1'!E3740=""),"Skupaj:","")))</f>
        <v/>
      </c>
      <c r="J3740" s="21" t="str">
        <f t="shared" si="118"/>
        <v/>
      </c>
      <c r="K3740" s="21" t="str">
        <f>IF(I3740="Skupaj z DDV:",SUM(K3738,K3739),IF(I3740="DDV (22%):",K3739*0.22,IF(AND('[1]Vmesna vrtilna_SKLOP1'!C3740&lt;&gt;"",'[1]Vmesna vrtilna_SKLOP1'!D3740=""),'[1]Vmesna vrtilna_SKLOP1'!J3740,IF(F3740&lt;&gt;"",IF('[1]Vmesna vrtilna_SKLOP1'!J3740&lt;&gt;"",'[1]Vmesna vrtilna_SKLOP1'!J3740,""),""))))</f>
        <v/>
      </c>
      <c r="L3740" s="22" t="str">
        <f>IF(I3739="Skupaj:","DDV (22%):",IF(I3739="DDV (22%):","Skupaj z DDV:",IF(AND('[1]Vmesna vrtilna_SKLOP1'!C3740&lt;&gt;"",'[1]Vmesna vrtilna_SKLOP1'!E3740=""),"Skupaj:",IF(AND('[1]Vmesna vrtilna_SKLOP1'!C3740&lt;&gt;"",'[1]Vmesna vrtilna_SKLOP1'!D3740=""),'[1]Vmesna vrtilna_SKLOP1'!J3740,IF(F3740&lt;&gt;"",IF('[1]Vmesna vrtilna_SKLOP1'!J3740&lt;&gt;"",'[1]Vmesna vrtilna_SKLOP1'!J3740,""),"")))))</f>
        <v/>
      </c>
      <c r="M3740" s="22" t="e">
        <f t="shared" si="117"/>
        <v>#REF!</v>
      </c>
      <c r="N3740" s="22" t="str">
        <f>IF(IFERROR(VLOOKUP(B3740,'[1]Vmesna vrtilna_SKLOP1'!B:J,7,0),"")=0,"",IFERROR(VLOOKUP(B3740,'[1]Vmesna vrtilna_SKLOP1'!B:J,7,0),""))</f>
        <v/>
      </c>
      <c r="O3740" s="22"/>
    </row>
    <row r="3741" spans="2:15" ht="15" customHeight="1" x14ac:dyDescent="0.3">
      <c r="B3741" s="15" t="str">
        <f>IF(AND('[1]Vmesna vrtilna_SKLOP1'!B3741&lt;&gt;"",'[1]Vmesna vrtilna_SKLOP1'!C3741&lt;&gt;""),IF('[1]Vmesna vrtilna_SKLOP1'!B3741&lt;&gt;"",'[1]Vmesna vrtilna_SKLOP1'!B3741,""),"")</f>
        <v/>
      </c>
      <c r="C3741" s="16" t="str">
        <f>IF(OR(C3740="Posebna oblika",C3740="Kulturno zaščiten objekt",C3740="Kulturno zaščiten objekt, Posebna oblika"),"Glej zavihek POSEBNI POGOJI",IF(SUM(N3740:Q3740)=1,"Posebna oblika",IF(SUM(N3740:Q3740)=10,"Kulturno zaščiten objekt",IF(SUM(N3740:Q3740)=11,"Kulturno zaščiten objekt, Posebna oblika",IF(AND('[1]Vmesna vrtilna_SKLOP1'!C3741&lt;&gt;"",'[1]Vmesna vrtilna_SKLOP1'!D3741&lt;&gt;""),IF('[1]Vmesna vrtilna_SKLOP1'!C3741&lt;&gt;"",'[1]Vmesna vrtilna_SKLOP1'!C3741,""),"")))))</f>
        <v/>
      </c>
      <c r="D3741" s="17" t="str">
        <f>IF(IFERROR(VLOOKUP(B3741,'[1]Vmesna vrtilna_SKLOP1'!B:J,6,0),"")=0,"",IFERROR(VLOOKUP(B3741,'[1]Vmesna vrtilna_SKLOP1'!B:J,6,0),""))</f>
        <v/>
      </c>
      <c r="E3741" s="16" t="str">
        <f>IF(IF('[1]Vmesna vrtilna_SKLOP1'!E3741&lt;&gt;"",'[1]Vmesna vrtilna_SKLOP1'!D3741,"")=0,"",IF('[1]Vmesna vrtilna_SKLOP1'!E3741&lt;&gt;"",'[1]Vmesna vrtilna_SKLOP1'!D3741,""))</f>
        <v/>
      </c>
      <c r="F3741" s="18" t="str">
        <f>IF('[1]Vmesna vrtilna_SKLOP1'!E3741&lt;&gt;"",'[1]Vmesna vrtilna_SKLOP1'!E3741,"")</f>
        <v/>
      </c>
      <c r="G3741" s="15" t="str">
        <f>IF('[1]Vmesna vrtilna_SKLOP1'!E3741&lt;&gt;"",'[1]Vmesna vrtilna_SKLOP1'!F3741,"")</f>
        <v/>
      </c>
      <c r="H3741" s="19" t="str">
        <f>IF('[1]Vmesna vrtilna_SKLOP1'!F3741&lt;&gt;"",'[1]Vmesna vrtilna_SKLOP1'!I3741,"")</f>
        <v/>
      </c>
      <c r="I3741" s="20" t="str">
        <f>IF(I3740="Skupaj:","DDV (22%):",IF(I3740="DDV (22%):","Skupaj z DDV:",IF(AND('[1]Vmesna vrtilna_SKLOP1'!C3741&lt;&gt;"",'[1]Vmesna vrtilna_SKLOP1'!E3741=""),"Skupaj:","")))</f>
        <v/>
      </c>
      <c r="J3741" s="21" t="str">
        <f t="shared" si="118"/>
        <v/>
      </c>
      <c r="K3741" s="21" t="str">
        <f>IF(I3741="Skupaj z DDV:",SUM(K3739,K3740),IF(I3741="DDV (22%):",K3740*0.22,IF(AND('[1]Vmesna vrtilna_SKLOP1'!C3741&lt;&gt;"",'[1]Vmesna vrtilna_SKLOP1'!D3741=""),'[1]Vmesna vrtilna_SKLOP1'!J3741,IF(F3741&lt;&gt;"",IF('[1]Vmesna vrtilna_SKLOP1'!J3741&lt;&gt;"",'[1]Vmesna vrtilna_SKLOP1'!J3741,""),""))))</f>
        <v/>
      </c>
      <c r="L3741" s="22" t="str">
        <f>IF(I3740="Skupaj:","DDV (22%):",IF(I3740="DDV (22%):","Skupaj z DDV:",IF(AND('[1]Vmesna vrtilna_SKLOP1'!C3741&lt;&gt;"",'[1]Vmesna vrtilna_SKLOP1'!E3741=""),"Skupaj:",IF(AND('[1]Vmesna vrtilna_SKLOP1'!C3741&lt;&gt;"",'[1]Vmesna vrtilna_SKLOP1'!D3741=""),'[1]Vmesna vrtilna_SKLOP1'!J3741,IF(F3741&lt;&gt;"",IF('[1]Vmesna vrtilna_SKLOP1'!J3741&lt;&gt;"",'[1]Vmesna vrtilna_SKLOP1'!J3741,""),"")))))</f>
        <v/>
      </c>
      <c r="M3741" s="22" t="e">
        <f t="shared" si="117"/>
        <v>#REF!</v>
      </c>
      <c r="N3741" s="22" t="str">
        <f>IF(IFERROR(VLOOKUP(B3741,'[1]Vmesna vrtilna_SKLOP1'!B:J,7,0),"")=0,"",IFERROR(VLOOKUP(B3741,'[1]Vmesna vrtilna_SKLOP1'!B:J,7,0),""))</f>
        <v/>
      </c>
      <c r="O3741" s="22"/>
    </row>
    <row r="3742" spans="2:15" ht="15" customHeight="1" x14ac:dyDescent="0.3">
      <c r="B3742" s="15" t="str">
        <f>IF(AND('[1]Vmesna vrtilna_SKLOP1'!B3742&lt;&gt;"",'[1]Vmesna vrtilna_SKLOP1'!C3742&lt;&gt;""),IF('[1]Vmesna vrtilna_SKLOP1'!B3742&lt;&gt;"",'[1]Vmesna vrtilna_SKLOP1'!B3742,""),"")</f>
        <v/>
      </c>
      <c r="C3742" s="16" t="str">
        <f>IF(OR(C3741="Posebna oblika",C3741="Kulturno zaščiten objekt",C3741="Kulturno zaščiten objekt, Posebna oblika"),"Glej zavihek POSEBNI POGOJI",IF(SUM(N3741:Q3741)=1,"Posebna oblika",IF(SUM(N3741:Q3741)=10,"Kulturno zaščiten objekt",IF(SUM(N3741:Q3741)=11,"Kulturno zaščiten objekt, Posebna oblika",IF(AND('[1]Vmesna vrtilna_SKLOP1'!C3742&lt;&gt;"",'[1]Vmesna vrtilna_SKLOP1'!D3742&lt;&gt;""),IF('[1]Vmesna vrtilna_SKLOP1'!C3742&lt;&gt;"",'[1]Vmesna vrtilna_SKLOP1'!C3742,""),"")))))</f>
        <v/>
      </c>
      <c r="D3742" s="17" t="str">
        <f>IF(IFERROR(VLOOKUP(B3742,'[1]Vmesna vrtilna_SKLOP1'!B:J,6,0),"")=0,"",IFERROR(VLOOKUP(B3742,'[1]Vmesna vrtilna_SKLOP1'!B:J,6,0),""))</f>
        <v/>
      </c>
      <c r="E3742" s="16" t="str">
        <f>IF(IF('[1]Vmesna vrtilna_SKLOP1'!E3742&lt;&gt;"",'[1]Vmesna vrtilna_SKLOP1'!D3742,"")=0,"",IF('[1]Vmesna vrtilna_SKLOP1'!E3742&lt;&gt;"",'[1]Vmesna vrtilna_SKLOP1'!D3742,""))</f>
        <v/>
      </c>
      <c r="F3742" s="18" t="str">
        <f>IF('[1]Vmesna vrtilna_SKLOP1'!E3742&lt;&gt;"",'[1]Vmesna vrtilna_SKLOP1'!E3742,"")</f>
        <v/>
      </c>
      <c r="G3742" s="15" t="str">
        <f>IF('[1]Vmesna vrtilna_SKLOP1'!E3742&lt;&gt;"",'[1]Vmesna vrtilna_SKLOP1'!F3742,"")</f>
        <v/>
      </c>
      <c r="H3742" s="19" t="str">
        <f>IF('[1]Vmesna vrtilna_SKLOP1'!F3742&lt;&gt;"",'[1]Vmesna vrtilna_SKLOP1'!I3742,"")</f>
        <v/>
      </c>
      <c r="I3742" s="20" t="str">
        <f>IF(I3741="Skupaj:","DDV (22%):",IF(I3741="DDV (22%):","Skupaj z DDV:",IF(AND('[1]Vmesna vrtilna_SKLOP1'!C3742&lt;&gt;"",'[1]Vmesna vrtilna_SKLOP1'!E3742=""),"Skupaj:","")))</f>
        <v/>
      </c>
      <c r="J3742" s="21" t="str">
        <f t="shared" si="118"/>
        <v/>
      </c>
      <c r="K3742" s="21" t="str">
        <f>IF(I3742="Skupaj z DDV:",SUM(K3740,K3741),IF(I3742="DDV (22%):",K3741*0.22,IF(AND('[1]Vmesna vrtilna_SKLOP1'!C3742&lt;&gt;"",'[1]Vmesna vrtilna_SKLOP1'!D3742=""),'[1]Vmesna vrtilna_SKLOP1'!J3742,IF(F3742&lt;&gt;"",IF('[1]Vmesna vrtilna_SKLOP1'!J3742&lt;&gt;"",'[1]Vmesna vrtilna_SKLOP1'!J3742,""),""))))</f>
        <v/>
      </c>
      <c r="L3742" s="22" t="str">
        <f>IF(I3741="Skupaj:","DDV (22%):",IF(I3741="DDV (22%):","Skupaj z DDV:",IF(AND('[1]Vmesna vrtilna_SKLOP1'!C3742&lt;&gt;"",'[1]Vmesna vrtilna_SKLOP1'!E3742=""),"Skupaj:",IF(AND('[1]Vmesna vrtilna_SKLOP1'!C3742&lt;&gt;"",'[1]Vmesna vrtilna_SKLOP1'!D3742=""),'[1]Vmesna vrtilna_SKLOP1'!J3742,IF(F3742&lt;&gt;"",IF('[1]Vmesna vrtilna_SKLOP1'!J3742&lt;&gt;"",'[1]Vmesna vrtilna_SKLOP1'!J3742,""),"")))))</f>
        <v/>
      </c>
      <c r="M3742" s="22" t="e">
        <f t="shared" si="117"/>
        <v>#REF!</v>
      </c>
      <c r="N3742" s="22" t="str">
        <f>IF(IFERROR(VLOOKUP(B3742,'[1]Vmesna vrtilna_SKLOP1'!B:J,7,0),"")=0,"",IFERROR(VLOOKUP(B3742,'[1]Vmesna vrtilna_SKLOP1'!B:J,7,0),""))</f>
        <v/>
      </c>
      <c r="O3742" s="22"/>
    </row>
    <row r="3743" spans="2:15" ht="15" customHeight="1" x14ac:dyDescent="0.3">
      <c r="B3743" s="15" t="str">
        <f>IF(AND('[1]Vmesna vrtilna_SKLOP1'!B3743&lt;&gt;"",'[1]Vmesna vrtilna_SKLOP1'!C3743&lt;&gt;""),IF('[1]Vmesna vrtilna_SKLOP1'!B3743&lt;&gt;"",'[1]Vmesna vrtilna_SKLOP1'!B3743,""),"")</f>
        <v/>
      </c>
      <c r="C3743" s="16" t="str">
        <f>IF(OR(C3742="Posebna oblika",C3742="Kulturno zaščiten objekt",C3742="Kulturno zaščiten objekt, Posebna oblika"),"Glej zavihek POSEBNI POGOJI",IF(SUM(N3742:Q3742)=1,"Posebna oblika",IF(SUM(N3742:Q3742)=10,"Kulturno zaščiten objekt",IF(SUM(N3742:Q3742)=11,"Kulturno zaščiten objekt, Posebna oblika",IF(AND('[1]Vmesna vrtilna_SKLOP1'!C3743&lt;&gt;"",'[1]Vmesna vrtilna_SKLOP1'!D3743&lt;&gt;""),IF('[1]Vmesna vrtilna_SKLOP1'!C3743&lt;&gt;"",'[1]Vmesna vrtilna_SKLOP1'!C3743,""),"")))))</f>
        <v/>
      </c>
      <c r="D3743" s="17" t="str">
        <f>IF(IFERROR(VLOOKUP(B3743,'[1]Vmesna vrtilna_SKLOP1'!B:J,6,0),"")=0,"",IFERROR(VLOOKUP(B3743,'[1]Vmesna vrtilna_SKLOP1'!B:J,6,0),""))</f>
        <v/>
      </c>
      <c r="E3743" s="16" t="str">
        <f>IF(IF('[1]Vmesna vrtilna_SKLOP1'!E3743&lt;&gt;"",'[1]Vmesna vrtilna_SKLOP1'!D3743,"")=0,"",IF('[1]Vmesna vrtilna_SKLOP1'!E3743&lt;&gt;"",'[1]Vmesna vrtilna_SKLOP1'!D3743,""))</f>
        <v/>
      </c>
      <c r="F3743" s="18" t="str">
        <f>IF('[1]Vmesna vrtilna_SKLOP1'!E3743&lt;&gt;"",'[1]Vmesna vrtilna_SKLOP1'!E3743,"")</f>
        <v/>
      </c>
      <c r="G3743" s="15" t="str">
        <f>IF('[1]Vmesna vrtilna_SKLOP1'!E3743&lt;&gt;"",'[1]Vmesna vrtilna_SKLOP1'!F3743,"")</f>
        <v/>
      </c>
      <c r="H3743" s="19" t="str">
        <f>IF('[1]Vmesna vrtilna_SKLOP1'!F3743&lt;&gt;"",'[1]Vmesna vrtilna_SKLOP1'!I3743,"")</f>
        <v/>
      </c>
      <c r="I3743" s="20" t="str">
        <f>IF(I3742="Skupaj:","DDV (22%):",IF(I3742="DDV (22%):","Skupaj z DDV:",IF(AND('[1]Vmesna vrtilna_SKLOP1'!C3743&lt;&gt;"",'[1]Vmesna vrtilna_SKLOP1'!E3743=""),"Skupaj:","")))</f>
        <v/>
      </c>
      <c r="J3743" s="21" t="str">
        <f t="shared" si="118"/>
        <v/>
      </c>
      <c r="K3743" s="21" t="str">
        <f>IF(I3743="Skupaj z DDV:",SUM(K3741,K3742),IF(I3743="DDV (22%):",K3742*0.22,IF(AND('[1]Vmesna vrtilna_SKLOP1'!C3743&lt;&gt;"",'[1]Vmesna vrtilna_SKLOP1'!D3743=""),'[1]Vmesna vrtilna_SKLOP1'!J3743,IF(F3743&lt;&gt;"",IF('[1]Vmesna vrtilna_SKLOP1'!J3743&lt;&gt;"",'[1]Vmesna vrtilna_SKLOP1'!J3743,""),""))))</f>
        <v/>
      </c>
      <c r="L3743" s="22" t="str">
        <f>IF(I3742="Skupaj:","DDV (22%):",IF(I3742="DDV (22%):","Skupaj z DDV:",IF(AND('[1]Vmesna vrtilna_SKLOP1'!C3743&lt;&gt;"",'[1]Vmesna vrtilna_SKLOP1'!E3743=""),"Skupaj:",IF(AND('[1]Vmesna vrtilna_SKLOP1'!C3743&lt;&gt;"",'[1]Vmesna vrtilna_SKLOP1'!D3743=""),'[1]Vmesna vrtilna_SKLOP1'!J3743,IF(F3743&lt;&gt;"",IF('[1]Vmesna vrtilna_SKLOP1'!J3743&lt;&gt;"",'[1]Vmesna vrtilna_SKLOP1'!J3743,""),"")))))</f>
        <v/>
      </c>
      <c r="M3743" s="22" t="e">
        <f t="shared" si="117"/>
        <v>#REF!</v>
      </c>
      <c r="N3743" s="22" t="str">
        <f>IF(IFERROR(VLOOKUP(B3743,'[1]Vmesna vrtilna_SKLOP1'!B:J,7,0),"")=0,"",IFERROR(VLOOKUP(B3743,'[1]Vmesna vrtilna_SKLOP1'!B:J,7,0),""))</f>
        <v/>
      </c>
      <c r="O3743" s="22"/>
    </row>
    <row r="3744" spans="2:15" ht="15" customHeight="1" x14ac:dyDescent="0.3">
      <c r="B3744" s="15" t="str">
        <f>IF(AND('[1]Vmesna vrtilna_SKLOP1'!B3744&lt;&gt;"",'[1]Vmesna vrtilna_SKLOP1'!C3744&lt;&gt;""),IF('[1]Vmesna vrtilna_SKLOP1'!B3744&lt;&gt;"",'[1]Vmesna vrtilna_SKLOP1'!B3744,""),"")</f>
        <v/>
      </c>
      <c r="C3744" s="16" t="str">
        <f>IF(OR(C3743="Posebna oblika",C3743="Kulturno zaščiten objekt",C3743="Kulturno zaščiten objekt, Posebna oblika"),"Glej zavihek POSEBNI POGOJI",IF(SUM(N3743:Q3743)=1,"Posebna oblika",IF(SUM(N3743:Q3743)=10,"Kulturno zaščiten objekt",IF(SUM(N3743:Q3743)=11,"Kulturno zaščiten objekt, Posebna oblika",IF(AND('[1]Vmesna vrtilna_SKLOP1'!C3744&lt;&gt;"",'[1]Vmesna vrtilna_SKLOP1'!D3744&lt;&gt;""),IF('[1]Vmesna vrtilna_SKLOP1'!C3744&lt;&gt;"",'[1]Vmesna vrtilna_SKLOP1'!C3744,""),"")))))</f>
        <v/>
      </c>
      <c r="D3744" s="17" t="str">
        <f>IF(IFERROR(VLOOKUP(B3744,'[1]Vmesna vrtilna_SKLOP1'!B:J,6,0),"")=0,"",IFERROR(VLOOKUP(B3744,'[1]Vmesna vrtilna_SKLOP1'!B:J,6,0),""))</f>
        <v/>
      </c>
      <c r="E3744" s="16" t="str">
        <f>IF(IF('[1]Vmesna vrtilna_SKLOP1'!E3744&lt;&gt;"",'[1]Vmesna vrtilna_SKLOP1'!D3744,"")=0,"",IF('[1]Vmesna vrtilna_SKLOP1'!E3744&lt;&gt;"",'[1]Vmesna vrtilna_SKLOP1'!D3744,""))</f>
        <v/>
      </c>
      <c r="F3744" s="18" t="str">
        <f>IF('[1]Vmesna vrtilna_SKLOP1'!E3744&lt;&gt;"",'[1]Vmesna vrtilna_SKLOP1'!E3744,"")</f>
        <v/>
      </c>
      <c r="G3744" s="15" t="str">
        <f>IF('[1]Vmesna vrtilna_SKLOP1'!E3744&lt;&gt;"",'[1]Vmesna vrtilna_SKLOP1'!F3744,"")</f>
        <v/>
      </c>
      <c r="H3744" s="19" t="str">
        <f>IF('[1]Vmesna vrtilna_SKLOP1'!F3744&lt;&gt;"",'[1]Vmesna vrtilna_SKLOP1'!I3744,"")</f>
        <v/>
      </c>
      <c r="I3744" s="20" t="str">
        <f>IF(I3743="Skupaj:","DDV (22%):",IF(I3743="DDV (22%):","Skupaj z DDV:",IF(AND('[1]Vmesna vrtilna_SKLOP1'!C3744&lt;&gt;"",'[1]Vmesna vrtilna_SKLOP1'!E3744=""),"Skupaj:","")))</f>
        <v/>
      </c>
      <c r="J3744" s="21" t="str">
        <f t="shared" si="118"/>
        <v/>
      </c>
      <c r="K3744" s="21" t="str">
        <f>IF(I3744="Skupaj z DDV:",SUM(K3742,K3743),IF(I3744="DDV (22%):",K3743*0.22,IF(AND('[1]Vmesna vrtilna_SKLOP1'!C3744&lt;&gt;"",'[1]Vmesna vrtilna_SKLOP1'!D3744=""),'[1]Vmesna vrtilna_SKLOP1'!J3744,IF(F3744&lt;&gt;"",IF('[1]Vmesna vrtilna_SKLOP1'!J3744&lt;&gt;"",'[1]Vmesna vrtilna_SKLOP1'!J3744,""),""))))</f>
        <v/>
      </c>
      <c r="L3744" s="22" t="str">
        <f>IF(I3743="Skupaj:","DDV (22%):",IF(I3743="DDV (22%):","Skupaj z DDV:",IF(AND('[1]Vmesna vrtilna_SKLOP1'!C3744&lt;&gt;"",'[1]Vmesna vrtilna_SKLOP1'!E3744=""),"Skupaj:",IF(AND('[1]Vmesna vrtilna_SKLOP1'!C3744&lt;&gt;"",'[1]Vmesna vrtilna_SKLOP1'!D3744=""),'[1]Vmesna vrtilna_SKLOP1'!J3744,IF(F3744&lt;&gt;"",IF('[1]Vmesna vrtilna_SKLOP1'!J3744&lt;&gt;"",'[1]Vmesna vrtilna_SKLOP1'!J3744,""),"")))))</f>
        <v/>
      </c>
      <c r="M3744" s="22" t="e">
        <f t="shared" si="117"/>
        <v>#REF!</v>
      </c>
      <c r="N3744" s="22" t="str">
        <f>IF(IFERROR(VLOOKUP(B3744,'[1]Vmesna vrtilna_SKLOP1'!B:J,7,0),"")=0,"",IFERROR(VLOOKUP(B3744,'[1]Vmesna vrtilna_SKLOP1'!B:J,7,0),""))</f>
        <v/>
      </c>
      <c r="O3744" s="22"/>
    </row>
    <row r="3745" spans="2:15" ht="15" customHeight="1" x14ac:dyDescent="0.3">
      <c r="B3745" s="15" t="str">
        <f>IF(AND('[1]Vmesna vrtilna_SKLOP1'!B3745&lt;&gt;"",'[1]Vmesna vrtilna_SKLOP1'!C3745&lt;&gt;""),IF('[1]Vmesna vrtilna_SKLOP1'!B3745&lt;&gt;"",'[1]Vmesna vrtilna_SKLOP1'!B3745,""),"")</f>
        <v/>
      </c>
      <c r="C3745" s="16" t="str">
        <f>IF(OR(C3744="Posebna oblika",C3744="Kulturno zaščiten objekt",C3744="Kulturno zaščiten objekt, Posebna oblika"),"Glej zavihek POSEBNI POGOJI",IF(SUM(N3744:Q3744)=1,"Posebna oblika",IF(SUM(N3744:Q3744)=10,"Kulturno zaščiten objekt",IF(SUM(N3744:Q3744)=11,"Kulturno zaščiten objekt, Posebna oblika",IF(AND('[1]Vmesna vrtilna_SKLOP1'!C3745&lt;&gt;"",'[1]Vmesna vrtilna_SKLOP1'!D3745&lt;&gt;""),IF('[1]Vmesna vrtilna_SKLOP1'!C3745&lt;&gt;"",'[1]Vmesna vrtilna_SKLOP1'!C3745,""),"")))))</f>
        <v/>
      </c>
      <c r="D3745" s="17" t="str">
        <f>IF(IFERROR(VLOOKUP(B3745,'[1]Vmesna vrtilna_SKLOP1'!B:J,6,0),"")=0,"",IFERROR(VLOOKUP(B3745,'[1]Vmesna vrtilna_SKLOP1'!B:J,6,0),""))</f>
        <v/>
      </c>
      <c r="E3745" s="16" t="str">
        <f>IF(IF('[1]Vmesna vrtilna_SKLOP1'!E3745&lt;&gt;"",'[1]Vmesna vrtilna_SKLOP1'!D3745,"")=0,"",IF('[1]Vmesna vrtilna_SKLOP1'!E3745&lt;&gt;"",'[1]Vmesna vrtilna_SKLOP1'!D3745,""))</f>
        <v/>
      </c>
      <c r="F3745" s="18" t="str">
        <f>IF('[1]Vmesna vrtilna_SKLOP1'!E3745&lt;&gt;"",'[1]Vmesna vrtilna_SKLOP1'!E3745,"")</f>
        <v/>
      </c>
      <c r="G3745" s="15" t="str">
        <f>IF('[1]Vmesna vrtilna_SKLOP1'!E3745&lt;&gt;"",'[1]Vmesna vrtilna_SKLOP1'!F3745,"")</f>
        <v/>
      </c>
      <c r="H3745" s="19" t="str">
        <f>IF('[1]Vmesna vrtilna_SKLOP1'!F3745&lt;&gt;"",'[1]Vmesna vrtilna_SKLOP1'!I3745,"")</f>
        <v/>
      </c>
      <c r="I3745" s="20" t="str">
        <f>IF(I3744="Skupaj:","DDV (22%):",IF(I3744="DDV (22%):","Skupaj z DDV:",IF(AND('[1]Vmesna vrtilna_SKLOP1'!C3745&lt;&gt;"",'[1]Vmesna vrtilna_SKLOP1'!E3745=""),"Skupaj:","")))</f>
        <v/>
      </c>
      <c r="J3745" s="21" t="str">
        <f t="shared" si="118"/>
        <v/>
      </c>
      <c r="K3745" s="21" t="str">
        <f>IF(I3745="Skupaj z DDV:",SUM(K3743,K3744),IF(I3745="DDV (22%):",K3744*0.22,IF(AND('[1]Vmesna vrtilna_SKLOP1'!C3745&lt;&gt;"",'[1]Vmesna vrtilna_SKLOP1'!D3745=""),'[1]Vmesna vrtilna_SKLOP1'!J3745,IF(F3745&lt;&gt;"",IF('[1]Vmesna vrtilna_SKLOP1'!J3745&lt;&gt;"",'[1]Vmesna vrtilna_SKLOP1'!J3745,""),""))))</f>
        <v/>
      </c>
      <c r="L3745" s="22" t="str">
        <f>IF(I3744="Skupaj:","DDV (22%):",IF(I3744="DDV (22%):","Skupaj z DDV:",IF(AND('[1]Vmesna vrtilna_SKLOP1'!C3745&lt;&gt;"",'[1]Vmesna vrtilna_SKLOP1'!E3745=""),"Skupaj:",IF(AND('[1]Vmesna vrtilna_SKLOP1'!C3745&lt;&gt;"",'[1]Vmesna vrtilna_SKLOP1'!D3745=""),'[1]Vmesna vrtilna_SKLOP1'!J3745,IF(F3745&lt;&gt;"",IF('[1]Vmesna vrtilna_SKLOP1'!J3745&lt;&gt;"",'[1]Vmesna vrtilna_SKLOP1'!J3745,""),"")))))</f>
        <v/>
      </c>
      <c r="M3745" s="22" t="e">
        <f t="shared" si="117"/>
        <v>#REF!</v>
      </c>
      <c r="N3745" s="22" t="str">
        <f>IF(IFERROR(VLOOKUP(B3745,'[1]Vmesna vrtilna_SKLOP1'!B:J,7,0),"")=0,"",IFERROR(VLOOKUP(B3745,'[1]Vmesna vrtilna_SKLOP1'!B:J,7,0),""))</f>
        <v/>
      </c>
      <c r="O3745" s="22"/>
    </row>
    <row r="3746" spans="2:15" ht="15" customHeight="1" x14ac:dyDescent="0.3">
      <c r="B3746" s="15" t="str">
        <f>IF(AND('[1]Vmesna vrtilna_SKLOP1'!B3746&lt;&gt;"",'[1]Vmesna vrtilna_SKLOP1'!C3746&lt;&gt;""),IF('[1]Vmesna vrtilna_SKLOP1'!B3746&lt;&gt;"",'[1]Vmesna vrtilna_SKLOP1'!B3746,""),"")</f>
        <v/>
      </c>
      <c r="C3746" s="16" t="str">
        <f>IF(OR(C3745="Posebna oblika",C3745="Kulturno zaščiten objekt",C3745="Kulturno zaščiten objekt, Posebna oblika"),"Glej zavihek POSEBNI POGOJI",IF(SUM(N3745:Q3745)=1,"Posebna oblika",IF(SUM(N3745:Q3745)=10,"Kulturno zaščiten objekt",IF(SUM(N3745:Q3745)=11,"Kulturno zaščiten objekt, Posebna oblika",IF(AND('[1]Vmesna vrtilna_SKLOP1'!C3746&lt;&gt;"",'[1]Vmesna vrtilna_SKLOP1'!D3746&lt;&gt;""),IF('[1]Vmesna vrtilna_SKLOP1'!C3746&lt;&gt;"",'[1]Vmesna vrtilna_SKLOP1'!C3746,""),"")))))</f>
        <v/>
      </c>
      <c r="D3746" s="17" t="str">
        <f>IF(IFERROR(VLOOKUP(B3746,'[1]Vmesna vrtilna_SKLOP1'!B:J,6,0),"")=0,"",IFERROR(VLOOKUP(B3746,'[1]Vmesna vrtilna_SKLOP1'!B:J,6,0),""))</f>
        <v/>
      </c>
      <c r="E3746" s="16" t="str">
        <f>IF(IF('[1]Vmesna vrtilna_SKLOP1'!E3746&lt;&gt;"",'[1]Vmesna vrtilna_SKLOP1'!D3746,"")=0,"",IF('[1]Vmesna vrtilna_SKLOP1'!E3746&lt;&gt;"",'[1]Vmesna vrtilna_SKLOP1'!D3746,""))</f>
        <v/>
      </c>
      <c r="F3746" s="18" t="str">
        <f>IF('[1]Vmesna vrtilna_SKLOP1'!E3746&lt;&gt;"",'[1]Vmesna vrtilna_SKLOP1'!E3746,"")</f>
        <v/>
      </c>
      <c r="G3746" s="15" t="str">
        <f>IF('[1]Vmesna vrtilna_SKLOP1'!E3746&lt;&gt;"",'[1]Vmesna vrtilna_SKLOP1'!F3746,"")</f>
        <v/>
      </c>
      <c r="H3746" s="19" t="str">
        <f>IF('[1]Vmesna vrtilna_SKLOP1'!F3746&lt;&gt;"",'[1]Vmesna vrtilna_SKLOP1'!I3746,"")</f>
        <v/>
      </c>
      <c r="I3746" s="20" t="str">
        <f>IF(I3745="Skupaj:","DDV (22%):",IF(I3745="DDV (22%):","Skupaj z DDV:",IF(AND('[1]Vmesna vrtilna_SKLOP1'!C3746&lt;&gt;"",'[1]Vmesna vrtilna_SKLOP1'!E3746=""),"Skupaj:","")))</f>
        <v/>
      </c>
      <c r="J3746" s="21" t="str">
        <f t="shared" si="118"/>
        <v/>
      </c>
      <c r="K3746" s="21" t="str">
        <f>IF(I3746="Skupaj z DDV:",SUM(K3744,K3745),IF(I3746="DDV (22%):",K3745*0.22,IF(AND('[1]Vmesna vrtilna_SKLOP1'!C3746&lt;&gt;"",'[1]Vmesna vrtilna_SKLOP1'!D3746=""),'[1]Vmesna vrtilna_SKLOP1'!J3746,IF(F3746&lt;&gt;"",IF('[1]Vmesna vrtilna_SKLOP1'!J3746&lt;&gt;"",'[1]Vmesna vrtilna_SKLOP1'!J3746,""),""))))</f>
        <v/>
      </c>
      <c r="L3746" s="22" t="str">
        <f>IF(I3745="Skupaj:","DDV (22%):",IF(I3745="DDV (22%):","Skupaj z DDV:",IF(AND('[1]Vmesna vrtilna_SKLOP1'!C3746&lt;&gt;"",'[1]Vmesna vrtilna_SKLOP1'!E3746=""),"Skupaj:",IF(AND('[1]Vmesna vrtilna_SKLOP1'!C3746&lt;&gt;"",'[1]Vmesna vrtilna_SKLOP1'!D3746=""),'[1]Vmesna vrtilna_SKLOP1'!J3746,IF(F3746&lt;&gt;"",IF('[1]Vmesna vrtilna_SKLOP1'!J3746&lt;&gt;"",'[1]Vmesna vrtilna_SKLOP1'!J3746,""),"")))))</f>
        <v/>
      </c>
      <c r="M3746" s="22" t="e">
        <f t="shared" si="117"/>
        <v>#REF!</v>
      </c>
      <c r="N3746" s="22" t="str">
        <f>IF(IFERROR(VLOOKUP(B3746,'[1]Vmesna vrtilna_SKLOP1'!B:J,7,0),"")=0,"",IFERROR(VLOOKUP(B3746,'[1]Vmesna vrtilna_SKLOP1'!B:J,7,0),""))</f>
        <v/>
      </c>
      <c r="O3746" s="22"/>
    </row>
    <row r="3747" spans="2:15" ht="15" customHeight="1" x14ac:dyDescent="0.3">
      <c r="B3747" s="15" t="str">
        <f>IF(AND('[1]Vmesna vrtilna_SKLOP1'!B3747&lt;&gt;"",'[1]Vmesna vrtilna_SKLOP1'!C3747&lt;&gt;""),IF('[1]Vmesna vrtilna_SKLOP1'!B3747&lt;&gt;"",'[1]Vmesna vrtilna_SKLOP1'!B3747,""),"")</f>
        <v/>
      </c>
      <c r="C3747" s="16" t="str">
        <f>IF(OR(C3746="Posebna oblika",C3746="Kulturno zaščiten objekt",C3746="Kulturno zaščiten objekt, Posebna oblika"),"Glej zavihek POSEBNI POGOJI",IF(SUM(N3746:Q3746)=1,"Posebna oblika",IF(SUM(N3746:Q3746)=10,"Kulturno zaščiten objekt",IF(SUM(N3746:Q3746)=11,"Kulturno zaščiten objekt, Posebna oblika",IF(AND('[1]Vmesna vrtilna_SKLOP1'!C3747&lt;&gt;"",'[1]Vmesna vrtilna_SKLOP1'!D3747&lt;&gt;""),IF('[1]Vmesna vrtilna_SKLOP1'!C3747&lt;&gt;"",'[1]Vmesna vrtilna_SKLOP1'!C3747,""),"")))))</f>
        <v/>
      </c>
      <c r="D3747" s="17" t="str">
        <f>IF(IFERROR(VLOOKUP(B3747,'[1]Vmesna vrtilna_SKLOP1'!B:J,6,0),"")=0,"",IFERROR(VLOOKUP(B3747,'[1]Vmesna vrtilna_SKLOP1'!B:J,6,0),""))</f>
        <v/>
      </c>
      <c r="E3747" s="16" t="str">
        <f>IF(IF('[1]Vmesna vrtilna_SKLOP1'!E3747&lt;&gt;"",'[1]Vmesna vrtilna_SKLOP1'!D3747,"")=0,"",IF('[1]Vmesna vrtilna_SKLOP1'!E3747&lt;&gt;"",'[1]Vmesna vrtilna_SKLOP1'!D3747,""))</f>
        <v/>
      </c>
      <c r="F3747" s="18" t="str">
        <f>IF('[1]Vmesna vrtilna_SKLOP1'!E3747&lt;&gt;"",'[1]Vmesna vrtilna_SKLOP1'!E3747,"")</f>
        <v/>
      </c>
      <c r="G3747" s="15" t="str">
        <f>IF('[1]Vmesna vrtilna_SKLOP1'!E3747&lt;&gt;"",'[1]Vmesna vrtilna_SKLOP1'!F3747,"")</f>
        <v/>
      </c>
      <c r="H3747" s="19" t="str">
        <f>IF('[1]Vmesna vrtilna_SKLOP1'!F3747&lt;&gt;"",'[1]Vmesna vrtilna_SKLOP1'!I3747,"")</f>
        <v/>
      </c>
      <c r="I3747" s="20" t="str">
        <f>IF(I3746="Skupaj:","DDV (22%):",IF(I3746="DDV (22%):","Skupaj z DDV:",IF(AND('[1]Vmesna vrtilna_SKLOP1'!C3747&lt;&gt;"",'[1]Vmesna vrtilna_SKLOP1'!E3747=""),"Skupaj:","")))</f>
        <v/>
      </c>
      <c r="J3747" s="21" t="str">
        <f t="shared" si="118"/>
        <v/>
      </c>
      <c r="K3747" s="21" t="str">
        <f>IF(I3747="Skupaj z DDV:",SUM(K3745,K3746),IF(I3747="DDV (22%):",K3746*0.22,IF(AND('[1]Vmesna vrtilna_SKLOP1'!C3747&lt;&gt;"",'[1]Vmesna vrtilna_SKLOP1'!D3747=""),'[1]Vmesna vrtilna_SKLOP1'!J3747,IF(F3747&lt;&gt;"",IF('[1]Vmesna vrtilna_SKLOP1'!J3747&lt;&gt;"",'[1]Vmesna vrtilna_SKLOP1'!J3747,""),""))))</f>
        <v/>
      </c>
      <c r="L3747" s="22" t="str">
        <f>IF(I3746="Skupaj:","DDV (22%):",IF(I3746="DDV (22%):","Skupaj z DDV:",IF(AND('[1]Vmesna vrtilna_SKLOP1'!C3747&lt;&gt;"",'[1]Vmesna vrtilna_SKLOP1'!E3747=""),"Skupaj:",IF(AND('[1]Vmesna vrtilna_SKLOP1'!C3747&lt;&gt;"",'[1]Vmesna vrtilna_SKLOP1'!D3747=""),'[1]Vmesna vrtilna_SKLOP1'!J3747,IF(F3747&lt;&gt;"",IF('[1]Vmesna vrtilna_SKLOP1'!J3747&lt;&gt;"",'[1]Vmesna vrtilna_SKLOP1'!J3747,""),"")))))</f>
        <v/>
      </c>
      <c r="M3747" s="22" t="e">
        <f t="shared" si="117"/>
        <v>#REF!</v>
      </c>
      <c r="N3747" s="22" t="str">
        <f>IF(IFERROR(VLOOKUP(B3747,'[1]Vmesna vrtilna_SKLOP1'!B:J,7,0),"")=0,"",IFERROR(VLOOKUP(B3747,'[1]Vmesna vrtilna_SKLOP1'!B:J,7,0),""))</f>
        <v/>
      </c>
      <c r="O3747" s="22"/>
    </row>
    <row r="3748" spans="2:15" ht="15" customHeight="1" x14ac:dyDescent="0.3">
      <c r="B3748" s="15" t="str">
        <f>IF(AND('[1]Vmesna vrtilna_SKLOP1'!B3748&lt;&gt;"",'[1]Vmesna vrtilna_SKLOP1'!C3748&lt;&gt;""),IF('[1]Vmesna vrtilna_SKLOP1'!B3748&lt;&gt;"",'[1]Vmesna vrtilna_SKLOP1'!B3748,""),"")</f>
        <v/>
      </c>
      <c r="C3748" s="16" t="str">
        <f>IF(OR(C3747="Posebna oblika",C3747="Kulturno zaščiten objekt",C3747="Kulturno zaščiten objekt, Posebna oblika"),"Glej zavihek POSEBNI POGOJI",IF(SUM(N3747:Q3747)=1,"Posebna oblika",IF(SUM(N3747:Q3747)=10,"Kulturno zaščiten objekt",IF(SUM(N3747:Q3747)=11,"Kulturno zaščiten objekt, Posebna oblika",IF(AND('[1]Vmesna vrtilna_SKLOP1'!C3748&lt;&gt;"",'[1]Vmesna vrtilna_SKLOP1'!D3748&lt;&gt;""),IF('[1]Vmesna vrtilna_SKLOP1'!C3748&lt;&gt;"",'[1]Vmesna vrtilna_SKLOP1'!C3748,""),"")))))</f>
        <v/>
      </c>
      <c r="D3748" s="17" t="str">
        <f>IF(IFERROR(VLOOKUP(B3748,'[1]Vmesna vrtilna_SKLOP1'!B:J,6,0),"")=0,"",IFERROR(VLOOKUP(B3748,'[1]Vmesna vrtilna_SKLOP1'!B:J,6,0),""))</f>
        <v/>
      </c>
      <c r="E3748" s="16" t="str">
        <f>IF(IF('[1]Vmesna vrtilna_SKLOP1'!E3748&lt;&gt;"",'[1]Vmesna vrtilna_SKLOP1'!D3748,"")=0,"",IF('[1]Vmesna vrtilna_SKLOP1'!E3748&lt;&gt;"",'[1]Vmesna vrtilna_SKLOP1'!D3748,""))</f>
        <v/>
      </c>
      <c r="F3748" s="18" t="str">
        <f>IF('[1]Vmesna vrtilna_SKLOP1'!E3748&lt;&gt;"",'[1]Vmesna vrtilna_SKLOP1'!E3748,"")</f>
        <v/>
      </c>
      <c r="G3748" s="15" t="str">
        <f>IF('[1]Vmesna vrtilna_SKLOP1'!E3748&lt;&gt;"",'[1]Vmesna vrtilna_SKLOP1'!F3748,"")</f>
        <v/>
      </c>
      <c r="H3748" s="19" t="str">
        <f>IF('[1]Vmesna vrtilna_SKLOP1'!F3748&lt;&gt;"",'[1]Vmesna vrtilna_SKLOP1'!I3748,"")</f>
        <v/>
      </c>
      <c r="I3748" s="20" t="str">
        <f>IF(I3747="Skupaj:","DDV (22%):",IF(I3747="DDV (22%):","Skupaj z DDV:",IF(AND('[1]Vmesna vrtilna_SKLOP1'!C3748&lt;&gt;"",'[1]Vmesna vrtilna_SKLOP1'!E3748=""),"Skupaj:","")))</f>
        <v/>
      </c>
      <c r="J3748" s="21" t="str">
        <f t="shared" si="118"/>
        <v/>
      </c>
      <c r="K3748" s="21" t="str">
        <f>IF(I3748="Skupaj z DDV:",SUM(K3746,K3747),IF(I3748="DDV (22%):",K3747*0.22,IF(AND('[1]Vmesna vrtilna_SKLOP1'!C3748&lt;&gt;"",'[1]Vmesna vrtilna_SKLOP1'!D3748=""),'[1]Vmesna vrtilna_SKLOP1'!J3748,IF(F3748&lt;&gt;"",IF('[1]Vmesna vrtilna_SKLOP1'!J3748&lt;&gt;"",'[1]Vmesna vrtilna_SKLOP1'!J3748,""),""))))</f>
        <v/>
      </c>
      <c r="L3748" s="22" t="str">
        <f>IF(I3747="Skupaj:","DDV (22%):",IF(I3747="DDV (22%):","Skupaj z DDV:",IF(AND('[1]Vmesna vrtilna_SKLOP1'!C3748&lt;&gt;"",'[1]Vmesna vrtilna_SKLOP1'!E3748=""),"Skupaj:",IF(AND('[1]Vmesna vrtilna_SKLOP1'!C3748&lt;&gt;"",'[1]Vmesna vrtilna_SKLOP1'!D3748=""),'[1]Vmesna vrtilna_SKLOP1'!J3748,IF(F3748&lt;&gt;"",IF('[1]Vmesna vrtilna_SKLOP1'!J3748&lt;&gt;"",'[1]Vmesna vrtilna_SKLOP1'!J3748,""),"")))))</f>
        <v/>
      </c>
      <c r="M3748" s="22" t="e">
        <f t="shared" si="117"/>
        <v>#REF!</v>
      </c>
      <c r="N3748" s="22" t="str">
        <f>IF(IFERROR(VLOOKUP(B3748,'[1]Vmesna vrtilna_SKLOP1'!B:J,7,0),"")=0,"",IFERROR(VLOOKUP(B3748,'[1]Vmesna vrtilna_SKLOP1'!B:J,7,0),""))</f>
        <v/>
      </c>
      <c r="O3748" s="22"/>
    </row>
    <row r="3749" spans="2:15" ht="15" customHeight="1" x14ac:dyDescent="0.3">
      <c r="B3749" s="15" t="str">
        <f>IF(AND('[1]Vmesna vrtilna_SKLOP1'!B3749&lt;&gt;"",'[1]Vmesna vrtilna_SKLOP1'!C3749&lt;&gt;""),IF('[1]Vmesna vrtilna_SKLOP1'!B3749&lt;&gt;"",'[1]Vmesna vrtilna_SKLOP1'!B3749,""),"")</f>
        <v/>
      </c>
      <c r="C3749" s="16" t="str">
        <f>IF(OR(C3748="Posebna oblika",C3748="Kulturno zaščiten objekt",C3748="Kulturno zaščiten objekt, Posebna oblika"),"Glej zavihek POSEBNI POGOJI",IF(SUM(N3748:Q3748)=1,"Posebna oblika",IF(SUM(N3748:Q3748)=10,"Kulturno zaščiten objekt",IF(SUM(N3748:Q3748)=11,"Kulturno zaščiten objekt, Posebna oblika",IF(AND('[1]Vmesna vrtilna_SKLOP1'!C3749&lt;&gt;"",'[1]Vmesna vrtilna_SKLOP1'!D3749&lt;&gt;""),IF('[1]Vmesna vrtilna_SKLOP1'!C3749&lt;&gt;"",'[1]Vmesna vrtilna_SKLOP1'!C3749,""),"")))))</f>
        <v/>
      </c>
      <c r="D3749" s="17" t="str">
        <f>IF(IFERROR(VLOOKUP(B3749,'[1]Vmesna vrtilna_SKLOP1'!B:J,6,0),"")=0,"",IFERROR(VLOOKUP(B3749,'[1]Vmesna vrtilna_SKLOP1'!B:J,6,0),""))</f>
        <v/>
      </c>
      <c r="E3749" s="16" t="str">
        <f>IF(IF('[1]Vmesna vrtilna_SKLOP1'!E3749&lt;&gt;"",'[1]Vmesna vrtilna_SKLOP1'!D3749,"")=0,"",IF('[1]Vmesna vrtilna_SKLOP1'!E3749&lt;&gt;"",'[1]Vmesna vrtilna_SKLOP1'!D3749,""))</f>
        <v/>
      </c>
      <c r="F3749" s="18" t="str">
        <f>IF('[1]Vmesna vrtilna_SKLOP1'!E3749&lt;&gt;"",'[1]Vmesna vrtilna_SKLOP1'!E3749,"")</f>
        <v/>
      </c>
      <c r="G3749" s="15" t="str">
        <f>IF('[1]Vmesna vrtilna_SKLOP1'!E3749&lt;&gt;"",'[1]Vmesna vrtilna_SKLOP1'!F3749,"")</f>
        <v/>
      </c>
      <c r="H3749" s="19" t="str">
        <f>IF('[1]Vmesna vrtilna_SKLOP1'!F3749&lt;&gt;"",'[1]Vmesna vrtilna_SKLOP1'!I3749,"")</f>
        <v/>
      </c>
      <c r="I3749" s="20" t="str">
        <f>IF(I3748="Skupaj:","DDV (22%):",IF(I3748="DDV (22%):","Skupaj z DDV:",IF(AND('[1]Vmesna vrtilna_SKLOP1'!C3749&lt;&gt;"",'[1]Vmesna vrtilna_SKLOP1'!E3749=""),"Skupaj:","")))</f>
        <v/>
      </c>
      <c r="J3749" s="21" t="str">
        <f t="shared" si="118"/>
        <v/>
      </c>
      <c r="K3749" s="21" t="str">
        <f>IF(I3749="Skupaj z DDV:",SUM(K3747,K3748),IF(I3749="DDV (22%):",K3748*0.22,IF(AND('[1]Vmesna vrtilna_SKLOP1'!C3749&lt;&gt;"",'[1]Vmesna vrtilna_SKLOP1'!D3749=""),'[1]Vmesna vrtilna_SKLOP1'!J3749,IF(F3749&lt;&gt;"",IF('[1]Vmesna vrtilna_SKLOP1'!J3749&lt;&gt;"",'[1]Vmesna vrtilna_SKLOP1'!J3749,""),""))))</f>
        <v/>
      </c>
      <c r="L3749" s="22" t="str">
        <f>IF(I3748="Skupaj:","DDV (22%):",IF(I3748="DDV (22%):","Skupaj z DDV:",IF(AND('[1]Vmesna vrtilna_SKLOP1'!C3749&lt;&gt;"",'[1]Vmesna vrtilna_SKLOP1'!E3749=""),"Skupaj:",IF(AND('[1]Vmesna vrtilna_SKLOP1'!C3749&lt;&gt;"",'[1]Vmesna vrtilna_SKLOP1'!D3749=""),'[1]Vmesna vrtilna_SKLOP1'!J3749,IF(F3749&lt;&gt;"",IF('[1]Vmesna vrtilna_SKLOP1'!J3749&lt;&gt;"",'[1]Vmesna vrtilna_SKLOP1'!J3749,""),"")))))</f>
        <v/>
      </c>
      <c r="M3749" s="22" t="e">
        <f t="shared" si="117"/>
        <v>#REF!</v>
      </c>
      <c r="N3749" s="22" t="str">
        <f>IF(IFERROR(VLOOKUP(B3749,'[1]Vmesna vrtilna_SKLOP1'!B:J,7,0),"")=0,"",IFERROR(VLOOKUP(B3749,'[1]Vmesna vrtilna_SKLOP1'!B:J,7,0),""))</f>
        <v/>
      </c>
      <c r="O3749" s="22"/>
    </row>
    <row r="3750" spans="2:15" ht="15" customHeight="1" x14ac:dyDescent="0.3">
      <c r="B3750" s="15" t="str">
        <f>IF(AND('[1]Vmesna vrtilna_SKLOP1'!B3750&lt;&gt;"",'[1]Vmesna vrtilna_SKLOP1'!C3750&lt;&gt;""),IF('[1]Vmesna vrtilna_SKLOP1'!B3750&lt;&gt;"",'[1]Vmesna vrtilna_SKLOP1'!B3750,""),"")</f>
        <v/>
      </c>
      <c r="C3750" s="16" t="str">
        <f>IF(OR(C3749="Posebna oblika",C3749="Kulturno zaščiten objekt",C3749="Kulturno zaščiten objekt, Posebna oblika"),"Glej zavihek POSEBNI POGOJI",IF(SUM(N3749:Q3749)=1,"Posebna oblika",IF(SUM(N3749:Q3749)=10,"Kulturno zaščiten objekt",IF(SUM(N3749:Q3749)=11,"Kulturno zaščiten objekt, Posebna oblika",IF(AND('[1]Vmesna vrtilna_SKLOP1'!C3750&lt;&gt;"",'[1]Vmesna vrtilna_SKLOP1'!D3750&lt;&gt;""),IF('[1]Vmesna vrtilna_SKLOP1'!C3750&lt;&gt;"",'[1]Vmesna vrtilna_SKLOP1'!C3750,""),"")))))</f>
        <v/>
      </c>
      <c r="D3750" s="17" t="str">
        <f>IF(IFERROR(VLOOKUP(B3750,'[1]Vmesna vrtilna_SKLOP1'!B:J,6,0),"")=0,"",IFERROR(VLOOKUP(B3750,'[1]Vmesna vrtilna_SKLOP1'!B:J,6,0),""))</f>
        <v/>
      </c>
      <c r="E3750" s="16" t="str">
        <f>IF(IF('[1]Vmesna vrtilna_SKLOP1'!E3750&lt;&gt;"",'[1]Vmesna vrtilna_SKLOP1'!D3750,"")=0,"",IF('[1]Vmesna vrtilna_SKLOP1'!E3750&lt;&gt;"",'[1]Vmesna vrtilna_SKLOP1'!D3750,""))</f>
        <v/>
      </c>
      <c r="F3750" s="18" t="str">
        <f>IF('[1]Vmesna vrtilna_SKLOP1'!E3750&lt;&gt;"",'[1]Vmesna vrtilna_SKLOP1'!E3750,"")</f>
        <v/>
      </c>
      <c r="G3750" s="15" t="str">
        <f>IF('[1]Vmesna vrtilna_SKLOP1'!E3750&lt;&gt;"",'[1]Vmesna vrtilna_SKLOP1'!F3750,"")</f>
        <v/>
      </c>
      <c r="H3750" s="19" t="str">
        <f>IF('[1]Vmesna vrtilna_SKLOP1'!F3750&lt;&gt;"",'[1]Vmesna vrtilna_SKLOP1'!I3750,"")</f>
        <v/>
      </c>
      <c r="I3750" s="20" t="str">
        <f>IF(I3749="Skupaj:","DDV (22%):",IF(I3749="DDV (22%):","Skupaj z DDV:",IF(AND('[1]Vmesna vrtilna_SKLOP1'!C3750&lt;&gt;"",'[1]Vmesna vrtilna_SKLOP1'!E3750=""),"Skupaj:","")))</f>
        <v/>
      </c>
      <c r="J3750" s="21" t="str">
        <f t="shared" si="118"/>
        <v/>
      </c>
      <c r="K3750" s="21" t="str">
        <f>IF(I3750="Skupaj z DDV:",SUM(K3748,K3749),IF(I3750="DDV (22%):",K3749*0.22,IF(AND('[1]Vmesna vrtilna_SKLOP1'!C3750&lt;&gt;"",'[1]Vmesna vrtilna_SKLOP1'!D3750=""),'[1]Vmesna vrtilna_SKLOP1'!J3750,IF(F3750&lt;&gt;"",IF('[1]Vmesna vrtilna_SKLOP1'!J3750&lt;&gt;"",'[1]Vmesna vrtilna_SKLOP1'!J3750,""),""))))</f>
        <v/>
      </c>
      <c r="L3750" s="22" t="str">
        <f>IF(I3749="Skupaj:","DDV (22%):",IF(I3749="DDV (22%):","Skupaj z DDV:",IF(AND('[1]Vmesna vrtilna_SKLOP1'!C3750&lt;&gt;"",'[1]Vmesna vrtilna_SKLOP1'!E3750=""),"Skupaj:",IF(AND('[1]Vmesna vrtilna_SKLOP1'!C3750&lt;&gt;"",'[1]Vmesna vrtilna_SKLOP1'!D3750=""),'[1]Vmesna vrtilna_SKLOP1'!J3750,IF(F3750&lt;&gt;"",IF('[1]Vmesna vrtilna_SKLOP1'!J3750&lt;&gt;"",'[1]Vmesna vrtilna_SKLOP1'!J3750,""),"")))))</f>
        <v/>
      </c>
      <c r="M3750" s="22" t="e">
        <f t="shared" si="117"/>
        <v>#REF!</v>
      </c>
      <c r="N3750" s="22" t="str">
        <f>IF(IFERROR(VLOOKUP(B3750,'[1]Vmesna vrtilna_SKLOP1'!B:J,7,0),"")=0,"",IFERROR(VLOOKUP(B3750,'[1]Vmesna vrtilna_SKLOP1'!B:J,7,0),""))</f>
        <v/>
      </c>
      <c r="O3750" s="22"/>
    </row>
    <row r="3751" spans="2:15" ht="15" customHeight="1" x14ac:dyDescent="0.3">
      <c r="B3751" s="15" t="str">
        <f>IF(AND('[1]Vmesna vrtilna_SKLOP1'!B3751&lt;&gt;"",'[1]Vmesna vrtilna_SKLOP1'!C3751&lt;&gt;""),IF('[1]Vmesna vrtilna_SKLOP1'!B3751&lt;&gt;"",'[1]Vmesna vrtilna_SKLOP1'!B3751,""),"")</f>
        <v/>
      </c>
      <c r="C3751" s="16" t="str">
        <f>IF(OR(C3750="Posebna oblika",C3750="Kulturno zaščiten objekt",C3750="Kulturno zaščiten objekt, Posebna oblika"),"Glej zavihek POSEBNI POGOJI",IF(SUM(N3750:Q3750)=1,"Posebna oblika",IF(SUM(N3750:Q3750)=10,"Kulturno zaščiten objekt",IF(SUM(N3750:Q3750)=11,"Kulturno zaščiten objekt, Posebna oblika",IF(AND('[1]Vmesna vrtilna_SKLOP1'!C3751&lt;&gt;"",'[1]Vmesna vrtilna_SKLOP1'!D3751&lt;&gt;""),IF('[1]Vmesna vrtilna_SKLOP1'!C3751&lt;&gt;"",'[1]Vmesna vrtilna_SKLOP1'!C3751,""),"")))))</f>
        <v/>
      </c>
      <c r="D3751" s="17" t="str">
        <f>IF(IFERROR(VLOOKUP(B3751,'[1]Vmesna vrtilna_SKLOP1'!B:J,6,0),"")=0,"",IFERROR(VLOOKUP(B3751,'[1]Vmesna vrtilna_SKLOP1'!B:J,6,0),""))</f>
        <v/>
      </c>
      <c r="E3751" s="16" t="str">
        <f>IF(IF('[1]Vmesna vrtilna_SKLOP1'!E3751&lt;&gt;"",'[1]Vmesna vrtilna_SKLOP1'!D3751,"")=0,"",IF('[1]Vmesna vrtilna_SKLOP1'!E3751&lt;&gt;"",'[1]Vmesna vrtilna_SKLOP1'!D3751,""))</f>
        <v/>
      </c>
      <c r="F3751" s="18" t="str">
        <f>IF('[1]Vmesna vrtilna_SKLOP1'!E3751&lt;&gt;"",'[1]Vmesna vrtilna_SKLOP1'!E3751,"")</f>
        <v/>
      </c>
      <c r="G3751" s="15" t="str">
        <f>IF('[1]Vmesna vrtilna_SKLOP1'!E3751&lt;&gt;"",'[1]Vmesna vrtilna_SKLOP1'!F3751,"")</f>
        <v/>
      </c>
      <c r="H3751" s="19" t="str">
        <f>IF('[1]Vmesna vrtilna_SKLOP1'!F3751&lt;&gt;"",'[1]Vmesna vrtilna_SKLOP1'!I3751,"")</f>
        <v/>
      </c>
      <c r="I3751" s="20" t="str">
        <f>IF(I3750="Skupaj:","DDV (22%):",IF(I3750="DDV (22%):","Skupaj z DDV:",IF(AND('[1]Vmesna vrtilna_SKLOP1'!C3751&lt;&gt;"",'[1]Vmesna vrtilna_SKLOP1'!E3751=""),"Skupaj:","")))</f>
        <v/>
      </c>
      <c r="J3751" s="21" t="str">
        <f t="shared" si="118"/>
        <v/>
      </c>
      <c r="K3751" s="21" t="str">
        <f>IF(I3751="Skupaj z DDV:",SUM(K3749,K3750),IF(I3751="DDV (22%):",K3750*0.22,IF(AND('[1]Vmesna vrtilna_SKLOP1'!C3751&lt;&gt;"",'[1]Vmesna vrtilna_SKLOP1'!D3751=""),'[1]Vmesna vrtilna_SKLOP1'!J3751,IF(F3751&lt;&gt;"",IF('[1]Vmesna vrtilna_SKLOP1'!J3751&lt;&gt;"",'[1]Vmesna vrtilna_SKLOP1'!J3751,""),""))))</f>
        <v/>
      </c>
      <c r="L3751" s="22" t="str">
        <f>IF(I3750="Skupaj:","DDV (22%):",IF(I3750="DDV (22%):","Skupaj z DDV:",IF(AND('[1]Vmesna vrtilna_SKLOP1'!C3751&lt;&gt;"",'[1]Vmesna vrtilna_SKLOP1'!E3751=""),"Skupaj:",IF(AND('[1]Vmesna vrtilna_SKLOP1'!C3751&lt;&gt;"",'[1]Vmesna vrtilna_SKLOP1'!D3751=""),'[1]Vmesna vrtilna_SKLOP1'!J3751,IF(F3751&lt;&gt;"",IF('[1]Vmesna vrtilna_SKLOP1'!J3751&lt;&gt;"",'[1]Vmesna vrtilna_SKLOP1'!J3751,""),"")))))</f>
        <v/>
      </c>
      <c r="M3751" s="22" t="e">
        <f t="shared" si="117"/>
        <v>#REF!</v>
      </c>
      <c r="N3751" s="22" t="str">
        <f>IF(IFERROR(VLOOKUP(B3751,'[1]Vmesna vrtilna_SKLOP1'!B:J,7,0),"")=0,"",IFERROR(VLOOKUP(B3751,'[1]Vmesna vrtilna_SKLOP1'!B:J,7,0),""))</f>
        <v/>
      </c>
      <c r="O3751" s="22"/>
    </row>
    <row r="3752" spans="2:15" ht="15" customHeight="1" x14ac:dyDescent="0.3">
      <c r="B3752" s="15" t="str">
        <f>IF(AND('[1]Vmesna vrtilna_SKLOP1'!B3752&lt;&gt;"",'[1]Vmesna vrtilna_SKLOP1'!C3752&lt;&gt;""),IF('[1]Vmesna vrtilna_SKLOP1'!B3752&lt;&gt;"",'[1]Vmesna vrtilna_SKLOP1'!B3752,""),"")</f>
        <v/>
      </c>
      <c r="C3752" s="16" t="str">
        <f>IF(OR(C3751="Posebna oblika",C3751="Kulturno zaščiten objekt",C3751="Kulturno zaščiten objekt, Posebna oblika"),"Glej zavihek POSEBNI POGOJI",IF(SUM(N3751:Q3751)=1,"Posebna oblika",IF(SUM(N3751:Q3751)=10,"Kulturno zaščiten objekt",IF(SUM(N3751:Q3751)=11,"Kulturno zaščiten objekt, Posebna oblika",IF(AND('[1]Vmesna vrtilna_SKLOP1'!C3752&lt;&gt;"",'[1]Vmesna vrtilna_SKLOP1'!D3752&lt;&gt;""),IF('[1]Vmesna vrtilna_SKLOP1'!C3752&lt;&gt;"",'[1]Vmesna vrtilna_SKLOP1'!C3752,""),"")))))</f>
        <v/>
      </c>
      <c r="D3752" s="17" t="str">
        <f>IF(IFERROR(VLOOKUP(B3752,'[1]Vmesna vrtilna_SKLOP1'!B:J,6,0),"")=0,"",IFERROR(VLOOKUP(B3752,'[1]Vmesna vrtilna_SKLOP1'!B:J,6,0),""))</f>
        <v/>
      </c>
      <c r="E3752" s="16" t="str">
        <f>IF(IF('[1]Vmesna vrtilna_SKLOP1'!E3752&lt;&gt;"",'[1]Vmesna vrtilna_SKLOP1'!D3752,"")=0,"",IF('[1]Vmesna vrtilna_SKLOP1'!E3752&lt;&gt;"",'[1]Vmesna vrtilna_SKLOP1'!D3752,""))</f>
        <v/>
      </c>
      <c r="F3752" s="18" t="str">
        <f>IF('[1]Vmesna vrtilna_SKLOP1'!E3752&lt;&gt;"",'[1]Vmesna vrtilna_SKLOP1'!E3752,"")</f>
        <v/>
      </c>
      <c r="G3752" s="15" t="str">
        <f>IF('[1]Vmesna vrtilna_SKLOP1'!E3752&lt;&gt;"",'[1]Vmesna vrtilna_SKLOP1'!F3752,"")</f>
        <v/>
      </c>
      <c r="H3752" s="19" t="str">
        <f>IF('[1]Vmesna vrtilna_SKLOP1'!F3752&lt;&gt;"",'[1]Vmesna vrtilna_SKLOP1'!I3752,"")</f>
        <v/>
      </c>
      <c r="I3752" s="20" t="str">
        <f>IF(I3751="Skupaj:","DDV (22%):",IF(I3751="DDV (22%):","Skupaj z DDV:",IF(AND('[1]Vmesna vrtilna_SKLOP1'!C3752&lt;&gt;"",'[1]Vmesna vrtilna_SKLOP1'!E3752=""),"Skupaj:","")))</f>
        <v/>
      </c>
      <c r="J3752" s="21" t="str">
        <f t="shared" si="118"/>
        <v/>
      </c>
      <c r="K3752" s="21" t="str">
        <f>IF(I3752="Skupaj z DDV:",SUM(K3750,K3751),IF(I3752="DDV (22%):",K3751*0.22,IF(AND('[1]Vmesna vrtilna_SKLOP1'!C3752&lt;&gt;"",'[1]Vmesna vrtilna_SKLOP1'!D3752=""),'[1]Vmesna vrtilna_SKLOP1'!J3752,IF(F3752&lt;&gt;"",IF('[1]Vmesna vrtilna_SKLOP1'!J3752&lt;&gt;"",'[1]Vmesna vrtilna_SKLOP1'!J3752,""),""))))</f>
        <v/>
      </c>
      <c r="L3752" s="22" t="str">
        <f>IF(I3751="Skupaj:","DDV (22%):",IF(I3751="DDV (22%):","Skupaj z DDV:",IF(AND('[1]Vmesna vrtilna_SKLOP1'!C3752&lt;&gt;"",'[1]Vmesna vrtilna_SKLOP1'!E3752=""),"Skupaj:",IF(AND('[1]Vmesna vrtilna_SKLOP1'!C3752&lt;&gt;"",'[1]Vmesna vrtilna_SKLOP1'!D3752=""),'[1]Vmesna vrtilna_SKLOP1'!J3752,IF(F3752&lt;&gt;"",IF('[1]Vmesna vrtilna_SKLOP1'!J3752&lt;&gt;"",'[1]Vmesna vrtilna_SKLOP1'!J3752,""),"")))))</f>
        <v/>
      </c>
      <c r="M3752" s="22" t="e">
        <f t="shared" si="117"/>
        <v>#REF!</v>
      </c>
      <c r="N3752" s="22" t="str">
        <f>IF(IFERROR(VLOOKUP(B3752,'[1]Vmesna vrtilna_SKLOP1'!B:J,7,0),"")=0,"",IFERROR(VLOOKUP(B3752,'[1]Vmesna vrtilna_SKLOP1'!B:J,7,0),""))</f>
        <v/>
      </c>
      <c r="O3752" s="22"/>
    </row>
    <row r="3753" spans="2:15" ht="15" customHeight="1" x14ac:dyDescent="0.3">
      <c r="B3753" s="15" t="str">
        <f>IF(AND('[1]Vmesna vrtilna_SKLOP1'!B3753&lt;&gt;"",'[1]Vmesna vrtilna_SKLOP1'!C3753&lt;&gt;""),IF('[1]Vmesna vrtilna_SKLOP1'!B3753&lt;&gt;"",'[1]Vmesna vrtilna_SKLOP1'!B3753,""),"")</f>
        <v/>
      </c>
      <c r="C3753" s="16" t="str">
        <f>IF(OR(C3752="Posebna oblika",C3752="Kulturno zaščiten objekt",C3752="Kulturno zaščiten objekt, Posebna oblika"),"Glej zavihek POSEBNI POGOJI",IF(SUM(N3752:Q3752)=1,"Posebna oblika",IF(SUM(N3752:Q3752)=10,"Kulturno zaščiten objekt",IF(SUM(N3752:Q3752)=11,"Kulturno zaščiten objekt, Posebna oblika",IF(AND('[1]Vmesna vrtilna_SKLOP1'!C3753&lt;&gt;"",'[1]Vmesna vrtilna_SKLOP1'!D3753&lt;&gt;""),IF('[1]Vmesna vrtilna_SKLOP1'!C3753&lt;&gt;"",'[1]Vmesna vrtilna_SKLOP1'!C3753,""),"")))))</f>
        <v/>
      </c>
      <c r="D3753" s="17" t="str">
        <f>IF(IFERROR(VLOOKUP(B3753,'[1]Vmesna vrtilna_SKLOP1'!B:J,6,0),"")=0,"",IFERROR(VLOOKUP(B3753,'[1]Vmesna vrtilna_SKLOP1'!B:J,6,0),""))</f>
        <v/>
      </c>
      <c r="E3753" s="16" t="str">
        <f>IF(IF('[1]Vmesna vrtilna_SKLOP1'!E3753&lt;&gt;"",'[1]Vmesna vrtilna_SKLOP1'!D3753,"")=0,"",IF('[1]Vmesna vrtilna_SKLOP1'!E3753&lt;&gt;"",'[1]Vmesna vrtilna_SKLOP1'!D3753,""))</f>
        <v/>
      </c>
      <c r="F3753" s="18" t="str">
        <f>IF('[1]Vmesna vrtilna_SKLOP1'!E3753&lt;&gt;"",'[1]Vmesna vrtilna_SKLOP1'!E3753,"")</f>
        <v/>
      </c>
      <c r="G3753" s="15" t="str">
        <f>IF('[1]Vmesna vrtilna_SKLOP1'!E3753&lt;&gt;"",'[1]Vmesna vrtilna_SKLOP1'!F3753,"")</f>
        <v/>
      </c>
      <c r="H3753" s="19" t="str">
        <f>IF('[1]Vmesna vrtilna_SKLOP1'!F3753&lt;&gt;"",'[1]Vmesna vrtilna_SKLOP1'!I3753,"")</f>
        <v/>
      </c>
      <c r="I3753" s="20" t="str">
        <f>IF(I3752="Skupaj:","DDV (22%):",IF(I3752="DDV (22%):","Skupaj z DDV:",IF(AND('[1]Vmesna vrtilna_SKLOP1'!C3753&lt;&gt;"",'[1]Vmesna vrtilna_SKLOP1'!E3753=""),"Skupaj:","")))</f>
        <v/>
      </c>
      <c r="J3753" s="21" t="str">
        <f t="shared" si="118"/>
        <v/>
      </c>
      <c r="K3753" s="21" t="str">
        <f>IF(I3753="Skupaj z DDV:",SUM(K3751,K3752),IF(I3753="DDV (22%):",K3752*0.22,IF(AND('[1]Vmesna vrtilna_SKLOP1'!C3753&lt;&gt;"",'[1]Vmesna vrtilna_SKLOP1'!D3753=""),'[1]Vmesna vrtilna_SKLOP1'!J3753,IF(F3753&lt;&gt;"",IF('[1]Vmesna vrtilna_SKLOP1'!J3753&lt;&gt;"",'[1]Vmesna vrtilna_SKLOP1'!J3753,""),""))))</f>
        <v/>
      </c>
      <c r="L3753" s="22" t="str">
        <f>IF(I3752="Skupaj:","DDV (22%):",IF(I3752="DDV (22%):","Skupaj z DDV:",IF(AND('[1]Vmesna vrtilna_SKLOP1'!C3753&lt;&gt;"",'[1]Vmesna vrtilna_SKLOP1'!E3753=""),"Skupaj:",IF(AND('[1]Vmesna vrtilna_SKLOP1'!C3753&lt;&gt;"",'[1]Vmesna vrtilna_SKLOP1'!D3753=""),'[1]Vmesna vrtilna_SKLOP1'!J3753,IF(F3753&lt;&gt;"",IF('[1]Vmesna vrtilna_SKLOP1'!J3753&lt;&gt;"",'[1]Vmesna vrtilna_SKLOP1'!J3753,""),"")))))</f>
        <v/>
      </c>
      <c r="M3753" s="22" t="e">
        <f t="shared" si="117"/>
        <v>#REF!</v>
      </c>
      <c r="N3753" s="22" t="str">
        <f>IF(IFERROR(VLOOKUP(B3753,'[1]Vmesna vrtilna_SKLOP1'!B:J,7,0),"")=0,"",IFERROR(VLOOKUP(B3753,'[1]Vmesna vrtilna_SKLOP1'!B:J,7,0),""))</f>
        <v/>
      </c>
      <c r="O3753" s="22"/>
    </row>
    <row r="3754" spans="2:15" ht="15" customHeight="1" x14ac:dyDescent="0.3">
      <c r="B3754" s="15" t="str">
        <f>IF(AND('[1]Vmesna vrtilna_SKLOP1'!B3754&lt;&gt;"",'[1]Vmesna vrtilna_SKLOP1'!C3754&lt;&gt;""),IF('[1]Vmesna vrtilna_SKLOP1'!B3754&lt;&gt;"",'[1]Vmesna vrtilna_SKLOP1'!B3754,""),"")</f>
        <v/>
      </c>
      <c r="C3754" s="16" t="str">
        <f>IF(OR(C3753="Posebna oblika",C3753="Kulturno zaščiten objekt",C3753="Kulturno zaščiten objekt, Posebna oblika"),"Glej zavihek POSEBNI POGOJI",IF(SUM(N3753:Q3753)=1,"Posebna oblika",IF(SUM(N3753:Q3753)=10,"Kulturno zaščiten objekt",IF(SUM(N3753:Q3753)=11,"Kulturno zaščiten objekt, Posebna oblika",IF(AND('[1]Vmesna vrtilna_SKLOP1'!C3754&lt;&gt;"",'[1]Vmesna vrtilna_SKLOP1'!D3754&lt;&gt;""),IF('[1]Vmesna vrtilna_SKLOP1'!C3754&lt;&gt;"",'[1]Vmesna vrtilna_SKLOP1'!C3754,""),"")))))</f>
        <v/>
      </c>
      <c r="D3754" s="17" t="str">
        <f>IF(IFERROR(VLOOKUP(B3754,'[1]Vmesna vrtilna_SKLOP1'!B:J,6,0),"")=0,"",IFERROR(VLOOKUP(B3754,'[1]Vmesna vrtilna_SKLOP1'!B:J,6,0),""))</f>
        <v/>
      </c>
      <c r="E3754" s="16" t="str">
        <f>IF(IF('[1]Vmesna vrtilna_SKLOP1'!E3754&lt;&gt;"",'[1]Vmesna vrtilna_SKLOP1'!D3754,"")=0,"",IF('[1]Vmesna vrtilna_SKLOP1'!E3754&lt;&gt;"",'[1]Vmesna vrtilna_SKLOP1'!D3754,""))</f>
        <v/>
      </c>
      <c r="F3754" s="18" t="str">
        <f>IF('[1]Vmesna vrtilna_SKLOP1'!E3754&lt;&gt;"",'[1]Vmesna vrtilna_SKLOP1'!E3754,"")</f>
        <v/>
      </c>
      <c r="G3754" s="15" t="str">
        <f>IF('[1]Vmesna vrtilna_SKLOP1'!E3754&lt;&gt;"",'[1]Vmesna vrtilna_SKLOP1'!F3754,"")</f>
        <v/>
      </c>
      <c r="H3754" s="19" t="str">
        <f>IF('[1]Vmesna vrtilna_SKLOP1'!F3754&lt;&gt;"",'[1]Vmesna vrtilna_SKLOP1'!I3754,"")</f>
        <v/>
      </c>
      <c r="I3754" s="20" t="str">
        <f>IF(I3753="Skupaj:","DDV (22%):",IF(I3753="DDV (22%):","Skupaj z DDV:",IF(AND('[1]Vmesna vrtilna_SKLOP1'!C3754&lt;&gt;"",'[1]Vmesna vrtilna_SKLOP1'!E3754=""),"Skupaj:","")))</f>
        <v/>
      </c>
      <c r="J3754" s="21" t="str">
        <f t="shared" si="118"/>
        <v/>
      </c>
      <c r="K3754" s="21" t="str">
        <f>IF(I3754="Skupaj z DDV:",SUM(K3752,K3753),IF(I3754="DDV (22%):",K3753*0.22,IF(AND('[1]Vmesna vrtilna_SKLOP1'!C3754&lt;&gt;"",'[1]Vmesna vrtilna_SKLOP1'!D3754=""),'[1]Vmesna vrtilna_SKLOP1'!J3754,IF(F3754&lt;&gt;"",IF('[1]Vmesna vrtilna_SKLOP1'!J3754&lt;&gt;"",'[1]Vmesna vrtilna_SKLOP1'!J3754,""),""))))</f>
        <v/>
      </c>
      <c r="L3754" s="22" t="str">
        <f>IF(I3753="Skupaj:","DDV (22%):",IF(I3753="DDV (22%):","Skupaj z DDV:",IF(AND('[1]Vmesna vrtilna_SKLOP1'!C3754&lt;&gt;"",'[1]Vmesna vrtilna_SKLOP1'!E3754=""),"Skupaj:",IF(AND('[1]Vmesna vrtilna_SKLOP1'!C3754&lt;&gt;"",'[1]Vmesna vrtilna_SKLOP1'!D3754=""),'[1]Vmesna vrtilna_SKLOP1'!J3754,IF(F3754&lt;&gt;"",IF('[1]Vmesna vrtilna_SKLOP1'!J3754&lt;&gt;"",'[1]Vmesna vrtilna_SKLOP1'!J3754,""),"")))))</f>
        <v/>
      </c>
      <c r="M3754" s="22" t="e">
        <f t="shared" si="117"/>
        <v>#REF!</v>
      </c>
      <c r="N3754" s="22" t="str">
        <f>IF(IFERROR(VLOOKUP(B3754,'[1]Vmesna vrtilna_SKLOP1'!B:J,7,0),"")=0,"",IFERROR(VLOOKUP(B3754,'[1]Vmesna vrtilna_SKLOP1'!B:J,7,0),""))</f>
        <v/>
      </c>
      <c r="O3754" s="22"/>
    </row>
    <row r="3755" spans="2:15" ht="15" customHeight="1" x14ac:dyDescent="0.3">
      <c r="B3755" s="15" t="str">
        <f>IF(AND('[1]Vmesna vrtilna_SKLOP1'!B3755&lt;&gt;"",'[1]Vmesna vrtilna_SKLOP1'!C3755&lt;&gt;""),IF('[1]Vmesna vrtilna_SKLOP1'!B3755&lt;&gt;"",'[1]Vmesna vrtilna_SKLOP1'!B3755,""),"")</f>
        <v/>
      </c>
      <c r="C3755" s="16" t="str">
        <f>IF(OR(C3754="Posebna oblika",C3754="Kulturno zaščiten objekt",C3754="Kulturno zaščiten objekt, Posebna oblika"),"Glej zavihek POSEBNI POGOJI",IF(SUM(N3754:Q3754)=1,"Posebna oblika",IF(SUM(N3754:Q3754)=10,"Kulturno zaščiten objekt",IF(SUM(N3754:Q3754)=11,"Kulturno zaščiten objekt, Posebna oblika",IF(AND('[1]Vmesna vrtilna_SKLOP1'!C3755&lt;&gt;"",'[1]Vmesna vrtilna_SKLOP1'!D3755&lt;&gt;""),IF('[1]Vmesna vrtilna_SKLOP1'!C3755&lt;&gt;"",'[1]Vmesna vrtilna_SKLOP1'!C3755,""),"")))))</f>
        <v/>
      </c>
      <c r="D3755" s="17" t="str">
        <f>IF(IFERROR(VLOOKUP(B3755,'[1]Vmesna vrtilna_SKLOP1'!B:J,6,0),"")=0,"",IFERROR(VLOOKUP(B3755,'[1]Vmesna vrtilna_SKLOP1'!B:J,6,0),""))</f>
        <v/>
      </c>
      <c r="E3755" s="16" t="str">
        <f>IF(IF('[1]Vmesna vrtilna_SKLOP1'!E3755&lt;&gt;"",'[1]Vmesna vrtilna_SKLOP1'!D3755,"")=0,"",IF('[1]Vmesna vrtilna_SKLOP1'!E3755&lt;&gt;"",'[1]Vmesna vrtilna_SKLOP1'!D3755,""))</f>
        <v/>
      </c>
      <c r="F3755" s="18" t="str">
        <f>IF('[1]Vmesna vrtilna_SKLOP1'!E3755&lt;&gt;"",'[1]Vmesna vrtilna_SKLOP1'!E3755,"")</f>
        <v/>
      </c>
      <c r="G3755" s="15" t="str">
        <f>IF('[1]Vmesna vrtilna_SKLOP1'!E3755&lt;&gt;"",'[1]Vmesna vrtilna_SKLOP1'!F3755,"")</f>
        <v/>
      </c>
      <c r="H3755" s="19" t="str">
        <f>IF('[1]Vmesna vrtilna_SKLOP1'!F3755&lt;&gt;"",'[1]Vmesna vrtilna_SKLOP1'!I3755,"")</f>
        <v/>
      </c>
      <c r="I3755" s="20" t="str">
        <f>IF(I3754="Skupaj:","DDV (22%):",IF(I3754="DDV (22%):","Skupaj z DDV:",IF(AND('[1]Vmesna vrtilna_SKLOP1'!C3755&lt;&gt;"",'[1]Vmesna vrtilna_SKLOP1'!E3755=""),"Skupaj:","")))</f>
        <v/>
      </c>
      <c r="J3755" s="21" t="str">
        <f t="shared" si="118"/>
        <v/>
      </c>
      <c r="K3755" s="21" t="str">
        <f>IF(I3755="Skupaj z DDV:",SUM(K3753,K3754),IF(I3755="DDV (22%):",K3754*0.22,IF(AND('[1]Vmesna vrtilna_SKLOP1'!C3755&lt;&gt;"",'[1]Vmesna vrtilna_SKLOP1'!D3755=""),'[1]Vmesna vrtilna_SKLOP1'!J3755,IF(F3755&lt;&gt;"",IF('[1]Vmesna vrtilna_SKLOP1'!J3755&lt;&gt;"",'[1]Vmesna vrtilna_SKLOP1'!J3755,""),""))))</f>
        <v/>
      </c>
      <c r="L3755" s="22" t="str">
        <f>IF(I3754="Skupaj:","DDV (22%):",IF(I3754="DDV (22%):","Skupaj z DDV:",IF(AND('[1]Vmesna vrtilna_SKLOP1'!C3755&lt;&gt;"",'[1]Vmesna vrtilna_SKLOP1'!E3755=""),"Skupaj:",IF(AND('[1]Vmesna vrtilna_SKLOP1'!C3755&lt;&gt;"",'[1]Vmesna vrtilna_SKLOP1'!D3755=""),'[1]Vmesna vrtilna_SKLOP1'!J3755,IF(F3755&lt;&gt;"",IF('[1]Vmesna vrtilna_SKLOP1'!J3755&lt;&gt;"",'[1]Vmesna vrtilna_SKLOP1'!J3755,""),"")))))</f>
        <v/>
      </c>
      <c r="M3755" s="22" t="e">
        <f t="shared" si="117"/>
        <v>#REF!</v>
      </c>
      <c r="N3755" s="22" t="str">
        <f>IF(IFERROR(VLOOKUP(B3755,'[1]Vmesna vrtilna_SKLOP1'!B:J,7,0),"")=0,"",IFERROR(VLOOKUP(B3755,'[1]Vmesna vrtilna_SKLOP1'!B:J,7,0),""))</f>
        <v/>
      </c>
      <c r="O3755" s="22"/>
    </row>
    <row r="3756" spans="2:15" ht="15" customHeight="1" x14ac:dyDescent="0.3">
      <c r="B3756" s="15" t="str">
        <f>IF(AND('[1]Vmesna vrtilna_SKLOP1'!B3756&lt;&gt;"",'[1]Vmesna vrtilna_SKLOP1'!C3756&lt;&gt;""),IF('[1]Vmesna vrtilna_SKLOP1'!B3756&lt;&gt;"",'[1]Vmesna vrtilna_SKLOP1'!B3756,""),"")</f>
        <v/>
      </c>
      <c r="C3756" s="16" t="str">
        <f>IF(OR(C3755="Posebna oblika",C3755="Kulturno zaščiten objekt",C3755="Kulturno zaščiten objekt, Posebna oblika"),"Glej zavihek POSEBNI POGOJI",IF(SUM(N3755:Q3755)=1,"Posebna oblika",IF(SUM(N3755:Q3755)=10,"Kulturno zaščiten objekt",IF(SUM(N3755:Q3755)=11,"Kulturno zaščiten objekt, Posebna oblika",IF(AND('[1]Vmesna vrtilna_SKLOP1'!C3756&lt;&gt;"",'[1]Vmesna vrtilna_SKLOP1'!D3756&lt;&gt;""),IF('[1]Vmesna vrtilna_SKLOP1'!C3756&lt;&gt;"",'[1]Vmesna vrtilna_SKLOP1'!C3756,""),"")))))</f>
        <v/>
      </c>
      <c r="D3756" s="17" t="str">
        <f>IF(IFERROR(VLOOKUP(B3756,'[1]Vmesna vrtilna_SKLOP1'!B:J,6,0),"")=0,"",IFERROR(VLOOKUP(B3756,'[1]Vmesna vrtilna_SKLOP1'!B:J,6,0),""))</f>
        <v/>
      </c>
      <c r="E3756" s="16" t="str">
        <f>IF(IF('[1]Vmesna vrtilna_SKLOP1'!E3756&lt;&gt;"",'[1]Vmesna vrtilna_SKLOP1'!D3756,"")=0,"",IF('[1]Vmesna vrtilna_SKLOP1'!E3756&lt;&gt;"",'[1]Vmesna vrtilna_SKLOP1'!D3756,""))</f>
        <v/>
      </c>
      <c r="F3756" s="18" t="str">
        <f>IF('[1]Vmesna vrtilna_SKLOP1'!E3756&lt;&gt;"",'[1]Vmesna vrtilna_SKLOP1'!E3756,"")</f>
        <v/>
      </c>
      <c r="G3756" s="15" t="str">
        <f>IF('[1]Vmesna vrtilna_SKLOP1'!E3756&lt;&gt;"",'[1]Vmesna vrtilna_SKLOP1'!F3756,"")</f>
        <v/>
      </c>
      <c r="H3756" s="19" t="str">
        <f>IF('[1]Vmesna vrtilna_SKLOP1'!F3756&lt;&gt;"",'[1]Vmesna vrtilna_SKLOP1'!I3756,"")</f>
        <v/>
      </c>
      <c r="I3756" s="20" t="str">
        <f>IF(I3755="Skupaj:","DDV (22%):",IF(I3755="DDV (22%):","Skupaj z DDV:",IF(AND('[1]Vmesna vrtilna_SKLOP1'!C3756&lt;&gt;"",'[1]Vmesna vrtilna_SKLOP1'!E3756=""),"Skupaj:","")))</f>
        <v/>
      </c>
      <c r="J3756" s="21" t="str">
        <f t="shared" si="118"/>
        <v/>
      </c>
      <c r="K3756" s="21" t="str">
        <f>IF(I3756="Skupaj z DDV:",SUM(K3754,K3755),IF(I3756="DDV (22%):",K3755*0.22,IF(AND('[1]Vmesna vrtilna_SKLOP1'!C3756&lt;&gt;"",'[1]Vmesna vrtilna_SKLOP1'!D3756=""),'[1]Vmesna vrtilna_SKLOP1'!J3756,IF(F3756&lt;&gt;"",IF('[1]Vmesna vrtilna_SKLOP1'!J3756&lt;&gt;"",'[1]Vmesna vrtilna_SKLOP1'!J3756,""),""))))</f>
        <v/>
      </c>
      <c r="L3756" s="22" t="str">
        <f>IF(I3755="Skupaj:","DDV (22%):",IF(I3755="DDV (22%):","Skupaj z DDV:",IF(AND('[1]Vmesna vrtilna_SKLOP1'!C3756&lt;&gt;"",'[1]Vmesna vrtilna_SKLOP1'!E3756=""),"Skupaj:",IF(AND('[1]Vmesna vrtilna_SKLOP1'!C3756&lt;&gt;"",'[1]Vmesna vrtilna_SKLOP1'!D3756=""),'[1]Vmesna vrtilna_SKLOP1'!J3756,IF(F3756&lt;&gt;"",IF('[1]Vmesna vrtilna_SKLOP1'!J3756&lt;&gt;"",'[1]Vmesna vrtilna_SKLOP1'!J3756,""),"")))))</f>
        <v/>
      </c>
      <c r="M3756" s="22" t="e">
        <f t="shared" si="117"/>
        <v>#REF!</v>
      </c>
      <c r="N3756" s="22" t="str">
        <f>IF(IFERROR(VLOOKUP(B3756,'[1]Vmesna vrtilna_SKLOP1'!B:J,7,0),"")=0,"",IFERROR(VLOOKUP(B3756,'[1]Vmesna vrtilna_SKLOP1'!B:J,7,0),""))</f>
        <v/>
      </c>
      <c r="O3756" s="22"/>
    </row>
    <row r="3757" spans="2:15" ht="15" customHeight="1" x14ac:dyDescent="0.3">
      <c r="B3757" s="15" t="str">
        <f>IF(AND('[1]Vmesna vrtilna_SKLOP1'!B3757&lt;&gt;"",'[1]Vmesna vrtilna_SKLOP1'!C3757&lt;&gt;""),IF('[1]Vmesna vrtilna_SKLOP1'!B3757&lt;&gt;"",'[1]Vmesna vrtilna_SKLOP1'!B3757,""),"")</f>
        <v/>
      </c>
      <c r="C3757" s="16" t="str">
        <f>IF(OR(C3756="Posebna oblika",C3756="Kulturno zaščiten objekt",C3756="Kulturno zaščiten objekt, Posebna oblika"),"Glej zavihek POSEBNI POGOJI",IF(SUM(N3756:Q3756)=1,"Posebna oblika",IF(SUM(N3756:Q3756)=10,"Kulturno zaščiten objekt",IF(SUM(N3756:Q3756)=11,"Kulturno zaščiten objekt, Posebna oblika",IF(AND('[1]Vmesna vrtilna_SKLOP1'!C3757&lt;&gt;"",'[1]Vmesna vrtilna_SKLOP1'!D3757&lt;&gt;""),IF('[1]Vmesna vrtilna_SKLOP1'!C3757&lt;&gt;"",'[1]Vmesna vrtilna_SKLOP1'!C3757,""),"")))))</f>
        <v/>
      </c>
      <c r="D3757" s="17" t="str">
        <f>IF(IFERROR(VLOOKUP(B3757,'[1]Vmesna vrtilna_SKLOP1'!B:J,6,0),"")=0,"",IFERROR(VLOOKUP(B3757,'[1]Vmesna vrtilna_SKLOP1'!B:J,6,0),""))</f>
        <v/>
      </c>
      <c r="E3757" s="16" t="str">
        <f>IF(IF('[1]Vmesna vrtilna_SKLOP1'!E3757&lt;&gt;"",'[1]Vmesna vrtilna_SKLOP1'!D3757,"")=0,"",IF('[1]Vmesna vrtilna_SKLOP1'!E3757&lt;&gt;"",'[1]Vmesna vrtilna_SKLOP1'!D3757,""))</f>
        <v/>
      </c>
      <c r="F3757" s="18" t="str">
        <f>IF('[1]Vmesna vrtilna_SKLOP1'!E3757&lt;&gt;"",'[1]Vmesna vrtilna_SKLOP1'!E3757,"")</f>
        <v/>
      </c>
      <c r="G3757" s="15" t="str">
        <f>IF('[1]Vmesna vrtilna_SKLOP1'!E3757&lt;&gt;"",'[1]Vmesna vrtilna_SKLOP1'!F3757,"")</f>
        <v/>
      </c>
      <c r="H3757" s="19" t="str">
        <f>IF('[1]Vmesna vrtilna_SKLOP1'!F3757&lt;&gt;"",'[1]Vmesna vrtilna_SKLOP1'!I3757,"")</f>
        <v/>
      </c>
      <c r="I3757" s="20" t="str">
        <f>IF(I3756="Skupaj:","DDV (22%):",IF(I3756="DDV (22%):","Skupaj z DDV:",IF(AND('[1]Vmesna vrtilna_SKLOP1'!C3757&lt;&gt;"",'[1]Vmesna vrtilna_SKLOP1'!E3757=""),"Skupaj:","")))</f>
        <v/>
      </c>
      <c r="J3757" s="21" t="str">
        <f t="shared" si="118"/>
        <v/>
      </c>
      <c r="K3757" s="21" t="str">
        <f>IF(I3757="Skupaj z DDV:",SUM(K3755,K3756),IF(I3757="DDV (22%):",K3756*0.22,IF(AND('[1]Vmesna vrtilna_SKLOP1'!C3757&lt;&gt;"",'[1]Vmesna vrtilna_SKLOP1'!D3757=""),'[1]Vmesna vrtilna_SKLOP1'!J3757,IF(F3757&lt;&gt;"",IF('[1]Vmesna vrtilna_SKLOP1'!J3757&lt;&gt;"",'[1]Vmesna vrtilna_SKLOP1'!J3757,""),""))))</f>
        <v/>
      </c>
      <c r="L3757" s="22" t="str">
        <f>IF(I3756="Skupaj:","DDV (22%):",IF(I3756="DDV (22%):","Skupaj z DDV:",IF(AND('[1]Vmesna vrtilna_SKLOP1'!C3757&lt;&gt;"",'[1]Vmesna vrtilna_SKLOP1'!E3757=""),"Skupaj:",IF(AND('[1]Vmesna vrtilna_SKLOP1'!C3757&lt;&gt;"",'[1]Vmesna vrtilna_SKLOP1'!D3757=""),'[1]Vmesna vrtilna_SKLOP1'!J3757,IF(F3757&lt;&gt;"",IF('[1]Vmesna vrtilna_SKLOP1'!J3757&lt;&gt;"",'[1]Vmesna vrtilna_SKLOP1'!J3757,""),"")))))</f>
        <v/>
      </c>
      <c r="M3757" s="22" t="e">
        <f t="shared" si="117"/>
        <v>#REF!</v>
      </c>
      <c r="N3757" s="22" t="str">
        <f>IF(IFERROR(VLOOKUP(B3757,'[1]Vmesna vrtilna_SKLOP1'!B:J,7,0),"")=0,"",IFERROR(VLOOKUP(B3757,'[1]Vmesna vrtilna_SKLOP1'!B:J,7,0),""))</f>
        <v/>
      </c>
      <c r="O3757" s="22"/>
    </row>
    <row r="3758" spans="2:15" ht="15" customHeight="1" x14ac:dyDescent="0.3">
      <c r="B3758" s="15" t="str">
        <f>IF(AND('[1]Vmesna vrtilna_SKLOP1'!B3758&lt;&gt;"",'[1]Vmesna vrtilna_SKLOP1'!C3758&lt;&gt;""),IF('[1]Vmesna vrtilna_SKLOP1'!B3758&lt;&gt;"",'[1]Vmesna vrtilna_SKLOP1'!B3758,""),"")</f>
        <v/>
      </c>
      <c r="C3758" s="16" t="str">
        <f>IF(OR(C3757="Posebna oblika",C3757="Kulturno zaščiten objekt",C3757="Kulturno zaščiten objekt, Posebna oblika"),"Glej zavihek POSEBNI POGOJI",IF(SUM(N3757:Q3757)=1,"Posebna oblika",IF(SUM(N3757:Q3757)=10,"Kulturno zaščiten objekt",IF(SUM(N3757:Q3757)=11,"Kulturno zaščiten objekt, Posebna oblika",IF(AND('[1]Vmesna vrtilna_SKLOP1'!C3758&lt;&gt;"",'[1]Vmesna vrtilna_SKLOP1'!D3758&lt;&gt;""),IF('[1]Vmesna vrtilna_SKLOP1'!C3758&lt;&gt;"",'[1]Vmesna vrtilna_SKLOP1'!C3758,""),"")))))</f>
        <v/>
      </c>
      <c r="D3758" s="17" t="str">
        <f>IF(IFERROR(VLOOKUP(B3758,'[1]Vmesna vrtilna_SKLOP1'!B:J,6,0),"")=0,"",IFERROR(VLOOKUP(B3758,'[1]Vmesna vrtilna_SKLOP1'!B:J,6,0),""))</f>
        <v/>
      </c>
      <c r="E3758" s="16" t="str">
        <f>IF(IF('[1]Vmesna vrtilna_SKLOP1'!E3758&lt;&gt;"",'[1]Vmesna vrtilna_SKLOP1'!D3758,"")=0,"",IF('[1]Vmesna vrtilna_SKLOP1'!E3758&lt;&gt;"",'[1]Vmesna vrtilna_SKLOP1'!D3758,""))</f>
        <v/>
      </c>
      <c r="F3758" s="18" t="str">
        <f>IF('[1]Vmesna vrtilna_SKLOP1'!E3758&lt;&gt;"",'[1]Vmesna vrtilna_SKLOP1'!E3758,"")</f>
        <v/>
      </c>
      <c r="G3758" s="15" t="str">
        <f>IF('[1]Vmesna vrtilna_SKLOP1'!E3758&lt;&gt;"",'[1]Vmesna vrtilna_SKLOP1'!F3758,"")</f>
        <v/>
      </c>
      <c r="H3758" s="19" t="str">
        <f>IF('[1]Vmesna vrtilna_SKLOP1'!F3758&lt;&gt;"",'[1]Vmesna vrtilna_SKLOP1'!I3758,"")</f>
        <v/>
      </c>
      <c r="I3758" s="20" t="str">
        <f>IF(I3757="Skupaj:","DDV (22%):",IF(I3757="DDV (22%):","Skupaj z DDV:",IF(AND('[1]Vmesna vrtilna_SKLOP1'!C3758&lt;&gt;"",'[1]Vmesna vrtilna_SKLOP1'!E3758=""),"Skupaj:","")))</f>
        <v/>
      </c>
      <c r="J3758" s="21" t="str">
        <f t="shared" si="118"/>
        <v/>
      </c>
      <c r="K3758" s="21" t="str">
        <f>IF(I3758="Skupaj z DDV:",SUM(K3756,K3757),IF(I3758="DDV (22%):",K3757*0.22,IF(AND('[1]Vmesna vrtilna_SKLOP1'!C3758&lt;&gt;"",'[1]Vmesna vrtilna_SKLOP1'!D3758=""),'[1]Vmesna vrtilna_SKLOP1'!J3758,IF(F3758&lt;&gt;"",IF('[1]Vmesna vrtilna_SKLOP1'!J3758&lt;&gt;"",'[1]Vmesna vrtilna_SKLOP1'!J3758,""),""))))</f>
        <v/>
      </c>
      <c r="L3758" s="22" t="str">
        <f>IF(I3757="Skupaj:","DDV (22%):",IF(I3757="DDV (22%):","Skupaj z DDV:",IF(AND('[1]Vmesna vrtilna_SKLOP1'!C3758&lt;&gt;"",'[1]Vmesna vrtilna_SKLOP1'!E3758=""),"Skupaj:",IF(AND('[1]Vmesna vrtilna_SKLOP1'!C3758&lt;&gt;"",'[1]Vmesna vrtilna_SKLOP1'!D3758=""),'[1]Vmesna vrtilna_SKLOP1'!J3758,IF(F3758&lt;&gt;"",IF('[1]Vmesna vrtilna_SKLOP1'!J3758&lt;&gt;"",'[1]Vmesna vrtilna_SKLOP1'!J3758,""),"")))))</f>
        <v/>
      </c>
      <c r="M3758" s="22" t="e">
        <f t="shared" si="117"/>
        <v>#REF!</v>
      </c>
      <c r="N3758" s="22" t="str">
        <f>IF(IFERROR(VLOOKUP(B3758,'[1]Vmesna vrtilna_SKLOP1'!B:J,7,0),"")=0,"",IFERROR(VLOOKUP(B3758,'[1]Vmesna vrtilna_SKLOP1'!B:J,7,0),""))</f>
        <v/>
      </c>
      <c r="O3758" s="22"/>
    </row>
    <row r="3759" spans="2:15" ht="15" customHeight="1" x14ac:dyDescent="0.3">
      <c r="B3759" s="15" t="str">
        <f>IF(AND('[1]Vmesna vrtilna_SKLOP1'!B3759&lt;&gt;"",'[1]Vmesna vrtilna_SKLOP1'!C3759&lt;&gt;""),IF('[1]Vmesna vrtilna_SKLOP1'!B3759&lt;&gt;"",'[1]Vmesna vrtilna_SKLOP1'!B3759,""),"")</f>
        <v/>
      </c>
      <c r="C3759" s="16" t="str">
        <f>IF(OR(C3758="Posebna oblika",C3758="Kulturno zaščiten objekt",C3758="Kulturno zaščiten objekt, Posebna oblika"),"Glej zavihek POSEBNI POGOJI",IF(SUM(N3758:Q3758)=1,"Posebna oblika",IF(SUM(N3758:Q3758)=10,"Kulturno zaščiten objekt",IF(SUM(N3758:Q3758)=11,"Kulturno zaščiten objekt, Posebna oblika",IF(AND('[1]Vmesna vrtilna_SKLOP1'!C3759&lt;&gt;"",'[1]Vmesna vrtilna_SKLOP1'!D3759&lt;&gt;""),IF('[1]Vmesna vrtilna_SKLOP1'!C3759&lt;&gt;"",'[1]Vmesna vrtilna_SKLOP1'!C3759,""),"")))))</f>
        <v/>
      </c>
      <c r="D3759" s="17" t="str">
        <f>IF(IFERROR(VLOOKUP(B3759,'[1]Vmesna vrtilna_SKLOP1'!B:J,6,0),"")=0,"",IFERROR(VLOOKUP(B3759,'[1]Vmesna vrtilna_SKLOP1'!B:J,6,0),""))</f>
        <v/>
      </c>
      <c r="E3759" s="16" t="str">
        <f>IF(IF('[1]Vmesna vrtilna_SKLOP1'!E3759&lt;&gt;"",'[1]Vmesna vrtilna_SKLOP1'!D3759,"")=0,"",IF('[1]Vmesna vrtilna_SKLOP1'!E3759&lt;&gt;"",'[1]Vmesna vrtilna_SKLOP1'!D3759,""))</f>
        <v/>
      </c>
      <c r="F3759" s="18" t="str">
        <f>IF('[1]Vmesna vrtilna_SKLOP1'!E3759&lt;&gt;"",'[1]Vmesna vrtilna_SKLOP1'!E3759,"")</f>
        <v/>
      </c>
      <c r="G3759" s="15" t="str">
        <f>IF('[1]Vmesna vrtilna_SKLOP1'!E3759&lt;&gt;"",'[1]Vmesna vrtilna_SKLOP1'!F3759,"")</f>
        <v/>
      </c>
      <c r="H3759" s="19" t="str">
        <f>IF('[1]Vmesna vrtilna_SKLOP1'!F3759&lt;&gt;"",'[1]Vmesna vrtilna_SKLOP1'!I3759,"")</f>
        <v/>
      </c>
      <c r="I3759" s="20" t="str">
        <f>IF(I3758="Skupaj:","DDV (22%):",IF(I3758="DDV (22%):","Skupaj z DDV:",IF(AND('[1]Vmesna vrtilna_SKLOP1'!C3759&lt;&gt;"",'[1]Vmesna vrtilna_SKLOP1'!E3759=""),"Skupaj:","")))</f>
        <v/>
      </c>
      <c r="J3759" s="21" t="str">
        <f t="shared" si="118"/>
        <v/>
      </c>
      <c r="K3759" s="21" t="str">
        <f>IF(I3759="Skupaj z DDV:",SUM(K3757,K3758),IF(I3759="DDV (22%):",K3758*0.22,IF(AND('[1]Vmesna vrtilna_SKLOP1'!C3759&lt;&gt;"",'[1]Vmesna vrtilna_SKLOP1'!D3759=""),'[1]Vmesna vrtilna_SKLOP1'!J3759,IF(F3759&lt;&gt;"",IF('[1]Vmesna vrtilna_SKLOP1'!J3759&lt;&gt;"",'[1]Vmesna vrtilna_SKLOP1'!J3759,""),""))))</f>
        <v/>
      </c>
      <c r="L3759" s="22" t="str">
        <f>IF(I3758="Skupaj:","DDV (22%):",IF(I3758="DDV (22%):","Skupaj z DDV:",IF(AND('[1]Vmesna vrtilna_SKLOP1'!C3759&lt;&gt;"",'[1]Vmesna vrtilna_SKLOP1'!E3759=""),"Skupaj:",IF(AND('[1]Vmesna vrtilna_SKLOP1'!C3759&lt;&gt;"",'[1]Vmesna vrtilna_SKLOP1'!D3759=""),'[1]Vmesna vrtilna_SKLOP1'!J3759,IF(F3759&lt;&gt;"",IF('[1]Vmesna vrtilna_SKLOP1'!J3759&lt;&gt;"",'[1]Vmesna vrtilna_SKLOP1'!J3759,""),"")))))</f>
        <v/>
      </c>
      <c r="M3759" s="22" t="e">
        <f t="shared" si="117"/>
        <v>#REF!</v>
      </c>
      <c r="N3759" s="22" t="str">
        <f>IF(IFERROR(VLOOKUP(B3759,'[1]Vmesna vrtilna_SKLOP1'!B:J,7,0),"")=0,"",IFERROR(VLOOKUP(B3759,'[1]Vmesna vrtilna_SKLOP1'!B:J,7,0),""))</f>
        <v/>
      </c>
      <c r="O3759" s="22"/>
    </row>
    <row r="3760" spans="2:15" ht="15" customHeight="1" x14ac:dyDescent="0.3">
      <c r="B3760" s="15" t="str">
        <f>IF(AND('[1]Vmesna vrtilna_SKLOP1'!B3760&lt;&gt;"",'[1]Vmesna vrtilna_SKLOP1'!C3760&lt;&gt;""),IF('[1]Vmesna vrtilna_SKLOP1'!B3760&lt;&gt;"",'[1]Vmesna vrtilna_SKLOP1'!B3760,""),"")</f>
        <v/>
      </c>
      <c r="C3760" s="16" t="str">
        <f>IF(OR(C3759="Posebna oblika",C3759="Kulturno zaščiten objekt",C3759="Kulturno zaščiten objekt, Posebna oblika"),"Glej zavihek POSEBNI POGOJI",IF(SUM(N3759:Q3759)=1,"Posebna oblika",IF(SUM(N3759:Q3759)=10,"Kulturno zaščiten objekt",IF(SUM(N3759:Q3759)=11,"Kulturno zaščiten objekt, Posebna oblika",IF(AND('[1]Vmesna vrtilna_SKLOP1'!C3760&lt;&gt;"",'[1]Vmesna vrtilna_SKLOP1'!D3760&lt;&gt;""),IF('[1]Vmesna vrtilna_SKLOP1'!C3760&lt;&gt;"",'[1]Vmesna vrtilna_SKLOP1'!C3760,""),"")))))</f>
        <v/>
      </c>
      <c r="D3760" s="17" t="str">
        <f>IF(IFERROR(VLOOKUP(B3760,'[1]Vmesna vrtilna_SKLOP1'!B:J,6,0),"")=0,"",IFERROR(VLOOKUP(B3760,'[1]Vmesna vrtilna_SKLOP1'!B:J,6,0),""))</f>
        <v/>
      </c>
      <c r="E3760" s="16" t="str">
        <f>IF(IF('[1]Vmesna vrtilna_SKLOP1'!E3760&lt;&gt;"",'[1]Vmesna vrtilna_SKLOP1'!D3760,"")=0,"",IF('[1]Vmesna vrtilna_SKLOP1'!E3760&lt;&gt;"",'[1]Vmesna vrtilna_SKLOP1'!D3760,""))</f>
        <v/>
      </c>
      <c r="F3760" s="18" t="str">
        <f>IF('[1]Vmesna vrtilna_SKLOP1'!E3760&lt;&gt;"",'[1]Vmesna vrtilna_SKLOP1'!E3760,"")</f>
        <v/>
      </c>
      <c r="G3760" s="15" t="str">
        <f>IF('[1]Vmesna vrtilna_SKLOP1'!E3760&lt;&gt;"",'[1]Vmesna vrtilna_SKLOP1'!F3760,"")</f>
        <v/>
      </c>
      <c r="H3760" s="19" t="str">
        <f>IF('[1]Vmesna vrtilna_SKLOP1'!F3760&lt;&gt;"",'[1]Vmesna vrtilna_SKLOP1'!I3760,"")</f>
        <v/>
      </c>
      <c r="I3760" s="20" t="str">
        <f>IF(I3759="Skupaj:","DDV (22%):",IF(I3759="DDV (22%):","Skupaj z DDV:",IF(AND('[1]Vmesna vrtilna_SKLOP1'!C3760&lt;&gt;"",'[1]Vmesna vrtilna_SKLOP1'!E3760=""),"Skupaj:","")))</f>
        <v/>
      </c>
      <c r="J3760" s="21" t="str">
        <f t="shared" si="118"/>
        <v/>
      </c>
      <c r="K3760" s="21" t="str">
        <f>IF(I3760="Skupaj z DDV:",SUM(K3758,K3759),IF(I3760="DDV (22%):",K3759*0.22,IF(AND('[1]Vmesna vrtilna_SKLOP1'!C3760&lt;&gt;"",'[1]Vmesna vrtilna_SKLOP1'!D3760=""),'[1]Vmesna vrtilna_SKLOP1'!J3760,IF(F3760&lt;&gt;"",IF('[1]Vmesna vrtilna_SKLOP1'!J3760&lt;&gt;"",'[1]Vmesna vrtilna_SKLOP1'!J3760,""),""))))</f>
        <v/>
      </c>
      <c r="L3760" s="22" t="str">
        <f>IF(I3759="Skupaj:","DDV (22%):",IF(I3759="DDV (22%):","Skupaj z DDV:",IF(AND('[1]Vmesna vrtilna_SKLOP1'!C3760&lt;&gt;"",'[1]Vmesna vrtilna_SKLOP1'!E3760=""),"Skupaj:",IF(AND('[1]Vmesna vrtilna_SKLOP1'!C3760&lt;&gt;"",'[1]Vmesna vrtilna_SKLOP1'!D3760=""),'[1]Vmesna vrtilna_SKLOP1'!J3760,IF(F3760&lt;&gt;"",IF('[1]Vmesna vrtilna_SKLOP1'!J3760&lt;&gt;"",'[1]Vmesna vrtilna_SKLOP1'!J3760,""),"")))))</f>
        <v/>
      </c>
      <c r="M3760" s="22" t="e">
        <f t="shared" si="117"/>
        <v>#REF!</v>
      </c>
      <c r="N3760" s="22" t="str">
        <f>IF(IFERROR(VLOOKUP(B3760,'[1]Vmesna vrtilna_SKLOP1'!B:J,7,0),"")=0,"",IFERROR(VLOOKUP(B3760,'[1]Vmesna vrtilna_SKLOP1'!B:J,7,0),""))</f>
        <v/>
      </c>
      <c r="O3760" s="22"/>
    </row>
    <row r="3761" spans="2:15" ht="15" customHeight="1" x14ac:dyDescent="0.3">
      <c r="B3761" s="15" t="str">
        <f>IF(AND('[1]Vmesna vrtilna_SKLOP1'!B3761&lt;&gt;"",'[1]Vmesna vrtilna_SKLOP1'!C3761&lt;&gt;""),IF('[1]Vmesna vrtilna_SKLOP1'!B3761&lt;&gt;"",'[1]Vmesna vrtilna_SKLOP1'!B3761,""),"")</f>
        <v/>
      </c>
      <c r="C3761" s="16" t="str">
        <f>IF(OR(C3760="Posebna oblika",C3760="Kulturno zaščiten objekt",C3760="Kulturno zaščiten objekt, Posebna oblika"),"Glej zavihek POSEBNI POGOJI",IF(SUM(N3760:Q3760)=1,"Posebna oblika",IF(SUM(N3760:Q3760)=10,"Kulturno zaščiten objekt",IF(SUM(N3760:Q3760)=11,"Kulturno zaščiten objekt, Posebna oblika",IF(AND('[1]Vmesna vrtilna_SKLOP1'!C3761&lt;&gt;"",'[1]Vmesna vrtilna_SKLOP1'!D3761&lt;&gt;""),IF('[1]Vmesna vrtilna_SKLOP1'!C3761&lt;&gt;"",'[1]Vmesna vrtilna_SKLOP1'!C3761,""),"")))))</f>
        <v/>
      </c>
      <c r="D3761" s="17" t="str">
        <f>IF(IFERROR(VLOOKUP(B3761,'[1]Vmesna vrtilna_SKLOP1'!B:J,6,0),"")=0,"",IFERROR(VLOOKUP(B3761,'[1]Vmesna vrtilna_SKLOP1'!B:J,6,0),""))</f>
        <v/>
      </c>
      <c r="E3761" s="16" t="str">
        <f>IF(IF('[1]Vmesna vrtilna_SKLOP1'!E3761&lt;&gt;"",'[1]Vmesna vrtilna_SKLOP1'!D3761,"")=0,"",IF('[1]Vmesna vrtilna_SKLOP1'!E3761&lt;&gt;"",'[1]Vmesna vrtilna_SKLOP1'!D3761,""))</f>
        <v/>
      </c>
      <c r="F3761" s="18" t="str">
        <f>IF('[1]Vmesna vrtilna_SKLOP1'!E3761&lt;&gt;"",'[1]Vmesna vrtilna_SKLOP1'!E3761,"")</f>
        <v/>
      </c>
      <c r="G3761" s="15" t="str">
        <f>IF('[1]Vmesna vrtilna_SKLOP1'!E3761&lt;&gt;"",'[1]Vmesna vrtilna_SKLOP1'!F3761,"")</f>
        <v/>
      </c>
      <c r="H3761" s="19" t="str">
        <f>IF('[1]Vmesna vrtilna_SKLOP1'!F3761&lt;&gt;"",'[1]Vmesna vrtilna_SKLOP1'!I3761,"")</f>
        <v/>
      </c>
      <c r="I3761" s="20" t="str">
        <f>IF(I3760="Skupaj:","DDV (22%):",IF(I3760="DDV (22%):","Skupaj z DDV:",IF(AND('[1]Vmesna vrtilna_SKLOP1'!C3761&lt;&gt;"",'[1]Vmesna vrtilna_SKLOP1'!E3761=""),"Skupaj:","")))</f>
        <v/>
      </c>
      <c r="J3761" s="21" t="str">
        <f t="shared" si="118"/>
        <v/>
      </c>
      <c r="K3761" s="21" t="str">
        <f>IF(I3761="Skupaj z DDV:",SUM(K3759,K3760),IF(I3761="DDV (22%):",K3760*0.22,IF(AND('[1]Vmesna vrtilna_SKLOP1'!C3761&lt;&gt;"",'[1]Vmesna vrtilna_SKLOP1'!D3761=""),'[1]Vmesna vrtilna_SKLOP1'!J3761,IF(F3761&lt;&gt;"",IF('[1]Vmesna vrtilna_SKLOP1'!J3761&lt;&gt;"",'[1]Vmesna vrtilna_SKLOP1'!J3761,""),""))))</f>
        <v/>
      </c>
      <c r="L3761" s="22" t="str">
        <f>IF(I3760="Skupaj:","DDV (22%):",IF(I3760="DDV (22%):","Skupaj z DDV:",IF(AND('[1]Vmesna vrtilna_SKLOP1'!C3761&lt;&gt;"",'[1]Vmesna vrtilna_SKLOP1'!E3761=""),"Skupaj:",IF(AND('[1]Vmesna vrtilna_SKLOP1'!C3761&lt;&gt;"",'[1]Vmesna vrtilna_SKLOP1'!D3761=""),'[1]Vmesna vrtilna_SKLOP1'!J3761,IF(F3761&lt;&gt;"",IF('[1]Vmesna vrtilna_SKLOP1'!J3761&lt;&gt;"",'[1]Vmesna vrtilna_SKLOP1'!J3761,""),"")))))</f>
        <v/>
      </c>
      <c r="M3761" s="22" t="e">
        <f t="shared" si="117"/>
        <v>#REF!</v>
      </c>
      <c r="N3761" s="22" t="str">
        <f>IF(IFERROR(VLOOKUP(B3761,'[1]Vmesna vrtilna_SKLOP1'!B:J,7,0),"")=0,"",IFERROR(VLOOKUP(B3761,'[1]Vmesna vrtilna_SKLOP1'!B:J,7,0),""))</f>
        <v/>
      </c>
      <c r="O3761" s="22"/>
    </row>
    <row r="3762" spans="2:15" ht="15" customHeight="1" x14ac:dyDescent="0.3">
      <c r="B3762" s="15" t="str">
        <f>IF(AND('[1]Vmesna vrtilna_SKLOP1'!B3762&lt;&gt;"",'[1]Vmesna vrtilna_SKLOP1'!C3762&lt;&gt;""),IF('[1]Vmesna vrtilna_SKLOP1'!B3762&lt;&gt;"",'[1]Vmesna vrtilna_SKLOP1'!B3762,""),"")</f>
        <v/>
      </c>
      <c r="C3762" s="16" t="str">
        <f>IF(OR(C3761="Posebna oblika",C3761="Kulturno zaščiten objekt",C3761="Kulturno zaščiten objekt, Posebna oblika"),"Glej zavihek POSEBNI POGOJI",IF(SUM(N3761:Q3761)=1,"Posebna oblika",IF(SUM(N3761:Q3761)=10,"Kulturno zaščiten objekt",IF(SUM(N3761:Q3761)=11,"Kulturno zaščiten objekt, Posebna oblika",IF(AND('[1]Vmesna vrtilna_SKLOP1'!C3762&lt;&gt;"",'[1]Vmesna vrtilna_SKLOP1'!D3762&lt;&gt;""),IF('[1]Vmesna vrtilna_SKLOP1'!C3762&lt;&gt;"",'[1]Vmesna vrtilna_SKLOP1'!C3762,""),"")))))</f>
        <v/>
      </c>
      <c r="D3762" s="17" t="str">
        <f>IF(IFERROR(VLOOKUP(B3762,'[1]Vmesna vrtilna_SKLOP1'!B:J,6,0),"")=0,"",IFERROR(VLOOKUP(B3762,'[1]Vmesna vrtilna_SKLOP1'!B:J,6,0),""))</f>
        <v/>
      </c>
      <c r="E3762" s="16" t="str">
        <f>IF(IF('[1]Vmesna vrtilna_SKLOP1'!E3762&lt;&gt;"",'[1]Vmesna vrtilna_SKLOP1'!D3762,"")=0,"",IF('[1]Vmesna vrtilna_SKLOP1'!E3762&lt;&gt;"",'[1]Vmesna vrtilna_SKLOP1'!D3762,""))</f>
        <v/>
      </c>
      <c r="F3762" s="18" t="str">
        <f>IF('[1]Vmesna vrtilna_SKLOP1'!E3762&lt;&gt;"",'[1]Vmesna vrtilna_SKLOP1'!E3762,"")</f>
        <v/>
      </c>
      <c r="G3762" s="15" t="str">
        <f>IF('[1]Vmesna vrtilna_SKLOP1'!E3762&lt;&gt;"",'[1]Vmesna vrtilna_SKLOP1'!F3762,"")</f>
        <v/>
      </c>
      <c r="H3762" s="19" t="str">
        <f>IF('[1]Vmesna vrtilna_SKLOP1'!F3762&lt;&gt;"",'[1]Vmesna vrtilna_SKLOP1'!I3762,"")</f>
        <v/>
      </c>
      <c r="I3762" s="20" t="str">
        <f>IF(I3761="Skupaj:","DDV (22%):",IF(I3761="DDV (22%):","Skupaj z DDV:",IF(AND('[1]Vmesna vrtilna_SKLOP1'!C3762&lt;&gt;"",'[1]Vmesna vrtilna_SKLOP1'!E3762=""),"Skupaj:","")))</f>
        <v/>
      </c>
      <c r="J3762" s="21" t="str">
        <f t="shared" si="118"/>
        <v/>
      </c>
      <c r="K3762" s="21" t="str">
        <f>IF(I3762="Skupaj z DDV:",SUM(K3760,K3761),IF(I3762="DDV (22%):",K3761*0.22,IF(AND('[1]Vmesna vrtilna_SKLOP1'!C3762&lt;&gt;"",'[1]Vmesna vrtilna_SKLOP1'!D3762=""),'[1]Vmesna vrtilna_SKLOP1'!J3762,IF(F3762&lt;&gt;"",IF('[1]Vmesna vrtilna_SKLOP1'!J3762&lt;&gt;"",'[1]Vmesna vrtilna_SKLOP1'!J3762,""),""))))</f>
        <v/>
      </c>
      <c r="L3762" s="22" t="str">
        <f>IF(I3761="Skupaj:","DDV (22%):",IF(I3761="DDV (22%):","Skupaj z DDV:",IF(AND('[1]Vmesna vrtilna_SKLOP1'!C3762&lt;&gt;"",'[1]Vmesna vrtilna_SKLOP1'!E3762=""),"Skupaj:",IF(AND('[1]Vmesna vrtilna_SKLOP1'!C3762&lt;&gt;"",'[1]Vmesna vrtilna_SKLOP1'!D3762=""),'[1]Vmesna vrtilna_SKLOP1'!J3762,IF(F3762&lt;&gt;"",IF('[1]Vmesna vrtilna_SKLOP1'!J3762&lt;&gt;"",'[1]Vmesna vrtilna_SKLOP1'!J3762,""),"")))))</f>
        <v/>
      </c>
      <c r="M3762" s="22" t="e">
        <f t="shared" si="117"/>
        <v>#REF!</v>
      </c>
      <c r="N3762" s="22" t="str">
        <f>IF(IFERROR(VLOOKUP(B3762,'[1]Vmesna vrtilna_SKLOP1'!B:J,7,0),"")=0,"",IFERROR(VLOOKUP(B3762,'[1]Vmesna vrtilna_SKLOP1'!B:J,7,0),""))</f>
        <v/>
      </c>
      <c r="O3762" s="22"/>
    </row>
    <row r="3763" spans="2:15" ht="15" customHeight="1" x14ac:dyDescent="0.3">
      <c r="B3763" s="15" t="str">
        <f>IF(AND('[1]Vmesna vrtilna_SKLOP1'!B3763&lt;&gt;"",'[1]Vmesna vrtilna_SKLOP1'!C3763&lt;&gt;""),IF('[1]Vmesna vrtilna_SKLOP1'!B3763&lt;&gt;"",'[1]Vmesna vrtilna_SKLOP1'!B3763,""),"")</f>
        <v/>
      </c>
      <c r="C3763" s="16" t="str">
        <f>IF(OR(C3762="Posebna oblika",C3762="Kulturno zaščiten objekt",C3762="Kulturno zaščiten objekt, Posebna oblika"),"Glej zavihek POSEBNI POGOJI",IF(SUM(N3762:Q3762)=1,"Posebna oblika",IF(SUM(N3762:Q3762)=10,"Kulturno zaščiten objekt",IF(SUM(N3762:Q3762)=11,"Kulturno zaščiten objekt, Posebna oblika",IF(AND('[1]Vmesna vrtilna_SKLOP1'!C3763&lt;&gt;"",'[1]Vmesna vrtilna_SKLOP1'!D3763&lt;&gt;""),IF('[1]Vmesna vrtilna_SKLOP1'!C3763&lt;&gt;"",'[1]Vmesna vrtilna_SKLOP1'!C3763,""),"")))))</f>
        <v/>
      </c>
      <c r="D3763" s="17" t="str">
        <f>IF(IFERROR(VLOOKUP(B3763,'[1]Vmesna vrtilna_SKLOP1'!B:J,6,0),"")=0,"",IFERROR(VLOOKUP(B3763,'[1]Vmesna vrtilna_SKLOP1'!B:J,6,0),""))</f>
        <v/>
      </c>
      <c r="E3763" s="16" t="str">
        <f>IF(IF('[1]Vmesna vrtilna_SKLOP1'!E3763&lt;&gt;"",'[1]Vmesna vrtilna_SKLOP1'!D3763,"")=0,"",IF('[1]Vmesna vrtilna_SKLOP1'!E3763&lt;&gt;"",'[1]Vmesna vrtilna_SKLOP1'!D3763,""))</f>
        <v/>
      </c>
      <c r="F3763" s="18" t="str">
        <f>IF('[1]Vmesna vrtilna_SKLOP1'!E3763&lt;&gt;"",'[1]Vmesna vrtilna_SKLOP1'!E3763,"")</f>
        <v/>
      </c>
      <c r="G3763" s="15" t="str">
        <f>IF('[1]Vmesna vrtilna_SKLOP1'!E3763&lt;&gt;"",'[1]Vmesna vrtilna_SKLOP1'!F3763,"")</f>
        <v/>
      </c>
      <c r="H3763" s="19" t="str">
        <f>IF('[1]Vmesna vrtilna_SKLOP1'!F3763&lt;&gt;"",'[1]Vmesna vrtilna_SKLOP1'!I3763,"")</f>
        <v/>
      </c>
      <c r="I3763" s="20" t="str">
        <f>IF(I3762="Skupaj:","DDV (22%):",IF(I3762="DDV (22%):","Skupaj z DDV:",IF(AND('[1]Vmesna vrtilna_SKLOP1'!C3763&lt;&gt;"",'[1]Vmesna vrtilna_SKLOP1'!E3763=""),"Skupaj:","")))</f>
        <v/>
      </c>
      <c r="J3763" s="21" t="str">
        <f t="shared" si="118"/>
        <v/>
      </c>
      <c r="K3763" s="21" t="str">
        <f>IF(I3763="Skupaj z DDV:",SUM(K3761,K3762),IF(I3763="DDV (22%):",K3762*0.22,IF(AND('[1]Vmesna vrtilna_SKLOP1'!C3763&lt;&gt;"",'[1]Vmesna vrtilna_SKLOP1'!D3763=""),'[1]Vmesna vrtilna_SKLOP1'!J3763,IF(F3763&lt;&gt;"",IF('[1]Vmesna vrtilna_SKLOP1'!J3763&lt;&gt;"",'[1]Vmesna vrtilna_SKLOP1'!J3763,""),""))))</f>
        <v/>
      </c>
      <c r="L3763" s="22" t="str">
        <f>IF(I3762="Skupaj:","DDV (22%):",IF(I3762="DDV (22%):","Skupaj z DDV:",IF(AND('[1]Vmesna vrtilna_SKLOP1'!C3763&lt;&gt;"",'[1]Vmesna vrtilna_SKLOP1'!E3763=""),"Skupaj:",IF(AND('[1]Vmesna vrtilna_SKLOP1'!C3763&lt;&gt;"",'[1]Vmesna vrtilna_SKLOP1'!D3763=""),'[1]Vmesna vrtilna_SKLOP1'!J3763,IF(F3763&lt;&gt;"",IF('[1]Vmesna vrtilna_SKLOP1'!J3763&lt;&gt;"",'[1]Vmesna vrtilna_SKLOP1'!J3763,""),"")))))</f>
        <v/>
      </c>
      <c r="M3763" s="22" t="e">
        <f t="shared" si="117"/>
        <v>#REF!</v>
      </c>
      <c r="N3763" s="22" t="str">
        <f>IF(IFERROR(VLOOKUP(B3763,'[1]Vmesna vrtilna_SKLOP1'!B:J,7,0),"")=0,"",IFERROR(VLOOKUP(B3763,'[1]Vmesna vrtilna_SKLOP1'!B:J,7,0),""))</f>
        <v/>
      </c>
      <c r="O3763" s="22"/>
    </row>
    <row r="3764" spans="2:15" ht="15" customHeight="1" x14ac:dyDescent="0.3">
      <c r="B3764" s="15" t="str">
        <f>IF(AND('[1]Vmesna vrtilna_SKLOP1'!B3764&lt;&gt;"",'[1]Vmesna vrtilna_SKLOP1'!C3764&lt;&gt;""),IF('[1]Vmesna vrtilna_SKLOP1'!B3764&lt;&gt;"",'[1]Vmesna vrtilna_SKLOP1'!B3764,""),"")</f>
        <v/>
      </c>
      <c r="C3764" s="16" t="str">
        <f>IF(OR(C3763="Posebna oblika",C3763="Kulturno zaščiten objekt",C3763="Kulturno zaščiten objekt, Posebna oblika"),"Glej zavihek POSEBNI POGOJI",IF(SUM(N3763:Q3763)=1,"Posebna oblika",IF(SUM(N3763:Q3763)=10,"Kulturno zaščiten objekt",IF(SUM(N3763:Q3763)=11,"Kulturno zaščiten objekt, Posebna oblika",IF(AND('[1]Vmesna vrtilna_SKLOP1'!C3764&lt;&gt;"",'[1]Vmesna vrtilna_SKLOP1'!D3764&lt;&gt;""),IF('[1]Vmesna vrtilna_SKLOP1'!C3764&lt;&gt;"",'[1]Vmesna vrtilna_SKLOP1'!C3764,""),"")))))</f>
        <v/>
      </c>
      <c r="D3764" s="17" t="str">
        <f>IF(IFERROR(VLOOKUP(B3764,'[1]Vmesna vrtilna_SKLOP1'!B:J,6,0),"")=0,"",IFERROR(VLOOKUP(B3764,'[1]Vmesna vrtilna_SKLOP1'!B:J,6,0),""))</f>
        <v/>
      </c>
      <c r="E3764" s="16" t="str">
        <f>IF(IF('[1]Vmesna vrtilna_SKLOP1'!E3764&lt;&gt;"",'[1]Vmesna vrtilna_SKLOP1'!D3764,"")=0,"",IF('[1]Vmesna vrtilna_SKLOP1'!E3764&lt;&gt;"",'[1]Vmesna vrtilna_SKLOP1'!D3764,""))</f>
        <v/>
      </c>
      <c r="F3764" s="18" t="str">
        <f>IF('[1]Vmesna vrtilna_SKLOP1'!E3764&lt;&gt;"",'[1]Vmesna vrtilna_SKLOP1'!E3764,"")</f>
        <v/>
      </c>
      <c r="G3764" s="15" t="str">
        <f>IF('[1]Vmesna vrtilna_SKLOP1'!E3764&lt;&gt;"",'[1]Vmesna vrtilna_SKLOP1'!F3764,"")</f>
        <v/>
      </c>
      <c r="H3764" s="19" t="str">
        <f>IF('[1]Vmesna vrtilna_SKLOP1'!F3764&lt;&gt;"",'[1]Vmesna vrtilna_SKLOP1'!I3764,"")</f>
        <v/>
      </c>
      <c r="I3764" s="20" t="str">
        <f>IF(I3763="Skupaj:","DDV (22%):",IF(I3763="DDV (22%):","Skupaj z DDV:",IF(AND('[1]Vmesna vrtilna_SKLOP1'!C3764&lt;&gt;"",'[1]Vmesna vrtilna_SKLOP1'!E3764=""),"Skupaj:","")))</f>
        <v/>
      </c>
      <c r="J3764" s="21" t="str">
        <f t="shared" si="118"/>
        <v/>
      </c>
      <c r="K3764" s="21" t="str">
        <f>IF(I3764="Skupaj z DDV:",SUM(K3762,K3763),IF(I3764="DDV (22%):",K3763*0.22,IF(AND('[1]Vmesna vrtilna_SKLOP1'!C3764&lt;&gt;"",'[1]Vmesna vrtilna_SKLOP1'!D3764=""),'[1]Vmesna vrtilna_SKLOP1'!J3764,IF(F3764&lt;&gt;"",IF('[1]Vmesna vrtilna_SKLOP1'!J3764&lt;&gt;"",'[1]Vmesna vrtilna_SKLOP1'!J3764,""),""))))</f>
        <v/>
      </c>
      <c r="L3764" s="22" t="str">
        <f>IF(I3763="Skupaj:","DDV (22%):",IF(I3763="DDV (22%):","Skupaj z DDV:",IF(AND('[1]Vmesna vrtilna_SKLOP1'!C3764&lt;&gt;"",'[1]Vmesna vrtilna_SKLOP1'!E3764=""),"Skupaj:",IF(AND('[1]Vmesna vrtilna_SKLOP1'!C3764&lt;&gt;"",'[1]Vmesna vrtilna_SKLOP1'!D3764=""),'[1]Vmesna vrtilna_SKLOP1'!J3764,IF(F3764&lt;&gt;"",IF('[1]Vmesna vrtilna_SKLOP1'!J3764&lt;&gt;"",'[1]Vmesna vrtilna_SKLOP1'!J3764,""),"")))))</f>
        <v/>
      </c>
      <c r="M3764" s="22" t="e">
        <f t="shared" si="117"/>
        <v>#REF!</v>
      </c>
      <c r="N3764" s="22" t="str">
        <f>IF(IFERROR(VLOOKUP(B3764,'[1]Vmesna vrtilna_SKLOP1'!B:J,7,0),"")=0,"",IFERROR(VLOOKUP(B3764,'[1]Vmesna vrtilna_SKLOP1'!B:J,7,0),""))</f>
        <v/>
      </c>
      <c r="O3764" s="22"/>
    </row>
    <row r="3765" spans="2:15" ht="15" customHeight="1" x14ac:dyDescent="0.3">
      <c r="B3765" s="15" t="str">
        <f>IF(AND('[1]Vmesna vrtilna_SKLOP1'!B3765&lt;&gt;"",'[1]Vmesna vrtilna_SKLOP1'!C3765&lt;&gt;""),IF('[1]Vmesna vrtilna_SKLOP1'!B3765&lt;&gt;"",'[1]Vmesna vrtilna_SKLOP1'!B3765,""),"")</f>
        <v/>
      </c>
      <c r="C3765" s="16" t="str">
        <f>IF(OR(C3764="Posebna oblika",C3764="Kulturno zaščiten objekt",C3764="Kulturno zaščiten objekt, Posebna oblika"),"Glej zavihek POSEBNI POGOJI",IF(SUM(N3764:Q3764)=1,"Posebna oblika",IF(SUM(N3764:Q3764)=10,"Kulturno zaščiten objekt",IF(SUM(N3764:Q3764)=11,"Kulturno zaščiten objekt, Posebna oblika",IF(AND('[1]Vmesna vrtilna_SKLOP1'!C3765&lt;&gt;"",'[1]Vmesna vrtilna_SKLOP1'!D3765&lt;&gt;""),IF('[1]Vmesna vrtilna_SKLOP1'!C3765&lt;&gt;"",'[1]Vmesna vrtilna_SKLOP1'!C3765,""),"")))))</f>
        <v/>
      </c>
      <c r="D3765" s="17" t="str">
        <f>IF(IFERROR(VLOOKUP(B3765,'[1]Vmesna vrtilna_SKLOP1'!B:J,6,0),"")=0,"",IFERROR(VLOOKUP(B3765,'[1]Vmesna vrtilna_SKLOP1'!B:J,6,0),""))</f>
        <v/>
      </c>
      <c r="E3765" s="16" t="str">
        <f>IF(IF('[1]Vmesna vrtilna_SKLOP1'!E3765&lt;&gt;"",'[1]Vmesna vrtilna_SKLOP1'!D3765,"")=0,"",IF('[1]Vmesna vrtilna_SKLOP1'!E3765&lt;&gt;"",'[1]Vmesna vrtilna_SKLOP1'!D3765,""))</f>
        <v/>
      </c>
      <c r="F3765" s="18" t="str">
        <f>IF('[1]Vmesna vrtilna_SKLOP1'!E3765&lt;&gt;"",'[1]Vmesna vrtilna_SKLOP1'!E3765,"")</f>
        <v/>
      </c>
      <c r="G3765" s="15" t="str">
        <f>IF('[1]Vmesna vrtilna_SKLOP1'!E3765&lt;&gt;"",'[1]Vmesna vrtilna_SKLOP1'!F3765,"")</f>
        <v/>
      </c>
      <c r="H3765" s="19" t="str">
        <f>IF('[1]Vmesna vrtilna_SKLOP1'!F3765&lt;&gt;"",'[1]Vmesna vrtilna_SKLOP1'!I3765,"")</f>
        <v/>
      </c>
      <c r="I3765" s="20" t="str">
        <f>IF(I3764="Skupaj:","DDV (22%):",IF(I3764="DDV (22%):","Skupaj z DDV:",IF(AND('[1]Vmesna vrtilna_SKLOP1'!C3765&lt;&gt;"",'[1]Vmesna vrtilna_SKLOP1'!E3765=""),"Skupaj:","")))</f>
        <v/>
      </c>
      <c r="J3765" s="21" t="str">
        <f t="shared" si="118"/>
        <v/>
      </c>
      <c r="K3765" s="21" t="str">
        <f>IF(I3765="Skupaj z DDV:",SUM(K3763,K3764),IF(I3765="DDV (22%):",K3764*0.22,IF(AND('[1]Vmesna vrtilna_SKLOP1'!C3765&lt;&gt;"",'[1]Vmesna vrtilna_SKLOP1'!D3765=""),'[1]Vmesna vrtilna_SKLOP1'!J3765,IF(F3765&lt;&gt;"",IF('[1]Vmesna vrtilna_SKLOP1'!J3765&lt;&gt;"",'[1]Vmesna vrtilna_SKLOP1'!J3765,""),""))))</f>
        <v/>
      </c>
      <c r="L3765" s="22" t="str">
        <f>IF(I3764="Skupaj:","DDV (22%):",IF(I3764="DDV (22%):","Skupaj z DDV:",IF(AND('[1]Vmesna vrtilna_SKLOP1'!C3765&lt;&gt;"",'[1]Vmesna vrtilna_SKLOP1'!E3765=""),"Skupaj:",IF(AND('[1]Vmesna vrtilna_SKLOP1'!C3765&lt;&gt;"",'[1]Vmesna vrtilna_SKLOP1'!D3765=""),'[1]Vmesna vrtilna_SKLOP1'!J3765,IF(F3765&lt;&gt;"",IF('[1]Vmesna vrtilna_SKLOP1'!J3765&lt;&gt;"",'[1]Vmesna vrtilna_SKLOP1'!J3765,""),"")))))</f>
        <v/>
      </c>
      <c r="M3765" s="22" t="e">
        <f t="shared" si="117"/>
        <v>#REF!</v>
      </c>
      <c r="N3765" s="22" t="str">
        <f>IF(IFERROR(VLOOKUP(B3765,'[1]Vmesna vrtilna_SKLOP1'!B:J,7,0),"")=0,"",IFERROR(VLOOKUP(B3765,'[1]Vmesna vrtilna_SKLOP1'!B:J,7,0),""))</f>
        <v/>
      </c>
      <c r="O3765" s="22"/>
    </row>
    <row r="3766" spans="2:15" ht="15" customHeight="1" x14ac:dyDescent="0.3">
      <c r="B3766" s="15" t="str">
        <f>IF(AND('[1]Vmesna vrtilna_SKLOP1'!B3766&lt;&gt;"",'[1]Vmesna vrtilna_SKLOP1'!C3766&lt;&gt;""),IF('[1]Vmesna vrtilna_SKLOP1'!B3766&lt;&gt;"",'[1]Vmesna vrtilna_SKLOP1'!B3766,""),"")</f>
        <v/>
      </c>
      <c r="C3766" s="16" t="str">
        <f>IF(OR(C3765="Posebna oblika",C3765="Kulturno zaščiten objekt",C3765="Kulturno zaščiten objekt, Posebna oblika"),"Glej zavihek POSEBNI POGOJI",IF(SUM(N3765:Q3765)=1,"Posebna oblika",IF(SUM(N3765:Q3765)=10,"Kulturno zaščiten objekt",IF(SUM(N3765:Q3765)=11,"Kulturno zaščiten objekt, Posebna oblika",IF(AND('[1]Vmesna vrtilna_SKLOP1'!C3766&lt;&gt;"",'[1]Vmesna vrtilna_SKLOP1'!D3766&lt;&gt;""),IF('[1]Vmesna vrtilna_SKLOP1'!C3766&lt;&gt;"",'[1]Vmesna vrtilna_SKLOP1'!C3766,""),"")))))</f>
        <v/>
      </c>
      <c r="D3766" s="17" t="str">
        <f>IF(IFERROR(VLOOKUP(B3766,'[1]Vmesna vrtilna_SKLOP1'!B:J,6,0),"")=0,"",IFERROR(VLOOKUP(B3766,'[1]Vmesna vrtilna_SKLOP1'!B:J,6,0),""))</f>
        <v/>
      </c>
      <c r="E3766" s="16" t="str">
        <f>IF(IF('[1]Vmesna vrtilna_SKLOP1'!E3766&lt;&gt;"",'[1]Vmesna vrtilna_SKLOP1'!D3766,"")=0,"",IF('[1]Vmesna vrtilna_SKLOP1'!E3766&lt;&gt;"",'[1]Vmesna vrtilna_SKLOP1'!D3766,""))</f>
        <v/>
      </c>
      <c r="F3766" s="18" t="str">
        <f>IF('[1]Vmesna vrtilna_SKLOP1'!E3766&lt;&gt;"",'[1]Vmesna vrtilna_SKLOP1'!E3766,"")</f>
        <v/>
      </c>
      <c r="G3766" s="15" t="str">
        <f>IF('[1]Vmesna vrtilna_SKLOP1'!E3766&lt;&gt;"",'[1]Vmesna vrtilna_SKLOP1'!F3766,"")</f>
        <v/>
      </c>
      <c r="H3766" s="19" t="str">
        <f>IF('[1]Vmesna vrtilna_SKLOP1'!F3766&lt;&gt;"",'[1]Vmesna vrtilna_SKLOP1'!I3766,"")</f>
        <v/>
      </c>
      <c r="I3766" s="20" t="str">
        <f>IF(I3765="Skupaj:","DDV (22%):",IF(I3765="DDV (22%):","Skupaj z DDV:",IF(AND('[1]Vmesna vrtilna_SKLOP1'!C3766&lt;&gt;"",'[1]Vmesna vrtilna_SKLOP1'!E3766=""),"Skupaj:","")))</f>
        <v/>
      </c>
      <c r="J3766" s="21" t="str">
        <f t="shared" si="118"/>
        <v/>
      </c>
      <c r="K3766" s="21" t="str">
        <f>IF(I3766="Skupaj z DDV:",SUM(K3764,K3765),IF(I3766="DDV (22%):",K3765*0.22,IF(AND('[1]Vmesna vrtilna_SKLOP1'!C3766&lt;&gt;"",'[1]Vmesna vrtilna_SKLOP1'!D3766=""),'[1]Vmesna vrtilna_SKLOP1'!J3766,IF(F3766&lt;&gt;"",IF('[1]Vmesna vrtilna_SKLOP1'!J3766&lt;&gt;"",'[1]Vmesna vrtilna_SKLOP1'!J3766,""),""))))</f>
        <v/>
      </c>
      <c r="L3766" s="22" t="str">
        <f>IF(I3765="Skupaj:","DDV (22%):",IF(I3765="DDV (22%):","Skupaj z DDV:",IF(AND('[1]Vmesna vrtilna_SKLOP1'!C3766&lt;&gt;"",'[1]Vmesna vrtilna_SKLOP1'!E3766=""),"Skupaj:",IF(AND('[1]Vmesna vrtilna_SKLOP1'!C3766&lt;&gt;"",'[1]Vmesna vrtilna_SKLOP1'!D3766=""),'[1]Vmesna vrtilna_SKLOP1'!J3766,IF(F3766&lt;&gt;"",IF('[1]Vmesna vrtilna_SKLOP1'!J3766&lt;&gt;"",'[1]Vmesna vrtilna_SKLOP1'!J3766,""),"")))))</f>
        <v/>
      </c>
      <c r="M3766" s="22" t="e">
        <f t="shared" si="117"/>
        <v>#REF!</v>
      </c>
      <c r="N3766" s="22" t="str">
        <f>IF(IFERROR(VLOOKUP(B3766,'[1]Vmesna vrtilna_SKLOP1'!B:J,7,0),"")=0,"",IFERROR(VLOOKUP(B3766,'[1]Vmesna vrtilna_SKLOP1'!B:J,7,0),""))</f>
        <v/>
      </c>
      <c r="O3766" s="22"/>
    </row>
    <row r="3767" spans="2:15" ht="15" customHeight="1" x14ac:dyDescent="0.3">
      <c r="B3767" s="15" t="str">
        <f>IF(AND('[1]Vmesna vrtilna_SKLOP1'!B3767&lt;&gt;"",'[1]Vmesna vrtilna_SKLOP1'!C3767&lt;&gt;""),IF('[1]Vmesna vrtilna_SKLOP1'!B3767&lt;&gt;"",'[1]Vmesna vrtilna_SKLOP1'!B3767,""),"")</f>
        <v/>
      </c>
      <c r="C3767" s="16" t="str">
        <f>IF(OR(C3766="Posebna oblika",C3766="Kulturno zaščiten objekt",C3766="Kulturno zaščiten objekt, Posebna oblika"),"Glej zavihek POSEBNI POGOJI",IF(SUM(N3766:Q3766)=1,"Posebna oblika",IF(SUM(N3766:Q3766)=10,"Kulturno zaščiten objekt",IF(SUM(N3766:Q3766)=11,"Kulturno zaščiten objekt, Posebna oblika",IF(AND('[1]Vmesna vrtilna_SKLOP1'!C3767&lt;&gt;"",'[1]Vmesna vrtilna_SKLOP1'!D3767&lt;&gt;""),IF('[1]Vmesna vrtilna_SKLOP1'!C3767&lt;&gt;"",'[1]Vmesna vrtilna_SKLOP1'!C3767,""),"")))))</f>
        <v/>
      </c>
      <c r="D3767" s="17" t="str">
        <f>IF(IFERROR(VLOOKUP(B3767,'[1]Vmesna vrtilna_SKLOP1'!B:J,6,0),"")=0,"",IFERROR(VLOOKUP(B3767,'[1]Vmesna vrtilna_SKLOP1'!B:J,6,0),""))</f>
        <v/>
      </c>
      <c r="E3767" s="16" t="str">
        <f>IF(IF('[1]Vmesna vrtilna_SKLOP1'!E3767&lt;&gt;"",'[1]Vmesna vrtilna_SKLOP1'!D3767,"")=0,"",IF('[1]Vmesna vrtilna_SKLOP1'!E3767&lt;&gt;"",'[1]Vmesna vrtilna_SKLOP1'!D3767,""))</f>
        <v/>
      </c>
      <c r="F3767" s="18" t="str">
        <f>IF('[1]Vmesna vrtilna_SKLOP1'!E3767&lt;&gt;"",'[1]Vmesna vrtilna_SKLOP1'!E3767,"")</f>
        <v/>
      </c>
      <c r="G3767" s="15" t="str">
        <f>IF('[1]Vmesna vrtilna_SKLOP1'!E3767&lt;&gt;"",'[1]Vmesna vrtilna_SKLOP1'!F3767,"")</f>
        <v/>
      </c>
      <c r="H3767" s="19" t="str">
        <f>IF('[1]Vmesna vrtilna_SKLOP1'!F3767&lt;&gt;"",'[1]Vmesna vrtilna_SKLOP1'!I3767,"")</f>
        <v/>
      </c>
      <c r="I3767" s="20" t="str">
        <f>IF(I3766="Skupaj:","DDV (22%):",IF(I3766="DDV (22%):","Skupaj z DDV:",IF(AND('[1]Vmesna vrtilna_SKLOP1'!C3767&lt;&gt;"",'[1]Vmesna vrtilna_SKLOP1'!E3767=""),"Skupaj:","")))</f>
        <v/>
      </c>
      <c r="J3767" s="21" t="str">
        <f t="shared" si="118"/>
        <v/>
      </c>
      <c r="K3767" s="21" t="str">
        <f>IF(I3767="Skupaj z DDV:",SUM(K3765,K3766),IF(I3767="DDV (22%):",K3766*0.22,IF(AND('[1]Vmesna vrtilna_SKLOP1'!C3767&lt;&gt;"",'[1]Vmesna vrtilna_SKLOP1'!D3767=""),'[1]Vmesna vrtilna_SKLOP1'!J3767,IF(F3767&lt;&gt;"",IF('[1]Vmesna vrtilna_SKLOP1'!J3767&lt;&gt;"",'[1]Vmesna vrtilna_SKLOP1'!J3767,""),""))))</f>
        <v/>
      </c>
      <c r="L3767" s="22" t="str">
        <f>IF(I3766="Skupaj:","DDV (22%):",IF(I3766="DDV (22%):","Skupaj z DDV:",IF(AND('[1]Vmesna vrtilna_SKLOP1'!C3767&lt;&gt;"",'[1]Vmesna vrtilna_SKLOP1'!E3767=""),"Skupaj:",IF(AND('[1]Vmesna vrtilna_SKLOP1'!C3767&lt;&gt;"",'[1]Vmesna vrtilna_SKLOP1'!D3767=""),'[1]Vmesna vrtilna_SKLOP1'!J3767,IF(F3767&lt;&gt;"",IF('[1]Vmesna vrtilna_SKLOP1'!J3767&lt;&gt;"",'[1]Vmesna vrtilna_SKLOP1'!J3767,""),"")))))</f>
        <v/>
      </c>
      <c r="M3767" s="22" t="e">
        <f t="shared" si="117"/>
        <v>#REF!</v>
      </c>
      <c r="N3767" s="22" t="str">
        <f>IF(IFERROR(VLOOKUP(B3767,'[1]Vmesna vrtilna_SKLOP1'!B:J,7,0),"")=0,"",IFERROR(VLOOKUP(B3767,'[1]Vmesna vrtilna_SKLOP1'!B:J,7,0),""))</f>
        <v/>
      </c>
      <c r="O3767" s="22"/>
    </row>
    <row r="3768" spans="2:15" ht="15" customHeight="1" x14ac:dyDescent="0.3">
      <c r="B3768" s="15" t="str">
        <f>IF(AND('[1]Vmesna vrtilna_SKLOP1'!B3768&lt;&gt;"",'[1]Vmesna vrtilna_SKLOP1'!C3768&lt;&gt;""),IF('[1]Vmesna vrtilna_SKLOP1'!B3768&lt;&gt;"",'[1]Vmesna vrtilna_SKLOP1'!B3768,""),"")</f>
        <v/>
      </c>
      <c r="C3768" s="16" t="str">
        <f>IF(OR(C3767="Posebna oblika",C3767="Kulturno zaščiten objekt",C3767="Kulturno zaščiten objekt, Posebna oblika"),"Glej zavihek POSEBNI POGOJI",IF(SUM(N3767:Q3767)=1,"Posebna oblika",IF(SUM(N3767:Q3767)=10,"Kulturno zaščiten objekt",IF(SUM(N3767:Q3767)=11,"Kulturno zaščiten objekt, Posebna oblika",IF(AND('[1]Vmesna vrtilna_SKLOP1'!C3768&lt;&gt;"",'[1]Vmesna vrtilna_SKLOP1'!D3768&lt;&gt;""),IF('[1]Vmesna vrtilna_SKLOP1'!C3768&lt;&gt;"",'[1]Vmesna vrtilna_SKLOP1'!C3768,""),"")))))</f>
        <v/>
      </c>
      <c r="D3768" s="17" t="str">
        <f>IF(IFERROR(VLOOKUP(B3768,'[1]Vmesna vrtilna_SKLOP1'!B:J,6,0),"")=0,"",IFERROR(VLOOKUP(B3768,'[1]Vmesna vrtilna_SKLOP1'!B:J,6,0),""))</f>
        <v/>
      </c>
      <c r="E3768" s="16" t="str">
        <f>IF(IF('[1]Vmesna vrtilna_SKLOP1'!E3768&lt;&gt;"",'[1]Vmesna vrtilna_SKLOP1'!D3768,"")=0,"",IF('[1]Vmesna vrtilna_SKLOP1'!E3768&lt;&gt;"",'[1]Vmesna vrtilna_SKLOP1'!D3768,""))</f>
        <v/>
      </c>
      <c r="F3768" s="18" t="str">
        <f>IF('[1]Vmesna vrtilna_SKLOP1'!E3768&lt;&gt;"",'[1]Vmesna vrtilna_SKLOP1'!E3768,"")</f>
        <v/>
      </c>
      <c r="G3768" s="15" t="str">
        <f>IF('[1]Vmesna vrtilna_SKLOP1'!E3768&lt;&gt;"",'[1]Vmesna vrtilna_SKLOP1'!F3768,"")</f>
        <v/>
      </c>
      <c r="H3768" s="19" t="str">
        <f>IF('[1]Vmesna vrtilna_SKLOP1'!F3768&lt;&gt;"",'[1]Vmesna vrtilna_SKLOP1'!I3768,"")</f>
        <v/>
      </c>
      <c r="I3768" s="20" t="str">
        <f>IF(I3767="Skupaj:","DDV (22%):",IF(I3767="DDV (22%):","Skupaj z DDV:",IF(AND('[1]Vmesna vrtilna_SKLOP1'!C3768&lt;&gt;"",'[1]Vmesna vrtilna_SKLOP1'!E3768=""),"Skupaj:","")))</f>
        <v/>
      </c>
      <c r="J3768" s="21" t="str">
        <f t="shared" si="118"/>
        <v/>
      </c>
      <c r="K3768" s="21" t="str">
        <f>IF(I3768="Skupaj z DDV:",SUM(K3766,K3767),IF(I3768="DDV (22%):",K3767*0.22,IF(AND('[1]Vmesna vrtilna_SKLOP1'!C3768&lt;&gt;"",'[1]Vmesna vrtilna_SKLOP1'!D3768=""),'[1]Vmesna vrtilna_SKLOP1'!J3768,IF(F3768&lt;&gt;"",IF('[1]Vmesna vrtilna_SKLOP1'!J3768&lt;&gt;"",'[1]Vmesna vrtilna_SKLOP1'!J3768,""),""))))</f>
        <v/>
      </c>
      <c r="L3768" s="22" t="str">
        <f>IF(I3767="Skupaj:","DDV (22%):",IF(I3767="DDV (22%):","Skupaj z DDV:",IF(AND('[1]Vmesna vrtilna_SKLOP1'!C3768&lt;&gt;"",'[1]Vmesna vrtilna_SKLOP1'!E3768=""),"Skupaj:",IF(AND('[1]Vmesna vrtilna_SKLOP1'!C3768&lt;&gt;"",'[1]Vmesna vrtilna_SKLOP1'!D3768=""),'[1]Vmesna vrtilna_SKLOP1'!J3768,IF(F3768&lt;&gt;"",IF('[1]Vmesna vrtilna_SKLOP1'!J3768&lt;&gt;"",'[1]Vmesna vrtilna_SKLOP1'!J3768,""),"")))))</f>
        <v/>
      </c>
      <c r="M3768" s="22" t="e">
        <f t="shared" si="117"/>
        <v>#REF!</v>
      </c>
      <c r="N3768" s="22" t="str">
        <f>IF(IFERROR(VLOOKUP(B3768,'[1]Vmesna vrtilna_SKLOP1'!B:J,7,0),"")=0,"",IFERROR(VLOOKUP(B3768,'[1]Vmesna vrtilna_SKLOP1'!B:J,7,0),""))</f>
        <v/>
      </c>
      <c r="O3768" s="22"/>
    </row>
    <row r="3769" spans="2:15" ht="15" customHeight="1" x14ac:dyDescent="0.3">
      <c r="B3769" s="15" t="str">
        <f>IF(AND('[1]Vmesna vrtilna_SKLOP1'!B3769&lt;&gt;"",'[1]Vmesna vrtilna_SKLOP1'!C3769&lt;&gt;""),IF('[1]Vmesna vrtilna_SKLOP1'!B3769&lt;&gt;"",'[1]Vmesna vrtilna_SKLOP1'!B3769,""),"")</f>
        <v/>
      </c>
      <c r="C3769" s="16" t="str">
        <f>IF(OR(C3768="Posebna oblika",C3768="Kulturno zaščiten objekt",C3768="Kulturno zaščiten objekt, Posebna oblika"),"Glej zavihek POSEBNI POGOJI",IF(SUM(N3768:Q3768)=1,"Posebna oblika",IF(SUM(N3768:Q3768)=10,"Kulturno zaščiten objekt",IF(SUM(N3768:Q3768)=11,"Kulturno zaščiten objekt, Posebna oblika",IF(AND('[1]Vmesna vrtilna_SKLOP1'!C3769&lt;&gt;"",'[1]Vmesna vrtilna_SKLOP1'!D3769&lt;&gt;""),IF('[1]Vmesna vrtilna_SKLOP1'!C3769&lt;&gt;"",'[1]Vmesna vrtilna_SKLOP1'!C3769,""),"")))))</f>
        <v/>
      </c>
      <c r="D3769" s="17" t="str">
        <f>IF(IFERROR(VLOOKUP(B3769,'[1]Vmesna vrtilna_SKLOP1'!B:J,6,0),"")=0,"",IFERROR(VLOOKUP(B3769,'[1]Vmesna vrtilna_SKLOP1'!B:J,6,0),""))</f>
        <v/>
      </c>
      <c r="E3769" s="16" t="str">
        <f>IF(IF('[1]Vmesna vrtilna_SKLOP1'!E3769&lt;&gt;"",'[1]Vmesna vrtilna_SKLOP1'!D3769,"")=0,"",IF('[1]Vmesna vrtilna_SKLOP1'!E3769&lt;&gt;"",'[1]Vmesna vrtilna_SKLOP1'!D3769,""))</f>
        <v/>
      </c>
      <c r="F3769" s="18" t="str">
        <f>IF('[1]Vmesna vrtilna_SKLOP1'!E3769&lt;&gt;"",'[1]Vmesna vrtilna_SKLOP1'!E3769,"")</f>
        <v/>
      </c>
      <c r="G3769" s="15" t="str">
        <f>IF('[1]Vmesna vrtilna_SKLOP1'!E3769&lt;&gt;"",'[1]Vmesna vrtilna_SKLOP1'!F3769,"")</f>
        <v/>
      </c>
      <c r="H3769" s="19" t="str">
        <f>IF('[1]Vmesna vrtilna_SKLOP1'!F3769&lt;&gt;"",'[1]Vmesna vrtilna_SKLOP1'!I3769,"")</f>
        <v/>
      </c>
      <c r="I3769" s="20" t="str">
        <f>IF(I3768="Skupaj:","DDV (22%):",IF(I3768="DDV (22%):","Skupaj z DDV:",IF(AND('[1]Vmesna vrtilna_SKLOP1'!C3769&lt;&gt;"",'[1]Vmesna vrtilna_SKLOP1'!E3769=""),"Skupaj:","")))</f>
        <v/>
      </c>
      <c r="J3769" s="21" t="str">
        <f t="shared" si="118"/>
        <v/>
      </c>
      <c r="K3769" s="21" t="str">
        <f>IF(I3769="Skupaj z DDV:",SUM(K3767,K3768),IF(I3769="DDV (22%):",K3768*0.22,IF(AND('[1]Vmesna vrtilna_SKLOP1'!C3769&lt;&gt;"",'[1]Vmesna vrtilna_SKLOP1'!D3769=""),'[1]Vmesna vrtilna_SKLOP1'!J3769,IF(F3769&lt;&gt;"",IF('[1]Vmesna vrtilna_SKLOP1'!J3769&lt;&gt;"",'[1]Vmesna vrtilna_SKLOP1'!J3769,""),""))))</f>
        <v/>
      </c>
      <c r="L3769" s="22" t="str">
        <f>IF(I3768="Skupaj:","DDV (22%):",IF(I3768="DDV (22%):","Skupaj z DDV:",IF(AND('[1]Vmesna vrtilna_SKLOP1'!C3769&lt;&gt;"",'[1]Vmesna vrtilna_SKLOP1'!E3769=""),"Skupaj:",IF(AND('[1]Vmesna vrtilna_SKLOP1'!C3769&lt;&gt;"",'[1]Vmesna vrtilna_SKLOP1'!D3769=""),'[1]Vmesna vrtilna_SKLOP1'!J3769,IF(F3769&lt;&gt;"",IF('[1]Vmesna vrtilna_SKLOP1'!J3769&lt;&gt;"",'[1]Vmesna vrtilna_SKLOP1'!J3769,""),"")))))</f>
        <v/>
      </c>
      <c r="M3769" s="22" t="e">
        <f t="shared" si="117"/>
        <v>#REF!</v>
      </c>
      <c r="N3769" s="22" t="str">
        <f>IF(IFERROR(VLOOKUP(B3769,'[1]Vmesna vrtilna_SKLOP1'!B:J,7,0),"")=0,"",IFERROR(VLOOKUP(B3769,'[1]Vmesna vrtilna_SKLOP1'!B:J,7,0),""))</f>
        <v/>
      </c>
      <c r="O3769" s="22"/>
    </row>
    <row r="3770" spans="2:15" ht="15" customHeight="1" x14ac:dyDescent="0.3">
      <c r="B3770" s="15" t="str">
        <f>IF(AND('[1]Vmesna vrtilna_SKLOP1'!B3770&lt;&gt;"",'[1]Vmesna vrtilna_SKLOP1'!C3770&lt;&gt;""),IF('[1]Vmesna vrtilna_SKLOP1'!B3770&lt;&gt;"",'[1]Vmesna vrtilna_SKLOP1'!B3770,""),"")</f>
        <v/>
      </c>
      <c r="C3770" s="16" t="str">
        <f>IF(OR(C3769="Posebna oblika",C3769="Kulturno zaščiten objekt",C3769="Kulturno zaščiten objekt, Posebna oblika"),"Glej zavihek POSEBNI POGOJI",IF(SUM(N3769:Q3769)=1,"Posebna oblika",IF(SUM(N3769:Q3769)=10,"Kulturno zaščiten objekt",IF(SUM(N3769:Q3769)=11,"Kulturno zaščiten objekt, Posebna oblika",IF(AND('[1]Vmesna vrtilna_SKLOP1'!C3770&lt;&gt;"",'[1]Vmesna vrtilna_SKLOP1'!D3770&lt;&gt;""),IF('[1]Vmesna vrtilna_SKLOP1'!C3770&lt;&gt;"",'[1]Vmesna vrtilna_SKLOP1'!C3770,""),"")))))</f>
        <v/>
      </c>
      <c r="D3770" s="17" t="str">
        <f>IF(IFERROR(VLOOKUP(B3770,'[1]Vmesna vrtilna_SKLOP1'!B:J,6,0),"")=0,"",IFERROR(VLOOKUP(B3770,'[1]Vmesna vrtilna_SKLOP1'!B:J,6,0),""))</f>
        <v/>
      </c>
      <c r="E3770" s="16" t="str">
        <f>IF(IF('[1]Vmesna vrtilna_SKLOP1'!E3770&lt;&gt;"",'[1]Vmesna vrtilna_SKLOP1'!D3770,"")=0,"",IF('[1]Vmesna vrtilna_SKLOP1'!E3770&lt;&gt;"",'[1]Vmesna vrtilna_SKLOP1'!D3770,""))</f>
        <v/>
      </c>
      <c r="F3770" s="18" t="str">
        <f>IF('[1]Vmesna vrtilna_SKLOP1'!E3770&lt;&gt;"",'[1]Vmesna vrtilna_SKLOP1'!E3770,"")</f>
        <v/>
      </c>
      <c r="G3770" s="15" t="str">
        <f>IF('[1]Vmesna vrtilna_SKLOP1'!E3770&lt;&gt;"",'[1]Vmesna vrtilna_SKLOP1'!F3770,"")</f>
        <v/>
      </c>
      <c r="H3770" s="19" t="str">
        <f>IF('[1]Vmesna vrtilna_SKLOP1'!F3770&lt;&gt;"",'[1]Vmesna vrtilna_SKLOP1'!I3770,"")</f>
        <v/>
      </c>
      <c r="I3770" s="20" t="str">
        <f>IF(I3769="Skupaj:","DDV (22%):",IF(I3769="DDV (22%):","Skupaj z DDV:",IF(AND('[1]Vmesna vrtilna_SKLOP1'!C3770&lt;&gt;"",'[1]Vmesna vrtilna_SKLOP1'!E3770=""),"Skupaj:","")))</f>
        <v/>
      </c>
      <c r="J3770" s="21" t="str">
        <f t="shared" si="118"/>
        <v/>
      </c>
      <c r="K3770" s="21" t="str">
        <f>IF(I3770="Skupaj z DDV:",SUM(K3768,K3769),IF(I3770="DDV (22%):",K3769*0.22,IF(AND('[1]Vmesna vrtilna_SKLOP1'!C3770&lt;&gt;"",'[1]Vmesna vrtilna_SKLOP1'!D3770=""),'[1]Vmesna vrtilna_SKLOP1'!J3770,IF(F3770&lt;&gt;"",IF('[1]Vmesna vrtilna_SKLOP1'!J3770&lt;&gt;"",'[1]Vmesna vrtilna_SKLOP1'!J3770,""),""))))</f>
        <v/>
      </c>
      <c r="L3770" s="22" t="str">
        <f>IF(I3769="Skupaj:","DDV (22%):",IF(I3769="DDV (22%):","Skupaj z DDV:",IF(AND('[1]Vmesna vrtilna_SKLOP1'!C3770&lt;&gt;"",'[1]Vmesna vrtilna_SKLOP1'!E3770=""),"Skupaj:",IF(AND('[1]Vmesna vrtilna_SKLOP1'!C3770&lt;&gt;"",'[1]Vmesna vrtilna_SKLOP1'!D3770=""),'[1]Vmesna vrtilna_SKLOP1'!J3770,IF(F3770&lt;&gt;"",IF('[1]Vmesna vrtilna_SKLOP1'!J3770&lt;&gt;"",'[1]Vmesna vrtilna_SKLOP1'!J3770,""),"")))))</f>
        <v/>
      </c>
      <c r="M3770" s="22" t="e">
        <f t="shared" si="117"/>
        <v>#REF!</v>
      </c>
      <c r="N3770" s="22" t="str">
        <f>IF(IFERROR(VLOOKUP(B3770,'[1]Vmesna vrtilna_SKLOP1'!B:J,7,0),"")=0,"",IFERROR(VLOOKUP(B3770,'[1]Vmesna vrtilna_SKLOP1'!B:J,7,0),""))</f>
        <v/>
      </c>
      <c r="O3770" s="22"/>
    </row>
    <row r="3771" spans="2:15" ht="15" customHeight="1" x14ac:dyDescent="0.3">
      <c r="B3771" s="15" t="str">
        <f>IF(AND('[1]Vmesna vrtilna_SKLOP1'!B3771&lt;&gt;"",'[1]Vmesna vrtilna_SKLOP1'!C3771&lt;&gt;""),IF('[1]Vmesna vrtilna_SKLOP1'!B3771&lt;&gt;"",'[1]Vmesna vrtilna_SKLOP1'!B3771,""),"")</f>
        <v/>
      </c>
      <c r="C3771" s="16" t="str">
        <f>IF(OR(C3770="Posebna oblika",C3770="Kulturno zaščiten objekt",C3770="Kulturno zaščiten objekt, Posebna oblika"),"Glej zavihek POSEBNI POGOJI",IF(SUM(N3770:Q3770)=1,"Posebna oblika",IF(SUM(N3770:Q3770)=10,"Kulturno zaščiten objekt",IF(SUM(N3770:Q3770)=11,"Kulturno zaščiten objekt, Posebna oblika",IF(AND('[1]Vmesna vrtilna_SKLOP1'!C3771&lt;&gt;"",'[1]Vmesna vrtilna_SKLOP1'!D3771&lt;&gt;""),IF('[1]Vmesna vrtilna_SKLOP1'!C3771&lt;&gt;"",'[1]Vmesna vrtilna_SKLOP1'!C3771,""),"")))))</f>
        <v/>
      </c>
      <c r="D3771" s="17" t="str">
        <f>IF(IFERROR(VLOOKUP(B3771,'[1]Vmesna vrtilna_SKLOP1'!B:J,6,0),"")=0,"",IFERROR(VLOOKUP(B3771,'[1]Vmesna vrtilna_SKLOP1'!B:J,6,0),""))</f>
        <v/>
      </c>
      <c r="E3771" s="16" t="str">
        <f>IF(IF('[1]Vmesna vrtilna_SKLOP1'!E3771&lt;&gt;"",'[1]Vmesna vrtilna_SKLOP1'!D3771,"")=0,"",IF('[1]Vmesna vrtilna_SKLOP1'!E3771&lt;&gt;"",'[1]Vmesna vrtilna_SKLOP1'!D3771,""))</f>
        <v/>
      </c>
      <c r="F3771" s="18" t="str">
        <f>IF('[1]Vmesna vrtilna_SKLOP1'!E3771&lt;&gt;"",'[1]Vmesna vrtilna_SKLOP1'!E3771,"")</f>
        <v/>
      </c>
      <c r="G3771" s="15" t="str">
        <f>IF('[1]Vmesna vrtilna_SKLOP1'!E3771&lt;&gt;"",'[1]Vmesna vrtilna_SKLOP1'!F3771,"")</f>
        <v/>
      </c>
      <c r="H3771" s="19" t="str">
        <f>IF('[1]Vmesna vrtilna_SKLOP1'!F3771&lt;&gt;"",'[1]Vmesna vrtilna_SKLOP1'!I3771,"")</f>
        <v/>
      </c>
      <c r="I3771" s="20" t="str">
        <f>IF(I3770="Skupaj:","DDV (22%):",IF(I3770="DDV (22%):","Skupaj z DDV:",IF(AND('[1]Vmesna vrtilna_SKLOP1'!C3771&lt;&gt;"",'[1]Vmesna vrtilna_SKLOP1'!E3771=""),"Skupaj:","")))</f>
        <v/>
      </c>
      <c r="J3771" s="21" t="str">
        <f t="shared" si="118"/>
        <v/>
      </c>
      <c r="K3771" s="21" t="str">
        <f>IF(I3771="Skupaj z DDV:",SUM(K3769,K3770),IF(I3771="DDV (22%):",K3770*0.22,IF(AND('[1]Vmesna vrtilna_SKLOP1'!C3771&lt;&gt;"",'[1]Vmesna vrtilna_SKLOP1'!D3771=""),'[1]Vmesna vrtilna_SKLOP1'!J3771,IF(F3771&lt;&gt;"",IF('[1]Vmesna vrtilna_SKLOP1'!J3771&lt;&gt;"",'[1]Vmesna vrtilna_SKLOP1'!J3771,""),""))))</f>
        <v/>
      </c>
      <c r="L3771" s="22" t="str">
        <f>IF(I3770="Skupaj:","DDV (22%):",IF(I3770="DDV (22%):","Skupaj z DDV:",IF(AND('[1]Vmesna vrtilna_SKLOP1'!C3771&lt;&gt;"",'[1]Vmesna vrtilna_SKLOP1'!E3771=""),"Skupaj:",IF(AND('[1]Vmesna vrtilna_SKLOP1'!C3771&lt;&gt;"",'[1]Vmesna vrtilna_SKLOP1'!D3771=""),'[1]Vmesna vrtilna_SKLOP1'!J3771,IF(F3771&lt;&gt;"",IF('[1]Vmesna vrtilna_SKLOP1'!J3771&lt;&gt;"",'[1]Vmesna vrtilna_SKLOP1'!J3771,""),"")))))</f>
        <v/>
      </c>
      <c r="M3771" s="22" t="e">
        <f t="shared" si="117"/>
        <v>#REF!</v>
      </c>
      <c r="N3771" s="22" t="str">
        <f>IF(IFERROR(VLOOKUP(B3771,'[1]Vmesna vrtilna_SKLOP1'!B:J,7,0),"")=0,"",IFERROR(VLOOKUP(B3771,'[1]Vmesna vrtilna_SKLOP1'!B:J,7,0),""))</f>
        <v/>
      </c>
      <c r="O3771" s="22"/>
    </row>
    <row r="3772" spans="2:15" ht="15" customHeight="1" x14ac:dyDescent="0.3">
      <c r="B3772" s="15" t="str">
        <f>IF(AND('[1]Vmesna vrtilna_SKLOP1'!B3772&lt;&gt;"",'[1]Vmesna vrtilna_SKLOP1'!C3772&lt;&gt;""),IF('[1]Vmesna vrtilna_SKLOP1'!B3772&lt;&gt;"",'[1]Vmesna vrtilna_SKLOP1'!B3772,""),"")</f>
        <v/>
      </c>
      <c r="C3772" s="16" t="str">
        <f>IF(OR(C3771="Posebna oblika",C3771="Kulturno zaščiten objekt",C3771="Kulturno zaščiten objekt, Posebna oblika"),"Glej zavihek POSEBNI POGOJI",IF(SUM(N3771:Q3771)=1,"Posebna oblika",IF(SUM(N3771:Q3771)=10,"Kulturno zaščiten objekt",IF(SUM(N3771:Q3771)=11,"Kulturno zaščiten objekt, Posebna oblika",IF(AND('[1]Vmesna vrtilna_SKLOP1'!C3772&lt;&gt;"",'[1]Vmesna vrtilna_SKLOP1'!D3772&lt;&gt;""),IF('[1]Vmesna vrtilna_SKLOP1'!C3772&lt;&gt;"",'[1]Vmesna vrtilna_SKLOP1'!C3772,""),"")))))</f>
        <v/>
      </c>
      <c r="D3772" s="17" t="str">
        <f>IF(IFERROR(VLOOKUP(B3772,'[1]Vmesna vrtilna_SKLOP1'!B:J,6,0),"")=0,"",IFERROR(VLOOKUP(B3772,'[1]Vmesna vrtilna_SKLOP1'!B:J,6,0),""))</f>
        <v/>
      </c>
      <c r="E3772" s="16" t="str">
        <f>IF(IF('[1]Vmesna vrtilna_SKLOP1'!E3772&lt;&gt;"",'[1]Vmesna vrtilna_SKLOP1'!D3772,"")=0,"",IF('[1]Vmesna vrtilna_SKLOP1'!E3772&lt;&gt;"",'[1]Vmesna vrtilna_SKLOP1'!D3772,""))</f>
        <v/>
      </c>
      <c r="F3772" s="18" t="str">
        <f>IF('[1]Vmesna vrtilna_SKLOP1'!E3772&lt;&gt;"",'[1]Vmesna vrtilna_SKLOP1'!E3772,"")</f>
        <v/>
      </c>
      <c r="G3772" s="15" t="str">
        <f>IF('[1]Vmesna vrtilna_SKLOP1'!E3772&lt;&gt;"",'[1]Vmesna vrtilna_SKLOP1'!F3772,"")</f>
        <v/>
      </c>
      <c r="H3772" s="19" t="str">
        <f>IF('[1]Vmesna vrtilna_SKLOP1'!F3772&lt;&gt;"",'[1]Vmesna vrtilna_SKLOP1'!I3772,"")</f>
        <v/>
      </c>
      <c r="I3772" s="20" t="str">
        <f>IF(I3771="Skupaj:","DDV (22%):",IF(I3771="DDV (22%):","Skupaj z DDV:",IF(AND('[1]Vmesna vrtilna_SKLOP1'!C3772&lt;&gt;"",'[1]Vmesna vrtilna_SKLOP1'!E3772=""),"Skupaj:","")))</f>
        <v/>
      </c>
      <c r="J3772" s="21" t="str">
        <f t="shared" si="118"/>
        <v/>
      </c>
      <c r="K3772" s="21" t="str">
        <f>IF(I3772="Skupaj z DDV:",SUM(K3770,K3771),IF(I3772="DDV (22%):",K3771*0.22,IF(AND('[1]Vmesna vrtilna_SKLOP1'!C3772&lt;&gt;"",'[1]Vmesna vrtilna_SKLOP1'!D3772=""),'[1]Vmesna vrtilna_SKLOP1'!J3772,IF(F3772&lt;&gt;"",IF('[1]Vmesna vrtilna_SKLOP1'!J3772&lt;&gt;"",'[1]Vmesna vrtilna_SKLOP1'!J3772,""),""))))</f>
        <v/>
      </c>
      <c r="L3772" s="22" t="str">
        <f>IF(I3771="Skupaj:","DDV (22%):",IF(I3771="DDV (22%):","Skupaj z DDV:",IF(AND('[1]Vmesna vrtilna_SKLOP1'!C3772&lt;&gt;"",'[1]Vmesna vrtilna_SKLOP1'!E3772=""),"Skupaj:",IF(AND('[1]Vmesna vrtilna_SKLOP1'!C3772&lt;&gt;"",'[1]Vmesna vrtilna_SKLOP1'!D3772=""),'[1]Vmesna vrtilna_SKLOP1'!J3772,IF(F3772&lt;&gt;"",IF('[1]Vmesna vrtilna_SKLOP1'!J3772&lt;&gt;"",'[1]Vmesna vrtilna_SKLOP1'!J3772,""),"")))))</f>
        <v/>
      </c>
      <c r="M3772" s="22" t="e">
        <f t="shared" si="117"/>
        <v>#REF!</v>
      </c>
      <c r="N3772" s="22" t="str">
        <f>IF(IFERROR(VLOOKUP(B3772,'[1]Vmesna vrtilna_SKLOP1'!B:J,7,0),"")=0,"",IFERROR(VLOOKUP(B3772,'[1]Vmesna vrtilna_SKLOP1'!B:J,7,0),""))</f>
        <v/>
      </c>
      <c r="O3772" s="22"/>
    </row>
    <row r="3773" spans="2:15" ht="15" customHeight="1" x14ac:dyDescent="0.3">
      <c r="B3773" s="15" t="str">
        <f>IF(AND('[1]Vmesna vrtilna_SKLOP1'!B3773&lt;&gt;"",'[1]Vmesna vrtilna_SKLOP1'!C3773&lt;&gt;""),IF('[1]Vmesna vrtilna_SKLOP1'!B3773&lt;&gt;"",'[1]Vmesna vrtilna_SKLOP1'!B3773,""),"")</f>
        <v/>
      </c>
      <c r="C3773" s="16" t="str">
        <f>IF(OR(C3772="Posebna oblika",C3772="Kulturno zaščiten objekt",C3772="Kulturno zaščiten objekt, Posebna oblika"),"Glej zavihek POSEBNI POGOJI",IF(SUM(N3772:Q3772)=1,"Posebna oblika",IF(SUM(N3772:Q3772)=10,"Kulturno zaščiten objekt",IF(SUM(N3772:Q3772)=11,"Kulturno zaščiten objekt, Posebna oblika",IF(AND('[1]Vmesna vrtilna_SKLOP1'!C3773&lt;&gt;"",'[1]Vmesna vrtilna_SKLOP1'!D3773&lt;&gt;""),IF('[1]Vmesna vrtilna_SKLOP1'!C3773&lt;&gt;"",'[1]Vmesna vrtilna_SKLOP1'!C3773,""),"")))))</f>
        <v/>
      </c>
      <c r="D3773" s="17" t="str">
        <f>IF(IFERROR(VLOOKUP(B3773,'[1]Vmesna vrtilna_SKLOP1'!B:J,6,0),"")=0,"",IFERROR(VLOOKUP(B3773,'[1]Vmesna vrtilna_SKLOP1'!B:J,6,0),""))</f>
        <v/>
      </c>
      <c r="E3773" s="16" t="str">
        <f>IF(IF('[1]Vmesna vrtilna_SKLOP1'!E3773&lt;&gt;"",'[1]Vmesna vrtilna_SKLOP1'!D3773,"")=0,"",IF('[1]Vmesna vrtilna_SKLOP1'!E3773&lt;&gt;"",'[1]Vmesna vrtilna_SKLOP1'!D3773,""))</f>
        <v/>
      </c>
      <c r="F3773" s="18" t="str">
        <f>IF('[1]Vmesna vrtilna_SKLOP1'!E3773&lt;&gt;"",'[1]Vmesna vrtilna_SKLOP1'!E3773,"")</f>
        <v/>
      </c>
      <c r="G3773" s="15" t="str">
        <f>IF('[1]Vmesna vrtilna_SKLOP1'!E3773&lt;&gt;"",'[1]Vmesna vrtilna_SKLOP1'!F3773,"")</f>
        <v/>
      </c>
      <c r="H3773" s="19" t="str">
        <f>IF('[1]Vmesna vrtilna_SKLOP1'!F3773&lt;&gt;"",'[1]Vmesna vrtilna_SKLOP1'!I3773,"")</f>
        <v/>
      </c>
      <c r="I3773" s="20" t="str">
        <f>IF(I3772="Skupaj:","DDV (22%):",IF(I3772="DDV (22%):","Skupaj z DDV:",IF(AND('[1]Vmesna vrtilna_SKLOP1'!C3773&lt;&gt;"",'[1]Vmesna vrtilna_SKLOP1'!E3773=""),"Skupaj:","")))</f>
        <v/>
      </c>
      <c r="J3773" s="21" t="str">
        <f t="shared" si="118"/>
        <v/>
      </c>
      <c r="K3773" s="21" t="str">
        <f>IF(I3773="Skupaj z DDV:",SUM(K3771,K3772),IF(I3773="DDV (22%):",K3772*0.22,IF(AND('[1]Vmesna vrtilna_SKLOP1'!C3773&lt;&gt;"",'[1]Vmesna vrtilna_SKLOP1'!D3773=""),'[1]Vmesna vrtilna_SKLOP1'!J3773,IF(F3773&lt;&gt;"",IF('[1]Vmesna vrtilna_SKLOP1'!J3773&lt;&gt;"",'[1]Vmesna vrtilna_SKLOP1'!J3773,""),""))))</f>
        <v/>
      </c>
      <c r="L3773" s="22" t="str">
        <f>IF(I3772="Skupaj:","DDV (22%):",IF(I3772="DDV (22%):","Skupaj z DDV:",IF(AND('[1]Vmesna vrtilna_SKLOP1'!C3773&lt;&gt;"",'[1]Vmesna vrtilna_SKLOP1'!E3773=""),"Skupaj:",IF(AND('[1]Vmesna vrtilna_SKLOP1'!C3773&lt;&gt;"",'[1]Vmesna vrtilna_SKLOP1'!D3773=""),'[1]Vmesna vrtilna_SKLOP1'!J3773,IF(F3773&lt;&gt;"",IF('[1]Vmesna vrtilna_SKLOP1'!J3773&lt;&gt;"",'[1]Vmesna vrtilna_SKLOP1'!J3773,""),"")))))</f>
        <v/>
      </c>
      <c r="M3773" s="22" t="e">
        <f t="shared" si="117"/>
        <v>#REF!</v>
      </c>
      <c r="N3773" s="22" t="str">
        <f>IF(IFERROR(VLOOKUP(B3773,'[1]Vmesna vrtilna_SKLOP1'!B:J,7,0),"")=0,"",IFERROR(VLOOKUP(B3773,'[1]Vmesna vrtilna_SKLOP1'!B:J,7,0),""))</f>
        <v/>
      </c>
      <c r="O3773" s="22"/>
    </row>
    <row r="3774" spans="2:15" ht="15" customHeight="1" x14ac:dyDescent="0.3">
      <c r="B3774" s="15" t="str">
        <f>IF(AND('[1]Vmesna vrtilna_SKLOP1'!B3774&lt;&gt;"",'[1]Vmesna vrtilna_SKLOP1'!C3774&lt;&gt;""),IF('[1]Vmesna vrtilna_SKLOP1'!B3774&lt;&gt;"",'[1]Vmesna vrtilna_SKLOP1'!B3774,""),"")</f>
        <v/>
      </c>
      <c r="C3774" s="16" t="str">
        <f>IF(OR(C3773="Posebna oblika",C3773="Kulturno zaščiten objekt",C3773="Kulturno zaščiten objekt, Posebna oblika"),"Glej zavihek POSEBNI POGOJI",IF(SUM(N3773:Q3773)=1,"Posebna oblika",IF(SUM(N3773:Q3773)=10,"Kulturno zaščiten objekt",IF(SUM(N3773:Q3773)=11,"Kulturno zaščiten objekt, Posebna oblika",IF(AND('[1]Vmesna vrtilna_SKLOP1'!C3774&lt;&gt;"",'[1]Vmesna vrtilna_SKLOP1'!D3774&lt;&gt;""),IF('[1]Vmesna vrtilna_SKLOP1'!C3774&lt;&gt;"",'[1]Vmesna vrtilna_SKLOP1'!C3774,""),"")))))</f>
        <v/>
      </c>
      <c r="D3774" s="17" t="str">
        <f>IF(IFERROR(VLOOKUP(B3774,'[1]Vmesna vrtilna_SKLOP1'!B:J,6,0),"")=0,"",IFERROR(VLOOKUP(B3774,'[1]Vmesna vrtilna_SKLOP1'!B:J,6,0),""))</f>
        <v/>
      </c>
      <c r="E3774" s="16" t="str">
        <f>IF(IF('[1]Vmesna vrtilna_SKLOP1'!E3774&lt;&gt;"",'[1]Vmesna vrtilna_SKLOP1'!D3774,"")=0,"",IF('[1]Vmesna vrtilna_SKLOP1'!E3774&lt;&gt;"",'[1]Vmesna vrtilna_SKLOP1'!D3774,""))</f>
        <v/>
      </c>
      <c r="F3774" s="18" t="str">
        <f>IF('[1]Vmesna vrtilna_SKLOP1'!E3774&lt;&gt;"",'[1]Vmesna vrtilna_SKLOP1'!E3774,"")</f>
        <v/>
      </c>
      <c r="G3774" s="15" t="str">
        <f>IF('[1]Vmesna vrtilna_SKLOP1'!E3774&lt;&gt;"",'[1]Vmesna vrtilna_SKLOP1'!F3774,"")</f>
        <v/>
      </c>
      <c r="H3774" s="19" t="str">
        <f>IF('[1]Vmesna vrtilna_SKLOP1'!F3774&lt;&gt;"",'[1]Vmesna vrtilna_SKLOP1'!I3774,"")</f>
        <v/>
      </c>
      <c r="I3774" s="20" t="str">
        <f>IF(I3773="Skupaj:","DDV (22%):",IF(I3773="DDV (22%):","Skupaj z DDV:",IF(AND('[1]Vmesna vrtilna_SKLOP1'!C3774&lt;&gt;"",'[1]Vmesna vrtilna_SKLOP1'!E3774=""),"Skupaj:","")))</f>
        <v/>
      </c>
      <c r="J3774" s="21" t="str">
        <f t="shared" si="118"/>
        <v/>
      </c>
      <c r="K3774" s="21" t="str">
        <f>IF(I3774="Skupaj z DDV:",SUM(K3772,K3773),IF(I3774="DDV (22%):",K3773*0.22,IF(AND('[1]Vmesna vrtilna_SKLOP1'!C3774&lt;&gt;"",'[1]Vmesna vrtilna_SKLOP1'!D3774=""),'[1]Vmesna vrtilna_SKLOP1'!J3774,IF(F3774&lt;&gt;"",IF('[1]Vmesna vrtilna_SKLOP1'!J3774&lt;&gt;"",'[1]Vmesna vrtilna_SKLOP1'!J3774,""),""))))</f>
        <v/>
      </c>
      <c r="L3774" s="22" t="str">
        <f>IF(I3773="Skupaj:","DDV (22%):",IF(I3773="DDV (22%):","Skupaj z DDV:",IF(AND('[1]Vmesna vrtilna_SKLOP1'!C3774&lt;&gt;"",'[1]Vmesna vrtilna_SKLOP1'!E3774=""),"Skupaj:",IF(AND('[1]Vmesna vrtilna_SKLOP1'!C3774&lt;&gt;"",'[1]Vmesna vrtilna_SKLOP1'!D3774=""),'[1]Vmesna vrtilna_SKLOP1'!J3774,IF(F3774&lt;&gt;"",IF('[1]Vmesna vrtilna_SKLOP1'!J3774&lt;&gt;"",'[1]Vmesna vrtilna_SKLOP1'!J3774,""),"")))))</f>
        <v/>
      </c>
      <c r="M3774" s="22" t="e">
        <f t="shared" si="117"/>
        <v>#REF!</v>
      </c>
      <c r="N3774" s="22" t="str">
        <f>IF(IFERROR(VLOOKUP(B3774,'[1]Vmesna vrtilna_SKLOP1'!B:J,7,0),"")=0,"",IFERROR(VLOOKUP(B3774,'[1]Vmesna vrtilna_SKLOP1'!B:J,7,0),""))</f>
        <v/>
      </c>
      <c r="O3774" s="22"/>
    </row>
    <row r="3775" spans="2:15" ht="15" customHeight="1" x14ac:dyDescent="0.3">
      <c r="B3775" s="15" t="str">
        <f>IF(AND('[1]Vmesna vrtilna_SKLOP1'!B3775&lt;&gt;"",'[1]Vmesna vrtilna_SKLOP1'!C3775&lt;&gt;""),IF('[1]Vmesna vrtilna_SKLOP1'!B3775&lt;&gt;"",'[1]Vmesna vrtilna_SKLOP1'!B3775,""),"")</f>
        <v/>
      </c>
      <c r="C3775" s="16" t="str">
        <f>IF(OR(C3774="Posebna oblika",C3774="Kulturno zaščiten objekt",C3774="Kulturno zaščiten objekt, Posebna oblika"),"Glej zavihek POSEBNI POGOJI",IF(SUM(N3774:Q3774)=1,"Posebna oblika",IF(SUM(N3774:Q3774)=10,"Kulturno zaščiten objekt",IF(SUM(N3774:Q3774)=11,"Kulturno zaščiten objekt, Posebna oblika",IF(AND('[1]Vmesna vrtilna_SKLOP1'!C3775&lt;&gt;"",'[1]Vmesna vrtilna_SKLOP1'!D3775&lt;&gt;""),IF('[1]Vmesna vrtilna_SKLOP1'!C3775&lt;&gt;"",'[1]Vmesna vrtilna_SKLOP1'!C3775,""),"")))))</f>
        <v/>
      </c>
      <c r="D3775" s="17" t="str">
        <f>IF(IFERROR(VLOOKUP(B3775,'[1]Vmesna vrtilna_SKLOP1'!B:J,6,0),"")=0,"",IFERROR(VLOOKUP(B3775,'[1]Vmesna vrtilna_SKLOP1'!B:J,6,0),""))</f>
        <v/>
      </c>
      <c r="E3775" s="16" t="str">
        <f>IF(IF('[1]Vmesna vrtilna_SKLOP1'!E3775&lt;&gt;"",'[1]Vmesna vrtilna_SKLOP1'!D3775,"")=0,"",IF('[1]Vmesna vrtilna_SKLOP1'!E3775&lt;&gt;"",'[1]Vmesna vrtilna_SKLOP1'!D3775,""))</f>
        <v/>
      </c>
      <c r="F3775" s="18" t="str">
        <f>IF('[1]Vmesna vrtilna_SKLOP1'!E3775&lt;&gt;"",'[1]Vmesna vrtilna_SKLOP1'!E3775,"")</f>
        <v/>
      </c>
      <c r="G3775" s="15" t="str">
        <f>IF('[1]Vmesna vrtilna_SKLOP1'!E3775&lt;&gt;"",'[1]Vmesna vrtilna_SKLOP1'!F3775,"")</f>
        <v/>
      </c>
      <c r="H3775" s="19" t="str">
        <f>IF('[1]Vmesna vrtilna_SKLOP1'!F3775&lt;&gt;"",'[1]Vmesna vrtilna_SKLOP1'!I3775,"")</f>
        <v/>
      </c>
      <c r="I3775" s="20" t="str">
        <f>IF(I3774="Skupaj:","DDV (22%):",IF(I3774="DDV (22%):","Skupaj z DDV:",IF(AND('[1]Vmesna vrtilna_SKLOP1'!C3775&lt;&gt;"",'[1]Vmesna vrtilna_SKLOP1'!E3775=""),"Skupaj:","")))</f>
        <v/>
      </c>
      <c r="J3775" s="21" t="str">
        <f t="shared" si="118"/>
        <v/>
      </c>
      <c r="K3775" s="21" t="str">
        <f>IF(I3775="Skupaj z DDV:",SUM(K3773,K3774),IF(I3775="DDV (22%):",K3774*0.22,IF(AND('[1]Vmesna vrtilna_SKLOP1'!C3775&lt;&gt;"",'[1]Vmesna vrtilna_SKLOP1'!D3775=""),'[1]Vmesna vrtilna_SKLOP1'!J3775,IF(F3775&lt;&gt;"",IF('[1]Vmesna vrtilna_SKLOP1'!J3775&lt;&gt;"",'[1]Vmesna vrtilna_SKLOP1'!J3775,""),""))))</f>
        <v/>
      </c>
      <c r="L3775" s="22" t="str">
        <f>IF(I3774="Skupaj:","DDV (22%):",IF(I3774="DDV (22%):","Skupaj z DDV:",IF(AND('[1]Vmesna vrtilna_SKLOP1'!C3775&lt;&gt;"",'[1]Vmesna vrtilna_SKLOP1'!E3775=""),"Skupaj:",IF(AND('[1]Vmesna vrtilna_SKLOP1'!C3775&lt;&gt;"",'[1]Vmesna vrtilna_SKLOP1'!D3775=""),'[1]Vmesna vrtilna_SKLOP1'!J3775,IF(F3775&lt;&gt;"",IF('[1]Vmesna vrtilna_SKLOP1'!J3775&lt;&gt;"",'[1]Vmesna vrtilna_SKLOP1'!J3775,""),"")))))</f>
        <v/>
      </c>
      <c r="M3775" s="22" t="e">
        <f t="shared" si="117"/>
        <v>#REF!</v>
      </c>
      <c r="N3775" s="22" t="str">
        <f>IF(IFERROR(VLOOKUP(B3775,'[1]Vmesna vrtilna_SKLOP1'!B:J,7,0),"")=0,"",IFERROR(VLOOKUP(B3775,'[1]Vmesna vrtilna_SKLOP1'!B:J,7,0),""))</f>
        <v/>
      </c>
      <c r="O3775" s="22"/>
    </row>
    <row r="3776" spans="2:15" ht="15" customHeight="1" x14ac:dyDescent="0.3">
      <c r="B3776" s="15" t="str">
        <f>IF(AND('[1]Vmesna vrtilna_SKLOP1'!B3776&lt;&gt;"",'[1]Vmesna vrtilna_SKLOP1'!C3776&lt;&gt;""),IF('[1]Vmesna vrtilna_SKLOP1'!B3776&lt;&gt;"",'[1]Vmesna vrtilna_SKLOP1'!B3776,""),"")</f>
        <v/>
      </c>
      <c r="C3776" s="16" t="str">
        <f>IF(OR(C3775="Posebna oblika",C3775="Kulturno zaščiten objekt",C3775="Kulturno zaščiten objekt, Posebna oblika"),"Glej zavihek POSEBNI POGOJI",IF(SUM(N3775:Q3775)=1,"Posebna oblika",IF(SUM(N3775:Q3775)=10,"Kulturno zaščiten objekt",IF(SUM(N3775:Q3775)=11,"Kulturno zaščiten objekt, Posebna oblika",IF(AND('[1]Vmesna vrtilna_SKLOP1'!C3776&lt;&gt;"",'[1]Vmesna vrtilna_SKLOP1'!D3776&lt;&gt;""),IF('[1]Vmesna vrtilna_SKLOP1'!C3776&lt;&gt;"",'[1]Vmesna vrtilna_SKLOP1'!C3776,""),"")))))</f>
        <v/>
      </c>
      <c r="D3776" s="17" t="str">
        <f>IF(IFERROR(VLOOKUP(B3776,'[1]Vmesna vrtilna_SKLOP1'!B:J,6,0),"")=0,"",IFERROR(VLOOKUP(B3776,'[1]Vmesna vrtilna_SKLOP1'!B:J,6,0),""))</f>
        <v/>
      </c>
      <c r="E3776" s="16" t="str">
        <f>IF(IF('[1]Vmesna vrtilna_SKLOP1'!E3776&lt;&gt;"",'[1]Vmesna vrtilna_SKLOP1'!D3776,"")=0,"",IF('[1]Vmesna vrtilna_SKLOP1'!E3776&lt;&gt;"",'[1]Vmesna vrtilna_SKLOP1'!D3776,""))</f>
        <v/>
      </c>
      <c r="F3776" s="18" t="str">
        <f>IF('[1]Vmesna vrtilna_SKLOP1'!E3776&lt;&gt;"",'[1]Vmesna vrtilna_SKLOP1'!E3776,"")</f>
        <v/>
      </c>
      <c r="G3776" s="15" t="str">
        <f>IF('[1]Vmesna vrtilna_SKLOP1'!E3776&lt;&gt;"",'[1]Vmesna vrtilna_SKLOP1'!F3776,"")</f>
        <v/>
      </c>
      <c r="H3776" s="19" t="str">
        <f>IF('[1]Vmesna vrtilna_SKLOP1'!F3776&lt;&gt;"",'[1]Vmesna vrtilna_SKLOP1'!I3776,"")</f>
        <v/>
      </c>
      <c r="I3776" s="20" t="str">
        <f>IF(I3775="Skupaj:","DDV (22%):",IF(I3775="DDV (22%):","Skupaj z DDV:",IF(AND('[1]Vmesna vrtilna_SKLOP1'!C3776&lt;&gt;"",'[1]Vmesna vrtilna_SKLOP1'!E3776=""),"Skupaj:","")))</f>
        <v/>
      </c>
      <c r="J3776" s="21" t="str">
        <f t="shared" si="118"/>
        <v/>
      </c>
      <c r="K3776" s="21" t="str">
        <f>IF(I3776="Skupaj z DDV:",SUM(K3774,K3775),IF(I3776="DDV (22%):",K3775*0.22,IF(AND('[1]Vmesna vrtilna_SKLOP1'!C3776&lt;&gt;"",'[1]Vmesna vrtilna_SKLOP1'!D3776=""),'[1]Vmesna vrtilna_SKLOP1'!J3776,IF(F3776&lt;&gt;"",IF('[1]Vmesna vrtilna_SKLOP1'!J3776&lt;&gt;"",'[1]Vmesna vrtilna_SKLOP1'!J3776,""),""))))</f>
        <v/>
      </c>
      <c r="L3776" s="22" t="str">
        <f>IF(I3775="Skupaj:","DDV (22%):",IF(I3775="DDV (22%):","Skupaj z DDV:",IF(AND('[1]Vmesna vrtilna_SKLOP1'!C3776&lt;&gt;"",'[1]Vmesna vrtilna_SKLOP1'!E3776=""),"Skupaj:",IF(AND('[1]Vmesna vrtilna_SKLOP1'!C3776&lt;&gt;"",'[1]Vmesna vrtilna_SKLOP1'!D3776=""),'[1]Vmesna vrtilna_SKLOP1'!J3776,IF(F3776&lt;&gt;"",IF('[1]Vmesna vrtilna_SKLOP1'!J3776&lt;&gt;"",'[1]Vmesna vrtilna_SKLOP1'!J3776,""),"")))))</f>
        <v/>
      </c>
      <c r="M3776" s="22" t="e">
        <f t="shared" si="117"/>
        <v>#REF!</v>
      </c>
      <c r="N3776" s="22" t="str">
        <f>IF(IFERROR(VLOOKUP(B3776,'[1]Vmesna vrtilna_SKLOP1'!B:J,7,0),"")=0,"",IFERROR(VLOOKUP(B3776,'[1]Vmesna vrtilna_SKLOP1'!B:J,7,0),""))</f>
        <v/>
      </c>
      <c r="O3776" s="22"/>
    </row>
    <row r="3777" spans="2:15" ht="15" customHeight="1" x14ac:dyDescent="0.3">
      <c r="B3777" s="15" t="str">
        <f>IF(AND('[1]Vmesna vrtilna_SKLOP1'!B3777&lt;&gt;"",'[1]Vmesna vrtilna_SKLOP1'!C3777&lt;&gt;""),IF('[1]Vmesna vrtilna_SKLOP1'!B3777&lt;&gt;"",'[1]Vmesna vrtilna_SKLOP1'!B3777,""),"")</f>
        <v/>
      </c>
      <c r="C3777" s="16" t="str">
        <f>IF(OR(C3776="Posebna oblika",C3776="Kulturno zaščiten objekt",C3776="Kulturno zaščiten objekt, Posebna oblika"),"Glej zavihek POSEBNI POGOJI",IF(SUM(N3776:Q3776)=1,"Posebna oblika",IF(SUM(N3776:Q3776)=10,"Kulturno zaščiten objekt",IF(SUM(N3776:Q3776)=11,"Kulturno zaščiten objekt, Posebna oblika",IF(AND('[1]Vmesna vrtilna_SKLOP1'!C3777&lt;&gt;"",'[1]Vmesna vrtilna_SKLOP1'!D3777&lt;&gt;""),IF('[1]Vmesna vrtilna_SKLOP1'!C3777&lt;&gt;"",'[1]Vmesna vrtilna_SKLOP1'!C3777,""),"")))))</f>
        <v/>
      </c>
      <c r="D3777" s="17" t="str">
        <f>IF(IFERROR(VLOOKUP(B3777,'[1]Vmesna vrtilna_SKLOP1'!B:J,6,0),"")=0,"",IFERROR(VLOOKUP(B3777,'[1]Vmesna vrtilna_SKLOP1'!B:J,6,0),""))</f>
        <v/>
      </c>
      <c r="E3777" s="16" t="str">
        <f>IF(IF('[1]Vmesna vrtilna_SKLOP1'!E3777&lt;&gt;"",'[1]Vmesna vrtilna_SKLOP1'!D3777,"")=0,"",IF('[1]Vmesna vrtilna_SKLOP1'!E3777&lt;&gt;"",'[1]Vmesna vrtilna_SKLOP1'!D3777,""))</f>
        <v/>
      </c>
      <c r="F3777" s="18" t="str">
        <f>IF('[1]Vmesna vrtilna_SKLOP1'!E3777&lt;&gt;"",'[1]Vmesna vrtilna_SKLOP1'!E3777,"")</f>
        <v/>
      </c>
      <c r="G3777" s="15" t="str">
        <f>IF('[1]Vmesna vrtilna_SKLOP1'!E3777&lt;&gt;"",'[1]Vmesna vrtilna_SKLOP1'!F3777,"")</f>
        <v/>
      </c>
      <c r="H3777" s="19" t="str">
        <f>IF('[1]Vmesna vrtilna_SKLOP1'!F3777&lt;&gt;"",'[1]Vmesna vrtilna_SKLOP1'!I3777,"")</f>
        <v/>
      </c>
      <c r="I3777" s="20" t="str">
        <f>IF(I3776="Skupaj:","DDV (22%):",IF(I3776="DDV (22%):","Skupaj z DDV:",IF(AND('[1]Vmesna vrtilna_SKLOP1'!C3777&lt;&gt;"",'[1]Vmesna vrtilna_SKLOP1'!E3777=""),"Skupaj:","")))</f>
        <v/>
      </c>
      <c r="J3777" s="21" t="str">
        <f t="shared" si="118"/>
        <v/>
      </c>
      <c r="K3777" s="21" t="str">
        <f>IF(I3777="Skupaj z DDV:",SUM(K3775,K3776),IF(I3777="DDV (22%):",K3776*0.22,IF(AND('[1]Vmesna vrtilna_SKLOP1'!C3777&lt;&gt;"",'[1]Vmesna vrtilna_SKLOP1'!D3777=""),'[1]Vmesna vrtilna_SKLOP1'!J3777,IF(F3777&lt;&gt;"",IF('[1]Vmesna vrtilna_SKLOP1'!J3777&lt;&gt;"",'[1]Vmesna vrtilna_SKLOP1'!J3777,""),""))))</f>
        <v/>
      </c>
      <c r="L3777" s="22" t="str">
        <f>IF(I3776="Skupaj:","DDV (22%):",IF(I3776="DDV (22%):","Skupaj z DDV:",IF(AND('[1]Vmesna vrtilna_SKLOP1'!C3777&lt;&gt;"",'[1]Vmesna vrtilna_SKLOP1'!E3777=""),"Skupaj:",IF(AND('[1]Vmesna vrtilna_SKLOP1'!C3777&lt;&gt;"",'[1]Vmesna vrtilna_SKLOP1'!D3777=""),'[1]Vmesna vrtilna_SKLOP1'!J3777,IF(F3777&lt;&gt;"",IF('[1]Vmesna vrtilna_SKLOP1'!J3777&lt;&gt;"",'[1]Vmesna vrtilna_SKLOP1'!J3777,""),"")))))</f>
        <v/>
      </c>
      <c r="M3777" s="22" t="e">
        <f t="shared" si="117"/>
        <v>#REF!</v>
      </c>
      <c r="N3777" s="22" t="str">
        <f>IF(IFERROR(VLOOKUP(B3777,'[1]Vmesna vrtilna_SKLOP1'!B:J,7,0),"")=0,"",IFERROR(VLOOKUP(B3777,'[1]Vmesna vrtilna_SKLOP1'!B:J,7,0),""))</f>
        <v/>
      </c>
      <c r="O3777" s="22"/>
    </row>
    <row r="3778" spans="2:15" ht="15" customHeight="1" x14ac:dyDescent="0.3">
      <c r="B3778" s="15" t="str">
        <f>IF(AND('[1]Vmesna vrtilna_SKLOP1'!B3778&lt;&gt;"",'[1]Vmesna vrtilna_SKLOP1'!C3778&lt;&gt;""),IF('[1]Vmesna vrtilna_SKLOP1'!B3778&lt;&gt;"",'[1]Vmesna vrtilna_SKLOP1'!B3778,""),"")</f>
        <v/>
      </c>
      <c r="C3778" s="16" t="str">
        <f>IF(OR(C3777="Posebna oblika",C3777="Kulturno zaščiten objekt",C3777="Kulturno zaščiten objekt, Posebna oblika"),"Glej zavihek POSEBNI POGOJI",IF(SUM(N3777:Q3777)=1,"Posebna oblika",IF(SUM(N3777:Q3777)=10,"Kulturno zaščiten objekt",IF(SUM(N3777:Q3777)=11,"Kulturno zaščiten objekt, Posebna oblika",IF(AND('[1]Vmesna vrtilna_SKLOP1'!C3778&lt;&gt;"",'[1]Vmesna vrtilna_SKLOP1'!D3778&lt;&gt;""),IF('[1]Vmesna vrtilna_SKLOP1'!C3778&lt;&gt;"",'[1]Vmesna vrtilna_SKLOP1'!C3778,""),"")))))</f>
        <v/>
      </c>
      <c r="D3778" s="17" t="str">
        <f>IF(IFERROR(VLOOKUP(B3778,'[1]Vmesna vrtilna_SKLOP1'!B:J,6,0),"")=0,"",IFERROR(VLOOKUP(B3778,'[1]Vmesna vrtilna_SKLOP1'!B:J,6,0),""))</f>
        <v/>
      </c>
      <c r="E3778" s="16" t="str">
        <f>IF(IF('[1]Vmesna vrtilna_SKLOP1'!E3778&lt;&gt;"",'[1]Vmesna vrtilna_SKLOP1'!D3778,"")=0,"",IF('[1]Vmesna vrtilna_SKLOP1'!E3778&lt;&gt;"",'[1]Vmesna vrtilna_SKLOP1'!D3778,""))</f>
        <v/>
      </c>
      <c r="F3778" s="18" t="str">
        <f>IF('[1]Vmesna vrtilna_SKLOP1'!E3778&lt;&gt;"",'[1]Vmesna vrtilna_SKLOP1'!E3778,"")</f>
        <v/>
      </c>
      <c r="G3778" s="15" t="str">
        <f>IF('[1]Vmesna vrtilna_SKLOP1'!E3778&lt;&gt;"",'[1]Vmesna vrtilna_SKLOP1'!F3778,"")</f>
        <v/>
      </c>
      <c r="H3778" s="19" t="str">
        <f>IF('[1]Vmesna vrtilna_SKLOP1'!F3778&lt;&gt;"",'[1]Vmesna vrtilna_SKLOP1'!I3778,"")</f>
        <v/>
      </c>
      <c r="I3778" s="20" t="str">
        <f>IF(I3777="Skupaj:","DDV (22%):",IF(I3777="DDV (22%):","Skupaj z DDV:",IF(AND('[1]Vmesna vrtilna_SKLOP1'!C3778&lt;&gt;"",'[1]Vmesna vrtilna_SKLOP1'!E3778=""),"Skupaj:","")))</f>
        <v/>
      </c>
      <c r="J3778" s="21" t="str">
        <f t="shared" si="118"/>
        <v/>
      </c>
      <c r="K3778" s="21" t="str">
        <f>IF(I3778="Skupaj z DDV:",SUM(K3776,K3777),IF(I3778="DDV (22%):",K3777*0.22,IF(AND('[1]Vmesna vrtilna_SKLOP1'!C3778&lt;&gt;"",'[1]Vmesna vrtilna_SKLOP1'!D3778=""),'[1]Vmesna vrtilna_SKLOP1'!J3778,IF(F3778&lt;&gt;"",IF('[1]Vmesna vrtilna_SKLOP1'!J3778&lt;&gt;"",'[1]Vmesna vrtilna_SKLOP1'!J3778,""),""))))</f>
        <v/>
      </c>
      <c r="L3778" s="22" t="str">
        <f>IF(I3777="Skupaj:","DDV (22%):",IF(I3777="DDV (22%):","Skupaj z DDV:",IF(AND('[1]Vmesna vrtilna_SKLOP1'!C3778&lt;&gt;"",'[1]Vmesna vrtilna_SKLOP1'!E3778=""),"Skupaj:",IF(AND('[1]Vmesna vrtilna_SKLOP1'!C3778&lt;&gt;"",'[1]Vmesna vrtilna_SKLOP1'!D3778=""),'[1]Vmesna vrtilna_SKLOP1'!J3778,IF(F3778&lt;&gt;"",IF('[1]Vmesna vrtilna_SKLOP1'!J3778&lt;&gt;"",'[1]Vmesna vrtilna_SKLOP1'!J3778,""),"")))))</f>
        <v/>
      </c>
      <c r="M3778" s="22" t="e">
        <f t="shared" si="117"/>
        <v>#REF!</v>
      </c>
      <c r="N3778" s="22" t="str">
        <f>IF(IFERROR(VLOOKUP(B3778,'[1]Vmesna vrtilna_SKLOP1'!B:J,7,0),"")=0,"",IFERROR(VLOOKUP(B3778,'[1]Vmesna vrtilna_SKLOP1'!B:J,7,0),""))</f>
        <v/>
      </c>
      <c r="O3778" s="22"/>
    </row>
    <row r="3779" spans="2:15" ht="15" customHeight="1" x14ac:dyDescent="0.3">
      <c r="B3779" s="15" t="str">
        <f>IF(AND('[1]Vmesna vrtilna_SKLOP1'!B3779&lt;&gt;"",'[1]Vmesna vrtilna_SKLOP1'!C3779&lt;&gt;""),IF('[1]Vmesna vrtilna_SKLOP1'!B3779&lt;&gt;"",'[1]Vmesna vrtilna_SKLOP1'!B3779,""),"")</f>
        <v/>
      </c>
      <c r="C3779" s="16" t="str">
        <f>IF(OR(C3778="Posebna oblika",C3778="Kulturno zaščiten objekt",C3778="Kulturno zaščiten objekt, Posebna oblika"),"Glej zavihek POSEBNI POGOJI",IF(SUM(N3778:Q3778)=1,"Posebna oblika",IF(SUM(N3778:Q3778)=10,"Kulturno zaščiten objekt",IF(SUM(N3778:Q3778)=11,"Kulturno zaščiten objekt, Posebna oblika",IF(AND('[1]Vmesna vrtilna_SKLOP1'!C3779&lt;&gt;"",'[1]Vmesna vrtilna_SKLOP1'!D3779&lt;&gt;""),IF('[1]Vmesna vrtilna_SKLOP1'!C3779&lt;&gt;"",'[1]Vmesna vrtilna_SKLOP1'!C3779,""),"")))))</f>
        <v/>
      </c>
      <c r="D3779" s="17" t="str">
        <f>IF(IFERROR(VLOOKUP(B3779,'[1]Vmesna vrtilna_SKLOP1'!B:J,6,0),"")=0,"",IFERROR(VLOOKUP(B3779,'[1]Vmesna vrtilna_SKLOP1'!B:J,6,0),""))</f>
        <v/>
      </c>
      <c r="E3779" s="16" t="str">
        <f>IF(IF('[1]Vmesna vrtilna_SKLOP1'!E3779&lt;&gt;"",'[1]Vmesna vrtilna_SKLOP1'!D3779,"")=0,"",IF('[1]Vmesna vrtilna_SKLOP1'!E3779&lt;&gt;"",'[1]Vmesna vrtilna_SKLOP1'!D3779,""))</f>
        <v/>
      </c>
      <c r="F3779" s="18" t="str">
        <f>IF('[1]Vmesna vrtilna_SKLOP1'!E3779&lt;&gt;"",'[1]Vmesna vrtilna_SKLOP1'!E3779,"")</f>
        <v/>
      </c>
      <c r="G3779" s="15" t="str">
        <f>IF('[1]Vmesna vrtilna_SKLOP1'!E3779&lt;&gt;"",'[1]Vmesna vrtilna_SKLOP1'!F3779,"")</f>
        <v/>
      </c>
      <c r="H3779" s="19" t="str">
        <f>IF('[1]Vmesna vrtilna_SKLOP1'!F3779&lt;&gt;"",'[1]Vmesna vrtilna_SKLOP1'!I3779,"")</f>
        <v/>
      </c>
      <c r="I3779" s="20" t="str">
        <f>IF(I3778="Skupaj:","DDV (22%):",IF(I3778="DDV (22%):","Skupaj z DDV:",IF(AND('[1]Vmesna vrtilna_SKLOP1'!C3779&lt;&gt;"",'[1]Vmesna vrtilna_SKLOP1'!E3779=""),"Skupaj:","")))</f>
        <v/>
      </c>
      <c r="J3779" s="21" t="str">
        <f t="shared" si="118"/>
        <v/>
      </c>
      <c r="K3779" s="21" t="str">
        <f>IF(I3779="Skupaj z DDV:",SUM(K3777,K3778),IF(I3779="DDV (22%):",K3778*0.22,IF(AND('[1]Vmesna vrtilna_SKLOP1'!C3779&lt;&gt;"",'[1]Vmesna vrtilna_SKLOP1'!D3779=""),'[1]Vmesna vrtilna_SKLOP1'!J3779,IF(F3779&lt;&gt;"",IF('[1]Vmesna vrtilna_SKLOP1'!J3779&lt;&gt;"",'[1]Vmesna vrtilna_SKLOP1'!J3779,""),""))))</f>
        <v/>
      </c>
      <c r="L3779" s="22" t="str">
        <f>IF(I3778="Skupaj:","DDV (22%):",IF(I3778="DDV (22%):","Skupaj z DDV:",IF(AND('[1]Vmesna vrtilna_SKLOP1'!C3779&lt;&gt;"",'[1]Vmesna vrtilna_SKLOP1'!E3779=""),"Skupaj:",IF(AND('[1]Vmesna vrtilna_SKLOP1'!C3779&lt;&gt;"",'[1]Vmesna vrtilna_SKLOP1'!D3779=""),'[1]Vmesna vrtilna_SKLOP1'!J3779,IF(F3779&lt;&gt;"",IF('[1]Vmesna vrtilna_SKLOP1'!J3779&lt;&gt;"",'[1]Vmesna vrtilna_SKLOP1'!J3779,""),"")))))</f>
        <v/>
      </c>
      <c r="M3779" s="22" t="e">
        <f t="shared" ref="M3779:M3842" si="119">IF(AND(B3779&gt;0,B3779&lt;100000),J3779,IF(OR(I3779="Skupaj:",I3779="DDV (22%):",I3779="Skupaj z DDV:"),M3778,SUM(M3778,J3779)))</f>
        <v>#REF!</v>
      </c>
      <c r="N3779" s="22" t="str">
        <f>IF(IFERROR(VLOOKUP(B3779,'[1]Vmesna vrtilna_SKLOP1'!B:J,7,0),"")=0,"",IFERROR(VLOOKUP(B3779,'[1]Vmesna vrtilna_SKLOP1'!B:J,7,0),""))</f>
        <v/>
      </c>
      <c r="O3779" s="22"/>
    </row>
    <row r="3780" spans="2:15" ht="15" customHeight="1" x14ac:dyDescent="0.3">
      <c r="B3780" s="15" t="str">
        <f>IF(AND('[1]Vmesna vrtilna_SKLOP1'!B3780&lt;&gt;"",'[1]Vmesna vrtilna_SKLOP1'!C3780&lt;&gt;""),IF('[1]Vmesna vrtilna_SKLOP1'!B3780&lt;&gt;"",'[1]Vmesna vrtilna_SKLOP1'!B3780,""),"")</f>
        <v/>
      </c>
      <c r="C3780" s="16" t="str">
        <f>IF(OR(C3779="Posebna oblika",C3779="Kulturno zaščiten objekt",C3779="Kulturno zaščiten objekt, Posebna oblika"),"Glej zavihek POSEBNI POGOJI",IF(SUM(N3779:Q3779)=1,"Posebna oblika",IF(SUM(N3779:Q3779)=10,"Kulturno zaščiten objekt",IF(SUM(N3779:Q3779)=11,"Kulturno zaščiten objekt, Posebna oblika",IF(AND('[1]Vmesna vrtilna_SKLOP1'!C3780&lt;&gt;"",'[1]Vmesna vrtilna_SKLOP1'!D3780&lt;&gt;""),IF('[1]Vmesna vrtilna_SKLOP1'!C3780&lt;&gt;"",'[1]Vmesna vrtilna_SKLOP1'!C3780,""),"")))))</f>
        <v/>
      </c>
      <c r="D3780" s="17" t="str">
        <f>IF(IFERROR(VLOOKUP(B3780,'[1]Vmesna vrtilna_SKLOP1'!B:J,6,0),"")=0,"",IFERROR(VLOOKUP(B3780,'[1]Vmesna vrtilna_SKLOP1'!B:J,6,0),""))</f>
        <v/>
      </c>
      <c r="E3780" s="16" t="str">
        <f>IF(IF('[1]Vmesna vrtilna_SKLOP1'!E3780&lt;&gt;"",'[1]Vmesna vrtilna_SKLOP1'!D3780,"")=0,"",IF('[1]Vmesna vrtilna_SKLOP1'!E3780&lt;&gt;"",'[1]Vmesna vrtilna_SKLOP1'!D3780,""))</f>
        <v/>
      </c>
      <c r="F3780" s="18" t="str">
        <f>IF('[1]Vmesna vrtilna_SKLOP1'!E3780&lt;&gt;"",'[1]Vmesna vrtilna_SKLOP1'!E3780,"")</f>
        <v/>
      </c>
      <c r="G3780" s="15" t="str">
        <f>IF('[1]Vmesna vrtilna_SKLOP1'!E3780&lt;&gt;"",'[1]Vmesna vrtilna_SKLOP1'!F3780,"")</f>
        <v/>
      </c>
      <c r="H3780" s="19" t="str">
        <f>IF('[1]Vmesna vrtilna_SKLOP1'!F3780&lt;&gt;"",'[1]Vmesna vrtilna_SKLOP1'!I3780,"")</f>
        <v/>
      </c>
      <c r="I3780" s="20" t="str">
        <f>IF(I3779="Skupaj:","DDV (22%):",IF(I3779="DDV (22%):","Skupaj z DDV:",IF(AND('[1]Vmesna vrtilna_SKLOP1'!C3780&lt;&gt;"",'[1]Vmesna vrtilna_SKLOP1'!E3780=""),"Skupaj:","")))</f>
        <v/>
      </c>
      <c r="J3780" s="21" t="str">
        <f t="shared" si="118"/>
        <v/>
      </c>
      <c r="K3780" s="21" t="str">
        <f>IF(I3780="Skupaj z DDV:",SUM(K3778,K3779),IF(I3780="DDV (22%):",K3779*0.22,IF(AND('[1]Vmesna vrtilna_SKLOP1'!C3780&lt;&gt;"",'[1]Vmesna vrtilna_SKLOP1'!D3780=""),'[1]Vmesna vrtilna_SKLOP1'!J3780,IF(F3780&lt;&gt;"",IF('[1]Vmesna vrtilna_SKLOP1'!J3780&lt;&gt;"",'[1]Vmesna vrtilna_SKLOP1'!J3780,""),""))))</f>
        <v/>
      </c>
      <c r="L3780" s="22" t="str">
        <f>IF(I3779="Skupaj:","DDV (22%):",IF(I3779="DDV (22%):","Skupaj z DDV:",IF(AND('[1]Vmesna vrtilna_SKLOP1'!C3780&lt;&gt;"",'[1]Vmesna vrtilna_SKLOP1'!E3780=""),"Skupaj:",IF(AND('[1]Vmesna vrtilna_SKLOP1'!C3780&lt;&gt;"",'[1]Vmesna vrtilna_SKLOP1'!D3780=""),'[1]Vmesna vrtilna_SKLOP1'!J3780,IF(F3780&lt;&gt;"",IF('[1]Vmesna vrtilna_SKLOP1'!J3780&lt;&gt;"",'[1]Vmesna vrtilna_SKLOP1'!J3780,""),"")))))</f>
        <v/>
      </c>
      <c r="M3780" s="22" t="e">
        <f t="shared" si="119"/>
        <v>#REF!</v>
      </c>
      <c r="N3780" s="22" t="str">
        <f>IF(IFERROR(VLOOKUP(B3780,'[1]Vmesna vrtilna_SKLOP1'!B:J,7,0),"")=0,"",IFERROR(VLOOKUP(B3780,'[1]Vmesna vrtilna_SKLOP1'!B:J,7,0),""))</f>
        <v/>
      </c>
      <c r="O3780" s="22"/>
    </row>
    <row r="3781" spans="2:15" ht="15" customHeight="1" x14ac:dyDescent="0.3">
      <c r="B3781" s="15" t="str">
        <f>IF(AND('[1]Vmesna vrtilna_SKLOP1'!B3781&lt;&gt;"",'[1]Vmesna vrtilna_SKLOP1'!C3781&lt;&gt;""),IF('[1]Vmesna vrtilna_SKLOP1'!B3781&lt;&gt;"",'[1]Vmesna vrtilna_SKLOP1'!B3781,""),"")</f>
        <v/>
      </c>
      <c r="C3781" s="16" t="str">
        <f>IF(OR(C3780="Posebna oblika",C3780="Kulturno zaščiten objekt",C3780="Kulturno zaščiten objekt, Posebna oblika"),"Glej zavihek POSEBNI POGOJI",IF(SUM(N3780:Q3780)=1,"Posebna oblika",IF(SUM(N3780:Q3780)=10,"Kulturno zaščiten objekt",IF(SUM(N3780:Q3780)=11,"Kulturno zaščiten objekt, Posebna oblika",IF(AND('[1]Vmesna vrtilna_SKLOP1'!C3781&lt;&gt;"",'[1]Vmesna vrtilna_SKLOP1'!D3781&lt;&gt;""),IF('[1]Vmesna vrtilna_SKLOP1'!C3781&lt;&gt;"",'[1]Vmesna vrtilna_SKLOP1'!C3781,""),"")))))</f>
        <v/>
      </c>
      <c r="D3781" s="17" t="str">
        <f>IF(IFERROR(VLOOKUP(B3781,'[1]Vmesna vrtilna_SKLOP1'!B:J,6,0),"")=0,"",IFERROR(VLOOKUP(B3781,'[1]Vmesna vrtilna_SKLOP1'!B:J,6,0),""))</f>
        <v/>
      </c>
      <c r="E3781" s="16" t="str">
        <f>IF(IF('[1]Vmesna vrtilna_SKLOP1'!E3781&lt;&gt;"",'[1]Vmesna vrtilna_SKLOP1'!D3781,"")=0,"",IF('[1]Vmesna vrtilna_SKLOP1'!E3781&lt;&gt;"",'[1]Vmesna vrtilna_SKLOP1'!D3781,""))</f>
        <v/>
      </c>
      <c r="F3781" s="18" t="str">
        <f>IF('[1]Vmesna vrtilna_SKLOP1'!E3781&lt;&gt;"",'[1]Vmesna vrtilna_SKLOP1'!E3781,"")</f>
        <v/>
      </c>
      <c r="G3781" s="15" t="str">
        <f>IF('[1]Vmesna vrtilna_SKLOP1'!E3781&lt;&gt;"",'[1]Vmesna vrtilna_SKLOP1'!F3781,"")</f>
        <v/>
      </c>
      <c r="H3781" s="19" t="str">
        <f>IF('[1]Vmesna vrtilna_SKLOP1'!F3781&lt;&gt;"",'[1]Vmesna vrtilna_SKLOP1'!I3781,"")</f>
        <v/>
      </c>
      <c r="I3781" s="20" t="str">
        <f>IF(I3780="Skupaj:","DDV (22%):",IF(I3780="DDV (22%):","Skupaj z DDV:",IF(AND('[1]Vmesna vrtilna_SKLOP1'!C3781&lt;&gt;"",'[1]Vmesna vrtilna_SKLOP1'!E3781=""),"Skupaj:","")))</f>
        <v/>
      </c>
      <c r="J3781" s="21" t="str">
        <f t="shared" si="118"/>
        <v/>
      </c>
      <c r="K3781" s="21" t="str">
        <f>IF(I3781="Skupaj z DDV:",SUM(K3779,K3780),IF(I3781="DDV (22%):",K3780*0.22,IF(AND('[1]Vmesna vrtilna_SKLOP1'!C3781&lt;&gt;"",'[1]Vmesna vrtilna_SKLOP1'!D3781=""),'[1]Vmesna vrtilna_SKLOP1'!J3781,IF(F3781&lt;&gt;"",IF('[1]Vmesna vrtilna_SKLOP1'!J3781&lt;&gt;"",'[1]Vmesna vrtilna_SKLOP1'!J3781,""),""))))</f>
        <v/>
      </c>
      <c r="L3781" s="22" t="str">
        <f>IF(I3780="Skupaj:","DDV (22%):",IF(I3780="DDV (22%):","Skupaj z DDV:",IF(AND('[1]Vmesna vrtilna_SKLOP1'!C3781&lt;&gt;"",'[1]Vmesna vrtilna_SKLOP1'!E3781=""),"Skupaj:",IF(AND('[1]Vmesna vrtilna_SKLOP1'!C3781&lt;&gt;"",'[1]Vmesna vrtilna_SKLOP1'!D3781=""),'[1]Vmesna vrtilna_SKLOP1'!J3781,IF(F3781&lt;&gt;"",IF('[1]Vmesna vrtilna_SKLOP1'!J3781&lt;&gt;"",'[1]Vmesna vrtilna_SKLOP1'!J3781,""),"")))))</f>
        <v/>
      </c>
      <c r="M3781" s="22" t="e">
        <f t="shared" si="119"/>
        <v>#REF!</v>
      </c>
      <c r="N3781" s="22" t="str">
        <f>IF(IFERROR(VLOOKUP(B3781,'[1]Vmesna vrtilna_SKLOP1'!B:J,7,0),"")=0,"",IFERROR(VLOOKUP(B3781,'[1]Vmesna vrtilna_SKLOP1'!B:J,7,0),""))</f>
        <v/>
      </c>
      <c r="O3781" s="22"/>
    </row>
    <row r="3782" spans="2:15" ht="15" customHeight="1" x14ac:dyDescent="0.3">
      <c r="B3782" s="15" t="str">
        <f>IF(AND('[1]Vmesna vrtilna_SKLOP1'!B3782&lt;&gt;"",'[1]Vmesna vrtilna_SKLOP1'!C3782&lt;&gt;""),IF('[1]Vmesna vrtilna_SKLOP1'!B3782&lt;&gt;"",'[1]Vmesna vrtilna_SKLOP1'!B3782,""),"")</f>
        <v/>
      </c>
      <c r="C3782" s="16" t="str">
        <f>IF(OR(C3781="Posebna oblika",C3781="Kulturno zaščiten objekt",C3781="Kulturno zaščiten objekt, Posebna oblika"),"Glej zavihek POSEBNI POGOJI",IF(SUM(N3781:Q3781)=1,"Posebna oblika",IF(SUM(N3781:Q3781)=10,"Kulturno zaščiten objekt",IF(SUM(N3781:Q3781)=11,"Kulturno zaščiten objekt, Posebna oblika",IF(AND('[1]Vmesna vrtilna_SKLOP1'!C3782&lt;&gt;"",'[1]Vmesna vrtilna_SKLOP1'!D3782&lt;&gt;""),IF('[1]Vmesna vrtilna_SKLOP1'!C3782&lt;&gt;"",'[1]Vmesna vrtilna_SKLOP1'!C3782,""),"")))))</f>
        <v/>
      </c>
      <c r="D3782" s="17" t="str">
        <f>IF(IFERROR(VLOOKUP(B3782,'[1]Vmesna vrtilna_SKLOP1'!B:J,6,0),"")=0,"",IFERROR(VLOOKUP(B3782,'[1]Vmesna vrtilna_SKLOP1'!B:J,6,0),""))</f>
        <v/>
      </c>
      <c r="E3782" s="16" t="str">
        <f>IF(IF('[1]Vmesna vrtilna_SKLOP1'!E3782&lt;&gt;"",'[1]Vmesna vrtilna_SKLOP1'!D3782,"")=0,"",IF('[1]Vmesna vrtilna_SKLOP1'!E3782&lt;&gt;"",'[1]Vmesna vrtilna_SKLOP1'!D3782,""))</f>
        <v/>
      </c>
      <c r="F3782" s="18" t="str">
        <f>IF('[1]Vmesna vrtilna_SKLOP1'!E3782&lt;&gt;"",'[1]Vmesna vrtilna_SKLOP1'!E3782,"")</f>
        <v/>
      </c>
      <c r="G3782" s="15" t="str">
        <f>IF('[1]Vmesna vrtilna_SKLOP1'!E3782&lt;&gt;"",'[1]Vmesna vrtilna_SKLOP1'!F3782,"")</f>
        <v/>
      </c>
      <c r="H3782" s="19" t="str">
        <f>IF('[1]Vmesna vrtilna_SKLOP1'!F3782&lt;&gt;"",'[1]Vmesna vrtilna_SKLOP1'!I3782,"")</f>
        <v/>
      </c>
      <c r="I3782" s="20" t="str">
        <f>IF(I3781="Skupaj:","DDV (22%):",IF(I3781="DDV (22%):","Skupaj z DDV:",IF(AND('[1]Vmesna vrtilna_SKLOP1'!C3782&lt;&gt;"",'[1]Vmesna vrtilna_SKLOP1'!E3782=""),"Skupaj:","")))</f>
        <v/>
      </c>
      <c r="J3782" s="21" t="str">
        <f t="shared" si="118"/>
        <v/>
      </c>
      <c r="K3782" s="21" t="str">
        <f>IF(I3782="Skupaj z DDV:",SUM(K3780,K3781),IF(I3782="DDV (22%):",K3781*0.22,IF(AND('[1]Vmesna vrtilna_SKLOP1'!C3782&lt;&gt;"",'[1]Vmesna vrtilna_SKLOP1'!D3782=""),'[1]Vmesna vrtilna_SKLOP1'!J3782,IF(F3782&lt;&gt;"",IF('[1]Vmesna vrtilna_SKLOP1'!J3782&lt;&gt;"",'[1]Vmesna vrtilna_SKLOP1'!J3782,""),""))))</f>
        <v/>
      </c>
      <c r="L3782" s="22" t="str">
        <f>IF(I3781="Skupaj:","DDV (22%):",IF(I3781="DDV (22%):","Skupaj z DDV:",IF(AND('[1]Vmesna vrtilna_SKLOP1'!C3782&lt;&gt;"",'[1]Vmesna vrtilna_SKLOP1'!E3782=""),"Skupaj:",IF(AND('[1]Vmesna vrtilna_SKLOP1'!C3782&lt;&gt;"",'[1]Vmesna vrtilna_SKLOP1'!D3782=""),'[1]Vmesna vrtilna_SKLOP1'!J3782,IF(F3782&lt;&gt;"",IF('[1]Vmesna vrtilna_SKLOP1'!J3782&lt;&gt;"",'[1]Vmesna vrtilna_SKLOP1'!J3782,""),"")))))</f>
        <v/>
      </c>
      <c r="M3782" s="22" t="e">
        <f t="shared" si="119"/>
        <v>#REF!</v>
      </c>
      <c r="N3782" s="22" t="str">
        <f>IF(IFERROR(VLOOKUP(B3782,'[1]Vmesna vrtilna_SKLOP1'!B:J,7,0),"")=0,"",IFERROR(VLOOKUP(B3782,'[1]Vmesna vrtilna_SKLOP1'!B:J,7,0),""))</f>
        <v/>
      </c>
      <c r="O3782" s="22"/>
    </row>
    <row r="3783" spans="2:15" ht="15" customHeight="1" x14ac:dyDescent="0.3">
      <c r="B3783" s="15" t="str">
        <f>IF(AND('[1]Vmesna vrtilna_SKLOP1'!B3783&lt;&gt;"",'[1]Vmesna vrtilna_SKLOP1'!C3783&lt;&gt;""),IF('[1]Vmesna vrtilna_SKLOP1'!B3783&lt;&gt;"",'[1]Vmesna vrtilna_SKLOP1'!B3783,""),"")</f>
        <v/>
      </c>
      <c r="C3783" s="16" t="str">
        <f>IF(OR(C3782="Posebna oblika",C3782="Kulturno zaščiten objekt",C3782="Kulturno zaščiten objekt, Posebna oblika"),"Glej zavihek POSEBNI POGOJI",IF(SUM(N3782:Q3782)=1,"Posebna oblika",IF(SUM(N3782:Q3782)=10,"Kulturno zaščiten objekt",IF(SUM(N3782:Q3782)=11,"Kulturno zaščiten objekt, Posebna oblika",IF(AND('[1]Vmesna vrtilna_SKLOP1'!C3783&lt;&gt;"",'[1]Vmesna vrtilna_SKLOP1'!D3783&lt;&gt;""),IF('[1]Vmesna vrtilna_SKLOP1'!C3783&lt;&gt;"",'[1]Vmesna vrtilna_SKLOP1'!C3783,""),"")))))</f>
        <v/>
      </c>
      <c r="D3783" s="17" t="str">
        <f>IF(IFERROR(VLOOKUP(B3783,'[1]Vmesna vrtilna_SKLOP1'!B:J,6,0),"")=0,"",IFERROR(VLOOKUP(B3783,'[1]Vmesna vrtilna_SKLOP1'!B:J,6,0),""))</f>
        <v/>
      </c>
      <c r="E3783" s="16" t="str">
        <f>IF(IF('[1]Vmesna vrtilna_SKLOP1'!E3783&lt;&gt;"",'[1]Vmesna vrtilna_SKLOP1'!D3783,"")=0,"",IF('[1]Vmesna vrtilna_SKLOP1'!E3783&lt;&gt;"",'[1]Vmesna vrtilna_SKLOP1'!D3783,""))</f>
        <v/>
      </c>
      <c r="F3783" s="18" t="str">
        <f>IF('[1]Vmesna vrtilna_SKLOP1'!E3783&lt;&gt;"",'[1]Vmesna vrtilna_SKLOP1'!E3783,"")</f>
        <v/>
      </c>
      <c r="G3783" s="15" t="str">
        <f>IF('[1]Vmesna vrtilna_SKLOP1'!E3783&lt;&gt;"",'[1]Vmesna vrtilna_SKLOP1'!F3783,"")</f>
        <v/>
      </c>
      <c r="H3783" s="19" t="str">
        <f>IF('[1]Vmesna vrtilna_SKLOP1'!F3783&lt;&gt;"",'[1]Vmesna vrtilna_SKLOP1'!I3783,"")</f>
        <v/>
      </c>
      <c r="I3783" s="20" t="str">
        <f>IF(I3782="Skupaj:","DDV (22%):",IF(I3782="DDV (22%):","Skupaj z DDV:",IF(AND('[1]Vmesna vrtilna_SKLOP1'!C3783&lt;&gt;"",'[1]Vmesna vrtilna_SKLOP1'!E3783=""),"Skupaj:","")))</f>
        <v/>
      </c>
      <c r="J3783" s="21" t="str">
        <f t="shared" si="118"/>
        <v/>
      </c>
      <c r="K3783" s="21" t="str">
        <f>IF(I3783="Skupaj z DDV:",SUM(K3781,K3782),IF(I3783="DDV (22%):",K3782*0.22,IF(AND('[1]Vmesna vrtilna_SKLOP1'!C3783&lt;&gt;"",'[1]Vmesna vrtilna_SKLOP1'!D3783=""),'[1]Vmesna vrtilna_SKLOP1'!J3783,IF(F3783&lt;&gt;"",IF('[1]Vmesna vrtilna_SKLOP1'!J3783&lt;&gt;"",'[1]Vmesna vrtilna_SKLOP1'!J3783,""),""))))</f>
        <v/>
      </c>
      <c r="L3783" s="22" t="str">
        <f>IF(I3782="Skupaj:","DDV (22%):",IF(I3782="DDV (22%):","Skupaj z DDV:",IF(AND('[1]Vmesna vrtilna_SKLOP1'!C3783&lt;&gt;"",'[1]Vmesna vrtilna_SKLOP1'!E3783=""),"Skupaj:",IF(AND('[1]Vmesna vrtilna_SKLOP1'!C3783&lt;&gt;"",'[1]Vmesna vrtilna_SKLOP1'!D3783=""),'[1]Vmesna vrtilna_SKLOP1'!J3783,IF(F3783&lt;&gt;"",IF('[1]Vmesna vrtilna_SKLOP1'!J3783&lt;&gt;"",'[1]Vmesna vrtilna_SKLOP1'!J3783,""),"")))))</f>
        <v/>
      </c>
      <c r="M3783" s="22" t="e">
        <f t="shared" si="119"/>
        <v>#REF!</v>
      </c>
      <c r="N3783" s="22" t="str">
        <f>IF(IFERROR(VLOOKUP(B3783,'[1]Vmesna vrtilna_SKLOP1'!B:J,7,0),"")=0,"",IFERROR(VLOOKUP(B3783,'[1]Vmesna vrtilna_SKLOP1'!B:J,7,0),""))</f>
        <v/>
      </c>
      <c r="O3783" s="22"/>
    </row>
    <row r="3784" spans="2:15" ht="15" customHeight="1" x14ac:dyDescent="0.3">
      <c r="B3784" s="15" t="str">
        <f>IF(AND('[1]Vmesna vrtilna_SKLOP1'!B3784&lt;&gt;"",'[1]Vmesna vrtilna_SKLOP1'!C3784&lt;&gt;""),IF('[1]Vmesna vrtilna_SKLOP1'!B3784&lt;&gt;"",'[1]Vmesna vrtilna_SKLOP1'!B3784,""),"")</f>
        <v/>
      </c>
      <c r="C3784" s="16" t="str">
        <f>IF(OR(C3783="Posebna oblika",C3783="Kulturno zaščiten objekt",C3783="Kulturno zaščiten objekt, Posebna oblika"),"Glej zavihek POSEBNI POGOJI",IF(SUM(N3783:Q3783)=1,"Posebna oblika",IF(SUM(N3783:Q3783)=10,"Kulturno zaščiten objekt",IF(SUM(N3783:Q3783)=11,"Kulturno zaščiten objekt, Posebna oblika",IF(AND('[1]Vmesna vrtilna_SKLOP1'!C3784&lt;&gt;"",'[1]Vmesna vrtilna_SKLOP1'!D3784&lt;&gt;""),IF('[1]Vmesna vrtilna_SKLOP1'!C3784&lt;&gt;"",'[1]Vmesna vrtilna_SKLOP1'!C3784,""),"")))))</f>
        <v/>
      </c>
      <c r="D3784" s="17" t="str">
        <f>IF(IFERROR(VLOOKUP(B3784,'[1]Vmesna vrtilna_SKLOP1'!B:J,6,0),"")=0,"",IFERROR(VLOOKUP(B3784,'[1]Vmesna vrtilna_SKLOP1'!B:J,6,0),""))</f>
        <v/>
      </c>
      <c r="E3784" s="16" t="str">
        <f>IF(IF('[1]Vmesna vrtilna_SKLOP1'!E3784&lt;&gt;"",'[1]Vmesna vrtilna_SKLOP1'!D3784,"")=0,"",IF('[1]Vmesna vrtilna_SKLOP1'!E3784&lt;&gt;"",'[1]Vmesna vrtilna_SKLOP1'!D3784,""))</f>
        <v/>
      </c>
      <c r="F3784" s="18" t="str">
        <f>IF('[1]Vmesna vrtilna_SKLOP1'!E3784&lt;&gt;"",'[1]Vmesna vrtilna_SKLOP1'!E3784,"")</f>
        <v/>
      </c>
      <c r="G3784" s="15" t="str">
        <f>IF('[1]Vmesna vrtilna_SKLOP1'!E3784&lt;&gt;"",'[1]Vmesna vrtilna_SKLOP1'!F3784,"")</f>
        <v/>
      </c>
      <c r="H3784" s="19" t="str">
        <f>IF('[1]Vmesna vrtilna_SKLOP1'!F3784&lt;&gt;"",'[1]Vmesna vrtilna_SKLOP1'!I3784,"")</f>
        <v/>
      </c>
      <c r="I3784" s="20" t="str">
        <f>IF(I3783="Skupaj:","DDV (22%):",IF(I3783="DDV (22%):","Skupaj z DDV:",IF(AND('[1]Vmesna vrtilna_SKLOP1'!C3784&lt;&gt;"",'[1]Vmesna vrtilna_SKLOP1'!E3784=""),"Skupaj:","")))</f>
        <v/>
      </c>
      <c r="J3784" s="21" t="str">
        <f t="shared" si="118"/>
        <v/>
      </c>
      <c r="K3784" s="21" t="str">
        <f>IF(I3784="Skupaj z DDV:",SUM(K3782,K3783),IF(I3784="DDV (22%):",K3783*0.22,IF(AND('[1]Vmesna vrtilna_SKLOP1'!C3784&lt;&gt;"",'[1]Vmesna vrtilna_SKLOP1'!D3784=""),'[1]Vmesna vrtilna_SKLOP1'!J3784,IF(F3784&lt;&gt;"",IF('[1]Vmesna vrtilna_SKLOP1'!J3784&lt;&gt;"",'[1]Vmesna vrtilna_SKLOP1'!J3784,""),""))))</f>
        <v/>
      </c>
      <c r="L3784" s="22" t="str">
        <f>IF(I3783="Skupaj:","DDV (22%):",IF(I3783="DDV (22%):","Skupaj z DDV:",IF(AND('[1]Vmesna vrtilna_SKLOP1'!C3784&lt;&gt;"",'[1]Vmesna vrtilna_SKLOP1'!E3784=""),"Skupaj:",IF(AND('[1]Vmesna vrtilna_SKLOP1'!C3784&lt;&gt;"",'[1]Vmesna vrtilna_SKLOP1'!D3784=""),'[1]Vmesna vrtilna_SKLOP1'!J3784,IF(F3784&lt;&gt;"",IF('[1]Vmesna vrtilna_SKLOP1'!J3784&lt;&gt;"",'[1]Vmesna vrtilna_SKLOP1'!J3784,""),"")))))</f>
        <v/>
      </c>
      <c r="M3784" s="22" t="e">
        <f t="shared" si="119"/>
        <v>#REF!</v>
      </c>
      <c r="N3784" s="22" t="str">
        <f>IF(IFERROR(VLOOKUP(B3784,'[1]Vmesna vrtilna_SKLOP1'!B:J,7,0),"")=0,"",IFERROR(VLOOKUP(B3784,'[1]Vmesna vrtilna_SKLOP1'!B:J,7,0),""))</f>
        <v/>
      </c>
      <c r="O3784" s="22"/>
    </row>
    <row r="3785" spans="2:15" ht="15" customHeight="1" x14ac:dyDescent="0.3">
      <c r="B3785" s="15" t="str">
        <f>IF(AND('[1]Vmesna vrtilna_SKLOP1'!B3785&lt;&gt;"",'[1]Vmesna vrtilna_SKLOP1'!C3785&lt;&gt;""),IF('[1]Vmesna vrtilna_SKLOP1'!B3785&lt;&gt;"",'[1]Vmesna vrtilna_SKLOP1'!B3785,""),"")</f>
        <v/>
      </c>
      <c r="C3785" s="16" t="str">
        <f>IF(OR(C3784="Posebna oblika",C3784="Kulturno zaščiten objekt",C3784="Kulturno zaščiten objekt, Posebna oblika"),"Glej zavihek POSEBNI POGOJI",IF(SUM(N3784:Q3784)=1,"Posebna oblika",IF(SUM(N3784:Q3784)=10,"Kulturno zaščiten objekt",IF(SUM(N3784:Q3784)=11,"Kulturno zaščiten objekt, Posebna oblika",IF(AND('[1]Vmesna vrtilna_SKLOP1'!C3785&lt;&gt;"",'[1]Vmesna vrtilna_SKLOP1'!D3785&lt;&gt;""),IF('[1]Vmesna vrtilna_SKLOP1'!C3785&lt;&gt;"",'[1]Vmesna vrtilna_SKLOP1'!C3785,""),"")))))</f>
        <v/>
      </c>
      <c r="D3785" s="17" t="str">
        <f>IF(IFERROR(VLOOKUP(B3785,'[1]Vmesna vrtilna_SKLOP1'!B:J,6,0),"")=0,"",IFERROR(VLOOKUP(B3785,'[1]Vmesna vrtilna_SKLOP1'!B:J,6,0),""))</f>
        <v/>
      </c>
      <c r="E3785" s="16" t="str">
        <f>IF(IF('[1]Vmesna vrtilna_SKLOP1'!E3785&lt;&gt;"",'[1]Vmesna vrtilna_SKLOP1'!D3785,"")=0,"",IF('[1]Vmesna vrtilna_SKLOP1'!E3785&lt;&gt;"",'[1]Vmesna vrtilna_SKLOP1'!D3785,""))</f>
        <v/>
      </c>
      <c r="F3785" s="18" t="str">
        <f>IF('[1]Vmesna vrtilna_SKLOP1'!E3785&lt;&gt;"",'[1]Vmesna vrtilna_SKLOP1'!E3785,"")</f>
        <v/>
      </c>
      <c r="G3785" s="15" t="str">
        <f>IF('[1]Vmesna vrtilna_SKLOP1'!E3785&lt;&gt;"",'[1]Vmesna vrtilna_SKLOP1'!F3785,"")</f>
        <v/>
      </c>
      <c r="H3785" s="19" t="str">
        <f>IF('[1]Vmesna vrtilna_SKLOP1'!F3785&lt;&gt;"",'[1]Vmesna vrtilna_SKLOP1'!I3785,"")</f>
        <v/>
      </c>
      <c r="I3785" s="20" t="str">
        <f>IF(I3784="Skupaj:","DDV (22%):",IF(I3784="DDV (22%):","Skupaj z DDV:",IF(AND('[1]Vmesna vrtilna_SKLOP1'!C3785&lt;&gt;"",'[1]Vmesna vrtilna_SKLOP1'!E3785=""),"Skupaj:","")))</f>
        <v/>
      </c>
      <c r="J3785" s="21" t="str">
        <f t="shared" si="118"/>
        <v/>
      </c>
      <c r="K3785" s="21" t="str">
        <f>IF(I3785="Skupaj z DDV:",SUM(K3783,K3784),IF(I3785="DDV (22%):",K3784*0.22,IF(AND('[1]Vmesna vrtilna_SKLOP1'!C3785&lt;&gt;"",'[1]Vmesna vrtilna_SKLOP1'!D3785=""),'[1]Vmesna vrtilna_SKLOP1'!J3785,IF(F3785&lt;&gt;"",IF('[1]Vmesna vrtilna_SKLOP1'!J3785&lt;&gt;"",'[1]Vmesna vrtilna_SKLOP1'!J3785,""),""))))</f>
        <v/>
      </c>
      <c r="L3785" s="22" t="str">
        <f>IF(I3784="Skupaj:","DDV (22%):",IF(I3784="DDV (22%):","Skupaj z DDV:",IF(AND('[1]Vmesna vrtilna_SKLOP1'!C3785&lt;&gt;"",'[1]Vmesna vrtilna_SKLOP1'!E3785=""),"Skupaj:",IF(AND('[1]Vmesna vrtilna_SKLOP1'!C3785&lt;&gt;"",'[1]Vmesna vrtilna_SKLOP1'!D3785=""),'[1]Vmesna vrtilna_SKLOP1'!J3785,IF(F3785&lt;&gt;"",IF('[1]Vmesna vrtilna_SKLOP1'!J3785&lt;&gt;"",'[1]Vmesna vrtilna_SKLOP1'!J3785,""),"")))))</f>
        <v/>
      </c>
      <c r="M3785" s="22" t="e">
        <f t="shared" si="119"/>
        <v>#REF!</v>
      </c>
      <c r="N3785" s="22" t="str">
        <f>IF(IFERROR(VLOOKUP(B3785,'[1]Vmesna vrtilna_SKLOP1'!B:J,7,0),"")=0,"",IFERROR(VLOOKUP(B3785,'[1]Vmesna vrtilna_SKLOP1'!B:J,7,0),""))</f>
        <v/>
      </c>
      <c r="O3785" s="22"/>
    </row>
    <row r="3786" spans="2:15" ht="15" customHeight="1" x14ac:dyDescent="0.3">
      <c r="B3786" s="15" t="str">
        <f>IF(AND('[1]Vmesna vrtilna_SKLOP1'!B3786&lt;&gt;"",'[1]Vmesna vrtilna_SKLOP1'!C3786&lt;&gt;""),IF('[1]Vmesna vrtilna_SKLOP1'!B3786&lt;&gt;"",'[1]Vmesna vrtilna_SKLOP1'!B3786,""),"")</f>
        <v/>
      </c>
      <c r="C3786" s="16" t="str">
        <f>IF(OR(C3785="Posebna oblika",C3785="Kulturno zaščiten objekt",C3785="Kulturno zaščiten objekt, Posebna oblika"),"Glej zavihek POSEBNI POGOJI",IF(SUM(N3785:Q3785)=1,"Posebna oblika",IF(SUM(N3785:Q3785)=10,"Kulturno zaščiten objekt",IF(SUM(N3785:Q3785)=11,"Kulturno zaščiten objekt, Posebna oblika",IF(AND('[1]Vmesna vrtilna_SKLOP1'!C3786&lt;&gt;"",'[1]Vmesna vrtilna_SKLOP1'!D3786&lt;&gt;""),IF('[1]Vmesna vrtilna_SKLOP1'!C3786&lt;&gt;"",'[1]Vmesna vrtilna_SKLOP1'!C3786,""),"")))))</f>
        <v/>
      </c>
      <c r="D3786" s="17" t="str">
        <f>IF(IFERROR(VLOOKUP(B3786,'[1]Vmesna vrtilna_SKLOP1'!B:J,6,0),"")=0,"",IFERROR(VLOOKUP(B3786,'[1]Vmesna vrtilna_SKLOP1'!B:J,6,0),""))</f>
        <v/>
      </c>
      <c r="E3786" s="16" t="str">
        <f>IF(IF('[1]Vmesna vrtilna_SKLOP1'!E3786&lt;&gt;"",'[1]Vmesna vrtilna_SKLOP1'!D3786,"")=0,"",IF('[1]Vmesna vrtilna_SKLOP1'!E3786&lt;&gt;"",'[1]Vmesna vrtilna_SKLOP1'!D3786,""))</f>
        <v/>
      </c>
      <c r="F3786" s="18" t="str">
        <f>IF('[1]Vmesna vrtilna_SKLOP1'!E3786&lt;&gt;"",'[1]Vmesna vrtilna_SKLOP1'!E3786,"")</f>
        <v/>
      </c>
      <c r="G3786" s="15" t="str">
        <f>IF('[1]Vmesna vrtilna_SKLOP1'!E3786&lt;&gt;"",'[1]Vmesna vrtilna_SKLOP1'!F3786,"")</f>
        <v/>
      </c>
      <c r="H3786" s="19" t="str">
        <f>IF('[1]Vmesna vrtilna_SKLOP1'!F3786&lt;&gt;"",'[1]Vmesna vrtilna_SKLOP1'!I3786,"")</f>
        <v/>
      </c>
      <c r="I3786" s="20" t="str">
        <f>IF(I3785="Skupaj:","DDV (22%):",IF(I3785="DDV (22%):","Skupaj z DDV:",IF(AND('[1]Vmesna vrtilna_SKLOP1'!C3786&lt;&gt;"",'[1]Vmesna vrtilna_SKLOP1'!E3786=""),"Skupaj:","")))</f>
        <v/>
      </c>
      <c r="J3786" s="21" t="str">
        <f t="shared" si="118"/>
        <v/>
      </c>
      <c r="K3786" s="21" t="str">
        <f>IF(I3786="Skupaj z DDV:",SUM(K3784,K3785),IF(I3786="DDV (22%):",K3785*0.22,IF(AND('[1]Vmesna vrtilna_SKLOP1'!C3786&lt;&gt;"",'[1]Vmesna vrtilna_SKLOP1'!D3786=""),'[1]Vmesna vrtilna_SKLOP1'!J3786,IF(F3786&lt;&gt;"",IF('[1]Vmesna vrtilna_SKLOP1'!J3786&lt;&gt;"",'[1]Vmesna vrtilna_SKLOP1'!J3786,""),""))))</f>
        <v/>
      </c>
      <c r="L3786" s="22" t="str">
        <f>IF(I3785="Skupaj:","DDV (22%):",IF(I3785="DDV (22%):","Skupaj z DDV:",IF(AND('[1]Vmesna vrtilna_SKLOP1'!C3786&lt;&gt;"",'[1]Vmesna vrtilna_SKLOP1'!E3786=""),"Skupaj:",IF(AND('[1]Vmesna vrtilna_SKLOP1'!C3786&lt;&gt;"",'[1]Vmesna vrtilna_SKLOP1'!D3786=""),'[1]Vmesna vrtilna_SKLOP1'!J3786,IF(F3786&lt;&gt;"",IF('[1]Vmesna vrtilna_SKLOP1'!J3786&lt;&gt;"",'[1]Vmesna vrtilna_SKLOP1'!J3786,""),"")))))</f>
        <v/>
      </c>
      <c r="M3786" s="22" t="e">
        <f t="shared" si="119"/>
        <v>#REF!</v>
      </c>
      <c r="N3786" s="22" t="str">
        <f>IF(IFERROR(VLOOKUP(B3786,'[1]Vmesna vrtilna_SKLOP1'!B:J,7,0),"")=0,"",IFERROR(VLOOKUP(B3786,'[1]Vmesna vrtilna_SKLOP1'!B:J,7,0),""))</f>
        <v/>
      </c>
      <c r="O3786" s="22"/>
    </row>
    <row r="3787" spans="2:15" ht="15" customHeight="1" x14ac:dyDescent="0.3">
      <c r="B3787" s="15" t="str">
        <f>IF(AND('[1]Vmesna vrtilna_SKLOP1'!B3787&lt;&gt;"",'[1]Vmesna vrtilna_SKLOP1'!C3787&lt;&gt;""),IF('[1]Vmesna vrtilna_SKLOP1'!B3787&lt;&gt;"",'[1]Vmesna vrtilna_SKLOP1'!B3787,""),"")</f>
        <v/>
      </c>
      <c r="C3787" s="16" t="str">
        <f>IF(OR(C3786="Posebna oblika",C3786="Kulturno zaščiten objekt",C3786="Kulturno zaščiten objekt, Posebna oblika"),"Glej zavihek POSEBNI POGOJI",IF(SUM(N3786:Q3786)=1,"Posebna oblika",IF(SUM(N3786:Q3786)=10,"Kulturno zaščiten objekt",IF(SUM(N3786:Q3786)=11,"Kulturno zaščiten objekt, Posebna oblika",IF(AND('[1]Vmesna vrtilna_SKLOP1'!C3787&lt;&gt;"",'[1]Vmesna vrtilna_SKLOP1'!D3787&lt;&gt;""),IF('[1]Vmesna vrtilna_SKLOP1'!C3787&lt;&gt;"",'[1]Vmesna vrtilna_SKLOP1'!C3787,""),"")))))</f>
        <v/>
      </c>
      <c r="D3787" s="17" t="str">
        <f>IF(IFERROR(VLOOKUP(B3787,'[1]Vmesna vrtilna_SKLOP1'!B:J,6,0),"")=0,"",IFERROR(VLOOKUP(B3787,'[1]Vmesna vrtilna_SKLOP1'!B:J,6,0),""))</f>
        <v/>
      </c>
      <c r="E3787" s="16" t="str">
        <f>IF(IF('[1]Vmesna vrtilna_SKLOP1'!E3787&lt;&gt;"",'[1]Vmesna vrtilna_SKLOP1'!D3787,"")=0,"",IF('[1]Vmesna vrtilna_SKLOP1'!E3787&lt;&gt;"",'[1]Vmesna vrtilna_SKLOP1'!D3787,""))</f>
        <v/>
      </c>
      <c r="F3787" s="18" t="str">
        <f>IF('[1]Vmesna vrtilna_SKLOP1'!E3787&lt;&gt;"",'[1]Vmesna vrtilna_SKLOP1'!E3787,"")</f>
        <v/>
      </c>
      <c r="G3787" s="15" t="str">
        <f>IF('[1]Vmesna vrtilna_SKLOP1'!E3787&lt;&gt;"",'[1]Vmesna vrtilna_SKLOP1'!F3787,"")</f>
        <v/>
      </c>
      <c r="H3787" s="19" t="str">
        <f>IF('[1]Vmesna vrtilna_SKLOP1'!F3787&lt;&gt;"",'[1]Vmesna vrtilna_SKLOP1'!I3787,"")</f>
        <v/>
      </c>
      <c r="I3787" s="20" t="str">
        <f>IF(I3786="Skupaj:","DDV (22%):",IF(I3786="DDV (22%):","Skupaj z DDV:",IF(AND('[1]Vmesna vrtilna_SKLOP1'!C3787&lt;&gt;"",'[1]Vmesna vrtilna_SKLOP1'!E3787=""),"Skupaj:","")))</f>
        <v/>
      </c>
      <c r="J3787" s="21" t="str">
        <f t="shared" si="118"/>
        <v/>
      </c>
      <c r="K3787" s="21" t="str">
        <f>IF(I3787="Skupaj z DDV:",SUM(K3785,K3786),IF(I3787="DDV (22%):",K3786*0.22,IF(AND('[1]Vmesna vrtilna_SKLOP1'!C3787&lt;&gt;"",'[1]Vmesna vrtilna_SKLOP1'!D3787=""),'[1]Vmesna vrtilna_SKLOP1'!J3787,IF(F3787&lt;&gt;"",IF('[1]Vmesna vrtilna_SKLOP1'!J3787&lt;&gt;"",'[1]Vmesna vrtilna_SKLOP1'!J3787,""),""))))</f>
        <v/>
      </c>
      <c r="L3787" s="22" t="str">
        <f>IF(I3786="Skupaj:","DDV (22%):",IF(I3786="DDV (22%):","Skupaj z DDV:",IF(AND('[1]Vmesna vrtilna_SKLOP1'!C3787&lt;&gt;"",'[1]Vmesna vrtilna_SKLOP1'!E3787=""),"Skupaj:",IF(AND('[1]Vmesna vrtilna_SKLOP1'!C3787&lt;&gt;"",'[1]Vmesna vrtilna_SKLOP1'!D3787=""),'[1]Vmesna vrtilna_SKLOP1'!J3787,IF(F3787&lt;&gt;"",IF('[1]Vmesna vrtilna_SKLOP1'!J3787&lt;&gt;"",'[1]Vmesna vrtilna_SKLOP1'!J3787,""),"")))))</f>
        <v/>
      </c>
      <c r="M3787" s="22" t="e">
        <f t="shared" si="119"/>
        <v>#REF!</v>
      </c>
      <c r="N3787" s="22" t="str">
        <f>IF(IFERROR(VLOOKUP(B3787,'[1]Vmesna vrtilna_SKLOP1'!B:J,7,0),"")=0,"",IFERROR(VLOOKUP(B3787,'[1]Vmesna vrtilna_SKLOP1'!B:J,7,0),""))</f>
        <v/>
      </c>
      <c r="O3787" s="22"/>
    </row>
    <row r="3788" spans="2:15" ht="15" customHeight="1" x14ac:dyDescent="0.3">
      <c r="B3788" s="15" t="str">
        <f>IF(AND('[1]Vmesna vrtilna_SKLOP1'!B3788&lt;&gt;"",'[1]Vmesna vrtilna_SKLOP1'!C3788&lt;&gt;""),IF('[1]Vmesna vrtilna_SKLOP1'!B3788&lt;&gt;"",'[1]Vmesna vrtilna_SKLOP1'!B3788,""),"")</f>
        <v/>
      </c>
      <c r="C3788" s="16" t="str">
        <f>IF(OR(C3787="Posebna oblika",C3787="Kulturno zaščiten objekt",C3787="Kulturno zaščiten objekt, Posebna oblika"),"Glej zavihek POSEBNI POGOJI",IF(SUM(N3787:Q3787)=1,"Posebna oblika",IF(SUM(N3787:Q3787)=10,"Kulturno zaščiten objekt",IF(SUM(N3787:Q3787)=11,"Kulturno zaščiten objekt, Posebna oblika",IF(AND('[1]Vmesna vrtilna_SKLOP1'!C3788&lt;&gt;"",'[1]Vmesna vrtilna_SKLOP1'!D3788&lt;&gt;""),IF('[1]Vmesna vrtilna_SKLOP1'!C3788&lt;&gt;"",'[1]Vmesna vrtilna_SKLOP1'!C3788,""),"")))))</f>
        <v/>
      </c>
      <c r="D3788" s="17" t="str">
        <f>IF(IFERROR(VLOOKUP(B3788,'[1]Vmesna vrtilna_SKLOP1'!B:J,6,0),"")=0,"",IFERROR(VLOOKUP(B3788,'[1]Vmesna vrtilna_SKLOP1'!B:J,6,0),""))</f>
        <v/>
      </c>
      <c r="E3788" s="16" t="str">
        <f>IF(IF('[1]Vmesna vrtilna_SKLOP1'!E3788&lt;&gt;"",'[1]Vmesna vrtilna_SKLOP1'!D3788,"")=0,"",IF('[1]Vmesna vrtilna_SKLOP1'!E3788&lt;&gt;"",'[1]Vmesna vrtilna_SKLOP1'!D3788,""))</f>
        <v/>
      </c>
      <c r="F3788" s="18" t="str">
        <f>IF('[1]Vmesna vrtilna_SKLOP1'!E3788&lt;&gt;"",'[1]Vmesna vrtilna_SKLOP1'!E3788,"")</f>
        <v/>
      </c>
      <c r="G3788" s="15" t="str">
        <f>IF('[1]Vmesna vrtilna_SKLOP1'!E3788&lt;&gt;"",'[1]Vmesna vrtilna_SKLOP1'!F3788,"")</f>
        <v/>
      </c>
      <c r="H3788" s="19" t="str">
        <f>IF('[1]Vmesna vrtilna_SKLOP1'!F3788&lt;&gt;"",'[1]Vmesna vrtilna_SKLOP1'!I3788,"")</f>
        <v/>
      </c>
      <c r="I3788" s="20" t="str">
        <f>IF(I3787="Skupaj:","DDV (22%):",IF(I3787="DDV (22%):","Skupaj z DDV:",IF(AND('[1]Vmesna vrtilna_SKLOP1'!C3788&lt;&gt;"",'[1]Vmesna vrtilna_SKLOP1'!E3788=""),"Skupaj:","")))</f>
        <v/>
      </c>
      <c r="J3788" s="21" t="str">
        <f t="shared" si="118"/>
        <v/>
      </c>
      <c r="K3788" s="21" t="str">
        <f>IF(I3788="Skupaj z DDV:",SUM(K3786,K3787),IF(I3788="DDV (22%):",K3787*0.22,IF(AND('[1]Vmesna vrtilna_SKLOP1'!C3788&lt;&gt;"",'[1]Vmesna vrtilna_SKLOP1'!D3788=""),'[1]Vmesna vrtilna_SKLOP1'!J3788,IF(F3788&lt;&gt;"",IF('[1]Vmesna vrtilna_SKLOP1'!J3788&lt;&gt;"",'[1]Vmesna vrtilna_SKLOP1'!J3788,""),""))))</f>
        <v/>
      </c>
      <c r="L3788" s="22" t="str">
        <f>IF(I3787="Skupaj:","DDV (22%):",IF(I3787="DDV (22%):","Skupaj z DDV:",IF(AND('[1]Vmesna vrtilna_SKLOP1'!C3788&lt;&gt;"",'[1]Vmesna vrtilna_SKLOP1'!E3788=""),"Skupaj:",IF(AND('[1]Vmesna vrtilna_SKLOP1'!C3788&lt;&gt;"",'[1]Vmesna vrtilna_SKLOP1'!D3788=""),'[1]Vmesna vrtilna_SKLOP1'!J3788,IF(F3788&lt;&gt;"",IF('[1]Vmesna vrtilna_SKLOP1'!J3788&lt;&gt;"",'[1]Vmesna vrtilna_SKLOP1'!J3788,""),"")))))</f>
        <v/>
      </c>
      <c r="M3788" s="22" t="e">
        <f t="shared" si="119"/>
        <v>#REF!</v>
      </c>
      <c r="N3788" s="22" t="str">
        <f>IF(IFERROR(VLOOKUP(B3788,'[1]Vmesna vrtilna_SKLOP1'!B:J,7,0),"")=0,"",IFERROR(VLOOKUP(B3788,'[1]Vmesna vrtilna_SKLOP1'!B:J,7,0),""))</f>
        <v/>
      </c>
      <c r="O3788" s="22"/>
    </row>
    <row r="3789" spans="2:15" ht="15" customHeight="1" x14ac:dyDescent="0.3">
      <c r="B3789" s="15" t="str">
        <f>IF(AND('[1]Vmesna vrtilna_SKLOP1'!B3789&lt;&gt;"",'[1]Vmesna vrtilna_SKLOP1'!C3789&lt;&gt;""),IF('[1]Vmesna vrtilna_SKLOP1'!B3789&lt;&gt;"",'[1]Vmesna vrtilna_SKLOP1'!B3789,""),"")</f>
        <v/>
      </c>
      <c r="C3789" s="16" t="str">
        <f>IF(OR(C3788="Posebna oblika",C3788="Kulturno zaščiten objekt",C3788="Kulturno zaščiten objekt, Posebna oblika"),"Glej zavihek POSEBNI POGOJI",IF(SUM(N3788:Q3788)=1,"Posebna oblika",IF(SUM(N3788:Q3788)=10,"Kulturno zaščiten objekt",IF(SUM(N3788:Q3788)=11,"Kulturno zaščiten objekt, Posebna oblika",IF(AND('[1]Vmesna vrtilna_SKLOP1'!C3789&lt;&gt;"",'[1]Vmesna vrtilna_SKLOP1'!D3789&lt;&gt;""),IF('[1]Vmesna vrtilna_SKLOP1'!C3789&lt;&gt;"",'[1]Vmesna vrtilna_SKLOP1'!C3789,""),"")))))</f>
        <v/>
      </c>
      <c r="D3789" s="17" t="str">
        <f>IF(IFERROR(VLOOKUP(B3789,'[1]Vmesna vrtilna_SKLOP1'!B:J,6,0),"")=0,"",IFERROR(VLOOKUP(B3789,'[1]Vmesna vrtilna_SKLOP1'!B:J,6,0),""))</f>
        <v/>
      </c>
      <c r="E3789" s="16" t="str">
        <f>IF(IF('[1]Vmesna vrtilna_SKLOP1'!E3789&lt;&gt;"",'[1]Vmesna vrtilna_SKLOP1'!D3789,"")=0,"",IF('[1]Vmesna vrtilna_SKLOP1'!E3789&lt;&gt;"",'[1]Vmesna vrtilna_SKLOP1'!D3789,""))</f>
        <v/>
      </c>
      <c r="F3789" s="18" t="str">
        <f>IF('[1]Vmesna vrtilna_SKLOP1'!E3789&lt;&gt;"",'[1]Vmesna vrtilna_SKLOP1'!E3789,"")</f>
        <v/>
      </c>
      <c r="G3789" s="15" t="str">
        <f>IF('[1]Vmesna vrtilna_SKLOP1'!E3789&lt;&gt;"",'[1]Vmesna vrtilna_SKLOP1'!F3789,"")</f>
        <v/>
      </c>
      <c r="H3789" s="19" t="str">
        <f>IF('[1]Vmesna vrtilna_SKLOP1'!F3789&lt;&gt;"",'[1]Vmesna vrtilna_SKLOP1'!I3789,"")</f>
        <v/>
      </c>
      <c r="I3789" s="20" t="str">
        <f>IF(I3788="Skupaj:","DDV (22%):",IF(I3788="DDV (22%):","Skupaj z DDV:",IF(AND('[1]Vmesna vrtilna_SKLOP1'!C3789&lt;&gt;"",'[1]Vmesna vrtilna_SKLOP1'!E3789=""),"Skupaj:","")))</f>
        <v/>
      </c>
      <c r="J3789" s="21" t="str">
        <f t="shared" si="118"/>
        <v/>
      </c>
      <c r="K3789" s="21" t="str">
        <f>IF(I3789="Skupaj z DDV:",SUM(K3787,K3788),IF(I3789="DDV (22%):",K3788*0.22,IF(AND('[1]Vmesna vrtilna_SKLOP1'!C3789&lt;&gt;"",'[1]Vmesna vrtilna_SKLOP1'!D3789=""),'[1]Vmesna vrtilna_SKLOP1'!J3789,IF(F3789&lt;&gt;"",IF('[1]Vmesna vrtilna_SKLOP1'!J3789&lt;&gt;"",'[1]Vmesna vrtilna_SKLOP1'!J3789,""),""))))</f>
        <v/>
      </c>
      <c r="L3789" s="22" t="str">
        <f>IF(I3788="Skupaj:","DDV (22%):",IF(I3788="DDV (22%):","Skupaj z DDV:",IF(AND('[1]Vmesna vrtilna_SKLOP1'!C3789&lt;&gt;"",'[1]Vmesna vrtilna_SKLOP1'!E3789=""),"Skupaj:",IF(AND('[1]Vmesna vrtilna_SKLOP1'!C3789&lt;&gt;"",'[1]Vmesna vrtilna_SKLOP1'!D3789=""),'[1]Vmesna vrtilna_SKLOP1'!J3789,IF(F3789&lt;&gt;"",IF('[1]Vmesna vrtilna_SKLOP1'!J3789&lt;&gt;"",'[1]Vmesna vrtilna_SKLOP1'!J3789,""),"")))))</f>
        <v/>
      </c>
      <c r="M3789" s="22" t="e">
        <f t="shared" si="119"/>
        <v>#REF!</v>
      </c>
      <c r="N3789" s="22" t="str">
        <f>IF(IFERROR(VLOOKUP(B3789,'[1]Vmesna vrtilna_SKLOP1'!B:J,7,0),"")=0,"",IFERROR(VLOOKUP(B3789,'[1]Vmesna vrtilna_SKLOP1'!B:J,7,0),""))</f>
        <v/>
      </c>
      <c r="O3789" s="22"/>
    </row>
    <row r="3790" spans="2:15" ht="15" customHeight="1" x14ac:dyDescent="0.3">
      <c r="B3790" s="15" t="str">
        <f>IF(AND('[1]Vmesna vrtilna_SKLOP1'!B3790&lt;&gt;"",'[1]Vmesna vrtilna_SKLOP1'!C3790&lt;&gt;""),IF('[1]Vmesna vrtilna_SKLOP1'!B3790&lt;&gt;"",'[1]Vmesna vrtilna_SKLOP1'!B3790,""),"")</f>
        <v/>
      </c>
      <c r="C3790" s="16" t="str">
        <f>IF(OR(C3789="Posebna oblika",C3789="Kulturno zaščiten objekt",C3789="Kulturno zaščiten objekt, Posebna oblika"),"Glej zavihek POSEBNI POGOJI",IF(SUM(N3789:Q3789)=1,"Posebna oblika",IF(SUM(N3789:Q3789)=10,"Kulturno zaščiten objekt",IF(SUM(N3789:Q3789)=11,"Kulturno zaščiten objekt, Posebna oblika",IF(AND('[1]Vmesna vrtilna_SKLOP1'!C3790&lt;&gt;"",'[1]Vmesna vrtilna_SKLOP1'!D3790&lt;&gt;""),IF('[1]Vmesna vrtilna_SKLOP1'!C3790&lt;&gt;"",'[1]Vmesna vrtilna_SKLOP1'!C3790,""),"")))))</f>
        <v/>
      </c>
      <c r="D3790" s="17" t="str">
        <f>IF(IFERROR(VLOOKUP(B3790,'[1]Vmesna vrtilna_SKLOP1'!B:J,6,0),"")=0,"",IFERROR(VLOOKUP(B3790,'[1]Vmesna vrtilna_SKLOP1'!B:J,6,0),""))</f>
        <v/>
      </c>
      <c r="E3790" s="16" t="str">
        <f>IF(IF('[1]Vmesna vrtilna_SKLOP1'!E3790&lt;&gt;"",'[1]Vmesna vrtilna_SKLOP1'!D3790,"")=0,"",IF('[1]Vmesna vrtilna_SKLOP1'!E3790&lt;&gt;"",'[1]Vmesna vrtilna_SKLOP1'!D3790,""))</f>
        <v/>
      </c>
      <c r="F3790" s="18" t="str">
        <f>IF('[1]Vmesna vrtilna_SKLOP1'!E3790&lt;&gt;"",'[1]Vmesna vrtilna_SKLOP1'!E3790,"")</f>
        <v/>
      </c>
      <c r="G3790" s="15" t="str">
        <f>IF('[1]Vmesna vrtilna_SKLOP1'!E3790&lt;&gt;"",'[1]Vmesna vrtilna_SKLOP1'!F3790,"")</f>
        <v/>
      </c>
      <c r="H3790" s="19" t="str">
        <f>IF('[1]Vmesna vrtilna_SKLOP1'!F3790&lt;&gt;"",'[1]Vmesna vrtilna_SKLOP1'!I3790,"")</f>
        <v/>
      </c>
      <c r="I3790" s="20" t="str">
        <f>IF(I3789="Skupaj:","DDV (22%):",IF(I3789="DDV (22%):","Skupaj z DDV:",IF(AND('[1]Vmesna vrtilna_SKLOP1'!C3790&lt;&gt;"",'[1]Vmesna vrtilna_SKLOP1'!E3790=""),"Skupaj:","")))</f>
        <v/>
      </c>
      <c r="J3790" s="21" t="str">
        <f t="shared" si="118"/>
        <v/>
      </c>
      <c r="K3790" s="21" t="str">
        <f>IF(I3790="Skupaj z DDV:",SUM(K3788,K3789),IF(I3790="DDV (22%):",K3789*0.22,IF(AND('[1]Vmesna vrtilna_SKLOP1'!C3790&lt;&gt;"",'[1]Vmesna vrtilna_SKLOP1'!D3790=""),'[1]Vmesna vrtilna_SKLOP1'!J3790,IF(F3790&lt;&gt;"",IF('[1]Vmesna vrtilna_SKLOP1'!J3790&lt;&gt;"",'[1]Vmesna vrtilna_SKLOP1'!J3790,""),""))))</f>
        <v/>
      </c>
      <c r="L3790" s="22" t="str">
        <f>IF(I3789="Skupaj:","DDV (22%):",IF(I3789="DDV (22%):","Skupaj z DDV:",IF(AND('[1]Vmesna vrtilna_SKLOP1'!C3790&lt;&gt;"",'[1]Vmesna vrtilna_SKLOP1'!E3790=""),"Skupaj:",IF(AND('[1]Vmesna vrtilna_SKLOP1'!C3790&lt;&gt;"",'[1]Vmesna vrtilna_SKLOP1'!D3790=""),'[1]Vmesna vrtilna_SKLOP1'!J3790,IF(F3790&lt;&gt;"",IF('[1]Vmesna vrtilna_SKLOP1'!J3790&lt;&gt;"",'[1]Vmesna vrtilna_SKLOP1'!J3790,""),"")))))</f>
        <v/>
      </c>
      <c r="M3790" s="22" t="e">
        <f t="shared" si="119"/>
        <v>#REF!</v>
      </c>
      <c r="N3790" s="22" t="str">
        <f>IF(IFERROR(VLOOKUP(B3790,'[1]Vmesna vrtilna_SKLOP1'!B:J,7,0),"")=0,"",IFERROR(VLOOKUP(B3790,'[1]Vmesna vrtilna_SKLOP1'!B:J,7,0),""))</f>
        <v/>
      </c>
      <c r="O3790" s="22"/>
    </row>
    <row r="3791" spans="2:15" ht="15" customHeight="1" x14ac:dyDescent="0.3">
      <c r="B3791" s="15" t="str">
        <f>IF(AND('[1]Vmesna vrtilna_SKLOP1'!B3791&lt;&gt;"",'[1]Vmesna vrtilna_SKLOP1'!C3791&lt;&gt;""),IF('[1]Vmesna vrtilna_SKLOP1'!B3791&lt;&gt;"",'[1]Vmesna vrtilna_SKLOP1'!B3791,""),"")</f>
        <v/>
      </c>
      <c r="C3791" s="16" t="str">
        <f>IF(OR(C3790="Posebna oblika",C3790="Kulturno zaščiten objekt",C3790="Kulturno zaščiten objekt, Posebna oblika"),"Glej zavihek POSEBNI POGOJI",IF(SUM(N3790:Q3790)=1,"Posebna oblika",IF(SUM(N3790:Q3790)=10,"Kulturno zaščiten objekt",IF(SUM(N3790:Q3790)=11,"Kulturno zaščiten objekt, Posebna oblika",IF(AND('[1]Vmesna vrtilna_SKLOP1'!C3791&lt;&gt;"",'[1]Vmesna vrtilna_SKLOP1'!D3791&lt;&gt;""),IF('[1]Vmesna vrtilna_SKLOP1'!C3791&lt;&gt;"",'[1]Vmesna vrtilna_SKLOP1'!C3791,""),"")))))</f>
        <v/>
      </c>
      <c r="D3791" s="17" t="str">
        <f>IF(IFERROR(VLOOKUP(B3791,'[1]Vmesna vrtilna_SKLOP1'!B:J,6,0),"")=0,"",IFERROR(VLOOKUP(B3791,'[1]Vmesna vrtilna_SKLOP1'!B:J,6,0),""))</f>
        <v/>
      </c>
      <c r="E3791" s="16" t="str">
        <f>IF(IF('[1]Vmesna vrtilna_SKLOP1'!E3791&lt;&gt;"",'[1]Vmesna vrtilna_SKLOP1'!D3791,"")=0,"",IF('[1]Vmesna vrtilna_SKLOP1'!E3791&lt;&gt;"",'[1]Vmesna vrtilna_SKLOP1'!D3791,""))</f>
        <v/>
      </c>
      <c r="F3791" s="18" t="str">
        <f>IF('[1]Vmesna vrtilna_SKLOP1'!E3791&lt;&gt;"",'[1]Vmesna vrtilna_SKLOP1'!E3791,"")</f>
        <v/>
      </c>
      <c r="G3791" s="15" t="str">
        <f>IF('[1]Vmesna vrtilna_SKLOP1'!E3791&lt;&gt;"",'[1]Vmesna vrtilna_SKLOP1'!F3791,"")</f>
        <v/>
      </c>
      <c r="H3791" s="19" t="str">
        <f>IF('[1]Vmesna vrtilna_SKLOP1'!F3791&lt;&gt;"",'[1]Vmesna vrtilna_SKLOP1'!I3791,"")</f>
        <v/>
      </c>
      <c r="I3791" s="20" t="str">
        <f>IF(I3790="Skupaj:","DDV (22%):",IF(I3790="DDV (22%):","Skupaj z DDV:",IF(AND('[1]Vmesna vrtilna_SKLOP1'!C3791&lt;&gt;"",'[1]Vmesna vrtilna_SKLOP1'!E3791=""),"Skupaj:","")))</f>
        <v/>
      </c>
      <c r="J3791" s="21" t="str">
        <f t="shared" si="118"/>
        <v/>
      </c>
      <c r="K3791" s="21" t="str">
        <f>IF(I3791="Skupaj z DDV:",SUM(K3789,K3790),IF(I3791="DDV (22%):",K3790*0.22,IF(AND('[1]Vmesna vrtilna_SKLOP1'!C3791&lt;&gt;"",'[1]Vmesna vrtilna_SKLOP1'!D3791=""),'[1]Vmesna vrtilna_SKLOP1'!J3791,IF(F3791&lt;&gt;"",IF('[1]Vmesna vrtilna_SKLOP1'!J3791&lt;&gt;"",'[1]Vmesna vrtilna_SKLOP1'!J3791,""),""))))</f>
        <v/>
      </c>
      <c r="L3791" s="22" t="str">
        <f>IF(I3790="Skupaj:","DDV (22%):",IF(I3790="DDV (22%):","Skupaj z DDV:",IF(AND('[1]Vmesna vrtilna_SKLOP1'!C3791&lt;&gt;"",'[1]Vmesna vrtilna_SKLOP1'!E3791=""),"Skupaj:",IF(AND('[1]Vmesna vrtilna_SKLOP1'!C3791&lt;&gt;"",'[1]Vmesna vrtilna_SKLOP1'!D3791=""),'[1]Vmesna vrtilna_SKLOP1'!J3791,IF(F3791&lt;&gt;"",IF('[1]Vmesna vrtilna_SKLOP1'!J3791&lt;&gt;"",'[1]Vmesna vrtilna_SKLOP1'!J3791,""),"")))))</f>
        <v/>
      </c>
      <c r="M3791" s="22" t="e">
        <f t="shared" si="119"/>
        <v>#REF!</v>
      </c>
      <c r="N3791" s="22" t="str">
        <f>IF(IFERROR(VLOOKUP(B3791,'[1]Vmesna vrtilna_SKLOP1'!B:J,7,0),"")=0,"",IFERROR(VLOOKUP(B3791,'[1]Vmesna vrtilna_SKLOP1'!B:J,7,0),""))</f>
        <v/>
      </c>
      <c r="O3791" s="22"/>
    </row>
    <row r="3792" spans="2:15" ht="15" customHeight="1" x14ac:dyDescent="0.3">
      <c r="B3792" s="15" t="str">
        <f>IF(AND('[1]Vmesna vrtilna_SKLOP1'!B3792&lt;&gt;"",'[1]Vmesna vrtilna_SKLOP1'!C3792&lt;&gt;""),IF('[1]Vmesna vrtilna_SKLOP1'!B3792&lt;&gt;"",'[1]Vmesna vrtilna_SKLOP1'!B3792,""),"")</f>
        <v/>
      </c>
      <c r="C3792" s="16" t="str">
        <f>IF(OR(C3791="Posebna oblika",C3791="Kulturno zaščiten objekt",C3791="Kulturno zaščiten objekt, Posebna oblika"),"Glej zavihek POSEBNI POGOJI",IF(SUM(N3791:Q3791)=1,"Posebna oblika",IF(SUM(N3791:Q3791)=10,"Kulturno zaščiten objekt",IF(SUM(N3791:Q3791)=11,"Kulturno zaščiten objekt, Posebna oblika",IF(AND('[1]Vmesna vrtilna_SKLOP1'!C3792&lt;&gt;"",'[1]Vmesna vrtilna_SKLOP1'!D3792&lt;&gt;""),IF('[1]Vmesna vrtilna_SKLOP1'!C3792&lt;&gt;"",'[1]Vmesna vrtilna_SKLOP1'!C3792,""),"")))))</f>
        <v/>
      </c>
      <c r="D3792" s="17" t="str">
        <f>IF(IFERROR(VLOOKUP(B3792,'[1]Vmesna vrtilna_SKLOP1'!B:J,6,0),"")=0,"",IFERROR(VLOOKUP(B3792,'[1]Vmesna vrtilna_SKLOP1'!B:J,6,0),""))</f>
        <v/>
      </c>
      <c r="E3792" s="16" t="str">
        <f>IF(IF('[1]Vmesna vrtilna_SKLOP1'!E3792&lt;&gt;"",'[1]Vmesna vrtilna_SKLOP1'!D3792,"")=0,"",IF('[1]Vmesna vrtilna_SKLOP1'!E3792&lt;&gt;"",'[1]Vmesna vrtilna_SKLOP1'!D3792,""))</f>
        <v/>
      </c>
      <c r="F3792" s="18" t="str">
        <f>IF('[1]Vmesna vrtilna_SKLOP1'!E3792&lt;&gt;"",'[1]Vmesna vrtilna_SKLOP1'!E3792,"")</f>
        <v/>
      </c>
      <c r="G3792" s="15" t="str">
        <f>IF('[1]Vmesna vrtilna_SKLOP1'!E3792&lt;&gt;"",'[1]Vmesna vrtilna_SKLOP1'!F3792,"")</f>
        <v/>
      </c>
      <c r="H3792" s="19" t="str">
        <f>IF('[1]Vmesna vrtilna_SKLOP1'!F3792&lt;&gt;"",'[1]Vmesna vrtilna_SKLOP1'!I3792,"")</f>
        <v/>
      </c>
      <c r="I3792" s="20" t="str">
        <f>IF(I3791="Skupaj:","DDV (22%):",IF(I3791="DDV (22%):","Skupaj z DDV:",IF(AND('[1]Vmesna vrtilna_SKLOP1'!C3792&lt;&gt;"",'[1]Vmesna vrtilna_SKLOP1'!E3792=""),"Skupaj:","")))</f>
        <v/>
      </c>
      <c r="J3792" s="21" t="str">
        <f t="shared" si="118"/>
        <v/>
      </c>
      <c r="K3792" s="21" t="str">
        <f>IF(I3792="Skupaj z DDV:",SUM(K3790,K3791),IF(I3792="DDV (22%):",K3791*0.22,IF(AND('[1]Vmesna vrtilna_SKLOP1'!C3792&lt;&gt;"",'[1]Vmesna vrtilna_SKLOP1'!D3792=""),'[1]Vmesna vrtilna_SKLOP1'!J3792,IF(F3792&lt;&gt;"",IF('[1]Vmesna vrtilna_SKLOP1'!J3792&lt;&gt;"",'[1]Vmesna vrtilna_SKLOP1'!J3792,""),""))))</f>
        <v/>
      </c>
      <c r="L3792" s="22" t="str">
        <f>IF(I3791="Skupaj:","DDV (22%):",IF(I3791="DDV (22%):","Skupaj z DDV:",IF(AND('[1]Vmesna vrtilna_SKLOP1'!C3792&lt;&gt;"",'[1]Vmesna vrtilna_SKLOP1'!E3792=""),"Skupaj:",IF(AND('[1]Vmesna vrtilna_SKLOP1'!C3792&lt;&gt;"",'[1]Vmesna vrtilna_SKLOP1'!D3792=""),'[1]Vmesna vrtilna_SKLOP1'!J3792,IF(F3792&lt;&gt;"",IF('[1]Vmesna vrtilna_SKLOP1'!J3792&lt;&gt;"",'[1]Vmesna vrtilna_SKLOP1'!J3792,""),"")))))</f>
        <v/>
      </c>
      <c r="M3792" s="22" t="e">
        <f t="shared" si="119"/>
        <v>#REF!</v>
      </c>
      <c r="N3792" s="22" t="str">
        <f>IF(IFERROR(VLOOKUP(B3792,'[1]Vmesna vrtilna_SKLOP1'!B:J,7,0),"")=0,"",IFERROR(VLOOKUP(B3792,'[1]Vmesna vrtilna_SKLOP1'!B:J,7,0),""))</f>
        <v/>
      </c>
      <c r="O3792" s="22"/>
    </row>
    <row r="3793" spans="2:15" ht="15" customHeight="1" x14ac:dyDescent="0.3">
      <c r="B3793" s="15" t="str">
        <f>IF(AND('[1]Vmesna vrtilna_SKLOP1'!B3793&lt;&gt;"",'[1]Vmesna vrtilna_SKLOP1'!C3793&lt;&gt;""),IF('[1]Vmesna vrtilna_SKLOP1'!B3793&lt;&gt;"",'[1]Vmesna vrtilna_SKLOP1'!B3793,""),"")</f>
        <v/>
      </c>
      <c r="C3793" s="16" t="str">
        <f>IF(OR(C3792="Posebna oblika",C3792="Kulturno zaščiten objekt",C3792="Kulturno zaščiten objekt, Posebna oblika"),"Glej zavihek POSEBNI POGOJI",IF(SUM(N3792:Q3792)=1,"Posebna oblika",IF(SUM(N3792:Q3792)=10,"Kulturno zaščiten objekt",IF(SUM(N3792:Q3792)=11,"Kulturno zaščiten objekt, Posebna oblika",IF(AND('[1]Vmesna vrtilna_SKLOP1'!C3793&lt;&gt;"",'[1]Vmesna vrtilna_SKLOP1'!D3793&lt;&gt;""),IF('[1]Vmesna vrtilna_SKLOP1'!C3793&lt;&gt;"",'[1]Vmesna vrtilna_SKLOP1'!C3793,""),"")))))</f>
        <v/>
      </c>
      <c r="D3793" s="17" t="str">
        <f>IF(IFERROR(VLOOKUP(B3793,'[1]Vmesna vrtilna_SKLOP1'!B:J,6,0),"")=0,"",IFERROR(VLOOKUP(B3793,'[1]Vmesna vrtilna_SKLOP1'!B:J,6,0),""))</f>
        <v/>
      </c>
      <c r="E3793" s="16" t="str">
        <f>IF(IF('[1]Vmesna vrtilna_SKLOP1'!E3793&lt;&gt;"",'[1]Vmesna vrtilna_SKLOP1'!D3793,"")=0,"",IF('[1]Vmesna vrtilna_SKLOP1'!E3793&lt;&gt;"",'[1]Vmesna vrtilna_SKLOP1'!D3793,""))</f>
        <v/>
      </c>
      <c r="F3793" s="18" t="str">
        <f>IF('[1]Vmesna vrtilna_SKLOP1'!E3793&lt;&gt;"",'[1]Vmesna vrtilna_SKLOP1'!E3793,"")</f>
        <v/>
      </c>
      <c r="G3793" s="15" t="str">
        <f>IF('[1]Vmesna vrtilna_SKLOP1'!E3793&lt;&gt;"",'[1]Vmesna vrtilna_SKLOP1'!F3793,"")</f>
        <v/>
      </c>
      <c r="H3793" s="19" t="str">
        <f>IF('[1]Vmesna vrtilna_SKLOP1'!F3793&lt;&gt;"",'[1]Vmesna vrtilna_SKLOP1'!I3793,"")</f>
        <v/>
      </c>
      <c r="I3793" s="20" t="str">
        <f>IF(I3792="Skupaj:","DDV (22%):",IF(I3792="DDV (22%):","Skupaj z DDV:",IF(AND('[1]Vmesna vrtilna_SKLOP1'!C3793&lt;&gt;"",'[1]Vmesna vrtilna_SKLOP1'!E3793=""),"Skupaj:","")))</f>
        <v/>
      </c>
      <c r="J3793" s="21" t="str">
        <f t="shared" si="118"/>
        <v/>
      </c>
      <c r="K3793" s="21" t="str">
        <f>IF(I3793="Skupaj z DDV:",SUM(K3791,K3792),IF(I3793="DDV (22%):",K3792*0.22,IF(AND('[1]Vmesna vrtilna_SKLOP1'!C3793&lt;&gt;"",'[1]Vmesna vrtilna_SKLOP1'!D3793=""),'[1]Vmesna vrtilna_SKLOP1'!J3793,IF(F3793&lt;&gt;"",IF('[1]Vmesna vrtilna_SKLOP1'!J3793&lt;&gt;"",'[1]Vmesna vrtilna_SKLOP1'!J3793,""),""))))</f>
        <v/>
      </c>
      <c r="L3793" s="22" t="str">
        <f>IF(I3792="Skupaj:","DDV (22%):",IF(I3792="DDV (22%):","Skupaj z DDV:",IF(AND('[1]Vmesna vrtilna_SKLOP1'!C3793&lt;&gt;"",'[1]Vmesna vrtilna_SKLOP1'!E3793=""),"Skupaj:",IF(AND('[1]Vmesna vrtilna_SKLOP1'!C3793&lt;&gt;"",'[1]Vmesna vrtilna_SKLOP1'!D3793=""),'[1]Vmesna vrtilna_SKLOP1'!J3793,IF(F3793&lt;&gt;"",IF('[1]Vmesna vrtilna_SKLOP1'!J3793&lt;&gt;"",'[1]Vmesna vrtilna_SKLOP1'!J3793,""),"")))))</f>
        <v/>
      </c>
      <c r="M3793" s="22" t="e">
        <f t="shared" si="119"/>
        <v>#REF!</v>
      </c>
      <c r="N3793" s="22" t="str">
        <f>IF(IFERROR(VLOOKUP(B3793,'[1]Vmesna vrtilna_SKLOP1'!B:J,7,0),"")=0,"",IFERROR(VLOOKUP(B3793,'[1]Vmesna vrtilna_SKLOP1'!B:J,7,0),""))</f>
        <v/>
      </c>
      <c r="O3793" s="22"/>
    </row>
    <row r="3794" spans="2:15" ht="15" customHeight="1" x14ac:dyDescent="0.3">
      <c r="B3794" s="15" t="str">
        <f>IF(AND('[1]Vmesna vrtilna_SKLOP1'!B3794&lt;&gt;"",'[1]Vmesna vrtilna_SKLOP1'!C3794&lt;&gt;""),IF('[1]Vmesna vrtilna_SKLOP1'!B3794&lt;&gt;"",'[1]Vmesna vrtilna_SKLOP1'!B3794,""),"")</f>
        <v/>
      </c>
      <c r="C3794" s="16" t="str">
        <f>IF(OR(C3793="Posebna oblika",C3793="Kulturno zaščiten objekt",C3793="Kulturno zaščiten objekt, Posebna oblika"),"Glej zavihek POSEBNI POGOJI",IF(SUM(N3793:Q3793)=1,"Posebna oblika",IF(SUM(N3793:Q3793)=10,"Kulturno zaščiten objekt",IF(SUM(N3793:Q3793)=11,"Kulturno zaščiten objekt, Posebna oblika",IF(AND('[1]Vmesna vrtilna_SKLOP1'!C3794&lt;&gt;"",'[1]Vmesna vrtilna_SKLOP1'!D3794&lt;&gt;""),IF('[1]Vmesna vrtilna_SKLOP1'!C3794&lt;&gt;"",'[1]Vmesna vrtilna_SKLOP1'!C3794,""),"")))))</f>
        <v/>
      </c>
      <c r="D3794" s="17" t="str">
        <f>IF(IFERROR(VLOOKUP(B3794,'[1]Vmesna vrtilna_SKLOP1'!B:J,6,0),"")=0,"",IFERROR(VLOOKUP(B3794,'[1]Vmesna vrtilna_SKLOP1'!B:J,6,0),""))</f>
        <v/>
      </c>
      <c r="E3794" s="16" t="str">
        <f>IF(IF('[1]Vmesna vrtilna_SKLOP1'!E3794&lt;&gt;"",'[1]Vmesna vrtilna_SKLOP1'!D3794,"")=0,"",IF('[1]Vmesna vrtilna_SKLOP1'!E3794&lt;&gt;"",'[1]Vmesna vrtilna_SKLOP1'!D3794,""))</f>
        <v/>
      </c>
      <c r="F3794" s="18" t="str">
        <f>IF('[1]Vmesna vrtilna_SKLOP1'!E3794&lt;&gt;"",'[1]Vmesna vrtilna_SKLOP1'!E3794,"")</f>
        <v/>
      </c>
      <c r="G3794" s="15" t="str">
        <f>IF('[1]Vmesna vrtilna_SKLOP1'!E3794&lt;&gt;"",'[1]Vmesna vrtilna_SKLOP1'!F3794,"")</f>
        <v/>
      </c>
      <c r="H3794" s="19" t="str">
        <f>IF('[1]Vmesna vrtilna_SKLOP1'!F3794&lt;&gt;"",'[1]Vmesna vrtilna_SKLOP1'!I3794,"")</f>
        <v/>
      </c>
      <c r="I3794" s="20" t="str">
        <f>IF(I3793="Skupaj:","DDV (22%):",IF(I3793="DDV (22%):","Skupaj z DDV:",IF(AND('[1]Vmesna vrtilna_SKLOP1'!C3794&lt;&gt;"",'[1]Vmesna vrtilna_SKLOP1'!E3794=""),"Skupaj:","")))</f>
        <v/>
      </c>
      <c r="J3794" s="21" t="str">
        <f t="shared" si="118"/>
        <v/>
      </c>
      <c r="K3794" s="21" t="str">
        <f>IF(I3794="Skupaj z DDV:",SUM(K3792,K3793),IF(I3794="DDV (22%):",K3793*0.22,IF(AND('[1]Vmesna vrtilna_SKLOP1'!C3794&lt;&gt;"",'[1]Vmesna vrtilna_SKLOP1'!D3794=""),'[1]Vmesna vrtilna_SKLOP1'!J3794,IF(F3794&lt;&gt;"",IF('[1]Vmesna vrtilna_SKLOP1'!J3794&lt;&gt;"",'[1]Vmesna vrtilna_SKLOP1'!J3794,""),""))))</f>
        <v/>
      </c>
      <c r="L3794" s="22" t="str">
        <f>IF(I3793="Skupaj:","DDV (22%):",IF(I3793="DDV (22%):","Skupaj z DDV:",IF(AND('[1]Vmesna vrtilna_SKLOP1'!C3794&lt;&gt;"",'[1]Vmesna vrtilna_SKLOP1'!E3794=""),"Skupaj:",IF(AND('[1]Vmesna vrtilna_SKLOP1'!C3794&lt;&gt;"",'[1]Vmesna vrtilna_SKLOP1'!D3794=""),'[1]Vmesna vrtilna_SKLOP1'!J3794,IF(F3794&lt;&gt;"",IF('[1]Vmesna vrtilna_SKLOP1'!J3794&lt;&gt;"",'[1]Vmesna vrtilna_SKLOP1'!J3794,""),"")))))</f>
        <v/>
      </c>
      <c r="M3794" s="22" t="e">
        <f t="shared" si="119"/>
        <v>#REF!</v>
      </c>
      <c r="N3794" s="22" t="str">
        <f>IF(IFERROR(VLOOKUP(B3794,'[1]Vmesna vrtilna_SKLOP1'!B:J,7,0),"")=0,"",IFERROR(VLOOKUP(B3794,'[1]Vmesna vrtilna_SKLOP1'!B:J,7,0),""))</f>
        <v/>
      </c>
      <c r="O3794" s="22"/>
    </row>
    <row r="3795" spans="2:15" ht="15" customHeight="1" x14ac:dyDescent="0.3">
      <c r="B3795" s="15" t="str">
        <f>IF(AND('[1]Vmesna vrtilna_SKLOP1'!B3795&lt;&gt;"",'[1]Vmesna vrtilna_SKLOP1'!C3795&lt;&gt;""),IF('[1]Vmesna vrtilna_SKLOP1'!B3795&lt;&gt;"",'[1]Vmesna vrtilna_SKLOP1'!B3795,""),"")</f>
        <v/>
      </c>
      <c r="C3795" s="16" t="str">
        <f>IF(OR(C3794="Posebna oblika",C3794="Kulturno zaščiten objekt",C3794="Kulturno zaščiten objekt, Posebna oblika"),"Glej zavihek POSEBNI POGOJI",IF(SUM(N3794:Q3794)=1,"Posebna oblika",IF(SUM(N3794:Q3794)=10,"Kulturno zaščiten objekt",IF(SUM(N3794:Q3794)=11,"Kulturno zaščiten objekt, Posebna oblika",IF(AND('[1]Vmesna vrtilna_SKLOP1'!C3795&lt;&gt;"",'[1]Vmesna vrtilna_SKLOP1'!D3795&lt;&gt;""),IF('[1]Vmesna vrtilna_SKLOP1'!C3795&lt;&gt;"",'[1]Vmesna vrtilna_SKLOP1'!C3795,""),"")))))</f>
        <v/>
      </c>
      <c r="D3795" s="17" t="str">
        <f>IF(IFERROR(VLOOKUP(B3795,'[1]Vmesna vrtilna_SKLOP1'!B:J,6,0),"")=0,"",IFERROR(VLOOKUP(B3795,'[1]Vmesna vrtilna_SKLOP1'!B:J,6,0),""))</f>
        <v/>
      </c>
      <c r="E3795" s="16" t="str">
        <f>IF(IF('[1]Vmesna vrtilna_SKLOP1'!E3795&lt;&gt;"",'[1]Vmesna vrtilna_SKLOP1'!D3795,"")=0,"",IF('[1]Vmesna vrtilna_SKLOP1'!E3795&lt;&gt;"",'[1]Vmesna vrtilna_SKLOP1'!D3795,""))</f>
        <v/>
      </c>
      <c r="F3795" s="18" t="str">
        <f>IF('[1]Vmesna vrtilna_SKLOP1'!E3795&lt;&gt;"",'[1]Vmesna vrtilna_SKLOP1'!E3795,"")</f>
        <v/>
      </c>
      <c r="G3795" s="15" t="str">
        <f>IF('[1]Vmesna vrtilna_SKLOP1'!E3795&lt;&gt;"",'[1]Vmesna vrtilna_SKLOP1'!F3795,"")</f>
        <v/>
      </c>
      <c r="H3795" s="19" t="str">
        <f>IF('[1]Vmesna vrtilna_SKLOP1'!F3795&lt;&gt;"",'[1]Vmesna vrtilna_SKLOP1'!I3795,"")</f>
        <v/>
      </c>
      <c r="I3795" s="20" t="str">
        <f>IF(I3794="Skupaj:","DDV (22%):",IF(I3794="DDV (22%):","Skupaj z DDV:",IF(AND('[1]Vmesna vrtilna_SKLOP1'!C3795&lt;&gt;"",'[1]Vmesna vrtilna_SKLOP1'!E3795=""),"Skupaj:","")))</f>
        <v/>
      </c>
      <c r="J3795" s="21" t="str">
        <f t="shared" si="118"/>
        <v/>
      </c>
      <c r="K3795" s="21" t="str">
        <f>IF(I3795="Skupaj z DDV:",SUM(K3793,K3794),IF(I3795="DDV (22%):",K3794*0.22,IF(AND('[1]Vmesna vrtilna_SKLOP1'!C3795&lt;&gt;"",'[1]Vmesna vrtilna_SKLOP1'!D3795=""),'[1]Vmesna vrtilna_SKLOP1'!J3795,IF(F3795&lt;&gt;"",IF('[1]Vmesna vrtilna_SKLOP1'!J3795&lt;&gt;"",'[1]Vmesna vrtilna_SKLOP1'!J3795,""),""))))</f>
        <v/>
      </c>
      <c r="L3795" s="22" t="str">
        <f>IF(I3794="Skupaj:","DDV (22%):",IF(I3794="DDV (22%):","Skupaj z DDV:",IF(AND('[1]Vmesna vrtilna_SKLOP1'!C3795&lt;&gt;"",'[1]Vmesna vrtilna_SKLOP1'!E3795=""),"Skupaj:",IF(AND('[1]Vmesna vrtilna_SKLOP1'!C3795&lt;&gt;"",'[1]Vmesna vrtilna_SKLOP1'!D3795=""),'[1]Vmesna vrtilna_SKLOP1'!J3795,IF(F3795&lt;&gt;"",IF('[1]Vmesna vrtilna_SKLOP1'!J3795&lt;&gt;"",'[1]Vmesna vrtilna_SKLOP1'!J3795,""),"")))))</f>
        <v/>
      </c>
      <c r="M3795" s="22" t="e">
        <f t="shared" si="119"/>
        <v>#REF!</v>
      </c>
      <c r="N3795" s="22" t="str">
        <f>IF(IFERROR(VLOOKUP(B3795,'[1]Vmesna vrtilna_SKLOP1'!B:J,7,0),"")=0,"",IFERROR(VLOOKUP(B3795,'[1]Vmesna vrtilna_SKLOP1'!B:J,7,0),""))</f>
        <v/>
      </c>
      <c r="O3795" s="22"/>
    </row>
    <row r="3796" spans="2:15" ht="15" customHeight="1" x14ac:dyDescent="0.3">
      <c r="B3796" s="15" t="str">
        <f>IF(AND('[1]Vmesna vrtilna_SKLOP1'!B3796&lt;&gt;"",'[1]Vmesna vrtilna_SKLOP1'!C3796&lt;&gt;""),IF('[1]Vmesna vrtilna_SKLOP1'!B3796&lt;&gt;"",'[1]Vmesna vrtilna_SKLOP1'!B3796,""),"")</f>
        <v/>
      </c>
      <c r="C3796" s="16" t="str">
        <f>IF(OR(C3795="Posebna oblika",C3795="Kulturno zaščiten objekt",C3795="Kulturno zaščiten objekt, Posebna oblika"),"Glej zavihek POSEBNI POGOJI",IF(SUM(N3795:Q3795)=1,"Posebna oblika",IF(SUM(N3795:Q3795)=10,"Kulturno zaščiten objekt",IF(SUM(N3795:Q3795)=11,"Kulturno zaščiten objekt, Posebna oblika",IF(AND('[1]Vmesna vrtilna_SKLOP1'!C3796&lt;&gt;"",'[1]Vmesna vrtilna_SKLOP1'!D3796&lt;&gt;""),IF('[1]Vmesna vrtilna_SKLOP1'!C3796&lt;&gt;"",'[1]Vmesna vrtilna_SKLOP1'!C3796,""),"")))))</f>
        <v/>
      </c>
      <c r="D3796" s="17" t="str">
        <f>IF(IFERROR(VLOOKUP(B3796,'[1]Vmesna vrtilna_SKLOP1'!B:J,6,0),"")=0,"",IFERROR(VLOOKUP(B3796,'[1]Vmesna vrtilna_SKLOP1'!B:J,6,0),""))</f>
        <v/>
      </c>
      <c r="E3796" s="16" t="str">
        <f>IF(IF('[1]Vmesna vrtilna_SKLOP1'!E3796&lt;&gt;"",'[1]Vmesna vrtilna_SKLOP1'!D3796,"")=0,"",IF('[1]Vmesna vrtilna_SKLOP1'!E3796&lt;&gt;"",'[1]Vmesna vrtilna_SKLOP1'!D3796,""))</f>
        <v/>
      </c>
      <c r="F3796" s="18" t="str">
        <f>IF('[1]Vmesna vrtilna_SKLOP1'!E3796&lt;&gt;"",'[1]Vmesna vrtilna_SKLOP1'!E3796,"")</f>
        <v/>
      </c>
      <c r="G3796" s="15" t="str">
        <f>IF('[1]Vmesna vrtilna_SKLOP1'!E3796&lt;&gt;"",'[1]Vmesna vrtilna_SKLOP1'!F3796,"")</f>
        <v/>
      </c>
      <c r="H3796" s="19" t="str">
        <f>IF('[1]Vmesna vrtilna_SKLOP1'!F3796&lt;&gt;"",'[1]Vmesna vrtilna_SKLOP1'!I3796,"")</f>
        <v/>
      </c>
      <c r="I3796" s="20" t="str">
        <f>IF(I3795="Skupaj:","DDV (22%):",IF(I3795="DDV (22%):","Skupaj z DDV:",IF(AND('[1]Vmesna vrtilna_SKLOP1'!C3796&lt;&gt;"",'[1]Vmesna vrtilna_SKLOP1'!E3796=""),"Skupaj:","")))</f>
        <v/>
      </c>
      <c r="J3796" s="21" t="str">
        <f t="shared" si="118"/>
        <v/>
      </c>
      <c r="K3796" s="21" t="str">
        <f>IF(I3796="Skupaj z DDV:",SUM(K3794,K3795),IF(I3796="DDV (22%):",K3795*0.22,IF(AND('[1]Vmesna vrtilna_SKLOP1'!C3796&lt;&gt;"",'[1]Vmesna vrtilna_SKLOP1'!D3796=""),'[1]Vmesna vrtilna_SKLOP1'!J3796,IF(F3796&lt;&gt;"",IF('[1]Vmesna vrtilna_SKLOP1'!J3796&lt;&gt;"",'[1]Vmesna vrtilna_SKLOP1'!J3796,""),""))))</f>
        <v/>
      </c>
      <c r="L3796" s="22" t="str">
        <f>IF(I3795="Skupaj:","DDV (22%):",IF(I3795="DDV (22%):","Skupaj z DDV:",IF(AND('[1]Vmesna vrtilna_SKLOP1'!C3796&lt;&gt;"",'[1]Vmesna vrtilna_SKLOP1'!E3796=""),"Skupaj:",IF(AND('[1]Vmesna vrtilna_SKLOP1'!C3796&lt;&gt;"",'[1]Vmesna vrtilna_SKLOP1'!D3796=""),'[1]Vmesna vrtilna_SKLOP1'!J3796,IF(F3796&lt;&gt;"",IF('[1]Vmesna vrtilna_SKLOP1'!J3796&lt;&gt;"",'[1]Vmesna vrtilna_SKLOP1'!J3796,""),"")))))</f>
        <v/>
      </c>
      <c r="M3796" s="22" t="e">
        <f t="shared" si="119"/>
        <v>#REF!</v>
      </c>
      <c r="N3796" s="22" t="str">
        <f>IF(IFERROR(VLOOKUP(B3796,'[1]Vmesna vrtilna_SKLOP1'!B:J,7,0),"")=0,"",IFERROR(VLOOKUP(B3796,'[1]Vmesna vrtilna_SKLOP1'!B:J,7,0),""))</f>
        <v/>
      </c>
      <c r="O3796" s="22"/>
    </row>
    <row r="3797" spans="2:15" ht="15" customHeight="1" x14ac:dyDescent="0.3">
      <c r="B3797" s="15" t="str">
        <f>IF(AND('[1]Vmesna vrtilna_SKLOP1'!B3797&lt;&gt;"",'[1]Vmesna vrtilna_SKLOP1'!C3797&lt;&gt;""),IF('[1]Vmesna vrtilna_SKLOP1'!B3797&lt;&gt;"",'[1]Vmesna vrtilna_SKLOP1'!B3797,""),"")</f>
        <v/>
      </c>
      <c r="C3797" s="16" t="str">
        <f>IF(OR(C3796="Posebna oblika",C3796="Kulturno zaščiten objekt",C3796="Kulturno zaščiten objekt, Posebna oblika"),"Glej zavihek POSEBNI POGOJI",IF(SUM(N3796:Q3796)=1,"Posebna oblika",IF(SUM(N3796:Q3796)=10,"Kulturno zaščiten objekt",IF(SUM(N3796:Q3796)=11,"Kulturno zaščiten objekt, Posebna oblika",IF(AND('[1]Vmesna vrtilna_SKLOP1'!C3797&lt;&gt;"",'[1]Vmesna vrtilna_SKLOP1'!D3797&lt;&gt;""),IF('[1]Vmesna vrtilna_SKLOP1'!C3797&lt;&gt;"",'[1]Vmesna vrtilna_SKLOP1'!C3797,""),"")))))</f>
        <v/>
      </c>
      <c r="D3797" s="17" t="str">
        <f>IF(IFERROR(VLOOKUP(B3797,'[1]Vmesna vrtilna_SKLOP1'!B:J,6,0),"")=0,"",IFERROR(VLOOKUP(B3797,'[1]Vmesna vrtilna_SKLOP1'!B:J,6,0),""))</f>
        <v/>
      </c>
      <c r="E3797" s="16" t="str">
        <f>IF(IF('[1]Vmesna vrtilna_SKLOP1'!E3797&lt;&gt;"",'[1]Vmesna vrtilna_SKLOP1'!D3797,"")=0,"",IF('[1]Vmesna vrtilna_SKLOP1'!E3797&lt;&gt;"",'[1]Vmesna vrtilna_SKLOP1'!D3797,""))</f>
        <v/>
      </c>
      <c r="F3797" s="18" t="str">
        <f>IF('[1]Vmesna vrtilna_SKLOP1'!E3797&lt;&gt;"",'[1]Vmesna vrtilna_SKLOP1'!E3797,"")</f>
        <v/>
      </c>
      <c r="G3797" s="15" t="str">
        <f>IF('[1]Vmesna vrtilna_SKLOP1'!E3797&lt;&gt;"",'[1]Vmesna vrtilna_SKLOP1'!F3797,"")</f>
        <v/>
      </c>
      <c r="H3797" s="19" t="str">
        <f>IF('[1]Vmesna vrtilna_SKLOP1'!F3797&lt;&gt;"",'[1]Vmesna vrtilna_SKLOP1'!I3797,"")</f>
        <v/>
      </c>
      <c r="I3797" s="20" t="str">
        <f>IF(I3796="Skupaj:","DDV (22%):",IF(I3796="DDV (22%):","Skupaj z DDV:",IF(AND('[1]Vmesna vrtilna_SKLOP1'!C3797&lt;&gt;"",'[1]Vmesna vrtilna_SKLOP1'!E3797=""),"Skupaj:","")))</f>
        <v/>
      </c>
      <c r="J3797" s="21" t="str">
        <f t="shared" ref="J3797:J3860" si="120">IFERROR(IF(I3797="Skupaj:",M3797,IF(I3797="Skupaj z DDV:",SUM(J3795,J3796),IF(I3797="DDV (22%):",J3796*0.22,IF(F3797&lt;&gt;"",H3797*I3797,"")))),0)</f>
        <v/>
      </c>
      <c r="K3797" s="21" t="str">
        <f>IF(I3797="Skupaj z DDV:",SUM(K3795,K3796),IF(I3797="DDV (22%):",K3796*0.22,IF(AND('[1]Vmesna vrtilna_SKLOP1'!C3797&lt;&gt;"",'[1]Vmesna vrtilna_SKLOP1'!D3797=""),'[1]Vmesna vrtilna_SKLOP1'!J3797,IF(F3797&lt;&gt;"",IF('[1]Vmesna vrtilna_SKLOP1'!J3797&lt;&gt;"",'[1]Vmesna vrtilna_SKLOP1'!J3797,""),""))))</f>
        <v/>
      </c>
      <c r="L3797" s="22" t="str">
        <f>IF(I3796="Skupaj:","DDV (22%):",IF(I3796="DDV (22%):","Skupaj z DDV:",IF(AND('[1]Vmesna vrtilna_SKLOP1'!C3797&lt;&gt;"",'[1]Vmesna vrtilna_SKLOP1'!E3797=""),"Skupaj:",IF(AND('[1]Vmesna vrtilna_SKLOP1'!C3797&lt;&gt;"",'[1]Vmesna vrtilna_SKLOP1'!D3797=""),'[1]Vmesna vrtilna_SKLOP1'!J3797,IF(F3797&lt;&gt;"",IF('[1]Vmesna vrtilna_SKLOP1'!J3797&lt;&gt;"",'[1]Vmesna vrtilna_SKLOP1'!J3797,""),"")))))</f>
        <v/>
      </c>
      <c r="M3797" s="22" t="e">
        <f t="shared" si="119"/>
        <v>#REF!</v>
      </c>
      <c r="N3797" s="22" t="str">
        <f>IF(IFERROR(VLOOKUP(B3797,'[1]Vmesna vrtilna_SKLOP1'!B:J,7,0),"")=0,"",IFERROR(VLOOKUP(B3797,'[1]Vmesna vrtilna_SKLOP1'!B:J,7,0),""))</f>
        <v/>
      </c>
      <c r="O3797" s="22"/>
    </row>
    <row r="3798" spans="2:15" ht="15" customHeight="1" x14ac:dyDescent="0.3">
      <c r="B3798" s="15" t="str">
        <f>IF(AND('[1]Vmesna vrtilna_SKLOP1'!B3798&lt;&gt;"",'[1]Vmesna vrtilna_SKLOP1'!C3798&lt;&gt;""),IF('[1]Vmesna vrtilna_SKLOP1'!B3798&lt;&gt;"",'[1]Vmesna vrtilna_SKLOP1'!B3798,""),"")</f>
        <v/>
      </c>
      <c r="C3798" s="16" t="str">
        <f>IF(OR(C3797="Posebna oblika",C3797="Kulturno zaščiten objekt",C3797="Kulturno zaščiten objekt, Posebna oblika"),"Glej zavihek POSEBNI POGOJI",IF(SUM(N3797:Q3797)=1,"Posebna oblika",IF(SUM(N3797:Q3797)=10,"Kulturno zaščiten objekt",IF(SUM(N3797:Q3797)=11,"Kulturno zaščiten objekt, Posebna oblika",IF(AND('[1]Vmesna vrtilna_SKLOP1'!C3798&lt;&gt;"",'[1]Vmesna vrtilna_SKLOP1'!D3798&lt;&gt;""),IF('[1]Vmesna vrtilna_SKLOP1'!C3798&lt;&gt;"",'[1]Vmesna vrtilna_SKLOP1'!C3798,""),"")))))</f>
        <v/>
      </c>
      <c r="D3798" s="17" t="str">
        <f>IF(IFERROR(VLOOKUP(B3798,'[1]Vmesna vrtilna_SKLOP1'!B:J,6,0),"")=0,"",IFERROR(VLOOKUP(B3798,'[1]Vmesna vrtilna_SKLOP1'!B:J,6,0),""))</f>
        <v/>
      </c>
      <c r="E3798" s="16" t="str">
        <f>IF(IF('[1]Vmesna vrtilna_SKLOP1'!E3798&lt;&gt;"",'[1]Vmesna vrtilna_SKLOP1'!D3798,"")=0,"",IF('[1]Vmesna vrtilna_SKLOP1'!E3798&lt;&gt;"",'[1]Vmesna vrtilna_SKLOP1'!D3798,""))</f>
        <v/>
      </c>
      <c r="F3798" s="18" t="str">
        <f>IF('[1]Vmesna vrtilna_SKLOP1'!E3798&lt;&gt;"",'[1]Vmesna vrtilna_SKLOP1'!E3798,"")</f>
        <v/>
      </c>
      <c r="G3798" s="15" t="str">
        <f>IF('[1]Vmesna vrtilna_SKLOP1'!E3798&lt;&gt;"",'[1]Vmesna vrtilna_SKLOP1'!F3798,"")</f>
        <v/>
      </c>
      <c r="H3798" s="19" t="str">
        <f>IF('[1]Vmesna vrtilna_SKLOP1'!F3798&lt;&gt;"",'[1]Vmesna vrtilna_SKLOP1'!I3798,"")</f>
        <v/>
      </c>
      <c r="I3798" s="20" t="str">
        <f>IF(I3797="Skupaj:","DDV (22%):",IF(I3797="DDV (22%):","Skupaj z DDV:",IF(AND('[1]Vmesna vrtilna_SKLOP1'!C3798&lt;&gt;"",'[1]Vmesna vrtilna_SKLOP1'!E3798=""),"Skupaj:","")))</f>
        <v/>
      </c>
      <c r="J3798" s="21" t="str">
        <f t="shared" si="120"/>
        <v/>
      </c>
      <c r="K3798" s="21" t="str">
        <f>IF(I3798="Skupaj z DDV:",SUM(K3796,K3797),IF(I3798="DDV (22%):",K3797*0.22,IF(AND('[1]Vmesna vrtilna_SKLOP1'!C3798&lt;&gt;"",'[1]Vmesna vrtilna_SKLOP1'!D3798=""),'[1]Vmesna vrtilna_SKLOP1'!J3798,IF(F3798&lt;&gt;"",IF('[1]Vmesna vrtilna_SKLOP1'!J3798&lt;&gt;"",'[1]Vmesna vrtilna_SKLOP1'!J3798,""),""))))</f>
        <v/>
      </c>
      <c r="L3798" s="22" t="str">
        <f>IF(I3797="Skupaj:","DDV (22%):",IF(I3797="DDV (22%):","Skupaj z DDV:",IF(AND('[1]Vmesna vrtilna_SKLOP1'!C3798&lt;&gt;"",'[1]Vmesna vrtilna_SKLOP1'!E3798=""),"Skupaj:",IF(AND('[1]Vmesna vrtilna_SKLOP1'!C3798&lt;&gt;"",'[1]Vmesna vrtilna_SKLOP1'!D3798=""),'[1]Vmesna vrtilna_SKLOP1'!J3798,IF(F3798&lt;&gt;"",IF('[1]Vmesna vrtilna_SKLOP1'!J3798&lt;&gt;"",'[1]Vmesna vrtilna_SKLOP1'!J3798,""),"")))))</f>
        <v/>
      </c>
      <c r="M3798" s="22" t="e">
        <f t="shared" si="119"/>
        <v>#REF!</v>
      </c>
      <c r="N3798" s="22" t="str">
        <f>IF(IFERROR(VLOOKUP(B3798,'[1]Vmesna vrtilna_SKLOP1'!B:J,7,0),"")=0,"",IFERROR(VLOOKUP(B3798,'[1]Vmesna vrtilna_SKLOP1'!B:J,7,0),""))</f>
        <v/>
      </c>
      <c r="O3798" s="22"/>
    </row>
    <row r="3799" spans="2:15" ht="15" customHeight="1" x14ac:dyDescent="0.3">
      <c r="B3799" s="15" t="str">
        <f>IF(AND('[1]Vmesna vrtilna_SKLOP1'!B3799&lt;&gt;"",'[1]Vmesna vrtilna_SKLOP1'!C3799&lt;&gt;""),IF('[1]Vmesna vrtilna_SKLOP1'!B3799&lt;&gt;"",'[1]Vmesna vrtilna_SKLOP1'!B3799,""),"")</f>
        <v/>
      </c>
      <c r="C3799" s="16" t="str">
        <f>IF(OR(C3798="Posebna oblika",C3798="Kulturno zaščiten objekt",C3798="Kulturno zaščiten objekt, Posebna oblika"),"Glej zavihek POSEBNI POGOJI",IF(SUM(N3798:Q3798)=1,"Posebna oblika",IF(SUM(N3798:Q3798)=10,"Kulturno zaščiten objekt",IF(SUM(N3798:Q3798)=11,"Kulturno zaščiten objekt, Posebna oblika",IF(AND('[1]Vmesna vrtilna_SKLOP1'!C3799&lt;&gt;"",'[1]Vmesna vrtilna_SKLOP1'!D3799&lt;&gt;""),IF('[1]Vmesna vrtilna_SKLOP1'!C3799&lt;&gt;"",'[1]Vmesna vrtilna_SKLOP1'!C3799,""),"")))))</f>
        <v/>
      </c>
      <c r="D3799" s="17" t="str">
        <f>IF(IFERROR(VLOOKUP(B3799,'[1]Vmesna vrtilna_SKLOP1'!B:J,6,0),"")=0,"",IFERROR(VLOOKUP(B3799,'[1]Vmesna vrtilna_SKLOP1'!B:J,6,0),""))</f>
        <v/>
      </c>
      <c r="E3799" s="16" t="str">
        <f>IF(IF('[1]Vmesna vrtilna_SKLOP1'!E3799&lt;&gt;"",'[1]Vmesna vrtilna_SKLOP1'!D3799,"")=0,"",IF('[1]Vmesna vrtilna_SKLOP1'!E3799&lt;&gt;"",'[1]Vmesna vrtilna_SKLOP1'!D3799,""))</f>
        <v/>
      </c>
      <c r="F3799" s="18" t="str">
        <f>IF('[1]Vmesna vrtilna_SKLOP1'!E3799&lt;&gt;"",'[1]Vmesna vrtilna_SKLOP1'!E3799,"")</f>
        <v/>
      </c>
      <c r="G3799" s="15" t="str">
        <f>IF('[1]Vmesna vrtilna_SKLOP1'!E3799&lt;&gt;"",'[1]Vmesna vrtilna_SKLOP1'!F3799,"")</f>
        <v/>
      </c>
      <c r="H3799" s="19" t="str">
        <f>IF('[1]Vmesna vrtilna_SKLOP1'!F3799&lt;&gt;"",'[1]Vmesna vrtilna_SKLOP1'!I3799,"")</f>
        <v/>
      </c>
      <c r="I3799" s="20" t="str">
        <f>IF(I3798="Skupaj:","DDV (22%):",IF(I3798="DDV (22%):","Skupaj z DDV:",IF(AND('[1]Vmesna vrtilna_SKLOP1'!C3799&lt;&gt;"",'[1]Vmesna vrtilna_SKLOP1'!E3799=""),"Skupaj:","")))</f>
        <v/>
      </c>
      <c r="J3799" s="21" t="str">
        <f t="shared" si="120"/>
        <v/>
      </c>
      <c r="K3799" s="21" t="str">
        <f>IF(I3799="Skupaj z DDV:",SUM(K3797,K3798),IF(I3799="DDV (22%):",K3798*0.22,IF(AND('[1]Vmesna vrtilna_SKLOP1'!C3799&lt;&gt;"",'[1]Vmesna vrtilna_SKLOP1'!D3799=""),'[1]Vmesna vrtilna_SKLOP1'!J3799,IF(F3799&lt;&gt;"",IF('[1]Vmesna vrtilna_SKLOP1'!J3799&lt;&gt;"",'[1]Vmesna vrtilna_SKLOP1'!J3799,""),""))))</f>
        <v/>
      </c>
      <c r="L3799" s="22" t="str">
        <f>IF(I3798="Skupaj:","DDV (22%):",IF(I3798="DDV (22%):","Skupaj z DDV:",IF(AND('[1]Vmesna vrtilna_SKLOP1'!C3799&lt;&gt;"",'[1]Vmesna vrtilna_SKLOP1'!E3799=""),"Skupaj:",IF(AND('[1]Vmesna vrtilna_SKLOP1'!C3799&lt;&gt;"",'[1]Vmesna vrtilna_SKLOP1'!D3799=""),'[1]Vmesna vrtilna_SKLOP1'!J3799,IF(F3799&lt;&gt;"",IF('[1]Vmesna vrtilna_SKLOP1'!J3799&lt;&gt;"",'[1]Vmesna vrtilna_SKLOP1'!J3799,""),"")))))</f>
        <v/>
      </c>
      <c r="M3799" s="22" t="e">
        <f t="shared" si="119"/>
        <v>#REF!</v>
      </c>
      <c r="N3799" s="22" t="str">
        <f>IF(IFERROR(VLOOKUP(B3799,'[1]Vmesna vrtilna_SKLOP1'!B:J,7,0),"")=0,"",IFERROR(VLOOKUP(B3799,'[1]Vmesna vrtilna_SKLOP1'!B:J,7,0),""))</f>
        <v/>
      </c>
      <c r="O3799" s="22"/>
    </row>
    <row r="3800" spans="2:15" ht="15" customHeight="1" x14ac:dyDescent="0.3">
      <c r="B3800" s="15" t="str">
        <f>IF(AND('[1]Vmesna vrtilna_SKLOP1'!B3800&lt;&gt;"",'[1]Vmesna vrtilna_SKLOP1'!C3800&lt;&gt;""),IF('[1]Vmesna vrtilna_SKLOP1'!B3800&lt;&gt;"",'[1]Vmesna vrtilna_SKLOP1'!B3800,""),"")</f>
        <v/>
      </c>
      <c r="C3800" s="16" t="str">
        <f>IF(OR(C3799="Posebna oblika",C3799="Kulturno zaščiten objekt",C3799="Kulturno zaščiten objekt, Posebna oblika"),"Glej zavihek POSEBNI POGOJI",IF(SUM(N3799:Q3799)=1,"Posebna oblika",IF(SUM(N3799:Q3799)=10,"Kulturno zaščiten objekt",IF(SUM(N3799:Q3799)=11,"Kulturno zaščiten objekt, Posebna oblika",IF(AND('[1]Vmesna vrtilna_SKLOP1'!C3800&lt;&gt;"",'[1]Vmesna vrtilna_SKLOP1'!D3800&lt;&gt;""),IF('[1]Vmesna vrtilna_SKLOP1'!C3800&lt;&gt;"",'[1]Vmesna vrtilna_SKLOP1'!C3800,""),"")))))</f>
        <v/>
      </c>
      <c r="D3800" s="17" t="str">
        <f>IF(IFERROR(VLOOKUP(B3800,'[1]Vmesna vrtilna_SKLOP1'!B:J,6,0),"")=0,"",IFERROR(VLOOKUP(B3800,'[1]Vmesna vrtilna_SKLOP1'!B:J,6,0),""))</f>
        <v/>
      </c>
      <c r="E3800" s="16" t="str">
        <f>IF(IF('[1]Vmesna vrtilna_SKLOP1'!E3800&lt;&gt;"",'[1]Vmesna vrtilna_SKLOP1'!D3800,"")=0,"",IF('[1]Vmesna vrtilna_SKLOP1'!E3800&lt;&gt;"",'[1]Vmesna vrtilna_SKLOP1'!D3800,""))</f>
        <v/>
      </c>
      <c r="F3800" s="18" t="str">
        <f>IF('[1]Vmesna vrtilna_SKLOP1'!E3800&lt;&gt;"",'[1]Vmesna vrtilna_SKLOP1'!E3800,"")</f>
        <v/>
      </c>
      <c r="G3800" s="15" t="str">
        <f>IF('[1]Vmesna vrtilna_SKLOP1'!E3800&lt;&gt;"",'[1]Vmesna vrtilna_SKLOP1'!F3800,"")</f>
        <v/>
      </c>
      <c r="H3800" s="19" t="str">
        <f>IF('[1]Vmesna vrtilna_SKLOP1'!F3800&lt;&gt;"",'[1]Vmesna vrtilna_SKLOP1'!I3800,"")</f>
        <v/>
      </c>
      <c r="I3800" s="20" t="str">
        <f>IF(I3799="Skupaj:","DDV (22%):",IF(I3799="DDV (22%):","Skupaj z DDV:",IF(AND('[1]Vmesna vrtilna_SKLOP1'!C3800&lt;&gt;"",'[1]Vmesna vrtilna_SKLOP1'!E3800=""),"Skupaj:","")))</f>
        <v/>
      </c>
      <c r="J3800" s="21" t="str">
        <f t="shared" si="120"/>
        <v/>
      </c>
      <c r="K3800" s="21" t="str">
        <f>IF(I3800="Skupaj z DDV:",SUM(K3798,K3799),IF(I3800="DDV (22%):",K3799*0.22,IF(AND('[1]Vmesna vrtilna_SKLOP1'!C3800&lt;&gt;"",'[1]Vmesna vrtilna_SKLOP1'!D3800=""),'[1]Vmesna vrtilna_SKLOP1'!J3800,IF(F3800&lt;&gt;"",IF('[1]Vmesna vrtilna_SKLOP1'!J3800&lt;&gt;"",'[1]Vmesna vrtilna_SKLOP1'!J3800,""),""))))</f>
        <v/>
      </c>
      <c r="L3800" s="22" t="str">
        <f>IF(I3799="Skupaj:","DDV (22%):",IF(I3799="DDV (22%):","Skupaj z DDV:",IF(AND('[1]Vmesna vrtilna_SKLOP1'!C3800&lt;&gt;"",'[1]Vmesna vrtilna_SKLOP1'!E3800=""),"Skupaj:",IF(AND('[1]Vmesna vrtilna_SKLOP1'!C3800&lt;&gt;"",'[1]Vmesna vrtilna_SKLOP1'!D3800=""),'[1]Vmesna vrtilna_SKLOP1'!J3800,IF(F3800&lt;&gt;"",IF('[1]Vmesna vrtilna_SKLOP1'!J3800&lt;&gt;"",'[1]Vmesna vrtilna_SKLOP1'!J3800,""),"")))))</f>
        <v/>
      </c>
      <c r="M3800" s="22" t="e">
        <f t="shared" si="119"/>
        <v>#REF!</v>
      </c>
      <c r="N3800" s="22" t="str">
        <f>IF(IFERROR(VLOOKUP(B3800,'[1]Vmesna vrtilna_SKLOP1'!B:J,7,0),"")=0,"",IFERROR(VLOOKUP(B3800,'[1]Vmesna vrtilna_SKLOP1'!B:J,7,0),""))</f>
        <v/>
      </c>
      <c r="O3800" s="22"/>
    </row>
    <row r="3801" spans="2:15" ht="15" customHeight="1" x14ac:dyDescent="0.3">
      <c r="B3801" s="15" t="str">
        <f>IF(AND('[1]Vmesna vrtilna_SKLOP1'!B3801&lt;&gt;"",'[1]Vmesna vrtilna_SKLOP1'!C3801&lt;&gt;""),IF('[1]Vmesna vrtilna_SKLOP1'!B3801&lt;&gt;"",'[1]Vmesna vrtilna_SKLOP1'!B3801,""),"")</f>
        <v/>
      </c>
      <c r="C3801" s="16" t="str">
        <f>IF(OR(C3800="Posebna oblika",C3800="Kulturno zaščiten objekt",C3800="Kulturno zaščiten objekt, Posebna oblika"),"Glej zavihek POSEBNI POGOJI",IF(SUM(N3800:Q3800)=1,"Posebna oblika",IF(SUM(N3800:Q3800)=10,"Kulturno zaščiten objekt",IF(SUM(N3800:Q3800)=11,"Kulturno zaščiten objekt, Posebna oblika",IF(AND('[1]Vmesna vrtilna_SKLOP1'!C3801&lt;&gt;"",'[1]Vmesna vrtilna_SKLOP1'!D3801&lt;&gt;""),IF('[1]Vmesna vrtilna_SKLOP1'!C3801&lt;&gt;"",'[1]Vmesna vrtilna_SKLOP1'!C3801,""),"")))))</f>
        <v/>
      </c>
      <c r="D3801" s="17" t="str">
        <f>IF(IFERROR(VLOOKUP(B3801,'[1]Vmesna vrtilna_SKLOP1'!B:J,6,0),"")=0,"",IFERROR(VLOOKUP(B3801,'[1]Vmesna vrtilna_SKLOP1'!B:J,6,0),""))</f>
        <v/>
      </c>
      <c r="E3801" s="16" t="str">
        <f>IF(IF('[1]Vmesna vrtilna_SKLOP1'!E3801&lt;&gt;"",'[1]Vmesna vrtilna_SKLOP1'!D3801,"")=0,"",IF('[1]Vmesna vrtilna_SKLOP1'!E3801&lt;&gt;"",'[1]Vmesna vrtilna_SKLOP1'!D3801,""))</f>
        <v/>
      </c>
      <c r="F3801" s="18" t="str">
        <f>IF('[1]Vmesna vrtilna_SKLOP1'!E3801&lt;&gt;"",'[1]Vmesna vrtilna_SKLOP1'!E3801,"")</f>
        <v/>
      </c>
      <c r="G3801" s="15" t="str">
        <f>IF('[1]Vmesna vrtilna_SKLOP1'!E3801&lt;&gt;"",'[1]Vmesna vrtilna_SKLOP1'!F3801,"")</f>
        <v/>
      </c>
      <c r="H3801" s="19" t="str">
        <f>IF('[1]Vmesna vrtilna_SKLOP1'!F3801&lt;&gt;"",'[1]Vmesna vrtilna_SKLOP1'!I3801,"")</f>
        <v/>
      </c>
      <c r="I3801" s="20" t="str">
        <f>IF(I3800="Skupaj:","DDV (22%):",IF(I3800="DDV (22%):","Skupaj z DDV:",IF(AND('[1]Vmesna vrtilna_SKLOP1'!C3801&lt;&gt;"",'[1]Vmesna vrtilna_SKLOP1'!E3801=""),"Skupaj:","")))</f>
        <v/>
      </c>
      <c r="J3801" s="21" t="str">
        <f t="shared" si="120"/>
        <v/>
      </c>
      <c r="K3801" s="21" t="str">
        <f>IF(I3801="Skupaj z DDV:",SUM(K3799,K3800),IF(I3801="DDV (22%):",K3800*0.22,IF(AND('[1]Vmesna vrtilna_SKLOP1'!C3801&lt;&gt;"",'[1]Vmesna vrtilna_SKLOP1'!D3801=""),'[1]Vmesna vrtilna_SKLOP1'!J3801,IF(F3801&lt;&gt;"",IF('[1]Vmesna vrtilna_SKLOP1'!J3801&lt;&gt;"",'[1]Vmesna vrtilna_SKLOP1'!J3801,""),""))))</f>
        <v/>
      </c>
      <c r="L3801" s="22" t="str">
        <f>IF(I3800="Skupaj:","DDV (22%):",IF(I3800="DDV (22%):","Skupaj z DDV:",IF(AND('[1]Vmesna vrtilna_SKLOP1'!C3801&lt;&gt;"",'[1]Vmesna vrtilna_SKLOP1'!E3801=""),"Skupaj:",IF(AND('[1]Vmesna vrtilna_SKLOP1'!C3801&lt;&gt;"",'[1]Vmesna vrtilna_SKLOP1'!D3801=""),'[1]Vmesna vrtilna_SKLOP1'!J3801,IF(F3801&lt;&gt;"",IF('[1]Vmesna vrtilna_SKLOP1'!J3801&lt;&gt;"",'[1]Vmesna vrtilna_SKLOP1'!J3801,""),"")))))</f>
        <v/>
      </c>
      <c r="M3801" s="22" t="e">
        <f t="shared" si="119"/>
        <v>#REF!</v>
      </c>
      <c r="N3801" s="22" t="str">
        <f>IF(IFERROR(VLOOKUP(B3801,'[1]Vmesna vrtilna_SKLOP1'!B:J,7,0),"")=0,"",IFERROR(VLOOKUP(B3801,'[1]Vmesna vrtilna_SKLOP1'!B:J,7,0),""))</f>
        <v/>
      </c>
      <c r="O3801" s="22"/>
    </row>
    <row r="3802" spans="2:15" ht="15" customHeight="1" x14ac:dyDescent="0.3">
      <c r="B3802" s="15" t="str">
        <f>IF(AND('[1]Vmesna vrtilna_SKLOP1'!B3802&lt;&gt;"",'[1]Vmesna vrtilna_SKLOP1'!C3802&lt;&gt;""),IF('[1]Vmesna vrtilna_SKLOP1'!B3802&lt;&gt;"",'[1]Vmesna vrtilna_SKLOP1'!B3802,""),"")</f>
        <v/>
      </c>
      <c r="C3802" s="16" t="str">
        <f>IF(OR(C3801="Posebna oblika",C3801="Kulturno zaščiten objekt",C3801="Kulturno zaščiten objekt, Posebna oblika"),"Glej zavihek POSEBNI POGOJI",IF(SUM(N3801:Q3801)=1,"Posebna oblika",IF(SUM(N3801:Q3801)=10,"Kulturno zaščiten objekt",IF(SUM(N3801:Q3801)=11,"Kulturno zaščiten objekt, Posebna oblika",IF(AND('[1]Vmesna vrtilna_SKLOP1'!C3802&lt;&gt;"",'[1]Vmesna vrtilna_SKLOP1'!D3802&lt;&gt;""),IF('[1]Vmesna vrtilna_SKLOP1'!C3802&lt;&gt;"",'[1]Vmesna vrtilna_SKLOP1'!C3802,""),"")))))</f>
        <v/>
      </c>
      <c r="D3802" s="17" t="str">
        <f>IF(IFERROR(VLOOKUP(B3802,'[1]Vmesna vrtilna_SKLOP1'!B:J,6,0),"")=0,"",IFERROR(VLOOKUP(B3802,'[1]Vmesna vrtilna_SKLOP1'!B:J,6,0),""))</f>
        <v/>
      </c>
      <c r="E3802" s="16" t="str">
        <f>IF(IF('[1]Vmesna vrtilna_SKLOP1'!E3802&lt;&gt;"",'[1]Vmesna vrtilna_SKLOP1'!D3802,"")=0,"",IF('[1]Vmesna vrtilna_SKLOP1'!E3802&lt;&gt;"",'[1]Vmesna vrtilna_SKLOP1'!D3802,""))</f>
        <v/>
      </c>
      <c r="F3802" s="18" t="str">
        <f>IF('[1]Vmesna vrtilna_SKLOP1'!E3802&lt;&gt;"",'[1]Vmesna vrtilna_SKLOP1'!E3802,"")</f>
        <v/>
      </c>
      <c r="G3802" s="15" t="str">
        <f>IF('[1]Vmesna vrtilna_SKLOP1'!E3802&lt;&gt;"",'[1]Vmesna vrtilna_SKLOP1'!F3802,"")</f>
        <v/>
      </c>
      <c r="H3802" s="19" t="str">
        <f>IF('[1]Vmesna vrtilna_SKLOP1'!F3802&lt;&gt;"",'[1]Vmesna vrtilna_SKLOP1'!I3802,"")</f>
        <v/>
      </c>
      <c r="I3802" s="20" t="str">
        <f>IF(I3801="Skupaj:","DDV (22%):",IF(I3801="DDV (22%):","Skupaj z DDV:",IF(AND('[1]Vmesna vrtilna_SKLOP1'!C3802&lt;&gt;"",'[1]Vmesna vrtilna_SKLOP1'!E3802=""),"Skupaj:","")))</f>
        <v/>
      </c>
      <c r="J3802" s="21" t="str">
        <f t="shared" si="120"/>
        <v/>
      </c>
      <c r="K3802" s="21" t="str">
        <f>IF(I3802="Skupaj z DDV:",SUM(K3800,K3801),IF(I3802="DDV (22%):",K3801*0.22,IF(AND('[1]Vmesna vrtilna_SKLOP1'!C3802&lt;&gt;"",'[1]Vmesna vrtilna_SKLOP1'!D3802=""),'[1]Vmesna vrtilna_SKLOP1'!J3802,IF(F3802&lt;&gt;"",IF('[1]Vmesna vrtilna_SKLOP1'!J3802&lt;&gt;"",'[1]Vmesna vrtilna_SKLOP1'!J3802,""),""))))</f>
        <v/>
      </c>
      <c r="L3802" s="22" t="str">
        <f>IF(I3801="Skupaj:","DDV (22%):",IF(I3801="DDV (22%):","Skupaj z DDV:",IF(AND('[1]Vmesna vrtilna_SKLOP1'!C3802&lt;&gt;"",'[1]Vmesna vrtilna_SKLOP1'!E3802=""),"Skupaj:",IF(AND('[1]Vmesna vrtilna_SKLOP1'!C3802&lt;&gt;"",'[1]Vmesna vrtilna_SKLOP1'!D3802=""),'[1]Vmesna vrtilna_SKLOP1'!J3802,IF(F3802&lt;&gt;"",IF('[1]Vmesna vrtilna_SKLOP1'!J3802&lt;&gt;"",'[1]Vmesna vrtilna_SKLOP1'!J3802,""),"")))))</f>
        <v/>
      </c>
      <c r="M3802" s="22" t="e">
        <f t="shared" si="119"/>
        <v>#REF!</v>
      </c>
      <c r="N3802" s="22" t="str">
        <f>IF(IFERROR(VLOOKUP(B3802,'[1]Vmesna vrtilna_SKLOP1'!B:J,7,0),"")=0,"",IFERROR(VLOOKUP(B3802,'[1]Vmesna vrtilna_SKLOP1'!B:J,7,0),""))</f>
        <v/>
      </c>
      <c r="O3802" s="22"/>
    </row>
    <row r="3803" spans="2:15" ht="15" customHeight="1" x14ac:dyDescent="0.3">
      <c r="B3803" s="15" t="str">
        <f>IF(AND('[1]Vmesna vrtilna_SKLOP1'!B3803&lt;&gt;"",'[1]Vmesna vrtilna_SKLOP1'!C3803&lt;&gt;""),IF('[1]Vmesna vrtilna_SKLOP1'!B3803&lt;&gt;"",'[1]Vmesna vrtilna_SKLOP1'!B3803,""),"")</f>
        <v/>
      </c>
      <c r="C3803" s="16" t="str">
        <f>IF(OR(C3802="Posebna oblika",C3802="Kulturno zaščiten objekt",C3802="Kulturno zaščiten objekt, Posebna oblika"),"Glej zavihek POSEBNI POGOJI",IF(SUM(N3802:Q3802)=1,"Posebna oblika",IF(SUM(N3802:Q3802)=10,"Kulturno zaščiten objekt",IF(SUM(N3802:Q3802)=11,"Kulturno zaščiten objekt, Posebna oblika",IF(AND('[1]Vmesna vrtilna_SKLOP1'!C3803&lt;&gt;"",'[1]Vmesna vrtilna_SKLOP1'!D3803&lt;&gt;""),IF('[1]Vmesna vrtilna_SKLOP1'!C3803&lt;&gt;"",'[1]Vmesna vrtilna_SKLOP1'!C3803,""),"")))))</f>
        <v/>
      </c>
      <c r="D3803" s="17" t="str">
        <f>IF(IFERROR(VLOOKUP(B3803,'[1]Vmesna vrtilna_SKLOP1'!B:J,6,0),"")=0,"",IFERROR(VLOOKUP(B3803,'[1]Vmesna vrtilna_SKLOP1'!B:J,6,0),""))</f>
        <v/>
      </c>
      <c r="E3803" s="16" t="str">
        <f>IF(IF('[1]Vmesna vrtilna_SKLOP1'!E3803&lt;&gt;"",'[1]Vmesna vrtilna_SKLOP1'!D3803,"")=0,"",IF('[1]Vmesna vrtilna_SKLOP1'!E3803&lt;&gt;"",'[1]Vmesna vrtilna_SKLOP1'!D3803,""))</f>
        <v/>
      </c>
      <c r="F3803" s="18" t="str">
        <f>IF('[1]Vmesna vrtilna_SKLOP1'!E3803&lt;&gt;"",'[1]Vmesna vrtilna_SKLOP1'!E3803,"")</f>
        <v/>
      </c>
      <c r="G3803" s="15" t="str">
        <f>IF('[1]Vmesna vrtilna_SKLOP1'!E3803&lt;&gt;"",'[1]Vmesna vrtilna_SKLOP1'!F3803,"")</f>
        <v/>
      </c>
      <c r="H3803" s="19" t="str">
        <f>IF('[1]Vmesna vrtilna_SKLOP1'!F3803&lt;&gt;"",'[1]Vmesna vrtilna_SKLOP1'!I3803,"")</f>
        <v/>
      </c>
      <c r="I3803" s="20" t="str">
        <f>IF(I3802="Skupaj:","DDV (22%):",IF(I3802="DDV (22%):","Skupaj z DDV:",IF(AND('[1]Vmesna vrtilna_SKLOP1'!C3803&lt;&gt;"",'[1]Vmesna vrtilna_SKLOP1'!E3803=""),"Skupaj:","")))</f>
        <v/>
      </c>
      <c r="J3803" s="21" t="str">
        <f t="shared" si="120"/>
        <v/>
      </c>
      <c r="K3803" s="21" t="str">
        <f>IF(I3803="Skupaj z DDV:",SUM(K3801,K3802),IF(I3803="DDV (22%):",K3802*0.22,IF(AND('[1]Vmesna vrtilna_SKLOP1'!C3803&lt;&gt;"",'[1]Vmesna vrtilna_SKLOP1'!D3803=""),'[1]Vmesna vrtilna_SKLOP1'!J3803,IF(F3803&lt;&gt;"",IF('[1]Vmesna vrtilna_SKLOP1'!J3803&lt;&gt;"",'[1]Vmesna vrtilna_SKLOP1'!J3803,""),""))))</f>
        <v/>
      </c>
      <c r="L3803" s="22" t="str">
        <f>IF(I3802="Skupaj:","DDV (22%):",IF(I3802="DDV (22%):","Skupaj z DDV:",IF(AND('[1]Vmesna vrtilna_SKLOP1'!C3803&lt;&gt;"",'[1]Vmesna vrtilna_SKLOP1'!E3803=""),"Skupaj:",IF(AND('[1]Vmesna vrtilna_SKLOP1'!C3803&lt;&gt;"",'[1]Vmesna vrtilna_SKLOP1'!D3803=""),'[1]Vmesna vrtilna_SKLOP1'!J3803,IF(F3803&lt;&gt;"",IF('[1]Vmesna vrtilna_SKLOP1'!J3803&lt;&gt;"",'[1]Vmesna vrtilna_SKLOP1'!J3803,""),"")))))</f>
        <v/>
      </c>
      <c r="M3803" s="22" t="e">
        <f t="shared" si="119"/>
        <v>#REF!</v>
      </c>
      <c r="N3803" s="22" t="str">
        <f>IF(IFERROR(VLOOKUP(B3803,'[1]Vmesna vrtilna_SKLOP1'!B:J,7,0),"")=0,"",IFERROR(VLOOKUP(B3803,'[1]Vmesna vrtilna_SKLOP1'!B:J,7,0),""))</f>
        <v/>
      </c>
      <c r="O3803" s="22"/>
    </row>
    <row r="3804" spans="2:15" ht="15" customHeight="1" x14ac:dyDescent="0.3">
      <c r="B3804" s="15" t="str">
        <f>IF(AND('[1]Vmesna vrtilna_SKLOP1'!B3804&lt;&gt;"",'[1]Vmesna vrtilna_SKLOP1'!C3804&lt;&gt;""),IF('[1]Vmesna vrtilna_SKLOP1'!B3804&lt;&gt;"",'[1]Vmesna vrtilna_SKLOP1'!B3804,""),"")</f>
        <v/>
      </c>
      <c r="C3804" s="16" t="str">
        <f>IF(OR(C3803="Posebna oblika",C3803="Kulturno zaščiten objekt",C3803="Kulturno zaščiten objekt, Posebna oblika"),"Glej zavihek POSEBNI POGOJI",IF(SUM(N3803:Q3803)=1,"Posebna oblika",IF(SUM(N3803:Q3803)=10,"Kulturno zaščiten objekt",IF(SUM(N3803:Q3803)=11,"Kulturno zaščiten objekt, Posebna oblika",IF(AND('[1]Vmesna vrtilna_SKLOP1'!C3804&lt;&gt;"",'[1]Vmesna vrtilna_SKLOP1'!D3804&lt;&gt;""),IF('[1]Vmesna vrtilna_SKLOP1'!C3804&lt;&gt;"",'[1]Vmesna vrtilna_SKLOP1'!C3804,""),"")))))</f>
        <v/>
      </c>
      <c r="D3804" s="17" t="str">
        <f>IF(IFERROR(VLOOKUP(B3804,'[1]Vmesna vrtilna_SKLOP1'!B:J,6,0),"")=0,"",IFERROR(VLOOKUP(B3804,'[1]Vmesna vrtilna_SKLOP1'!B:J,6,0),""))</f>
        <v/>
      </c>
      <c r="E3804" s="16" t="str">
        <f>IF(IF('[1]Vmesna vrtilna_SKLOP1'!E3804&lt;&gt;"",'[1]Vmesna vrtilna_SKLOP1'!D3804,"")=0,"",IF('[1]Vmesna vrtilna_SKLOP1'!E3804&lt;&gt;"",'[1]Vmesna vrtilna_SKLOP1'!D3804,""))</f>
        <v/>
      </c>
      <c r="F3804" s="18" t="str">
        <f>IF('[1]Vmesna vrtilna_SKLOP1'!E3804&lt;&gt;"",'[1]Vmesna vrtilna_SKLOP1'!E3804,"")</f>
        <v/>
      </c>
      <c r="G3804" s="15" t="str">
        <f>IF('[1]Vmesna vrtilna_SKLOP1'!E3804&lt;&gt;"",'[1]Vmesna vrtilna_SKLOP1'!F3804,"")</f>
        <v/>
      </c>
      <c r="H3804" s="19" t="str">
        <f>IF('[1]Vmesna vrtilna_SKLOP1'!F3804&lt;&gt;"",'[1]Vmesna vrtilna_SKLOP1'!I3804,"")</f>
        <v/>
      </c>
      <c r="I3804" s="20" t="str">
        <f>IF(I3803="Skupaj:","DDV (22%):",IF(I3803="DDV (22%):","Skupaj z DDV:",IF(AND('[1]Vmesna vrtilna_SKLOP1'!C3804&lt;&gt;"",'[1]Vmesna vrtilna_SKLOP1'!E3804=""),"Skupaj:","")))</f>
        <v/>
      </c>
      <c r="J3804" s="21" t="str">
        <f t="shared" si="120"/>
        <v/>
      </c>
      <c r="K3804" s="21" t="str">
        <f>IF(I3804="Skupaj z DDV:",SUM(K3802,K3803),IF(I3804="DDV (22%):",K3803*0.22,IF(AND('[1]Vmesna vrtilna_SKLOP1'!C3804&lt;&gt;"",'[1]Vmesna vrtilna_SKLOP1'!D3804=""),'[1]Vmesna vrtilna_SKLOP1'!J3804,IF(F3804&lt;&gt;"",IF('[1]Vmesna vrtilna_SKLOP1'!J3804&lt;&gt;"",'[1]Vmesna vrtilna_SKLOP1'!J3804,""),""))))</f>
        <v/>
      </c>
      <c r="L3804" s="22" t="str">
        <f>IF(I3803="Skupaj:","DDV (22%):",IF(I3803="DDV (22%):","Skupaj z DDV:",IF(AND('[1]Vmesna vrtilna_SKLOP1'!C3804&lt;&gt;"",'[1]Vmesna vrtilna_SKLOP1'!E3804=""),"Skupaj:",IF(AND('[1]Vmesna vrtilna_SKLOP1'!C3804&lt;&gt;"",'[1]Vmesna vrtilna_SKLOP1'!D3804=""),'[1]Vmesna vrtilna_SKLOP1'!J3804,IF(F3804&lt;&gt;"",IF('[1]Vmesna vrtilna_SKLOP1'!J3804&lt;&gt;"",'[1]Vmesna vrtilna_SKLOP1'!J3804,""),"")))))</f>
        <v/>
      </c>
      <c r="M3804" s="22" t="e">
        <f t="shared" si="119"/>
        <v>#REF!</v>
      </c>
      <c r="N3804" s="22" t="str">
        <f>IF(IFERROR(VLOOKUP(B3804,'[1]Vmesna vrtilna_SKLOP1'!B:J,7,0),"")=0,"",IFERROR(VLOOKUP(B3804,'[1]Vmesna vrtilna_SKLOP1'!B:J,7,0),""))</f>
        <v/>
      </c>
      <c r="O3804" s="22"/>
    </row>
    <row r="3805" spans="2:15" ht="15" customHeight="1" x14ac:dyDescent="0.3">
      <c r="B3805" s="15" t="str">
        <f>IF(AND('[1]Vmesna vrtilna_SKLOP1'!B3805&lt;&gt;"",'[1]Vmesna vrtilna_SKLOP1'!C3805&lt;&gt;""),IF('[1]Vmesna vrtilna_SKLOP1'!B3805&lt;&gt;"",'[1]Vmesna vrtilna_SKLOP1'!B3805,""),"")</f>
        <v/>
      </c>
      <c r="C3805" s="16" t="str">
        <f>IF(OR(C3804="Posebna oblika",C3804="Kulturno zaščiten objekt",C3804="Kulturno zaščiten objekt, Posebna oblika"),"Glej zavihek POSEBNI POGOJI",IF(SUM(N3804:Q3804)=1,"Posebna oblika",IF(SUM(N3804:Q3804)=10,"Kulturno zaščiten objekt",IF(SUM(N3804:Q3804)=11,"Kulturno zaščiten objekt, Posebna oblika",IF(AND('[1]Vmesna vrtilna_SKLOP1'!C3805&lt;&gt;"",'[1]Vmesna vrtilna_SKLOP1'!D3805&lt;&gt;""),IF('[1]Vmesna vrtilna_SKLOP1'!C3805&lt;&gt;"",'[1]Vmesna vrtilna_SKLOP1'!C3805,""),"")))))</f>
        <v/>
      </c>
      <c r="D3805" s="17" t="str">
        <f>IF(IFERROR(VLOOKUP(B3805,'[1]Vmesna vrtilna_SKLOP1'!B:J,6,0),"")=0,"",IFERROR(VLOOKUP(B3805,'[1]Vmesna vrtilna_SKLOP1'!B:J,6,0),""))</f>
        <v/>
      </c>
      <c r="E3805" s="16" t="str">
        <f>IF(IF('[1]Vmesna vrtilna_SKLOP1'!E3805&lt;&gt;"",'[1]Vmesna vrtilna_SKLOP1'!D3805,"")=0,"",IF('[1]Vmesna vrtilna_SKLOP1'!E3805&lt;&gt;"",'[1]Vmesna vrtilna_SKLOP1'!D3805,""))</f>
        <v/>
      </c>
      <c r="F3805" s="18" t="str">
        <f>IF('[1]Vmesna vrtilna_SKLOP1'!E3805&lt;&gt;"",'[1]Vmesna vrtilna_SKLOP1'!E3805,"")</f>
        <v/>
      </c>
      <c r="G3805" s="15" t="str">
        <f>IF('[1]Vmesna vrtilna_SKLOP1'!E3805&lt;&gt;"",'[1]Vmesna vrtilna_SKLOP1'!F3805,"")</f>
        <v/>
      </c>
      <c r="H3805" s="19" t="str">
        <f>IF('[1]Vmesna vrtilna_SKLOP1'!F3805&lt;&gt;"",'[1]Vmesna vrtilna_SKLOP1'!I3805,"")</f>
        <v/>
      </c>
      <c r="I3805" s="20" t="str">
        <f>IF(I3804="Skupaj:","DDV (22%):",IF(I3804="DDV (22%):","Skupaj z DDV:",IF(AND('[1]Vmesna vrtilna_SKLOP1'!C3805&lt;&gt;"",'[1]Vmesna vrtilna_SKLOP1'!E3805=""),"Skupaj:","")))</f>
        <v/>
      </c>
      <c r="J3805" s="21" t="str">
        <f t="shared" si="120"/>
        <v/>
      </c>
      <c r="K3805" s="21" t="str">
        <f>IF(I3805="Skupaj z DDV:",SUM(K3803,K3804),IF(I3805="DDV (22%):",K3804*0.22,IF(AND('[1]Vmesna vrtilna_SKLOP1'!C3805&lt;&gt;"",'[1]Vmesna vrtilna_SKLOP1'!D3805=""),'[1]Vmesna vrtilna_SKLOP1'!J3805,IF(F3805&lt;&gt;"",IF('[1]Vmesna vrtilna_SKLOP1'!J3805&lt;&gt;"",'[1]Vmesna vrtilna_SKLOP1'!J3805,""),""))))</f>
        <v/>
      </c>
      <c r="L3805" s="22" t="str">
        <f>IF(I3804="Skupaj:","DDV (22%):",IF(I3804="DDV (22%):","Skupaj z DDV:",IF(AND('[1]Vmesna vrtilna_SKLOP1'!C3805&lt;&gt;"",'[1]Vmesna vrtilna_SKLOP1'!E3805=""),"Skupaj:",IF(AND('[1]Vmesna vrtilna_SKLOP1'!C3805&lt;&gt;"",'[1]Vmesna vrtilna_SKLOP1'!D3805=""),'[1]Vmesna vrtilna_SKLOP1'!J3805,IF(F3805&lt;&gt;"",IF('[1]Vmesna vrtilna_SKLOP1'!J3805&lt;&gt;"",'[1]Vmesna vrtilna_SKLOP1'!J3805,""),"")))))</f>
        <v/>
      </c>
      <c r="M3805" s="22" t="e">
        <f t="shared" si="119"/>
        <v>#REF!</v>
      </c>
      <c r="N3805" s="22" t="str">
        <f>IF(IFERROR(VLOOKUP(B3805,'[1]Vmesna vrtilna_SKLOP1'!B:J,7,0),"")=0,"",IFERROR(VLOOKUP(B3805,'[1]Vmesna vrtilna_SKLOP1'!B:J,7,0),""))</f>
        <v/>
      </c>
      <c r="O3805" s="22"/>
    </row>
    <row r="3806" spans="2:15" ht="15" customHeight="1" x14ac:dyDescent="0.3">
      <c r="B3806" s="15" t="str">
        <f>IF(AND('[1]Vmesna vrtilna_SKLOP1'!B3806&lt;&gt;"",'[1]Vmesna vrtilna_SKLOP1'!C3806&lt;&gt;""),IF('[1]Vmesna vrtilna_SKLOP1'!B3806&lt;&gt;"",'[1]Vmesna vrtilna_SKLOP1'!B3806,""),"")</f>
        <v/>
      </c>
      <c r="C3806" s="16" t="str">
        <f>IF(OR(C3805="Posebna oblika",C3805="Kulturno zaščiten objekt",C3805="Kulturno zaščiten objekt, Posebna oblika"),"Glej zavihek POSEBNI POGOJI",IF(SUM(N3805:Q3805)=1,"Posebna oblika",IF(SUM(N3805:Q3805)=10,"Kulturno zaščiten objekt",IF(SUM(N3805:Q3805)=11,"Kulturno zaščiten objekt, Posebna oblika",IF(AND('[1]Vmesna vrtilna_SKLOP1'!C3806&lt;&gt;"",'[1]Vmesna vrtilna_SKLOP1'!D3806&lt;&gt;""),IF('[1]Vmesna vrtilna_SKLOP1'!C3806&lt;&gt;"",'[1]Vmesna vrtilna_SKLOP1'!C3806,""),"")))))</f>
        <v/>
      </c>
      <c r="D3806" s="17" t="str">
        <f>IF(IFERROR(VLOOKUP(B3806,'[1]Vmesna vrtilna_SKLOP1'!B:J,6,0),"")=0,"",IFERROR(VLOOKUP(B3806,'[1]Vmesna vrtilna_SKLOP1'!B:J,6,0),""))</f>
        <v/>
      </c>
      <c r="E3806" s="16" t="str">
        <f>IF(IF('[1]Vmesna vrtilna_SKLOP1'!E3806&lt;&gt;"",'[1]Vmesna vrtilna_SKLOP1'!D3806,"")=0,"",IF('[1]Vmesna vrtilna_SKLOP1'!E3806&lt;&gt;"",'[1]Vmesna vrtilna_SKLOP1'!D3806,""))</f>
        <v/>
      </c>
      <c r="F3806" s="18" t="str">
        <f>IF('[1]Vmesna vrtilna_SKLOP1'!E3806&lt;&gt;"",'[1]Vmesna vrtilna_SKLOP1'!E3806,"")</f>
        <v/>
      </c>
      <c r="G3806" s="15" t="str">
        <f>IF('[1]Vmesna vrtilna_SKLOP1'!E3806&lt;&gt;"",'[1]Vmesna vrtilna_SKLOP1'!F3806,"")</f>
        <v/>
      </c>
      <c r="H3806" s="19" t="str">
        <f>IF('[1]Vmesna vrtilna_SKLOP1'!F3806&lt;&gt;"",'[1]Vmesna vrtilna_SKLOP1'!I3806,"")</f>
        <v/>
      </c>
      <c r="I3806" s="20" t="str">
        <f>IF(I3805="Skupaj:","DDV (22%):",IF(I3805="DDV (22%):","Skupaj z DDV:",IF(AND('[1]Vmesna vrtilna_SKLOP1'!C3806&lt;&gt;"",'[1]Vmesna vrtilna_SKLOP1'!E3806=""),"Skupaj:","")))</f>
        <v/>
      </c>
      <c r="J3806" s="21" t="str">
        <f t="shared" si="120"/>
        <v/>
      </c>
      <c r="K3806" s="21" t="str">
        <f>IF(I3806="Skupaj z DDV:",SUM(K3804,K3805),IF(I3806="DDV (22%):",K3805*0.22,IF(AND('[1]Vmesna vrtilna_SKLOP1'!C3806&lt;&gt;"",'[1]Vmesna vrtilna_SKLOP1'!D3806=""),'[1]Vmesna vrtilna_SKLOP1'!J3806,IF(F3806&lt;&gt;"",IF('[1]Vmesna vrtilna_SKLOP1'!J3806&lt;&gt;"",'[1]Vmesna vrtilna_SKLOP1'!J3806,""),""))))</f>
        <v/>
      </c>
      <c r="L3806" s="22" t="str">
        <f>IF(I3805="Skupaj:","DDV (22%):",IF(I3805="DDV (22%):","Skupaj z DDV:",IF(AND('[1]Vmesna vrtilna_SKLOP1'!C3806&lt;&gt;"",'[1]Vmesna vrtilna_SKLOP1'!E3806=""),"Skupaj:",IF(AND('[1]Vmesna vrtilna_SKLOP1'!C3806&lt;&gt;"",'[1]Vmesna vrtilna_SKLOP1'!D3806=""),'[1]Vmesna vrtilna_SKLOP1'!J3806,IF(F3806&lt;&gt;"",IF('[1]Vmesna vrtilna_SKLOP1'!J3806&lt;&gt;"",'[1]Vmesna vrtilna_SKLOP1'!J3806,""),"")))))</f>
        <v/>
      </c>
      <c r="M3806" s="22" t="e">
        <f t="shared" si="119"/>
        <v>#REF!</v>
      </c>
      <c r="N3806" s="22" t="str">
        <f>IF(IFERROR(VLOOKUP(B3806,'[1]Vmesna vrtilna_SKLOP1'!B:J,7,0),"")=0,"",IFERROR(VLOOKUP(B3806,'[1]Vmesna vrtilna_SKLOP1'!B:J,7,0),""))</f>
        <v/>
      </c>
      <c r="O3806" s="22"/>
    </row>
    <row r="3807" spans="2:15" ht="15" customHeight="1" x14ac:dyDescent="0.3">
      <c r="B3807" s="15" t="str">
        <f>IF(AND('[1]Vmesna vrtilna_SKLOP1'!B3807&lt;&gt;"",'[1]Vmesna vrtilna_SKLOP1'!C3807&lt;&gt;""),IF('[1]Vmesna vrtilna_SKLOP1'!B3807&lt;&gt;"",'[1]Vmesna vrtilna_SKLOP1'!B3807,""),"")</f>
        <v/>
      </c>
      <c r="C3807" s="16" t="str">
        <f>IF(OR(C3806="Posebna oblika",C3806="Kulturno zaščiten objekt",C3806="Kulturno zaščiten objekt, Posebna oblika"),"Glej zavihek POSEBNI POGOJI",IF(SUM(N3806:Q3806)=1,"Posebna oblika",IF(SUM(N3806:Q3806)=10,"Kulturno zaščiten objekt",IF(SUM(N3806:Q3806)=11,"Kulturno zaščiten objekt, Posebna oblika",IF(AND('[1]Vmesna vrtilna_SKLOP1'!C3807&lt;&gt;"",'[1]Vmesna vrtilna_SKLOP1'!D3807&lt;&gt;""),IF('[1]Vmesna vrtilna_SKLOP1'!C3807&lt;&gt;"",'[1]Vmesna vrtilna_SKLOP1'!C3807,""),"")))))</f>
        <v/>
      </c>
      <c r="D3807" s="17" t="str">
        <f>IF(IFERROR(VLOOKUP(B3807,'[1]Vmesna vrtilna_SKLOP1'!B:J,6,0),"")=0,"",IFERROR(VLOOKUP(B3807,'[1]Vmesna vrtilna_SKLOP1'!B:J,6,0),""))</f>
        <v/>
      </c>
      <c r="E3807" s="16" t="str">
        <f>IF(IF('[1]Vmesna vrtilna_SKLOP1'!E3807&lt;&gt;"",'[1]Vmesna vrtilna_SKLOP1'!D3807,"")=0,"",IF('[1]Vmesna vrtilna_SKLOP1'!E3807&lt;&gt;"",'[1]Vmesna vrtilna_SKLOP1'!D3807,""))</f>
        <v/>
      </c>
      <c r="F3807" s="18" t="str">
        <f>IF('[1]Vmesna vrtilna_SKLOP1'!E3807&lt;&gt;"",'[1]Vmesna vrtilna_SKLOP1'!E3807,"")</f>
        <v/>
      </c>
      <c r="G3807" s="15" t="str">
        <f>IF('[1]Vmesna vrtilna_SKLOP1'!E3807&lt;&gt;"",'[1]Vmesna vrtilna_SKLOP1'!F3807,"")</f>
        <v/>
      </c>
      <c r="H3807" s="19" t="str">
        <f>IF('[1]Vmesna vrtilna_SKLOP1'!F3807&lt;&gt;"",'[1]Vmesna vrtilna_SKLOP1'!I3807,"")</f>
        <v/>
      </c>
      <c r="I3807" s="20" t="str">
        <f>IF(I3806="Skupaj:","DDV (22%):",IF(I3806="DDV (22%):","Skupaj z DDV:",IF(AND('[1]Vmesna vrtilna_SKLOP1'!C3807&lt;&gt;"",'[1]Vmesna vrtilna_SKLOP1'!E3807=""),"Skupaj:","")))</f>
        <v/>
      </c>
      <c r="J3807" s="21" t="str">
        <f t="shared" si="120"/>
        <v/>
      </c>
      <c r="K3807" s="21" t="str">
        <f>IF(I3807="Skupaj z DDV:",SUM(K3805,K3806),IF(I3807="DDV (22%):",K3806*0.22,IF(AND('[1]Vmesna vrtilna_SKLOP1'!C3807&lt;&gt;"",'[1]Vmesna vrtilna_SKLOP1'!D3807=""),'[1]Vmesna vrtilna_SKLOP1'!J3807,IF(F3807&lt;&gt;"",IF('[1]Vmesna vrtilna_SKLOP1'!J3807&lt;&gt;"",'[1]Vmesna vrtilna_SKLOP1'!J3807,""),""))))</f>
        <v/>
      </c>
      <c r="L3807" s="22" t="str">
        <f>IF(I3806="Skupaj:","DDV (22%):",IF(I3806="DDV (22%):","Skupaj z DDV:",IF(AND('[1]Vmesna vrtilna_SKLOP1'!C3807&lt;&gt;"",'[1]Vmesna vrtilna_SKLOP1'!E3807=""),"Skupaj:",IF(AND('[1]Vmesna vrtilna_SKLOP1'!C3807&lt;&gt;"",'[1]Vmesna vrtilna_SKLOP1'!D3807=""),'[1]Vmesna vrtilna_SKLOP1'!J3807,IF(F3807&lt;&gt;"",IF('[1]Vmesna vrtilna_SKLOP1'!J3807&lt;&gt;"",'[1]Vmesna vrtilna_SKLOP1'!J3807,""),"")))))</f>
        <v/>
      </c>
      <c r="M3807" s="22" t="e">
        <f t="shared" si="119"/>
        <v>#REF!</v>
      </c>
      <c r="N3807" s="22" t="str">
        <f>IF(IFERROR(VLOOKUP(B3807,'[1]Vmesna vrtilna_SKLOP1'!B:J,7,0),"")=0,"",IFERROR(VLOOKUP(B3807,'[1]Vmesna vrtilna_SKLOP1'!B:J,7,0),""))</f>
        <v/>
      </c>
      <c r="O3807" s="22"/>
    </row>
    <row r="3808" spans="2:15" ht="15" customHeight="1" x14ac:dyDescent="0.3">
      <c r="B3808" s="15" t="str">
        <f>IF(AND('[1]Vmesna vrtilna_SKLOP1'!B3808&lt;&gt;"",'[1]Vmesna vrtilna_SKLOP1'!C3808&lt;&gt;""),IF('[1]Vmesna vrtilna_SKLOP1'!B3808&lt;&gt;"",'[1]Vmesna vrtilna_SKLOP1'!B3808,""),"")</f>
        <v/>
      </c>
      <c r="C3808" s="16" t="str">
        <f>IF(OR(C3807="Posebna oblika",C3807="Kulturno zaščiten objekt",C3807="Kulturno zaščiten objekt, Posebna oblika"),"Glej zavihek POSEBNI POGOJI",IF(SUM(N3807:Q3807)=1,"Posebna oblika",IF(SUM(N3807:Q3807)=10,"Kulturno zaščiten objekt",IF(SUM(N3807:Q3807)=11,"Kulturno zaščiten objekt, Posebna oblika",IF(AND('[1]Vmesna vrtilna_SKLOP1'!C3808&lt;&gt;"",'[1]Vmesna vrtilna_SKLOP1'!D3808&lt;&gt;""),IF('[1]Vmesna vrtilna_SKLOP1'!C3808&lt;&gt;"",'[1]Vmesna vrtilna_SKLOP1'!C3808,""),"")))))</f>
        <v/>
      </c>
      <c r="D3808" s="17" t="str">
        <f>IF(IFERROR(VLOOKUP(B3808,'[1]Vmesna vrtilna_SKLOP1'!B:J,6,0),"")=0,"",IFERROR(VLOOKUP(B3808,'[1]Vmesna vrtilna_SKLOP1'!B:J,6,0),""))</f>
        <v/>
      </c>
      <c r="E3808" s="16" t="str">
        <f>IF(IF('[1]Vmesna vrtilna_SKLOP1'!E3808&lt;&gt;"",'[1]Vmesna vrtilna_SKLOP1'!D3808,"")=0,"",IF('[1]Vmesna vrtilna_SKLOP1'!E3808&lt;&gt;"",'[1]Vmesna vrtilna_SKLOP1'!D3808,""))</f>
        <v/>
      </c>
      <c r="F3808" s="18" t="str">
        <f>IF('[1]Vmesna vrtilna_SKLOP1'!E3808&lt;&gt;"",'[1]Vmesna vrtilna_SKLOP1'!E3808,"")</f>
        <v/>
      </c>
      <c r="G3808" s="15" t="str">
        <f>IF('[1]Vmesna vrtilna_SKLOP1'!E3808&lt;&gt;"",'[1]Vmesna vrtilna_SKLOP1'!F3808,"")</f>
        <v/>
      </c>
      <c r="H3808" s="19" t="str">
        <f>IF('[1]Vmesna vrtilna_SKLOP1'!F3808&lt;&gt;"",'[1]Vmesna vrtilna_SKLOP1'!I3808,"")</f>
        <v/>
      </c>
      <c r="I3808" s="20" t="str">
        <f>IF(I3807="Skupaj:","DDV (22%):",IF(I3807="DDV (22%):","Skupaj z DDV:",IF(AND('[1]Vmesna vrtilna_SKLOP1'!C3808&lt;&gt;"",'[1]Vmesna vrtilna_SKLOP1'!E3808=""),"Skupaj:","")))</f>
        <v/>
      </c>
      <c r="J3808" s="21" t="str">
        <f t="shared" si="120"/>
        <v/>
      </c>
      <c r="K3808" s="21" t="str">
        <f>IF(I3808="Skupaj z DDV:",SUM(K3806,K3807),IF(I3808="DDV (22%):",K3807*0.22,IF(AND('[1]Vmesna vrtilna_SKLOP1'!C3808&lt;&gt;"",'[1]Vmesna vrtilna_SKLOP1'!D3808=""),'[1]Vmesna vrtilna_SKLOP1'!J3808,IF(F3808&lt;&gt;"",IF('[1]Vmesna vrtilna_SKLOP1'!J3808&lt;&gt;"",'[1]Vmesna vrtilna_SKLOP1'!J3808,""),""))))</f>
        <v/>
      </c>
      <c r="L3808" s="22" t="str">
        <f>IF(I3807="Skupaj:","DDV (22%):",IF(I3807="DDV (22%):","Skupaj z DDV:",IF(AND('[1]Vmesna vrtilna_SKLOP1'!C3808&lt;&gt;"",'[1]Vmesna vrtilna_SKLOP1'!E3808=""),"Skupaj:",IF(AND('[1]Vmesna vrtilna_SKLOP1'!C3808&lt;&gt;"",'[1]Vmesna vrtilna_SKLOP1'!D3808=""),'[1]Vmesna vrtilna_SKLOP1'!J3808,IF(F3808&lt;&gt;"",IF('[1]Vmesna vrtilna_SKLOP1'!J3808&lt;&gt;"",'[1]Vmesna vrtilna_SKLOP1'!J3808,""),"")))))</f>
        <v/>
      </c>
      <c r="M3808" s="22" t="e">
        <f t="shared" si="119"/>
        <v>#REF!</v>
      </c>
      <c r="N3808" s="22" t="str">
        <f>IF(IFERROR(VLOOKUP(B3808,'[1]Vmesna vrtilna_SKLOP1'!B:J,7,0),"")=0,"",IFERROR(VLOOKUP(B3808,'[1]Vmesna vrtilna_SKLOP1'!B:J,7,0),""))</f>
        <v/>
      </c>
      <c r="O3808" s="22"/>
    </row>
    <row r="3809" spans="2:15" ht="15" customHeight="1" x14ac:dyDescent="0.3">
      <c r="B3809" s="15" t="str">
        <f>IF(AND('[1]Vmesna vrtilna_SKLOP1'!B3809&lt;&gt;"",'[1]Vmesna vrtilna_SKLOP1'!C3809&lt;&gt;""),IF('[1]Vmesna vrtilna_SKLOP1'!B3809&lt;&gt;"",'[1]Vmesna vrtilna_SKLOP1'!B3809,""),"")</f>
        <v/>
      </c>
      <c r="C3809" s="16" t="str">
        <f>IF(OR(C3808="Posebna oblika",C3808="Kulturno zaščiten objekt",C3808="Kulturno zaščiten objekt, Posebna oblika"),"Glej zavihek POSEBNI POGOJI",IF(SUM(N3808:Q3808)=1,"Posebna oblika",IF(SUM(N3808:Q3808)=10,"Kulturno zaščiten objekt",IF(SUM(N3808:Q3808)=11,"Kulturno zaščiten objekt, Posebna oblika",IF(AND('[1]Vmesna vrtilna_SKLOP1'!C3809&lt;&gt;"",'[1]Vmesna vrtilna_SKLOP1'!D3809&lt;&gt;""),IF('[1]Vmesna vrtilna_SKLOP1'!C3809&lt;&gt;"",'[1]Vmesna vrtilna_SKLOP1'!C3809,""),"")))))</f>
        <v/>
      </c>
      <c r="D3809" s="17" t="str">
        <f>IF(IFERROR(VLOOKUP(B3809,'[1]Vmesna vrtilna_SKLOP1'!B:J,6,0),"")=0,"",IFERROR(VLOOKUP(B3809,'[1]Vmesna vrtilna_SKLOP1'!B:J,6,0),""))</f>
        <v/>
      </c>
      <c r="E3809" s="16" t="str">
        <f>IF(IF('[1]Vmesna vrtilna_SKLOP1'!E3809&lt;&gt;"",'[1]Vmesna vrtilna_SKLOP1'!D3809,"")=0,"",IF('[1]Vmesna vrtilna_SKLOP1'!E3809&lt;&gt;"",'[1]Vmesna vrtilna_SKLOP1'!D3809,""))</f>
        <v/>
      </c>
      <c r="F3809" s="18" t="str">
        <f>IF('[1]Vmesna vrtilna_SKLOP1'!E3809&lt;&gt;"",'[1]Vmesna vrtilna_SKLOP1'!E3809,"")</f>
        <v/>
      </c>
      <c r="G3809" s="15" t="str">
        <f>IF('[1]Vmesna vrtilna_SKLOP1'!E3809&lt;&gt;"",'[1]Vmesna vrtilna_SKLOP1'!F3809,"")</f>
        <v/>
      </c>
      <c r="H3809" s="19" t="str">
        <f>IF('[1]Vmesna vrtilna_SKLOP1'!F3809&lt;&gt;"",'[1]Vmesna vrtilna_SKLOP1'!I3809,"")</f>
        <v/>
      </c>
      <c r="I3809" s="20" t="str">
        <f>IF(I3808="Skupaj:","DDV (22%):",IF(I3808="DDV (22%):","Skupaj z DDV:",IF(AND('[1]Vmesna vrtilna_SKLOP1'!C3809&lt;&gt;"",'[1]Vmesna vrtilna_SKLOP1'!E3809=""),"Skupaj:","")))</f>
        <v/>
      </c>
      <c r="J3809" s="21" t="str">
        <f t="shared" si="120"/>
        <v/>
      </c>
      <c r="K3809" s="21" t="str">
        <f>IF(I3809="Skupaj z DDV:",SUM(K3807,K3808),IF(I3809="DDV (22%):",K3808*0.22,IF(AND('[1]Vmesna vrtilna_SKLOP1'!C3809&lt;&gt;"",'[1]Vmesna vrtilna_SKLOP1'!D3809=""),'[1]Vmesna vrtilna_SKLOP1'!J3809,IF(F3809&lt;&gt;"",IF('[1]Vmesna vrtilna_SKLOP1'!J3809&lt;&gt;"",'[1]Vmesna vrtilna_SKLOP1'!J3809,""),""))))</f>
        <v/>
      </c>
      <c r="L3809" s="22" t="str">
        <f>IF(I3808="Skupaj:","DDV (22%):",IF(I3808="DDV (22%):","Skupaj z DDV:",IF(AND('[1]Vmesna vrtilna_SKLOP1'!C3809&lt;&gt;"",'[1]Vmesna vrtilna_SKLOP1'!E3809=""),"Skupaj:",IF(AND('[1]Vmesna vrtilna_SKLOP1'!C3809&lt;&gt;"",'[1]Vmesna vrtilna_SKLOP1'!D3809=""),'[1]Vmesna vrtilna_SKLOP1'!J3809,IF(F3809&lt;&gt;"",IF('[1]Vmesna vrtilna_SKLOP1'!J3809&lt;&gt;"",'[1]Vmesna vrtilna_SKLOP1'!J3809,""),"")))))</f>
        <v/>
      </c>
      <c r="M3809" s="22" t="e">
        <f t="shared" si="119"/>
        <v>#REF!</v>
      </c>
      <c r="N3809" s="22" t="str">
        <f>IF(IFERROR(VLOOKUP(B3809,'[1]Vmesna vrtilna_SKLOP1'!B:J,7,0),"")=0,"",IFERROR(VLOOKUP(B3809,'[1]Vmesna vrtilna_SKLOP1'!B:J,7,0),""))</f>
        <v/>
      </c>
      <c r="O3809" s="22"/>
    </row>
    <row r="3810" spans="2:15" ht="15" customHeight="1" x14ac:dyDescent="0.3">
      <c r="B3810" s="15" t="str">
        <f>IF(AND('[1]Vmesna vrtilna_SKLOP1'!B3810&lt;&gt;"",'[1]Vmesna vrtilna_SKLOP1'!C3810&lt;&gt;""),IF('[1]Vmesna vrtilna_SKLOP1'!B3810&lt;&gt;"",'[1]Vmesna vrtilna_SKLOP1'!B3810,""),"")</f>
        <v/>
      </c>
      <c r="C3810" s="16" t="str">
        <f>IF(OR(C3809="Posebna oblika",C3809="Kulturno zaščiten objekt",C3809="Kulturno zaščiten objekt, Posebna oblika"),"Glej zavihek POSEBNI POGOJI",IF(SUM(N3809:Q3809)=1,"Posebna oblika",IF(SUM(N3809:Q3809)=10,"Kulturno zaščiten objekt",IF(SUM(N3809:Q3809)=11,"Kulturno zaščiten objekt, Posebna oblika",IF(AND('[1]Vmesna vrtilna_SKLOP1'!C3810&lt;&gt;"",'[1]Vmesna vrtilna_SKLOP1'!D3810&lt;&gt;""),IF('[1]Vmesna vrtilna_SKLOP1'!C3810&lt;&gt;"",'[1]Vmesna vrtilna_SKLOP1'!C3810,""),"")))))</f>
        <v/>
      </c>
      <c r="D3810" s="17" t="str">
        <f>IF(IFERROR(VLOOKUP(B3810,'[1]Vmesna vrtilna_SKLOP1'!B:J,6,0),"")=0,"",IFERROR(VLOOKUP(B3810,'[1]Vmesna vrtilna_SKLOP1'!B:J,6,0),""))</f>
        <v/>
      </c>
      <c r="E3810" s="16" t="str">
        <f>IF(IF('[1]Vmesna vrtilna_SKLOP1'!E3810&lt;&gt;"",'[1]Vmesna vrtilna_SKLOP1'!D3810,"")=0,"",IF('[1]Vmesna vrtilna_SKLOP1'!E3810&lt;&gt;"",'[1]Vmesna vrtilna_SKLOP1'!D3810,""))</f>
        <v/>
      </c>
      <c r="F3810" s="18" t="str">
        <f>IF('[1]Vmesna vrtilna_SKLOP1'!E3810&lt;&gt;"",'[1]Vmesna vrtilna_SKLOP1'!E3810,"")</f>
        <v/>
      </c>
      <c r="G3810" s="15" t="str">
        <f>IF('[1]Vmesna vrtilna_SKLOP1'!E3810&lt;&gt;"",'[1]Vmesna vrtilna_SKLOP1'!F3810,"")</f>
        <v/>
      </c>
      <c r="H3810" s="19" t="str">
        <f>IF('[1]Vmesna vrtilna_SKLOP1'!F3810&lt;&gt;"",'[1]Vmesna vrtilna_SKLOP1'!I3810,"")</f>
        <v/>
      </c>
      <c r="I3810" s="20" t="str">
        <f>IF(I3809="Skupaj:","DDV (22%):",IF(I3809="DDV (22%):","Skupaj z DDV:",IF(AND('[1]Vmesna vrtilna_SKLOP1'!C3810&lt;&gt;"",'[1]Vmesna vrtilna_SKLOP1'!E3810=""),"Skupaj:","")))</f>
        <v/>
      </c>
      <c r="J3810" s="21" t="str">
        <f t="shared" si="120"/>
        <v/>
      </c>
      <c r="K3810" s="21" t="str">
        <f>IF(I3810="Skupaj z DDV:",SUM(K3808,K3809),IF(I3810="DDV (22%):",K3809*0.22,IF(AND('[1]Vmesna vrtilna_SKLOP1'!C3810&lt;&gt;"",'[1]Vmesna vrtilna_SKLOP1'!D3810=""),'[1]Vmesna vrtilna_SKLOP1'!J3810,IF(F3810&lt;&gt;"",IF('[1]Vmesna vrtilna_SKLOP1'!J3810&lt;&gt;"",'[1]Vmesna vrtilna_SKLOP1'!J3810,""),""))))</f>
        <v/>
      </c>
      <c r="L3810" s="22" t="str">
        <f>IF(I3809="Skupaj:","DDV (22%):",IF(I3809="DDV (22%):","Skupaj z DDV:",IF(AND('[1]Vmesna vrtilna_SKLOP1'!C3810&lt;&gt;"",'[1]Vmesna vrtilna_SKLOP1'!E3810=""),"Skupaj:",IF(AND('[1]Vmesna vrtilna_SKLOP1'!C3810&lt;&gt;"",'[1]Vmesna vrtilna_SKLOP1'!D3810=""),'[1]Vmesna vrtilna_SKLOP1'!J3810,IF(F3810&lt;&gt;"",IF('[1]Vmesna vrtilna_SKLOP1'!J3810&lt;&gt;"",'[1]Vmesna vrtilna_SKLOP1'!J3810,""),"")))))</f>
        <v/>
      </c>
      <c r="M3810" s="22" t="e">
        <f t="shared" si="119"/>
        <v>#REF!</v>
      </c>
      <c r="N3810" s="22" t="str">
        <f>IF(IFERROR(VLOOKUP(B3810,'[1]Vmesna vrtilna_SKLOP1'!B:J,7,0),"")=0,"",IFERROR(VLOOKUP(B3810,'[1]Vmesna vrtilna_SKLOP1'!B:J,7,0),""))</f>
        <v/>
      </c>
      <c r="O3810" s="22"/>
    </row>
    <row r="3811" spans="2:15" ht="15" customHeight="1" x14ac:dyDescent="0.3">
      <c r="B3811" s="15" t="str">
        <f>IF(AND('[1]Vmesna vrtilna_SKLOP1'!B3811&lt;&gt;"",'[1]Vmesna vrtilna_SKLOP1'!C3811&lt;&gt;""),IF('[1]Vmesna vrtilna_SKLOP1'!B3811&lt;&gt;"",'[1]Vmesna vrtilna_SKLOP1'!B3811,""),"")</f>
        <v/>
      </c>
      <c r="C3811" s="16" t="str">
        <f>IF(OR(C3810="Posebna oblika",C3810="Kulturno zaščiten objekt",C3810="Kulturno zaščiten objekt, Posebna oblika"),"Glej zavihek POSEBNI POGOJI",IF(SUM(N3810:Q3810)=1,"Posebna oblika",IF(SUM(N3810:Q3810)=10,"Kulturno zaščiten objekt",IF(SUM(N3810:Q3810)=11,"Kulturno zaščiten objekt, Posebna oblika",IF(AND('[1]Vmesna vrtilna_SKLOP1'!C3811&lt;&gt;"",'[1]Vmesna vrtilna_SKLOP1'!D3811&lt;&gt;""),IF('[1]Vmesna vrtilna_SKLOP1'!C3811&lt;&gt;"",'[1]Vmesna vrtilna_SKLOP1'!C3811,""),"")))))</f>
        <v/>
      </c>
      <c r="D3811" s="17" t="str">
        <f>IF(IFERROR(VLOOKUP(B3811,'[1]Vmesna vrtilna_SKLOP1'!B:J,6,0),"")=0,"",IFERROR(VLOOKUP(B3811,'[1]Vmesna vrtilna_SKLOP1'!B:J,6,0),""))</f>
        <v/>
      </c>
      <c r="E3811" s="16" t="str">
        <f>IF(IF('[1]Vmesna vrtilna_SKLOP1'!E3811&lt;&gt;"",'[1]Vmesna vrtilna_SKLOP1'!D3811,"")=0,"",IF('[1]Vmesna vrtilna_SKLOP1'!E3811&lt;&gt;"",'[1]Vmesna vrtilna_SKLOP1'!D3811,""))</f>
        <v/>
      </c>
      <c r="F3811" s="18" t="str">
        <f>IF('[1]Vmesna vrtilna_SKLOP1'!E3811&lt;&gt;"",'[1]Vmesna vrtilna_SKLOP1'!E3811,"")</f>
        <v/>
      </c>
      <c r="G3811" s="15" t="str">
        <f>IF('[1]Vmesna vrtilna_SKLOP1'!E3811&lt;&gt;"",'[1]Vmesna vrtilna_SKLOP1'!F3811,"")</f>
        <v/>
      </c>
      <c r="H3811" s="19" t="str">
        <f>IF('[1]Vmesna vrtilna_SKLOP1'!F3811&lt;&gt;"",'[1]Vmesna vrtilna_SKLOP1'!I3811,"")</f>
        <v/>
      </c>
      <c r="I3811" s="20" t="str">
        <f>IF(I3810="Skupaj:","DDV (22%):",IF(I3810="DDV (22%):","Skupaj z DDV:",IF(AND('[1]Vmesna vrtilna_SKLOP1'!C3811&lt;&gt;"",'[1]Vmesna vrtilna_SKLOP1'!E3811=""),"Skupaj:","")))</f>
        <v/>
      </c>
      <c r="J3811" s="21" t="str">
        <f t="shared" si="120"/>
        <v/>
      </c>
      <c r="K3811" s="21" t="str">
        <f>IF(I3811="Skupaj z DDV:",SUM(K3809,K3810),IF(I3811="DDV (22%):",K3810*0.22,IF(AND('[1]Vmesna vrtilna_SKLOP1'!C3811&lt;&gt;"",'[1]Vmesna vrtilna_SKLOP1'!D3811=""),'[1]Vmesna vrtilna_SKLOP1'!J3811,IF(F3811&lt;&gt;"",IF('[1]Vmesna vrtilna_SKLOP1'!J3811&lt;&gt;"",'[1]Vmesna vrtilna_SKLOP1'!J3811,""),""))))</f>
        <v/>
      </c>
      <c r="L3811" s="22" t="str">
        <f>IF(I3810="Skupaj:","DDV (22%):",IF(I3810="DDV (22%):","Skupaj z DDV:",IF(AND('[1]Vmesna vrtilna_SKLOP1'!C3811&lt;&gt;"",'[1]Vmesna vrtilna_SKLOP1'!E3811=""),"Skupaj:",IF(AND('[1]Vmesna vrtilna_SKLOP1'!C3811&lt;&gt;"",'[1]Vmesna vrtilna_SKLOP1'!D3811=""),'[1]Vmesna vrtilna_SKLOP1'!J3811,IF(F3811&lt;&gt;"",IF('[1]Vmesna vrtilna_SKLOP1'!J3811&lt;&gt;"",'[1]Vmesna vrtilna_SKLOP1'!J3811,""),"")))))</f>
        <v/>
      </c>
      <c r="M3811" s="22" t="e">
        <f t="shared" si="119"/>
        <v>#REF!</v>
      </c>
      <c r="N3811" s="22" t="str">
        <f>IF(IFERROR(VLOOKUP(B3811,'[1]Vmesna vrtilna_SKLOP1'!B:J,7,0),"")=0,"",IFERROR(VLOOKUP(B3811,'[1]Vmesna vrtilna_SKLOP1'!B:J,7,0),""))</f>
        <v/>
      </c>
      <c r="O3811" s="22"/>
    </row>
    <row r="3812" spans="2:15" ht="15" customHeight="1" x14ac:dyDescent="0.3">
      <c r="B3812" s="15" t="str">
        <f>IF(AND('[1]Vmesna vrtilna_SKLOP1'!B3812&lt;&gt;"",'[1]Vmesna vrtilna_SKLOP1'!C3812&lt;&gt;""),IF('[1]Vmesna vrtilna_SKLOP1'!B3812&lt;&gt;"",'[1]Vmesna vrtilna_SKLOP1'!B3812,""),"")</f>
        <v/>
      </c>
      <c r="C3812" s="16" t="str">
        <f>IF(OR(C3811="Posebna oblika",C3811="Kulturno zaščiten objekt",C3811="Kulturno zaščiten objekt, Posebna oblika"),"Glej zavihek POSEBNI POGOJI",IF(SUM(N3811:Q3811)=1,"Posebna oblika",IF(SUM(N3811:Q3811)=10,"Kulturno zaščiten objekt",IF(SUM(N3811:Q3811)=11,"Kulturno zaščiten objekt, Posebna oblika",IF(AND('[1]Vmesna vrtilna_SKLOP1'!C3812&lt;&gt;"",'[1]Vmesna vrtilna_SKLOP1'!D3812&lt;&gt;""),IF('[1]Vmesna vrtilna_SKLOP1'!C3812&lt;&gt;"",'[1]Vmesna vrtilna_SKLOP1'!C3812,""),"")))))</f>
        <v/>
      </c>
      <c r="D3812" s="17" t="str">
        <f>IF(IFERROR(VLOOKUP(B3812,'[1]Vmesna vrtilna_SKLOP1'!B:J,6,0),"")=0,"",IFERROR(VLOOKUP(B3812,'[1]Vmesna vrtilna_SKLOP1'!B:J,6,0),""))</f>
        <v/>
      </c>
      <c r="E3812" s="16" t="str">
        <f>IF(IF('[1]Vmesna vrtilna_SKLOP1'!E3812&lt;&gt;"",'[1]Vmesna vrtilna_SKLOP1'!D3812,"")=0,"",IF('[1]Vmesna vrtilna_SKLOP1'!E3812&lt;&gt;"",'[1]Vmesna vrtilna_SKLOP1'!D3812,""))</f>
        <v/>
      </c>
      <c r="F3812" s="18" t="str">
        <f>IF('[1]Vmesna vrtilna_SKLOP1'!E3812&lt;&gt;"",'[1]Vmesna vrtilna_SKLOP1'!E3812,"")</f>
        <v/>
      </c>
      <c r="G3812" s="15" t="str">
        <f>IF('[1]Vmesna vrtilna_SKLOP1'!E3812&lt;&gt;"",'[1]Vmesna vrtilna_SKLOP1'!F3812,"")</f>
        <v/>
      </c>
      <c r="H3812" s="19" t="str">
        <f>IF('[1]Vmesna vrtilna_SKLOP1'!F3812&lt;&gt;"",'[1]Vmesna vrtilna_SKLOP1'!I3812,"")</f>
        <v/>
      </c>
      <c r="I3812" s="20" t="str">
        <f>IF(I3811="Skupaj:","DDV (22%):",IF(I3811="DDV (22%):","Skupaj z DDV:",IF(AND('[1]Vmesna vrtilna_SKLOP1'!C3812&lt;&gt;"",'[1]Vmesna vrtilna_SKLOP1'!E3812=""),"Skupaj:","")))</f>
        <v/>
      </c>
      <c r="J3812" s="21" t="str">
        <f t="shared" si="120"/>
        <v/>
      </c>
      <c r="K3812" s="21" t="str">
        <f>IF(I3812="Skupaj z DDV:",SUM(K3810,K3811),IF(I3812="DDV (22%):",K3811*0.22,IF(AND('[1]Vmesna vrtilna_SKLOP1'!C3812&lt;&gt;"",'[1]Vmesna vrtilna_SKLOP1'!D3812=""),'[1]Vmesna vrtilna_SKLOP1'!J3812,IF(F3812&lt;&gt;"",IF('[1]Vmesna vrtilna_SKLOP1'!J3812&lt;&gt;"",'[1]Vmesna vrtilna_SKLOP1'!J3812,""),""))))</f>
        <v/>
      </c>
      <c r="L3812" s="22" t="str">
        <f>IF(I3811="Skupaj:","DDV (22%):",IF(I3811="DDV (22%):","Skupaj z DDV:",IF(AND('[1]Vmesna vrtilna_SKLOP1'!C3812&lt;&gt;"",'[1]Vmesna vrtilna_SKLOP1'!E3812=""),"Skupaj:",IF(AND('[1]Vmesna vrtilna_SKLOP1'!C3812&lt;&gt;"",'[1]Vmesna vrtilna_SKLOP1'!D3812=""),'[1]Vmesna vrtilna_SKLOP1'!J3812,IF(F3812&lt;&gt;"",IF('[1]Vmesna vrtilna_SKLOP1'!J3812&lt;&gt;"",'[1]Vmesna vrtilna_SKLOP1'!J3812,""),"")))))</f>
        <v/>
      </c>
      <c r="M3812" s="22" t="e">
        <f t="shared" si="119"/>
        <v>#REF!</v>
      </c>
      <c r="N3812" s="22" t="str">
        <f>IF(IFERROR(VLOOKUP(B3812,'[1]Vmesna vrtilna_SKLOP1'!B:J,7,0),"")=0,"",IFERROR(VLOOKUP(B3812,'[1]Vmesna vrtilna_SKLOP1'!B:J,7,0),""))</f>
        <v/>
      </c>
      <c r="O3812" s="22"/>
    </row>
    <row r="3813" spans="2:15" ht="15" customHeight="1" x14ac:dyDescent="0.3">
      <c r="B3813" s="15" t="str">
        <f>IF(AND('[1]Vmesna vrtilna_SKLOP1'!B3813&lt;&gt;"",'[1]Vmesna vrtilna_SKLOP1'!C3813&lt;&gt;""),IF('[1]Vmesna vrtilna_SKLOP1'!B3813&lt;&gt;"",'[1]Vmesna vrtilna_SKLOP1'!B3813,""),"")</f>
        <v/>
      </c>
      <c r="C3813" s="16" t="str">
        <f>IF(OR(C3812="Posebna oblika",C3812="Kulturno zaščiten objekt",C3812="Kulturno zaščiten objekt, Posebna oblika"),"Glej zavihek POSEBNI POGOJI",IF(SUM(N3812:Q3812)=1,"Posebna oblika",IF(SUM(N3812:Q3812)=10,"Kulturno zaščiten objekt",IF(SUM(N3812:Q3812)=11,"Kulturno zaščiten objekt, Posebna oblika",IF(AND('[1]Vmesna vrtilna_SKLOP1'!C3813&lt;&gt;"",'[1]Vmesna vrtilna_SKLOP1'!D3813&lt;&gt;""),IF('[1]Vmesna vrtilna_SKLOP1'!C3813&lt;&gt;"",'[1]Vmesna vrtilna_SKLOP1'!C3813,""),"")))))</f>
        <v/>
      </c>
      <c r="D3813" s="17" t="str">
        <f>IF(IFERROR(VLOOKUP(B3813,'[1]Vmesna vrtilna_SKLOP1'!B:J,6,0),"")=0,"",IFERROR(VLOOKUP(B3813,'[1]Vmesna vrtilna_SKLOP1'!B:J,6,0),""))</f>
        <v/>
      </c>
      <c r="E3813" s="16" t="str">
        <f>IF(IF('[1]Vmesna vrtilna_SKLOP1'!E3813&lt;&gt;"",'[1]Vmesna vrtilna_SKLOP1'!D3813,"")=0,"",IF('[1]Vmesna vrtilna_SKLOP1'!E3813&lt;&gt;"",'[1]Vmesna vrtilna_SKLOP1'!D3813,""))</f>
        <v/>
      </c>
      <c r="F3813" s="18" t="str">
        <f>IF('[1]Vmesna vrtilna_SKLOP1'!E3813&lt;&gt;"",'[1]Vmesna vrtilna_SKLOP1'!E3813,"")</f>
        <v/>
      </c>
      <c r="G3813" s="15" t="str">
        <f>IF('[1]Vmesna vrtilna_SKLOP1'!E3813&lt;&gt;"",'[1]Vmesna vrtilna_SKLOP1'!F3813,"")</f>
        <v/>
      </c>
      <c r="H3813" s="19" t="str">
        <f>IF('[1]Vmesna vrtilna_SKLOP1'!F3813&lt;&gt;"",'[1]Vmesna vrtilna_SKLOP1'!I3813,"")</f>
        <v/>
      </c>
      <c r="I3813" s="20" t="str">
        <f>IF(I3812="Skupaj:","DDV (22%):",IF(I3812="DDV (22%):","Skupaj z DDV:",IF(AND('[1]Vmesna vrtilna_SKLOP1'!C3813&lt;&gt;"",'[1]Vmesna vrtilna_SKLOP1'!E3813=""),"Skupaj:","")))</f>
        <v/>
      </c>
      <c r="J3813" s="21" t="str">
        <f t="shared" si="120"/>
        <v/>
      </c>
      <c r="K3813" s="21" t="str">
        <f>IF(I3813="Skupaj z DDV:",SUM(K3811,K3812),IF(I3813="DDV (22%):",K3812*0.22,IF(AND('[1]Vmesna vrtilna_SKLOP1'!C3813&lt;&gt;"",'[1]Vmesna vrtilna_SKLOP1'!D3813=""),'[1]Vmesna vrtilna_SKLOP1'!J3813,IF(F3813&lt;&gt;"",IF('[1]Vmesna vrtilna_SKLOP1'!J3813&lt;&gt;"",'[1]Vmesna vrtilna_SKLOP1'!J3813,""),""))))</f>
        <v/>
      </c>
      <c r="L3813" s="22" t="str">
        <f>IF(I3812="Skupaj:","DDV (22%):",IF(I3812="DDV (22%):","Skupaj z DDV:",IF(AND('[1]Vmesna vrtilna_SKLOP1'!C3813&lt;&gt;"",'[1]Vmesna vrtilna_SKLOP1'!E3813=""),"Skupaj:",IF(AND('[1]Vmesna vrtilna_SKLOP1'!C3813&lt;&gt;"",'[1]Vmesna vrtilna_SKLOP1'!D3813=""),'[1]Vmesna vrtilna_SKLOP1'!J3813,IF(F3813&lt;&gt;"",IF('[1]Vmesna vrtilna_SKLOP1'!J3813&lt;&gt;"",'[1]Vmesna vrtilna_SKLOP1'!J3813,""),"")))))</f>
        <v/>
      </c>
      <c r="M3813" s="22" t="e">
        <f t="shared" si="119"/>
        <v>#REF!</v>
      </c>
      <c r="N3813" s="22" t="str">
        <f>IF(IFERROR(VLOOKUP(B3813,'[1]Vmesna vrtilna_SKLOP1'!B:J,7,0),"")=0,"",IFERROR(VLOOKUP(B3813,'[1]Vmesna vrtilna_SKLOP1'!B:J,7,0),""))</f>
        <v/>
      </c>
      <c r="O3813" s="22"/>
    </row>
    <row r="3814" spans="2:15" ht="15" customHeight="1" x14ac:dyDescent="0.3">
      <c r="B3814" s="15" t="str">
        <f>IF(AND('[1]Vmesna vrtilna_SKLOP1'!B3814&lt;&gt;"",'[1]Vmesna vrtilna_SKLOP1'!C3814&lt;&gt;""),IF('[1]Vmesna vrtilna_SKLOP1'!B3814&lt;&gt;"",'[1]Vmesna vrtilna_SKLOP1'!B3814,""),"")</f>
        <v/>
      </c>
      <c r="C3814" s="16" t="str">
        <f>IF(OR(C3813="Posebna oblika",C3813="Kulturno zaščiten objekt",C3813="Kulturno zaščiten objekt, Posebna oblika"),"Glej zavihek POSEBNI POGOJI",IF(SUM(N3813:Q3813)=1,"Posebna oblika",IF(SUM(N3813:Q3813)=10,"Kulturno zaščiten objekt",IF(SUM(N3813:Q3813)=11,"Kulturno zaščiten objekt, Posebna oblika",IF(AND('[1]Vmesna vrtilna_SKLOP1'!C3814&lt;&gt;"",'[1]Vmesna vrtilna_SKLOP1'!D3814&lt;&gt;""),IF('[1]Vmesna vrtilna_SKLOP1'!C3814&lt;&gt;"",'[1]Vmesna vrtilna_SKLOP1'!C3814,""),"")))))</f>
        <v/>
      </c>
      <c r="D3814" s="17" t="str">
        <f>IF(IFERROR(VLOOKUP(B3814,'[1]Vmesna vrtilna_SKLOP1'!B:J,6,0),"")=0,"",IFERROR(VLOOKUP(B3814,'[1]Vmesna vrtilna_SKLOP1'!B:J,6,0),""))</f>
        <v/>
      </c>
      <c r="E3814" s="16" t="str">
        <f>IF(IF('[1]Vmesna vrtilna_SKLOP1'!E3814&lt;&gt;"",'[1]Vmesna vrtilna_SKLOP1'!D3814,"")=0,"",IF('[1]Vmesna vrtilna_SKLOP1'!E3814&lt;&gt;"",'[1]Vmesna vrtilna_SKLOP1'!D3814,""))</f>
        <v/>
      </c>
      <c r="F3814" s="18" t="str">
        <f>IF('[1]Vmesna vrtilna_SKLOP1'!E3814&lt;&gt;"",'[1]Vmesna vrtilna_SKLOP1'!E3814,"")</f>
        <v/>
      </c>
      <c r="G3814" s="15" t="str">
        <f>IF('[1]Vmesna vrtilna_SKLOP1'!E3814&lt;&gt;"",'[1]Vmesna vrtilna_SKLOP1'!F3814,"")</f>
        <v/>
      </c>
      <c r="H3814" s="19" t="str">
        <f>IF('[1]Vmesna vrtilna_SKLOP1'!F3814&lt;&gt;"",'[1]Vmesna vrtilna_SKLOP1'!I3814,"")</f>
        <v/>
      </c>
      <c r="I3814" s="20" t="str">
        <f>IF(I3813="Skupaj:","DDV (22%):",IF(I3813="DDV (22%):","Skupaj z DDV:",IF(AND('[1]Vmesna vrtilna_SKLOP1'!C3814&lt;&gt;"",'[1]Vmesna vrtilna_SKLOP1'!E3814=""),"Skupaj:","")))</f>
        <v/>
      </c>
      <c r="J3814" s="21" t="str">
        <f t="shared" si="120"/>
        <v/>
      </c>
      <c r="K3814" s="21" t="str">
        <f>IF(I3814="Skupaj z DDV:",SUM(K3812,K3813),IF(I3814="DDV (22%):",K3813*0.22,IF(AND('[1]Vmesna vrtilna_SKLOP1'!C3814&lt;&gt;"",'[1]Vmesna vrtilna_SKLOP1'!D3814=""),'[1]Vmesna vrtilna_SKLOP1'!J3814,IF(F3814&lt;&gt;"",IF('[1]Vmesna vrtilna_SKLOP1'!J3814&lt;&gt;"",'[1]Vmesna vrtilna_SKLOP1'!J3814,""),""))))</f>
        <v/>
      </c>
      <c r="L3814" s="22" t="str">
        <f>IF(I3813="Skupaj:","DDV (22%):",IF(I3813="DDV (22%):","Skupaj z DDV:",IF(AND('[1]Vmesna vrtilna_SKLOP1'!C3814&lt;&gt;"",'[1]Vmesna vrtilna_SKLOP1'!E3814=""),"Skupaj:",IF(AND('[1]Vmesna vrtilna_SKLOP1'!C3814&lt;&gt;"",'[1]Vmesna vrtilna_SKLOP1'!D3814=""),'[1]Vmesna vrtilna_SKLOP1'!J3814,IF(F3814&lt;&gt;"",IF('[1]Vmesna vrtilna_SKLOP1'!J3814&lt;&gt;"",'[1]Vmesna vrtilna_SKLOP1'!J3814,""),"")))))</f>
        <v/>
      </c>
      <c r="M3814" s="22" t="e">
        <f t="shared" si="119"/>
        <v>#REF!</v>
      </c>
      <c r="N3814" s="22" t="str">
        <f>IF(IFERROR(VLOOKUP(B3814,'[1]Vmesna vrtilna_SKLOP1'!B:J,7,0),"")=0,"",IFERROR(VLOOKUP(B3814,'[1]Vmesna vrtilna_SKLOP1'!B:J,7,0),""))</f>
        <v/>
      </c>
      <c r="O3814" s="22"/>
    </row>
    <row r="3815" spans="2:15" ht="15" customHeight="1" x14ac:dyDescent="0.3">
      <c r="B3815" s="15" t="str">
        <f>IF(AND('[1]Vmesna vrtilna_SKLOP1'!B3815&lt;&gt;"",'[1]Vmesna vrtilna_SKLOP1'!C3815&lt;&gt;""),IF('[1]Vmesna vrtilna_SKLOP1'!B3815&lt;&gt;"",'[1]Vmesna vrtilna_SKLOP1'!B3815,""),"")</f>
        <v/>
      </c>
      <c r="C3815" s="16" t="str">
        <f>IF(OR(C3814="Posebna oblika",C3814="Kulturno zaščiten objekt",C3814="Kulturno zaščiten objekt, Posebna oblika"),"Glej zavihek POSEBNI POGOJI",IF(SUM(N3814:Q3814)=1,"Posebna oblika",IF(SUM(N3814:Q3814)=10,"Kulturno zaščiten objekt",IF(SUM(N3814:Q3814)=11,"Kulturno zaščiten objekt, Posebna oblika",IF(AND('[1]Vmesna vrtilna_SKLOP1'!C3815&lt;&gt;"",'[1]Vmesna vrtilna_SKLOP1'!D3815&lt;&gt;""),IF('[1]Vmesna vrtilna_SKLOP1'!C3815&lt;&gt;"",'[1]Vmesna vrtilna_SKLOP1'!C3815,""),"")))))</f>
        <v/>
      </c>
      <c r="D3815" s="17" t="str">
        <f>IF(IFERROR(VLOOKUP(B3815,'[1]Vmesna vrtilna_SKLOP1'!B:J,6,0),"")=0,"",IFERROR(VLOOKUP(B3815,'[1]Vmesna vrtilna_SKLOP1'!B:J,6,0),""))</f>
        <v/>
      </c>
      <c r="E3815" s="16" t="str">
        <f>IF(IF('[1]Vmesna vrtilna_SKLOP1'!E3815&lt;&gt;"",'[1]Vmesna vrtilna_SKLOP1'!D3815,"")=0,"",IF('[1]Vmesna vrtilna_SKLOP1'!E3815&lt;&gt;"",'[1]Vmesna vrtilna_SKLOP1'!D3815,""))</f>
        <v/>
      </c>
      <c r="F3815" s="18" t="str">
        <f>IF('[1]Vmesna vrtilna_SKLOP1'!E3815&lt;&gt;"",'[1]Vmesna vrtilna_SKLOP1'!E3815,"")</f>
        <v/>
      </c>
      <c r="G3815" s="15" t="str">
        <f>IF('[1]Vmesna vrtilna_SKLOP1'!E3815&lt;&gt;"",'[1]Vmesna vrtilna_SKLOP1'!F3815,"")</f>
        <v/>
      </c>
      <c r="H3815" s="19" t="str">
        <f>IF('[1]Vmesna vrtilna_SKLOP1'!F3815&lt;&gt;"",'[1]Vmesna vrtilna_SKLOP1'!I3815,"")</f>
        <v/>
      </c>
      <c r="I3815" s="20" t="str">
        <f>IF(I3814="Skupaj:","DDV (22%):",IF(I3814="DDV (22%):","Skupaj z DDV:",IF(AND('[1]Vmesna vrtilna_SKLOP1'!C3815&lt;&gt;"",'[1]Vmesna vrtilna_SKLOP1'!E3815=""),"Skupaj:","")))</f>
        <v/>
      </c>
      <c r="J3815" s="21" t="str">
        <f t="shared" si="120"/>
        <v/>
      </c>
      <c r="K3815" s="21" t="str">
        <f>IF(I3815="Skupaj z DDV:",SUM(K3813,K3814),IF(I3815="DDV (22%):",K3814*0.22,IF(AND('[1]Vmesna vrtilna_SKLOP1'!C3815&lt;&gt;"",'[1]Vmesna vrtilna_SKLOP1'!D3815=""),'[1]Vmesna vrtilna_SKLOP1'!J3815,IF(F3815&lt;&gt;"",IF('[1]Vmesna vrtilna_SKLOP1'!J3815&lt;&gt;"",'[1]Vmesna vrtilna_SKLOP1'!J3815,""),""))))</f>
        <v/>
      </c>
      <c r="L3815" s="22" t="str">
        <f>IF(I3814="Skupaj:","DDV (22%):",IF(I3814="DDV (22%):","Skupaj z DDV:",IF(AND('[1]Vmesna vrtilna_SKLOP1'!C3815&lt;&gt;"",'[1]Vmesna vrtilna_SKLOP1'!E3815=""),"Skupaj:",IF(AND('[1]Vmesna vrtilna_SKLOP1'!C3815&lt;&gt;"",'[1]Vmesna vrtilna_SKLOP1'!D3815=""),'[1]Vmesna vrtilna_SKLOP1'!J3815,IF(F3815&lt;&gt;"",IF('[1]Vmesna vrtilna_SKLOP1'!J3815&lt;&gt;"",'[1]Vmesna vrtilna_SKLOP1'!J3815,""),"")))))</f>
        <v/>
      </c>
      <c r="M3815" s="22" t="e">
        <f t="shared" si="119"/>
        <v>#REF!</v>
      </c>
      <c r="N3815" s="22" t="str">
        <f>IF(IFERROR(VLOOKUP(B3815,'[1]Vmesna vrtilna_SKLOP1'!B:J,7,0),"")=0,"",IFERROR(VLOOKUP(B3815,'[1]Vmesna vrtilna_SKLOP1'!B:J,7,0),""))</f>
        <v/>
      </c>
      <c r="O3815" s="22"/>
    </row>
    <row r="3816" spans="2:15" ht="15" customHeight="1" x14ac:dyDescent="0.3">
      <c r="B3816" s="15" t="str">
        <f>IF(AND('[1]Vmesna vrtilna_SKLOP1'!B3816&lt;&gt;"",'[1]Vmesna vrtilna_SKLOP1'!C3816&lt;&gt;""),IF('[1]Vmesna vrtilna_SKLOP1'!B3816&lt;&gt;"",'[1]Vmesna vrtilna_SKLOP1'!B3816,""),"")</f>
        <v/>
      </c>
      <c r="C3816" s="16" t="str">
        <f>IF(OR(C3815="Posebna oblika",C3815="Kulturno zaščiten objekt",C3815="Kulturno zaščiten objekt, Posebna oblika"),"Glej zavihek POSEBNI POGOJI",IF(SUM(N3815:Q3815)=1,"Posebna oblika",IF(SUM(N3815:Q3815)=10,"Kulturno zaščiten objekt",IF(SUM(N3815:Q3815)=11,"Kulturno zaščiten objekt, Posebna oblika",IF(AND('[1]Vmesna vrtilna_SKLOP1'!C3816&lt;&gt;"",'[1]Vmesna vrtilna_SKLOP1'!D3816&lt;&gt;""),IF('[1]Vmesna vrtilna_SKLOP1'!C3816&lt;&gt;"",'[1]Vmesna vrtilna_SKLOP1'!C3816,""),"")))))</f>
        <v/>
      </c>
      <c r="D3816" s="17" t="str">
        <f>IF(IFERROR(VLOOKUP(B3816,'[1]Vmesna vrtilna_SKLOP1'!B:J,6,0),"")=0,"",IFERROR(VLOOKUP(B3816,'[1]Vmesna vrtilna_SKLOP1'!B:J,6,0),""))</f>
        <v/>
      </c>
      <c r="E3816" s="16" t="str">
        <f>IF(IF('[1]Vmesna vrtilna_SKLOP1'!E3816&lt;&gt;"",'[1]Vmesna vrtilna_SKLOP1'!D3816,"")=0,"",IF('[1]Vmesna vrtilna_SKLOP1'!E3816&lt;&gt;"",'[1]Vmesna vrtilna_SKLOP1'!D3816,""))</f>
        <v/>
      </c>
      <c r="F3816" s="18" t="str">
        <f>IF('[1]Vmesna vrtilna_SKLOP1'!E3816&lt;&gt;"",'[1]Vmesna vrtilna_SKLOP1'!E3816,"")</f>
        <v/>
      </c>
      <c r="G3816" s="15" t="str">
        <f>IF('[1]Vmesna vrtilna_SKLOP1'!E3816&lt;&gt;"",'[1]Vmesna vrtilna_SKLOP1'!F3816,"")</f>
        <v/>
      </c>
      <c r="H3816" s="19" t="str">
        <f>IF('[1]Vmesna vrtilna_SKLOP1'!F3816&lt;&gt;"",'[1]Vmesna vrtilna_SKLOP1'!I3816,"")</f>
        <v/>
      </c>
      <c r="I3816" s="20" t="str">
        <f>IF(I3815="Skupaj:","DDV (22%):",IF(I3815="DDV (22%):","Skupaj z DDV:",IF(AND('[1]Vmesna vrtilna_SKLOP1'!C3816&lt;&gt;"",'[1]Vmesna vrtilna_SKLOP1'!E3816=""),"Skupaj:","")))</f>
        <v/>
      </c>
      <c r="J3816" s="21" t="str">
        <f t="shared" si="120"/>
        <v/>
      </c>
      <c r="K3816" s="21" t="str">
        <f>IF(I3816="Skupaj z DDV:",SUM(K3814,K3815),IF(I3816="DDV (22%):",K3815*0.22,IF(AND('[1]Vmesna vrtilna_SKLOP1'!C3816&lt;&gt;"",'[1]Vmesna vrtilna_SKLOP1'!D3816=""),'[1]Vmesna vrtilna_SKLOP1'!J3816,IF(F3816&lt;&gt;"",IF('[1]Vmesna vrtilna_SKLOP1'!J3816&lt;&gt;"",'[1]Vmesna vrtilna_SKLOP1'!J3816,""),""))))</f>
        <v/>
      </c>
      <c r="L3816" s="22" t="str">
        <f>IF(I3815="Skupaj:","DDV (22%):",IF(I3815="DDV (22%):","Skupaj z DDV:",IF(AND('[1]Vmesna vrtilna_SKLOP1'!C3816&lt;&gt;"",'[1]Vmesna vrtilna_SKLOP1'!E3816=""),"Skupaj:",IF(AND('[1]Vmesna vrtilna_SKLOP1'!C3816&lt;&gt;"",'[1]Vmesna vrtilna_SKLOP1'!D3816=""),'[1]Vmesna vrtilna_SKLOP1'!J3816,IF(F3816&lt;&gt;"",IF('[1]Vmesna vrtilna_SKLOP1'!J3816&lt;&gt;"",'[1]Vmesna vrtilna_SKLOP1'!J3816,""),"")))))</f>
        <v/>
      </c>
      <c r="M3816" s="22" t="e">
        <f t="shared" si="119"/>
        <v>#REF!</v>
      </c>
      <c r="N3816" s="22" t="str">
        <f>IF(IFERROR(VLOOKUP(B3816,'[1]Vmesna vrtilna_SKLOP1'!B:J,7,0),"")=0,"",IFERROR(VLOOKUP(B3816,'[1]Vmesna vrtilna_SKLOP1'!B:J,7,0),""))</f>
        <v/>
      </c>
      <c r="O3816" s="22"/>
    </row>
    <row r="3817" spans="2:15" ht="15" customHeight="1" x14ac:dyDescent="0.3">
      <c r="B3817" s="15" t="str">
        <f>IF(AND('[1]Vmesna vrtilna_SKLOP1'!B3817&lt;&gt;"",'[1]Vmesna vrtilna_SKLOP1'!C3817&lt;&gt;""),IF('[1]Vmesna vrtilna_SKLOP1'!B3817&lt;&gt;"",'[1]Vmesna vrtilna_SKLOP1'!B3817,""),"")</f>
        <v/>
      </c>
      <c r="C3817" s="16" t="str">
        <f>IF(OR(C3816="Posebna oblika",C3816="Kulturno zaščiten objekt",C3816="Kulturno zaščiten objekt, Posebna oblika"),"Glej zavihek POSEBNI POGOJI",IF(SUM(N3816:Q3816)=1,"Posebna oblika",IF(SUM(N3816:Q3816)=10,"Kulturno zaščiten objekt",IF(SUM(N3816:Q3816)=11,"Kulturno zaščiten objekt, Posebna oblika",IF(AND('[1]Vmesna vrtilna_SKLOP1'!C3817&lt;&gt;"",'[1]Vmesna vrtilna_SKLOP1'!D3817&lt;&gt;""),IF('[1]Vmesna vrtilna_SKLOP1'!C3817&lt;&gt;"",'[1]Vmesna vrtilna_SKLOP1'!C3817,""),"")))))</f>
        <v/>
      </c>
      <c r="D3817" s="17" t="str">
        <f>IF(IFERROR(VLOOKUP(B3817,'[1]Vmesna vrtilna_SKLOP1'!B:J,6,0),"")=0,"",IFERROR(VLOOKUP(B3817,'[1]Vmesna vrtilna_SKLOP1'!B:J,6,0),""))</f>
        <v/>
      </c>
      <c r="E3817" s="16" t="str">
        <f>IF(IF('[1]Vmesna vrtilna_SKLOP1'!E3817&lt;&gt;"",'[1]Vmesna vrtilna_SKLOP1'!D3817,"")=0,"",IF('[1]Vmesna vrtilna_SKLOP1'!E3817&lt;&gt;"",'[1]Vmesna vrtilna_SKLOP1'!D3817,""))</f>
        <v/>
      </c>
      <c r="F3817" s="18" t="str">
        <f>IF('[1]Vmesna vrtilna_SKLOP1'!E3817&lt;&gt;"",'[1]Vmesna vrtilna_SKLOP1'!E3817,"")</f>
        <v/>
      </c>
      <c r="G3817" s="15" t="str">
        <f>IF('[1]Vmesna vrtilna_SKLOP1'!E3817&lt;&gt;"",'[1]Vmesna vrtilna_SKLOP1'!F3817,"")</f>
        <v/>
      </c>
      <c r="H3817" s="19" t="str">
        <f>IF('[1]Vmesna vrtilna_SKLOP1'!F3817&lt;&gt;"",'[1]Vmesna vrtilna_SKLOP1'!I3817,"")</f>
        <v/>
      </c>
      <c r="I3817" s="20" t="str">
        <f>IF(I3816="Skupaj:","DDV (22%):",IF(I3816="DDV (22%):","Skupaj z DDV:",IF(AND('[1]Vmesna vrtilna_SKLOP1'!C3817&lt;&gt;"",'[1]Vmesna vrtilna_SKLOP1'!E3817=""),"Skupaj:","")))</f>
        <v/>
      </c>
      <c r="J3817" s="21" t="str">
        <f t="shared" si="120"/>
        <v/>
      </c>
      <c r="K3817" s="21" t="str">
        <f>IF(I3817="Skupaj z DDV:",SUM(K3815,K3816),IF(I3817="DDV (22%):",K3816*0.22,IF(AND('[1]Vmesna vrtilna_SKLOP1'!C3817&lt;&gt;"",'[1]Vmesna vrtilna_SKLOP1'!D3817=""),'[1]Vmesna vrtilna_SKLOP1'!J3817,IF(F3817&lt;&gt;"",IF('[1]Vmesna vrtilna_SKLOP1'!J3817&lt;&gt;"",'[1]Vmesna vrtilna_SKLOP1'!J3817,""),""))))</f>
        <v/>
      </c>
      <c r="L3817" s="22" t="str">
        <f>IF(I3816="Skupaj:","DDV (22%):",IF(I3816="DDV (22%):","Skupaj z DDV:",IF(AND('[1]Vmesna vrtilna_SKLOP1'!C3817&lt;&gt;"",'[1]Vmesna vrtilna_SKLOP1'!E3817=""),"Skupaj:",IF(AND('[1]Vmesna vrtilna_SKLOP1'!C3817&lt;&gt;"",'[1]Vmesna vrtilna_SKLOP1'!D3817=""),'[1]Vmesna vrtilna_SKLOP1'!J3817,IF(F3817&lt;&gt;"",IF('[1]Vmesna vrtilna_SKLOP1'!J3817&lt;&gt;"",'[1]Vmesna vrtilna_SKLOP1'!J3817,""),"")))))</f>
        <v/>
      </c>
      <c r="M3817" s="22" t="e">
        <f t="shared" si="119"/>
        <v>#REF!</v>
      </c>
      <c r="N3817" s="22" t="str">
        <f>IF(IFERROR(VLOOKUP(B3817,'[1]Vmesna vrtilna_SKLOP1'!B:J,7,0),"")=0,"",IFERROR(VLOOKUP(B3817,'[1]Vmesna vrtilna_SKLOP1'!B:J,7,0),""))</f>
        <v/>
      </c>
      <c r="O3817" s="22"/>
    </row>
    <row r="3818" spans="2:15" ht="15" customHeight="1" x14ac:dyDescent="0.3">
      <c r="B3818" s="15" t="str">
        <f>IF(AND('[1]Vmesna vrtilna_SKLOP1'!B3818&lt;&gt;"",'[1]Vmesna vrtilna_SKLOP1'!C3818&lt;&gt;""),IF('[1]Vmesna vrtilna_SKLOP1'!B3818&lt;&gt;"",'[1]Vmesna vrtilna_SKLOP1'!B3818,""),"")</f>
        <v/>
      </c>
      <c r="C3818" s="16" t="str">
        <f>IF(OR(C3817="Posebna oblika",C3817="Kulturno zaščiten objekt",C3817="Kulturno zaščiten objekt, Posebna oblika"),"Glej zavihek POSEBNI POGOJI",IF(SUM(N3817:Q3817)=1,"Posebna oblika",IF(SUM(N3817:Q3817)=10,"Kulturno zaščiten objekt",IF(SUM(N3817:Q3817)=11,"Kulturno zaščiten objekt, Posebna oblika",IF(AND('[1]Vmesna vrtilna_SKLOP1'!C3818&lt;&gt;"",'[1]Vmesna vrtilna_SKLOP1'!D3818&lt;&gt;""),IF('[1]Vmesna vrtilna_SKLOP1'!C3818&lt;&gt;"",'[1]Vmesna vrtilna_SKLOP1'!C3818,""),"")))))</f>
        <v/>
      </c>
      <c r="D3818" s="17" t="str">
        <f>IF(IFERROR(VLOOKUP(B3818,'[1]Vmesna vrtilna_SKLOP1'!B:J,6,0),"")=0,"",IFERROR(VLOOKUP(B3818,'[1]Vmesna vrtilna_SKLOP1'!B:J,6,0),""))</f>
        <v/>
      </c>
      <c r="E3818" s="16" t="str">
        <f>IF(IF('[1]Vmesna vrtilna_SKLOP1'!E3818&lt;&gt;"",'[1]Vmesna vrtilna_SKLOP1'!D3818,"")=0,"",IF('[1]Vmesna vrtilna_SKLOP1'!E3818&lt;&gt;"",'[1]Vmesna vrtilna_SKLOP1'!D3818,""))</f>
        <v/>
      </c>
      <c r="F3818" s="18" t="str">
        <f>IF('[1]Vmesna vrtilna_SKLOP1'!E3818&lt;&gt;"",'[1]Vmesna vrtilna_SKLOP1'!E3818,"")</f>
        <v/>
      </c>
      <c r="G3818" s="15" t="str">
        <f>IF('[1]Vmesna vrtilna_SKLOP1'!E3818&lt;&gt;"",'[1]Vmesna vrtilna_SKLOP1'!F3818,"")</f>
        <v/>
      </c>
      <c r="H3818" s="19" t="str">
        <f>IF('[1]Vmesna vrtilna_SKLOP1'!F3818&lt;&gt;"",'[1]Vmesna vrtilna_SKLOP1'!I3818,"")</f>
        <v/>
      </c>
      <c r="I3818" s="20" t="str">
        <f>IF(I3817="Skupaj:","DDV (22%):",IF(I3817="DDV (22%):","Skupaj z DDV:",IF(AND('[1]Vmesna vrtilna_SKLOP1'!C3818&lt;&gt;"",'[1]Vmesna vrtilna_SKLOP1'!E3818=""),"Skupaj:","")))</f>
        <v/>
      </c>
      <c r="J3818" s="21" t="str">
        <f t="shared" si="120"/>
        <v/>
      </c>
      <c r="K3818" s="21" t="str">
        <f>IF(I3818="Skupaj z DDV:",SUM(K3816,K3817),IF(I3818="DDV (22%):",K3817*0.22,IF(AND('[1]Vmesna vrtilna_SKLOP1'!C3818&lt;&gt;"",'[1]Vmesna vrtilna_SKLOP1'!D3818=""),'[1]Vmesna vrtilna_SKLOP1'!J3818,IF(F3818&lt;&gt;"",IF('[1]Vmesna vrtilna_SKLOP1'!J3818&lt;&gt;"",'[1]Vmesna vrtilna_SKLOP1'!J3818,""),""))))</f>
        <v/>
      </c>
      <c r="L3818" s="22" t="str">
        <f>IF(I3817="Skupaj:","DDV (22%):",IF(I3817="DDV (22%):","Skupaj z DDV:",IF(AND('[1]Vmesna vrtilna_SKLOP1'!C3818&lt;&gt;"",'[1]Vmesna vrtilna_SKLOP1'!E3818=""),"Skupaj:",IF(AND('[1]Vmesna vrtilna_SKLOP1'!C3818&lt;&gt;"",'[1]Vmesna vrtilna_SKLOP1'!D3818=""),'[1]Vmesna vrtilna_SKLOP1'!J3818,IF(F3818&lt;&gt;"",IF('[1]Vmesna vrtilna_SKLOP1'!J3818&lt;&gt;"",'[1]Vmesna vrtilna_SKLOP1'!J3818,""),"")))))</f>
        <v/>
      </c>
      <c r="M3818" s="22" t="e">
        <f t="shared" si="119"/>
        <v>#REF!</v>
      </c>
      <c r="N3818" s="22" t="str">
        <f>IF(IFERROR(VLOOKUP(B3818,'[1]Vmesna vrtilna_SKLOP1'!B:J,7,0),"")=0,"",IFERROR(VLOOKUP(B3818,'[1]Vmesna vrtilna_SKLOP1'!B:J,7,0),""))</f>
        <v/>
      </c>
      <c r="O3818" s="22"/>
    </row>
    <row r="3819" spans="2:15" ht="15" customHeight="1" x14ac:dyDescent="0.3">
      <c r="B3819" s="15" t="str">
        <f>IF(AND('[1]Vmesna vrtilna_SKLOP1'!B3819&lt;&gt;"",'[1]Vmesna vrtilna_SKLOP1'!C3819&lt;&gt;""),IF('[1]Vmesna vrtilna_SKLOP1'!B3819&lt;&gt;"",'[1]Vmesna vrtilna_SKLOP1'!B3819,""),"")</f>
        <v/>
      </c>
      <c r="C3819" s="16" t="str">
        <f>IF(OR(C3818="Posebna oblika",C3818="Kulturno zaščiten objekt",C3818="Kulturno zaščiten objekt, Posebna oblika"),"Glej zavihek POSEBNI POGOJI",IF(SUM(N3818:Q3818)=1,"Posebna oblika",IF(SUM(N3818:Q3818)=10,"Kulturno zaščiten objekt",IF(SUM(N3818:Q3818)=11,"Kulturno zaščiten objekt, Posebna oblika",IF(AND('[1]Vmesna vrtilna_SKLOP1'!C3819&lt;&gt;"",'[1]Vmesna vrtilna_SKLOP1'!D3819&lt;&gt;""),IF('[1]Vmesna vrtilna_SKLOP1'!C3819&lt;&gt;"",'[1]Vmesna vrtilna_SKLOP1'!C3819,""),"")))))</f>
        <v/>
      </c>
      <c r="D3819" s="17" t="str">
        <f>IF(IFERROR(VLOOKUP(B3819,'[1]Vmesna vrtilna_SKLOP1'!B:J,6,0),"")=0,"",IFERROR(VLOOKUP(B3819,'[1]Vmesna vrtilna_SKLOP1'!B:J,6,0),""))</f>
        <v/>
      </c>
      <c r="E3819" s="16" t="str">
        <f>IF(IF('[1]Vmesna vrtilna_SKLOP1'!E3819&lt;&gt;"",'[1]Vmesna vrtilna_SKLOP1'!D3819,"")=0,"",IF('[1]Vmesna vrtilna_SKLOP1'!E3819&lt;&gt;"",'[1]Vmesna vrtilna_SKLOP1'!D3819,""))</f>
        <v/>
      </c>
      <c r="F3819" s="18" t="str">
        <f>IF('[1]Vmesna vrtilna_SKLOP1'!E3819&lt;&gt;"",'[1]Vmesna vrtilna_SKLOP1'!E3819,"")</f>
        <v/>
      </c>
      <c r="G3819" s="15" t="str">
        <f>IF('[1]Vmesna vrtilna_SKLOP1'!E3819&lt;&gt;"",'[1]Vmesna vrtilna_SKLOP1'!F3819,"")</f>
        <v/>
      </c>
      <c r="H3819" s="19" t="str">
        <f>IF('[1]Vmesna vrtilna_SKLOP1'!F3819&lt;&gt;"",'[1]Vmesna vrtilna_SKLOP1'!I3819,"")</f>
        <v/>
      </c>
      <c r="I3819" s="20" t="str">
        <f>IF(I3818="Skupaj:","DDV (22%):",IF(I3818="DDV (22%):","Skupaj z DDV:",IF(AND('[1]Vmesna vrtilna_SKLOP1'!C3819&lt;&gt;"",'[1]Vmesna vrtilna_SKLOP1'!E3819=""),"Skupaj:","")))</f>
        <v/>
      </c>
      <c r="J3819" s="21" t="str">
        <f t="shared" si="120"/>
        <v/>
      </c>
      <c r="K3819" s="21" t="str">
        <f>IF(I3819="Skupaj z DDV:",SUM(K3817,K3818),IF(I3819="DDV (22%):",K3818*0.22,IF(AND('[1]Vmesna vrtilna_SKLOP1'!C3819&lt;&gt;"",'[1]Vmesna vrtilna_SKLOP1'!D3819=""),'[1]Vmesna vrtilna_SKLOP1'!J3819,IF(F3819&lt;&gt;"",IF('[1]Vmesna vrtilna_SKLOP1'!J3819&lt;&gt;"",'[1]Vmesna vrtilna_SKLOP1'!J3819,""),""))))</f>
        <v/>
      </c>
      <c r="L3819" s="22" t="str">
        <f>IF(I3818="Skupaj:","DDV (22%):",IF(I3818="DDV (22%):","Skupaj z DDV:",IF(AND('[1]Vmesna vrtilna_SKLOP1'!C3819&lt;&gt;"",'[1]Vmesna vrtilna_SKLOP1'!E3819=""),"Skupaj:",IF(AND('[1]Vmesna vrtilna_SKLOP1'!C3819&lt;&gt;"",'[1]Vmesna vrtilna_SKLOP1'!D3819=""),'[1]Vmesna vrtilna_SKLOP1'!J3819,IF(F3819&lt;&gt;"",IF('[1]Vmesna vrtilna_SKLOP1'!J3819&lt;&gt;"",'[1]Vmesna vrtilna_SKLOP1'!J3819,""),"")))))</f>
        <v/>
      </c>
      <c r="M3819" s="22" t="e">
        <f t="shared" si="119"/>
        <v>#REF!</v>
      </c>
      <c r="N3819" s="22" t="str">
        <f>IF(IFERROR(VLOOKUP(B3819,'[1]Vmesna vrtilna_SKLOP1'!B:J,7,0),"")=0,"",IFERROR(VLOOKUP(B3819,'[1]Vmesna vrtilna_SKLOP1'!B:J,7,0),""))</f>
        <v/>
      </c>
      <c r="O3819" s="22"/>
    </row>
    <row r="3820" spans="2:15" ht="15" customHeight="1" x14ac:dyDescent="0.3">
      <c r="B3820" s="15" t="str">
        <f>IF(AND('[1]Vmesna vrtilna_SKLOP1'!B3820&lt;&gt;"",'[1]Vmesna vrtilna_SKLOP1'!C3820&lt;&gt;""),IF('[1]Vmesna vrtilna_SKLOP1'!B3820&lt;&gt;"",'[1]Vmesna vrtilna_SKLOP1'!B3820,""),"")</f>
        <v/>
      </c>
      <c r="C3820" s="16" t="str">
        <f>IF(OR(C3819="Posebna oblika",C3819="Kulturno zaščiten objekt",C3819="Kulturno zaščiten objekt, Posebna oblika"),"Glej zavihek POSEBNI POGOJI",IF(SUM(N3819:Q3819)=1,"Posebna oblika",IF(SUM(N3819:Q3819)=10,"Kulturno zaščiten objekt",IF(SUM(N3819:Q3819)=11,"Kulturno zaščiten objekt, Posebna oblika",IF(AND('[1]Vmesna vrtilna_SKLOP1'!C3820&lt;&gt;"",'[1]Vmesna vrtilna_SKLOP1'!D3820&lt;&gt;""),IF('[1]Vmesna vrtilna_SKLOP1'!C3820&lt;&gt;"",'[1]Vmesna vrtilna_SKLOP1'!C3820,""),"")))))</f>
        <v/>
      </c>
      <c r="D3820" s="17" t="str">
        <f>IF(IFERROR(VLOOKUP(B3820,'[1]Vmesna vrtilna_SKLOP1'!B:J,6,0),"")=0,"",IFERROR(VLOOKUP(B3820,'[1]Vmesna vrtilna_SKLOP1'!B:J,6,0),""))</f>
        <v/>
      </c>
      <c r="E3820" s="16" t="str">
        <f>IF(IF('[1]Vmesna vrtilna_SKLOP1'!E3820&lt;&gt;"",'[1]Vmesna vrtilna_SKLOP1'!D3820,"")=0,"",IF('[1]Vmesna vrtilna_SKLOP1'!E3820&lt;&gt;"",'[1]Vmesna vrtilna_SKLOP1'!D3820,""))</f>
        <v/>
      </c>
      <c r="F3820" s="18" t="str">
        <f>IF('[1]Vmesna vrtilna_SKLOP1'!E3820&lt;&gt;"",'[1]Vmesna vrtilna_SKLOP1'!E3820,"")</f>
        <v/>
      </c>
      <c r="G3820" s="15" t="str">
        <f>IF('[1]Vmesna vrtilna_SKLOP1'!E3820&lt;&gt;"",'[1]Vmesna vrtilna_SKLOP1'!F3820,"")</f>
        <v/>
      </c>
      <c r="H3820" s="19" t="str">
        <f>IF('[1]Vmesna vrtilna_SKLOP1'!F3820&lt;&gt;"",'[1]Vmesna vrtilna_SKLOP1'!I3820,"")</f>
        <v/>
      </c>
      <c r="I3820" s="20" t="str">
        <f>IF(I3819="Skupaj:","DDV (22%):",IF(I3819="DDV (22%):","Skupaj z DDV:",IF(AND('[1]Vmesna vrtilna_SKLOP1'!C3820&lt;&gt;"",'[1]Vmesna vrtilna_SKLOP1'!E3820=""),"Skupaj:","")))</f>
        <v/>
      </c>
      <c r="J3820" s="21" t="str">
        <f t="shared" si="120"/>
        <v/>
      </c>
      <c r="K3820" s="21" t="str">
        <f>IF(I3820="Skupaj z DDV:",SUM(K3818,K3819),IF(I3820="DDV (22%):",K3819*0.22,IF(AND('[1]Vmesna vrtilna_SKLOP1'!C3820&lt;&gt;"",'[1]Vmesna vrtilna_SKLOP1'!D3820=""),'[1]Vmesna vrtilna_SKLOP1'!J3820,IF(F3820&lt;&gt;"",IF('[1]Vmesna vrtilna_SKLOP1'!J3820&lt;&gt;"",'[1]Vmesna vrtilna_SKLOP1'!J3820,""),""))))</f>
        <v/>
      </c>
      <c r="L3820" s="22" t="str">
        <f>IF(I3819="Skupaj:","DDV (22%):",IF(I3819="DDV (22%):","Skupaj z DDV:",IF(AND('[1]Vmesna vrtilna_SKLOP1'!C3820&lt;&gt;"",'[1]Vmesna vrtilna_SKLOP1'!E3820=""),"Skupaj:",IF(AND('[1]Vmesna vrtilna_SKLOP1'!C3820&lt;&gt;"",'[1]Vmesna vrtilna_SKLOP1'!D3820=""),'[1]Vmesna vrtilna_SKLOP1'!J3820,IF(F3820&lt;&gt;"",IF('[1]Vmesna vrtilna_SKLOP1'!J3820&lt;&gt;"",'[1]Vmesna vrtilna_SKLOP1'!J3820,""),"")))))</f>
        <v/>
      </c>
      <c r="M3820" s="22" t="e">
        <f t="shared" si="119"/>
        <v>#REF!</v>
      </c>
      <c r="N3820" s="22" t="str">
        <f>IF(IFERROR(VLOOKUP(B3820,'[1]Vmesna vrtilna_SKLOP1'!B:J,7,0),"")=0,"",IFERROR(VLOOKUP(B3820,'[1]Vmesna vrtilna_SKLOP1'!B:J,7,0),""))</f>
        <v/>
      </c>
      <c r="O3820" s="22"/>
    </row>
    <row r="3821" spans="2:15" ht="15" customHeight="1" x14ac:dyDescent="0.3">
      <c r="B3821" s="15" t="str">
        <f>IF(AND('[1]Vmesna vrtilna_SKLOP1'!B3821&lt;&gt;"",'[1]Vmesna vrtilna_SKLOP1'!C3821&lt;&gt;""),IF('[1]Vmesna vrtilna_SKLOP1'!B3821&lt;&gt;"",'[1]Vmesna vrtilna_SKLOP1'!B3821,""),"")</f>
        <v/>
      </c>
      <c r="C3821" s="16" t="str">
        <f>IF(OR(C3820="Posebna oblika",C3820="Kulturno zaščiten objekt",C3820="Kulturno zaščiten objekt, Posebna oblika"),"Glej zavihek POSEBNI POGOJI",IF(SUM(N3820:Q3820)=1,"Posebna oblika",IF(SUM(N3820:Q3820)=10,"Kulturno zaščiten objekt",IF(SUM(N3820:Q3820)=11,"Kulturno zaščiten objekt, Posebna oblika",IF(AND('[1]Vmesna vrtilna_SKLOP1'!C3821&lt;&gt;"",'[1]Vmesna vrtilna_SKLOP1'!D3821&lt;&gt;""),IF('[1]Vmesna vrtilna_SKLOP1'!C3821&lt;&gt;"",'[1]Vmesna vrtilna_SKLOP1'!C3821,""),"")))))</f>
        <v/>
      </c>
      <c r="D3821" s="17" t="str">
        <f>IF(IFERROR(VLOOKUP(B3821,'[1]Vmesna vrtilna_SKLOP1'!B:J,6,0),"")=0,"",IFERROR(VLOOKUP(B3821,'[1]Vmesna vrtilna_SKLOP1'!B:J,6,0),""))</f>
        <v/>
      </c>
      <c r="E3821" s="16" t="str">
        <f>IF(IF('[1]Vmesna vrtilna_SKLOP1'!E3821&lt;&gt;"",'[1]Vmesna vrtilna_SKLOP1'!D3821,"")=0,"",IF('[1]Vmesna vrtilna_SKLOP1'!E3821&lt;&gt;"",'[1]Vmesna vrtilna_SKLOP1'!D3821,""))</f>
        <v/>
      </c>
      <c r="F3821" s="18" t="str">
        <f>IF('[1]Vmesna vrtilna_SKLOP1'!E3821&lt;&gt;"",'[1]Vmesna vrtilna_SKLOP1'!E3821,"")</f>
        <v/>
      </c>
      <c r="G3821" s="15" t="str">
        <f>IF('[1]Vmesna vrtilna_SKLOP1'!E3821&lt;&gt;"",'[1]Vmesna vrtilna_SKLOP1'!F3821,"")</f>
        <v/>
      </c>
      <c r="H3821" s="19" t="str">
        <f>IF('[1]Vmesna vrtilna_SKLOP1'!F3821&lt;&gt;"",'[1]Vmesna vrtilna_SKLOP1'!I3821,"")</f>
        <v/>
      </c>
      <c r="I3821" s="20" t="str">
        <f>IF(I3820="Skupaj:","DDV (22%):",IF(I3820="DDV (22%):","Skupaj z DDV:",IF(AND('[1]Vmesna vrtilna_SKLOP1'!C3821&lt;&gt;"",'[1]Vmesna vrtilna_SKLOP1'!E3821=""),"Skupaj:","")))</f>
        <v/>
      </c>
      <c r="J3821" s="21" t="str">
        <f t="shared" si="120"/>
        <v/>
      </c>
      <c r="K3821" s="21" t="str">
        <f>IF(I3821="Skupaj z DDV:",SUM(K3819,K3820),IF(I3821="DDV (22%):",K3820*0.22,IF(AND('[1]Vmesna vrtilna_SKLOP1'!C3821&lt;&gt;"",'[1]Vmesna vrtilna_SKLOP1'!D3821=""),'[1]Vmesna vrtilna_SKLOP1'!J3821,IF(F3821&lt;&gt;"",IF('[1]Vmesna vrtilna_SKLOP1'!J3821&lt;&gt;"",'[1]Vmesna vrtilna_SKLOP1'!J3821,""),""))))</f>
        <v/>
      </c>
      <c r="L3821" s="22" t="str">
        <f>IF(I3820="Skupaj:","DDV (22%):",IF(I3820="DDV (22%):","Skupaj z DDV:",IF(AND('[1]Vmesna vrtilna_SKLOP1'!C3821&lt;&gt;"",'[1]Vmesna vrtilna_SKLOP1'!E3821=""),"Skupaj:",IF(AND('[1]Vmesna vrtilna_SKLOP1'!C3821&lt;&gt;"",'[1]Vmesna vrtilna_SKLOP1'!D3821=""),'[1]Vmesna vrtilna_SKLOP1'!J3821,IF(F3821&lt;&gt;"",IF('[1]Vmesna vrtilna_SKLOP1'!J3821&lt;&gt;"",'[1]Vmesna vrtilna_SKLOP1'!J3821,""),"")))))</f>
        <v/>
      </c>
      <c r="M3821" s="22" t="e">
        <f t="shared" si="119"/>
        <v>#REF!</v>
      </c>
      <c r="N3821" s="22" t="str">
        <f>IF(IFERROR(VLOOKUP(B3821,'[1]Vmesna vrtilna_SKLOP1'!B:J,7,0),"")=0,"",IFERROR(VLOOKUP(B3821,'[1]Vmesna vrtilna_SKLOP1'!B:J,7,0),""))</f>
        <v/>
      </c>
      <c r="O3821" s="22"/>
    </row>
    <row r="3822" spans="2:15" ht="15" customHeight="1" x14ac:dyDescent="0.3">
      <c r="B3822" s="15" t="str">
        <f>IF(AND('[1]Vmesna vrtilna_SKLOP1'!B3822&lt;&gt;"",'[1]Vmesna vrtilna_SKLOP1'!C3822&lt;&gt;""),IF('[1]Vmesna vrtilna_SKLOP1'!B3822&lt;&gt;"",'[1]Vmesna vrtilna_SKLOP1'!B3822,""),"")</f>
        <v/>
      </c>
      <c r="C3822" s="16" t="str">
        <f>IF(OR(C3821="Posebna oblika",C3821="Kulturno zaščiten objekt",C3821="Kulturno zaščiten objekt, Posebna oblika"),"Glej zavihek POSEBNI POGOJI",IF(SUM(N3821:Q3821)=1,"Posebna oblika",IF(SUM(N3821:Q3821)=10,"Kulturno zaščiten objekt",IF(SUM(N3821:Q3821)=11,"Kulturno zaščiten objekt, Posebna oblika",IF(AND('[1]Vmesna vrtilna_SKLOP1'!C3822&lt;&gt;"",'[1]Vmesna vrtilna_SKLOP1'!D3822&lt;&gt;""),IF('[1]Vmesna vrtilna_SKLOP1'!C3822&lt;&gt;"",'[1]Vmesna vrtilna_SKLOP1'!C3822,""),"")))))</f>
        <v/>
      </c>
      <c r="D3822" s="17" t="str">
        <f>IF(IFERROR(VLOOKUP(B3822,'[1]Vmesna vrtilna_SKLOP1'!B:J,6,0),"")=0,"",IFERROR(VLOOKUP(B3822,'[1]Vmesna vrtilna_SKLOP1'!B:J,6,0),""))</f>
        <v/>
      </c>
      <c r="E3822" s="16" t="str">
        <f>IF(IF('[1]Vmesna vrtilna_SKLOP1'!E3822&lt;&gt;"",'[1]Vmesna vrtilna_SKLOP1'!D3822,"")=0,"",IF('[1]Vmesna vrtilna_SKLOP1'!E3822&lt;&gt;"",'[1]Vmesna vrtilna_SKLOP1'!D3822,""))</f>
        <v/>
      </c>
      <c r="F3822" s="18" t="str">
        <f>IF('[1]Vmesna vrtilna_SKLOP1'!E3822&lt;&gt;"",'[1]Vmesna vrtilna_SKLOP1'!E3822,"")</f>
        <v/>
      </c>
      <c r="G3822" s="15" t="str">
        <f>IF('[1]Vmesna vrtilna_SKLOP1'!E3822&lt;&gt;"",'[1]Vmesna vrtilna_SKLOP1'!F3822,"")</f>
        <v/>
      </c>
      <c r="H3822" s="19" t="str">
        <f>IF('[1]Vmesna vrtilna_SKLOP1'!F3822&lt;&gt;"",'[1]Vmesna vrtilna_SKLOP1'!I3822,"")</f>
        <v/>
      </c>
      <c r="I3822" s="20" t="str">
        <f>IF(I3821="Skupaj:","DDV (22%):",IF(I3821="DDV (22%):","Skupaj z DDV:",IF(AND('[1]Vmesna vrtilna_SKLOP1'!C3822&lt;&gt;"",'[1]Vmesna vrtilna_SKLOP1'!E3822=""),"Skupaj:","")))</f>
        <v/>
      </c>
      <c r="J3822" s="21" t="str">
        <f t="shared" si="120"/>
        <v/>
      </c>
      <c r="K3822" s="21" t="str">
        <f>IF(I3822="Skupaj z DDV:",SUM(K3820,K3821),IF(I3822="DDV (22%):",K3821*0.22,IF(AND('[1]Vmesna vrtilna_SKLOP1'!C3822&lt;&gt;"",'[1]Vmesna vrtilna_SKLOP1'!D3822=""),'[1]Vmesna vrtilna_SKLOP1'!J3822,IF(F3822&lt;&gt;"",IF('[1]Vmesna vrtilna_SKLOP1'!J3822&lt;&gt;"",'[1]Vmesna vrtilna_SKLOP1'!J3822,""),""))))</f>
        <v/>
      </c>
      <c r="L3822" s="22" t="str">
        <f>IF(I3821="Skupaj:","DDV (22%):",IF(I3821="DDV (22%):","Skupaj z DDV:",IF(AND('[1]Vmesna vrtilna_SKLOP1'!C3822&lt;&gt;"",'[1]Vmesna vrtilna_SKLOP1'!E3822=""),"Skupaj:",IF(AND('[1]Vmesna vrtilna_SKLOP1'!C3822&lt;&gt;"",'[1]Vmesna vrtilna_SKLOP1'!D3822=""),'[1]Vmesna vrtilna_SKLOP1'!J3822,IF(F3822&lt;&gt;"",IF('[1]Vmesna vrtilna_SKLOP1'!J3822&lt;&gt;"",'[1]Vmesna vrtilna_SKLOP1'!J3822,""),"")))))</f>
        <v/>
      </c>
      <c r="M3822" s="22" t="e">
        <f t="shared" si="119"/>
        <v>#REF!</v>
      </c>
      <c r="N3822" s="22" t="str">
        <f>IF(IFERROR(VLOOKUP(B3822,'[1]Vmesna vrtilna_SKLOP1'!B:J,7,0),"")=0,"",IFERROR(VLOOKUP(B3822,'[1]Vmesna vrtilna_SKLOP1'!B:J,7,0),""))</f>
        <v/>
      </c>
      <c r="O3822" s="22"/>
    </row>
    <row r="3823" spans="2:15" ht="15" customHeight="1" x14ac:dyDescent="0.3">
      <c r="B3823" s="15" t="str">
        <f>IF(AND('[1]Vmesna vrtilna_SKLOP1'!B3823&lt;&gt;"",'[1]Vmesna vrtilna_SKLOP1'!C3823&lt;&gt;""),IF('[1]Vmesna vrtilna_SKLOP1'!B3823&lt;&gt;"",'[1]Vmesna vrtilna_SKLOP1'!B3823,""),"")</f>
        <v/>
      </c>
      <c r="C3823" s="16" t="str">
        <f>IF(OR(C3822="Posebna oblika",C3822="Kulturno zaščiten objekt",C3822="Kulturno zaščiten objekt, Posebna oblika"),"Glej zavihek POSEBNI POGOJI",IF(SUM(N3822:Q3822)=1,"Posebna oblika",IF(SUM(N3822:Q3822)=10,"Kulturno zaščiten objekt",IF(SUM(N3822:Q3822)=11,"Kulturno zaščiten objekt, Posebna oblika",IF(AND('[1]Vmesna vrtilna_SKLOP1'!C3823&lt;&gt;"",'[1]Vmesna vrtilna_SKLOP1'!D3823&lt;&gt;""),IF('[1]Vmesna vrtilna_SKLOP1'!C3823&lt;&gt;"",'[1]Vmesna vrtilna_SKLOP1'!C3823,""),"")))))</f>
        <v/>
      </c>
      <c r="D3823" s="17" t="str">
        <f>IF(IFERROR(VLOOKUP(B3823,'[1]Vmesna vrtilna_SKLOP1'!B:J,6,0),"")=0,"",IFERROR(VLOOKUP(B3823,'[1]Vmesna vrtilna_SKLOP1'!B:J,6,0),""))</f>
        <v/>
      </c>
      <c r="E3823" s="16" t="str">
        <f>IF(IF('[1]Vmesna vrtilna_SKLOP1'!E3823&lt;&gt;"",'[1]Vmesna vrtilna_SKLOP1'!D3823,"")=0,"",IF('[1]Vmesna vrtilna_SKLOP1'!E3823&lt;&gt;"",'[1]Vmesna vrtilna_SKLOP1'!D3823,""))</f>
        <v/>
      </c>
      <c r="F3823" s="18" t="str">
        <f>IF('[1]Vmesna vrtilna_SKLOP1'!E3823&lt;&gt;"",'[1]Vmesna vrtilna_SKLOP1'!E3823,"")</f>
        <v/>
      </c>
      <c r="G3823" s="15" t="str">
        <f>IF('[1]Vmesna vrtilna_SKLOP1'!E3823&lt;&gt;"",'[1]Vmesna vrtilna_SKLOP1'!F3823,"")</f>
        <v/>
      </c>
      <c r="H3823" s="19" t="str">
        <f>IF('[1]Vmesna vrtilna_SKLOP1'!F3823&lt;&gt;"",'[1]Vmesna vrtilna_SKLOP1'!I3823,"")</f>
        <v/>
      </c>
      <c r="I3823" s="20" t="str">
        <f>IF(I3822="Skupaj:","DDV (22%):",IF(I3822="DDV (22%):","Skupaj z DDV:",IF(AND('[1]Vmesna vrtilna_SKLOP1'!C3823&lt;&gt;"",'[1]Vmesna vrtilna_SKLOP1'!E3823=""),"Skupaj:","")))</f>
        <v/>
      </c>
      <c r="J3823" s="21" t="str">
        <f t="shared" si="120"/>
        <v/>
      </c>
      <c r="K3823" s="21" t="str">
        <f>IF(I3823="Skupaj z DDV:",SUM(K3821,K3822),IF(I3823="DDV (22%):",K3822*0.22,IF(AND('[1]Vmesna vrtilna_SKLOP1'!C3823&lt;&gt;"",'[1]Vmesna vrtilna_SKLOP1'!D3823=""),'[1]Vmesna vrtilna_SKLOP1'!J3823,IF(F3823&lt;&gt;"",IF('[1]Vmesna vrtilna_SKLOP1'!J3823&lt;&gt;"",'[1]Vmesna vrtilna_SKLOP1'!J3823,""),""))))</f>
        <v/>
      </c>
      <c r="L3823" s="22" t="str">
        <f>IF(I3822="Skupaj:","DDV (22%):",IF(I3822="DDV (22%):","Skupaj z DDV:",IF(AND('[1]Vmesna vrtilna_SKLOP1'!C3823&lt;&gt;"",'[1]Vmesna vrtilna_SKLOP1'!E3823=""),"Skupaj:",IF(AND('[1]Vmesna vrtilna_SKLOP1'!C3823&lt;&gt;"",'[1]Vmesna vrtilna_SKLOP1'!D3823=""),'[1]Vmesna vrtilna_SKLOP1'!J3823,IF(F3823&lt;&gt;"",IF('[1]Vmesna vrtilna_SKLOP1'!J3823&lt;&gt;"",'[1]Vmesna vrtilna_SKLOP1'!J3823,""),"")))))</f>
        <v/>
      </c>
      <c r="M3823" s="22" t="e">
        <f t="shared" si="119"/>
        <v>#REF!</v>
      </c>
      <c r="N3823" s="22" t="str">
        <f>IF(IFERROR(VLOOKUP(B3823,'[1]Vmesna vrtilna_SKLOP1'!B:J,7,0),"")=0,"",IFERROR(VLOOKUP(B3823,'[1]Vmesna vrtilna_SKLOP1'!B:J,7,0),""))</f>
        <v/>
      </c>
      <c r="O3823" s="22"/>
    </row>
    <row r="3824" spans="2:15" ht="15" customHeight="1" x14ac:dyDescent="0.3">
      <c r="B3824" s="15" t="str">
        <f>IF(AND('[1]Vmesna vrtilna_SKLOP1'!B3824&lt;&gt;"",'[1]Vmesna vrtilna_SKLOP1'!C3824&lt;&gt;""),IF('[1]Vmesna vrtilna_SKLOP1'!B3824&lt;&gt;"",'[1]Vmesna vrtilna_SKLOP1'!B3824,""),"")</f>
        <v/>
      </c>
      <c r="C3824" s="16" t="str">
        <f>IF(OR(C3823="Posebna oblika",C3823="Kulturno zaščiten objekt",C3823="Kulturno zaščiten objekt, Posebna oblika"),"Glej zavihek POSEBNI POGOJI",IF(SUM(N3823:Q3823)=1,"Posebna oblika",IF(SUM(N3823:Q3823)=10,"Kulturno zaščiten objekt",IF(SUM(N3823:Q3823)=11,"Kulturno zaščiten objekt, Posebna oblika",IF(AND('[1]Vmesna vrtilna_SKLOP1'!C3824&lt;&gt;"",'[1]Vmesna vrtilna_SKLOP1'!D3824&lt;&gt;""),IF('[1]Vmesna vrtilna_SKLOP1'!C3824&lt;&gt;"",'[1]Vmesna vrtilna_SKLOP1'!C3824,""),"")))))</f>
        <v/>
      </c>
      <c r="D3824" s="17" t="str">
        <f>IF(IFERROR(VLOOKUP(B3824,'[1]Vmesna vrtilna_SKLOP1'!B:J,6,0),"")=0,"",IFERROR(VLOOKUP(B3824,'[1]Vmesna vrtilna_SKLOP1'!B:J,6,0),""))</f>
        <v/>
      </c>
      <c r="E3824" s="16" t="str">
        <f>IF(IF('[1]Vmesna vrtilna_SKLOP1'!E3824&lt;&gt;"",'[1]Vmesna vrtilna_SKLOP1'!D3824,"")=0,"",IF('[1]Vmesna vrtilna_SKLOP1'!E3824&lt;&gt;"",'[1]Vmesna vrtilna_SKLOP1'!D3824,""))</f>
        <v/>
      </c>
      <c r="F3824" s="18" t="str">
        <f>IF('[1]Vmesna vrtilna_SKLOP1'!E3824&lt;&gt;"",'[1]Vmesna vrtilna_SKLOP1'!E3824,"")</f>
        <v/>
      </c>
      <c r="G3824" s="15" t="str">
        <f>IF('[1]Vmesna vrtilna_SKLOP1'!E3824&lt;&gt;"",'[1]Vmesna vrtilna_SKLOP1'!F3824,"")</f>
        <v/>
      </c>
      <c r="H3824" s="19" t="str">
        <f>IF('[1]Vmesna vrtilna_SKLOP1'!F3824&lt;&gt;"",'[1]Vmesna vrtilna_SKLOP1'!I3824,"")</f>
        <v/>
      </c>
      <c r="I3824" s="20" t="str">
        <f>IF(I3823="Skupaj:","DDV (22%):",IF(I3823="DDV (22%):","Skupaj z DDV:",IF(AND('[1]Vmesna vrtilna_SKLOP1'!C3824&lt;&gt;"",'[1]Vmesna vrtilna_SKLOP1'!E3824=""),"Skupaj:","")))</f>
        <v/>
      </c>
      <c r="J3824" s="21" t="str">
        <f t="shared" si="120"/>
        <v/>
      </c>
      <c r="K3824" s="21" t="str">
        <f>IF(I3824="Skupaj z DDV:",SUM(K3822,K3823),IF(I3824="DDV (22%):",K3823*0.22,IF(AND('[1]Vmesna vrtilna_SKLOP1'!C3824&lt;&gt;"",'[1]Vmesna vrtilna_SKLOP1'!D3824=""),'[1]Vmesna vrtilna_SKLOP1'!J3824,IF(F3824&lt;&gt;"",IF('[1]Vmesna vrtilna_SKLOP1'!J3824&lt;&gt;"",'[1]Vmesna vrtilna_SKLOP1'!J3824,""),""))))</f>
        <v/>
      </c>
      <c r="L3824" s="22" t="str">
        <f>IF(I3823="Skupaj:","DDV (22%):",IF(I3823="DDV (22%):","Skupaj z DDV:",IF(AND('[1]Vmesna vrtilna_SKLOP1'!C3824&lt;&gt;"",'[1]Vmesna vrtilna_SKLOP1'!E3824=""),"Skupaj:",IF(AND('[1]Vmesna vrtilna_SKLOP1'!C3824&lt;&gt;"",'[1]Vmesna vrtilna_SKLOP1'!D3824=""),'[1]Vmesna vrtilna_SKLOP1'!J3824,IF(F3824&lt;&gt;"",IF('[1]Vmesna vrtilna_SKLOP1'!J3824&lt;&gt;"",'[1]Vmesna vrtilna_SKLOP1'!J3824,""),"")))))</f>
        <v/>
      </c>
      <c r="M3824" s="22" t="e">
        <f t="shared" si="119"/>
        <v>#REF!</v>
      </c>
      <c r="N3824" s="22" t="str">
        <f>IF(IFERROR(VLOOKUP(B3824,'[1]Vmesna vrtilna_SKLOP1'!B:J,7,0),"")=0,"",IFERROR(VLOOKUP(B3824,'[1]Vmesna vrtilna_SKLOP1'!B:J,7,0),""))</f>
        <v/>
      </c>
      <c r="O3824" s="22"/>
    </row>
    <row r="3825" spans="2:15" ht="15" customHeight="1" x14ac:dyDescent="0.3">
      <c r="B3825" s="15" t="str">
        <f>IF(AND('[1]Vmesna vrtilna_SKLOP1'!B3825&lt;&gt;"",'[1]Vmesna vrtilna_SKLOP1'!C3825&lt;&gt;""),IF('[1]Vmesna vrtilna_SKLOP1'!B3825&lt;&gt;"",'[1]Vmesna vrtilna_SKLOP1'!B3825,""),"")</f>
        <v/>
      </c>
      <c r="C3825" s="16" t="str">
        <f>IF(OR(C3824="Posebna oblika",C3824="Kulturno zaščiten objekt",C3824="Kulturno zaščiten objekt, Posebna oblika"),"Glej zavihek POSEBNI POGOJI",IF(SUM(N3824:Q3824)=1,"Posebna oblika",IF(SUM(N3824:Q3824)=10,"Kulturno zaščiten objekt",IF(SUM(N3824:Q3824)=11,"Kulturno zaščiten objekt, Posebna oblika",IF(AND('[1]Vmesna vrtilna_SKLOP1'!C3825&lt;&gt;"",'[1]Vmesna vrtilna_SKLOP1'!D3825&lt;&gt;""),IF('[1]Vmesna vrtilna_SKLOP1'!C3825&lt;&gt;"",'[1]Vmesna vrtilna_SKLOP1'!C3825,""),"")))))</f>
        <v/>
      </c>
      <c r="D3825" s="17" t="str">
        <f>IF(IFERROR(VLOOKUP(B3825,'[1]Vmesna vrtilna_SKLOP1'!B:J,6,0),"")=0,"",IFERROR(VLOOKUP(B3825,'[1]Vmesna vrtilna_SKLOP1'!B:J,6,0),""))</f>
        <v/>
      </c>
      <c r="E3825" s="16" t="str">
        <f>IF(IF('[1]Vmesna vrtilna_SKLOP1'!E3825&lt;&gt;"",'[1]Vmesna vrtilna_SKLOP1'!D3825,"")=0,"",IF('[1]Vmesna vrtilna_SKLOP1'!E3825&lt;&gt;"",'[1]Vmesna vrtilna_SKLOP1'!D3825,""))</f>
        <v/>
      </c>
      <c r="F3825" s="18" t="str">
        <f>IF('[1]Vmesna vrtilna_SKLOP1'!E3825&lt;&gt;"",'[1]Vmesna vrtilna_SKLOP1'!E3825,"")</f>
        <v/>
      </c>
      <c r="G3825" s="15" t="str">
        <f>IF('[1]Vmesna vrtilna_SKLOP1'!E3825&lt;&gt;"",'[1]Vmesna vrtilna_SKLOP1'!F3825,"")</f>
        <v/>
      </c>
      <c r="H3825" s="19" t="str">
        <f>IF('[1]Vmesna vrtilna_SKLOP1'!F3825&lt;&gt;"",'[1]Vmesna vrtilna_SKLOP1'!I3825,"")</f>
        <v/>
      </c>
      <c r="I3825" s="20" t="str">
        <f>IF(I3824="Skupaj:","DDV (22%):",IF(I3824="DDV (22%):","Skupaj z DDV:",IF(AND('[1]Vmesna vrtilna_SKLOP1'!C3825&lt;&gt;"",'[1]Vmesna vrtilna_SKLOP1'!E3825=""),"Skupaj:","")))</f>
        <v/>
      </c>
      <c r="J3825" s="21" t="str">
        <f t="shared" si="120"/>
        <v/>
      </c>
      <c r="K3825" s="21" t="str">
        <f>IF(I3825="Skupaj z DDV:",SUM(K3823,K3824),IF(I3825="DDV (22%):",K3824*0.22,IF(AND('[1]Vmesna vrtilna_SKLOP1'!C3825&lt;&gt;"",'[1]Vmesna vrtilna_SKLOP1'!D3825=""),'[1]Vmesna vrtilna_SKLOP1'!J3825,IF(F3825&lt;&gt;"",IF('[1]Vmesna vrtilna_SKLOP1'!J3825&lt;&gt;"",'[1]Vmesna vrtilna_SKLOP1'!J3825,""),""))))</f>
        <v/>
      </c>
      <c r="L3825" s="22" t="str">
        <f>IF(I3824="Skupaj:","DDV (22%):",IF(I3824="DDV (22%):","Skupaj z DDV:",IF(AND('[1]Vmesna vrtilna_SKLOP1'!C3825&lt;&gt;"",'[1]Vmesna vrtilna_SKLOP1'!E3825=""),"Skupaj:",IF(AND('[1]Vmesna vrtilna_SKLOP1'!C3825&lt;&gt;"",'[1]Vmesna vrtilna_SKLOP1'!D3825=""),'[1]Vmesna vrtilna_SKLOP1'!J3825,IF(F3825&lt;&gt;"",IF('[1]Vmesna vrtilna_SKLOP1'!J3825&lt;&gt;"",'[1]Vmesna vrtilna_SKLOP1'!J3825,""),"")))))</f>
        <v/>
      </c>
      <c r="M3825" s="22" t="e">
        <f t="shared" si="119"/>
        <v>#REF!</v>
      </c>
      <c r="N3825" s="22" t="str">
        <f>IF(IFERROR(VLOOKUP(B3825,'[1]Vmesna vrtilna_SKLOP1'!B:J,7,0),"")=0,"",IFERROR(VLOOKUP(B3825,'[1]Vmesna vrtilna_SKLOP1'!B:J,7,0),""))</f>
        <v/>
      </c>
      <c r="O3825" s="22"/>
    </row>
    <row r="3826" spans="2:15" ht="15" customHeight="1" x14ac:dyDescent="0.3">
      <c r="B3826" s="15" t="str">
        <f>IF(AND('[1]Vmesna vrtilna_SKLOP1'!B3826&lt;&gt;"",'[1]Vmesna vrtilna_SKLOP1'!C3826&lt;&gt;""),IF('[1]Vmesna vrtilna_SKLOP1'!B3826&lt;&gt;"",'[1]Vmesna vrtilna_SKLOP1'!B3826,""),"")</f>
        <v/>
      </c>
      <c r="C3826" s="16" t="str">
        <f>IF(OR(C3825="Posebna oblika",C3825="Kulturno zaščiten objekt",C3825="Kulturno zaščiten objekt, Posebna oblika"),"Glej zavihek POSEBNI POGOJI",IF(SUM(N3825:Q3825)=1,"Posebna oblika",IF(SUM(N3825:Q3825)=10,"Kulturno zaščiten objekt",IF(SUM(N3825:Q3825)=11,"Kulturno zaščiten objekt, Posebna oblika",IF(AND('[1]Vmesna vrtilna_SKLOP1'!C3826&lt;&gt;"",'[1]Vmesna vrtilna_SKLOP1'!D3826&lt;&gt;""),IF('[1]Vmesna vrtilna_SKLOP1'!C3826&lt;&gt;"",'[1]Vmesna vrtilna_SKLOP1'!C3826,""),"")))))</f>
        <v/>
      </c>
      <c r="D3826" s="17" t="str">
        <f>IF(IFERROR(VLOOKUP(B3826,'[1]Vmesna vrtilna_SKLOP1'!B:J,6,0),"")=0,"",IFERROR(VLOOKUP(B3826,'[1]Vmesna vrtilna_SKLOP1'!B:J,6,0),""))</f>
        <v/>
      </c>
      <c r="E3826" s="16" t="str">
        <f>IF(IF('[1]Vmesna vrtilna_SKLOP1'!E3826&lt;&gt;"",'[1]Vmesna vrtilna_SKLOP1'!D3826,"")=0,"",IF('[1]Vmesna vrtilna_SKLOP1'!E3826&lt;&gt;"",'[1]Vmesna vrtilna_SKLOP1'!D3826,""))</f>
        <v/>
      </c>
      <c r="F3826" s="18" t="str">
        <f>IF('[1]Vmesna vrtilna_SKLOP1'!E3826&lt;&gt;"",'[1]Vmesna vrtilna_SKLOP1'!E3826,"")</f>
        <v/>
      </c>
      <c r="G3826" s="15" t="str">
        <f>IF('[1]Vmesna vrtilna_SKLOP1'!E3826&lt;&gt;"",'[1]Vmesna vrtilna_SKLOP1'!F3826,"")</f>
        <v/>
      </c>
      <c r="H3826" s="19" t="str">
        <f>IF('[1]Vmesna vrtilna_SKLOP1'!F3826&lt;&gt;"",'[1]Vmesna vrtilna_SKLOP1'!I3826,"")</f>
        <v/>
      </c>
      <c r="I3826" s="20" t="str">
        <f>IF(I3825="Skupaj:","DDV (22%):",IF(I3825="DDV (22%):","Skupaj z DDV:",IF(AND('[1]Vmesna vrtilna_SKLOP1'!C3826&lt;&gt;"",'[1]Vmesna vrtilna_SKLOP1'!E3826=""),"Skupaj:","")))</f>
        <v/>
      </c>
      <c r="J3826" s="21" t="str">
        <f t="shared" si="120"/>
        <v/>
      </c>
      <c r="K3826" s="21" t="str">
        <f>IF(I3826="Skupaj z DDV:",SUM(K3824,K3825),IF(I3826="DDV (22%):",K3825*0.22,IF(AND('[1]Vmesna vrtilna_SKLOP1'!C3826&lt;&gt;"",'[1]Vmesna vrtilna_SKLOP1'!D3826=""),'[1]Vmesna vrtilna_SKLOP1'!J3826,IF(F3826&lt;&gt;"",IF('[1]Vmesna vrtilna_SKLOP1'!J3826&lt;&gt;"",'[1]Vmesna vrtilna_SKLOP1'!J3826,""),""))))</f>
        <v/>
      </c>
      <c r="L3826" s="22" t="str">
        <f>IF(I3825="Skupaj:","DDV (22%):",IF(I3825="DDV (22%):","Skupaj z DDV:",IF(AND('[1]Vmesna vrtilna_SKLOP1'!C3826&lt;&gt;"",'[1]Vmesna vrtilna_SKLOP1'!E3826=""),"Skupaj:",IF(AND('[1]Vmesna vrtilna_SKLOP1'!C3826&lt;&gt;"",'[1]Vmesna vrtilna_SKLOP1'!D3826=""),'[1]Vmesna vrtilna_SKLOP1'!J3826,IF(F3826&lt;&gt;"",IF('[1]Vmesna vrtilna_SKLOP1'!J3826&lt;&gt;"",'[1]Vmesna vrtilna_SKLOP1'!J3826,""),"")))))</f>
        <v/>
      </c>
      <c r="M3826" s="22" t="e">
        <f t="shared" si="119"/>
        <v>#REF!</v>
      </c>
      <c r="N3826" s="22" t="str">
        <f>IF(IFERROR(VLOOKUP(B3826,'[1]Vmesna vrtilna_SKLOP1'!B:J,7,0),"")=0,"",IFERROR(VLOOKUP(B3826,'[1]Vmesna vrtilna_SKLOP1'!B:J,7,0),""))</f>
        <v/>
      </c>
      <c r="O3826" s="22"/>
    </row>
    <row r="3827" spans="2:15" ht="15" customHeight="1" x14ac:dyDescent="0.3">
      <c r="B3827" s="15" t="str">
        <f>IF(AND('[1]Vmesna vrtilna_SKLOP1'!B3827&lt;&gt;"",'[1]Vmesna vrtilna_SKLOP1'!C3827&lt;&gt;""),IF('[1]Vmesna vrtilna_SKLOP1'!B3827&lt;&gt;"",'[1]Vmesna vrtilna_SKLOP1'!B3827,""),"")</f>
        <v/>
      </c>
      <c r="C3827" s="16" t="str">
        <f>IF(OR(C3826="Posebna oblika",C3826="Kulturno zaščiten objekt",C3826="Kulturno zaščiten objekt, Posebna oblika"),"Glej zavihek POSEBNI POGOJI",IF(SUM(N3826:Q3826)=1,"Posebna oblika",IF(SUM(N3826:Q3826)=10,"Kulturno zaščiten objekt",IF(SUM(N3826:Q3826)=11,"Kulturno zaščiten objekt, Posebna oblika",IF(AND('[1]Vmesna vrtilna_SKLOP1'!C3827&lt;&gt;"",'[1]Vmesna vrtilna_SKLOP1'!D3827&lt;&gt;""),IF('[1]Vmesna vrtilna_SKLOP1'!C3827&lt;&gt;"",'[1]Vmesna vrtilna_SKLOP1'!C3827,""),"")))))</f>
        <v/>
      </c>
      <c r="D3827" s="17" t="str">
        <f>IF(IFERROR(VLOOKUP(B3827,'[1]Vmesna vrtilna_SKLOP1'!B:J,6,0),"")=0,"",IFERROR(VLOOKUP(B3827,'[1]Vmesna vrtilna_SKLOP1'!B:J,6,0),""))</f>
        <v/>
      </c>
      <c r="E3827" s="16" t="str">
        <f>IF(IF('[1]Vmesna vrtilna_SKLOP1'!E3827&lt;&gt;"",'[1]Vmesna vrtilna_SKLOP1'!D3827,"")=0,"",IF('[1]Vmesna vrtilna_SKLOP1'!E3827&lt;&gt;"",'[1]Vmesna vrtilna_SKLOP1'!D3827,""))</f>
        <v/>
      </c>
      <c r="F3827" s="18" t="str">
        <f>IF('[1]Vmesna vrtilna_SKLOP1'!E3827&lt;&gt;"",'[1]Vmesna vrtilna_SKLOP1'!E3827,"")</f>
        <v/>
      </c>
      <c r="G3827" s="15" t="str">
        <f>IF('[1]Vmesna vrtilna_SKLOP1'!E3827&lt;&gt;"",'[1]Vmesna vrtilna_SKLOP1'!F3827,"")</f>
        <v/>
      </c>
      <c r="H3827" s="19" t="str">
        <f>IF('[1]Vmesna vrtilna_SKLOP1'!F3827&lt;&gt;"",'[1]Vmesna vrtilna_SKLOP1'!I3827,"")</f>
        <v/>
      </c>
      <c r="I3827" s="20" t="str">
        <f>IF(I3826="Skupaj:","DDV (22%):",IF(I3826="DDV (22%):","Skupaj z DDV:",IF(AND('[1]Vmesna vrtilna_SKLOP1'!C3827&lt;&gt;"",'[1]Vmesna vrtilna_SKLOP1'!E3827=""),"Skupaj:","")))</f>
        <v/>
      </c>
      <c r="J3827" s="21" t="str">
        <f t="shared" si="120"/>
        <v/>
      </c>
      <c r="K3827" s="21" t="str">
        <f>IF(I3827="Skupaj z DDV:",SUM(K3825,K3826),IF(I3827="DDV (22%):",K3826*0.22,IF(AND('[1]Vmesna vrtilna_SKLOP1'!C3827&lt;&gt;"",'[1]Vmesna vrtilna_SKLOP1'!D3827=""),'[1]Vmesna vrtilna_SKLOP1'!J3827,IF(F3827&lt;&gt;"",IF('[1]Vmesna vrtilna_SKLOP1'!J3827&lt;&gt;"",'[1]Vmesna vrtilna_SKLOP1'!J3827,""),""))))</f>
        <v/>
      </c>
      <c r="L3827" s="22" t="str">
        <f>IF(I3826="Skupaj:","DDV (22%):",IF(I3826="DDV (22%):","Skupaj z DDV:",IF(AND('[1]Vmesna vrtilna_SKLOP1'!C3827&lt;&gt;"",'[1]Vmesna vrtilna_SKLOP1'!E3827=""),"Skupaj:",IF(AND('[1]Vmesna vrtilna_SKLOP1'!C3827&lt;&gt;"",'[1]Vmesna vrtilna_SKLOP1'!D3827=""),'[1]Vmesna vrtilna_SKLOP1'!J3827,IF(F3827&lt;&gt;"",IF('[1]Vmesna vrtilna_SKLOP1'!J3827&lt;&gt;"",'[1]Vmesna vrtilna_SKLOP1'!J3827,""),"")))))</f>
        <v/>
      </c>
      <c r="M3827" s="22" t="e">
        <f t="shared" si="119"/>
        <v>#REF!</v>
      </c>
      <c r="N3827" s="22" t="str">
        <f>IF(IFERROR(VLOOKUP(B3827,'[1]Vmesna vrtilna_SKLOP1'!B:J,7,0),"")=0,"",IFERROR(VLOOKUP(B3827,'[1]Vmesna vrtilna_SKLOP1'!B:J,7,0),""))</f>
        <v/>
      </c>
      <c r="O3827" s="22"/>
    </row>
    <row r="3828" spans="2:15" ht="15" customHeight="1" x14ac:dyDescent="0.3">
      <c r="B3828" s="15" t="str">
        <f>IF(AND('[1]Vmesna vrtilna_SKLOP1'!B3828&lt;&gt;"",'[1]Vmesna vrtilna_SKLOP1'!C3828&lt;&gt;""),IF('[1]Vmesna vrtilna_SKLOP1'!B3828&lt;&gt;"",'[1]Vmesna vrtilna_SKLOP1'!B3828,""),"")</f>
        <v/>
      </c>
      <c r="C3828" s="16" t="str">
        <f>IF(OR(C3827="Posebna oblika",C3827="Kulturno zaščiten objekt",C3827="Kulturno zaščiten objekt, Posebna oblika"),"Glej zavihek POSEBNI POGOJI",IF(SUM(N3827:Q3827)=1,"Posebna oblika",IF(SUM(N3827:Q3827)=10,"Kulturno zaščiten objekt",IF(SUM(N3827:Q3827)=11,"Kulturno zaščiten objekt, Posebna oblika",IF(AND('[1]Vmesna vrtilna_SKLOP1'!C3828&lt;&gt;"",'[1]Vmesna vrtilna_SKLOP1'!D3828&lt;&gt;""),IF('[1]Vmesna vrtilna_SKLOP1'!C3828&lt;&gt;"",'[1]Vmesna vrtilna_SKLOP1'!C3828,""),"")))))</f>
        <v/>
      </c>
      <c r="D3828" s="17" t="str">
        <f>IF(IFERROR(VLOOKUP(B3828,'[1]Vmesna vrtilna_SKLOP1'!B:J,6,0),"")=0,"",IFERROR(VLOOKUP(B3828,'[1]Vmesna vrtilna_SKLOP1'!B:J,6,0),""))</f>
        <v/>
      </c>
      <c r="E3828" s="16" t="str">
        <f>IF(IF('[1]Vmesna vrtilna_SKLOP1'!E3828&lt;&gt;"",'[1]Vmesna vrtilna_SKLOP1'!D3828,"")=0,"",IF('[1]Vmesna vrtilna_SKLOP1'!E3828&lt;&gt;"",'[1]Vmesna vrtilna_SKLOP1'!D3828,""))</f>
        <v/>
      </c>
      <c r="F3828" s="18" t="str">
        <f>IF('[1]Vmesna vrtilna_SKLOP1'!E3828&lt;&gt;"",'[1]Vmesna vrtilna_SKLOP1'!E3828,"")</f>
        <v/>
      </c>
      <c r="G3828" s="15" t="str">
        <f>IF('[1]Vmesna vrtilna_SKLOP1'!E3828&lt;&gt;"",'[1]Vmesna vrtilna_SKLOP1'!F3828,"")</f>
        <v/>
      </c>
      <c r="H3828" s="19" t="str">
        <f>IF('[1]Vmesna vrtilna_SKLOP1'!F3828&lt;&gt;"",'[1]Vmesna vrtilna_SKLOP1'!I3828,"")</f>
        <v/>
      </c>
      <c r="I3828" s="20" t="str">
        <f>IF(I3827="Skupaj:","DDV (22%):",IF(I3827="DDV (22%):","Skupaj z DDV:",IF(AND('[1]Vmesna vrtilna_SKLOP1'!C3828&lt;&gt;"",'[1]Vmesna vrtilna_SKLOP1'!E3828=""),"Skupaj:","")))</f>
        <v/>
      </c>
      <c r="J3828" s="21" t="str">
        <f t="shared" si="120"/>
        <v/>
      </c>
      <c r="K3828" s="21" t="str">
        <f>IF(I3828="Skupaj z DDV:",SUM(K3826,K3827),IF(I3828="DDV (22%):",K3827*0.22,IF(AND('[1]Vmesna vrtilna_SKLOP1'!C3828&lt;&gt;"",'[1]Vmesna vrtilna_SKLOP1'!D3828=""),'[1]Vmesna vrtilna_SKLOP1'!J3828,IF(F3828&lt;&gt;"",IF('[1]Vmesna vrtilna_SKLOP1'!J3828&lt;&gt;"",'[1]Vmesna vrtilna_SKLOP1'!J3828,""),""))))</f>
        <v/>
      </c>
      <c r="L3828" s="22" t="str">
        <f>IF(I3827="Skupaj:","DDV (22%):",IF(I3827="DDV (22%):","Skupaj z DDV:",IF(AND('[1]Vmesna vrtilna_SKLOP1'!C3828&lt;&gt;"",'[1]Vmesna vrtilna_SKLOP1'!E3828=""),"Skupaj:",IF(AND('[1]Vmesna vrtilna_SKLOP1'!C3828&lt;&gt;"",'[1]Vmesna vrtilna_SKLOP1'!D3828=""),'[1]Vmesna vrtilna_SKLOP1'!J3828,IF(F3828&lt;&gt;"",IF('[1]Vmesna vrtilna_SKLOP1'!J3828&lt;&gt;"",'[1]Vmesna vrtilna_SKLOP1'!J3828,""),"")))))</f>
        <v/>
      </c>
      <c r="M3828" s="22" t="e">
        <f t="shared" si="119"/>
        <v>#REF!</v>
      </c>
      <c r="N3828" s="22" t="str">
        <f>IF(IFERROR(VLOOKUP(B3828,'[1]Vmesna vrtilna_SKLOP1'!B:J,7,0),"")=0,"",IFERROR(VLOOKUP(B3828,'[1]Vmesna vrtilna_SKLOP1'!B:J,7,0),""))</f>
        <v/>
      </c>
      <c r="O3828" s="22"/>
    </row>
    <row r="3829" spans="2:15" ht="15" customHeight="1" x14ac:dyDescent="0.3">
      <c r="B3829" s="15" t="str">
        <f>IF(AND('[1]Vmesna vrtilna_SKLOP1'!B3829&lt;&gt;"",'[1]Vmesna vrtilna_SKLOP1'!C3829&lt;&gt;""),IF('[1]Vmesna vrtilna_SKLOP1'!B3829&lt;&gt;"",'[1]Vmesna vrtilna_SKLOP1'!B3829,""),"")</f>
        <v/>
      </c>
      <c r="C3829" s="16" t="str">
        <f>IF(OR(C3828="Posebna oblika",C3828="Kulturno zaščiten objekt",C3828="Kulturno zaščiten objekt, Posebna oblika"),"Glej zavihek POSEBNI POGOJI",IF(SUM(N3828:Q3828)=1,"Posebna oblika",IF(SUM(N3828:Q3828)=10,"Kulturno zaščiten objekt",IF(SUM(N3828:Q3828)=11,"Kulturno zaščiten objekt, Posebna oblika",IF(AND('[1]Vmesna vrtilna_SKLOP1'!C3829&lt;&gt;"",'[1]Vmesna vrtilna_SKLOP1'!D3829&lt;&gt;""),IF('[1]Vmesna vrtilna_SKLOP1'!C3829&lt;&gt;"",'[1]Vmesna vrtilna_SKLOP1'!C3829,""),"")))))</f>
        <v/>
      </c>
      <c r="D3829" s="17" t="str">
        <f>IF(IFERROR(VLOOKUP(B3829,'[1]Vmesna vrtilna_SKLOP1'!B:J,6,0),"")=0,"",IFERROR(VLOOKUP(B3829,'[1]Vmesna vrtilna_SKLOP1'!B:J,6,0),""))</f>
        <v/>
      </c>
      <c r="E3829" s="16" t="str">
        <f>IF(IF('[1]Vmesna vrtilna_SKLOP1'!E3829&lt;&gt;"",'[1]Vmesna vrtilna_SKLOP1'!D3829,"")=0,"",IF('[1]Vmesna vrtilna_SKLOP1'!E3829&lt;&gt;"",'[1]Vmesna vrtilna_SKLOP1'!D3829,""))</f>
        <v/>
      </c>
      <c r="F3829" s="18" t="str">
        <f>IF('[1]Vmesna vrtilna_SKLOP1'!E3829&lt;&gt;"",'[1]Vmesna vrtilna_SKLOP1'!E3829,"")</f>
        <v/>
      </c>
      <c r="G3829" s="15" t="str">
        <f>IF('[1]Vmesna vrtilna_SKLOP1'!E3829&lt;&gt;"",'[1]Vmesna vrtilna_SKLOP1'!F3829,"")</f>
        <v/>
      </c>
      <c r="H3829" s="19" t="str">
        <f>IF('[1]Vmesna vrtilna_SKLOP1'!F3829&lt;&gt;"",'[1]Vmesna vrtilna_SKLOP1'!I3829,"")</f>
        <v/>
      </c>
      <c r="I3829" s="20" t="str">
        <f>IF(I3828="Skupaj:","DDV (22%):",IF(I3828="DDV (22%):","Skupaj z DDV:",IF(AND('[1]Vmesna vrtilna_SKLOP1'!C3829&lt;&gt;"",'[1]Vmesna vrtilna_SKLOP1'!E3829=""),"Skupaj:","")))</f>
        <v/>
      </c>
      <c r="J3829" s="21" t="str">
        <f t="shared" si="120"/>
        <v/>
      </c>
      <c r="K3829" s="21" t="str">
        <f>IF(I3829="Skupaj z DDV:",SUM(K3827,K3828),IF(I3829="DDV (22%):",K3828*0.22,IF(AND('[1]Vmesna vrtilna_SKLOP1'!C3829&lt;&gt;"",'[1]Vmesna vrtilna_SKLOP1'!D3829=""),'[1]Vmesna vrtilna_SKLOP1'!J3829,IF(F3829&lt;&gt;"",IF('[1]Vmesna vrtilna_SKLOP1'!J3829&lt;&gt;"",'[1]Vmesna vrtilna_SKLOP1'!J3829,""),""))))</f>
        <v/>
      </c>
      <c r="L3829" s="22" t="str">
        <f>IF(I3828="Skupaj:","DDV (22%):",IF(I3828="DDV (22%):","Skupaj z DDV:",IF(AND('[1]Vmesna vrtilna_SKLOP1'!C3829&lt;&gt;"",'[1]Vmesna vrtilna_SKLOP1'!E3829=""),"Skupaj:",IF(AND('[1]Vmesna vrtilna_SKLOP1'!C3829&lt;&gt;"",'[1]Vmesna vrtilna_SKLOP1'!D3829=""),'[1]Vmesna vrtilna_SKLOP1'!J3829,IF(F3829&lt;&gt;"",IF('[1]Vmesna vrtilna_SKLOP1'!J3829&lt;&gt;"",'[1]Vmesna vrtilna_SKLOP1'!J3829,""),"")))))</f>
        <v/>
      </c>
      <c r="M3829" s="22" t="e">
        <f t="shared" si="119"/>
        <v>#REF!</v>
      </c>
      <c r="N3829" s="22" t="str">
        <f>IF(IFERROR(VLOOKUP(B3829,'[1]Vmesna vrtilna_SKLOP1'!B:J,7,0),"")=0,"",IFERROR(VLOOKUP(B3829,'[1]Vmesna vrtilna_SKLOP1'!B:J,7,0),""))</f>
        <v/>
      </c>
      <c r="O3829" s="22"/>
    </row>
    <row r="3830" spans="2:15" ht="15" customHeight="1" x14ac:dyDescent="0.3">
      <c r="B3830" s="15" t="str">
        <f>IF(AND('[1]Vmesna vrtilna_SKLOP1'!B3830&lt;&gt;"",'[1]Vmesna vrtilna_SKLOP1'!C3830&lt;&gt;""),IF('[1]Vmesna vrtilna_SKLOP1'!B3830&lt;&gt;"",'[1]Vmesna vrtilna_SKLOP1'!B3830,""),"")</f>
        <v/>
      </c>
      <c r="C3830" s="16" t="str">
        <f>IF(OR(C3829="Posebna oblika",C3829="Kulturno zaščiten objekt",C3829="Kulturno zaščiten objekt, Posebna oblika"),"Glej zavihek POSEBNI POGOJI",IF(SUM(N3829:Q3829)=1,"Posebna oblika",IF(SUM(N3829:Q3829)=10,"Kulturno zaščiten objekt",IF(SUM(N3829:Q3829)=11,"Kulturno zaščiten objekt, Posebna oblika",IF(AND('[1]Vmesna vrtilna_SKLOP1'!C3830&lt;&gt;"",'[1]Vmesna vrtilna_SKLOP1'!D3830&lt;&gt;""),IF('[1]Vmesna vrtilna_SKLOP1'!C3830&lt;&gt;"",'[1]Vmesna vrtilna_SKLOP1'!C3830,""),"")))))</f>
        <v/>
      </c>
      <c r="D3830" s="17" t="str">
        <f>IF(IFERROR(VLOOKUP(B3830,'[1]Vmesna vrtilna_SKLOP1'!B:J,6,0),"")=0,"",IFERROR(VLOOKUP(B3830,'[1]Vmesna vrtilna_SKLOP1'!B:J,6,0),""))</f>
        <v/>
      </c>
      <c r="E3830" s="16" t="str">
        <f>IF(IF('[1]Vmesna vrtilna_SKLOP1'!E3830&lt;&gt;"",'[1]Vmesna vrtilna_SKLOP1'!D3830,"")=0,"",IF('[1]Vmesna vrtilna_SKLOP1'!E3830&lt;&gt;"",'[1]Vmesna vrtilna_SKLOP1'!D3830,""))</f>
        <v/>
      </c>
      <c r="F3830" s="18" t="str">
        <f>IF('[1]Vmesna vrtilna_SKLOP1'!E3830&lt;&gt;"",'[1]Vmesna vrtilna_SKLOP1'!E3830,"")</f>
        <v/>
      </c>
      <c r="G3830" s="15" t="str">
        <f>IF('[1]Vmesna vrtilna_SKLOP1'!E3830&lt;&gt;"",'[1]Vmesna vrtilna_SKLOP1'!F3830,"")</f>
        <v/>
      </c>
      <c r="H3830" s="19" t="str">
        <f>IF('[1]Vmesna vrtilna_SKLOP1'!F3830&lt;&gt;"",'[1]Vmesna vrtilna_SKLOP1'!I3830,"")</f>
        <v/>
      </c>
      <c r="I3830" s="20" t="str">
        <f>IF(I3829="Skupaj:","DDV (22%):",IF(I3829="DDV (22%):","Skupaj z DDV:",IF(AND('[1]Vmesna vrtilna_SKLOP1'!C3830&lt;&gt;"",'[1]Vmesna vrtilna_SKLOP1'!E3830=""),"Skupaj:","")))</f>
        <v/>
      </c>
      <c r="J3830" s="21" t="str">
        <f t="shared" si="120"/>
        <v/>
      </c>
      <c r="K3830" s="21" t="str">
        <f>IF(I3830="Skupaj z DDV:",SUM(K3828,K3829),IF(I3830="DDV (22%):",K3829*0.22,IF(AND('[1]Vmesna vrtilna_SKLOP1'!C3830&lt;&gt;"",'[1]Vmesna vrtilna_SKLOP1'!D3830=""),'[1]Vmesna vrtilna_SKLOP1'!J3830,IF(F3830&lt;&gt;"",IF('[1]Vmesna vrtilna_SKLOP1'!J3830&lt;&gt;"",'[1]Vmesna vrtilna_SKLOP1'!J3830,""),""))))</f>
        <v/>
      </c>
      <c r="L3830" s="22" t="str">
        <f>IF(I3829="Skupaj:","DDV (22%):",IF(I3829="DDV (22%):","Skupaj z DDV:",IF(AND('[1]Vmesna vrtilna_SKLOP1'!C3830&lt;&gt;"",'[1]Vmesna vrtilna_SKLOP1'!E3830=""),"Skupaj:",IF(AND('[1]Vmesna vrtilna_SKLOP1'!C3830&lt;&gt;"",'[1]Vmesna vrtilna_SKLOP1'!D3830=""),'[1]Vmesna vrtilna_SKLOP1'!J3830,IF(F3830&lt;&gt;"",IF('[1]Vmesna vrtilna_SKLOP1'!J3830&lt;&gt;"",'[1]Vmesna vrtilna_SKLOP1'!J3830,""),"")))))</f>
        <v/>
      </c>
      <c r="M3830" s="22" t="e">
        <f t="shared" si="119"/>
        <v>#REF!</v>
      </c>
      <c r="N3830" s="22" t="str">
        <f>IF(IFERROR(VLOOKUP(B3830,'[1]Vmesna vrtilna_SKLOP1'!B:J,7,0),"")=0,"",IFERROR(VLOOKUP(B3830,'[1]Vmesna vrtilna_SKLOP1'!B:J,7,0),""))</f>
        <v/>
      </c>
      <c r="O3830" s="22"/>
    </row>
    <row r="3831" spans="2:15" ht="15" customHeight="1" x14ac:dyDescent="0.3">
      <c r="B3831" s="15" t="str">
        <f>IF(AND('[1]Vmesna vrtilna_SKLOP1'!B3831&lt;&gt;"",'[1]Vmesna vrtilna_SKLOP1'!C3831&lt;&gt;""),IF('[1]Vmesna vrtilna_SKLOP1'!B3831&lt;&gt;"",'[1]Vmesna vrtilna_SKLOP1'!B3831,""),"")</f>
        <v/>
      </c>
      <c r="C3831" s="16" t="str">
        <f>IF(OR(C3830="Posebna oblika",C3830="Kulturno zaščiten objekt",C3830="Kulturno zaščiten objekt, Posebna oblika"),"Glej zavihek POSEBNI POGOJI",IF(SUM(N3830:Q3830)=1,"Posebna oblika",IF(SUM(N3830:Q3830)=10,"Kulturno zaščiten objekt",IF(SUM(N3830:Q3830)=11,"Kulturno zaščiten objekt, Posebna oblika",IF(AND('[1]Vmesna vrtilna_SKLOP1'!C3831&lt;&gt;"",'[1]Vmesna vrtilna_SKLOP1'!D3831&lt;&gt;""),IF('[1]Vmesna vrtilna_SKLOP1'!C3831&lt;&gt;"",'[1]Vmesna vrtilna_SKLOP1'!C3831,""),"")))))</f>
        <v/>
      </c>
      <c r="D3831" s="17" t="str">
        <f>IF(IFERROR(VLOOKUP(B3831,'[1]Vmesna vrtilna_SKLOP1'!B:J,6,0),"")=0,"",IFERROR(VLOOKUP(B3831,'[1]Vmesna vrtilna_SKLOP1'!B:J,6,0),""))</f>
        <v/>
      </c>
      <c r="E3831" s="16" t="str">
        <f>IF(IF('[1]Vmesna vrtilna_SKLOP1'!E3831&lt;&gt;"",'[1]Vmesna vrtilna_SKLOP1'!D3831,"")=0,"",IF('[1]Vmesna vrtilna_SKLOP1'!E3831&lt;&gt;"",'[1]Vmesna vrtilna_SKLOP1'!D3831,""))</f>
        <v/>
      </c>
      <c r="F3831" s="18" t="str">
        <f>IF('[1]Vmesna vrtilna_SKLOP1'!E3831&lt;&gt;"",'[1]Vmesna vrtilna_SKLOP1'!E3831,"")</f>
        <v/>
      </c>
      <c r="G3831" s="15" t="str">
        <f>IF('[1]Vmesna vrtilna_SKLOP1'!E3831&lt;&gt;"",'[1]Vmesna vrtilna_SKLOP1'!F3831,"")</f>
        <v/>
      </c>
      <c r="H3831" s="19" t="str">
        <f>IF('[1]Vmesna vrtilna_SKLOP1'!F3831&lt;&gt;"",'[1]Vmesna vrtilna_SKLOP1'!I3831,"")</f>
        <v/>
      </c>
      <c r="I3831" s="20" t="str">
        <f>IF(I3830="Skupaj:","DDV (22%):",IF(I3830="DDV (22%):","Skupaj z DDV:",IF(AND('[1]Vmesna vrtilna_SKLOP1'!C3831&lt;&gt;"",'[1]Vmesna vrtilna_SKLOP1'!E3831=""),"Skupaj:","")))</f>
        <v/>
      </c>
      <c r="J3831" s="21" t="str">
        <f t="shared" si="120"/>
        <v/>
      </c>
      <c r="K3831" s="21" t="str">
        <f>IF(I3831="Skupaj z DDV:",SUM(K3829,K3830),IF(I3831="DDV (22%):",K3830*0.22,IF(AND('[1]Vmesna vrtilna_SKLOP1'!C3831&lt;&gt;"",'[1]Vmesna vrtilna_SKLOP1'!D3831=""),'[1]Vmesna vrtilna_SKLOP1'!J3831,IF(F3831&lt;&gt;"",IF('[1]Vmesna vrtilna_SKLOP1'!J3831&lt;&gt;"",'[1]Vmesna vrtilna_SKLOP1'!J3831,""),""))))</f>
        <v/>
      </c>
      <c r="L3831" s="22" t="str">
        <f>IF(I3830="Skupaj:","DDV (22%):",IF(I3830="DDV (22%):","Skupaj z DDV:",IF(AND('[1]Vmesna vrtilna_SKLOP1'!C3831&lt;&gt;"",'[1]Vmesna vrtilna_SKLOP1'!E3831=""),"Skupaj:",IF(AND('[1]Vmesna vrtilna_SKLOP1'!C3831&lt;&gt;"",'[1]Vmesna vrtilna_SKLOP1'!D3831=""),'[1]Vmesna vrtilna_SKLOP1'!J3831,IF(F3831&lt;&gt;"",IF('[1]Vmesna vrtilna_SKLOP1'!J3831&lt;&gt;"",'[1]Vmesna vrtilna_SKLOP1'!J3831,""),"")))))</f>
        <v/>
      </c>
      <c r="M3831" s="22" t="e">
        <f t="shared" si="119"/>
        <v>#REF!</v>
      </c>
      <c r="N3831" s="22" t="str">
        <f>IF(IFERROR(VLOOKUP(B3831,'[1]Vmesna vrtilna_SKLOP1'!B:J,7,0),"")=0,"",IFERROR(VLOOKUP(B3831,'[1]Vmesna vrtilna_SKLOP1'!B:J,7,0),""))</f>
        <v/>
      </c>
      <c r="O3831" s="22"/>
    </row>
    <row r="3832" spans="2:15" ht="15" customHeight="1" x14ac:dyDescent="0.3">
      <c r="B3832" s="15" t="str">
        <f>IF(AND('[1]Vmesna vrtilna_SKLOP1'!B3832&lt;&gt;"",'[1]Vmesna vrtilna_SKLOP1'!C3832&lt;&gt;""),IF('[1]Vmesna vrtilna_SKLOP1'!B3832&lt;&gt;"",'[1]Vmesna vrtilna_SKLOP1'!B3832,""),"")</f>
        <v/>
      </c>
      <c r="C3832" s="16" t="str">
        <f>IF(OR(C3831="Posebna oblika",C3831="Kulturno zaščiten objekt",C3831="Kulturno zaščiten objekt, Posebna oblika"),"Glej zavihek POSEBNI POGOJI",IF(SUM(N3831:Q3831)=1,"Posebna oblika",IF(SUM(N3831:Q3831)=10,"Kulturno zaščiten objekt",IF(SUM(N3831:Q3831)=11,"Kulturno zaščiten objekt, Posebna oblika",IF(AND('[1]Vmesna vrtilna_SKLOP1'!C3832&lt;&gt;"",'[1]Vmesna vrtilna_SKLOP1'!D3832&lt;&gt;""),IF('[1]Vmesna vrtilna_SKLOP1'!C3832&lt;&gt;"",'[1]Vmesna vrtilna_SKLOP1'!C3832,""),"")))))</f>
        <v/>
      </c>
      <c r="D3832" s="17" t="str">
        <f>IF(IFERROR(VLOOKUP(B3832,'[1]Vmesna vrtilna_SKLOP1'!B:J,6,0),"")=0,"",IFERROR(VLOOKUP(B3832,'[1]Vmesna vrtilna_SKLOP1'!B:J,6,0),""))</f>
        <v/>
      </c>
      <c r="E3832" s="16" t="str">
        <f>IF(IF('[1]Vmesna vrtilna_SKLOP1'!E3832&lt;&gt;"",'[1]Vmesna vrtilna_SKLOP1'!D3832,"")=0,"",IF('[1]Vmesna vrtilna_SKLOP1'!E3832&lt;&gt;"",'[1]Vmesna vrtilna_SKLOP1'!D3832,""))</f>
        <v/>
      </c>
      <c r="F3832" s="18" t="str">
        <f>IF('[1]Vmesna vrtilna_SKLOP1'!E3832&lt;&gt;"",'[1]Vmesna vrtilna_SKLOP1'!E3832,"")</f>
        <v/>
      </c>
      <c r="G3832" s="15" t="str">
        <f>IF('[1]Vmesna vrtilna_SKLOP1'!E3832&lt;&gt;"",'[1]Vmesna vrtilna_SKLOP1'!F3832,"")</f>
        <v/>
      </c>
      <c r="H3832" s="19" t="str">
        <f>IF('[1]Vmesna vrtilna_SKLOP1'!F3832&lt;&gt;"",'[1]Vmesna vrtilna_SKLOP1'!I3832,"")</f>
        <v/>
      </c>
      <c r="I3832" s="20" t="str">
        <f>IF(I3831="Skupaj:","DDV (22%):",IF(I3831="DDV (22%):","Skupaj z DDV:",IF(AND('[1]Vmesna vrtilna_SKLOP1'!C3832&lt;&gt;"",'[1]Vmesna vrtilna_SKLOP1'!E3832=""),"Skupaj:","")))</f>
        <v/>
      </c>
      <c r="J3832" s="21" t="str">
        <f t="shared" si="120"/>
        <v/>
      </c>
      <c r="K3832" s="21" t="str">
        <f>IF(I3832="Skupaj z DDV:",SUM(K3830,K3831),IF(I3832="DDV (22%):",K3831*0.22,IF(AND('[1]Vmesna vrtilna_SKLOP1'!C3832&lt;&gt;"",'[1]Vmesna vrtilna_SKLOP1'!D3832=""),'[1]Vmesna vrtilna_SKLOP1'!J3832,IF(F3832&lt;&gt;"",IF('[1]Vmesna vrtilna_SKLOP1'!J3832&lt;&gt;"",'[1]Vmesna vrtilna_SKLOP1'!J3832,""),""))))</f>
        <v/>
      </c>
      <c r="L3832" s="22" t="str">
        <f>IF(I3831="Skupaj:","DDV (22%):",IF(I3831="DDV (22%):","Skupaj z DDV:",IF(AND('[1]Vmesna vrtilna_SKLOP1'!C3832&lt;&gt;"",'[1]Vmesna vrtilna_SKLOP1'!E3832=""),"Skupaj:",IF(AND('[1]Vmesna vrtilna_SKLOP1'!C3832&lt;&gt;"",'[1]Vmesna vrtilna_SKLOP1'!D3832=""),'[1]Vmesna vrtilna_SKLOP1'!J3832,IF(F3832&lt;&gt;"",IF('[1]Vmesna vrtilna_SKLOP1'!J3832&lt;&gt;"",'[1]Vmesna vrtilna_SKLOP1'!J3832,""),"")))))</f>
        <v/>
      </c>
      <c r="M3832" s="22" t="e">
        <f t="shared" si="119"/>
        <v>#REF!</v>
      </c>
      <c r="N3832" s="22" t="str">
        <f>IF(IFERROR(VLOOKUP(B3832,'[1]Vmesna vrtilna_SKLOP1'!B:J,7,0),"")=0,"",IFERROR(VLOOKUP(B3832,'[1]Vmesna vrtilna_SKLOP1'!B:J,7,0),""))</f>
        <v/>
      </c>
      <c r="O3832" s="22"/>
    </row>
    <row r="3833" spans="2:15" ht="15" customHeight="1" x14ac:dyDescent="0.3">
      <c r="B3833" s="15" t="str">
        <f>IF(AND('[1]Vmesna vrtilna_SKLOP1'!B3833&lt;&gt;"",'[1]Vmesna vrtilna_SKLOP1'!C3833&lt;&gt;""),IF('[1]Vmesna vrtilna_SKLOP1'!B3833&lt;&gt;"",'[1]Vmesna vrtilna_SKLOP1'!B3833,""),"")</f>
        <v/>
      </c>
      <c r="C3833" s="16" t="str">
        <f>IF(OR(C3832="Posebna oblika",C3832="Kulturno zaščiten objekt",C3832="Kulturno zaščiten objekt, Posebna oblika"),"Glej zavihek POSEBNI POGOJI",IF(SUM(N3832:Q3832)=1,"Posebna oblika",IF(SUM(N3832:Q3832)=10,"Kulturno zaščiten objekt",IF(SUM(N3832:Q3832)=11,"Kulturno zaščiten objekt, Posebna oblika",IF(AND('[1]Vmesna vrtilna_SKLOP1'!C3833&lt;&gt;"",'[1]Vmesna vrtilna_SKLOP1'!D3833&lt;&gt;""),IF('[1]Vmesna vrtilna_SKLOP1'!C3833&lt;&gt;"",'[1]Vmesna vrtilna_SKLOP1'!C3833,""),"")))))</f>
        <v/>
      </c>
      <c r="D3833" s="17" t="str">
        <f>IF(IFERROR(VLOOKUP(B3833,'[1]Vmesna vrtilna_SKLOP1'!B:J,6,0),"")=0,"",IFERROR(VLOOKUP(B3833,'[1]Vmesna vrtilna_SKLOP1'!B:J,6,0),""))</f>
        <v/>
      </c>
      <c r="E3833" s="16" t="str">
        <f>IF(IF('[1]Vmesna vrtilna_SKLOP1'!E3833&lt;&gt;"",'[1]Vmesna vrtilna_SKLOP1'!D3833,"")=0,"",IF('[1]Vmesna vrtilna_SKLOP1'!E3833&lt;&gt;"",'[1]Vmesna vrtilna_SKLOP1'!D3833,""))</f>
        <v/>
      </c>
      <c r="F3833" s="18" t="str">
        <f>IF('[1]Vmesna vrtilna_SKLOP1'!E3833&lt;&gt;"",'[1]Vmesna vrtilna_SKLOP1'!E3833,"")</f>
        <v/>
      </c>
      <c r="G3833" s="15" t="str">
        <f>IF('[1]Vmesna vrtilna_SKLOP1'!E3833&lt;&gt;"",'[1]Vmesna vrtilna_SKLOP1'!F3833,"")</f>
        <v/>
      </c>
      <c r="H3833" s="19" t="str">
        <f>IF('[1]Vmesna vrtilna_SKLOP1'!F3833&lt;&gt;"",'[1]Vmesna vrtilna_SKLOP1'!I3833,"")</f>
        <v/>
      </c>
      <c r="I3833" s="20" t="str">
        <f>IF(I3832="Skupaj:","DDV (22%):",IF(I3832="DDV (22%):","Skupaj z DDV:",IF(AND('[1]Vmesna vrtilna_SKLOP1'!C3833&lt;&gt;"",'[1]Vmesna vrtilna_SKLOP1'!E3833=""),"Skupaj:","")))</f>
        <v/>
      </c>
      <c r="J3833" s="21" t="str">
        <f t="shared" si="120"/>
        <v/>
      </c>
      <c r="K3833" s="21" t="str">
        <f>IF(I3833="Skupaj z DDV:",SUM(K3831,K3832),IF(I3833="DDV (22%):",K3832*0.22,IF(AND('[1]Vmesna vrtilna_SKLOP1'!C3833&lt;&gt;"",'[1]Vmesna vrtilna_SKLOP1'!D3833=""),'[1]Vmesna vrtilna_SKLOP1'!J3833,IF(F3833&lt;&gt;"",IF('[1]Vmesna vrtilna_SKLOP1'!J3833&lt;&gt;"",'[1]Vmesna vrtilna_SKLOP1'!J3833,""),""))))</f>
        <v/>
      </c>
      <c r="L3833" s="22" t="str">
        <f>IF(I3832="Skupaj:","DDV (22%):",IF(I3832="DDV (22%):","Skupaj z DDV:",IF(AND('[1]Vmesna vrtilna_SKLOP1'!C3833&lt;&gt;"",'[1]Vmesna vrtilna_SKLOP1'!E3833=""),"Skupaj:",IF(AND('[1]Vmesna vrtilna_SKLOP1'!C3833&lt;&gt;"",'[1]Vmesna vrtilna_SKLOP1'!D3833=""),'[1]Vmesna vrtilna_SKLOP1'!J3833,IF(F3833&lt;&gt;"",IF('[1]Vmesna vrtilna_SKLOP1'!J3833&lt;&gt;"",'[1]Vmesna vrtilna_SKLOP1'!J3833,""),"")))))</f>
        <v/>
      </c>
      <c r="M3833" s="22" t="e">
        <f t="shared" si="119"/>
        <v>#REF!</v>
      </c>
      <c r="N3833" s="22" t="str">
        <f>IF(IFERROR(VLOOKUP(B3833,'[1]Vmesna vrtilna_SKLOP1'!B:J,7,0),"")=0,"",IFERROR(VLOOKUP(B3833,'[1]Vmesna vrtilna_SKLOP1'!B:J,7,0),""))</f>
        <v/>
      </c>
      <c r="O3833" s="22"/>
    </row>
    <row r="3834" spans="2:15" ht="15" customHeight="1" x14ac:dyDescent="0.3">
      <c r="B3834" s="15" t="str">
        <f>IF(AND('[1]Vmesna vrtilna_SKLOP1'!B3834&lt;&gt;"",'[1]Vmesna vrtilna_SKLOP1'!C3834&lt;&gt;""),IF('[1]Vmesna vrtilna_SKLOP1'!B3834&lt;&gt;"",'[1]Vmesna vrtilna_SKLOP1'!B3834,""),"")</f>
        <v/>
      </c>
      <c r="C3834" s="16" t="str">
        <f>IF(OR(C3833="Posebna oblika",C3833="Kulturno zaščiten objekt",C3833="Kulturno zaščiten objekt, Posebna oblika"),"Glej zavihek POSEBNI POGOJI",IF(SUM(N3833:Q3833)=1,"Posebna oblika",IF(SUM(N3833:Q3833)=10,"Kulturno zaščiten objekt",IF(SUM(N3833:Q3833)=11,"Kulturno zaščiten objekt, Posebna oblika",IF(AND('[1]Vmesna vrtilna_SKLOP1'!C3834&lt;&gt;"",'[1]Vmesna vrtilna_SKLOP1'!D3834&lt;&gt;""),IF('[1]Vmesna vrtilna_SKLOP1'!C3834&lt;&gt;"",'[1]Vmesna vrtilna_SKLOP1'!C3834,""),"")))))</f>
        <v/>
      </c>
      <c r="D3834" s="17" t="str">
        <f>IF(IFERROR(VLOOKUP(B3834,'[1]Vmesna vrtilna_SKLOP1'!B:J,6,0),"")=0,"",IFERROR(VLOOKUP(B3834,'[1]Vmesna vrtilna_SKLOP1'!B:J,6,0),""))</f>
        <v/>
      </c>
      <c r="E3834" s="16" t="str">
        <f>IF(IF('[1]Vmesna vrtilna_SKLOP1'!E3834&lt;&gt;"",'[1]Vmesna vrtilna_SKLOP1'!D3834,"")=0,"",IF('[1]Vmesna vrtilna_SKLOP1'!E3834&lt;&gt;"",'[1]Vmesna vrtilna_SKLOP1'!D3834,""))</f>
        <v/>
      </c>
      <c r="F3834" s="18" t="str">
        <f>IF('[1]Vmesna vrtilna_SKLOP1'!E3834&lt;&gt;"",'[1]Vmesna vrtilna_SKLOP1'!E3834,"")</f>
        <v/>
      </c>
      <c r="G3834" s="15" t="str">
        <f>IF('[1]Vmesna vrtilna_SKLOP1'!E3834&lt;&gt;"",'[1]Vmesna vrtilna_SKLOP1'!F3834,"")</f>
        <v/>
      </c>
      <c r="H3834" s="19" t="str">
        <f>IF('[1]Vmesna vrtilna_SKLOP1'!F3834&lt;&gt;"",'[1]Vmesna vrtilna_SKLOP1'!I3834,"")</f>
        <v/>
      </c>
      <c r="I3834" s="20" t="str">
        <f>IF(I3833="Skupaj:","DDV (22%):",IF(I3833="DDV (22%):","Skupaj z DDV:",IF(AND('[1]Vmesna vrtilna_SKLOP1'!C3834&lt;&gt;"",'[1]Vmesna vrtilna_SKLOP1'!E3834=""),"Skupaj:","")))</f>
        <v/>
      </c>
      <c r="J3834" s="21" t="str">
        <f t="shared" si="120"/>
        <v/>
      </c>
      <c r="K3834" s="21" t="str">
        <f>IF(I3834="Skupaj z DDV:",SUM(K3832,K3833),IF(I3834="DDV (22%):",K3833*0.22,IF(AND('[1]Vmesna vrtilna_SKLOP1'!C3834&lt;&gt;"",'[1]Vmesna vrtilna_SKLOP1'!D3834=""),'[1]Vmesna vrtilna_SKLOP1'!J3834,IF(F3834&lt;&gt;"",IF('[1]Vmesna vrtilna_SKLOP1'!J3834&lt;&gt;"",'[1]Vmesna vrtilna_SKLOP1'!J3834,""),""))))</f>
        <v/>
      </c>
      <c r="L3834" s="22" t="str">
        <f>IF(I3833="Skupaj:","DDV (22%):",IF(I3833="DDV (22%):","Skupaj z DDV:",IF(AND('[1]Vmesna vrtilna_SKLOP1'!C3834&lt;&gt;"",'[1]Vmesna vrtilna_SKLOP1'!E3834=""),"Skupaj:",IF(AND('[1]Vmesna vrtilna_SKLOP1'!C3834&lt;&gt;"",'[1]Vmesna vrtilna_SKLOP1'!D3834=""),'[1]Vmesna vrtilna_SKLOP1'!J3834,IF(F3834&lt;&gt;"",IF('[1]Vmesna vrtilna_SKLOP1'!J3834&lt;&gt;"",'[1]Vmesna vrtilna_SKLOP1'!J3834,""),"")))))</f>
        <v/>
      </c>
      <c r="M3834" s="22" t="e">
        <f t="shared" si="119"/>
        <v>#REF!</v>
      </c>
      <c r="N3834" s="22" t="str">
        <f>IF(IFERROR(VLOOKUP(B3834,'[1]Vmesna vrtilna_SKLOP1'!B:J,7,0),"")=0,"",IFERROR(VLOOKUP(B3834,'[1]Vmesna vrtilna_SKLOP1'!B:J,7,0),""))</f>
        <v/>
      </c>
      <c r="O3834" s="22"/>
    </row>
    <row r="3835" spans="2:15" ht="15" customHeight="1" x14ac:dyDescent="0.3">
      <c r="B3835" s="15" t="str">
        <f>IF(AND('[1]Vmesna vrtilna_SKLOP1'!B3835&lt;&gt;"",'[1]Vmesna vrtilna_SKLOP1'!C3835&lt;&gt;""),IF('[1]Vmesna vrtilna_SKLOP1'!B3835&lt;&gt;"",'[1]Vmesna vrtilna_SKLOP1'!B3835,""),"")</f>
        <v/>
      </c>
      <c r="C3835" s="16" t="str">
        <f>IF(OR(C3834="Posebna oblika",C3834="Kulturno zaščiten objekt",C3834="Kulturno zaščiten objekt, Posebna oblika"),"Glej zavihek POSEBNI POGOJI",IF(SUM(N3834:Q3834)=1,"Posebna oblika",IF(SUM(N3834:Q3834)=10,"Kulturno zaščiten objekt",IF(SUM(N3834:Q3834)=11,"Kulturno zaščiten objekt, Posebna oblika",IF(AND('[1]Vmesna vrtilna_SKLOP1'!C3835&lt;&gt;"",'[1]Vmesna vrtilna_SKLOP1'!D3835&lt;&gt;""),IF('[1]Vmesna vrtilna_SKLOP1'!C3835&lt;&gt;"",'[1]Vmesna vrtilna_SKLOP1'!C3835,""),"")))))</f>
        <v/>
      </c>
      <c r="D3835" s="17" t="str">
        <f>IF(IFERROR(VLOOKUP(B3835,'[1]Vmesna vrtilna_SKLOP1'!B:J,6,0),"")=0,"",IFERROR(VLOOKUP(B3835,'[1]Vmesna vrtilna_SKLOP1'!B:J,6,0),""))</f>
        <v/>
      </c>
      <c r="E3835" s="16" t="str">
        <f>IF(IF('[1]Vmesna vrtilna_SKLOP1'!E3835&lt;&gt;"",'[1]Vmesna vrtilna_SKLOP1'!D3835,"")=0,"",IF('[1]Vmesna vrtilna_SKLOP1'!E3835&lt;&gt;"",'[1]Vmesna vrtilna_SKLOP1'!D3835,""))</f>
        <v/>
      </c>
      <c r="F3835" s="18" t="str">
        <f>IF('[1]Vmesna vrtilna_SKLOP1'!E3835&lt;&gt;"",'[1]Vmesna vrtilna_SKLOP1'!E3835,"")</f>
        <v/>
      </c>
      <c r="G3835" s="15" t="str">
        <f>IF('[1]Vmesna vrtilna_SKLOP1'!E3835&lt;&gt;"",'[1]Vmesna vrtilna_SKLOP1'!F3835,"")</f>
        <v/>
      </c>
      <c r="H3835" s="19" t="str">
        <f>IF('[1]Vmesna vrtilna_SKLOP1'!F3835&lt;&gt;"",'[1]Vmesna vrtilna_SKLOP1'!I3835,"")</f>
        <v/>
      </c>
      <c r="I3835" s="20" t="str">
        <f>IF(I3834="Skupaj:","DDV (22%):",IF(I3834="DDV (22%):","Skupaj z DDV:",IF(AND('[1]Vmesna vrtilna_SKLOP1'!C3835&lt;&gt;"",'[1]Vmesna vrtilna_SKLOP1'!E3835=""),"Skupaj:","")))</f>
        <v/>
      </c>
      <c r="J3835" s="21" t="str">
        <f t="shared" si="120"/>
        <v/>
      </c>
      <c r="K3835" s="21" t="str">
        <f>IF(I3835="Skupaj z DDV:",SUM(K3833,K3834),IF(I3835="DDV (22%):",K3834*0.22,IF(AND('[1]Vmesna vrtilna_SKLOP1'!C3835&lt;&gt;"",'[1]Vmesna vrtilna_SKLOP1'!D3835=""),'[1]Vmesna vrtilna_SKLOP1'!J3835,IF(F3835&lt;&gt;"",IF('[1]Vmesna vrtilna_SKLOP1'!J3835&lt;&gt;"",'[1]Vmesna vrtilna_SKLOP1'!J3835,""),""))))</f>
        <v/>
      </c>
      <c r="L3835" s="22" t="str">
        <f>IF(I3834="Skupaj:","DDV (22%):",IF(I3834="DDV (22%):","Skupaj z DDV:",IF(AND('[1]Vmesna vrtilna_SKLOP1'!C3835&lt;&gt;"",'[1]Vmesna vrtilna_SKLOP1'!E3835=""),"Skupaj:",IF(AND('[1]Vmesna vrtilna_SKLOP1'!C3835&lt;&gt;"",'[1]Vmesna vrtilna_SKLOP1'!D3835=""),'[1]Vmesna vrtilna_SKLOP1'!J3835,IF(F3835&lt;&gt;"",IF('[1]Vmesna vrtilna_SKLOP1'!J3835&lt;&gt;"",'[1]Vmesna vrtilna_SKLOP1'!J3835,""),"")))))</f>
        <v/>
      </c>
      <c r="M3835" s="22" t="e">
        <f t="shared" si="119"/>
        <v>#REF!</v>
      </c>
      <c r="N3835" s="22" t="str">
        <f>IF(IFERROR(VLOOKUP(B3835,'[1]Vmesna vrtilna_SKLOP1'!B:J,7,0),"")=0,"",IFERROR(VLOOKUP(B3835,'[1]Vmesna vrtilna_SKLOP1'!B:J,7,0),""))</f>
        <v/>
      </c>
      <c r="O3835" s="22"/>
    </row>
    <row r="3836" spans="2:15" ht="15" customHeight="1" x14ac:dyDescent="0.3">
      <c r="B3836" s="15" t="str">
        <f>IF(AND('[1]Vmesna vrtilna_SKLOP1'!B3836&lt;&gt;"",'[1]Vmesna vrtilna_SKLOP1'!C3836&lt;&gt;""),IF('[1]Vmesna vrtilna_SKLOP1'!B3836&lt;&gt;"",'[1]Vmesna vrtilna_SKLOP1'!B3836,""),"")</f>
        <v/>
      </c>
      <c r="C3836" s="16" t="str">
        <f>IF(OR(C3835="Posebna oblika",C3835="Kulturno zaščiten objekt",C3835="Kulturno zaščiten objekt, Posebna oblika"),"Glej zavihek POSEBNI POGOJI",IF(SUM(N3835:Q3835)=1,"Posebna oblika",IF(SUM(N3835:Q3835)=10,"Kulturno zaščiten objekt",IF(SUM(N3835:Q3835)=11,"Kulturno zaščiten objekt, Posebna oblika",IF(AND('[1]Vmesna vrtilna_SKLOP1'!C3836&lt;&gt;"",'[1]Vmesna vrtilna_SKLOP1'!D3836&lt;&gt;""),IF('[1]Vmesna vrtilna_SKLOP1'!C3836&lt;&gt;"",'[1]Vmesna vrtilna_SKLOP1'!C3836,""),"")))))</f>
        <v/>
      </c>
      <c r="D3836" s="17" t="str">
        <f>IF(IFERROR(VLOOKUP(B3836,'[1]Vmesna vrtilna_SKLOP1'!B:J,6,0),"")=0,"",IFERROR(VLOOKUP(B3836,'[1]Vmesna vrtilna_SKLOP1'!B:J,6,0),""))</f>
        <v/>
      </c>
      <c r="E3836" s="16" t="str">
        <f>IF(IF('[1]Vmesna vrtilna_SKLOP1'!E3836&lt;&gt;"",'[1]Vmesna vrtilna_SKLOP1'!D3836,"")=0,"",IF('[1]Vmesna vrtilna_SKLOP1'!E3836&lt;&gt;"",'[1]Vmesna vrtilna_SKLOP1'!D3836,""))</f>
        <v/>
      </c>
      <c r="F3836" s="18" t="str">
        <f>IF('[1]Vmesna vrtilna_SKLOP1'!E3836&lt;&gt;"",'[1]Vmesna vrtilna_SKLOP1'!E3836,"")</f>
        <v/>
      </c>
      <c r="G3836" s="15" t="str">
        <f>IF('[1]Vmesna vrtilna_SKLOP1'!E3836&lt;&gt;"",'[1]Vmesna vrtilna_SKLOP1'!F3836,"")</f>
        <v/>
      </c>
      <c r="H3836" s="19" t="str">
        <f>IF('[1]Vmesna vrtilna_SKLOP1'!F3836&lt;&gt;"",'[1]Vmesna vrtilna_SKLOP1'!I3836,"")</f>
        <v/>
      </c>
      <c r="I3836" s="20" t="str">
        <f>IF(I3835="Skupaj:","DDV (22%):",IF(I3835="DDV (22%):","Skupaj z DDV:",IF(AND('[1]Vmesna vrtilna_SKLOP1'!C3836&lt;&gt;"",'[1]Vmesna vrtilna_SKLOP1'!E3836=""),"Skupaj:","")))</f>
        <v/>
      </c>
      <c r="J3836" s="21" t="str">
        <f t="shared" si="120"/>
        <v/>
      </c>
      <c r="K3836" s="21" t="str">
        <f>IF(I3836="Skupaj z DDV:",SUM(K3834,K3835),IF(I3836="DDV (22%):",K3835*0.22,IF(AND('[1]Vmesna vrtilna_SKLOP1'!C3836&lt;&gt;"",'[1]Vmesna vrtilna_SKLOP1'!D3836=""),'[1]Vmesna vrtilna_SKLOP1'!J3836,IF(F3836&lt;&gt;"",IF('[1]Vmesna vrtilna_SKLOP1'!J3836&lt;&gt;"",'[1]Vmesna vrtilna_SKLOP1'!J3836,""),""))))</f>
        <v/>
      </c>
      <c r="L3836" s="22" t="str">
        <f>IF(I3835="Skupaj:","DDV (22%):",IF(I3835="DDV (22%):","Skupaj z DDV:",IF(AND('[1]Vmesna vrtilna_SKLOP1'!C3836&lt;&gt;"",'[1]Vmesna vrtilna_SKLOP1'!E3836=""),"Skupaj:",IF(AND('[1]Vmesna vrtilna_SKLOP1'!C3836&lt;&gt;"",'[1]Vmesna vrtilna_SKLOP1'!D3836=""),'[1]Vmesna vrtilna_SKLOP1'!J3836,IF(F3836&lt;&gt;"",IF('[1]Vmesna vrtilna_SKLOP1'!J3836&lt;&gt;"",'[1]Vmesna vrtilna_SKLOP1'!J3836,""),"")))))</f>
        <v/>
      </c>
      <c r="M3836" s="22" t="e">
        <f t="shared" si="119"/>
        <v>#REF!</v>
      </c>
      <c r="N3836" s="22" t="str">
        <f>IF(IFERROR(VLOOKUP(B3836,'[1]Vmesna vrtilna_SKLOP1'!B:J,7,0),"")=0,"",IFERROR(VLOOKUP(B3836,'[1]Vmesna vrtilna_SKLOP1'!B:J,7,0),""))</f>
        <v/>
      </c>
      <c r="O3836" s="22"/>
    </row>
    <row r="3837" spans="2:15" ht="15" customHeight="1" x14ac:dyDescent="0.3">
      <c r="B3837" s="15" t="str">
        <f>IF(AND('[1]Vmesna vrtilna_SKLOP1'!B3837&lt;&gt;"",'[1]Vmesna vrtilna_SKLOP1'!C3837&lt;&gt;""),IF('[1]Vmesna vrtilna_SKLOP1'!B3837&lt;&gt;"",'[1]Vmesna vrtilna_SKLOP1'!B3837,""),"")</f>
        <v/>
      </c>
      <c r="C3837" s="16" t="str">
        <f>IF(OR(C3836="Posebna oblika",C3836="Kulturno zaščiten objekt",C3836="Kulturno zaščiten objekt, Posebna oblika"),"Glej zavihek POSEBNI POGOJI",IF(SUM(N3836:Q3836)=1,"Posebna oblika",IF(SUM(N3836:Q3836)=10,"Kulturno zaščiten objekt",IF(SUM(N3836:Q3836)=11,"Kulturno zaščiten objekt, Posebna oblika",IF(AND('[1]Vmesna vrtilna_SKLOP1'!C3837&lt;&gt;"",'[1]Vmesna vrtilna_SKLOP1'!D3837&lt;&gt;""),IF('[1]Vmesna vrtilna_SKLOP1'!C3837&lt;&gt;"",'[1]Vmesna vrtilna_SKLOP1'!C3837,""),"")))))</f>
        <v/>
      </c>
      <c r="D3837" s="17" t="str">
        <f>IF(IFERROR(VLOOKUP(B3837,'[1]Vmesna vrtilna_SKLOP1'!B:J,6,0),"")=0,"",IFERROR(VLOOKUP(B3837,'[1]Vmesna vrtilna_SKLOP1'!B:J,6,0),""))</f>
        <v/>
      </c>
      <c r="E3837" s="16" t="str">
        <f>IF(IF('[1]Vmesna vrtilna_SKLOP1'!E3837&lt;&gt;"",'[1]Vmesna vrtilna_SKLOP1'!D3837,"")=0,"",IF('[1]Vmesna vrtilna_SKLOP1'!E3837&lt;&gt;"",'[1]Vmesna vrtilna_SKLOP1'!D3837,""))</f>
        <v/>
      </c>
      <c r="F3837" s="18" t="str">
        <f>IF('[1]Vmesna vrtilna_SKLOP1'!E3837&lt;&gt;"",'[1]Vmesna vrtilna_SKLOP1'!E3837,"")</f>
        <v/>
      </c>
      <c r="G3837" s="15" t="str">
        <f>IF('[1]Vmesna vrtilna_SKLOP1'!E3837&lt;&gt;"",'[1]Vmesna vrtilna_SKLOP1'!F3837,"")</f>
        <v/>
      </c>
      <c r="H3837" s="19" t="str">
        <f>IF('[1]Vmesna vrtilna_SKLOP1'!F3837&lt;&gt;"",'[1]Vmesna vrtilna_SKLOP1'!I3837,"")</f>
        <v/>
      </c>
      <c r="I3837" s="20" t="str">
        <f>IF(I3836="Skupaj:","DDV (22%):",IF(I3836="DDV (22%):","Skupaj z DDV:",IF(AND('[1]Vmesna vrtilna_SKLOP1'!C3837&lt;&gt;"",'[1]Vmesna vrtilna_SKLOP1'!E3837=""),"Skupaj:","")))</f>
        <v/>
      </c>
      <c r="J3837" s="21" t="str">
        <f t="shared" si="120"/>
        <v/>
      </c>
      <c r="K3837" s="21" t="str">
        <f>IF(I3837="Skupaj z DDV:",SUM(K3835,K3836),IF(I3837="DDV (22%):",K3836*0.22,IF(AND('[1]Vmesna vrtilna_SKLOP1'!C3837&lt;&gt;"",'[1]Vmesna vrtilna_SKLOP1'!D3837=""),'[1]Vmesna vrtilna_SKLOP1'!J3837,IF(F3837&lt;&gt;"",IF('[1]Vmesna vrtilna_SKLOP1'!J3837&lt;&gt;"",'[1]Vmesna vrtilna_SKLOP1'!J3837,""),""))))</f>
        <v/>
      </c>
      <c r="L3837" s="22" t="str">
        <f>IF(I3836="Skupaj:","DDV (22%):",IF(I3836="DDV (22%):","Skupaj z DDV:",IF(AND('[1]Vmesna vrtilna_SKLOP1'!C3837&lt;&gt;"",'[1]Vmesna vrtilna_SKLOP1'!E3837=""),"Skupaj:",IF(AND('[1]Vmesna vrtilna_SKLOP1'!C3837&lt;&gt;"",'[1]Vmesna vrtilna_SKLOP1'!D3837=""),'[1]Vmesna vrtilna_SKLOP1'!J3837,IF(F3837&lt;&gt;"",IF('[1]Vmesna vrtilna_SKLOP1'!J3837&lt;&gt;"",'[1]Vmesna vrtilna_SKLOP1'!J3837,""),"")))))</f>
        <v/>
      </c>
      <c r="M3837" s="22" t="e">
        <f t="shared" si="119"/>
        <v>#REF!</v>
      </c>
      <c r="N3837" s="22" t="str">
        <f>IF(IFERROR(VLOOKUP(B3837,'[1]Vmesna vrtilna_SKLOP1'!B:J,7,0),"")=0,"",IFERROR(VLOOKUP(B3837,'[1]Vmesna vrtilna_SKLOP1'!B:J,7,0),""))</f>
        <v/>
      </c>
      <c r="O3837" s="22"/>
    </row>
    <row r="3838" spans="2:15" ht="15" customHeight="1" x14ac:dyDescent="0.3">
      <c r="B3838" s="15" t="str">
        <f>IF(AND('[1]Vmesna vrtilna_SKLOP1'!B3838&lt;&gt;"",'[1]Vmesna vrtilna_SKLOP1'!C3838&lt;&gt;""),IF('[1]Vmesna vrtilna_SKLOP1'!B3838&lt;&gt;"",'[1]Vmesna vrtilna_SKLOP1'!B3838,""),"")</f>
        <v/>
      </c>
      <c r="C3838" s="16" t="str">
        <f>IF(OR(C3837="Posebna oblika",C3837="Kulturno zaščiten objekt",C3837="Kulturno zaščiten objekt, Posebna oblika"),"Glej zavihek POSEBNI POGOJI",IF(SUM(N3837:Q3837)=1,"Posebna oblika",IF(SUM(N3837:Q3837)=10,"Kulturno zaščiten objekt",IF(SUM(N3837:Q3837)=11,"Kulturno zaščiten objekt, Posebna oblika",IF(AND('[1]Vmesna vrtilna_SKLOP1'!C3838&lt;&gt;"",'[1]Vmesna vrtilna_SKLOP1'!D3838&lt;&gt;""),IF('[1]Vmesna vrtilna_SKLOP1'!C3838&lt;&gt;"",'[1]Vmesna vrtilna_SKLOP1'!C3838,""),"")))))</f>
        <v/>
      </c>
      <c r="D3838" s="17" t="str">
        <f>IF(IFERROR(VLOOKUP(B3838,'[1]Vmesna vrtilna_SKLOP1'!B:J,6,0),"")=0,"",IFERROR(VLOOKUP(B3838,'[1]Vmesna vrtilna_SKLOP1'!B:J,6,0),""))</f>
        <v/>
      </c>
      <c r="E3838" s="16" t="str">
        <f>IF(IF('[1]Vmesna vrtilna_SKLOP1'!E3838&lt;&gt;"",'[1]Vmesna vrtilna_SKLOP1'!D3838,"")=0,"",IF('[1]Vmesna vrtilna_SKLOP1'!E3838&lt;&gt;"",'[1]Vmesna vrtilna_SKLOP1'!D3838,""))</f>
        <v/>
      </c>
      <c r="F3838" s="18" t="str">
        <f>IF('[1]Vmesna vrtilna_SKLOP1'!E3838&lt;&gt;"",'[1]Vmesna vrtilna_SKLOP1'!E3838,"")</f>
        <v/>
      </c>
      <c r="G3838" s="15" t="str">
        <f>IF('[1]Vmesna vrtilna_SKLOP1'!E3838&lt;&gt;"",'[1]Vmesna vrtilna_SKLOP1'!F3838,"")</f>
        <v/>
      </c>
      <c r="H3838" s="19" t="str">
        <f>IF('[1]Vmesna vrtilna_SKLOP1'!F3838&lt;&gt;"",'[1]Vmesna vrtilna_SKLOP1'!I3838,"")</f>
        <v/>
      </c>
      <c r="I3838" s="20" t="str">
        <f>IF(I3837="Skupaj:","DDV (22%):",IF(I3837="DDV (22%):","Skupaj z DDV:",IF(AND('[1]Vmesna vrtilna_SKLOP1'!C3838&lt;&gt;"",'[1]Vmesna vrtilna_SKLOP1'!E3838=""),"Skupaj:","")))</f>
        <v/>
      </c>
      <c r="J3838" s="21" t="str">
        <f t="shared" si="120"/>
        <v/>
      </c>
      <c r="K3838" s="21" t="str">
        <f>IF(I3838="Skupaj z DDV:",SUM(K3836,K3837),IF(I3838="DDV (22%):",K3837*0.22,IF(AND('[1]Vmesna vrtilna_SKLOP1'!C3838&lt;&gt;"",'[1]Vmesna vrtilna_SKLOP1'!D3838=""),'[1]Vmesna vrtilna_SKLOP1'!J3838,IF(F3838&lt;&gt;"",IF('[1]Vmesna vrtilna_SKLOP1'!J3838&lt;&gt;"",'[1]Vmesna vrtilna_SKLOP1'!J3838,""),""))))</f>
        <v/>
      </c>
      <c r="L3838" s="22" t="str">
        <f>IF(I3837="Skupaj:","DDV (22%):",IF(I3837="DDV (22%):","Skupaj z DDV:",IF(AND('[1]Vmesna vrtilna_SKLOP1'!C3838&lt;&gt;"",'[1]Vmesna vrtilna_SKLOP1'!E3838=""),"Skupaj:",IF(AND('[1]Vmesna vrtilna_SKLOP1'!C3838&lt;&gt;"",'[1]Vmesna vrtilna_SKLOP1'!D3838=""),'[1]Vmesna vrtilna_SKLOP1'!J3838,IF(F3838&lt;&gt;"",IF('[1]Vmesna vrtilna_SKLOP1'!J3838&lt;&gt;"",'[1]Vmesna vrtilna_SKLOP1'!J3838,""),"")))))</f>
        <v/>
      </c>
      <c r="M3838" s="22" t="e">
        <f t="shared" si="119"/>
        <v>#REF!</v>
      </c>
      <c r="N3838" s="22" t="str">
        <f>IF(IFERROR(VLOOKUP(B3838,'[1]Vmesna vrtilna_SKLOP1'!B:J,7,0),"")=0,"",IFERROR(VLOOKUP(B3838,'[1]Vmesna vrtilna_SKLOP1'!B:J,7,0),""))</f>
        <v/>
      </c>
      <c r="O3838" s="22"/>
    </row>
    <row r="3839" spans="2:15" ht="15" customHeight="1" x14ac:dyDescent="0.3">
      <c r="B3839" s="15" t="str">
        <f>IF(AND('[1]Vmesna vrtilna_SKLOP1'!B3839&lt;&gt;"",'[1]Vmesna vrtilna_SKLOP1'!C3839&lt;&gt;""),IF('[1]Vmesna vrtilna_SKLOP1'!B3839&lt;&gt;"",'[1]Vmesna vrtilna_SKLOP1'!B3839,""),"")</f>
        <v/>
      </c>
      <c r="C3839" s="16" t="str">
        <f>IF(OR(C3838="Posebna oblika",C3838="Kulturno zaščiten objekt",C3838="Kulturno zaščiten objekt, Posebna oblika"),"Glej zavihek POSEBNI POGOJI",IF(SUM(N3838:Q3838)=1,"Posebna oblika",IF(SUM(N3838:Q3838)=10,"Kulturno zaščiten objekt",IF(SUM(N3838:Q3838)=11,"Kulturno zaščiten objekt, Posebna oblika",IF(AND('[1]Vmesna vrtilna_SKLOP1'!C3839&lt;&gt;"",'[1]Vmesna vrtilna_SKLOP1'!D3839&lt;&gt;""),IF('[1]Vmesna vrtilna_SKLOP1'!C3839&lt;&gt;"",'[1]Vmesna vrtilna_SKLOP1'!C3839,""),"")))))</f>
        <v/>
      </c>
      <c r="D3839" s="17" t="str">
        <f>IF(IFERROR(VLOOKUP(B3839,'[1]Vmesna vrtilna_SKLOP1'!B:J,6,0),"")=0,"",IFERROR(VLOOKUP(B3839,'[1]Vmesna vrtilna_SKLOP1'!B:J,6,0),""))</f>
        <v/>
      </c>
      <c r="E3839" s="16" t="str">
        <f>IF(IF('[1]Vmesna vrtilna_SKLOP1'!E3839&lt;&gt;"",'[1]Vmesna vrtilna_SKLOP1'!D3839,"")=0,"",IF('[1]Vmesna vrtilna_SKLOP1'!E3839&lt;&gt;"",'[1]Vmesna vrtilna_SKLOP1'!D3839,""))</f>
        <v/>
      </c>
      <c r="F3839" s="18" t="str">
        <f>IF('[1]Vmesna vrtilna_SKLOP1'!E3839&lt;&gt;"",'[1]Vmesna vrtilna_SKLOP1'!E3839,"")</f>
        <v/>
      </c>
      <c r="G3839" s="15" t="str">
        <f>IF('[1]Vmesna vrtilna_SKLOP1'!E3839&lt;&gt;"",'[1]Vmesna vrtilna_SKLOP1'!F3839,"")</f>
        <v/>
      </c>
      <c r="H3839" s="19" t="str">
        <f>IF('[1]Vmesna vrtilna_SKLOP1'!F3839&lt;&gt;"",'[1]Vmesna vrtilna_SKLOP1'!I3839,"")</f>
        <v/>
      </c>
      <c r="I3839" s="20" t="str">
        <f>IF(I3838="Skupaj:","DDV (22%):",IF(I3838="DDV (22%):","Skupaj z DDV:",IF(AND('[1]Vmesna vrtilna_SKLOP1'!C3839&lt;&gt;"",'[1]Vmesna vrtilna_SKLOP1'!E3839=""),"Skupaj:","")))</f>
        <v/>
      </c>
      <c r="J3839" s="21" t="str">
        <f t="shared" si="120"/>
        <v/>
      </c>
      <c r="K3839" s="21" t="str">
        <f>IF(I3839="Skupaj z DDV:",SUM(K3837,K3838),IF(I3839="DDV (22%):",K3838*0.22,IF(AND('[1]Vmesna vrtilna_SKLOP1'!C3839&lt;&gt;"",'[1]Vmesna vrtilna_SKLOP1'!D3839=""),'[1]Vmesna vrtilna_SKLOP1'!J3839,IF(F3839&lt;&gt;"",IF('[1]Vmesna vrtilna_SKLOP1'!J3839&lt;&gt;"",'[1]Vmesna vrtilna_SKLOP1'!J3839,""),""))))</f>
        <v/>
      </c>
      <c r="L3839" s="22" t="str">
        <f>IF(I3838="Skupaj:","DDV (22%):",IF(I3838="DDV (22%):","Skupaj z DDV:",IF(AND('[1]Vmesna vrtilna_SKLOP1'!C3839&lt;&gt;"",'[1]Vmesna vrtilna_SKLOP1'!E3839=""),"Skupaj:",IF(AND('[1]Vmesna vrtilna_SKLOP1'!C3839&lt;&gt;"",'[1]Vmesna vrtilna_SKLOP1'!D3839=""),'[1]Vmesna vrtilna_SKLOP1'!J3839,IF(F3839&lt;&gt;"",IF('[1]Vmesna vrtilna_SKLOP1'!J3839&lt;&gt;"",'[1]Vmesna vrtilna_SKLOP1'!J3839,""),"")))))</f>
        <v/>
      </c>
      <c r="M3839" s="22" t="e">
        <f t="shared" si="119"/>
        <v>#REF!</v>
      </c>
      <c r="N3839" s="22" t="str">
        <f>IF(IFERROR(VLOOKUP(B3839,'[1]Vmesna vrtilna_SKLOP1'!B:J,7,0),"")=0,"",IFERROR(VLOOKUP(B3839,'[1]Vmesna vrtilna_SKLOP1'!B:J,7,0),""))</f>
        <v/>
      </c>
      <c r="O3839" s="22"/>
    </row>
    <row r="3840" spans="2:15" ht="15" customHeight="1" x14ac:dyDescent="0.3">
      <c r="B3840" s="15" t="str">
        <f>IF(AND('[1]Vmesna vrtilna_SKLOP1'!B3840&lt;&gt;"",'[1]Vmesna vrtilna_SKLOP1'!C3840&lt;&gt;""),IF('[1]Vmesna vrtilna_SKLOP1'!B3840&lt;&gt;"",'[1]Vmesna vrtilna_SKLOP1'!B3840,""),"")</f>
        <v/>
      </c>
      <c r="C3840" s="16" t="str">
        <f>IF(OR(C3839="Posebna oblika",C3839="Kulturno zaščiten objekt",C3839="Kulturno zaščiten objekt, Posebna oblika"),"Glej zavihek POSEBNI POGOJI",IF(SUM(N3839:Q3839)=1,"Posebna oblika",IF(SUM(N3839:Q3839)=10,"Kulturno zaščiten objekt",IF(SUM(N3839:Q3839)=11,"Kulturno zaščiten objekt, Posebna oblika",IF(AND('[1]Vmesna vrtilna_SKLOP1'!C3840&lt;&gt;"",'[1]Vmesna vrtilna_SKLOP1'!D3840&lt;&gt;""),IF('[1]Vmesna vrtilna_SKLOP1'!C3840&lt;&gt;"",'[1]Vmesna vrtilna_SKLOP1'!C3840,""),"")))))</f>
        <v/>
      </c>
      <c r="D3840" s="17" t="str">
        <f>IF(IFERROR(VLOOKUP(B3840,'[1]Vmesna vrtilna_SKLOP1'!B:J,6,0),"")=0,"",IFERROR(VLOOKUP(B3840,'[1]Vmesna vrtilna_SKLOP1'!B:J,6,0),""))</f>
        <v/>
      </c>
      <c r="E3840" s="16" t="str">
        <f>IF(IF('[1]Vmesna vrtilna_SKLOP1'!E3840&lt;&gt;"",'[1]Vmesna vrtilna_SKLOP1'!D3840,"")=0,"",IF('[1]Vmesna vrtilna_SKLOP1'!E3840&lt;&gt;"",'[1]Vmesna vrtilna_SKLOP1'!D3840,""))</f>
        <v/>
      </c>
      <c r="F3840" s="18" t="str">
        <f>IF('[1]Vmesna vrtilna_SKLOP1'!E3840&lt;&gt;"",'[1]Vmesna vrtilna_SKLOP1'!E3840,"")</f>
        <v/>
      </c>
      <c r="G3840" s="15" t="str">
        <f>IF('[1]Vmesna vrtilna_SKLOP1'!E3840&lt;&gt;"",'[1]Vmesna vrtilna_SKLOP1'!F3840,"")</f>
        <v/>
      </c>
      <c r="H3840" s="19" t="str">
        <f>IF('[1]Vmesna vrtilna_SKLOP1'!F3840&lt;&gt;"",'[1]Vmesna vrtilna_SKLOP1'!I3840,"")</f>
        <v/>
      </c>
      <c r="I3840" s="20" t="str">
        <f>IF(I3839="Skupaj:","DDV (22%):",IF(I3839="DDV (22%):","Skupaj z DDV:",IF(AND('[1]Vmesna vrtilna_SKLOP1'!C3840&lt;&gt;"",'[1]Vmesna vrtilna_SKLOP1'!E3840=""),"Skupaj:","")))</f>
        <v/>
      </c>
      <c r="J3840" s="21" t="str">
        <f t="shared" si="120"/>
        <v/>
      </c>
      <c r="K3840" s="21" t="str">
        <f>IF(I3840="Skupaj z DDV:",SUM(K3838,K3839),IF(I3840="DDV (22%):",K3839*0.22,IF(AND('[1]Vmesna vrtilna_SKLOP1'!C3840&lt;&gt;"",'[1]Vmesna vrtilna_SKLOP1'!D3840=""),'[1]Vmesna vrtilna_SKLOP1'!J3840,IF(F3840&lt;&gt;"",IF('[1]Vmesna vrtilna_SKLOP1'!J3840&lt;&gt;"",'[1]Vmesna vrtilna_SKLOP1'!J3840,""),""))))</f>
        <v/>
      </c>
      <c r="L3840" s="22" t="str">
        <f>IF(I3839="Skupaj:","DDV (22%):",IF(I3839="DDV (22%):","Skupaj z DDV:",IF(AND('[1]Vmesna vrtilna_SKLOP1'!C3840&lt;&gt;"",'[1]Vmesna vrtilna_SKLOP1'!E3840=""),"Skupaj:",IF(AND('[1]Vmesna vrtilna_SKLOP1'!C3840&lt;&gt;"",'[1]Vmesna vrtilna_SKLOP1'!D3840=""),'[1]Vmesna vrtilna_SKLOP1'!J3840,IF(F3840&lt;&gt;"",IF('[1]Vmesna vrtilna_SKLOP1'!J3840&lt;&gt;"",'[1]Vmesna vrtilna_SKLOP1'!J3840,""),"")))))</f>
        <v/>
      </c>
      <c r="M3840" s="22" t="e">
        <f t="shared" si="119"/>
        <v>#REF!</v>
      </c>
      <c r="N3840" s="22" t="str">
        <f>IF(IFERROR(VLOOKUP(B3840,'[1]Vmesna vrtilna_SKLOP1'!B:J,7,0),"")=0,"",IFERROR(VLOOKUP(B3840,'[1]Vmesna vrtilna_SKLOP1'!B:J,7,0),""))</f>
        <v/>
      </c>
      <c r="O3840" s="22"/>
    </row>
    <row r="3841" spans="2:15" ht="15" customHeight="1" x14ac:dyDescent="0.3">
      <c r="B3841" s="15" t="str">
        <f>IF(AND('[1]Vmesna vrtilna_SKLOP1'!B3841&lt;&gt;"",'[1]Vmesna vrtilna_SKLOP1'!C3841&lt;&gt;""),IF('[1]Vmesna vrtilna_SKLOP1'!B3841&lt;&gt;"",'[1]Vmesna vrtilna_SKLOP1'!B3841,""),"")</f>
        <v/>
      </c>
      <c r="C3841" s="16" t="str">
        <f>IF(OR(C3840="Posebna oblika",C3840="Kulturno zaščiten objekt",C3840="Kulturno zaščiten objekt, Posebna oblika"),"Glej zavihek POSEBNI POGOJI",IF(SUM(N3840:Q3840)=1,"Posebna oblika",IF(SUM(N3840:Q3840)=10,"Kulturno zaščiten objekt",IF(SUM(N3840:Q3840)=11,"Kulturno zaščiten objekt, Posebna oblika",IF(AND('[1]Vmesna vrtilna_SKLOP1'!C3841&lt;&gt;"",'[1]Vmesna vrtilna_SKLOP1'!D3841&lt;&gt;""),IF('[1]Vmesna vrtilna_SKLOP1'!C3841&lt;&gt;"",'[1]Vmesna vrtilna_SKLOP1'!C3841,""),"")))))</f>
        <v/>
      </c>
      <c r="D3841" s="17" t="str">
        <f>IF(IFERROR(VLOOKUP(B3841,'[1]Vmesna vrtilna_SKLOP1'!B:J,6,0),"")=0,"",IFERROR(VLOOKUP(B3841,'[1]Vmesna vrtilna_SKLOP1'!B:J,6,0),""))</f>
        <v/>
      </c>
      <c r="E3841" s="16" t="str">
        <f>IF(IF('[1]Vmesna vrtilna_SKLOP1'!E3841&lt;&gt;"",'[1]Vmesna vrtilna_SKLOP1'!D3841,"")=0,"",IF('[1]Vmesna vrtilna_SKLOP1'!E3841&lt;&gt;"",'[1]Vmesna vrtilna_SKLOP1'!D3841,""))</f>
        <v/>
      </c>
      <c r="F3841" s="18" t="str">
        <f>IF('[1]Vmesna vrtilna_SKLOP1'!E3841&lt;&gt;"",'[1]Vmesna vrtilna_SKLOP1'!E3841,"")</f>
        <v/>
      </c>
      <c r="G3841" s="15" t="str">
        <f>IF('[1]Vmesna vrtilna_SKLOP1'!E3841&lt;&gt;"",'[1]Vmesna vrtilna_SKLOP1'!F3841,"")</f>
        <v/>
      </c>
      <c r="H3841" s="19" t="str">
        <f>IF('[1]Vmesna vrtilna_SKLOP1'!F3841&lt;&gt;"",'[1]Vmesna vrtilna_SKLOP1'!I3841,"")</f>
        <v/>
      </c>
      <c r="I3841" s="20" t="str">
        <f>IF(I3840="Skupaj:","DDV (22%):",IF(I3840="DDV (22%):","Skupaj z DDV:",IF(AND('[1]Vmesna vrtilna_SKLOP1'!C3841&lt;&gt;"",'[1]Vmesna vrtilna_SKLOP1'!E3841=""),"Skupaj:","")))</f>
        <v/>
      </c>
      <c r="J3841" s="21" t="str">
        <f t="shared" si="120"/>
        <v/>
      </c>
      <c r="K3841" s="21" t="str">
        <f>IF(I3841="Skupaj z DDV:",SUM(K3839,K3840),IF(I3841="DDV (22%):",K3840*0.22,IF(AND('[1]Vmesna vrtilna_SKLOP1'!C3841&lt;&gt;"",'[1]Vmesna vrtilna_SKLOP1'!D3841=""),'[1]Vmesna vrtilna_SKLOP1'!J3841,IF(F3841&lt;&gt;"",IF('[1]Vmesna vrtilna_SKLOP1'!J3841&lt;&gt;"",'[1]Vmesna vrtilna_SKLOP1'!J3841,""),""))))</f>
        <v/>
      </c>
      <c r="L3841" s="22" t="str">
        <f>IF(I3840="Skupaj:","DDV (22%):",IF(I3840="DDV (22%):","Skupaj z DDV:",IF(AND('[1]Vmesna vrtilna_SKLOP1'!C3841&lt;&gt;"",'[1]Vmesna vrtilna_SKLOP1'!E3841=""),"Skupaj:",IF(AND('[1]Vmesna vrtilna_SKLOP1'!C3841&lt;&gt;"",'[1]Vmesna vrtilna_SKLOP1'!D3841=""),'[1]Vmesna vrtilna_SKLOP1'!J3841,IF(F3841&lt;&gt;"",IF('[1]Vmesna vrtilna_SKLOP1'!J3841&lt;&gt;"",'[1]Vmesna vrtilna_SKLOP1'!J3841,""),"")))))</f>
        <v/>
      </c>
      <c r="M3841" s="22" t="e">
        <f t="shared" si="119"/>
        <v>#REF!</v>
      </c>
      <c r="N3841" s="22" t="str">
        <f>IF(IFERROR(VLOOKUP(B3841,'[1]Vmesna vrtilna_SKLOP1'!B:J,7,0),"")=0,"",IFERROR(VLOOKUP(B3841,'[1]Vmesna vrtilna_SKLOP1'!B:J,7,0),""))</f>
        <v/>
      </c>
      <c r="O3841" s="22"/>
    </row>
    <row r="3842" spans="2:15" ht="15" customHeight="1" x14ac:dyDescent="0.3">
      <c r="B3842" s="15" t="str">
        <f>IF(AND('[1]Vmesna vrtilna_SKLOP1'!B3842&lt;&gt;"",'[1]Vmesna vrtilna_SKLOP1'!C3842&lt;&gt;""),IF('[1]Vmesna vrtilna_SKLOP1'!B3842&lt;&gt;"",'[1]Vmesna vrtilna_SKLOP1'!B3842,""),"")</f>
        <v/>
      </c>
      <c r="C3842" s="16" t="str">
        <f>IF(OR(C3841="Posebna oblika",C3841="Kulturno zaščiten objekt",C3841="Kulturno zaščiten objekt, Posebna oblika"),"Glej zavihek POSEBNI POGOJI",IF(SUM(N3841:Q3841)=1,"Posebna oblika",IF(SUM(N3841:Q3841)=10,"Kulturno zaščiten objekt",IF(SUM(N3841:Q3841)=11,"Kulturno zaščiten objekt, Posebna oblika",IF(AND('[1]Vmesna vrtilna_SKLOP1'!C3842&lt;&gt;"",'[1]Vmesna vrtilna_SKLOP1'!D3842&lt;&gt;""),IF('[1]Vmesna vrtilna_SKLOP1'!C3842&lt;&gt;"",'[1]Vmesna vrtilna_SKLOP1'!C3842,""),"")))))</f>
        <v/>
      </c>
      <c r="D3842" s="17" t="str">
        <f>IF(IFERROR(VLOOKUP(B3842,'[1]Vmesna vrtilna_SKLOP1'!B:J,6,0),"")=0,"",IFERROR(VLOOKUP(B3842,'[1]Vmesna vrtilna_SKLOP1'!B:J,6,0),""))</f>
        <v/>
      </c>
      <c r="E3842" s="16" t="str">
        <f>IF(IF('[1]Vmesna vrtilna_SKLOP1'!E3842&lt;&gt;"",'[1]Vmesna vrtilna_SKLOP1'!D3842,"")=0,"",IF('[1]Vmesna vrtilna_SKLOP1'!E3842&lt;&gt;"",'[1]Vmesna vrtilna_SKLOP1'!D3842,""))</f>
        <v/>
      </c>
      <c r="F3842" s="18" t="str">
        <f>IF('[1]Vmesna vrtilna_SKLOP1'!E3842&lt;&gt;"",'[1]Vmesna vrtilna_SKLOP1'!E3842,"")</f>
        <v/>
      </c>
      <c r="G3842" s="15" t="str">
        <f>IF('[1]Vmesna vrtilna_SKLOP1'!E3842&lt;&gt;"",'[1]Vmesna vrtilna_SKLOP1'!F3842,"")</f>
        <v/>
      </c>
      <c r="H3842" s="19" t="str">
        <f>IF('[1]Vmesna vrtilna_SKLOP1'!F3842&lt;&gt;"",'[1]Vmesna vrtilna_SKLOP1'!I3842,"")</f>
        <v/>
      </c>
      <c r="I3842" s="20" t="str">
        <f>IF(I3841="Skupaj:","DDV (22%):",IF(I3841="DDV (22%):","Skupaj z DDV:",IF(AND('[1]Vmesna vrtilna_SKLOP1'!C3842&lt;&gt;"",'[1]Vmesna vrtilna_SKLOP1'!E3842=""),"Skupaj:","")))</f>
        <v/>
      </c>
      <c r="J3842" s="21" t="str">
        <f t="shared" si="120"/>
        <v/>
      </c>
      <c r="K3842" s="21" t="str">
        <f>IF(I3842="Skupaj z DDV:",SUM(K3840,K3841),IF(I3842="DDV (22%):",K3841*0.22,IF(AND('[1]Vmesna vrtilna_SKLOP1'!C3842&lt;&gt;"",'[1]Vmesna vrtilna_SKLOP1'!D3842=""),'[1]Vmesna vrtilna_SKLOP1'!J3842,IF(F3842&lt;&gt;"",IF('[1]Vmesna vrtilna_SKLOP1'!J3842&lt;&gt;"",'[1]Vmesna vrtilna_SKLOP1'!J3842,""),""))))</f>
        <v/>
      </c>
      <c r="L3842" s="22" t="str">
        <f>IF(I3841="Skupaj:","DDV (22%):",IF(I3841="DDV (22%):","Skupaj z DDV:",IF(AND('[1]Vmesna vrtilna_SKLOP1'!C3842&lt;&gt;"",'[1]Vmesna vrtilna_SKLOP1'!E3842=""),"Skupaj:",IF(AND('[1]Vmesna vrtilna_SKLOP1'!C3842&lt;&gt;"",'[1]Vmesna vrtilna_SKLOP1'!D3842=""),'[1]Vmesna vrtilna_SKLOP1'!J3842,IF(F3842&lt;&gt;"",IF('[1]Vmesna vrtilna_SKLOP1'!J3842&lt;&gt;"",'[1]Vmesna vrtilna_SKLOP1'!J3842,""),"")))))</f>
        <v/>
      </c>
      <c r="M3842" s="22" t="e">
        <f t="shared" si="119"/>
        <v>#REF!</v>
      </c>
      <c r="N3842" s="22" t="str">
        <f>IF(IFERROR(VLOOKUP(B3842,'[1]Vmesna vrtilna_SKLOP1'!B:J,7,0),"")=0,"",IFERROR(VLOOKUP(B3842,'[1]Vmesna vrtilna_SKLOP1'!B:J,7,0),""))</f>
        <v/>
      </c>
      <c r="O3842" s="22"/>
    </row>
    <row r="3843" spans="2:15" ht="15" customHeight="1" x14ac:dyDescent="0.3">
      <c r="B3843" s="15" t="str">
        <f>IF(AND('[1]Vmesna vrtilna_SKLOP1'!B3843&lt;&gt;"",'[1]Vmesna vrtilna_SKLOP1'!C3843&lt;&gt;""),IF('[1]Vmesna vrtilna_SKLOP1'!B3843&lt;&gt;"",'[1]Vmesna vrtilna_SKLOP1'!B3843,""),"")</f>
        <v/>
      </c>
      <c r="C3843" s="16" t="str">
        <f>IF(OR(C3842="Posebna oblika",C3842="Kulturno zaščiten objekt",C3842="Kulturno zaščiten objekt, Posebna oblika"),"Glej zavihek POSEBNI POGOJI",IF(SUM(N3842:Q3842)=1,"Posebna oblika",IF(SUM(N3842:Q3842)=10,"Kulturno zaščiten objekt",IF(SUM(N3842:Q3842)=11,"Kulturno zaščiten objekt, Posebna oblika",IF(AND('[1]Vmesna vrtilna_SKLOP1'!C3843&lt;&gt;"",'[1]Vmesna vrtilna_SKLOP1'!D3843&lt;&gt;""),IF('[1]Vmesna vrtilna_SKLOP1'!C3843&lt;&gt;"",'[1]Vmesna vrtilna_SKLOP1'!C3843,""),"")))))</f>
        <v/>
      </c>
      <c r="D3843" s="17" t="str">
        <f>IF(IFERROR(VLOOKUP(B3843,'[1]Vmesna vrtilna_SKLOP1'!B:J,6,0),"")=0,"",IFERROR(VLOOKUP(B3843,'[1]Vmesna vrtilna_SKLOP1'!B:J,6,0),""))</f>
        <v/>
      </c>
      <c r="E3843" s="16" t="str">
        <f>IF(IF('[1]Vmesna vrtilna_SKLOP1'!E3843&lt;&gt;"",'[1]Vmesna vrtilna_SKLOP1'!D3843,"")=0,"",IF('[1]Vmesna vrtilna_SKLOP1'!E3843&lt;&gt;"",'[1]Vmesna vrtilna_SKLOP1'!D3843,""))</f>
        <v/>
      </c>
      <c r="F3843" s="18" t="str">
        <f>IF('[1]Vmesna vrtilna_SKLOP1'!E3843&lt;&gt;"",'[1]Vmesna vrtilna_SKLOP1'!E3843,"")</f>
        <v/>
      </c>
      <c r="G3843" s="15" t="str">
        <f>IF('[1]Vmesna vrtilna_SKLOP1'!E3843&lt;&gt;"",'[1]Vmesna vrtilna_SKLOP1'!F3843,"")</f>
        <v/>
      </c>
      <c r="H3843" s="19" t="str">
        <f>IF('[1]Vmesna vrtilna_SKLOP1'!F3843&lt;&gt;"",'[1]Vmesna vrtilna_SKLOP1'!I3843,"")</f>
        <v/>
      </c>
      <c r="I3843" s="20" t="str">
        <f>IF(I3842="Skupaj:","DDV (22%):",IF(I3842="DDV (22%):","Skupaj z DDV:",IF(AND('[1]Vmesna vrtilna_SKLOP1'!C3843&lt;&gt;"",'[1]Vmesna vrtilna_SKLOP1'!E3843=""),"Skupaj:","")))</f>
        <v/>
      </c>
      <c r="J3843" s="21" t="str">
        <f t="shared" si="120"/>
        <v/>
      </c>
      <c r="K3843" s="21" t="str">
        <f>IF(I3843="Skupaj z DDV:",SUM(K3841,K3842),IF(I3843="DDV (22%):",K3842*0.22,IF(AND('[1]Vmesna vrtilna_SKLOP1'!C3843&lt;&gt;"",'[1]Vmesna vrtilna_SKLOP1'!D3843=""),'[1]Vmesna vrtilna_SKLOP1'!J3843,IF(F3843&lt;&gt;"",IF('[1]Vmesna vrtilna_SKLOP1'!J3843&lt;&gt;"",'[1]Vmesna vrtilna_SKLOP1'!J3843,""),""))))</f>
        <v/>
      </c>
      <c r="L3843" s="22" t="str">
        <f>IF(I3842="Skupaj:","DDV (22%):",IF(I3842="DDV (22%):","Skupaj z DDV:",IF(AND('[1]Vmesna vrtilna_SKLOP1'!C3843&lt;&gt;"",'[1]Vmesna vrtilna_SKLOP1'!E3843=""),"Skupaj:",IF(AND('[1]Vmesna vrtilna_SKLOP1'!C3843&lt;&gt;"",'[1]Vmesna vrtilna_SKLOP1'!D3843=""),'[1]Vmesna vrtilna_SKLOP1'!J3843,IF(F3843&lt;&gt;"",IF('[1]Vmesna vrtilna_SKLOP1'!J3843&lt;&gt;"",'[1]Vmesna vrtilna_SKLOP1'!J3843,""),"")))))</f>
        <v/>
      </c>
      <c r="M3843" s="22" t="e">
        <f t="shared" ref="M3843:M3906" si="121">IF(AND(B3843&gt;0,B3843&lt;100000),J3843,IF(OR(I3843="Skupaj:",I3843="DDV (22%):",I3843="Skupaj z DDV:"),M3842,SUM(M3842,J3843)))</f>
        <v>#REF!</v>
      </c>
      <c r="N3843" s="22" t="str">
        <f>IF(IFERROR(VLOOKUP(B3843,'[1]Vmesna vrtilna_SKLOP1'!B:J,7,0),"")=0,"",IFERROR(VLOOKUP(B3843,'[1]Vmesna vrtilna_SKLOP1'!B:J,7,0),""))</f>
        <v/>
      </c>
      <c r="O3843" s="22"/>
    </row>
    <row r="3844" spans="2:15" ht="15" customHeight="1" x14ac:dyDescent="0.3">
      <c r="B3844" s="15" t="str">
        <f>IF(AND('[1]Vmesna vrtilna_SKLOP1'!B3844&lt;&gt;"",'[1]Vmesna vrtilna_SKLOP1'!C3844&lt;&gt;""),IF('[1]Vmesna vrtilna_SKLOP1'!B3844&lt;&gt;"",'[1]Vmesna vrtilna_SKLOP1'!B3844,""),"")</f>
        <v/>
      </c>
      <c r="C3844" s="16" t="str">
        <f>IF(OR(C3843="Posebna oblika",C3843="Kulturno zaščiten objekt",C3843="Kulturno zaščiten objekt, Posebna oblika"),"Glej zavihek POSEBNI POGOJI",IF(SUM(N3843:Q3843)=1,"Posebna oblika",IF(SUM(N3843:Q3843)=10,"Kulturno zaščiten objekt",IF(SUM(N3843:Q3843)=11,"Kulturno zaščiten objekt, Posebna oblika",IF(AND('[1]Vmesna vrtilna_SKLOP1'!C3844&lt;&gt;"",'[1]Vmesna vrtilna_SKLOP1'!D3844&lt;&gt;""),IF('[1]Vmesna vrtilna_SKLOP1'!C3844&lt;&gt;"",'[1]Vmesna vrtilna_SKLOP1'!C3844,""),"")))))</f>
        <v/>
      </c>
      <c r="D3844" s="17" t="str">
        <f>IF(IFERROR(VLOOKUP(B3844,'[1]Vmesna vrtilna_SKLOP1'!B:J,6,0),"")=0,"",IFERROR(VLOOKUP(B3844,'[1]Vmesna vrtilna_SKLOP1'!B:J,6,0),""))</f>
        <v/>
      </c>
      <c r="E3844" s="16" t="str">
        <f>IF(IF('[1]Vmesna vrtilna_SKLOP1'!E3844&lt;&gt;"",'[1]Vmesna vrtilna_SKLOP1'!D3844,"")=0,"",IF('[1]Vmesna vrtilna_SKLOP1'!E3844&lt;&gt;"",'[1]Vmesna vrtilna_SKLOP1'!D3844,""))</f>
        <v/>
      </c>
      <c r="F3844" s="18" t="str">
        <f>IF('[1]Vmesna vrtilna_SKLOP1'!E3844&lt;&gt;"",'[1]Vmesna vrtilna_SKLOP1'!E3844,"")</f>
        <v/>
      </c>
      <c r="G3844" s="15" t="str">
        <f>IF('[1]Vmesna vrtilna_SKLOP1'!E3844&lt;&gt;"",'[1]Vmesna vrtilna_SKLOP1'!F3844,"")</f>
        <v/>
      </c>
      <c r="H3844" s="19" t="str">
        <f>IF('[1]Vmesna vrtilna_SKLOP1'!F3844&lt;&gt;"",'[1]Vmesna vrtilna_SKLOP1'!I3844,"")</f>
        <v/>
      </c>
      <c r="I3844" s="20" t="str">
        <f>IF(I3843="Skupaj:","DDV (22%):",IF(I3843="DDV (22%):","Skupaj z DDV:",IF(AND('[1]Vmesna vrtilna_SKLOP1'!C3844&lt;&gt;"",'[1]Vmesna vrtilna_SKLOP1'!E3844=""),"Skupaj:","")))</f>
        <v/>
      </c>
      <c r="J3844" s="21" t="str">
        <f t="shared" si="120"/>
        <v/>
      </c>
      <c r="K3844" s="21" t="str">
        <f>IF(I3844="Skupaj z DDV:",SUM(K3842,K3843),IF(I3844="DDV (22%):",K3843*0.22,IF(AND('[1]Vmesna vrtilna_SKLOP1'!C3844&lt;&gt;"",'[1]Vmesna vrtilna_SKLOP1'!D3844=""),'[1]Vmesna vrtilna_SKLOP1'!J3844,IF(F3844&lt;&gt;"",IF('[1]Vmesna vrtilna_SKLOP1'!J3844&lt;&gt;"",'[1]Vmesna vrtilna_SKLOP1'!J3844,""),""))))</f>
        <v/>
      </c>
      <c r="L3844" s="22" t="str">
        <f>IF(I3843="Skupaj:","DDV (22%):",IF(I3843="DDV (22%):","Skupaj z DDV:",IF(AND('[1]Vmesna vrtilna_SKLOP1'!C3844&lt;&gt;"",'[1]Vmesna vrtilna_SKLOP1'!E3844=""),"Skupaj:",IF(AND('[1]Vmesna vrtilna_SKLOP1'!C3844&lt;&gt;"",'[1]Vmesna vrtilna_SKLOP1'!D3844=""),'[1]Vmesna vrtilna_SKLOP1'!J3844,IF(F3844&lt;&gt;"",IF('[1]Vmesna vrtilna_SKLOP1'!J3844&lt;&gt;"",'[1]Vmesna vrtilna_SKLOP1'!J3844,""),"")))))</f>
        <v/>
      </c>
      <c r="M3844" s="22" t="e">
        <f t="shared" si="121"/>
        <v>#REF!</v>
      </c>
      <c r="N3844" s="22" t="str">
        <f>IF(IFERROR(VLOOKUP(B3844,'[1]Vmesna vrtilna_SKLOP1'!B:J,7,0),"")=0,"",IFERROR(VLOOKUP(B3844,'[1]Vmesna vrtilna_SKLOP1'!B:J,7,0),""))</f>
        <v/>
      </c>
      <c r="O3844" s="22"/>
    </row>
    <row r="3845" spans="2:15" ht="15" customHeight="1" x14ac:dyDescent="0.3">
      <c r="B3845" s="15" t="str">
        <f>IF(AND('[1]Vmesna vrtilna_SKLOP1'!B3845&lt;&gt;"",'[1]Vmesna vrtilna_SKLOP1'!C3845&lt;&gt;""),IF('[1]Vmesna vrtilna_SKLOP1'!B3845&lt;&gt;"",'[1]Vmesna vrtilna_SKLOP1'!B3845,""),"")</f>
        <v/>
      </c>
      <c r="C3845" s="16" t="str">
        <f>IF(OR(C3844="Posebna oblika",C3844="Kulturno zaščiten objekt",C3844="Kulturno zaščiten objekt, Posebna oblika"),"Glej zavihek POSEBNI POGOJI",IF(SUM(N3844:Q3844)=1,"Posebna oblika",IF(SUM(N3844:Q3844)=10,"Kulturno zaščiten objekt",IF(SUM(N3844:Q3844)=11,"Kulturno zaščiten objekt, Posebna oblika",IF(AND('[1]Vmesna vrtilna_SKLOP1'!C3845&lt;&gt;"",'[1]Vmesna vrtilna_SKLOP1'!D3845&lt;&gt;""),IF('[1]Vmesna vrtilna_SKLOP1'!C3845&lt;&gt;"",'[1]Vmesna vrtilna_SKLOP1'!C3845,""),"")))))</f>
        <v/>
      </c>
      <c r="D3845" s="17" t="str">
        <f>IF(IFERROR(VLOOKUP(B3845,'[1]Vmesna vrtilna_SKLOP1'!B:J,6,0),"")=0,"",IFERROR(VLOOKUP(B3845,'[1]Vmesna vrtilna_SKLOP1'!B:J,6,0),""))</f>
        <v/>
      </c>
      <c r="E3845" s="16" t="str">
        <f>IF(IF('[1]Vmesna vrtilna_SKLOP1'!E3845&lt;&gt;"",'[1]Vmesna vrtilna_SKLOP1'!D3845,"")=0,"",IF('[1]Vmesna vrtilna_SKLOP1'!E3845&lt;&gt;"",'[1]Vmesna vrtilna_SKLOP1'!D3845,""))</f>
        <v/>
      </c>
      <c r="F3845" s="18" t="str">
        <f>IF('[1]Vmesna vrtilna_SKLOP1'!E3845&lt;&gt;"",'[1]Vmesna vrtilna_SKLOP1'!E3845,"")</f>
        <v/>
      </c>
      <c r="G3845" s="15" t="str">
        <f>IF('[1]Vmesna vrtilna_SKLOP1'!E3845&lt;&gt;"",'[1]Vmesna vrtilna_SKLOP1'!F3845,"")</f>
        <v/>
      </c>
      <c r="H3845" s="19" t="str">
        <f>IF('[1]Vmesna vrtilna_SKLOP1'!F3845&lt;&gt;"",'[1]Vmesna vrtilna_SKLOP1'!I3845,"")</f>
        <v/>
      </c>
      <c r="I3845" s="20" t="str">
        <f>IF(I3844="Skupaj:","DDV (22%):",IF(I3844="DDV (22%):","Skupaj z DDV:",IF(AND('[1]Vmesna vrtilna_SKLOP1'!C3845&lt;&gt;"",'[1]Vmesna vrtilna_SKLOP1'!E3845=""),"Skupaj:","")))</f>
        <v/>
      </c>
      <c r="J3845" s="21" t="str">
        <f t="shared" si="120"/>
        <v/>
      </c>
      <c r="K3845" s="21" t="str">
        <f>IF(I3845="Skupaj z DDV:",SUM(K3843,K3844),IF(I3845="DDV (22%):",K3844*0.22,IF(AND('[1]Vmesna vrtilna_SKLOP1'!C3845&lt;&gt;"",'[1]Vmesna vrtilna_SKLOP1'!D3845=""),'[1]Vmesna vrtilna_SKLOP1'!J3845,IF(F3845&lt;&gt;"",IF('[1]Vmesna vrtilna_SKLOP1'!J3845&lt;&gt;"",'[1]Vmesna vrtilna_SKLOP1'!J3845,""),""))))</f>
        <v/>
      </c>
      <c r="L3845" s="22" t="str">
        <f>IF(I3844="Skupaj:","DDV (22%):",IF(I3844="DDV (22%):","Skupaj z DDV:",IF(AND('[1]Vmesna vrtilna_SKLOP1'!C3845&lt;&gt;"",'[1]Vmesna vrtilna_SKLOP1'!E3845=""),"Skupaj:",IF(AND('[1]Vmesna vrtilna_SKLOP1'!C3845&lt;&gt;"",'[1]Vmesna vrtilna_SKLOP1'!D3845=""),'[1]Vmesna vrtilna_SKLOP1'!J3845,IF(F3845&lt;&gt;"",IF('[1]Vmesna vrtilna_SKLOP1'!J3845&lt;&gt;"",'[1]Vmesna vrtilna_SKLOP1'!J3845,""),"")))))</f>
        <v/>
      </c>
      <c r="M3845" s="22" t="e">
        <f t="shared" si="121"/>
        <v>#REF!</v>
      </c>
      <c r="N3845" s="22" t="str">
        <f>IF(IFERROR(VLOOKUP(B3845,'[1]Vmesna vrtilna_SKLOP1'!B:J,7,0),"")=0,"",IFERROR(VLOOKUP(B3845,'[1]Vmesna vrtilna_SKLOP1'!B:J,7,0),""))</f>
        <v/>
      </c>
      <c r="O3845" s="22"/>
    </row>
    <row r="3846" spans="2:15" ht="15" customHeight="1" x14ac:dyDescent="0.3">
      <c r="B3846" s="15" t="str">
        <f>IF(AND('[1]Vmesna vrtilna_SKLOP1'!B3846&lt;&gt;"",'[1]Vmesna vrtilna_SKLOP1'!C3846&lt;&gt;""),IF('[1]Vmesna vrtilna_SKLOP1'!B3846&lt;&gt;"",'[1]Vmesna vrtilna_SKLOP1'!B3846,""),"")</f>
        <v/>
      </c>
      <c r="C3846" s="16" t="str">
        <f>IF(OR(C3845="Posebna oblika",C3845="Kulturno zaščiten objekt",C3845="Kulturno zaščiten objekt, Posebna oblika"),"Glej zavihek POSEBNI POGOJI",IF(SUM(N3845:Q3845)=1,"Posebna oblika",IF(SUM(N3845:Q3845)=10,"Kulturno zaščiten objekt",IF(SUM(N3845:Q3845)=11,"Kulturno zaščiten objekt, Posebna oblika",IF(AND('[1]Vmesna vrtilna_SKLOP1'!C3846&lt;&gt;"",'[1]Vmesna vrtilna_SKLOP1'!D3846&lt;&gt;""),IF('[1]Vmesna vrtilna_SKLOP1'!C3846&lt;&gt;"",'[1]Vmesna vrtilna_SKLOP1'!C3846,""),"")))))</f>
        <v/>
      </c>
      <c r="D3846" s="17" t="str">
        <f>IF(IFERROR(VLOOKUP(B3846,'[1]Vmesna vrtilna_SKLOP1'!B:J,6,0),"")=0,"",IFERROR(VLOOKUP(B3846,'[1]Vmesna vrtilna_SKLOP1'!B:J,6,0),""))</f>
        <v/>
      </c>
      <c r="E3846" s="16" t="str">
        <f>IF(IF('[1]Vmesna vrtilna_SKLOP1'!E3846&lt;&gt;"",'[1]Vmesna vrtilna_SKLOP1'!D3846,"")=0,"",IF('[1]Vmesna vrtilna_SKLOP1'!E3846&lt;&gt;"",'[1]Vmesna vrtilna_SKLOP1'!D3846,""))</f>
        <v/>
      </c>
      <c r="F3846" s="18" t="str">
        <f>IF('[1]Vmesna vrtilna_SKLOP1'!E3846&lt;&gt;"",'[1]Vmesna vrtilna_SKLOP1'!E3846,"")</f>
        <v/>
      </c>
      <c r="G3846" s="15" t="str">
        <f>IF('[1]Vmesna vrtilna_SKLOP1'!E3846&lt;&gt;"",'[1]Vmesna vrtilna_SKLOP1'!F3846,"")</f>
        <v/>
      </c>
      <c r="H3846" s="19" t="str">
        <f>IF('[1]Vmesna vrtilna_SKLOP1'!F3846&lt;&gt;"",'[1]Vmesna vrtilna_SKLOP1'!I3846,"")</f>
        <v/>
      </c>
      <c r="I3846" s="20" t="str">
        <f>IF(I3845="Skupaj:","DDV (22%):",IF(I3845="DDV (22%):","Skupaj z DDV:",IF(AND('[1]Vmesna vrtilna_SKLOP1'!C3846&lt;&gt;"",'[1]Vmesna vrtilna_SKLOP1'!E3846=""),"Skupaj:","")))</f>
        <v/>
      </c>
      <c r="J3846" s="21" t="str">
        <f t="shared" si="120"/>
        <v/>
      </c>
      <c r="K3846" s="21" t="str">
        <f>IF(I3846="Skupaj z DDV:",SUM(K3844,K3845),IF(I3846="DDV (22%):",K3845*0.22,IF(AND('[1]Vmesna vrtilna_SKLOP1'!C3846&lt;&gt;"",'[1]Vmesna vrtilna_SKLOP1'!D3846=""),'[1]Vmesna vrtilna_SKLOP1'!J3846,IF(F3846&lt;&gt;"",IF('[1]Vmesna vrtilna_SKLOP1'!J3846&lt;&gt;"",'[1]Vmesna vrtilna_SKLOP1'!J3846,""),""))))</f>
        <v/>
      </c>
      <c r="L3846" s="22" t="str">
        <f>IF(I3845="Skupaj:","DDV (22%):",IF(I3845="DDV (22%):","Skupaj z DDV:",IF(AND('[1]Vmesna vrtilna_SKLOP1'!C3846&lt;&gt;"",'[1]Vmesna vrtilna_SKLOP1'!E3846=""),"Skupaj:",IF(AND('[1]Vmesna vrtilna_SKLOP1'!C3846&lt;&gt;"",'[1]Vmesna vrtilna_SKLOP1'!D3846=""),'[1]Vmesna vrtilna_SKLOP1'!J3846,IF(F3846&lt;&gt;"",IF('[1]Vmesna vrtilna_SKLOP1'!J3846&lt;&gt;"",'[1]Vmesna vrtilna_SKLOP1'!J3846,""),"")))))</f>
        <v/>
      </c>
      <c r="M3846" s="22" t="e">
        <f t="shared" si="121"/>
        <v>#REF!</v>
      </c>
      <c r="N3846" s="22" t="str">
        <f>IF(IFERROR(VLOOKUP(B3846,'[1]Vmesna vrtilna_SKLOP1'!B:J,7,0),"")=0,"",IFERROR(VLOOKUP(B3846,'[1]Vmesna vrtilna_SKLOP1'!B:J,7,0),""))</f>
        <v/>
      </c>
      <c r="O3846" s="22"/>
    </row>
    <row r="3847" spans="2:15" ht="15" customHeight="1" x14ac:dyDescent="0.3">
      <c r="B3847" s="15" t="str">
        <f>IF(AND('[1]Vmesna vrtilna_SKLOP1'!B3847&lt;&gt;"",'[1]Vmesna vrtilna_SKLOP1'!C3847&lt;&gt;""),IF('[1]Vmesna vrtilna_SKLOP1'!B3847&lt;&gt;"",'[1]Vmesna vrtilna_SKLOP1'!B3847,""),"")</f>
        <v/>
      </c>
      <c r="C3847" s="16" t="str">
        <f>IF(OR(C3846="Posebna oblika",C3846="Kulturno zaščiten objekt",C3846="Kulturno zaščiten objekt, Posebna oblika"),"Glej zavihek POSEBNI POGOJI",IF(SUM(N3846:Q3846)=1,"Posebna oblika",IF(SUM(N3846:Q3846)=10,"Kulturno zaščiten objekt",IF(SUM(N3846:Q3846)=11,"Kulturno zaščiten objekt, Posebna oblika",IF(AND('[1]Vmesna vrtilna_SKLOP1'!C3847&lt;&gt;"",'[1]Vmesna vrtilna_SKLOP1'!D3847&lt;&gt;""),IF('[1]Vmesna vrtilna_SKLOP1'!C3847&lt;&gt;"",'[1]Vmesna vrtilna_SKLOP1'!C3847,""),"")))))</f>
        <v/>
      </c>
      <c r="D3847" s="17" t="str">
        <f>IF(IFERROR(VLOOKUP(B3847,'[1]Vmesna vrtilna_SKLOP1'!B:J,6,0),"")=0,"",IFERROR(VLOOKUP(B3847,'[1]Vmesna vrtilna_SKLOP1'!B:J,6,0),""))</f>
        <v/>
      </c>
      <c r="E3847" s="16" t="str">
        <f>IF(IF('[1]Vmesna vrtilna_SKLOP1'!E3847&lt;&gt;"",'[1]Vmesna vrtilna_SKLOP1'!D3847,"")=0,"",IF('[1]Vmesna vrtilna_SKLOP1'!E3847&lt;&gt;"",'[1]Vmesna vrtilna_SKLOP1'!D3847,""))</f>
        <v/>
      </c>
      <c r="F3847" s="18" t="str">
        <f>IF('[1]Vmesna vrtilna_SKLOP1'!E3847&lt;&gt;"",'[1]Vmesna vrtilna_SKLOP1'!E3847,"")</f>
        <v/>
      </c>
      <c r="G3847" s="15" t="str">
        <f>IF('[1]Vmesna vrtilna_SKLOP1'!E3847&lt;&gt;"",'[1]Vmesna vrtilna_SKLOP1'!F3847,"")</f>
        <v/>
      </c>
      <c r="H3847" s="19" t="str">
        <f>IF('[1]Vmesna vrtilna_SKLOP1'!F3847&lt;&gt;"",'[1]Vmesna vrtilna_SKLOP1'!I3847,"")</f>
        <v/>
      </c>
      <c r="I3847" s="20" t="str">
        <f>IF(I3846="Skupaj:","DDV (22%):",IF(I3846="DDV (22%):","Skupaj z DDV:",IF(AND('[1]Vmesna vrtilna_SKLOP1'!C3847&lt;&gt;"",'[1]Vmesna vrtilna_SKLOP1'!E3847=""),"Skupaj:","")))</f>
        <v/>
      </c>
      <c r="J3847" s="21" t="str">
        <f t="shared" si="120"/>
        <v/>
      </c>
      <c r="K3847" s="21" t="str">
        <f>IF(I3847="Skupaj z DDV:",SUM(K3845,K3846),IF(I3847="DDV (22%):",K3846*0.22,IF(AND('[1]Vmesna vrtilna_SKLOP1'!C3847&lt;&gt;"",'[1]Vmesna vrtilna_SKLOP1'!D3847=""),'[1]Vmesna vrtilna_SKLOP1'!J3847,IF(F3847&lt;&gt;"",IF('[1]Vmesna vrtilna_SKLOP1'!J3847&lt;&gt;"",'[1]Vmesna vrtilna_SKLOP1'!J3847,""),""))))</f>
        <v/>
      </c>
      <c r="L3847" s="22" t="str">
        <f>IF(I3846="Skupaj:","DDV (22%):",IF(I3846="DDV (22%):","Skupaj z DDV:",IF(AND('[1]Vmesna vrtilna_SKLOP1'!C3847&lt;&gt;"",'[1]Vmesna vrtilna_SKLOP1'!E3847=""),"Skupaj:",IF(AND('[1]Vmesna vrtilna_SKLOP1'!C3847&lt;&gt;"",'[1]Vmesna vrtilna_SKLOP1'!D3847=""),'[1]Vmesna vrtilna_SKLOP1'!J3847,IF(F3847&lt;&gt;"",IF('[1]Vmesna vrtilna_SKLOP1'!J3847&lt;&gt;"",'[1]Vmesna vrtilna_SKLOP1'!J3847,""),"")))))</f>
        <v/>
      </c>
      <c r="M3847" s="22" t="e">
        <f t="shared" si="121"/>
        <v>#REF!</v>
      </c>
      <c r="N3847" s="22" t="str">
        <f>IF(IFERROR(VLOOKUP(B3847,'[1]Vmesna vrtilna_SKLOP1'!B:J,7,0),"")=0,"",IFERROR(VLOOKUP(B3847,'[1]Vmesna vrtilna_SKLOP1'!B:J,7,0),""))</f>
        <v/>
      </c>
      <c r="O3847" s="22"/>
    </row>
    <row r="3848" spans="2:15" ht="15" customHeight="1" x14ac:dyDescent="0.3">
      <c r="B3848" s="15" t="str">
        <f>IF(AND('[1]Vmesna vrtilna_SKLOP1'!B3848&lt;&gt;"",'[1]Vmesna vrtilna_SKLOP1'!C3848&lt;&gt;""),IF('[1]Vmesna vrtilna_SKLOP1'!B3848&lt;&gt;"",'[1]Vmesna vrtilna_SKLOP1'!B3848,""),"")</f>
        <v/>
      </c>
      <c r="C3848" s="16" t="str">
        <f>IF(OR(C3847="Posebna oblika",C3847="Kulturno zaščiten objekt",C3847="Kulturno zaščiten objekt, Posebna oblika"),"Glej zavihek POSEBNI POGOJI",IF(SUM(N3847:Q3847)=1,"Posebna oblika",IF(SUM(N3847:Q3847)=10,"Kulturno zaščiten objekt",IF(SUM(N3847:Q3847)=11,"Kulturno zaščiten objekt, Posebna oblika",IF(AND('[1]Vmesna vrtilna_SKLOP1'!C3848&lt;&gt;"",'[1]Vmesna vrtilna_SKLOP1'!D3848&lt;&gt;""),IF('[1]Vmesna vrtilna_SKLOP1'!C3848&lt;&gt;"",'[1]Vmesna vrtilna_SKLOP1'!C3848,""),"")))))</f>
        <v/>
      </c>
      <c r="D3848" s="17" t="str">
        <f>IF(IFERROR(VLOOKUP(B3848,'[1]Vmesna vrtilna_SKLOP1'!B:J,6,0),"")=0,"",IFERROR(VLOOKUP(B3848,'[1]Vmesna vrtilna_SKLOP1'!B:J,6,0),""))</f>
        <v/>
      </c>
      <c r="E3848" s="16" t="str">
        <f>IF(IF('[1]Vmesna vrtilna_SKLOP1'!E3848&lt;&gt;"",'[1]Vmesna vrtilna_SKLOP1'!D3848,"")=0,"",IF('[1]Vmesna vrtilna_SKLOP1'!E3848&lt;&gt;"",'[1]Vmesna vrtilna_SKLOP1'!D3848,""))</f>
        <v/>
      </c>
      <c r="F3848" s="18" t="str">
        <f>IF('[1]Vmesna vrtilna_SKLOP1'!E3848&lt;&gt;"",'[1]Vmesna vrtilna_SKLOP1'!E3848,"")</f>
        <v/>
      </c>
      <c r="G3848" s="15" t="str">
        <f>IF('[1]Vmesna vrtilna_SKLOP1'!E3848&lt;&gt;"",'[1]Vmesna vrtilna_SKLOP1'!F3848,"")</f>
        <v/>
      </c>
      <c r="H3848" s="19" t="str">
        <f>IF('[1]Vmesna vrtilna_SKLOP1'!F3848&lt;&gt;"",'[1]Vmesna vrtilna_SKLOP1'!I3848,"")</f>
        <v/>
      </c>
      <c r="I3848" s="20" t="str">
        <f>IF(I3847="Skupaj:","DDV (22%):",IF(I3847="DDV (22%):","Skupaj z DDV:",IF(AND('[1]Vmesna vrtilna_SKLOP1'!C3848&lt;&gt;"",'[1]Vmesna vrtilna_SKLOP1'!E3848=""),"Skupaj:","")))</f>
        <v/>
      </c>
      <c r="J3848" s="21" t="str">
        <f t="shared" si="120"/>
        <v/>
      </c>
      <c r="K3848" s="21" t="str">
        <f>IF(I3848="Skupaj z DDV:",SUM(K3846,K3847),IF(I3848="DDV (22%):",K3847*0.22,IF(AND('[1]Vmesna vrtilna_SKLOP1'!C3848&lt;&gt;"",'[1]Vmesna vrtilna_SKLOP1'!D3848=""),'[1]Vmesna vrtilna_SKLOP1'!J3848,IF(F3848&lt;&gt;"",IF('[1]Vmesna vrtilna_SKLOP1'!J3848&lt;&gt;"",'[1]Vmesna vrtilna_SKLOP1'!J3848,""),""))))</f>
        <v/>
      </c>
      <c r="L3848" s="22" t="str">
        <f>IF(I3847="Skupaj:","DDV (22%):",IF(I3847="DDV (22%):","Skupaj z DDV:",IF(AND('[1]Vmesna vrtilna_SKLOP1'!C3848&lt;&gt;"",'[1]Vmesna vrtilna_SKLOP1'!E3848=""),"Skupaj:",IF(AND('[1]Vmesna vrtilna_SKLOP1'!C3848&lt;&gt;"",'[1]Vmesna vrtilna_SKLOP1'!D3848=""),'[1]Vmesna vrtilna_SKLOP1'!J3848,IF(F3848&lt;&gt;"",IF('[1]Vmesna vrtilna_SKLOP1'!J3848&lt;&gt;"",'[1]Vmesna vrtilna_SKLOP1'!J3848,""),"")))))</f>
        <v/>
      </c>
      <c r="M3848" s="22" t="e">
        <f t="shared" si="121"/>
        <v>#REF!</v>
      </c>
      <c r="N3848" s="22" t="str">
        <f>IF(IFERROR(VLOOKUP(B3848,'[1]Vmesna vrtilna_SKLOP1'!B:J,7,0),"")=0,"",IFERROR(VLOOKUP(B3848,'[1]Vmesna vrtilna_SKLOP1'!B:J,7,0),""))</f>
        <v/>
      </c>
      <c r="O3848" s="22"/>
    </row>
    <row r="3849" spans="2:15" ht="15" customHeight="1" x14ac:dyDescent="0.3">
      <c r="B3849" s="15" t="str">
        <f>IF(AND('[1]Vmesna vrtilna_SKLOP1'!B3849&lt;&gt;"",'[1]Vmesna vrtilna_SKLOP1'!C3849&lt;&gt;""),IF('[1]Vmesna vrtilna_SKLOP1'!B3849&lt;&gt;"",'[1]Vmesna vrtilna_SKLOP1'!B3849,""),"")</f>
        <v/>
      </c>
      <c r="C3849" s="16" t="str">
        <f>IF(OR(C3848="Posebna oblika",C3848="Kulturno zaščiten objekt",C3848="Kulturno zaščiten objekt, Posebna oblika"),"Glej zavihek POSEBNI POGOJI",IF(SUM(N3848:Q3848)=1,"Posebna oblika",IF(SUM(N3848:Q3848)=10,"Kulturno zaščiten objekt",IF(SUM(N3848:Q3848)=11,"Kulturno zaščiten objekt, Posebna oblika",IF(AND('[1]Vmesna vrtilna_SKLOP1'!C3849&lt;&gt;"",'[1]Vmesna vrtilna_SKLOP1'!D3849&lt;&gt;""),IF('[1]Vmesna vrtilna_SKLOP1'!C3849&lt;&gt;"",'[1]Vmesna vrtilna_SKLOP1'!C3849,""),"")))))</f>
        <v/>
      </c>
      <c r="D3849" s="17" t="str">
        <f>IF(IFERROR(VLOOKUP(B3849,'[1]Vmesna vrtilna_SKLOP1'!B:J,6,0),"")=0,"",IFERROR(VLOOKUP(B3849,'[1]Vmesna vrtilna_SKLOP1'!B:J,6,0),""))</f>
        <v/>
      </c>
      <c r="E3849" s="16" t="str">
        <f>IF(IF('[1]Vmesna vrtilna_SKLOP1'!E3849&lt;&gt;"",'[1]Vmesna vrtilna_SKLOP1'!D3849,"")=0,"",IF('[1]Vmesna vrtilna_SKLOP1'!E3849&lt;&gt;"",'[1]Vmesna vrtilna_SKLOP1'!D3849,""))</f>
        <v/>
      </c>
      <c r="F3849" s="18" t="str">
        <f>IF('[1]Vmesna vrtilna_SKLOP1'!E3849&lt;&gt;"",'[1]Vmesna vrtilna_SKLOP1'!E3849,"")</f>
        <v/>
      </c>
      <c r="G3849" s="15" t="str">
        <f>IF('[1]Vmesna vrtilna_SKLOP1'!E3849&lt;&gt;"",'[1]Vmesna vrtilna_SKLOP1'!F3849,"")</f>
        <v/>
      </c>
      <c r="H3849" s="19" t="str">
        <f>IF('[1]Vmesna vrtilna_SKLOP1'!F3849&lt;&gt;"",'[1]Vmesna vrtilna_SKLOP1'!I3849,"")</f>
        <v/>
      </c>
      <c r="I3849" s="20" t="str">
        <f>IF(I3848="Skupaj:","DDV (22%):",IF(I3848="DDV (22%):","Skupaj z DDV:",IF(AND('[1]Vmesna vrtilna_SKLOP1'!C3849&lt;&gt;"",'[1]Vmesna vrtilna_SKLOP1'!E3849=""),"Skupaj:","")))</f>
        <v/>
      </c>
      <c r="J3849" s="21" t="str">
        <f t="shared" si="120"/>
        <v/>
      </c>
      <c r="K3849" s="21" t="str">
        <f>IF(I3849="Skupaj z DDV:",SUM(K3847,K3848),IF(I3849="DDV (22%):",K3848*0.22,IF(AND('[1]Vmesna vrtilna_SKLOP1'!C3849&lt;&gt;"",'[1]Vmesna vrtilna_SKLOP1'!D3849=""),'[1]Vmesna vrtilna_SKLOP1'!J3849,IF(F3849&lt;&gt;"",IF('[1]Vmesna vrtilna_SKLOP1'!J3849&lt;&gt;"",'[1]Vmesna vrtilna_SKLOP1'!J3849,""),""))))</f>
        <v/>
      </c>
      <c r="L3849" s="22" t="str">
        <f>IF(I3848="Skupaj:","DDV (22%):",IF(I3848="DDV (22%):","Skupaj z DDV:",IF(AND('[1]Vmesna vrtilna_SKLOP1'!C3849&lt;&gt;"",'[1]Vmesna vrtilna_SKLOP1'!E3849=""),"Skupaj:",IF(AND('[1]Vmesna vrtilna_SKLOP1'!C3849&lt;&gt;"",'[1]Vmesna vrtilna_SKLOP1'!D3849=""),'[1]Vmesna vrtilna_SKLOP1'!J3849,IF(F3849&lt;&gt;"",IF('[1]Vmesna vrtilna_SKLOP1'!J3849&lt;&gt;"",'[1]Vmesna vrtilna_SKLOP1'!J3849,""),"")))))</f>
        <v/>
      </c>
      <c r="M3849" s="22" t="e">
        <f t="shared" si="121"/>
        <v>#REF!</v>
      </c>
      <c r="N3849" s="22" t="str">
        <f>IF(IFERROR(VLOOKUP(B3849,'[1]Vmesna vrtilna_SKLOP1'!B:J,7,0),"")=0,"",IFERROR(VLOOKUP(B3849,'[1]Vmesna vrtilna_SKLOP1'!B:J,7,0),""))</f>
        <v/>
      </c>
      <c r="O3849" s="22"/>
    </row>
    <row r="3850" spans="2:15" ht="15" customHeight="1" x14ac:dyDescent="0.3">
      <c r="B3850" s="15" t="str">
        <f>IF(AND('[1]Vmesna vrtilna_SKLOP1'!B3850&lt;&gt;"",'[1]Vmesna vrtilna_SKLOP1'!C3850&lt;&gt;""),IF('[1]Vmesna vrtilna_SKLOP1'!B3850&lt;&gt;"",'[1]Vmesna vrtilna_SKLOP1'!B3850,""),"")</f>
        <v/>
      </c>
      <c r="C3850" s="16" t="str">
        <f>IF(OR(C3849="Posebna oblika",C3849="Kulturno zaščiten objekt",C3849="Kulturno zaščiten objekt, Posebna oblika"),"Glej zavihek POSEBNI POGOJI",IF(SUM(N3849:Q3849)=1,"Posebna oblika",IF(SUM(N3849:Q3849)=10,"Kulturno zaščiten objekt",IF(SUM(N3849:Q3849)=11,"Kulturno zaščiten objekt, Posebna oblika",IF(AND('[1]Vmesna vrtilna_SKLOP1'!C3850&lt;&gt;"",'[1]Vmesna vrtilna_SKLOP1'!D3850&lt;&gt;""),IF('[1]Vmesna vrtilna_SKLOP1'!C3850&lt;&gt;"",'[1]Vmesna vrtilna_SKLOP1'!C3850,""),"")))))</f>
        <v/>
      </c>
      <c r="D3850" s="17" t="str">
        <f>IF(IFERROR(VLOOKUP(B3850,'[1]Vmesna vrtilna_SKLOP1'!B:J,6,0),"")=0,"",IFERROR(VLOOKUP(B3850,'[1]Vmesna vrtilna_SKLOP1'!B:J,6,0),""))</f>
        <v/>
      </c>
      <c r="E3850" s="16" t="str">
        <f>IF(IF('[1]Vmesna vrtilna_SKLOP1'!E3850&lt;&gt;"",'[1]Vmesna vrtilna_SKLOP1'!D3850,"")=0,"",IF('[1]Vmesna vrtilna_SKLOP1'!E3850&lt;&gt;"",'[1]Vmesna vrtilna_SKLOP1'!D3850,""))</f>
        <v/>
      </c>
      <c r="F3850" s="18" t="str">
        <f>IF('[1]Vmesna vrtilna_SKLOP1'!E3850&lt;&gt;"",'[1]Vmesna vrtilna_SKLOP1'!E3850,"")</f>
        <v/>
      </c>
      <c r="G3850" s="15" t="str">
        <f>IF('[1]Vmesna vrtilna_SKLOP1'!E3850&lt;&gt;"",'[1]Vmesna vrtilna_SKLOP1'!F3850,"")</f>
        <v/>
      </c>
      <c r="H3850" s="19" t="str">
        <f>IF('[1]Vmesna vrtilna_SKLOP1'!F3850&lt;&gt;"",'[1]Vmesna vrtilna_SKLOP1'!I3850,"")</f>
        <v/>
      </c>
      <c r="I3850" s="20" t="str">
        <f>IF(I3849="Skupaj:","DDV (22%):",IF(I3849="DDV (22%):","Skupaj z DDV:",IF(AND('[1]Vmesna vrtilna_SKLOP1'!C3850&lt;&gt;"",'[1]Vmesna vrtilna_SKLOP1'!E3850=""),"Skupaj:","")))</f>
        <v/>
      </c>
      <c r="J3850" s="21" t="str">
        <f t="shared" si="120"/>
        <v/>
      </c>
      <c r="K3850" s="21" t="str">
        <f>IF(I3850="Skupaj z DDV:",SUM(K3848,K3849),IF(I3850="DDV (22%):",K3849*0.22,IF(AND('[1]Vmesna vrtilna_SKLOP1'!C3850&lt;&gt;"",'[1]Vmesna vrtilna_SKLOP1'!D3850=""),'[1]Vmesna vrtilna_SKLOP1'!J3850,IF(F3850&lt;&gt;"",IF('[1]Vmesna vrtilna_SKLOP1'!J3850&lt;&gt;"",'[1]Vmesna vrtilna_SKLOP1'!J3850,""),""))))</f>
        <v/>
      </c>
      <c r="L3850" s="22" t="str">
        <f>IF(I3849="Skupaj:","DDV (22%):",IF(I3849="DDV (22%):","Skupaj z DDV:",IF(AND('[1]Vmesna vrtilna_SKLOP1'!C3850&lt;&gt;"",'[1]Vmesna vrtilna_SKLOP1'!E3850=""),"Skupaj:",IF(AND('[1]Vmesna vrtilna_SKLOP1'!C3850&lt;&gt;"",'[1]Vmesna vrtilna_SKLOP1'!D3850=""),'[1]Vmesna vrtilna_SKLOP1'!J3850,IF(F3850&lt;&gt;"",IF('[1]Vmesna vrtilna_SKLOP1'!J3850&lt;&gt;"",'[1]Vmesna vrtilna_SKLOP1'!J3850,""),"")))))</f>
        <v/>
      </c>
      <c r="M3850" s="22" t="e">
        <f t="shared" si="121"/>
        <v>#REF!</v>
      </c>
      <c r="N3850" s="22" t="str">
        <f>IF(IFERROR(VLOOKUP(B3850,'[1]Vmesna vrtilna_SKLOP1'!B:J,7,0),"")=0,"",IFERROR(VLOOKUP(B3850,'[1]Vmesna vrtilna_SKLOP1'!B:J,7,0),""))</f>
        <v/>
      </c>
      <c r="O3850" s="22"/>
    </row>
    <row r="3851" spans="2:15" ht="15" customHeight="1" x14ac:dyDescent="0.3">
      <c r="B3851" s="15" t="str">
        <f>IF(AND('[1]Vmesna vrtilna_SKLOP1'!B3851&lt;&gt;"",'[1]Vmesna vrtilna_SKLOP1'!C3851&lt;&gt;""),IF('[1]Vmesna vrtilna_SKLOP1'!B3851&lt;&gt;"",'[1]Vmesna vrtilna_SKLOP1'!B3851,""),"")</f>
        <v/>
      </c>
      <c r="C3851" s="16" t="str">
        <f>IF(OR(C3850="Posebna oblika",C3850="Kulturno zaščiten objekt",C3850="Kulturno zaščiten objekt, Posebna oblika"),"Glej zavihek POSEBNI POGOJI",IF(SUM(N3850:Q3850)=1,"Posebna oblika",IF(SUM(N3850:Q3850)=10,"Kulturno zaščiten objekt",IF(SUM(N3850:Q3850)=11,"Kulturno zaščiten objekt, Posebna oblika",IF(AND('[1]Vmesna vrtilna_SKLOP1'!C3851&lt;&gt;"",'[1]Vmesna vrtilna_SKLOP1'!D3851&lt;&gt;""),IF('[1]Vmesna vrtilna_SKLOP1'!C3851&lt;&gt;"",'[1]Vmesna vrtilna_SKLOP1'!C3851,""),"")))))</f>
        <v/>
      </c>
      <c r="D3851" s="17" t="str">
        <f>IF(IFERROR(VLOOKUP(B3851,'[1]Vmesna vrtilna_SKLOP1'!B:J,6,0),"")=0,"",IFERROR(VLOOKUP(B3851,'[1]Vmesna vrtilna_SKLOP1'!B:J,6,0),""))</f>
        <v/>
      </c>
      <c r="E3851" s="16" t="str">
        <f>IF(IF('[1]Vmesna vrtilna_SKLOP1'!E3851&lt;&gt;"",'[1]Vmesna vrtilna_SKLOP1'!D3851,"")=0,"",IF('[1]Vmesna vrtilna_SKLOP1'!E3851&lt;&gt;"",'[1]Vmesna vrtilna_SKLOP1'!D3851,""))</f>
        <v/>
      </c>
      <c r="F3851" s="18" t="str">
        <f>IF('[1]Vmesna vrtilna_SKLOP1'!E3851&lt;&gt;"",'[1]Vmesna vrtilna_SKLOP1'!E3851,"")</f>
        <v/>
      </c>
      <c r="G3851" s="15" t="str">
        <f>IF('[1]Vmesna vrtilna_SKLOP1'!E3851&lt;&gt;"",'[1]Vmesna vrtilna_SKLOP1'!F3851,"")</f>
        <v/>
      </c>
      <c r="H3851" s="19" t="str">
        <f>IF('[1]Vmesna vrtilna_SKLOP1'!F3851&lt;&gt;"",'[1]Vmesna vrtilna_SKLOP1'!I3851,"")</f>
        <v/>
      </c>
      <c r="I3851" s="20" t="str">
        <f>IF(I3850="Skupaj:","DDV (22%):",IF(I3850="DDV (22%):","Skupaj z DDV:",IF(AND('[1]Vmesna vrtilna_SKLOP1'!C3851&lt;&gt;"",'[1]Vmesna vrtilna_SKLOP1'!E3851=""),"Skupaj:","")))</f>
        <v/>
      </c>
      <c r="J3851" s="21" t="str">
        <f t="shared" si="120"/>
        <v/>
      </c>
      <c r="K3851" s="21" t="str">
        <f>IF(I3851="Skupaj z DDV:",SUM(K3849,K3850),IF(I3851="DDV (22%):",K3850*0.22,IF(AND('[1]Vmesna vrtilna_SKLOP1'!C3851&lt;&gt;"",'[1]Vmesna vrtilna_SKLOP1'!D3851=""),'[1]Vmesna vrtilna_SKLOP1'!J3851,IF(F3851&lt;&gt;"",IF('[1]Vmesna vrtilna_SKLOP1'!J3851&lt;&gt;"",'[1]Vmesna vrtilna_SKLOP1'!J3851,""),""))))</f>
        <v/>
      </c>
      <c r="L3851" s="22" t="str">
        <f>IF(I3850="Skupaj:","DDV (22%):",IF(I3850="DDV (22%):","Skupaj z DDV:",IF(AND('[1]Vmesna vrtilna_SKLOP1'!C3851&lt;&gt;"",'[1]Vmesna vrtilna_SKLOP1'!E3851=""),"Skupaj:",IF(AND('[1]Vmesna vrtilna_SKLOP1'!C3851&lt;&gt;"",'[1]Vmesna vrtilna_SKLOP1'!D3851=""),'[1]Vmesna vrtilna_SKLOP1'!J3851,IF(F3851&lt;&gt;"",IF('[1]Vmesna vrtilna_SKLOP1'!J3851&lt;&gt;"",'[1]Vmesna vrtilna_SKLOP1'!J3851,""),"")))))</f>
        <v/>
      </c>
      <c r="M3851" s="22" t="e">
        <f t="shared" si="121"/>
        <v>#REF!</v>
      </c>
      <c r="N3851" s="22" t="str">
        <f>IF(IFERROR(VLOOKUP(B3851,'[1]Vmesna vrtilna_SKLOP1'!B:J,7,0),"")=0,"",IFERROR(VLOOKUP(B3851,'[1]Vmesna vrtilna_SKLOP1'!B:J,7,0),""))</f>
        <v/>
      </c>
      <c r="O3851" s="22"/>
    </row>
    <row r="3852" spans="2:15" ht="15" customHeight="1" x14ac:dyDescent="0.3">
      <c r="B3852" s="15" t="str">
        <f>IF(AND('[1]Vmesna vrtilna_SKLOP1'!B3852&lt;&gt;"",'[1]Vmesna vrtilna_SKLOP1'!C3852&lt;&gt;""),IF('[1]Vmesna vrtilna_SKLOP1'!B3852&lt;&gt;"",'[1]Vmesna vrtilna_SKLOP1'!B3852,""),"")</f>
        <v/>
      </c>
      <c r="C3852" s="16" t="str">
        <f>IF(OR(C3851="Posebna oblika",C3851="Kulturno zaščiten objekt",C3851="Kulturno zaščiten objekt, Posebna oblika"),"Glej zavihek POSEBNI POGOJI",IF(SUM(N3851:Q3851)=1,"Posebna oblika",IF(SUM(N3851:Q3851)=10,"Kulturno zaščiten objekt",IF(SUM(N3851:Q3851)=11,"Kulturno zaščiten objekt, Posebna oblika",IF(AND('[1]Vmesna vrtilna_SKLOP1'!C3852&lt;&gt;"",'[1]Vmesna vrtilna_SKLOP1'!D3852&lt;&gt;""),IF('[1]Vmesna vrtilna_SKLOP1'!C3852&lt;&gt;"",'[1]Vmesna vrtilna_SKLOP1'!C3852,""),"")))))</f>
        <v/>
      </c>
      <c r="D3852" s="17" t="str">
        <f>IF(IFERROR(VLOOKUP(B3852,'[1]Vmesna vrtilna_SKLOP1'!B:J,6,0),"")=0,"",IFERROR(VLOOKUP(B3852,'[1]Vmesna vrtilna_SKLOP1'!B:J,6,0),""))</f>
        <v/>
      </c>
      <c r="E3852" s="16" t="str">
        <f>IF(IF('[1]Vmesna vrtilna_SKLOP1'!E3852&lt;&gt;"",'[1]Vmesna vrtilna_SKLOP1'!D3852,"")=0,"",IF('[1]Vmesna vrtilna_SKLOP1'!E3852&lt;&gt;"",'[1]Vmesna vrtilna_SKLOP1'!D3852,""))</f>
        <v/>
      </c>
      <c r="F3852" s="18" t="str">
        <f>IF('[1]Vmesna vrtilna_SKLOP1'!E3852&lt;&gt;"",'[1]Vmesna vrtilna_SKLOP1'!E3852,"")</f>
        <v/>
      </c>
      <c r="G3852" s="15" t="str">
        <f>IF('[1]Vmesna vrtilna_SKLOP1'!E3852&lt;&gt;"",'[1]Vmesna vrtilna_SKLOP1'!F3852,"")</f>
        <v/>
      </c>
      <c r="H3852" s="19" t="str">
        <f>IF('[1]Vmesna vrtilna_SKLOP1'!F3852&lt;&gt;"",'[1]Vmesna vrtilna_SKLOP1'!I3852,"")</f>
        <v/>
      </c>
      <c r="I3852" s="20" t="str">
        <f>IF(I3851="Skupaj:","DDV (22%):",IF(I3851="DDV (22%):","Skupaj z DDV:",IF(AND('[1]Vmesna vrtilna_SKLOP1'!C3852&lt;&gt;"",'[1]Vmesna vrtilna_SKLOP1'!E3852=""),"Skupaj:","")))</f>
        <v/>
      </c>
      <c r="J3852" s="21" t="str">
        <f t="shared" si="120"/>
        <v/>
      </c>
      <c r="K3852" s="21" t="str">
        <f>IF(I3852="Skupaj z DDV:",SUM(K3850,K3851),IF(I3852="DDV (22%):",K3851*0.22,IF(AND('[1]Vmesna vrtilna_SKLOP1'!C3852&lt;&gt;"",'[1]Vmesna vrtilna_SKLOP1'!D3852=""),'[1]Vmesna vrtilna_SKLOP1'!J3852,IF(F3852&lt;&gt;"",IF('[1]Vmesna vrtilna_SKLOP1'!J3852&lt;&gt;"",'[1]Vmesna vrtilna_SKLOP1'!J3852,""),""))))</f>
        <v/>
      </c>
      <c r="L3852" s="22" t="str">
        <f>IF(I3851="Skupaj:","DDV (22%):",IF(I3851="DDV (22%):","Skupaj z DDV:",IF(AND('[1]Vmesna vrtilna_SKLOP1'!C3852&lt;&gt;"",'[1]Vmesna vrtilna_SKLOP1'!E3852=""),"Skupaj:",IF(AND('[1]Vmesna vrtilna_SKLOP1'!C3852&lt;&gt;"",'[1]Vmesna vrtilna_SKLOP1'!D3852=""),'[1]Vmesna vrtilna_SKLOP1'!J3852,IF(F3852&lt;&gt;"",IF('[1]Vmesna vrtilna_SKLOP1'!J3852&lt;&gt;"",'[1]Vmesna vrtilna_SKLOP1'!J3852,""),"")))))</f>
        <v/>
      </c>
      <c r="M3852" s="22" t="e">
        <f t="shared" si="121"/>
        <v>#REF!</v>
      </c>
      <c r="N3852" s="22" t="str">
        <f>IF(IFERROR(VLOOKUP(B3852,'[1]Vmesna vrtilna_SKLOP1'!B:J,7,0),"")=0,"",IFERROR(VLOOKUP(B3852,'[1]Vmesna vrtilna_SKLOP1'!B:J,7,0),""))</f>
        <v/>
      </c>
      <c r="O3852" s="22"/>
    </row>
    <row r="3853" spans="2:15" ht="15" customHeight="1" x14ac:dyDescent="0.3">
      <c r="B3853" s="15" t="str">
        <f>IF(AND('[1]Vmesna vrtilna_SKLOP1'!B3853&lt;&gt;"",'[1]Vmesna vrtilna_SKLOP1'!C3853&lt;&gt;""),IF('[1]Vmesna vrtilna_SKLOP1'!B3853&lt;&gt;"",'[1]Vmesna vrtilna_SKLOP1'!B3853,""),"")</f>
        <v/>
      </c>
      <c r="C3853" s="16" t="str">
        <f>IF(OR(C3852="Posebna oblika",C3852="Kulturno zaščiten objekt",C3852="Kulturno zaščiten objekt, Posebna oblika"),"Glej zavihek POSEBNI POGOJI",IF(SUM(N3852:Q3852)=1,"Posebna oblika",IF(SUM(N3852:Q3852)=10,"Kulturno zaščiten objekt",IF(SUM(N3852:Q3852)=11,"Kulturno zaščiten objekt, Posebna oblika",IF(AND('[1]Vmesna vrtilna_SKLOP1'!C3853&lt;&gt;"",'[1]Vmesna vrtilna_SKLOP1'!D3853&lt;&gt;""),IF('[1]Vmesna vrtilna_SKLOP1'!C3853&lt;&gt;"",'[1]Vmesna vrtilna_SKLOP1'!C3853,""),"")))))</f>
        <v/>
      </c>
      <c r="D3853" s="17" t="str">
        <f>IF(IFERROR(VLOOKUP(B3853,'[1]Vmesna vrtilna_SKLOP1'!B:J,6,0),"")=0,"",IFERROR(VLOOKUP(B3853,'[1]Vmesna vrtilna_SKLOP1'!B:J,6,0),""))</f>
        <v/>
      </c>
      <c r="E3853" s="16" t="str">
        <f>IF(IF('[1]Vmesna vrtilna_SKLOP1'!E3853&lt;&gt;"",'[1]Vmesna vrtilna_SKLOP1'!D3853,"")=0,"",IF('[1]Vmesna vrtilna_SKLOP1'!E3853&lt;&gt;"",'[1]Vmesna vrtilna_SKLOP1'!D3853,""))</f>
        <v/>
      </c>
      <c r="F3853" s="18" t="str">
        <f>IF('[1]Vmesna vrtilna_SKLOP1'!E3853&lt;&gt;"",'[1]Vmesna vrtilna_SKLOP1'!E3853,"")</f>
        <v/>
      </c>
      <c r="G3853" s="15" t="str">
        <f>IF('[1]Vmesna vrtilna_SKLOP1'!E3853&lt;&gt;"",'[1]Vmesna vrtilna_SKLOP1'!F3853,"")</f>
        <v/>
      </c>
      <c r="H3853" s="19" t="str">
        <f>IF('[1]Vmesna vrtilna_SKLOP1'!F3853&lt;&gt;"",'[1]Vmesna vrtilna_SKLOP1'!I3853,"")</f>
        <v/>
      </c>
      <c r="I3853" s="20" t="str">
        <f>IF(I3852="Skupaj:","DDV (22%):",IF(I3852="DDV (22%):","Skupaj z DDV:",IF(AND('[1]Vmesna vrtilna_SKLOP1'!C3853&lt;&gt;"",'[1]Vmesna vrtilna_SKLOP1'!E3853=""),"Skupaj:","")))</f>
        <v/>
      </c>
      <c r="J3853" s="21" t="str">
        <f t="shared" si="120"/>
        <v/>
      </c>
      <c r="K3853" s="21" t="str">
        <f>IF(I3853="Skupaj z DDV:",SUM(K3851,K3852),IF(I3853="DDV (22%):",K3852*0.22,IF(AND('[1]Vmesna vrtilna_SKLOP1'!C3853&lt;&gt;"",'[1]Vmesna vrtilna_SKLOP1'!D3853=""),'[1]Vmesna vrtilna_SKLOP1'!J3853,IF(F3853&lt;&gt;"",IF('[1]Vmesna vrtilna_SKLOP1'!J3853&lt;&gt;"",'[1]Vmesna vrtilna_SKLOP1'!J3853,""),""))))</f>
        <v/>
      </c>
      <c r="L3853" s="22" t="str">
        <f>IF(I3852="Skupaj:","DDV (22%):",IF(I3852="DDV (22%):","Skupaj z DDV:",IF(AND('[1]Vmesna vrtilna_SKLOP1'!C3853&lt;&gt;"",'[1]Vmesna vrtilna_SKLOP1'!E3853=""),"Skupaj:",IF(AND('[1]Vmesna vrtilna_SKLOP1'!C3853&lt;&gt;"",'[1]Vmesna vrtilna_SKLOP1'!D3853=""),'[1]Vmesna vrtilna_SKLOP1'!J3853,IF(F3853&lt;&gt;"",IF('[1]Vmesna vrtilna_SKLOP1'!J3853&lt;&gt;"",'[1]Vmesna vrtilna_SKLOP1'!J3853,""),"")))))</f>
        <v/>
      </c>
      <c r="M3853" s="22" t="e">
        <f t="shared" si="121"/>
        <v>#REF!</v>
      </c>
      <c r="N3853" s="22" t="str">
        <f>IF(IFERROR(VLOOKUP(B3853,'[1]Vmesna vrtilna_SKLOP1'!B:J,7,0),"")=0,"",IFERROR(VLOOKUP(B3853,'[1]Vmesna vrtilna_SKLOP1'!B:J,7,0),""))</f>
        <v/>
      </c>
      <c r="O3853" s="22"/>
    </row>
    <row r="3854" spans="2:15" ht="15" customHeight="1" x14ac:dyDescent="0.3">
      <c r="B3854" s="15" t="str">
        <f>IF(AND('[1]Vmesna vrtilna_SKLOP1'!B3854&lt;&gt;"",'[1]Vmesna vrtilna_SKLOP1'!C3854&lt;&gt;""),IF('[1]Vmesna vrtilna_SKLOP1'!B3854&lt;&gt;"",'[1]Vmesna vrtilna_SKLOP1'!B3854,""),"")</f>
        <v/>
      </c>
      <c r="C3854" s="16" t="str">
        <f>IF(OR(C3853="Posebna oblika",C3853="Kulturno zaščiten objekt",C3853="Kulturno zaščiten objekt, Posebna oblika"),"Glej zavihek POSEBNI POGOJI",IF(SUM(N3853:Q3853)=1,"Posebna oblika",IF(SUM(N3853:Q3853)=10,"Kulturno zaščiten objekt",IF(SUM(N3853:Q3853)=11,"Kulturno zaščiten objekt, Posebna oblika",IF(AND('[1]Vmesna vrtilna_SKLOP1'!C3854&lt;&gt;"",'[1]Vmesna vrtilna_SKLOP1'!D3854&lt;&gt;""),IF('[1]Vmesna vrtilna_SKLOP1'!C3854&lt;&gt;"",'[1]Vmesna vrtilna_SKLOP1'!C3854,""),"")))))</f>
        <v/>
      </c>
      <c r="D3854" s="17" t="str">
        <f>IF(IFERROR(VLOOKUP(B3854,'[1]Vmesna vrtilna_SKLOP1'!B:J,6,0),"")=0,"",IFERROR(VLOOKUP(B3854,'[1]Vmesna vrtilna_SKLOP1'!B:J,6,0),""))</f>
        <v/>
      </c>
      <c r="E3854" s="16" t="str">
        <f>IF(IF('[1]Vmesna vrtilna_SKLOP1'!E3854&lt;&gt;"",'[1]Vmesna vrtilna_SKLOP1'!D3854,"")=0,"",IF('[1]Vmesna vrtilna_SKLOP1'!E3854&lt;&gt;"",'[1]Vmesna vrtilna_SKLOP1'!D3854,""))</f>
        <v/>
      </c>
      <c r="F3854" s="18" t="str">
        <f>IF('[1]Vmesna vrtilna_SKLOP1'!E3854&lt;&gt;"",'[1]Vmesna vrtilna_SKLOP1'!E3854,"")</f>
        <v/>
      </c>
      <c r="G3854" s="15" t="str">
        <f>IF('[1]Vmesna vrtilna_SKLOP1'!E3854&lt;&gt;"",'[1]Vmesna vrtilna_SKLOP1'!F3854,"")</f>
        <v/>
      </c>
      <c r="H3854" s="19" t="str">
        <f>IF('[1]Vmesna vrtilna_SKLOP1'!F3854&lt;&gt;"",'[1]Vmesna vrtilna_SKLOP1'!I3854,"")</f>
        <v/>
      </c>
      <c r="I3854" s="20" t="str">
        <f>IF(I3853="Skupaj:","DDV (22%):",IF(I3853="DDV (22%):","Skupaj z DDV:",IF(AND('[1]Vmesna vrtilna_SKLOP1'!C3854&lt;&gt;"",'[1]Vmesna vrtilna_SKLOP1'!E3854=""),"Skupaj:","")))</f>
        <v/>
      </c>
      <c r="J3854" s="21" t="str">
        <f t="shared" si="120"/>
        <v/>
      </c>
      <c r="K3854" s="21" t="str">
        <f>IF(I3854="Skupaj z DDV:",SUM(K3852,K3853),IF(I3854="DDV (22%):",K3853*0.22,IF(AND('[1]Vmesna vrtilna_SKLOP1'!C3854&lt;&gt;"",'[1]Vmesna vrtilna_SKLOP1'!D3854=""),'[1]Vmesna vrtilna_SKLOP1'!J3854,IF(F3854&lt;&gt;"",IF('[1]Vmesna vrtilna_SKLOP1'!J3854&lt;&gt;"",'[1]Vmesna vrtilna_SKLOP1'!J3854,""),""))))</f>
        <v/>
      </c>
      <c r="L3854" s="22" t="str">
        <f>IF(I3853="Skupaj:","DDV (22%):",IF(I3853="DDV (22%):","Skupaj z DDV:",IF(AND('[1]Vmesna vrtilna_SKLOP1'!C3854&lt;&gt;"",'[1]Vmesna vrtilna_SKLOP1'!E3854=""),"Skupaj:",IF(AND('[1]Vmesna vrtilna_SKLOP1'!C3854&lt;&gt;"",'[1]Vmesna vrtilna_SKLOP1'!D3854=""),'[1]Vmesna vrtilna_SKLOP1'!J3854,IF(F3854&lt;&gt;"",IF('[1]Vmesna vrtilna_SKLOP1'!J3854&lt;&gt;"",'[1]Vmesna vrtilna_SKLOP1'!J3854,""),"")))))</f>
        <v/>
      </c>
      <c r="M3854" s="22" t="e">
        <f t="shared" si="121"/>
        <v>#REF!</v>
      </c>
      <c r="N3854" s="22" t="str">
        <f>IF(IFERROR(VLOOKUP(B3854,'[1]Vmesna vrtilna_SKLOP1'!B:J,7,0),"")=0,"",IFERROR(VLOOKUP(B3854,'[1]Vmesna vrtilna_SKLOP1'!B:J,7,0),""))</f>
        <v/>
      </c>
      <c r="O3854" s="22"/>
    </row>
    <row r="3855" spans="2:15" ht="15" customHeight="1" x14ac:dyDescent="0.3">
      <c r="B3855" s="15" t="str">
        <f>IF(AND('[1]Vmesna vrtilna_SKLOP1'!B3855&lt;&gt;"",'[1]Vmesna vrtilna_SKLOP1'!C3855&lt;&gt;""),IF('[1]Vmesna vrtilna_SKLOP1'!B3855&lt;&gt;"",'[1]Vmesna vrtilna_SKLOP1'!B3855,""),"")</f>
        <v/>
      </c>
      <c r="C3855" s="16" t="str">
        <f>IF(OR(C3854="Posebna oblika",C3854="Kulturno zaščiten objekt",C3854="Kulturno zaščiten objekt, Posebna oblika"),"Glej zavihek POSEBNI POGOJI",IF(SUM(N3854:Q3854)=1,"Posebna oblika",IF(SUM(N3854:Q3854)=10,"Kulturno zaščiten objekt",IF(SUM(N3854:Q3854)=11,"Kulturno zaščiten objekt, Posebna oblika",IF(AND('[1]Vmesna vrtilna_SKLOP1'!C3855&lt;&gt;"",'[1]Vmesna vrtilna_SKLOP1'!D3855&lt;&gt;""),IF('[1]Vmesna vrtilna_SKLOP1'!C3855&lt;&gt;"",'[1]Vmesna vrtilna_SKLOP1'!C3855,""),"")))))</f>
        <v/>
      </c>
      <c r="D3855" s="17" t="str">
        <f>IF(IFERROR(VLOOKUP(B3855,'[1]Vmesna vrtilna_SKLOP1'!B:J,6,0),"")=0,"",IFERROR(VLOOKUP(B3855,'[1]Vmesna vrtilna_SKLOP1'!B:J,6,0),""))</f>
        <v/>
      </c>
      <c r="E3855" s="16" t="str">
        <f>IF(IF('[1]Vmesna vrtilna_SKLOP1'!E3855&lt;&gt;"",'[1]Vmesna vrtilna_SKLOP1'!D3855,"")=0,"",IF('[1]Vmesna vrtilna_SKLOP1'!E3855&lt;&gt;"",'[1]Vmesna vrtilna_SKLOP1'!D3855,""))</f>
        <v/>
      </c>
      <c r="F3855" s="18" t="str">
        <f>IF('[1]Vmesna vrtilna_SKLOP1'!E3855&lt;&gt;"",'[1]Vmesna vrtilna_SKLOP1'!E3855,"")</f>
        <v/>
      </c>
      <c r="G3855" s="15" t="str">
        <f>IF('[1]Vmesna vrtilna_SKLOP1'!E3855&lt;&gt;"",'[1]Vmesna vrtilna_SKLOP1'!F3855,"")</f>
        <v/>
      </c>
      <c r="H3855" s="19" t="str">
        <f>IF('[1]Vmesna vrtilna_SKLOP1'!F3855&lt;&gt;"",'[1]Vmesna vrtilna_SKLOP1'!I3855,"")</f>
        <v/>
      </c>
      <c r="I3855" s="20" t="str">
        <f>IF(I3854="Skupaj:","DDV (22%):",IF(I3854="DDV (22%):","Skupaj z DDV:",IF(AND('[1]Vmesna vrtilna_SKLOP1'!C3855&lt;&gt;"",'[1]Vmesna vrtilna_SKLOP1'!E3855=""),"Skupaj:","")))</f>
        <v/>
      </c>
      <c r="J3855" s="21" t="str">
        <f t="shared" si="120"/>
        <v/>
      </c>
      <c r="K3855" s="21" t="str">
        <f>IF(I3855="Skupaj z DDV:",SUM(K3853,K3854),IF(I3855="DDV (22%):",K3854*0.22,IF(AND('[1]Vmesna vrtilna_SKLOP1'!C3855&lt;&gt;"",'[1]Vmesna vrtilna_SKLOP1'!D3855=""),'[1]Vmesna vrtilna_SKLOP1'!J3855,IF(F3855&lt;&gt;"",IF('[1]Vmesna vrtilna_SKLOP1'!J3855&lt;&gt;"",'[1]Vmesna vrtilna_SKLOP1'!J3855,""),""))))</f>
        <v/>
      </c>
      <c r="L3855" s="22" t="str">
        <f>IF(I3854="Skupaj:","DDV (22%):",IF(I3854="DDV (22%):","Skupaj z DDV:",IF(AND('[1]Vmesna vrtilna_SKLOP1'!C3855&lt;&gt;"",'[1]Vmesna vrtilna_SKLOP1'!E3855=""),"Skupaj:",IF(AND('[1]Vmesna vrtilna_SKLOP1'!C3855&lt;&gt;"",'[1]Vmesna vrtilna_SKLOP1'!D3855=""),'[1]Vmesna vrtilna_SKLOP1'!J3855,IF(F3855&lt;&gt;"",IF('[1]Vmesna vrtilna_SKLOP1'!J3855&lt;&gt;"",'[1]Vmesna vrtilna_SKLOP1'!J3855,""),"")))))</f>
        <v/>
      </c>
      <c r="M3855" s="22" t="e">
        <f t="shared" si="121"/>
        <v>#REF!</v>
      </c>
      <c r="N3855" s="22" t="str">
        <f>IF(IFERROR(VLOOKUP(B3855,'[1]Vmesna vrtilna_SKLOP1'!B:J,7,0),"")=0,"",IFERROR(VLOOKUP(B3855,'[1]Vmesna vrtilna_SKLOP1'!B:J,7,0),""))</f>
        <v/>
      </c>
      <c r="O3855" s="22"/>
    </row>
    <row r="3856" spans="2:15" ht="15" customHeight="1" x14ac:dyDescent="0.3">
      <c r="B3856" s="15" t="str">
        <f>IF(AND('[1]Vmesna vrtilna_SKLOP1'!B3856&lt;&gt;"",'[1]Vmesna vrtilna_SKLOP1'!C3856&lt;&gt;""),IF('[1]Vmesna vrtilna_SKLOP1'!B3856&lt;&gt;"",'[1]Vmesna vrtilna_SKLOP1'!B3856,""),"")</f>
        <v/>
      </c>
      <c r="C3856" s="16" t="str">
        <f>IF(OR(C3855="Posebna oblika",C3855="Kulturno zaščiten objekt",C3855="Kulturno zaščiten objekt, Posebna oblika"),"Glej zavihek POSEBNI POGOJI",IF(SUM(N3855:Q3855)=1,"Posebna oblika",IF(SUM(N3855:Q3855)=10,"Kulturno zaščiten objekt",IF(SUM(N3855:Q3855)=11,"Kulturno zaščiten objekt, Posebna oblika",IF(AND('[1]Vmesna vrtilna_SKLOP1'!C3856&lt;&gt;"",'[1]Vmesna vrtilna_SKLOP1'!D3856&lt;&gt;""),IF('[1]Vmesna vrtilna_SKLOP1'!C3856&lt;&gt;"",'[1]Vmesna vrtilna_SKLOP1'!C3856,""),"")))))</f>
        <v/>
      </c>
      <c r="D3856" s="17" t="str">
        <f>IF(IFERROR(VLOOKUP(B3856,'[1]Vmesna vrtilna_SKLOP1'!B:J,6,0),"")=0,"",IFERROR(VLOOKUP(B3856,'[1]Vmesna vrtilna_SKLOP1'!B:J,6,0),""))</f>
        <v/>
      </c>
      <c r="E3856" s="16" t="str">
        <f>IF(IF('[1]Vmesna vrtilna_SKLOP1'!E3856&lt;&gt;"",'[1]Vmesna vrtilna_SKLOP1'!D3856,"")=0,"",IF('[1]Vmesna vrtilna_SKLOP1'!E3856&lt;&gt;"",'[1]Vmesna vrtilna_SKLOP1'!D3856,""))</f>
        <v/>
      </c>
      <c r="F3856" s="18" t="str">
        <f>IF('[1]Vmesna vrtilna_SKLOP1'!E3856&lt;&gt;"",'[1]Vmesna vrtilna_SKLOP1'!E3856,"")</f>
        <v/>
      </c>
      <c r="G3856" s="15" t="str">
        <f>IF('[1]Vmesna vrtilna_SKLOP1'!E3856&lt;&gt;"",'[1]Vmesna vrtilna_SKLOP1'!F3856,"")</f>
        <v/>
      </c>
      <c r="H3856" s="19" t="str">
        <f>IF('[1]Vmesna vrtilna_SKLOP1'!F3856&lt;&gt;"",'[1]Vmesna vrtilna_SKLOP1'!I3856,"")</f>
        <v/>
      </c>
      <c r="I3856" s="20" t="str">
        <f>IF(I3855="Skupaj:","DDV (22%):",IF(I3855="DDV (22%):","Skupaj z DDV:",IF(AND('[1]Vmesna vrtilna_SKLOP1'!C3856&lt;&gt;"",'[1]Vmesna vrtilna_SKLOP1'!E3856=""),"Skupaj:","")))</f>
        <v/>
      </c>
      <c r="J3856" s="21" t="str">
        <f t="shared" si="120"/>
        <v/>
      </c>
      <c r="K3856" s="21" t="str">
        <f>IF(I3856="Skupaj z DDV:",SUM(K3854,K3855),IF(I3856="DDV (22%):",K3855*0.22,IF(AND('[1]Vmesna vrtilna_SKLOP1'!C3856&lt;&gt;"",'[1]Vmesna vrtilna_SKLOP1'!D3856=""),'[1]Vmesna vrtilna_SKLOP1'!J3856,IF(F3856&lt;&gt;"",IF('[1]Vmesna vrtilna_SKLOP1'!J3856&lt;&gt;"",'[1]Vmesna vrtilna_SKLOP1'!J3856,""),""))))</f>
        <v/>
      </c>
      <c r="L3856" s="22" t="str">
        <f>IF(I3855="Skupaj:","DDV (22%):",IF(I3855="DDV (22%):","Skupaj z DDV:",IF(AND('[1]Vmesna vrtilna_SKLOP1'!C3856&lt;&gt;"",'[1]Vmesna vrtilna_SKLOP1'!E3856=""),"Skupaj:",IF(AND('[1]Vmesna vrtilna_SKLOP1'!C3856&lt;&gt;"",'[1]Vmesna vrtilna_SKLOP1'!D3856=""),'[1]Vmesna vrtilna_SKLOP1'!J3856,IF(F3856&lt;&gt;"",IF('[1]Vmesna vrtilna_SKLOP1'!J3856&lt;&gt;"",'[1]Vmesna vrtilna_SKLOP1'!J3856,""),"")))))</f>
        <v/>
      </c>
      <c r="M3856" s="22" t="e">
        <f t="shared" si="121"/>
        <v>#REF!</v>
      </c>
      <c r="N3856" s="22" t="str">
        <f>IF(IFERROR(VLOOKUP(B3856,'[1]Vmesna vrtilna_SKLOP1'!B:J,7,0),"")=0,"",IFERROR(VLOOKUP(B3856,'[1]Vmesna vrtilna_SKLOP1'!B:J,7,0),""))</f>
        <v/>
      </c>
      <c r="O3856" s="22"/>
    </row>
    <row r="3857" spans="2:15" ht="15" customHeight="1" x14ac:dyDescent="0.3">
      <c r="B3857" s="15" t="str">
        <f>IF(AND('[1]Vmesna vrtilna_SKLOP1'!B3857&lt;&gt;"",'[1]Vmesna vrtilna_SKLOP1'!C3857&lt;&gt;""),IF('[1]Vmesna vrtilna_SKLOP1'!B3857&lt;&gt;"",'[1]Vmesna vrtilna_SKLOP1'!B3857,""),"")</f>
        <v/>
      </c>
      <c r="C3857" s="16" t="str">
        <f>IF(OR(C3856="Posebna oblika",C3856="Kulturno zaščiten objekt",C3856="Kulturno zaščiten objekt, Posebna oblika"),"Glej zavihek POSEBNI POGOJI",IF(SUM(N3856:Q3856)=1,"Posebna oblika",IF(SUM(N3856:Q3856)=10,"Kulturno zaščiten objekt",IF(SUM(N3856:Q3856)=11,"Kulturno zaščiten objekt, Posebna oblika",IF(AND('[1]Vmesna vrtilna_SKLOP1'!C3857&lt;&gt;"",'[1]Vmesna vrtilna_SKLOP1'!D3857&lt;&gt;""),IF('[1]Vmesna vrtilna_SKLOP1'!C3857&lt;&gt;"",'[1]Vmesna vrtilna_SKLOP1'!C3857,""),"")))))</f>
        <v/>
      </c>
      <c r="D3857" s="17" t="str">
        <f>IF(IFERROR(VLOOKUP(B3857,'[1]Vmesna vrtilna_SKLOP1'!B:J,6,0),"")=0,"",IFERROR(VLOOKUP(B3857,'[1]Vmesna vrtilna_SKLOP1'!B:J,6,0),""))</f>
        <v/>
      </c>
      <c r="E3857" s="16" t="str">
        <f>IF(IF('[1]Vmesna vrtilna_SKLOP1'!E3857&lt;&gt;"",'[1]Vmesna vrtilna_SKLOP1'!D3857,"")=0,"",IF('[1]Vmesna vrtilna_SKLOP1'!E3857&lt;&gt;"",'[1]Vmesna vrtilna_SKLOP1'!D3857,""))</f>
        <v/>
      </c>
      <c r="F3857" s="18" t="str">
        <f>IF('[1]Vmesna vrtilna_SKLOP1'!E3857&lt;&gt;"",'[1]Vmesna vrtilna_SKLOP1'!E3857,"")</f>
        <v/>
      </c>
      <c r="G3857" s="15" t="str">
        <f>IF('[1]Vmesna vrtilna_SKLOP1'!E3857&lt;&gt;"",'[1]Vmesna vrtilna_SKLOP1'!F3857,"")</f>
        <v/>
      </c>
      <c r="H3857" s="19" t="str">
        <f>IF('[1]Vmesna vrtilna_SKLOP1'!F3857&lt;&gt;"",'[1]Vmesna vrtilna_SKLOP1'!I3857,"")</f>
        <v/>
      </c>
      <c r="I3857" s="20" t="str">
        <f>IF(I3856="Skupaj:","DDV (22%):",IF(I3856="DDV (22%):","Skupaj z DDV:",IF(AND('[1]Vmesna vrtilna_SKLOP1'!C3857&lt;&gt;"",'[1]Vmesna vrtilna_SKLOP1'!E3857=""),"Skupaj:","")))</f>
        <v/>
      </c>
      <c r="J3857" s="21" t="str">
        <f t="shared" si="120"/>
        <v/>
      </c>
      <c r="K3857" s="21" t="str">
        <f>IF(I3857="Skupaj z DDV:",SUM(K3855,K3856),IF(I3857="DDV (22%):",K3856*0.22,IF(AND('[1]Vmesna vrtilna_SKLOP1'!C3857&lt;&gt;"",'[1]Vmesna vrtilna_SKLOP1'!D3857=""),'[1]Vmesna vrtilna_SKLOP1'!J3857,IF(F3857&lt;&gt;"",IF('[1]Vmesna vrtilna_SKLOP1'!J3857&lt;&gt;"",'[1]Vmesna vrtilna_SKLOP1'!J3857,""),""))))</f>
        <v/>
      </c>
      <c r="L3857" s="22" t="str">
        <f>IF(I3856="Skupaj:","DDV (22%):",IF(I3856="DDV (22%):","Skupaj z DDV:",IF(AND('[1]Vmesna vrtilna_SKLOP1'!C3857&lt;&gt;"",'[1]Vmesna vrtilna_SKLOP1'!E3857=""),"Skupaj:",IF(AND('[1]Vmesna vrtilna_SKLOP1'!C3857&lt;&gt;"",'[1]Vmesna vrtilna_SKLOP1'!D3857=""),'[1]Vmesna vrtilna_SKLOP1'!J3857,IF(F3857&lt;&gt;"",IF('[1]Vmesna vrtilna_SKLOP1'!J3857&lt;&gt;"",'[1]Vmesna vrtilna_SKLOP1'!J3857,""),"")))))</f>
        <v/>
      </c>
      <c r="M3857" s="22" t="e">
        <f t="shared" si="121"/>
        <v>#REF!</v>
      </c>
      <c r="N3857" s="22" t="str">
        <f>IF(IFERROR(VLOOKUP(B3857,'[1]Vmesna vrtilna_SKLOP1'!B:J,7,0),"")=0,"",IFERROR(VLOOKUP(B3857,'[1]Vmesna vrtilna_SKLOP1'!B:J,7,0),""))</f>
        <v/>
      </c>
      <c r="O3857" s="22"/>
    </row>
    <row r="3858" spans="2:15" ht="15" customHeight="1" x14ac:dyDescent="0.3">
      <c r="B3858" s="15" t="str">
        <f>IF(AND('[1]Vmesna vrtilna_SKLOP1'!B3858&lt;&gt;"",'[1]Vmesna vrtilna_SKLOP1'!C3858&lt;&gt;""),IF('[1]Vmesna vrtilna_SKLOP1'!B3858&lt;&gt;"",'[1]Vmesna vrtilna_SKLOP1'!B3858,""),"")</f>
        <v/>
      </c>
      <c r="C3858" s="16" t="str">
        <f>IF(OR(C3857="Posebna oblika",C3857="Kulturno zaščiten objekt",C3857="Kulturno zaščiten objekt, Posebna oblika"),"Glej zavihek POSEBNI POGOJI",IF(SUM(N3857:Q3857)=1,"Posebna oblika",IF(SUM(N3857:Q3857)=10,"Kulturno zaščiten objekt",IF(SUM(N3857:Q3857)=11,"Kulturno zaščiten objekt, Posebna oblika",IF(AND('[1]Vmesna vrtilna_SKLOP1'!C3858&lt;&gt;"",'[1]Vmesna vrtilna_SKLOP1'!D3858&lt;&gt;""),IF('[1]Vmesna vrtilna_SKLOP1'!C3858&lt;&gt;"",'[1]Vmesna vrtilna_SKLOP1'!C3858,""),"")))))</f>
        <v/>
      </c>
      <c r="D3858" s="17" t="str">
        <f>IF(IFERROR(VLOOKUP(B3858,'[1]Vmesna vrtilna_SKLOP1'!B:J,6,0),"")=0,"",IFERROR(VLOOKUP(B3858,'[1]Vmesna vrtilna_SKLOP1'!B:J,6,0),""))</f>
        <v/>
      </c>
      <c r="E3858" s="16" t="str">
        <f>IF(IF('[1]Vmesna vrtilna_SKLOP1'!E3858&lt;&gt;"",'[1]Vmesna vrtilna_SKLOP1'!D3858,"")=0,"",IF('[1]Vmesna vrtilna_SKLOP1'!E3858&lt;&gt;"",'[1]Vmesna vrtilna_SKLOP1'!D3858,""))</f>
        <v/>
      </c>
      <c r="F3858" s="18" t="str">
        <f>IF('[1]Vmesna vrtilna_SKLOP1'!E3858&lt;&gt;"",'[1]Vmesna vrtilna_SKLOP1'!E3858,"")</f>
        <v/>
      </c>
      <c r="G3858" s="15" t="str">
        <f>IF('[1]Vmesna vrtilna_SKLOP1'!E3858&lt;&gt;"",'[1]Vmesna vrtilna_SKLOP1'!F3858,"")</f>
        <v/>
      </c>
      <c r="H3858" s="19" t="str">
        <f>IF('[1]Vmesna vrtilna_SKLOP1'!F3858&lt;&gt;"",'[1]Vmesna vrtilna_SKLOP1'!I3858,"")</f>
        <v/>
      </c>
      <c r="I3858" s="20" t="str">
        <f>IF(I3857="Skupaj:","DDV (22%):",IF(I3857="DDV (22%):","Skupaj z DDV:",IF(AND('[1]Vmesna vrtilna_SKLOP1'!C3858&lt;&gt;"",'[1]Vmesna vrtilna_SKLOP1'!E3858=""),"Skupaj:","")))</f>
        <v/>
      </c>
      <c r="J3858" s="21" t="str">
        <f t="shared" si="120"/>
        <v/>
      </c>
      <c r="K3858" s="21" t="str">
        <f>IF(I3858="Skupaj z DDV:",SUM(K3856,K3857),IF(I3858="DDV (22%):",K3857*0.22,IF(AND('[1]Vmesna vrtilna_SKLOP1'!C3858&lt;&gt;"",'[1]Vmesna vrtilna_SKLOP1'!D3858=""),'[1]Vmesna vrtilna_SKLOP1'!J3858,IF(F3858&lt;&gt;"",IF('[1]Vmesna vrtilna_SKLOP1'!J3858&lt;&gt;"",'[1]Vmesna vrtilna_SKLOP1'!J3858,""),""))))</f>
        <v/>
      </c>
      <c r="L3858" s="22" t="str">
        <f>IF(I3857="Skupaj:","DDV (22%):",IF(I3857="DDV (22%):","Skupaj z DDV:",IF(AND('[1]Vmesna vrtilna_SKLOP1'!C3858&lt;&gt;"",'[1]Vmesna vrtilna_SKLOP1'!E3858=""),"Skupaj:",IF(AND('[1]Vmesna vrtilna_SKLOP1'!C3858&lt;&gt;"",'[1]Vmesna vrtilna_SKLOP1'!D3858=""),'[1]Vmesna vrtilna_SKLOP1'!J3858,IF(F3858&lt;&gt;"",IF('[1]Vmesna vrtilna_SKLOP1'!J3858&lt;&gt;"",'[1]Vmesna vrtilna_SKLOP1'!J3858,""),"")))))</f>
        <v/>
      </c>
      <c r="M3858" s="22" t="e">
        <f t="shared" si="121"/>
        <v>#REF!</v>
      </c>
      <c r="N3858" s="22" t="str">
        <f>IF(IFERROR(VLOOKUP(B3858,'[1]Vmesna vrtilna_SKLOP1'!B:J,7,0),"")=0,"",IFERROR(VLOOKUP(B3858,'[1]Vmesna vrtilna_SKLOP1'!B:J,7,0),""))</f>
        <v/>
      </c>
      <c r="O3858" s="22"/>
    </row>
    <row r="3859" spans="2:15" ht="15" customHeight="1" x14ac:dyDescent="0.3">
      <c r="B3859" s="15" t="str">
        <f>IF(AND('[1]Vmesna vrtilna_SKLOP1'!B3859&lt;&gt;"",'[1]Vmesna vrtilna_SKLOP1'!C3859&lt;&gt;""),IF('[1]Vmesna vrtilna_SKLOP1'!B3859&lt;&gt;"",'[1]Vmesna vrtilna_SKLOP1'!B3859,""),"")</f>
        <v/>
      </c>
      <c r="C3859" s="16" t="str">
        <f>IF(OR(C3858="Posebna oblika",C3858="Kulturno zaščiten objekt",C3858="Kulturno zaščiten objekt, Posebna oblika"),"Glej zavihek POSEBNI POGOJI",IF(SUM(N3858:Q3858)=1,"Posebna oblika",IF(SUM(N3858:Q3858)=10,"Kulturno zaščiten objekt",IF(SUM(N3858:Q3858)=11,"Kulturno zaščiten objekt, Posebna oblika",IF(AND('[1]Vmesna vrtilna_SKLOP1'!C3859&lt;&gt;"",'[1]Vmesna vrtilna_SKLOP1'!D3859&lt;&gt;""),IF('[1]Vmesna vrtilna_SKLOP1'!C3859&lt;&gt;"",'[1]Vmesna vrtilna_SKLOP1'!C3859,""),"")))))</f>
        <v/>
      </c>
      <c r="D3859" s="17" t="str">
        <f>IF(IFERROR(VLOOKUP(B3859,'[1]Vmesna vrtilna_SKLOP1'!B:J,6,0),"")=0,"",IFERROR(VLOOKUP(B3859,'[1]Vmesna vrtilna_SKLOP1'!B:J,6,0),""))</f>
        <v/>
      </c>
      <c r="E3859" s="16" t="str">
        <f>IF(IF('[1]Vmesna vrtilna_SKLOP1'!E3859&lt;&gt;"",'[1]Vmesna vrtilna_SKLOP1'!D3859,"")=0,"",IF('[1]Vmesna vrtilna_SKLOP1'!E3859&lt;&gt;"",'[1]Vmesna vrtilna_SKLOP1'!D3859,""))</f>
        <v/>
      </c>
      <c r="F3859" s="18" t="str">
        <f>IF('[1]Vmesna vrtilna_SKLOP1'!E3859&lt;&gt;"",'[1]Vmesna vrtilna_SKLOP1'!E3859,"")</f>
        <v/>
      </c>
      <c r="G3859" s="15" t="str">
        <f>IF('[1]Vmesna vrtilna_SKLOP1'!E3859&lt;&gt;"",'[1]Vmesna vrtilna_SKLOP1'!F3859,"")</f>
        <v/>
      </c>
      <c r="H3859" s="19" t="str">
        <f>IF('[1]Vmesna vrtilna_SKLOP1'!F3859&lt;&gt;"",'[1]Vmesna vrtilna_SKLOP1'!I3859,"")</f>
        <v/>
      </c>
      <c r="I3859" s="20" t="str">
        <f>IF(I3858="Skupaj:","DDV (22%):",IF(I3858="DDV (22%):","Skupaj z DDV:",IF(AND('[1]Vmesna vrtilna_SKLOP1'!C3859&lt;&gt;"",'[1]Vmesna vrtilna_SKLOP1'!E3859=""),"Skupaj:","")))</f>
        <v/>
      </c>
      <c r="J3859" s="21" t="str">
        <f t="shared" si="120"/>
        <v/>
      </c>
      <c r="K3859" s="21" t="str">
        <f>IF(I3859="Skupaj z DDV:",SUM(K3857,K3858),IF(I3859="DDV (22%):",K3858*0.22,IF(AND('[1]Vmesna vrtilna_SKLOP1'!C3859&lt;&gt;"",'[1]Vmesna vrtilna_SKLOP1'!D3859=""),'[1]Vmesna vrtilna_SKLOP1'!J3859,IF(F3859&lt;&gt;"",IF('[1]Vmesna vrtilna_SKLOP1'!J3859&lt;&gt;"",'[1]Vmesna vrtilna_SKLOP1'!J3859,""),""))))</f>
        <v/>
      </c>
      <c r="L3859" s="22" t="str">
        <f>IF(I3858="Skupaj:","DDV (22%):",IF(I3858="DDV (22%):","Skupaj z DDV:",IF(AND('[1]Vmesna vrtilna_SKLOP1'!C3859&lt;&gt;"",'[1]Vmesna vrtilna_SKLOP1'!E3859=""),"Skupaj:",IF(AND('[1]Vmesna vrtilna_SKLOP1'!C3859&lt;&gt;"",'[1]Vmesna vrtilna_SKLOP1'!D3859=""),'[1]Vmesna vrtilna_SKLOP1'!J3859,IF(F3859&lt;&gt;"",IF('[1]Vmesna vrtilna_SKLOP1'!J3859&lt;&gt;"",'[1]Vmesna vrtilna_SKLOP1'!J3859,""),"")))))</f>
        <v/>
      </c>
      <c r="M3859" s="22" t="e">
        <f t="shared" si="121"/>
        <v>#REF!</v>
      </c>
      <c r="N3859" s="22" t="str">
        <f>IF(IFERROR(VLOOKUP(B3859,'[1]Vmesna vrtilna_SKLOP1'!B:J,7,0),"")=0,"",IFERROR(VLOOKUP(B3859,'[1]Vmesna vrtilna_SKLOP1'!B:J,7,0),""))</f>
        <v/>
      </c>
      <c r="O3859" s="22"/>
    </row>
    <row r="3860" spans="2:15" ht="15" customHeight="1" x14ac:dyDescent="0.3">
      <c r="B3860" s="15" t="str">
        <f>IF(AND('[1]Vmesna vrtilna_SKLOP1'!B3860&lt;&gt;"",'[1]Vmesna vrtilna_SKLOP1'!C3860&lt;&gt;""),IF('[1]Vmesna vrtilna_SKLOP1'!B3860&lt;&gt;"",'[1]Vmesna vrtilna_SKLOP1'!B3860,""),"")</f>
        <v/>
      </c>
      <c r="C3860" s="16" t="str">
        <f>IF(OR(C3859="Posebna oblika",C3859="Kulturno zaščiten objekt",C3859="Kulturno zaščiten objekt, Posebna oblika"),"Glej zavihek POSEBNI POGOJI",IF(SUM(N3859:Q3859)=1,"Posebna oblika",IF(SUM(N3859:Q3859)=10,"Kulturno zaščiten objekt",IF(SUM(N3859:Q3859)=11,"Kulturno zaščiten objekt, Posebna oblika",IF(AND('[1]Vmesna vrtilna_SKLOP1'!C3860&lt;&gt;"",'[1]Vmesna vrtilna_SKLOP1'!D3860&lt;&gt;""),IF('[1]Vmesna vrtilna_SKLOP1'!C3860&lt;&gt;"",'[1]Vmesna vrtilna_SKLOP1'!C3860,""),"")))))</f>
        <v/>
      </c>
      <c r="D3860" s="17" t="str">
        <f>IF(IFERROR(VLOOKUP(B3860,'[1]Vmesna vrtilna_SKLOP1'!B:J,6,0),"")=0,"",IFERROR(VLOOKUP(B3860,'[1]Vmesna vrtilna_SKLOP1'!B:J,6,0),""))</f>
        <v/>
      </c>
      <c r="E3860" s="16" t="str">
        <f>IF(IF('[1]Vmesna vrtilna_SKLOP1'!E3860&lt;&gt;"",'[1]Vmesna vrtilna_SKLOP1'!D3860,"")=0,"",IF('[1]Vmesna vrtilna_SKLOP1'!E3860&lt;&gt;"",'[1]Vmesna vrtilna_SKLOP1'!D3860,""))</f>
        <v/>
      </c>
      <c r="F3860" s="18" t="str">
        <f>IF('[1]Vmesna vrtilna_SKLOP1'!E3860&lt;&gt;"",'[1]Vmesna vrtilna_SKLOP1'!E3860,"")</f>
        <v/>
      </c>
      <c r="G3860" s="15" t="str">
        <f>IF('[1]Vmesna vrtilna_SKLOP1'!E3860&lt;&gt;"",'[1]Vmesna vrtilna_SKLOP1'!F3860,"")</f>
        <v/>
      </c>
      <c r="H3860" s="19" t="str">
        <f>IF('[1]Vmesna vrtilna_SKLOP1'!F3860&lt;&gt;"",'[1]Vmesna vrtilna_SKLOP1'!I3860,"")</f>
        <v/>
      </c>
      <c r="I3860" s="20" t="str">
        <f>IF(I3859="Skupaj:","DDV (22%):",IF(I3859="DDV (22%):","Skupaj z DDV:",IF(AND('[1]Vmesna vrtilna_SKLOP1'!C3860&lt;&gt;"",'[1]Vmesna vrtilna_SKLOP1'!E3860=""),"Skupaj:","")))</f>
        <v/>
      </c>
      <c r="J3860" s="21" t="str">
        <f t="shared" si="120"/>
        <v/>
      </c>
      <c r="K3860" s="21" t="str">
        <f>IF(I3860="Skupaj z DDV:",SUM(K3858,K3859),IF(I3860="DDV (22%):",K3859*0.22,IF(AND('[1]Vmesna vrtilna_SKLOP1'!C3860&lt;&gt;"",'[1]Vmesna vrtilna_SKLOP1'!D3860=""),'[1]Vmesna vrtilna_SKLOP1'!J3860,IF(F3860&lt;&gt;"",IF('[1]Vmesna vrtilna_SKLOP1'!J3860&lt;&gt;"",'[1]Vmesna vrtilna_SKLOP1'!J3860,""),""))))</f>
        <v/>
      </c>
      <c r="L3860" s="22" t="str">
        <f>IF(I3859="Skupaj:","DDV (22%):",IF(I3859="DDV (22%):","Skupaj z DDV:",IF(AND('[1]Vmesna vrtilna_SKLOP1'!C3860&lt;&gt;"",'[1]Vmesna vrtilna_SKLOP1'!E3860=""),"Skupaj:",IF(AND('[1]Vmesna vrtilna_SKLOP1'!C3860&lt;&gt;"",'[1]Vmesna vrtilna_SKLOP1'!D3860=""),'[1]Vmesna vrtilna_SKLOP1'!J3860,IF(F3860&lt;&gt;"",IF('[1]Vmesna vrtilna_SKLOP1'!J3860&lt;&gt;"",'[1]Vmesna vrtilna_SKLOP1'!J3860,""),"")))))</f>
        <v/>
      </c>
      <c r="M3860" s="22" t="e">
        <f t="shared" si="121"/>
        <v>#REF!</v>
      </c>
      <c r="N3860" s="22" t="str">
        <f>IF(IFERROR(VLOOKUP(B3860,'[1]Vmesna vrtilna_SKLOP1'!B:J,7,0),"")=0,"",IFERROR(VLOOKUP(B3860,'[1]Vmesna vrtilna_SKLOP1'!B:J,7,0),""))</f>
        <v/>
      </c>
      <c r="O3860" s="22"/>
    </row>
    <row r="3861" spans="2:15" ht="15" customHeight="1" x14ac:dyDescent="0.3">
      <c r="B3861" s="15" t="str">
        <f>IF(AND('[1]Vmesna vrtilna_SKLOP1'!B3861&lt;&gt;"",'[1]Vmesna vrtilna_SKLOP1'!C3861&lt;&gt;""),IF('[1]Vmesna vrtilna_SKLOP1'!B3861&lt;&gt;"",'[1]Vmesna vrtilna_SKLOP1'!B3861,""),"")</f>
        <v/>
      </c>
      <c r="C3861" s="16" t="str">
        <f>IF(OR(C3860="Posebna oblika",C3860="Kulturno zaščiten objekt",C3860="Kulturno zaščiten objekt, Posebna oblika"),"Glej zavihek POSEBNI POGOJI",IF(SUM(N3860:Q3860)=1,"Posebna oblika",IF(SUM(N3860:Q3860)=10,"Kulturno zaščiten objekt",IF(SUM(N3860:Q3860)=11,"Kulturno zaščiten objekt, Posebna oblika",IF(AND('[1]Vmesna vrtilna_SKLOP1'!C3861&lt;&gt;"",'[1]Vmesna vrtilna_SKLOP1'!D3861&lt;&gt;""),IF('[1]Vmesna vrtilna_SKLOP1'!C3861&lt;&gt;"",'[1]Vmesna vrtilna_SKLOP1'!C3861,""),"")))))</f>
        <v/>
      </c>
      <c r="D3861" s="17" t="str">
        <f>IF(IFERROR(VLOOKUP(B3861,'[1]Vmesna vrtilna_SKLOP1'!B:J,6,0),"")=0,"",IFERROR(VLOOKUP(B3861,'[1]Vmesna vrtilna_SKLOP1'!B:J,6,0),""))</f>
        <v/>
      </c>
      <c r="E3861" s="16" t="str">
        <f>IF(IF('[1]Vmesna vrtilna_SKLOP1'!E3861&lt;&gt;"",'[1]Vmesna vrtilna_SKLOP1'!D3861,"")=0,"",IF('[1]Vmesna vrtilna_SKLOP1'!E3861&lt;&gt;"",'[1]Vmesna vrtilna_SKLOP1'!D3861,""))</f>
        <v/>
      </c>
      <c r="F3861" s="18" t="str">
        <f>IF('[1]Vmesna vrtilna_SKLOP1'!E3861&lt;&gt;"",'[1]Vmesna vrtilna_SKLOP1'!E3861,"")</f>
        <v/>
      </c>
      <c r="G3861" s="15" t="str">
        <f>IF('[1]Vmesna vrtilna_SKLOP1'!E3861&lt;&gt;"",'[1]Vmesna vrtilna_SKLOP1'!F3861,"")</f>
        <v/>
      </c>
      <c r="H3861" s="19" t="str">
        <f>IF('[1]Vmesna vrtilna_SKLOP1'!F3861&lt;&gt;"",'[1]Vmesna vrtilna_SKLOP1'!I3861,"")</f>
        <v/>
      </c>
      <c r="I3861" s="20" t="str">
        <f>IF(I3860="Skupaj:","DDV (22%):",IF(I3860="DDV (22%):","Skupaj z DDV:",IF(AND('[1]Vmesna vrtilna_SKLOP1'!C3861&lt;&gt;"",'[1]Vmesna vrtilna_SKLOP1'!E3861=""),"Skupaj:","")))</f>
        <v/>
      </c>
      <c r="J3861" s="21" t="str">
        <f t="shared" ref="J3861:J3924" si="122">IFERROR(IF(I3861="Skupaj:",M3861,IF(I3861="Skupaj z DDV:",SUM(J3859,J3860),IF(I3861="DDV (22%):",J3860*0.22,IF(F3861&lt;&gt;"",H3861*I3861,"")))),0)</f>
        <v/>
      </c>
      <c r="K3861" s="21" t="str">
        <f>IF(I3861="Skupaj z DDV:",SUM(K3859,K3860),IF(I3861="DDV (22%):",K3860*0.22,IF(AND('[1]Vmesna vrtilna_SKLOP1'!C3861&lt;&gt;"",'[1]Vmesna vrtilna_SKLOP1'!D3861=""),'[1]Vmesna vrtilna_SKLOP1'!J3861,IF(F3861&lt;&gt;"",IF('[1]Vmesna vrtilna_SKLOP1'!J3861&lt;&gt;"",'[1]Vmesna vrtilna_SKLOP1'!J3861,""),""))))</f>
        <v/>
      </c>
      <c r="L3861" s="22" t="str">
        <f>IF(I3860="Skupaj:","DDV (22%):",IF(I3860="DDV (22%):","Skupaj z DDV:",IF(AND('[1]Vmesna vrtilna_SKLOP1'!C3861&lt;&gt;"",'[1]Vmesna vrtilna_SKLOP1'!E3861=""),"Skupaj:",IF(AND('[1]Vmesna vrtilna_SKLOP1'!C3861&lt;&gt;"",'[1]Vmesna vrtilna_SKLOP1'!D3861=""),'[1]Vmesna vrtilna_SKLOP1'!J3861,IF(F3861&lt;&gt;"",IF('[1]Vmesna vrtilna_SKLOP1'!J3861&lt;&gt;"",'[1]Vmesna vrtilna_SKLOP1'!J3861,""),"")))))</f>
        <v/>
      </c>
      <c r="M3861" s="22" t="e">
        <f t="shared" si="121"/>
        <v>#REF!</v>
      </c>
      <c r="N3861" s="22" t="str">
        <f>IF(IFERROR(VLOOKUP(B3861,'[1]Vmesna vrtilna_SKLOP1'!B:J,7,0),"")=0,"",IFERROR(VLOOKUP(B3861,'[1]Vmesna vrtilna_SKLOP1'!B:J,7,0),""))</f>
        <v/>
      </c>
      <c r="O3861" s="22"/>
    </row>
    <row r="3862" spans="2:15" ht="15" customHeight="1" x14ac:dyDescent="0.3">
      <c r="B3862" s="15" t="str">
        <f>IF(AND('[1]Vmesna vrtilna_SKLOP1'!B3862&lt;&gt;"",'[1]Vmesna vrtilna_SKLOP1'!C3862&lt;&gt;""),IF('[1]Vmesna vrtilna_SKLOP1'!B3862&lt;&gt;"",'[1]Vmesna vrtilna_SKLOP1'!B3862,""),"")</f>
        <v/>
      </c>
      <c r="C3862" s="16" t="str">
        <f>IF(OR(C3861="Posebna oblika",C3861="Kulturno zaščiten objekt",C3861="Kulturno zaščiten objekt, Posebna oblika"),"Glej zavihek POSEBNI POGOJI",IF(SUM(N3861:Q3861)=1,"Posebna oblika",IF(SUM(N3861:Q3861)=10,"Kulturno zaščiten objekt",IF(SUM(N3861:Q3861)=11,"Kulturno zaščiten objekt, Posebna oblika",IF(AND('[1]Vmesna vrtilna_SKLOP1'!C3862&lt;&gt;"",'[1]Vmesna vrtilna_SKLOP1'!D3862&lt;&gt;""),IF('[1]Vmesna vrtilna_SKLOP1'!C3862&lt;&gt;"",'[1]Vmesna vrtilna_SKLOP1'!C3862,""),"")))))</f>
        <v/>
      </c>
      <c r="D3862" s="17" t="str">
        <f>IF(IFERROR(VLOOKUP(B3862,'[1]Vmesna vrtilna_SKLOP1'!B:J,6,0),"")=0,"",IFERROR(VLOOKUP(B3862,'[1]Vmesna vrtilna_SKLOP1'!B:J,6,0),""))</f>
        <v/>
      </c>
      <c r="E3862" s="16" t="str">
        <f>IF(IF('[1]Vmesna vrtilna_SKLOP1'!E3862&lt;&gt;"",'[1]Vmesna vrtilna_SKLOP1'!D3862,"")=0,"",IF('[1]Vmesna vrtilna_SKLOP1'!E3862&lt;&gt;"",'[1]Vmesna vrtilna_SKLOP1'!D3862,""))</f>
        <v/>
      </c>
      <c r="F3862" s="18" t="str">
        <f>IF('[1]Vmesna vrtilna_SKLOP1'!E3862&lt;&gt;"",'[1]Vmesna vrtilna_SKLOP1'!E3862,"")</f>
        <v/>
      </c>
      <c r="G3862" s="15" t="str">
        <f>IF('[1]Vmesna vrtilna_SKLOP1'!E3862&lt;&gt;"",'[1]Vmesna vrtilna_SKLOP1'!F3862,"")</f>
        <v/>
      </c>
      <c r="H3862" s="19" t="str">
        <f>IF('[1]Vmesna vrtilna_SKLOP1'!F3862&lt;&gt;"",'[1]Vmesna vrtilna_SKLOP1'!I3862,"")</f>
        <v/>
      </c>
      <c r="I3862" s="20" t="str">
        <f>IF(I3861="Skupaj:","DDV (22%):",IF(I3861="DDV (22%):","Skupaj z DDV:",IF(AND('[1]Vmesna vrtilna_SKLOP1'!C3862&lt;&gt;"",'[1]Vmesna vrtilna_SKLOP1'!E3862=""),"Skupaj:","")))</f>
        <v/>
      </c>
      <c r="J3862" s="21" t="str">
        <f t="shared" si="122"/>
        <v/>
      </c>
      <c r="K3862" s="21" t="str">
        <f>IF(I3862="Skupaj z DDV:",SUM(K3860,K3861),IF(I3862="DDV (22%):",K3861*0.22,IF(AND('[1]Vmesna vrtilna_SKLOP1'!C3862&lt;&gt;"",'[1]Vmesna vrtilna_SKLOP1'!D3862=""),'[1]Vmesna vrtilna_SKLOP1'!J3862,IF(F3862&lt;&gt;"",IF('[1]Vmesna vrtilna_SKLOP1'!J3862&lt;&gt;"",'[1]Vmesna vrtilna_SKLOP1'!J3862,""),""))))</f>
        <v/>
      </c>
      <c r="L3862" s="22" t="str">
        <f>IF(I3861="Skupaj:","DDV (22%):",IF(I3861="DDV (22%):","Skupaj z DDV:",IF(AND('[1]Vmesna vrtilna_SKLOP1'!C3862&lt;&gt;"",'[1]Vmesna vrtilna_SKLOP1'!E3862=""),"Skupaj:",IF(AND('[1]Vmesna vrtilna_SKLOP1'!C3862&lt;&gt;"",'[1]Vmesna vrtilna_SKLOP1'!D3862=""),'[1]Vmesna vrtilna_SKLOP1'!J3862,IF(F3862&lt;&gt;"",IF('[1]Vmesna vrtilna_SKLOP1'!J3862&lt;&gt;"",'[1]Vmesna vrtilna_SKLOP1'!J3862,""),"")))))</f>
        <v/>
      </c>
      <c r="M3862" s="22" t="e">
        <f t="shared" si="121"/>
        <v>#REF!</v>
      </c>
      <c r="N3862" s="22" t="str">
        <f>IF(IFERROR(VLOOKUP(B3862,'[1]Vmesna vrtilna_SKLOP1'!B:J,7,0),"")=0,"",IFERROR(VLOOKUP(B3862,'[1]Vmesna vrtilna_SKLOP1'!B:J,7,0),""))</f>
        <v/>
      </c>
      <c r="O3862" s="22"/>
    </row>
    <row r="3863" spans="2:15" ht="15" customHeight="1" x14ac:dyDescent="0.3">
      <c r="B3863" s="15" t="str">
        <f>IF(AND('[1]Vmesna vrtilna_SKLOP1'!B3863&lt;&gt;"",'[1]Vmesna vrtilna_SKLOP1'!C3863&lt;&gt;""),IF('[1]Vmesna vrtilna_SKLOP1'!B3863&lt;&gt;"",'[1]Vmesna vrtilna_SKLOP1'!B3863,""),"")</f>
        <v/>
      </c>
      <c r="C3863" s="16" t="str">
        <f>IF(OR(C3862="Posebna oblika",C3862="Kulturno zaščiten objekt",C3862="Kulturno zaščiten objekt, Posebna oblika"),"Glej zavihek POSEBNI POGOJI",IF(SUM(N3862:Q3862)=1,"Posebna oblika",IF(SUM(N3862:Q3862)=10,"Kulturno zaščiten objekt",IF(SUM(N3862:Q3862)=11,"Kulturno zaščiten objekt, Posebna oblika",IF(AND('[1]Vmesna vrtilna_SKLOP1'!C3863&lt;&gt;"",'[1]Vmesna vrtilna_SKLOP1'!D3863&lt;&gt;""),IF('[1]Vmesna vrtilna_SKLOP1'!C3863&lt;&gt;"",'[1]Vmesna vrtilna_SKLOP1'!C3863,""),"")))))</f>
        <v/>
      </c>
      <c r="D3863" s="17" t="str">
        <f>IF(IFERROR(VLOOKUP(B3863,'[1]Vmesna vrtilna_SKLOP1'!B:J,6,0),"")=0,"",IFERROR(VLOOKUP(B3863,'[1]Vmesna vrtilna_SKLOP1'!B:J,6,0),""))</f>
        <v/>
      </c>
      <c r="E3863" s="16" t="str">
        <f>IF(IF('[1]Vmesna vrtilna_SKLOP1'!E3863&lt;&gt;"",'[1]Vmesna vrtilna_SKLOP1'!D3863,"")=0,"",IF('[1]Vmesna vrtilna_SKLOP1'!E3863&lt;&gt;"",'[1]Vmesna vrtilna_SKLOP1'!D3863,""))</f>
        <v/>
      </c>
      <c r="F3863" s="18" t="str">
        <f>IF('[1]Vmesna vrtilna_SKLOP1'!E3863&lt;&gt;"",'[1]Vmesna vrtilna_SKLOP1'!E3863,"")</f>
        <v/>
      </c>
      <c r="G3863" s="15" t="str">
        <f>IF('[1]Vmesna vrtilna_SKLOP1'!E3863&lt;&gt;"",'[1]Vmesna vrtilna_SKLOP1'!F3863,"")</f>
        <v/>
      </c>
      <c r="H3863" s="19" t="str">
        <f>IF('[1]Vmesna vrtilna_SKLOP1'!F3863&lt;&gt;"",'[1]Vmesna vrtilna_SKLOP1'!I3863,"")</f>
        <v/>
      </c>
      <c r="I3863" s="20" t="str">
        <f>IF(I3862="Skupaj:","DDV (22%):",IF(I3862="DDV (22%):","Skupaj z DDV:",IF(AND('[1]Vmesna vrtilna_SKLOP1'!C3863&lt;&gt;"",'[1]Vmesna vrtilna_SKLOP1'!E3863=""),"Skupaj:","")))</f>
        <v/>
      </c>
      <c r="J3863" s="21" t="str">
        <f t="shared" si="122"/>
        <v/>
      </c>
      <c r="K3863" s="21" t="str">
        <f>IF(I3863="Skupaj z DDV:",SUM(K3861,K3862),IF(I3863="DDV (22%):",K3862*0.22,IF(AND('[1]Vmesna vrtilna_SKLOP1'!C3863&lt;&gt;"",'[1]Vmesna vrtilna_SKLOP1'!D3863=""),'[1]Vmesna vrtilna_SKLOP1'!J3863,IF(F3863&lt;&gt;"",IF('[1]Vmesna vrtilna_SKLOP1'!J3863&lt;&gt;"",'[1]Vmesna vrtilna_SKLOP1'!J3863,""),""))))</f>
        <v/>
      </c>
      <c r="L3863" s="22" t="str">
        <f>IF(I3862="Skupaj:","DDV (22%):",IF(I3862="DDV (22%):","Skupaj z DDV:",IF(AND('[1]Vmesna vrtilna_SKLOP1'!C3863&lt;&gt;"",'[1]Vmesna vrtilna_SKLOP1'!E3863=""),"Skupaj:",IF(AND('[1]Vmesna vrtilna_SKLOP1'!C3863&lt;&gt;"",'[1]Vmesna vrtilna_SKLOP1'!D3863=""),'[1]Vmesna vrtilna_SKLOP1'!J3863,IF(F3863&lt;&gt;"",IF('[1]Vmesna vrtilna_SKLOP1'!J3863&lt;&gt;"",'[1]Vmesna vrtilna_SKLOP1'!J3863,""),"")))))</f>
        <v/>
      </c>
      <c r="M3863" s="22" t="e">
        <f t="shared" si="121"/>
        <v>#REF!</v>
      </c>
      <c r="N3863" s="22" t="str">
        <f>IF(IFERROR(VLOOKUP(B3863,'[1]Vmesna vrtilna_SKLOP1'!B:J,7,0),"")=0,"",IFERROR(VLOOKUP(B3863,'[1]Vmesna vrtilna_SKLOP1'!B:J,7,0),""))</f>
        <v/>
      </c>
      <c r="O3863" s="22"/>
    </row>
    <row r="3864" spans="2:15" ht="15" customHeight="1" x14ac:dyDescent="0.3">
      <c r="B3864" s="15" t="str">
        <f>IF(AND('[1]Vmesna vrtilna_SKLOP1'!B3864&lt;&gt;"",'[1]Vmesna vrtilna_SKLOP1'!C3864&lt;&gt;""),IF('[1]Vmesna vrtilna_SKLOP1'!B3864&lt;&gt;"",'[1]Vmesna vrtilna_SKLOP1'!B3864,""),"")</f>
        <v/>
      </c>
      <c r="C3864" s="16" t="str">
        <f>IF(OR(C3863="Posebna oblika",C3863="Kulturno zaščiten objekt",C3863="Kulturno zaščiten objekt, Posebna oblika"),"Glej zavihek POSEBNI POGOJI",IF(SUM(N3863:Q3863)=1,"Posebna oblika",IF(SUM(N3863:Q3863)=10,"Kulturno zaščiten objekt",IF(SUM(N3863:Q3863)=11,"Kulturno zaščiten objekt, Posebna oblika",IF(AND('[1]Vmesna vrtilna_SKLOP1'!C3864&lt;&gt;"",'[1]Vmesna vrtilna_SKLOP1'!D3864&lt;&gt;""),IF('[1]Vmesna vrtilna_SKLOP1'!C3864&lt;&gt;"",'[1]Vmesna vrtilna_SKLOP1'!C3864,""),"")))))</f>
        <v/>
      </c>
      <c r="D3864" s="17" t="str">
        <f>IF(IFERROR(VLOOKUP(B3864,'[1]Vmesna vrtilna_SKLOP1'!B:J,6,0),"")=0,"",IFERROR(VLOOKUP(B3864,'[1]Vmesna vrtilna_SKLOP1'!B:J,6,0),""))</f>
        <v/>
      </c>
      <c r="E3864" s="16" t="str">
        <f>IF(IF('[1]Vmesna vrtilna_SKLOP1'!E3864&lt;&gt;"",'[1]Vmesna vrtilna_SKLOP1'!D3864,"")=0,"",IF('[1]Vmesna vrtilna_SKLOP1'!E3864&lt;&gt;"",'[1]Vmesna vrtilna_SKLOP1'!D3864,""))</f>
        <v/>
      </c>
      <c r="F3864" s="18" t="str">
        <f>IF('[1]Vmesna vrtilna_SKLOP1'!E3864&lt;&gt;"",'[1]Vmesna vrtilna_SKLOP1'!E3864,"")</f>
        <v/>
      </c>
      <c r="G3864" s="15" t="str">
        <f>IF('[1]Vmesna vrtilna_SKLOP1'!E3864&lt;&gt;"",'[1]Vmesna vrtilna_SKLOP1'!F3864,"")</f>
        <v/>
      </c>
      <c r="H3864" s="19" t="str">
        <f>IF('[1]Vmesna vrtilna_SKLOP1'!F3864&lt;&gt;"",'[1]Vmesna vrtilna_SKLOP1'!I3864,"")</f>
        <v/>
      </c>
      <c r="I3864" s="20" t="str">
        <f>IF(I3863="Skupaj:","DDV (22%):",IF(I3863="DDV (22%):","Skupaj z DDV:",IF(AND('[1]Vmesna vrtilna_SKLOP1'!C3864&lt;&gt;"",'[1]Vmesna vrtilna_SKLOP1'!E3864=""),"Skupaj:","")))</f>
        <v/>
      </c>
      <c r="J3864" s="21" t="str">
        <f t="shared" si="122"/>
        <v/>
      </c>
      <c r="K3864" s="21" t="str">
        <f>IF(I3864="Skupaj z DDV:",SUM(K3862,K3863),IF(I3864="DDV (22%):",K3863*0.22,IF(AND('[1]Vmesna vrtilna_SKLOP1'!C3864&lt;&gt;"",'[1]Vmesna vrtilna_SKLOP1'!D3864=""),'[1]Vmesna vrtilna_SKLOP1'!J3864,IF(F3864&lt;&gt;"",IF('[1]Vmesna vrtilna_SKLOP1'!J3864&lt;&gt;"",'[1]Vmesna vrtilna_SKLOP1'!J3864,""),""))))</f>
        <v/>
      </c>
      <c r="L3864" s="22" t="str">
        <f>IF(I3863="Skupaj:","DDV (22%):",IF(I3863="DDV (22%):","Skupaj z DDV:",IF(AND('[1]Vmesna vrtilna_SKLOP1'!C3864&lt;&gt;"",'[1]Vmesna vrtilna_SKLOP1'!E3864=""),"Skupaj:",IF(AND('[1]Vmesna vrtilna_SKLOP1'!C3864&lt;&gt;"",'[1]Vmesna vrtilna_SKLOP1'!D3864=""),'[1]Vmesna vrtilna_SKLOP1'!J3864,IF(F3864&lt;&gt;"",IF('[1]Vmesna vrtilna_SKLOP1'!J3864&lt;&gt;"",'[1]Vmesna vrtilna_SKLOP1'!J3864,""),"")))))</f>
        <v/>
      </c>
      <c r="M3864" s="22" t="e">
        <f t="shared" si="121"/>
        <v>#REF!</v>
      </c>
      <c r="N3864" s="22" t="str">
        <f>IF(IFERROR(VLOOKUP(B3864,'[1]Vmesna vrtilna_SKLOP1'!B:J,7,0),"")=0,"",IFERROR(VLOOKUP(B3864,'[1]Vmesna vrtilna_SKLOP1'!B:J,7,0),""))</f>
        <v/>
      </c>
      <c r="O3864" s="22"/>
    </row>
    <row r="3865" spans="2:15" ht="15" customHeight="1" x14ac:dyDescent="0.3">
      <c r="B3865" s="15" t="str">
        <f>IF(AND('[1]Vmesna vrtilna_SKLOP1'!B3865&lt;&gt;"",'[1]Vmesna vrtilna_SKLOP1'!C3865&lt;&gt;""),IF('[1]Vmesna vrtilna_SKLOP1'!B3865&lt;&gt;"",'[1]Vmesna vrtilna_SKLOP1'!B3865,""),"")</f>
        <v/>
      </c>
      <c r="C3865" s="16" t="str">
        <f>IF(OR(C3864="Posebna oblika",C3864="Kulturno zaščiten objekt",C3864="Kulturno zaščiten objekt, Posebna oblika"),"Glej zavihek POSEBNI POGOJI",IF(SUM(N3864:Q3864)=1,"Posebna oblika",IF(SUM(N3864:Q3864)=10,"Kulturno zaščiten objekt",IF(SUM(N3864:Q3864)=11,"Kulturno zaščiten objekt, Posebna oblika",IF(AND('[1]Vmesna vrtilna_SKLOP1'!C3865&lt;&gt;"",'[1]Vmesna vrtilna_SKLOP1'!D3865&lt;&gt;""),IF('[1]Vmesna vrtilna_SKLOP1'!C3865&lt;&gt;"",'[1]Vmesna vrtilna_SKLOP1'!C3865,""),"")))))</f>
        <v/>
      </c>
      <c r="D3865" s="17" t="str">
        <f>IF(IFERROR(VLOOKUP(B3865,'[1]Vmesna vrtilna_SKLOP1'!B:J,6,0),"")=0,"",IFERROR(VLOOKUP(B3865,'[1]Vmesna vrtilna_SKLOP1'!B:J,6,0),""))</f>
        <v/>
      </c>
      <c r="E3865" s="16" t="str">
        <f>IF(IF('[1]Vmesna vrtilna_SKLOP1'!E3865&lt;&gt;"",'[1]Vmesna vrtilna_SKLOP1'!D3865,"")=0,"",IF('[1]Vmesna vrtilna_SKLOP1'!E3865&lt;&gt;"",'[1]Vmesna vrtilna_SKLOP1'!D3865,""))</f>
        <v/>
      </c>
      <c r="F3865" s="18" t="str">
        <f>IF('[1]Vmesna vrtilna_SKLOP1'!E3865&lt;&gt;"",'[1]Vmesna vrtilna_SKLOP1'!E3865,"")</f>
        <v/>
      </c>
      <c r="G3865" s="15" t="str">
        <f>IF('[1]Vmesna vrtilna_SKLOP1'!E3865&lt;&gt;"",'[1]Vmesna vrtilna_SKLOP1'!F3865,"")</f>
        <v/>
      </c>
      <c r="H3865" s="19" t="str">
        <f>IF('[1]Vmesna vrtilna_SKLOP1'!F3865&lt;&gt;"",'[1]Vmesna vrtilna_SKLOP1'!I3865,"")</f>
        <v/>
      </c>
      <c r="I3865" s="20" t="str">
        <f>IF(I3864="Skupaj:","DDV (22%):",IF(I3864="DDV (22%):","Skupaj z DDV:",IF(AND('[1]Vmesna vrtilna_SKLOP1'!C3865&lt;&gt;"",'[1]Vmesna vrtilna_SKLOP1'!E3865=""),"Skupaj:","")))</f>
        <v/>
      </c>
      <c r="J3865" s="21" t="str">
        <f t="shared" si="122"/>
        <v/>
      </c>
      <c r="K3865" s="21" t="str">
        <f>IF(I3865="Skupaj z DDV:",SUM(K3863,K3864),IF(I3865="DDV (22%):",K3864*0.22,IF(AND('[1]Vmesna vrtilna_SKLOP1'!C3865&lt;&gt;"",'[1]Vmesna vrtilna_SKLOP1'!D3865=""),'[1]Vmesna vrtilna_SKLOP1'!J3865,IF(F3865&lt;&gt;"",IF('[1]Vmesna vrtilna_SKLOP1'!J3865&lt;&gt;"",'[1]Vmesna vrtilna_SKLOP1'!J3865,""),""))))</f>
        <v/>
      </c>
      <c r="L3865" s="22" t="str">
        <f>IF(I3864="Skupaj:","DDV (22%):",IF(I3864="DDV (22%):","Skupaj z DDV:",IF(AND('[1]Vmesna vrtilna_SKLOP1'!C3865&lt;&gt;"",'[1]Vmesna vrtilna_SKLOP1'!E3865=""),"Skupaj:",IF(AND('[1]Vmesna vrtilna_SKLOP1'!C3865&lt;&gt;"",'[1]Vmesna vrtilna_SKLOP1'!D3865=""),'[1]Vmesna vrtilna_SKLOP1'!J3865,IF(F3865&lt;&gt;"",IF('[1]Vmesna vrtilna_SKLOP1'!J3865&lt;&gt;"",'[1]Vmesna vrtilna_SKLOP1'!J3865,""),"")))))</f>
        <v/>
      </c>
      <c r="M3865" s="22" t="e">
        <f t="shared" si="121"/>
        <v>#REF!</v>
      </c>
      <c r="N3865" s="22" t="str">
        <f>IF(IFERROR(VLOOKUP(B3865,'[1]Vmesna vrtilna_SKLOP1'!B:J,7,0),"")=0,"",IFERROR(VLOOKUP(B3865,'[1]Vmesna vrtilna_SKLOP1'!B:J,7,0),""))</f>
        <v/>
      </c>
      <c r="O3865" s="22"/>
    </row>
    <row r="3866" spans="2:15" ht="15" customHeight="1" x14ac:dyDescent="0.3">
      <c r="B3866" s="15" t="str">
        <f>IF(AND('[1]Vmesna vrtilna_SKLOP1'!B3866&lt;&gt;"",'[1]Vmesna vrtilna_SKLOP1'!C3866&lt;&gt;""),IF('[1]Vmesna vrtilna_SKLOP1'!B3866&lt;&gt;"",'[1]Vmesna vrtilna_SKLOP1'!B3866,""),"")</f>
        <v/>
      </c>
      <c r="C3866" s="16" t="str">
        <f>IF(OR(C3865="Posebna oblika",C3865="Kulturno zaščiten objekt",C3865="Kulturno zaščiten objekt, Posebna oblika"),"Glej zavihek POSEBNI POGOJI",IF(SUM(N3865:Q3865)=1,"Posebna oblika",IF(SUM(N3865:Q3865)=10,"Kulturno zaščiten objekt",IF(SUM(N3865:Q3865)=11,"Kulturno zaščiten objekt, Posebna oblika",IF(AND('[1]Vmesna vrtilna_SKLOP1'!C3866&lt;&gt;"",'[1]Vmesna vrtilna_SKLOP1'!D3866&lt;&gt;""),IF('[1]Vmesna vrtilna_SKLOP1'!C3866&lt;&gt;"",'[1]Vmesna vrtilna_SKLOP1'!C3866,""),"")))))</f>
        <v/>
      </c>
      <c r="D3866" s="17" t="str">
        <f>IF(IFERROR(VLOOKUP(B3866,'[1]Vmesna vrtilna_SKLOP1'!B:J,6,0),"")=0,"",IFERROR(VLOOKUP(B3866,'[1]Vmesna vrtilna_SKLOP1'!B:J,6,0),""))</f>
        <v/>
      </c>
      <c r="E3866" s="16" t="str">
        <f>IF(IF('[1]Vmesna vrtilna_SKLOP1'!E3866&lt;&gt;"",'[1]Vmesna vrtilna_SKLOP1'!D3866,"")=0,"",IF('[1]Vmesna vrtilna_SKLOP1'!E3866&lt;&gt;"",'[1]Vmesna vrtilna_SKLOP1'!D3866,""))</f>
        <v/>
      </c>
      <c r="F3866" s="18" t="str">
        <f>IF('[1]Vmesna vrtilna_SKLOP1'!E3866&lt;&gt;"",'[1]Vmesna vrtilna_SKLOP1'!E3866,"")</f>
        <v/>
      </c>
      <c r="G3866" s="15" t="str">
        <f>IF('[1]Vmesna vrtilna_SKLOP1'!E3866&lt;&gt;"",'[1]Vmesna vrtilna_SKLOP1'!F3866,"")</f>
        <v/>
      </c>
      <c r="H3866" s="19" t="str">
        <f>IF('[1]Vmesna vrtilna_SKLOP1'!F3866&lt;&gt;"",'[1]Vmesna vrtilna_SKLOP1'!I3866,"")</f>
        <v/>
      </c>
      <c r="I3866" s="20" t="str">
        <f>IF(I3865="Skupaj:","DDV (22%):",IF(I3865="DDV (22%):","Skupaj z DDV:",IF(AND('[1]Vmesna vrtilna_SKLOP1'!C3866&lt;&gt;"",'[1]Vmesna vrtilna_SKLOP1'!E3866=""),"Skupaj:","")))</f>
        <v/>
      </c>
      <c r="J3866" s="21" t="str">
        <f t="shared" si="122"/>
        <v/>
      </c>
      <c r="K3866" s="21" t="str">
        <f>IF(I3866="Skupaj z DDV:",SUM(K3864,K3865),IF(I3866="DDV (22%):",K3865*0.22,IF(AND('[1]Vmesna vrtilna_SKLOP1'!C3866&lt;&gt;"",'[1]Vmesna vrtilna_SKLOP1'!D3866=""),'[1]Vmesna vrtilna_SKLOP1'!J3866,IF(F3866&lt;&gt;"",IF('[1]Vmesna vrtilna_SKLOP1'!J3866&lt;&gt;"",'[1]Vmesna vrtilna_SKLOP1'!J3866,""),""))))</f>
        <v/>
      </c>
      <c r="L3866" s="22" t="str">
        <f>IF(I3865="Skupaj:","DDV (22%):",IF(I3865="DDV (22%):","Skupaj z DDV:",IF(AND('[1]Vmesna vrtilna_SKLOP1'!C3866&lt;&gt;"",'[1]Vmesna vrtilna_SKLOP1'!E3866=""),"Skupaj:",IF(AND('[1]Vmesna vrtilna_SKLOP1'!C3866&lt;&gt;"",'[1]Vmesna vrtilna_SKLOP1'!D3866=""),'[1]Vmesna vrtilna_SKLOP1'!J3866,IF(F3866&lt;&gt;"",IF('[1]Vmesna vrtilna_SKLOP1'!J3866&lt;&gt;"",'[1]Vmesna vrtilna_SKLOP1'!J3866,""),"")))))</f>
        <v/>
      </c>
      <c r="M3866" s="22" t="e">
        <f t="shared" si="121"/>
        <v>#REF!</v>
      </c>
      <c r="N3866" s="22" t="str">
        <f>IF(IFERROR(VLOOKUP(B3866,'[1]Vmesna vrtilna_SKLOP1'!B:J,7,0),"")=0,"",IFERROR(VLOOKUP(B3866,'[1]Vmesna vrtilna_SKLOP1'!B:J,7,0),""))</f>
        <v/>
      </c>
      <c r="O3866" s="22"/>
    </row>
    <row r="3867" spans="2:15" ht="15" customHeight="1" x14ac:dyDescent="0.3">
      <c r="B3867" s="15" t="str">
        <f>IF(AND('[1]Vmesna vrtilna_SKLOP1'!B3867&lt;&gt;"",'[1]Vmesna vrtilna_SKLOP1'!C3867&lt;&gt;""),IF('[1]Vmesna vrtilna_SKLOP1'!B3867&lt;&gt;"",'[1]Vmesna vrtilna_SKLOP1'!B3867,""),"")</f>
        <v/>
      </c>
      <c r="C3867" s="16" t="str">
        <f>IF(OR(C3866="Posebna oblika",C3866="Kulturno zaščiten objekt",C3866="Kulturno zaščiten objekt, Posebna oblika"),"Glej zavihek POSEBNI POGOJI",IF(SUM(N3866:Q3866)=1,"Posebna oblika",IF(SUM(N3866:Q3866)=10,"Kulturno zaščiten objekt",IF(SUM(N3866:Q3866)=11,"Kulturno zaščiten objekt, Posebna oblika",IF(AND('[1]Vmesna vrtilna_SKLOP1'!C3867&lt;&gt;"",'[1]Vmesna vrtilna_SKLOP1'!D3867&lt;&gt;""),IF('[1]Vmesna vrtilna_SKLOP1'!C3867&lt;&gt;"",'[1]Vmesna vrtilna_SKLOP1'!C3867,""),"")))))</f>
        <v/>
      </c>
      <c r="D3867" s="17" t="str">
        <f>IF(IFERROR(VLOOKUP(B3867,'[1]Vmesna vrtilna_SKLOP1'!B:J,6,0),"")=0,"",IFERROR(VLOOKUP(B3867,'[1]Vmesna vrtilna_SKLOP1'!B:J,6,0),""))</f>
        <v/>
      </c>
      <c r="E3867" s="16" t="str">
        <f>IF(IF('[1]Vmesna vrtilna_SKLOP1'!E3867&lt;&gt;"",'[1]Vmesna vrtilna_SKLOP1'!D3867,"")=0,"",IF('[1]Vmesna vrtilna_SKLOP1'!E3867&lt;&gt;"",'[1]Vmesna vrtilna_SKLOP1'!D3867,""))</f>
        <v/>
      </c>
      <c r="F3867" s="18" t="str">
        <f>IF('[1]Vmesna vrtilna_SKLOP1'!E3867&lt;&gt;"",'[1]Vmesna vrtilna_SKLOP1'!E3867,"")</f>
        <v/>
      </c>
      <c r="G3867" s="15" t="str">
        <f>IF('[1]Vmesna vrtilna_SKLOP1'!E3867&lt;&gt;"",'[1]Vmesna vrtilna_SKLOP1'!F3867,"")</f>
        <v/>
      </c>
      <c r="H3867" s="19" t="str">
        <f>IF('[1]Vmesna vrtilna_SKLOP1'!F3867&lt;&gt;"",'[1]Vmesna vrtilna_SKLOP1'!I3867,"")</f>
        <v/>
      </c>
      <c r="I3867" s="20" t="str">
        <f>IF(I3866="Skupaj:","DDV (22%):",IF(I3866="DDV (22%):","Skupaj z DDV:",IF(AND('[1]Vmesna vrtilna_SKLOP1'!C3867&lt;&gt;"",'[1]Vmesna vrtilna_SKLOP1'!E3867=""),"Skupaj:","")))</f>
        <v/>
      </c>
      <c r="J3867" s="21" t="str">
        <f t="shared" si="122"/>
        <v/>
      </c>
      <c r="K3867" s="21" t="str">
        <f>IF(I3867="Skupaj z DDV:",SUM(K3865,K3866),IF(I3867="DDV (22%):",K3866*0.22,IF(AND('[1]Vmesna vrtilna_SKLOP1'!C3867&lt;&gt;"",'[1]Vmesna vrtilna_SKLOP1'!D3867=""),'[1]Vmesna vrtilna_SKLOP1'!J3867,IF(F3867&lt;&gt;"",IF('[1]Vmesna vrtilna_SKLOP1'!J3867&lt;&gt;"",'[1]Vmesna vrtilna_SKLOP1'!J3867,""),""))))</f>
        <v/>
      </c>
      <c r="L3867" s="22" t="str">
        <f>IF(I3866="Skupaj:","DDV (22%):",IF(I3866="DDV (22%):","Skupaj z DDV:",IF(AND('[1]Vmesna vrtilna_SKLOP1'!C3867&lt;&gt;"",'[1]Vmesna vrtilna_SKLOP1'!E3867=""),"Skupaj:",IF(AND('[1]Vmesna vrtilna_SKLOP1'!C3867&lt;&gt;"",'[1]Vmesna vrtilna_SKLOP1'!D3867=""),'[1]Vmesna vrtilna_SKLOP1'!J3867,IF(F3867&lt;&gt;"",IF('[1]Vmesna vrtilna_SKLOP1'!J3867&lt;&gt;"",'[1]Vmesna vrtilna_SKLOP1'!J3867,""),"")))))</f>
        <v/>
      </c>
      <c r="M3867" s="22" t="e">
        <f t="shared" si="121"/>
        <v>#REF!</v>
      </c>
      <c r="N3867" s="22" t="str">
        <f>IF(IFERROR(VLOOKUP(B3867,'[1]Vmesna vrtilna_SKLOP1'!B:J,7,0),"")=0,"",IFERROR(VLOOKUP(B3867,'[1]Vmesna vrtilna_SKLOP1'!B:J,7,0),""))</f>
        <v/>
      </c>
      <c r="O3867" s="22"/>
    </row>
    <row r="3868" spans="2:15" ht="15" customHeight="1" x14ac:dyDescent="0.3">
      <c r="B3868" s="15" t="str">
        <f>IF(AND('[1]Vmesna vrtilna_SKLOP1'!B3868&lt;&gt;"",'[1]Vmesna vrtilna_SKLOP1'!C3868&lt;&gt;""),IF('[1]Vmesna vrtilna_SKLOP1'!B3868&lt;&gt;"",'[1]Vmesna vrtilna_SKLOP1'!B3868,""),"")</f>
        <v/>
      </c>
      <c r="C3868" s="16" t="str">
        <f>IF(OR(C3867="Posebna oblika",C3867="Kulturno zaščiten objekt",C3867="Kulturno zaščiten objekt, Posebna oblika"),"Glej zavihek POSEBNI POGOJI",IF(SUM(N3867:Q3867)=1,"Posebna oblika",IF(SUM(N3867:Q3867)=10,"Kulturno zaščiten objekt",IF(SUM(N3867:Q3867)=11,"Kulturno zaščiten objekt, Posebna oblika",IF(AND('[1]Vmesna vrtilna_SKLOP1'!C3868&lt;&gt;"",'[1]Vmesna vrtilna_SKLOP1'!D3868&lt;&gt;""),IF('[1]Vmesna vrtilna_SKLOP1'!C3868&lt;&gt;"",'[1]Vmesna vrtilna_SKLOP1'!C3868,""),"")))))</f>
        <v/>
      </c>
      <c r="D3868" s="17" t="str">
        <f>IF(IFERROR(VLOOKUP(B3868,'[1]Vmesna vrtilna_SKLOP1'!B:J,6,0),"")=0,"",IFERROR(VLOOKUP(B3868,'[1]Vmesna vrtilna_SKLOP1'!B:J,6,0),""))</f>
        <v/>
      </c>
      <c r="E3868" s="16" t="str">
        <f>IF(IF('[1]Vmesna vrtilna_SKLOP1'!E3868&lt;&gt;"",'[1]Vmesna vrtilna_SKLOP1'!D3868,"")=0,"",IF('[1]Vmesna vrtilna_SKLOP1'!E3868&lt;&gt;"",'[1]Vmesna vrtilna_SKLOP1'!D3868,""))</f>
        <v/>
      </c>
      <c r="F3868" s="18" t="str">
        <f>IF('[1]Vmesna vrtilna_SKLOP1'!E3868&lt;&gt;"",'[1]Vmesna vrtilna_SKLOP1'!E3868,"")</f>
        <v/>
      </c>
      <c r="G3868" s="15" t="str">
        <f>IF('[1]Vmesna vrtilna_SKLOP1'!E3868&lt;&gt;"",'[1]Vmesna vrtilna_SKLOP1'!F3868,"")</f>
        <v/>
      </c>
      <c r="H3868" s="19" t="str">
        <f>IF('[1]Vmesna vrtilna_SKLOP1'!F3868&lt;&gt;"",'[1]Vmesna vrtilna_SKLOP1'!I3868,"")</f>
        <v/>
      </c>
      <c r="I3868" s="20" t="str">
        <f>IF(I3867="Skupaj:","DDV (22%):",IF(I3867="DDV (22%):","Skupaj z DDV:",IF(AND('[1]Vmesna vrtilna_SKLOP1'!C3868&lt;&gt;"",'[1]Vmesna vrtilna_SKLOP1'!E3868=""),"Skupaj:","")))</f>
        <v/>
      </c>
      <c r="J3868" s="21" t="str">
        <f t="shared" si="122"/>
        <v/>
      </c>
      <c r="K3868" s="21" t="str">
        <f>IF(I3868="Skupaj z DDV:",SUM(K3866,K3867),IF(I3868="DDV (22%):",K3867*0.22,IF(AND('[1]Vmesna vrtilna_SKLOP1'!C3868&lt;&gt;"",'[1]Vmesna vrtilna_SKLOP1'!D3868=""),'[1]Vmesna vrtilna_SKLOP1'!J3868,IF(F3868&lt;&gt;"",IF('[1]Vmesna vrtilna_SKLOP1'!J3868&lt;&gt;"",'[1]Vmesna vrtilna_SKLOP1'!J3868,""),""))))</f>
        <v/>
      </c>
      <c r="L3868" s="22" t="str">
        <f>IF(I3867="Skupaj:","DDV (22%):",IF(I3867="DDV (22%):","Skupaj z DDV:",IF(AND('[1]Vmesna vrtilna_SKLOP1'!C3868&lt;&gt;"",'[1]Vmesna vrtilna_SKLOP1'!E3868=""),"Skupaj:",IF(AND('[1]Vmesna vrtilna_SKLOP1'!C3868&lt;&gt;"",'[1]Vmesna vrtilna_SKLOP1'!D3868=""),'[1]Vmesna vrtilna_SKLOP1'!J3868,IF(F3868&lt;&gt;"",IF('[1]Vmesna vrtilna_SKLOP1'!J3868&lt;&gt;"",'[1]Vmesna vrtilna_SKLOP1'!J3868,""),"")))))</f>
        <v/>
      </c>
      <c r="M3868" s="22" t="e">
        <f t="shared" si="121"/>
        <v>#REF!</v>
      </c>
      <c r="N3868" s="22" t="str">
        <f>IF(IFERROR(VLOOKUP(B3868,'[1]Vmesna vrtilna_SKLOP1'!B:J,7,0),"")=0,"",IFERROR(VLOOKUP(B3868,'[1]Vmesna vrtilna_SKLOP1'!B:J,7,0),""))</f>
        <v/>
      </c>
      <c r="O3868" s="22"/>
    </row>
    <row r="3869" spans="2:15" ht="15" customHeight="1" x14ac:dyDescent="0.3">
      <c r="B3869" s="15" t="str">
        <f>IF(AND('[1]Vmesna vrtilna_SKLOP1'!B3869&lt;&gt;"",'[1]Vmesna vrtilna_SKLOP1'!C3869&lt;&gt;""),IF('[1]Vmesna vrtilna_SKLOP1'!B3869&lt;&gt;"",'[1]Vmesna vrtilna_SKLOP1'!B3869,""),"")</f>
        <v/>
      </c>
      <c r="C3869" s="16" t="str">
        <f>IF(OR(C3868="Posebna oblika",C3868="Kulturno zaščiten objekt",C3868="Kulturno zaščiten objekt, Posebna oblika"),"Glej zavihek POSEBNI POGOJI",IF(SUM(N3868:Q3868)=1,"Posebna oblika",IF(SUM(N3868:Q3868)=10,"Kulturno zaščiten objekt",IF(SUM(N3868:Q3868)=11,"Kulturno zaščiten objekt, Posebna oblika",IF(AND('[1]Vmesna vrtilna_SKLOP1'!C3869&lt;&gt;"",'[1]Vmesna vrtilna_SKLOP1'!D3869&lt;&gt;""),IF('[1]Vmesna vrtilna_SKLOP1'!C3869&lt;&gt;"",'[1]Vmesna vrtilna_SKLOP1'!C3869,""),"")))))</f>
        <v/>
      </c>
      <c r="D3869" s="17" t="str">
        <f>IF(IFERROR(VLOOKUP(B3869,'[1]Vmesna vrtilna_SKLOP1'!B:J,6,0),"")=0,"",IFERROR(VLOOKUP(B3869,'[1]Vmesna vrtilna_SKLOP1'!B:J,6,0),""))</f>
        <v/>
      </c>
      <c r="E3869" s="16" t="str">
        <f>IF(IF('[1]Vmesna vrtilna_SKLOP1'!E3869&lt;&gt;"",'[1]Vmesna vrtilna_SKLOP1'!D3869,"")=0,"",IF('[1]Vmesna vrtilna_SKLOP1'!E3869&lt;&gt;"",'[1]Vmesna vrtilna_SKLOP1'!D3869,""))</f>
        <v/>
      </c>
      <c r="F3869" s="18" t="str">
        <f>IF('[1]Vmesna vrtilna_SKLOP1'!E3869&lt;&gt;"",'[1]Vmesna vrtilna_SKLOP1'!E3869,"")</f>
        <v/>
      </c>
      <c r="G3869" s="15" t="str">
        <f>IF('[1]Vmesna vrtilna_SKLOP1'!E3869&lt;&gt;"",'[1]Vmesna vrtilna_SKLOP1'!F3869,"")</f>
        <v/>
      </c>
      <c r="H3869" s="19" t="str">
        <f>IF('[1]Vmesna vrtilna_SKLOP1'!F3869&lt;&gt;"",'[1]Vmesna vrtilna_SKLOP1'!I3869,"")</f>
        <v/>
      </c>
      <c r="I3869" s="20" t="str">
        <f>IF(I3868="Skupaj:","DDV (22%):",IF(I3868="DDV (22%):","Skupaj z DDV:",IF(AND('[1]Vmesna vrtilna_SKLOP1'!C3869&lt;&gt;"",'[1]Vmesna vrtilna_SKLOP1'!E3869=""),"Skupaj:","")))</f>
        <v/>
      </c>
      <c r="J3869" s="21" t="str">
        <f t="shared" si="122"/>
        <v/>
      </c>
      <c r="K3869" s="21" t="str">
        <f>IF(I3869="Skupaj z DDV:",SUM(K3867,K3868),IF(I3869="DDV (22%):",K3868*0.22,IF(AND('[1]Vmesna vrtilna_SKLOP1'!C3869&lt;&gt;"",'[1]Vmesna vrtilna_SKLOP1'!D3869=""),'[1]Vmesna vrtilna_SKLOP1'!J3869,IF(F3869&lt;&gt;"",IF('[1]Vmesna vrtilna_SKLOP1'!J3869&lt;&gt;"",'[1]Vmesna vrtilna_SKLOP1'!J3869,""),""))))</f>
        <v/>
      </c>
      <c r="L3869" s="22" t="str">
        <f>IF(I3868="Skupaj:","DDV (22%):",IF(I3868="DDV (22%):","Skupaj z DDV:",IF(AND('[1]Vmesna vrtilna_SKLOP1'!C3869&lt;&gt;"",'[1]Vmesna vrtilna_SKLOP1'!E3869=""),"Skupaj:",IF(AND('[1]Vmesna vrtilna_SKLOP1'!C3869&lt;&gt;"",'[1]Vmesna vrtilna_SKLOP1'!D3869=""),'[1]Vmesna vrtilna_SKLOP1'!J3869,IF(F3869&lt;&gt;"",IF('[1]Vmesna vrtilna_SKLOP1'!J3869&lt;&gt;"",'[1]Vmesna vrtilna_SKLOP1'!J3869,""),"")))))</f>
        <v/>
      </c>
      <c r="M3869" s="22" t="e">
        <f t="shared" si="121"/>
        <v>#REF!</v>
      </c>
      <c r="N3869" s="22" t="str">
        <f>IF(IFERROR(VLOOKUP(B3869,'[1]Vmesna vrtilna_SKLOP1'!B:J,7,0),"")=0,"",IFERROR(VLOOKUP(B3869,'[1]Vmesna vrtilna_SKLOP1'!B:J,7,0),""))</f>
        <v/>
      </c>
      <c r="O3869" s="22"/>
    </row>
    <row r="3870" spans="2:15" ht="15" customHeight="1" x14ac:dyDescent="0.3">
      <c r="B3870" s="15" t="str">
        <f>IF(AND('[1]Vmesna vrtilna_SKLOP1'!B3870&lt;&gt;"",'[1]Vmesna vrtilna_SKLOP1'!C3870&lt;&gt;""),IF('[1]Vmesna vrtilna_SKLOP1'!B3870&lt;&gt;"",'[1]Vmesna vrtilna_SKLOP1'!B3870,""),"")</f>
        <v/>
      </c>
      <c r="C3870" s="16" t="str">
        <f>IF(OR(C3869="Posebna oblika",C3869="Kulturno zaščiten objekt",C3869="Kulturno zaščiten objekt, Posebna oblika"),"Glej zavihek POSEBNI POGOJI",IF(SUM(N3869:Q3869)=1,"Posebna oblika",IF(SUM(N3869:Q3869)=10,"Kulturno zaščiten objekt",IF(SUM(N3869:Q3869)=11,"Kulturno zaščiten objekt, Posebna oblika",IF(AND('[1]Vmesna vrtilna_SKLOP1'!C3870&lt;&gt;"",'[1]Vmesna vrtilna_SKLOP1'!D3870&lt;&gt;""),IF('[1]Vmesna vrtilna_SKLOP1'!C3870&lt;&gt;"",'[1]Vmesna vrtilna_SKLOP1'!C3870,""),"")))))</f>
        <v/>
      </c>
      <c r="D3870" s="17" t="str">
        <f>IF(IFERROR(VLOOKUP(B3870,'[1]Vmesna vrtilna_SKLOP1'!B:J,6,0),"")=0,"",IFERROR(VLOOKUP(B3870,'[1]Vmesna vrtilna_SKLOP1'!B:J,6,0),""))</f>
        <v/>
      </c>
      <c r="E3870" s="16" t="str">
        <f>IF(IF('[1]Vmesna vrtilna_SKLOP1'!E3870&lt;&gt;"",'[1]Vmesna vrtilna_SKLOP1'!D3870,"")=0,"",IF('[1]Vmesna vrtilna_SKLOP1'!E3870&lt;&gt;"",'[1]Vmesna vrtilna_SKLOP1'!D3870,""))</f>
        <v/>
      </c>
      <c r="F3870" s="18" t="str">
        <f>IF('[1]Vmesna vrtilna_SKLOP1'!E3870&lt;&gt;"",'[1]Vmesna vrtilna_SKLOP1'!E3870,"")</f>
        <v/>
      </c>
      <c r="G3870" s="15" t="str">
        <f>IF('[1]Vmesna vrtilna_SKLOP1'!E3870&lt;&gt;"",'[1]Vmesna vrtilna_SKLOP1'!F3870,"")</f>
        <v/>
      </c>
      <c r="H3870" s="19" t="str">
        <f>IF('[1]Vmesna vrtilna_SKLOP1'!F3870&lt;&gt;"",'[1]Vmesna vrtilna_SKLOP1'!I3870,"")</f>
        <v/>
      </c>
      <c r="I3870" s="20" t="str">
        <f>IF(I3869="Skupaj:","DDV (22%):",IF(I3869="DDV (22%):","Skupaj z DDV:",IF(AND('[1]Vmesna vrtilna_SKLOP1'!C3870&lt;&gt;"",'[1]Vmesna vrtilna_SKLOP1'!E3870=""),"Skupaj:","")))</f>
        <v/>
      </c>
      <c r="J3870" s="21" t="str">
        <f t="shared" si="122"/>
        <v/>
      </c>
      <c r="K3870" s="21" t="str">
        <f>IF(I3870="Skupaj z DDV:",SUM(K3868,K3869),IF(I3870="DDV (22%):",K3869*0.22,IF(AND('[1]Vmesna vrtilna_SKLOP1'!C3870&lt;&gt;"",'[1]Vmesna vrtilna_SKLOP1'!D3870=""),'[1]Vmesna vrtilna_SKLOP1'!J3870,IF(F3870&lt;&gt;"",IF('[1]Vmesna vrtilna_SKLOP1'!J3870&lt;&gt;"",'[1]Vmesna vrtilna_SKLOP1'!J3870,""),""))))</f>
        <v/>
      </c>
      <c r="L3870" s="22" t="str">
        <f>IF(I3869="Skupaj:","DDV (22%):",IF(I3869="DDV (22%):","Skupaj z DDV:",IF(AND('[1]Vmesna vrtilna_SKLOP1'!C3870&lt;&gt;"",'[1]Vmesna vrtilna_SKLOP1'!E3870=""),"Skupaj:",IF(AND('[1]Vmesna vrtilna_SKLOP1'!C3870&lt;&gt;"",'[1]Vmesna vrtilna_SKLOP1'!D3870=""),'[1]Vmesna vrtilna_SKLOP1'!J3870,IF(F3870&lt;&gt;"",IF('[1]Vmesna vrtilna_SKLOP1'!J3870&lt;&gt;"",'[1]Vmesna vrtilna_SKLOP1'!J3870,""),"")))))</f>
        <v/>
      </c>
      <c r="M3870" s="22" t="e">
        <f t="shared" si="121"/>
        <v>#REF!</v>
      </c>
      <c r="N3870" s="22" t="str">
        <f>IF(IFERROR(VLOOKUP(B3870,'[1]Vmesna vrtilna_SKLOP1'!B:J,7,0),"")=0,"",IFERROR(VLOOKUP(B3870,'[1]Vmesna vrtilna_SKLOP1'!B:J,7,0),""))</f>
        <v/>
      </c>
      <c r="O3870" s="22"/>
    </row>
    <row r="3871" spans="2:15" ht="15" customHeight="1" x14ac:dyDescent="0.3">
      <c r="B3871" s="15" t="str">
        <f>IF(AND('[1]Vmesna vrtilna_SKLOP1'!B3871&lt;&gt;"",'[1]Vmesna vrtilna_SKLOP1'!C3871&lt;&gt;""),IF('[1]Vmesna vrtilna_SKLOP1'!B3871&lt;&gt;"",'[1]Vmesna vrtilna_SKLOP1'!B3871,""),"")</f>
        <v/>
      </c>
      <c r="C3871" s="16" t="str">
        <f>IF(OR(C3870="Posebna oblika",C3870="Kulturno zaščiten objekt",C3870="Kulturno zaščiten objekt, Posebna oblika"),"Glej zavihek POSEBNI POGOJI",IF(SUM(N3870:Q3870)=1,"Posebna oblika",IF(SUM(N3870:Q3870)=10,"Kulturno zaščiten objekt",IF(SUM(N3870:Q3870)=11,"Kulturno zaščiten objekt, Posebna oblika",IF(AND('[1]Vmesna vrtilna_SKLOP1'!C3871&lt;&gt;"",'[1]Vmesna vrtilna_SKLOP1'!D3871&lt;&gt;""),IF('[1]Vmesna vrtilna_SKLOP1'!C3871&lt;&gt;"",'[1]Vmesna vrtilna_SKLOP1'!C3871,""),"")))))</f>
        <v/>
      </c>
      <c r="D3871" s="17" t="str">
        <f>IF(IFERROR(VLOOKUP(B3871,'[1]Vmesna vrtilna_SKLOP1'!B:J,6,0),"")=0,"",IFERROR(VLOOKUP(B3871,'[1]Vmesna vrtilna_SKLOP1'!B:J,6,0),""))</f>
        <v/>
      </c>
      <c r="E3871" s="16" t="str">
        <f>IF(IF('[1]Vmesna vrtilna_SKLOP1'!E3871&lt;&gt;"",'[1]Vmesna vrtilna_SKLOP1'!D3871,"")=0,"",IF('[1]Vmesna vrtilna_SKLOP1'!E3871&lt;&gt;"",'[1]Vmesna vrtilna_SKLOP1'!D3871,""))</f>
        <v/>
      </c>
      <c r="F3871" s="18" t="str">
        <f>IF('[1]Vmesna vrtilna_SKLOP1'!E3871&lt;&gt;"",'[1]Vmesna vrtilna_SKLOP1'!E3871,"")</f>
        <v/>
      </c>
      <c r="G3871" s="15" t="str">
        <f>IF('[1]Vmesna vrtilna_SKLOP1'!E3871&lt;&gt;"",'[1]Vmesna vrtilna_SKLOP1'!F3871,"")</f>
        <v/>
      </c>
      <c r="H3871" s="19" t="str">
        <f>IF('[1]Vmesna vrtilna_SKLOP1'!F3871&lt;&gt;"",'[1]Vmesna vrtilna_SKLOP1'!I3871,"")</f>
        <v/>
      </c>
      <c r="I3871" s="20" t="str">
        <f>IF(I3870="Skupaj:","DDV (22%):",IF(I3870="DDV (22%):","Skupaj z DDV:",IF(AND('[1]Vmesna vrtilna_SKLOP1'!C3871&lt;&gt;"",'[1]Vmesna vrtilna_SKLOP1'!E3871=""),"Skupaj:","")))</f>
        <v/>
      </c>
      <c r="J3871" s="21" t="str">
        <f t="shared" si="122"/>
        <v/>
      </c>
      <c r="K3871" s="21" t="str">
        <f>IF(I3871="Skupaj z DDV:",SUM(K3869,K3870),IF(I3871="DDV (22%):",K3870*0.22,IF(AND('[1]Vmesna vrtilna_SKLOP1'!C3871&lt;&gt;"",'[1]Vmesna vrtilna_SKLOP1'!D3871=""),'[1]Vmesna vrtilna_SKLOP1'!J3871,IF(F3871&lt;&gt;"",IF('[1]Vmesna vrtilna_SKLOP1'!J3871&lt;&gt;"",'[1]Vmesna vrtilna_SKLOP1'!J3871,""),""))))</f>
        <v/>
      </c>
      <c r="L3871" s="22" t="str">
        <f>IF(I3870="Skupaj:","DDV (22%):",IF(I3870="DDV (22%):","Skupaj z DDV:",IF(AND('[1]Vmesna vrtilna_SKLOP1'!C3871&lt;&gt;"",'[1]Vmesna vrtilna_SKLOP1'!E3871=""),"Skupaj:",IF(AND('[1]Vmesna vrtilna_SKLOP1'!C3871&lt;&gt;"",'[1]Vmesna vrtilna_SKLOP1'!D3871=""),'[1]Vmesna vrtilna_SKLOP1'!J3871,IF(F3871&lt;&gt;"",IF('[1]Vmesna vrtilna_SKLOP1'!J3871&lt;&gt;"",'[1]Vmesna vrtilna_SKLOP1'!J3871,""),"")))))</f>
        <v/>
      </c>
      <c r="M3871" s="22" t="e">
        <f t="shared" si="121"/>
        <v>#REF!</v>
      </c>
      <c r="N3871" s="22" t="str">
        <f>IF(IFERROR(VLOOKUP(B3871,'[1]Vmesna vrtilna_SKLOP1'!B:J,7,0),"")=0,"",IFERROR(VLOOKUP(B3871,'[1]Vmesna vrtilna_SKLOP1'!B:J,7,0),""))</f>
        <v/>
      </c>
      <c r="O3871" s="22"/>
    </row>
    <row r="3872" spans="2:15" ht="15" customHeight="1" x14ac:dyDescent="0.3">
      <c r="B3872" s="15" t="str">
        <f>IF(AND('[1]Vmesna vrtilna_SKLOP1'!B3872&lt;&gt;"",'[1]Vmesna vrtilna_SKLOP1'!C3872&lt;&gt;""),IF('[1]Vmesna vrtilna_SKLOP1'!B3872&lt;&gt;"",'[1]Vmesna vrtilna_SKLOP1'!B3872,""),"")</f>
        <v/>
      </c>
      <c r="C3872" s="16" t="str">
        <f>IF(OR(C3871="Posebna oblika",C3871="Kulturno zaščiten objekt",C3871="Kulturno zaščiten objekt, Posebna oblika"),"Glej zavihek POSEBNI POGOJI",IF(SUM(N3871:Q3871)=1,"Posebna oblika",IF(SUM(N3871:Q3871)=10,"Kulturno zaščiten objekt",IF(SUM(N3871:Q3871)=11,"Kulturno zaščiten objekt, Posebna oblika",IF(AND('[1]Vmesna vrtilna_SKLOP1'!C3872&lt;&gt;"",'[1]Vmesna vrtilna_SKLOP1'!D3872&lt;&gt;""),IF('[1]Vmesna vrtilna_SKLOP1'!C3872&lt;&gt;"",'[1]Vmesna vrtilna_SKLOP1'!C3872,""),"")))))</f>
        <v/>
      </c>
      <c r="D3872" s="17" t="str">
        <f>IF(IFERROR(VLOOKUP(B3872,'[1]Vmesna vrtilna_SKLOP1'!B:J,6,0),"")=0,"",IFERROR(VLOOKUP(B3872,'[1]Vmesna vrtilna_SKLOP1'!B:J,6,0),""))</f>
        <v/>
      </c>
      <c r="E3872" s="16" t="str">
        <f>IF(IF('[1]Vmesna vrtilna_SKLOP1'!E3872&lt;&gt;"",'[1]Vmesna vrtilna_SKLOP1'!D3872,"")=0,"",IF('[1]Vmesna vrtilna_SKLOP1'!E3872&lt;&gt;"",'[1]Vmesna vrtilna_SKLOP1'!D3872,""))</f>
        <v/>
      </c>
      <c r="F3872" s="18" t="str">
        <f>IF('[1]Vmesna vrtilna_SKLOP1'!E3872&lt;&gt;"",'[1]Vmesna vrtilna_SKLOP1'!E3872,"")</f>
        <v/>
      </c>
      <c r="G3872" s="15" t="str">
        <f>IF('[1]Vmesna vrtilna_SKLOP1'!E3872&lt;&gt;"",'[1]Vmesna vrtilna_SKLOP1'!F3872,"")</f>
        <v/>
      </c>
      <c r="H3872" s="19" t="str">
        <f>IF('[1]Vmesna vrtilna_SKLOP1'!F3872&lt;&gt;"",'[1]Vmesna vrtilna_SKLOP1'!I3872,"")</f>
        <v/>
      </c>
      <c r="I3872" s="20" t="str">
        <f>IF(I3871="Skupaj:","DDV (22%):",IF(I3871="DDV (22%):","Skupaj z DDV:",IF(AND('[1]Vmesna vrtilna_SKLOP1'!C3872&lt;&gt;"",'[1]Vmesna vrtilna_SKLOP1'!E3872=""),"Skupaj:","")))</f>
        <v/>
      </c>
      <c r="J3872" s="21" t="str">
        <f t="shared" si="122"/>
        <v/>
      </c>
      <c r="K3872" s="21" t="str">
        <f>IF(I3872="Skupaj z DDV:",SUM(K3870,K3871),IF(I3872="DDV (22%):",K3871*0.22,IF(AND('[1]Vmesna vrtilna_SKLOP1'!C3872&lt;&gt;"",'[1]Vmesna vrtilna_SKLOP1'!D3872=""),'[1]Vmesna vrtilna_SKLOP1'!J3872,IF(F3872&lt;&gt;"",IF('[1]Vmesna vrtilna_SKLOP1'!J3872&lt;&gt;"",'[1]Vmesna vrtilna_SKLOP1'!J3872,""),""))))</f>
        <v/>
      </c>
      <c r="L3872" s="22" t="str">
        <f>IF(I3871="Skupaj:","DDV (22%):",IF(I3871="DDV (22%):","Skupaj z DDV:",IF(AND('[1]Vmesna vrtilna_SKLOP1'!C3872&lt;&gt;"",'[1]Vmesna vrtilna_SKLOP1'!E3872=""),"Skupaj:",IF(AND('[1]Vmesna vrtilna_SKLOP1'!C3872&lt;&gt;"",'[1]Vmesna vrtilna_SKLOP1'!D3872=""),'[1]Vmesna vrtilna_SKLOP1'!J3872,IF(F3872&lt;&gt;"",IF('[1]Vmesna vrtilna_SKLOP1'!J3872&lt;&gt;"",'[1]Vmesna vrtilna_SKLOP1'!J3872,""),"")))))</f>
        <v/>
      </c>
      <c r="M3872" s="22" t="e">
        <f t="shared" si="121"/>
        <v>#REF!</v>
      </c>
      <c r="N3872" s="22" t="str">
        <f>IF(IFERROR(VLOOKUP(B3872,'[1]Vmesna vrtilna_SKLOP1'!B:J,7,0),"")=0,"",IFERROR(VLOOKUP(B3872,'[1]Vmesna vrtilna_SKLOP1'!B:J,7,0),""))</f>
        <v/>
      </c>
      <c r="O3872" s="22"/>
    </row>
    <row r="3873" spans="2:15" ht="15" customHeight="1" x14ac:dyDescent="0.3">
      <c r="B3873" s="15" t="str">
        <f>IF(AND('[1]Vmesna vrtilna_SKLOP1'!B3873&lt;&gt;"",'[1]Vmesna vrtilna_SKLOP1'!C3873&lt;&gt;""),IF('[1]Vmesna vrtilna_SKLOP1'!B3873&lt;&gt;"",'[1]Vmesna vrtilna_SKLOP1'!B3873,""),"")</f>
        <v/>
      </c>
      <c r="C3873" s="16" t="str">
        <f>IF(OR(C3872="Posebna oblika",C3872="Kulturno zaščiten objekt",C3872="Kulturno zaščiten objekt, Posebna oblika"),"Glej zavihek POSEBNI POGOJI",IF(SUM(N3872:Q3872)=1,"Posebna oblika",IF(SUM(N3872:Q3872)=10,"Kulturno zaščiten objekt",IF(SUM(N3872:Q3872)=11,"Kulturno zaščiten objekt, Posebna oblika",IF(AND('[1]Vmesna vrtilna_SKLOP1'!C3873&lt;&gt;"",'[1]Vmesna vrtilna_SKLOP1'!D3873&lt;&gt;""),IF('[1]Vmesna vrtilna_SKLOP1'!C3873&lt;&gt;"",'[1]Vmesna vrtilna_SKLOP1'!C3873,""),"")))))</f>
        <v/>
      </c>
      <c r="D3873" s="17" t="str">
        <f>IF(IFERROR(VLOOKUP(B3873,'[1]Vmesna vrtilna_SKLOP1'!B:J,6,0),"")=0,"",IFERROR(VLOOKUP(B3873,'[1]Vmesna vrtilna_SKLOP1'!B:J,6,0),""))</f>
        <v/>
      </c>
      <c r="E3873" s="16" t="str">
        <f>IF(IF('[1]Vmesna vrtilna_SKLOP1'!E3873&lt;&gt;"",'[1]Vmesna vrtilna_SKLOP1'!D3873,"")=0,"",IF('[1]Vmesna vrtilna_SKLOP1'!E3873&lt;&gt;"",'[1]Vmesna vrtilna_SKLOP1'!D3873,""))</f>
        <v/>
      </c>
      <c r="F3873" s="18" t="str">
        <f>IF('[1]Vmesna vrtilna_SKLOP1'!E3873&lt;&gt;"",'[1]Vmesna vrtilna_SKLOP1'!E3873,"")</f>
        <v/>
      </c>
      <c r="G3873" s="15" t="str">
        <f>IF('[1]Vmesna vrtilna_SKLOP1'!E3873&lt;&gt;"",'[1]Vmesna vrtilna_SKLOP1'!F3873,"")</f>
        <v/>
      </c>
      <c r="H3873" s="19" t="str">
        <f>IF('[1]Vmesna vrtilna_SKLOP1'!F3873&lt;&gt;"",'[1]Vmesna vrtilna_SKLOP1'!I3873,"")</f>
        <v/>
      </c>
      <c r="I3873" s="20" t="str">
        <f>IF(I3872="Skupaj:","DDV (22%):",IF(I3872="DDV (22%):","Skupaj z DDV:",IF(AND('[1]Vmesna vrtilna_SKLOP1'!C3873&lt;&gt;"",'[1]Vmesna vrtilna_SKLOP1'!E3873=""),"Skupaj:","")))</f>
        <v/>
      </c>
      <c r="J3873" s="21" t="str">
        <f t="shared" si="122"/>
        <v/>
      </c>
      <c r="K3873" s="21" t="str">
        <f>IF(I3873="Skupaj z DDV:",SUM(K3871,K3872),IF(I3873="DDV (22%):",K3872*0.22,IF(AND('[1]Vmesna vrtilna_SKLOP1'!C3873&lt;&gt;"",'[1]Vmesna vrtilna_SKLOP1'!D3873=""),'[1]Vmesna vrtilna_SKLOP1'!J3873,IF(F3873&lt;&gt;"",IF('[1]Vmesna vrtilna_SKLOP1'!J3873&lt;&gt;"",'[1]Vmesna vrtilna_SKLOP1'!J3873,""),""))))</f>
        <v/>
      </c>
      <c r="L3873" s="22" t="str">
        <f>IF(I3872="Skupaj:","DDV (22%):",IF(I3872="DDV (22%):","Skupaj z DDV:",IF(AND('[1]Vmesna vrtilna_SKLOP1'!C3873&lt;&gt;"",'[1]Vmesna vrtilna_SKLOP1'!E3873=""),"Skupaj:",IF(AND('[1]Vmesna vrtilna_SKLOP1'!C3873&lt;&gt;"",'[1]Vmesna vrtilna_SKLOP1'!D3873=""),'[1]Vmesna vrtilna_SKLOP1'!J3873,IF(F3873&lt;&gt;"",IF('[1]Vmesna vrtilna_SKLOP1'!J3873&lt;&gt;"",'[1]Vmesna vrtilna_SKLOP1'!J3873,""),"")))))</f>
        <v/>
      </c>
      <c r="M3873" s="22" t="e">
        <f t="shared" si="121"/>
        <v>#REF!</v>
      </c>
      <c r="N3873" s="22" t="str">
        <f>IF(IFERROR(VLOOKUP(B3873,'[1]Vmesna vrtilna_SKLOP1'!B:J,7,0),"")=0,"",IFERROR(VLOOKUP(B3873,'[1]Vmesna vrtilna_SKLOP1'!B:J,7,0),""))</f>
        <v/>
      </c>
      <c r="O3873" s="22"/>
    </row>
    <row r="3874" spans="2:15" ht="15" customHeight="1" x14ac:dyDescent="0.3">
      <c r="B3874" s="15" t="str">
        <f>IF(AND('[1]Vmesna vrtilna_SKLOP1'!B3874&lt;&gt;"",'[1]Vmesna vrtilna_SKLOP1'!C3874&lt;&gt;""),IF('[1]Vmesna vrtilna_SKLOP1'!B3874&lt;&gt;"",'[1]Vmesna vrtilna_SKLOP1'!B3874,""),"")</f>
        <v/>
      </c>
      <c r="C3874" s="16" t="str">
        <f>IF(OR(C3873="Posebna oblika",C3873="Kulturno zaščiten objekt",C3873="Kulturno zaščiten objekt, Posebna oblika"),"Glej zavihek POSEBNI POGOJI",IF(SUM(N3873:Q3873)=1,"Posebna oblika",IF(SUM(N3873:Q3873)=10,"Kulturno zaščiten objekt",IF(SUM(N3873:Q3873)=11,"Kulturno zaščiten objekt, Posebna oblika",IF(AND('[1]Vmesna vrtilna_SKLOP1'!C3874&lt;&gt;"",'[1]Vmesna vrtilna_SKLOP1'!D3874&lt;&gt;""),IF('[1]Vmesna vrtilna_SKLOP1'!C3874&lt;&gt;"",'[1]Vmesna vrtilna_SKLOP1'!C3874,""),"")))))</f>
        <v/>
      </c>
      <c r="D3874" s="17" t="str">
        <f>IF(IFERROR(VLOOKUP(B3874,'[1]Vmesna vrtilna_SKLOP1'!B:J,6,0),"")=0,"",IFERROR(VLOOKUP(B3874,'[1]Vmesna vrtilna_SKLOP1'!B:J,6,0),""))</f>
        <v/>
      </c>
      <c r="E3874" s="16" t="str">
        <f>IF(IF('[1]Vmesna vrtilna_SKLOP1'!E3874&lt;&gt;"",'[1]Vmesna vrtilna_SKLOP1'!D3874,"")=0,"",IF('[1]Vmesna vrtilna_SKLOP1'!E3874&lt;&gt;"",'[1]Vmesna vrtilna_SKLOP1'!D3874,""))</f>
        <v/>
      </c>
      <c r="F3874" s="18" t="str">
        <f>IF('[1]Vmesna vrtilna_SKLOP1'!E3874&lt;&gt;"",'[1]Vmesna vrtilna_SKLOP1'!E3874,"")</f>
        <v/>
      </c>
      <c r="G3874" s="15" t="str">
        <f>IF('[1]Vmesna vrtilna_SKLOP1'!E3874&lt;&gt;"",'[1]Vmesna vrtilna_SKLOP1'!F3874,"")</f>
        <v/>
      </c>
      <c r="H3874" s="19" t="str">
        <f>IF('[1]Vmesna vrtilna_SKLOP1'!F3874&lt;&gt;"",'[1]Vmesna vrtilna_SKLOP1'!I3874,"")</f>
        <v/>
      </c>
      <c r="I3874" s="20" t="str">
        <f>IF(I3873="Skupaj:","DDV (22%):",IF(I3873="DDV (22%):","Skupaj z DDV:",IF(AND('[1]Vmesna vrtilna_SKLOP1'!C3874&lt;&gt;"",'[1]Vmesna vrtilna_SKLOP1'!E3874=""),"Skupaj:","")))</f>
        <v/>
      </c>
      <c r="J3874" s="21" t="str">
        <f t="shared" si="122"/>
        <v/>
      </c>
      <c r="K3874" s="21" t="str">
        <f>IF(I3874="Skupaj z DDV:",SUM(K3872,K3873),IF(I3874="DDV (22%):",K3873*0.22,IF(AND('[1]Vmesna vrtilna_SKLOP1'!C3874&lt;&gt;"",'[1]Vmesna vrtilna_SKLOP1'!D3874=""),'[1]Vmesna vrtilna_SKLOP1'!J3874,IF(F3874&lt;&gt;"",IF('[1]Vmesna vrtilna_SKLOP1'!J3874&lt;&gt;"",'[1]Vmesna vrtilna_SKLOP1'!J3874,""),""))))</f>
        <v/>
      </c>
      <c r="L3874" s="22" t="str">
        <f>IF(I3873="Skupaj:","DDV (22%):",IF(I3873="DDV (22%):","Skupaj z DDV:",IF(AND('[1]Vmesna vrtilna_SKLOP1'!C3874&lt;&gt;"",'[1]Vmesna vrtilna_SKLOP1'!E3874=""),"Skupaj:",IF(AND('[1]Vmesna vrtilna_SKLOP1'!C3874&lt;&gt;"",'[1]Vmesna vrtilna_SKLOP1'!D3874=""),'[1]Vmesna vrtilna_SKLOP1'!J3874,IF(F3874&lt;&gt;"",IF('[1]Vmesna vrtilna_SKLOP1'!J3874&lt;&gt;"",'[1]Vmesna vrtilna_SKLOP1'!J3874,""),"")))))</f>
        <v/>
      </c>
      <c r="M3874" s="22" t="e">
        <f t="shared" si="121"/>
        <v>#REF!</v>
      </c>
      <c r="N3874" s="22" t="str">
        <f>IF(IFERROR(VLOOKUP(B3874,'[1]Vmesna vrtilna_SKLOP1'!B:J,7,0),"")=0,"",IFERROR(VLOOKUP(B3874,'[1]Vmesna vrtilna_SKLOP1'!B:J,7,0),""))</f>
        <v/>
      </c>
      <c r="O3874" s="22"/>
    </row>
    <row r="3875" spans="2:15" ht="15" customHeight="1" x14ac:dyDescent="0.3">
      <c r="B3875" s="15" t="str">
        <f>IF(AND('[1]Vmesna vrtilna_SKLOP1'!B3875&lt;&gt;"",'[1]Vmesna vrtilna_SKLOP1'!C3875&lt;&gt;""),IF('[1]Vmesna vrtilna_SKLOP1'!B3875&lt;&gt;"",'[1]Vmesna vrtilna_SKLOP1'!B3875,""),"")</f>
        <v/>
      </c>
      <c r="C3875" s="16" t="str">
        <f>IF(OR(C3874="Posebna oblika",C3874="Kulturno zaščiten objekt",C3874="Kulturno zaščiten objekt, Posebna oblika"),"Glej zavihek POSEBNI POGOJI",IF(SUM(N3874:Q3874)=1,"Posebna oblika",IF(SUM(N3874:Q3874)=10,"Kulturno zaščiten objekt",IF(SUM(N3874:Q3874)=11,"Kulturno zaščiten objekt, Posebna oblika",IF(AND('[1]Vmesna vrtilna_SKLOP1'!C3875&lt;&gt;"",'[1]Vmesna vrtilna_SKLOP1'!D3875&lt;&gt;""),IF('[1]Vmesna vrtilna_SKLOP1'!C3875&lt;&gt;"",'[1]Vmesna vrtilna_SKLOP1'!C3875,""),"")))))</f>
        <v/>
      </c>
      <c r="D3875" s="17" t="str">
        <f>IF(IFERROR(VLOOKUP(B3875,'[1]Vmesna vrtilna_SKLOP1'!B:J,6,0),"")=0,"",IFERROR(VLOOKUP(B3875,'[1]Vmesna vrtilna_SKLOP1'!B:J,6,0),""))</f>
        <v/>
      </c>
      <c r="E3875" s="16" t="str">
        <f>IF(IF('[1]Vmesna vrtilna_SKLOP1'!E3875&lt;&gt;"",'[1]Vmesna vrtilna_SKLOP1'!D3875,"")=0,"",IF('[1]Vmesna vrtilna_SKLOP1'!E3875&lt;&gt;"",'[1]Vmesna vrtilna_SKLOP1'!D3875,""))</f>
        <v/>
      </c>
      <c r="F3875" s="18" t="str">
        <f>IF('[1]Vmesna vrtilna_SKLOP1'!E3875&lt;&gt;"",'[1]Vmesna vrtilna_SKLOP1'!E3875,"")</f>
        <v/>
      </c>
      <c r="G3875" s="15" t="str">
        <f>IF('[1]Vmesna vrtilna_SKLOP1'!E3875&lt;&gt;"",'[1]Vmesna vrtilna_SKLOP1'!F3875,"")</f>
        <v/>
      </c>
      <c r="H3875" s="19" t="str">
        <f>IF('[1]Vmesna vrtilna_SKLOP1'!F3875&lt;&gt;"",'[1]Vmesna vrtilna_SKLOP1'!I3875,"")</f>
        <v/>
      </c>
      <c r="I3875" s="20" t="str">
        <f>IF(I3874="Skupaj:","DDV (22%):",IF(I3874="DDV (22%):","Skupaj z DDV:",IF(AND('[1]Vmesna vrtilna_SKLOP1'!C3875&lt;&gt;"",'[1]Vmesna vrtilna_SKLOP1'!E3875=""),"Skupaj:","")))</f>
        <v/>
      </c>
      <c r="J3875" s="21" t="str">
        <f t="shared" si="122"/>
        <v/>
      </c>
      <c r="K3875" s="21" t="str">
        <f>IF(I3875="Skupaj z DDV:",SUM(K3873,K3874),IF(I3875="DDV (22%):",K3874*0.22,IF(AND('[1]Vmesna vrtilna_SKLOP1'!C3875&lt;&gt;"",'[1]Vmesna vrtilna_SKLOP1'!D3875=""),'[1]Vmesna vrtilna_SKLOP1'!J3875,IF(F3875&lt;&gt;"",IF('[1]Vmesna vrtilna_SKLOP1'!J3875&lt;&gt;"",'[1]Vmesna vrtilna_SKLOP1'!J3875,""),""))))</f>
        <v/>
      </c>
      <c r="L3875" s="22" t="str">
        <f>IF(I3874="Skupaj:","DDV (22%):",IF(I3874="DDV (22%):","Skupaj z DDV:",IF(AND('[1]Vmesna vrtilna_SKLOP1'!C3875&lt;&gt;"",'[1]Vmesna vrtilna_SKLOP1'!E3875=""),"Skupaj:",IF(AND('[1]Vmesna vrtilna_SKLOP1'!C3875&lt;&gt;"",'[1]Vmesna vrtilna_SKLOP1'!D3875=""),'[1]Vmesna vrtilna_SKLOP1'!J3875,IF(F3875&lt;&gt;"",IF('[1]Vmesna vrtilna_SKLOP1'!J3875&lt;&gt;"",'[1]Vmesna vrtilna_SKLOP1'!J3875,""),"")))))</f>
        <v/>
      </c>
      <c r="M3875" s="22" t="e">
        <f t="shared" si="121"/>
        <v>#REF!</v>
      </c>
      <c r="N3875" s="22" t="str">
        <f>IF(IFERROR(VLOOKUP(B3875,'[1]Vmesna vrtilna_SKLOP1'!B:J,7,0),"")=0,"",IFERROR(VLOOKUP(B3875,'[1]Vmesna vrtilna_SKLOP1'!B:J,7,0),""))</f>
        <v/>
      </c>
      <c r="O3875" s="22"/>
    </row>
    <row r="3876" spans="2:15" ht="15" customHeight="1" x14ac:dyDescent="0.3">
      <c r="B3876" s="15" t="str">
        <f>IF(AND('[1]Vmesna vrtilna_SKLOP1'!B3876&lt;&gt;"",'[1]Vmesna vrtilna_SKLOP1'!C3876&lt;&gt;""),IF('[1]Vmesna vrtilna_SKLOP1'!B3876&lt;&gt;"",'[1]Vmesna vrtilna_SKLOP1'!B3876,""),"")</f>
        <v/>
      </c>
      <c r="C3876" s="16" t="str">
        <f>IF(OR(C3875="Posebna oblika",C3875="Kulturno zaščiten objekt",C3875="Kulturno zaščiten objekt, Posebna oblika"),"Glej zavihek POSEBNI POGOJI",IF(SUM(N3875:Q3875)=1,"Posebna oblika",IF(SUM(N3875:Q3875)=10,"Kulturno zaščiten objekt",IF(SUM(N3875:Q3875)=11,"Kulturno zaščiten objekt, Posebna oblika",IF(AND('[1]Vmesna vrtilna_SKLOP1'!C3876&lt;&gt;"",'[1]Vmesna vrtilna_SKLOP1'!D3876&lt;&gt;""),IF('[1]Vmesna vrtilna_SKLOP1'!C3876&lt;&gt;"",'[1]Vmesna vrtilna_SKLOP1'!C3876,""),"")))))</f>
        <v/>
      </c>
      <c r="D3876" s="17" t="str">
        <f>IF(IFERROR(VLOOKUP(B3876,'[1]Vmesna vrtilna_SKLOP1'!B:J,6,0),"")=0,"",IFERROR(VLOOKUP(B3876,'[1]Vmesna vrtilna_SKLOP1'!B:J,6,0),""))</f>
        <v/>
      </c>
      <c r="E3876" s="16" t="str">
        <f>IF(IF('[1]Vmesna vrtilna_SKLOP1'!E3876&lt;&gt;"",'[1]Vmesna vrtilna_SKLOP1'!D3876,"")=0,"",IF('[1]Vmesna vrtilna_SKLOP1'!E3876&lt;&gt;"",'[1]Vmesna vrtilna_SKLOP1'!D3876,""))</f>
        <v/>
      </c>
      <c r="F3876" s="18" t="str">
        <f>IF('[1]Vmesna vrtilna_SKLOP1'!E3876&lt;&gt;"",'[1]Vmesna vrtilna_SKLOP1'!E3876,"")</f>
        <v/>
      </c>
      <c r="G3876" s="15" t="str">
        <f>IF('[1]Vmesna vrtilna_SKLOP1'!E3876&lt;&gt;"",'[1]Vmesna vrtilna_SKLOP1'!F3876,"")</f>
        <v/>
      </c>
      <c r="H3876" s="19" t="str">
        <f>IF('[1]Vmesna vrtilna_SKLOP1'!F3876&lt;&gt;"",'[1]Vmesna vrtilna_SKLOP1'!I3876,"")</f>
        <v/>
      </c>
      <c r="I3876" s="20" t="str">
        <f>IF(I3875="Skupaj:","DDV (22%):",IF(I3875="DDV (22%):","Skupaj z DDV:",IF(AND('[1]Vmesna vrtilna_SKLOP1'!C3876&lt;&gt;"",'[1]Vmesna vrtilna_SKLOP1'!E3876=""),"Skupaj:","")))</f>
        <v/>
      </c>
      <c r="J3876" s="21" t="str">
        <f t="shared" si="122"/>
        <v/>
      </c>
      <c r="K3876" s="21" t="str">
        <f>IF(I3876="Skupaj z DDV:",SUM(K3874,K3875),IF(I3876="DDV (22%):",K3875*0.22,IF(AND('[1]Vmesna vrtilna_SKLOP1'!C3876&lt;&gt;"",'[1]Vmesna vrtilna_SKLOP1'!D3876=""),'[1]Vmesna vrtilna_SKLOP1'!J3876,IF(F3876&lt;&gt;"",IF('[1]Vmesna vrtilna_SKLOP1'!J3876&lt;&gt;"",'[1]Vmesna vrtilna_SKLOP1'!J3876,""),""))))</f>
        <v/>
      </c>
      <c r="L3876" s="22" t="str">
        <f>IF(I3875="Skupaj:","DDV (22%):",IF(I3875="DDV (22%):","Skupaj z DDV:",IF(AND('[1]Vmesna vrtilna_SKLOP1'!C3876&lt;&gt;"",'[1]Vmesna vrtilna_SKLOP1'!E3876=""),"Skupaj:",IF(AND('[1]Vmesna vrtilna_SKLOP1'!C3876&lt;&gt;"",'[1]Vmesna vrtilna_SKLOP1'!D3876=""),'[1]Vmesna vrtilna_SKLOP1'!J3876,IF(F3876&lt;&gt;"",IF('[1]Vmesna vrtilna_SKLOP1'!J3876&lt;&gt;"",'[1]Vmesna vrtilna_SKLOP1'!J3876,""),"")))))</f>
        <v/>
      </c>
      <c r="M3876" s="22" t="e">
        <f t="shared" si="121"/>
        <v>#REF!</v>
      </c>
      <c r="N3876" s="22" t="str">
        <f>IF(IFERROR(VLOOKUP(B3876,'[1]Vmesna vrtilna_SKLOP1'!B:J,7,0),"")=0,"",IFERROR(VLOOKUP(B3876,'[1]Vmesna vrtilna_SKLOP1'!B:J,7,0),""))</f>
        <v/>
      </c>
      <c r="O3876" s="22"/>
    </row>
    <row r="3877" spans="2:15" ht="15" customHeight="1" x14ac:dyDescent="0.3">
      <c r="B3877" s="15" t="str">
        <f>IF(AND('[1]Vmesna vrtilna_SKLOP1'!B3877&lt;&gt;"",'[1]Vmesna vrtilna_SKLOP1'!C3877&lt;&gt;""),IF('[1]Vmesna vrtilna_SKLOP1'!B3877&lt;&gt;"",'[1]Vmesna vrtilna_SKLOP1'!B3877,""),"")</f>
        <v/>
      </c>
      <c r="C3877" s="16" t="str">
        <f>IF(OR(C3876="Posebna oblika",C3876="Kulturno zaščiten objekt",C3876="Kulturno zaščiten objekt, Posebna oblika"),"Glej zavihek POSEBNI POGOJI",IF(SUM(N3876:Q3876)=1,"Posebna oblika",IF(SUM(N3876:Q3876)=10,"Kulturno zaščiten objekt",IF(SUM(N3876:Q3876)=11,"Kulturno zaščiten objekt, Posebna oblika",IF(AND('[1]Vmesna vrtilna_SKLOP1'!C3877&lt;&gt;"",'[1]Vmesna vrtilna_SKLOP1'!D3877&lt;&gt;""),IF('[1]Vmesna vrtilna_SKLOP1'!C3877&lt;&gt;"",'[1]Vmesna vrtilna_SKLOP1'!C3877,""),"")))))</f>
        <v/>
      </c>
      <c r="D3877" s="17" t="str">
        <f>IF(IFERROR(VLOOKUP(B3877,'[1]Vmesna vrtilna_SKLOP1'!B:J,6,0),"")=0,"",IFERROR(VLOOKUP(B3877,'[1]Vmesna vrtilna_SKLOP1'!B:J,6,0),""))</f>
        <v/>
      </c>
      <c r="E3877" s="16" t="str">
        <f>IF(IF('[1]Vmesna vrtilna_SKLOP1'!E3877&lt;&gt;"",'[1]Vmesna vrtilna_SKLOP1'!D3877,"")=0,"",IF('[1]Vmesna vrtilna_SKLOP1'!E3877&lt;&gt;"",'[1]Vmesna vrtilna_SKLOP1'!D3877,""))</f>
        <v/>
      </c>
      <c r="F3877" s="18" t="str">
        <f>IF('[1]Vmesna vrtilna_SKLOP1'!E3877&lt;&gt;"",'[1]Vmesna vrtilna_SKLOP1'!E3877,"")</f>
        <v/>
      </c>
      <c r="G3877" s="15" t="str">
        <f>IF('[1]Vmesna vrtilna_SKLOP1'!E3877&lt;&gt;"",'[1]Vmesna vrtilna_SKLOP1'!F3877,"")</f>
        <v/>
      </c>
      <c r="H3877" s="19" t="str">
        <f>IF('[1]Vmesna vrtilna_SKLOP1'!F3877&lt;&gt;"",'[1]Vmesna vrtilna_SKLOP1'!I3877,"")</f>
        <v/>
      </c>
      <c r="I3877" s="20" t="str">
        <f>IF(I3876="Skupaj:","DDV (22%):",IF(I3876="DDV (22%):","Skupaj z DDV:",IF(AND('[1]Vmesna vrtilna_SKLOP1'!C3877&lt;&gt;"",'[1]Vmesna vrtilna_SKLOP1'!E3877=""),"Skupaj:","")))</f>
        <v/>
      </c>
      <c r="J3877" s="21" t="str">
        <f t="shared" si="122"/>
        <v/>
      </c>
      <c r="K3877" s="21" t="str">
        <f>IF(I3877="Skupaj z DDV:",SUM(K3875,K3876),IF(I3877="DDV (22%):",K3876*0.22,IF(AND('[1]Vmesna vrtilna_SKLOP1'!C3877&lt;&gt;"",'[1]Vmesna vrtilna_SKLOP1'!D3877=""),'[1]Vmesna vrtilna_SKLOP1'!J3877,IF(F3877&lt;&gt;"",IF('[1]Vmesna vrtilna_SKLOP1'!J3877&lt;&gt;"",'[1]Vmesna vrtilna_SKLOP1'!J3877,""),""))))</f>
        <v/>
      </c>
      <c r="L3877" s="22" t="str">
        <f>IF(I3876="Skupaj:","DDV (22%):",IF(I3876="DDV (22%):","Skupaj z DDV:",IF(AND('[1]Vmesna vrtilna_SKLOP1'!C3877&lt;&gt;"",'[1]Vmesna vrtilna_SKLOP1'!E3877=""),"Skupaj:",IF(AND('[1]Vmesna vrtilna_SKLOP1'!C3877&lt;&gt;"",'[1]Vmesna vrtilna_SKLOP1'!D3877=""),'[1]Vmesna vrtilna_SKLOP1'!J3877,IF(F3877&lt;&gt;"",IF('[1]Vmesna vrtilna_SKLOP1'!J3877&lt;&gt;"",'[1]Vmesna vrtilna_SKLOP1'!J3877,""),"")))))</f>
        <v/>
      </c>
      <c r="M3877" s="22" t="e">
        <f t="shared" si="121"/>
        <v>#REF!</v>
      </c>
      <c r="N3877" s="22" t="str">
        <f>IF(IFERROR(VLOOKUP(B3877,'[1]Vmesna vrtilna_SKLOP1'!B:J,7,0),"")=0,"",IFERROR(VLOOKUP(B3877,'[1]Vmesna vrtilna_SKLOP1'!B:J,7,0),""))</f>
        <v/>
      </c>
      <c r="O3877" s="22"/>
    </row>
    <row r="3878" spans="2:15" ht="15" customHeight="1" x14ac:dyDescent="0.3">
      <c r="B3878" s="15" t="str">
        <f>IF(AND('[1]Vmesna vrtilna_SKLOP1'!B3878&lt;&gt;"",'[1]Vmesna vrtilna_SKLOP1'!C3878&lt;&gt;""),IF('[1]Vmesna vrtilna_SKLOP1'!B3878&lt;&gt;"",'[1]Vmesna vrtilna_SKLOP1'!B3878,""),"")</f>
        <v/>
      </c>
      <c r="C3878" s="16" t="str">
        <f>IF(OR(C3877="Posebna oblika",C3877="Kulturno zaščiten objekt",C3877="Kulturno zaščiten objekt, Posebna oblika"),"Glej zavihek POSEBNI POGOJI",IF(SUM(N3877:Q3877)=1,"Posebna oblika",IF(SUM(N3877:Q3877)=10,"Kulturno zaščiten objekt",IF(SUM(N3877:Q3877)=11,"Kulturno zaščiten objekt, Posebna oblika",IF(AND('[1]Vmesna vrtilna_SKLOP1'!C3878&lt;&gt;"",'[1]Vmesna vrtilna_SKLOP1'!D3878&lt;&gt;""),IF('[1]Vmesna vrtilna_SKLOP1'!C3878&lt;&gt;"",'[1]Vmesna vrtilna_SKLOP1'!C3878,""),"")))))</f>
        <v/>
      </c>
      <c r="D3878" s="17" t="str">
        <f>IF(IFERROR(VLOOKUP(B3878,'[1]Vmesna vrtilna_SKLOP1'!B:J,6,0),"")=0,"",IFERROR(VLOOKUP(B3878,'[1]Vmesna vrtilna_SKLOP1'!B:J,6,0),""))</f>
        <v/>
      </c>
      <c r="E3878" s="16" t="str">
        <f>IF(IF('[1]Vmesna vrtilna_SKLOP1'!E3878&lt;&gt;"",'[1]Vmesna vrtilna_SKLOP1'!D3878,"")=0,"",IF('[1]Vmesna vrtilna_SKLOP1'!E3878&lt;&gt;"",'[1]Vmesna vrtilna_SKLOP1'!D3878,""))</f>
        <v/>
      </c>
      <c r="F3878" s="18" t="str">
        <f>IF('[1]Vmesna vrtilna_SKLOP1'!E3878&lt;&gt;"",'[1]Vmesna vrtilna_SKLOP1'!E3878,"")</f>
        <v/>
      </c>
      <c r="G3878" s="15" t="str">
        <f>IF('[1]Vmesna vrtilna_SKLOP1'!E3878&lt;&gt;"",'[1]Vmesna vrtilna_SKLOP1'!F3878,"")</f>
        <v/>
      </c>
      <c r="H3878" s="19" t="str">
        <f>IF('[1]Vmesna vrtilna_SKLOP1'!F3878&lt;&gt;"",'[1]Vmesna vrtilna_SKLOP1'!I3878,"")</f>
        <v/>
      </c>
      <c r="I3878" s="20" t="str">
        <f>IF(I3877="Skupaj:","DDV (22%):",IF(I3877="DDV (22%):","Skupaj z DDV:",IF(AND('[1]Vmesna vrtilna_SKLOP1'!C3878&lt;&gt;"",'[1]Vmesna vrtilna_SKLOP1'!E3878=""),"Skupaj:","")))</f>
        <v/>
      </c>
      <c r="J3878" s="21" t="str">
        <f t="shared" si="122"/>
        <v/>
      </c>
      <c r="K3878" s="21" t="str">
        <f>IF(I3878="Skupaj z DDV:",SUM(K3876,K3877),IF(I3878="DDV (22%):",K3877*0.22,IF(AND('[1]Vmesna vrtilna_SKLOP1'!C3878&lt;&gt;"",'[1]Vmesna vrtilna_SKLOP1'!D3878=""),'[1]Vmesna vrtilna_SKLOP1'!J3878,IF(F3878&lt;&gt;"",IF('[1]Vmesna vrtilna_SKLOP1'!J3878&lt;&gt;"",'[1]Vmesna vrtilna_SKLOP1'!J3878,""),""))))</f>
        <v/>
      </c>
      <c r="L3878" s="22" t="str">
        <f>IF(I3877="Skupaj:","DDV (22%):",IF(I3877="DDV (22%):","Skupaj z DDV:",IF(AND('[1]Vmesna vrtilna_SKLOP1'!C3878&lt;&gt;"",'[1]Vmesna vrtilna_SKLOP1'!E3878=""),"Skupaj:",IF(AND('[1]Vmesna vrtilna_SKLOP1'!C3878&lt;&gt;"",'[1]Vmesna vrtilna_SKLOP1'!D3878=""),'[1]Vmesna vrtilna_SKLOP1'!J3878,IF(F3878&lt;&gt;"",IF('[1]Vmesna vrtilna_SKLOP1'!J3878&lt;&gt;"",'[1]Vmesna vrtilna_SKLOP1'!J3878,""),"")))))</f>
        <v/>
      </c>
      <c r="M3878" s="22" t="e">
        <f t="shared" si="121"/>
        <v>#REF!</v>
      </c>
      <c r="N3878" s="22" t="str">
        <f>IF(IFERROR(VLOOKUP(B3878,'[1]Vmesna vrtilna_SKLOP1'!B:J,7,0),"")=0,"",IFERROR(VLOOKUP(B3878,'[1]Vmesna vrtilna_SKLOP1'!B:J,7,0),""))</f>
        <v/>
      </c>
      <c r="O3878" s="22"/>
    </row>
    <row r="3879" spans="2:15" ht="15" customHeight="1" x14ac:dyDescent="0.3">
      <c r="B3879" s="15" t="str">
        <f>IF(AND('[1]Vmesna vrtilna_SKLOP1'!B3879&lt;&gt;"",'[1]Vmesna vrtilna_SKLOP1'!C3879&lt;&gt;""),IF('[1]Vmesna vrtilna_SKLOP1'!B3879&lt;&gt;"",'[1]Vmesna vrtilna_SKLOP1'!B3879,""),"")</f>
        <v/>
      </c>
      <c r="C3879" s="16" t="str">
        <f>IF(OR(C3878="Posebna oblika",C3878="Kulturno zaščiten objekt",C3878="Kulturno zaščiten objekt, Posebna oblika"),"Glej zavihek POSEBNI POGOJI",IF(SUM(N3878:Q3878)=1,"Posebna oblika",IF(SUM(N3878:Q3878)=10,"Kulturno zaščiten objekt",IF(SUM(N3878:Q3878)=11,"Kulturno zaščiten objekt, Posebna oblika",IF(AND('[1]Vmesna vrtilna_SKLOP1'!C3879&lt;&gt;"",'[1]Vmesna vrtilna_SKLOP1'!D3879&lt;&gt;""),IF('[1]Vmesna vrtilna_SKLOP1'!C3879&lt;&gt;"",'[1]Vmesna vrtilna_SKLOP1'!C3879,""),"")))))</f>
        <v/>
      </c>
      <c r="D3879" s="17" t="str">
        <f>IF(IFERROR(VLOOKUP(B3879,'[1]Vmesna vrtilna_SKLOP1'!B:J,6,0),"")=0,"",IFERROR(VLOOKUP(B3879,'[1]Vmesna vrtilna_SKLOP1'!B:J,6,0),""))</f>
        <v/>
      </c>
      <c r="E3879" s="16" t="str">
        <f>IF(IF('[1]Vmesna vrtilna_SKLOP1'!E3879&lt;&gt;"",'[1]Vmesna vrtilna_SKLOP1'!D3879,"")=0,"",IF('[1]Vmesna vrtilna_SKLOP1'!E3879&lt;&gt;"",'[1]Vmesna vrtilna_SKLOP1'!D3879,""))</f>
        <v/>
      </c>
      <c r="F3879" s="18" t="str">
        <f>IF('[1]Vmesna vrtilna_SKLOP1'!E3879&lt;&gt;"",'[1]Vmesna vrtilna_SKLOP1'!E3879,"")</f>
        <v/>
      </c>
      <c r="G3879" s="15" t="str">
        <f>IF('[1]Vmesna vrtilna_SKLOP1'!E3879&lt;&gt;"",'[1]Vmesna vrtilna_SKLOP1'!F3879,"")</f>
        <v/>
      </c>
      <c r="H3879" s="19" t="str">
        <f>IF('[1]Vmesna vrtilna_SKLOP1'!F3879&lt;&gt;"",'[1]Vmesna vrtilna_SKLOP1'!I3879,"")</f>
        <v/>
      </c>
      <c r="I3879" s="20" t="str">
        <f>IF(I3878="Skupaj:","DDV (22%):",IF(I3878="DDV (22%):","Skupaj z DDV:",IF(AND('[1]Vmesna vrtilna_SKLOP1'!C3879&lt;&gt;"",'[1]Vmesna vrtilna_SKLOP1'!E3879=""),"Skupaj:","")))</f>
        <v/>
      </c>
      <c r="J3879" s="21" t="str">
        <f t="shared" si="122"/>
        <v/>
      </c>
      <c r="K3879" s="21" t="str">
        <f>IF(I3879="Skupaj z DDV:",SUM(K3877,K3878),IF(I3879="DDV (22%):",K3878*0.22,IF(AND('[1]Vmesna vrtilna_SKLOP1'!C3879&lt;&gt;"",'[1]Vmesna vrtilna_SKLOP1'!D3879=""),'[1]Vmesna vrtilna_SKLOP1'!J3879,IF(F3879&lt;&gt;"",IF('[1]Vmesna vrtilna_SKLOP1'!J3879&lt;&gt;"",'[1]Vmesna vrtilna_SKLOP1'!J3879,""),""))))</f>
        <v/>
      </c>
      <c r="L3879" s="22" t="str">
        <f>IF(I3878="Skupaj:","DDV (22%):",IF(I3878="DDV (22%):","Skupaj z DDV:",IF(AND('[1]Vmesna vrtilna_SKLOP1'!C3879&lt;&gt;"",'[1]Vmesna vrtilna_SKLOP1'!E3879=""),"Skupaj:",IF(AND('[1]Vmesna vrtilna_SKLOP1'!C3879&lt;&gt;"",'[1]Vmesna vrtilna_SKLOP1'!D3879=""),'[1]Vmesna vrtilna_SKLOP1'!J3879,IF(F3879&lt;&gt;"",IF('[1]Vmesna vrtilna_SKLOP1'!J3879&lt;&gt;"",'[1]Vmesna vrtilna_SKLOP1'!J3879,""),"")))))</f>
        <v/>
      </c>
      <c r="M3879" s="22" t="e">
        <f t="shared" si="121"/>
        <v>#REF!</v>
      </c>
      <c r="N3879" s="22" t="str">
        <f>IF(IFERROR(VLOOKUP(B3879,'[1]Vmesna vrtilna_SKLOP1'!B:J,7,0),"")=0,"",IFERROR(VLOOKUP(B3879,'[1]Vmesna vrtilna_SKLOP1'!B:J,7,0),""))</f>
        <v/>
      </c>
      <c r="O3879" s="22"/>
    </row>
    <row r="3880" spans="2:15" ht="15" customHeight="1" x14ac:dyDescent="0.3">
      <c r="B3880" s="15" t="str">
        <f>IF(AND('[1]Vmesna vrtilna_SKLOP1'!B3880&lt;&gt;"",'[1]Vmesna vrtilna_SKLOP1'!C3880&lt;&gt;""),IF('[1]Vmesna vrtilna_SKLOP1'!B3880&lt;&gt;"",'[1]Vmesna vrtilna_SKLOP1'!B3880,""),"")</f>
        <v/>
      </c>
      <c r="C3880" s="16" t="str">
        <f>IF(OR(C3879="Posebna oblika",C3879="Kulturno zaščiten objekt",C3879="Kulturno zaščiten objekt, Posebna oblika"),"Glej zavihek POSEBNI POGOJI",IF(SUM(N3879:Q3879)=1,"Posebna oblika",IF(SUM(N3879:Q3879)=10,"Kulturno zaščiten objekt",IF(SUM(N3879:Q3879)=11,"Kulturno zaščiten objekt, Posebna oblika",IF(AND('[1]Vmesna vrtilna_SKLOP1'!C3880&lt;&gt;"",'[1]Vmesna vrtilna_SKLOP1'!D3880&lt;&gt;""),IF('[1]Vmesna vrtilna_SKLOP1'!C3880&lt;&gt;"",'[1]Vmesna vrtilna_SKLOP1'!C3880,""),"")))))</f>
        <v/>
      </c>
      <c r="D3880" s="17" t="str">
        <f>IF(IFERROR(VLOOKUP(B3880,'[1]Vmesna vrtilna_SKLOP1'!B:J,6,0),"")=0,"",IFERROR(VLOOKUP(B3880,'[1]Vmesna vrtilna_SKLOP1'!B:J,6,0),""))</f>
        <v/>
      </c>
      <c r="E3880" s="16" t="str">
        <f>IF(IF('[1]Vmesna vrtilna_SKLOP1'!E3880&lt;&gt;"",'[1]Vmesna vrtilna_SKLOP1'!D3880,"")=0,"",IF('[1]Vmesna vrtilna_SKLOP1'!E3880&lt;&gt;"",'[1]Vmesna vrtilna_SKLOP1'!D3880,""))</f>
        <v/>
      </c>
      <c r="F3880" s="18" t="str">
        <f>IF('[1]Vmesna vrtilna_SKLOP1'!E3880&lt;&gt;"",'[1]Vmesna vrtilna_SKLOP1'!E3880,"")</f>
        <v/>
      </c>
      <c r="G3880" s="15" t="str">
        <f>IF('[1]Vmesna vrtilna_SKLOP1'!E3880&lt;&gt;"",'[1]Vmesna vrtilna_SKLOP1'!F3880,"")</f>
        <v/>
      </c>
      <c r="H3880" s="19" t="str">
        <f>IF('[1]Vmesna vrtilna_SKLOP1'!F3880&lt;&gt;"",'[1]Vmesna vrtilna_SKLOP1'!I3880,"")</f>
        <v/>
      </c>
      <c r="I3880" s="20" t="str">
        <f>IF(I3879="Skupaj:","DDV (22%):",IF(I3879="DDV (22%):","Skupaj z DDV:",IF(AND('[1]Vmesna vrtilna_SKLOP1'!C3880&lt;&gt;"",'[1]Vmesna vrtilna_SKLOP1'!E3880=""),"Skupaj:","")))</f>
        <v/>
      </c>
      <c r="J3880" s="21" t="str">
        <f t="shared" si="122"/>
        <v/>
      </c>
      <c r="K3880" s="21" t="str">
        <f>IF(I3880="Skupaj z DDV:",SUM(K3878,K3879),IF(I3880="DDV (22%):",K3879*0.22,IF(AND('[1]Vmesna vrtilna_SKLOP1'!C3880&lt;&gt;"",'[1]Vmesna vrtilna_SKLOP1'!D3880=""),'[1]Vmesna vrtilna_SKLOP1'!J3880,IF(F3880&lt;&gt;"",IF('[1]Vmesna vrtilna_SKLOP1'!J3880&lt;&gt;"",'[1]Vmesna vrtilna_SKLOP1'!J3880,""),""))))</f>
        <v/>
      </c>
      <c r="L3880" s="22" t="str">
        <f>IF(I3879="Skupaj:","DDV (22%):",IF(I3879="DDV (22%):","Skupaj z DDV:",IF(AND('[1]Vmesna vrtilna_SKLOP1'!C3880&lt;&gt;"",'[1]Vmesna vrtilna_SKLOP1'!E3880=""),"Skupaj:",IF(AND('[1]Vmesna vrtilna_SKLOP1'!C3880&lt;&gt;"",'[1]Vmesna vrtilna_SKLOP1'!D3880=""),'[1]Vmesna vrtilna_SKLOP1'!J3880,IF(F3880&lt;&gt;"",IF('[1]Vmesna vrtilna_SKLOP1'!J3880&lt;&gt;"",'[1]Vmesna vrtilna_SKLOP1'!J3880,""),"")))))</f>
        <v/>
      </c>
      <c r="M3880" s="22" t="e">
        <f t="shared" si="121"/>
        <v>#REF!</v>
      </c>
      <c r="N3880" s="22" t="str">
        <f>IF(IFERROR(VLOOKUP(B3880,'[1]Vmesna vrtilna_SKLOP1'!B:J,7,0),"")=0,"",IFERROR(VLOOKUP(B3880,'[1]Vmesna vrtilna_SKLOP1'!B:J,7,0),""))</f>
        <v/>
      </c>
      <c r="O3880" s="22"/>
    </row>
    <row r="3881" spans="2:15" ht="15" customHeight="1" x14ac:dyDescent="0.3">
      <c r="B3881" s="15" t="str">
        <f>IF(AND('[1]Vmesna vrtilna_SKLOP1'!B3881&lt;&gt;"",'[1]Vmesna vrtilna_SKLOP1'!C3881&lt;&gt;""),IF('[1]Vmesna vrtilna_SKLOP1'!B3881&lt;&gt;"",'[1]Vmesna vrtilna_SKLOP1'!B3881,""),"")</f>
        <v/>
      </c>
      <c r="C3881" s="16" t="str">
        <f>IF(OR(C3880="Posebna oblika",C3880="Kulturno zaščiten objekt",C3880="Kulturno zaščiten objekt, Posebna oblika"),"Glej zavihek POSEBNI POGOJI",IF(SUM(N3880:Q3880)=1,"Posebna oblika",IF(SUM(N3880:Q3880)=10,"Kulturno zaščiten objekt",IF(SUM(N3880:Q3880)=11,"Kulturno zaščiten objekt, Posebna oblika",IF(AND('[1]Vmesna vrtilna_SKLOP1'!C3881&lt;&gt;"",'[1]Vmesna vrtilna_SKLOP1'!D3881&lt;&gt;""),IF('[1]Vmesna vrtilna_SKLOP1'!C3881&lt;&gt;"",'[1]Vmesna vrtilna_SKLOP1'!C3881,""),"")))))</f>
        <v/>
      </c>
      <c r="D3881" s="17" t="str">
        <f>IF(IFERROR(VLOOKUP(B3881,'[1]Vmesna vrtilna_SKLOP1'!B:J,6,0),"")=0,"",IFERROR(VLOOKUP(B3881,'[1]Vmesna vrtilna_SKLOP1'!B:J,6,0),""))</f>
        <v/>
      </c>
      <c r="E3881" s="16" t="str">
        <f>IF(IF('[1]Vmesna vrtilna_SKLOP1'!E3881&lt;&gt;"",'[1]Vmesna vrtilna_SKLOP1'!D3881,"")=0,"",IF('[1]Vmesna vrtilna_SKLOP1'!E3881&lt;&gt;"",'[1]Vmesna vrtilna_SKLOP1'!D3881,""))</f>
        <v/>
      </c>
      <c r="F3881" s="18" t="str">
        <f>IF('[1]Vmesna vrtilna_SKLOP1'!E3881&lt;&gt;"",'[1]Vmesna vrtilna_SKLOP1'!E3881,"")</f>
        <v/>
      </c>
      <c r="G3881" s="15" t="str">
        <f>IF('[1]Vmesna vrtilna_SKLOP1'!E3881&lt;&gt;"",'[1]Vmesna vrtilna_SKLOP1'!F3881,"")</f>
        <v/>
      </c>
      <c r="H3881" s="19" t="str">
        <f>IF('[1]Vmesna vrtilna_SKLOP1'!F3881&lt;&gt;"",'[1]Vmesna vrtilna_SKLOP1'!I3881,"")</f>
        <v/>
      </c>
      <c r="I3881" s="20" t="str">
        <f>IF(I3880="Skupaj:","DDV (22%):",IF(I3880="DDV (22%):","Skupaj z DDV:",IF(AND('[1]Vmesna vrtilna_SKLOP1'!C3881&lt;&gt;"",'[1]Vmesna vrtilna_SKLOP1'!E3881=""),"Skupaj:","")))</f>
        <v/>
      </c>
      <c r="J3881" s="21" t="str">
        <f t="shared" si="122"/>
        <v/>
      </c>
      <c r="K3881" s="21" t="str">
        <f>IF(I3881="Skupaj z DDV:",SUM(K3879,K3880),IF(I3881="DDV (22%):",K3880*0.22,IF(AND('[1]Vmesna vrtilna_SKLOP1'!C3881&lt;&gt;"",'[1]Vmesna vrtilna_SKLOP1'!D3881=""),'[1]Vmesna vrtilna_SKLOP1'!J3881,IF(F3881&lt;&gt;"",IF('[1]Vmesna vrtilna_SKLOP1'!J3881&lt;&gt;"",'[1]Vmesna vrtilna_SKLOP1'!J3881,""),""))))</f>
        <v/>
      </c>
      <c r="L3881" s="22" t="str">
        <f>IF(I3880="Skupaj:","DDV (22%):",IF(I3880="DDV (22%):","Skupaj z DDV:",IF(AND('[1]Vmesna vrtilna_SKLOP1'!C3881&lt;&gt;"",'[1]Vmesna vrtilna_SKLOP1'!E3881=""),"Skupaj:",IF(AND('[1]Vmesna vrtilna_SKLOP1'!C3881&lt;&gt;"",'[1]Vmesna vrtilna_SKLOP1'!D3881=""),'[1]Vmesna vrtilna_SKLOP1'!J3881,IF(F3881&lt;&gt;"",IF('[1]Vmesna vrtilna_SKLOP1'!J3881&lt;&gt;"",'[1]Vmesna vrtilna_SKLOP1'!J3881,""),"")))))</f>
        <v/>
      </c>
      <c r="M3881" s="22" t="e">
        <f t="shared" si="121"/>
        <v>#REF!</v>
      </c>
      <c r="N3881" s="22" t="str">
        <f>IF(IFERROR(VLOOKUP(B3881,'[1]Vmesna vrtilna_SKLOP1'!B:J,7,0),"")=0,"",IFERROR(VLOOKUP(B3881,'[1]Vmesna vrtilna_SKLOP1'!B:J,7,0),""))</f>
        <v/>
      </c>
      <c r="O3881" s="22"/>
    </row>
    <row r="3882" spans="2:15" ht="15" customHeight="1" x14ac:dyDescent="0.3">
      <c r="B3882" s="15" t="str">
        <f>IF(AND('[1]Vmesna vrtilna_SKLOP1'!B3882&lt;&gt;"",'[1]Vmesna vrtilna_SKLOP1'!C3882&lt;&gt;""),IF('[1]Vmesna vrtilna_SKLOP1'!B3882&lt;&gt;"",'[1]Vmesna vrtilna_SKLOP1'!B3882,""),"")</f>
        <v/>
      </c>
      <c r="C3882" s="16" t="str">
        <f>IF(OR(C3881="Posebna oblika",C3881="Kulturno zaščiten objekt",C3881="Kulturno zaščiten objekt, Posebna oblika"),"Glej zavihek POSEBNI POGOJI",IF(SUM(N3881:Q3881)=1,"Posebna oblika",IF(SUM(N3881:Q3881)=10,"Kulturno zaščiten objekt",IF(SUM(N3881:Q3881)=11,"Kulturno zaščiten objekt, Posebna oblika",IF(AND('[1]Vmesna vrtilna_SKLOP1'!C3882&lt;&gt;"",'[1]Vmesna vrtilna_SKLOP1'!D3882&lt;&gt;""),IF('[1]Vmesna vrtilna_SKLOP1'!C3882&lt;&gt;"",'[1]Vmesna vrtilna_SKLOP1'!C3882,""),"")))))</f>
        <v/>
      </c>
      <c r="D3882" s="17" t="str">
        <f>IF(IFERROR(VLOOKUP(B3882,'[1]Vmesna vrtilna_SKLOP1'!B:J,6,0),"")=0,"",IFERROR(VLOOKUP(B3882,'[1]Vmesna vrtilna_SKLOP1'!B:J,6,0),""))</f>
        <v/>
      </c>
      <c r="E3882" s="16" t="str">
        <f>IF(IF('[1]Vmesna vrtilna_SKLOP1'!E3882&lt;&gt;"",'[1]Vmesna vrtilna_SKLOP1'!D3882,"")=0,"",IF('[1]Vmesna vrtilna_SKLOP1'!E3882&lt;&gt;"",'[1]Vmesna vrtilna_SKLOP1'!D3882,""))</f>
        <v/>
      </c>
      <c r="F3882" s="18" t="str">
        <f>IF('[1]Vmesna vrtilna_SKLOP1'!E3882&lt;&gt;"",'[1]Vmesna vrtilna_SKLOP1'!E3882,"")</f>
        <v/>
      </c>
      <c r="G3882" s="15" t="str">
        <f>IF('[1]Vmesna vrtilna_SKLOP1'!E3882&lt;&gt;"",'[1]Vmesna vrtilna_SKLOP1'!F3882,"")</f>
        <v/>
      </c>
      <c r="H3882" s="19" t="str">
        <f>IF('[1]Vmesna vrtilna_SKLOP1'!F3882&lt;&gt;"",'[1]Vmesna vrtilna_SKLOP1'!I3882,"")</f>
        <v/>
      </c>
      <c r="I3882" s="20" t="str">
        <f>IF(I3881="Skupaj:","DDV (22%):",IF(I3881="DDV (22%):","Skupaj z DDV:",IF(AND('[1]Vmesna vrtilna_SKLOP1'!C3882&lt;&gt;"",'[1]Vmesna vrtilna_SKLOP1'!E3882=""),"Skupaj:","")))</f>
        <v/>
      </c>
      <c r="J3882" s="21" t="str">
        <f t="shared" si="122"/>
        <v/>
      </c>
      <c r="K3882" s="21" t="str">
        <f>IF(I3882="Skupaj z DDV:",SUM(K3880,K3881),IF(I3882="DDV (22%):",K3881*0.22,IF(AND('[1]Vmesna vrtilna_SKLOP1'!C3882&lt;&gt;"",'[1]Vmesna vrtilna_SKLOP1'!D3882=""),'[1]Vmesna vrtilna_SKLOP1'!J3882,IF(F3882&lt;&gt;"",IF('[1]Vmesna vrtilna_SKLOP1'!J3882&lt;&gt;"",'[1]Vmesna vrtilna_SKLOP1'!J3882,""),""))))</f>
        <v/>
      </c>
      <c r="L3882" s="22" t="str">
        <f>IF(I3881="Skupaj:","DDV (22%):",IF(I3881="DDV (22%):","Skupaj z DDV:",IF(AND('[1]Vmesna vrtilna_SKLOP1'!C3882&lt;&gt;"",'[1]Vmesna vrtilna_SKLOP1'!E3882=""),"Skupaj:",IF(AND('[1]Vmesna vrtilna_SKLOP1'!C3882&lt;&gt;"",'[1]Vmesna vrtilna_SKLOP1'!D3882=""),'[1]Vmesna vrtilna_SKLOP1'!J3882,IF(F3882&lt;&gt;"",IF('[1]Vmesna vrtilna_SKLOP1'!J3882&lt;&gt;"",'[1]Vmesna vrtilna_SKLOP1'!J3882,""),"")))))</f>
        <v/>
      </c>
      <c r="M3882" s="22" t="e">
        <f t="shared" si="121"/>
        <v>#REF!</v>
      </c>
      <c r="N3882" s="22" t="str">
        <f>IF(IFERROR(VLOOKUP(B3882,'[1]Vmesna vrtilna_SKLOP1'!B:J,7,0),"")=0,"",IFERROR(VLOOKUP(B3882,'[1]Vmesna vrtilna_SKLOP1'!B:J,7,0),""))</f>
        <v/>
      </c>
      <c r="O3882" s="22"/>
    </row>
    <row r="3883" spans="2:15" ht="15" customHeight="1" x14ac:dyDescent="0.3">
      <c r="B3883" s="15" t="str">
        <f>IF(AND('[1]Vmesna vrtilna_SKLOP1'!B3883&lt;&gt;"",'[1]Vmesna vrtilna_SKLOP1'!C3883&lt;&gt;""),IF('[1]Vmesna vrtilna_SKLOP1'!B3883&lt;&gt;"",'[1]Vmesna vrtilna_SKLOP1'!B3883,""),"")</f>
        <v/>
      </c>
      <c r="C3883" s="16" t="str">
        <f>IF(OR(C3882="Posebna oblika",C3882="Kulturno zaščiten objekt",C3882="Kulturno zaščiten objekt, Posebna oblika"),"Glej zavihek POSEBNI POGOJI",IF(SUM(N3882:Q3882)=1,"Posebna oblika",IF(SUM(N3882:Q3882)=10,"Kulturno zaščiten objekt",IF(SUM(N3882:Q3882)=11,"Kulturno zaščiten objekt, Posebna oblika",IF(AND('[1]Vmesna vrtilna_SKLOP1'!C3883&lt;&gt;"",'[1]Vmesna vrtilna_SKLOP1'!D3883&lt;&gt;""),IF('[1]Vmesna vrtilna_SKLOP1'!C3883&lt;&gt;"",'[1]Vmesna vrtilna_SKLOP1'!C3883,""),"")))))</f>
        <v/>
      </c>
      <c r="D3883" s="17" t="str">
        <f>IF(IFERROR(VLOOKUP(B3883,'[1]Vmesna vrtilna_SKLOP1'!B:J,6,0),"")=0,"",IFERROR(VLOOKUP(B3883,'[1]Vmesna vrtilna_SKLOP1'!B:J,6,0),""))</f>
        <v/>
      </c>
      <c r="E3883" s="16" t="str">
        <f>IF(IF('[1]Vmesna vrtilna_SKLOP1'!E3883&lt;&gt;"",'[1]Vmesna vrtilna_SKLOP1'!D3883,"")=0,"",IF('[1]Vmesna vrtilna_SKLOP1'!E3883&lt;&gt;"",'[1]Vmesna vrtilna_SKLOP1'!D3883,""))</f>
        <v/>
      </c>
      <c r="F3883" s="18" t="str">
        <f>IF('[1]Vmesna vrtilna_SKLOP1'!E3883&lt;&gt;"",'[1]Vmesna vrtilna_SKLOP1'!E3883,"")</f>
        <v/>
      </c>
      <c r="G3883" s="15" t="str">
        <f>IF('[1]Vmesna vrtilna_SKLOP1'!E3883&lt;&gt;"",'[1]Vmesna vrtilna_SKLOP1'!F3883,"")</f>
        <v/>
      </c>
      <c r="H3883" s="19" t="str">
        <f>IF('[1]Vmesna vrtilna_SKLOP1'!F3883&lt;&gt;"",'[1]Vmesna vrtilna_SKLOP1'!I3883,"")</f>
        <v/>
      </c>
      <c r="I3883" s="20" t="str">
        <f>IF(I3882="Skupaj:","DDV (22%):",IF(I3882="DDV (22%):","Skupaj z DDV:",IF(AND('[1]Vmesna vrtilna_SKLOP1'!C3883&lt;&gt;"",'[1]Vmesna vrtilna_SKLOP1'!E3883=""),"Skupaj:","")))</f>
        <v/>
      </c>
      <c r="J3883" s="21" t="str">
        <f t="shared" si="122"/>
        <v/>
      </c>
      <c r="K3883" s="21" t="str">
        <f>IF(I3883="Skupaj z DDV:",SUM(K3881,K3882),IF(I3883="DDV (22%):",K3882*0.22,IF(AND('[1]Vmesna vrtilna_SKLOP1'!C3883&lt;&gt;"",'[1]Vmesna vrtilna_SKLOP1'!D3883=""),'[1]Vmesna vrtilna_SKLOP1'!J3883,IF(F3883&lt;&gt;"",IF('[1]Vmesna vrtilna_SKLOP1'!J3883&lt;&gt;"",'[1]Vmesna vrtilna_SKLOP1'!J3883,""),""))))</f>
        <v/>
      </c>
      <c r="L3883" s="22" t="str">
        <f>IF(I3882="Skupaj:","DDV (22%):",IF(I3882="DDV (22%):","Skupaj z DDV:",IF(AND('[1]Vmesna vrtilna_SKLOP1'!C3883&lt;&gt;"",'[1]Vmesna vrtilna_SKLOP1'!E3883=""),"Skupaj:",IF(AND('[1]Vmesna vrtilna_SKLOP1'!C3883&lt;&gt;"",'[1]Vmesna vrtilna_SKLOP1'!D3883=""),'[1]Vmesna vrtilna_SKLOP1'!J3883,IF(F3883&lt;&gt;"",IF('[1]Vmesna vrtilna_SKLOP1'!J3883&lt;&gt;"",'[1]Vmesna vrtilna_SKLOP1'!J3883,""),"")))))</f>
        <v/>
      </c>
      <c r="M3883" s="22" t="e">
        <f t="shared" si="121"/>
        <v>#REF!</v>
      </c>
      <c r="N3883" s="22" t="str">
        <f>IF(IFERROR(VLOOKUP(B3883,'[1]Vmesna vrtilna_SKLOP1'!B:J,7,0),"")=0,"",IFERROR(VLOOKUP(B3883,'[1]Vmesna vrtilna_SKLOP1'!B:J,7,0),""))</f>
        <v/>
      </c>
      <c r="O3883" s="22"/>
    </row>
    <row r="3884" spans="2:15" ht="15" customHeight="1" x14ac:dyDescent="0.3">
      <c r="B3884" s="15" t="str">
        <f>IF(AND('[1]Vmesna vrtilna_SKLOP1'!B3884&lt;&gt;"",'[1]Vmesna vrtilna_SKLOP1'!C3884&lt;&gt;""),IF('[1]Vmesna vrtilna_SKLOP1'!B3884&lt;&gt;"",'[1]Vmesna vrtilna_SKLOP1'!B3884,""),"")</f>
        <v/>
      </c>
      <c r="C3884" s="16" t="str">
        <f>IF(OR(C3883="Posebna oblika",C3883="Kulturno zaščiten objekt",C3883="Kulturno zaščiten objekt, Posebna oblika"),"Glej zavihek POSEBNI POGOJI",IF(SUM(N3883:Q3883)=1,"Posebna oblika",IF(SUM(N3883:Q3883)=10,"Kulturno zaščiten objekt",IF(SUM(N3883:Q3883)=11,"Kulturno zaščiten objekt, Posebna oblika",IF(AND('[1]Vmesna vrtilna_SKLOP1'!C3884&lt;&gt;"",'[1]Vmesna vrtilna_SKLOP1'!D3884&lt;&gt;""),IF('[1]Vmesna vrtilna_SKLOP1'!C3884&lt;&gt;"",'[1]Vmesna vrtilna_SKLOP1'!C3884,""),"")))))</f>
        <v/>
      </c>
      <c r="D3884" s="17" t="str">
        <f>IF(IFERROR(VLOOKUP(B3884,'[1]Vmesna vrtilna_SKLOP1'!B:J,6,0),"")=0,"",IFERROR(VLOOKUP(B3884,'[1]Vmesna vrtilna_SKLOP1'!B:J,6,0),""))</f>
        <v/>
      </c>
      <c r="E3884" s="16" t="str">
        <f>IF(IF('[1]Vmesna vrtilna_SKLOP1'!E3884&lt;&gt;"",'[1]Vmesna vrtilna_SKLOP1'!D3884,"")=0,"",IF('[1]Vmesna vrtilna_SKLOP1'!E3884&lt;&gt;"",'[1]Vmesna vrtilna_SKLOP1'!D3884,""))</f>
        <v/>
      </c>
      <c r="F3884" s="18" t="str">
        <f>IF('[1]Vmesna vrtilna_SKLOP1'!E3884&lt;&gt;"",'[1]Vmesna vrtilna_SKLOP1'!E3884,"")</f>
        <v/>
      </c>
      <c r="G3884" s="15" t="str">
        <f>IF('[1]Vmesna vrtilna_SKLOP1'!E3884&lt;&gt;"",'[1]Vmesna vrtilna_SKLOP1'!F3884,"")</f>
        <v/>
      </c>
      <c r="H3884" s="19" t="str">
        <f>IF('[1]Vmesna vrtilna_SKLOP1'!F3884&lt;&gt;"",'[1]Vmesna vrtilna_SKLOP1'!I3884,"")</f>
        <v/>
      </c>
      <c r="I3884" s="20" t="str">
        <f>IF(I3883="Skupaj:","DDV (22%):",IF(I3883="DDV (22%):","Skupaj z DDV:",IF(AND('[1]Vmesna vrtilna_SKLOP1'!C3884&lt;&gt;"",'[1]Vmesna vrtilna_SKLOP1'!E3884=""),"Skupaj:","")))</f>
        <v/>
      </c>
      <c r="J3884" s="21" t="str">
        <f t="shared" si="122"/>
        <v/>
      </c>
      <c r="K3884" s="21" t="str">
        <f>IF(I3884="Skupaj z DDV:",SUM(K3882,K3883),IF(I3884="DDV (22%):",K3883*0.22,IF(AND('[1]Vmesna vrtilna_SKLOP1'!C3884&lt;&gt;"",'[1]Vmesna vrtilna_SKLOP1'!D3884=""),'[1]Vmesna vrtilna_SKLOP1'!J3884,IF(F3884&lt;&gt;"",IF('[1]Vmesna vrtilna_SKLOP1'!J3884&lt;&gt;"",'[1]Vmesna vrtilna_SKLOP1'!J3884,""),""))))</f>
        <v/>
      </c>
      <c r="L3884" s="22" t="str">
        <f>IF(I3883="Skupaj:","DDV (22%):",IF(I3883="DDV (22%):","Skupaj z DDV:",IF(AND('[1]Vmesna vrtilna_SKLOP1'!C3884&lt;&gt;"",'[1]Vmesna vrtilna_SKLOP1'!E3884=""),"Skupaj:",IF(AND('[1]Vmesna vrtilna_SKLOP1'!C3884&lt;&gt;"",'[1]Vmesna vrtilna_SKLOP1'!D3884=""),'[1]Vmesna vrtilna_SKLOP1'!J3884,IF(F3884&lt;&gt;"",IF('[1]Vmesna vrtilna_SKLOP1'!J3884&lt;&gt;"",'[1]Vmesna vrtilna_SKLOP1'!J3884,""),"")))))</f>
        <v/>
      </c>
      <c r="M3884" s="22" t="e">
        <f t="shared" si="121"/>
        <v>#REF!</v>
      </c>
      <c r="N3884" s="22" t="str">
        <f>IF(IFERROR(VLOOKUP(B3884,'[1]Vmesna vrtilna_SKLOP1'!B:J,7,0),"")=0,"",IFERROR(VLOOKUP(B3884,'[1]Vmesna vrtilna_SKLOP1'!B:J,7,0),""))</f>
        <v/>
      </c>
      <c r="O3884" s="22"/>
    </row>
    <row r="3885" spans="2:15" ht="15" customHeight="1" x14ac:dyDescent="0.3">
      <c r="B3885" s="15" t="str">
        <f>IF(AND('[1]Vmesna vrtilna_SKLOP1'!B3885&lt;&gt;"",'[1]Vmesna vrtilna_SKLOP1'!C3885&lt;&gt;""),IF('[1]Vmesna vrtilna_SKLOP1'!B3885&lt;&gt;"",'[1]Vmesna vrtilna_SKLOP1'!B3885,""),"")</f>
        <v/>
      </c>
      <c r="C3885" s="16" t="str">
        <f>IF(OR(C3884="Posebna oblika",C3884="Kulturno zaščiten objekt",C3884="Kulturno zaščiten objekt, Posebna oblika"),"Glej zavihek POSEBNI POGOJI",IF(SUM(N3884:Q3884)=1,"Posebna oblika",IF(SUM(N3884:Q3884)=10,"Kulturno zaščiten objekt",IF(SUM(N3884:Q3884)=11,"Kulturno zaščiten objekt, Posebna oblika",IF(AND('[1]Vmesna vrtilna_SKLOP1'!C3885&lt;&gt;"",'[1]Vmesna vrtilna_SKLOP1'!D3885&lt;&gt;""),IF('[1]Vmesna vrtilna_SKLOP1'!C3885&lt;&gt;"",'[1]Vmesna vrtilna_SKLOP1'!C3885,""),"")))))</f>
        <v/>
      </c>
      <c r="D3885" s="17" t="str">
        <f>IF(IFERROR(VLOOKUP(B3885,'[1]Vmesna vrtilna_SKLOP1'!B:J,6,0),"")=0,"",IFERROR(VLOOKUP(B3885,'[1]Vmesna vrtilna_SKLOP1'!B:J,6,0),""))</f>
        <v/>
      </c>
      <c r="E3885" s="16" t="str">
        <f>IF(IF('[1]Vmesna vrtilna_SKLOP1'!E3885&lt;&gt;"",'[1]Vmesna vrtilna_SKLOP1'!D3885,"")=0,"",IF('[1]Vmesna vrtilna_SKLOP1'!E3885&lt;&gt;"",'[1]Vmesna vrtilna_SKLOP1'!D3885,""))</f>
        <v/>
      </c>
      <c r="F3885" s="18" t="str">
        <f>IF('[1]Vmesna vrtilna_SKLOP1'!E3885&lt;&gt;"",'[1]Vmesna vrtilna_SKLOP1'!E3885,"")</f>
        <v/>
      </c>
      <c r="G3885" s="15" t="str">
        <f>IF('[1]Vmesna vrtilna_SKLOP1'!E3885&lt;&gt;"",'[1]Vmesna vrtilna_SKLOP1'!F3885,"")</f>
        <v/>
      </c>
      <c r="H3885" s="19" t="str">
        <f>IF('[1]Vmesna vrtilna_SKLOP1'!F3885&lt;&gt;"",'[1]Vmesna vrtilna_SKLOP1'!I3885,"")</f>
        <v/>
      </c>
      <c r="I3885" s="20" t="str">
        <f>IF(I3884="Skupaj:","DDV (22%):",IF(I3884="DDV (22%):","Skupaj z DDV:",IF(AND('[1]Vmesna vrtilna_SKLOP1'!C3885&lt;&gt;"",'[1]Vmesna vrtilna_SKLOP1'!E3885=""),"Skupaj:","")))</f>
        <v/>
      </c>
      <c r="J3885" s="21" t="str">
        <f t="shared" si="122"/>
        <v/>
      </c>
      <c r="K3885" s="21" t="str">
        <f>IF(I3885="Skupaj z DDV:",SUM(K3883,K3884),IF(I3885="DDV (22%):",K3884*0.22,IF(AND('[1]Vmesna vrtilna_SKLOP1'!C3885&lt;&gt;"",'[1]Vmesna vrtilna_SKLOP1'!D3885=""),'[1]Vmesna vrtilna_SKLOP1'!J3885,IF(F3885&lt;&gt;"",IF('[1]Vmesna vrtilna_SKLOP1'!J3885&lt;&gt;"",'[1]Vmesna vrtilna_SKLOP1'!J3885,""),""))))</f>
        <v/>
      </c>
      <c r="L3885" s="22" t="str">
        <f>IF(I3884="Skupaj:","DDV (22%):",IF(I3884="DDV (22%):","Skupaj z DDV:",IF(AND('[1]Vmesna vrtilna_SKLOP1'!C3885&lt;&gt;"",'[1]Vmesna vrtilna_SKLOP1'!E3885=""),"Skupaj:",IF(AND('[1]Vmesna vrtilna_SKLOP1'!C3885&lt;&gt;"",'[1]Vmesna vrtilna_SKLOP1'!D3885=""),'[1]Vmesna vrtilna_SKLOP1'!J3885,IF(F3885&lt;&gt;"",IF('[1]Vmesna vrtilna_SKLOP1'!J3885&lt;&gt;"",'[1]Vmesna vrtilna_SKLOP1'!J3885,""),"")))))</f>
        <v/>
      </c>
      <c r="M3885" s="22" t="e">
        <f t="shared" si="121"/>
        <v>#REF!</v>
      </c>
      <c r="N3885" s="22" t="str">
        <f>IF(IFERROR(VLOOKUP(B3885,'[1]Vmesna vrtilna_SKLOP1'!B:J,7,0),"")=0,"",IFERROR(VLOOKUP(B3885,'[1]Vmesna vrtilna_SKLOP1'!B:J,7,0),""))</f>
        <v/>
      </c>
      <c r="O3885" s="22"/>
    </row>
    <row r="3886" spans="2:15" ht="15" customHeight="1" x14ac:dyDescent="0.3">
      <c r="B3886" s="15" t="str">
        <f>IF(AND('[1]Vmesna vrtilna_SKLOP1'!B3886&lt;&gt;"",'[1]Vmesna vrtilna_SKLOP1'!C3886&lt;&gt;""),IF('[1]Vmesna vrtilna_SKLOP1'!B3886&lt;&gt;"",'[1]Vmesna vrtilna_SKLOP1'!B3886,""),"")</f>
        <v/>
      </c>
      <c r="C3886" s="16" t="str">
        <f>IF(OR(C3885="Posebna oblika",C3885="Kulturno zaščiten objekt",C3885="Kulturno zaščiten objekt, Posebna oblika"),"Glej zavihek POSEBNI POGOJI",IF(SUM(N3885:Q3885)=1,"Posebna oblika",IF(SUM(N3885:Q3885)=10,"Kulturno zaščiten objekt",IF(SUM(N3885:Q3885)=11,"Kulturno zaščiten objekt, Posebna oblika",IF(AND('[1]Vmesna vrtilna_SKLOP1'!C3886&lt;&gt;"",'[1]Vmesna vrtilna_SKLOP1'!D3886&lt;&gt;""),IF('[1]Vmesna vrtilna_SKLOP1'!C3886&lt;&gt;"",'[1]Vmesna vrtilna_SKLOP1'!C3886,""),"")))))</f>
        <v/>
      </c>
      <c r="D3886" s="17" t="str">
        <f>IF(IFERROR(VLOOKUP(B3886,'[1]Vmesna vrtilna_SKLOP1'!B:J,6,0),"")=0,"",IFERROR(VLOOKUP(B3886,'[1]Vmesna vrtilna_SKLOP1'!B:J,6,0),""))</f>
        <v/>
      </c>
      <c r="E3886" s="16" t="str">
        <f>IF(IF('[1]Vmesna vrtilna_SKLOP1'!E3886&lt;&gt;"",'[1]Vmesna vrtilna_SKLOP1'!D3886,"")=0,"",IF('[1]Vmesna vrtilna_SKLOP1'!E3886&lt;&gt;"",'[1]Vmesna vrtilna_SKLOP1'!D3886,""))</f>
        <v/>
      </c>
      <c r="F3886" s="18" t="str">
        <f>IF('[1]Vmesna vrtilna_SKLOP1'!E3886&lt;&gt;"",'[1]Vmesna vrtilna_SKLOP1'!E3886,"")</f>
        <v/>
      </c>
      <c r="G3886" s="15" t="str">
        <f>IF('[1]Vmesna vrtilna_SKLOP1'!E3886&lt;&gt;"",'[1]Vmesna vrtilna_SKLOP1'!F3886,"")</f>
        <v/>
      </c>
      <c r="H3886" s="19" t="str">
        <f>IF('[1]Vmesna vrtilna_SKLOP1'!F3886&lt;&gt;"",'[1]Vmesna vrtilna_SKLOP1'!I3886,"")</f>
        <v/>
      </c>
      <c r="I3886" s="20" t="str">
        <f>IF(I3885="Skupaj:","DDV (22%):",IF(I3885="DDV (22%):","Skupaj z DDV:",IF(AND('[1]Vmesna vrtilna_SKLOP1'!C3886&lt;&gt;"",'[1]Vmesna vrtilna_SKLOP1'!E3886=""),"Skupaj:","")))</f>
        <v/>
      </c>
      <c r="J3886" s="21" t="str">
        <f t="shared" si="122"/>
        <v/>
      </c>
      <c r="K3886" s="21" t="str">
        <f>IF(I3886="Skupaj z DDV:",SUM(K3884,K3885),IF(I3886="DDV (22%):",K3885*0.22,IF(AND('[1]Vmesna vrtilna_SKLOP1'!C3886&lt;&gt;"",'[1]Vmesna vrtilna_SKLOP1'!D3886=""),'[1]Vmesna vrtilna_SKLOP1'!J3886,IF(F3886&lt;&gt;"",IF('[1]Vmesna vrtilna_SKLOP1'!J3886&lt;&gt;"",'[1]Vmesna vrtilna_SKLOP1'!J3886,""),""))))</f>
        <v/>
      </c>
      <c r="L3886" s="22" t="str">
        <f>IF(I3885="Skupaj:","DDV (22%):",IF(I3885="DDV (22%):","Skupaj z DDV:",IF(AND('[1]Vmesna vrtilna_SKLOP1'!C3886&lt;&gt;"",'[1]Vmesna vrtilna_SKLOP1'!E3886=""),"Skupaj:",IF(AND('[1]Vmesna vrtilna_SKLOP1'!C3886&lt;&gt;"",'[1]Vmesna vrtilna_SKLOP1'!D3886=""),'[1]Vmesna vrtilna_SKLOP1'!J3886,IF(F3886&lt;&gt;"",IF('[1]Vmesna vrtilna_SKLOP1'!J3886&lt;&gt;"",'[1]Vmesna vrtilna_SKLOP1'!J3886,""),"")))))</f>
        <v/>
      </c>
      <c r="M3886" s="22" t="e">
        <f t="shared" si="121"/>
        <v>#REF!</v>
      </c>
      <c r="N3886" s="22" t="str">
        <f>IF(IFERROR(VLOOKUP(B3886,'[1]Vmesna vrtilna_SKLOP1'!B:J,7,0),"")=0,"",IFERROR(VLOOKUP(B3886,'[1]Vmesna vrtilna_SKLOP1'!B:J,7,0),""))</f>
        <v/>
      </c>
      <c r="O3886" s="22"/>
    </row>
    <row r="3887" spans="2:15" ht="15" customHeight="1" x14ac:dyDescent="0.3">
      <c r="B3887" s="15" t="str">
        <f>IF(AND('[1]Vmesna vrtilna_SKLOP1'!B3887&lt;&gt;"",'[1]Vmesna vrtilna_SKLOP1'!C3887&lt;&gt;""),IF('[1]Vmesna vrtilna_SKLOP1'!B3887&lt;&gt;"",'[1]Vmesna vrtilna_SKLOP1'!B3887,""),"")</f>
        <v/>
      </c>
      <c r="C3887" s="16" t="str">
        <f>IF(OR(C3886="Posebna oblika",C3886="Kulturno zaščiten objekt",C3886="Kulturno zaščiten objekt, Posebna oblika"),"Glej zavihek POSEBNI POGOJI",IF(SUM(N3886:Q3886)=1,"Posebna oblika",IF(SUM(N3886:Q3886)=10,"Kulturno zaščiten objekt",IF(SUM(N3886:Q3886)=11,"Kulturno zaščiten objekt, Posebna oblika",IF(AND('[1]Vmesna vrtilna_SKLOP1'!C3887&lt;&gt;"",'[1]Vmesna vrtilna_SKLOP1'!D3887&lt;&gt;""),IF('[1]Vmesna vrtilna_SKLOP1'!C3887&lt;&gt;"",'[1]Vmesna vrtilna_SKLOP1'!C3887,""),"")))))</f>
        <v/>
      </c>
      <c r="D3887" s="17" t="str">
        <f>IF(IFERROR(VLOOKUP(B3887,'[1]Vmesna vrtilna_SKLOP1'!B:J,6,0),"")=0,"",IFERROR(VLOOKUP(B3887,'[1]Vmesna vrtilna_SKLOP1'!B:J,6,0),""))</f>
        <v/>
      </c>
      <c r="E3887" s="16" t="str">
        <f>IF(IF('[1]Vmesna vrtilna_SKLOP1'!E3887&lt;&gt;"",'[1]Vmesna vrtilna_SKLOP1'!D3887,"")=0,"",IF('[1]Vmesna vrtilna_SKLOP1'!E3887&lt;&gt;"",'[1]Vmesna vrtilna_SKLOP1'!D3887,""))</f>
        <v/>
      </c>
      <c r="F3887" s="18" t="str">
        <f>IF('[1]Vmesna vrtilna_SKLOP1'!E3887&lt;&gt;"",'[1]Vmesna vrtilna_SKLOP1'!E3887,"")</f>
        <v/>
      </c>
      <c r="G3887" s="15" t="str">
        <f>IF('[1]Vmesna vrtilna_SKLOP1'!E3887&lt;&gt;"",'[1]Vmesna vrtilna_SKLOP1'!F3887,"")</f>
        <v/>
      </c>
      <c r="H3887" s="19" t="str">
        <f>IF('[1]Vmesna vrtilna_SKLOP1'!F3887&lt;&gt;"",'[1]Vmesna vrtilna_SKLOP1'!I3887,"")</f>
        <v/>
      </c>
      <c r="I3887" s="20" t="str">
        <f>IF(I3886="Skupaj:","DDV (22%):",IF(I3886="DDV (22%):","Skupaj z DDV:",IF(AND('[1]Vmesna vrtilna_SKLOP1'!C3887&lt;&gt;"",'[1]Vmesna vrtilna_SKLOP1'!E3887=""),"Skupaj:","")))</f>
        <v/>
      </c>
      <c r="J3887" s="21" t="str">
        <f t="shared" si="122"/>
        <v/>
      </c>
      <c r="K3887" s="21" t="str">
        <f>IF(I3887="Skupaj z DDV:",SUM(K3885,K3886),IF(I3887="DDV (22%):",K3886*0.22,IF(AND('[1]Vmesna vrtilna_SKLOP1'!C3887&lt;&gt;"",'[1]Vmesna vrtilna_SKLOP1'!D3887=""),'[1]Vmesna vrtilna_SKLOP1'!J3887,IF(F3887&lt;&gt;"",IF('[1]Vmesna vrtilna_SKLOP1'!J3887&lt;&gt;"",'[1]Vmesna vrtilna_SKLOP1'!J3887,""),""))))</f>
        <v/>
      </c>
      <c r="L3887" s="22" t="str">
        <f>IF(I3886="Skupaj:","DDV (22%):",IF(I3886="DDV (22%):","Skupaj z DDV:",IF(AND('[1]Vmesna vrtilna_SKLOP1'!C3887&lt;&gt;"",'[1]Vmesna vrtilna_SKLOP1'!E3887=""),"Skupaj:",IF(AND('[1]Vmesna vrtilna_SKLOP1'!C3887&lt;&gt;"",'[1]Vmesna vrtilna_SKLOP1'!D3887=""),'[1]Vmesna vrtilna_SKLOP1'!J3887,IF(F3887&lt;&gt;"",IF('[1]Vmesna vrtilna_SKLOP1'!J3887&lt;&gt;"",'[1]Vmesna vrtilna_SKLOP1'!J3887,""),"")))))</f>
        <v/>
      </c>
      <c r="M3887" s="22" t="e">
        <f t="shared" si="121"/>
        <v>#REF!</v>
      </c>
      <c r="N3887" s="22" t="str">
        <f>IF(IFERROR(VLOOKUP(B3887,'[1]Vmesna vrtilna_SKLOP1'!B:J,7,0),"")=0,"",IFERROR(VLOOKUP(B3887,'[1]Vmesna vrtilna_SKLOP1'!B:J,7,0),""))</f>
        <v/>
      </c>
      <c r="O3887" s="22"/>
    </row>
    <row r="3888" spans="2:15" ht="15" customHeight="1" x14ac:dyDescent="0.3">
      <c r="B3888" s="15" t="str">
        <f>IF(AND('[1]Vmesna vrtilna_SKLOP1'!B3888&lt;&gt;"",'[1]Vmesna vrtilna_SKLOP1'!C3888&lt;&gt;""),IF('[1]Vmesna vrtilna_SKLOP1'!B3888&lt;&gt;"",'[1]Vmesna vrtilna_SKLOP1'!B3888,""),"")</f>
        <v/>
      </c>
      <c r="C3888" s="16" t="str">
        <f>IF(OR(C3887="Posebna oblika",C3887="Kulturno zaščiten objekt",C3887="Kulturno zaščiten objekt, Posebna oblika"),"Glej zavihek POSEBNI POGOJI",IF(SUM(N3887:Q3887)=1,"Posebna oblika",IF(SUM(N3887:Q3887)=10,"Kulturno zaščiten objekt",IF(SUM(N3887:Q3887)=11,"Kulturno zaščiten objekt, Posebna oblika",IF(AND('[1]Vmesna vrtilna_SKLOP1'!C3888&lt;&gt;"",'[1]Vmesna vrtilna_SKLOP1'!D3888&lt;&gt;""),IF('[1]Vmesna vrtilna_SKLOP1'!C3888&lt;&gt;"",'[1]Vmesna vrtilna_SKLOP1'!C3888,""),"")))))</f>
        <v/>
      </c>
      <c r="D3888" s="17" t="str">
        <f>IF(IFERROR(VLOOKUP(B3888,'[1]Vmesna vrtilna_SKLOP1'!B:J,6,0),"")=0,"",IFERROR(VLOOKUP(B3888,'[1]Vmesna vrtilna_SKLOP1'!B:J,6,0),""))</f>
        <v/>
      </c>
      <c r="E3888" s="16" t="str">
        <f>IF(IF('[1]Vmesna vrtilna_SKLOP1'!E3888&lt;&gt;"",'[1]Vmesna vrtilna_SKLOP1'!D3888,"")=0,"",IF('[1]Vmesna vrtilna_SKLOP1'!E3888&lt;&gt;"",'[1]Vmesna vrtilna_SKLOP1'!D3888,""))</f>
        <v/>
      </c>
      <c r="F3888" s="18" t="str">
        <f>IF('[1]Vmesna vrtilna_SKLOP1'!E3888&lt;&gt;"",'[1]Vmesna vrtilna_SKLOP1'!E3888,"")</f>
        <v/>
      </c>
      <c r="G3888" s="15" t="str">
        <f>IF('[1]Vmesna vrtilna_SKLOP1'!E3888&lt;&gt;"",'[1]Vmesna vrtilna_SKLOP1'!F3888,"")</f>
        <v/>
      </c>
      <c r="H3888" s="19" t="str">
        <f>IF('[1]Vmesna vrtilna_SKLOP1'!F3888&lt;&gt;"",'[1]Vmesna vrtilna_SKLOP1'!I3888,"")</f>
        <v/>
      </c>
      <c r="I3888" s="20" t="str">
        <f>IF(I3887="Skupaj:","DDV (22%):",IF(I3887="DDV (22%):","Skupaj z DDV:",IF(AND('[1]Vmesna vrtilna_SKLOP1'!C3888&lt;&gt;"",'[1]Vmesna vrtilna_SKLOP1'!E3888=""),"Skupaj:","")))</f>
        <v/>
      </c>
      <c r="J3888" s="21" t="str">
        <f t="shared" si="122"/>
        <v/>
      </c>
      <c r="K3888" s="21" t="str">
        <f>IF(I3888="Skupaj z DDV:",SUM(K3886,K3887),IF(I3888="DDV (22%):",K3887*0.22,IF(AND('[1]Vmesna vrtilna_SKLOP1'!C3888&lt;&gt;"",'[1]Vmesna vrtilna_SKLOP1'!D3888=""),'[1]Vmesna vrtilna_SKLOP1'!J3888,IF(F3888&lt;&gt;"",IF('[1]Vmesna vrtilna_SKLOP1'!J3888&lt;&gt;"",'[1]Vmesna vrtilna_SKLOP1'!J3888,""),""))))</f>
        <v/>
      </c>
      <c r="L3888" s="22" t="str">
        <f>IF(I3887="Skupaj:","DDV (22%):",IF(I3887="DDV (22%):","Skupaj z DDV:",IF(AND('[1]Vmesna vrtilna_SKLOP1'!C3888&lt;&gt;"",'[1]Vmesna vrtilna_SKLOP1'!E3888=""),"Skupaj:",IF(AND('[1]Vmesna vrtilna_SKLOP1'!C3888&lt;&gt;"",'[1]Vmesna vrtilna_SKLOP1'!D3888=""),'[1]Vmesna vrtilna_SKLOP1'!J3888,IF(F3888&lt;&gt;"",IF('[1]Vmesna vrtilna_SKLOP1'!J3888&lt;&gt;"",'[1]Vmesna vrtilna_SKLOP1'!J3888,""),"")))))</f>
        <v/>
      </c>
      <c r="M3888" s="22" t="e">
        <f t="shared" si="121"/>
        <v>#REF!</v>
      </c>
      <c r="N3888" s="22" t="str">
        <f>IF(IFERROR(VLOOKUP(B3888,'[1]Vmesna vrtilna_SKLOP1'!B:J,7,0),"")=0,"",IFERROR(VLOOKUP(B3888,'[1]Vmesna vrtilna_SKLOP1'!B:J,7,0),""))</f>
        <v/>
      </c>
      <c r="O3888" s="22"/>
    </row>
    <row r="3889" spans="2:15" ht="15" customHeight="1" x14ac:dyDescent="0.3">
      <c r="B3889" s="15" t="str">
        <f>IF(AND('[1]Vmesna vrtilna_SKLOP1'!B3889&lt;&gt;"",'[1]Vmesna vrtilna_SKLOP1'!C3889&lt;&gt;""),IF('[1]Vmesna vrtilna_SKLOP1'!B3889&lt;&gt;"",'[1]Vmesna vrtilna_SKLOP1'!B3889,""),"")</f>
        <v/>
      </c>
      <c r="C3889" s="16" t="str">
        <f>IF(OR(C3888="Posebna oblika",C3888="Kulturno zaščiten objekt",C3888="Kulturno zaščiten objekt, Posebna oblika"),"Glej zavihek POSEBNI POGOJI",IF(SUM(N3888:Q3888)=1,"Posebna oblika",IF(SUM(N3888:Q3888)=10,"Kulturno zaščiten objekt",IF(SUM(N3888:Q3888)=11,"Kulturno zaščiten objekt, Posebna oblika",IF(AND('[1]Vmesna vrtilna_SKLOP1'!C3889&lt;&gt;"",'[1]Vmesna vrtilna_SKLOP1'!D3889&lt;&gt;""),IF('[1]Vmesna vrtilna_SKLOP1'!C3889&lt;&gt;"",'[1]Vmesna vrtilna_SKLOP1'!C3889,""),"")))))</f>
        <v/>
      </c>
      <c r="D3889" s="17" t="str">
        <f>IF(IFERROR(VLOOKUP(B3889,'[1]Vmesna vrtilna_SKLOP1'!B:J,6,0),"")=0,"",IFERROR(VLOOKUP(B3889,'[1]Vmesna vrtilna_SKLOP1'!B:J,6,0),""))</f>
        <v/>
      </c>
      <c r="E3889" s="16" t="str">
        <f>IF(IF('[1]Vmesna vrtilna_SKLOP1'!E3889&lt;&gt;"",'[1]Vmesna vrtilna_SKLOP1'!D3889,"")=0,"",IF('[1]Vmesna vrtilna_SKLOP1'!E3889&lt;&gt;"",'[1]Vmesna vrtilna_SKLOP1'!D3889,""))</f>
        <v/>
      </c>
      <c r="F3889" s="18" t="str">
        <f>IF('[1]Vmesna vrtilna_SKLOP1'!E3889&lt;&gt;"",'[1]Vmesna vrtilna_SKLOP1'!E3889,"")</f>
        <v/>
      </c>
      <c r="G3889" s="15" t="str">
        <f>IF('[1]Vmesna vrtilna_SKLOP1'!E3889&lt;&gt;"",'[1]Vmesna vrtilna_SKLOP1'!F3889,"")</f>
        <v/>
      </c>
      <c r="H3889" s="19" t="str">
        <f>IF('[1]Vmesna vrtilna_SKLOP1'!F3889&lt;&gt;"",'[1]Vmesna vrtilna_SKLOP1'!I3889,"")</f>
        <v/>
      </c>
      <c r="I3889" s="20" t="str">
        <f>IF(I3888="Skupaj:","DDV (22%):",IF(I3888="DDV (22%):","Skupaj z DDV:",IF(AND('[1]Vmesna vrtilna_SKLOP1'!C3889&lt;&gt;"",'[1]Vmesna vrtilna_SKLOP1'!E3889=""),"Skupaj:","")))</f>
        <v/>
      </c>
      <c r="J3889" s="21" t="str">
        <f t="shared" si="122"/>
        <v/>
      </c>
      <c r="K3889" s="21" t="str">
        <f>IF(I3889="Skupaj z DDV:",SUM(K3887,K3888),IF(I3889="DDV (22%):",K3888*0.22,IF(AND('[1]Vmesna vrtilna_SKLOP1'!C3889&lt;&gt;"",'[1]Vmesna vrtilna_SKLOP1'!D3889=""),'[1]Vmesna vrtilna_SKLOP1'!J3889,IF(F3889&lt;&gt;"",IF('[1]Vmesna vrtilna_SKLOP1'!J3889&lt;&gt;"",'[1]Vmesna vrtilna_SKLOP1'!J3889,""),""))))</f>
        <v/>
      </c>
      <c r="L3889" s="22" t="str">
        <f>IF(I3888="Skupaj:","DDV (22%):",IF(I3888="DDV (22%):","Skupaj z DDV:",IF(AND('[1]Vmesna vrtilna_SKLOP1'!C3889&lt;&gt;"",'[1]Vmesna vrtilna_SKLOP1'!E3889=""),"Skupaj:",IF(AND('[1]Vmesna vrtilna_SKLOP1'!C3889&lt;&gt;"",'[1]Vmesna vrtilna_SKLOP1'!D3889=""),'[1]Vmesna vrtilna_SKLOP1'!J3889,IF(F3889&lt;&gt;"",IF('[1]Vmesna vrtilna_SKLOP1'!J3889&lt;&gt;"",'[1]Vmesna vrtilna_SKLOP1'!J3889,""),"")))))</f>
        <v/>
      </c>
      <c r="M3889" s="22" t="e">
        <f t="shared" si="121"/>
        <v>#REF!</v>
      </c>
      <c r="N3889" s="22" t="str">
        <f>IF(IFERROR(VLOOKUP(B3889,'[1]Vmesna vrtilna_SKLOP1'!B:J,7,0),"")=0,"",IFERROR(VLOOKUP(B3889,'[1]Vmesna vrtilna_SKLOP1'!B:J,7,0),""))</f>
        <v/>
      </c>
      <c r="O3889" s="22"/>
    </row>
    <row r="3890" spans="2:15" ht="15" customHeight="1" x14ac:dyDescent="0.3">
      <c r="B3890" s="15" t="str">
        <f>IF(AND('[1]Vmesna vrtilna_SKLOP1'!B3890&lt;&gt;"",'[1]Vmesna vrtilna_SKLOP1'!C3890&lt;&gt;""),IF('[1]Vmesna vrtilna_SKLOP1'!B3890&lt;&gt;"",'[1]Vmesna vrtilna_SKLOP1'!B3890,""),"")</f>
        <v/>
      </c>
      <c r="C3890" s="16" t="str">
        <f>IF(OR(C3889="Posebna oblika",C3889="Kulturno zaščiten objekt",C3889="Kulturno zaščiten objekt, Posebna oblika"),"Glej zavihek POSEBNI POGOJI",IF(SUM(N3889:Q3889)=1,"Posebna oblika",IF(SUM(N3889:Q3889)=10,"Kulturno zaščiten objekt",IF(SUM(N3889:Q3889)=11,"Kulturno zaščiten objekt, Posebna oblika",IF(AND('[1]Vmesna vrtilna_SKLOP1'!C3890&lt;&gt;"",'[1]Vmesna vrtilna_SKLOP1'!D3890&lt;&gt;""),IF('[1]Vmesna vrtilna_SKLOP1'!C3890&lt;&gt;"",'[1]Vmesna vrtilna_SKLOP1'!C3890,""),"")))))</f>
        <v/>
      </c>
      <c r="D3890" s="17" t="str">
        <f>IF(IFERROR(VLOOKUP(B3890,'[1]Vmesna vrtilna_SKLOP1'!B:J,6,0),"")=0,"",IFERROR(VLOOKUP(B3890,'[1]Vmesna vrtilna_SKLOP1'!B:J,6,0),""))</f>
        <v/>
      </c>
      <c r="E3890" s="16" t="str">
        <f>IF(IF('[1]Vmesna vrtilna_SKLOP1'!E3890&lt;&gt;"",'[1]Vmesna vrtilna_SKLOP1'!D3890,"")=0,"",IF('[1]Vmesna vrtilna_SKLOP1'!E3890&lt;&gt;"",'[1]Vmesna vrtilna_SKLOP1'!D3890,""))</f>
        <v/>
      </c>
      <c r="F3890" s="18" t="str">
        <f>IF('[1]Vmesna vrtilna_SKLOP1'!E3890&lt;&gt;"",'[1]Vmesna vrtilna_SKLOP1'!E3890,"")</f>
        <v/>
      </c>
      <c r="G3890" s="15" t="str">
        <f>IF('[1]Vmesna vrtilna_SKLOP1'!E3890&lt;&gt;"",'[1]Vmesna vrtilna_SKLOP1'!F3890,"")</f>
        <v/>
      </c>
      <c r="H3890" s="19" t="str">
        <f>IF('[1]Vmesna vrtilna_SKLOP1'!F3890&lt;&gt;"",'[1]Vmesna vrtilna_SKLOP1'!I3890,"")</f>
        <v/>
      </c>
      <c r="I3890" s="20" t="str">
        <f>IF(I3889="Skupaj:","DDV (22%):",IF(I3889="DDV (22%):","Skupaj z DDV:",IF(AND('[1]Vmesna vrtilna_SKLOP1'!C3890&lt;&gt;"",'[1]Vmesna vrtilna_SKLOP1'!E3890=""),"Skupaj:","")))</f>
        <v/>
      </c>
      <c r="J3890" s="21" t="str">
        <f t="shared" si="122"/>
        <v/>
      </c>
      <c r="K3890" s="21" t="str">
        <f>IF(I3890="Skupaj z DDV:",SUM(K3888,K3889),IF(I3890="DDV (22%):",K3889*0.22,IF(AND('[1]Vmesna vrtilna_SKLOP1'!C3890&lt;&gt;"",'[1]Vmesna vrtilna_SKLOP1'!D3890=""),'[1]Vmesna vrtilna_SKLOP1'!J3890,IF(F3890&lt;&gt;"",IF('[1]Vmesna vrtilna_SKLOP1'!J3890&lt;&gt;"",'[1]Vmesna vrtilna_SKLOP1'!J3890,""),""))))</f>
        <v/>
      </c>
      <c r="L3890" s="22" t="str">
        <f>IF(I3889="Skupaj:","DDV (22%):",IF(I3889="DDV (22%):","Skupaj z DDV:",IF(AND('[1]Vmesna vrtilna_SKLOP1'!C3890&lt;&gt;"",'[1]Vmesna vrtilna_SKLOP1'!E3890=""),"Skupaj:",IF(AND('[1]Vmesna vrtilna_SKLOP1'!C3890&lt;&gt;"",'[1]Vmesna vrtilna_SKLOP1'!D3890=""),'[1]Vmesna vrtilna_SKLOP1'!J3890,IF(F3890&lt;&gt;"",IF('[1]Vmesna vrtilna_SKLOP1'!J3890&lt;&gt;"",'[1]Vmesna vrtilna_SKLOP1'!J3890,""),"")))))</f>
        <v/>
      </c>
      <c r="M3890" s="22" t="e">
        <f t="shared" si="121"/>
        <v>#REF!</v>
      </c>
      <c r="N3890" s="22" t="str">
        <f>IF(IFERROR(VLOOKUP(B3890,'[1]Vmesna vrtilna_SKLOP1'!B:J,7,0),"")=0,"",IFERROR(VLOOKUP(B3890,'[1]Vmesna vrtilna_SKLOP1'!B:J,7,0),""))</f>
        <v/>
      </c>
      <c r="O3890" s="22"/>
    </row>
    <row r="3891" spans="2:15" ht="15" customHeight="1" x14ac:dyDescent="0.3">
      <c r="B3891" s="15" t="str">
        <f>IF(AND('[1]Vmesna vrtilna_SKLOP1'!B3891&lt;&gt;"",'[1]Vmesna vrtilna_SKLOP1'!C3891&lt;&gt;""),IF('[1]Vmesna vrtilna_SKLOP1'!B3891&lt;&gt;"",'[1]Vmesna vrtilna_SKLOP1'!B3891,""),"")</f>
        <v/>
      </c>
      <c r="C3891" s="16" t="str">
        <f>IF(OR(C3890="Posebna oblika",C3890="Kulturno zaščiten objekt",C3890="Kulturno zaščiten objekt, Posebna oblika"),"Glej zavihek POSEBNI POGOJI",IF(SUM(N3890:Q3890)=1,"Posebna oblika",IF(SUM(N3890:Q3890)=10,"Kulturno zaščiten objekt",IF(SUM(N3890:Q3890)=11,"Kulturno zaščiten objekt, Posebna oblika",IF(AND('[1]Vmesna vrtilna_SKLOP1'!C3891&lt;&gt;"",'[1]Vmesna vrtilna_SKLOP1'!D3891&lt;&gt;""),IF('[1]Vmesna vrtilna_SKLOP1'!C3891&lt;&gt;"",'[1]Vmesna vrtilna_SKLOP1'!C3891,""),"")))))</f>
        <v/>
      </c>
      <c r="D3891" s="17" t="str">
        <f>IF(IFERROR(VLOOKUP(B3891,'[1]Vmesna vrtilna_SKLOP1'!B:J,6,0),"")=0,"",IFERROR(VLOOKUP(B3891,'[1]Vmesna vrtilna_SKLOP1'!B:J,6,0),""))</f>
        <v/>
      </c>
      <c r="E3891" s="16" t="str">
        <f>IF(IF('[1]Vmesna vrtilna_SKLOP1'!E3891&lt;&gt;"",'[1]Vmesna vrtilna_SKLOP1'!D3891,"")=0,"",IF('[1]Vmesna vrtilna_SKLOP1'!E3891&lt;&gt;"",'[1]Vmesna vrtilna_SKLOP1'!D3891,""))</f>
        <v/>
      </c>
      <c r="F3891" s="18" t="str">
        <f>IF('[1]Vmesna vrtilna_SKLOP1'!E3891&lt;&gt;"",'[1]Vmesna vrtilna_SKLOP1'!E3891,"")</f>
        <v/>
      </c>
      <c r="G3891" s="15" t="str">
        <f>IF('[1]Vmesna vrtilna_SKLOP1'!E3891&lt;&gt;"",'[1]Vmesna vrtilna_SKLOP1'!F3891,"")</f>
        <v/>
      </c>
      <c r="H3891" s="19" t="str">
        <f>IF('[1]Vmesna vrtilna_SKLOP1'!F3891&lt;&gt;"",'[1]Vmesna vrtilna_SKLOP1'!I3891,"")</f>
        <v/>
      </c>
      <c r="I3891" s="20" t="str">
        <f>IF(I3890="Skupaj:","DDV (22%):",IF(I3890="DDV (22%):","Skupaj z DDV:",IF(AND('[1]Vmesna vrtilna_SKLOP1'!C3891&lt;&gt;"",'[1]Vmesna vrtilna_SKLOP1'!E3891=""),"Skupaj:","")))</f>
        <v/>
      </c>
      <c r="J3891" s="21" t="str">
        <f t="shared" si="122"/>
        <v/>
      </c>
      <c r="K3891" s="21" t="str">
        <f>IF(I3891="Skupaj z DDV:",SUM(K3889,K3890),IF(I3891="DDV (22%):",K3890*0.22,IF(AND('[1]Vmesna vrtilna_SKLOP1'!C3891&lt;&gt;"",'[1]Vmesna vrtilna_SKLOP1'!D3891=""),'[1]Vmesna vrtilna_SKLOP1'!J3891,IF(F3891&lt;&gt;"",IF('[1]Vmesna vrtilna_SKLOP1'!J3891&lt;&gt;"",'[1]Vmesna vrtilna_SKLOP1'!J3891,""),""))))</f>
        <v/>
      </c>
      <c r="L3891" s="22" t="str">
        <f>IF(I3890="Skupaj:","DDV (22%):",IF(I3890="DDV (22%):","Skupaj z DDV:",IF(AND('[1]Vmesna vrtilna_SKLOP1'!C3891&lt;&gt;"",'[1]Vmesna vrtilna_SKLOP1'!E3891=""),"Skupaj:",IF(AND('[1]Vmesna vrtilna_SKLOP1'!C3891&lt;&gt;"",'[1]Vmesna vrtilna_SKLOP1'!D3891=""),'[1]Vmesna vrtilna_SKLOP1'!J3891,IF(F3891&lt;&gt;"",IF('[1]Vmesna vrtilna_SKLOP1'!J3891&lt;&gt;"",'[1]Vmesna vrtilna_SKLOP1'!J3891,""),"")))))</f>
        <v/>
      </c>
      <c r="M3891" s="22" t="e">
        <f t="shared" si="121"/>
        <v>#REF!</v>
      </c>
      <c r="N3891" s="22" t="str">
        <f>IF(IFERROR(VLOOKUP(B3891,'[1]Vmesna vrtilna_SKLOP1'!B:J,7,0),"")=0,"",IFERROR(VLOOKUP(B3891,'[1]Vmesna vrtilna_SKLOP1'!B:J,7,0),""))</f>
        <v/>
      </c>
      <c r="O3891" s="22"/>
    </row>
    <row r="3892" spans="2:15" ht="15" customHeight="1" x14ac:dyDescent="0.3">
      <c r="B3892" s="15" t="str">
        <f>IF(AND('[1]Vmesna vrtilna_SKLOP1'!B3892&lt;&gt;"",'[1]Vmesna vrtilna_SKLOP1'!C3892&lt;&gt;""),IF('[1]Vmesna vrtilna_SKLOP1'!B3892&lt;&gt;"",'[1]Vmesna vrtilna_SKLOP1'!B3892,""),"")</f>
        <v/>
      </c>
      <c r="C3892" s="16" t="str">
        <f>IF(OR(C3891="Posebna oblika",C3891="Kulturno zaščiten objekt",C3891="Kulturno zaščiten objekt, Posebna oblika"),"Glej zavihek POSEBNI POGOJI",IF(SUM(N3891:Q3891)=1,"Posebna oblika",IF(SUM(N3891:Q3891)=10,"Kulturno zaščiten objekt",IF(SUM(N3891:Q3891)=11,"Kulturno zaščiten objekt, Posebna oblika",IF(AND('[1]Vmesna vrtilna_SKLOP1'!C3892&lt;&gt;"",'[1]Vmesna vrtilna_SKLOP1'!D3892&lt;&gt;""),IF('[1]Vmesna vrtilna_SKLOP1'!C3892&lt;&gt;"",'[1]Vmesna vrtilna_SKLOP1'!C3892,""),"")))))</f>
        <v/>
      </c>
      <c r="D3892" s="17" t="str">
        <f>IF(IFERROR(VLOOKUP(B3892,'[1]Vmesna vrtilna_SKLOP1'!B:J,6,0),"")=0,"",IFERROR(VLOOKUP(B3892,'[1]Vmesna vrtilna_SKLOP1'!B:J,6,0),""))</f>
        <v/>
      </c>
      <c r="E3892" s="16" t="str">
        <f>IF(IF('[1]Vmesna vrtilna_SKLOP1'!E3892&lt;&gt;"",'[1]Vmesna vrtilna_SKLOP1'!D3892,"")=0,"",IF('[1]Vmesna vrtilna_SKLOP1'!E3892&lt;&gt;"",'[1]Vmesna vrtilna_SKLOP1'!D3892,""))</f>
        <v/>
      </c>
      <c r="F3892" s="18" t="str">
        <f>IF('[1]Vmesna vrtilna_SKLOP1'!E3892&lt;&gt;"",'[1]Vmesna vrtilna_SKLOP1'!E3892,"")</f>
        <v/>
      </c>
      <c r="G3892" s="15" t="str">
        <f>IF('[1]Vmesna vrtilna_SKLOP1'!E3892&lt;&gt;"",'[1]Vmesna vrtilna_SKLOP1'!F3892,"")</f>
        <v/>
      </c>
      <c r="H3892" s="19" t="str">
        <f>IF('[1]Vmesna vrtilna_SKLOP1'!F3892&lt;&gt;"",'[1]Vmesna vrtilna_SKLOP1'!I3892,"")</f>
        <v/>
      </c>
      <c r="I3892" s="20" t="str">
        <f>IF(I3891="Skupaj:","DDV (22%):",IF(I3891="DDV (22%):","Skupaj z DDV:",IF(AND('[1]Vmesna vrtilna_SKLOP1'!C3892&lt;&gt;"",'[1]Vmesna vrtilna_SKLOP1'!E3892=""),"Skupaj:","")))</f>
        <v/>
      </c>
      <c r="J3892" s="21" t="str">
        <f t="shared" si="122"/>
        <v/>
      </c>
      <c r="K3892" s="21" t="str">
        <f>IF(I3892="Skupaj z DDV:",SUM(K3890,K3891),IF(I3892="DDV (22%):",K3891*0.22,IF(AND('[1]Vmesna vrtilna_SKLOP1'!C3892&lt;&gt;"",'[1]Vmesna vrtilna_SKLOP1'!D3892=""),'[1]Vmesna vrtilna_SKLOP1'!J3892,IF(F3892&lt;&gt;"",IF('[1]Vmesna vrtilna_SKLOP1'!J3892&lt;&gt;"",'[1]Vmesna vrtilna_SKLOP1'!J3892,""),""))))</f>
        <v/>
      </c>
      <c r="L3892" s="22" t="str">
        <f>IF(I3891="Skupaj:","DDV (22%):",IF(I3891="DDV (22%):","Skupaj z DDV:",IF(AND('[1]Vmesna vrtilna_SKLOP1'!C3892&lt;&gt;"",'[1]Vmesna vrtilna_SKLOP1'!E3892=""),"Skupaj:",IF(AND('[1]Vmesna vrtilna_SKLOP1'!C3892&lt;&gt;"",'[1]Vmesna vrtilna_SKLOP1'!D3892=""),'[1]Vmesna vrtilna_SKLOP1'!J3892,IF(F3892&lt;&gt;"",IF('[1]Vmesna vrtilna_SKLOP1'!J3892&lt;&gt;"",'[1]Vmesna vrtilna_SKLOP1'!J3892,""),"")))))</f>
        <v/>
      </c>
      <c r="M3892" s="22" t="e">
        <f t="shared" si="121"/>
        <v>#REF!</v>
      </c>
      <c r="N3892" s="22" t="str">
        <f>IF(IFERROR(VLOOKUP(B3892,'[1]Vmesna vrtilna_SKLOP1'!B:J,7,0),"")=0,"",IFERROR(VLOOKUP(B3892,'[1]Vmesna vrtilna_SKLOP1'!B:J,7,0),""))</f>
        <v/>
      </c>
      <c r="O3892" s="22"/>
    </row>
    <row r="3893" spans="2:15" ht="15" customHeight="1" x14ac:dyDescent="0.3">
      <c r="B3893" s="15" t="str">
        <f>IF(AND('[1]Vmesna vrtilna_SKLOP1'!B3893&lt;&gt;"",'[1]Vmesna vrtilna_SKLOP1'!C3893&lt;&gt;""),IF('[1]Vmesna vrtilna_SKLOP1'!B3893&lt;&gt;"",'[1]Vmesna vrtilna_SKLOP1'!B3893,""),"")</f>
        <v/>
      </c>
      <c r="C3893" s="16" t="str">
        <f>IF(OR(C3892="Posebna oblika",C3892="Kulturno zaščiten objekt",C3892="Kulturno zaščiten objekt, Posebna oblika"),"Glej zavihek POSEBNI POGOJI",IF(SUM(N3892:Q3892)=1,"Posebna oblika",IF(SUM(N3892:Q3892)=10,"Kulturno zaščiten objekt",IF(SUM(N3892:Q3892)=11,"Kulturno zaščiten objekt, Posebna oblika",IF(AND('[1]Vmesna vrtilna_SKLOP1'!C3893&lt;&gt;"",'[1]Vmesna vrtilna_SKLOP1'!D3893&lt;&gt;""),IF('[1]Vmesna vrtilna_SKLOP1'!C3893&lt;&gt;"",'[1]Vmesna vrtilna_SKLOP1'!C3893,""),"")))))</f>
        <v/>
      </c>
      <c r="D3893" s="17" t="str">
        <f>IF(IFERROR(VLOOKUP(B3893,'[1]Vmesna vrtilna_SKLOP1'!B:J,6,0),"")=0,"",IFERROR(VLOOKUP(B3893,'[1]Vmesna vrtilna_SKLOP1'!B:J,6,0),""))</f>
        <v/>
      </c>
      <c r="E3893" s="16" t="str">
        <f>IF(IF('[1]Vmesna vrtilna_SKLOP1'!E3893&lt;&gt;"",'[1]Vmesna vrtilna_SKLOP1'!D3893,"")=0,"",IF('[1]Vmesna vrtilna_SKLOP1'!E3893&lt;&gt;"",'[1]Vmesna vrtilna_SKLOP1'!D3893,""))</f>
        <v/>
      </c>
      <c r="F3893" s="18" t="str">
        <f>IF('[1]Vmesna vrtilna_SKLOP1'!E3893&lt;&gt;"",'[1]Vmesna vrtilna_SKLOP1'!E3893,"")</f>
        <v/>
      </c>
      <c r="G3893" s="15" t="str">
        <f>IF('[1]Vmesna vrtilna_SKLOP1'!E3893&lt;&gt;"",'[1]Vmesna vrtilna_SKLOP1'!F3893,"")</f>
        <v/>
      </c>
      <c r="H3893" s="19" t="str">
        <f>IF('[1]Vmesna vrtilna_SKLOP1'!F3893&lt;&gt;"",'[1]Vmesna vrtilna_SKLOP1'!I3893,"")</f>
        <v/>
      </c>
      <c r="I3893" s="20" t="str">
        <f>IF(I3892="Skupaj:","DDV (22%):",IF(I3892="DDV (22%):","Skupaj z DDV:",IF(AND('[1]Vmesna vrtilna_SKLOP1'!C3893&lt;&gt;"",'[1]Vmesna vrtilna_SKLOP1'!E3893=""),"Skupaj:","")))</f>
        <v/>
      </c>
      <c r="J3893" s="21" t="str">
        <f t="shared" si="122"/>
        <v/>
      </c>
      <c r="K3893" s="21" t="str">
        <f>IF(I3893="Skupaj z DDV:",SUM(K3891,K3892),IF(I3893="DDV (22%):",K3892*0.22,IF(AND('[1]Vmesna vrtilna_SKLOP1'!C3893&lt;&gt;"",'[1]Vmesna vrtilna_SKLOP1'!D3893=""),'[1]Vmesna vrtilna_SKLOP1'!J3893,IF(F3893&lt;&gt;"",IF('[1]Vmesna vrtilna_SKLOP1'!J3893&lt;&gt;"",'[1]Vmesna vrtilna_SKLOP1'!J3893,""),""))))</f>
        <v/>
      </c>
      <c r="L3893" s="22" t="str">
        <f>IF(I3892="Skupaj:","DDV (22%):",IF(I3892="DDV (22%):","Skupaj z DDV:",IF(AND('[1]Vmesna vrtilna_SKLOP1'!C3893&lt;&gt;"",'[1]Vmesna vrtilna_SKLOP1'!E3893=""),"Skupaj:",IF(AND('[1]Vmesna vrtilna_SKLOP1'!C3893&lt;&gt;"",'[1]Vmesna vrtilna_SKLOP1'!D3893=""),'[1]Vmesna vrtilna_SKLOP1'!J3893,IF(F3893&lt;&gt;"",IF('[1]Vmesna vrtilna_SKLOP1'!J3893&lt;&gt;"",'[1]Vmesna vrtilna_SKLOP1'!J3893,""),"")))))</f>
        <v/>
      </c>
      <c r="M3893" s="22" t="e">
        <f t="shared" si="121"/>
        <v>#REF!</v>
      </c>
      <c r="N3893" s="22" t="str">
        <f>IF(IFERROR(VLOOKUP(B3893,'[1]Vmesna vrtilna_SKLOP1'!B:J,7,0),"")=0,"",IFERROR(VLOOKUP(B3893,'[1]Vmesna vrtilna_SKLOP1'!B:J,7,0),""))</f>
        <v/>
      </c>
      <c r="O3893" s="22"/>
    </row>
    <row r="3894" spans="2:15" ht="15" customHeight="1" x14ac:dyDescent="0.3">
      <c r="B3894" s="15" t="str">
        <f>IF(AND('[1]Vmesna vrtilna_SKLOP1'!B3894&lt;&gt;"",'[1]Vmesna vrtilna_SKLOP1'!C3894&lt;&gt;""),IF('[1]Vmesna vrtilna_SKLOP1'!B3894&lt;&gt;"",'[1]Vmesna vrtilna_SKLOP1'!B3894,""),"")</f>
        <v/>
      </c>
      <c r="C3894" s="16" t="str">
        <f>IF(OR(C3893="Posebna oblika",C3893="Kulturno zaščiten objekt",C3893="Kulturno zaščiten objekt, Posebna oblika"),"Glej zavihek POSEBNI POGOJI",IF(SUM(N3893:Q3893)=1,"Posebna oblika",IF(SUM(N3893:Q3893)=10,"Kulturno zaščiten objekt",IF(SUM(N3893:Q3893)=11,"Kulturno zaščiten objekt, Posebna oblika",IF(AND('[1]Vmesna vrtilna_SKLOP1'!C3894&lt;&gt;"",'[1]Vmesna vrtilna_SKLOP1'!D3894&lt;&gt;""),IF('[1]Vmesna vrtilna_SKLOP1'!C3894&lt;&gt;"",'[1]Vmesna vrtilna_SKLOP1'!C3894,""),"")))))</f>
        <v/>
      </c>
      <c r="D3894" s="17" t="str">
        <f>IF(IFERROR(VLOOKUP(B3894,'[1]Vmesna vrtilna_SKLOP1'!B:J,6,0),"")=0,"",IFERROR(VLOOKUP(B3894,'[1]Vmesna vrtilna_SKLOP1'!B:J,6,0),""))</f>
        <v/>
      </c>
      <c r="E3894" s="16" t="str">
        <f>IF(IF('[1]Vmesna vrtilna_SKLOP1'!E3894&lt;&gt;"",'[1]Vmesna vrtilna_SKLOP1'!D3894,"")=0,"",IF('[1]Vmesna vrtilna_SKLOP1'!E3894&lt;&gt;"",'[1]Vmesna vrtilna_SKLOP1'!D3894,""))</f>
        <v/>
      </c>
      <c r="F3894" s="18" t="str">
        <f>IF('[1]Vmesna vrtilna_SKLOP1'!E3894&lt;&gt;"",'[1]Vmesna vrtilna_SKLOP1'!E3894,"")</f>
        <v/>
      </c>
      <c r="G3894" s="15" t="str">
        <f>IF('[1]Vmesna vrtilna_SKLOP1'!E3894&lt;&gt;"",'[1]Vmesna vrtilna_SKLOP1'!F3894,"")</f>
        <v/>
      </c>
      <c r="H3894" s="19" t="str">
        <f>IF('[1]Vmesna vrtilna_SKLOP1'!F3894&lt;&gt;"",'[1]Vmesna vrtilna_SKLOP1'!I3894,"")</f>
        <v/>
      </c>
      <c r="I3894" s="20" t="str">
        <f>IF(I3893="Skupaj:","DDV (22%):",IF(I3893="DDV (22%):","Skupaj z DDV:",IF(AND('[1]Vmesna vrtilna_SKLOP1'!C3894&lt;&gt;"",'[1]Vmesna vrtilna_SKLOP1'!E3894=""),"Skupaj:","")))</f>
        <v/>
      </c>
      <c r="J3894" s="21" t="str">
        <f t="shared" si="122"/>
        <v/>
      </c>
      <c r="K3894" s="21" t="str">
        <f>IF(I3894="Skupaj z DDV:",SUM(K3892,K3893),IF(I3894="DDV (22%):",K3893*0.22,IF(AND('[1]Vmesna vrtilna_SKLOP1'!C3894&lt;&gt;"",'[1]Vmesna vrtilna_SKLOP1'!D3894=""),'[1]Vmesna vrtilna_SKLOP1'!J3894,IF(F3894&lt;&gt;"",IF('[1]Vmesna vrtilna_SKLOP1'!J3894&lt;&gt;"",'[1]Vmesna vrtilna_SKLOP1'!J3894,""),""))))</f>
        <v/>
      </c>
      <c r="L3894" s="22" t="str">
        <f>IF(I3893="Skupaj:","DDV (22%):",IF(I3893="DDV (22%):","Skupaj z DDV:",IF(AND('[1]Vmesna vrtilna_SKLOP1'!C3894&lt;&gt;"",'[1]Vmesna vrtilna_SKLOP1'!E3894=""),"Skupaj:",IF(AND('[1]Vmesna vrtilna_SKLOP1'!C3894&lt;&gt;"",'[1]Vmesna vrtilna_SKLOP1'!D3894=""),'[1]Vmesna vrtilna_SKLOP1'!J3894,IF(F3894&lt;&gt;"",IF('[1]Vmesna vrtilna_SKLOP1'!J3894&lt;&gt;"",'[1]Vmesna vrtilna_SKLOP1'!J3894,""),"")))))</f>
        <v/>
      </c>
      <c r="M3894" s="22" t="e">
        <f t="shared" si="121"/>
        <v>#REF!</v>
      </c>
      <c r="N3894" s="22" t="str">
        <f>IF(IFERROR(VLOOKUP(B3894,'[1]Vmesna vrtilna_SKLOP1'!B:J,7,0),"")=0,"",IFERROR(VLOOKUP(B3894,'[1]Vmesna vrtilna_SKLOP1'!B:J,7,0),""))</f>
        <v/>
      </c>
      <c r="O3894" s="22"/>
    </row>
    <row r="3895" spans="2:15" ht="15" customHeight="1" x14ac:dyDescent="0.3">
      <c r="B3895" s="15" t="str">
        <f>IF(AND('[1]Vmesna vrtilna_SKLOP1'!B3895&lt;&gt;"",'[1]Vmesna vrtilna_SKLOP1'!C3895&lt;&gt;""),IF('[1]Vmesna vrtilna_SKLOP1'!B3895&lt;&gt;"",'[1]Vmesna vrtilna_SKLOP1'!B3895,""),"")</f>
        <v/>
      </c>
      <c r="C3895" s="16" t="str">
        <f>IF(OR(C3894="Posebna oblika",C3894="Kulturno zaščiten objekt",C3894="Kulturno zaščiten objekt, Posebna oblika"),"Glej zavihek POSEBNI POGOJI",IF(SUM(N3894:Q3894)=1,"Posebna oblika",IF(SUM(N3894:Q3894)=10,"Kulturno zaščiten objekt",IF(SUM(N3894:Q3894)=11,"Kulturno zaščiten objekt, Posebna oblika",IF(AND('[1]Vmesna vrtilna_SKLOP1'!C3895&lt;&gt;"",'[1]Vmesna vrtilna_SKLOP1'!D3895&lt;&gt;""),IF('[1]Vmesna vrtilna_SKLOP1'!C3895&lt;&gt;"",'[1]Vmesna vrtilna_SKLOP1'!C3895,""),"")))))</f>
        <v/>
      </c>
      <c r="D3895" s="17" t="str">
        <f>IF(IFERROR(VLOOKUP(B3895,'[1]Vmesna vrtilna_SKLOP1'!B:J,6,0),"")=0,"",IFERROR(VLOOKUP(B3895,'[1]Vmesna vrtilna_SKLOP1'!B:J,6,0),""))</f>
        <v/>
      </c>
      <c r="E3895" s="16" t="str">
        <f>IF(IF('[1]Vmesna vrtilna_SKLOP1'!E3895&lt;&gt;"",'[1]Vmesna vrtilna_SKLOP1'!D3895,"")=0,"",IF('[1]Vmesna vrtilna_SKLOP1'!E3895&lt;&gt;"",'[1]Vmesna vrtilna_SKLOP1'!D3895,""))</f>
        <v/>
      </c>
      <c r="F3895" s="18" t="str">
        <f>IF('[1]Vmesna vrtilna_SKLOP1'!E3895&lt;&gt;"",'[1]Vmesna vrtilna_SKLOP1'!E3895,"")</f>
        <v/>
      </c>
      <c r="G3895" s="15" t="str">
        <f>IF('[1]Vmesna vrtilna_SKLOP1'!E3895&lt;&gt;"",'[1]Vmesna vrtilna_SKLOP1'!F3895,"")</f>
        <v/>
      </c>
      <c r="H3895" s="19" t="str">
        <f>IF('[1]Vmesna vrtilna_SKLOP1'!F3895&lt;&gt;"",'[1]Vmesna vrtilna_SKLOP1'!I3895,"")</f>
        <v/>
      </c>
      <c r="I3895" s="20" t="str">
        <f>IF(I3894="Skupaj:","DDV (22%):",IF(I3894="DDV (22%):","Skupaj z DDV:",IF(AND('[1]Vmesna vrtilna_SKLOP1'!C3895&lt;&gt;"",'[1]Vmesna vrtilna_SKLOP1'!E3895=""),"Skupaj:","")))</f>
        <v/>
      </c>
      <c r="J3895" s="21" t="str">
        <f t="shared" si="122"/>
        <v/>
      </c>
      <c r="K3895" s="21" t="str">
        <f>IF(I3895="Skupaj z DDV:",SUM(K3893,K3894),IF(I3895="DDV (22%):",K3894*0.22,IF(AND('[1]Vmesna vrtilna_SKLOP1'!C3895&lt;&gt;"",'[1]Vmesna vrtilna_SKLOP1'!D3895=""),'[1]Vmesna vrtilna_SKLOP1'!J3895,IF(F3895&lt;&gt;"",IF('[1]Vmesna vrtilna_SKLOP1'!J3895&lt;&gt;"",'[1]Vmesna vrtilna_SKLOP1'!J3895,""),""))))</f>
        <v/>
      </c>
      <c r="L3895" s="22" t="str">
        <f>IF(I3894="Skupaj:","DDV (22%):",IF(I3894="DDV (22%):","Skupaj z DDV:",IF(AND('[1]Vmesna vrtilna_SKLOP1'!C3895&lt;&gt;"",'[1]Vmesna vrtilna_SKLOP1'!E3895=""),"Skupaj:",IF(AND('[1]Vmesna vrtilna_SKLOP1'!C3895&lt;&gt;"",'[1]Vmesna vrtilna_SKLOP1'!D3895=""),'[1]Vmesna vrtilna_SKLOP1'!J3895,IF(F3895&lt;&gt;"",IF('[1]Vmesna vrtilna_SKLOP1'!J3895&lt;&gt;"",'[1]Vmesna vrtilna_SKLOP1'!J3895,""),"")))))</f>
        <v/>
      </c>
      <c r="M3895" s="22" t="e">
        <f t="shared" si="121"/>
        <v>#REF!</v>
      </c>
      <c r="N3895" s="22" t="str">
        <f>IF(IFERROR(VLOOKUP(B3895,'[1]Vmesna vrtilna_SKLOP1'!B:J,7,0),"")=0,"",IFERROR(VLOOKUP(B3895,'[1]Vmesna vrtilna_SKLOP1'!B:J,7,0),""))</f>
        <v/>
      </c>
      <c r="O3895" s="22"/>
    </row>
    <row r="3896" spans="2:15" ht="15" customHeight="1" x14ac:dyDescent="0.3">
      <c r="B3896" s="15" t="str">
        <f>IF(AND('[1]Vmesna vrtilna_SKLOP1'!B3896&lt;&gt;"",'[1]Vmesna vrtilna_SKLOP1'!C3896&lt;&gt;""),IF('[1]Vmesna vrtilna_SKLOP1'!B3896&lt;&gt;"",'[1]Vmesna vrtilna_SKLOP1'!B3896,""),"")</f>
        <v/>
      </c>
      <c r="C3896" s="16" t="str">
        <f>IF(OR(C3895="Posebna oblika",C3895="Kulturno zaščiten objekt",C3895="Kulturno zaščiten objekt, Posebna oblika"),"Glej zavihek POSEBNI POGOJI",IF(SUM(N3895:Q3895)=1,"Posebna oblika",IF(SUM(N3895:Q3895)=10,"Kulturno zaščiten objekt",IF(SUM(N3895:Q3895)=11,"Kulturno zaščiten objekt, Posebna oblika",IF(AND('[1]Vmesna vrtilna_SKLOP1'!C3896&lt;&gt;"",'[1]Vmesna vrtilna_SKLOP1'!D3896&lt;&gt;""),IF('[1]Vmesna vrtilna_SKLOP1'!C3896&lt;&gt;"",'[1]Vmesna vrtilna_SKLOP1'!C3896,""),"")))))</f>
        <v/>
      </c>
      <c r="D3896" s="17" t="str">
        <f>IF(IFERROR(VLOOKUP(B3896,'[1]Vmesna vrtilna_SKLOP1'!B:J,6,0),"")=0,"",IFERROR(VLOOKUP(B3896,'[1]Vmesna vrtilna_SKLOP1'!B:J,6,0),""))</f>
        <v/>
      </c>
      <c r="E3896" s="16" t="str">
        <f>IF(IF('[1]Vmesna vrtilna_SKLOP1'!E3896&lt;&gt;"",'[1]Vmesna vrtilna_SKLOP1'!D3896,"")=0,"",IF('[1]Vmesna vrtilna_SKLOP1'!E3896&lt;&gt;"",'[1]Vmesna vrtilna_SKLOP1'!D3896,""))</f>
        <v/>
      </c>
      <c r="F3896" s="18" t="str">
        <f>IF('[1]Vmesna vrtilna_SKLOP1'!E3896&lt;&gt;"",'[1]Vmesna vrtilna_SKLOP1'!E3896,"")</f>
        <v/>
      </c>
      <c r="G3896" s="15" t="str">
        <f>IF('[1]Vmesna vrtilna_SKLOP1'!E3896&lt;&gt;"",'[1]Vmesna vrtilna_SKLOP1'!F3896,"")</f>
        <v/>
      </c>
      <c r="H3896" s="19" t="str">
        <f>IF('[1]Vmesna vrtilna_SKLOP1'!F3896&lt;&gt;"",'[1]Vmesna vrtilna_SKLOP1'!I3896,"")</f>
        <v/>
      </c>
      <c r="I3896" s="20" t="str">
        <f>IF(I3895="Skupaj:","DDV (22%):",IF(I3895="DDV (22%):","Skupaj z DDV:",IF(AND('[1]Vmesna vrtilna_SKLOP1'!C3896&lt;&gt;"",'[1]Vmesna vrtilna_SKLOP1'!E3896=""),"Skupaj:","")))</f>
        <v/>
      </c>
      <c r="J3896" s="21" t="str">
        <f t="shared" si="122"/>
        <v/>
      </c>
      <c r="K3896" s="21" t="str">
        <f>IF(I3896="Skupaj z DDV:",SUM(K3894,K3895),IF(I3896="DDV (22%):",K3895*0.22,IF(AND('[1]Vmesna vrtilna_SKLOP1'!C3896&lt;&gt;"",'[1]Vmesna vrtilna_SKLOP1'!D3896=""),'[1]Vmesna vrtilna_SKLOP1'!J3896,IF(F3896&lt;&gt;"",IF('[1]Vmesna vrtilna_SKLOP1'!J3896&lt;&gt;"",'[1]Vmesna vrtilna_SKLOP1'!J3896,""),""))))</f>
        <v/>
      </c>
      <c r="L3896" s="22" t="str">
        <f>IF(I3895="Skupaj:","DDV (22%):",IF(I3895="DDV (22%):","Skupaj z DDV:",IF(AND('[1]Vmesna vrtilna_SKLOP1'!C3896&lt;&gt;"",'[1]Vmesna vrtilna_SKLOP1'!E3896=""),"Skupaj:",IF(AND('[1]Vmesna vrtilna_SKLOP1'!C3896&lt;&gt;"",'[1]Vmesna vrtilna_SKLOP1'!D3896=""),'[1]Vmesna vrtilna_SKLOP1'!J3896,IF(F3896&lt;&gt;"",IF('[1]Vmesna vrtilna_SKLOP1'!J3896&lt;&gt;"",'[1]Vmesna vrtilna_SKLOP1'!J3896,""),"")))))</f>
        <v/>
      </c>
      <c r="M3896" s="22" t="e">
        <f t="shared" si="121"/>
        <v>#REF!</v>
      </c>
      <c r="N3896" s="22" t="str">
        <f>IF(IFERROR(VLOOKUP(B3896,'[1]Vmesna vrtilna_SKLOP1'!B:J,7,0),"")=0,"",IFERROR(VLOOKUP(B3896,'[1]Vmesna vrtilna_SKLOP1'!B:J,7,0),""))</f>
        <v/>
      </c>
      <c r="O3896" s="22"/>
    </row>
    <row r="3897" spans="2:15" ht="15" customHeight="1" x14ac:dyDescent="0.3">
      <c r="B3897" s="15" t="str">
        <f>IF(AND('[1]Vmesna vrtilna_SKLOP1'!B3897&lt;&gt;"",'[1]Vmesna vrtilna_SKLOP1'!C3897&lt;&gt;""),IF('[1]Vmesna vrtilna_SKLOP1'!B3897&lt;&gt;"",'[1]Vmesna vrtilna_SKLOP1'!B3897,""),"")</f>
        <v/>
      </c>
      <c r="C3897" s="16" t="str">
        <f>IF(OR(C3896="Posebna oblika",C3896="Kulturno zaščiten objekt",C3896="Kulturno zaščiten objekt, Posebna oblika"),"Glej zavihek POSEBNI POGOJI",IF(SUM(N3896:Q3896)=1,"Posebna oblika",IF(SUM(N3896:Q3896)=10,"Kulturno zaščiten objekt",IF(SUM(N3896:Q3896)=11,"Kulturno zaščiten objekt, Posebna oblika",IF(AND('[1]Vmesna vrtilna_SKLOP1'!C3897&lt;&gt;"",'[1]Vmesna vrtilna_SKLOP1'!D3897&lt;&gt;""),IF('[1]Vmesna vrtilna_SKLOP1'!C3897&lt;&gt;"",'[1]Vmesna vrtilna_SKLOP1'!C3897,""),"")))))</f>
        <v/>
      </c>
      <c r="D3897" s="17" t="str">
        <f>IF(IFERROR(VLOOKUP(B3897,'[1]Vmesna vrtilna_SKLOP1'!B:J,6,0),"")=0,"",IFERROR(VLOOKUP(B3897,'[1]Vmesna vrtilna_SKLOP1'!B:J,6,0),""))</f>
        <v/>
      </c>
      <c r="E3897" s="16" t="str">
        <f>IF(IF('[1]Vmesna vrtilna_SKLOP1'!E3897&lt;&gt;"",'[1]Vmesna vrtilna_SKLOP1'!D3897,"")=0,"",IF('[1]Vmesna vrtilna_SKLOP1'!E3897&lt;&gt;"",'[1]Vmesna vrtilna_SKLOP1'!D3897,""))</f>
        <v/>
      </c>
      <c r="F3897" s="18" t="str">
        <f>IF('[1]Vmesna vrtilna_SKLOP1'!E3897&lt;&gt;"",'[1]Vmesna vrtilna_SKLOP1'!E3897,"")</f>
        <v/>
      </c>
      <c r="G3897" s="15" t="str">
        <f>IF('[1]Vmesna vrtilna_SKLOP1'!E3897&lt;&gt;"",'[1]Vmesna vrtilna_SKLOP1'!F3897,"")</f>
        <v/>
      </c>
      <c r="H3897" s="19" t="str">
        <f>IF('[1]Vmesna vrtilna_SKLOP1'!F3897&lt;&gt;"",'[1]Vmesna vrtilna_SKLOP1'!I3897,"")</f>
        <v/>
      </c>
      <c r="I3897" s="20" t="str">
        <f>IF(I3896="Skupaj:","DDV (22%):",IF(I3896="DDV (22%):","Skupaj z DDV:",IF(AND('[1]Vmesna vrtilna_SKLOP1'!C3897&lt;&gt;"",'[1]Vmesna vrtilna_SKLOP1'!E3897=""),"Skupaj:","")))</f>
        <v/>
      </c>
      <c r="J3897" s="21" t="str">
        <f t="shared" si="122"/>
        <v/>
      </c>
      <c r="K3897" s="21" t="str">
        <f>IF(I3897="Skupaj z DDV:",SUM(K3895,K3896),IF(I3897="DDV (22%):",K3896*0.22,IF(AND('[1]Vmesna vrtilna_SKLOP1'!C3897&lt;&gt;"",'[1]Vmesna vrtilna_SKLOP1'!D3897=""),'[1]Vmesna vrtilna_SKLOP1'!J3897,IF(F3897&lt;&gt;"",IF('[1]Vmesna vrtilna_SKLOP1'!J3897&lt;&gt;"",'[1]Vmesna vrtilna_SKLOP1'!J3897,""),""))))</f>
        <v/>
      </c>
      <c r="L3897" s="22" t="str">
        <f>IF(I3896="Skupaj:","DDV (22%):",IF(I3896="DDV (22%):","Skupaj z DDV:",IF(AND('[1]Vmesna vrtilna_SKLOP1'!C3897&lt;&gt;"",'[1]Vmesna vrtilna_SKLOP1'!E3897=""),"Skupaj:",IF(AND('[1]Vmesna vrtilna_SKLOP1'!C3897&lt;&gt;"",'[1]Vmesna vrtilna_SKLOP1'!D3897=""),'[1]Vmesna vrtilna_SKLOP1'!J3897,IF(F3897&lt;&gt;"",IF('[1]Vmesna vrtilna_SKLOP1'!J3897&lt;&gt;"",'[1]Vmesna vrtilna_SKLOP1'!J3897,""),"")))))</f>
        <v/>
      </c>
      <c r="M3897" s="22" t="e">
        <f t="shared" si="121"/>
        <v>#REF!</v>
      </c>
      <c r="N3897" s="22" t="str">
        <f>IF(IFERROR(VLOOKUP(B3897,'[1]Vmesna vrtilna_SKLOP1'!B:J,7,0),"")=0,"",IFERROR(VLOOKUP(B3897,'[1]Vmesna vrtilna_SKLOP1'!B:J,7,0),""))</f>
        <v/>
      </c>
      <c r="O3897" s="22"/>
    </row>
    <row r="3898" spans="2:15" ht="15" customHeight="1" x14ac:dyDescent="0.3">
      <c r="B3898" s="15" t="str">
        <f>IF(AND('[1]Vmesna vrtilna_SKLOP1'!B3898&lt;&gt;"",'[1]Vmesna vrtilna_SKLOP1'!C3898&lt;&gt;""),IF('[1]Vmesna vrtilna_SKLOP1'!B3898&lt;&gt;"",'[1]Vmesna vrtilna_SKLOP1'!B3898,""),"")</f>
        <v/>
      </c>
      <c r="C3898" s="16" t="str">
        <f>IF(OR(C3897="Posebna oblika",C3897="Kulturno zaščiten objekt",C3897="Kulturno zaščiten objekt, Posebna oblika"),"Glej zavihek POSEBNI POGOJI",IF(SUM(N3897:Q3897)=1,"Posebna oblika",IF(SUM(N3897:Q3897)=10,"Kulturno zaščiten objekt",IF(SUM(N3897:Q3897)=11,"Kulturno zaščiten objekt, Posebna oblika",IF(AND('[1]Vmesna vrtilna_SKLOP1'!C3898&lt;&gt;"",'[1]Vmesna vrtilna_SKLOP1'!D3898&lt;&gt;""),IF('[1]Vmesna vrtilna_SKLOP1'!C3898&lt;&gt;"",'[1]Vmesna vrtilna_SKLOP1'!C3898,""),"")))))</f>
        <v/>
      </c>
      <c r="D3898" s="17" t="str">
        <f>IF(IFERROR(VLOOKUP(B3898,'[1]Vmesna vrtilna_SKLOP1'!B:J,6,0),"")=0,"",IFERROR(VLOOKUP(B3898,'[1]Vmesna vrtilna_SKLOP1'!B:J,6,0),""))</f>
        <v/>
      </c>
      <c r="E3898" s="16" t="str">
        <f>IF(IF('[1]Vmesna vrtilna_SKLOP1'!E3898&lt;&gt;"",'[1]Vmesna vrtilna_SKLOP1'!D3898,"")=0,"",IF('[1]Vmesna vrtilna_SKLOP1'!E3898&lt;&gt;"",'[1]Vmesna vrtilna_SKLOP1'!D3898,""))</f>
        <v/>
      </c>
      <c r="F3898" s="18" t="str">
        <f>IF('[1]Vmesna vrtilna_SKLOP1'!E3898&lt;&gt;"",'[1]Vmesna vrtilna_SKLOP1'!E3898,"")</f>
        <v/>
      </c>
      <c r="G3898" s="15" t="str">
        <f>IF('[1]Vmesna vrtilna_SKLOP1'!E3898&lt;&gt;"",'[1]Vmesna vrtilna_SKLOP1'!F3898,"")</f>
        <v/>
      </c>
      <c r="H3898" s="19" t="str">
        <f>IF('[1]Vmesna vrtilna_SKLOP1'!F3898&lt;&gt;"",'[1]Vmesna vrtilna_SKLOP1'!I3898,"")</f>
        <v/>
      </c>
      <c r="I3898" s="20" t="str">
        <f>IF(I3897="Skupaj:","DDV (22%):",IF(I3897="DDV (22%):","Skupaj z DDV:",IF(AND('[1]Vmesna vrtilna_SKLOP1'!C3898&lt;&gt;"",'[1]Vmesna vrtilna_SKLOP1'!E3898=""),"Skupaj:","")))</f>
        <v/>
      </c>
      <c r="J3898" s="21" t="str">
        <f t="shared" si="122"/>
        <v/>
      </c>
      <c r="K3898" s="21" t="str">
        <f>IF(I3898="Skupaj z DDV:",SUM(K3896,K3897),IF(I3898="DDV (22%):",K3897*0.22,IF(AND('[1]Vmesna vrtilna_SKLOP1'!C3898&lt;&gt;"",'[1]Vmesna vrtilna_SKLOP1'!D3898=""),'[1]Vmesna vrtilna_SKLOP1'!J3898,IF(F3898&lt;&gt;"",IF('[1]Vmesna vrtilna_SKLOP1'!J3898&lt;&gt;"",'[1]Vmesna vrtilna_SKLOP1'!J3898,""),""))))</f>
        <v/>
      </c>
      <c r="L3898" s="22" t="str">
        <f>IF(I3897="Skupaj:","DDV (22%):",IF(I3897="DDV (22%):","Skupaj z DDV:",IF(AND('[1]Vmesna vrtilna_SKLOP1'!C3898&lt;&gt;"",'[1]Vmesna vrtilna_SKLOP1'!E3898=""),"Skupaj:",IF(AND('[1]Vmesna vrtilna_SKLOP1'!C3898&lt;&gt;"",'[1]Vmesna vrtilna_SKLOP1'!D3898=""),'[1]Vmesna vrtilna_SKLOP1'!J3898,IF(F3898&lt;&gt;"",IF('[1]Vmesna vrtilna_SKLOP1'!J3898&lt;&gt;"",'[1]Vmesna vrtilna_SKLOP1'!J3898,""),"")))))</f>
        <v/>
      </c>
      <c r="M3898" s="22" t="e">
        <f t="shared" si="121"/>
        <v>#REF!</v>
      </c>
      <c r="N3898" s="22" t="str">
        <f>IF(IFERROR(VLOOKUP(B3898,'[1]Vmesna vrtilna_SKLOP1'!B:J,7,0),"")=0,"",IFERROR(VLOOKUP(B3898,'[1]Vmesna vrtilna_SKLOP1'!B:J,7,0),""))</f>
        <v/>
      </c>
      <c r="O3898" s="22"/>
    </row>
    <row r="3899" spans="2:15" ht="15" customHeight="1" x14ac:dyDescent="0.3">
      <c r="B3899" s="15" t="str">
        <f>IF(AND('[1]Vmesna vrtilna_SKLOP1'!B3899&lt;&gt;"",'[1]Vmesna vrtilna_SKLOP1'!C3899&lt;&gt;""),IF('[1]Vmesna vrtilna_SKLOP1'!B3899&lt;&gt;"",'[1]Vmesna vrtilna_SKLOP1'!B3899,""),"")</f>
        <v/>
      </c>
      <c r="C3899" s="16" t="str">
        <f>IF(OR(C3898="Posebna oblika",C3898="Kulturno zaščiten objekt",C3898="Kulturno zaščiten objekt, Posebna oblika"),"Glej zavihek POSEBNI POGOJI",IF(SUM(N3898:Q3898)=1,"Posebna oblika",IF(SUM(N3898:Q3898)=10,"Kulturno zaščiten objekt",IF(SUM(N3898:Q3898)=11,"Kulturno zaščiten objekt, Posebna oblika",IF(AND('[1]Vmesna vrtilna_SKLOP1'!C3899&lt;&gt;"",'[1]Vmesna vrtilna_SKLOP1'!D3899&lt;&gt;""),IF('[1]Vmesna vrtilna_SKLOP1'!C3899&lt;&gt;"",'[1]Vmesna vrtilna_SKLOP1'!C3899,""),"")))))</f>
        <v/>
      </c>
      <c r="D3899" s="17" t="str">
        <f>IF(IFERROR(VLOOKUP(B3899,'[1]Vmesna vrtilna_SKLOP1'!B:J,6,0),"")=0,"",IFERROR(VLOOKUP(B3899,'[1]Vmesna vrtilna_SKLOP1'!B:J,6,0),""))</f>
        <v/>
      </c>
      <c r="E3899" s="16" t="str">
        <f>IF(IF('[1]Vmesna vrtilna_SKLOP1'!E3899&lt;&gt;"",'[1]Vmesna vrtilna_SKLOP1'!D3899,"")=0,"",IF('[1]Vmesna vrtilna_SKLOP1'!E3899&lt;&gt;"",'[1]Vmesna vrtilna_SKLOP1'!D3899,""))</f>
        <v/>
      </c>
      <c r="F3899" s="18" t="str">
        <f>IF('[1]Vmesna vrtilna_SKLOP1'!E3899&lt;&gt;"",'[1]Vmesna vrtilna_SKLOP1'!E3899,"")</f>
        <v/>
      </c>
      <c r="G3899" s="15" t="str">
        <f>IF('[1]Vmesna vrtilna_SKLOP1'!E3899&lt;&gt;"",'[1]Vmesna vrtilna_SKLOP1'!F3899,"")</f>
        <v/>
      </c>
      <c r="H3899" s="19" t="str">
        <f>IF('[1]Vmesna vrtilna_SKLOP1'!F3899&lt;&gt;"",'[1]Vmesna vrtilna_SKLOP1'!I3899,"")</f>
        <v/>
      </c>
      <c r="I3899" s="20" t="str">
        <f>IF(I3898="Skupaj:","DDV (22%):",IF(I3898="DDV (22%):","Skupaj z DDV:",IF(AND('[1]Vmesna vrtilna_SKLOP1'!C3899&lt;&gt;"",'[1]Vmesna vrtilna_SKLOP1'!E3899=""),"Skupaj:","")))</f>
        <v/>
      </c>
      <c r="J3899" s="21" t="str">
        <f t="shared" si="122"/>
        <v/>
      </c>
      <c r="K3899" s="21" t="str">
        <f>IF(I3899="Skupaj z DDV:",SUM(K3897,K3898),IF(I3899="DDV (22%):",K3898*0.22,IF(AND('[1]Vmesna vrtilna_SKLOP1'!C3899&lt;&gt;"",'[1]Vmesna vrtilna_SKLOP1'!D3899=""),'[1]Vmesna vrtilna_SKLOP1'!J3899,IF(F3899&lt;&gt;"",IF('[1]Vmesna vrtilna_SKLOP1'!J3899&lt;&gt;"",'[1]Vmesna vrtilna_SKLOP1'!J3899,""),""))))</f>
        <v/>
      </c>
      <c r="L3899" s="22" t="str">
        <f>IF(I3898="Skupaj:","DDV (22%):",IF(I3898="DDV (22%):","Skupaj z DDV:",IF(AND('[1]Vmesna vrtilna_SKLOP1'!C3899&lt;&gt;"",'[1]Vmesna vrtilna_SKLOP1'!E3899=""),"Skupaj:",IF(AND('[1]Vmesna vrtilna_SKLOP1'!C3899&lt;&gt;"",'[1]Vmesna vrtilna_SKLOP1'!D3899=""),'[1]Vmesna vrtilna_SKLOP1'!J3899,IF(F3899&lt;&gt;"",IF('[1]Vmesna vrtilna_SKLOP1'!J3899&lt;&gt;"",'[1]Vmesna vrtilna_SKLOP1'!J3899,""),"")))))</f>
        <v/>
      </c>
      <c r="M3899" s="22" t="e">
        <f t="shared" si="121"/>
        <v>#REF!</v>
      </c>
      <c r="N3899" s="22" t="str">
        <f>IF(IFERROR(VLOOKUP(B3899,'[1]Vmesna vrtilna_SKLOP1'!B:J,7,0),"")=0,"",IFERROR(VLOOKUP(B3899,'[1]Vmesna vrtilna_SKLOP1'!B:J,7,0),""))</f>
        <v/>
      </c>
      <c r="O3899" s="22"/>
    </row>
    <row r="3900" spans="2:15" ht="15" customHeight="1" x14ac:dyDescent="0.3">
      <c r="B3900" s="15" t="str">
        <f>IF(AND('[1]Vmesna vrtilna_SKLOP1'!B3900&lt;&gt;"",'[1]Vmesna vrtilna_SKLOP1'!C3900&lt;&gt;""),IF('[1]Vmesna vrtilna_SKLOP1'!B3900&lt;&gt;"",'[1]Vmesna vrtilna_SKLOP1'!B3900,""),"")</f>
        <v/>
      </c>
      <c r="C3900" s="16" t="str">
        <f>IF(OR(C3899="Posebna oblika",C3899="Kulturno zaščiten objekt",C3899="Kulturno zaščiten objekt, Posebna oblika"),"Glej zavihek POSEBNI POGOJI",IF(SUM(N3899:Q3899)=1,"Posebna oblika",IF(SUM(N3899:Q3899)=10,"Kulturno zaščiten objekt",IF(SUM(N3899:Q3899)=11,"Kulturno zaščiten objekt, Posebna oblika",IF(AND('[1]Vmesna vrtilna_SKLOP1'!C3900&lt;&gt;"",'[1]Vmesna vrtilna_SKLOP1'!D3900&lt;&gt;""),IF('[1]Vmesna vrtilna_SKLOP1'!C3900&lt;&gt;"",'[1]Vmesna vrtilna_SKLOP1'!C3900,""),"")))))</f>
        <v/>
      </c>
      <c r="D3900" s="17" t="str">
        <f>IF(IFERROR(VLOOKUP(B3900,'[1]Vmesna vrtilna_SKLOP1'!B:J,6,0),"")=0,"",IFERROR(VLOOKUP(B3900,'[1]Vmesna vrtilna_SKLOP1'!B:J,6,0),""))</f>
        <v/>
      </c>
      <c r="E3900" s="16" t="str">
        <f>IF(IF('[1]Vmesna vrtilna_SKLOP1'!E3900&lt;&gt;"",'[1]Vmesna vrtilna_SKLOP1'!D3900,"")=0,"",IF('[1]Vmesna vrtilna_SKLOP1'!E3900&lt;&gt;"",'[1]Vmesna vrtilna_SKLOP1'!D3900,""))</f>
        <v/>
      </c>
      <c r="F3900" s="18" t="str">
        <f>IF('[1]Vmesna vrtilna_SKLOP1'!E3900&lt;&gt;"",'[1]Vmesna vrtilna_SKLOP1'!E3900,"")</f>
        <v/>
      </c>
      <c r="G3900" s="15" t="str">
        <f>IF('[1]Vmesna vrtilna_SKLOP1'!E3900&lt;&gt;"",'[1]Vmesna vrtilna_SKLOP1'!F3900,"")</f>
        <v/>
      </c>
      <c r="H3900" s="19" t="str">
        <f>IF('[1]Vmesna vrtilna_SKLOP1'!F3900&lt;&gt;"",'[1]Vmesna vrtilna_SKLOP1'!I3900,"")</f>
        <v/>
      </c>
      <c r="I3900" s="20" t="str">
        <f>IF(I3899="Skupaj:","DDV (22%):",IF(I3899="DDV (22%):","Skupaj z DDV:",IF(AND('[1]Vmesna vrtilna_SKLOP1'!C3900&lt;&gt;"",'[1]Vmesna vrtilna_SKLOP1'!E3900=""),"Skupaj:","")))</f>
        <v/>
      </c>
      <c r="J3900" s="21" t="str">
        <f t="shared" si="122"/>
        <v/>
      </c>
      <c r="K3900" s="21" t="str">
        <f>IF(I3900="Skupaj z DDV:",SUM(K3898,K3899),IF(I3900="DDV (22%):",K3899*0.22,IF(AND('[1]Vmesna vrtilna_SKLOP1'!C3900&lt;&gt;"",'[1]Vmesna vrtilna_SKLOP1'!D3900=""),'[1]Vmesna vrtilna_SKLOP1'!J3900,IF(F3900&lt;&gt;"",IF('[1]Vmesna vrtilna_SKLOP1'!J3900&lt;&gt;"",'[1]Vmesna vrtilna_SKLOP1'!J3900,""),""))))</f>
        <v/>
      </c>
      <c r="L3900" s="22" t="str">
        <f>IF(I3899="Skupaj:","DDV (22%):",IF(I3899="DDV (22%):","Skupaj z DDV:",IF(AND('[1]Vmesna vrtilna_SKLOP1'!C3900&lt;&gt;"",'[1]Vmesna vrtilna_SKLOP1'!E3900=""),"Skupaj:",IF(AND('[1]Vmesna vrtilna_SKLOP1'!C3900&lt;&gt;"",'[1]Vmesna vrtilna_SKLOP1'!D3900=""),'[1]Vmesna vrtilna_SKLOP1'!J3900,IF(F3900&lt;&gt;"",IF('[1]Vmesna vrtilna_SKLOP1'!J3900&lt;&gt;"",'[1]Vmesna vrtilna_SKLOP1'!J3900,""),"")))))</f>
        <v/>
      </c>
      <c r="M3900" s="22" t="e">
        <f t="shared" si="121"/>
        <v>#REF!</v>
      </c>
      <c r="N3900" s="22" t="str">
        <f>IF(IFERROR(VLOOKUP(B3900,'[1]Vmesna vrtilna_SKLOP1'!B:J,7,0),"")=0,"",IFERROR(VLOOKUP(B3900,'[1]Vmesna vrtilna_SKLOP1'!B:J,7,0),""))</f>
        <v/>
      </c>
      <c r="O3900" s="22"/>
    </row>
    <row r="3901" spans="2:15" ht="15" customHeight="1" x14ac:dyDescent="0.3">
      <c r="B3901" s="15" t="str">
        <f>IF(AND('[1]Vmesna vrtilna_SKLOP1'!B3901&lt;&gt;"",'[1]Vmesna vrtilna_SKLOP1'!C3901&lt;&gt;""),IF('[1]Vmesna vrtilna_SKLOP1'!B3901&lt;&gt;"",'[1]Vmesna vrtilna_SKLOP1'!B3901,""),"")</f>
        <v/>
      </c>
      <c r="C3901" s="16" t="str">
        <f>IF(OR(C3900="Posebna oblika",C3900="Kulturno zaščiten objekt",C3900="Kulturno zaščiten objekt, Posebna oblika"),"Glej zavihek POSEBNI POGOJI",IF(SUM(N3900:Q3900)=1,"Posebna oblika",IF(SUM(N3900:Q3900)=10,"Kulturno zaščiten objekt",IF(SUM(N3900:Q3900)=11,"Kulturno zaščiten objekt, Posebna oblika",IF(AND('[1]Vmesna vrtilna_SKLOP1'!C3901&lt;&gt;"",'[1]Vmesna vrtilna_SKLOP1'!D3901&lt;&gt;""),IF('[1]Vmesna vrtilna_SKLOP1'!C3901&lt;&gt;"",'[1]Vmesna vrtilna_SKLOP1'!C3901,""),"")))))</f>
        <v/>
      </c>
      <c r="D3901" s="17" t="str">
        <f>IF(IFERROR(VLOOKUP(B3901,'[1]Vmesna vrtilna_SKLOP1'!B:J,6,0),"")=0,"",IFERROR(VLOOKUP(B3901,'[1]Vmesna vrtilna_SKLOP1'!B:J,6,0),""))</f>
        <v/>
      </c>
      <c r="E3901" s="16" t="str">
        <f>IF(IF('[1]Vmesna vrtilna_SKLOP1'!E3901&lt;&gt;"",'[1]Vmesna vrtilna_SKLOP1'!D3901,"")=0,"",IF('[1]Vmesna vrtilna_SKLOP1'!E3901&lt;&gt;"",'[1]Vmesna vrtilna_SKLOP1'!D3901,""))</f>
        <v/>
      </c>
      <c r="F3901" s="18" t="str">
        <f>IF('[1]Vmesna vrtilna_SKLOP1'!E3901&lt;&gt;"",'[1]Vmesna vrtilna_SKLOP1'!E3901,"")</f>
        <v/>
      </c>
      <c r="G3901" s="15" t="str">
        <f>IF('[1]Vmesna vrtilna_SKLOP1'!E3901&lt;&gt;"",'[1]Vmesna vrtilna_SKLOP1'!F3901,"")</f>
        <v/>
      </c>
      <c r="H3901" s="19" t="str">
        <f>IF('[1]Vmesna vrtilna_SKLOP1'!F3901&lt;&gt;"",'[1]Vmesna vrtilna_SKLOP1'!I3901,"")</f>
        <v/>
      </c>
      <c r="I3901" s="20" t="str">
        <f>IF(I3900="Skupaj:","DDV (22%):",IF(I3900="DDV (22%):","Skupaj z DDV:",IF(AND('[1]Vmesna vrtilna_SKLOP1'!C3901&lt;&gt;"",'[1]Vmesna vrtilna_SKLOP1'!E3901=""),"Skupaj:","")))</f>
        <v/>
      </c>
      <c r="J3901" s="21" t="str">
        <f t="shared" si="122"/>
        <v/>
      </c>
      <c r="K3901" s="21" t="str">
        <f>IF(I3901="Skupaj z DDV:",SUM(K3899,K3900),IF(I3901="DDV (22%):",K3900*0.22,IF(AND('[1]Vmesna vrtilna_SKLOP1'!C3901&lt;&gt;"",'[1]Vmesna vrtilna_SKLOP1'!D3901=""),'[1]Vmesna vrtilna_SKLOP1'!J3901,IF(F3901&lt;&gt;"",IF('[1]Vmesna vrtilna_SKLOP1'!J3901&lt;&gt;"",'[1]Vmesna vrtilna_SKLOP1'!J3901,""),""))))</f>
        <v/>
      </c>
      <c r="L3901" s="22" t="str">
        <f>IF(I3900="Skupaj:","DDV (22%):",IF(I3900="DDV (22%):","Skupaj z DDV:",IF(AND('[1]Vmesna vrtilna_SKLOP1'!C3901&lt;&gt;"",'[1]Vmesna vrtilna_SKLOP1'!E3901=""),"Skupaj:",IF(AND('[1]Vmesna vrtilna_SKLOP1'!C3901&lt;&gt;"",'[1]Vmesna vrtilna_SKLOP1'!D3901=""),'[1]Vmesna vrtilna_SKLOP1'!J3901,IF(F3901&lt;&gt;"",IF('[1]Vmesna vrtilna_SKLOP1'!J3901&lt;&gt;"",'[1]Vmesna vrtilna_SKLOP1'!J3901,""),"")))))</f>
        <v/>
      </c>
      <c r="M3901" s="22" t="e">
        <f t="shared" si="121"/>
        <v>#REF!</v>
      </c>
      <c r="N3901" s="22" t="str">
        <f>IF(IFERROR(VLOOKUP(B3901,'[1]Vmesna vrtilna_SKLOP1'!B:J,7,0),"")=0,"",IFERROR(VLOOKUP(B3901,'[1]Vmesna vrtilna_SKLOP1'!B:J,7,0),""))</f>
        <v/>
      </c>
      <c r="O3901" s="22"/>
    </row>
    <row r="3902" spans="2:15" ht="15" customHeight="1" x14ac:dyDescent="0.3">
      <c r="B3902" s="15" t="str">
        <f>IF(AND('[1]Vmesna vrtilna_SKLOP1'!B3902&lt;&gt;"",'[1]Vmesna vrtilna_SKLOP1'!C3902&lt;&gt;""),IF('[1]Vmesna vrtilna_SKLOP1'!B3902&lt;&gt;"",'[1]Vmesna vrtilna_SKLOP1'!B3902,""),"")</f>
        <v/>
      </c>
      <c r="C3902" s="16" t="str">
        <f>IF(OR(C3901="Posebna oblika",C3901="Kulturno zaščiten objekt",C3901="Kulturno zaščiten objekt, Posebna oblika"),"Glej zavihek POSEBNI POGOJI",IF(SUM(N3901:Q3901)=1,"Posebna oblika",IF(SUM(N3901:Q3901)=10,"Kulturno zaščiten objekt",IF(SUM(N3901:Q3901)=11,"Kulturno zaščiten objekt, Posebna oblika",IF(AND('[1]Vmesna vrtilna_SKLOP1'!C3902&lt;&gt;"",'[1]Vmesna vrtilna_SKLOP1'!D3902&lt;&gt;""),IF('[1]Vmesna vrtilna_SKLOP1'!C3902&lt;&gt;"",'[1]Vmesna vrtilna_SKLOP1'!C3902,""),"")))))</f>
        <v/>
      </c>
      <c r="D3902" s="17" t="str">
        <f>IF(IFERROR(VLOOKUP(B3902,'[1]Vmesna vrtilna_SKLOP1'!B:J,6,0),"")=0,"",IFERROR(VLOOKUP(B3902,'[1]Vmesna vrtilna_SKLOP1'!B:J,6,0),""))</f>
        <v/>
      </c>
      <c r="E3902" s="16" t="str">
        <f>IF(IF('[1]Vmesna vrtilna_SKLOP1'!E3902&lt;&gt;"",'[1]Vmesna vrtilna_SKLOP1'!D3902,"")=0,"",IF('[1]Vmesna vrtilna_SKLOP1'!E3902&lt;&gt;"",'[1]Vmesna vrtilna_SKLOP1'!D3902,""))</f>
        <v/>
      </c>
      <c r="F3902" s="18" t="str">
        <f>IF('[1]Vmesna vrtilna_SKLOP1'!E3902&lt;&gt;"",'[1]Vmesna vrtilna_SKLOP1'!E3902,"")</f>
        <v/>
      </c>
      <c r="G3902" s="15" t="str">
        <f>IF('[1]Vmesna vrtilna_SKLOP1'!E3902&lt;&gt;"",'[1]Vmesna vrtilna_SKLOP1'!F3902,"")</f>
        <v/>
      </c>
      <c r="H3902" s="19" t="str">
        <f>IF('[1]Vmesna vrtilna_SKLOP1'!F3902&lt;&gt;"",'[1]Vmesna vrtilna_SKLOP1'!I3902,"")</f>
        <v/>
      </c>
      <c r="I3902" s="20" t="str">
        <f>IF(I3901="Skupaj:","DDV (22%):",IF(I3901="DDV (22%):","Skupaj z DDV:",IF(AND('[1]Vmesna vrtilna_SKLOP1'!C3902&lt;&gt;"",'[1]Vmesna vrtilna_SKLOP1'!E3902=""),"Skupaj:","")))</f>
        <v/>
      </c>
      <c r="J3902" s="21" t="str">
        <f t="shared" si="122"/>
        <v/>
      </c>
      <c r="K3902" s="21" t="str">
        <f>IF(I3902="Skupaj z DDV:",SUM(K3900,K3901),IF(I3902="DDV (22%):",K3901*0.22,IF(AND('[1]Vmesna vrtilna_SKLOP1'!C3902&lt;&gt;"",'[1]Vmesna vrtilna_SKLOP1'!D3902=""),'[1]Vmesna vrtilna_SKLOP1'!J3902,IF(F3902&lt;&gt;"",IF('[1]Vmesna vrtilna_SKLOP1'!J3902&lt;&gt;"",'[1]Vmesna vrtilna_SKLOP1'!J3902,""),""))))</f>
        <v/>
      </c>
      <c r="L3902" s="22" t="str">
        <f>IF(I3901="Skupaj:","DDV (22%):",IF(I3901="DDV (22%):","Skupaj z DDV:",IF(AND('[1]Vmesna vrtilna_SKLOP1'!C3902&lt;&gt;"",'[1]Vmesna vrtilna_SKLOP1'!E3902=""),"Skupaj:",IF(AND('[1]Vmesna vrtilna_SKLOP1'!C3902&lt;&gt;"",'[1]Vmesna vrtilna_SKLOP1'!D3902=""),'[1]Vmesna vrtilna_SKLOP1'!J3902,IF(F3902&lt;&gt;"",IF('[1]Vmesna vrtilna_SKLOP1'!J3902&lt;&gt;"",'[1]Vmesna vrtilna_SKLOP1'!J3902,""),"")))))</f>
        <v/>
      </c>
      <c r="M3902" s="22" t="e">
        <f t="shared" si="121"/>
        <v>#REF!</v>
      </c>
      <c r="N3902" s="22" t="str">
        <f>IF(IFERROR(VLOOKUP(B3902,'[1]Vmesna vrtilna_SKLOP1'!B:J,7,0),"")=0,"",IFERROR(VLOOKUP(B3902,'[1]Vmesna vrtilna_SKLOP1'!B:J,7,0),""))</f>
        <v/>
      </c>
      <c r="O3902" s="22"/>
    </row>
    <row r="3903" spans="2:15" ht="15" customHeight="1" x14ac:dyDescent="0.3">
      <c r="B3903" s="15" t="str">
        <f>IF(AND('[1]Vmesna vrtilna_SKLOP1'!B3903&lt;&gt;"",'[1]Vmesna vrtilna_SKLOP1'!C3903&lt;&gt;""),IF('[1]Vmesna vrtilna_SKLOP1'!B3903&lt;&gt;"",'[1]Vmesna vrtilna_SKLOP1'!B3903,""),"")</f>
        <v/>
      </c>
      <c r="C3903" s="16" t="str">
        <f>IF(OR(C3902="Posebna oblika",C3902="Kulturno zaščiten objekt",C3902="Kulturno zaščiten objekt, Posebna oblika"),"Glej zavihek POSEBNI POGOJI",IF(SUM(N3902:Q3902)=1,"Posebna oblika",IF(SUM(N3902:Q3902)=10,"Kulturno zaščiten objekt",IF(SUM(N3902:Q3902)=11,"Kulturno zaščiten objekt, Posebna oblika",IF(AND('[1]Vmesna vrtilna_SKLOP1'!C3903&lt;&gt;"",'[1]Vmesna vrtilna_SKLOP1'!D3903&lt;&gt;""),IF('[1]Vmesna vrtilna_SKLOP1'!C3903&lt;&gt;"",'[1]Vmesna vrtilna_SKLOP1'!C3903,""),"")))))</f>
        <v/>
      </c>
      <c r="D3903" s="17" t="str">
        <f>IF(IFERROR(VLOOKUP(B3903,'[1]Vmesna vrtilna_SKLOP1'!B:J,6,0),"")=0,"",IFERROR(VLOOKUP(B3903,'[1]Vmesna vrtilna_SKLOP1'!B:J,6,0),""))</f>
        <v/>
      </c>
      <c r="E3903" s="16" t="str">
        <f>IF(IF('[1]Vmesna vrtilna_SKLOP1'!E3903&lt;&gt;"",'[1]Vmesna vrtilna_SKLOP1'!D3903,"")=0,"",IF('[1]Vmesna vrtilna_SKLOP1'!E3903&lt;&gt;"",'[1]Vmesna vrtilna_SKLOP1'!D3903,""))</f>
        <v/>
      </c>
      <c r="F3903" s="18" t="str">
        <f>IF('[1]Vmesna vrtilna_SKLOP1'!E3903&lt;&gt;"",'[1]Vmesna vrtilna_SKLOP1'!E3903,"")</f>
        <v/>
      </c>
      <c r="G3903" s="15" t="str">
        <f>IF('[1]Vmesna vrtilna_SKLOP1'!E3903&lt;&gt;"",'[1]Vmesna vrtilna_SKLOP1'!F3903,"")</f>
        <v/>
      </c>
      <c r="H3903" s="19" t="str">
        <f>IF('[1]Vmesna vrtilna_SKLOP1'!F3903&lt;&gt;"",'[1]Vmesna vrtilna_SKLOP1'!I3903,"")</f>
        <v/>
      </c>
      <c r="I3903" s="20" t="str">
        <f>IF(I3902="Skupaj:","DDV (22%):",IF(I3902="DDV (22%):","Skupaj z DDV:",IF(AND('[1]Vmesna vrtilna_SKLOP1'!C3903&lt;&gt;"",'[1]Vmesna vrtilna_SKLOP1'!E3903=""),"Skupaj:","")))</f>
        <v/>
      </c>
      <c r="J3903" s="21" t="str">
        <f t="shared" si="122"/>
        <v/>
      </c>
      <c r="K3903" s="21" t="str">
        <f>IF(I3903="Skupaj z DDV:",SUM(K3901,K3902),IF(I3903="DDV (22%):",K3902*0.22,IF(AND('[1]Vmesna vrtilna_SKLOP1'!C3903&lt;&gt;"",'[1]Vmesna vrtilna_SKLOP1'!D3903=""),'[1]Vmesna vrtilna_SKLOP1'!J3903,IF(F3903&lt;&gt;"",IF('[1]Vmesna vrtilna_SKLOP1'!J3903&lt;&gt;"",'[1]Vmesna vrtilna_SKLOP1'!J3903,""),""))))</f>
        <v/>
      </c>
      <c r="L3903" s="22" t="str">
        <f>IF(I3902="Skupaj:","DDV (22%):",IF(I3902="DDV (22%):","Skupaj z DDV:",IF(AND('[1]Vmesna vrtilna_SKLOP1'!C3903&lt;&gt;"",'[1]Vmesna vrtilna_SKLOP1'!E3903=""),"Skupaj:",IF(AND('[1]Vmesna vrtilna_SKLOP1'!C3903&lt;&gt;"",'[1]Vmesna vrtilna_SKLOP1'!D3903=""),'[1]Vmesna vrtilna_SKLOP1'!J3903,IF(F3903&lt;&gt;"",IF('[1]Vmesna vrtilna_SKLOP1'!J3903&lt;&gt;"",'[1]Vmesna vrtilna_SKLOP1'!J3903,""),"")))))</f>
        <v/>
      </c>
      <c r="M3903" s="22" t="e">
        <f t="shared" si="121"/>
        <v>#REF!</v>
      </c>
      <c r="N3903" s="22" t="str">
        <f>IF(IFERROR(VLOOKUP(B3903,'[1]Vmesna vrtilna_SKLOP1'!B:J,7,0),"")=0,"",IFERROR(VLOOKUP(B3903,'[1]Vmesna vrtilna_SKLOP1'!B:J,7,0),""))</f>
        <v/>
      </c>
      <c r="O3903" s="22"/>
    </row>
    <row r="3904" spans="2:15" ht="15" customHeight="1" x14ac:dyDescent="0.3">
      <c r="B3904" s="15" t="str">
        <f>IF(AND('[1]Vmesna vrtilna_SKLOP1'!B3904&lt;&gt;"",'[1]Vmesna vrtilna_SKLOP1'!C3904&lt;&gt;""),IF('[1]Vmesna vrtilna_SKLOP1'!B3904&lt;&gt;"",'[1]Vmesna vrtilna_SKLOP1'!B3904,""),"")</f>
        <v/>
      </c>
      <c r="C3904" s="16" t="str">
        <f>IF(OR(C3903="Posebna oblika",C3903="Kulturno zaščiten objekt",C3903="Kulturno zaščiten objekt, Posebna oblika"),"Glej zavihek POSEBNI POGOJI",IF(SUM(N3903:Q3903)=1,"Posebna oblika",IF(SUM(N3903:Q3903)=10,"Kulturno zaščiten objekt",IF(SUM(N3903:Q3903)=11,"Kulturno zaščiten objekt, Posebna oblika",IF(AND('[1]Vmesna vrtilna_SKLOP1'!C3904&lt;&gt;"",'[1]Vmesna vrtilna_SKLOP1'!D3904&lt;&gt;""),IF('[1]Vmesna vrtilna_SKLOP1'!C3904&lt;&gt;"",'[1]Vmesna vrtilna_SKLOP1'!C3904,""),"")))))</f>
        <v/>
      </c>
      <c r="D3904" s="17" t="str">
        <f>IF(IFERROR(VLOOKUP(B3904,'[1]Vmesna vrtilna_SKLOP1'!B:J,6,0),"")=0,"",IFERROR(VLOOKUP(B3904,'[1]Vmesna vrtilna_SKLOP1'!B:J,6,0),""))</f>
        <v/>
      </c>
      <c r="E3904" s="16" t="str">
        <f>IF(IF('[1]Vmesna vrtilna_SKLOP1'!E3904&lt;&gt;"",'[1]Vmesna vrtilna_SKLOP1'!D3904,"")=0,"",IF('[1]Vmesna vrtilna_SKLOP1'!E3904&lt;&gt;"",'[1]Vmesna vrtilna_SKLOP1'!D3904,""))</f>
        <v/>
      </c>
      <c r="F3904" s="18" t="str">
        <f>IF('[1]Vmesna vrtilna_SKLOP1'!E3904&lt;&gt;"",'[1]Vmesna vrtilna_SKLOP1'!E3904,"")</f>
        <v/>
      </c>
      <c r="G3904" s="15" t="str">
        <f>IF('[1]Vmesna vrtilna_SKLOP1'!E3904&lt;&gt;"",'[1]Vmesna vrtilna_SKLOP1'!F3904,"")</f>
        <v/>
      </c>
      <c r="H3904" s="19" t="str">
        <f>IF('[1]Vmesna vrtilna_SKLOP1'!F3904&lt;&gt;"",'[1]Vmesna vrtilna_SKLOP1'!I3904,"")</f>
        <v/>
      </c>
      <c r="I3904" s="20" t="str">
        <f>IF(I3903="Skupaj:","DDV (22%):",IF(I3903="DDV (22%):","Skupaj z DDV:",IF(AND('[1]Vmesna vrtilna_SKLOP1'!C3904&lt;&gt;"",'[1]Vmesna vrtilna_SKLOP1'!E3904=""),"Skupaj:","")))</f>
        <v/>
      </c>
      <c r="J3904" s="21" t="str">
        <f t="shared" si="122"/>
        <v/>
      </c>
      <c r="K3904" s="21" t="str">
        <f>IF(I3904="Skupaj z DDV:",SUM(K3902,K3903),IF(I3904="DDV (22%):",K3903*0.22,IF(AND('[1]Vmesna vrtilna_SKLOP1'!C3904&lt;&gt;"",'[1]Vmesna vrtilna_SKLOP1'!D3904=""),'[1]Vmesna vrtilna_SKLOP1'!J3904,IF(F3904&lt;&gt;"",IF('[1]Vmesna vrtilna_SKLOP1'!J3904&lt;&gt;"",'[1]Vmesna vrtilna_SKLOP1'!J3904,""),""))))</f>
        <v/>
      </c>
      <c r="L3904" s="22" t="str">
        <f>IF(I3903="Skupaj:","DDV (22%):",IF(I3903="DDV (22%):","Skupaj z DDV:",IF(AND('[1]Vmesna vrtilna_SKLOP1'!C3904&lt;&gt;"",'[1]Vmesna vrtilna_SKLOP1'!E3904=""),"Skupaj:",IF(AND('[1]Vmesna vrtilna_SKLOP1'!C3904&lt;&gt;"",'[1]Vmesna vrtilna_SKLOP1'!D3904=""),'[1]Vmesna vrtilna_SKLOP1'!J3904,IF(F3904&lt;&gt;"",IF('[1]Vmesna vrtilna_SKLOP1'!J3904&lt;&gt;"",'[1]Vmesna vrtilna_SKLOP1'!J3904,""),"")))))</f>
        <v/>
      </c>
      <c r="M3904" s="22" t="e">
        <f t="shared" si="121"/>
        <v>#REF!</v>
      </c>
      <c r="N3904" s="22" t="str">
        <f>IF(IFERROR(VLOOKUP(B3904,'[1]Vmesna vrtilna_SKLOP1'!B:J,7,0),"")=0,"",IFERROR(VLOOKUP(B3904,'[1]Vmesna vrtilna_SKLOP1'!B:J,7,0),""))</f>
        <v/>
      </c>
      <c r="O3904" s="22"/>
    </row>
    <row r="3905" spans="2:15" ht="15" customHeight="1" x14ac:dyDescent="0.3">
      <c r="B3905" s="15" t="str">
        <f>IF(AND('[1]Vmesna vrtilna_SKLOP1'!B3905&lt;&gt;"",'[1]Vmesna vrtilna_SKLOP1'!C3905&lt;&gt;""),IF('[1]Vmesna vrtilna_SKLOP1'!B3905&lt;&gt;"",'[1]Vmesna vrtilna_SKLOP1'!B3905,""),"")</f>
        <v/>
      </c>
      <c r="C3905" s="16" t="str">
        <f>IF(OR(C3904="Posebna oblika",C3904="Kulturno zaščiten objekt",C3904="Kulturno zaščiten objekt, Posebna oblika"),"Glej zavihek POSEBNI POGOJI",IF(SUM(N3904:Q3904)=1,"Posebna oblika",IF(SUM(N3904:Q3904)=10,"Kulturno zaščiten objekt",IF(SUM(N3904:Q3904)=11,"Kulturno zaščiten objekt, Posebna oblika",IF(AND('[1]Vmesna vrtilna_SKLOP1'!C3905&lt;&gt;"",'[1]Vmesna vrtilna_SKLOP1'!D3905&lt;&gt;""),IF('[1]Vmesna vrtilna_SKLOP1'!C3905&lt;&gt;"",'[1]Vmesna vrtilna_SKLOP1'!C3905,""),"")))))</f>
        <v/>
      </c>
      <c r="D3905" s="17" t="str">
        <f>IF(IFERROR(VLOOKUP(B3905,'[1]Vmesna vrtilna_SKLOP1'!B:J,6,0),"")=0,"",IFERROR(VLOOKUP(B3905,'[1]Vmesna vrtilna_SKLOP1'!B:J,6,0),""))</f>
        <v/>
      </c>
      <c r="E3905" s="16" t="str">
        <f>IF(IF('[1]Vmesna vrtilna_SKLOP1'!E3905&lt;&gt;"",'[1]Vmesna vrtilna_SKLOP1'!D3905,"")=0,"",IF('[1]Vmesna vrtilna_SKLOP1'!E3905&lt;&gt;"",'[1]Vmesna vrtilna_SKLOP1'!D3905,""))</f>
        <v/>
      </c>
      <c r="F3905" s="18" t="str">
        <f>IF('[1]Vmesna vrtilna_SKLOP1'!E3905&lt;&gt;"",'[1]Vmesna vrtilna_SKLOP1'!E3905,"")</f>
        <v/>
      </c>
      <c r="G3905" s="15" t="str">
        <f>IF('[1]Vmesna vrtilna_SKLOP1'!E3905&lt;&gt;"",'[1]Vmesna vrtilna_SKLOP1'!F3905,"")</f>
        <v/>
      </c>
      <c r="H3905" s="19" t="str">
        <f>IF('[1]Vmesna vrtilna_SKLOP1'!F3905&lt;&gt;"",'[1]Vmesna vrtilna_SKLOP1'!I3905,"")</f>
        <v/>
      </c>
      <c r="I3905" s="20" t="str">
        <f>IF(I3904="Skupaj:","DDV (22%):",IF(I3904="DDV (22%):","Skupaj z DDV:",IF(AND('[1]Vmesna vrtilna_SKLOP1'!C3905&lt;&gt;"",'[1]Vmesna vrtilna_SKLOP1'!E3905=""),"Skupaj:","")))</f>
        <v/>
      </c>
      <c r="J3905" s="21" t="str">
        <f t="shared" si="122"/>
        <v/>
      </c>
      <c r="K3905" s="21" t="str">
        <f>IF(I3905="Skupaj z DDV:",SUM(K3903,K3904),IF(I3905="DDV (22%):",K3904*0.22,IF(AND('[1]Vmesna vrtilna_SKLOP1'!C3905&lt;&gt;"",'[1]Vmesna vrtilna_SKLOP1'!D3905=""),'[1]Vmesna vrtilna_SKLOP1'!J3905,IF(F3905&lt;&gt;"",IF('[1]Vmesna vrtilna_SKLOP1'!J3905&lt;&gt;"",'[1]Vmesna vrtilna_SKLOP1'!J3905,""),""))))</f>
        <v/>
      </c>
      <c r="L3905" s="22" t="str">
        <f>IF(I3904="Skupaj:","DDV (22%):",IF(I3904="DDV (22%):","Skupaj z DDV:",IF(AND('[1]Vmesna vrtilna_SKLOP1'!C3905&lt;&gt;"",'[1]Vmesna vrtilna_SKLOP1'!E3905=""),"Skupaj:",IF(AND('[1]Vmesna vrtilna_SKLOP1'!C3905&lt;&gt;"",'[1]Vmesna vrtilna_SKLOP1'!D3905=""),'[1]Vmesna vrtilna_SKLOP1'!J3905,IF(F3905&lt;&gt;"",IF('[1]Vmesna vrtilna_SKLOP1'!J3905&lt;&gt;"",'[1]Vmesna vrtilna_SKLOP1'!J3905,""),"")))))</f>
        <v/>
      </c>
      <c r="M3905" s="22" t="e">
        <f t="shared" si="121"/>
        <v>#REF!</v>
      </c>
      <c r="N3905" s="22" t="str">
        <f>IF(IFERROR(VLOOKUP(B3905,'[1]Vmesna vrtilna_SKLOP1'!B:J,7,0),"")=0,"",IFERROR(VLOOKUP(B3905,'[1]Vmesna vrtilna_SKLOP1'!B:J,7,0),""))</f>
        <v/>
      </c>
      <c r="O3905" s="22"/>
    </row>
    <row r="3906" spans="2:15" ht="15" customHeight="1" x14ac:dyDescent="0.3">
      <c r="B3906" s="15" t="str">
        <f>IF(AND('[1]Vmesna vrtilna_SKLOP1'!B3906&lt;&gt;"",'[1]Vmesna vrtilna_SKLOP1'!C3906&lt;&gt;""),IF('[1]Vmesna vrtilna_SKLOP1'!B3906&lt;&gt;"",'[1]Vmesna vrtilna_SKLOP1'!B3906,""),"")</f>
        <v/>
      </c>
      <c r="C3906" s="16" t="str">
        <f>IF(OR(C3905="Posebna oblika",C3905="Kulturno zaščiten objekt",C3905="Kulturno zaščiten objekt, Posebna oblika"),"Glej zavihek POSEBNI POGOJI",IF(SUM(N3905:Q3905)=1,"Posebna oblika",IF(SUM(N3905:Q3905)=10,"Kulturno zaščiten objekt",IF(SUM(N3905:Q3905)=11,"Kulturno zaščiten objekt, Posebna oblika",IF(AND('[1]Vmesna vrtilna_SKLOP1'!C3906&lt;&gt;"",'[1]Vmesna vrtilna_SKLOP1'!D3906&lt;&gt;""),IF('[1]Vmesna vrtilna_SKLOP1'!C3906&lt;&gt;"",'[1]Vmesna vrtilna_SKLOP1'!C3906,""),"")))))</f>
        <v/>
      </c>
      <c r="D3906" s="17" t="str">
        <f>IF(IFERROR(VLOOKUP(B3906,'[1]Vmesna vrtilna_SKLOP1'!B:J,6,0),"")=0,"",IFERROR(VLOOKUP(B3906,'[1]Vmesna vrtilna_SKLOP1'!B:J,6,0),""))</f>
        <v/>
      </c>
      <c r="E3906" s="16" t="str">
        <f>IF(IF('[1]Vmesna vrtilna_SKLOP1'!E3906&lt;&gt;"",'[1]Vmesna vrtilna_SKLOP1'!D3906,"")=0,"",IF('[1]Vmesna vrtilna_SKLOP1'!E3906&lt;&gt;"",'[1]Vmesna vrtilna_SKLOP1'!D3906,""))</f>
        <v/>
      </c>
      <c r="F3906" s="18" t="str">
        <f>IF('[1]Vmesna vrtilna_SKLOP1'!E3906&lt;&gt;"",'[1]Vmesna vrtilna_SKLOP1'!E3906,"")</f>
        <v/>
      </c>
      <c r="G3906" s="15" t="str">
        <f>IF('[1]Vmesna vrtilna_SKLOP1'!E3906&lt;&gt;"",'[1]Vmesna vrtilna_SKLOP1'!F3906,"")</f>
        <v/>
      </c>
      <c r="H3906" s="19" t="str">
        <f>IF('[1]Vmesna vrtilna_SKLOP1'!F3906&lt;&gt;"",'[1]Vmesna vrtilna_SKLOP1'!I3906,"")</f>
        <v/>
      </c>
      <c r="I3906" s="20" t="str">
        <f>IF(I3905="Skupaj:","DDV (22%):",IF(I3905="DDV (22%):","Skupaj z DDV:",IF(AND('[1]Vmesna vrtilna_SKLOP1'!C3906&lt;&gt;"",'[1]Vmesna vrtilna_SKLOP1'!E3906=""),"Skupaj:","")))</f>
        <v/>
      </c>
      <c r="J3906" s="21" t="str">
        <f t="shared" si="122"/>
        <v/>
      </c>
      <c r="K3906" s="21" t="str">
        <f>IF(I3906="Skupaj z DDV:",SUM(K3904,K3905),IF(I3906="DDV (22%):",K3905*0.22,IF(AND('[1]Vmesna vrtilna_SKLOP1'!C3906&lt;&gt;"",'[1]Vmesna vrtilna_SKLOP1'!D3906=""),'[1]Vmesna vrtilna_SKLOP1'!J3906,IF(F3906&lt;&gt;"",IF('[1]Vmesna vrtilna_SKLOP1'!J3906&lt;&gt;"",'[1]Vmesna vrtilna_SKLOP1'!J3906,""),""))))</f>
        <v/>
      </c>
      <c r="L3906" s="22" t="str">
        <f>IF(I3905="Skupaj:","DDV (22%):",IF(I3905="DDV (22%):","Skupaj z DDV:",IF(AND('[1]Vmesna vrtilna_SKLOP1'!C3906&lt;&gt;"",'[1]Vmesna vrtilna_SKLOP1'!E3906=""),"Skupaj:",IF(AND('[1]Vmesna vrtilna_SKLOP1'!C3906&lt;&gt;"",'[1]Vmesna vrtilna_SKLOP1'!D3906=""),'[1]Vmesna vrtilna_SKLOP1'!J3906,IF(F3906&lt;&gt;"",IF('[1]Vmesna vrtilna_SKLOP1'!J3906&lt;&gt;"",'[1]Vmesna vrtilna_SKLOP1'!J3906,""),"")))))</f>
        <v/>
      </c>
      <c r="M3906" s="22" t="e">
        <f t="shared" si="121"/>
        <v>#REF!</v>
      </c>
      <c r="N3906" s="22" t="str">
        <f>IF(IFERROR(VLOOKUP(B3906,'[1]Vmesna vrtilna_SKLOP1'!B:J,7,0),"")=0,"",IFERROR(VLOOKUP(B3906,'[1]Vmesna vrtilna_SKLOP1'!B:J,7,0),""))</f>
        <v/>
      </c>
      <c r="O3906" s="22"/>
    </row>
    <row r="3907" spans="2:15" ht="15" customHeight="1" x14ac:dyDescent="0.3">
      <c r="B3907" s="15" t="str">
        <f>IF(AND('[1]Vmesna vrtilna_SKLOP1'!B3907&lt;&gt;"",'[1]Vmesna vrtilna_SKLOP1'!C3907&lt;&gt;""),IF('[1]Vmesna vrtilna_SKLOP1'!B3907&lt;&gt;"",'[1]Vmesna vrtilna_SKLOP1'!B3907,""),"")</f>
        <v/>
      </c>
      <c r="C3907" s="16" t="str">
        <f>IF(OR(C3906="Posebna oblika",C3906="Kulturno zaščiten objekt",C3906="Kulturno zaščiten objekt, Posebna oblika"),"Glej zavihek POSEBNI POGOJI",IF(SUM(N3906:Q3906)=1,"Posebna oblika",IF(SUM(N3906:Q3906)=10,"Kulturno zaščiten objekt",IF(SUM(N3906:Q3906)=11,"Kulturno zaščiten objekt, Posebna oblika",IF(AND('[1]Vmesna vrtilna_SKLOP1'!C3907&lt;&gt;"",'[1]Vmesna vrtilna_SKLOP1'!D3907&lt;&gt;""),IF('[1]Vmesna vrtilna_SKLOP1'!C3907&lt;&gt;"",'[1]Vmesna vrtilna_SKLOP1'!C3907,""),"")))))</f>
        <v/>
      </c>
      <c r="D3907" s="17" t="str">
        <f>IF(IFERROR(VLOOKUP(B3907,'[1]Vmesna vrtilna_SKLOP1'!B:J,6,0),"")=0,"",IFERROR(VLOOKUP(B3907,'[1]Vmesna vrtilna_SKLOP1'!B:J,6,0),""))</f>
        <v/>
      </c>
      <c r="E3907" s="16" t="str">
        <f>IF(IF('[1]Vmesna vrtilna_SKLOP1'!E3907&lt;&gt;"",'[1]Vmesna vrtilna_SKLOP1'!D3907,"")=0,"",IF('[1]Vmesna vrtilna_SKLOP1'!E3907&lt;&gt;"",'[1]Vmesna vrtilna_SKLOP1'!D3907,""))</f>
        <v/>
      </c>
      <c r="F3907" s="18" t="str">
        <f>IF('[1]Vmesna vrtilna_SKLOP1'!E3907&lt;&gt;"",'[1]Vmesna vrtilna_SKLOP1'!E3907,"")</f>
        <v/>
      </c>
      <c r="G3907" s="15" t="str">
        <f>IF('[1]Vmesna vrtilna_SKLOP1'!E3907&lt;&gt;"",'[1]Vmesna vrtilna_SKLOP1'!F3907,"")</f>
        <v/>
      </c>
      <c r="H3907" s="19" t="str">
        <f>IF('[1]Vmesna vrtilna_SKLOP1'!F3907&lt;&gt;"",'[1]Vmesna vrtilna_SKLOP1'!I3907,"")</f>
        <v/>
      </c>
      <c r="I3907" s="20" t="str">
        <f>IF(I3906="Skupaj:","DDV (22%):",IF(I3906="DDV (22%):","Skupaj z DDV:",IF(AND('[1]Vmesna vrtilna_SKLOP1'!C3907&lt;&gt;"",'[1]Vmesna vrtilna_SKLOP1'!E3907=""),"Skupaj:","")))</f>
        <v/>
      </c>
      <c r="J3907" s="21" t="str">
        <f t="shared" si="122"/>
        <v/>
      </c>
      <c r="K3907" s="21" t="str">
        <f>IF(I3907="Skupaj z DDV:",SUM(K3905,K3906),IF(I3907="DDV (22%):",K3906*0.22,IF(AND('[1]Vmesna vrtilna_SKLOP1'!C3907&lt;&gt;"",'[1]Vmesna vrtilna_SKLOP1'!D3907=""),'[1]Vmesna vrtilna_SKLOP1'!J3907,IF(F3907&lt;&gt;"",IF('[1]Vmesna vrtilna_SKLOP1'!J3907&lt;&gt;"",'[1]Vmesna vrtilna_SKLOP1'!J3907,""),""))))</f>
        <v/>
      </c>
      <c r="L3907" s="22" t="str">
        <f>IF(I3906="Skupaj:","DDV (22%):",IF(I3906="DDV (22%):","Skupaj z DDV:",IF(AND('[1]Vmesna vrtilna_SKLOP1'!C3907&lt;&gt;"",'[1]Vmesna vrtilna_SKLOP1'!E3907=""),"Skupaj:",IF(AND('[1]Vmesna vrtilna_SKLOP1'!C3907&lt;&gt;"",'[1]Vmesna vrtilna_SKLOP1'!D3907=""),'[1]Vmesna vrtilna_SKLOP1'!J3907,IF(F3907&lt;&gt;"",IF('[1]Vmesna vrtilna_SKLOP1'!J3907&lt;&gt;"",'[1]Vmesna vrtilna_SKLOP1'!J3907,""),"")))))</f>
        <v/>
      </c>
      <c r="M3907" s="22" t="e">
        <f t="shared" ref="M3907:M3970" si="123">IF(AND(B3907&gt;0,B3907&lt;100000),J3907,IF(OR(I3907="Skupaj:",I3907="DDV (22%):",I3907="Skupaj z DDV:"),M3906,SUM(M3906,J3907)))</f>
        <v>#REF!</v>
      </c>
      <c r="N3907" s="22" t="str">
        <f>IF(IFERROR(VLOOKUP(B3907,'[1]Vmesna vrtilna_SKLOP1'!B:J,7,0),"")=0,"",IFERROR(VLOOKUP(B3907,'[1]Vmesna vrtilna_SKLOP1'!B:J,7,0),""))</f>
        <v/>
      </c>
      <c r="O3907" s="22"/>
    </row>
    <row r="3908" spans="2:15" ht="15" customHeight="1" x14ac:dyDescent="0.3">
      <c r="B3908" s="15" t="str">
        <f>IF(AND('[1]Vmesna vrtilna_SKLOP1'!B3908&lt;&gt;"",'[1]Vmesna vrtilna_SKLOP1'!C3908&lt;&gt;""),IF('[1]Vmesna vrtilna_SKLOP1'!B3908&lt;&gt;"",'[1]Vmesna vrtilna_SKLOP1'!B3908,""),"")</f>
        <v/>
      </c>
      <c r="C3908" s="16" t="str">
        <f>IF(OR(C3907="Posebna oblika",C3907="Kulturno zaščiten objekt",C3907="Kulturno zaščiten objekt, Posebna oblika"),"Glej zavihek POSEBNI POGOJI",IF(SUM(N3907:Q3907)=1,"Posebna oblika",IF(SUM(N3907:Q3907)=10,"Kulturno zaščiten objekt",IF(SUM(N3907:Q3907)=11,"Kulturno zaščiten objekt, Posebna oblika",IF(AND('[1]Vmesna vrtilna_SKLOP1'!C3908&lt;&gt;"",'[1]Vmesna vrtilna_SKLOP1'!D3908&lt;&gt;""),IF('[1]Vmesna vrtilna_SKLOP1'!C3908&lt;&gt;"",'[1]Vmesna vrtilna_SKLOP1'!C3908,""),"")))))</f>
        <v/>
      </c>
      <c r="D3908" s="17" t="str">
        <f>IF(IFERROR(VLOOKUP(B3908,'[1]Vmesna vrtilna_SKLOP1'!B:J,6,0),"")=0,"",IFERROR(VLOOKUP(B3908,'[1]Vmesna vrtilna_SKLOP1'!B:J,6,0),""))</f>
        <v/>
      </c>
      <c r="E3908" s="16" t="str">
        <f>IF(IF('[1]Vmesna vrtilna_SKLOP1'!E3908&lt;&gt;"",'[1]Vmesna vrtilna_SKLOP1'!D3908,"")=0,"",IF('[1]Vmesna vrtilna_SKLOP1'!E3908&lt;&gt;"",'[1]Vmesna vrtilna_SKLOP1'!D3908,""))</f>
        <v/>
      </c>
      <c r="F3908" s="18" t="str">
        <f>IF('[1]Vmesna vrtilna_SKLOP1'!E3908&lt;&gt;"",'[1]Vmesna vrtilna_SKLOP1'!E3908,"")</f>
        <v/>
      </c>
      <c r="G3908" s="15" t="str">
        <f>IF('[1]Vmesna vrtilna_SKLOP1'!E3908&lt;&gt;"",'[1]Vmesna vrtilna_SKLOP1'!F3908,"")</f>
        <v/>
      </c>
      <c r="H3908" s="19" t="str">
        <f>IF('[1]Vmesna vrtilna_SKLOP1'!F3908&lt;&gt;"",'[1]Vmesna vrtilna_SKLOP1'!I3908,"")</f>
        <v/>
      </c>
      <c r="I3908" s="20" t="str">
        <f>IF(I3907="Skupaj:","DDV (22%):",IF(I3907="DDV (22%):","Skupaj z DDV:",IF(AND('[1]Vmesna vrtilna_SKLOP1'!C3908&lt;&gt;"",'[1]Vmesna vrtilna_SKLOP1'!E3908=""),"Skupaj:","")))</f>
        <v/>
      </c>
      <c r="J3908" s="21" t="str">
        <f t="shared" si="122"/>
        <v/>
      </c>
      <c r="K3908" s="21" t="str">
        <f>IF(I3908="Skupaj z DDV:",SUM(K3906,K3907),IF(I3908="DDV (22%):",K3907*0.22,IF(AND('[1]Vmesna vrtilna_SKLOP1'!C3908&lt;&gt;"",'[1]Vmesna vrtilna_SKLOP1'!D3908=""),'[1]Vmesna vrtilna_SKLOP1'!J3908,IF(F3908&lt;&gt;"",IF('[1]Vmesna vrtilna_SKLOP1'!J3908&lt;&gt;"",'[1]Vmesna vrtilna_SKLOP1'!J3908,""),""))))</f>
        <v/>
      </c>
      <c r="L3908" s="22" t="str">
        <f>IF(I3907="Skupaj:","DDV (22%):",IF(I3907="DDV (22%):","Skupaj z DDV:",IF(AND('[1]Vmesna vrtilna_SKLOP1'!C3908&lt;&gt;"",'[1]Vmesna vrtilna_SKLOP1'!E3908=""),"Skupaj:",IF(AND('[1]Vmesna vrtilna_SKLOP1'!C3908&lt;&gt;"",'[1]Vmesna vrtilna_SKLOP1'!D3908=""),'[1]Vmesna vrtilna_SKLOP1'!J3908,IF(F3908&lt;&gt;"",IF('[1]Vmesna vrtilna_SKLOP1'!J3908&lt;&gt;"",'[1]Vmesna vrtilna_SKLOP1'!J3908,""),"")))))</f>
        <v/>
      </c>
      <c r="M3908" s="22" t="e">
        <f t="shared" si="123"/>
        <v>#REF!</v>
      </c>
      <c r="N3908" s="22" t="str">
        <f>IF(IFERROR(VLOOKUP(B3908,'[1]Vmesna vrtilna_SKLOP1'!B:J,7,0),"")=0,"",IFERROR(VLOOKUP(B3908,'[1]Vmesna vrtilna_SKLOP1'!B:J,7,0),""))</f>
        <v/>
      </c>
      <c r="O3908" s="22"/>
    </row>
    <row r="3909" spans="2:15" ht="15" customHeight="1" x14ac:dyDescent="0.3">
      <c r="B3909" s="15" t="str">
        <f>IF(AND('[1]Vmesna vrtilna_SKLOP1'!B3909&lt;&gt;"",'[1]Vmesna vrtilna_SKLOP1'!C3909&lt;&gt;""),IF('[1]Vmesna vrtilna_SKLOP1'!B3909&lt;&gt;"",'[1]Vmesna vrtilna_SKLOP1'!B3909,""),"")</f>
        <v/>
      </c>
      <c r="C3909" s="16" t="str">
        <f>IF(OR(C3908="Posebna oblika",C3908="Kulturno zaščiten objekt",C3908="Kulturno zaščiten objekt, Posebna oblika"),"Glej zavihek POSEBNI POGOJI",IF(SUM(N3908:Q3908)=1,"Posebna oblika",IF(SUM(N3908:Q3908)=10,"Kulturno zaščiten objekt",IF(SUM(N3908:Q3908)=11,"Kulturno zaščiten objekt, Posebna oblika",IF(AND('[1]Vmesna vrtilna_SKLOP1'!C3909&lt;&gt;"",'[1]Vmesna vrtilna_SKLOP1'!D3909&lt;&gt;""),IF('[1]Vmesna vrtilna_SKLOP1'!C3909&lt;&gt;"",'[1]Vmesna vrtilna_SKLOP1'!C3909,""),"")))))</f>
        <v/>
      </c>
      <c r="D3909" s="17" t="str">
        <f>IF(IFERROR(VLOOKUP(B3909,'[1]Vmesna vrtilna_SKLOP1'!B:J,6,0),"")=0,"",IFERROR(VLOOKUP(B3909,'[1]Vmesna vrtilna_SKLOP1'!B:J,6,0),""))</f>
        <v/>
      </c>
      <c r="E3909" s="16" t="str">
        <f>IF(IF('[1]Vmesna vrtilna_SKLOP1'!E3909&lt;&gt;"",'[1]Vmesna vrtilna_SKLOP1'!D3909,"")=0,"",IF('[1]Vmesna vrtilna_SKLOP1'!E3909&lt;&gt;"",'[1]Vmesna vrtilna_SKLOP1'!D3909,""))</f>
        <v/>
      </c>
      <c r="F3909" s="18" t="str">
        <f>IF('[1]Vmesna vrtilna_SKLOP1'!E3909&lt;&gt;"",'[1]Vmesna vrtilna_SKLOP1'!E3909,"")</f>
        <v/>
      </c>
      <c r="G3909" s="15" t="str">
        <f>IF('[1]Vmesna vrtilna_SKLOP1'!E3909&lt;&gt;"",'[1]Vmesna vrtilna_SKLOP1'!F3909,"")</f>
        <v/>
      </c>
      <c r="H3909" s="19" t="str">
        <f>IF('[1]Vmesna vrtilna_SKLOP1'!F3909&lt;&gt;"",'[1]Vmesna vrtilna_SKLOP1'!I3909,"")</f>
        <v/>
      </c>
      <c r="I3909" s="20" t="str">
        <f>IF(I3908="Skupaj:","DDV (22%):",IF(I3908="DDV (22%):","Skupaj z DDV:",IF(AND('[1]Vmesna vrtilna_SKLOP1'!C3909&lt;&gt;"",'[1]Vmesna vrtilna_SKLOP1'!E3909=""),"Skupaj:","")))</f>
        <v/>
      </c>
      <c r="J3909" s="21" t="str">
        <f t="shared" si="122"/>
        <v/>
      </c>
      <c r="K3909" s="21" t="str">
        <f>IF(I3909="Skupaj z DDV:",SUM(K3907,K3908),IF(I3909="DDV (22%):",K3908*0.22,IF(AND('[1]Vmesna vrtilna_SKLOP1'!C3909&lt;&gt;"",'[1]Vmesna vrtilna_SKLOP1'!D3909=""),'[1]Vmesna vrtilna_SKLOP1'!J3909,IF(F3909&lt;&gt;"",IF('[1]Vmesna vrtilna_SKLOP1'!J3909&lt;&gt;"",'[1]Vmesna vrtilna_SKLOP1'!J3909,""),""))))</f>
        <v/>
      </c>
      <c r="L3909" s="22" t="str">
        <f>IF(I3908="Skupaj:","DDV (22%):",IF(I3908="DDV (22%):","Skupaj z DDV:",IF(AND('[1]Vmesna vrtilna_SKLOP1'!C3909&lt;&gt;"",'[1]Vmesna vrtilna_SKLOP1'!E3909=""),"Skupaj:",IF(AND('[1]Vmesna vrtilna_SKLOP1'!C3909&lt;&gt;"",'[1]Vmesna vrtilna_SKLOP1'!D3909=""),'[1]Vmesna vrtilna_SKLOP1'!J3909,IF(F3909&lt;&gt;"",IF('[1]Vmesna vrtilna_SKLOP1'!J3909&lt;&gt;"",'[1]Vmesna vrtilna_SKLOP1'!J3909,""),"")))))</f>
        <v/>
      </c>
      <c r="M3909" s="22" t="e">
        <f t="shared" si="123"/>
        <v>#REF!</v>
      </c>
      <c r="N3909" s="22" t="str">
        <f>IF(IFERROR(VLOOKUP(B3909,'[1]Vmesna vrtilna_SKLOP1'!B:J,7,0),"")=0,"",IFERROR(VLOOKUP(B3909,'[1]Vmesna vrtilna_SKLOP1'!B:J,7,0),""))</f>
        <v/>
      </c>
      <c r="O3909" s="22"/>
    </row>
    <row r="3910" spans="2:15" ht="15" customHeight="1" x14ac:dyDescent="0.3">
      <c r="B3910" s="15" t="str">
        <f>IF(AND('[1]Vmesna vrtilna_SKLOP1'!B3910&lt;&gt;"",'[1]Vmesna vrtilna_SKLOP1'!C3910&lt;&gt;""),IF('[1]Vmesna vrtilna_SKLOP1'!B3910&lt;&gt;"",'[1]Vmesna vrtilna_SKLOP1'!B3910,""),"")</f>
        <v/>
      </c>
      <c r="C3910" s="16" t="str">
        <f>IF(OR(C3909="Posebna oblika",C3909="Kulturno zaščiten objekt",C3909="Kulturno zaščiten objekt, Posebna oblika"),"Glej zavihek POSEBNI POGOJI",IF(SUM(N3909:Q3909)=1,"Posebna oblika",IF(SUM(N3909:Q3909)=10,"Kulturno zaščiten objekt",IF(SUM(N3909:Q3909)=11,"Kulturno zaščiten objekt, Posebna oblika",IF(AND('[1]Vmesna vrtilna_SKLOP1'!C3910&lt;&gt;"",'[1]Vmesna vrtilna_SKLOP1'!D3910&lt;&gt;""),IF('[1]Vmesna vrtilna_SKLOP1'!C3910&lt;&gt;"",'[1]Vmesna vrtilna_SKLOP1'!C3910,""),"")))))</f>
        <v/>
      </c>
      <c r="D3910" s="17" t="str">
        <f>IF(IFERROR(VLOOKUP(B3910,'[1]Vmesna vrtilna_SKLOP1'!B:J,6,0),"")=0,"",IFERROR(VLOOKUP(B3910,'[1]Vmesna vrtilna_SKLOP1'!B:J,6,0),""))</f>
        <v/>
      </c>
      <c r="E3910" s="16" t="str">
        <f>IF(IF('[1]Vmesna vrtilna_SKLOP1'!E3910&lt;&gt;"",'[1]Vmesna vrtilna_SKLOP1'!D3910,"")=0,"",IF('[1]Vmesna vrtilna_SKLOP1'!E3910&lt;&gt;"",'[1]Vmesna vrtilna_SKLOP1'!D3910,""))</f>
        <v/>
      </c>
      <c r="F3910" s="18" t="str">
        <f>IF('[1]Vmesna vrtilna_SKLOP1'!E3910&lt;&gt;"",'[1]Vmesna vrtilna_SKLOP1'!E3910,"")</f>
        <v/>
      </c>
      <c r="G3910" s="15" t="str">
        <f>IF('[1]Vmesna vrtilna_SKLOP1'!E3910&lt;&gt;"",'[1]Vmesna vrtilna_SKLOP1'!F3910,"")</f>
        <v/>
      </c>
      <c r="H3910" s="19" t="str">
        <f>IF('[1]Vmesna vrtilna_SKLOP1'!F3910&lt;&gt;"",'[1]Vmesna vrtilna_SKLOP1'!I3910,"")</f>
        <v/>
      </c>
      <c r="I3910" s="20" t="str">
        <f>IF(I3909="Skupaj:","DDV (22%):",IF(I3909="DDV (22%):","Skupaj z DDV:",IF(AND('[1]Vmesna vrtilna_SKLOP1'!C3910&lt;&gt;"",'[1]Vmesna vrtilna_SKLOP1'!E3910=""),"Skupaj:","")))</f>
        <v/>
      </c>
      <c r="J3910" s="21" t="str">
        <f t="shared" si="122"/>
        <v/>
      </c>
      <c r="K3910" s="21" t="str">
        <f>IF(I3910="Skupaj z DDV:",SUM(K3908,K3909),IF(I3910="DDV (22%):",K3909*0.22,IF(AND('[1]Vmesna vrtilna_SKLOP1'!C3910&lt;&gt;"",'[1]Vmesna vrtilna_SKLOP1'!D3910=""),'[1]Vmesna vrtilna_SKLOP1'!J3910,IF(F3910&lt;&gt;"",IF('[1]Vmesna vrtilna_SKLOP1'!J3910&lt;&gt;"",'[1]Vmesna vrtilna_SKLOP1'!J3910,""),""))))</f>
        <v/>
      </c>
      <c r="L3910" s="22" t="str">
        <f>IF(I3909="Skupaj:","DDV (22%):",IF(I3909="DDV (22%):","Skupaj z DDV:",IF(AND('[1]Vmesna vrtilna_SKLOP1'!C3910&lt;&gt;"",'[1]Vmesna vrtilna_SKLOP1'!E3910=""),"Skupaj:",IF(AND('[1]Vmesna vrtilna_SKLOP1'!C3910&lt;&gt;"",'[1]Vmesna vrtilna_SKLOP1'!D3910=""),'[1]Vmesna vrtilna_SKLOP1'!J3910,IF(F3910&lt;&gt;"",IF('[1]Vmesna vrtilna_SKLOP1'!J3910&lt;&gt;"",'[1]Vmesna vrtilna_SKLOP1'!J3910,""),"")))))</f>
        <v/>
      </c>
      <c r="M3910" s="22" t="e">
        <f t="shared" si="123"/>
        <v>#REF!</v>
      </c>
      <c r="N3910" s="22" t="str">
        <f>IF(IFERROR(VLOOKUP(B3910,'[1]Vmesna vrtilna_SKLOP1'!B:J,7,0),"")=0,"",IFERROR(VLOOKUP(B3910,'[1]Vmesna vrtilna_SKLOP1'!B:J,7,0),""))</f>
        <v/>
      </c>
      <c r="O3910" s="22"/>
    </row>
    <row r="3911" spans="2:15" ht="15" customHeight="1" x14ac:dyDescent="0.3">
      <c r="B3911" s="15" t="str">
        <f>IF(AND('[1]Vmesna vrtilna_SKLOP1'!B3911&lt;&gt;"",'[1]Vmesna vrtilna_SKLOP1'!C3911&lt;&gt;""),IF('[1]Vmesna vrtilna_SKLOP1'!B3911&lt;&gt;"",'[1]Vmesna vrtilna_SKLOP1'!B3911,""),"")</f>
        <v/>
      </c>
      <c r="C3911" s="16" t="str">
        <f>IF(OR(C3910="Posebna oblika",C3910="Kulturno zaščiten objekt",C3910="Kulturno zaščiten objekt, Posebna oblika"),"Glej zavihek POSEBNI POGOJI",IF(SUM(N3910:Q3910)=1,"Posebna oblika",IF(SUM(N3910:Q3910)=10,"Kulturno zaščiten objekt",IF(SUM(N3910:Q3910)=11,"Kulturno zaščiten objekt, Posebna oblika",IF(AND('[1]Vmesna vrtilna_SKLOP1'!C3911&lt;&gt;"",'[1]Vmesna vrtilna_SKLOP1'!D3911&lt;&gt;""),IF('[1]Vmesna vrtilna_SKLOP1'!C3911&lt;&gt;"",'[1]Vmesna vrtilna_SKLOP1'!C3911,""),"")))))</f>
        <v/>
      </c>
      <c r="D3911" s="17" t="str">
        <f>IF(IFERROR(VLOOKUP(B3911,'[1]Vmesna vrtilna_SKLOP1'!B:J,6,0),"")=0,"",IFERROR(VLOOKUP(B3911,'[1]Vmesna vrtilna_SKLOP1'!B:J,6,0),""))</f>
        <v/>
      </c>
      <c r="E3911" s="16" t="str">
        <f>IF(IF('[1]Vmesna vrtilna_SKLOP1'!E3911&lt;&gt;"",'[1]Vmesna vrtilna_SKLOP1'!D3911,"")=0,"",IF('[1]Vmesna vrtilna_SKLOP1'!E3911&lt;&gt;"",'[1]Vmesna vrtilna_SKLOP1'!D3911,""))</f>
        <v/>
      </c>
      <c r="F3911" s="18" t="str">
        <f>IF('[1]Vmesna vrtilna_SKLOP1'!E3911&lt;&gt;"",'[1]Vmesna vrtilna_SKLOP1'!E3911,"")</f>
        <v/>
      </c>
      <c r="G3911" s="15" t="str">
        <f>IF('[1]Vmesna vrtilna_SKLOP1'!E3911&lt;&gt;"",'[1]Vmesna vrtilna_SKLOP1'!F3911,"")</f>
        <v/>
      </c>
      <c r="H3911" s="19" t="str">
        <f>IF('[1]Vmesna vrtilna_SKLOP1'!F3911&lt;&gt;"",'[1]Vmesna vrtilna_SKLOP1'!I3911,"")</f>
        <v/>
      </c>
      <c r="I3911" s="20" t="str">
        <f>IF(I3910="Skupaj:","DDV (22%):",IF(I3910="DDV (22%):","Skupaj z DDV:",IF(AND('[1]Vmesna vrtilna_SKLOP1'!C3911&lt;&gt;"",'[1]Vmesna vrtilna_SKLOP1'!E3911=""),"Skupaj:","")))</f>
        <v/>
      </c>
      <c r="J3911" s="21" t="str">
        <f t="shared" si="122"/>
        <v/>
      </c>
      <c r="K3911" s="21" t="str">
        <f>IF(I3911="Skupaj z DDV:",SUM(K3909,K3910),IF(I3911="DDV (22%):",K3910*0.22,IF(AND('[1]Vmesna vrtilna_SKLOP1'!C3911&lt;&gt;"",'[1]Vmesna vrtilna_SKLOP1'!D3911=""),'[1]Vmesna vrtilna_SKLOP1'!J3911,IF(F3911&lt;&gt;"",IF('[1]Vmesna vrtilna_SKLOP1'!J3911&lt;&gt;"",'[1]Vmesna vrtilna_SKLOP1'!J3911,""),""))))</f>
        <v/>
      </c>
      <c r="L3911" s="22" t="str">
        <f>IF(I3910="Skupaj:","DDV (22%):",IF(I3910="DDV (22%):","Skupaj z DDV:",IF(AND('[1]Vmesna vrtilna_SKLOP1'!C3911&lt;&gt;"",'[1]Vmesna vrtilna_SKLOP1'!E3911=""),"Skupaj:",IF(AND('[1]Vmesna vrtilna_SKLOP1'!C3911&lt;&gt;"",'[1]Vmesna vrtilna_SKLOP1'!D3911=""),'[1]Vmesna vrtilna_SKLOP1'!J3911,IF(F3911&lt;&gt;"",IF('[1]Vmesna vrtilna_SKLOP1'!J3911&lt;&gt;"",'[1]Vmesna vrtilna_SKLOP1'!J3911,""),"")))))</f>
        <v/>
      </c>
      <c r="M3911" s="22" t="e">
        <f t="shared" si="123"/>
        <v>#REF!</v>
      </c>
      <c r="N3911" s="22" t="str">
        <f>IF(IFERROR(VLOOKUP(B3911,'[1]Vmesna vrtilna_SKLOP1'!B:J,7,0),"")=0,"",IFERROR(VLOOKUP(B3911,'[1]Vmesna vrtilna_SKLOP1'!B:J,7,0),""))</f>
        <v/>
      </c>
      <c r="O3911" s="22"/>
    </row>
    <row r="3912" spans="2:15" ht="15" customHeight="1" x14ac:dyDescent="0.3">
      <c r="B3912" s="15" t="str">
        <f>IF(AND('[1]Vmesna vrtilna_SKLOP1'!B3912&lt;&gt;"",'[1]Vmesna vrtilna_SKLOP1'!C3912&lt;&gt;""),IF('[1]Vmesna vrtilna_SKLOP1'!B3912&lt;&gt;"",'[1]Vmesna vrtilna_SKLOP1'!B3912,""),"")</f>
        <v/>
      </c>
      <c r="C3912" s="16" t="str">
        <f>IF(OR(C3911="Posebna oblika",C3911="Kulturno zaščiten objekt",C3911="Kulturno zaščiten objekt, Posebna oblika"),"Glej zavihek POSEBNI POGOJI",IF(SUM(N3911:Q3911)=1,"Posebna oblika",IF(SUM(N3911:Q3911)=10,"Kulturno zaščiten objekt",IF(SUM(N3911:Q3911)=11,"Kulturno zaščiten objekt, Posebna oblika",IF(AND('[1]Vmesna vrtilna_SKLOP1'!C3912&lt;&gt;"",'[1]Vmesna vrtilna_SKLOP1'!D3912&lt;&gt;""),IF('[1]Vmesna vrtilna_SKLOP1'!C3912&lt;&gt;"",'[1]Vmesna vrtilna_SKLOP1'!C3912,""),"")))))</f>
        <v/>
      </c>
      <c r="D3912" s="17" t="str">
        <f>IF(IFERROR(VLOOKUP(B3912,'[1]Vmesna vrtilna_SKLOP1'!B:J,6,0),"")=0,"",IFERROR(VLOOKUP(B3912,'[1]Vmesna vrtilna_SKLOP1'!B:J,6,0),""))</f>
        <v/>
      </c>
      <c r="E3912" s="16" t="str">
        <f>IF(IF('[1]Vmesna vrtilna_SKLOP1'!E3912&lt;&gt;"",'[1]Vmesna vrtilna_SKLOP1'!D3912,"")=0,"",IF('[1]Vmesna vrtilna_SKLOP1'!E3912&lt;&gt;"",'[1]Vmesna vrtilna_SKLOP1'!D3912,""))</f>
        <v/>
      </c>
      <c r="F3912" s="18" t="str">
        <f>IF('[1]Vmesna vrtilna_SKLOP1'!E3912&lt;&gt;"",'[1]Vmesna vrtilna_SKLOP1'!E3912,"")</f>
        <v/>
      </c>
      <c r="G3912" s="15" t="str">
        <f>IF('[1]Vmesna vrtilna_SKLOP1'!E3912&lt;&gt;"",'[1]Vmesna vrtilna_SKLOP1'!F3912,"")</f>
        <v/>
      </c>
      <c r="H3912" s="19" t="str">
        <f>IF('[1]Vmesna vrtilna_SKLOP1'!F3912&lt;&gt;"",'[1]Vmesna vrtilna_SKLOP1'!I3912,"")</f>
        <v/>
      </c>
      <c r="I3912" s="20" t="str">
        <f>IF(I3911="Skupaj:","DDV (22%):",IF(I3911="DDV (22%):","Skupaj z DDV:",IF(AND('[1]Vmesna vrtilna_SKLOP1'!C3912&lt;&gt;"",'[1]Vmesna vrtilna_SKLOP1'!E3912=""),"Skupaj:","")))</f>
        <v/>
      </c>
      <c r="J3912" s="21" t="str">
        <f t="shared" si="122"/>
        <v/>
      </c>
      <c r="K3912" s="21" t="str">
        <f>IF(I3912="Skupaj z DDV:",SUM(K3910,K3911),IF(I3912="DDV (22%):",K3911*0.22,IF(AND('[1]Vmesna vrtilna_SKLOP1'!C3912&lt;&gt;"",'[1]Vmesna vrtilna_SKLOP1'!D3912=""),'[1]Vmesna vrtilna_SKLOP1'!J3912,IF(F3912&lt;&gt;"",IF('[1]Vmesna vrtilna_SKLOP1'!J3912&lt;&gt;"",'[1]Vmesna vrtilna_SKLOP1'!J3912,""),""))))</f>
        <v/>
      </c>
      <c r="L3912" s="22" t="str">
        <f>IF(I3911="Skupaj:","DDV (22%):",IF(I3911="DDV (22%):","Skupaj z DDV:",IF(AND('[1]Vmesna vrtilna_SKLOP1'!C3912&lt;&gt;"",'[1]Vmesna vrtilna_SKLOP1'!E3912=""),"Skupaj:",IF(AND('[1]Vmesna vrtilna_SKLOP1'!C3912&lt;&gt;"",'[1]Vmesna vrtilna_SKLOP1'!D3912=""),'[1]Vmesna vrtilna_SKLOP1'!J3912,IF(F3912&lt;&gt;"",IF('[1]Vmesna vrtilna_SKLOP1'!J3912&lt;&gt;"",'[1]Vmesna vrtilna_SKLOP1'!J3912,""),"")))))</f>
        <v/>
      </c>
      <c r="M3912" s="22" t="e">
        <f t="shared" si="123"/>
        <v>#REF!</v>
      </c>
      <c r="N3912" s="22" t="str">
        <f>IF(IFERROR(VLOOKUP(B3912,'[1]Vmesna vrtilna_SKLOP1'!B:J,7,0),"")=0,"",IFERROR(VLOOKUP(B3912,'[1]Vmesna vrtilna_SKLOP1'!B:J,7,0),""))</f>
        <v/>
      </c>
      <c r="O3912" s="22"/>
    </row>
    <row r="3913" spans="2:15" ht="15" customHeight="1" x14ac:dyDescent="0.3">
      <c r="B3913" s="15" t="str">
        <f>IF(AND('[1]Vmesna vrtilna_SKLOP1'!B3913&lt;&gt;"",'[1]Vmesna vrtilna_SKLOP1'!C3913&lt;&gt;""),IF('[1]Vmesna vrtilna_SKLOP1'!B3913&lt;&gt;"",'[1]Vmesna vrtilna_SKLOP1'!B3913,""),"")</f>
        <v/>
      </c>
      <c r="C3913" s="16" t="str">
        <f>IF(OR(C3912="Posebna oblika",C3912="Kulturno zaščiten objekt",C3912="Kulturno zaščiten objekt, Posebna oblika"),"Glej zavihek POSEBNI POGOJI",IF(SUM(N3912:Q3912)=1,"Posebna oblika",IF(SUM(N3912:Q3912)=10,"Kulturno zaščiten objekt",IF(SUM(N3912:Q3912)=11,"Kulturno zaščiten objekt, Posebna oblika",IF(AND('[1]Vmesna vrtilna_SKLOP1'!C3913&lt;&gt;"",'[1]Vmesna vrtilna_SKLOP1'!D3913&lt;&gt;""),IF('[1]Vmesna vrtilna_SKLOP1'!C3913&lt;&gt;"",'[1]Vmesna vrtilna_SKLOP1'!C3913,""),"")))))</f>
        <v/>
      </c>
      <c r="D3913" s="17" t="str">
        <f>IF(IFERROR(VLOOKUP(B3913,'[1]Vmesna vrtilna_SKLOP1'!B:J,6,0),"")=0,"",IFERROR(VLOOKUP(B3913,'[1]Vmesna vrtilna_SKLOP1'!B:J,6,0),""))</f>
        <v/>
      </c>
      <c r="E3913" s="16" t="str">
        <f>IF(IF('[1]Vmesna vrtilna_SKLOP1'!E3913&lt;&gt;"",'[1]Vmesna vrtilna_SKLOP1'!D3913,"")=0,"",IF('[1]Vmesna vrtilna_SKLOP1'!E3913&lt;&gt;"",'[1]Vmesna vrtilna_SKLOP1'!D3913,""))</f>
        <v/>
      </c>
      <c r="F3913" s="18" t="str">
        <f>IF('[1]Vmesna vrtilna_SKLOP1'!E3913&lt;&gt;"",'[1]Vmesna vrtilna_SKLOP1'!E3913,"")</f>
        <v/>
      </c>
      <c r="G3913" s="15" t="str">
        <f>IF('[1]Vmesna vrtilna_SKLOP1'!E3913&lt;&gt;"",'[1]Vmesna vrtilna_SKLOP1'!F3913,"")</f>
        <v/>
      </c>
      <c r="H3913" s="19" t="str">
        <f>IF('[1]Vmesna vrtilna_SKLOP1'!F3913&lt;&gt;"",'[1]Vmesna vrtilna_SKLOP1'!I3913,"")</f>
        <v/>
      </c>
      <c r="I3913" s="20" t="str">
        <f>IF(I3912="Skupaj:","DDV (22%):",IF(I3912="DDV (22%):","Skupaj z DDV:",IF(AND('[1]Vmesna vrtilna_SKLOP1'!C3913&lt;&gt;"",'[1]Vmesna vrtilna_SKLOP1'!E3913=""),"Skupaj:","")))</f>
        <v/>
      </c>
      <c r="J3913" s="21" t="str">
        <f t="shared" si="122"/>
        <v/>
      </c>
      <c r="K3913" s="21" t="str">
        <f>IF(I3913="Skupaj z DDV:",SUM(K3911,K3912),IF(I3913="DDV (22%):",K3912*0.22,IF(AND('[1]Vmesna vrtilna_SKLOP1'!C3913&lt;&gt;"",'[1]Vmesna vrtilna_SKLOP1'!D3913=""),'[1]Vmesna vrtilna_SKLOP1'!J3913,IF(F3913&lt;&gt;"",IF('[1]Vmesna vrtilna_SKLOP1'!J3913&lt;&gt;"",'[1]Vmesna vrtilna_SKLOP1'!J3913,""),""))))</f>
        <v/>
      </c>
      <c r="L3913" s="22" t="str">
        <f>IF(I3912="Skupaj:","DDV (22%):",IF(I3912="DDV (22%):","Skupaj z DDV:",IF(AND('[1]Vmesna vrtilna_SKLOP1'!C3913&lt;&gt;"",'[1]Vmesna vrtilna_SKLOP1'!E3913=""),"Skupaj:",IF(AND('[1]Vmesna vrtilna_SKLOP1'!C3913&lt;&gt;"",'[1]Vmesna vrtilna_SKLOP1'!D3913=""),'[1]Vmesna vrtilna_SKLOP1'!J3913,IF(F3913&lt;&gt;"",IF('[1]Vmesna vrtilna_SKLOP1'!J3913&lt;&gt;"",'[1]Vmesna vrtilna_SKLOP1'!J3913,""),"")))))</f>
        <v/>
      </c>
      <c r="M3913" s="22" t="e">
        <f t="shared" si="123"/>
        <v>#REF!</v>
      </c>
      <c r="N3913" s="22" t="str">
        <f>IF(IFERROR(VLOOKUP(B3913,'[1]Vmesna vrtilna_SKLOP1'!B:J,7,0),"")=0,"",IFERROR(VLOOKUP(B3913,'[1]Vmesna vrtilna_SKLOP1'!B:J,7,0),""))</f>
        <v/>
      </c>
      <c r="O3913" s="22"/>
    </row>
    <row r="3914" spans="2:15" ht="15" customHeight="1" x14ac:dyDescent="0.3">
      <c r="B3914" s="15" t="str">
        <f>IF(AND('[1]Vmesna vrtilna_SKLOP1'!B3914&lt;&gt;"",'[1]Vmesna vrtilna_SKLOP1'!C3914&lt;&gt;""),IF('[1]Vmesna vrtilna_SKLOP1'!B3914&lt;&gt;"",'[1]Vmesna vrtilna_SKLOP1'!B3914,""),"")</f>
        <v/>
      </c>
      <c r="C3914" s="16" t="str">
        <f>IF(OR(C3913="Posebna oblika",C3913="Kulturno zaščiten objekt",C3913="Kulturno zaščiten objekt, Posebna oblika"),"Glej zavihek POSEBNI POGOJI",IF(SUM(N3913:Q3913)=1,"Posebna oblika",IF(SUM(N3913:Q3913)=10,"Kulturno zaščiten objekt",IF(SUM(N3913:Q3913)=11,"Kulturno zaščiten objekt, Posebna oblika",IF(AND('[1]Vmesna vrtilna_SKLOP1'!C3914&lt;&gt;"",'[1]Vmesna vrtilna_SKLOP1'!D3914&lt;&gt;""),IF('[1]Vmesna vrtilna_SKLOP1'!C3914&lt;&gt;"",'[1]Vmesna vrtilna_SKLOP1'!C3914,""),"")))))</f>
        <v/>
      </c>
      <c r="D3914" s="17" t="str">
        <f>IF(IFERROR(VLOOKUP(B3914,'[1]Vmesna vrtilna_SKLOP1'!B:J,6,0),"")=0,"",IFERROR(VLOOKUP(B3914,'[1]Vmesna vrtilna_SKLOP1'!B:J,6,0),""))</f>
        <v/>
      </c>
      <c r="E3914" s="16" t="str">
        <f>IF(IF('[1]Vmesna vrtilna_SKLOP1'!E3914&lt;&gt;"",'[1]Vmesna vrtilna_SKLOP1'!D3914,"")=0,"",IF('[1]Vmesna vrtilna_SKLOP1'!E3914&lt;&gt;"",'[1]Vmesna vrtilna_SKLOP1'!D3914,""))</f>
        <v/>
      </c>
      <c r="F3914" s="18" t="str">
        <f>IF('[1]Vmesna vrtilna_SKLOP1'!E3914&lt;&gt;"",'[1]Vmesna vrtilna_SKLOP1'!E3914,"")</f>
        <v/>
      </c>
      <c r="G3914" s="15" t="str">
        <f>IF('[1]Vmesna vrtilna_SKLOP1'!E3914&lt;&gt;"",'[1]Vmesna vrtilna_SKLOP1'!F3914,"")</f>
        <v/>
      </c>
      <c r="H3914" s="19" t="str">
        <f>IF('[1]Vmesna vrtilna_SKLOP1'!F3914&lt;&gt;"",'[1]Vmesna vrtilna_SKLOP1'!I3914,"")</f>
        <v/>
      </c>
      <c r="I3914" s="20" t="str">
        <f>IF(I3913="Skupaj:","DDV (22%):",IF(I3913="DDV (22%):","Skupaj z DDV:",IF(AND('[1]Vmesna vrtilna_SKLOP1'!C3914&lt;&gt;"",'[1]Vmesna vrtilna_SKLOP1'!E3914=""),"Skupaj:","")))</f>
        <v/>
      </c>
      <c r="J3914" s="21" t="str">
        <f t="shared" si="122"/>
        <v/>
      </c>
      <c r="K3914" s="21" t="str">
        <f>IF(I3914="Skupaj z DDV:",SUM(K3912,K3913),IF(I3914="DDV (22%):",K3913*0.22,IF(AND('[1]Vmesna vrtilna_SKLOP1'!C3914&lt;&gt;"",'[1]Vmesna vrtilna_SKLOP1'!D3914=""),'[1]Vmesna vrtilna_SKLOP1'!J3914,IF(F3914&lt;&gt;"",IF('[1]Vmesna vrtilna_SKLOP1'!J3914&lt;&gt;"",'[1]Vmesna vrtilna_SKLOP1'!J3914,""),""))))</f>
        <v/>
      </c>
      <c r="L3914" s="22" t="str">
        <f>IF(I3913="Skupaj:","DDV (22%):",IF(I3913="DDV (22%):","Skupaj z DDV:",IF(AND('[1]Vmesna vrtilna_SKLOP1'!C3914&lt;&gt;"",'[1]Vmesna vrtilna_SKLOP1'!E3914=""),"Skupaj:",IF(AND('[1]Vmesna vrtilna_SKLOP1'!C3914&lt;&gt;"",'[1]Vmesna vrtilna_SKLOP1'!D3914=""),'[1]Vmesna vrtilna_SKLOP1'!J3914,IF(F3914&lt;&gt;"",IF('[1]Vmesna vrtilna_SKLOP1'!J3914&lt;&gt;"",'[1]Vmesna vrtilna_SKLOP1'!J3914,""),"")))))</f>
        <v/>
      </c>
      <c r="M3914" s="22" t="e">
        <f t="shared" si="123"/>
        <v>#REF!</v>
      </c>
      <c r="N3914" s="22" t="str">
        <f>IF(IFERROR(VLOOKUP(B3914,'[1]Vmesna vrtilna_SKLOP1'!B:J,7,0),"")=0,"",IFERROR(VLOOKUP(B3914,'[1]Vmesna vrtilna_SKLOP1'!B:J,7,0),""))</f>
        <v/>
      </c>
      <c r="O3914" s="22"/>
    </row>
    <row r="3915" spans="2:15" ht="15" customHeight="1" x14ac:dyDescent="0.3">
      <c r="B3915" s="15" t="str">
        <f>IF(AND('[1]Vmesna vrtilna_SKLOP1'!B3915&lt;&gt;"",'[1]Vmesna vrtilna_SKLOP1'!C3915&lt;&gt;""),IF('[1]Vmesna vrtilna_SKLOP1'!B3915&lt;&gt;"",'[1]Vmesna vrtilna_SKLOP1'!B3915,""),"")</f>
        <v/>
      </c>
      <c r="C3915" s="16" t="str">
        <f>IF(OR(C3914="Posebna oblika",C3914="Kulturno zaščiten objekt",C3914="Kulturno zaščiten objekt, Posebna oblika"),"Glej zavihek POSEBNI POGOJI",IF(SUM(N3914:Q3914)=1,"Posebna oblika",IF(SUM(N3914:Q3914)=10,"Kulturno zaščiten objekt",IF(SUM(N3914:Q3914)=11,"Kulturno zaščiten objekt, Posebna oblika",IF(AND('[1]Vmesna vrtilna_SKLOP1'!C3915&lt;&gt;"",'[1]Vmesna vrtilna_SKLOP1'!D3915&lt;&gt;""),IF('[1]Vmesna vrtilna_SKLOP1'!C3915&lt;&gt;"",'[1]Vmesna vrtilna_SKLOP1'!C3915,""),"")))))</f>
        <v/>
      </c>
      <c r="D3915" s="17" t="str">
        <f>IF(IFERROR(VLOOKUP(B3915,'[1]Vmesna vrtilna_SKLOP1'!B:J,6,0),"")=0,"",IFERROR(VLOOKUP(B3915,'[1]Vmesna vrtilna_SKLOP1'!B:J,6,0),""))</f>
        <v/>
      </c>
      <c r="E3915" s="16" t="str">
        <f>IF(IF('[1]Vmesna vrtilna_SKLOP1'!E3915&lt;&gt;"",'[1]Vmesna vrtilna_SKLOP1'!D3915,"")=0,"",IF('[1]Vmesna vrtilna_SKLOP1'!E3915&lt;&gt;"",'[1]Vmesna vrtilna_SKLOP1'!D3915,""))</f>
        <v/>
      </c>
      <c r="F3915" s="18" t="str">
        <f>IF('[1]Vmesna vrtilna_SKLOP1'!E3915&lt;&gt;"",'[1]Vmesna vrtilna_SKLOP1'!E3915,"")</f>
        <v/>
      </c>
      <c r="G3915" s="15" t="str">
        <f>IF('[1]Vmesna vrtilna_SKLOP1'!E3915&lt;&gt;"",'[1]Vmesna vrtilna_SKLOP1'!F3915,"")</f>
        <v/>
      </c>
      <c r="H3915" s="19" t="str">
        <f>IF('[1]Vmesna vrtilna_SKLOP1'!F3915&lt;&gt;"",'[1]Vmesna vrtilna_SKLOP1'!I3915,"")</f>
        <v/>
      </c>
      <c r="I3915" s="20" t="str">
        <f>IF(I3914="Skupaj:","DDV (22%):",IF(I3914="DDV (22%):","Skupaj z DDV:",IF(AND('[1]Vmesna vrtilna_SKLOP1'!C3915&lt;&gt;"",'[1]Vmesna vrtilna_SKLOP1'!E3915=""),"Skupaj:","")))</f>
        <v/>
      </c>
      <c r="J3915" s="21" t="str">
        <f t="shared" si="122"/>
        <v/>
      </c>
      <c r="K3915" s="21" t="str">
        <f>IF(I3915="Skupaj z DDV:",SUM(K3913,K3914),IF(I3915="DDV (22%):",K3914*0.22,IF(AND('[1]Vmesna vrtilna_SKLOP1'!C3915&lt;&gt;"",'[1]Vmesna vrtilna_SKLOP1'!D3915=""),'[1]Vmesna vrtilna_SKLOP1'!J3915,IF(F3915&lt;&gt;"",IF('[1]Vmesna vrtilna_SKLOP1'!J3915&lt;&gt;"",'[1]Vmesna vrtilna_SKLOP1'!J3915,""),""))))</f>
        <v/>
      </c>
      <c r="L3915" s="22" t="str">
        <f>IF(I3914="Skupaj:","DDV (22%):",IF(I3914="DDV (22%):","Skupaj z DDV:",IF(AND('[1]Vmesna vrtilna_SKLOP1'!C3915&lt;&gt;"",'[1]Vmesna vrtilna_SKLOP1'!E3915=""),"Skupaj:",IF(AND('[1]Vmesna vrtilna_SKLOP1'!C3915&lt;&gt;"",'[1]Vmesna vrtilna_SKLOP1'!D3915=""),'[1]Vmesna vrtilna_SKLOP1'!J3915,IF(F3915&lt;&gt;"",IF('[1]Vmesna vrtilna_SKLOP1'!J3915&lt;&gt;"",'[1]Vmesna vrtilna_SKLOP1'!J3915,""),"")))))</f>
        <v/>
      </c>
      <c r="M3915" s="22" t="e">
        <f t="shared" si="123"/>
        <v>#REF!</v>
      </c>
      <c r="N3915" s="22" t="str">
        <f>IF(IFERROR(VLOOKUP(B3915,'[1]Vmesna vrtilna_SKLOP1'!B:J,7,0),"")=0,"",IFERROR(VLOOKUP(B3915,'[1]Vmesna vrtilna_SKLOP1'!B:J,7,0),""))</f>
        <v/>
      </c>
      <c r="O3915" s="22"/>
    </row>
    <row r="3916" spans="2:15" ht="15" customHeight="1" x14ac:dyDescent="0.3">
      <c r="B3916" s="15" t="str">
        <f>IF(AND('[1]Vmesna vrtilna_SKLOP1'!B3916&lt;&gt;"",'[1]Vmesna vrtilna_SKLOP1'!C3916&lt;&gt;""),IF('[1]Vmesna vrtilna_SKLOP1'!B3916&lt;&gt;"",'[1]Vmesna vrtilna_SKLOP1'!B3916,""),"")</f>
        <v/>
      </c>
      <c r="C3916" s="16" t="str">
        <f>IF(OR(C3915="Posebna oblika",C3915="Kulturno zaščiten objekt",C3915="Kulturno zaščiten objekt, Posebna oblika"),"Glej zavihek POSEBNI POGOJI",IF(SUM(N3915:Q3915)=1,"Posebna oblika",IF(SUM(N3915:Q3915)=10,"Kulturno zaščiten objekt",IF(SUM(N3915:Q3915)=11,"Kulturno zaščiten objekt, Posebna oblika",IF(AND('[1]Vmesna vrtilna_SKLOP1'!C3916&lt;&gt;"",'[1]Vmesna vrtilna_SKLOP1'!D3916&lt;&gt;""),IF('[1]Vmesna vrtilna_SKLOP1'!C3916&lt;&gt;"",'[1]Vmesna vrtilna_SKLOP1'!C3916,""),"")))))</f>
        <v/>
      </c>
      <c r="D3916" s="17" t="str">
        <f>IF(IFERROR(VLOOKUP(B3916,'[1]Vmesna vrtilna_SKLOP1'!B:J,6,0),"")=0,"",IFERROR(VLOOKUP(B3916,'[1]Vmesna vrtilna_SKLOP1'!B:J,6,0),""))</f>
        <v/>
      </c>
      <c r="E3916" s="16" t="str">
        <f>IF(IF('[1]Vmesna vrtilna_SKLOP1'!E3916&lt;&gt;"",'[1]Vmesna vrtilna_SKLOP1'!D3916,"")=0,"",IF('[1]Vmesna vrtilna_SKLOP1'!E3916&lt;&gt;"",'[1]Vmesna vrtilna_SKLOP1'!D3916,""))</f>
        <v/>
      </c>
      <c r="F3916" s="18" t="str">
        <f>IF('[1]Vmesna vrtilna_SKLOP1'!E3916&lt;&gt;"",'[1]Vmesna vrtilna_SKLOP1'!E3916,"")</f>
        <v/>
      </c>
      <c r="G3916" s="15" t="str">
        <f>IF('[1]Vmesna vrtilna_SKLOP1'!E3916&lt;&gt;"",'[1]Vmesna vrtilna_SKLOP1'!F3916,"")</f>
        <v/>
      </c>
      <c r="H3916" s="19" t="str">
        <f>IF('[1]Vmesna vrtilna_SKLOP1'!F3916&lt;&gt;"",'[1]Vmesna vrtilna_SKLOP1'!I3916,"")</f>
        <v/>
      </c>
      <c r="I3916" s="20" t="str">
        <f>IF(I3915="Skupaj:","DDV (22%):",IF(I3915="DDV (22%):","Skupaj z DDV:",IF(AND('[1]Vmesna vrtilna_SKLOP1'!C3916&lt;&gt;"",'[1]Vmesna vrtilna_SKLOP1'!E3916=""),"Skupaj:","")))</f>
        <v/>
      </c>
      <c r="J3916" s="21" t="str">
        <f t="shared" si="122"/>
        <v/>
      </c>
      <c r="K3916" s="21" t="str">
        <f>IF(I3916="Skupaj z DDV:",SUM(K3914,K3915),IF(I3916="DDV (22%):",K3915*0.22,IF(AND('[1]Vmesna vrtilna_SKLOP1'!C3916&lt;&gt;"",'[1]Vmesna vrtilna_SKLOP1'!D3916=""),'[1]Vmesna vrtilna_SKLOP1'!J3916,IF(F3916&lt;&gt;"",IF('[1]Vmesna vrtilna_SKLOP1'!J3916&lt;&gt;"",'[1]Vmesna vrtilna_SKLOP1'!J3916,""),""))))</f>
        <v/>
      </c>
      <c r="L3916" s="22" t="str">
        <f>IF(I3915="Skupaj:","DDV (22%):",IF(I3915="DDV (22%):","Skupaj z DDV:",IF(AND('[1]Vmesna vrtilna_SKLOP1'!C3916&lt;&gt;"",'[1]Vmesna vrtilna_SKLOP1'!E3916=""),"Skupaj:",IF(AND('[1]Vmesna vrtilna_SKLOP1'!C3916&lt;&gt;"",'[1]Vmesna vrtilna_SKLOP1'!D3916=""),'[1]Vmesna vrtilna_SKLOP1'!J3916,IF(F3916&lt;&gt;"",IF('[1]Vmesna vrtilna_SKLOP1'!J3916&lt;&gt;"",'[1]Vmesna vrtilna_SKLOP1'!J3916,""),"")))))</f>
        <v/>
      </c>
      <c r="M3916" s="22" t="e">
        <f t="shared" si="123"/>
        <v>#REF!</v>
      </c>
      <c r="N3916" s="22" t="str">
        <f>IF(IFERROR(VLOOKUP(B3916,'[1]Vmesna vrtilna_SKLOP1'!B:J,7,0),"")=0,"",IFERROR(VLOOKUP(B3916,'[1]Vmesna vrtilna_SKLOP1'!B:J,7,0),""))</f>
        <v/>
      </c>
      <c r="O3916" s="22"/>
    </row>
    <row r="3917" spans="2:15" ht="15" customHeight="1" x14ac:dyDescent="0.3">
      <c r="B3917" s="15" t="str">
        <f>IF(AND('[1]Vmesna vrtilna_SKLOP1'!B3917&lt;&gt;"",'[1]Vmesna vrtilna_SKLOP1'!C3917&lt;&gt;""),IF('[1]Vmesna vrtilna_SKLOP1'!B3917&lt;&gt;"",'[1]Vmesna vrtilna_SKLOP1'!B3917,""),"")</f>
        <v/>
      </c>
      <c r="C3917" s="16" t="str">
        <f>IF(OR(C3916="Posebna oblika",C3916="Kulturno zaščiten objekt",C3916="Kulturno zaščiten objekt, Posebna oblika"),"Glej zavihek POSEBNI POGOJI",IF(SUM(N3916:Q3916)=1,"Posebna oblika",IF(SUM(N3916:Q3916)=10,"Kulturno zaščiten objekt",IF(SUM(N3916:Q3916)=11,"Kulturno zaščiten objekt, Posebna oblika",IF(AND('[1]Vmesna vrtilna_SKLOP1'!C3917&lt;&gt;"",'[1]Vmesna vrtilna_SKLOP1'!D3917&lt;&gt;""),IF('[1]Vmesna vrtilna_SKLOP1'!C3917&lt;&gt;"",'[1]Vmesna vrtilna_SKLOP1'!C3917,""),"")))))</f>
        <v/>
      </c>
      <c r="D3917" s="17" t="str">
        <f>IF(IFERROR(VLOOKUP(B3917,'[1]Vmesna vrtilna_SKLOP1'!B:J,6,0),"")=0,"",IFERROR(VLOOKUP(B3917,'[1]Vmesna vrtilna_SKLOP1'!B:J,6,0),""))</f>
        <v/>
      </c>
      <c r="E3917" s="16" t="str">
        <f>IF(IF('[1]Vmesna vrtilna_SKLOP1'!E3917&lt;&gt;"",'[1]Vmesna vrtilna_SKLOP1'!D3917,"")=0,"",IF('[1]Vmesna vrtilna_SKLOP1'!E3917&lt;&gt;"",'[1]Vmesna vrtilna_SKLOP1'!D3917,""))</f>
        <v/>
      </c>
      <c r="F3917" s="18" t="str">
        <f>IF('[1]Vmesna vrtilna_SKLOP1'!E3917&lt;&gt;"",'[1]Vmesna vrtilna_SKLOP1'!E3917,"")</f>
        <v/>
      </c>
      <c r="G3917" s="15" t="str">
        <f>IF('[1]Vmesna vrtilna_SKLOP1'!E3917&lt;&gt;"",'[1]Vmesna vrtilna_SKLOP1'!F3917,"")</f>
        <v/>
      </c>
      <c r="H3917" s="19" t="str">
        <f>IF('[1]Vmesna vrtilna_SKLOP1'!F3917&lt;&gt;"",'[1]Vmesna vrtilna_SKLOP1'!I3917,"")</f>
        <v/>
      </c>
      <c r="I3917" s="20" t="str">
        <f>IF(I3916="Skupaj:","DDV (22%):",IF(I3916="DDV (22%):","Skupaj z DDV:",IF(AND('[1]Vmesna vrtilna_SKLOP1'!C3917&lt;&gt;"",'[1]Vmesna vrtilna_SKLOP1'!E3917=""),"Skupaj:","")))</f>
        <v/>
      </c>
      <c r="J3917" s="21" t="str">
        <f t="shared" si="122"/>
        <v/>
      </c>
      <c r="K3917" s="21" t="str">
        <f>IF(I3917="Skupaj z DDV:",SUM(K3915,K3916),IF(I3917="DDV (22%):",K3916*0.22,IF(AND('[1]Vmesna vrtilna_SKLOP1'!C3917&lt;&gt;"",'[1]Vmesna vrtilna_SKLOP1'!D3917=""),'[1]Vmesna vrtilna_SKLOP1'!J3917,IF(F3917&lt;&gt;"",IF('[1]Vmesna vrtilna_SKLOP1'!J3917&lt;&gt;"",'[1]Vmesna vrtilna_SKLOP1'!J3917,""),""))))</f>
        <v/>
      </c>
      <c r="L3917" s="22" t="str">
        <f>IF(I3916="Skupaj:","DDV (22%):",IF(I3916="DDV (22%):","Skupaj z DDV:",IF(AND('[1]Vmesna vrtilna_SKLOP1'!C3917&lt;&gt;"",'[1]Vmesna vrtilna_SKLOP1'!E3917=""),"Skupaj:",IF(AND('[1]Vmesna vrtilna_SKLOP1'!C3917&lt;&gt;"",'[1]Vmesna vrtilna_SKLOP1'!D3917=""),'[1]Vmesna vrtilna_SKLOP1'!J3917,IF(F3917&lt;&gt;"",IF('[1]Vmesna vrtilna_SKLOP1'!J3917&lt;&gt;"",'[1]Vmesna vrtilna_SKLOP1'!J3917,""),"")))))</f>
        <v/>
      </c>
      <c r="M3917" s="22" t="e">
        <f t="shared" si="123"/>
        <v>#REF!</v>
      </c>
      <c r="N3917" s="22" t="str">
        <f>IF(IFERROR(VLOOKUP(B3917,'[1]Vmesna vrtilna_SKLOP1'!B:J,7,0),"")=0,"",IFERROR(VLOOKUP(B3917,'[1]Vmesna vrtilna_SKLOP1'!B:J,7,0),""))</f>
        <v/>
      </c>
      <c r="O3917" s="22"/>
    </row>
    <row r="3918" spans="2:15" ht="15" customHeight="1" x14ac:dyDescent="0.3">
      <c r="B3918" s="15" t="str">
        <f>IF(AND('[1]Vmesna vrtilna_SKLOP1'!B3918&lt;&gt;"",'[1]Vmesna vrtilna_SKLOP1'!C3918&lt;&gt;""),IF('[1]Vmesna vrtilna_SKLOP1'!B3918&lt;&gt;"",'[1]Vmesna vrtilna_SKLOP1'!B3918,""),"")</f>
        <v/>
      </c>
      <c r="C3918" s="16" t="str">
        <f>IF(OR(C3917="Posebna oblika",C3917="Kulturno zaščiten objekt",C3917="Kulturno zaščiten objekt, Posebna oblika"),"Glej zavihek POSEBNI POGOJI",IF(SUM(N3917:Q3917)=1,"Posebna oblika",IF(SUM(N3917:Q3917)=10,"Kulturno zaščiten objekt",IF(SUM(N3917:Q3917)=11,"Kulturno zaščiten objekt, Posebna oblika",IF(AND('[1]Vmesna vrtilna_SKLOP1'!C3918&lt;&gt;"",'[1]Vmesna vrtilna_SKLOP1'!D3918&lt;&gt;""),IF('[1]Vmesna vrtilna_SKLOP1'!C3918&lt;&gt;"",'[1]Vmesna vrtilna_SKLOP1'!C3918,""),"")))))</f>
        <v/>
      </c>
      <c r="D3918" s="17" t="str">
        <f>IF(IFERROR(VLOOKUP(B3918,'[1]Vmesna vrtilna_SKLOP1'!B:J,6,0),"")=0,"",IFERROR(VLOOKUP(B3918,'[1]Vmesna vrtilna_SKLOP1'!B:J,6,0),""))</f>
        <v/>
      </c>
      <c r="E3918" s="16" t="str">
        <f>IF(IF('[1]Vmesna vrtilna_SKLOP1'!E3918&lt;&gt;"",'[1]Vmesna vrtilna_SKLOP1'!D3918,"")=0,"",IF('[1]Vmesna vrtilna_SKLOP1'!E3918&lt;&gt;"",'[1]Vmesna vrtilna_SKLOP1'!D3918,""))</f>
        <v/>
      </c>
      <c r="F3918" s="18" t="str">
        <f>IF('[1]Vmesna vrtilna_SKLOP1'!E3918&lt;&gt;"",'[1]Vmesna vrtilna_SKLOP1'!E3918,"")</f>
        <v/>
      </c>
      <c r="G3918" s="15" t="str">
        <f>IF('[1]Vmesna vrtilna_SKLOP1'!E3918&lt;&gt;"",'[1]Vmesna vrtilna_SKLOP1'!F3918,"")</f>
        <v/>
      </c>
      <c r="H3918" s="19" t="str">
        <f>IF('[1]Vmesna vrtilna_SKLOP1'!F3918&lt;&gt;"",'[1]Vmesna vrtilna_SKLOP1'!I3918,"")</f>
        <v/>
      </c>
      <c r="I3918" s="20" t="str">
        <f>IF(I3917="Skupaj:","DDV (22%):",IF(I3917="DDV (22%):","Skupaj z DDV:",IF(AND('[1]Vmesna vrtilna_SKLOP1'!C3918&lt;&gt;"",'[1]Vmesna vrtilna_SKLOP1'!E3918=""),"Skupaj:","")))</f>
        <v/>
      </c>
      <c r="J3918" s="21" t="str">
        <f t="shared" si="122"/>
        <v/>
      </c>
      <c r="K3918" s="21" t="str">
        <f>IF(I3918="Skupaj z DDV:",SUM(K3916,K3917),IF(I3918="DDV (22%):",K3917*0.22,IF(AND('[1]Vmesna vrtilna_SKLOP1'!C3918&lt;&gt;"",'[1]Vmesna vrtilna_SKLOP1'!D3918=""),'[1]Vmesna vrtilna_SKLOP1'!J3918,IF(F3918&lt;&gt;"",IF('[1]Vmesna vrtilna_SKLOP1'!J3918&lt;&gt;"",'[1]Vmesna vrtilna_SKLOP1'!J3918,""),""))))</f>
        <v/>
      </c>
      <c r="L3918" s="22" t="str">
        <f>IF(I3917="Skupaj:","DDV (22%):",IF(I3917="DDV (22%):","Skupaj z DDV:",IF(AND('[1]Vmesna vrtilna_SKLOP1'!C3918&lt;&gt;"",'[1]Vmesna vrtilna_SKLOP1'!E3918=""),"Skupaj:",IF(AND('[1]Vmesna vrtilna_SKLOP1'!C3918&lt;&gt;"",'[1]Vmesna vrtilna_SKLOP1'!D3918=""),'[1]Vmesna vrtilna_SKLOP1'!J3918,IF(F3918&lt;&gt;"",IF('[1]Vmesna vrtilna_SKLOP1'!J3918&lt;&gt;"",'[1]Vmesna vrtilna_SKLOP1'!J3918,""),"")))))</f>
        <v/>
      </c>
      <c r="M3918" s="22" t="e">
        <f t="shared" si="123"/>
        <v>#REF!</v>
      </c>
      <c r="N3918" s="22" t="str">
        <f>IF(IFERROR(VLOOKUP(B3918,'[1]Vmesna vrtilna_SKLOP1'!B:J,7,0),"")=0,"",IFERROR(VLOOKUP(B3918,'[1]Vmesna vrtilna_SKLOP1'!B:J,7,0),""))</f>
        <v/>
      </c>
      <c r="O3918" s="22"/>
    </row>
    <row r="3919" spans="2:15" ht="15" customHeight="1" x14ac:dyDescent="0.3">
      <c r="B3919" s="15" t="str">
        <f>IF(AND('[1]Vmesna vrtilna_SKLOP1'!B3919&lt;&gt;"",'[1]Vmesna vrtilna_SKLOP1'!C3919&lt;&gt;""),IF('[1]Vmesna vrtilna_SKLOP1'!B3919&lt;&gt;"",'[1]Vmesna vrtilna_SKLOP1'!B3919,""),"")</f>
        <v/>
      </c>
      <c r="C3919" s="16" t="str">
        <f>IF(OR(C3918="Posebna oblika",C3918="Kulturno zaščiten objekt",C3918="Kulturno zaščiten objekt, Posebna oblika"),"Glej zavihek POSEBNI POGOJI",IF(SUM(N3918:Q3918)=1,"Posebna oblika",IF(SUM(N3918:Q3918)=10,"Kulturno zaščiten objekt",IF(SUM(N3918:Q3918)=11,"Kulturno zaščiten objekt, Posebna oblika",IF(AND('[1]Vmesna vrtilna_SKLOP1'!C3919&lt;&gt;"",'[1]Vmesna vrtilna_SKLOP1'!D3919&lt;&gt;""),IF('[1]Vmesna vrtilna_SKLOP1'!C3919&lt;&gt;"",'[1]Vmesna vrtilna_SKLOP1'!C3919,""),"")))))</f>
        <v/>
      </c>
      <c r="D3919" s="17" t="str">
        <f>IF(IFERROR(VLOOKUP(B3919,'[1]Vmesna vrtilna_SKLOP1'!B:J,6,0),"")=0,"",IFERROR(VLOOKUP(B3919,'[1]Vmesna vrtilna_SKLOP1'!B:J,6,0),""))</f>
        <v/>
      </c>
      <c r="E3919" s="16" t="str">
        <f>IF(IF('[1]Vmesna vrtilna_SKLOP1'!E3919&lt;&gt;"",'[1]Vmesna vrtilna_SKLOP1'!D3919,"")=0,"",IF('[1]Vmesna vrtilna_SKLOP1'!E3919&lt;&gt;"",'[1]Vmesna vrtilna_SKLOP1'!D3919,""))</f>
        <v/>
      </c>
      <c r="F3919" s="18" t="str">
        <f>IF('[1]Vmesna vrtilna_SKLOP1'!E3919&lt;&gt;"",'[1]Vmesna vrtilna_SKLOP1'!E3919,"")</f>
        <v/>
      </c>
      <c r="G3919" s="15" t="str">
        <f>IF('[1]Vmesna vrtilna_SKLOP1'!E3919&lt;&gt;"",'[1]Vmesna vrtilna_SKLOP1'!F3919,"")</f>
        <v/>
      </c>
      <c r="H3919" s="19" t="str">
        <f>IF('[1]Vmesna vrtilna_SKLOP1'!F3919&lt;&gt;"",'[1]Vmesna vrtilna_SKLOP1'!I3919,"")</f>
        <v/>
      </c>
      <c r="I3919" s="20" t="str">
        <f>IF(I3918="Skupaj:","DDV (22%):",IF(I3918="DDV (22%):","Skupaj z DDV:",IF(AND('[1]Vmesna vrtilna_SKLOP1'!C3919&lt;&gt;"",'[1]Vmesna vrtilna_SKLOP1'!E3919=""),"Skupaj:","")))</f>
        <v/>
      </c>
      <c r="J3919" s="21" t="str">
        <f t="shared" si="122"/>
        <v/>
      </c>
      <c r="K3919" s="21" t="str">
        <f>IF(I3919="Skupaj z DDV:",SUM(K3917,K3918),IF(I3919="DDV (22%):",K3918*0.22,IF(AND('[1]Vmesna vrtilna_SKLOP1'!C3919&lt;&gt;"",'[1]Vmesna vrtilna_SKLOP1'!D3919=""),'[1]Vmesna vrtilna_SKLOP1'!J3919,IF(F3919&lt;&gt;"",IF('[1]Vmesna vrtilna_SKLOP1'!J3919&lt;&gt;"",'[1]Vmesna vrtilna_SKLOP1'!J3919,""),""))))</f>
        <v/>
      </c>
      <c r="L3919" s="22" t="str">
        <f>IF(I3918="Skupaj:","DDV (22%):",IF(I3918="DDV (22%):","Skupaj z DDV:",IF(AND('[1]Vmesna vrtilna_SKLOP1'!C3919&lt;&gt;"",'[1]Vmesna vrtilna_SKLOP1'!E3919=""),"Skupaj:",IF(AND('[1]Vmesna vrtilna_SKLOP1'!C3919&lt;&gt;"",'[1]Vmesna vrtilna_SKLOP1'!D3919=""),'[1]Vmesna vrtilna_SKLOP1'!J3919,IF(F3919&lt;&gt;"",IF('[1]Vmesna vrtilna_SKLOP1'!J3919&lt;&gt;"",'[1]Vmesna vrtilna_SKLOP1'!J3919,""),"")))))</f>
        <v/>
      </c>
      <c r="M3919" s="22" t="e">
        <f t="shared" si="123"/>
        <v>#REF!</v>
      </c>
      <c r="N3919" s="22" t="str">
        <f>IF(IFERROR(VLOOKUP(B3919,'[1]Vmesna vrtilna_SKLOP1'!B:J,7,0),"")=0,"",IFERROR(VLOOKUP(B3919,'[1]Vmesna vrtilna_SKLOP1'!B:J,7,0),""))</f>
        <v/>
      </c>
      <c r="O3919" s="22"/>
    </row>
    <row r="3920" spans="2:15" ht="15" customHeight="1" x14ac:dyDescent="0.3">
      <c r="B3920" s="15" t="str">
        <f>IF(AND('[1]Vmesna vrtilna_SKLOP1'!B3920&lt;&gt;"",'[1]Vmesna vrtilna_SKLOP1'!C3920&lt;&gt;""),IF('[1]Vmesna vrtilna_SKLOP1'!B3920&lt;&gt;"",'[1]Vmesna vrtilna_SKLOP1'!B3920,""),"")</f>
        <v/>
      </c>
      <c r="C3920" s="16" t="str">
        <f>IF(OR(C3919="Posebna oblika",C3919="Kulturno zaščiten objekt",C3919="Kulturno zaščiten objekt, Posebna oblika"),"Glej zavihek POSEBNI POGOJI",IF(SUM(N3919:Q3919)=1,"Posebna oblika",IF(SUM(N3919:Q3919)=10,"Kulturno zaščiten objekt",IF(SUM(N3919:Q3919)=11,"Kulturno zaščiten objekt, Posebna oblika",IF(AND('[1]Vmesna vrtilna_SKLOP1'!C3920&lt;&gt;"",'[1]Vmesna vrtilna_SKLOP1'!D3920&lt;&gt;""),IF('[1]Vmesna vrtilna_SKLOP1'!C3920&lt;&gt;"",'[1]Vmesna vrtilna_SKLOP1'!C3920,""),"")))))</f>
        <v/>
      </c>
      <c r="D3920" s="17" t="str">
        <f>IF(IFERROR(VLOOKUP(B3920,'[1]Vmesna vrtilna_SKLOP1'!B:J,6,0),"")=0,"",IFERROR(VLOOKUP(B3920,'[1]Vmesna vrtilna_SKLOP1'!B:J,6,0),""))</f>
        <v/>
      </c>
      <c r="E3920" s="16" t="str">
        <f>IF(IF('[1]Vmesna vrtilna_SKLOP1'!E3920&lt;&gt;"",'[1]Vmesna vrtilna_SKLOP1'!D3920,"")=0,"",IF('[1]Vmesna vrtilna_SKLOP1'!E3920&lt;&gt;"",'[1]Vmesna vrtilna_SKLOP1'!D3920,""))</f>
        <v/>
      </c>
      <c r="F3920" s="18" t="str">
        <f>IF('[1]Vmesna vrtilna_SKLOP1'!E3920&lt;&gt;"",'[1]Vmesna vrtilna_SKLOP1'!E3920,"")</f>
        <v/>
      </c>
      <c r="G3920" s="15" t="str">
        <f>IF('[1]Vmesna vrtilna_SKLOP1'!E3920&lt;&gt;"",'[1]Vmesna vrtilna_SKLOP1'!F3920,"")</f>
        <v/>
      </c>
      <c r="H3920" s="19" t="str">
        <f>IF('[1]Vmesna vrtilna_SKLOP1'!F3920&lt;&gt;"",'[1]Vmesna vrtilna_SKLOP1'!I3920,"")</f>
        <v/>
      </c>
      <c r="I3920" s="20" t="str">
        <f>IF(I3919="Skupaj:","DDV (22%):",IF(I3919="DDV (22%):","Skupaj z DDV:",IF(AND('[1]Vmesna vrtilna_SKLOP1'!C3920&lt;&gt;"",'[1]Vmesna vrtilna_SKLOP1'!E3920=""),"Skupaj:","")))</f>
        <v/>
      </c>
      <c r="J3920" s="21" t="str">
        <f t="shared" si="122"/>
        <v/>
      </c>
      <c r="K3920" s="21" t="str">
        <f>IF(I3920="Skupaj z DDV:",SUM(K3918,K3919),IF(I3920="DDV (22%):",K3919*0.22,IF(AND('[1]Vmesna vrtilna_SKLOP1'!C3920&lt;&gt;"",'[1]Vmesna vrtilna_SKLOP1'!D3920=""),'[1]Vmesna vrtilna_SKLOP1'!J3920,IF(F3920&lt;&gt;"",IF('[1]Vmesna vrtilna_SKLOP1'!J3920&lt;&gt;"",'[1]Vmesna vrtilna_SKLOP1'!J3920,""),""))))</f>
        <v/>
      </c>
      <c r="L3920" s="22" t="str">
        <f>IF(I3919="Skupaj:","DDV (22%):",IF(I3919="DDV (22%):","Skupaj z DDV:",IF(AND('[1]Vmesna vrtilna_SKLOP1'!C3920&lt;&gt;"",'[1]Vmesna vrtilna_SKLOP1'!E3920=""),"Skupaj:",IF(AND('[1]Vmesna vrtilna_SKLOP1'!C3920&lt;&gt;"",'[1]Vmesna vrtilna_SKLOP1'!D3920=""),'[1]Vmesna vrtilna_SKLOP1'!J3920,IF(F3920&lt;&gt;"",IF('[1]Vmesna vrtilna_SKLOP1'!J3920&lt;&gt;"",'[1]Vmesna vrtilna_SKLOP1'!J3920,""),"")))))</f>
        <v/>
      </c>
      <c r="M3920" s="22" t="e">
        <f t="shared" si="123"/>
        <v>#REF!</v>
      </c>
      <c r="N3920" s="22" t="str">
        <f>IF(IFERROR(VLOOKUP(B3920,'[1]Vmesna vrtilna_SKLOP1'!B:J,7,0),"")=0,"",IFERROR(VLOOKUP(B3920,'[1]Vmesna vrtilna_SKLOP1'!B:J,7,0),""))</f>
        <v/>
      </c>
      <c r="O3920" s="22"/>
    </row>
    <row r="3921" spans="2:15" ht="15" customHeight="1" x14ac:dyDescent="0.3">
      <c r="B3921" s="15" t="str">
        <f>IF(AND('[1]Vmesna vrtilna_SKLOP1'!B3921&lt;&gt;"",'[1]Vmesna vrtilna_SKLOP1'!C3921&lt;&gt;""),IF('[1]Vmesna vrtilna_SKLOP1'!B3921&lt;&gt;"",'[1]Vmesna vrtilna_SKLOP1'!B3921,""),"")</f>
        <v/>
      </c>
      <c r="C3921" s="16" t="str">
        <f>IF(OR(C3920="Posebna oblika",C3920="Kulturno zaščiten objekt",C3920="Kulturno zaščiten objekt, Posebna oblika"),"Glej zavihek POSEBNI POGOJI",IF(SUM(N3920:Q3920)=1,"Posebna oblika",IF(SUM(N3920:Q3920)=10,"Kulturno zaščiten objekt",IF(SUM(N3920:Q3920)=11,"Kulturno zaščiten objekt, Posebna oblika",IF(AND('[1]Vmesna vrtilna_SKLOP1'!C3921&lt;&gt;"",'[1]Vmesna vrtilna_SKLOP1'!D3921&lt;&gt;""),IF('[1]Vmesna vrtilna_SKLOP1'!C3921&lt;&gt;"",'[1]Vmesna vrtilna_SKLOP1'!C3921,""),"")))))</f>
        <v/>
      </c>
      <c r="D3921" s="17" t="str">
        <f>IF(IFERROR(VLOOKUP(B3921,'[1]Vmesna vrtilna_SKLOP1'!B:J,6,0),"")=0,"",IFERROR(VLOOKUP(B3921,'[1]Vmesna vrtilna_SKLOP1'!B:J,6,0),""))</f>
        <v/>
      </c>
      <c r="E3921" s="16" t="str">
        <f>IF(IF('[1]Vmesna vrtilna_SKLOP1'!E3921&lt;&gt;"",'[1]Vmesna vrtilna_SKLOP1'!D3921,"")=0,"",IF('[1]Vmesna vrtilna_SKLOP1'!E3921&lt;&gt;"",'[1]Vmesna vrtilna_SKLOP1'!D3921,""))</f>
        <v/>
      </c>
      <c r="F3921" s="18" t="str">
        <f>IF('[1]Vmesna vrtilna_SKLOP1'!E3921&lt;&gt;"",'[1]Vmesna vrtilna_SKLOP1'!E3921,"")</f>
        <v/>
      </c>
      <c r="G3921" s="15" t="str">
        <f>IF('[1]Vmesna vrtilna_SKLOP1'!E3921&lt;&gt;"",'[1]Vmesna vrtilna_SKLOP1'!F3921,"")</f>
        <v/>
      </c>
      <c r="H3921" s="19" t="str">
        <f>IF('[1]Vmesna vrtilna_SKLOP1'!F3921&lt;&gt;"",'[1]Vmesna vrtilna_SKLOP1'!I3921,"")</f>
        <v/>
      </c>
      <c r="I3921" s="20" t="str">
        <f>IF(I3920="Skupaj:","DDV (22%):",IF(I3920="DDV (22%):","Skupaj z DDV:",IF(AND('[1]Vmesna vrtilna_SKLOP1'!C3921&lt;&gt;"",'[1]Vmesna vrtilna_SKLOP1'!E3921=""),"Skupaj:","")))</f>
        <v/>
      </c>
      <c r="J3921" s="21" t="str">
        <f t="shared" si="122"/>
        <v/>
      </c>
      <c r="K3921" s="21" t="str">
        <f>IF(I3921="Skupaj z DDV:",SUM(K3919,K3920),IF(I3921="DDV (22%):",K3920*0.22,IF(AND('[1]Vmesna vrtilna_SKLOP1'!C3921&lt;&gt;"",'[1]Vmesna vrtilna_SKLOP1'!D3921=""),'[1]Vmesna vrtilna_SKLOP1'!J3921,IF(F3921&lt;&gt;"",IF('[1]Vmesna vrtilna_SKLOP1'!J3921&lt;&gt;"",'[1]Vmesna vrtilna_SKLOP1'!J3921,""),""))))</f>
        <v/>
      </c>
      <c r="L3921" s="22" t="str">
        <f>IF(I3920="Skupaj:","DDV (22%):",IF(I3920="DDV (22%):","Skupaj z DDV:",IF(AND('[1]Vmesna vrtilna_SKLOP1'!C3921&lt;&gt;"",'[1]Vmesna vrtilna_SKLOP1'!E3921=""),"Skupaj:",IF(AND('[1]Vmesna vrtilna_SKLOP1'!C3921&lt;&gt;"",'[1]Vmesna vrtilna_SKLOP1'!D3921=""),'[1]Vmesna vrtilna_SKLOP1'!J3921,IF(F3921&lt;&gt;"",IF('[1]Vmesna vrtilna_SKLOP1'!J3921&lt;&gt;"",'[1]Vmesna vrtilna_SKLOP1'!J3921,""),"")))))</f>
        <v/>
      </c>
      <c r="M3921" s="22" t="e">
        <f t="shared" si="123"/>
        <v>#REF!</v>
      </c>
      <c r="N3921" s="22" t="str">
        <f>IF(IFERROR(VLOOKUP(B3921,'[1]Vmesna vrtilna_SKLOP1'!B:J,7,0),"")=0,"",IFERROR(VLOOKUP(B3921,'[1]Vmesna vrtilna_SKLOP1'!B:J,7,0),""))</f>
        <v/>
      </c>
      <c r="O3921" s="22"/>
    </row>
    <row r="3922" spans="2:15" ht="15" customHeight="1" x14ac:dyDescent="0.3">
      <c r="B3922" s="15" t="str">
        <f>IF(AND('[1]Vmesna vrtilna_SKLOP1'!B3922&lt;&gt;"",'[1]Vmesna vrtilna_SKLOP1'!C3922&lt;&gt;""),IF('[1]Vmesna vrtilna_SKLOP1'!B3922&lt;&gt;"",'[1]Vmesna vrtilna_SKLOP1'!B3922,""),"")</f>
        <v/>
      </c>
      <c r="C3922" s="16" t="str">
        <f>IF(OR(C3921="Posebna oblika",C3921="Kulturno zaščiten objekt",C3921="Kulturno zaščiten objekt, Posebna oblika"),"Glej zavihek POSEBNI POGOJI",IF(SUM(N3921:Q3921)=1,"Posebna oblika",IF(SUM(N3921:Q3921)=10,"Kulturno zaščiten objekt",IF(SUM(N3921:Q3921)=11,"Kulturno zaščiten objekt, Posebna oblika",IF(AND('[1]Vmesna vrtilna_SKLOP1'!C3922&lt;&gt;"",'[1]Vmesna vrtilna_SKLOP1'!D3922&lt;&gt;""),IF('[1]Vmesna vrtilna_SKLOP1'!C3922&lt;&gt;"",'[1]Vmesna vrtilna_SKLOP1'!C3922,""),"")))))</f>
        <v/>
      </c>
      <c r="D3922" s="17" t="str">
        <f>IF(IFERROR(VLOOKUP(B3922,'[1]Vmesna vrtilna_SKLOP1'!B:J,6,0),"")=0,"",IFERROR(VLOOKUP(B3922,'[1]Vmesna vrtilna_SKLOP1'!B:J,6,0),""))</f>
        <v/>
      </c>
      <c r="E3922" s="16" t="str">
        <f>IF(IF('[1]Vmesna vrtilna_SKLOP1'!E3922&lt;&gt;"",'[1]Vmesna vrtilna_SKLOP1'!D3922,"")=0,"",IF('[1]Vmesna vrtilna_SKLOP1'!E3922&lt;&gt;"",'[1]Vmesna vrtilna_SKLOP1'!D3922,""))</f>
        <v/>
      </c>
      <c r="F3922" s="18" t="str">
        <f>IF('[1]Vmesna vrtilna_SKLOP1'!E3922&lt;&gt;"",'[1]Vmesna vrtilna_SKLOP1'!E3922,"")</f>
        <v/>
      </c>
      <c r="G3922" s="15" t="str">
        <f>IF('[1]Vmesna vrtilna_SKLOP1'!E3922&lt;&gt;"",'[1]Vmesna vrtilna_SKLOP1'!F3922,"")</f>
        <v/>
      </c>
      <c r="H3922" s="19" t="str">
        <f>IF('[1]Vmesna vrtilna_SKLOP1'!F3922&lt;&gt;"",'[1]Vmesna vrtilna_SKLOP1'!I3922,"")</f>
        <v/>
      </c>
      <c r="I3922" s="20" t="str">
        <f>IF(I3921="Skupaj:","DDV (22%):",IF(I3921="DDV (22%):","Skupaj z DDV:",IF(AND('[1]Vmesna vrtilna_SKLOP1'!C3922&lt;&gt;"",'[1]Vmesna vrtilna_SKLOP1'!E3922=""),"Skupaj:","")))</f>
        <v/>
      </c>
      <c r="J3922" s="21" t="str">
        <f t="shared" si="122"/>
        <v/>
      </c>
      <c r="K3922" s="21" t="str">
        <f>IF(I3922="Skupaj z DDV:",SUM(K3920,K3921),IF(I3922="DDV (22%):",K3921*0.22,IF(AND('[1]Vmesna vrtilna_SKLOP1'!C3922&lt;&gt;"",'[1]Vmesna vrtilna_SKLOP1'!D3922=""),'[1]Vmesna vrtilna_SKLOP1'!J3922,IF(F3922&lt;&gt;"",IF('[1]Vmesna vrtilna_SKLOP1'!J3922&lt;&gt;"",'[1]Vmesna vrtilna_SKLOP1'!J3922,""),""))))</f>
        <v/>
      </c>
      <c r="L3922" s="22" t="str">
        <f>IF(I3921="Skupaj:","DDV (22%):",IF(I3921="DDV (22%):","Skupaj z DDV:",IF(AND('[1]Vmesna vrtilna_SKLOP1'!C3922&lt;&gt;"",'[1]Vmesna vrtilna_SKLOP1'!E3922=""),"Skupaj:",IF(AND('[1]Vmesna vrtilna_SKLOP1'!C3922&lt;&gt;"",'[1]Vmesna vrtilna_SKLOP1'!D3922=""),'[1]Vmesna vrtilna_SKLOP1'!J3922,IF(F3922&lt;&gt;"",IF('[1]Vmesna vrtilna_SKLOP1'!J3922&lt;&gt;"",'[1]Vmesna vrtilna_SKLOP1'!J3922,""),"")))))</f>
        <v/>
      </c>
      <c r="M3922" s="22" t="e">
        <f t="shared" si="123"/>
        <v>#REF!</v>
      </c>
      <c r="N3922" s="22" t="str">
        <f>IF(IFERROR(VLOOKUP(B3922,'[1]Vmesna vrtilna_SKLOP1'!B:J,7,0),"")=0,"",IFERROR(VLOOKUP(B3922,'[1]Vmesna vrtilna_SKLOP1'!B:J,7,0),""))</f>
        <v/>
      </c>
      <c r="O3922" s="22"/>
    </row>
    <row r="3923" spans="2:15" ht="15" customHeight="1" x14ac:dyDescent="0.3">
      <c r="B3923" s="15" t="str">
        <f>IF(AND('[1]Vmesna vrtilna_SKLOP1'!B3923&lt;&gt;"",'[1]Vmesna vrtilna_SKLOP1'!C3923&lt;&gt;""),IF('[1]Vmesna vrtilna_SKLOP1'!B3923&lt;&gt;"",'[1]Vmesna vrtilna_SKLOP1'!B3923,""),"")</f>
        <v/>
      </c>
      <c r="C3923" s="16" t="str">
        <f>IF(OR(C3922="Posebna oblika",C3922="Kulturno zaščiten objekt",C3922="Kulturno zaščiten objekt, Posebna oblika"),"Glej zavihek POSEBNI POGOJI",IF(SUM(N3922:Q3922)=1,"Posebna oblika",IF(SUM(N3922:Q3922)=10,"Kulturno zaščiten objekt",IF(SUM(N3922:Q3922)=11,"Kulturno zaščiten objekt, Posebna oblika",IF(AND('[1]Vmesna vrtilna_SKLOP1'!C3923&lt;&gt;"",'[1]Vmesna vrtilna_SKLOP1'!D3923&lt;&gt;""),IF('[1]Vmesna vrtilna_SKLOP1'!C3923&lt;&gt;"",'[1]Vmesna vrtilna_SKLOP1'!C3923,""),"")))))</f>
        <v/>
      </c>
      <c r="D3923" s="17" t="str">
        <f>IF(IFERROR(VLOOKUP(B3923,'[1]Vmesna vrtilna_SKLOP1'!B:J,6,0),"")=0,"",IFERROR(VLOOKUP(B3923,'[1]Vmesna vrtilna_SKLOP1'!B:J,6,0),""))</f>
        <v/>
      </c>
      <c r="E3923" s="16" t="str">
        <f>IF(IF('[1]Vmesna vrtilna_SKLOP1'!E3923&lt;&gt;"",'[1]Vmesna vrtilna_SKLOP1'!D3923,"")=0,"",IF('[1]Vmesna vrtilna_SKLOP1'!E3923&lt;&gt;"",'[1]Vmesna vrtilna_SKLOP1'!D3923,""))</f>
        <v/>
      </c>
      <c r="F3923" s="18" t="str">
        <f>IF('[1]Vmesna vrtilna_SKLOP1'!E3923&lt;&gt;"",'[1]Vmesna vrtilna_SKLOP1'!E3923,"")</f>
        <v/>
      </c>
      <c r="G3923" s="15" t="str">
        <f>IF('[1]Vmesna vrtilna_SKLOP1'!E3923&lt;&gt;"",'[1]Vmesna vrtilna_SKLOP1'!F3923,"")</f>
        <v/>
      </c>
      <c r="H3923" s="19" t="str">
        <f>IF('[1]Vmesna vrtilna_SKLOP1'!F3923&lt;&gt;"",'[1]Vmesna vrtilna_SKLOP1'!I3923,"")</f>
        <v/>
      </c>
      <c r="I3923" s="20" t="str">
        <f>IF(I3922="Skupaj:","DDV (22%):",IF(I3922="DDV (22%):","Skupaj z DDV:",IF(AND('[1]Vmesna vrtilna_SKLOP1'!C3923&lt;&gt;"",'[1]Vmesna vrtilna_SKLOP1'!E3923=""),"Skupaj:","")))</f>
        <v/>
      </c>
      <c r="J3923" s="21" t="str">
        <f t="shared" si="122"/>
        <v/>
      </c>
      <c r="K3923" s="21" t="str">
        <f>IF(I3923="Skupaj z DDV:",SUM(K3921,K3922),IF(I3923="DDV (22%):",K3922*0.22,IF(AND('[1]Vmesna vrtilna_SKLOP1'!C3923&lt;&gt;"",'[1]Vmesna vrtilna_SKLOP1'!D3923=""),'[1]Vmesna vrtilna_SKLOP1'!J3923,IF(F3923&lt;&gt;"",IF('[1]Vmesna vrtilna_SKLOP1'!J3923&lt;&gt;"",'[1]Vmesna vrtilna_SKLOP1'!J3923,""),""))))</f>
        <v/>
      </c>
      <c r="L3923" s="22" t="str">
        <f>IF(I3922="Skupaj:","DDV (22%):",IF(I3922="DDV (22%):","Skupaj z DDV:",IF(AND('[1]Vmesna vrtilna_SKLOP1'!C3923&lt;&gt;"",'[1]Vmesna vrtilna_SKLOP1'!E3923=""),"Skupaj:",IF(AND('[1]Vmesna vrtilna_SKLOP1'!C3923&lt;&gt;"",'[1]Vmesna vrtilna_SKLOP1'!D3923=""),'[1]Vmesna vrtilna_SKLOP1'!J3923,IF(F3923&lt;&gt;"",IF('[1]Vmesna vrtilna_SKLOP1'!J3923&lt;&gt;"",'[1]Vmesna vrtilna_SKLOP1'!J3923,""),"")))))</f>
        <v/>
      </c>
      <c r="M3923" s="22" t="e">
        <f t="shared" si="123"/>
        <v>#REF!</v>
      </c>
      <c r="N3923" s="22" t="str">
        <f>IF(IFERROR(VLOOKUP(B3923,'[1]Vmesna vrtilna_SKLOP1'!B:J,7,0),"")=0,"",IFERROR(VLOOKUP(B3923,'[1]Vmesna vrtilna_SKLOP1'!B:J,7,0),""))</f>
        <v/>
      </c>
      <c r="O3923" s="22"/>
    </row>
    <row r="3924" spans="2:15" ht="15" customHeight="1" x14ac:dyDescent="0.3">
      <c r="B3924" s="15" t="str">
        <f>IF(AND('[1]Vmesna vrtilna_SKLOP1'!B3924&lt;&gt;"",'[1]Vmesna vrtilna_SKLOP1'!C3924&lt;&gt;""),IF('[1]Vmesna vrtilna_SKLOP1'!B3924&lt;&gt;"",'[1]Vmesna vrtilna_SKLOP1'!B3924,""),"")</f>
        <v/>
      </c>
      <c r="C3924" s="16" t="str">
        <f>IF(OR(C3923="Posebna oblika",C3923="Kulturno zaščiten objekt",C3923="Kulturno zaščiten objekt, Posebna oblika"),"Glej zavihek POSEBNI POGOJI",IF(SUM(N3923:Q3923)=1,"Posebna oblika",IF(SUM(N3923:Q3923)=10,"Kulturno zaščiten objekt",IF(SUM(N3923:Q3923)=11,"Kulturno zaščiten objekt, Posebna oblika",IF(AND('[1]Vmesna vrtilna_SKLOP1'!C3924&lt;&gt;"",'[1]Vmesna vrtilna_SKLOP1'!D3924&lt;&gt;""),IF('[1]Vmesna vrtilna_SKLOP1'!C3924&lt;&gt;"",'[1]Vmesna vrtilna_SKLOP1'!C3924,""),"")))))</f>
        <v/>
      </c>
      <c r="D3924" s="17" t="str">
        <f>IF(IFERROR(VLOOKUP(B3924,'[1]Vmesna vrtilna_SKLOP1'!B:J,6,0),"")=0,"",IFERROR(VLOOKUP(B3924,'[1]Vmesna vrtilna_SKLOP1'!B:J,6,0),""))</f>
        <v/>
      </c>
      <c r="E3924" s="16" t="str">
        <f>IF(IF('[1]Vmesna vrtilna_SKLOP1'!E3924&lt;&gt;"",'[1]Vmesna vrtilna_SKLOP1'!D3924,"")=0,"",IF('[1]Vmesna vrtilna_SKLOP1'!E3924&lt;&gt;"",'[1]Vmesna vrtilna_SKLOP1'!D3924,""))</f>
        <v/>
      </c>
      <c r="F3924" s="18" t="str">
        <f>IF('[1]Vmesna vrtilna_SKLOP1'!E3924&lt;&gt;"",'[1]Vmesna vrtilna_SKLOP1'!E3924,"")</f>
        <v/>
      </c>
      <c r="G3924" s="15" t="str">
        <f>IF('[1]Vmesna vrtilna_SKLOP1'!E3924&lt;&gt;"",'[1]Vmesna vrtilna_SKLOP1'!F3924,"")</f>
        <v/>
      </c>
      <c r="H3924" s="19" t="str">
        <f>IF('[1]Vmesna vrtilna_SKLOP1'!F3924&lt;&gt;"",'[1]Vmesna vrtilna_SKLOP1'!I3924,"")</f>
        <v/>
      </c>
      <c r="I3924" s="20" t="str">
        <f>IF(I3923="Skupaj:","DDV (22%):",IF(I3923="DDV (22%):","Skupaj z DDV:",IF(AND('[1]Vmesna vrtilna_SKLOP1'!C3924&lt;&gt;"",'[1]Vmesna vrtilna_SKLOP1'!E3924=""),"Skupaj:","")))</f>
        <v/>
      </c>
      <c r="J3924" s="21" t="str">
        <f t="shared" si="122"/>
        <v/>
      </c>
      <c r="K3924" s="21" t="str">
        <f>IF(I3924="Skupaj z DDV:",SUM(K3922,K3923),IF(I3924="DDV (22%):",K3923*0.22,IF(AND('[1]Vmesna vrtilna_SKLOP1'!C3924&lt;&gt;"",'[1]Vmesna vrtilna_SKLOP1'!D3924=""),'[1]Vmesna vrtilna_SKLOP1'!J3924,IF(F3924&lt;&gt;"",IF('[1]Vmesna vrtilna_SKLOP1'!J3924&lt;&gt;"",'[1]Vmesna vrtilna_SKLOP1'!J3924,""),""))))</f>
        <v/>
      </c>
      <c r="L3924" s="22" t="str">
        <f>IF(I3923="Skupaj:","DDV (22%):",IF(I3923="DDV (22%):","Skupaj z DDV:",IF(AND('[1]Vmesna vrtilna_SKLOP1'!C3924&lt;&gt;"",'[1]Vmesna vrtilna_SKLOP1'!E3924=""),"Skupaj:",IF(AND('[1]Vmesna vrtilna_SKLOP1'!C3924&lt;&gt;"",'[1]Vmesna vrtilna_SKLOP1'!D3924=""),'[1]Vmesna vrtilna_SKLOP1'!J3924,IF(F3924&lt;&gt;"",IF('[1]Vmesna vrtilna_SKLOP1'!J3924&lt;&gt;"",'[1]Vmesna vrtilna_SKLOP1'!J3924,""),"")))))</f>
        <v/>
      </c>
      <c r="M3924" s="22" t="e">
        <f t="shared" si="123"/>
        <v>#REF!</v>
      </c>
      <c r="N3924" s="22" t="str">
        <f>IF(IFERROR(VLOOKUP(B3924,'[1]Vmesna vrtilna_SKLOP1'!B:J,7,0),"")=0,"",IFERROR(VLOOKUP(B3924,'[1]Vmesna vrtilna_SKLOP1'!B:J,7,0),""))</f>
        <v/>
      </c>
      <c r="O3924" s="22"/>
    </row>
    <row r="3925" spans="2:15" ht="15" customHeight="1" x14ac:dyDescent="0.3">
      <c r="B3925" s="15" t="str">
        <f>IF(AND('[1]Vmesna vrtilna_SKLOP1'!B3925&lt;&gt;"",'[1]Vmesna vrtilna_SKLOP1'!C3925&lt;&gt;""),IF('[1]Vmesna vrtilna_SKLOP1'!B3925&lt;&gt;"",'[1]Vmesna vrtilna_SKLOP1'!B3925,""),"")</f>
        <v/>
      </c>
      <c r="C3925" s="16" t="str">
        <f>IF(OR(C3924="Posebna oblika",C3924="Kulturno zaščiten objekt",C3924="Kulturno zaščiten objekt, Posebna oblika"),"Glej zavihek POSEBNI POGOJI",IF(SUM(N3924:Q3924)=1,"Posebna oblika",IF(SUM(N3924:Q3924)=10,"Kulturno zaščiten objekt",IF(SUM(N3924:Q3924)=11,"Kulturno zaščiten objekt, Posebna oblika",IF(AND('[1]Vmesna vrtilna_SKLOP1'!C3925&lt;&gt;"",'[1]Vmesna vrtilna_SKLOP1'!D3925&lt;&gt;""),IF('[1]Vmesna vrtilna_SKLOP1'!C3925&lt;&gt;"",'[1]Vmesna vrtilna_SKLOP1'!C3925,""),"")))))</f>
        <v/>
      </c>
      <c r="D3925" s="17" t="str">
        <f>IF(IFERROR(VLOOKUP(B3925,'[1]Vmesna vrtilna_SKLOP1'!B:J,6,0),"")=0,"",IFERROR(VLOOKUP(B3925,'[1]Vmesna vrtilna_SKLOP1'!B:J,6,0),""))</f>
        <v/>
      </c>
      <c r="E3925" s="16" t="str">
        <f>IF(IF('[1]Vmesna vrtilna_SKLOP1'!E3925&lt;&gt;"",'[1]Vmesna vrtilna_SKLOP1'!D3925,"")=0,"",IF('[1]Vmesna vrtilna_SKLOP1'!E3925&lt;&gt;"",'[1]Vmesna vrtilna_SKLOP1'!D3925,""))</f>
        <v/>
      </c>
      <c r="F3925" s="18" t="str">
        <f>IF('[1]Vmesna vrtilna_SKLOP1'!E3925&lt;&gt;"",'[1]Vmesna vrtilna_SKLOP1'!E3925,"")</f>
        <v/>
      </c>
      <c r="G3925" s="15" t="str">
        <f>IF('[1]Vmesna vrtilna_SKLOP1'!E3925&lt;&gt;"",'[1]Vmesna vrtilna_SKLOP1'!F3925,"")</f>
        <v/>
      </c>
      <c r="H3925" s="19" t="str">
        <f>IF('[1]Vmesna vrtilna_SKLOP1'!F3925&lt;&gt;"",'[1]Vmesna vrtilna_SKLOP1'!I3925,"")</f>
        <v/>
      </c>
      <c r="I3925" s="20" t="str">
        <f>IF(I3924="Skupaj:","DDV (22%):",IF(I3924="DDV (22%):","Skupaj z DDV:",IF(AND('[1]Vmesna vrtilna_SKLOP1'!C3925&lt;&gt;"",'[1]Vmesna vrtilna_SKLOP1'!E3925=""),"Skupaj:","")))</f>
        <v/>
      </c>
      <c r="J3925" s="21" t="str">
        <f t="shared" ref="J3925:J3988" si="124">IFERROR(IF(I3925="Skupaj:",M3925,IF(I3925="Skupaj z DDV:",SUM(J3923,J3924),IF(I3925="DDV (22%):",J3924*0.22,IF(F3925&lt;&gt;"",H3925*I3925,"")))),0)</f>
        <v/>
      </c>
      <c r="K3925" s="21" t="str">
        <f>IF(I3925="Skupaj z DDV:",SUM(K3923,K3924),IF(I3925="DDV (22%):",K3924*0.22,IF(AND('[1]Vmesna vrtilna_SKLOP1'!C3925&lt;&gt;"",'[1]Vmesna vrtilna_SKLOP1'!D3925=""),'[1]Vmesna vrtilna_SKLOP1'!J3925,IF(F3925&lt;&gt;"",IF('[1]Vmesna vrtilna_SKLOP1'!J3925&lt;&gt;"",'[1]Vmesna vrtilna_SKLOP1'!J3925,""),""))))</f>
        <v/>
      </c>
      <c r="L3925" s="22" t="str">
        <f>IF(I3924="Skupaj:","DDV (22%):",IF(I3924="DDV (22%):","Skupaj z DDV:",IF(AND('[1]Vmesna vrtilna_SKLOP1'!C3925&lt;&gt;"",'[1]Vmesna vrtilna_SKLOP1'!E3925=""),"Skupaj:",IF(AND('[1]Vmesna vrtilna_SKLOP1'!C3925&lt;&gt;"",'[1]Vmesna vrtilna_SKLOP1'!D3925=""),'[1]Vmesna vrtilna_SKLOP1'!J3925,IF(F3925&lt;&gt;"",IF('[1]Vmesna vrtilna_SKLOP1'!J3925&lt;&gt;"",'[1]Vmesna vrtilna_SKLOP1'!J3925,""),"")))))</f>
        <v/>
      </c>
      <c r="M3925" s="22" t="e">
        <f t="shared" si="123"/>
        <v>#REF!</v>
      </c>
      <c r="N3925" s="22" t="str">
        <f>IF(IFERROR(VLOOKUP(B3925,'[1]Vmesna vrtilna_SKLOP1'!B:J,7,0),"")=0,"",IFERROR(VLOOKUP(B3925,'[1]Vmesna vrtilna_SKLOP1'!B:J,7,0),""))</f>
        <v/>
      </c>
      <c r="O3925" s="22"/>
    </row>
    <row r="3926" spans="2:15" ht="15" customHeight="1" x14ac:dyDescent="0.3">
      <c r="B3926" s="15" t="str">
        <f>IF(AND('[1]Vmesna vrtilna_SKLOP1'!B3926&lt;&gt;"",'[1]Vmesna vrtilna_SKLOP1'!C3926&lt;&gt;""),IF('[1]Vmesna vrtilna_SKLOP1'!B3926&lt;&gt;"",'[1]Vmesna vrtilna_SKLOP1'!B3926,""),"")</f>
        <v/>
      </c>
      <c r="C3926" s="16" t="str">
        <f>IF(OR(C3925="Posebna oblika",C3925="Kulturno zaščiten objekt",C3925="Kulturno zaščiten objekt, Posebna oblika"),"Glej zavihek POSEBNI POGOJI",IF(SUM(N3925:Q3925)=1,"Posebna oblika",IF(SUM(N3925:Q3925)=10,"Kulturno zaščiten objekt",IF(SUM(N3925:Q3925)=11,"Kulturno zaščiten objekt, Posebna oblika",IF(AND('[1]Vmesna vrtilna_SKLOP1'!C3926&lt;&gt;"",'[1]Vmesna vrtilna_SKLOP1'!D3926&lt;&gt;""),IF('[1]Vmesna vrtilna_SKLOP1'!C3926&lt;&gt;"",'[1]Vmesna vrtilna_SKLOP1'!C3926,""),"")))))</f>
        <v/>
      </c>
      <c r="D3926" s="17" t="str">
        <f>IF(IFERROR(VLOOKUP(B3926,'[1]Vmesna vrtilna_SKLOP1'!B:J,6,0),"")=0,"",IFERROR(VLOOKUP(B3926,'[1]Vmesna vrtilna_SKLOP1'!B:J,6,0),""))</f>
        <v/>
      </c>
      <c r="E3926" s="16" t="str">
        <f>IF(IF('[1]Vmesna vrtilna_SKLOP1'!E3926&lt;&gt;"",'[1]Vmesna vrtilna_SKLOP1'!D3926,"")=0,"",IF('[1]Vmesna vrtilna_SKLOP1'!E3926&lt;&gt;"",'[1]Vmesna vrtilna_SKLOP1'!D3926,""))</f>
        <v/>
      </c>
      <c r="F3926" s="18" t="str">
        <f>IF('[1]Vmesna vrtilna_SKLOP1'!E3926&lt;&gt;"",'[1]Vmesna vrtilna_SKLOP1'!E3926,"")</f>
        <v/>
      </c>
      <c r="G3926" s="15" t="str">
        <f>IF('[1]Vmesna vrtilna_SKLOP1'!E3926&lt;&gt;"",'[1]Vmesna vrtilna_SKLOP1'!F3926,"")</f>
        <v/>
      </c>
      <c r="H3926" s="19" t="str">
        <f>IF('[1]Vmesna vrtilna_SKLOP1'!F3926&lt;&gt;"",'[1]Vmesna vrtilna_SKLOP1'!I3926,"")</f>
        <v/>
      </c>
      <c r="I3926" s="20" t="str">
        <f>IF(I3925="Skupaj:","DDV (22%):",IF(I3925="DDV (22%):","Skupaj z DDV:",IF(AND('[1]Vmesna vrtilna_SKLOP1'!C3926&lt;&gt;"",'[1]Vmesna vrtilna_SKLOP1'!E3926=""),"Skupaj:","")))</f>
        <v/>
      </c>
      <c r="J3926" s="21" t="str">
        <f t="shared" si="124"/>
        <v/>
      </c>
      <c r="K3926" s="21" t="str">
        <f>IF(I3926="Skupaj z DDV:",SUM(K3924,K3925),IF(I3926="DDV (22%):",K3925*0.22,IF(AND('[1]Vmesna vrtilna_SKLOP1'!C3926&lt;&gt;"",'[1]Vmesna vrtilna_SKLOP1'!D3926=""),'[1]Vmesna vrtilna_SKLOP1'!J3926,IF(F3926&lt;&gt;"",IF('[1]Vmesna vrtilna_SKLOP1'!J3926&lt;&gt;"",'[1]Vmesna vrtilna_SKLOP1'!J3926,""),""))))</f>
        <v/>
      </c>
      <c r="L3926" s="22" t="str">
        <f>IF(I3925="Skupaj:","DDV (22%):",IF(I3925="DDV (22%):","Skupaj z DDV:",IF(AND('[1]Vmesna vrtilna_SKLOP1'!C3926&lt;&gt;"",'[1]Vmesna vrtilna_SKLOP1'!E3926=""),"Skupaj:",IF(AND('[1]Vmesna vrtilna_SKLOP1'!C3926&lt;&gt;"",'[1]Vmesna vrtilna_SKLOP1'!D3926=""),'[1]Vmesna vrtilna_SKLOP1'!J3926,IF(F3926&lt;&gt;"",IF('[1]Vmesna vrtilna_SKLOP1'!J3926&lt;&gt;"",'[1]Vmesna vrtilna_SKLOP1'!J3926,""),"")))))</f>
        <v/>
      </c>
      <c r="M3926" s="22" t="e">
        <f t="shared" si="123"/>
        <v>#REF!</v>
      </c>
      <c r="N3926" s="22" t="str">
        <f>IF(IFERROR(VLOOKUP(B3926,'[1]Vmesna vrtilna_SKLOP1'!B:J,7,0),"")=0,"",IFERROR(VLOOKUP(B3926,'[1]Vmesna vrtilna_SKLOP1'!B:J,7,0),""))</f>
        <v/>
      </c>
      <c r="O3926" s="22"/>
    </row>
    <row r="3927" spans="2:15" ht="15" customHeight="1" x14ac:dyDescent="0.3">
      <c r="B3927" s="15" t="str">
        <f>IF(AND('[1]Vmesna vrtilna_SKLOP1'!B3927&lt;&gt;"",'[1]Vmesna vrtilna_SKLOP1'!C3927&lt;&gt;""),IF('[1]Vmesna vrtilna_SKLOP1'!B3927&lt;&gt;"",'[1]Vmesna vrtilna_SKLOP1'!B3927,""),"")</f>
        <v/>
      </c>
      <c r="C3927" s="16" t="str">
        <f>IF(OR(C3926="Posebna oblika",C3926="Kulturno zaščiten objekt",C3926="Kulturno zaščiten objekt, Posebna oblika"),"Glej zavihek POSEBNI POGOJI",IF(SUM(N3926:Q3926)=1,"Posebna oblika",IF(SUM(N3926:Q3926)=10,"Kulturno zaščiten objekt",IF(SUM(N3926:Q3926)=11,"Kulturno zaščiten objekt, Posebna oblika",IF(AND('[1]Vmesna vrtilna_SKLOP1'!C3927&lt;&gt;"",'[1]Vmesna vrtilna_SKLOP1'!D3927&lt;&gt;""),IF('[1]Vmesna vrtilna_SKLOP1'!C3927&lt;&gt;"",'[1]Vmesna vrtilna_SKLOP1'!C3927,""),"")))))</f>
        <v/>
      </c>
      <c r="D3927" s="17" t="str">
        <f>IF(IFERROR(VLOOKUP(B3927,'[1]Vmesna vrtilna_SKLOP1'!B:J,6,0),"")=0,"",IFERROR(VLOOKUP(B3927,'[1]Vmesna vrtilna_SKLOP1'!B:J,6,0),""))</f>
        <v/>
      </c>
      <c r="E3927" s="16" t="str">
        <f>IF(IF('[1]Vmesna vrtilna_SKLOP1'!E3927&lt;&gt;"",'[1]Vmesna vrtilna_SKLOP1'!D3927,"")=0,"",IF('[1]Vmesna vrtilna_SKLOP1'!E3927&lt;&gt;"",'[1]Vmesna vrtilna_SKLOP1'!D3927,""))</f>
        <v/>
      </c>
      <c r="F3927" s="18" t="str">
        <f>IF('[1]Vmesna vrtilna_SKLOP1'!E3927&lt;&gt;"",'[1]Vmesna vrtilna_SKLOP1'!E3927,"")</f>
        <v/>
      </c>
      <c r="G3927" s="15" t="str">
        <f>IF('[1]Vmesna vrtilna_SKLOP1'!E3927&lt;&gt;"",'[1]Vmesna vrtilna_SKLOP1'!F3927,"")</f>
        <v/>
      </c>
      <c r="H3927" s="19" t="str">
        <f>IF('[1]Vmesna vrtilna_SKLOP1'!F3927&lt;&gt;"",'[1]Vmesna vrtilna_SKLOP1'!I3927,"")</f>
        <v/>
      </c>
      <c r="I3927" s="20" t="str">
        <f>IF(I3926="Skupaj:","DDV (22%):",IF(I3926="DDV (22%):","Skupaj z DDV:",IF(AND('[1]Vmesna vrtilna_SKLOP1'!C3927&lt;&gt;"",'[1]Vmesna vrtilna_SKLOP1'!E3927=""),"Skupaj:","")))</f>
        <v/>
      </c>
      <c r="J3927" s="21" t="str">
        <f t="shared" si="124"/>
        <v/>
      </c>
      <c r="K3927" s="21" t="str">
        <f>IF(I3927="Skupaj z DDV:",SUM(K3925,K3926),IF(I3927="DDV (22%):",K3926*0.22,IF(AND('[1]Vmesna vrtilna_SKLOP1'!C3927&lt;&gt;"",'[1]Vmesna vrtilna_SKLOP1'!D3927=""),'[1]Vmesna vrtilna_SKLOP1'!J3927,IF(F3927&lt;&gt;"",IF('[1]Vmesna vrtilna_SKLOP1'!J3927&lt;&gt;"",'[1]Vmesna vrtilna_SKLOP1'!J3927,""),""))))</f>
        <v/>
      </c>
      <c r="L3927" s="22" t="str">
        <f>IF(I3926="Skupaj:","DDV (22%):",IF(I3926="DDV (22%):","Skupaj z DDV:",IF(AND('[1]Vmesna vrtilna_SKLOP1'!C3927&lt;&gt;"",'[1]Vmesna vrtilna_SKLOP1'!E3927=""),"Skupaj:",IF(AND('[1]Vmesna vrtilna_SKLOP1'!C3927&lt;&gt;"",'[1]Vmesna vrtilna_SKLOP1'!D3927=""),'[1]Vmesna vrtilna_SKLOP1'!J3927,IF(F3927&lt;&gt;"",IF('[1]Vmesna vrtilna_SKLOP1'!J3927&lt;&gt;"",'[1]Vmesna vrtilna_SKLOP1'!J3927,""),"")))))</f>
        <v/>
      </c>
      <c r="M3927" s="22" t="e">
        <f t="shared" si="123"/>
        <v>#REF!</v>
      </c>
      <c r="N3927" s="22" t="str">
        <f>IF(IFERROR(VLOOKUP(B3927,'[1]Vmesna vrtilna_SKLOP1'!B:J,7,0),"")=0,"",IFERROR(VLOOKUP(B3927,'[1]Vmesna vrtilna_SKLOP1'!B:J,7,0),""))</f>
        <v/>
      </c>
      <c r="O3927" s="22"/>
    </row>
    <row r="3928" spans="2:15" ht="15" customHeight="1" x14ac:dyDescent="0.3">
      <c r="B3928" s="15" t="str">
        <f>IF(AND('[1]Vmesna vrtilna_SKLOP1'!B3928&lt;&gt;"",'[1]Vmesna vrtilna_SKLOP1'!C3928&lt;&gt;""),IF('[1]Vmesna vrtilna_SKLOP1'!B3928&lt;&gt;"",'[1]Vmesna vrtilna_SKLOP1'!B3928,""),"")</f>
        <v/>
      </c>
      <c r="C3928" s="16" t="str">
        <f>IF(OR(C3927="Posebna oblika",C3927="Kulturno zaščiten objekt",C3927="Kulturno zaščiten objekt, Posebna oblika"),"Glej zavihek POSEBNI POGOJI",IF(SUM(N3927:Q3927)=1,"Posebna oblika",IF(SUM(N3927:Q3927)=10,"Kulturno zaščiten objekt",IF(SUM(N3927:Q3927)=11,"Kulturno zaščiten objekt, Posebna oblika",IF(AND('[1]Vmesna vrtilna_SKLOP1'!C3928&lt;&gt;"",'[1]Vmesna vrtilna_SKLOP1'!D3928&lt;&gt;""),IF('[1]Vmesna vrtilna_SKLOP1'!C3928&lt;&gt;"",'[1]Vmesna vrtilna_SKLOP1'!C3928,""),"")))))</f>
        <v/>
      </c>
      <c r="D3928" s="17" t="str">
        <f>IF(IFERROR(VLOOKUP(B3928,'[1]Vmesna vrtilna_SKLOP1'!B:J,6,0),"")=0,"",IFERROR(VLOOKUP(B3928,'[1]Vmesna vrtilna_SKLOP1'!B:J,6,0),""))</f>
        <v/>
      </c>
      <c r="E3928" s="16" t="str">
        <f>IF(IF('[1]Vmesna vrtilna_SKLOP1'!E3928&lt;&gt;"",'[1]Vmesna vrtilna_SKLOP1'!D3928,"")=0,"",IF('[1]Vmesna vrtilna_SKLOP1'!E3928&lt;&gt;"",'[1]Vmesna vrtilna_SKLOP1'!D3928,""))</f>
        <v/>
      </c>
      <c r="F3928" s="18" t="str">
        <f>IF('[1]Vmesna vrtilna_SKLOP1'!E3928&lt;&gt;"",'[1]Vmesna vrtilna_SKLOP1'!E3928,"")</f>
        <v/>
      </c>
      <c r="G3928" s="15" t="str">
        <f>IF('[1]Vmesna vrtilna_SKLOP1'!E3928&lt;&gt;"",'[1]Vmesna vrtilna_SKLOP1'!F3928,"")</f>
        <v/>
      </c>
      <c r="H3928" s="19" t="str">
        <f>IF('[1]Vmesna vrtilna_SKLOP1'!F3928&lt;&gt;"",'[1]Vmesna vrtilna_SKLOP1'!I3928,"")</f>
        <v/>
      </c>
      <c r="I3928" s="20" t="str">
        <f>IF(I3927="Skupaj:","DDV (22%):",IF(I3927="DDV (22%):","Skupaj z DDV:",IF(AND('[1]Vmesna vrtilna_SKLOP1'!C3928&lt;&gt;"",'[1]Vmesna vrtilna_SKLOP1'!E3928=""),"Skupaj:","")))</f>
        <v/>
      </c>
      <c r="J3928" s="21" t="str">
        <f t="shared" si="124"/>
        <v/>
      </c>
      <c r="K3928" s="21" t="str">
        <f>IF(I3928="Skupaj z DDV:",SUM(K3926,K3927),IF(I3928="DDV (22%):",K3927*0.22,IF(AND('[1]Vmesna vrtilna_SKLOP1'!C3928&lt;&gt;"",'[1]Vmesna vrtilna_SKLOP1'!D3928=""),'[1]Vmesna vrtilna_SKLOP1'!J3928,IF(F3928&lt;&gt;"",IF('[1]Vmesna vrtilna_SKLOP1'!J3928&lt;&gt;"",'[1]Vmesna vrtilna_SKLOP1'!J3928,""),""))))</f>
        <v/>
      </c>
      <c r="L3928" s="22" t="str">
        <f>IF(I3927="Skupaj:","DDV (22%):",IF(I3927="DDV (22%):","Skupaj z DDV:",IF(AND('[1]Vmesna vrtilna_SKLOP1'!C3928&lt;&gt;"",'[1]Vmesna vrtilna_SKLOP1'!E3928=""),"Skupaj:",IF(AND('[1]Vmesna vrtilna_SKLOP1'!C3928&lt;&gt;"",'[1]Vmesna vrtilna_SKLOP1'!D3928=""),'[1]Vmesna vrtilna_SKLOP1'!J3928,IF(F3928&lt;&gt;"",IF('[1]Vmesna vrtilna_SKLOP1'!J3928&lt;&gt;"",'[1]Vmesna vrtilna_SKLOP1'!J3928,""),"")))))</f>
        <v/>
      </c>
      <c r="M3928" s="22" t="e">
        <f t="shared" si="123"/>
        <v>#REF!</v>
      </c>
      <c r="N3928" s="22" t="str">
        <f>IF(IFERROR(VLOOKUP(B3928,'[1]Vmesna vrtilna_SKLOP1'!B:J,7,0),"")=0,"",IFERROR(VLOOKUP(B3928,'[1]Vmesna vrtilna_SKLOP1'!B:J,7,0),""))</f>
        <v/>
      </c>
      <c r="O3928" s="22"/>
    </row>
    <row r="3929" spans="2:15" ht="15" customHeight="1" x14ac:dyDescent="0.3">
      <c r="B3929" s="15" t="str">
        <f>IF(AND('[1]Vmesna vrtilna_SKLOP1'!B3929&lt;&gt;"",'[1]Vmesna vrtilna_SKLOP1'!C3929&lt;&gt;""),IF('[1]Vmesna vrtilna_SKLOP1'!B3929&lt;&gt;"",'[1]Vmesna vrtilna_SKLOP1'!B3929,""),"")</f>
        <v/>
      </c>
      <c r="C3929" s="16" t="str">
        <f>IF(OR(C3928="Posebna oblika",C3928="Kulturno zaščiten objekt",C3928="Kulturno zaščiten objekt, Posebna oblika"),"Glej zavihek POSEBNI POGOJI",IF(SUM(N3928:Q3928)=1,"Posebna oblika",IF(SUM(N3928:Q3928)=10,"Kulturno zaščiten objekt",IF(SUM(N3928:Q3928)=11,"Kulturno zaščiten objekt, Posebna oblika",IF(AND('[1]Vmesna vrtilna_SKLOP1'!C3929&lt;&gt;"",'[1]Vmesna vrtilna_SKLOP1'!D3929&lt;&gt;""),IF('[1]Vmesna vrtilna_SKLOP1'!C3929&lt;&gt;"",'[1]Vmesna vrtilna_SKLOP1'!C3929,""),"")))))</f>
        <v/>
      </c>
      <c r="D3929" s="17" t="str">
        <f>IF(IFERROR(VLOOKUP(B3929,'[1]Vmesna vrtilna_SKLOP1'!B:J,6,0),"")=0,"",IFERROR(VLOOKUP(B3929,'[1]Vmesna vrtilna_SKLOP1'!B:J,6,0),""))</f>
        <v/>
      </c>
      <c r="E3929" s="16" t="str">
        <f>IF(IF('[1]Vmesna vrtilna_SKLOP1'!E3929&lt;&gt;"",'[1]Vmesna vrtilna_SKLOP1'!D3929,"")=0,"",IF('[1]Vmesna vrtilna_SKLOP1'!E3929&lt;&gt;"",'[1]Vmesna vrtilna_SKLOP1'!D3929,""))</f>
        <v/>
      </c>
      <c r="F3929" s="18" t="str">
        <f>IF('[1]Vmesna vrtilna_SKLOP1'!E3929&lt;&gt;"",'[1]Vmesna vrtilna_SKLOP1'!E3929,"")</f>
        <v/>
      </c>
      <c r="G3929" s="15" t="str">
        <f>IF('[1]Vmesna vrtilna_SKLOP1'!E3929&lt;&gt;"",'[1]Vmesna vrtilna_SKLOP1'!F3929,"")</f>
        <v/>
      </c>
      <c r="H3929" s="19" t="str">
        <f>IF('[1]Vmesna vrtilna_SKLOP1'!F3929&lt;&gt;"",'[1]Vmesna vrtilna_SKLOP1'!I3929,"")</f>
        <v/>
      </c>
      <c r="I3929" s="20" t="str">
        <f>IF(I3928="Skupaj:","DDV (22%):",IF(I3928="DDV (22%):","Skupaj z DDV:",IF(AND('[1]Vmesna vrtilna_SKLOP1'!C3929&lt;&gt;"",'[1]Vmesna vrtilna_SKLOP1'!E3929=""),"Skupaj:","")))</f>
        <v/>
      </c>
      <c r="J3929" s="21" t="str">
        <f t="shared" si="124"/>
        <v/>
      </c>
      <c r="K3929" s="21" t="str">
        <f>IF(I3929="Skupaj z DDV:",SUM(K3927,K3928),IF(I3929="DDV (22%):",K3928*0.22,IF(AND('[1]Vmesna vrtilna_SKLOP1'!C3929&lt;&gt;"",'[1]Vmesna vrtilna_SKLOP1'!D3929=""),'[1]Vmesna vrtilna_SKLOP1'!J3929,IF(F3929&lt;&gt;"",IF('[1]Vmesna vrtilna_SKLOP1'!J3929&lt;&gt;"",'[1]Vmesna vrtilna_SKLOP1'!J3929,""),""))))</f>
        <v/>
      </c>
      <c r="L3929" s="22" t="str">
        <f>IF(I3928="Skupaj:","DDV (22%):",IF(I3928="DDV (22%):","Skupaj z DDV:",IF(AND('[1]Vmesna vrtilna_SKLOP1'!C3929&lt;&gt;"",'[1]Vmesna vrtilna_SKLOP1'!E3929=""),"Skupaj:",IF(AND('[1]Vmesna vrtilna_SKLOP1'!C3929&lt;&gt;"",'[1]Vmesna vrtilna_SKLOP1'!D3929=""),'[1]Vmesna vrtilna_SKLOP1'!J3929,IF(F3929&lt;&gt;"",IF('[1]Vmesna vrtilna_SKLOP1'!J3929&lt;&gt;"",'[1]Vmesna vrtilna_SKLOP1'!J3929,""),"")))))</f>
        <v/>
      </c>
      <c r="M3929" s="22" t="e">
        <f t="shared" si="123"/>
        <v>#REF!</v>
      </c>
      <c r="N3929" s="22" t="str">
        <f>IF(IFERROR(VLOOKUP(B3929,'[1]Vmesna vrtilna_SKLOP1'!B:J,7,0),"")=0,"",IFERROR(VLOOKUP(B3929,'[1]Vmesna vrtilna_SKLOP1'!B:J,7,0),""))</f>
        <v/>
      </c>
      <c r="O3929" s="22"/>
    </row>
    <row r="3930" spans="2:15" ht="15" customHeight="1" x14ac:dyDescent="0.3">
      <c r="B3930" s="15" t="str">
        <f>IF(AND('[1]Vmesna vrtilna_SKLOP1'!B3930&lt;&gt;"",'[1]Vmesna vrtilna_SKLOP1'!C3930&lt;&gt;""),IF('[1]Vmesna vrtilna_SKLOP1'!B3930&lt;&gt;"",'[1]Vmesna vrtilna_SKLOP1'!B3930,""),"")</f>
        <v/>
      </c>
      <c r="C3930" s="16" t="str">
        <f>IF(OR(C3929="Posebna oblika",C3929="Kulturno zaščiten objekt",C3929="Kulturno zaščiten objekt, Posebna oblika"),"Glej zavihek POSEBNI POGOJI",IF(SUM(N3929:Q3929)=1,"Posebna oblika",IF(SUM(N3929:Q3929)=10,"Kulturno zaščiten objekt",IF(SUM(N3929:Q3929)=11,"Kulturno zaščiten objekt, Posebna oblika",IF(AND('[1]Vmesna vrtilna_SKLOP1'!C3930&lt;&gt;"",'[1]Vmesna vrtilna_SKLOP1'!D3930&lt;&gt;""),IF('[1]Vmesna vrtilna_SKLOP1'!C3930&lt;&gt;"",'[1]Vmesna vrtilna_SKLOP1'!C3930,""),"")))))</f>
        <v/>
      </c>
      <c r="D3930" s="17" t="str">
        <f>IF(IFERROR(VLOOKUP(B3930,'[1]Vmesna vrtilna_SKLOP1'!B:J,6,0),"")=0,"",IFERROR(VLOOKUP(B3930,'[1]Vmesna vrtilna_SKLOP1'!B:J,6,0),""))</f>
        <v/>
      </c>
      <c r="E3930" s="16" t="str">
        <f>IF(IF('[1]Vmesna vrtilna_SKLOP1'!E3930&lt;&gt;"",'[1]Vmesna vrtilna_SKLOP1'!D3930,"")=0,"",IF('[1]Vmesna vrtilna_SKLOP1'!E3930&lt;&gt;"",'[1]Vmesna vrtilna_SKLOP1'!D3930,""))</f>
        <v/>
      </c>
      <c r="F3930" s="18" t="str">
        <f>IF('[1]Vmesna vrtilna_SKLOP1'!E3930&lt;&gt;"",'[1]Vmesna vrtilna_SKLOP1'!E3930,"")</f>
        <v/>
      </c>
      <c r="G3930" s="15" t="str">
        <f>IF('[1]Vmesna vrtilna_SKLOP1'!E3930&lt;&gt;"",'[1]Vmesna vrtilna_SKLOP1'!F3930,"")</f>
        <v/>
      </c>
      <c r="H3930" s="19" t="str">
        <f>IF('[1]Vmesna vrtilna_SKLOP1'!F3930&lt;&gt;"",'[1]Vmesna vrtilna_SKLOP1'!I3930,"")</f>
        <v/>
      </c>
      <c r="I3930" s="20" t="str">
        <f>IF(I3929="Skupaj:","DDV (22%):",IF(I3929="DDV (22%):","Skupaj z DDV:",IF(AND('[1]Vmesna vrtilna_SKLOP1'!C3930&lt;&gt;"",'[1]Vmesna vrtilna_SKLOP1'!E3930=""),"Skupaj:","")))</f>
        <v/>
      </c>
      <c r="J3930" s="21" t="str">
        <f t="shared" si="124"/>
        <v/>
      </c>
      <c r="K3930" s="21" t="str">
        <f>IF(I3930="Skupaj z DDV:",SUM(K3928,K3929),IF(I3930="DDV (22%):",K3929*0.22,IF(AND('[1]Vmesna vrtilna_SKLOP1'!C3930&lt;&gt;"",'[1]Vmesna vrtilna_SKLOP1'!D3930=""),'[1]Vmesna vrtilna_SKLOP1'!J3930,IF(F3930&lt;&gt;"",IF('[1]Vmesna vrtilna_SKLOP1'!J3930&lt;&gt;"",'[1]Vmesna vrtilna_SKLOP1'!J3930,""),""))))</f>
        <v/>
      </c>
      <c r="L3930" s="22" t="str">
        <f>IF(I3929="Skupaj:","DDV (22%):",IF(I3929="DDV (22%):","Skupaj z DDV:",IF(AND('[1]Vmesna vrtilna_SKLOP1'!C3930&lt;&gt;"",'[1]Vmesna vrtilna_SKLOP1'!E3930=""),"Skupaj:",IF(AND('[1]Vmesna vrtilna_SKLOP1'!C3930&lt;&gt;"",'[1]Vmesna vrtilna_SKLOP1'!D3930=""),'[1]Vmesna vrtilna_SKLOP1'!J3930,IF(F3930&lt;&gt;"",IF('[1]Vmesna vrtilna_SKLOP1'!J3930&lt;&gt;"",'[1]Vmesna vrtilna_SKLOP1'!J3930,""),"")))))</f>
        <v/>
      </c>
      <c r="M3930" s="22" t="e">
        <f t="shared" si="123"/>
        <v>#REF!</v>
      </c>
      <c r="N3930" s="22" t="str">
        <f>IF(IFERROR(VLOOKUP(B3930,'[1]Vmesna vrtilna_SKLOP1'!B:J,7,0),"")=0,"",IFERROR(VLOOKUP(B3930,'[1]Vmesna vrtilna_SKLOP1'!B:J,7,0),""))</f>
        <v/>
      </c>
      <c r="O3930" s="22"/>
    </row>
    <row r="3931" spans="2:15" ht="15" customHeight="1" x14ac:dyDescent="0.3">
      <c r="B3931" s="15" t="str">
        <f>IF(AND('[1]Vmesna vrtilna_SKLOP1'!B3931&lt;&gt;"",'[1]Vmesna vrtilna_SKLOP1'!C3931&lt;&gt;""),IF('[1]Vmesna vrtilna_SKLOP1'!B3931&lt;&gt;"",'[1]Vmesna vrtilna_SKLOP1'!B3931,""),"")</f>
        <v/>
      </c>
      <c r="C3931" s="16" t="str">
        <f>IF(OR(C3930="Posebna oblika",C3930="Kulturno zaščiten objekt",C3930="Kulturno zaščiten objekt, Posebna oblika"),"Glej zavihek POSEBNI POGOJI",IF(SUM(N3930:Q3930)=1,"Posebna oblika",IF(SUM(N3930:Q3930)=10,"Kulturno zaščiten objekt",IF(SUM(N3930:Q3930)=11,"Kulturno zaščiten objekt, Posebna oblika",IF(AND('[1]Vmesna vrtilna_SKLOP1'!C3931&lt;&gt;"",'[1]Vmesna vrtilna_SKLOP1'!D3931&lt;&gt;""),IF('[1]Vmesna vrtilna_SKLOP1'!C3931&lt;&gt;"",'[1]Vmesna vrtilna_SKLOP1'!C3931,""),"")))))</f>
        <v/>
      </c>
      <c r="D3931" s="17" t="str">
        <f>IF(IFERROR(VLOOKUP(B3931,'[1]Vmesna vrtilna_SKLOP1'!B:J,6,0),"")=0,"",IFERROR(VLOOKUP(B3931,'[1]Vmesna vrtilna_SKLOP1'!B:J,6,0),""))</f>
        <v/>
      </c>
      <c r="E3931" s="16" t="str">
        <f>IF(IF('[1]Vmesna vrtilna_SKLOP1'!E3931&lt;&gt;"",'[1]Vmesna vrtilna_SKLOP1'!D3931,"")=0,"",IF('[1]Vmesna vrtilna_SKLOP1'!E3931&lt;&gt;"",'[1]Vmesna vrtilna_SKLOP1'!D3931,""))</f>
        <v/>
      </c>
      <c r="F3931" s="18" t="str">
        <f>IF('[1]Vmesna vrtilna_SKLOP1'!E3931&lt;&gt;"",'[1]Vmesna vrtilna_SKLOP1'!E3931,"")</f>
        <v/>
      </c>
      <c r="G3931" s="15" t="str">
        <f>IF('[1]Vmesna vrtilna_SKLOP1'!E3931&lt;&gt;"",'[1]Vmesna vrtilna_SKLOP1'!F3931,"")</f>
        <v/>
      </c>
      <c r="H3931" s="19" t="str">
        <f>IF('[1]Vmesna vrtilna_SKLOP1'!F3931&lt;&gt;"",'[1]Vmesna vrtilna_SKLOP1'!I3931,"")</f>
        <v/>
      </c>
      <c r="I3931" s="20" t="str">
        <f>IF(I3930="Skupaj:","DDV (22%):",IF(I3930="DDV (22%):","Skupaj z DDV:",IF(AND('[1]Vmesna vrtilna_SKLOP1'!C3931&lt;&gt;"",'[1]Vmesna vrtilna_SKLOP1'!E3931=""),"Skupaj:","")))</f>
        <v/>
      </c>
      <c r="J3931" s="21" t="str">
        <f t="shared" si="124"/>
        <v/>
      </c>
      <c r="K3931" s="21" t="str">
        <f>IF(I3931="Skupaj z DDV:",SUM(K3929,K3930),IF(I3931="DDV (22%):",K3930*0.22,IF(AND('[1]Vmesna vrtilna_SKLOP1'!C3931&lt;&gt;"",'[1]Vmesna vrtilna_SKLOP1'!D3931=""),'[1]Vmesna vrtilna_SKLOP1'!J3931,IF(F3931&lt;&gt;"",IF('[1]Vmesna vrtilna_SKLOP1'!J3931&lt;&gt;"",'[1]Vmesna vrtilna_SKLOP1'!J3931,""),""))))</f>
        <v/>
      </c>
      <c r="L3931" s="22" t="str">
        <f>IF(I3930="Skupaj:","DDV (22%):",IF(I3930="DDV (22%):","Skupaj z DDV:",IF(AND('[1]Vmesna vrtilna_SKLOP1'!C3931&lt;&gt;"",'[1]Vmesna vrtilna_SKLOP1'!E3931=""),"Skupaj:",IF(AND('[1]Vmesna vrtilna_SKLOP1'!C3931&lt;&gt;"",'[1]Vmesna vrtilna_SKLOP1'!D3931=""),'[1]Vmesna vrtilna_SKLOP1'!J3931,IF(F3931&lt;&gt;"",IF('[1]Vmesna vrtilna_SKLOP1'!J3931&lt;&gt;"",'[1]Vmesna vrtilna_SKLOP1'!J3931,""),"")))))</f>
        <v/>
      </c>
      <c r="M3931" s="22" t="e">
        <f t="shared" si="123"/>
        <v>#REF!</v>
      </c>
      <c r="N3931" s="22" t="str">
        <f>IF(IFERROR(VLOOKUP(B3931,'[1]Vmesna vrtilna_SKLOP1'!B:J,7,0),"")=0,"",IFERROR(VLOOKUP(B3931,'[1]Vmesna vrtilna_SKLOP1'!B:J,7,0),""))</f>
        <v/>
      </c>
      <c r="O3931" s="22"/>
    </row>
    <row r="3932" spans="2:15" ht="15" customHeight="1" x14ac:dyDescent="0.3">
      <c r="B3932" s="15" t="str">
        <f>IF(AND('[1]Vmesna vrtilna_SKLOP1'!B3932&lt;&gt;"",'[1]Vmesna vrtilna_SKLOP1'!C3932&lt;&gt;""),IF('[1]Vmesna vrtilna_SKLOP1'!B3932&lt;&gt;"",'[1]Vmesna vrtilna_SKLOP1'!B3932,""),"")</f>
        <v/>
      </c>
      <c r="C3932" s="16" t="str">
        <f>IF(OR(C3931="Posebna oblika",C3931="Kulturno zaščiten objekt",C3931="Kulturno zaščiten objekt, Posebna oblika"),"Glej zavihek POSEBNI POGOJI",IF(SUM(N3931:Q3931)=1,"Posebna oblika",IF(SUM(N3931:Q3931)=10,"Kulturno zaščiten objekt",IF(SUM(N3931:Q3931)=11,"Kulturno zaščiten objekt, Posebna oblika",IF(AND('[1]Vmesna vrtilna_SKLOP1'!C3932&lt;&gt;"",'[1]Vmesna vrtilna_SKLOP1'!D3932&lt;&gt;""),IF('[1]Vmesna vrtilna_SKLOP1'!C3932&lt;&gt;"",'[1]Vmesna vrtilna_SKLOP1'!C3932,""),"")))))</f>
        <v/>
      </c>
      <c r="D3932" s="17" t="str">
        <f>IF(IFERROR(VLOOKUP(B3932,'[1]Vmesna vrtilna_SKLOP1'!B:J,6,0),"")=0,"",IFERROR(VLOOKUP(B3932,'[1]Vmesna vrtilna_SKLOP1'!B:J,6,0),""))</f>
        <v/>
      </c>
      <c r="E3932" s="16" t="str">
        <f>IF(IF('[1]Vmesna vrtilna_SKLOP1'!E3932&lt;&gt;"",'[1]Vmesna vrtilna_SKLOP1'!D3932,"")=0,"",IF('[1]Vmesna vrtilna_SKLOP1'!E3932&lt;&gt;"",'[1]Vmesna vrtilna_SKLOP1'!D3932,""))</f>
        <v/>
      </c>
      <c r="F3932" s="18" t="str">
        <f>IF('[1]Vmesna vrtilna_SKLOP1'!E3932&lt;&gt;"",'[1]Vmesna vrtilna_SKLOP1'!E3932,"")</f>
        <v/>
      </c>
      <c r="G3932" s="15" t="str">
        <f>IF('[1]Vmesna vrtilna_SKLOP1'!E3932&lt;&gt;"",'[1]Vmesna vrtilna_SKLOP1'!F3932,"")</f>
        <v/>
      </c>
      <c r="H3932" s="19" t="str">
        <f>IF('[1]Vmesna vrtilna_SKLOP1'!F3932&lt;&gt;"",'[1]Vmesna vrtilna_SKLOP1'!I3932,"")</f>
        <v/>
      </c>
      <c r="I3932" s="20" t="str">
        <f>IF(I3931="Skupaj:","DDV (22%):",IF(I3931="DDV (22%):","Skupaj z DDV:",IF(AND('[1]Vmesna vrtilna_SKLOP1'!C3932&lt;&gt;"",'[1]Vmesna vrtilna_SKLOP1'!E3932=""),"Skupaj:","")))</f>
        <v/>
      </c>
      <c r="J3932" s="21" t="str">
        <f t="shared" si="124"/>
        <v/>
      </c>
      <c r="K3932" s="21" t="str">
        <f>IF(I3932="Skupaj z DDV:",SUM(K3930,K3931),IF(I3932="DDV (22%):",K3931*0.22,IF(AND('[1]Vmesna vrtilna_SKLOP1'!C3932&lt;&gt;"",'[1]Vmesna vrtilna_SKLOP1'!D3932=""),'[1]Vmesna vrtilna_SKLOP1'!J3932,IF(F3932&lt;&gt;"",IF('[1]Vmesna vrtilna_SKLOP1'!J3932&lt;&gt;"",'[1]Vmesna vrtilna_SKLOP1'!J3932,""),""))))</f>
        <v/>
      </c>
      <c r="L3932" s="22" t="str">
        <f>IF(I3931="Skupaj:","DDV (22%):",IF(I3931="DDV (22%):","Skupaj z DDV:",IF(AND('[1]Vmesna vrtilna_SKLOP1'!C3932&lt;&gt;"",'[1]Vmesna vrtilna_SKLOP1'!E3932=""),"Skupaj:",IF(AND('[1]Vmesna vrtilna_SKLOP1'!C3932&lt;&gt;"",'[1]Vmesna vrtilna_SKLOP1'!D3932=""),'[1]Vmesna vrtilna_SKLOP1'!J3932,IF(F3932&lt;&gt;"",IF('[1]Vmesna vrtilna_SKLOP1'!J3932&lt;&gt;"",'[1]Vmesna vrtilna_SKLOP1'!J3932,""),"")))))</f>
        <v/>
      </c>
      <c r="M3932" s="22" t="e">
        <f t="shared" si="123"/>
        <v>#REF!</v>
      </c>
      <c r="N3932" s="22" t="str">
        <f>IF(IFERROR(VLOOKUP(B3932,'[1]Vmesna vrtilna_SKLOP1'!B:J,7,0),"")=0,"",IFERROR(VLOOKUP(B3932,'[1]Vmesna vrtilna_SKLOP1'!B:J,7,0),""))</f>
        <v/>
      </c>
      <c r="O3932" s="22"/>
    </row>
    <row r="3933" spans="2:15" ht="15" customHeight="1" x14ac:dyDescent="0.3">
      <c r="B3933" s="15" t="str">
        <f>IF(AND('[1]Vmesna vrtilna_SKLOP1'!B3933&lt;&gt;"",'[1]Vmesna vrtilna_SKLOP1'!C3933&lt;&gt;""),IF('[1]Vmesna vrtilna_SKLOP1'!B3933&lt;&gt;"",'[1]Vmesna vrtilna_SKLOP1'!B3933,""),"")</f>
        <v/>
      </c>
      <c r="C3933" s="16" t="str">
        <f>IF(OR(C3932="Posebna oblika",C3932="Kulturno zaščiten objekt",C3932="Kulturno zaščiten objekt, Posebna oblika"),"Glej zavihek POSEBNI POGOJI",IF(SUM(N3932:Q3932)=1,"Posebna oblika",IF(SUM(N3932:Q3932)=10,"Kulturno zaščiten objekt",IF(SUM(N3932:Q3932)=11,"Kulturno zaščiten objekt, Posebna oblika",IF(AND('[1]Vmesna vrtilna_SKLOP1'!C3933&lt;&gt;"",'[1]Vmesna vrtilna_SKLOP1'!D3933&lt;&gt;""),IF('[1]Vmesna vrtilna_SKLOP1'!C3933&lt;&gt;"",'[1]Vmesna vrtilna_SKLOP1'!C3933,""),"")))))</f>
        <v/>
      </c>
      <c r="D3933" s="17" t="str">
        <f>IF(IFERROR(VLOOKUP(B3933,'[1]Vmesna vrtilna_SKLOP1'!B:J,6,0),"")=0,"",IFERROR(VLOOKUP(B3933,'[1]Vmesna vrtilna_SKLOP1'!B:J,6,0),""))</f>
        <v/>
      </c>
      <c r="E3933" s="16" t="str">
        <f>IF(IF('[1]Vmesna vrtilna_SKLOP1'!E3933&lt;&gt;"",'[1]Vmesna vrtilna_SKLOP1'!D3933,"")=0,"",IF('[1]Vmesna vrtilna_SKLOP1'!E3933&lt;&gt;"",'[1]Vmesna vrtilna_SKLOP1'!D3933,""))</f>
        <v/>
      </c>
      <c r="F3933" s="18" t="str">
        <f>IF('[1]Vmesna vrtilna_SKLOP1'!E3933&lt;&gt;"",'[1]Vmesna vrtilna_SKLOP1'!E3933,"")</f>
        <v/>
      </c>
      <c r="G3933" s="15" t="str">
        <f>IF('[1]Vmesna vrtilna_SKLOP1'!E3933&lt;&gt;"",'[1]Vmesna vrtilna_SKLOP1'!F3933,"")</f>
        <v/>
      </c>
      <c r="H3933" s="19" t="str">
        <f>IF('[1]Vmesna vrtilna_SKLOP1'!F3933&lt;&gt;"",'[1]Vmesna vrtilna_SKLOP1'!I3933,"")</f>
        <v/>
      </c>
      <c r="I3933" s="20" t="str">
        <f>IF(I3932="Skupaj:","DDV (22%):",IF(I3932="DDV (22%):","Skupaj z DDV:",IF(AND('[1]Vmesna vrtilna_SKLOP1'!C3933&lt;&gt;"",'[1]Vmesna vrtilna_SKLOP1'!E3933=""),"Skupaj:","")))</f>
        <v/>
      </c>
      <c r="J3933" s="21" t="str">
        <f t="shared" si="124"/>
        <v/>
      </c>
      <c r="K3933" s="21" t="str">
        <f>IF(I3933="Skupaj z DDV:",SUM(K3931,K3932),IF(I3933="DDV (22%):",K3932*0.22,IF(AND('[1]Vmesna vrtilna_SKLOP1'!C3933&lt;&gt;"",'[1]Vmesna vrtilna_SKLOP1'!D3933=""),'[1]Vmesna vrtilna_SKLOP1'!J3933,IF(F3933&lt;&gt;"",IF('[1]Vmesna vrtilna_SKLOP1'!J3933&lt;&gt;"",'[1]Vmesna vrtilna_SKLOP1'!J3933,""),""))))</f>
        <v/>
      </c>
      <c r="L3933" s="22" t="str">
        <f>IF(I3932="Skupaj:","DDV (22%):",IF(I3932="DDV (22%):","Skupaj z DDV:",IF(AND('[1]Vmesna vrtilna_SKLOP1'!C3933&lt;&gt;"",'[1]Vmesna vrtilna_SKLOP1'!E3933=""),"Skupaj:",IF(AND('[1]Vmesna vrtilna_SKLOP1'!C3933&lt;&gt;"",'[1]Vmesna vrtilna_SKLOP1'!D3933=""),'[1]Vmesna vrtilna_SKLOP1'!J3933,IF(F3933&lt;&gt;"",IF('[1]Vmesna vrtilna_SKLOP1'!J3933&lt;&gt;"",'[1]Vmesna vrtilna_SKLOP1'!J3933,""),"")))))</f>
        <v/>
      </c>
      <c r="M3933" s="22" t="e">
        <f t="shared" si="123"/>
        <v>#REF!</v>
      </c>
      <c r="N3933" s="22" t="str">
        <f>IF(IFERROR(VLOOKUP(B3933,'[1]Vmesna vrtilna_SKLOP1'!B:J,7,0),"")=0,"",IFERROR(VLOOKUP(B3933,'[1]Vmesna vrtilna_SKLOP1'!B:J,7,0),""))</f>
        <v/>
      </c>
      <c r="O3933" s="22"/>
    </row>
    <row r="3934" spans="2:15" ht="15" customHeight="1" x14ac:dyDescent="0.3">
      <c r="B3934" s="15" t="str">
        <f>IF(AND('[1]Vmesna vrtilna_SKLOP1'!B3934&lt;&gt;"",'[1]Vmesna vrtilna_SKLOP1'!C3934&lt;&gt;""),IF('[1]Vmesna vrtilna_SKLOP1'!B3934&lt;&gt;"",'[1]Vmesna vrtilna_SKLOP1'!B3934,""),"")</f>
        <v/>
      </c>
      <c r="C3934" s="16" t="str">
        <f>IF(OR(C3933="Posebna oblika",C3933="Kulturno zaščiten objekt",C3933="Kulturno zaščiten objekt, Posebna oblika"),"Glej zavihek POSEBNI POGOJI",IF(SUM(N3933:Q3933)=1,"Posebna oblika",IF(SUM(N3933:Q3933)=10,"Kulturno zaščiten objekt",IF(SUM(N3933:Q3933)=11,"Kulturno zaščiten objekt, Posebna oblika",IF(AND('[1]Vmesna vrtilna_SKLOP1'!C3934&lt;&gt;"",'[1]Vmesna vrtilna_SKLOP1'!D3934&lt;&gt;""),IF('[1]Vmesna vrtilna_SKLOP1'!C3934&lt;&gt;"",'[1]Vmesna vrtilna_SKLOP1'!C3934,""),"")))))</f>
        <v/>
      </c>
      <c r="D3934" s="17" t="str">
        <f>IF(IFERROR(VLOOKUP(B3934,'[1]Vmesna vrtilna_SKLOP1'!B:J,6,0),"")=0,"",IFERROR(VLOOKUP(B3934,'[1]Vmesna vrtilna_SKLOP1'!B:J,6,0),""))</f>
        <v/>
      </c>
      <c r="E3934" s="16" t="str">
        <f>IF(IF('[1]Vmesna vrtilna_SKLOP1'!E3934&lt;&gt;"",'[1]Vmesna vrtilna_SKLOP1'!D3934,"")=0,"",IF('[1]Vmesna vrtilna_SKLOP1'!E3934&lt;&gt;"",'[1]Vmesna vrtilna_SKLOP1'!D3934,""))</f>
        <v/>
      </c>
      <c r="F3934" s="18" t="str">
        <f>IF('[1]Vmesna vrtilna_SKLOP1'!E3934&lt;&gt;"",'[1]Vmesna vrtilna_SKLOP1'!E3934,"")</f>
        <v/>
      </c>
      <c r="G3934" s="15" t="str">
        <f>IF('[1]Vmesna vrtilna_SKLOP1'!E3934&lt;&gt;"",'[1]Vmesna vrtilna_SKLOP1'!F3934,"")</f>
        <v/>
      </c>
      <c r="H3934" s="19" t="str">
        <f>IF('[1]Vmesna vrtilna_SKLOP1'!F3934&lt;&gt;"",'[1]Vmesna vrtilna_SKLOP1'!I3934,"")</f>
        <v/>
      </c>
      <c r="I3934" s="20" t="str">
        <f>IF(I3933="Skupaj:","DDV (22%):",IF(I3933="DDV (22%):","Skupaj z DDV:",IF(AND('[1]Vmesna vrtilna_SKLOP1'!C3934&lt;&gt;"",'[1]Vmesna vrtilna_SKLOP1'!E3934=""),"Skupaj:","")))</f>
        <v/>
      </c>
      <c r="J3934" s="21" t="str">
        <f t="shared" si="124"/>
        <v/>
      </c>
      <c r="K3934" s="21" t="str">
        <f>IF(I3934="Skupaj z DDV:",SUM(K3932,K3933),IF(I3934="DDV (22%):",K3933*0.22,IF(AND('[1]Vmesna vrtilna_SKLOP1'!C3934&lt;&gt;"",'[1]Vmesna vrtilna_SKLOP1'!D3934=""),'[1]Vmesna vrtilna_SKLOP1'!J3934,IF(F3934&lt;&gt;"",IF('[1]Vmesna vrtilna_SKLOP1'!J3934&lt;&gt;"",'[1]Vmesna vrtilna_SKLOP1'!J3934,""),""))))</f>
        <v/>
      </c>
      <c r="L3934" s="22" t="str">
        <f>IF(I3933="Skupaj:","DDV (22%):",IF(I3933="DDV (22%):","Skupaj z DDV:",IF(AND('[1]Vmesna vrtilna_SKLOP1'!C3934&lt;&gt;"",'[1]Vmesna vrtilna_SKLOP1'!E3934=""),"Skupaj:",IF(AND('[1]Vmesna vrtilna_SKLOP1'!C3934&lt;&gt;"",'[1]Vmesna vrtilna_SKLOP1'!D3934=""),'[1]Vmesna vrtilna_SKLOP1'!J3934,IF(F3934&lt;&gt;"",IF('[1]Vmesna vrtilna_SKLOP1'!J3934&lt;&gt;"",'[1]Vmesna vrtilna_SKLOP1'!J3934,""),"")))))</f>
        <v/>
      </c>
      <c r="M3934" s="22" t="e">
        <f t="shared" si="123"/>
        <v>#REF!</v>
      </c>
      <c r="N3934" s="22" t="str">
        <f>IF(IFERROR(VLOOKUP(B3934,'[1]Vmesna vrtilna_SKLOP1'!B:J,7,0),"")=0,"",IFERROR(VLOOKUP(B3934,'[1]Vmesna vrtilna_SKLOP1'!B:J,7,0),""))</f>
        <v/>
      </c>
      <c r="O3934" s="22"/>
    </row>
    <row r="3935" spans="2:15" ht="15" customHeight="1" x14ac:dyDescent="0.3">
      <c r="B3935" s="15" t="str">
        <f>IF(AND('[1]Vmesna vrtilna_SKLOP1'!B3935&lt;&gt;"",'[1]Vmesna vrtilna_SKLOP1'!C3935&lt;&gt;""),IF('[1]Vmesna vrtilna_SKLOP1'!B3935&lt;&gt;"",'[1]Vmesna vrtilna_SKLOP1'!B3935,""),"")</f>
        <v/>
      </c>
      <c r="C3935" s="16" t="str">
        <f>IF(OR(C3934="Posebna oblika",C3934="Kulturno zaščiten objekt",C3934="Kulturno zaščiten objekt, Posebna oblika"),"Glej zavihek POSEBNI POGOJI",IF(SUM(N3934:Q3934)=1,"Posebna oblika",IF(SUM(N3934:Q3934)=10,"Kulturno zaščiten objekt",IF(SUM(N3934:Q3934)=11,"Kulturno zaščiten objekt, Posebna oblika",IF(AND('[1]Vmesna vrtilna_SKLOP1'!C3935&lt;&gt;"",'[1]Vmesna vrtilna_SKLOP1'!D3935&lt;&gt;""),IF('[1]Vmesna vrtilna_SKLOP1'!C3935&lt;&gt;"",'[1]Vmesna vrtilna_SKLOP1'!C3935,""),"")))))</f>
        <v/>
      </c>
      <c r="D3935" s="17" t="str">
        <f>IF(IFERROR(VLOOKUP(B3935,'[1]Vmesna vrtilna_SKLOP1'!B:J,6,0),"")=0,"",IFERROR(VLOOKUP(B3935,'[1]Vmesna vrtilna_SKLOP1'!B:J,6,0),""))</f>
        <v/>
      </c>
      <c r="E3935" s="16" t="str">
        <f>IF(IF('[1]Vmesna vrtilna_SKLOP1'!E3935&lt;&gt;"",'[1]Vmesna vrtilna_SKLOP1'!D3935,"")=0,"",IF('[1]Vmesna vrtilna_SKLOP1'!E3935&lt;&gt;"",'[1]Vmesna vrtilna_SKLOP1'!D3935,""))</f>
        <v/>
      </c>
      <c r="F3935" s="18" t="str">
        <f>IF('[1]Vmesna vrtilna_SKLOP1'!E3935&lt;&gt;"",'[1]Vmesna vrtilna_SKLOP1'!E3935,"")</f>
        <v/>
      </c>
      <c r="G3935" s="15" t="str">
        <f>IF('[1]Vmesna vrtilna_SKLOP1'!E3935&lt;&gt;"",'[1]Vmesna vrtilna_SKLOP1'!F3935,"")</f>
        <v/>
      </c>
      <c r="H3935" s="19" t="str">
        <f>IF('[1]Vmesna vrtilna_SKLOP1'!F3935&lt;&gt;"",'[1]Vmesna vrtilna_SKLOP1'!I3935,"")</f>
        <v/>
      </c>
      <c r="I3935" s="20" t="str">
        <f>IF(I3934="Skupaj:","DDV (22%):",IF(I3934="DDV (22%):","Skupaj z DDV:",IF(AND('[1]Vmesna vrtilna_SKLOP1'!C3935&lt;&gt;"",'[1]Vmesna vrtilna_SKLOP1'!E3935=""),"Skupaj:","")))</f>
        <v/>
      </c>
      <c r="J3935" s="21" t="str">
        <f t="shared" si="124"/>
        <v/>
      </c>
      <c r="K3935" s="21" t="str">
        <f>IF(I3935="Skupaj z DDV:",SUM(K3933,K3934),IF(I3935="DDV (22%):",K3934*0.22,IF(AND('[1]Vmesna vrtilna_SKLOP1'!C3935&lt;&gt;"",'[1]Vmesna vrtilna_SKLOP1'!D3935=""),'[1]Vmesna vrtilna_SKLOP1'!J3935,IF(F3935&lt;&gt;"",IF('[1]Vmesna vrtilna_SKLOP1'!J3935&lt;&gt;"",'[1]Vmesna vrtilna_SKLOP1'!J3935,""),""))))</f>
        <v/>
      </c>
      <c r="L3935" s="22" t="str">
        <f>IF(I3934="Skupaj:","DDV (22%):",IF(I3934="DDV (22%):","Skupaj z DDV:",IF(AND('[1]Vmesna vrtilna_SKLOP1'!C3935&lt;&gt;"",'[1]Vmesna vrtilna_SKLOP1'!E3935=""),"Skupaj:",IF(AND('[1]Vmesna vrtilna_SKLOP1'!C3935&lt;&gt;"",'[1]Vmesna vrtilna_SKLOP1'!D3935=""),'[1]Vmesna vrtilna_SKLOP1'!J3935,IF(F3935&lt;&gt;"",IF('[1]Vmesna vrtilna_SKLOP1'!J3935&lt;&gt;"",'[1]Vmesna vrtilna_SKLOP1'!J3935,""),"")))))</f>
        <v/>
      </c>
      <c r="M3935" s="22" t="e">
        <f t="shared" si="123"/>
        <v>#REF!</v>
      </c>
      <c r="N3935" s="22" t="str">
        <f>IF(IFERROR(VLOOKUP(B3935,'[1]Vmesna vrtilna_SKLOP1'!B:J,7,0),"")=0,"",IFERROR(VLOOKUP(B3935,'[1]Vmesna vrtilna_SKLOP1'!B:J,7,0),""))</f>
        <v/>
      </c>
      <c r="O3935" s="22"/>
    </row>
    <row r="3936" spans="2:15" ht="15" customHeight="1" x14ac:dyDescent="0.3">
      <c r="B3936" s="15" t="str">
        <f>IF(AND('[1]Vmesna vrtilna_SKLOP1'!B3936&lt;&gt;"",'[1]Vmesna vrtilna_SKLOP1'!C3936&lt;&gt;""),IF('[1]Vmesna vrtilna_SKLOP1'!B3936&lt;&gt;"",'[1]Vmesna vrtilna_SKLOP1'!B3936,""),"")</f>
        <v/>
      </c>
      <c r="C3936" s="16" t="str">
        <f>IF(OR(C3935="Posebna oblika",C3935="Kulturno zaščiten objekt",C3935="Kulturno zaščiten objekt, Posebna oblika"),"Glej zavihek POSEBNI POGOJI",IF(SUM(N3935:Q3935)=1,"Posebna oblika",IF(SUM(N3935:Q3935)=10,"Kulturno zaščiten objekt",IF(SUM(N3935:Q3935)=11,"Kulturno zaščiten objekt, Posebna oblika",IF(AND('[1]Vmesna vrtilna_SKLOP1'!C3936&lt;&gt;"",'[1]Vmesna vrtilna_SKLOP1'!D3936&lt;&gt;""),IF('[1]Vmesna vrtilna_SKLOP1'!C3936&lt;&gt;"",'[1]Vmesna vrtilna_SKLOP1'!C3936,""),"")))))</f>
        <v/>
      </c>
      <c r="D3936" s="17" t="str">
        <f>IF(IFERROR(VLOOKUP(B3936,'[1]Vmesna vrtilna_SKLOP1'!B:J,6,0),"")=0,"",IFERROR(VLOOKUP(B3936,'[1]Vmesna vrtilna_SKLOP1'!B:J,6,0),""))</f>
        <v/>
      </c>
      <c r="E3936" s="16" t="str">
        <f>IF(IF('[1]Vmesna vrtilna_SKLOP1'!E3936&lt;&gt;"",'[1]Vmesna vrtilna_SKLOP1'!D3936,"")=0,"",IF('[1]Vmesna vrtilna_SKLOP1'!E3936&lt;&gt;"",'[1]Vmesna vrtilna_SKLOP1'!D3936,""))</f>
        <v/>
      </c>
      <c r="F3936" s="18" t="str">
        <f>IF('[1]Vmesna vrtilna_SKLOP1'!E3936&lt;&gt;"",'[1]Vmesna vrtilna_SKLOP1'!E3936,"")</f>
        <v/>
      </c>
      <c r="G3936" s="15" t="str">
        <f>IF('[1]Vmesna vrtilna_SKLOP1'!E3936&lt;&gt;"",'[1]Vmesna vrtilna_SKLOP1'!F3936,"")</f>
        <v/>
      </c>
      <c r="H3936" s="19" t="str">
        <f>IF('[1]Vmesna vrtilna_SKLOP1'!F3936&lt;&gt;"",'[1]Vmesna vrtilna_SKLOP1'!I3936,"")</f>
        <v/>
      </c>
      <c r="I3936" s="20" t="str">
        <f>IF(I3935="Skupaj:","DDV (22%):",IF(I3935="DDV (22%):","Skupaj z DDV:",IF(AND('[1]Vmesna vrtilna_SKLOP1'!C3936&lt;&gt;"",'[1]Vmesna vrtilna_SKLOP1'!E3936=""),"Skupaj:","")))</f>
        <v/>
      </c>
      <c r="J3936" s="21" t="str">
        <f t="shared" si="124"/>
        <v/>
      </c>
      <c r="K3936" s="21" t="str">
        <f>IF(I3936="Skupaj z DDV:",SUM(K3934,K3935),IF(I3936="DDV (22%):",K3935*0.22,IF(AND('[1]Vmesna vrtilna_SKLOP1'!C3936&lt;&gt;"",'[1]Vmesna vrtilna_SKLOP1'!D3936=""),'[1]Vmesna vrtilna_SKLOP1'!J3936,IF(F3936&lt;&gt;"",IF('[1]Vmesna vrtilna_SKLOP1'!J3936&lt;&gt;"",'[1]Vmesna vrtilna_SKLOP1'!J3936,""),""))))</f>
        <v/>
      </c>
      <c r="L3936" s="22" t="str">
        <f>IF(I3935="Skupaj:","DDV (22%):",IF(I3935="DDV (22%):","Skupaj z DDV:",IF(AND('[1]Vmesna vrtilna_SKLOP1'!C3936&lt;&gt;"",'[1]Vmesna vrtilna_SKLOP1'!E3936=""),"Skupaj:",IF(AND('[1]Vmesna vrtilna_SKLOP1'!C3936&lt;&gt;"",'[1]Vmesna vrtilna_SKLOP1'!D3936=""),'[1]Vmesna vrtilna_SKLOP1'!J3936,IF(F3936&lt;&gt;"",IF('[1]Vmesna vrtilna_SKLOP1'!J3936&lt;&gt;"",'[1]Vmesna vrtilna_SKLOP1'!J3936,""),"")))))</f>
        <v/>
      </c>
      <c r="M3936" s="22" t="e">
        <f t="shared" si="123"/>
        <v>#REF!</v>
      </c>
      <c r="N3936" s="22" t="str">
        <f>IF(IFERROR(VLOOKUP(B3936,'[1]Vmesna vrtilna_SKLOP1'!B:J,7,0),"")=0,"",IFERROR(VLOOKUP(B3936,'[1]Vmesna vrtilna_SKLOP1'!B:J,7,0),""))</f>
        <v/>
      </c>
      <c r="O3936" s="22"/>
    </row>
    <row r="3937" spans="2:15" ht="15" customHeight="1" x14ac:dyDescent="0.3">
      <c r="B3937" s="15" t="str">
        <f>IF(AND('[1]Vmesna vrtilna_SKLOP1'!B3937&lt;&gt;"",'[1]Vmesna vrtilna_SKLOP1'!C3937&lt;&gt;""),IF('[1]Vmesna vrtilna_SKLOP1'!B3937&lt;&gt;"",'[1]Vmesna vrtilna_SKLOP1'!B3937,""),"")</f>
        <v/>
      </c>
      <c r="C3937" s="16" t="str">
        <f>IF(OR(C3936="Posebna oblika",C3936="Kulturno zaščiten objekt",C3936="Kulturno zaščiten objekt, Posebna oblika"),"Glej zavihek POSEBNI POGOJI",IF(SUM(N3936:Q3936)=1,"Posebna oblika",IF(SUM(N3936:Q3936)=10,"Kulturno zaščiten objekt",IF(SUM(N3936:Q3936)=11,"Kulturno zaščiten objekt, Posebna oblika",IF(AND('[1]Vmesna vrtilna_SKLOP1'!C3937&lt;&gt;"",'[1]Vmesna vrtilna_SKLOP1'!D3937&lt;&gt;""),IF('[1]Vmesna vrtilna_SKLOP1'!C3937&lt;&gt;"",'[1]Vmesna vrtilna_SKLOP1'!C3937,""),"")))))</f>
        <v/>
      </c>
      <c r="D3937" s="17" t="str">
        <f>IF(IFERROR(VLOOKUP(B3937,'[1]Vmesna vrtilna_SKLOP1'!B:J,6,0),"")=0,"",IFERROR(VLOOKUP(B3937,'[1]Vmesna vrtilna_SKLOP1'!B:J,6,0),""))</f>
        <v/>
      </c>
      <c r="E3937" s="16" t="str">
        <f>IF(IF('[1]Vmesna vrtilna_SKLOP1'!E3937&lt;&gt;"",'[1]Vmesna vrtilna_SKLOP1'!D3937,"")=0,"",IF('[1]Vmesna vrtilna_SKLOP1'!E3937&lt;&gt;"",'[1]Vmesna vrtilna_SKLOP1'!D3937,""))</f>
        <v/>
      </c>
      <c r="F3937" s="18" t="str">
        <f>IF('[1]Vmesna vrtilna_SKLOP1'!E3937&lt;&gt;"",'[1]Vmesna vrtilna_SKLOP1'!E3937,"")</f>
        <v/>
      </c>
      <c r="G3937" s="15" t="str">
        <f>IF('[1]Vmesna vrtilna_SKLOP1'!E3937&lt;&gt;"",'[1]Vmesna vrtilna_SKLOP1'!F3937,"")</f>
        <v/>
      </c>
      <c r="H3937" s="19" t="str">
        <f>IF('[1]Vmesna vrtilna_SKLOP1'!F3937&lt;&gt;"",'[1]Vmesna vrtilna_SKLOP1'!I3937,"")</f>
        <v/>
      </c>
      <c r="I3937" s="20" t="str">
        <f>IF(I3936="Skupaj:","DDV (22%):",IF(I3936="DDV (22%):","Skupaj z DDV:",IF(AND('[1]Vmesna vrtilna_SKLOP1'!C3937&lt;&gt;"",'[1]Vmesna vrtilna_SKLOP1'!E3937=""),"Skupaj:","")))</f>
        <v/>
      </c>
      <c r="J3937" s="21" t="str">
        <f t="shared" si="124"/>
        <v/>
      </c>
      <c r="K3937" s="21" t="str">
        <f>IF(I3937="Skupaj z DDV:",SUM(K3935,K3936),IF(I3937="DDV (22%):",K3936*0.22,IF(AND('[1]Vmesna vrtilna_SKLOP1'!C3937&lt;&gt;"",'[1]Vmesna vrtilna_SKLOP1'!D3937=""),'[1]Vmesna vrtilna_SKLOP1'!J3937,IF(F3937&lt;&gt;"",IF('[1]Vmesna vrtilna_SKLOP1'!J3937&lt;&gt;"",'[1]Vmesna vrtilna_SKLOP1'!J3937,""),""))))</f>
        <v/>
      </c>
      <c r="L3937" s="22" t="str">
        <f>IF(I3936="Skupaj:","DDV (22%):",IF(I3936="DDV (22%):","Skupaj z DDV:",IF(AND('[1]Vmesna vrtilna_SKLOP1'!C3937&lt;&gt;"",'[1]Vmesna vrtilna_SKLOP1'!E3937=""),"Skupaj:",IF(AND('[1]Vmesna vrtilna_SKLOP1'!C3937&lt;&gt;"",'[1]Vmesna vrtilna_SKLOP1'!D3937=""),'[1]Vmesna vrtilna_SKLOP1'!J3937,IF(F3937&lt;&gt;"",IF('[1]Vmesna vrtilna_SKLOP1'!J3937&lt;&gt;"",'[1]Vmesna vrtilna_SKLOP1'!J3937,""),"")))))</f>
        <v/>
      </c>
      <c r="M3937" s="22" t="e">
        <f t="shared" si="123"/>
        <v>#REF!</v>
      </c>
      <c r="N3937" s="22" t="str">
        <f>IF(IFERROR(VLOOKUP(B3937,'[1]Vmesna vrtilna_SKLOP1'!B:J,7,0),"")=0,"",IFERROR(VLOOKUP(B3937,'[1]Vmesna vrtilna_SKLOP1'!B:J,7,0),""))</f>
        <v/>
      </c>
      <c r="O3937" s="22"/>
    </row>
    <row r="3938" spans="2:15" ht="15" customHeight="1" x14ac:dyDescent="0.3">
      <c r="B3938" s="15" t="str">
        <f>IF(AND('[1]Vmesna vrtilna_SKLOP1'!B3938&lt;&gt;"",'[1]Vmesna vrtilna_SKLOP1'!C3938&lt;&gt;""),IF('[1]Vmesna vrtilna_SKLOP1'!B3938&lt;&gt;"",'[1]Vmesna vrtilna_SKLOP1'!B3938,""),"")</f>
        <v/>
      </c>
      <c r="C3938" s="16" t="str">
        <f>IF(OR(C3937="Posebna oblika",C3937="Kulturno zaščiten objekt",C3937="Kulturno zaščiten objekt, Posebna oblika"),"Glej zavihek POSEBNI POGOJI",IF(SUM(N3937:Q3937)=1,"Posebna oblika",IF(SUM(N3937:Q3937)=10,"Kulturno zaščiten objekt",IF(SUM(N3937:Q3937)=11,"Kulturno zaščiten objekt, Posebna oblika",IF(AND('[1]Vmesna vrtilna_SKLOP1'!C3938&lt;&gt;"",'[1]Vmesna vrtilna_SKLOP1'!D3938&lt;&gt;""),IF('[1]Vmesna vrtilna_SKLOP1'!C3938&lt;&gt;"",'[1]Vmesna vrtilna_SKLOP1'!C3938,""),"")))))</f>
        <v/>
      </c>
      <c r="D3938" s="17" t="str">
        <f>IF(IFERROR(VLOOKUP(B3938,'[1]Vmesna vrtilna_SKLOP1'!B:J,6,0),"")=0,"",IFERROR(VLOOKUP(B3938,'[1]Vmesna vrtilna_SKLOP1'!B:J,6,0),""))</f>
        <v/>
      </c>
      <c r="E3938" s="16" t="str">
        <f>IF(IF('[1]Vmesna vrtilna_SKLOP1'!E3938&lt;&gt;"",'[1]Vmesna vrtilna_SKLOP1'!D3938,"")=0,"",IF('[1]Vmesna vrtilna_SKLOP1'!E3938&lt;&gt;"",'[1]Vmesna vrtilna_SKLOP1'!D3938,""))</f>
        <v/>
      </c>
      <c r="F3938" s="18" t="str">
        <f>IF('[1]Vmesna vrtilna_SKLOP1'!E3938&lt;&gt;"",'[1]Vmesna vrtilna_SKLOP1'!E3938,"")</f>
        <v/>
      </c>
      <c r="G3938" s="15" t="str">
        <f>IF('[1]Vmesna vrtilna_SKLOP1'!E3938&lt;&gt;"",'[1]Vmesna vrtilna_SKLOP1'!F3938,"")</f>
        <v/>
      </c>
      <c r="H3938" s="19" t="str">
        <f>IF('[1]Vmesna vrtilna_SKLOP1'!F3938&lt;&gt;"",'[1]Vmesna vrtilna_SKLOP1'!I3938,"")</f>
        <v/>
      </c>
      <c r="I3938" s="20" t="str">
        <f>IF(I3937="Skupaj:","DDV (22%):",IF(I3937="DDV (22%):","Skupaj z DDV:",IF(AND('[1]Vmesna vrtilna_SKLOP1'!C3938&lt;&gt;"",'[1]Vmesna vrtilna_SKLOP1'!E3938=""),"Skupaj:","")))</f>
        <v/>
      </c>
      <c r="J3938" s="21" t="str">
        <f t="shared" si="124"/>
        <v/>
      </c>
      <c r="K3938" s="21" t="str">
        <f>IF(I3938="Skupaj z DDV:",SUM(K3936,K3937),IF(I3938="DDV (22%):",K3937*0.22,IF(AND('[1]Vmesna vrtilna_SKLOP1'!C3938&lt;&gt;"",'[1]Vmesna vrtilna_SKLOP1'!D3938=""),'[1]Vmesna vrtilna_SKLOP1'!J3938,IF(F3938&lt;&gt;"",IF('[1]Vmesna vrtilna_SKLOP1'!J3938&lt;&gt;"",'[1]Vmesna vrtilna_SKLOP1'!J3938,""),""))))</f>
        <v/>
      </c>
      <c r="L3938" s="22" t="str">
        <f>IF(I3937="Skupaj:","DDV (22%):",IF(I3937="DDV (22%):","Skupaj z DDV:",IF(AND('[1]Vmesna vrtilna_SKLOP1'!C3938&lt;&gt;"",'[1]Vmesna vrtilna_SKLOP1'!E3938=""),"Skupaj:",IF(AND('[1]Vmesna vrtilna_SKLOP1'!C3938&lt;&gt;"",'[1]Vmesna vrtilna_SKLOP1'!D3938=""),'[1]Vmesna vrtilna_SKLOP1'!J3938,IF(F3938&lt;&gt;"",IF('[1]Vmesna vrtilna_SKLOP1'!J3938&lt;&gt;"",'[1]Vmesna vrtilna_SKLOP1'!J3938,""),"")))))</f>
        <v/>
      </c>
      <c r="M3938" s="22" t="e">
        <f t="shared" si="123"/>
        <v>#REF!</v>
      </c>
      <c r="N3938" s="22" t="str">
        <f>IF(IFERROR(VLOOKUP(B3938,'[1]Vmesna vrtilna_SKLOP1'!B:J,7,0),"")=0,"",IFERROR(VLOOKUP(B3938,'[1]Vmesna vrtilna_SKLOP1'!B:J,7,0),""))</f>
        <v/>
      </c>
      <c r="O3938" s="22"/>
    </row>
    <row r="3939" spans="2:15" ht="15" customHeight="1" x14ac:dyDescent="0.3">
      <c r="B3939" s="15" t="str">
        <f>IF(AND('[1]Vmesna vrtilna_SKLOP1'!B3939&lt;&gt;"",'[1]Vmesna vrtilna_SKLOP1'!C3939&lt;&gt;""),IF('[1]Vmesna vrtilna_SKLOP1'!B3939&lt;&gt;"",'[1]Vmesna vrtilna_SKLOP1'!B3939,""),"")</f>
        <v/>
      </c>
      <c r="C3939" s="16" t="str">
        <f>IF(OR(C3938="Posebna oblika",C3938="Kulturno zaščiten objekt",C3938="Kulturno zaščiten objekt, Posebna oblika"),"Glej zavihek POSEBNI POGOJI",IF(SUM(N3938:Q3938)=1,"Posebna oblika",IF(SUM(N3938:Q3938)=10,"Kulturno zaščiten objekt",IF(SUM(N3938:Q3938)=11,"Kulturno zaščiten objekt, Posebna oblika",IF(AND('[1]Vmesna vrtilna_SKLOP1'!C3939&lt;&gt;"",'[1]Vmesna vrtilna_SKLOP1'!D3939&lt;&gt;""),IF('[1]Vmesna vrtilna_SKLOP1'!C3939&lt;&gt;"",'[1]Vmesna vrtilna_SKLOP1'!C3939,""),"")))))</f>
        <v/>
      </c>
      <c r="D3939" s="17" t="str">
        <f>IF(IFERROR(VLOOKUP(B3939,'[1]Vmesna vrtilna_SKLOP1'!B:J,6,0),"")=0,"",IFERROR(VLOOKUP(B3939,'[1]Vmesna vrtilna_SKLOP1'!B:J,6,0),""))</f>
        <v/>
      </c>
      <c r="E3939" s="16" t="str">
        <f>IF(IF('[1]Vmesna vrtilna_SKLOP1'!E3939&lt;&gt;"",'[1]Vmesna vrtilna_SKLOP1'!D3939,"")=0,"",IF('[1]Vmesna vrtilna_SKLOP1'!E3939&lt;&gt;"",'[1]Vmesna vrtilna_SKLOP1'!D3939,""))</f>
        <v/>
      </c>
      <c r="F3939" s="18" t="str">
        <f>IF('[1]Vmesna vrtilna_SKLOP1'!E3939&lt;&gt;"",'[1]Vmesna vrtilna_SKLOP1'!E3939,"")</f>
        <v/>
      </c>
      <c r="G3939" s="15" t="str">
        <f>IF('[1]Vmesna vrtilna_SKLOP1'!E3939&lt;&gt;"",'[1]Vmesna vrtilna_SKLOP1'!F3939,"")</f>
        <v/>
      </c>
      <c r="H3939" s="19" t="str">
        <f>IF('[1]Vmesna vrtilna_SKLOP1'!F3939&lt;&gt;"",'[1]Vmesna vrtilna_SKLOP1'!I3939,"")</f>
        <v/>
      </c>
      <c r="I3939" s="20" t="str">
        <f>IF(I3938="Skupaj:","DDV (22%):",IF(I3938="DDV (22%):","Skupaj z DDV:",IF(AND('[1]Vmesna vrtilna_SKLOP1'!C3939&lt;&gt;"",'[1]Vmesna vrtilna_SKLOP1'!E3939=""),"Skupaj:","")))</f>
        <v/>
      </c>
      <c r="J3939" s="21" t="str">
        <f t="shared" si="124"/>
        <v/>
      </c>
      <c r="K3939" s="21" t="str">
        <f>IF(I3939="Skupaj z DDV:",SUM(K3937,K3938),IF(I3939="DDV (22%):",K3938*0.22,IF(AND('[1]Vmesna vrtilna_SKLOP1'!C3939&lt;&gt;"",'[1]Vmesna vrtilna_SKLOP1'!D3939=""),'[1]Vmesna vrtilna_SKLOP1'!J3939,IF(F3939&lt;&gt;"",IF('[1]Vmesna vrtilna_SKLOP1'!J3939&lt;&gt;"",'[1]Vmesna vrtilna_SKLOP1'!J3939,""),""))))</f>
        <v/>
      </c>
      <c r="L3939" s="22" t="str">
        <f>IF(I3938="Skupaj:","DDV (22%):",IF(I3938="DDV (22%):","Skupaj z DDV:",IF(AND('[1]Vmesna vrtilna_SKLOP1'!C3939&lt;&gt;"",'[1]Vmesna vrtilna_SKLOP1'!E3939=""),"Skupaj:",IF(AND('[1]Vmesna vrtilna_SKLOP1'!C3939&lt;&gt;"",'[1]Vmesna vrtilna_SKLOP1'!D3939=""),'[1]Vmesna vrtilna_SKLOP1'!J3939,IF(F3939&lt;&gt;"",IF('[1]Vmesna vrtilna_SKLOP1'!J3939&lt;&gt;"",'[1]Vmesna vrtilna_SKLOP1'!J3939,""),"")))))</f>
        <v/>
      </c>
      <c r="M3939" s="22" t="e">
        <f t="shared" si="123"/>
        <v>#REF!</v>
      </c>
      <c r="N3939" s="22" t="str">
        <f>IF(IFERROR(VLOOKUP(B3939,'[1]Vmesna vrtilna_SKLOP1'!B:J,7,0),"")=0,"",IFERROR(VLOOKUP(B3939,'[1]Vmesna vrtilna_SKLOP1'!B:J,7,0),""))</f>
        <v/>
      </c>
      <c r="O3939" s="22"/>
    </row>
    <row r="3940" spans="2:15" ht="15" customHeight="1" x14ac:dyDescent="0.3">
      <c r="B3940" s="15" t="str">
        <f>IF(AND('[1]Vmesna vrtilna_SKLOP1'!B3940&lt;&gt;"",'[1]Vmesna vrtilna_SKLOP1'!C3940&lt;&gt;""),IF('[1]Vmesna vrtilna_SKLOP1'!B3940&lt;&gt;"",'[1]Vmesna vrtilna_SKLOP1'!B3940,""),"")</f>
        <v/>
      </c>
      <c r="C3940" s="16" t="str">
        <f>IF(OR(C3939="Posebna oblika",C3939="Kulturno zaščiten objekt",C3939="Kulturno zaščiten objekt, Posebna oblika"),"Glej zavihek POSEBNI POGOJI",IF(SUM(N3939:Q3939)=1,"Posebna oblika",IF(SUM(N3939:Q3939)=10,"Kulturno zaščiten objekt",IF(SUM(N3939:Q3939)=11,"Kulturno zaščiten objekt, Posebna oblika",IF(AND('[1]Vmesna vrtilna_SKLOP1'!C3940&lt;&gt;"",'[1]Vmesna vrtilna_SKLOP1'!D3940&lt;&gt;""),IF('[1]Vmesna vrtilna_SKLOP1'!C3940&lt;&gt;"",'[1]Vmesna vrtilna_SKLOP1'!C3940,""),"")))))</f>
        <v/>
      </c>
      <c r="D3940" s="17" t="str">
        <f>IF(IFERROR(VLOOKUP(B3940,'[1]Vmesna vrtilna_SKLOP1'!B:J,6,0),"")=0,"",IFERROR(VLOOKUP(B3940,'[1]Vmesna vrtilna_SKLOP1'!B:J,6,0),""))</f>
        <v/>
      </c>
      <c r="E3940" s="16" t="str">
        <f>IF(IF('[1]Vmesna vrtilna_SKLOP1'!E3940&lt;&gt;"",'[1]Vmesna vrtilna_SKLOP1'!D3940,"")=0,"",IF('[1]Vmesna vrtilna_SKLOP1'!E3940&lt;&gt;"",'[1]Vmesna vrtilna_SKLOP1'!D3940,""))</f>
        <v/>
      </c>
      <c r="F3940" s="18" t="str">
        <f>IF('[1]Vmesna vrtilna_SKLOP1'!E3940&lt;&gt;"",'[1]Vmesna vrtilna_SKLOP1'!E3940,"")</f>
        <v/>
      </c>
      <c r="G3940" s="15" t="str">
        <f>IF('[1]Vmesna vrtilna_SKLOP1'!E3940&lt;&gt;"",'[1]Vmesna vrtilna_SKLOP1'!F3940,"")</f>
        <v/>
      </c>
      <c r="H3940" s="19" t="str">
        <f>IF('[1]Vmesna vrtilna_SKLOP1'!F3940&lt;&gt;"",'[1]Vmesna vrtilna_SKLOP1'!I3940,"")</f>
        <v/>
      </c>
      <c r="I3940" s="20" t="str">
        <f>IF(I3939="Skupaj:","DDV (22%):",IF(I3939="DDV (22%):","Skupaj z DDV:",IF(AND('[1]Vmesna vrtilna_SKLOP1'!C3940&lt;&gt;"",'[1]Vmesna vrtilna_SKLOP1'!E3940=""),"Skupaj:","")))</f>
        <v/>
      </c>
      <c r="J3940" s="21" t="str">
        <f t="shared" si="124"/>
        <v/>
      </c>
      <c r="K3940" s="21" t="str">
        <f>IF(I3940="Skupaj z DDV:",SUM(K3938,K3939),IF(I3940="DDV (22%):",K3939*0.22,IF(AND('[1]Vmesna vrtilna_SKLOP1'!C3940&lt;&gt;"",'[1]Vmesna vrtilna_SKLOP1'!D3940=""),'[1]Vmesna vrtilna_SKLOP1'!J3940,IF(F3940&lt;&gt;"",IF('[1]Vmesna vrtilna_SKLOP1'!J3940&lt;&gt;"",'[1]Vmesna vrtilna_SKLOP1'!J3940,""),""))))</f>
        <v/>
      </c>
      <c r="L3940" s="22" t="str">
        <f>IF(I3939="Skupaj:","DDV (22%):",IF(I3939="DDV (22%):","Skupaj z DDV:",IF(AND('[1]Vmesna vrtilna_SKLOP1'!C3940&lt;&gt;"",'[1]Vmesna vrtilna_SKLOP1'!E3940=""),"Skupaj:",IF(AND('[1]Vmesna vrtilna_SKLOP1'!C3940&lt;&gt;"",'[1]Vmesna vrtilna_SKLOP1'!D3940=""),'[1]Vmesna vrtilna_SKLOP1'!J3940,IF(F3940&lt;&gt;"",IF('[1]Vmesna vrtilna_SKLOP1'!J3940&lt;&gt;"",'[1]Vmesna vrtilna_SKLOP1'!J3940,""),"")))))</f>
        <v/>
      </c>
      <c r="M3940" s="22" t="e">
        <f t="shared" si="123"/>
        <v>#REF!</v>
      </c>
      <c r="N3940" s="22" t="str">
        <f>IF(IFERROR(VLOOKUP(B3940,'[1]Vmesna vrtilna_SKLOP1'!B:J,7,0),"")=0,"",IFERROR(VLOOKUP(B3940,'[1]Vmesna vrtilna_SKLOP1'!B:J,7,0),""))</f>
        <v/>
      </c>
      <c r="O3940" s="22"/>
    </row>
    <row r="3941" spans="2:15" ht="15" customHeight="1" x14ac:dyDescent="0.3">
      <c r="B3941" s="15" t="str">
        <f>IF(AND('[1]Vmesna vrtilna_SKLOP1'!B3941&lt;&gt;"",'[1]Vmesna vrtilna_SKLOP1'!C3941&lt;&gt;""),IF('[1]Vmesna vrtilna_SKLOP1'!B3941&lt;&gt;"",'[1]Vmesna vrtilna_SKLOP1'!B3941,""),"")</f>
        <v/>
      </c>
      <c r="C3941" s="16" t="str">
        <f>IF(OR(C3940="Posebna oblika",C3940="Kulturno zaščiten objekt",C3940="Kulturno zaščiten objekt, Posebna oblika"),"Glej zavihek POSEBNI POGOJI",IF(SUM(N3940:Q3940)=1,"Posebna oblika",IF(SUM(N3940:Q3940)=10,"Kulturno zaščiten objekt",IF(SUM(N3940:Q3940)=11,"Kulturno zaščiten objekt, Posebna oblika",IF(AND('[1]Vmesna vrtilna_SKLOP1'!C3941&lt;&gt;"",'[1]Vmesna vrtilna_SKLOP1'!D3941&lt;&gt;""),IF('[1]Vmesna vrtilna_SKLOP1'!C3941&lt;&gt;"",'[1]Vmesna vrtilna_SKLOP1'!C3941,""),"")))))</f>
        <v/>
      </c>
      <c r="D3941" s="17" t="str">
        <f>IF(IFERROR(VLOOKUP(B3941,'[1]Vmesna vrtilna_SKLOP1'!B:J,6,0),"")=0,"",IFERROR(VLOOKUP(B3941,'[1]Vmesna vrtilna_SKLOP1'!B:J,6,0),""))</f>
        <v/>
      </c>
      <c r="E3941" s="16" t="str">
        <f>IF(IF('[1]Vmesna vrtilna_SKLOP1'!E3941&lt;&gt;"",'[1]Vmesna vrtilna_SKLOP1'!D3941,"")=0,"",IF('[1]Vmesna vrtilna_SKLOP1'!E3941&lt;&gt;"",'[1]Vmesna vrtilna_SKLOP1'!D3941,""))</f>
        <v/>
      </c>
      <c r="F3941" s="18" t="str">
        <f>IF('[1]Vmesna vrtilna_SKLOP1'!E3941&lt;&gt;"",'[1]Vmesna vrtilna_SKLOP1'!E3941,"")</f>
        <v/>
      </c>
      <c r="G3941" s="15" t="str">
        <f>IF('[1]Vmesna vrtilna_SKLOP1'!E3941&lt;&gt;"",'[1]Vmesna vrtilna_SKLOP1'!F3941,"")</f>
        <v/>
      </c>
      <c r="H3941" s="19" t="str">
        <f>IF('[1]Vmesna vrtilna_SKLOP1'!F3941&lt;&gt;"",'[1]Vmesna vrtilna_SKLOP1'!I3941,"")</f>
        <v/>
      </c>
      <c r="I3941" s="20" t="str">
        <f>IF(I3940="Skupaj:","DDV (22%):",IF(I3940="DDV (22%):","Skupaj z DDV:",IF(AND('[1]Vmesna vrtilna_SKLOP1'!C3941&lt;&gt;"",'[1]Vmesna vrtilna_SKLOP1'!E3941=""),"Skupaj:","")))</f>
        <v/>
      </c>
      <c r="J3941" s="21" t="str">
        <f t="shared" si="124"/>
        <v/>
      </c>
      <c r="K3941" s="21" t="str">
        <f>IF(I3941="Skupaj z DDV:",SUM(K3939,K3940),IF(I3941="DDV (22%):",K3940*0.22,IF(AND('[1]Vmesna vrtilna_SKLOP1'!C3941&lt;&gt;"",'[1]Vmesna vrtilna_SKLOP1'!D3941=""),'[1]Vmesna vrtilna_SKLOP1'!J3941,IF(F3941&lt;&gt;"",IF('[1]Vmesna vrtilna_SKLOP1'!J3941&lt;&gt;"",'[1]Vmesna vrtilna_SKLOP1'!J3941,""),""))))</f>
        <v/>
      </c>
      <c r="L3941" s="22" t="str">
        <f>IF(I3940="Skupaj:","DDV (22%):",IF(I3940="DDV (22%):","Skupaj z DDV:",IF(AND('[1]Vmesna vrtilna_SKLOP1'!C3941&lt;&gt;"",'[1]Vmesna vrtilna_SKLOP1'!E3941=""),"Skupaj:",IF(AND('[1]Vmesna vrtilna_SKLOP1'!C3941&lt;&gt;"",'[1]Vmesna vrtilna_SKLOP1'!D3941=""),'[1]Vmesna vrtilna_SKLOP1'!J3941,IF(F3941&lt;&gt;"",IF('[1]Vmesna vrtilna_SKLOP1'!J3941&lt;&gt;"",'[1]Vmesna vrtilna_SKLOP1'!J3941,""),"")))))</f>
        <v/>
      </c>
      <c r="M3941" s="22" t="e">
        <f t="shared" si="123"/>
        <v>#REF!</v>
      </c>
      <c r="N3941" s="22" t="str">
        <f>IF(IFERROR(VLOOKUP(B3941,'[1]Vmesna vrtilna_SKLOP1'!B:J,7,0),"")=0,"",IFERROR(VLOOKUP(B3941,'[1]Vmesna vrtilna_SKLOP1'!B:J,7,0),""))</f>
        <v/>
      </c>
      <c r="O3941" s="22"/>
    </row>
    <row r="3942" spans="2:15" ht="15" customHeight="1" x14ac:dyDescent="0.3">
      <c r="B3942" s="15" t="str">
        <f>IF(AND('[1]Vmesna vrtilna_SKLOP1'!B3942&lt;&gt;"",'[1]Vmesna vrtilna_SKLOP1'!C3942&lt;&gt;""),IF('[1]Vmesna vrtilna_SKLOP1'!B3942&lt;&gt;"",'[1]Vmesna vrtilna_SKLOP1'!B3942,""),"")</f>
        <v/>
      </c>
      <c r="C3942" s="16" t="str">
        <f>IF(OR(C3941="Posebna oblika",C3941="Kulturno zaščiten objekt",C3941="Kulturno zaščiten objekt, Posebna oblika"),"Glej zavihek POSEBNI POGOJI",IF(SUM(N3941:Q3941)=1,"Posebna oblika",IF(SUM(N3941:Q3941)=10,"Kulturno zaščiten objekt",IF(SUM(N3941:Q3941)=11,"Kulturno zaščiten objekt, Posebna oblika",IF(AND('[1]Vmesna vrtilna_SKLOP1'!C3942&lt;&gt;"",'[1]Vmesna vrtilna_SKLOP1'!D3942&lt;&gt;""),IF('[1]Vmesna vrtilna_SKLOP1'!C3942&lt;&gt;"",'[1]Vmesna vrtilna_SKLOP1'!C3942,""),"")))))</f>
        <v/>
      </c>
      <c r="D3942" s="17" t="str">
        <f>IF(IFERROR(VLOOKUP(B3942,'[1]Vmesna vrtilna_SKLOP1'!B:J,6,0),"")=0,"",IFERROR(VLOOKUP(B3942,'[1]Vmesna vrtilna_SKLOP1'!B:J,6,0),""))</f>
        <v/>
      </c>
      <c r="E3942" s="16" t="str">
        <f>IF(IF('[1]Vmesna vrtilna_SKLOP1'!E3942&lt;&gt;"",'[1]Vmesna vrtilna_SKLOP1'!D3942,"")=0,"",IF('[1]Vmesna vrtilna_SKLOP1'!E3942&lt;&gt;"",'[1]Vmesna vrtilna_SKLOP1'!D3942,""))</f>
        <v/>
      </c>
      <c r="F3942" s="18" t="str">
        <f>IF('[1]Vmesna vrtilna_SKLOP1'!E3942&lt;&gt;"",'[1]Vmesna vrtilna_SKLOP1'!E3942,"")</f>
        <v/>
      </c>
      <c r="G3942" s="15" t="str">
        <f>IF('[1]Vmesna vrtilna_SKLOP1'!E3942&lt;&gt;"",'[1]Vmesna vrtilna_SKLOP1'!F3942,"")</f>
        <v/>
      </c>
      <c r="H3942" s="19" t="str">
        <f>IF('[1]Vmesna vrtilna_SKLOP1'!F3942&lt;&gt;"",'[1]Vmesna vrtilna_SKLOP1'!I3942,"")</f>
        <v/>
      </c>
      <c r="I3942" s="20" t="str">
        <f>IF(I3941="Skupaj:","DDV (22%):",IF(I3941="DDV (22%):","Skupaj z DDV:",IF(AND('[1]Vmesna vrtilna_SKLOP1'!C3942&lt;&gt;"",'[1]Vmesna vrtilna_SKLOP1'!E3942=""),"Skupaj:","")))</f>
        <v/>
      </c>
      <c r="J3942" s="21" t="str">
        <f t="shared" si="124"/>
        <v/>
      </c>
      <c r="K3942" s="21" t="str">
        <f>IF(I3942="Skupaj z DDV:",SUM(K3940,K3941),IF(I3942="DDV (22%):",K3941*0.22,IF(AND('[1]Vmesna vrtilna_SKLOP1'!C3942&lt;&gt;"",'[1]Vmesna vrtilna_SKLOP1'!D3942=""),'[1]Vmesna vrtilna_SKLOP1'!J3942,IF(F3942&lt;&gt;"",IF('[1]Vmesna vrtilna_SKLOP1'!J3942&lt;&gt;"",'[1]Vmesna vrtilna_SKLOP1'!J3942,""),""))))</f>
        <v/>
      </c>
      <c r="L3942" s="22" t="str">
        <f>IF(I3941="Skupaj:","DDV (22%):",IF(I3941="DDV (22%):","Skupaj z DDV:",IF(AND('[1]Vmesna vrtilna_SKLOP1'!C3942&lt;&gt;"",'[1]Vmesna vrtilna_SKLOP1'!E3942=""),"Skupaj:",IF(AND('[1]Vmesna vrtilna_SKLOP1'!C3942&lt;&gt;"",'[1]Vmesna vrtilna_SKLOP1'!D3942=""),'[1]Vmesna vrtilna_SKLOP1'!J3942,IF(F3942&lt;&gt;"",IF('[1]Vmesna vrtilna_SKLOP1'!J3942&lt;&gt;"",'[1]Vmesna vrtilna_SKLOP1'!J3942,""),"")))))</f>
        <v/>
      </c>
      <c r="M3942" s="22" t="e">
        <f t="shared" si="123"/>
        <v>#REF!</v>
      </c>
      <c r="N3942" s="22" t="str">
        <f>IF(IFERROR(VLOOKUP(B3942,'[1]Vmesna vrtilna_SKLOP1'!B:J,7,0),"")=0,"",IFERROR(VLOOKUP(B3942,'[1]Vmesna vrtilna_SKLOP1'!B:J,7,0),""))</f>
        <v/>
      </c>
      <c r="O3942" s="22"/>
    </row>
    <row r="3943" spans="2:15" ht="15" customHeight="1" x14ac:dyDescent="0.3">
      <c r="B3943" s="15" t="str">
        <f>IF(AND('[1]Vmesna vrtilna_SKLOP1'!B3943&lt;&gt;"",'[1]Vmesna vrtilna_SKLOP1'!C3943&lt;&gt;""),IF('[1]Vmesna vrtilna_SKLOP1'!B3943&lt;&gt;"",'[1]Vmesna vrtilna_SKLOP1'!B3943,""),"")</f>
        <v/>
      </c>
      <c r="C3943" s="16" t="str">
        <f>IF(OR(C3942="Posebna oblika",C3942="Kulturno zaščiten objekt",C3942="Kulturno zaščiten objekt, Posebna oblika"),"Glej zavihek POSEBNI POGOJI",IF(SUM(N3942:Q3942)=1,"Posebna oblika",IF(SUM(N3942:Q3942)=10,"Kulturno zaščiten objekt",IF(SUM(N3942:Q3942)=11,"Kulturno zaščiten objekt, Posebna oblika",IF(AND('[1]Vmesna vrtilna_SKLOP1'!C3943&lt;&gt;"",'[1]Vmesna vrtilna_SKLOP1'!D3943&lt;&gt;""),IF('[1]Vmesna vrtilna_SKLOP1'!C3943&lt;&gt;"",'[1]Vmesna vrtilna_SKLOP1'!C3943,""),"")))))</f>
        <v/>
      </c>
      <c r="D3943" s="17" t="str">
        <f>IF(IFERROR(VLOOKUP(B3943,'[1]Vmesna vrtilna_SKLOP1'!B:J,6,0),"")=0,"",IFERROR(VLOOKUP(B3943,'[1]Vmesna vrtilna_SKLOP1'!B:J,6,0),""))</f>
        <v/>
      </c>
      <c r="E3943" s="16" t="str">
        <f>IF(IF('[1]Vmesna vrtilna_SKLOP1'!E3943&lt;&gt;"",'[1]Vmesna vrtilna_SKLOP1'!D3943,"")=0,"",IF('[1]Vmesna vrtilna_SKLOP1'!E3943&lt;&gt;"",'[1]Vmesna vrtilna_SKLOP1'!D3943,""))</f>
        <v/>
      </c>
      <c r="F3943" s="18" t="str">
        <f>IF('[1]Vmesna vrtilna_SKLOP1'!E3943&lt;&gt;"",'[1]Vmesna vrtilna_SKLOP1'!E3943,"")</f>
        <v/>
      </c>
      <c r="G3943" s="15" t="str">
        <f>IF('[1]Vmesna vrtilna_SKLOP1'!E3943&lt;&gt;"",'[1]Vmesna vrtilna_SKLOP1'!F3943,"")</f>
        <v/>
      </c>
      <c r="H3943" s="19" t="str">
        <f>IF('[1]Vmesna vrtilna_SKLOP1'!F3943&lt;&gt;"",'[1]Vmesna vrtilna_SKLOP1'!I3943,"")</f>
        <v/>
      </c>
      <c r="I3943" s="20" t="str">
        <f>IF(I3942="Skupaj:","DDV (22%):",IF(I3942="DDV (22%):","Skupaj z DDV:",IF(AND('[1]Vmesna vrtilna_SKLOP1'!C3943&lt;&gt;"",'[1]Vmesna vrtilna_SKLOP1'!E3943=""),"Skupaj:","")))</f>
        <v/>
      </c>
      <c r="J3943" s="21" t="str">
        <f t="shared" si="124"/>
        <v/>
      </c>
      <c r="K3943" s="21" t="str">
        <f>IF(I3943="Skupaj z DDV:",SUM(K3941,K3942),IF(I3943="DDV (22%):",K3942*0.22,IF(AND('[1]Vmesna vrtilna_SKLOP1'!C3943&lt;&gt;"",'[1]Vmesna vrtilna_SKLOP1'!D3943=""),'[1]Vmesna vrtilna_SKLOP1'!J3943,IF(F3943&lt;&gt;"",IF('[1]Vmesna vrtilna_SKLOP1'!J3943&lt;&gt;"",'[1]Vmesna vrtilna_SKLOP1'!J3943,""),""))))</f>
        <v/>
      </c>
      <c r="L3943" s="22" t="str">
        <f>IF(I3942="Skupaj:","DDV (22%):",IF(I3942="DDV (22%):","Skupaj z DDV:",IF(AND('[1]Vmesna vrtilna_SKLOP1'!C3943&lt;&gt;"",'[1]Vmesna vrtilna_SKLOP1'!E3943=""),"Skupaj:",IF(AND('[1]Vmesna vrtilna_SKLOP1'!C3943&lt;&gt;"",'[1]Vmesna vrtilna_SKLOP1'!D3943=""),'[1]Vmesna vrtilna_SKLOP1'!J3943,IF(F3943&lt;&gt;"",IF('[1]Vmesna vrtilna_SKLOP1'!J3943&lt;&gt;"",'[1]Vmesna vrtilna_SKLOP1'!J3943,""),"")))))</f>
        <v/>
      </c>
      <c r="M3943" s="22" t="e">
        <f t="shared" si="123"/>
        <v>#REF!</v>
      </c>
      <c r="N3943" s="22" t="str">
        <f>IF(IFERROR(VLOOKUP(B3943,'[1]Vmesna vrtilna_SKLOP1'!B:J,7,0),"")=0,"",IFERROR(VLOOKUP(B3943,'[1]Vmesna vrtilna_SKLOP1'!B:J,7,0),""))</f>
        <v/>
      </c>
      <c r="O3943" s="22"/>
    </row>
    <row r="3944" spans="2:15" ht="15" customHeight="1" x14ac:dyDescent="0.3">
      <c r="B3944" s="15" t="str">
        <f>IF(AND('[1]Vmesna vrtilna_SKLOP1'!B3944&lt;&gt;"",'[1]Vmesna vrtilna_SKLOP1'!C3944&lt;&gt;""),IF('[1]Vmesna vrtilna_SKLOP1'!B3944&lt;&gt;"",'[1]Vmesna vrtilna_SKLOP1'!B3944,""),"")</f>
        <v/>
      </c>
      <c r="C3944" s="16" t="str">
        <f>IF(OR(C3943="Posebna oblika",C3943="Kulturno zaščiten objekt",C3943="Kulturno zaščiten objekt, Posebna oblika"),"Glej zavihek POSEBNI POGOJI",IF(SUM(N3943:Q3943)=1,"Posebna oblika",IF(SUM(N3943:Q3943)=10,"Kulturno zaščiten objekt",IF(SUM(N3943:Q3943)=11,"Kulturno zaščiten objekt, Posebna oblika",IF(AND('[1]Vmesna vrtilna_SKLOP1'!C3944&lt;&gt;"",'[1]Vmesna vrtilna_SKLOP1'!D3944&lt;&gt;""),IF('[1]Vmesna vrtilna_SKLOP1'!C3944&lt;&gt;"",'[1]Vmesna vrtilna_SKLOP1'!C3944,""),"")))))</f>
        <v/>
      </c>
      <c r="D3944" s="17" t="str">
        <f>IF(IFERROR(VLOOKUP(B3944,'[1]Vmesna vrtilna_SKLOP1'!B:J,6,0),"")=0,"",IFERROR(VLOOKUP(B3944,'[1]Vmesna vrtilna_SKLOP1'!B:J,6,0),""))</f>
        <v/>
      </c>
      <c r="E3944" s="16" t="str">
        <f>IF(IF('[1]Vmesna vrtilna_SKLOP1'!E3944&lt;&gt;"",'[1]Vmesna vrtilna_SKLOP1'!D3944,"")=0,"",IF('[1]Vmesna vrtilna_SKLOP1'!E3944&lt;&gt;"",'[1]Vmesna vrtilna_SKLOP1'!D3944,""))</f>
        <v/>
      </c>
      <c r="F3944" s="18" t="str">
        <f>IF('[1]Vmesna vrtilna_SKLOP1'!E3944&lt;&gt;"",'[1]Vmesna vrtilna_SKLOP1'!E3944,"")</f>
        <v/>
      </c>
      <c r="G3944" s="15" t="str">
        <f>IF('[1]Vmesna vrtilna_SKLOP1'!E3944&lt;&gt;"",'[1]Vmesna vrtilna_SKLOP1'!F3944,"")</f>
        <v/>
      </c>
      <c r="H3944" s="19" t="str">
        <f>IF('[1]Vmesna vrtilna_SKLOP1'!F3944&lt;&gt;"",'[1]Vmesna vrtilna_SKLOP1'!I3944,"")</f>
        <v/>
      </c>
      <c r="I3944" s="20" t="str">
        <f>IF(I3943="Skupaj:","DDV (22%):",IF(I3943="DDV (22%):","Skupaj z DDV:",IF(AND('[1]Vmesna vrtilna_SKLOP1'!C3944&lt;&gt;"",'[1]Vmesna vrtilna_SKLOP1'!E3944=""),"Skupaj:","")))</f>
        <v/>
      </c>
      <c r="J3944" s="21" t="str">
        <f t="shared" si="124"/>
        <v/>
      </c>
      <c r="K3944" s="21" t="str">
        <f>IF(I3944="Skupaj z DDV:",SUM(K3942,K3943),IF(I3944="DDV (22%):",K3943*0.22,IF(AND('[1]Vmesna vrtilna_SKLOP1'!C3944&lt;&gt;"",'[1]Vmesna vrtilna_SKLOP1'!D3944=""),'[1]Vmesna vrtilna_SKLOP1'!J3944,IF(F3944&lt;&gt;"",IF('[1]Vmesna vrtilna_SKLOP1'!J3944&lt;&gt;"",'[1]Vmesna vrtilna_SKLOP1'!J3944,""),""))))</f>
        <v/>
      </c>
      <c r="L3944" s="22" t="str">
        <f>IF(I3943="Skupaj:","DDV (22%):",IF(I3943="DDV (22%):","Skupaj z DDV:",IF(AND('[1]Vmesna vrtilna_SKLOP1'!C3944&lt;&gt;"",'[1]Vmesna vrtilna_SKLOP1'!E3944=""),"Skupaj:",IF(AND('[1]Vmesna vrtilna_SKLOP1'!C3944&lt;&gt;"",'[1]Vmesna vrtilna_SKLOP1'!D3944=""),'[1]Vmesna vrtilna_SKLOP1'!J3944,IF(F3944&lt;&gt;"",IF('[1]Vmesna vrtilna_SKLOP1'!J3944&lt;&gt;"",'[1]Vmesna vrtilna_SKLOP1'!J3944,""),"")))))</f>
        <v/>
      </c>
      <c r="M3944" s="22" t="e">
        <f t="shared" si="123"/>
        <v>#REF!</v>
      </c>
      <c r="N3944" s="22" t="str">
        <f>IF(IFERROR(VLOOKUP(B3944,'[1]Vmesna vrtilna_SKLOP1'!B:J,7,0),"")=0,"",IFERROR(VLOOKUP(B3944,'[1]Vmesna vrtilna_SKLOP1'!B:J,7,0),""))</f>
        <v/>
      </c>
      <c r="O3944" s="22"/>
    </row>
    <row r="3945" spans="2:15" ht="15" customHeight="1" x14ac:dyDescent="0.3">
      <c r="B3945" s="15" t="str">
        <f>IF(AND('[1]Vmesna vrtilna_SKLOP1'!B3945&lt;&gt;"",'[1]Vmesna vrtilna_SKLOP1'!C3945&lt;&gt;""),IF('[1]Vmesna vrtilna_SKLOP1'!B3945&lt;&gt;"",'[1]Vmesna vrtilna_SKLOP1'!B3945,""),"")</f>
        <v/>
      </c>
      <c r="C3945" s="16" t="str">
        <f>IF(OR(C3944="Posebna oblika",C3944="Kulturno zaščiten objekt",C3944="Kulturno zaščiten objekt, Posebna oblika"),"Glej zavihek POSEBNI POGOJI",IF(SUM(N3944:Q3944)=1,"Posebna oblika",IF(SUM(N3944:Q3944)=10,"Kulturno zaščiten objekt",IF(SUM(N3944:Q3944)=11,"Kulturno zaščiten objekt, Posebna oblika",IF(AND('[1]Vmesna vrtilna_SKLOP1'!C3945&lt;&gt;"",'[1]Vmesna vrtilna_SKLOP1'!D3945&lt;&gt;""),IF('[1]Vmesna vrtilna_SKLOP1'!C3945&lt;&gt;"",'[1]Vmesna vrtilna_SKLOP1'!C3945,""),"")))))</f>
        <v/>
      </c>
      <c r="D3945" s="17" t="str">
        <f>IF(IFERROR(VLOOKUP(B3945,'[1]Vmesna vrtilna_SKLOP1'!B:J,6,0),"")=0,"",IFERROR(VLOOKUP(B3945,'[1]Vmesna vrtilna_SKLOP1'!B:J,6,0),""))</f>
        <v/>
      </c>
      <c r="E3945" s="16" t="str">
        <f>IF(IF('[1]Vmesna vrtilna_SKLOP1'!E3945&lt;&gt;"",'[1]Vmesna vrtilna_SKLOP1'!D3945,"")=0,"",IF('[1]Vmesna vrtilna_SKLOP1'!E3945&lt;&gt;"",'[1]Vmesna vrtilna_SKLOP1'!D3945,""))</f>
        <v/>
      </c>
      <c r="F3945" s="18" t="str">
        <f>IF('[1]Vmesna vrtilna_SKLOP1'!E3945&lt;&gt;"",'[1]Vmesna vrtilna_SKLOP1'!E3945,"")</f>
        <v/>
      </c>
      <c r="G3945" s="15" t="str">
        <f>IF('[1]Vmesna vrtilna_SKLOP1'!E3945&lt;&gt;"",'[1]Vmesna vrtilna_SKLOP1'!F3945,"")</f>
        <v/>
      </c>
      <c r="H3945" s="19" t="str">
        <f>IF('[1]Vmesna vrtilna_SKLOP1'!F3945&lt;&gt;"",'[1]Vmesna vrtilna_SKLOP1'!I3945,"")</f>
        <v/>
      </c>
      <c r="I3945" s="20" t="str">
        <f>IF(I3944="Skupaj:","DDV (22%):",IF(I3944="DDV (22%):","Skupaj z DDV:",IF(AND('[1]Vmesna vrtilna_SKLOP1'!C3945&lt;&gt;"",'[1]Vmesna vrtilna_SKLOP1'!E3945=""),"Skupaj:","")))</f>
        <v/>
      </c>
      <c r="J3945" s="21" t="str">
        <f t="shared" si="124"/>
        <v/>
      </c>
      <c r="K3945" s="21" t="str">
        <f>IF(I3945="Skupaj z DDV:",SUM(K3943,K3944),IF(I3945="DDV (22%):",K3944*0.22,IF(AND('[1]Vmesna vrtilna_SKLOP1'!C3945&lt;&gt;"",'[1]Vmesna vrtilna_SKLOP1'!D3945=""),'[1]Vmesna vrtilna_SKLOP1'!J3945,IF(F3945&lt;&gt;"",IF('[1]Vmesna vrtilna_SKLOP1'!J3945&lt;&gt;"",'[1]Vmesna vrtilna_SKLOP1'!J3945,""),""))))</f>
        <v/>
      </c>
      <c r="L3945" s="22" t="str">
        <f>IF(I3944="Skupaj:","DDV (22%):",IF(I3944="DDV (22%):","Skupaj z DDV:",IF(AND('[1]Vmesna vrtilna_SKLOP1'!C3945&lt;&gt;"",'[1]Vmesna vrtilna_SKLOP1'!E3945=""),"Skupaj:",IF(AND('[1]Vmesna vrtilna_SKLOP1'!C3945&lt;&gt;"",'[1]Vmesna vrtilna_SKLOP1'!D3945=""),'[1]Vmesna vrtilna_SKLOP1'!J3945,IF(F3945&lt;&gt;"",IF('[1]Vmesna vrtilna_SKLOP1'!J3945&lt;&gt;"",'[1]Vmesna vrtilna_SKLOP1'!J3945,""),"")))))</f>
        <v/>
      </c>
      <c r="M3945" s="22" t="e">
        <f t="shared" si="123"/>
        <v>#REF!</v>
      </c>
      <c r="N3945" s="22" t="str">
        <f>IF(IFERROR(VLOOKUP(B3945,'[1]Vmesna vrtilna_SKLOP1'!B:J,7,0),"")=0,"",IFERROR(VLOOKUP(B3945,'[1]Vmesna vrtilna_SKLOP1'!B:J,7,0),""))</f>
        <v/>
      </c>
      <c r="O3945" s="22"/>
    </row>
    <row r="3946" spans="2:15" ht="15" customHeight="1" x14ac:dyDescent="0.3">
      <c r="B3946" s="15" t="str">
        <f>IF(AND('[1]Vmesna vrtilna_SKLOP1'!B3946&lt;&gt;"",'[1]Vmesna vrtilna_SKLOP1'!C3946&lt;&gt;""),IF('[1]Vmesna vrtilna_SKLOP1'!B3946&lt;&gt;"",'[1]Vmesna vrtilna_SKLOP1'!B3946,""),"")</f>
        <v/>
      </c>
      <c r="C3946" s="16" t="str">
        <f>IF(OR(C3945="Posebna oblika",C3945="Kulturno zaščiten objekt",C3945="Kulturno zaščiten objekt, Posebna oblika"),"Glej zavihek POSEBNI POGOJI",IF(SUM(N3945:Q3945)=1,"Posebna oblika",IF(SUM(N3945:Q3945)=10,"Kulturno zaščiten objekt",IF(SUM(N3945:Q3945)=11,"Kulturno zaščiten objekt, Posebna oblika",IF(AND('[1]Vmesna vrtilna_SKLOP1'!C3946&lt;&gt;"",'[1]Vmesna vrtilna_SKLOP1'!D3946&lt;&gt;""),IF('[1]Vmesna vrtilna_SKLOP1'!C3946&lt;&gt;"",'[1]Vmesna vrtilna_SKLOP1'!C3946,""),"")))))</f>
        <v/>
      </c>
      <c r="D3946" s="17" t="str">
        <f>IF(IFERROR(VLOOKUP(B3946,'[1]Vmesna vrtilna_SKLOP1'!B:J,6,0),"")=0,"",IFERROR(VLOOKUP(B3946,'[1]Vmesna vrtilna_SKLOP1'!B:J,6,0),""))</f>
        <v/>
      </c>
      <c r="E3946" s="16" t="str">
        <f>IF(IF('[1]Vmesna vrtilna_SKLOP1'!E3946&lt;&gt;"",'[1]Vmesna vrtilna_SKLOP1'!D3946,"")=0,"",IF('[1]Vmesna vrtilna_SKLOP1'!E3946&lt;&gt;"",'[1]Vmesna vrtilna_SKLOP1'!D3946,""))</f>
        <v/>
      </c>
      <c r="F3946" s="18" t="str">
        <f>IF('[1]Vmesna vrtilna_SKLOP1'!E3946&lt;&gt;"",'[1]Vmesna vrtilna_SKLOP1'!E3946,"")</f>
        <v/>
      </c>
      <c r="G3946" s="15" t="str">
        <f>IF('[1]Vmesna vrtilna_SKLOP1'!E3946&lt;&gt;"",'[1]Vmesna vrtilna_SKLOP1'!F3946,"")</f>
        <v/>
      </c>
      <c r="H3946" s="19" t="str">
        <f>IF('[1]Vmesna vrtilna_SKLOP1'!F3946&lt;&gt;"",'[1]Vmesna vrtilna_SKLOP1'!I3946,"")</f>
        <v/>
      </c>
      <c r="I3946" s="20" t="str">
        <f>IF(I3945="Skupaj:","DDV (22%):",IF(I3945="DDV (22%):","Skupaj z DDV:",IF(AND('[1]Vmesna vrtilna_SKLOP1'!C3946&lt;&gt;"",'[1]Vmesna vrtilna_SKLOP1'!E3946=""),"Skupaj:","")))</f>
        <v/>
      </c>
      <c r="J3946" s="21" t="str">
        <f t="shared" si="124"/>
        <v/>
      </c>
      <c r="K3946" s="21" t="str">
        <f>IF(I3946="Skupaj z DDV:",SUM(K3944,K3945),IF(I3946="DDV (22%):",K3945*0.22,IF(AND('[1]Vmesna vrtilna_SKLOP1'!C3946&lt;&gt;"",'[1]Vmesna vrtilna_SKLOP1'!D3946=""),'[1]Vmesna vrtilna_SKLOP1'!J3946,IF(F3946&lt;&gt;"",IF('[1]Vmesna vrtilna_SKLOP1'!J3946&lt;&gt;"",'[1]Vmesna vrtilna_SKLOP1'!J3946,""),""))))</f>
        <v/>
      </c>
      <c r="L3946" s="22" t="str">
        <f>IF(I3945="Skupaj:","DDV (22%):",IF(I3945="DDV (22%):","Skupaj z DDV:",IF(AND('[1]Vmesna vrtilna_SKLOP1'!C3946&lt;&gt;"",'[1]Vmesna vrtilna_SKLOP1'!E3946=""),"Skupaj:",IF(AND('[1]Vmesna vrtilna_SKLOP1'!C3946&lt;&gt;"",'[1]Vmesna vrtilna_SKLOP1'!D3946=""),'[1]Vmesna vrtilna_SKLOP1'!J3946,IF(F3946&lt;&gt;"",IF('[1]Vmesna vrtilna_SKLOP1'!J3946&lt;&gt;"",'[1]Vmesna vrtilna_SKLOP1'!J3946,""),"")))))</f>
        <v/>
      </c>
      <c r="M3946" s="22" t="e">
        <f t="shared" si="123"/>
        <v>#REF!</v>
      </c>
      <c r="N3946" s="22" t="str">
        <f>IF(IFERROR(VLOOKUP(B3946,'[1]Vmesna vrtilna_SKLOP1'!B:J,7,0),"")=0,"",IFERROR(VLOOKUP(B3946,'[1]Vmesna vrtilna_SKLOP1'!B:J,7,0),""))</f>
        <v/>
      </c>
      <c r="O3946" s="22"/>
    </row>
    <row r="3947" spans="2:15" ht="15" customHeight="1" x14ac:dyDescent="0.3">
      <c r="B3947" s="15" t="str">
        <f>IF(AND('[1]Vmesna vrtilna_SKLOP1'!B3947&lt;&gt;"",'[1]Vmesna vrtilna_SKLOP1'!C3947&lt;&gt;""),IF('[1]Vmesna vrtilna_SKLOP1'!B3947&lt;&gt;"",'[1]Vmesna vrtilna_SKLOP1'!B3947,""),"")</f>
        <v/>
      </c>
      <c r="C3947" s="16" t="str">
        <f>IF(OR(C3946="Posebna oblika",C3946="Kulturno zaščiten objekt",C3946="Kulturno zaščiten objekt, Posebna oblika"),"Glej zavihek POSEBNI POGOJI",IF(SUM(N3946:Q3946)=1,"Posebna oblika",IF(SUM(N3946:Q3946)=10,"Kulturno zaščiten objekt",IF(SUM(N3946:Q3946)=11,"Kulturno zaščiten objekt, Posebna oblika",IF(AND('[1]Vmesna vrtilna_SKLOP1'!C3947&lt;&gt;"",'[1]Vmesna vrtilna_SKLOP1'!D3947&lt;&gt;""),IF('[1]Vmesna vrtilna_SKLOP1'!C3947&lt;&gt;"",'[1]Vmesna vrtilna_SKLOP1'!C3947,""),"")))))</f>
        <v/>
      </c>
      <c r="D3947" s="17" t="str">
        <f>IF(IFERROR(VLOOKUP(B3947,'[1]Vmesna vrtilna_SKLOP1'!B:J,6,0),"")=0,"",IFERROR(VLOOKUP(B3947,'[1]Vmesna vrtilna_SKLOP1'!B:J,6,0),""))</f>
        <v/>
      </c>
      <c r="E3947" s="16" t="str">
        <f>IF(IF('[1]Vmesna vrtilna_SKLOP1'!E3947&lt;&gt;"",'[1]Vmesna vrtilna_SKLOP1'!D3947,"")=0,"",IF('[1]Vmesna vrtilna_SKLOP1'!E3947&lt;&gt;"",'[1]Vmesna vrtilna_SKLOP1'!D3947,""))</f>
        <v/>
      </c>
      <c r="F3947" s="18" t="str">
        <f>IF('[1]Vmesna vrtilna_SKLOP1'!E3947&lt;&gt;"",'[1]Vmesna vrtilna_SKLOP1'!E3947,"")</f>
        <v/>
      </c>
      <c r="G3947" s="15" t="str">
        <f>IF('[1]Vmesna vrtilna_SKLOP1'!E3947&lt;&gt;"",'[1]Vmesna vrtilna_SKLOP1'!F3947,"")</f>
        <v/>
      </c>
      <c r="H3947" s="19" t="str">
        <f>IF('[1]Vmesna vrtilna_SKLOP1'!F3947&lt;&gt;"",'[1]Vmesna vrtilna_SKLOP1'!I3947,"")</f>
        <v/>
      </c>
      <c r="I3947" s="20" t="str">
        <f>IF(I3946="Skupaj:","DDV (22%):",IF(I3946="DDV (22%):","Skupaj z DDV:",IF(AND('[1]Vmesna vrtilna_SKLOP1'!C3947&lt;&gt;"",'[1]Vmesna vrtilna_SKLOP1'!E3947=""),"Skupaj:","")))</f>
        <v/>
      </c>
      <c r="J3947" s="21" t="str">
        <f t="shared" si="124"/>
        <v/>
      </c>
      <c r="K3947" s="21" t="str">
        <f>IF(I3947="Skupaj z DDV:",SUM(K3945,K3946),IF(I3947="DDV (22%):",K3946*0.22,IF(AND('[1]Vmesna vrtilna_SKLOP1'!C3947&lt;&gt;"",'[1]Vmesna vrtilna_SKLOP1'!D3947=""),'[1]Vmesna vrtilna_SKLOP1'!J3947,IF(F3947&lt;&gt;"",IF('[1]Vmesna vrtilna_SKLOP1'!J3947&lt;&gt;"",'[1]Vmesna vrtilna_SKLOP1'!J3947,""),""))))</f>
        <v/>
      </c>
      <c r="L3947" s="22" t="str">
        <f>IF(I3946="Skupaj:","DDV (22%):",IF(I3946="DDV (22%):","Skupaj z DDV:",IF(AND('[1]Vmesna vrtilna_SKLOP1'!C3947&lt;&gt;"",'[1]Vmesna vrtilna_SKLOP1'!E3947=""),"Skupaj:",IF(AND('[1]Vmesna vrtilna_SKLOP1'!C3947&lt;&gt;"",'[1]Vmesna vrtilna_SKLOP1'!D3947=""),'[1]Vmesna vrtilna_SKLOP1'!J3947,IF(F3947&lt;&gt;"",IF('[1]Vmesna vrtilna_SKLOP1'!J3947&lt;&gt;"",'[1]Vmesna vrtilna_SKLOP1'!J3947,""),"")))))</f>
        <v/>
      </c>
      <c r="M3947" s="22" t="e">
        <f t="shared" si="123"/>
        <v>#REF!</v>
      </c>
      <c r="N3947" s="22" t="str">
        <f>IF(IFERROR(VLOOKUP(B3947,'[1]Vmesna vrtilna_SKLOP1'!B:J,7,0),"")=0,"",IFERROR(VLOOKUP(B3947,'[1]Vmesna vrtilna_SKLOP1'!B:J,7,0),""))</f>
        <v/>
      </c>
      <c r="O3947" s="22"/>
    </row>
    <row r="3948" spans="2:15" ht="15" customHeight="1" x14ac:dyDescent="0.3">
      <c r="B3948" s="15" t="str">
        <f>IF(AND('[1]Vmesna vrtilna_SKLOP1'!B3948&lt;&gt;"",'[1]Vmesna vrtilna_SKLOP1'!C3948&lt;&gt;""),IF('[1]Vmesna vrtilna_SKLOP1'!B3948&lt;&gt;"",'[1]Vmesna vrtilna_SKLOP1'!B3948,""),"")</f>
        <v/>
      </c>
      <c r="C3948" s="16" t="str">
        <f>IF(OR(C3947="Posebna oblika",C3947="Kulturno zaščiten objekt",C3947="Kulturno zaščiten objekt, Posebna oblika"),"Glej zavihek POSEBNI POGOJI",IF(SUM(N3947:Q3947)=1,"Posebna oblika",IF(SUM(N3947:Q3947)=10,"Kulturno zaščiten objekt",IF(SUM(N3947:Q3947)=11,"Kulturno zaščiten objekt, Posebna oblika",IF(AND('[1]Vmesna vrtilna_SKLOP1'!C3948&lt;&gt;"",'[1]Vmesna vrtilna_SKLOP1'!D3948&lt;&gt;""),IF('[1]Vmesna vrtilna_SKLOP1'!C3948&lt;&gt;"",'[1]Vmesna vrtilna_SKLOP1'!C3948,""),"")))))</f>
        <v/>
      </c>
      <c r="D3948" s="17" t="str">
        <f>IF(IFERROR(VLOOKUP(B3948,'[1]Vmesna vrtilna_SKLOP1'!B:J,6,0),"")=0,"",IFERROR(VLOOKUP(B3948,'[1]Vmesna vrtilna_SKLOP1'!B:J,6,0),""))</f>
        <v/>
      </c>
      <c r="E3948" s="16" t="str">
        <f>IF(IF('[1]Vmesna vrtilna_SKLOP1'!E3948&lt;&gt;"",'[1]Vmesna vrtilna_SKLOP1'!D3948,"")=0,"",IF('[1]Vmesna vrtilna_SKLOP1'!E3948&lt;&gt;"",'[1]Vmesna vrtilna_SKLOP1'!D3948,""))</f>
        <v/>
      </c>
      <c r="F3948" s="18" t="str">
        <f>IF('[1]Vmesna vrtilna_SKLOP1'!E3948&lt;&gt;"",'[1]Vmesna vrtilna_SKLOP1'!E3948,"")</f>
        <v/>
      </c>
      <c r="G3948" s="15" t="str">
        <f>IF('[1]Vmesna vrtilna_SKLOP1'!E3948&lt;&gt;"",'[1]Vmesna vrtilna_SKLOP1'!F3948,"")</f>
        <v/>
      </c>
      <c r="H3948" s="19" t="str">
        <f>IF('[1]Vmesna vrtilna_SKLOP1'!F3948&lt;&gt;"",'[1]Vmesna vrtilna_SKLOP1'!I3948,"")</f>
        <v/>
      </c>
      <c r="I3948" s="20" t="str">
        <f>IF(I3947="Skupaj:","DDV (22%):",IF(I3947="DDV (22%):","Skupaj z DDV:",IF(AND('[1]Vmesna vrtilna_SKLOP1'!C3948&lt;&gt;"",'[1]Vmesna vrtilna_SKLOP1'!E3948=""),"Skupaj:","")))</f>
        <v/>
      </c>
      <c r="J3948" s="21" t="str">
        <f t="shared" si="124"/>
        <v/>
      </c>
      <c r="K3948" s="21" t="str">
        <f>IF(I3948="Skupaj z DDV:",SUM(K3946,K3947),IF(I3948="DDV (22%):",K3947*0.22,IF(AND('[1]Vmesna vrtilna_SKLOP1'!C3948&lt;&gt;"",'[1]Vmesna vrtilna_SKLOP1'!D3948=""),'[1]Vmesna vrtilna_SKLOP1'!J3948,IF(F3948&lt;&gt;"",IF('[1]Vmesna vrtilna_SKLOP1'!J3948&lt;&gt;"",'[1]Vmesna vrtilna_SKLOP1'!J3948,""),""))))</f>
        <v/>
      </c>
      <c r="L3948" s="22" t="str">
        <f>IF(I3947="Skupaj:","DDV (22%):",IF(I3947="DDV (22%):","Skupaj z DDV:",IF(AND('[1]Vmesna vrtilna_SKLOP1'!C3948&lt;&gt;"",'[1]Vmesna vrtilna_SKLOP1'!E3948=""),"Skupaj:",IF(AND('[1]Vmesna vrtilna_SKLOP1'!C3948&lt;&gt;"",'[1]Vmesna vrtilna_SKLOP1'!D3948=""),'[1]Vmesna vrtilna_SKLOP1'!J3948,IF(F3948&lt;&gt;"",IF('[1]Vmesna vrtilna_SKLOP1'!J3948&lt;&gt;"",'[1]Vmesna vrtilna_SKLOP1'!J3948,""),"")))))</f>
        <v/>
      </c>
      <c r="M3948" s="22" t="e">
        <f t="shared" si="123"/>
        <v>#REF!</v>
      </c>
      <c r="N3948" s="22" t="str">
        <f>IF(IFERROR(VLOOKUP(B3948,'[1]Vmesna vrtilna_SKLOP1'!B:J,7,0),"")=0,"",IFERROR(VLOOKUP(B3948,'[1]Vmesna vrtilna_SKLOP1'!B:J,7,0),""))</f>
        <v/>
      </c>
      <c r="O3948" s="22"/>
    </row>
    <row r="3949" spans="2:15" ht="15" customHeight="1" x14ac:dyDescent="0.3">
      <c r="B3949" s="15" t="str">
        <f>IF(AND('[1]Vmesna vrtilna_SKLOP1'!B3949&lt;&gt;"",'[1]Vmesna vrtilna_SKLOP1'!C3949&lt;&gt;""),IF('[1]Vmesna vrtilna_SKLOP1'!B3949&lt;&gt;"",'[1]Vmesna vrtilna_SKLOP1'!B3949,""),"")</f>
        <v/>
      </c>
      <c r="C3949" s="16" t="str">
        <f>IF(OR(C3948="Posebna oblika",C3948="Kulturno zaščiten objekt",C3948="Kulturno zaščiten objekt, Posebna oblika"),"Glej zavihek POSEBNI POGOJI",IF(SUM(N3948:Q3948)=1,"Posebna oblika",IF(SUM(N3948:Q3948)=10,"Kulturno zaščiten objekt",IF(SUM(N3948:Q3948)=11,"Kulturno zaščiten objekt, Posebna oblika",IF(AND('[1]Vmesna vrtilna_SKLOP1'!C3949&lt;&gt;"",'[1]Vmesna vrtilna_SKLOP1'!D3949&lt;&gt;""),IF('[1]Vmesna vrtilna_SKLOP1'!C3949&lt;&gt;"",'[1]Vmesna vrtilna_SKLOP1'!C3949,""),"")))))</f>
        <v/>
      </c>
      <c r="D3949" s="17" t="str">
        <f>IF(IFERROR(VLOOKUP(B3949,'[1]Vmesna vrtilna_SKLOP1'!B:J,6,0),"")=0,"",IFERROR(VLOOKUP(B3949,'[1]Vmesna vrtilna_SKLOP1'!B:J,6,0),""))</f>
        <v/>
      </c>
      <c r="E3949" s="16" t="str">
        <f>IF(IF('[1]Vmesna vrtilna_SKLOP1'!E3949&lt;&gt;"",'[1]Vmesna vrtilna_SKLOP1'!D3949,"")=0,"",IF('[1]Vmesna vrtilna_SKLOP1'!E3949&lt;&gt;"",'[1]Vmesna vrtilna_SKLOP1'!D3949,""))</f>
        <v/>
      </c>
      <c r="F3949" s="18" t="str">
        <f>IF('[1]Vmesna vrtilna_SKLOP1'!E3949&lt;&gt;"",'[1]Vmesna vrtilna_SKLOP1'!E3949,"")</f>
        <v/>
      </c>
      <c r="G3949" s="15" t="str">
        <f>IF('[1]Vmesna vrtilna_SKLOP1'!E3949&lt;&gt;"",'[1]Vmesna vrtilna_SKLOP1'!F3949,"")</f>
        <v/>
      </c>
      <c r="H3949" s="19" t="str">
        <f>IF('[1]Vmesna vrtilna_SKLOP1'!F3949&lt;&gt;"",'[1]Vmesna vrtilna_SKLOP1'!I3949,"")</f>
        <v/>
      </c>
      <c r="I3949" s="20" t="str">
        <f>IF(I3948="Skupaj:","DDV (22%):",IF(I3948="DDV (22%):","Skupaj z DDV:",IF(AND('[1]Vmesna vrtilna_SKLOP1'!C3949&lt;&gt;"",'[1]Vmesna vrtilna_SKLOP1'!E3949=""),"Skupaj:","")))</f>
        <v/>
      </c>
      <c r="J3949" s="21" t="str">
        <f t="shared" si="124"/>
        <v/>
      </c>
      <c r="K3949" s="21" t="str">
        <f>IF(I3949="Skupaj z DDV:",SUM(K3947,K3948),IF(I3949="DDV (22%):",K3948*0.22,IF(AND('[1]Vmesna vrtilna_SKLOP1'!C3949&lt;&gt;"",'[1]Vmesna vrtilna_SKLOP1'!D3949=""),'[1]Vmesna vrtilna_SKLOP1'!J3949,IF(F3949&lt;&gt;"",IF('[1]Vmesna vrtilna_SKLOP1'!J3949&lt;&gt;"",'[1]Vmesna vrtilna_SKLOP1'!J3949,""),""))))</f>
        <v/>
      </c>
      <c r="L3949" s="22" t="str">
        <f>IF(I3948="Skupaj:","DDV (22%):",IF(I3948="DDV (22%):","Skupaj z DDV:",IF(AND('[1]Vmesna vrtilna_SKLOP1'!C3949&lt;&gt;"",'[1]Vmesna vrtilna_SKLOP1'!E3949=""),"Skupaj:",IF(AND('[1]Vmesna vrtilna_SKLOP1'!C3949&lt;&gt;"",'[1]Vmesna vrtilna_SKLOP1'!D3949=""),'[1]Vmesna vrtilna_SKLOP1'!J3949,IF(F3949&lt;&gt;"",IF('[1]Vmesna vrtilna_SKLOP1'!J3949&lt;&gt;"",'[1]Vmesna vrtilna_SKLOP1'!J3949,""),"")))))</f>
        <v/>
      </c>
      <c r="M3949" s="22" t="e">
        <f t="shared" si="123"/>
        <v>#REF!</v>
      </c>
      <c r="N3949" s="22" t="str">
        <f>IF(IFERROR(VLOOKUP(B3949,'[1]Vmesna vrtilna_SKLOP1'!B:J,7,0),"")=0,"",IFERROR(VLOOKUP(B3949,'[1]Vmesna vrtilna_SKLOP1'!B:J,7,0),""))</f>
        <v/>
      </c>
      <c r="O3949" s="22"/>
    </row>
    <row r="3950" spans="2:15" ht="15" customHeight="1" x14ac:dyDescent="0.3">
      <c r="B3950" s="15" t="str">
        <f>IF(AND('[1]Vmesna vrtilna_SKLOP1'!B3950&lt;&gt;"",'[1]Vmesna vrtilna_SKLOP1'!C3950&lt;&gt;""),IF('[1]Vmesna vrtilna_SKLOP1'!B3950&lt;&gt;"",'[1]Vmesna vrtilna_SKLOP1'!B3950,""),"")</f>
        <v/>
      </c>
      <c r="C3950" s="16" t="str">
        <f>IF(OR(C3949="Posebna oblika",C3949="Kulturno zaščiten objekt",C3949="Kulturno zaščiten objekt, Posebna oblika"),"Glej zavihek POSEBNI POGOJI",IF(SUM(N3949:Q3949)=1,"Posebna oblika",IF(SUM(N3949:Q3949)=10,"Kulturno zaščiten objekt",IF(SUM(N3949:Q3949)=11,"Kulturno zaščiten objekt, Posebna oblika",IF(AND('[1]Vmesna vrtilna_SKLOP1'!C3950&lt;&gt;"",'[1]Vmesna vrtilna_SKLOP1'!D3950&lt;&gt;""),IF('[1]Vmesna vrtilna_SKLOP1'!C3950&lt;&gt;"",'[1]Vmesna vrtilna_SKLOP1'!C3950,""),"")))))</f>
        <v/>
      </c>
      <c r="D3950" s="17" t="str">
        <f>IF(IFERROR(VLOOKUP(B3950,'[1]Vmesna vrtilna_SKLOP1'!B:J,6,0),"")=0,"",IFERROR(VLOOKUP(B3950,'[1]Vmesna vrtilna_SKLOP1'!B:J,6,0),""))</f>
        <v/>
      </c>
      <c r="E3950" s="16" t="str">
        <f>IF(IF('[1]Vmesna vrtilna_SKLOP1'!E3950&lt;&gt;"",'[1]Vmesna vrtilna_SKLOP1'!D3950,"")=0,"",IF('[1]Vmesna vrtilna_SKLOP1'!E3950&lt;&gt;"",'[1]Vmesna vrtilna_SKLOP1'!D3950,""))</f>
        <v/>
      </c>
      <c r="F3950" s="18" t="str">
        <f>IF('[1]Vmesna vrtilna_SKLOP1'!E3950&lt;&gt;"",'[1]Vmesna vrtilna_SKLOP1'!E3950,"")</f>
        <v/>
      </c>
      <c r="G3950" s="15" t="str">
        <f>IF('[1]Vmesna vrtilna_SKLOP1'!E3950&lt;&gt;"",'[1]Vmesna vrtilna_SKLOP1'!F3950,"")</f>
        <v/>
      </c>
      <c r="H3950" s="19" t="str">
        <f>IF('[1]Vmesna vrtilna_SKLOP1'!F3950&lt;&gt;"",'[1]Vmesna vrtilna_SKLOP1'!I3950,"")</f>
        <v/>
      </c>
      <c r="I3950" s="20" t="str">
        <f>IF(I3949="Skupaj:","DDV (22%):",IF(I3949="DDV (22%):","Skupaj z DDV:",IF(AND('[1]Vmesna vrtilna_SKLOP1'!C3950&lt;&gt;"",'[1]Vmesna vrtilna_SKLOP1'!E3950=""),"Skupaj:","")))</f>
        <v/>
      </c>
      <c r="J3950" s="21" t="str">
        <f t="shared" si="124"/>
        <v/>
      </c>
      <c r="K3950" s="21" t="str">
        <f>IF(I3950="Skupaj z DDV:",SUM(K3948,K3949),IF(I3950="DDV (22%):",K3949*0.22,IF(AND('[1]Vmesna vrtilna_SKLOP1'!C3950&lt;&gt;"",'[1]Vmesna vrtilna_SKLOP1'!D3950=""),'[1]Vmesna vrtilna_SKLOP1'!J3950,IF(F3950&lt;&gt;"",IF('[1]Vmesna vrtilna_SKLOP1'!J3950&lt;&gt;"",'[1]Vmesna vrtilna_SKLOP1'!J3950,""),""))))</f>
        <v/>
      </c>
      <c r="L3950" s="22" t="str">
        <f>IF(I3949="Skupaj:","DDV (22%):",IF(I3949="DDV (22%):","Skupaj z DDV:",IF(AND('[1]Vmesna vrtilna_SKLOP1'!C3950&lt;&gt;"",'[1]Vmesna vrtilna_SKLOP1'!E3950=""),"Skupaj:",IF(AND('[1]Vmesna vrtilna_SKLOP1'!C3950&lt;&gt;"",'[1]Vmesna vrtilna_SKLOP1'!D3950=""),'[1]Vmesna vrtilna_SKLOP1'!J3950,IF(F3950&lt;&gt;"",IF('[1]Vmesna vrtilna_SKLOP1'!J3950&lt;&gt;"",'[1]Vmesna vrtilna_SKLOP1'!J3950,""),"")))))</f>
        <v/>
      </c>
      <c r="M3950" s="22" t="e">
        <f t="shared" si="123"/>
        <v>#REF!</v>
      </c>
      <c r="N3950" s="22" t="str">
        <f>IF(IFERROR(VLOOKUP(B3950,'[1]Vmesna vrtilna_SKLOP1'!B:J,7,0),"")=0,"",IFERROR(VLOOKUP(B3950,'[1]Vmesna vrtilna_SKLOP1'!B:J,7,0),""))</f>
        <v/>
      </c>
      <c r="O3950" s="22"/>
    </row>
    <row r="3951" spans="2:15" ht="15" customHeight="1" x14ac:dyDescent="0.3">
      <c r="B3951" s="15" t="str">
        <f>IF(AND('[1]Vmesna vrtilna_SKLOP1'!B3951&lt;&gt;"",'[1]Vmesna vrtilna_SKLOP1'!C3951&lt;&gt;""),IF('[1]Vmesna vrtilna_SKLOP1'!B3951&lt;&gt;"",'[1]Vmesna vrtilna_SKLOP1'!B3951,""),"")</f>
        <v/>
      </c>
      <c r="C3951" s="16" t="str">
        <f>IF(OR(C3950="Posebna oblika",C3950="Kulturno zaščiten objekt",C3950="Kulturno zaščiten objekt, Posebna oblika"),"Glej zavihek POSEBNI POGOJI",IF(SUM(N3950:Q3950)=1,"Posebna oblika",IF(SUM(N3950:Q3950)=10,"Kulturno zaščiten objekt",IF(SUM(N3950:Q3950)=11,"Kulturno zaščiten objekt, Posebna oblika",IF(AND('[1]Vmesna vrtilna_SKLOP1'!C3951&lt;&gt;"",'[1]Vmesna vrtilna_SKLOP1'!D3951&lt;&gt;""),IF('[1]Vmesna vrtilna_SKLOP1'!C3951&lt;&gt;"",'[1]Vmesna vrtilna_SKLOP1'!C3951,""),"")))))</f>
        <v/>
      </c>
      <c r="D3951" s="17" t="str">
        <f>IF(IFERROR(VLOOKUP(B3951,'[1]Vmesna vrtilna_SKLOP1'!B:J,6,0),"")=0,"",IFERROR(VLOOKUP(B3951,'[1]Vmesna vrtilna_SKLOP1'!B:J,6,0),""))</f>
        <v/>
      </c>
      <c r="E3951" s="16" t="str">
        <f>IF(IF('[1]Vmesna vrtilna_SKLOP1'!E3951&lt;&gt;"",'[1]Vmesna vrtilna_SKLOP1'!D3951,"")=0,"",IF('[1]Vmesna vrtilna_SKLOP1'!E3951&lt;&gt;"",'[1]Vmesna vrtilna_SKLOP1'!D3951,""))</f>
        <v/>
      </c>
      <c r="F3951" s="18" t="str">
        <f>IF('[1]Vmesna vrtilna_SKLOP1'!E3951&lt;&gt;"",'[1]Vmesna vrtilna_SKLOP1'!E3951,"")</f>
        <v/>
      </c>
      <c r="G3951" s="15" t="str">
        <f>IF('[1]Vmesna vrtilna_SKLOP1'!E3951&lt;&gt;"",'[1]Vmesna vrtilna_SKLOP1'!F3951,"")</f>
        <v/>
      </c>
      <c r="H3951" s="19" t="str">
        <f>IF('[1]Vmesna vrtilna_SKLOP1'!F3951&lt;&gt;"",'[1]Vmesna vrtilna_SKLOP1'!I3951,"")</f>
        <v/>
      </c>
      <c r="I3951" s="20" t="str">
        <f>IF(I3950="Skupaj:","DDV (22%):",IF(I3950="DDV (22%):","Skupaj z DDV:",IF(AND('[1]Vmesna vrtilna_SKLOP1'!C3951&lt;&gt;"",'[1]Vmesna vrtilna_SKLOP1'!E3951=""),"Skupaj:","")))</f>
        <v/>
      </c>
      <c r="J3951" s="21" t="str">
        <f t="shared" si="124"/>
        <v/>
      </c>
      <c r="K3951" s="21" t="str">
        <f>IF(I3951="Skupaj z DDV:",SUM(K3949,K3950),IF(I3951="DDV (22%):",K3950*0.22,IF(AND('[1]Vmesna vrtilna_SKLOP1'!C3951&lt;&gt;"",'[1]Vmesna vrtilna_SKLOP1'!D3951=""),'[1]Vmesna vrtilna_SKLOP1'!J3951,IF(F3951&lt;&gt;"",IF('[1]Vmesna vrtilna_SKLOP1'!J3951&lt;&gt;"",'[1]Vmesna vrtilna_SKLOP1'!J3951,""),""))))</f>
        <v/>
      </c>
      <c r="L3951" s="22" t="str">
        <f>IF(I3950="Skupaj:","DDV (22%):",IF(I3950="DDV (22%):","Skupaj z DDV:",IF(AND('[1]Vmesna vrtilna_SKLOP1'!C3951&lt;&gt;"",'[1]Vmesna vrtilna_SKLOP1'!E3951=""),"Skupaj:",IF(AND('[1]Vmesna vrtilna_SKLOP1'!C3951&lt;&gt;"",'[1]Vmesna vrtilna_SKLOP1'!D3951=""),'[1]Vmesna vrtilna_SKLOP1'!J3951,IF(F3951&lt;&gt;"",IF('[1]Vmesna vrtilna_SKLOP1'!J3951&lt;&gt;"",'[1]Vmesna vrtilna_SKLOP1'!J3951,""),"")))))</f>
        <v/>
      </c>
      <c r="M3951" s="22" t="e">
        <f t="shared" si="123"/>
        <v>#REF!</v>
      </c>
      <c r="N3951" s="22" t="str">
        <f>IF(IFERROR(VLOOKUP(B3951,'[1]Vmesna vrtilna_SKLOP1'!B:J,7,0),"")=0,"",IFERROR(VLOOKUP(B3951,'[1]Vmesna vrtilna_SKLOP1'!B:J,7,0),""))</f>
        <v/>
      </c>
      <c r="O3951" s="22"/>
    </row>
    <row r="3952" spans="2:15" ht="15" customHeight="1" x14ac:dyDescent="0.3">
      <c r="B3952" s="15" t="str">
        <f>IF(AND('[1]Vmesna vrtilna_SKLOP1'!B3952&lt;&gt;"",'[1]Vmesna vrtilna_SKLOP1'!C3952&lt;&gt;""),IF('[1]Vmesna vrtilna_SKLOP1'!B3952&lt;&gt;"",'[1]Vmesna vrtilna_SKLOP1'!B3952,""),"")</f>
        <v/>
      </c>
      <c r="C3952" s="16" t="str">
        <f>IF(OR(C3951="Posebna oblika",C3951="Kulturno zaščiten objekt",C3951="Kulturno zaščiten objekt, Posebna oblika"),"Glej zavihek POSEBNI POGOJI",IF(SUM(N3951:Q3951)=1,"Posebna oblika",IF(SUM(N3951:Q3951)=10,"Kulturno zaščiten objekt",IF(SUM(N3951:Q3951)=11,"Kulturno zaščiten objekt, Posebna oblika",IF(AND('[1]Vmesna vrtilna_SKLOP1'!C3952&lt;&gt;"",'[1]Vmesna vrtilna_SKLOP1'!D3952&lt;&gt;""),IF('[1]Vmesna vrtilna_SKLOP1'!C3952&lt;&gt;"",'[1]Vmesna vrtilna_SKLOP1'!C3952,""),"")))))</f>
        <v/>
      </c>
      <c r="D3952" s="17" t="str">
        <f>IF(IFERROR(VLOOKUP(B3952,'[1]Vmesna vrtilna_SKLOP1'!B:J,6,0),"")=0,"",IFERROR(VLOOKUP(B3952,'[1]Vmesna vrtilna_SKLOP1'!B:J,6,0),""))</f>
        <v/>
      </c>
      <c r="E3952" s="16" t="str">
        <f>IF(IF('[1]Vmesna vrtilna_SKLOP1'!E3952&lt;&gt;"",'[1]Vmesna vrtilna_SKLOP1'!D3952,"")=0,"",IF('[1]Vmesna vrtilna_SKLOP1'!E3952&lt;&gt;"",'[1]Vmesna vrtilna_SKLOP1'!D3952,""))</f>
        <v/>
      </c>
      <c r="F3952" s="18" t="str">
        <f>IF('[1]Vmesna vrtilna_SKLOP1'!E3952&lt;&gt;"",'[1]Vmesna vrtilna_SKLOP1'!E3952,"")</f>
        <v/>
      </c>
      <c r="G3952" s="15" t="str">
        <f>IF('[1]Vmesna vrtilna_SKLOP1'!E3952&lt;&gt;"",'[1]Vmesna vrtilna_SKLOP1'!F3952,"")</f>
        <v/>
      </c>
      <c r="H3952" s="19" t="str">
        <f>IF('[1]Vmesna vrtilna_SKLOP1'!F3952&lt;&gt;"",'[1]Vmesna vrtilna_SKLOP1'!I3952,"")</f>
        <v/>
      </c>
      <c r="I3952" s="20" t="str">
        <f>IF(I3951="Skupaj:","DDV (22%):",IF(I3951="DDV (22%):","Skupaj z DDV:",IF(AND('[1]Vmesna vrtilna_SKLOP1'!C3952&lt;&gt;"",'[1]Vmesna vrtilna_SKLOP1'!E3952=""),"Skupaj:","")))</f>
        <v/>
      </c>
      <c r="J3952" s="21" t="str">
        <f t="shared" si="124"/>
        <v/>
      </c>
      <c r="K3952" s="21" t="str">
        <f>IF(I3952="Skupaj z DDV:",SUM(K3950,K3951),IF(I3952="DDV (22%):",K3951*0.22,IF(AND('[1]Vmesna vrtilna_SKLOP1'!C3952&lt;&gt;"",'[1]Vmesna vrtilna_SKLOP1'!D3952=""),'[1]Vmesna vrtilna_SKLOP1'!J3952,IF(F3952&lt;&gt;"",IF('[1]Vmesna vrtilna_SKLOP1'!J3952&lt;&gt;"",'[1]Vmesna vrtilna_SKLOP1'!J3952,""),""))))</f>
        <v/>
      </c>
      <c r="L3952" s="22" t="str">
        <f>IF(I3951="Skupaj:","DDV (22%):",IF(I3951="DDV (22%):","Skupaj z DDV:",IF(AND('[1]Vmesna vrtilna_SKLOP1'!C3952&lt;&gt;"",'[1]Vmesna vrtilna_SKLOP1'!E3952=""),"Skupaj:",IF(AND('[1]Vmesna vrtilna_SKLOP1'!C3952&lt;&gt;"",'[1]Vmesna vrtilna_SKLOP1'!D3952=""),'[1]Vmesna vrtilna_SKLOP1'!J3952,IF(F3952&lt;&gt;"",IF('[1]Vmesna vrtilna_SKLOP1'!J3952&lt;&gt;"",'[1]Vmesna vrtilna_SKLOP1'!J3952,""),"")))))</f>
        <v/>
      </c>
      <c r="M3952" s="22" t="e">
        <f t="shared" si="123"/>
        <v>#REF!</v>
      </c>
      <c r="N3952" s="22" t="str">
        <f>IF(IFERROR(VLOOKUP(B3952,'[1]Vmesna vrtilna_SKLOP1'!B:J,7,0),"")=0,"",IFERROR(VLOOKUP(B3952,'[1]Vmesna vrtilna_SKLOP1'!B:J,7,0),""))</f>
        <v/>
      </c>
      <c r="O3952" s="22"/>
    </row>
    <row r="3953" spans="2:15" ht="15" customHeight="1" x14ac:dyDescent="0.3">
      <c r="B3953" s="15" t="str">
        <f>IF(AND('[1]Vmesna vrtilna_SKLOP1'!B3953&lt;&gt;"",'[1]Vmesna vrtilna_SKLOP1'!C3953&lt;&gt;""),IF('[1]Vmesna vrtilna_SKLOP1'!B3953&lt;&gt;"",'[1]Vmesna vrtilna_SKLOP1'!B3953,""),"")</f>
        <v/>
      </c>
      <c r="C3953" s="16" t="str">
        <f>IF(OR(C3952="Posebna oblika",C3952="Kulturno zaščiten objekt",C3952="Kulturno zaščiten objekt, Posebna oblika"),"Glej zavihek POSEBNI POGOJI",IF(SUM(N3952:Q3952)=1,"Posebna oblika",IF(SUM(N3952:Q3952)=10,"Kulturno zaščiten objekt",IF(SUM(N3952:Q3952)=11,"Kulturno zaščiten objekt, Posebna oblika",IF(AND('[1]Vmesna vrtilna_SKLOP1'!C3953&lt;&gt;"",'[1]Vmesna vrtilna_SKLOP1'!D3953&lt;&gt;""),IF('[1]Vmesna vrtilna_SKLOP1'!C3953&lt;&gt;"",'[1]Vmesna vrtilna_SKLOP1'!C3953,""),"")))))</f>
        <v/>
      </c>
      <c r="D3953" s="17" t="str">
        <f>IF(IFERROR(VLOOKUP(B3953,'[1]Vmesna vrtilna_SKLOP1'!B:J,6,0),"")=0,"",IFERROR(VLOOKUP(B3953,'[1]Vmesna vrtilna_SKLOP1'!B:J,6,0),""))</f>
        <v/>
      </c>
      <c r="E3953" s="16" t="str">
        <f>IF(IF('[1]Vmesna vrtilna_SKLOP1'!E3953&lt;&gt;"",'[1]Vmesna vrtilna_SKLOP1'!D3953,"")=0,"",IF('[1]Vmesna vrtilna_SKLOP1'!E3953&lt;&gt;"",'[1]Vmesna vrtilna_SKLOP1'!D3953,""))</f>
        <v/>
      </c>
      <c r="F3953" s="18" t="str">
        <f>IF('[1]Vmesna vrtilna_SKLOP1'!E3953&lt;&gt;"",'[1]Vmesna vrtilna_SKLOP1'!E3953,"")</f>
        <v/>
      </c>
      <c r="G3953" s="15" t="str">
        <f>IF('[1]Vmesna vrtilna_SKLOP1'!E3953&lt;&gt;"",'[1]Vmesna vrtilna_SKLOP1'!F3953,"")</f>
        <v/>
      </c>
      <c r="H3953" s="19" t="str">
        <f>IF('[1]Vmesna vrtilna_SKLOP1'!F3953&lt;&gt;"",'[1]Vmesna vrtilna_SKLOP1'!I3953,"")</f>
        <v/>
      </c>
      <c r="I3953" s="20" t="str">
        <f>IF(I3952="Skupaj:","DDV (22%):",IF(I3952="DDV (22%):","Skupaj z DDV:",IF(AND('[1]Vmesna vrtilna_SKLOP1'!C3953&lt;&gt;"",'[1]Vmesna vrtilna_SKLOP1'!E3953=""),"Skupaj:","")))</f>
        <v/>
      </c>
      <c r="J3953" s="21" t="str">
        <f t="shared" si="124"/>
        <v/>
      </c>
      <c r="K3953" s="21" t="str">
        <f>IF(I3953="Skupaj z DDV:",SUM(K3951,K3952),IF(I3953="DDV (22%):",K3952*0.22,IF(AND('[1]Vmesna vrtilna_SKLOP1'!C3953&lt;&gt;"",'[1]Vmesna vrtilna_SKLOP1'!D3953=""),'[1]Vmesna vrtilna_SKLOP1'!J3953,IF(F3953&lt;&gt;"",IF('[1]Vmesna vrtilna_SKLOP1'!J3953&lt;&gt;"",'[1]Vmesna vrtilna_SKLOP1'!J3953,""),""))))</f>
        <v/>
      </c>
      <c r="L3953" s="22" t="str">
        <f>IF(I3952="Skupaj:","DDV (22%):",IF(I3952="DDV (22%):","Skupaj z DDV:",IF(AND('[1]Vmesna vrtilna_SKLOP1'!C3953&lt;&gt;"",'[1]Vmesna vrtilna_SKLOP1'!E3953=""),"Skupaj:",IF(AND('[1]Vmesna vrtilna_SKLOP1'!C3953&lt;&gt;"",'[1]Vmesna vrtilna_SKLOP1'!D3953=""),'[1]Vmesna vrtilna_SKLOP1'!J3953,IF(F3953&lt;&gt;"",IF('[1]Vmesna vrtilna_SKLOP1'!J3953&lt;&gt;"",'[1]Vmesna vrtilna_SKLOP1'!J3953,""),"")))))</f>
        <v/>
      </c>
      <c r="M3953" s="22" t="e">
        <f t="shared" si="123"/>
        <v>#REF!</v>
      </c>
      <c r="N3953" s="22" t="str">
        <f>IF(IFERROR(VLOOKUP(B3953,'[1]Vmesna vrtilna_SKLOP1'!B:J,7,0),"")=0,"",IFERROR(VLOOKUP(B3953,'[1]Vmesna vrtilna_SKLOP1'!B:J,7,0),""))</f>
        <v/>
      </c>
      <c r="O3953" s="22"/>
    </row>
    <row r="3954" spans="2:15" ht="15" customHeight="1" x14ac:dyDescent="0.3">
      <c r="B3954" s="15" t="str">
        <f>IF(AND('[1]Vmesna vrtilna_SKLOP1'!B3954&lt;&gt;"",'[1]Vmesna vrtilna_SKLOP1'!C3954&lt;&gt;""),IF('[1]Vmesna vrtilna_SKLOP1'!B3954&lt;&gt;"",'[1]Vmesna vrtilna_SKLOP1'!B3954,""),"")</f>
        <v/>
      </c>
      <c r="C3954" s="16" t="str">
        <f>IF(OR(C3953="Posebna oblika",C3953="Kulturno zaščiten objekt",C3953="Kulturno zaščiten objekt, Posebna oblika"),"Glej zavihek POSEBNI POGOJI",IF(SUM(N3953:Q3953)=1,"Posebna oblika",IF(SUM(N3953:Q3953)=10,"Kulturno zaščiten objekt",IF(SUM(N3953:Q3953)=11,"Kulturno zaščiten objekt, Posebna oblika",IF(AND('[1]Vmesna vrtilna_SKLOP1'!C3954&lt;&gt;"",'[1]Vmesna vrtilna_SKLOP1'!D3954&lt;&gt;""),IF('[1]Vmesna vrtilna_SKLOP1'!C3954&lt;&gt;"",'[1]Vmesna vrtilna_SKLOP1'!C3954,""),"")))))</f>
        <v/>
      </c>
      <c r="D3954" s="17" t="str">
        <f>IF(IFERROR(VLOOKUP(B3954,'[1]Vmesna vrtilna_SKLOP1'!B:J,6,0),"")=0,"",IFERROR(VLOOKUP(B3954,'[1]Vmesna vrtilna_SKLOP1'!B:J,6,0),""))</f>
        <v/>
      </c>
      <c r="E3954" s="16" t="str">
        <f>IF(IF('[1]Vmesna vrtilna_SKLOP1'!E3954&lt;&gt;"",'[1]Vmesna vrtilna_SKLOP1'!D3954,"")=0,"",IF('[1]Vmesna vrtilna_SKLOP1'!E3954&lt;&gt;"",'[1]Vmesna vrtilna_SKLOP1'!D3954,""))</f>
        <v/>
      </c>
      <c r="F3954" s="18" t="str">
        <f>IF('[1]Vmesna vrtilna_SKLOP1'!E3954&lt;&gt;"",'[1]Vmesna vrtilna_SKLOP1'!E3954,"")</f>
        <v/>
      </c>
      <c r="G3954" s="15" t="str">
        <f>IF('[1]Vmesna vrtilna_SKLOP1'!E3954&lt;&gt;"",'[1]Vmesna vrtilna_SKLOP1'!F3954,"")</f>
        <v/>
      </c>
      <c r="H3954" s="19" t="str">
        <f>IF('[1]Vmesna vrtilna_SKLOP1'!F3954&lt;&gt;"",'[1]Vmesna vrtilna_SKLOP1'!I3954,"")</f>
        <v/>
      </c>
      <c r="I3954" s="20" t="str">
        <f>IF(I3953="Skupaj:","DDV (22%):",IF(I3953="DDV (22%):","Skupaj z DDV:",IF(AND('[1]Vmesna vrtilna_SKLOP1'!C3954&lt;&gt;"",'[1]Vmesna vrtilna_SKLOP1'!E3954=""),"Skupaj:","")))</f>
        <v/>
      </c>
      <c r="J3954" s="21" t="str">
        <f t="shared" si="124"/>
        <v/>
      </c>
      <c r="K3954" s="21" t="str">
        <f>IF(I3954="Skupaj z DDV:",SUM(K3952,K3953),IF(I3954="DDV (22%):",K3953*0.22,IF(AND('[1]Vmesna vrtilna_SKLOP1'!C3954&lt;&gt;"",'[1]Vmesna vrtilna_SKLOP1'!D3954=""),'[1]Vmesna vrtilna_SKLOP1'!J3954,IF(F3954&lt;&gt;"",IF('[1]Vmesna vrtilna_SKLOP1'!J3954&lt;&gt;"",'[1]Vmesna vrtilna_SKLOP1'!J3954,""),""))))</f>
        <v/>
      </c>
      <c r="L3954" s="22" t="str">
        <f>IF(I3953="Skupaj:","DDV (22%):",IF(I3953="DDV (22%):","Skupaj z DDV:",IF(AND('[1]Vmesna vrtilna_SKLOP1'!C3954&lt;&gt;"",'[1]Vmesna vrtilna_SKLOP1'!E3954=""),"Skupaj:",IF(AND('[1]Vmesna vrtilna_SKLOP1'!C3954&lt;&gt;"",'[1]Vmesna vrtilna_SKLOP1'!D3954=""),'[1]Vmesna vrtilna_SKLOP1'!J3954,IF(F3954&lt;&gt;"",IF('[1]Vmesna vrtilna_SKLOP1'!J3954&lt;&gt;"",'[1]Vmesna vrtilna_SKLOP1'!J3954,""),"")))))</f>
        <v/>
      </c>
      <c r="M3954" s="22" t="e">
        <f t="shared" si="123"/>
        <v>#REF!</v>
      </c>
      <c r="N3954" s="22" t="str">
        <f>IF(IFERROR(VLOOKUP(B3954,'[1]Vmesna vrtilna_SKLOP1'!B:J,7,0),"")=0,"",IFERROR(VLOOKUP(B3954,'[1]Vmesna vrtilna_SKLOP1'!B:J,7,0),""))</f>
        <v/>
      </c>
      <c r="O3954" s="22"/>
    </row>
    <row r="3955" spans="2:15" ht="15" customHeight="1" x14ac:dyDescent="0.3">
      <c r="B3955" s="15" t="str">
        <f>IF(AND('[1]Vmesna vrtilna_SKLOP1'!B3955&lt;&gt;"",'[1]Vmesna vrtilna_SKLOP1'!C3955&lt;&gt;""),IF('[1]Vmesna vrtilna_SKLOP1'!B3955&lt;&gt;"",'[1]Vmesna vrtilna_SKLOP1'!B3955,""),"")</f>
        <v/>
      </c>
      <c r="C3955" s="16" t="str">
        <f>IF(OR(C3954="Posebna oblika",C3954="Kulturno zaščiten objekt",C3954="Kulturno zaščiten objekt, Posebna oblika"),"Glej zavihek POSEBNI POGOJI",IF(SUM(N3954:Q3954)=1,"Posebna oblika",IF(SUM(N3954:Q3954)=10,"Kulturno zaščiten objekt",IF(SUM(N3954:Q3954)=11,"Kulturno zaščiten objekt, Posebna oblika",IF(AND('[1]Vmesna vrtilna_SKLOP1'!C3955&lt;&gt;"",'[1]Vmesna vrtilna_SKLOP1'!D3955&lt;&gt;""),IF('[1]Vmesna vrtilna_SKLOP1'!C3955&lt;&gt;"",'[1]Vmesna vrtilna_SKLOP1'!C3955,""),"")))))</f>
        <v/>
      </c>
      <c r="D3955" s="17" t="str">
        <f>IF(IFERROR(VLOOKUP(B3955,'[1]Vmesna vrtilna_SKLOP1'!B:J,6,0),"")=0,"",IFERROR(VLOOKUP(B3955,'[1]Vmesna vrtilna_SKLOP1'!B:J,6,0),""))</f>
        <v/>
      </c>
      <c r="E3955" s="16" t="str">
        <f>IF(IF('[1]Vmesna vrtilna_SKLOP1'!E3955&lt;&gt;"",'[1]Vmesna vrtilna_SKLOP1'!D3955,"")=0,"",IF('[1]Vmesna vrtilna_SKLOP1'!E3955&lt;&gt;"",'[1]Vmesna vrtilna_SKLOP1'!D3955,""))</f>
        <v/>
      </c>
      <c r="F3955" s="18" t="str">
        <f>IF('[1]Vmesna vrtilna_SKLOP1'!E3955&lt;&gt;"",'[1]Vmesna vrtilna_SKLOP1'!E3955,"")</f>
        <v/>
      </c>
      <c r="G3955" s="15" t="str">
        <f>IF('[1]Vmesna vrtilna_SKLOP1'!E3955&lt;&gt;"",'[1]Vmesna vrtilna_SKLOP1'!F3955,"")</f>
        <v/>
      </c>
      <c r="H3955" s="19" t="str">
        <f>IF('[1]Vmesna vrtilna_SKLOP1'!F3955&lt;&gt;"",'[1]Vmesna vrtilna_SKLOP1'!I3955,"")</f>
        <v/>
      </c>
      <c r="I3955" s="20" t="str">
        <f>IF(I3954="Skupaj:","DDV (22%):",IF(I3954="DDV (22%):","Skupaj z DDV:",IF(AND('[1]Vmesna vrtilna_SKLOP1'!C3955&lt;&gt;"",'[1]Vmesna vrtilna_SKLOP1'!E3955=""),"Skupaj:","")))</f>
        <v/>
      </c>
      <c r="J3955" s="21" t="str">
        <f t="shared" si="124"/>
        <v/>
      </c>
      <c r="K3955" s="21" t="str">
        <f>IF(I3955="Skupaj z DDV:",SUM(K3953,K3954),IF(I3955="DDV (22%):",K3954*0.22,IF(AND('[1]Vmesna vrtilna_SKLOP1'!C3955&lt;&gt;"",'[1]Vmesna vrtilna_SKLOP1'!D3955=""),'[1]Vmesna vrtilna_SKLOP1'!J3955,IF(F3955&lt;&gt;"",IF('[1]Vmesna vrtilna_SKLOP1'!J3955&lt;&gt;"",'[1]Vmesna vrtilna_SKLOP1'!J3955,""),""))))</f>
        <v/>
      </c>
      <c r="L3955" s="22" t="str">
        <f>IF(I3954="Skupaj:","DDV (22%):",IF(I3954="DDV (22%):","Skupaj z DDV:",IF(AND('[1]Vmesna vrtilna_SKLOP1'!C3955&lt;&gt;"",'[1]Vmesna vrtilna_SKLOP1'!E3955=""),"Skupaj:",IF(AND('[1]Vmesna vrtilna_SKLOP1'!C3955&lt;&gt;"",'[1]Vmesna vrtilna_SKLOP1'!D3955=""),'[1]Vmesna vrtilna_SKLOP1'!J3955,IF(F3955&lt;&gt;"",IF('[1]Vmesna vrtilna_SKLOP1'!J3955&lt;&gt;"",'[1]Vmesna vrtilna_SKLOP1'!J3955,""),"")))))</f>
        <v/>
      </c>
      <c r="M3955" s="22" t="e">
        <f t="shared" si="123"/>
        <v>#REF!</v>
      </c>
      <c r="N3955" s="22" t="str">
        <f>IF(IFERROR(VLOOKUP(B3955,'[1]Vmesna vrtilna_SKLOP1'!B:J,7,0),"")=0,"",IFERROR(VLOOKUP(B3955,'[1]Vmesna vrtilna_SKLOP1'!B:J,7,0),""))</f>
        <v/>
      </c>
      <c r="O3955" s="22"/>
    </row>
    <row r="3956" spans="2:15" ht="15" customHeight="1" x14ac:dyDescent="0.3">
      <c r="B3956" s="15" t="str">
        <f>IF(AND('[1]Vmesna vrtilna_SKLOP1'!B3956&lt;&gt;"",'[1]Vmesna vrtilna_SKLOP1'!C3956&lt;&gt;""),IF('[1]Vmesna vrtilna_SKLOP1'!B3956&lt;&gt;"",'[1]Vmesna vrtilna_SKLOP1'!B3956,""),"")</f>
        <v/>
      </c>
      <c r="C3956" s="16" t="str">
        <f>IF(OR(C3955="Posebna oblika",C3955="Kulturno zaščiten objekt",C3955="Kulturno zaščiten objekt, Posebna oblika"),"Glej zavihek POSEBNI POGOJI",IF(SUM(N3955:Q3955)=1,"Posebna oblika",IF(SUM(N3955:Q3955)=10,"Kulturno zaščiten objekt",IF(SUM(N3955:Q3955)=11,"Kulturno zaščiten objekt, Posebna oblika",IF(AND('[1]Vmesna vrtilna_SKLOP1'!C3956&lt;&gt;"",'[1]Vmesna vrtilna_SKLOP1'!D3956&lt;&gt;""),IF('[1]Vmesna vrtilna_SKLOP1'!C3956&lt;&gt;"",'[1]Vmesna vrtilna_SKLOP1'!C3956,""),"")))))</f>
        <v/>
      </c>
      <c r="D3956" s="17" t="str">
        <f>IF(IFERROR(VLOOKUP(B3956,'[1]Vmesna vrtilna_SKLOP1'!B:J,6,0),"")=0,"",IFERROR(VLOOKUP(B3956,'[1]Vmesna vrtilna_SKLOP1'!B:J,6,0),""))</f>
        <v/>
      </c>
      <c r="E3956" s="16" t="str">
        <f>IF(IF('[1]Vmesna vrtilna_SKLOP1'!E3956&lt;&gt;"",'[1]Vmesna vrtilna_SKLOP1'!D3956,"")=0,"",IF('[1]Vmesna vrtilna_SKLOP1'!E3956&lt;&gt;"",'[1]Vmesna vrtilna_SKLOP1'!D3956,""))</f>
        <v/>
      </c>
      <c r="F3956" s="18" t="str">
        <f>IF('[1]Vmesna vrtilna_SKLOP1'!E3956&lt;&gt;"",'[1]Vmesna vrtilna_SKLOP1'!E3956,"")</f>
        <v/>
      </c>
      <c r="G3956" s="15" t="str">
        <f>IF('[1]Vmesna vrtilna_SKLOP1'!E3956&lt;&gt;"",'[1]Vmesna vrtilna_SKLOP1'!F3956,"")</f>
        <v/>
      </c>
      <c r="H3956" s="19" t="str">
        <f>IF('[1]Vmesna vrtilna_SKLOP1'!F3956&lt;&gt;"",'[1]Vmesna vrtilna_SKLOP1'!I3956,"")</f>
        <v/>
      </c>
      <c r="I3956" s="20" t="str">
        <f>IF(I3955="Skupaj:","DDV (22%):",IF(I3955="DDV (22%):","Skupaj z DDV:",IF(AND('[1]Vmesna vrtilna_SKLOP1'!C3956&lt;&gt;"",'[1]Vmesna vrtilna_SKLOP1'!E3956=""),"Skupaj:","")))</f>
        <v/>
      </c>
      <c r="J3956" s="21" t="str">
        <f t="shared" si="124"/>
        <v/>
      </c>
      <c r="K3956" s="21" t="str">
        <f>IF(I3956="Skupaj z DDV:",SUM(K3954,K3955),IF(I3956="DDV (22%):",K3955*0.22,IF(AND('[1]Vmesna vrtilna_SKLOP1'!C3956&lt;&gt;"",'[1]Vmesna vrtilna_SKLOP1'!D3956=""),'[1]Vmesna vrtilna_SKLOP1'!J3956,IF(F3956&lt;&gt;"",IF('[1]Vmesna vrtilna_SKLOP1'!J3956&lt;&gt;"",'[1]Vmesna vrtilna_SKLOP1'!J3956,""),""))))</f>
        <v/>
      </c>
      <c r="L3956" s="22" t="str">
        <f>IF(I3955="Skupaj:","DDV (22%):",IF(I3955="DDV (22%):","Skupaj z DDV:",IF(AND('[1]Vmesna vrtilna_SKLOP1'!C3956&lt;&gt;"",'[1]Vmesna vrtilna_SKLOP1'!E3956=""),"Skupaj:",IF(AND('[1]Vmesna vrtilna_SKLOP1'!C3956&lt;&gt;"",'[1]Vmesna vrtilna_SKLOP1'!D3956=""),'[1]Vmesna vrtilna_SKLOP1'!J3956,IF(F3956&lt;&gt;"",IF('[1]Vmesna vrtilna_SKLOP1'!J3956&lt;&gt;"",'[1]Vmesna vrtilna_SKLOP1'!J3956,""),"")))))</f>
        <v/>
      </c>
      <c r="M3956" s="22" t="e">
        <f t="shared" si="123"/>
        <v>#REF!</v>
      </c>
      <c r="N3956" s="22" t="str">
        <f>IF(IFERROR(VLOOKUP(B3956,'[1]Vmesna vrtilna_SKLOP1'!B:J,7,0),"")=0,"",IFERROR(VLOOKUP(B3956,'[1]Vmesna vrtilna_SKLOP1'!B:J,7,0),""))</f>
        <v/>
      </c>
      <c r="O3956" s="22"/>
    </row>
    <row r="3957" spans="2:15" ht="15" customHeight="1" x14ac:dyDescent="0.3">
      <c r="B3957" s="15" t="str">
        <f>IF(AND('[1]Vmesna vrtilna_SKLOP1'!B3957&lt;&gt;"",'[1]Vmesna vrtilna_SKLOP1'!C3957&lt;&gt;""),IF('[1]Vmesna vrtilna_SKLOP1'!B3957&lt;&gt;"",'[1]Vmesna vrtilna_SKLOP1'!B3957,""),"")</f>
        <v/>
      </c>
      <c r="C3957" s="16" t="str">
        <f>IF(OR(C3956="Posebna oblika",C3956="Kulturno zaščiten objekt",C3956="Kulturno zaščiten objekt, Posebna oblika"),"Glej zavihek POSEBNI POGOJI",IF(SUM(N3956:Q3956)=1,"Posebna oblika",IF(SUM(N3956:Q3956)=10,"Kulturno zaščiten objekt",IF(SUM(N3956:Q3956)=11,"Kulturno zaščiten objekt, Posebna oblika",IF(AND('[1]Vmesna vrtilna_SKLOP1'!C3957&lt;&gt;"",'[1]Vmesna vrtilna_SKLOP1'!D3957&lt;&gt;""),IF('[1]Vmesna vrtilna_SKLOP1'!C3957&lt;&gt;"",'[1]Vmesna vrtilna_SKLOP1'!C3957,""),"")))))</f>
        <v/>
      </c>
      <c r="D3957" s="17" t="str">
        <f>IF(IFERROR(VLOOKUP(B3957,'[1]Vmesna vrtilna_SKLOP1'!B:J,6,0),"")=0,"",IFERROR(VLOOKUP(B3957,'[1]Vmesna vrtilna_SKLOP1'!B:J,6,0),""))</f>
        <v/>
      </c>
      <c r="E3957" s="16" t="str">
        <f>IF(IF('[1]Vmesna vrtilna_SKLOP1'!E3957&lt;&gt;"",'[1]Vmesna vrtilna_SKLOP1'!D3957,"")=0,"",IF('[1]Vmesna vrtilna_SKLOP1'!E3957&lt;&gt;"",'[1]Vmesna vrtilna_SKLOP1'!D3957,""))</f>
        <v/>
      </c>
      <c r="F3957" s="18" t="str">
        <f>IF('[1]Vmesna vrtilna_SKLOP1'!E3957&lt;&gt;"",'[1]Vmesna vrtilna_SKLOP1'!E3957,"")</f>
        <v/>
      </c>
      <c r="G3957" s="15" t="str">
        <f>IF('[1]Vmesna vrtilna_SKLOP1'!E3957&lt;&gt;"",'[1]Vmesna vrtilna_SKLOP1'!F3957,"")</f>
        <v/>
      </c>
      <c r="H3957" s="19" t="str">
        <f>IF('[1]Vmesna vrtilna_SKLOP1'!F3957&lt;&gt;"",'[1]Vmesna vrtilna_SKLOP1'!I3957,"")</f>
        <v/>
      </c>
      <c r="I3957" s="20" t="str">
        <f>IF(I3956="Skupaj:","DDV (22%):",IF(I3956="DDV (22%):","Skupaj z DDV:",IF(AND('[1]Vmesna vrtilna_SKLOP1'!C3957&lt;&gt;"",'[1]Vmesna vrtilna_SKLOP1'!E3957=""),"Skupaj:","")))</f>
        <v/>
      </c>
      <c r="J3957" s="21" t="str">
        <f t="shared" si="124"/>
        <v/>
      </c>
      <c r="K3957" s="21" t="str">
        <f>IF(I3957="Skupaj z DDV:",SUM(K3955,K3956),IF(I3957="DDV (22%):",K3956*0.22,IF(AND('[1]Vmesna vrtilna_SKLOP1'!C3957&lt;&gt;"",'[1]Vmesna vrtilna_SKLOP1'!D3957=""),'[1]Vmesna vrtilna_SKLOP1'!J3957,IF(F3957&lt;&gt;"",IF('[1]Vmesna vrtilna_SKLOP1'!J3957&lt;&gt;"",'[1]Vmesna vrtilna_SKLOP1'!J3957,""),""))))</f>
        <v/>
      </c>
      <c r="L3957" s="22" t="str">
        <f>IF(I3956="Skupaj:","DDV (22%):",IF(I3956="DDV (22%):","Skupaj z DDV:",IF(AND('[1]Vmesna vrtilna_SKLOP1'!C3957&lt;&gt;"",'[1]Vmesna vrtilna_SKLOP1'!E3957=""),"Skupaj:",IF(AND('[1]Vmesna vrtilna_SKLOP1'!C3957&lt;&gt;"",'[1]Vmesna vrtilna_SKLOP1'!D3957=""),'[1]Vmesna vrtilna_SKLOP1'!J3957,IF(F3957&lt;&gt;"",IF('[1]Vmesna vrtilna_SKLOP1'!J3957&lt;&gt;"",'[1]Vmesna vrtilna_SKLOP1'!J3957,""),"")))))</f>
        <v/>
      </c>
      <c r="M3957" s="22" t="e">
        <f t="shared" si="123"/>
        <v>#REF!</v>
      </c>
      <c r="N3957" s="22" t="str">
        <f>IF(IFERROR(VLOOKUP(B3957,'[1]Vmesna vrtilna_SKLOP1'!B:J,7,0),"")=0,"",IFERROR(VLOOKUP(B3957,'[1]Vmesna vrtilna_SKLOP1'!B:J,7,0),""))</f>
        <v/>
      </c>
      <c r="O3957" s="22"/>
    </row>
    <row r="3958" spans="2:15" ht="15" customHeight="1" x14ac:dyDescent="0.3">
      <c r="B3958" s="15" t="str">
        <f>IF(AND('[1]Vmesna vrtilna_SKLOP1'!B3958&lt;&gt;"",'[1]Vmesna vrtilna_SKLOP1'!C3958&lt;&gt;""),IF('[1]Vmesna vrtilna_SKLOP1'!B3958&lt;&gt;"",'[1]Vmesna vrtilna_SKLOP1'!B3958,""),"")</f>
        <v/>
      </c>
      <c r="C3958" s="16" t="str">
        <f>IF(OR(C3957="Posebna oblika",C3957="Kulturno zaščiten objekt",C3957="Kulturno zaščiten objekt, Posebna oblika"),"Glej zavihek POSEBNI POGOJI",IF(SUM(N3957:Q3957)=1,"Posebna oblika",IF(SUM(N3957:Q3957)=10,"Kulturno zaščiten objekt",IF(SUM(N3957:Q3957)=11,"Kulturno zaščiten objekt, Posebna oblika",IF(AND('[1]Vmesna vrtilna_SKLOP1'!C3958&lt;&gt;"",'[1]Vmesna vrtilna_SKLOP1'!D3958&lt;&gt;""),IF('[1]Vmesna vrtilna_SKLOP1'!C3958&lt;&gt;"",'[1]Vmesna vrtilna_SKLOP1'!C3958,""),"")))))</f>
        <v/>
      </c>
      <c r="D3958" s="17" t="str">
        <f>IF(IFERROR(VLOOKUP(B3958,'[1]Vmesna vrtilna_SKLOP1'!B:J,6,0),"")=0,"",IFERROR(VLOOKUP(B3958,'[1]Vmesna vrtilna_SKLOP1'!B:J,6,0),""))</f>
        <v/>
      </c>
      <c r="E3958" s="16" t="str">
        <f>IF(IF('[1]Vmesna vrtilna_SKLOP1'!E3958&lt;&gt;"",'[1]Vmesna vrtilna_SKLOP1'!D3958,"")=0,"",IF('[1]Vmesna vrtilna_SKLOP1'!E3958&lt;&gt;"",'[1]Vmesna vrtilna_SKLOP1'!D3958,""))</f>
        <v/>
      </c>
      <c r="F3958" s="18" t="str">
        <f>IF('[1]Vmesna vrtilna_SKLOP1'!E3958&lt;&gt;"",'[1]Vmesna vrtilna_SKLOP1'!E3958,"")</f>
        <v/>
      </c>
      <c r="G3958" s="15" t="str">
        <f>IF('[1]Vmesna vrtilna_SKLOP1'!E3958&lt;&gt;"",'[1]Vmesna vrtilna_SKLOP1'!F3958,"")</f>
        <v/>
      </c>
      <c r="H3958" s="19" t="str">
        <f>IF('[1]Vmesna vrtilna_SKLOP1'!F3958&lt;&gt;"",'[1]Vmesna vrtilna_SKLOP1'!I3958,"")</f>
        <v/>
      </c>
      <c r="I3958" s="20" t="str">
        <f>IF(I3957="Skupaj:","DDV (22%):",IF(I3957="DDV (22%):","Skupaj z DDV:",IF(AND('[1]Vmesna vrtilna_SKLOP1'!C3958&lt;&gt;"",'[1]Vmesna vrtilna_SKLOP1'!E3958=""),"Skupaj:","")))</f>
        <v/>
      </c>
      <c r="J3958" s="21" t="str">
        <f t="shared" si="124"/>
        <v/>
      </c>
      <c r="K3958" s="21" t="str">
        <f>IF(I3958="Skupaj z DDV:",SUM(K3956,K3957),IF(I3958="DDV (22%):",K3957*0.22,IF(AND('[1]Vmesna vrtilna_SKLOP1'!C3958&lt;&gt;"",'[1]Vmesna vrtilna_SKLOP1'!D3958=""),'[1]Vmesna vrtilna_SKLOP1'!J3958,IF(F3958&lt;&gt;"",IF('[1]Vmesna vrtilna_SKLOP1'!J3958&lt;&gt;"",'[1]Vmesna vrtilna_SKLOP1'!J3958,""),""))))</f>
        <v/>
      </c>
      <c r="L3958" s="22" t="str">
        <f>IF(I3957="Skupaj:","DDV (22%):",IF(I3957="DDV (22%):","Skupaj z DDV:",IF(AND('[1]Vmesna vrtilna_SKLOP1'!C3958&lt;&gt;"",'[1]Vmesna vrtilna_SKLOP1'!E3958=""),"Skupaj:",IF(AND('[1]Vmesna vrtilna_SKLOP1'!C3958&lt;&gt;"",'[1]Vmesna vrtilna_SKLOP1'!D3958=""),'[1]Vmesna vrtilna_SKLOP1'!J3958,IF(F3958&lt;&gt;"",IF('[1]Vmesna vrtilna_SKLOP1'!J3958&lt;&gt;"",'[1]Vmesna vrtilna_SKLOP1'!J3958,""),"")))))</f>
        <v/>
      </c>
      <c r="M3958" s="22" t="e">
        <f t="shared" si="123"/>
        <v>#REF!</v>
      </c>
      <c r="N3958" s="22" t="str">
        <f>IF(IFERROR(VLOOKUP(B3958,'[1]Vmesna vrtilna_SKLOP1'!B:J,7,0),"")=0,"",IFERROR(VLOOKUP(B3958,'[1]Vmesna vrtilna_SKLOP1'!B:J,7,0),""))</f>
        <v/>
      </c>
      <c r="O3958" s="22"/>
    </row>
    <row r="3959" spans="2:15" ht="15" customHeight="1" x14ac:dyDescent="0.3">
      <c r="B3959" s="15" t="str">
        <f>IF(AND('[1]Vmesna vrtilna_SKLOP1'!B3959&lt;&gt;"",'[1]Vmesna vrtilna_SKLOP1'!C3959&lt;&gt;""),IF('[1]Vmesna vrtilna_SKLOP1'!B3959&lt;&gt;"",'[1]Vmesna vrtilna_SKLOP1'!B3959,""),"")</f>
        <v/>
      </c>
      <c r="C3959" s="16" t="str">
        <f>IF(OR(C3958="Posebna oblika",C3958="Kulturno zaščiten objekt",C3958="Kulturno zaščiten objekt, Posebna oblika"),"Glej zavihek POSEBNI POGOJI",IF(SUM(N3958:Q3958)=1,"Posebna oblika",IF(SUM(N3958:Q3958)=10,"Kulturno zaščiten objekt",IF(SUM(N3958:Q3958)=11,"Kulturno zaščiten objekt, Posebna oblika",IF(AND('[1]Vmesna vrtilna_SKLOP1'!C3959&lt;&gt;"",'[1]Vmesna vrtilna_SKLOP1'!D3959&lt;&gt;""),IF('[1]Vmesna vrtilna_SKLOP1'!C3959&lt;&gt;"",'[1]Vmesna vrtilna_SKLOP1'!C3959,""),"")))))</f>
        <v/>
      </c>
      <c r="D3959" s="17" t="str">
        <f>IF(IFERROR(VLOOKUP(B3959,'[1]Vmesna vrtilna_SKLOP1'!B:J,6,0),"")=0,"",IFERROR(VLOOKUP(B3959,'[1]Vmesna vrtilna_SKLOP1'!B:J,6,0),""))</f>
        <v/>
      </c>
      <c r="E3959" s="16" t="str">
        <f>IF(IF('[1]Vmesna vrtilna_SKLOP1'!E3959&lt;&gt;"",'[1]Vmesna vrtilna_SKLOP1'!D3959,"")=0,"",IF('[1]Vmesna vrtilna_SKLOP1'!E3959&lt;&gt;"",'[1]Vmesna vrtilna_SKLOP1'!D3959,""))</f>
        <v/>
      </c>
      <c r="F3959" s="18" t="str">
        <f>IF('[1]Vmesna vrtilna_SKLOP1'!E3959&lt;&gt;"",'[1]Vmesna vrtilna_SKLOP1'!E3959,"")</f>
        <v/>
      </c>
      <c r="G3959" s="15" t="str">
        <f>IF('[1]Vmesna vrtilna_SKLOP1'!E3959&lt;&gt;"",'[1]Vmesna vrtilna_SKLOP1'!F3959,"")</f>
        <v/>
      </c>
      <c r="H3959" s="19" t="str">
        <f>IF('[1]Vmesna vrtilna_SKLOP1'!F3959&lt;&gt;"",'[1]Vmesna vrtilna_SKLOP1'!I3959,"")</f>
        <v/>
      </c>
      <c r="I3959" s="20" t="str">
        <f>IF(I3958="Skupaj:","DDV (22%):",IF(I3958="DDV (22%):","Skupaj z DDV:",IF(AND('[1]Vmesna vrtilna_SKLOP1'!C3959&lt;&gt;"",'[1]Vmesna vrtilna_SKLOP1'!E3959=""),"Skupaj:","")))</f>
        <v/>
      </c>
      <c r="J3959" s="21" t="str">
        <f t="shared" si="124"/>
        <v/>
      </c>
      <c r="K3959" s="21" t="str">
        <f>IF(I3959="Skupaj z DDV:",SUM(K3957,K3958),IF(I3959="DDV (22%):",K3958*0.22,IF(AND('[1]Vmesna vrtilna_SKLOP1'!C3959&lt;&gt;"",'[1]Vmesna vrtilna_SKLOP1'!D3959=""),'[1]Vmesna vrtilna_SKLOP1'!J3959,IF(F3959&lt;&gt;"",IF('[1]Vmesna vrtilna_SKLOP1'!J3959&lt;&gt;"",'[1]Vmesna vrtilna_SKLOP1'!J3959,""),""))))</f>
        <v/>
      </c>
      <c r="L3959" s="22" t="str">
        <f>IF(I3958="Skupaj:","DDV (22%):",IF(I3958="DDV (22%):","Skupaj z DDV:",IF(AND('[1]Vmesna vrtilna_SKLOP1'!C3959&lt;&gt;"",'[1]Vmesna vrtilna_SKLOP1'!E3959=""),"Skupaj:",IF(AND('[1]Vmesna vrtilna_SKLOP1'!C3959&lt;&gt;"",'[1]Vmesna vrtilna_SKLOP1'!D3959=""),'[1]Vmesna vrtilna_SKLOP1'!J3959,IF(F3959&lt;&gt;"",IF('[1]Vmesna vrtilna_SKLOP1'!J3959&lt;&gt;"",'[1]Vmesna vrtilna_SKLOP1'!J3959,""),"")))))</f>
        <v/>
      </c>
      <c r="M3959" s="22" t="e">
        <f t="shared" si="123"/>
        <v>#REF!</v>
      </c>
      <c r="N3959" s="22" t="str">
        <f>IF(IFERROR(VLOOKUP(B3959,'[1]Vmesna vrtilna_SKLOP1'!B:J,7,0),"")=0,"",IFERROR(VLOOKUP(B3959,'[1]Vmesna vrtilna_SKLOP1'!B:J,7,0),""))</f>
        <v/>
      </c>
      <c r="O3959" s="22"/>
    </row>
    <row r="3960" spans="2:15" ht="15" customHeight="1" x14ac:dyDescent="0.3">
      <c r="B3960" s="15" t="str">
        <f>IF(AND('[1]Vmesna vrtilna_SKLOP1'!B3960&lt;&gt;"",'[1]Vmesna vrtilna_SKLOP1'!C3960&lt;&gt;""),IF('[1]Vmesna vrtilna_SKLOP1'!B3960&lt;&gt;"",'[1]Vmesna vrtilna_SKLOP1'!B3960,""),"")</f>
        <v/>
      </c>
      <c r="C3960" s="16" t="str">
        <f>IF(OR(C3959="Posebna oblika",C3959="Kulturno zaščiten objekt",C3959="Kulturno zaščiten objekt, Posebna oblika"),"Glej zavihek POSEBNI POGOJI",IF(SUM(N3959:Q3959)=1,"Posebna oblika",IF(SUM(N3959:Q3959)=10,"Kulturno zaščiten objekt",IF(SUM(N3959:Q3959)=11,"Kulturno zaščiten objekt, Posebna oblika",IF(AND('[1]Vmesna vrtilna_SKLOP1'!C3960&lt;&gt;"",'[1]Vmesna vrtilna_SKLOP1'!D3960&lt;&gt;""),IF('[1]Vmesna vrtilna_SKLOP1'!C3960&lt;&gt;"",'[1]Vmesna vrtilna_SKLOP1'!C3960,""),"")))))</f>
        <v/>
      </c>
      <c r="D3960" s="17" t="str">
        <f>IF(IFERROR(VLOOKUP(B3960,'[1]Vmesna vrtilna_SKLOP1'!B:J,6,0),"")=0,"",IFERROR(VLOOKUP(B3960,'[1]Vmesna vrtilna_SKLOP1'!B:J,6,0),""))</f>
        <v/>
      </c>
      <c r="E3960" s="16" t="str">
        <f>IF(IF('[1]Vmesna vrtilna_SKLOP1'!E3960&lt;&gt;"",'[1]Vmesna vrtilna_SKLOP1'!D3960,"")=0,"",IF('[1]Vmesna vrtilna_SKLOP1'!E3960&lt;&gt;"",'[1]Vmesna vrtilna_SKLOP1'!D3960,""))</f>
        <v/>
      </c>
      <c r="F3960" s="18" t="str">
        <f>IF('[1]Vmesna vrtilna_SKLOP1'!E3960&lt;&gt;"",'[1]Vmesna vrtilna_SKLOP1'!E3960,"")</f>
        <v/>
      </c>
      <c r="G3960" s="15" t="str">
        <f>IF('[1]Vmesna vrtilna_SKLOP1'!E3960&lt;&gt;"",'[1]Vmesna vrtilna_SKLOP1'!F3960,"")</f>
        <v/>
      </c>
      <c r="H3960" s="19" t="str">
        <f>IF('[1]Vmesna vrtilna_SKLOP1'!F3960&lt;&gt;"",'[1]Vmesna vrtilna_SKLOP1'!I3960,"")</f>
        <v/>
      </c>
      <c r="I3960" s="20" t="str">
        <f>IF(I3959="Skupaj:","DDV (22%):",IF(I3959="DDV (22%):","Skupaj z DDV:",IF(AND('[1]Vmesna vrtilna_SKLOP1'!C3960&lt;&gt;"",'[1]Vmesna vrtilna_SKLOP1'!E3960=""),"Skupaj:","")))</f>
        <v/>
      </c>
      <c r="J3960" s="21" t="str">
        <f t="shared" si="124"/>
        <v/>
      </c>
      <c r="K3960" s="21" t="str">
        <f>IF(I3960="Skupaj z DDV:",SUM(K3958,K3959),IF(I3960="DDV (22%):",K3959*0.22,IF(AND('[1]Vmesna vrtilna_SKLOP1'!C3960&lt;&gt;"",'[1]Vmesna vrtilna_SKLOP1'!D3960=""),'[1]Vmesna vrtilna_SKLOP1'!J3960,IF(F3960&lt;&gt;"",IF('[1]Vmesna vrtilna_SKLOP1'!J3960&lt;&gt;"",'[1]Vmesna vrtilna_SKLOP1'!J3960,""),""))))</f>
        <v/>
      </c>
      <c r="L3960" s="22" t="str">
        <f>IF(I3959="Skupaj:","DDV (22%):",IF(I3959="DDV (22%):","Skupaj z DDV:",IF(AND('[1]Vmesna vrtilna_SKLOP1'!C3960&lt;&gt;"",'[1]Vmesna vrtilna_SKLOP1'!E3960=""),"Skupaj:",IF(AND('[1]Vmesna vrtilna_SKLOP1'!C3960&lt;&gt;"",'[1]Vmesna vrtilna_SKLOP1'!D3960=""),'[1]Vmesna vrtilna_SKLOP1'!J3960,IF(F3960&lt;&gt;"",IF('[1]Vmesna vrtilna_SKLOP1'!J3960&lt;&gt;"",'[1]Vmesna vrtilna_SKLOP1'!J3960,""),"")))))</f>
        <v/>
      </c>
      <c r="M3960" s="22" t="e">
        <f t="shared" si="123"/>
        <v>#REF!</v>
      </c>
      <c r="N3960" s="22" t="str">
        <f>IF(IFERROR(VLOOKUP(B3960,'[1]Vmesna vrtilna_SKLOP1'!B:J,7,0),"")=0,"",IFERROR(VLOOKUP(B3960,'[1]Vmesna vrtilna_SKLOP1'!B:J,7,0),""))</f>
        <v/>
      </c>
      <c r="O3960" s="22"/>
    </row>
    <row r="3961" spans="2:15" ht="15" customHeight="1" x14ac:dyDescent="0.3">
      <c r="B3961" s="15" t="str">
        <f>IF(AND('[1]Vmesna vrtilna_SKLOP1'!B3961&lt;&gt;"",'[1]Vmesna vrtilna_SKLOP1'!C3961&lt;&gt;""),IF('[1]Vmesna vrtilna_SKLOP1'!B3961&lt;&gt;"",'[1]Vmesna vrtilna_SKLOP1'!B3961,""),"")</f>
        <v/>
      </c>
      <c r="C3961" s="16" t="str">
        <f>IF(OR(C3960="Posebna oblika",C3960="Kulturno zaščiten objekt",C3960="Kulturno zaščiten objekt, Posebna oblika"),"Glej zavihek POSEBNI POGOJI",IF(SUM(N3960:Q3960)=1,"Posebna oblika",IF(SUM(N3960:Q3960)=10,"Kulturno zaščiten objekt",IF(SUM(N3960:Q3960)=11,"Kulturno zaščiten objekt, Posebna oblika",IF(AND('[1]Vmesna vrtilna_SKLOP1'!C3961&lt;&gt;"",'[1]Vmesna vrtilna_SKLOP1'!D3961&lt;&gt;""),IF('[1]Vmesna vrtilna_SKLOP1'!C3961&lt;&gt;"",'[1]Vmesna vrtilna_SKLOP1'!C3961,""),"")))))</f>
        <v/>
      </c>
      <c r="D3961" s="17" t="str">
        <f>IF(IFERROR(VLOOKUP(B3961,'[1]Vmesna vrtilna_SKLOP1'!B:J,6,0),"")=0,"",IFERROR(VLOOKUP(B3961,'[1]Vmesna vrtilna_SKLOP1'!B:J,6,0),""))</f>
        <v/>
      </c>
      <c r="E3961" s="16" t="str">
        <f>IF(IF('[1]Vmesna vrtilna_SKLOP1'!E3961&lt;&gt;"",'[1]Vmesna vrtilna_SKLOP1'!D3961,"")=0,"",IF('[1]Vmesna vrtilna_SKLOP1'!E3961&lt;&gt;"",'[1]Vmesna vrtilna_SKLOP1'!D3961,""))</f>
        <v/>
      </c>
      <c r="F3961" s="18" t="str">
        <f>IF('[1]Vmesna vrtilna_SKLOP1'!E3961&lt;&gt;"",'[1]Vmesna vrtilna_SKLOP1'!E3961,"")</f>
        <v/>
      </c>
      <c r="G3961" s="15" t="str">
        <f>IF('[1]Vmesna vrtilna_SKLOP1'!E3961&lt;&gt;"",'[1]Vmesna vrtilna_SKLOP1'!F3961,"")</f>
        <v/>
      </c>
      <c r="H3961" s="19" t="str">
        <f>IF('[1]Vmesna vrtilna_SKLOP1'!F3961&lt;&gt;"",'[1]Vmesna vrtilna_SKLOP1'!I3961,"")</f>
        <v/>
      </c>
      <c r="I3961" s="20" t="str">
        <f>IF(I3960="Skupaj:","DDV (22%):",IF(I3960="DDV (22%):","Skupaj z DDV:",IF(AND('[1]Vmesna vrtilna_SKLOP1'!C3961&lt;&gt;"",'[1]Vmesna vrtilna_SKLOP1'!E3961=""),"Skupaj:","")))</f>
        <v/>
      </c>
      <c r="J3961" s="21" t="str">
        <f t="shared" si="124"/>
        <v/>
      </c>
      <c r="K3961" s="21" t="str">
        <f>IF(I3961="Skupaj z DDV:",SUM(K3959,K3960),IF(I3961="DDV (22%):",K3960*0.22,IF(AND('[1]Vmesna vrtilna_SKLOP1'!C3961&lt;&gt;"",'[1]Vmesna vrtilna_SKLOP1'!D3961=""),'[1]Vmesna vrtilna_SKLOP1'!J3961,IF(F3961&lt;&gt;"",IF('[1]Vmesna vrtilna_SKLOP1'!J3961&lt;&gt;"",'[1]Vmesna vrtilna_SKLOP1'!J3961,""),""))))</f>
        <v/>
      </c>
      <c r="L3961" s="22" t="str">
        <f>IF(I3960="Skupaj:","DDV (22%):",IF(I3960="DDV (22%):","Skupaj z DDV:",IF(AND('[1]Vmesna vrtilna_SKLOP1'!C3961&lt;&gt;"",'[1]Vmesna vrtilna_SKLOP1'!E3961=""),"Skupaj:",IF(AND('[1]Vmesna vrtilna_SKLOP1'!C3961&lt;&gt;"",'[1]Vmesna vrtilna_SKLOP1'!D3961=""),'[1]Vmesna vrtilna_SKLOP1'!J3961,IF(F3961&lt;&gt;"",IF('[1]Vmesna vrtilna_SKLOP1'!J3961&lt;&gt;"",'[1]Vmesna vrtilna_SKLOP1'!J3961,""),"")))))</f>
        <v/>
      </c>
      <c r="M3961" s="22" t="e">
        <f t="shared" si="123"/>
        <v>#REF!</v>
      </c>
      <c r="N3961" s="22" t="str">
        <f>IF(IFERROR(VLOOKUP(B3961,'[1]Vmesna vrtilna_SKLOP1'!B:J,7,0),"")=0,"",IFERROR(VLOOKUP(B3961,'[1]Vmesna vrtilna_SKLOP1'!B:J,7,0),""))</f>
        <v/>
      </c>
      <c r="O3961" s="22"/>
    </row>
    <row r="3962" spans="2:15" ht="15" customHeight="1" x14ac:dyDescent="0.3">
      <c r="B3962" s="15" t="str">
        <f>IF(AND('[1]Vmesna vrtilna_SKLOP1'!B3962&lt;&gt;"",'[1]Vmesna vrtilna_SKLOP1'!C3962&lt;&gt;""),IF('[1]Vmesna vrtilna_SKLOP1'!B3962&lt;&gt;"",'[1]Vmesna vrtilna_SKLOP1'!B3962,""),"")</f>
        <v/>
      </c>
      <c r="C3962" s="16" t="str">
        <f>IF(OR(C3961="Posebna oblika",C3961="Kulturno zaščiten objekt",C3961="Kulturno zaščiten objekt, Posebna oblika"),"Glej zavihek POSEBNI POGOJI",IF(SUM(N3961:Q3961)=1,"Posebna oblika",IF(SUM(N3961:Q3961)=10,"Kulturno zaščiten objekt",IF(SUM(N3961:Q3961)=11,"Kulturno zaščiten objekt, Posebna oblika",IF(AND('[1]Vmesna vrtilna_SKLOP1'!C3962&lt;&gt;"",'[1]Vmesna vrtilna_SKLOP1'!D3962&lt;&gt;""),IF('[1]Vmesna vrtilna_SKLOP1'!C3962&lt;&gt;"",'[1]Vmesna vrtilna_SKLOP1'!C3962,""),"")))))</f>
        <v/>
      </c>
      <c r="D3962" s="17" t="str">
        <f>IF(IFERROR(VLOOKUP(B3962,'[1]Vmesna vrtilna_SKLOP1'!B:J,6,0),"")=0,"",IFERROR(VLOOKUP(B3962,'[1]Vmesna vrtilna_SKLOP1'!B:J,6,0),""))</f>
        <v/>
      </c>
      <c r="E3962" s="16" t="str">
        <f>IF(IF('[1]Vmesna vrtilna_SKLOP1'!E3962&lt;&gt;"",'[1]Vmesna vrtilna_SKLOP1'!D3962,"")=0,"",IF('[1]Vmesna vrtilna_SKLOP1'!E3962&lt;&gt;"",'[1]Vmesna vrtilna_SKLOP1'!D3962,""))</f>
        <v/>
      </c>
      <c r="F3962" s="18" t="str">
        <f>IF('[1]Vmesna vrtilna_SKLOP1'!E3962&lt;&gt;"",'[1]Vmesna vrtilna_SKLOP1'!E3962,"")</f>
        <v/>
      </c>
      <c r="G3962" s="15" t="str">
        <f>IF('[1]Vmesna vrtilna_SKLOP1'!E3962&lt;&gt;"",'[1]Vmesna vrtilna_SKLOP1'!F3962,"")</f>
        <v/>
      </c>
      <c r="H3962" s="19" t="str">
        <f>IF('[1]Vmesna vrtilna_SKLOP1'!F3962&lt;&gt;"",'[1]Vmesna vrtilna_SKLOP1'!I3962,"")</f>
        <v/>
      </c>
      <c r="I3962" s="20" t="str">
        <f>IF(I3961="Skupaj:","DDV (22%):",IF(I3961="DDV (22%):","Skupaj z DDV:",IF(AND('[1]Vmesna vrtilna_SKLOP1'!C3962&lt;&gt;"",'[1]Vmesna vrtilna_SKLOP1'!E3962=""),"Skupaj:","")))</f>
        <v/>
      </c>
      <c r="J3962" s="21" t="str">
        <f t="shared" si="124"/>
        <v/>
      </c>
      <c r="K3962" s="21" t="str">
        <f>IF(I3962="Skupaj z DDV:",SUM(K3960,K3961),IF(I3962="DDV (22%):",K3961*0.22,IF(AND('[1]Vmesna vrtilna_SKLOP1'!C3962&lt;&gt;"",'[1]Vmesna vrtilna_SKLOP1'!D3962=""),'[1]Vmesna vrtilna_SKLOP1'!J3962,IF(F3962&lt;&gt;"",IF('[1]Vmesna vrtilna_SKLOP1'!J3962&lt;&gt;"",'[1]Vmesna vrtilna_SKLOP1'!J3962,""),""))))</f>
        <v/>
      </c>
      <c r="L3962" s="22" t="str">
        <f>IF(I3961="Skupaj:","DDV (22%):",IF(I3961="DDV (22%):","Skupaj z DDV:",IF(AND('[1]Vmesna vrtilna_SKLOP1'!C3962&lt;&gt;"",'[1]Vmesna vrtilna_SKLOP1'!E3962=""),"Skupaj:",IF(AND('[1]Vmesna vrtilna_SKLOP1'!C3962&lt;&gt;"",'[1]Vmesna vrtilna_SKLOP1'!D3962=""),'[1]Vmesna vrtilna_SKLOP1'!J3962,IF(F3962&lt;&gt;"",IF('[1]Vmesna vrtilna_SKLOP1'!J3962&lt;&gt;"",'[1]Vmesna vrtilna_SKLOP1'!J3962,""),"")))))</f>
        <v/>
      </c>
      <c r="M3962" s="22" t="e">
        <f t="shared" si="123"/>
        <v>#REF!</v>
      </c>
      <c r="N3962" s="22" t="str">
        <f>IF(IFERROR(VLOOKUP(B3962,'[1]Vmesna vrtilna_SKLOP1'!B:J,7,0),"")=0,"",IFERROR(VLOOKUP(B3962,'[1]Vmesna vrtilna_SKLOP1'!B:J,7,0),""))</f>
        <v/>
      </c>
      <c r="O3962" s="22"/>
    </row>
    <row r="3963" spans="2:15" ht="15" customHeight="1" x14ac:dyDescent="0.3">
      <c r="B3963" s="15" t="str">
        <f>IF(AND('[1]Vmesna vrtilna_SKLOP1'!B3963&lt;&gt;"",'[1]Vmesna vrtilna_SKLOP1'!C3963&lt;&gt;""),IF('[1]Vmesna vrtilna_SKLOP1'!B3963&lt;&gt;"",'[1]Vmesna vrtilna_SKLOP1'!B3963,""),"")</f>
        <v/>
      </c>
      <c r="C3963" s="16" t="str">
        <f>IF(OR(C3962="Posebna oblika",C3962="Kulturno zaščiten objekt",C3962="Kulturno zaščiten objekt, Posebna oblika"),"Glej zavihek POSEBNI POGOJI",IF(SUM(N3962:Q3962)=1,"Posebna oblika",IF(SUM(N3962:Q3962)=10,"Kulturno zaščiten objekt",IF(SUM(N3962:Q3962)=11,"Kulturno zaščiten objekt, Posebna oblika",IF(AND('[1]Vmesna vrtilna_SKLOP1'!C3963&lt;&gt;"",'[1]Vmesna vrtilna_SKLOP1'!D3963&lt;&gt;""),IF('[1]Vmesna vrtilna_SKLOP1'!C3963&lt;&gt;"",'[1]Vmesna vrtilna_SKLOP1'!C3963,""),"")))))</f>
        <v/>
      </c>
      <c r="D3963" s="17" t="str">
        <f>IF(IFERROR(VLOOKUP(B3963,'[1]Vmesna vrtilna_SKLOP1'!B:J,6,0),"")=0,"",IFERROR(VLOOKUP(B3963,'[1]Vmesna vrtilna_SKLOP1'!B:J,6,0),""))</f>
        <v/>
      </c>
      <c r="E3963" s="16" t="str">
        <f>IF(IF('[1]Vmesna vrtilna_SKLOP1'!E3963&lt;&gt;"",'[1]Vmesna vrtilna_SKLOP1'!D3963,"")=0,"",IF('[1]Vmesna vrtilna_SKLOP1'!E3963&lt;&gt;"",'[1]Vmesna vrtilna_SKLOP1'!D3963,""))</f>
        <v/>
      </c>
      <c r="F3963" s="18" t="str">
        <f>IF('[1]Vmesna vrtilna_SKLOP1'!E3963&lt;&gt;"",'[1]Vmesna vrtilna_SKLOP1'!E3963,"")</f>
        <v/>
      </c>
      <c r="G3963" s="15" t="str">
        <f>IF('[1]Vmesna vrtilna_SKLOP1'!E3963&lt;&gt;"",'[1]Vmesna vrtilna_SKLOP1'!F3963,"")</f>
        <v/>
      </c>
      <c r="H3963" s="19" t="str">
        <f>IF('[1]Vmesna vrtilna_SKLOP1'!F3963&lt;&gt;"",'[1]Vmesna vrtilna_SKLOP1'!I3963,"")</f>
        <v/>
      </c>
      <c r="I3963" s="20" t="str">
        <f>IF(I3962="Skupaj:","DDV (22%):",IF(I3962="DDV (22%):","Skupaj z DDV:",IF(AND('[1]Vmesna vrtilna_SKLOP1'!C3963&lt;&gt;"",'[1]Vmesna vrtilna_SKLOP1'!E3963=""),"Skupaj:","")))</f>
        <v/>
      </c>
      <c r="J3963" s="21" t="str">
        <f t="shared" si="124"/>
        <v/>
      </c>
      <c r="K3963" s="21" t="str">
        <f>IF(I3963="Skupaj z DDV:",SUM(K3961,K3962),IF(I3963="DDV (22%):",K3962*0.22,IF(AND('[1]Vmesna vrtilna_SKLOP1'!C3963&lt;&gt;"",'[1]Vmesna vrtilna_SKLOP1'!D3963=""),'[1]Vmesna vrtilna_SKLOP1'!J3963,IF(F3963&lt;&gt;"",IF('[1]Vmesna vrtilna_SKLOP1'!J3963&lt;&gt;"",'[1]Vmesna vrtilna_SKLOP1'!J3963,""),""))))</f>
        <v/>
      </c>
      <c r="L3963" s="22" t="str">
        <f>IF(I3962="Skupaj:","DDV (22%):",IF(I3962="DDV (22%):","Skupaj z DDV:",IF(AND('[1]Vmesna vrtilna_SKLOP1'!C3963&lt;&gt;"",'[1]Vmesna vrtilna_SKLOP1'!E3963=""),"Skupaj:",IF(AND('[1]Vmesna vrtilna_SKLOP1'!C3963&lt;&gt;"",'[1]Vmesna vrtilna_SKLOP1'!D3963=""),'[1]Vmesna vrtilna_SKLOP1'!J3963,IF(F3963&lt;&gt;"",IF('[1]Vmesna vrtilna_SKLOP1'!J3963&lt;&gt;"",'[1]Vmesna vrtilna_SKLOP1'!J3963,""),"")))))</f>
        <v/>
      </c>
      <c r="M3963" s="22" t="e">
        <f t="shared" si="123"/>
        <v>#REF!</v>
      </c>
      <c r="N3963" s="22" t="str">
        <f>IF(IFERROR(VLOOKUP(B3963,'[1]Vmesna vrtilna_SKLOP1'!B:J,7,0),"")=0,"",IFERROR(VLOOKUP(B3963,'[1]Vmesna vrtilna_SKLOP1'!B:J,7,0),""))</f>
        <v/>
      </c>
      <c r="O3963" s="22"/>
    </row>
    <row r="3964" spans="2:15" ht="15" customHeight="1" x14ac:dyDescent="0.3">
      <c r="B3964" s="15" t="str">
        <f>IF(AND('[1]Vmesna vrtilna_SKLOP1'!B3964&lt;&gt;"",'[1]Vmesna vrtilna_SKLOP1'!C3964&lt;&gt;""),IF('[1]Vmesna vrtilna_SKLOP1'!B3964&lt;&gt;"",'[1]Vmesna vrtilna_SKLOP1'!B3964,""),"")</f>
        <v/>
      </c>
      <c r="C3964" s="16" t="str">
        <f>IF(OR(C3963="Posebna oblika",C3963="Kulturno zaščiten objekt",C3963="Kulturno zaščiten objekt, Posebna oblika"),"Glej zavihek POSEBNI POGOJI",IF(SUM(N3963:Q3963)=1,"Posebna oblika",IF(SUM(N3963:Q3963)=10,"Kulturno zaščiten objekt",IF(SUM(N3963:Q3963)=11,"Kulturno zaščiten objekt, Posebna oblika",IF(AND('[1]Vmesna vrtilna_SKLOP1'!C3964&lt;&gt;"",'[1]Vmesna vrtilna_SKLOP1'!D3964&lt;&gt;""),IF('[1]Vmesna vrtilna_SKLOP1'!C3964&lt;&gt;"",'[1]Vmesna vrtilna_SKLOP1'!C3964,""),"")))))</f>
        <v/>
      </c>
      <c r="D3964" s="17" t="str">
        <f>IF(IFERROR(VLOOKUP(B3964,'[1]Vmesna vrtilna_SKLOP1'!B:J,6,0),"")=0,"",IFERROR(VLOOKUP(B3964,'[1]Vmesna vrtilna_SKLOP1'!B:J,6,0),""))</f>
        <v/>
      </c>
      <c r="E3964" s="16" t="str">
        <f>IF(IF('[1]Vmesna vrtilna_SKLOP1'!E3964&lt;&gt;"",'[1]Vmesna vrtilna_SKLOP1'!D3964,"")=0,"",IF('[1]Vmesna vrtilna_SKLOP1'!E3964&lt;&gt;"",'[1]Vmesna vrtilna_SKLOP1'!D3964,""))</f>
        <v/>
      </c>
      <c r="F3964" s="18" t="str">
        <f>IF('[1]Vmesna vrtilna_SKLOP1'!E3964&lt;&gt;"",'[1]Vmesna vrtilna_SKLOP1'!E3964,"")</f>
        <v/>
      </c>
      <c r="G3964" s="15" t="str">
        <f>IF('[1]Vmesna vrtilna_SKLOP1'!E3964&lt;&gt;"",'[1]Vmesna vrtilna_SKLOP1'!F3964,"")</f>
        <v/>
      </c>
      <c r="H3964" s="19" t="str">
        <f>IF('[1]Vmesna vrtilna_SKLOP1'!F3964&lt;&gt;"",'[1]Vmesna vrtilna_SKLOP1'!I3964,"")</f>
        <v/>
      </c>
      <c r="I3964" s="20" t="str">
        <f>IF(I3963="Skupaj:","DDV (22%):",IF(I3963="DDV (22%):","Skupaj z DDV:",IF(AND('[1]Vmesna vrtilna_SKLOP1'!C3964&lt;&gt;"",'[1]Vmesna vrtilna_SKLOP1'!E3964=""),"Skupaj:","")))</f>
        <v/>
      </c>
      <c r="J3964" s="21" t="str">
        <f t="shared" si="124"/>
        <v/>
      </c>
      <c r="K3964" s="21" t="str">
        <f>IF(I3964="Skupaj z DDV:",SUM(K3962,K3963),IF(I3964="DDV (22%):",K3963*0.22,IF(AND('[1]Vmesna vrtilna_SKLOP1'!C3964&lt;&gt;"",'[1]Vmesna vrtilna_SKLOP1'!D3964=""),'[1]Vmesna vrtilna_SKLOP1'!J3964,IF(F3964&lt;&gt;"",IF('[1]Vmesna vrtilna_SKLOP1'!J3964&lt;&gt;"",'[1]Vmesna vrtilna_SKLOP1'!J3964,""),""))))</f>
        <v/>
      </c>
      <c r="L3964" s="22" t="str">
        <f>IF(I3963="Skupaj:","DDV (22%):",IF(I3963="DDV (22%):","Skupaj z DDV:",IF(AND('[1]Vmesna vrtilna_SKLOP1'!C3964&lt;&gt;"",'[1]Vmesna vrtilna_SKLOP1'!E3964=""),"Skupaj:",IF(AND('[1]Vmesna vrtilna_SKLOP1'!C3964&lt;&gt;"",'[1]Vmesna vrtilna_SKLOP1'!D3964=""),'[1]Vmesna vrtilna_SKLOP1'!J3964,IF(F3964&lt;&gt;"",IF('[1]Vmesna vrtilna_SKLOP1'!J3964&lt;&gt;"",'[1]Vmesna vrtilna_SKLOP1'!J3964,""),"")))))</f>
        <v/>
      </c>
      <c r="M3964" s="22" t="e">
        <f t="shared" si="123"/>
        <v>#REF!</v>
      </c>
      <c r="N3964" s="22" t="str">
        <f>IF(IFERROR(VLOOKUP(B3964,'[1]Vmesna vrtilna_SKLOP1'!B:J,7,0),"")=0,"",IFERROR(VLOOKUP(B3964,'[1]Vmesna vrtilna_SKLOP1'!B:J,7,0),""))</f>
        <v/>
      </c>
      <c r="O3964" s="22"/>
    </row>
    <row r="3965" spans="2:15" ht="15" customHeight="1" x14ac:dyDescent="0.3">
      <c r="B3965" s="15" t="str">
        <f>IF(AND('[1]Vmesna vrtilna_SKLOP1'!B3965&lt;&gt;"",'[1]Vmesna vrtilna_SKLOP1'!C3965&lt;&gt;""),IF('[1]Vmesna vrtilna_SKLOP1'!B3965&lt;&gt;"",'[1]Vmesna vrtilna_SKLOP1'!B3965,""),"")</f>
        <v/>
      </c>
      <c r="C3965" s="16" t="str">
        <f>IF(OR(C3964="Posebna oblika",C3964="Kulturno zaščiten objekt",C3964="Kulturno zaščiten objekt, Posebna oblika"),"Glej zavihek POSEBNI POGOJI",IF(SUM(N3964:Q3964)=1,"Posebna oblika",IF(SUM(N3964:Q3964)=10,"Kulturno zaščiten objekt",IF(SUM(N3964:Q3964)=11,"Kulturno zaščiten objekt, Posebna oblika",IF(AND('[1]Vmesna vrtilna_SKLOP1'!C3965&lt;&gt;"",'[1]Vmesna vrtilna_SKLOP1'!D3965&lt;&gt;""),IF('[1]Vmesna vrtilna_SKLOP1'!C3965&lt;&gt;"",'[1]Vmesna vrtilna_SKLOP1'!C3965,""),"")))))</f>
        <v/>
      </c>
      <c r="D3965" s="17" t="str">
        <f>IF(IFERROR(VLOOKUP(B3965,'[1]Vmesna vrtilna_SKLOP1'!B:J,6,0),"")=0,"",IFERROR(VLOOKUP(B3965,'[1]Vmesna vrtilna_SKLOP1'!B:J,6,0),""))</f>
        <v/>
      </c>
      <c r="E3965" s="16" t="str">
        <f>IF(IF('[1]Vmesna vrtilna_SKLOP1'!E3965&lt;&gt;"",'[1]Vmesna vrtilna_SKLOP1'!D3965,"")=0,"",IF('[1]Vmesna vrtilna_SKLOP1'!E3965&lt;&gt;"",'[1]Vmesna vrtilna_SKLOP1'!D3965,""))</f>
        <v/>
      </c>
      <c r="F3965" s="18" t="str">
        <f>IF('[1]Vmesna vrtilna_SKLOP1'!E3965&lt;&gt;"",'[1]Vmesna vrtilna_SKLOP1'!E3965,"")</f>
        <v/>
      </c>
      <c r="G3965" s="15" t="str">
        <f>IF('[1]Vmesna vrtilna_SKLOP1'!E3965&lt;&gt;"",'[1]Vmesna vrtilna_SKLOP1'!F3965,"")</f>
        <v/>
      </c>
      <c r="H3965" s="19" t="str">
        <f>IF('[1]Vmesna vrtilna_SKLOP1'!F3965&lt;&gt;"",'[1]Vmesna vrtilna_SKLOP1'!I3965,"")</f>
        <v/>
      </c>
      <c r="I3965" s="20" t="str">
        <f>IF(I3964="Skupaj:","DDV (22%):",IF(I3964="DDV (22%):","Skupaj z DDV:",IF(AND('[1]Vmesna vrtilna_SKLOP1'!C3965&lt;&gt;"",'[1]Vmesna vrtilna_SKLOP1'!E3965=""),"Skupaj:","")))</f>
        <v/>
      </c>
      <c r="J3965" s="21" t="str">
        <f t="shared" si="124"/>
        <v/>
      </c>
      <c r="K3965" s="21" t="str">
        <f>IF(I3965="Skupaj z DDV:",SUM(K3963,K3964),IF(I3965="DDV (22%):",K3964*0.22,IF(AND('[1]Vmesna vrtilna_SKLOP1'!C3965&lt;&gt;"",'[1]Vmesna vrtilna_SKLOP1'!D3965=""),'[1]Vmesna vrtilna_SKLOP1'!J3965,IF(F3965&lt;&gt;"",IF('[1]Vmesna vrtilna_SKLOP1'!J3965&lt;&gt;"",'[1]Vmesna vrtilna_SKLOP1'!J3965,""),""))))</f>
        <v/>
      </c>
      <c r="L3965" s="22" t="str">
        <f>IF(I3964="Skupaj:","DDV (22%):",IF(I3964="DDV (22%):","Skupaj z DDV:",IF(AND('[1]Vmesna vrtilna_SKLOP1'!C3965&lt;&gt;"",'[1]Vmesna vrtilna_SKLOP1'!E3965=""),"Skupaj:",IF(AND('[1]Vmesna vrtilna_SKLOP1'!C3965&lt;&gt;"",'[1]Vmesna vrtilna_SKLOP1'!D3965=""),'[1]Vmesna vrtilna_SKLOP1'!J3965,IF(F3965&lt;&gt;"",IF('[1]Vmesna vrtilna_SKLOP1'!J3965&lt;&gt;"",'[1]Vmesna vrtilna_SKLOP1'!J3965,""),"")))))</f>
        <v/>
      </c>
      <c r="M3965" s="22" t="e">
        <f t="shared" si="123"/>
        <v>#REF!</v>
      </c>
      <c r="N3965" s="22" t="str">
        <f>IF(IFERROR(VLOOKUP(B3965,'[1]Vmesna vrtilna_SKLOP1'!B:J,7,0),"")=0,"",IFERROR(VLOOKUP(B3965,'[1]Vmesna vrtilna_SKLOP1'!B:J,7,0),""))</f>
        <v/>
      </c>
      <c r="O3965" s="22"/>
    </row>
    <row r="3966" spans="2:15" ht="15" customHeight="1" x14ac:dyDescent="0.3">
      <c r="B3966" s="15" t="str">
        <f>IF(AND('[1]Vmesna vrtilna_SKLOP1'!B3966&lt;&gt;"",'[1]Vmesna vrtilna_SKLOP1'!C3966&lt;&gt;""),IF('[1]Vmesna vrtilna_SKLOP1'!B3966&lt;&gt;"",'[1]Vmesna vrtilna_SKLOP1'!B3966,""),"")</f>
        <v/>
      </c>
      <c r="C3966" s="16" t="str">
        <f>IF(OR(C3965="Posebna oblika",C3965="Kulturno zaščiten objekt",C3965="Kulturno zaščiten objekt, Posebna oblika"),"Glej zavihek POSEBNI POGOJI",IF(SUM(N3965:Q3965)=1,"Posebna oblika",IF(SUM(N3965:Q3965)=10,"Kulturno zaščiten objekt",IF(SUM(N3965:Q3965)=11,"Kulturno zaščiten objekt, Posebna oblika",IF(AND('[1]Vmesna vrtilna_SKLOP1'!C3966&lt;&gt;"",'[1]Vmesna vrtilna_SKLOP1'!D3966&lt;&gt;""),IF('[1]Vmesna vrtilna_SKLOP1'!C3966&lt;&gt;"",'[1]Vmesna vrtilna_SKLOP1'!C3966,""),"")))))</f>
        <v/>
      </c>
      <c r="D3966" s="17" t="str">
        <f>IF(IFERROR(VLOOKUP(B3966,'[1]Vmesna vrtilna_SKLOP1'!B:J,6,0),"")=0,"",IFERROR(VLOOKUP(B3966,'[1]Vmesna vrtilna_SKLOP1'!B:J,6,0),""))</f>
        <v/>
      </c>
      <c r="E3966" s="16" t="str">
        <f>IF(IF('[1]Vmesna vrtilna_SKLOP1'!E3966&lt;&gt;"",'[1]Vmesna vrtilna_SKLOP1'!D3966,"")=0,"",IF('[1]Vmesna vrtilna_SKLOP1'!E3966&lt;&gt;"",'[1]Vmesna vrtilna_SKLOP1'!D3966,""))</f>
        <v/>
      </c>
      <c r="F3966" s="18" t="str">
        <f>IF('[1]Vmesna vrtilna_SKLOP1'!E3966&lt;&gt;"",'[1]Vmesna vrtilna_SKLOP1'!E3966,"")</f>
        <v/>
      </c>
      <c r="G3966" s="15" t="str">
        <f>IF('[1]Vmesna vrtilna_SKLOP1'!E3966&lt;&gt;"",'[1]Vmesna vrtilna_SKLOP1'!F3966,"")</f>
        <v/>
      </c>
      <c r="H3966" s="19" t="str">
        <f>IF('[1]Vmesna vrtilna_SKLOP1'!F3966&lt;&gt;"",'[1]Vmesna vrtilna_SKLOP1'!I3966,"")</f>
        <v/>
      </c>
      <c r="I3966" s="20" t="str">
        <f>IF(I3965="Skupaj:","DDV (22%):",IF(I3965="DDV (22%):","Skupaj z DDV:",IF(AND('[1]Vmesna vrtilna_SKLOP1'!C3966&lt;&gt;"",'[1]Vmesna vrtilna_SKLOP1'!E3966=""),"Skupaj:","")))</f>
        <v/>
      </c>
      <c r="J3966" s="21" t="str">
        <f t="shared" si="124"/>
        <v/>
      </c>
      <c r="K3966" s="21" t="str">
        <f>IF(I3966="Skupaj z DDV:",SUM(K3964,K3965),IF(I3966="DDV (22%):",K3965*0.22,IF(AND('[1]Vmesna vrtilna_SKLOP1'!C3966&lt;&gt;"",'[1]Vmesna vrtilna_SKLOP1'!D3966=""),'[1]Vmesna vrtilna_SKLOP1'!J3966,IF(F3966&lt;&gt;"",IF('[1]Vmesna vrtilna_SKLOP1'!J3966&lt;&gt;"",'[1]Vmesna vrtilna_SKLOP1'!J3966,""),""))))</f>
        <v/>
      </c>
      <c r="L3966" s="22" t="str">
        <f>IF(I3965="Skupaj:","DDV (22%):",IF(I3965="DDV (22%):","Skupaj z DDV:",IF(AND('[1]Vmesna vrtilna_SKLOP1'!C3966&lt;&gt;"",'[1]Vmesna vrtilna_SKLOP1'!E3966=""),"Skupaj:",IF(AND('[1]Vmesna vrtilna_SKLOP1'!C3966&lt;&gt;"",'[1]Vmesna vrtilna_SKLOP1'!D3966=""),'[1]Vmesna vrtilna_SKLOP1'!J3966,IF(F3966&lt;&gt;"",IF('[1]Vmesna vrtilna_SKLOP1'!J3966&lt;&gt;"",'[1]Vmesna vrtilna_SKLOP1'!J3966,""),"")))))</f>
        <v/>
      </c>
      <c r="M3966" s="22" t="e">
        <f t="shared" si="123"/>
        <v>#REF!</v>
      </c>
      <c r="N3966" s="22" t="str">
        <f>IF(IFERROR(VLOOKUP(B3966,'[1]Vmesna vrtilna_SKLOP1'!B:J,7,0),"")=0,"",IFERROR(VLOOKUP(B3966,'[1]Vmesna vrtilna_SKLOP1'!B:J,7,0),""))</f>
        <v/>
      </c>
      <c r="O3966" s="22"/>
    </row>
    <row r="3967" spans="2:15" ht="15" customHeight="1" x14ac:dyDescent="0.3">
      <c r="B3967" s="15" t="str">
        <f>IF(AND('[1]Vmesna vrtilna_SKLOP1'!B3967&lt;&gt;"",'[1]Vmesna vrtilna_SKLOP1'!C3967&lt;&gt;""),IF('[1]Vmesna vrtilna_SKLOP1'!B3967&lt;&gt;"",'[1]Vmesna vrtilna_SKLOP1'!B3967,""),"")</f>
        <v/>
      </c>
      <c r="C3967" s="16" t="str">
        <f>IF(OR(C3966="Posebna oblika",C3966="Kulturno zaščiten objekt",C3966="Kulturno zaščiten objekt, Posebna oblika"),"Glej zavihek POSEBNI POGOJI",IF(SUM(N3966:Q3966)=1,"Posebna oblika",IF(SUM(N3966:Q3966)=10,"Kulturno zaščiten objekt",IF(SUM(N3966:Q3966)=11,"Kulturno zaščiten objekt, Posebna oblika",IF(AND('[1]Vmesna vrtilna_SKLOP1'!C3967&lt;&gt;"",'[1]Vmesna vrtilna_SKLOP1'!D3967&lt;&gt;""),IF('[1]Vmesna vrtilna_SKLOP1'!C3967&lt;&gt;"",'[1]Vmesna vrtilna_SKLOP1'!C3967,""),"")))))</f>
        <v/>
      </c>
      <c r="D3967" s="17" t="str">
        <f>IF(IFERROR(VLOOKUP(B3967,'[1]Vmesna vrtilna_SKLOP1'!B:J,6,0),"")=0,"",IFERROR(VLOOKUP(B3967,'[1]Vmesna vrtilna_SKLOP1'!B:J,6,0),""))</f>
        <v/>
      </c>
      <c r="E3967" s="16" t="str">
        <f>IF(IF('[1]Vmesna vrtilna_SKLOP1'!E3967&lt;&gt;"",'[1]Vmesna vrtilna_SKLOP1'!D3967,"")=0,"",IF('[1]Vmesna vrtilna_SKLOP1'!E3967&lt;&gt;"",'[1]Vmesna vrtilna_SKLOP1'!D3967,""))</f>
        <v/>
      </c>
      <c r="F3967" s="18" t="str">
        <f>IF('[1]Vmesna vrtilna_SKLOP1'!E3967&lt;&gt;"",'[1]Vmesna vrtilna_SKLOP1'!E3967,"")</f>
        <v/>
      </c>
      <c r="G3967" s="15" t="str">
        <f>IF('[1]Vmesna vrtilna_SKLOP1'!E3967&lt;&gt;"",'[1]Vmesna vrtilna_SKLOP1'!F3967,"")</f>
        <v/>
      </c>
      <c r="H3967" s="19" t="str">
        <f>IF('[1]Vmesna vrtilna_SKLOP1'!F3967&lt;&gt;"",'[1]Vmesna vrtilna_SKLOP1'!I3967,"")</f>
        <v/>
      </c>
      <c r="I3967" s="20" t="str">
        <f>IF(I3966="Skupaj:","DDV (22%):",IF(I3966="DDV (22%):","Skupaj z DDV:",IF(AND('[1]Vmesna vrtilna_SKLOP1'!C3967&lt;&gt;"",'[1]Vmesna vrtilna_SKLOP1'!E3967=""),"Skupaj:","")))</f>
        <v/>
      </c>
      <c r="J3967" s="21" t="str">
        <f t="shared" si="124"/>
        <v/>
      </c>
      <c r="K3967" s="21" t="str">
        <f>IF(I3967="Skupaj z DDV:",SUM(K3965,K3966),IF(I3967="DDV (22%):",K3966*0.22,IF(AND('[1]Vmesna vrtilna_SKLOP1'!C3967&lt;&gt;"",'[1]Vmesna vrtilna_SKLOP1'!D3967=""),'[1]Vmesna vrtilna_SKLOP1'!J3967,IF(F3967&lt;&gt;"",IF('[1]Vmesna vrtilna_SKLOP1'!J3967&lt;&gt;"",'[1]Vmesna vrtilna_SKLOP1'!J3967,""),""))))</f>
        <v/>
      </c>
      <c r="L3967" s="22" t="str">
        <f>IF(I3966="Skupaj:","DDV (22%):",IF(I3966="DDV (22%):","Skupaj z DDV:",IF(AND('[1]Vmesna vrtilna_SKLOP1'!C3967&lt;&gt;"",'[1]Vmesna vrtilna_SKLOP1'!E3967=""),"Skupaj:",IF(AND('[1]Vmesna vrtilna_SKLOP1'!C3967&lt;&gt;"",'[1]Vmesna vrtilna_SKLOP1'!D3967=""),'[1]Vmesna vrtilna_SKLOP1'!J3967,IF(F3967&lt;&gt;"",IF('[1]Vmesna vrtilna_SKLOP1'!J3967&lt;&gt;"",'[1]Vmesna vrtilna_SKLOP1'!J3967,""),"")))))</f>
        <v/>
      </c>
      <c r="M3967" s="22" t="e">
        <f t="shared" si="123"/>
        <v>#REF!</v>
      </c>
      <c r="N3967" s="22" t="str">
        <f>IF(IFERROR(VLOOKUP(B3967,'[1]Vmesna vrtilna_SKLOP1'!B:J,7,0),"")=0,"",IFERROR(VLOOKUP(B3967,'[1]Vmesna vrtilna_SKLOP1'!B:J,7,0),""))</f>
        <v/>
      </c>
      <c r="O3967" s="22"/>
    </row>
    <row r="3968" spans="2:15" ht="15" customHeight="1" x14ac:dyDescent="0.3">
      <c r="B3968" s="15" t="str">
        <f>IF(AND('[1]Vmesna vrtilna_SKLOP1'!B3968&lt;&gt;"",'[1]Vmesna vrtilna_SKLOP1'!C3968&lt;&gt;""),IF('[1]Vmesna vrtilna_SKLOP1'!B3968&lt;&gt;"",'[1]Vmesna vrtilna_SKLOP1'!B3968,""),"")</f>
        <v/>
      </c>
      <c r="C3968" s="16" t="str">
        <f>IF(OR(C3967="Posebna oblika",C3967="Kulturno zaščiten objekt",C3967="Kulturno zaščiten objekt, Posebna oblika"),"Glej zavihek POSEBNI POGOJI",IF(SUM(N3967:Q3967)=1,"Posebna oblika",IF(SUM(N3967:Q3967)=10,"Kulturno zaščiten objekt",IF(SUM(N3967:Q3967)=11,"Kulturno zaščiten objekt, Posebna oblika",IF(AND('[1]Vmesna vrtilna_SKLOP1'!C3968&lt;&gt;"",'[1]Vmesna vrtilna_SKLOP1'!D3968&lt;&gt;""),IF('[1]Vmesna vrtilna_SKLOP1'!C3968&lt;&gt;"",'[1]Vmesna vrtilna_SKLOP1'!C3968,""),"")))))</f>
        <v/>
      </c>
      <c r="D3968" s="17" t="str">
        <f>IF(IFERROR(VLOOKUP(B3968,'[1]Vmesna vrtilna_SKLOP1'!B:J,6,0),"")=0,"",IFERROR(VLOOKUP(B3968,'[1]Vmesna vrtilna_SKLOP1'!B:J,6,0),""))</f>
        <v/>
      </c>
      <c r="E3968" s="16" t="str">
        <f>IF(IF('[1]Vmesna vrtilna_SKLOP1'!E3968&lt;&gt;"",'[1]Vmesna vrtilna_SKLOP1'!D3968,"")=0,"",IF('[1]Vmesna vrtilna_SKLOP1'!E3968&lt;&gt;"",'[1]Vmesna vrtilna_SKLOP1'!D3968,""))</f>
        <v/>
      </c>
      <c r="F3968" s="18" t="str">
        <f>IF('[1]Vmesna vrtilna_SKLOP1'!E3968&lt;&gt;"",'[1]Vmesna vrtilna_SKLOP1'!E3968,"")</f>
        <v/>
      </c>
      <c r="G3968" s="15" t="str">
        <f>IF('[1]Vmesna vrtilna_SKLOP1'!E3968&lt;&gt;"",'[1]Vmesna vrtilna_SKLOP1'!F3968,"")</f>
        <v/>
      </c>
      <c r="H3968" s="19" t="str">
        <f>IF('[1]Vmesna vrtilna_SKLOP1'!F3968&lt;&gt;"",'[1]Vmesna vrtilna_SKLOP1'!I3968,"")</f>
        <v/>
      </c>
      <c r="I3968" s="20" t="str">
        <f>IF(I3967="Skupaj:","DDV (22%):",IF(I3967="DDV (22%):","Skupaj z DDV:",IF(AND('[1]Vmesna vrtilna_SKLOP1'!C3968&lt;&gt;"",'[1]Vmesna vrtilna_SKLOP1'!E3968=""),"Skupaj:","")))</f>
        <v/>
      </c>
      <c r="J3968" s="21" t="str">
        <f t="shared" si="124"/>
        <v/>
      </c>
      <c r="K3968" s="21" t="str">
        <f>IF(I3968="Skupaj z DDV:",SUM(K3966,K3967),IF(I3968="DDV (22%):",K3967*0.22,IF(AND('[1]Vmesna vrtilna_SKLOP1'!C3968&lt;&gt;"",'[1]Vmesna vrtilna_SKLOP1'!D3968=""),'[1]Vmesna vrtilna_SKLOP1'!J3968,IF(F3968&lt;&gt;"",IF('[1]Vmesna vrtilna_SKLOP1'!J3968&lt;&gt;"",'[1]Vmesna vrtilna_SKLOP1'!J3968,""),""))))</f>
        <v/>
      </c>
      <c r="L3968" s="22" t="str">
        <f>IF(I3967="Skupaj:","DDV (22%):",IF(I3967="DDV (22%):","Skupaj z DDV:",IF(AND('[1]Vmesna vrtilna_SKLOP1'!C3968&lt;&gt;"",'[1]Vmesna vrtilna_SKLOP1'!E3968=""),"Skupaj:",IF(AND('[1]Vmesna vrtilna_SKLOP1'!C3968&lt;&gt;"",'[1]Vmesna vrtilna_SKLOP1'!D3968=""),'[1]Vmesna vrtilna_SKLOP1'!J3968,IF(F3968&lt;&gt;"",IF('[1]Vmesna vrtilna_SKLOP1'!J3968&lt;&gt;"",'[1]Vmesna vrtilna_SKLOP1'!J3968,""),"")))))</f>
        <v/>
      </c>
      <c r="M3968" s="22" t="e">
        <f t="shared" si="123"/>
        <v>#REF!</v>
      </c>
      <c r="N3968" s="22" t="str">
        <f>IF(IFERROR(VLOOKUP(B3968,'[1]Vmesna vrtilna_SKLOP1'!B:J,7,0),"")=0,"",IFERROR(VLOOKUP(B3968,'[1]Vmesna vrtilna_SKLOP1'!B:J,7,0),""))</f>
        <v/>
      </c>
      <c r="O3968" s="22"/>
    </row>
    <row r="3969" spans="2:15" ht="15" customHeight="1" x14ac:dyDescent="0.3">
      <c r="B3969" s="15" t="str">
        <f>IF(AND('[1]Vmesna vrtilna_SKLOP1'!B3969&lt;&gt;"",'[1]Vmesna vrtilna_SKLOP1'!C3969&lt;&gt;""),IF('[1]Vmesna vrtilna_SKLOP1'!B3969&lt;&gt;"",'[1]Vmesna vrtilna_SKLOP1'!B3969,""),"")</f>
        <v/>
      </c>
      <c r="C3969" s="16" t="str">
        <f>IF(OR(C3968="Posebna oblika",C3968="Kulturno zaščiten objekt",C3968="Kulturno zaščiten objekt, Posebna oblika"),"Glej zavihek POSEBNI POGOJI",IF(SUM(N3968:Q3968)=1,"Posebna oblika",IF(SUM(N3968:Q3968)=10,"Kulturno zaščiten objekt",IF(SUM(N3968:Q3968)=11,"Kulturno zaščiten objekt, Posebna oblika",IF(AND('[1]Vmesna vrtilna_SKLOP1'!C3969&lt;&gt;"",'[1]Vmesna vrtilna_SKLOP1'!D3969&lt;&gt;""),IF('[1]Vmesna vrtilna_SKLOP1'!C3969&lt;&gt;"",'[1]Vmesna vrtilna_SKLOP1'!C3969,""),"")))))</f>
        <v/>
      </c>
      <c r="D3969" s="17" t="str">
        <f>IF(IFERROR(VLOOKUP(B3969,'[1]Vmesna vrtilna_SKLOP1'!B:J,6,0),"")=0,"",IFERROR(VLOOKUP(B3969,'[1]Vmesna vrtilna_SKLOP1'!B:J,6,0),""))</f>
        <v/>
      </c>
      <c r="E3969" s="16" t="str">
        <f>IF(IF('[1]Vmesna vrtilna_SKLOP1'!E3969&lt;&gt;"",'[1]Vmesna vrtilna_SKLOP1'!D3969,"")=0,"",IF('[1]Vmesna vrtilna_SKLOP1'!E3969&lt;&gt;"",'[1]Vmesna vrtilna_SKLOP1'!D3969,""))</f>
        <v/>
      </c>
      <c r="F3969" s="18" t="str">
        <f>IF('[1]Vmesna vrtilna_SKLOP1'!E3969&lt;&gt;"",'[1]Vmesna vrtilna_SKLOP1'!E3969,"")</f>
        <v/>
      </c>
      <c r="G3969" s="15" t="str">
        <f>IF('[1]Vmesna vrtilna_SKLOP1'!E3969&lt;&gt;"",'[1]Vmesna vrtilna_SKLOP1'!F3969,"")</f>
        <v/>
      </c>
      <c r="H3969" s="19" t="str">
        <f>IF('[1]Vmesna vrtilna_SKLOP1'!F3969&lt;&gt;"",'[1]Vmesna vrtilna_SKLOP1'!I3969,"")</f>
        <v/>
      </c>
      <c r="I3969" s="20" t="str">
        <f>IF(I3968="Skupaj:","DDV (22%):",IF(I3968="DDV (22%):","Skupaj z DDV:",IF(AND('[1]Vmesna vrtilna_SKLOP1'!C3969&lt;&gt;"",'[1]Vmesna vrtilna_SKLOP1'!E3969=""),"Skupaj:","")))</f>
        <v/>
      </c>
      <c r="J3969" s="21" t="str">
        <f t="shared" si="124"/>
        <v/>
      </c>
      <c r="K3969" s="21" t="str">
        <f>IF(I3969="Skupaj z DDV:",SUM(K3967,K3968),IF(I3969="DDV (22%):",K3968*0.22,IF(AND('[1]Vmesna vrtilna_SKLOP1'!C3969&lt;&gt;"",'[1]Vmesna vrtilna_SKLOP1'!D3969=""),'[1]Vmesna vrtilna_SKLOP1'!J3969,IF(F3969&lt;&gt;"",IF('[1]Vmesna vrtilna_SKLOP1'!J3969&lt;&gt;"",'[1]Vmesna vrtilna_SKLOP1'!J3969,""),""))))</f>
        <v/>
      </c>
      <c r="L3969" s="22" t="str">
        <f>IF(I3968="Skupaj:","DDV (22%):",IF(I3968="DDV (22%):","Skupaj z DDV:",IF(AND('[1]Vmesna vrtilna_SKLOP1'!C3969&lt;&gt;"",'[1]Vmesna vrtilna_SKLOP1'!E3969=""),"Skupaj:",IF(AND('[1]Vmesna vrtilna_SKLOP1'!C3969&lt;&gt;"",'[1]Vmesna vrtilna_SKLOP1'!D3969=""),'[1]Vmesna vrtilna_SKLOP1'!J3969,IF(F3969&lt;&gt;"",IF('[1]Vmesna vrtilna_SKLOP1'!J3969&lt;&gt;"",'[1]Vmesna vrtilna_SKLOP1'!J3969,""),"")))))</f>
        <v/>
      </c>
      <c r="M3969" s="22" t="e">
        <f t="shared" si="123"/>
        <v>#REF!</v>
      </c>
      <c r="N3969" s="22" t="str">
        <f>IF(IFERROR(VLOOKUP(B3969,'[1]Vmesna vrtilna_SKLOP1'!B:J,7,0),"")=0,"",IFERROR(VLOOKUP(B3969,'[1]Vmesna vrtilna_SKLOP1'!B:J,7,0),""))</f>
        <v/>
      </c>
      <c r="O3969" s="22"/>
    </row>
    <row r="3970" spans="2:15" ht="15" customHeight="1" x14ac:dyDescent="0.3">
      <c r="B3970" s="15" t="str">
        <f>IF(AND('[1]Vmesna vrtilna_SKLOP1'!B3970&lt;&gt;"",'[1]Vmesna vrtilna_SKLOP1'!C3970&lt;&gt;""),IF('[1]Vmesna vrtilna_SKLOP1'!B3970&lt;&gt;"",'[1]Vmesna vrtilna_SKLOP1'!B3970,""),"")</f>
        <v/>
      </c>
      <c r="C3970" s="16" t="str">
        <f>IF(OR(C3969="Posebna oblika",C3969="Kulturno zaščiten objekt",C3969="Kulturno zaščiten objekt, Posebna oblika"),"Glej zavihek POSEBNI POGOJI",IF(SUM(N3969:Q3969)=1,"Posebna oblika",IF(SUM(N3969:Q3969)=10,"Kulturno zaščiten objekt",IF(SUM(N3969:Q3969)=11,"Kulturno zaščiten objekt, Posebna oblika",IF(AND('[1]Vmesna vrtilna_SKLOP1'!C3970&lt;&gt;"",'[1]Vmesna vrtilna_SKLOP1'!D3970&lt;&gt;""),IF('[1]Vmesna vrtilna_SKLOP1'!C3970&lt;&gt;"",'[1]Vmesna vrtilna_SKLOP1'!C3970,""),"")))))</f>
        <v/>
      </c>
      <c r="D3970" s="17" t="str">
        <f>IF(IFERROR(VLOOKUP(B3970,'[1]Vmesna vrtilna_SKLOP1'!B:J,6,0),"")=0,"",IFERROR(VLOOKUP(B3970,'[1]Vmesna vrtilna_SKLOP1'!B:J,6,0),""))</f>
        <v/>
      </c>
      <c r="E3970" s="16" t="str">
        <f>IF(IF('[1]Vmesna vrtilna_SKLOP1'!E3970&lt;&gt;"",'[1]Vmesna vrtilna_SKLOP1'!D3970,"")=0,"",IF('[1]Vmesna vrtilna_SKLOP1'!E3970&lt;&gt;"",'[1]Vmesna vrtilna_SKLOP1'!D3970,""))</f>
        <v/>
      </c>
      <c r="F3970" s="18" t="str">
        <f>IF('[1]Vmesna vrtilna_SKLOP1'!E3970&lt;&gt;"",'[1]Vmesna vrtilna_SKLOP1'!E3970,"")</f>
        <v/>
      </c>
      <c r="G3970" s="15" t="str">
        <f>IF('[1]Vmesna vrtilna_SKLOP1'!E3970&lt;&gt;"",'[1]Vmesna vrtilna_SKLOP1'!F3970,"")</f>
        <v/>
      </c>
      <c r="H3970" s="19" t="str">
        <f>IF('[1]Vmesna vrtilna_SKLOP1'!F3970&lt;&gt;"",'[1]Vmesna vrtilna_SKLOP1'!I3970,"")</f>
        <v/>
      </c>
      <c r="I3970" s="20" t="str">
        <f>IF(I3969="Skupaj:","DDV (22%):",IF(I3969="DDV (22%):","Skupaj z DDV:",IF(AND('[1]Vmesna vrtilna_SKLOP1'!C3970&lt;&gt;"",'[1]Vmesna vrtilna_SKLOP1'!E3970=""),"Skupaj:","")))</f>
        <v/>
      </c>
      <c r="J3970" s="21" t="str">
        <f t="shared" si="124"/>
        <v/>
      </c>
      <c r="K3970" s="21" t="str">
        <f>IF(I3970="Skupaj z DDV:",SUM(K3968,K3969),IF(I3970="DDV (22%):",K3969*0.22,IF(AND('[1]Vmesna vrtilna_SKLOP1'!C3970&lt;&gt;"",'[1]Vmesna vrtilna_SKLOP1'!D3970=""),'[1]Vmesna vrtilna_SKLOP1'!J3970,IF(F3970&lt;&gt;"",IF('[1]Vmesna vrtilna_SKLOP1'!J3970&lt;&gt;"",'[1]Vmesna vrtilna_SKLOP1'!J3970,""),""))))</f>
        <v/>
      </c>
      <c r="L3970" s="22" t="str">
        <f>IF(I3969="Skupaj:","DDV (22%):",IF(I3969="DDV (22%):","Skupaj z DDV:",IF(AND('[1]Vmesna vrtilna_SKLOP1'!C3970&lt;&gt;"",'[1]Vmesna vrtilna_SKLOP1'!E3970=""),"Skupaj:",IF(AND('[1]Vmesna vrtilna_SKLOP1'!C3970&lt;&gt;"",'[1]Vmesna vrtilna_SKLOP1'!D3970=""),'[1]Vmesna vrtilna_SKLOP1'!J3970,IF(F3970&lt;&gt;"",IF('[1]Vmesna vrtilna_SKLOP1'!J3970&lt;&gt;"",'[1]Vmesna vrtilna_SKLOP1'!J3970,""),"")))))</f>
        <v/>
      </c>
      <c r="M3970" s="22" t="e">
        <f t="shared" si="123"/>
        <v>#REF!</v>
      </c>
      <c r="N3970" s="22" t="str">
        <f>IF(IFERROR(VLOOKUP(B3970,'[1]Vmesna vrtilna_SKLOP1'!B:J,7,0),"")=0,"",IFERROR(VLOOKUP(B3970,'[1]Vmesna vrtilna_SKLOP1'!B:J,7,0),""))</f>
        <v/>
      </c>
      <c r="O3970" s="22"/>
    </row>
    <row r="3971" spans="2:15" ht="15" customHeight="1" x14ac:dyDescent="0.3">
      <c r="B3971" s="15" t="str">
        <f>IF(AND('[1]Vmesna vrtilna_SKLOP1'!B3971&lt;&gt;"",'[1]Vmesna vrtilna_SKLOP1'!C3971&lt;&gt;""),IF('[1]Vmesna vrtilna_SKLOP1'!B3971&lt;&gt;"",'[1]Vmesna vrtilna_SKLOP1'!B3971,""),"")</f>
        <v/>
      </c>
      <c r="C3971" s="16" t="str">
        <f>IF(OR(C3970="Posebna oblika",C3970="Kulturno zaščiten objekt",C3970="Kulturno zaščiten objekt, Posebna oblika"),"Glej zavihek POSEBNI POGOJI",IF(SUM(N3970:Q3970)=1,"Posebna oblika",IF(SUM(N3970:Q3970)=10,"Kulturno zaščiten objekt",IF(SUM(N3970:Q3970)=11,"Kulturno zaščiten objekt, Posebna oblika",IF(AND('[1]Vmesna vrtilna_SKLOP1'!C3971&lt;&gt;"",'[1]Vmesna vrtilna_SKLOP1'!D3971&lt;&gt;""),IF('[1]Vmesna vrtilna_SKLOP1'!C3971&lt;&gt;"",'[1]Vmesna vrtilna_SKLOP1'!C3971,""),"")))))</f>
        <v/>
      </c>
      <c r="D3971" s="17" t="str">
        <f>IF(IFERROR(VLOOKUP(B3971,'[1]Vmesna vrtilna_SKLOP1'!B:J,6,0),"")=0,"",IFERROR(VLOOKUP(B3971,'[1]Vmesna vrtilna_SKLOP1'!B:J,6,0),""))</f>
        <v/>
      </c>
      <c r="E3971" s="16" t="str">
        <f>IF(IF('[1]Vmesna vrtilna_SKLOP1'!E3971&lt;&gt;"",'[1]Vmesna vrtilna_SKLOP1'!D3971,"")=0,"",IF('[1]Vmesna vrtilna_SKLOP1'!E3971&lt;&gt;"",'[1]Vmesna vrtilna_SKLOP1'!D3971,""))</f>
        <v/>
      </c>
      <c r="F3971" s="18" t="str">
        <f>IF('[1]Vmesna vrtilna_SKLOP1'!E3971&lt;&gt;"",'[1]Vmesna vrtilna_SKLOP1'!E3971,"")</f>
        <v/>
      </c>
      <c r="G3971" s="15" t="str">
        <f>IF('[1]Vmesna vrtilna_SKLOP1'!E3971&lt;&gt;"",'[1]Vmesna vrtilna_SKLOP1'!F3971,"")</f>
        <v/>
      </c>
      <c r="H3971" s="19" t="str">
        <f>IF('[1]Vmesna vrtilna_SKLOP1'!F3971&lt;&gt;"",'[1]Vmesna vrtilna_SKLOP1'!I3971,"")</f>
        <v/>
      </c>
      <c r="I3971" s="20" t="str">
        <f>IF(I3970="Skupaj:","DDV (22%):",IF(I3970="DDV (22%):","Skupaj z DDV:",IF(AND('[1]Vmesna vrtilna_SKLOP1'!C3971&lt;&gt;"",'[1]Vmesna vrtilna_SKLOP1'!E3971=""),"Skupaj:","")))</f>
        <v/>
      </c>
      <c r="J3971" s="21" t="str">
        <f t="shared" si="124"/>
        <v/>
      </c>
      <c r="K3971" s="21" t="str">
        <f>IF(I3971="Skupaj z DDV:",SUM(K3969,K3970),IF(I3971="DDV (22%):",K3970*0.22,IF(AND('[1]Vmesna vrtilna_SKLOP1'!C3971&lt;&gt;"",'[1]Vmesna vrtilna_SKLOP1'!D3971=""),'[1]Vmesna vrtilna_SKLOP1'!J3971,IF(F3971&lt;&gt;"",IF('[1]Vmesna vrtilna_SKLOP1'!J3971&lt;&gt;"",'[1]Vmesna vrtilna_SKLOP1'!J3971,""),""))))</f>
        <v/>
      </c>
      <c r="L3971" s="22" t="str">
        <f>IF(I3970="Skupaj:","DDV (22%):",IF(I3970="DDV (22%):","Skupaj z DDV:",IF(AND('[1]Vmesna vrtilna_SKLOP1'!C3971&lt;&gt;"",'[1]Vmesna vrtilna_SKLOP1'!E3971=""),"Skupaj:",IF(AND('[1]Vmesna vrtilna_SKLOP1'!C3971&lt;&gt;"",'[1]Vmesna vrtilna_SKLOP1'!D3971=""),'[1]Vmesna vrtilna_SKLOP1'!J3971,IF(F3971&lt;&gt;"",IF('[1]Vmesna vrtilna_SKLOP1'!J3971&lt;&gt;"",'[1]Vmesna vrtilna_SKLOP1'!J3971,""),"")))))</f>
        <v/>
      </c>
      <c r="M3971" s="22" t="e">
        <f t="shared" ref="M3971:M4000" si="125">IF(AND(B3971&gt;0,B3971&lt;100000),J3971,IF(OR(I3971="Skupaj:",I3971="DDV (22%):",I3971="Skupaj z DDV:"),M3970,SUM(M3970,J3971)))</f>
        <v>#REF!</v>
      </c>
      <c r="N3971" s="22" t="str">
        <f>IF(IFERROR(VLOOKUP(B3971,'[1]Vmesna vrtilna_SKLOP1'!B:J,7,0),"")=0,"",IFERROR(VLOOKUP(B3971,'[1]Vmesna vrtilna_SKLOP1'!B:J,7,0),""))</f>
        <v/>
      </c>
      <c r="O3971" s="22"/>
    </row>
    <row r="3972" spans="2:15" ht="15" customHeight="1" x14ac:dyDescent="0.3">
      <c r="B3972" s="15" t="str">
        <f>IF(AND('[1]Vmesna vrtilna_SKLOP1'!B3972&lt;&gt;"",'[1]Vmesna vrtilna_SKLOP1'!C3972&lt;&gt;""),IF('[1]Vmesna vrtilna_SKLOP1'!B3972&lt;&gt;"",'[1]Vmesna vrtilna_SKLOP1'!B3972,""),"")</f>
        <v/>
      </c>
      <c r="C3972" s="16" t="str">
        <f>IF(OR(C3971="Posebna oblika",C3971="Kulturno zaščiten objekt",C3971="Kulturno zaščiten objekt, Posebna oblika"),"Glej zavihek POSEBNI POGOJI",IF(SUM(N3971:Q3971)=1,"Posebna oblika",IF(SUM(N3971:Q3971)=10,"Kulturno zaščiten objekt",IF(SUM(N3971:Q3971)=11,"Kulturno zaščiten objekt, Posebna oblika",IF(AND('[1]Vmesna vrtilna_SKLOP1'!C3972&lt;&gt;"",'[1]Vmesna vrtilna_SKLOP1'!D3972&lt;&gt;""),IF('[1]Vmesna vrtilna_SKLOP1'!C3972&lt;&gt;"",'[1]Vmesna vrtilna_SKLOP1'!C3972,""),"")))))</f>
        <v/>
      </c>
      <c r="D3972" s="17" t="str">
        <f>IF(IFERROR(VLOOKUP(B3972,'[1]Vmesna vrtilna_SKLOP1'!B:J,6,0),"")=0,"",IFERROR(VLOOKUP(B3972,'[1]Vmesna vrtilna_SKLOP1'!B:J,6,0),""))</f>
        <v/>
      </c>
      <c r="E3972" s="16" t="str">
        <f>IF(IF('[1]Vmesna vrtilna_SKLOP1'!E3972&lt;&gt;"",'[1]Vmesna vrtilna_SKLOP1'!D3972,"")=0,"",IF('[1]Vmesna vrtilna_SKLOP1'!E3972&lt;&gt;"",'[1]Vmesna vrtilna_SKLOP1'!D3972,""))</f>
        <v/>
      </c>
      <c r="F3972" s="18" t="str">
        <f>IF('[1]Vmesna vrtilna_SKLOP1'!E3972&lt;&gt;"",'[1]Vmesna vrtilna_SKLOP1'!E3972,"")</f>
        <v/>
      </c>
      <c r="G3972" s="15" t="str">
        <f>IF('[1]Vmesna vrtilna_SKLOP1'!E3972&lt;&gt;"",'[1]Vmesna vrtilna_SKLOP1'!F3972,"")</f>
        <v/>
      </c>
      <c r="H3972" s="19" t="str">
        <f>IF('[1]Vmesna vrtilna_SKLOP1'!F3972&lt;&gt;"",'[1]Vmesna vrtilna_SKLOP1'!I3972,"")</f>
        <v/>
      </c>
      <c r="I3972" s="20" t="str">
        <f>IF(I3971="Skupaj:","DDV (22%):",IF(I3971="DDV (22%):","Skupaj z DDV:",IF(AND('[1]Vmesna vrtilna_SKLOP1'!C3972&lt;&gt;"",'[1]Vmesna vrtilna_SKLOP1'!E3972=""),"Skupaj:","")))</f>
        <v/>
      </c>
      <c r="J3972" s="21" t="str">
        <f t="shared" si="124"/>
        <v/>
      </c>
      <c r="K3972" s="21" t="str">
        <f>IF(I3972="Skupaj z DDV:",SUM(K3970,K3971),IF(I3972="DDV (22%):",K3971*0.22,IF(AND('[1]Vmesna vrtilna_SKLOP1'!C3972&lt;&gt;"",'[1]Vmesna vrtilna_SKLOP1'!D3972=""),'[1]Vmesna vrtilna_SKLOP1'!J3972,IF(F3972&lt;&gt;"",IF('[1]Vmesna vrtilna_SKLOP1'!J3972&lt;&gt;"",'[1]Vmesna vrtilna_SKLOP1'!J3972,""),""))))</f>
        <v/>
      </c>
      <c r="L3972" s="22" t="str">
        <f>IF(I3971="Skupaj:","DDV (22%):",IF(I3971="DDV (22%):","Skupaj z DDV:",IF(AND('[1]Vmesna vrtilna_SKLOP1'!C3972&lt;&gt;"",'[1]Vmesna vrtilna_SKLOP1'!E3972=""),"Skupaj:",IF(AND('[1]Vmesna vrtilna_SKLOP1'!C3972&lt;&gt;"",'[1]Vmesna vrtilna_SKLOP1'!D3972=""),'[1]Vmesna vrtilna_SKLOP1'!J3972,IF(F3972&lt;&gt;"",IF('[1]Vmesna vrtilna_SKLOP1'!J3972&lt;&gt;"",'[1]Vmesna vrtilna_SKLOP1'!J3972,""),"")))))</f>
        <v/>
      </c>
      <c r="M3972" s="22" t="e">
        <f t="shared" si="125"/>
        <v>#REF!</v>
      </c>
      <c r="N3972" s="22" t="str">
        <f>IF(IFERROR(VLOOKUP(B3972,'[1]Vmesna vrtilna_SKLOP1'!B:J,7,0),"")=0,"",IFERROR(VLOOKUP(B3972,'[1]Vmesna vrtilna_SKLOP1'!B:J,7,0),""))</f>
        <v/>
      </c>
      <c r="O3972" s="22"/>
    </row>
    <row r="3973" spans="2:15" ht="15" customHeight="1" x14ac:dyDescent="0.3">
      <c r="B3973" s="15" t="str">
        <f>IF(AND('[1]Vmesna vrtilna_SKLOP1'!B3973&lt;&gt;"",'[1]Vmesna vrtilna_SKLOP1'!C3973&lt;&gt;""),IF('[1]Vmesna vrtilna_SKLOP1'!B3973&lt;&gt;"",'[1]Vmesna vrtilna_SKLOP1'!B3973,""),"")</f>
        <v/>
      </c>
      <c r="C3973" s="16" t="str">
        <f>IF(OR(C3972="Posebna oblika",C3972="Kulturno zaščiten objekt",C3972="Kulturno zaščiten objekt, Posebna oblika"),"Glej zavihek POSEBNI POGOJI",IF(SUM(N3972:Q3972)=1,"Posebna oblika",IF(SUM(N3972:Q3972)=10,"Kulturno zaščiten objekt",IF(SUM(N3972:Q3972)=11,"Kulturno zaščiten objekt, Posebna oblika",IF(AND('[1]Vmesna vrtilna_SKLOP1'!C3973&lt;&gt;"",'[1]Vmesna vrtilna_SKLOP1'!D3973&lt;&gt;""),IF('[1]Vmesna vrtilna_SKLOP1'!C3973&lt;&gt;"",'[1]Vmesna vrtilna_SKLOP1'!C3973,""),"")))))</f>
        <v/>
      </c>
      <c r="D3973" s="17" t="str">
        <f>IF(IFERROR(VLOOKUP(B3973,'[1]Vmesna vrtilna_SKLOP1'!B:J,6,0),"")=0,"",IFERROR(VLOOKUP(B3973,'[1]Vmesna vrtilna_SKLOP1'!B:J,6,0),""))</f>
        <v/>
      </c>
      <c r="E3973" s="16" t="str">
        <f>IF(IF('[1]Vmesna vrtilna_SKLOP1'!E3973&lt;&gt;"",'[1]Vmesna vrtilna_SKLOP1'!D3973,"")=0,"",IF('[1]Vmesna vrtilna_SKLOP1'!E3973&lt;&gt;"",'[1]Vmesna vrtilna_SKLOP1'!D3973,""))</f>
        <v/>
      </c>
      <c r="F3973" s="18" t="str">
        <f>IF('[1]Vmesna vrtilna_SKLOP1'!E3973&lt;&gt;"",'[1]Vmesna vrtilna_SKLOP1'!E3973,"")</f>
        <v/>
      </c>
      <c r="G3973" s="15" t="str">
        <f>IF('[1]Vmesna vrtilna_SKLOP1'!E3973&lt;&gt;"",'[1]Vmesna vrtilna_SKLOP1'!F3973,"")</f>
        <v/>
      </c>
      <c r="H3973" s="19" t="str">
        <f>IF('[1]Vmesna vrtilna_SKLOP1'!F3973&lt;&gt;"",'[1]Vmesna vrtilna_SKLOP1'!I3973,"")</f>
        <v/>
      </c>
      <c r="I3973" s="20" t="str">
        <f>IF(I3972="Skupaj:","DDV (22%):",IF(I3972="DDV (22%):","Skupaj z DDV:",IF(AND('[1]Vmesna vrtilna_SKLOP1'!C3973&lt;&gt;"",'[1]Vmesna vrtilna_SKLOP1'!E3973=""),"Skupaj:","")))</f>
        <v/>
      </c>
      <c r="J3973" s="21" t="str">
        <f t="shared" si="124"/>
        <v/>
      </c>
      <c r="K3973" s="21" t="str">
        <f>IF(I3973="Skupaj z DDV:",SUM(K3971,K3972),IF(I3973="DDV (22%):",K3972*0.22,IF(AND('[1]Vmesna vrtilna_SKLOP1'!C3973&lt;&gt;"",'[1]Vmesna vrtilna_SKLOP1'!D3973=""),'[1]Vmesna vrtilna_SKLOP1'!J3973,IF(F3973&lt;&gt;"",IF('[1]Vmesna vrtilna_SKLOP1'!J3973&lt;&gt;"",'[1]Vmesna vrtilna_SKLOP1'!J3973,""),""))))</f>
        <v/>
      </c>
      <c r="L3973" s="22" t="str">
        <f>IF(I3972="Skupaj:","DDV (22%):",IF(I3972="DDV (22%):","Skupaj z DDV:",IF(AND('[1]Vmesna vrtilna_SKLOP1'!C3973&lt;&gt;"",'[1]Vmesna vrtilna_SKLOP1'!E3973=""),"Skupaj:",IF(AND('[1]Vmesna vrtilna_SKLOP1'!C3973&lt;&gt;"",'[1]Vmesna vrtilna_SKLOP1'!D3973=""),'[1]Vmesna vrtilna_SKLOP1'!J3973,IF(F3973&lt;&gt;"",IF('[1]Vmesna vrtilna_SKLOP1'!J3973&lt;&gt;"",'[1]Vmesna vrtilna_SKLOP1'!J3973,""),"")))))</f>
        <v/>
      </c>
      <c r="M3973" s="22" t="e">
        <f t="shared" si="125"/>
        <v>#REF!</v>
      </c>
      <c r="N3973" s="22" t="str">
        <f>IF(IFERROR(VLOOKUP(B3973,'[1]Vmesna vrtilna_SKLOP1'!B:J,7,0),"")=0,"",IFERROR(VLOOKUP(B3973,'[1]Vmesna vrtilna_SKLOP1'!B:J,7,0),""))</f>
        <v/>
      </c>
      <c r="O3973" s="22"/>
    </row>
    <row r="3974" spans="2:15" ht="15" customHeight="1" x14ac:dyDescent="0.3">
      <c r="B3974" s="15" t="str">
        <f>IF(AND('[1]Vmesna vrtilna_SKLOP1'!B3974&lt;&gt;"",'[1]Vmesna vrtilna_SKLOP1'!C3974&lt;&gt;""),IF('[1]Vmesna vrtilna_SKLOP1'!B3974&lt;&gt;"",'[1]Vmesna vrtilna_SKLOP1'!B3974,""),"")</f>
        <v/>
      </c>
      <c r="C3974" s="16" t="str">
        <f>IF(OR(C3973="Posebna oblika",C3973="Kulturno zaščiten objekt",C3973="Kulturno zaščiten objekt, Posebna oblika"),"Glej zavihek POSEBNI POGOJI",IF(SUM(N3973:Q3973)=1,"Posebna oblika",IF(SUM(N3973:Q3973)=10,"Kulturno zaščiten objekt",IF(SUM(N3973:Q3973)=11,"Kulturno zaščiten objekt, Posebna oblika",IF(AND('[1]Vmesna vrtilna_SKLOP1'!C3974&lt;&gt;"",'[1]Vmesna vrtilna_SKLOP1'!D3974&lt;&gt;""),IF('[1]Vmesna vrtilna_SKLOP1'!C3974&lt;&gt;"",'[1]Vmesna vrtilna_SKLOP1'!C3974,""),"")))))</f>
        <v/>
      </c>
      <c r="D3974" s="17" t="str">
        <f>IF(IFERROR(VLOOKUP(B3974,'[1]Vmesna vrtilna_SKLOP1'!B:J,6,0),"")=0,"",IFERROR(VLOOKUP(B3974,'[1]Vmesna vrtilna_SKLOP1'!B:J,6,0),""))</f>
        <v/>
      </c>
      <c r="E3974" s="16" t="str">
        <f>IF(IF('[1]Vmesna vrtilna_SKLOP1'!E3974&lt;&gt;"",'[1]Vmesna vrtilna_SKLOP1'!D3974,"")=0,"",IF('[1]Vmesna vrtilna_SKLOP1'!E3974&lt;&gt;"",'[1]Vmesna vrtilna_SKLOP1'!D3974,""))</f>
        <v/>
      </c>
      <c r="F3974" s="18" t="str">
        <f>IF('[1]Vmesna vrtilna_SKLOP1'!E3974&lt;&gt;"",'[1]Vmesna vrtilna_SKLOP1'!E3974,"")</f>
        <v/>
      </c>
      <c r="G3974" s="15" t="str">
        <f>IF('[1]Vmesna vrtilna_SKLOP1'!E3974&lt;&gt;"",'[1]Vmesna vrtilna_SKLOP1'!F3974,"")</f>
        <v/>
      </c>
      <c r="H3974" s="19" t="str">
        <f>IF('[1]Vmesna vrtilna_SKLOP1'!F3974&lt;&gt;"",'[1]Vmesna vrtilna_SKLOP1'!I3974,"")</f>
        <v/>
      </c>
      <c r="I3974" s="20" t="str">
        <f>IF(I3973="Skupaj:","DDV (22%):",IF(I3973="DDV (22%):","Skupaj z DDV:",IF(AND('[1]Vmesna vrtilna_SKLOP1'!C3974&lt;&gt;"",'[1]Vmesna vrtilna_SKLOP1'!E3974=""),"Skupaj:","")))</f>
        <v/>
      </c>
      <c r="J3974" s="21" t="str">
        <f t="shared" si="124"/>
        <v/>
      </c>
      <c r="K3974" s="21" t="str">
        <f>IF(I3974="Skupaj z DDV:",SUM(K3972,K3973),IF(I3974="DDV (22%):",K3973*0.22,IF(AND('[1]Vmesna vrtilna_SKLOP1'!C3974&lt;&gt;"",'[1]Vmesna vrtilna_SKLOP1'!D3974=""),'[1]Vmesna vrtilna_SKLOP1'!J3974,IF(F3974&lt;&gt;"",IF('[1]Vmesna vrtilna_SKLOP1'!J3974&lt;&gt;"",'[1]Vmesna vrtilna_SKLOP1'!J3974,""),""))))</f>
        <v/>
      </c>
      <c r="L3974" s="22" t="str">
        <f>IF(I3973="Skupaj:","DDV (22%):",IF(I3973="DDV (22%):","Skupaj z DDV:",IF(AND('[1]Vmesna vrtilna_SKLOP1'!C3974&lt;&gt;"",'[1]Vmesna vrtilna_SKLOP1'!E3974=""),"Skupaj:",IF(AND('[1]Vmesna vrtilna_SKLOP1'!C3974&lt;&gt;"",'[1]Vmesna vrtilna_SKLOP1'!D3974=""),'[1]Vmesna vrtilna_SKLOP1'!J3974,IF(F3974&lt;&gt;"",IF('[1]Vmesna vrtilna_SKLOP1'!J3974&lt;&gt;"",'[1]Vmesna vrtilna_SKLOP1'!J3974,""),"")))))</f>
        <v/>
      </c>
      <c r="M3974" s="22" t="e">
        <f t="shared" si="125"/>
        <v>#REF!</v>
      </c>
      <c r="N3974" s="22" t="str">
        <f>IF(IFERROR(VLOOKUP(B3974,'[1]Vmesna vrtilna_SKLOP1'!B:J,7,0),"")=0,"",IFERROR(VLOOKUP(B3974,'[1]Vmesna vrtilna_SKLOP1'!B:J,7,0),""))</f>
        <v/>
      </c>
      <c r="O3974" s="22"/>
    </row>
    <row r="3975" spans="2:15" ht="15" customHeight="1" x14ac:dyDescent="0.3">
      <c r="B3975" s="15" t="str">
        <f>IF(AND('[1]Vmesna vrtilna_SKLOP1'!B3975&lt;&gt;"",'[1]Vmesna vrtilna_SKLOP1'!C3975&lt;&gt;""),IF('[1]Vmesna vrtilna_SKLOP1'!B3975&lt;&gt;"",'[1]Vmesna vrtilna_SKLOP1'!B3975,""),"")</f>
        <v/>
      </c>
      <c r="C3975" s="16" t="str">
        <f>IF(OR(C3974="Posebna oblika",C3974="Kulturno zaščiten objekt",C3974="Kulturno zaščiten objekt, Posebna oblika"),"Glej zavihek POSEBNI POGOJI",IF(SUM(N3974:Q3974)=1,"Posebna oblika",IF(SUM(N3974:Q3974)=10,"Kulturno zaščiten objekt",IF(SUM(N3974:Q3974)=11,"Kulturno zaščiten objekt, Posebna oblika",IF(AND('[1]Vmesna vrtilna_SKLOP1'!C3975&lt;&gt;"",'[1]Vmesna vrtilna_SKLOP1'!D3975&lt;&gt;""),IF('[1]Vmesna vrtilna_SKLOP1'!C3975&lt;&gt;"",'[1]Vmesna vrtilna_SKLOP1'!C3975,""),"")))))</f>
        <v/>
      </c>
      <c r="D3975" s="17" t="str">
        <f>IF(IFERROR(VLOOKUP(B3975,'[1]Vmesna vrtilna_SKLOP1'!B:J,6,0),"")=0,"",IFERROR(VLOOKUP(B3975,'[1]Vmesna vrtilna_SKLOP1'!B:J,6,0),""))</f>
        <v/>
      </c>
      <c r="E3975" s="16" t="str">
        <f>IF(IF('[1]Vmesna vrtilna_SKLOP1'!E3975&lt;&gt;"",'[1]Vmesna vrtilna_SKLOP1'!D3975,"")=0,"",IF('[1]Vmesna vrtilna_SKLOP1'!E3975&lt;&gt;"",'[1]Vmesna vrtilna_SKLOP1'!D3975,""))</f>
        <v/>
      </c>
      <c r="F3975" s="18" t="str">
        <f>IF('[1]Vmesna vrtilna_SKLOP1'!E3975&lt;&gt;"",'[1]Vmesna vrtilna_SKLOP1'!E3975,"")</f>
        <v/>
      </c>
      <c r="G3975" s="15" t="str">
        <f>IF('[1]Vmesna vrtilna_SKLOP1'!E3975&lt;&gt;"",'[1]Vmesna vrtilna_SKLOP1'!F3975,"")</f>
        <v/>
      </c>
      <c r="H3975" s="19" t="str">
        <f>IF('[1]Vmesna vrtilna_SKLOP1'!F3975&lt;&gt;"",'[1]Vmesna vrtilna_SKLOP1'!I3975,"")</f>
        <v/>
      </c>
      <c r="I3975" s="20" t="str">
        <f>IF(I3974="Skupaj:","DDV (22%):",IF(I3974="DDV (22%):","Skupaj z DDV:",IF(AND('[1]Vmesna vrtilna_SKLOP1'!C3975&lt;&gt;"",'[1]Vmesna vrtilna_SKLOP1'!E3975=""),"Skupaj:","")))</f>
        <v/>
      </c>
      <c r="J3975" s="21" t="str">
        <f t="shared" si="124"/>
        <v/>
      </c>
      <c r="K3975" s="21" t="str">
        <f>IF(I3975="Skupaj z DDV:",SUM(K3973,K3974),IF(I3975="DDV (22%):",K3974*0.22,IF(AND('[1]Vmesna vrtilna_SKLOP1'!C3975&lt;&gt;"",'[1]Vmesna vrtilna_SKLOP1'!D3975=""),'[1]Vmesna vrtilna_SKLOP1'!J3975,IF(F3975&lt;&gt;"",IF('[1]Vmesna vrtilna_SKLOP1'!J3975&lt;&gt;"",'[1]Vmesna vrtilna_SKLOP1'!J3975,""),""))))</f>
        <v/>
      </c>
      <c r="L3975" s="22" t="str">
        <f>IF(I3974="Skupaj:","DDV (22%):",IF(I3974="DDV (22%):","Skupaj z DDV:",IF(AND('[1]Vmesna vrtilna_SKLOP1'!C3975&lt;&gt;"",'[1]Vmesna vrtilna_SKLOP1'!E3975=""),"Skupaj:",IF(AND('[1]Vmesna vrtilna_SKLOP1'!C3975&lt;&gt;"",'[1]Vmesna vrtilna_SKLOP1'!D3975=""),'[1]Vmesna vrtilna_SKLOP1'!J3975,IF(F3975&lt;&gt;"",IF('[1]Vmesna vrtilna_SKLOP1'!J3975&lt;&gt;"",'[1]Vmesna vrtilna_SKLOP1'!J3975,""),"")))))</f>
        <v/>
      </c>
      <c r="M3975" s="22" t="e">
        <f t="shared" si="125"/>
        <v>#REF!</v>
      </c>
      <c r="N3975" s="22" t="str">
        <f>IF(IFERROR(VLOOKUP(B3975,'[1]Vmesna vrtilna_SKLOP1'!B:J,7,0),"")=0,"",IFERROR(VLOOKUP(B3975,'[1]Vmesna vrtilna_SKLOP1'!B:J,7,0),""))</f>
        <v/>
      </c>
      <c r="O3975" s="22"/>
    </row>
    <row r="3976" spans="2:15" ht="15" customHeight="1" x14ac:dyDescent="0.3">
      <c r="B3976" s="15" t="str">
        <f>IF(AND('[1]Vmesna vrtilna_SKLOP1'!B3976&lt;&gt;"",'[1]Vmesna vrtilna_SKLOP1'!C3976&lt;&gt;""),IF('[1]Vmesna vrtilna_SKLOP1'!B3976&lt;&gt;"",'[1]Vmesna vrtilna_SKLOP1'!B3976,""),"")</f>
        <v/>
      </c>
      <c r="C3976" s="16" t="str">
        <f>IF(OR(C3975="Posebna oblika",C3975="Kulturno zaščiten objekt",C3975="Kulturno zaščiten objekt, Posebna oblika"),"Glej zavihek POSEBNI POGOJI",IF(SUM(N3975:Q3975)=1,"Posebna oblika",IF(SUM(N3975:Q3975)=10,"Kulturno zaščiten objekt",IF(SUM(N3975:Q3975)=11,"Kulturno zaščiten objekt, Posebna oblika",IF(AND('[1]Vmesna vrtilna_SKLOP1'!C3976&lt;&gt;"",'[1]Vmesna vrtilna_SKLOP1'!D3976&lt;&gt;""),IF('[1]Vmesna vrtilna_SKLOP1'!C3976&lt;&gt;"",'[1]Vmesna vrtilna_SKLOP1'!C3976,""),"")))))</f>
        <v/>
      </c>
      <c r="D3976" s="17" t="str">
        <f>IF(IFERROR(VLOOKUP(B3976,'[1]Vmesna vrtilna_SKLOP1'!B:J,6,0),"")=0,"",IFERROR(VLOOKUP(B3976,'[1]Vmesna vrtilna_SKLOP1'!B:J,6,0),""))</f>
        <v/>
      </c>
      <c r="E3976" s="16" t="str">
        <f>IF(IF('[1]Vmesna vrtilna_SKLOP1'!E3976&lt;&gt;"",'[1]Vmesna vrtilna_SKLOP1'!D3976,"")=0,"",IF('[1]Vmesna vrtilna_SKLOP1'!E3976&lt;&gt;"",'[1]Vmesna vrtilna_SKLOP1'!D3976,""))</f>
        <v/>
      </c>
      <c r="F3976" s="18" t="str">
        <f>IF('[1]Vmesna vrtilna_SKLOP1'!E3976&lt;&gt;"",'[1]Vmesna vrtilna_SKLOP1'!E3976,"")</f>
        <v/>
      </c>
      <c r="G3976" s="15" t="str">
        <f>IF('[1]Vmesna vrtilna_SKLOP1'!E3976&lt;&gt;"",'[1]Vmesna vrtilna_SKLOP1'!F3976,"")</f>
        <v/>
      </c>
      <c r="H3976" s="19" t="str">
        <f>IF('[1]Vmesna vrtilna_SKLOP1'!F3976&lt;&gt;"",'[1]Vmesna vrtilna_SKLOP1'!I3976,"")</f>
        <v/>
      </c>
      <c r="I3976" s="20" t="str">
        <f>IF(I3975="Skupaj:","DDV (22%):",IF(I3975="DDV (22%):","Skupaj z DDV:",IF(AND('[1]Vmesna vrtilna_SKLOP1'!C3976&lt;&gt;"",'[1]Vmesna vrtilna_SKLOP1'!E3976=""),"Skupaj:","")))</f>
        <v/>
      </c>
      <c r="J3976" s="21" t="str">
        <f t="shared" si="124"/>
        <v/>
      </c>
      <c r="K3976" s="21" t="str">
        <f>IF(I3976="Skupaj z DDV:",SUM(K3974,K3975),IF(I3976="DDV (22%):",K3975*0.22,IF(AND('[1]Vmesna vrtilna_SKLOP1'!C3976&lt;&gt;"",'[1]Vmesna vrtilna_SKLOP1'!D3976=""),'[1]Vmesna vrtilna_SKLOP1'!J3976,IF(F3976&lt;&gt;"",IF('[1]Vmesna vrtilna_SKLOP1'!J3976&lt;&gt;"",'[1]Vmesna vrtilna_SKLOP1'!J3976,""),""))))</f>
        <v/>
      </c>
      <c r="L3976" s="22" t="str">
        <f>IF(I3975="Skupaj:","DDV (22%):",IF(I3975="DDV (22%):","Skupaj z DDV:",IF(AND('[1]Vmesna vrtilna_SKLOP1'!C3976&lt;&gt;"",'[1]Vmesna vrtilna_SKLOP1'!E3976=""),"Skupaj:",IF(AND('[1]Vmesna vrtilna_SKLOP1'!C3976&lt;&gt;"",'[1]Vmesna vrtilna_SKLOP1'!D3976=""),'[1]Vmesna vrtilna_SKLOP1'!J3976,IF(F3976&lt;&gt;"",IF('[1]Vmesna vrtilna_SKLOP1'!J3976&lt;&gt;"",'[1]Vmesna vrtilna_SKLOP1'!J3976,""),"")))))</f>
        <v/>
      </c>
      <c r="M3976" s="22" t="e">
        <f t="shared" si="125"/>
        <v>#REF!</v>
      </c>
      <c r="N3976" s="22" t="str">
        <f>IF(IFERROR(VLOOKUP(B3976,'[1]Vmesna vrtilna_SKLOP1'!B:J,7,0),"")=0,"",IFERROR(VLOOKUP(B3976,'[1]Vmesna vrtilna_SKLOP1'!B:J,7,0),""))</f>
        <v/>
      </c>
      <c r="O3976" s="22"/>
    </row>
    <row r="3977" spans="2:15" ht="15" customHeight="1" x14ac:dyDescent="0.3">
      <c r="B3977" s="15" t="str">
        <f>IF(AND('[1]Vmesna vrtilna_SKLOP1'!B3977&lt;&gt;"",'[1]Vmesna vrtilna_SKLOP1'!C3977&lt;&gt;""),IF('[1]Vmesna vrtilna_SKLOP1'!B3977&lt;&gt;"",'[1]Vmesna vrtilna_SKLOP1'!B3977,""),"")</f>
        <v/>
      </c>
      <c r="C3977" s="16" t="str">
        <f>IF(OR(C3976="Posebna oblika",C3976="Kulturno zaščiten objekt",C3976="Kulturno zaščiten objekt, Posebna oblika"),"Glej zavihek POSEBNI POGOJI",IF(SUM(N3976:Q3976)=1,"Posebna oblika",IF(SUM(N3976:Q3976)=10,"Kulturno zaščiten objekt",IF(SUM(N3976:Q3976)=11,"Kulturno zaščiten objekt, Posebna oblika",IF(AND('[1]Vmesna vrtilna_SKLOP1'!C3977&lt;&gt;"",'[1]Vmesna vrtilna_SKLOP1'!D3977&lt;&gt;""),IF('[1]Vmesna vrtilna_SKLOP1'!C3977&lt;&gt;"",'[1]Vmesna vrtilna_SKLOP1'!C3977,""),"")))))</f>
        <v/>
      </c>
      <c r="D3977" s="17" t="str">
        <f>IF(IFERROR(VLOOKUP(B3977,'[1]Vmesna vrtilna_SKLOP1'!B:J,6,0),"")=0,"",IFERROR(VLOOKUP(B3977,'[1]Vmesna vrtilna_SKLOP1'!B:J,6,0),""))</f>
        <v/>
      </c>
      <c r="E3977" s="16" t="str">
        <f>IF(IF('[1]Vmesna vrtilna_SKLOP1'!E3977&lt;&gt;"",'[1]Vmesna vrtilna_SKLOP1'!D3977,"")=0,"",IF('[1]Vmesna vrtilna_SKLOP1'!E3977&lt;&gt;"",'[1]Vmesna vrtilna_SKLOP1'!D3977,""))</f>
        <v/>
      </c>
      <c r="F3977" s="18" t="str">
        <f>IF('[1]Vmesna vrtilna_SKLOP1'!E3977&lt;&gt;"",'[1]Vmesna vrtilna_SKLOP1'!E3977,"")</f>
        <v/>
      </c>
      <c r="G3977" s="15" t="str">
        <f>IF('[1]Vmesna vrtilna_SKLOP1'!E3977&lt;&gt;"",'[1]Vmesna vrtilna_SKLOP1'!F3977,"")</f>
        <v/>
      </c>
      <c r="H3977" s="19" t="str">
        <f>IF('[1]Vmesna vrtilna_SKLOP1'!F3977&lt;&gt;"",'[1]Vmesna vrtilna_SKLOP1'!I3977,"")</f>
        <v/>
      </c>
      <c r="I3977" s="20" t="str">
        <f>IF(I3976="Skupaj:","DDV (22%):",IF(I3976="DDV (22%):","Skupaj z DDV:",IF(AND('[1]Vmesna vrtilna_SKLOP1'!C3977&lt;&gt;"",'[1]Vmesna vrtilna_SKLOP1'!E3977=""),"Skupaj:","")))</f>
        <v/>
      </c>
      <c r="J3977" s="21" t="str">
        <f t="shared" si="124"/>
        <v/>
      </c>
      <c r="K3977" s="21" t="str">
        <f>IF(I3977="Skupaj z DDV:",SUM(K3975,K3976),IF(I3977="DDV (22%):",K3976*0.22,IF(AND('[1]Vmesna vrtilna_SKLOP1'!C3977&lt;&gt;"",'[1]Vmesna vrtilna_SKLOP1'!D3977=""),'[1]Vmesna vrtilna_SKLOP1'!J3977,IF(F3977&lt;&gt;"",IF('[1]Vmesna vrtilna_SKLOP1'!J3977&lt;&gt;"",'[1]Vmesna vrtilna_SKLOP1'!J3977,""),""))))</f>
        <v/>
      </c>
      <c r="L3977" s="22" t="str">
        <f>IF(I3976="Skupaj:","DDV (22%):",IF(I3976="DDV (22%):","Skupaj z DDV:",IF(AND('[1]Vmesna vrtilna_SKLOP1'!C3977&lt;&gt;"",'[1]Vmesna vrtilna_SKLOP1'!E3977=""),"Skupaj:",IF(AND('[1]Vmesna vrtilna_SKLOP1'!C3977&lt;&gt;"",'[1]Vmesna vrtilna_SKLOP1'!D3977=""),'[1]Vmesna vrtilna_SKLOP1'!J3977,IF(F3977&lt;&gt;"",IF('[1]Vmesna vrtilna_SKLOP1'!J3977&lt;&gt;"",'[1]Vmesna vrtilna_SKLOP1'!J3977,""),"")))))</f>
        <v/>
      </c>
      <c r="M3977" s="22" t="e">
        <f t="shared" si="125"/>
        <v>#REF!</v>
      </c>
      <c r="N3977" s="22" t="str">
        <f>IF(IFERROR(VLOOKUP(B3977,'[1]Vmesna vrtilna_SKLOP1'!B:J,7,0),"")=0,"",IFERROR(VLOOKUP(B3977,'[1]Vmesna vrtilna_SKLOP1'!B:J,7,0),""))</f>
        <v/>
      </c>
      <c r="O3977" s="22"/>
    </row>
    <row r="3978" spans="2:15" ht="15" customHeight="1" x14ac:dyDescent="0.3">
      <c r="B3978" s="15" t="str">
        <f>IF(AND('[1]Vmesna vrtilna_SKLOP1'!B3978&lt;&gt;"",'[1]Vmesna vrtilna_SKLOP1'!C3978&lt;&gt;""),IF('[1]Vmesna vrtilna_SKLOP1'!B3978&lt;&gt;"",'[1]Vmesna vrtilna_SKLOP1'!B3978,""),"")</f>
        <v/>
      </c>
      <c r="C3978" s="16" t="str">
        <f>IF(OR(C3977="Posebna oblika",C3977="Kulturno zaščiten objekt",C3977="Kulturno zaščiten objekt, Posebna oblika"),"Glej zavihek POSEBNI POGOJI",IF(SUM(N3977:Q3977)=1,"Posebna oblika",IF(SUM(N3977:Q3977)=10,"Kulturno zaščiten objekt",IF(SUM(N3977:Q3977)=11,"Kulturno zaščiten objekt, Posebna oblika",IF(AND('[1]Vmesna vrtilna_SKLOP1'!C3978&lt;&gt;"",'[1]Vmesna vrtilna_SKLOP1'!D3978&lt;&gt;""),IF('[1]Vmesna vrtilna_SKLOP1'!C3978&lt;&gt;"",'[1]Vmesna vrtilna_SKLOP1'!C3978,""),"")))))</f>
        <v/>
      </c>
      <c r="D3978" s="17" t="str">
        <f>IF(IFERROR(VLOOKUP(B3978,'[1]Vmesna vrtilna_SKLOP1'!B:J,6,0),"")=0,"",IFERROR(VLOOKUP(B3978,'[1]Vmesna vrtilna_SKLOP1'!B:J,6,0),""))</f>
        <v/>
      </c>
      <c r="E3978" s="16" t="str">
        <f>IF(IF('[1]Vmesna vrtilna_SKLOP1'!E3978&lt;&gt;"",'[1]Vmesna vrtilna_SKLOP1'!D3978,"")=0,"",IF('[1]Vmesna vrtilna_SKLOP1'!E3978&lt;&gt;"",'[1]Vmesna vrtilna_SKLOP1'!D3978,""))</f>
        <v/>
      </c>
      <c r="F3978" s="18" t="str">
        <f>IF('[1]Vmesna vrtilna_SKLOP1'!E3978&lt;&gt;"",'[1]Vmesna vrtilna_SKLOP1'!E3978,"")</f>
        <v/>
      </c>
      <c r="G3978" s="15" t="str">
        <f>IF('[1]Vmesna vrtilna_SKLOP1'!E3978&lt;&gt;"",'[1]Vmesna vrtilna_SKLOP1'!F3978,"")</f>
        <v/>
      </c>
      <c r="H3978" s="19" t="str">
        <f>IF('[1]Vmesna vrtilna_SKLOP1'!F3978&lt;&gt;"",'[1]Vmesna vrtilna_SKLOP1'!I3978,"")</f>
        <v/>
      </c>
      <c r="I3978" s="20" t="str">
        <f>IF(I3977="Skupaj:","DDV (22%):",IF(I3977="DDV (22%):","Skupaj z DDV:",IF(AND('[1]Vmesna vrtilna_SKLOP1'!C3978&lt;&gt;"",'[1]Vmesna vrtilna_SKLOP1'!E3978=""),"Skupaj:","")))</f>
        <v/>
      </c>
      <c r="J3978" s="21" t="str">
        <f t="shared" si="124"/>
        <v/>
      </c>
      <c r="K3978" s="21" t="str">
        <f>IF(I3978="Skupaj z DDV:",SUM(K3976,K3977),IF(I3978="DDV (22%):",K3977*0.22,IF(AND('[1]Vmesna vrtilna_SKLOP1'!C3978&lt;&gt;"",'[1]Vmesna vrtilna_SKLOP1'!D3978=""),'[1]Vmesna vrtilna_SKLOP1'!J3978,IF(F3978&lt;&gt;"",IF('[1]Vmesna vrtilna_SKLOP1'!J3978&lt;&gt;"",'[1]Vmesna vrtilna_SKLOP1'!J3978,""),""))))</f>
        <v/>
      </c>
      <c r="L3978" s="22" t="str">
        <f>IF(I3977="Skupaj:","DDV (22%):",IF(I3977="DDV (22%):","Skupaj z DDV:",IF(AND('[1]Vmesna vrtilna_SKLOP1'!C3978&lt;&gt;"",'[1]Vmesna vrtilna_SKLOP1'!E3978=""),"Skupaj:",IF(AND('[1]Vmesna vrtilna_SKLOP1'!C3978&lt;&gt;"",'[1]Vmesna vrtilna_SKLOP1'!D3978=""),'[1]Vmesna vrtilna_SKLOP1'!J3978,IF(F3978&lt;&gt;"",IF('[1]Vmesna vrtilna_SKLOP1'!J3978&lt;&gt;"",'[1]Vmesna vrtilna_SKLOP1'!J3978,""),"")))))</f>
        <v/>
      </c>
      <c r="M3978" s="22" t="e">
        <f t="shared" si="125"/>
        <v>#REF!</v>
      </c>
      <c r="N3978" s="22" t="str">
        <f>IF(IFERROR(VLOOKUP(B3978,'[1]Vmesna vrtilna_SKLOP1'!B:J,7,0),"")=0,"",IFERROR(VLOOKUP(B3978,'[1]Vmesna vrtilna_SKLOP1'!B:J,7,0),""))</f>
        <v/>
      </c>
      <c r="O3978" s="22"/>
    </row>
    <row r="3979" spans="2:15" ht="15" customHeight="1" x14ac:dyDescent="0.3">
      <c r="B3979" s="15" t="str">
        <f>IF(AND('[1]Vmesna vrtilna_SKLOP1'!B3979&lt;&gt;"",'[1]Vmesna vrtilna_SKLOP1'!C3979&lt;&gt;""),IF('[1]Vmesna vrtilna_SKLOP1'!B3979&lt;&gt;"",'[1]Vmesna vrtilna_SKLOP1'!B3979,""),"")</f>
        <v/>
      </c>
      <c r="C3979" s="16" t="str">
        <f>IF(OR(C3978="Posebna oblika",C3978="Kulturno zaščiten objekt",C3978="Kulturno zaščiten objekt, Posebna oblika"),"Glej zavihek POSEBNI POGOJI",IF(SUM(N3978:Q3978)=1,"Posebna oblika",IF(SUM(N3978:Q3978)=10,"Kulturno zaščiten objekt",IF(SUM(N3978:Q3978)=11,"Kulturno zaščiten objekt, Posebna oblika",IF(AND('[1]Vmesna vrtilna_SKLOP1'!C3979&lt;&gt;"",'[1]Vmesna vrtilna_SKLOP1'!D3979&lt;&gt;""),IF('[1]Vmesna vrtilna_SKLOP1'!C3979&lt;&gt;"",'[1]Vmesna vrtilna_SKLOP1'!C3979,""),"")))))</f>
        <v/>
      </c>
      <c r="D3979" s="17" t="str">
        <f>IF(IFERROR(VLOOKUP(B3979,'[1]Vmesna vrtilna_SKLOP1'!B:J,6,0),"")=0,"",IFERROR(VLOOKUP(B3979,'[1]Vmesna vrtilna_SKLOP1'!B:J,6,0),""))</f>
        <v/>
      </c>
      <c r="E3979" s="16" t="str">
        <f>IF(IF('[1]Vmesna vrtilna_SKLOP1'!E3979&lt;&gt;"",'[1]Vmesna vrtilna_SKLOP1'!D3979,"")=0,"",IF('[1]Vmesna vrtilna_SKLOP1'!E3979&lt;&gt;"",'[1]Vmesna vrtilna_SKLOP1'!D3979,""))</f>
        <v/>
      </c>
      <c r="F3979" s="18" t="str">
        <f>IF('[1]Vmesna vrtilna_SKLOP1'!E3979&lt;&gt;"",'[1]Vmesna vrtilna_SKLOP1'!E3979,"")</f>
        <v/>
      </c>
      <c r="G3979" s="15" t="str">
        <f>IF('[1]Vmesna vrtilna_SKLOP1'!E3979&lt;&gt;"",'[1]Vmesna vrtilna_SKLOP1'!F3979,"")</f>
        <v/>
      </c>
      <c r="H3979" s="19" t="str">
        <f>IF('[1]Vmesna vrtilna_SKLOP1'!F3979&lt;&gt;"",'[1]Vmesna vrtilna_SKLOP1'!I3979,"")</f>
        <v/>
      </c>
      <c r="I3979" s="20" t="str">
        <f>IF(I3978="Skupaj:","DDV (22%):",IF(I3978="DDV (22%):","Skupaj z DDV:",IF(AND('[1]Vmesna vrtilna_SKLOP1'!C3979&lt;&gt;"",'[1]Vmesna vrtilna_SKLOP1'!E3979=""),"Skupaj:","")))</f>
        <v/>
      </c>
      <c r="J3979" s="21" t="str">
        <f t="shared" si="124"/>
        <v/>
      </c>
      <c r="K3979" s="21" t="str">
        <f>IF(I3979="Skupaj z DDV:",SUM(K3977,K3978),IF(I3979="DDV (22%):",K3978*0.22,IF(AND('[1]Vmesna vrtilna_SKLOP1'!C3979&lt;&gt;"",'[1]Vmesna vrtilna_SKLOP1'!D3979=""),'[1]Vmesna vrtilna_SKLOP1'!J3979,IF(F3979&lt;&gt;"",IF('[1]Vmesna vrtilna_SKLOP1'!J3979&lt;&gt;"",'[1]Vmesna vrtilna_SKLOP1'!J3979,""),""))))</f>
        <v/>
      </c>
      <c r="L3979" s="22" t="str">
        <f>IF(I3978="Skupaj:","DDV (22%):",IF(I3978="DDV (22%):","Skupaj z DDV:",IF(AND('[1]Vmesna vrtilna_SKLOP1'!C3979&lt;&gt;"",'[1]Vmesna vrtilna_SKLOP1'!E3979=""),"Skupaj:",IF(AND('[1]Vmesna vrtilna_SKLOP1'!C3979&lt;&gt;"",'[1]Vmesna vrtilna_SKLOP1'!D3979=""),'[1]Vmesna vrtilna_SKLOP1'!J3979,IF(F3979&lt;&gt;"",IF('[1]Vmesna vrtilna_SKLOP1'!J3979&lt;&gt;"",'[1]Vmesna vrtilna_SKLOP1'!J3979,""),"")))))</f>
        <v/>
      </c>
      <c r="M3979" s="22" t="e">
        <f t="shared" si="125"/>
        <v>#REF!</v>
      </c>
      <c r="N3979" s="22" t="str">
        <f>IF(IFERROR(VLOOKUP(B3979,'[1]Vmesna vrtilna_SKLOP1'!B:J,7,0),"")=0,"",IFERROR(VLOOKUP(B3979,'[1]Vmesna vrtilna_SKLOP1'!B:J,7,0),""))</f>
        <v/>
      </c>
      <c r="O3979" s="22"/>
    </row>
    <row r="3980" spans="2:15" ht="15" customHeight="1" x14ac:dyDescent="0.3">
      <c r="B3980" s="15" t="str">
        <f>IF(AND('[1]Vmesna vrtilna_SKLOP1'!B3980&lt;&gt;"",'[1]Vmesna vrtilna_SKLOP1'!C3980&lt;&gt;""),IF('[1]Vmesna vrtilna_SKLOP1'!B3980&lt;&gt;"",'[1]Vmesna vrtilna_SKLOP1'!B3980,""),"")</f>
        <v/>
      </c>
      <c r="C3980" s="16" t="str">
        <f>IF(OR(C3979="Posebna oblika",C3979="Kulturno zaščiten objekt",C3979="Kulturno zaščiten objekt, Posebna oblika"),"Glej zavihek POSEBNI POGOJI",IF(SUM(N3979:Q3979)=1,"Posebna oblika",IF(SUM(N3979:Q3979)=10,"Kulturno zaščiten objekt",IF(SUM(N3979:Q3979)=11,"Kulturno zaščiten objekt, Posebna oblika",IF(AND('[1]Vmesna vrtilna_SKLOP1'!C3980&lt;&gt;"",'[1]Vmesna vrtilna_SKLOP1'!D3980&lt;&gt;""),IF('[1]Vmesna vrtilna_SKLOP1'!C3980&lt;&gt;"",'[1]Vmesna vrtilna_SKLOP1'!C3980,""),"")))))</f>
        <v/>
      </c>
      <c r="D3980" s="17" t="str">
        <f>IF(IFERROR(VLOOKUP(B3980,'[1]Vmesna vrtilna_SKLOP1'!B:J,6,0),"")=0,"",IFERROR(VLOOKUP(B3980,'[1]Vmesna vrtilna_SKLOP1'!B:J,6,0),""))</f>
        <v/>
      </c>
      <c r="E3980" s="16" t="str">
        <f>IF(IF('[1]Vmesna vrtilna_SKLOP1'!E3980&lt;&gt;"",'[1]Vmesna vrtilna_SKLOP1'!D3980,"")=0,"",IF('[1]Vmesna vrtilna_SKLOP1'!E3980&lt;&gt;"",'[1]Vmesna vrtilna_SKLOP1'!D3980,""))</f>
        <v/>
      </c>
      <c r="F3980" s="18" t="str">
        <f>IF('[1]Vmesna vrtilna_SKLOP1'!E3980&lt;&gt;"",'[1]Vmesna vrtilna_SKLOP1'!E3980,"")</f>
        <v/>
      </c>
      <c r="G3980" s="15" t="str">
        <f>IF('[1]Vmesna vrtilna_SKLOP1'!E3980&lt;&gt;"",'[1]Vmesna vrtilna_SKLOP1'!F3980,"")</f>
        <v/>
      </c>
      <c r="H3980" s="19" t="str">
        <f>IF('[1]Vmesna vrtilna_SKLOP1'!F3980&lt;&gt;"",'[1]Vmesna vrtilna_SKLOP1'!I3980,"")</f>
        <v/>
      </c>
      <c r="I3980" s="20" t="str">
        <f>IF(I3979="Skupaj:","DDV (22%):",IF(I3979="DDV (22%):","Skupaj z DDV:",IF(AND('[1]Vmesna vrtilna_SKLOP1'!C3980&lt;&gt;"",'[1]Vmesna vrtilna_SKLOP1'!E3980=""),"Skupaj:","")))</f>
        <v/>
      </c>
      <c r="J3980" s="21" t="str">
        <f t="shared" si="124"/>
        <v/>
      </c>
      <c r="K3980" s="21" t="str">
        <f>IF(I3980="Skupaj z DDV:",SUM(K3978,K3979),IF(I3980="DDV (22%):",K3979*0.22,IF(AND('[1]Vmesna vrtilna_SKLOP1'!C3980&lt;&gt;"",'[1]Vmesna vrtilna_SKLOP1'!D3980=""),'[1]Vmesna vrtilna_SKLOP1'!J3980,IF(F3980&lt;&gt;"",IF('[1]Vmesna vrtilna_SKLOP1'!J3980&lt;&gt;"",'[1]Vmesna vrtilna_SKLOP1'!J3980,""),""))))</f>
        <v/>
      </c>
      <c r="L3980" s="22" t="str">
        <f>IF(I3979="Skupaj:","DDV (22%):",IF(I3979="DDV (22%):","Skupaj z DDV:",IF(AND('[1]Vmesna vrtilna_SKLOP1'!C3980&lt;&gt;"",'[1]Vmesna vrtilna_SKLOP1'!E3980=""),"Skupaj:",IF(AND('[1]Vmesna vrtilna_SKLOP1'!C3980&lt;&gt;"",'[1]Vmesna vrtilna_SKLOP1'!D3980=""),'[1]Vmesna vrtilna_SKLOP1'!J3980,IF(F3980&lt;&gt;"",IF('[1]Vmesna vrtilna_SKLOP1'!J3980&lt;&gt;"",'[1]Vmesna vrtilna_SKLOP1'!J3980,""),"")))))</f>
        <v/>
      </c>
      <c r="M3980" s="22" t="e">
        <f t="shared" si="125"/>
        <v>#REF!</v>
      </c>
      <c r="N3980" s="22" t="str">
        <f>IF(IFERROR(VLOOKUP(B3980,'[1]Vmesna vrtilna_SKLOP1'!B:J,7,0),"")=0,"",IFERROR(VLOOKUP(B3980,'[1]Vmesna vrtilna_SKLOP1'!B:J,7,0),""))</f>
        <v/>
      </c>
      <c r="O3980" s="22"/>
    </row>
    <row r="3981" spans="2:15" ht="15" customHeight="1" x14ac:dyDescent="0.3">
      <c r="B3981" s="15" t="str">
        <f>IF(AND('[1]Vmesna vrtilna_SKLOP1'!B3981&lt;&gt;"",'[1]Vmesna vrtilna_SKLOP1'!C3981&lt;&gt;""),IF('[1]Vmesna vrtilna_SKLOP1'!B3981&lt;&gt;"",'[1]Vmesna vrtilna_SKLOP1'!B3981,""),"")</f>
        <v/>
      </c>
      <c r="C3981" s="16" t="str">
        <f>IF(OR(C3980="Posebna oblika",C3980="Kulturno zaščiten objekt",C3980="Kulturno zaščiten objekt, Posebna oblika"),"Glej zavihek POSEBNI POGOJI",IF(SUM(N3980:Q3980)=1,"Posebna oblika",IF(SUM(N3980:Q3980)=10,"Kulturno zaščiten objekt",IF(SUM(N3980:Q3980)=11,"Kulturno zaščiten objekt, Posebna oblika",IF(AND('[1]Vmesna vrtilna_SKLOP1'!C3981&lt;&gt;"",'[1]Vmesna vrtilna_SKLOP1'!D3981&lt;&gt;""),IF('[1]Vmesna vrtilna_SKLOP1'!C3981&lt;&gt;"",'[1]Vmesna vrtilna_SKLOP1'!C3981,""),"")))))</f>
        <v/>
      </c>
      <c r="D3981" s="17" t="str">
        <f>IF(IFERROR(VLOOKUP(B3981,'[1]Vmesna vrtilna_SKLOP1'!B:J,6,0),"")=0,"",IFERROR(VLOOKUP(B3981,'[1]Vmesna vrtilna_SKLOP1'!B:J,6,0),""))</f>
        <v/>
      </c>
      <c r="E3981" s="16" t="str">
        <f>IF(IF('[1]Vmesna vrtilna_SKLOP1'!E3981&lt;&gt;"",'[1]Vmesna vrtilna_SKLOP1'!D3981,"")=0,"",IF('[1]Vmesna vrtilna_SKLOP1'!E3981&lt;&gt;"",'[1]Vmesna vrtilna_SKLOP1'!D3981,""))</f>
        <v/>
      </c>
      <c r="F3981" s="18" t="str">
        <f>IF('[1]Vmesna vrtilna_SKLOP1'!E3981&lt;&gt;"",'[1]Vmesna vrtilna_SKLOP1'!E3981,"")</f>
        <v/>
      </c>
      <c r="G3981" s="15" t="str">
        <f>IF('[1]Vmesna vrtilna_SKLOP1'!E3981&lt;&gt;"",'[1]Vmesna vrtilna_SKLOP1'!F3981,"")</f>
        <v/>
      </c>
      <c r="H3981" s="19" t="str">
        <f>IF('[1]Vmesna vrtilna_SKLOP1'!F3981&lt;&gt;"",'[1]Vmesna vrtilna_SKLOP1'!I3981,"")</f>
        <v/>
      </c>
      <c r="I3981" s="20" t="str">
        <f>IF(I3980="Skupaj:","DDV (22%):",IF(I3980="DDV (22%):","Skupaj z DDV:",IF(AND('[1]Vmesna vrtilna_SKLOP1'!C3981&lt;&gt;"",'[1]Vmesna vrtilna_SKLOP1'!E3981=""),"Skupaj:","")))</f>
        <v/>
      </c>
      <c r="J3981" s="21" t="str">
        <f t="shared" si="124"/>
        <v/>
      </c>
      <c r="K3981" s="21" t="str">
        <f>IF(I3981="Skupaj z DDV:",SUM(K3979,K3980),IF(I3981="DDV (22%):",K3980*0.22,IF(AND('[1]Vmesna vrtilna_SKLOP1'!C3981&lt;&gt;"",'[1]Vmesna vrtilna_SKLOP1'!D3981=""),'[1]Vmesna vrtilna_SKLOP1'!J3981,IF(F3981&lt;&gt;"",IF('[1]Vmesna vrtilna_SKLOP1'!J3981&lt;&gt;"",'[1]Vmesna vrtilna_SKLOP1'!J3981,""),""))))</f>
        <v/>
      </c>
      <c r="L3981" s="22" t="str">
        <f>IF(I3980="Skupaj:","DDV (22%):",IF(I3980="DDV (22%):","Skupaj z DDV:",IF(AND('[1]Vmesna vrtilna_SKLOP1'!C3981&lt;&gt;"",'[1]Vmesna vrtilna_SKLOP1'!E3981=""),"Skupaj:",IF(AND('[1]Vmesna vrtilna_SKLOP1'!C3981&lt;&gt;"",'[1]Vmesna vrtilna_SKLOP1'!D3981=""),'[1]Vmesna vrtilna_SKLOP1'!J3981,IF(F3981&lt;&gt;"",IF('[1]Vmesna vrtilna_SKLOP1'!J3981&lt;&gt;"",'[1]Vmesna vrtilna_SKLOP1'!J3981,""),"")))))</f>
        <v/>
      </c>
      <c r="M3981" s="22" t="e">
        <f t="shared" si="125"/>
        <v>#REF!</v>
      </c>
      <c r="N3981" s="22" t="str">
        <f>IF(IFERROR(VLOOKUP(B3981,'[1]Vmesna vrtilna_SKLOP1'!B:J,7,0),"")=0,"",IFERROR(VLOOKUP(B3981,'[1]Vmesna vrtilna_SKLOP1'!B:J,7,0),""))</f>
        <v/>
      </c>
      <c r="O3981" s="22"/>
    </row>
    <row r="3982" spans="2:15" ht="15" customHeight="1" x14ac:dyDescent="0.3">
      <c r="B3982" s="15" t="str">
        <f>IF(AND('[1]Vmesna vrtilna_SKLOP1'!B3982&lt;&gt;"",'[1]Vmesna vrtilna_SKLOP1'!C3982&lt;&gt;""),IF('[1]Vmesna vrtilna_SKLOP1'!B3982&lt;&gt;"",'[1]Vmesna vrtilna_SKLOP1'!B3982,""),"")</f>
        <v/>
      </c>
      <c r="C3982" s="16" t="str">
        <f>IF(OR(C3981="Posebna oblika",C3981="Kulturno zaščiten objekt",C3981="Kulturno zaščiten objekt, Posebna oblika"),"Glej zavihek POSEBNI POGOJI",IF(SUM(N3981:Q3981)=1,"Posebna oblika",IF(SUM(N3981:Q3981)=10,"Kulturno zaščiten objekt",IF(SUM(N3981:Q3981)=11,"Kulturno zaščiten objekt, Posebna oblika",IF(AND('[1]Vmesna vrtilna_SKLOP1'!C3982&lt;&gt;"",'[1]Vmesna vrtilna_SKLOP1'!D3982&lt;&gt;""),IF('[1]Vmesna vrtilna_SKLOP1'!C3982&lt;&gt;"",'[1]Vmesna vrtilna_SKLOP1'!C3982,""),"")))))</f>
        <v/>
      </c>
      <c r="D3982" s="17" t="str">
        <f>IF(IFERROR(VLOOKUP(B3982,'[1]Vmesna vrtilna_SKLOP1'!B:J,6,0),"")=0,"",IFERROR(VLOOKUP(B3982,'[1]Vmesna vrtilna_SKLOP1'!B:J,6,0),""))</f>
        <v/>
      </c>
      <c r="E3982" s="16" t="str">
        <f>IF(IF('[1]Vmesna vrtilna_SKLOP1'!E3982&lt;&gt;"",'[1]Vmesna vrtilna_SKLOP1'!D3982,"")=0,"",IF('[1]Vmesna vrtilna_SKLOP1'!E3982&lt;&gt;"",'[1]Vmesna vrtilna_SKLOP1'!D3982,""))</f>
        <v/>
      </c>
      <c r="F3982" s="18" t="str">
        <f>IF('[1]Vmesna vrtilna_SKLOP1'!E3982&lt;&gt;"",'[1]Vmesna vrtilna_SKLOP1'!E3982,"")</f>
        <v/>
      </c>
      <c r="G3982" s="15" t="str">
        <f>IF('[1]Vmesna vrtilna_SKLOP1'!E3982&lt;&gt;"",'[1]Vmesna vrtilna_SKLOP1'!F3982,"")</f>
        <v/>
      </c>
      <c r="H3982" s="19" t="str">
        <f>IF('[1]Vmesna vrtilna_SKLOP1'!F3982&lt;&gt;"",'[1]Vmesna vrtilna_SKLOP1'!I3982,"")</f>
        <v/>
      </c>
      <c r="I3982" s="20" t="str">
        <f>IF(I3981="Skupaj:","DDV (22%):",IF(I3981="DDV (22%):","Skupaj z DDV:",IF(AND('[1]Vmesna vrtilna_SKLOP1'!C3982&lt;&gt;"",'[1]Vmesna vrtilna_SKLOP1'!E3982=""),"Skupaj:","")))</f>
        <v/>
      </c>
      <c r="J3982" s="21" t="str">
        <f t="shared" si="124"/>
        <v/>
      </c>
      <c r="K3982" s="21" t="str">
        <f>IF(I3982="Skupaj z DDV:",SUM(K3980,K3981),IF(I3982="DDV (22%):",K3981*0.22,IF(AND('[1]Vmesna vrtilna_SKLOP1'!C3982&lt;&gt;"",'[1]Vmesna vrtilna_SKLOP1'!D3982=""),'[1]Vmesna vrtilna_SKLOP1'!J3982,IF(F3982&lt;&gt;"",IF('[1]Vmesna vrtilna_SKLOP1'!J3982&lt;&gt;"",'[1]Vmesna vrtilna_SKLOP1'!J3982,""),""))))</f>
        <v/>
      </c>
      <c r="L3982" s="22" t="str">
        <f>IF(I3981="Skupaj:","DDV (22%):",IF(I3981="DDV (22%):","Skupaj z DDV:",IF(AND('[1]Vmesna vrtilna_SKLOP1'!C3982&lt;&gt;"",'[1]Vmesna vrtilna_SKLOP1'!E3982=""),"Skupaj:",IF(AND('[1]Vmesna vrtilna_SKLOP1'!C3982&lt;&gt;"",'[1]Vmesna vrtilna_SKLOP1'!D3982=""),'[1]Vmesna vrtilna_SKLOP1'!J3982,IF(F3982&lt;&gt;"",IF('[1]Vmesna vrtilna_SKLOP1'!J3982&lt;&gt;"",'[1]Vmesna vrtilna_SKLOP1'!J3982,""),"")))))</f>
        <v/>
      </c>
      <c r="M3982" s="22" t="e">
        <f t="shared" si="125"/>
        <v>#REF!</v>
      </c>
      <c r="N3982" s="22" t="str">
        <f>IF(IFERROR(VLOOKUP(B3982,'[1]Vmesna vrtilna_SKLOP1'!B:J,7,0),"")=0,"",IFERROR(VLOOKUP(B3982,'[1]Vmesna vrtilna_SKLOP1'!B:J,7,0),""))</f>
        <v/>
      </c>
      <c r="O3982" s="22"/>
    </row>
    <row r="3983" spans="2:15" ht="15" customHeight="1" x14ac:dyDescent="0.3">
      <c r="B3983" s="15" t="str">
        <f>IF(AND('[1]Vmesna vrtilna_SKLOP1'!B3983&lt;&gt;"",'[1]Vmesna vrtilna_SKLOP1'!C3983&lt;&gt;""),IF('[1]Vmesna vrtilna_SKLOP1'!B3983&lt;&gt;"",'[1]Vmesna vrtilna_SKLOP1'!B3983,""),"")</f>
        <v/>
      </c>
      <c r="C3983" s="16" t="str">
        <f>IF(OR(C3982="Posebna oblika",C3982="Kulturno zaščiten objekt",C3982="Kulturno zaščiten objekt, Posebna oblika"),"Glej zavihek POSEBNI POGOJI",IF(SUM(N3982:Q3982)=1,"Posebna oblika",IF(SUM(N3982:Q3982)=10,"Kulturno zaščiten objekt",IF(SUM(N3982:Q3982)=11,"Kulturno zaščiten objekt, Posebna oblika",IF(AND('[1]Vmesna vrtilna_SKLOP1'!C3983&lt;&gt;"",'[1]Vmesna vrtilna_SKLOP1'!D3983&lt;&gt;""),IF('[1]Vmesna vrtilna_SKLOP1'!C3983&lt;&gt;"",'[1]Vmesna vrtilna_SKLOP1'!C3983,""),"")))))</f>
        <v/>
      </c>
      <c r="D3983" s="17" t="str">
        <f>IF(IFERROR(VLOOKUP(B3983,'[1]Vmesna vrtilna_SKLOP1'!B:J,6,0),"")=0,"",IFERROR(VLOOKUP(B3983,'[1]Vmesna vrtilna_SKLOP1'!B:J,6,0),""))</f>
        <v/>
      </c>
      <c r="E3983" s="16" t="str">
        <f>IF(IF('[1]Vmesna vrtilna_SKLOP1'!E3983&lt;&gt;"",'[1]Vmesna vrtilna_SKLOP1'!D3983,"")=0,"",IF('[1]Vmesna vrtilna_SKLOP1'!E3983&lt;&gt;"",'[1]Vmesna vrtilna_SKLOP1'!D3983,""))</f>
        <v/>
      </c>
      <c r="F3983" s="18" t="str">
        <f>IF('[1]Vmesna vrtilna_SKLOP1'!E3983&lt;&gt;"",'[1]Vmesna vrtilna_SKLOP1'!E3983,"")</f>
        <v/>
      </c>
      <c r="G3983" s="15" t="str">
        <f>IF('[1]Vmesna vrtilna_SKLOP1'!E3983&lt;&gt;"",'[1]Vmesna vrtilna_SKLOP1'!F3983,"")</f>
        <v/>
      </c>
      <c r="H3983" s="19" t="str">
        <f>IF('[1]Vmesna vrtilna_SKLOP1'!F3983&lt;&gt;"",'[1]Vmesna vrtilna_SKLOP1'!I3983,"")</f>
        <v/>
      </c>
      <c r="I3983" s="20" t="str">
        <f>IF(I3982="Skupaj:","DDV (22%):",IF(I3982="DDV (22%):","Skupaj z DDV:",IF(AND('[1]Vmesna vrtilna_SKLOP1'!C3983&lt;&gt;"",'[1]Vmesna vrtilna_SKLOP1'!E3983=""),"Skupaj:","")))</f>
        <v/>
      </c>
      <c r="J3983" s="21" t="str">
        <f t="shared" si="124"/>
        <v/>
      </c>
      <c r="K3983" s="21" t="str">
        <f>IF(I3983="Skupaj z DDV:",SUM(K3981,K3982),IF(I3983="DDV (22%):",K3982*0.22,IF(AND('[1]Vmesna vrtilna_SKLOP1'!C3983&lt;&gt;"",'[1]Vmesna vrtilna_SKLOP1'!D3983=""),'[1]Vmesna vrtilna_SKLOP1'!J3983,IF(F3983&lt;&gt;"",IF('[1]Vmesna vrtilna_SKLOP1'!J3983&lt;&gt;"",'[1]Vmesna vrtilna_SKLOP1'!J3983,""),""))))</f>
        <v/>
      </c>
      <c r="L3983" s="22" t="str">
        <f>IF(I3982="Skupaj:","DDV (22%):",IF(I3982="DDV (22%):","Skupaj z DDV:",IF(AND('[1]Vmesna vrtilna_SKLOP1'!C3983&lt;&gt;"",'[1]Vmesna vrtilna_SKLOP1'!E3983=""),"Skupaj:",IF(AND('[1]Vmesna vrtilna_SKLOP1'!C3983&lt;&gt;"",'[1]Vmesna vrtilna_SKLOP1'!D3983=""),'[1]Vmesna vrtilna_SKLOP1'!J3983,IF(F3983&lt;&gt;"",IF('[1]Vmesna vrtilna_SKLOP1'!J3983&lt;&gt;"",'[1]Vmesna vrtilna_SKLOP1'!J3983,""),"")))))</f>
        <v/>
      </c>
      <c r="M3983" s="22" t="e">
        <f t="shared" si="125"/>
        <v>#REF!</v>
      </c>
      <c r="N3983" s="22" t="str">
        <f>IF(IFERROR(VLOOKUP(B3983,'[1]Vmesna vrtilna_SKLOP1'!B:J,7,0),"")=0,"",IFERROR(VLOOKUP(B3983,'[1]Vmesna vrtilna_SKLOP1'!B:J,7,0),""))</f>
        <v/>
      </c>
      <c r="O3983" s="22"/>
    </row>
    <row r="3984" spans="2:15" ht="15" customHeight="1" x14ac:dyDescent="0.3">
      <c r="B3984" s="15" t="str">
        <f>IF(AND('[1]Vmesna vrtilna_SKLOP1'!B3984&lt;&gt;"",'[1]Vmesna vrtilna_SKLOP1'!C3984&lt;&gt;""),IF('[1]Vmesna vrtilna_SKLOP1'!B3984&lt;&gt;"",'[1]Vmesna vrtilna_SKLOP1'!B3984,""),"")</f>
        <v/>
      </c>
      <c r="C3984" s="16" t="str">
        <f>IF(OR(C3983="Posebna oblika",C3983="Kulturno zaščiten objekt",C3983="Kulturno zaščiten objekt, Posebna oblika"),"Glej zavihek POSEBNI POGOJI",IF(SUM(N3983:Q3983)=1,"Posebna oblika",IF(SUM(N3983:Q3983)=10,"Kulturno zaščiten objekt",IF(SUM(N3983:Q3983)=11,"Kulturno zaščiten objekt, Posebna oblika",IF(AND('[1]Vmesna vrtilna_SKLOP1'!C3984&lt;&gt;"",'[1]Vmesna vrtilna_SKLOP1'!D3984&lt;&gt;""),IF('[1]Vmesna vrtilna_SKLOP1'!C3984&lt;&gt;"",'[1]Vmesna vrtilna_SKLOP1'!C3984,""),"")))))</f>
        <v/>
      </c>
      <c r="D3984" s="17" t="str">
        <f>IF(IFERROR(VLOOKUP(B3984,'[1]Vmesna vrtilna_SKLOP1'!B:J,6,0),"")=0,"",IFERROR(VLOOKUP(B3984,'[1]Vmesna vrtilna_SKLOP1'!B:J,6,0),""))</f>
        <v/>
      </c>
      <c r="E3984" s="16" t="str">
        <f>IF(IF('[1]Vmesna vrtilna_SKLOP1'!E3984&lt;&gt;"",'[1]Vmesna vrtilna_SKLOP1'!D3984,"")=0,"",IF('[1]Vmesna vrtilna_SKLOP1'!E3984&lt;&gt;"",'[1]Vmesna vrtilna_SKLOP1'!D3984,""))</f>
        <v/>
      </c>
      <c r="F3984" s="18" t="str">
        <f>IF('[1]Vmesna vrtilna_SKLOP1'!E3984&lt;&gt;"",'[1]Vmesna vrtilna_SKLOP1'!E3984,"")</f>
        <v/>
      </c>
      <c r="G3984" s="15" t="str">
        <f>IF('[1]Vmesna vrtilna_SKLOP1'!E3984&lt;&gt;"",'[1]Vmesna vrtilna_SKLOP1'!F3984,"")</f>
        <v/>
      </c>
      <c r="H3984" s="19" t="str">
        <f>IF('[1]Vmesna vrtilna_SKLOP1'!F3984&lt;&gt;"",'[1]Vmesna vrtilna_SKLOP1'!I3984,"")</f>
        <v/>
      </c>
      <c r="I3984" s="20" t="str">
        <f>IF(I3983="Skupaj:","DDV (22%):",IF(I3983="DDV (22%):","Skupaj z DDV:",IF(AND('[1]Vmesna vrtilna_SKLOP1'!C3984&lt;&gt;"",'[1]Vmesna vrtilna_SKLOP1'!E3984=""),"Skupaj:","")))</f>
        <v/>
      </c>
      <c r="J3984" s="21" t="str">
        <f t="shared" si="124"/>
        <v/>
      </c>
      <c r="K3984" s="21" t="str">
        <f>IF(I3984="Skupaj z DDV:",SUM(K3982,K3983),IF(I3984="DDV (22%):",K3983*0.22,IF(AND('[1]Vmesna vrtilna_SKLOP1'!C3984&lt;&gt;"",'[1]Vmesna vrtilna_SKLOP1'!D3984=""),'[1]Vmesna vrtilna_SKLOP1'!J3984,IF(F3984&lt;&gt;"",IF('[1]Vmesna vrtilna_SKLOP1'!J3984&lt;&gt;"",'[1]Vmesna vrtilna_SKLOP1'!J3984,""),""))))</f>
        <v/>
      </c>
      <c r="L3984" s="22" t="str">
        <f>IF(I3983="Skupaj:","DDV (22%):",IF(I3983="DDV (22%):","Skupaj z DDV:",IF(AND('[1]Vmesna vrtilna_SKLOP1'!C3984&lt;&gt;"",'[1]Vmesna vrtilna_SKLOP1'!E3984=""),"Skupaj:",IF(AND('[1]Vmesna vrtilna_SKLOP1'!C3984&lt;&gt;"",'[1]Vmesna vrtilna_SKLOP1'!D3984=""),'[1]Vmesna vrtilna_SKLOP1'!J3984,IF(F3984&lt;&gt;"",IF('[1]Vmesna vrtilna_SKLOP1'!J3984&lt;&gt;"",'[1]Vmesna vrtilna_SKLOP1'!J3984,""),"")))))</f>
        <v/>
      </c>
      <c r="M3984" s="22" t="e">
        <f t="shared" si="125"/>
        <v>#REF!</v>
      </c>
      <c r="N3984" s="22" t="str">
        <f>IF(IFERROR(VLOOKUP(B3984,'[1]Vmesna vrtilna_SKLOP1'!B:J,7,0),"")=0,"",IFERROR(VLOOKUP(B3984,'[1]Vmesna vrtilna_SKLOP1'!B:J,7,0),""))</f>
        <v/>
      </c>
      <c r="O3984" s="22"/>
    </row>
    <row r="3985" spans="2:15" ht="15" customHeight="1" x14ac:dyDescent="0.3">
      <c r="B3985" s="15" t="str">
        <f>IF(AND('[1]Vmesna vrtilna_SKLOP1'!B3985&lt;&gt;"",'[1]Vmesna vrtilna_SKLOP1'!C3985&lt;&gt;""),IF('[1]Vmesna vrtilna_SKLOP1'!B3985&lt;&gt;"",'[1]Vmesna vrtilna_SKLOP1'!B3985,""),"")</f>
        <v/>
      </c>
      <c r="C3985" s="16" t="str">
        <f>IF(OR(C3984="Posebna oblika",C3984="Kulturno zaščiten objekt",C3984="Kulturno zaščiten objekt, Posebna oblika"),"Glej zavihek POSEBNI POGOJI",IF(SUM(N3984:Q3984)=1,"Posebna oblika",IF(SUM(N3984:Q3984)=10,"Kulturno zaščiten objekt",IF(SUM(N3984:Q3984)=11,"Kulturno zaščiten objekt, Posebna oblika",IF(AND('[1]Vmesna vrtilna_SKLOP1'!C3985&lt;&gt;"",'[1]Vmesna vrtilna_SKLOP1'!D3985&lt;&gt;""),IF('[1]Vmesna vrtilna_SKLOP1'!C3985&lt;&gt;"",'[1]Vmesna vrtilna_SKLOP1'!C3985,""),"")))))</f>
        <v/>
      </c>
      <c r="D3985" s="17" t="str">
        <f>IF(IFERROR(VLOOKUP(B3985,'[1]Vmesna vrtilna_SKLOP1'!B:J,6,0),"")=0,"",IFERROR(VLOOKUP(B3985,'[1]Vmesna vrtilna_SKLOP1'!B:J,6,0),""))</f>
        <v/>
      </c>
      <c r="E3985" s="16" t="str">
        <f>IF(IF('[1]Vmesna vrtilna_SKLOP1'!E3985&lt;&gt;"",'[1]Vmesna vrtilna_SKLOP1'!D3985,"")=0,"",IF('[1]Vmesna vrtilna_SKLOP1'!E3985&lt;&gt;"",'[1]Vmesna vrtilna_SKLOP1'!D3985,""))</f>
        <v/>
      </c>
      <c r="F3985" s="18" t="str">
        <f>IF('[1]Vmesna vrtilna_SKLOP1'!E3985&lt;&gt;"",'[1]Vmesna vrtilna_SKLOP1'!E3985,"")</f>
        <v/>
      </c>
      <c r="G3985" s="15" t="str">
        <f>IF('[1]Vmesna vrtilna_SKLOP1'!E3985&lt;&gt;"",'[1]Vmesna vrtilna_SKLOP1'!F3985,"")</f>
        <v/>
      </c>
      <c r="H3985" s="19" t="str">
        <f>IF('[1]Vmesna vrtilna_SKLOP1'!F3985&lt;&gt;"",'[1]Vmesna vrtilna_SKLOP1'!I3985,"")</f>
        <v/>
      </c>
      <c r="I3985" s="20" t="str">
        <f>IF(I3984="Skupaj:","DDV (22%):",IF(I3984="DDV (22%):","Skupaj z DDV:",IF(AND('[1]Vmesna vrtilna_SKLOP1'!C3985&lt;&gt;"",'[1]Vmesna vrtilna_SKLOP1'!E3985=""),"Skupaj:","")))</f>
        <v/>
      </c>
      <c r="J3985" s="21" t="str">
        <f t="shared" si="124"/>
        <v/>
      </c>
      <c r="K3985" s="21" t="str">
        <f>IF(I3985="Skupaj z DDV:",SUM(K3983,K3984),IF(I3985="DDV (22%):",K3984*0.22,IF(AND('[1]Vmesna vrtilna_SKLOP1'!C3985&lt;&gt;"",'[1]Vmesna vrtilna_SKLOP1'!D3985=""),'[1]Vmesna vrtilna_SKLOP1'!J3985,IF(F3985&lt;&gt;"",IF('[1]Vmesna vrtilna_SKLOP1'!J3985&lt;&gt;"",'[1]Vmesna vrtilna_SKLOP1'!J3985,""),""))))</f>
        <v/>
      </c>
      <c r="L3985" s="22" t="str">
        <f>IF(I3984="Skupaj:","DDV (22%):",IF(I3984="DDV (22%):","Skupaj z DDV:",IF(AND('[1]Vmesna vrtilna_SKLOP1'!C3985&lt;&gt;"",'[1]Vmesna vrtilna_SKLOP1'!E3985=""),"Skupaj:",IF(AND('[1]Vmesna vrtilna_SKLOP1'!C3985&lt;&gt;"",'[1]Vmesna vrtilna_SKLOP1'!D3985=""),'[1]Vmesna vrtilna_SKLOP1'!J3985,IF(F3985&lt;&gt;"",IF('[1]Vmesna vrtilna_SKLOP1'!J3985&lt;&gt;"",'[1]Vmesna vrtilna_SKLOP1'!J3985,""),"")))))</f>
        <v/>
      </c>
      <c r="M3985" s="22" t="e">
        <f t="shared" si="125"/>
        <v>#REF!</v>
      </c>
      <c r="N3985" s="22" t="str">
        <f>IF(IFERROR(VLOOKUP(B3985,'[1]Vmesna vrtilna_SKLOP1'!B:J,7,0),"")=0,"",IFERROR(VLOOKUP(B3985,'[1]Vmesna vrtilna_SKLOP1'!B:J,7,0),""))</f>
        <v/>
      </c>
      <c r="O3985" s="22"/>
    </row>
    <row r="3986" spans="2:15" ht="15" customHeight="1" x14ac:dyDescent="0.3">
      <c r="B3986" s="15" t="str">
        <f>IF(AND('[1]Vmesna vrtilna_SKLOP1'!B3986&lt;&gt;"",'[1]Vmesna vrtilna_SKLOP1'!C3986&lt;&gt;""),IF('[1]Vmesna vrtilna_SKLOP1'!B3986&lt;&gt;"",'[1]Vmesna vrtilna_SKLOP1'!B3986,""),"")</f>
        <v/>
      </c>
      <c r="C3986" s="16" t="str">
        <f>IF(OR(C3985="Posebna oblika",C3985="Kulturno zaščiten objekt",C3985="Kulturno zaščiten objekt, Posebna oblika"),"Glej zavihek POSEBNI POGOJI",IF(SUM(N3985:Q3985)=1,"Posebna oblika",IF(SUM(N3985:Q3985)=10,"Kulturno zaščiten objekt",IF(SUM(N3985:Q3985)=11,"Kulturno zaščiten objekt, Posebna oblika",IF(AND('[1]Vmesna vrtilna_SKLOP1'!C3986&lt;&gt;"",'[1]Vmesna vrtilna_SKLOP1'!D3986&lt;&gt;""),IF('[1]Vmesna vrtilna_SKLOP1'!C3986&lt;&gt;"",'[1]Vmesna vrtilna_SKLOP1'!C3986,""),"")))))</f>
        <v/>
      </c>
      <c r="D3986" s="17" t="str">
        <f>IF(IFERROR(VLOOKUP(B3986,'[1]Vmesna vrtilna_SKLOP1'!B:J,6,0),"")=0,"",IFERROR(VLOOKUP(B3986,'[1]Vmesna vrtilna_SKLOP1'!B:J,6,0),""))</f>
        <v/>
      </c>
      <c r="E3986" s="16" t="str">
        <f>IF(IF('[1]Vmesna vrtilna_SKLOP1'!E3986&lt;&gt;"",'[1]Vmesna vrtilna_SKLOP1'!D3986,"")=0,"",IF('[1]Vmesna vrtilna_SKLOP1'!E3986&lt;&gt;"",'[1]Vmesna vrtilna_SKLOP1'!D3986,""))</f>
        <v/>
      </c>
      <c r="F3986" s="18" t="str">
        <f>IF('[1]Vmesna vrtilna_SKLOP1'!E3986&lt;&gt;"",'[1]Vmesna vrtilna_SKLOP1'!E3986,"")</f>
        <v/>
      </c>
      <c r="G3986" s="15" t="str">
        <f>IF('[1]Vmesna vrtilna_SKLOP1'!E3986&lt;&gt;"",'[1]Vmesna vrtilna_SKLOP1'!F3986,"")</f>
        <v/>
      </c>
      <c r="H3986" s="19" t="str">
        <f>IF('[1]Vmesna vrtilna_SKLOP1'!F3986&lt;&gt;"",'[1]Vmesna vrtilna_SKLOP1'!I3986,"")</f>
        <v/>
      </c>
      <c r="I3986" s="20" t="str">
        <f>IF(I3985="Skupaj:","DDV (22%):",IF(I3985="DDV (22%):","Skupaj z DDV:",IF(AND('[1]Vmesna vrtilna_SKLOP1'!C3986&lt;&gt;"",'[1]Vmesna vrtilna_SKLOP1'!E3986=""),"Skupaj:","")))</f>
        <v/>
      </c>
      <c r="J3986" s="21" t="str">
        <f t="shared" si="124"/>
        <v/>
      </c>
      <c r="K3986" s="21" t="str">
        <f>IF(I3986="Skupaj z DDV:",SUM(K3984,K3985),IF(I3986="DDV (22%):",K3985*0.22,IF(AND('[1]Vmesna vrtilna_SKLOP1'!C3986&lt;&gt;"",'[1]Vmesna vrtilna_SKLOP1'!D3986=""),'[1]Vmesna vrtilna_SKLOP1'!J3986,IF(F3986&lt;&gt;"",IF('[1]Vmesna vrtilna_SKLOP1'!J3986&lt;&gt;"",'[1]Vmesna vrtilna_SKLOP1'!J3986,""),""))))</f>
        <v/>
      </c>
      <c r="L3986" s="22" t="str">
        <f>IF(I3985="Skupaj:","DDV (22%):",IF(I3985="DDV (22%):","Skupaj z DDV:",IF(AND('[1]Vmesna vrtilna_SKLOP1'!C3986&lt;&gt;"",'[1]Vmesna vrtilna_SKLOP1'!E3986=""),"Skupaj:",IF(AND('[1]Vmesna vrtilna_SKLOP1'!C3986&lt;&gt;"",'[1]Vmesna vrtilna_SKLOP1'!D3986=""),'[1]Vmesna vrtilna_SKLOP1'!J3986,IF(F3986&lt;&gt;"",IF('[1]Vmesna vrtilna_SKLOP1'!J3986&lt;&gt;"",'[1]Vmesna vrtilna_SKLOP1'!J3986,""),"")))))</f>
        <v/>
      </c>
      <c r="M3986" s="22" t="e">
        <f t="shared" si="125"/>
        <v>#REF!</v>
      </c>
      <c r="N3986" s="22" t="str">
        <f>IF(IFERROR(VLOOKUP(B3986,'[1]Vmesna vrtilna_SKLOP1'!B:J,7,0),"")=0,"",IFERROR(VLOOKUP(B3986,'[1]Vmesna vrtilna_SKLOP1'!B:J,7,0),""))</f>
        <v/>
      </c>
      <c r="O3986" s="22"/>
    </row>
    <row r="3987" spans="2:15" ht="15" customHeight="1" x14ac:dyDescent="0.3">
      <c r="B3987" s="15" t="str">
        <f>IF(AND('[1]Vmesna vrtilna_SKLOP1'!B3987&lt;&gt;"",'[1]Vmesna vrtilna_SKLOP1'!C3987&lt;&gt;""),IF('[1]Vmesna vrtilna_SKLOP1'!B3987&lt;&gt;"",'[1]Vmesna vrtilna_SKLOP1'!B3987,""),"")</f>
        <v/>
      </c>
      <c r="C3987" s="16" t="str">
        <f>IF(OR(C3986="Posebna oblika",C3986="Kulturno zaščiten objekt",C3986="Kulturno zaščiten objekt, Posebna oblika"),"Glej zavihek POSEBNI POGOJI",IF(SUM(N3986:Q3986)=1,"Posebna oblika",IF(SUM(N3986:Q3986)=10,"Kulturno zaščiten objekt",IF(SUM(N3986:Q3986)=11,"Kulturno zaščiten objekt, Posebna oblika",IF(AND('[1]Vmesna vrtilna_SKLOP1'!C3987&lt;&gt;"",'[1]Vmesna vrtilna_SKLOP1'!D3987&lt;&gt;""),IF('[1]Vmesna vrtilna_SKLOP1'!C3987&lt;&gt;"",'[1]Vmesna vrtilna_SKLOP1'!C3987,""),"")))))</f>
        <v/>
      </c>
      <c r="D3987" s="17" t="str">
        <f>IF(IFERROR(VLOOKUP(B3987,'[1]Vmesna vrtilna_SKLOP1'!B:J,6,0),"")=0,"",IFERROR(VLOOKUP(B3987,'[1]Vmesna vrtilna_SKLOP1'!B:J,6,0),""))</f>
        <v/>
      </c>
      <c r="E3987" s="16" t="str">
        <f>IF(IF('[1]Vmesna vrtilna_SKLOP1'!E3987&lt;&gt;"",'[1]Vmesna vrtilna_SKLOP1'!D3987,"")=0,"",IF('[1]Vmesna vrtilna_SKLOP1'!E3987&lt;&gt;"",'[1]Vmesna vrtilna_SKLOP1'!D3987,""))</f>
        <v/>
      </c>
      <c r="F3987" s="18" t="str">
        <f>IF('[1]Vmesna vrtilna_SKLOP1'!E3987&lt;&gt;"",'[1]Vmesna vrtilna_SKLOP1'!E3987,"")</f>
        <v/>
      </c>
      <c r="G3987" s="15" t="str">
        <f>IF('[1]Vmesna vrtilna_SKLOP1'!E3987&lt;&gt;"",'[1]Vmesna vrtilna_SKLOP1'!F3987,"")</f>
        <v/>
      </c>
      <c r="H3987" s="19" t="str">
        <f>IF('[1]Vmesna vrtilna_SKLOP1'!F3987&lt;&gt;"",'[1]Vmesna vrtilna_SKLOP1'!I3987,"")</f>
        <v/>
      </c>
      <c r="I3987" s="20" t="str">
        <f>IF(I3986="Skupaj:","DDV (22%):",IF(I3986="DDV (22%):","Skupaj z DDV:",IF(AND('[1]Vmesna vrtilna_SKLOP1'!C3987&lt;&gt;"",'[1]Vmesna vrtilna_SKLOP1'!E3987=""),"Skupaj:","")))</f>
        <v/>
      </c>
      <c r="J3987" s="21" t="str">
        <f t="shared" si="124"/>
        <v/>
      </c>
      <c r="K3987" s="21" t="str">
        <f>IF(I3987="Skupaj z DDV:",SUM(K3985,K3986),IF(I3987="DDV (22%):",K3986*0.22,IF(AND('[1]Vmesna vrtilna_SKLOP1'!C3987&lt;&gt;"",'[1]Vmesna vrtilna_SKLOP1'!D3987=""),'[1]Vmesna vrtilna_SKLOP1'!J3987,IF(F3987&lt;&gt;"",IF('[1]Vmesna vrtilna_SKLOP1'!J3987&lt;&gt;"",'[1]Vmesna vrtilna_SKLOP1'!J3987,""),""))))</f>
        <v/>
      </c>
      <c r="L3987" s="22" t="str">
        <f>IF(I3986="Skupaj:","DDV (22%):",IF(I3986="DDV (22%):","Skupaj z DDV:",IF(AND('[1]Vmesna vrtilna_SKLOP1'!C3987&lt;&gt;"",'[1]Vmesna vrtilna_SKLOP1'!E3987=""),"Skupaj:",IF(AND('[1]Vmesna vrtilna_SKLOP1'!C3987&lt;&gt;"",'[1]Vmesna vrtilna_SKLOP1'!D3987=""),'[1]Vmesna vrtilna_SKLOP1'!J3987,IF(F3987&lt;&gt;"",IF('[1]Vmesna vrtilna_SKLOP1'!J3987&lt;&gt;"",'[1]Vmesna vrtilna_SKLOP1'!J3987,""),"")))))</f>
        <v/>
      </c>
      <c r="M3987" s="22" t="e">
        <f t="shared" si="125"/>
        <v>#REF!</v>
      </c>
      <c r="N3987" s="22" t="str">
        <f>IF(IFERROR(VLOOKUP(B3987,'[1]Vmesna vrtilna_SKLOP1'!B:J,7,0),"")=0,"",IFERROR(VLOOKUP(B3987,'[1]Vmesna vrtilna_SKLOP1'!B:J,7,0),""))</f>
        <v/>
      </c>
      <c r="O3987" s="22"/>
    </row>
    <row r="3988" spans="2:15" ht="15" customHeight="1" x14ac:dyDescent="0.3">
      <c r="B3988" s="15" t="str">
        <f>IF(AND('[1]Vmesna vrtilna_SKLOP1'!B3988&lt;&gt;"",'[1]Vmesna vrtilna_SKLOP1'!C3988&lt;&gt;""),IF('[1]Vmesna vrtilna_SKLOP1'!B3988&lt;&gt;"",'[1]Vmesna vrtilna_SKLOP1'!B3988,""),"")</f>
        <v/>
      </c>
      <c r="C3988" s="16" t="str">
        <f>IF(OR(C3987="Posebna oblika",C3987="Kulturno zaščiten objekt",C3987="Kulturno zaščiten objekt, Posebna oblika"),"Glej zavihek POSEBNI POGOJI",IF(SUM(N3987:Q3987)=1,"Posebna oblika",IF(SUM(N3987:Q3987)=10,"Kulturno zaščiten objekt",IF(SUM(N3987:Q3987)=11,"Kulturno zaščiten objekt, Posebna oblika",IF(AND('[1]Vmesna vrtilna_SKLOP1'!C3988&lt;&gt;"",'[1]Vmesna vrtilna_SKLOP1'!D3988&lt;&gt;""),IF('[1]Vmesna vrtilna_SKLOP1'!C3988&lt;&gt;"",'[1]Vmesna vrtilna_SKLOP1'!C3988,""),"")))))</f>
        <v/>
      </c>
      <c r="D3988" s="17" t="str">
        <f>IF(IFERROR(VLOOKUP(B3988,'[1]Vmesna vrtilna_SKLOP1'!B:J,6,0),"")=0,"",IFERROR(VLOOKUP(B3988,'[1]Vmesna vrtilna_SKLOP1'!B:J,6,0),""))</f>
        <v/>
      </c>
      <c r="E3988" s="16" t="str">
        <f>IF(IF('[1]Vmesna vrtilna_SKLOP1'!E3988&lt;&gt;"",'[1]Vmesna vrtilna_SKLOP1'!D3988,"")=0,"",IF('[1]Vmesna vrtilna_SKLOP1'!E3988&lt;&gt;"",'[1]Vmesna vrtilna_SKLOP1'!D3988,""))</f>
        <v/>
      </c>
      <c r="F3988" s="18" t="str">
        <f>IF('[1]Vmesna vrtilna_SKLOP1'!E3988&lt;&gt;"",'[1]Vmesna vrtilna_SKLOP1'!E3988,"")</f>
        <v/>
      </c>
      <c r="G3988" s="15" t="str">
        <f>IF('[1]Vmesna vrtilna_SKLOP1'!E3988&lt;&gt;"",'[1]Vmesna vrtilna_SKLOP1'!F3988,"")</f>
        <v/>
      </c>
      <c r="H3988" s="19" t="str">
        <f>IF('[1]Vmesna vrtilna_SKLOP1'!F3988&lt;&gt;"",'[1]Vmesna vrtilna_SKLOP1'!I3988,"")</f>
        <v/>
      </c>
      <c r="I3988" s="20" t="str">
        <f>IF(I3987="Skupaj:","DDV (22%):",IF(I3987="DDV (22%):","Skupaj z DDV:",IF(AND('[1]Vmesna vrtilna_SKLOP1'!C3988&lt;&gt;"",'[1]Vmesna vrtilna_SKLOP1'!E3988=""),"Skupaj:","")))</f>
        <v/>
      </c>
      <c r="J3988" s="21" t="str">
        <f t="shared" si="124"/>
        <v/>
      </c>
      <c r="K3988" s="21" t="str">
        <f>IF(I3988="Skupaj z DDV:",SUM(K3986,K3987),IF(I3988="DDV (22%):",K3987*0.22,IF(AND('[1]Vmesna vrtilna_SKLOP1'!C3988&lt;&gt;"",'[1]Vmesna vrtilna_SKLOP1'!D3988=""),'[1]Vmesna vrtilna_SKLOP1'!J3988,IF(F3988&lt;&gt;"",IF('[1]Vmesna vrtilna_SKLOP1'!J3988&lt;&gt;"",'[1]Vmesna vrtilna_SKLOP1'!J3988,""),""))))</f>
        <v/>
      </c>
      <c r="L3988" s="22" t="str">
        <f>IF(I3987="Skupaj:","DDV (22%):",IF(I3987="DDV (22%):","Skupaj z DDV:",IF(AND('[1]Vmesna vrtilna_SKLOP1'!C3988&lt;&gt;"",'[1]Vmesna vrtilna_SKLOP1'!E3988=""),"Skupaj:",IF(AND('[1]Vmesna vrtilna_SKLOP1'!C3988&lt;&gt;"",'[1]Vmesna vrtilna_SKLOP1'!D3988=""),'[1]Vmesna vrtilna_SKLOP1'!J3988,IF(F3988&lt;&gt;"",IF('[1]Vmesna vrtilna_SKLOP1'!J3988&lt;&gt;"",'[1]Vmesna vrtilna_SKLOP1'!J3988,""),"")))))</f>
        <v/>
      </c>
      <c r="M3988" s="22" t="e">
        <f t="shared" si="125"/>
        <v>#REF!</v>
      </c>
      <c r="N3988" s="22" t="str">
        <f>IF(IFERROR(VLOOKUP(B3988,'[1]Vmesna vrtilna_SKLOP1'!B:J,7,0),"")=0,"",IFERROR(VLOOKUP(B3988,'[1]Vmesna vrtilna_SKLOP1'!B:J,7,0),""))</f>
        <v/>
      </c>
      <c r="O3988" s="22"/>
    </row>
    <row r="3989" spans="2:15" ht="15" customHeight="1" x14ac:dyDescent="0.3">
      <c r="B3989" s="15" t="str">
        <f>IF(AND('[1]Vmesna vrtilna_SKLOP1'!B3989&lt;&gt;"",'[1]Vmesna vrtilna_SKLOP1'!C3989&lt;&gt;""),IF('[1]Vmesna vrtilna_SKLOP1'!B3989&lt;&gt;"",'[1]Vmesna vrtilna_SKLOP1'!B3989,""),"")</f>
        <v/>
      </c>
      <c r="C3989" s="16" t="str">
        <f>IF(OR(C3988="Posebna oblika",C3988="Kulturno zaščiten objekt",C3988="Kulturno zaščiten objekt, Posebna oblika"),"Glej zavihek POSEBNI POGOJI",IF(SUM(N3988:Q3988)=1,"Posebna oblika",IF(SUM(N3988:Q3988)=10,"Kulturno zaščiten objekt",IF(SUM(N3988:Q3988)=11,"Kulturno zaščiten objekt, Posebna oblika",IF(AND('[1]Vmesna vrtilna_SKLOP1'!C3989&lt;&gt;"",'[1]Vmesna vrtilna_SKLOP1'!D3989&lt;&gt;""),IF('[1]Vmesna vrtilna_SKLOP1'!C3989&lt;&gt;"",'[1]Vmesna vrtilna_SKLOP1'!C3989,""),"")))))</f>
        <v/>
      </c>
      <c r="D3989" s="17" t="str">
        <f>IF(IFERROR(VLOOKUP(B3989,'[1]Vmesna vrtilna_SKLOP1'!B:J,6,0),"")=0,"",IFERROR(VLOOKUP(B3989,'[1]Vmesna vrtilna_SKLOP1'!B:J,6,0),""))</f>
        <v/>
      </c>
      <c r="E3989" s="16" t="str">
        <f>IF(IF('[1]Vmesna vrtilna_SKLOP1'!E3989&lt;&gt;"",'[1]Vmesna vrtilna_SKLOP1'!D3989,"")=0,"",IF('[1]Vmesna vrtilna_SKLOP1'!E3989&lt;&gt;"",'[1]Vmesna vrtilna_SKLOP1'!D3989,""))</f>
        <v/>
      </c>
      <c r="F3989" s="18" t="str">
        <f>IF('[1]Vmesna vrtilna_SKLOP1'!E3989&lt;&gt;"",'[1]Vmesna vrtilna_SKLOP1'!E3989,"")</f>
        <v/>
      </c>
      <c r="G3989" s="15" t="str">
        <f>IF('[1]Vmesna vrtilna_SKLOP1'!E3989&lt;&gt;"",'[1]Vmesna vrtilna_SKLOP1'!F3989,"")</f>
        <v/>
      </c>
      <c r="H3989" s="19" t="str">
        <f>IF('[1]Vmesna vrtilna_SKLOP1'!F3989&lt;&gt;"",'[1]Vmesna vrtilna_SKLOP1'!I3989,"")</f>
        <v/>
      </c>
      <c r="I3989" s="20" t="str">
        <f>IF(I3988="Skupaj:","DDV (22%):",IF(I3988="DDV (22%):","Skupaj z DDV:",IF(AND('[1]Vmesna vrtilna_SKLOP1'!C3989&lt;&gt;"",'[1]Vmesna vrtilna_SKLOP1'!E3989=""),"Skupaj:","")))</f>
        <v/>
      </c>
      <c r="J3989" s="21" t="str">
        <f t="shared" ref="J3989:J4000" si="126">IFERROR(IF(I3989="Skupaj:",M3989,IF(I3989="Skupaj z DDV:",SUM(J3987,J3988),IF(I3989="DDV (22%):",J3988*0.22,IF(F3989&lt;&gt;"",H3989*I3989,"")))),0)</f>
        <v/>
      </c>
      <c r="K3989" s="21" t="str">
        <f>IF(I3989="Skupaj z DDV:",SUM(K3987,K3988),IF(I3989="DDV (22%):",K3988*0.22,IF(AND('[1]Vmesna vrtilna_SKLOP1'!C3989&lt;&gt;"",'[1]Vmesna vrtilna_SKLOP1'!D3989=""),'[1]Vmesna vrtilna_SKLOP1'!J3989,IF(F3989&lt;&gt;"",IF('[1]Vmesna vrtilna_SKLOP1'!J3989&lt;&gt;"",'[1]Vmesna vrtilna_SKLOP1'!J3989,""),""))))</f>
        <v/>
      </c>
      <c r="L3989" s="22" t="str">
        <f>IF(I3988="Skupaj:","DDV (22%):",IF(I3988="DDV (22%):","Skupaj z DDV:",IF(AND('[1]Vmesna vrtilna_SKLOP1'!C3989&lt;&gt;"",'[1]Vmesna vrtilna_SKLOP1'!E3989=""),"Skupaj:",IF(AND('[1]Vmesna vrtilna_SKLOP1'!C3989&lt;&gt;"",'[1]Vmesna vrtilna_SKLOP1'!D3989=""),'[1]Vmesna vrtilna_SKLOP1'!J3989,IF(F3989&lt;&gt;"",IF('[1]Vmesna vrtilna_SKLOP1'!J3989&lt;&gt;"",'[1]Vmesna vrtilna_SKLOP1'!J3989,""),"")))))</f>
        <v/>
      </c>
      <c r="M3989" s="22" t="e">
        <f t="shared" si="125"/>
        <v>#REF!</v>
      </c>
      <c r="N3989" s="22" t="str">
        <f>IF(IFERROR(VLOOKUP(B3989,'[1]Vmesna vrtilna_SKLOP1'!B:J,7,0),"")=0,"",IFERROR(VLOOKUP(B3989,'[1]Vmesna vrtilna_SKLOP1'!B:J,7,0),""))</f>
        <v/>
      </c>
      <c r="O3989" s="22"/>
    </row>
    <row r="3990" spans="2:15" ht="15" customHeight="1" x14ac:dyDescent="0.3">
      <c r="B3990" s="15" t="str">
        <f>IF(AND('[1]Vmesna vrtilna_SKLOP1'!B3990&lt;&gt;"",'[1]Vmesna vrtilna_SKLOP1'!C3990&lt;&gt;""),IF('[1]Vmesna vrtilna_SKLOP1'!B3990&lt;&gt;"",'[1]Vmesna vrtilna_SKLOP1'!B3990,""),"")</f>
        <v/>
      </c>
      <c r="C3990" s="16" t="str">
        <f>IF(OR(C3989="Posebna oblika",C3989="Kulturno zaščiten objekt",C3989="Kulturno zaščiten objekt, Posebna oblika"),"Glej zavihek POSEBNI POGOJI",IF(SUM(N3989:Q3989)=1,"Posebna oblika",IF(SUM(N3989:Q3989)=10,"Kulturno zaščiten objekt",IF(SUM(N3989:Q3989)=11,"Kulturno zaščiten objekt, Posebna oblika",IF(AND('[1]Vmesna vrtilna_SKLOP1'!C3990&lt;&gt;"",'[1]Vmesna vrtilna_SKLOP1'!D3990&lt;&gt;""),IF('[1]Vmesna vrtilna_SKLOP1'!C3990&lt;&gt;"",'[1]Vmesna vrtilna_SKLOP1'!C3990,""),"")))))</f>
        <v/>
      </c>
      <c r="D3990" s="17" t="str">
        <f>IF(IFERROR(VLOOKUP(B3990,'[1]Vmesna vrtilna_SKLOP1'!B:J,6,0),"")=0,"",IFERROR(VLOOKUP(B3990,'[1]Vmesna vrtilna_SKLOP1'!B:J,6,0),""))</f>
        <v/>
      </c>
      <c r="E3990" s="16" t="str">
        <f>IF(IF('[1]Vmesna vrtilna_SKLOP1'!E3990&lt;&gt;"",'[1]Vmesna vrtilna_SKLOP1'!D3990,"")=0,"",IF('[1]Vmesna vrtilna_SKLOP1'!E3990&lt;&gt;"",'[1]Vmesna vrtilna_SKLOP1'!D3990,""))</f>
        <v/>
      </c>
      <c r="F3990" s="18" t="str">
        <f>IF('[1]Vmesna vrtilna_SKLOP1'!E3990&lt;&gt;"",'[1]Vmesna vrtilna_SKLOP1'!E3990,"")</f>
        <v/>
      </c>
      <c r="G3990" s="15" t="str">
        <f>IF('[1]Vmesna vrtilna_SKLOP1'!E3990&lt;&gt;"",'[1]Vmesna vrtilna_SKLOP1'!F3990,"")</f>
        <v/>
      </c>
      <c r="H3990" s="19" t="str">
        <f>IF('[1]Vmesna vrtilna_SKLOP1'!F3990&lt;&gt;"",'[1]Vmesna vrtilna_SKLOP1'!I3990,"")</f>
        <v/>
      </c>
      <c r="I3990" s="20" t="str">
        <f>IF(I3989="Skupaj:","DDV (22%):",IF(I3989="DDV (22%):","Skupaj z DDV:",IF(AND('[1]Vmesna vrtilna_SKLOP1'!C3990&lt;&gt;"",'[1]Vmesna vrtilna_SKLOP1'!E3990=""),"Skupaj:","")))</f>
        <v/>
      </c>
      <c r="J3990" s="21" t="str">
        <f t="shared" si="126"/>
        <v/>
      </c>
      <c r="K3990" s="21" t="str">
        <f>IF(I3990="Skupaj z DDV:",SUM(K3988,K3989),IF(I3990="DDV (22%):",K3989*0.22,IF(AND('[1]Vmesna vrtilna_SKLOP1'!C3990&lt;&gt;"",'[1]Vmesna vrtilna_SKLOP1'!D3990=""),'[1]Vmesna vrtilna_SKLOP1'!J3990,IF(F3990&lt;&gt;"",IF('[1]Vmesna vrtilna_SKLOP1'!J3990&lt;&gt;"",'[1]Vmesna vrtilna_SKLOP1'!J3990,""),""))))</f>
        <v/>
      </c>
      <c r="L3990" s="22" t="str">
        <f>IF(I3989="Skupaj:","DDV (22%):",IF(I3989="DDV (22%):","Skupaj z DDV:",IF(AND('[1]Vmesna vrtilna_SKLOP1'!C3990&lt;&gt;"",'[1]Vmesna vrtilna_SKLOP1'!E3990=""),"Skupaj:",IF(AND('[1]Vmesna vrtilna_SKLOP1'!C3990&lt;&gt;"",'[1]Vmesna vrtilna_SKLOP1'!D3990=""),'[1]Vmesna vrtilna_SKLOP1'!J3990,IF(F3990&lt;&gt;"",IF('[1]Vmesna vrtilna_SKLOP1'!J3990&lt;&gt;"",'[1]Vmesna vrtilna_SKLOP1'!J3990,""),"")))))</f>
        <v/>
      </c>
      <c r="M3990" s="22" t="e">
        <f t="shared" si="125"/>
        <v>#REF!</v>
      </c>
      <c r="N3990" s="22" t="str">
        <f>IF(IFERROR(VLOOKUP(B3990,'[1]Vmesna vrtilna_SKLOP1'!B:J,7,0),"")=0,"",IFERROR(VLOOKUP(B3990,'[1]Vmesna vrtilna_SKLOP1'!B:J,7,0),""))</f>
        <v/>
      </c>
      <c r="O3990" s="22"/>
    </row>
    <row r="3991" spans="2:15" ht="15" customHeight="1" x14ac:dyDescent="0.3">
      <c r="B3991" s="15" t="str">
        <f>IF(AND('[1]Vmesna vrtilna_SKLOP1'!B3991&lt;&gt;"",'[1]Vmesna vrtilna_SKLOP1'!C3991&lt;&gt;""),IF('[1]Vmesna vrtilna_SKLOP1'!B3991&lt;&gt;"",'[1]Vmesna vrtilna_SKLOP1'!B3991,""),"")</f>
        <v/>
      </c>
      <c r="C3991" s="16" t="str">
        <f>IF(OR(C3990="Posebna oblika",C3990="Kulturno zaščiten objekt",C3990="Kulturno zaščiten objekt, Posebna oblika"),"Glej zavihek POSEBNI POGOJI",IF(SUM(N3990:Q3990)=1,"Posebna oblika",IF(SUM(N3990:Q3990)=10,"Kulturno zaščiten objekt",IF(SUM(N3990:Q3990)=11,"Kulturno zaščiten objekt, Posebna oblika",IF(AND('[1]Vmesna vrtilna_SKLOP1'!C3991&lt;&gt;"",'[1]Vmesna vrtilna_SKLOP1'!D3991&lt;&gt;""),IF('[1]Vmesna vrtilna_SKLOP1'!C3991&lt;&gt;"",'[1]Vmesna vrtilna_SKLOP1'!C3991,""),"")))))</f>
        <v/>
      </c>
      <c r="D3991" s="17" t="str">
        <f>IF(IFERROR(VLOOKUP(B3991,'[1]Vmesna vrtilna_SKLOP1'!B:J,6,0),"")=0,"",IFERROR(VLOOKUP(B3991,'[1]Vmesna vrtilna_SKLOP1'!B:J,6,0),""))</f>
        <v/>
      </c>
      <c r="E3991" s="16" t="str">
        <f>IF(IF('[1]Vmesna vrtilna_SKLOP1'!E3991&lt;&gt;"",'[1]Vmesna vrtilna_SKLOP1'!D3991,"")=0,"",IF('[1]Vmesna vrtilna_SKLOP1'!E3991&lt;&gt;"",'[1]Vmesna vrtilna_SKLOP1'!D3991,""))</f>
        <v/>
      </c>
      <c r="F3991" s="18" t="str">
        <f>IF('[1]Vmesna vrtilna_SKLOP1'!E3991&lt;&gt;"",'[1]Vmesna vrtilna_SKLOP1'!E3991,"")</f>
        <v/>
      </c>
      <c r="G3991" s="15" t="str">
        <f>IF('[1]Vmesna vrtilna_SKLOP1'!E3991&lt;&gt;"",'[1]Vmesna vrtilna_SKLOP1'!F3991,"")</f>
        <v/>
      </c>
      <c r="H3991" s="19" t="str">
        <f>IF('[1]Vmesna vrtilna_SKLOP1'!F3991&lt;&gt;"",'[1]Vmesna vrtilna_SKLOP1'!I3991,"")</f>
        <v/>
      </c>
      <c r="I3991" s="20" t="str">
        <f>IF(I3990="Skupaj:","DDV (22%):",IF(I3990="DDV (22%):","Skupaj z DDV:",IF(AND('[1]Vmesna vrtilna_SKLOP1'!C3991&lt;&gt;"",'[1]Vmesna vrtilna_SKLOP1'!E3991=""),"Skupaj:","")))</f>
        <v/>
      </c>
      <c r="J3991" s="21" t="str">
        <f t="shared" si="126"/>
        <v/>
      </c>
      <c r="K3991" s="21" t="str">
        <f>IF(I3991="Skupaj z DDV:",SUM(K3989,K3990),IF(I3991="DDV (22%):",K3990*0.22,IF(AND('[1]Vmesna vrtilna_SKLOP1'!C3991&lt;&gt;"",'[1]Vmesna vrtilna_SKLOP1'!D3991=""),'[1]Vmesna vrtilna_SKLOP1'!J3991,IF(F3991&lt;&gt;"",IF('[1]Vmesna vrtilna_SKLOP1'!J3991&lt;&gt;"",'[1]Vmesna vrtilna_SKLOP1'!J3991,""),""))))</f>
        <v/>
      </c>
      <c r="L3991" s="22" t="str">
        <f>IF(I3990="Skupaj:","DDV (22%):",IF(I3990="DDV (22%):","Skupaj z DDV:",IF(AND('[1]Vmesna vrtilna_SKLOP1'!C3991&lt;&gt;"",'[1]Vmesna vrtilna_SKLOP1'!E3991=""),"Skupaj:",IF(AND('[1]Vmesna vrtilna_SKLOP1'!C3991&lt;&gt;"",'[1]Vmesna vrtilna_SKLOP1'!D3991=""),'[1]Vmesna vrtilna_SKLOP1'!J3991,IF(F3991&lt;&gt;"",IF('[1]Vmesna vrtilna_SKLOP1'!J3991&lt;&gt;"",'[1]Vmesna vrtilna_SKLOP1'!J3991,""),"")))))</f>
        <v/>
      </c>
      <c r="M3991" s="22" t="e">
        <f t="shared" si="125"/>
        <v>#REF!</v>
      </c>
      <c r="N3991" s="22" t="str">
        <f>IF(IFERROR(VLOOKUP(B3991,'[1]Vmesna vrtilna_SKLOP1'!B:J,7,0),"")=0,"",IFERROR(VLOOKUP(B3991,'[1]Vmesna vrtilna_SKLOP1'!B:J,7,0),""))</f>
        <v/>
      </c>
      <c r="O3991" s="22"/>
    </row>
    <row r="3992" spans="2:15" ht="15" customHeight="1" x14ac:dyDescent="0.3">
      <c r="B3992" s="15" t="str">
        <f>IF(AND('[1]Vmesna vrtilna_SKLOP1'!B3992&lt;&gt;"",'[1]Vmesna vrtilna_SKLOP1'!C3992&lt;&gt;""),IF('[1]Vmesna vrtilna_SKLOP1'!B3992&lt;&gt;"",'[1]Vmesna vrtilna_SKLOP1'!B3992,""),"")</f>
        <v/>
      </c>
      <c r="C3992" s="16" t="str">
        <f>IF(OR(C3991="Posebna oblika",C3991="Kulturno zaščiten objekt",C3991="Kulturno zaščiten objekt, Posebna oblika"),"Glej zavihek POSEBNI POGOJI",IF(SUM(N3991:Q3991)=1,"Posebna oblika",IF(SUM(N3991:Q3991)=10,"Kulturno zaščiten objekt",IF(SUM(N3991:Q3991)=11,"Kulturno zaščiten objekt, Posebna oblika",IF(AND('[1]Vmesna vrtilna_SKLOP1'!C3992&lt;&gt;"",'[1]Vmesna vrtilna_SKLOP1'!D3992&lt;&gt;""),IF('[1]Vmesna vrtilna_SKLOP1'!C3992&lt;&gt;"",'[1]Vmesna vrtilna_SKLOP1'!C3992,""),"")))))</f>
        <v/>
      </c>
      <c r="D3992" s="17" t="str">
        <f>IF(IFERROR(VLOOKUP(B3992,'[1]Vmesna vrtilna_SKLOP1'!B:J,6,0),"")=0,"",IFERROR(VLOOKUP(B3992,'[1]Vmesna vrtilna_SKLOP1'!B:J,6,0),""))</f>
        <v/>
      </c>
      <c r="E3992" s="16" t="str">
        <f>IF(IF('[1]Vmesna vrtilna_SKLOP1'!E3992&lt;&gt;"",'[1]Vmesna vrtilna_SKLOP1'!D3992,"")=0,"",IF('[1]Vmesna vrtilna_SKLOP1'!E3992&lt;&gt;"",'[1]Vmesna vrtilna_SKLOP1'!D3992,""))</f>
        <v/>
      </c>
      <c r="F3992" s="18" t="str">
        <f>IF('[1]Vmesna vrtilna_SKLOP1'!E3992&lt;&gt;"",'[1]Vmesna vrtilna_SKLOP1'!E3992,"")</f>
        <v/>
      </c>
      <c r="G3992" s="15" t="str">
        <f>IF('[1]Vmesna vrtilna_SKLOP1'!E3992&lt;&gt;"",'[1]Vmesna vrtilna_SKLOP1'!F3992,"")</f>
        <v/>
      </c>
      <c r="H3992" s="19" t="str">
        <f>IF('[1]Vmesna vrtilna_SKLOP1'!F3992&lt;&gt;"",'[1]Vmesna vrtilna_SKLOP1'!I3992,"")</f>
        <v/>
      </c>
      <c r="I3992" s="20" t="str">
        <f>IF(I3991="Skupaj:","DDV (22%):",IF(I3991="DDV (22%):","Skupaj z DDV:",IF(AND('[1]Vmesna vrtilna_SKLOP1'!C3992&lt;&gt;"",'[1]Vmesna vrtilna_SKLOP1'!E3992=""),"Skupaj:","")))</f>
        <v/>
      </c>
      <c r="J3992" s="21" t="str">
        <f t="shared" si="126"/>
        <v/>
      </c>
      <c r="K3992" s="21" t="str">
        <f>IF(I3992="Skupaj z DDV:",SUM(K3990,K3991),IF(I3992="DDV (22%):",K3991*0.22,IF(AND('[1]Vmesna vrtilna_SKLOP1'!C3992&lt;&gt;"",'[1]Vmesna vrtilna_SKLOP1'!D3992=""),'[1]Vmesna vrtilna_SKLOP1'!J3992,IF(F3992&lt;&gt;"",IF('[1]Vmesna vrtilna_SKLOP1'!J3992&lt;&gt;"",'[1]Vmesna vrtilna_SKLOP1'!J3992,""),""))))</f>
        <v/>
      </c>
      <c r="L3992" s="22" t="str">
        <f>IF(I3991="Skupaj:","DDV (22%):",IF(I3991="DDV (22%):","Skupaj z DDV:",IF(AND('[1]Vmesna vrtilna_SKLOP1'!C3992&lt;&gt;"",'[1]Vmesna vrtilna_SKLOP1'!E3992=""),"Skupaj:",IF(AND('[1]Vmesna vrtilna_SKLOP1'!C3992&lt;&gt;"",'[1]Vmesna vrtilna_SKLOP1'!D3992=""),'[1]Vmesna vrtilna_SKLOP1'!J3992,IF(F3992&lt;&gt;"",IF('[1]Vmesna vrtilna_SKLOP1'!J3992&lt;&gt;"",'[1]Vmesna vrtilna_SKLOP1'!J3992,""),"")))))</f>
        <v/>
      </c>
      <c r="M3992" s="22" t="e">
        <f t="shared" si="125"/>
        <v>#REF!</v>
      </c>
      <c r="N3992" s="22" t="str">
        <f>IF(IFERROR(VLOOKUP(B3992,'[1]Vmesna vrtilna_SKLOP1'!B:J,7,0),"")=0,"",IFERROR(VLOOKUP(B3992,'[1]Vmesna vrtilna_SKLOP1'!B:J,7,0),""))</f>
        <v/>
      </c>
      <c r="O3992" s="22"/>
    </row>
    <row r="3993" spans="2:15" ht="15" customHeight="1" x14ac:dyDescent="0.3">
      <c r="B3993" s="15" t="str">
        <f>IF(AND('[1]Vmesna vrtilna_SKLOP1'!B3993&lt;&gt;"",'[1]Vmesna vrtilna_SKLOP1'!C3993&lt;&gt;""),IF('[1]Vmesna vrtilna_SKLOP1'!B3993&lt;&gt;"",'[1]Vmesna vrtilna_SKLOP1'!B3993,""),"")</f>
        <v/>
      </c>
      <c r="C3993" s="16" t="str">
        <f>IF(OR(C3992="Posebna oblika",C3992="Kulturno zaščiten objekt",C3992="Kulturno zaščiten objekt, Posebna oblika"),"Glej zavihek POSEBNI POGOJI",IF(SUM(N3992:Q3992)=1,"Posebna oblika",IF(SUM(N3992:Q3992)=10,"Kulturno zaščiten objekt",IF(SUM(N3992:Q3992)=11,"Kulturno zaščiten objekt, Posebna oblika",IF(AND('[1]Vmesna vrtilna_SKLOP1'!C3993&lt;&gt;"",'[1]Vmesna vrtilna_SKLOP1'!D3993&lt;&gt;""),IF('[1]Vmesna vrtilna_SKLOP1'!C3993&lt;&gt;"",'[1]Vmesna vrtilna_SKLOP1'!C3993,""),"")))))</f>
        <v/>
      </c>
      <c r="D3993" s="17" t="str">
        <f>IF(IFERROR(VLOOKUP(B3993,'[1]Vmesna vrtilna_SKLOP1'!B:J,6,0),"")=0,"",IFERROR(VLOOKUP(B3993,'[1]Vmesna vrtilna_SKLOP1'!B:J,6,0),""))</f>
        <v/>
      </c>
      <c r="E3993" s="16" t="str">
        <f>IF(IF('[1]Vmesna vrtilna_SKLOP1'!E3993&lt;&gt;"",'[1]Vmesna vrtilna_SKLOP1'!D3993,"")=0,"",IF('[1]Vmesna vrtilna_SKLOP1'!E3993&lt;&gt;"",'[1]Vmesna vrtilna_SKLOP1'!D3993,""))</f>
        <v/>
      </c>
      <c r="F3993" s="18" t="str">
        <f>IF('[1]Vmesna vrtilna_SKLOP1'!E3993&lt;&gt;"",'[1]Vmesna vrtilna_SKLOP1'!E3993,"")</f>
        <v/>
      </c>
      <c r="G3993" s="15" t="str">
        <f>IF('[1]Vmesna vrtilna_SKLOP1'!E3993&lt;&gt;"",'[1]Vmesna vrtilna_SKLOP1'!F3993,"")</f>
        <v/>
      </c>
      <c r="H3993" s="19" t="str">
        <f>IF('[1]Vmesna vrtilna_SKLOP1'!F3993&lt;&gt;"",'[1]Vmesna vrtilna_SKLOP1'!I3993,"")</f>
        <v/>
      </c>
      <c r="I3993" s="20" t="str">
        <f>IF(I3992="Skupaj:","DDV (22%):",IF(I3992="DDV (22%):","Skupaj z DDV:",IF(AND('[1]Vmesna vrtilna_SKLOP1'!C3993&lt;&gt;"",'[1]Vmesna vrtilna_SKLOP1'!E3993=""),"Skupaj:","")))</f>
        <v/>
      </c>
      <c r="J3993" s="21" t="str">
        <f t="shared" si="126"/>
        <v/>
      </c>
      <c r="K3993" s="21" t="str">
        <f>IF(I3993="Skupaj z DDV:",SUM(K3991,K3992),IF(I3993="DDV (22%):",K3992*0.22,IF(AND('[1]Vmesna vrtilna_SKLOP1'!C3993&lt;&gt;"",'[1]Vmesna vrtilna_SKLOP1'!D3993=""),'[1]Vmesna vrtilna_SKLOP1'!J3993,IF(F3993&lt;&gt;"",IF('[1]Vmesna vrtilna_SKLOP1'!J3993&lt;&gt;"",'[1]Vmesna vrtilna_SKLOP1'!J3993,""),""))))</f>
        <v/>
      </c>
      <c r="L3993" s="22" t="str">
        <f>IF(I3992="Skupaj:","DDV (22%):",IF(I3992="DDV (22%):","Skupaj z DDV:",IF(AND('[1]Vmesna vrtilna_SKLOP1'!C3993&lt;&gt;"",'[1]Vmesna vrtilna_SKLOP1'!E3993=""),"Skupaj:",IF(AND('[1]Vmesna vrtilna_SKLOP1'!C3993&lt;&gt;"",'[1]Vmesna vrtilna_SKLOP1'!D3993=""),'[1]Vmesna vrtilna_SKLOP1'!J3993,IF(F3993&lt;&gt;"",IF('[1]Vmesna vrtilna_SKLOP1'!J3993&lt;&gt;"",'[1]Vmesna vrtilna_SKLOP1'!J3993,""),"")))))</f>
        <v/>
      </c>
      <c r="M3993" s="22" t="e">
        <f t="shared" si="125"/>
        <v>#REF!</v>
      </c>
      <c r="N3993" s="22" t="str">
        <f>IF(IFERROR(VLOOKUP(B3993,'[1]Vmesna vrtilna_SKLOP1'!B:J,7,0),"")=0,"",IFERROR(VLOOKUP(B3993,'[1]Vmesna vrtilna_SKLOP1'!B:J,7,0),""))</f>
        <v/>
      </c>
      <c r="O3993" s="22"/>
    </row>
    <row r="3994" spans="2:15" ht="15" customHeight="1" x14ac:dyDescent="0.3">
      <c r="B3994" s="15" t="str">
        <f>IF(AND('[1]Vmesna vrtilna_SKLOP1'!B3994&lt;&gt;"",'[1]Vmesna vrtilna_SKLOP1'!C3994&lt;&gt;""),IF('[1]Vmesna vrtilna_SKLOP1'!B3994&lt;&gt;"",'[1]Vmesna vrtilna_SKLOP1'!B3994,""),"")</f>
        <v/>
      </c>
      <c r="C3994" s="16" t="str">
        <f>IF(OR(C3993="Posebna oblika",C3993="Kulturno zaščiten objekt",C3993="Kulturno zaščiten objekt, Posebna oblika"),"Glej zavihek POSEBNI POGOJI",IF(SUM(N3993:Q3993)=1,"Posebna oblika",IF(SUM(N3993:Q3993)=10,"Kulturno zaščiten objekt",IF(SUM(N3993:Q3993)=11,"Kulturno zaščiten objekt, Posebna oblika",IF(AND('[1]Vmesna vrtilna_SKLOP1'!C3994&lt;&gt;"",'[1]Vmesna vrtilna_SKLOP1'!D3994&lt;&gt;""),IF('[1]Vmesna vrtilna_SKLOP1'!C3994&lt;&gt;"",'[1]Vmesna vrtilna_SKLOP1'!C3994,""),"")))))</f>
        <v/>
      </c>
      <c r="D3994" s="17" t="str">
        <f>IF(IFERROR(VLOOKUP(B3994,'[1]Vmesna vrtilna_SKLOP1'!B:J,6,0),"")=0,"",IFERROR(VLOOKUP(B3994,'[1]Vmesna vrtilna_SKLOP1'!B:J,6,0),""))</f>
        <v/>
      </c>
      <c r="E3994" s="16" t="str">
        <f>IF(IF('[1]Vmesna vrtilna_SKLOP1'!E3994&lt;&gt;"",'[1]Vmesna vrtilna_SKLOP1'!D3994,"")=0,"",IF('[1]Vmesna vrtilna_SKLOP1'!E3994&lt;&gt;"",'[1]Vmesna vrtilna_SKLOP1'!D3994,""))</f>
        <v/>
      </c>
      <c r="F3994" s="18" t="str">
        <f>IF('[1]Vmesna vrtilna_SKLOP1'!E3994&lt;&gt;"",'[1]Vmesna vrtilna_SKLOP1'!E3994,"")</f>
        <v/>
      </c>
      <c r="G3994" s="15" t="str">
        <f>IF('[1]Vmesna vrtilna_SKLOP1'!E3994&lt;&gt;"",'[1]Vmesna vrtilna_SKLOP1'!F3994,"")</f>
        <v/>
      </c>
      <c r="H3994" s="19" t="str">
        <f>IF('[1]Vmesna vrtilna_SKLOP1'!F3994&lt;&gt;"",'[1]Vmesna vrtilna_SKLOP1'!I3994,"")</f>
        <v/>
      </c>
      <c r="I3994" s="20" t="str">
        <f>IF(I3993="Skupaj:","DDV (22%):",IF(I3993="DDV (22%):","Skupaj z DDV:",IF(AND('[1]Vmesna vrtilna_SKLOP1'!C3994&lt;&gt;"",'[1]Vmesna vrtilna_SKLOP1'!E3994=""),"Skupaj:","")))</f>
        <v/>
      </c>
      <c r="J3994" s="21" t="str">
        <f t="shared" si="126"/>
        <v/>
      </c>
      <c r="K3994" s="21" t="str">
        <f>IF(I3994="Skupaj z DDV:",SUM(K3992,K3993),IF(I3994="DDV (22%):",K3993*0.22,IF(AND('[1]Vmesna vrtilna_SKLOP1'!C3994&lt;&gt;"",'[1]Vmesna vrtilna_SKLOP1'!D3994=""),'[1]Vmesna vrtilna_SKLOP1'!J3994,IF(F3994&lt;&gt;"",IF('[1]Vmesna vrtilna_SKLOP1'!J3994&lt;&gt;"",'[1]Vmesna vrtilna_SKLOP1'!J3994,""),""))))</f>
        <v/>
      </c>
      <c r="L3994" s="22" t="str">
        <f>IF(I3993="Skupaj:","DDV (22%):",IF(I3993="DDV (22%):","Skupaj z DDV:",IF(AND('[1]Vmesna vrtilna_SKLOP1'!C3994&lt;&gt;"",'[1]Vmesna vrtilna_SKLOP1'!E3994=""),"Skupaj:",IF(AND('[1]Vmesna vrtilna_SKLOP1'!C3994&lt;&gt;"",'[1]Vmesna vrtilna_SKLOP1'!D3994=""),'[1]Vmesna vrtilna_SKLOP1'!J3994,IF(F3994&lt;&gt;"",IF('[1]Vmesna vrtilna_SKLOP1'!J3994&lt;&gt;"",'[1]Vmesna vrtilna_SKLOP1'!J3994,""),"")))))</f>
        <v/>
      </c>
      <c r="M3994" s="22" t="e">
        <f t="shared" si="125"/>
        <v>#REF!</v>
      </c>
      <c r="N3994" s="22" t="str">
        <f>IF(IFERROR(VLOOKUP(B3994,'[1]Vmesna vrtilna_SKLOP1'!B:J,7,0),"")=0,"",IFERROR(VLOOKUP(B3994,'[1]Vmesna vrtilna_SKLOP1'!B:J,7,0),""))</f>
        <v/>
      </c>
      <c r="O3994" s="22"/>
    </row>
    <row r="3995" spans="2:15" ht="15" customHeight="1" x14ac:dyDescent="0.3">
      <c r="B3995" s="15" t="str">
        <f>IF(AND('[1]Vmesna vrtilna_SKLOP1'!B3995&lt;&gt;"",'[1]Vmesna vrtilna_SKLOP1'!C3995&lt;&gt;""),IF('[1]Vmesna vrtilna_SKLOP1'!B3995&lt;&gt;"",'[1]Vmesna vrtilna_SKLOP1'!B3995,""),"")</f>
        <v/>
      </c>
      <c r="C3995" s="16" t="str">
        <f>IF(OR(C3994="Posebna oblika",C3994="Kulturno zaščiten objekt",C3994="Kulturno zaščiten objekt, Posebna oblika"),"Glej zavihek POSEBNI POGOJI",IF(SUM(N3994:Q3994)=1,"Posebna oblika",IF(SUM(N3994:Q3994)=10,"Kulturno zaščiten objekt",IF(SUM(N3994:Q3994)=11,"Kulturno zaščiten objekt, Posebna oblika",IF(AND('[1]Vmesna vrtilna_SKLOP1'!C3995&lt;&gt;"",'[1]Vmesna vrtilna_SKLOP1'!D3995&lt;&gt;""),IF('[1]Vmesna vrtilna_SKLOP1'!C3995&lt;&gt;"",'[1]Vmesna vrtilna_SKLOP1'!C3995,""),"")))))</f>
        <v/>
      </c>
      <c r="D3995" s="17" t="str">
        <f>IF(IFERROR(VLOOKUP(B3995,'[1]Vmesna vrtilna_SKLOP1'!B:J,6,0),"")=0,"",IFERROR(VLOOKUP(B3995,'[1]Vmesna vrtilna_SKLOP1'!B:J,6,0),""))</f>
        <v/>
      </c>
      <c r="E3995" s="16" t="str">
        <f>IF(IF('[1]Vmesna vrtilna_SKLOP1'!E3995&lt;&gt;"",'[1]Vmesna vrtilna_SKLOP1'!D3995,"")=0,"",IF('[1]Vmesna vrtilna_SKLOP1'!E3995&lt;&gt;"",'[1]Vmesna vrtilna_SKLOP1'!D3995,""))</f>
        <v/>
      </c>
      <c r="F3995" s="18" t="str">
        <f>IF('[1]Vmesna vrtilna_SKLOP1'!E3995&lt;&gt;"",'[1]Vmesna vrtilna_SKLOP1'!E3995,"")</f>
        <v/>
      </c>
      <c r="G3995" s="15" t="str">
        <f>IF('[1]Vmesna vrtilna_SKLOP1'!E3995&lt;&gt;"",'[1]Vmesna vrtilna_SKLOP1'!F3995,"")</f>
        <v/>
      </c>
      <c r="H3995" s="19" t="str">
        <f>IF('[1]Vmesna vrtilna_SKLOP1'!F3995&lt;&gt;"",'[1]Vmesna vrtilna_SKLOP1'!I3995,"")</f>
        <v/>
      </c>
      <c r="I3995" s="20" t="str">
        <f>IF(I3994="Skupaj:","DDV (22%):",IF(I3994="DDV (22%):","Skupaj z DDV:",IF(AND('[1]Vmesna vrtilna_SKLOP1'!C3995&lt;&gt;"",'[1]Vmesna vrtilna_SKLOP1'!E3995=""),"Skupaj:","")))</f>
        <v/>
      </c>
      <c r="J3995" s="21" t="str">
        <f t="shared" si="126"/>
        <v/>
      </c>
      <c r="K3995" s="21" t="str">
        <f>IF(I3995="Skupaj z DDV:",SUM(K3993,K3994),IF(I3995="DDV (22%):",K3994*0.22,IF(AND('[1]Vmesna vrtilna_SKLOP1'!C3995&lt;&gt;"",'[1]Vmesna vrtilna_SKLOP1'!D3995=""),'[1]Vmesna vrtilna_SKLOP1'!J3995,IF(F3995&lt;&gt;"",IF('[1]Vmesna vrtilna_SKLOP1'!J3995&lt;&gt;"",'[1]Vmesna vrtilna_SKLOP1'!J3995,""),""))))</f>
        <v/>
      </c>
      <c r="L3995" s="22" t="str">
        <f>IF(I3994="Skupaj:","DDV (22%):",IF(I3994="DDV (22%):","Skupaj z DDV:",IF(AND('[1]Vmesna vrtilna_SKLOP1'!C3995&lt;&gt;"",'[1]Vmesna vrtilna_SKLOP1'!E3995=""),"Skupaj:",IF(AND('[1]Vmesna vrtilna_SKLOP1'!C3995&lt;&gt;"",'[1]Vmesna vrtilna_SKLOP1'!D3995=""),'[1]Vmesna vrtilna_SKLOP1'!J3995,IF(F3995&lt;&gt;"",IF('[1]Vmesna vrtilna_SKLOP1'!J3995&lt;&gt;"",'[1]Vmesna vrtilna_SKLOP1'!J3995,""),"")))))</f>
        <v/>
      </c>
      <c r="M3995" s="22" t="e">
        <f t="shared" si="125"/>
        <v>#REF!</v>
      </c>
      <c r="N3995" s="22" t="str">
        <f>IF(IFERROR(VLOOKUP(B3995,'[1]Vmesna vrtilna_SKLOP1'!B:J,7,0),"")=0,"",IFERROR(VLOOKUP(B3995,'[1]Vmesna vrtilna_SKLOP1'!B:J,7,0),""))</f>
        <v/>
      </c>
      <c r="O3995" s="22"/>
    </row>
    <row r="3996" spans="2:15" ht="15" customHeight="1" x14ac:dyDescent="0.3">
      <c r="B3996" s="15" t="str">
        <f>IF(AND('[1]Vmesna vrtilna_SKLOP1'!B3996&lt;&gt;"",'[1]Vmesna vrtilna_SKLOP1'!C3996&lt;&gt;""),IF('[1]Vmesna vrtilna_SKLOP1'!B3996&lt;&gt;"",'[1]Vmesna vrtilna_SKLOP1'!B3996,""),"")</f>
        <v/>
      </c>
      <c r="C3996" s="16" t="str">
        <f>IF(OR(C3995="Posebna oblika",C3995="Kulturno zaščiten objekt",C3995="Kulturno zaščiten objekt, Posebna oblika"),"Glej zavihek POSEBNI POGOJI",IF(SUM(N3995:Q3995)=1,"Posebna oblika",IF(SUM(N3995:Q3995)=10,"Kulturno zaščiten objekt",IF(SUM(N3995:Q3995)=11,"Kulturno zaščiten objekt, Posebna oblika",IF(AND('[1]Vmesna vrtilna_SKLOP1'!C3996&lt;&gt;"",'[1]Vmesna vrtilna_SKLOP1'!D3996&lt;&gt;""),IF('[1]Vmesna vrtilna_SKLOP1'!C3996&lt;&gt;"",'[1]Vmesna vrtilna_SKLOP1'!C3996,""),"")))))</f>
        <v/>
      </c>
      <c r="D3996" s="17" t="str">
        <f>IF(IFERROR(VLOOKUP(B3996,'[1]Vmesna vrtilna_SKLOP1'!B:J,6,0),"")=0,"",IFERROR(VLOOKUP(B3996,'[1]Vmesna vrtilna_SKLOP1'!B:J,6,0),""))</f>
        <v/>
      </c>
      <c r="E3996" s="16" t="str">
        <f>IF(IF('[1]Vmesna vrtilna_SKLOP1'!E3996&lt;&gt;"",'[1]Vmesna vrtilna_SKLOP1'!D3996,"")=0,"",IF('[1]Vmesna vrtilna_SKLOP1'!E3996&lt;&gt;"",'[1]Vmesna vrtilna_SKLOP1'!D3996,""))</f>
        <v/>
      </c>
      <c r="F3996" s="18" t="str">
        <f>IF('[1]Vmesna vrtilna_SKLOP1'!E3996&lt;&gt;"",'[1]Vmesna vrtilna_SKLOP1'!E3996,"")</f>
        <v/>
      </c>
      <c r="G3996" s="15" t="str">
        <f>IF('[1]Vmesna vrtilna_SKLOP1'!E3996&lt;&gt;"",'[1]Vmesna vrtilna_SKLOP1'!F3996,"")</f>
        <v/>
      </c>
      <c r="H3996" s="19" t="str">
        <f>IF('[1]Vmesna vrtilna_SKLOP1'!F3996&lt;&gt;"",'[1]Vmesna vrtilna_SKLOP1'!I3996,"")</f>
        <v/>
      </c>
      <c r="I3996" s="20" t="str">
        <f>IF(I3995="Skupaj:","DDV (22%):",IF(I3995="DDV (22%):","Skupaj z DDV:",IF(AND('[1]Vmesna vrtilna_SKLOP1'!C3996&lt;&gt;"",'[1]Vmesna vrtilna_SKLOP1'!E3996=""),"Skupaj:","")))</f>
        <v/>
      </c>
      <c r="J3996" s="21" t="str">
        <f t="shared" si="126"/>
        <v/>
      </c>
      <c r="K3996" s="21" t="str">
        <f>IF(I3996="Skupaj z DDV:",SUM(K3994,K3995),IF(I3996="DDV (22%):",K3995*0.22,IF(AND('[1]Vmesna vrtilna_SKLOP1'!C3996&lt;&gt;"",'[1]Vmesna vrtilna_SKLOP1'!D3996=""),'[1]Vmesna vrtilna_SKLOP1'!J3996,IF(F3996&lt;&gt;"",IF('[1]Vmesna vrtilna_SKLOP1'!J3996&lt;&gt;"",'[1]Vmesna vrtilna_SKLOP1'!J3996,""),""))))</f>
        <v/>
      </c>
      <c r="L3996" s="22" t="str">
        <f>IF(I3995="Skupaj:","DDV (22%):",IF(I3995="DDV (22%):","Skupaj z DDV:",IF(AND('[1]Vmesna vrtilna_SKLOP1'!C3996&lt;&gt;"",'[1]Vmesna vrtilna_SKLOP1'!E3996=""),"Skupaj:",IF(AND('[1]Vmesna vrtilna_SKLOP1'!C3996&lt;&gt;"",'[1]Vmesna vrtilna_SKLOP1'!D3996=""),'[1]Vmesna vrtilna_SKLOP1'!J3996,IF(F3996&lt;&gt;"",IF('[1]Vmesna vrtilna_SKLOP1'!J3996&lt;&gt;"",'[1]Vmesna vrtilna_SKLOP1'!J3996,""),"")))))</f>
        <v/>
      </c>
      <c r="M3996" s="22" t="e">
        <f t="shared" si="125"/>
        <v>#REF!</v>
      </c>
      <c r="N3996" s="22" t="str">
        <f>IF(IFERROR(VLOOKUP(B3996,'[1]Vmesna vrtilna_SKLOP1'!B:J,7,0),"")=0,"",IFERROR(VLOOKUP(B3996,'[1]Vmesna vrtilna_SKLOP1'!B:J,7,0),""))</f>
        <v/>
      </c>
      <c r="O3996" s="22"/>
    </row>
    <row r="3997" spans="2:15" ht="15" customHeight="1" x14ac:dyDescent="0.3">
      <c r="B3997" s="15" t="str">
        <f>IF(AND('[1]Vmesna vrtilna_SKLOP1'!B3997&lt;&gt;"",'[1]Vmesna vrtilna_SKLOP1'!C3997&lt;&gt;""),IF('[1]Vmesna vrtilna_SKLOP1'!B3997&lt;&gt;"",'[1]Vmesna vrtilna_SKLOP1'!B3997,""),"")</f>
        <v/>
      </c>
      <c r="C3997" s="16" t="str">
        <f>IF(OR(C3996="Posebna oblika",C3996="Kulturno zaščiten objekt",C3996="Kulturno zaščiten objekt, Posebna oblika"),"Glej zavihek POSEBNI POGOJI",IF(SUM(N3996:Q3996)=1,"Posebna oblika",IF(SUM(N3996:Q3996)=10,"Kulturno zaščiten objekt",IF(SUM(N3996:Q3996)=11,"Kulturno zaščiten objekt, Posebna oblika",IF(AND('[1]Vmesna vrtilna_SKLOP1'!C3997&lt;&gt;"",'[1]Vmesna vrtilna_SKLOP1'!D3997&lt;&gt;""),IF('[1]Vmesna vrtilna_SKLOP1'!C3997&lt;&gt;"",'[1]Vmesna vrtilna_SKLOP1'!C3997,""),"")))))</f>
        <v/>
      </c>
      <c r="D3997" s="17" t="str">
        <f>IF(IFERROR(VLOOKUP(B3997,'[1]Vmesna vrtilna_SKLOP1'!B:J,6,0),"")=0,"",IFERROR(VLOOKUP(B3997,'[1]Vmesna vrtilna_SKLOP1'!B:J,6,0),""))</f>
        <v/>
      </c>
      <c r="E3997" s="16" t="str">
        <f>IF(IF('[1]Vmesna vrtilna_SKLOP1'!E3997&lt;&gt;"",'[1]Vmesna vrtilna_SKLOP1'!D3997,"")=0,"",IF('[1]Vmesna vrtilna_SKLOP1'!E3997&lt;&gt;"",'[1]Vmesna vrtilna_SKLOP1'!D3997,""))</f>
        <v/>
      </c>
      <c r="F3997" s="18" t="str">
        <f>IF('[1]Vmesna vrtilna_SKLOP1'!E3997&lt;&gt;"",'[1]Vmesna vrtilna_SKLOP1'!E3997,"")</f>
        <v/>
      </c>
      <c r="G3997" s="15" t="str">
        <f>IF('[1]Vmesna vrtilna_SKLOP1'!E3997&lt;&gt;"",'[1]Vmesna vrtilna_SKLOP1'!F3997,"")</f>
        <v/>
      </c>
      <c r="H3997" s="19" t="str">
        <f>IF('[1]Vmesna vrtilna_SKLOP1'!F3997&lt;&gt;"",'[1]Vmesna vrtilna_SKLOP1'!I3997,"")</f>
        <v/>
      </c>
      <c r="I3997" s="20" t="str">
        <f>IF(I3996="Skupaj:","DDV (22%):",IF(I3996="DDV (22%):","Skupaj z DDV:",IF(AND('[1]Vmesna vrtilna_SKLOP1'!C3997&lt;&gt;"",'[1]Vmesna vrtilna_SKLOP1'!E3997=""),"Skupaj:","")))</f>
        <v/>
      </c>
      <c r="J3997" s="21" t="str">
        <f t="shared" si="126"/>
        <v/>
      </c>
      <c r="K3997" s="21" t="str">
        <f>IF(I3997="Skupaj z DDV:",SUM(K3995,K3996),IF(I3997="DDV (22%):",K3996*0.22,IF(AND('[1]Vmesna vrtilna_SKLOP1'!C3997&lt;&gt;"",'[1]Vmesna vrtilna_SKLOP1'!D3997=""),'[1]Vmesna vrtilna_SKLOP1'!J3997,IF(F3997&lt;&gt;"",IF('[1]Vmesna vrtilna_SKLOP1'!J3997&lt;&gt;"",'[1]Vmesna vrtilna_SKLOP1'!J3997,""),""))))</f>
        <v/>
      </c>
      <c r="L3997" s="22" t="str">
        <f>IF(I3996="Skupaj:","DDV (22%):",IF(I3996="DDV (22%):","Skupaj z DDV:",IF(AND('[1]Vmesna vrtilna_SKLOP1'!C3997&lt;&gt;"",'[1]Vmesna vrtilna_SKLOP1'!E3997=""),"Skupaj:",IF(AND('[1]Vmesna vrtilna_SKLOP1'!C3997&lt;&gt;"",'[1]Vmesna vrtilna_SKLOP1'!D3997=""),'[1]Vmesna vrtilna_SKLOP1'!J3997,IF(F3997&lt;&gt;"",IF('[1]Vmesna vrtilna_SKLOP1'!J3997&lt;&gt;"",'[1]Vmesna vrtilna_SKLOP1'!J3997,""),"")))))</f>
        <v/>
      </c>
      <c r="M3997" s="22" t="e">
        <f t="shared" si="125"/>
        <v>#REF!</v>
      </c>
      <c r="N3997" s="22" t="str">
        <f>IF(IFERROR(VLOOKUP(B3997,'[1]Vmesna vrtilna_SKLOP1'!B:J,7,0),"")=0,"",IFERROR(VLOOKUP(B3997,'[1]Vmesna vrtilna_SKLOP1'!B:J,7,0),""))</f>
        <v/>
      </c>
      <c r="O3997" s="22"/>
    </row>
    <row r="3998" spans="2:15" ht="15" customHeight="1" x14ac:dyDescent="0.3">
      <c r="B3998" s="15" t="str">
        <f>IF(AND('[1]Vmesna vrtilna_SKLOP1'!B3998&lt;&gt;"",'[1]Vmesna vrtilna_SKLOP1'!C3998&lt;&gt;""),IF('[1]Vmesna vrtilna_SKLOP1'!B3998&lt;&gt;"",'[1]Vmesna vrtilna_SKLOP1'!B3998,""),"")</f>
        <v/>
      </c>
      <c r="C3998" s="16" t="str">
        <f>IF(OR(C3997="Posebna oblika",C3997="Kulturno zaščiten objekt",C3997="Kulturno zaščiten objekt, Posebna oblika"),"Glej zavihek POSEBNI POGOJI",IF(SUM(N3997:Q3997)=1,"Posebna oblika",IF(SUM(N3997:Q3997)=10,"Kulturno zaščiten objekt",IF(SUM(N3997:Q3997)=11,"Kulturno zaščiten objekt, Posebna oblika",IF(AND('[1]Vmesna vrtilna_SKLOP1'!C3998&lt;&gt;"",'[1]Vmesna vrtilna_SKLOP1'!D3998&lt;&gt;""),IF('[1]Vmesna vrtilna_SKLOP1'!C3998&lt;&gt;"",'[1]Vmesna vrtilna_SKLOP1'!C3998,""),"")))))</f>
        <v/>
      </c>
      <c r="D3998" s="17" t="str">
        <f>IF(IFERROR(VLOOKUP(B3998,'[1]Vmesna vrtilna_SKLOP1'!B:J,6,0),"")=0,"",IFERROR(VLOOKUP(B3998,'[1]Vmesna vrtilna_SKLOP1'!B:J,6,0),""))</f>
        <v/>
      </c>
      <c r="E3998" s="16" t="str">
        <f>IF(IF('[1]Vmesna vrtilna_SKLOP1'!E3998&lt;&gt;"",'[1]Vmesna vrtilna_SKLOP1'!D3998,"")=0,"",IF('[1]Vmesna vrtilna_SKLOP1'!E3998&lt;&gt;"",'[1]Vmesna vrtilna_SKLOP1'!D3998,""))</f>
        <v/>
      </c>
      <c r="F3998" s="18" t="str">
        <f>IF('[1]Vmesna vrtilna_SKLOP1'!E3998&lt;&gt;"",'[1]Vmesna vrtilna_SKLOP1'!E3998,"")</f>
        <v/>
      </c>
      <c r="G3998" s="15" t="str">
        <f>IF('[1]Vmesna vrtilna_SKLOP1'!E3998&lt;&gt;"",'[1]Vmesna vrtilna_SKLOP1'!F3998,"")</f>
        <v/>
      </c>
      <c r="H3998" s="19" t="str">
        <f>IF('[1]Vmesna vrtilna_SKLOP1'!F3998&lt;&gt;"",'[1]Vmesna vrtilna_SKLOP1'!I3998,"")</f>
        <v/>
      </c>
      <c r="I3998" s="20" t="str">
        <f>IF(I3997="Skupaj:","DDV (22%):",IF(I3997="DDV (22%):","Skupaj z DDV:",IF(AND('[1]Vmesna vrtilna_SKLOP1'!C3998&lt;&gt;"",'[1]Vmesna vrtilna_SKLOP1'!E3998=""),"Skupaj:","")))</f>
        <v/>
      </c>
      <c r="J3998" s="21" t="str">
        <f t="shared" si="126"/>
        <v/>
      </c>
      <c r="K3998" s="21" t="str">
        <f>IF(I3998="Skupaj z DDV:",SUM(K3996,K3997),IF(I3998="DDV (22%):",K3997*0.22,IF(AND('[1]Vmesna vrtilna_SKLOP1'!C3998&lt;&gt;"",'[1]Vmesna vrtilna_SKLOP1'!D3998=""),'[1]Vmesna vrtilna_SKLOP1'!J3998,IF(F3998&lt;&gt;"",IF('[1]Vmesna vrtilna_SKLOP1'!J3998&lt;&gt;"",'[1]Vmesna vrtilna_SKLOP1'!J3998,""),""))))</f>
        <v/>
      </c>
      <c r="L3998" s="22" t="str">
        <f>IF(I3997="Skupaj:","DDV (22%):",IF(I3997="DDV (22%):","Skupaj z DDV:",IF(AND('[1]Vmesna vrtilna_SKLOP1'!C3998&lt;&gt;"",'[1]Vmesna vrtilna_SKLOP1'!E3998=""),"Skupaj:",IF(AND('[1]Vmesna vrtilna_SKLOP1'!C3998&lt;&gt;"",'[1]Vmesna vrtilna_SKLOP1'!D3998=""),'[1]Vmesna vrtilna_SKLOP1'!J3998,IF(F3998&lt;&gt;"",IF('[1]Vmesna vrtilna_SKLOP1'!J3998&lt;&gt;"",'[1]Vmesna vrtilna_SKLOP1'!J3998,""),"")))))</f>
        <v/>
      </c>
      <c r="M3998" s="22" t="e">
        <f t="shared" si="125"/>
        <v>#REF!</v>
      </c>
      <c r="N3998" s="22" t="str">
        <f>IF(IFERROR(VLOOKUP(B3998,'[1]Vmesna vrtilna_SKLOP1'!B:J,7,0),"")=0,"",IFERROR(VLOOKUP(B3998,'[1]Vmesna vrtilna_SKLOP1'!B:J,7,0),""))</f>
        <v/>
      </c>
      <c r="O3998" s="22"/>
    </row>
    <row r="3999" spans="2:15" ht="15" customHeight="1" x14ac:dyDescent="0.3">
      <c r="B3999" s="15" t="str">
        <f>IF(AND('[1]Vmesna vrtilna_SKLOP1'!B3999&lt;&gt;"",'[1]Vmesna vrtilna_SKLOP1'!C3999&lt;&gt;""),IF('[1]Vmesna vrtilna_SKLOP1'!B3999&lt;&gt;"",'[1]Vmesna vrtilna_SKLOP1'!B3999,""),"")</f>
        <v/>
      </c>
      <c r="C3999" s="16" t="str">
        <f>IF(OR(C3998="Posebna oblika",C3998="Kulturno zaščiten objekt",C3998="Kulturno zaščiten objekt, Posebna oblika"),"Glej zavihek POSEBNI POGOJI",IF(SUM(N3998:Q3998)=1,"Posebna oblika",IF(SUM(N3998:Q3998)=10,"Kulturno zaščiten objekt",IF(SUM(N3998:Q3998)=11,"Kulturno zaščiten objekt, Posebna oblika",IF(AND('[1]Vmesna vrtilna_SKLOP1'!C3999&lt;&gt;"",'[1]Vmesna vrtilna_SKLOP1'!D3999&lt;&gt;""),IF('[1]Vmesna vrtilna_SKLOP1'!C3999&lt;&gt;"",'[1]Vmesna vrtilna_SKLOP1'!C3999,""),"")))))</f>
        <v/>
      </c>
      <c r="D3999" s="17" t="str">
        <f>IF(IFERROR(VLOOKUP(B3999,'[1]Vmesna vrtilna_SKLOP1'!B:J,6,0),"")=0,"",IFERROR(VLOOKUP(B3999,'[1]Vmesna vrtilna_SKLOP1'!B:J,6,0),""))</f>
        <v/>
      </c>
      <c r="E3999" s="16" t="str">
        <f>IF(IF('[1]Vmesna vrtilna_SKLOP1'!E3999&lt;&gt;"",'[1]Vmesna vrtilna_SKLOP1'!D3999,"")=0,"",IF('[1]Vmesna vrtilna_SKLOP1'!E3999&lt;&gt;"",'[1]Vmesna vrtilna_SKLOP1'!D3999,""))</f>
        <v/>
      </c>
      <c r="F3999" s="18" t="str">
        <f>IF('[1]Vmesna vrtilna_SKLOP1'!E3999&lt;&gt;"",'[1]Vmesna vrtilna_SKLOP1'!E3999,"")</f>
        <v/>
      </c>
      <c r="G3999" s="15" t="str">
        <f>IF('[1]Vmesna vrtilna_SKLOP1'!E3999&lt;&gt;"",'[1]Vmesna vrtilna_SKLOP1'!F3999,"")</f>
        <v/>
      </c>
      <c r="H3999" s="19" t="str">
        <f>IF('[1]Vmesna vrtilna_SKLOP1'!F3999&lt;&gt;"",'[1]Vmesna vrtilna_SKLOP1'!I3999,"")</f>
        <v/>
      </c>
      <c r="I3999" s="20" t="str">
        <f>IF(I3998="Skupaj:","DDV (22%):",IF(I3998="DDV (22%):","Skupaj z DDV:",IF(AND('[1]Vmesna vrtilna_SKLOP1'!C3999&lt;&gt;"",'[1]Vmesna vrtilna_SKLOP1'!E3999=""),"Skupaj:","")))</f>
        <v/>
      </c>
      <c r="J3999" s="21" t="str">
        <f t="shared" si="126"/>
        <v/>
      </c>
      <c r="K3999" s="21" t="str">
        <f>IF(I3999="Skupaj z DDV:",SUM(K3997,K3998),IF(I3999="DDV (22%):",K3998*0.22,IF(AND('[1]Vmesna vrtilna_SKLOP1'!C3999&lt;&gt;"",'[1]Vmesna vrtilna_SKLOP1'!D3999=""),'[1]Vmesna vrtilna_SKLOP1'!J3999,IF(F3999&lt;&gt;"",IF('[1]Vmesna vrtilna_SKLOP1'!J3999&lt;&gt;"",'[1]Vmesna vrtilna_SKLOP1'!J3999,""),""))))</f>
        <v/>
      </c>
      <c r="L3999" s="22" t="str">
        <f>IF(I3998="Skupaj:","DDV (22%):",IF(I3998="DDV (22%):","Skupaj z DDV:",IF(AND('[1]Vmesna vrtilna_SKLOP1'!C3999&lt;&gt;"",'[1]Vmesna vrtilna_SKLOP1'!E3999=""),"Skupaj:",IF(AND('[1]Vmesna vrtilna_SKLOP1'!C3999&lt;&gt;"",'[1]Vmesna vrtilna_SKLOP1'!D3999=""),'[1]Vmesna vrtilna_SKLOP1'!J3999,IF(F3999&lt;&gt;"",IF('[1]Vmesna vrtilna_SKLOP1'!J3999&lt;&gt;"",'[1]Vmesna vrtilna_SKLOP1'!J3999,""),"")))))</f>
        <v/>
      </c>
      <c r="M3999" s="22" t="e">
        <f t="shared" si="125"/>
        <v>#REF!</v>
      </c>
      <c r="N3999" s="22" t="str">
        <f>IF(IFERROR(VLOOKUP(B3999,'[1]Vmesna vrtilna_SKLOP1'!B:J,7,0),"")=0,"",IFERROR(VLOOKUP(B3999,'[1]Vmesna vrtilna_SKLOP1'!B:J,7,0),""))</f>
        <v/>
      </c>
      <c r="O3999" s="22"/>
    </row>
    <row r="4000" spans="2:15" ht="15" customHeight="1" x14ac:dyDescent="0.3">
      <c r="B4000" s="15" t="str">
        <f>IF(AND('[1]Vmesna vrtilna_SKLOP1'!B4000&lt;&gt;"",'[1]Vmesna vrtilna_SKLOP1'!C4000&lt;&gt;""),IF('[1]Vmesna vrtilna_SKLOP1'!B4000&lt;&gt;"",'[1]Vmesna vrtilna_SKLOP1'!B4000,""),"")</f>
        <v/>
      </c>
      <c r="C4000" s="16" t="str">
        <f>IF(OR(C3999="Posebna oblika",C3999="Kulturno zaščiten objekt",C3999="Kulturno zaščiten objekt, Posebna oblika"),"Glej zavihek POSEBNI POGOJI",IF(SUM(N3999:Q3999)=1,"Posebna oblika",IF(SUM(N3999:Q3999)=10,"Kulturno zaščiten objekt",IF(SUM(N3999:Q3999)=11,"Kulturno zaščiten objekt, Posebna oblika",IF(AND('[1]Vmesna vrtilna_SKLOP1'!C4000&lt;&gt;"",'[1]Vmesna vrtilna_SKLOP1'!D4000&lt;&gt;""),IF('[1]Vmesna vrtilna_SKLOP1'!C4000&lt;&gt;"",'[1]Vmesna vrtilna_SKLOP1'!C4000,""),"")))))</f>
        <v/>
      </c>
      <c r="D4000" s="17" t="str">
        <f>IF(IFERROR(VLOOKUP(B4000,'[1]Vmesna vrtilna_SKLOP1'!B:J,6,0),"")=0,"",IFERROR(VLOOKUP(B4000,'[1]Vmesna vrtilna_SKLOP1'!B:J,6,0),""))</f>
        <v/>
      </c>
      <c r="E4000" s="16" t="str">
        <f>IF(IF('[1]Vmesna vrtilna_SKLOP1'!E4000&lt;&gt;"",'[1]Vmesna vrtilna_SKLOP1'!D4000,"")=0,"",IF('[1]Vmesna vrtilna_SKLOP1'!E4000&lt;&gt;"",'[1]Vmesna vrtilna_SKLOP1'!D4000,""))</f>
        <v/>
      </c>
      <c r="F4000" s="18" t="str">
        <f>IF('[1]Vmesna vrtilna_SKLOP1'!E4000&lt;&gt;"",'[1]Vmesna vrtilna_SKLOP1'!E4000,"")</f>
        <v/>
      </c>
      <c r="G4000" s="15" t="str">
        <f>IF('[1]Vmesna vrtilna_SKLOP1'!E4000&lt;&gt;"",'[1]Vmesna vrtilna_SKLOP1'!F4000,"")</f>
        <v/>
      </c>
      <c r="H4000" s="19" t="str">
        <f>IF('[1]Vmesna vrtilna_SKLOP1'!F4000&lt;&gt;"",'[1]Vmesna vrtilna_SKLOP1'!I4000,"")</f>
        <v/>
      </c>
      <c r="I4000" s="20" t="str">
        <f>IF(I3999="Skupaj:","DDV (22%):",IF(I3999="DDV (22%):","Skupaj z DDV:",IF(AND('[1]Vmesna vrtilna_SKLOP1'!C4000&lt;&gt;"",'[1]Vmesna vrtilna_SKLOP1'!E4000=""),"Skupaj:","")))</f>
        <v/>
      </c>
      <c r="J4000" s="21" t="str">
        <f t="shared" si="126"/>
        <v/>
      </c>
      <c r="K4000" s="21" t="str">
        <f>IF(I4000="Skupaj z DDV:",SUM(K3998,K3999),IF(I4000="DDV (22%):",K3999*0.22,IF(AND('[1]Vmesna vrtilna_SKLOP1'!C4000&lt;&gt;"",'[1]Vmesna vrtilna_SKLOP1'!D4000=""),'[1]Vmesna vrtilna_SKLOP1'!J4000,IF(F4000&lt;&gt;"",IF('[1]Vmesna vrtilna_SKLOP1'!J4000&lt;&gt;"",'[1]Vmesna vrtilna_SKLOP1'!J4000,""),""))))</f>
        <v/>
      </c>
      <c r="L4000" s="22" t="str">
        <f>IF(I3999="Skupaj:","DDV (22%):",IF(I3999="DDV (22%):","Skupaj z DDV:",IF(AND('[1]Vmesna vrtilna_SKLOP1'!C4000&lt;&gt;"",'[1]Vmesna vrtilna_SKLOP1'!E4000=""),"Skupaj:",IF(AND('[1]Vmesna vrtilna_SKLOP1'!C4000&lt;&gt;"",'[1]Vmesna vrtilna_SKLOP1'!D4000=""),'[1]Vmesna vrtilna_SKLOP1'!J4000,IF(F4000&lt;&gt;"",IF('[1]Vmesna vrtilna_SKLOP1'!J4000&lt;&gt;"",'[1]Vmesna vrtilna_SKLOP1'!J4000,""),"")))))</f>
        <v/>
      </c>
      <c r="M4000" s="22" t="e">
        <f t="shared" si="125"/>
        <v>#REF!</v>
      </c>
      <c r="N4000" s="22" t="str">
        <f>IF(IFERROR(VLOOKUP(B4000,'[1]Vmesna vrtilna_SKLOP1'!B:J,7,0),"")=0,"",IFERROR(VLOOKUP(B4000,'[1]Vmesna vrtilna_SKLOP1'!B:J,7,0),""))</f>
        <v/>
      </c>
      <c r="O4000" s="22"/>
    </row>
  </sheetData>
  <sheetProtection algorithmName="SHA-512" hashValue="Z7RBAV1A81riiEO83o+Hazom/UF2YlqdT0voDJv0aRsJQmjTMgIHtFa8kh/CDRyGY3CSBxaiUGZJjgtAYbT5hA==" saltValue="NKnrV6zeFigzH1M94X7J/g==" spinCount="100000" sheet="1" objects="1" scenarios="1"/>
  <autoFilter ref="B2:AY2003"/>
  <conditionalFormatting sqref="B1:B2 B4001:B1048576 B3588:B3598 B3600">
    <cfRule type="expression" dxfId="68" priority="72">
      <formula>AND(B1&gt;0,B1&lt;10000)</formula>
    </cfRule>
  </conditionalFormatting>
  <conditionalFormatting sqref="P2">
    <cfRule type="expression" dxfId="67" priority="70">
      <formula>AND(F3&gt;0,F3&lt;10000)</formula>
    </cfRule>
    <cfRule type="expression" dxfId="66" priority="71">
      <formula>(M3="Skupaj:")</formula>
    </cfRule>
  </conditionalFormatting>
  <conditionalFormatting sqref="H1:H2 H4001:H1048576">
    <cfRule type="expression" dxfId="65" priority="73">
      <formula>AND(B1&gt;0,B1&lt;10000)</formula>
    </cfRule>
  </conditionalFormatting>
  <conditionalFormatting sqref="G1:G2 G4001:G1048576">
    <cfRule type="expression" dxfId="64" priority="74">
      <formula>AND(B1&gt;0,B1&lt;10000)</formula>
    </cfRule>
  </conditionalFormatting>
  <conditionalFormatting sqref="F1:F2 F4001:F1048576">
    <cfRule type="expression" dxfId="63" priority="75">
      <formula>AND(B1&gt;0,B1&lt;10000)</formula>
    </cfRule>
  </conditionalFormatting>
  <conditionalFormatting sqref="E1:E2 E4001:E1048576 E3588:E3604">
    <cfRule type="expression" dxfId="62" priority="76">
      <formula>AND(B1&gt;0,B1&lt;10000)</formula>
    </cfRule>
  </conditionalFormatting>
  <conditionalFormatting sqref="D1:D2 D4001:D1048576 D3588:D3604">
    <cfRule type="expression" dxfId="61" priority="69">
      <formula>AND(B1&gt;0,B1&lt;10000)</formula>
    </cfRule>
  </conditionalFormatting>
  <conditionalFormatting sqref="C1:C2 C4001:C1048576 C3588:C3604">
    <cfRule type="cellIs" dxfId="60" priority="64" operator="equal">
      <formula>"Glej zavihek POSEBNI POGOJI"</formula>
    </cfRule>
    <cfRule type="cellIs" dxfId="59" priority="65" operator="equal">
      <formula>"Kulturno zaščiten objekt, Posebna oblika"</formula>
    </cfRule>
    <cfRule type="cellIs" dxfId="58" priority="66" operator="equal">
      <formula>"Kulturno zaščiten objekt"</formula>
    </cfRule>
    <cfRule type="cellIs" dxfId="57" priority="67" operator="equal">
      <formula>"Posebna oblika"</formula>
    </cfRule>
    <cfRule type="expression" dxfId="56" priority="68">
      <formula>AND(B1&gt;0,B1&lt;10000)</formula>
    </cfRule>
  </conditionalFormatting>
  <conditionalFormatting sqref="B3:B3587 B3605:B4000">
    <cfRule type="expression" dxfId="55" priority="59">
      <formula>AND(B3&gt;0,B3&lt;10000)</formula>
    </cfRule>
  </conditionalFormatting>
  <conditionalFormatting sqref="J3:J3587 J3605:J4000">
    <cfRule type="expression" dxfId="54" priority="55">
      <formula>AND(B3&gt;0,B3&lt;10000)</formula>
    </cfRule>
    <cfRule type="expression" dxfId="53" priority="56">
      <formula>I3="Skupaj:"</formula>
    </cfRule>
    <cfRule type="expression" dxfId="52" priority="57">
      <formula>I3="DDV (22%):"</formula>
    </cfRule>
    <cfRule type="expression" dxfId="51" priority="58">
      <formula>I3="Skupaj z DDV:"</formula>
    </cfRule>
  </conditionalFormatting>
  <conditionalFormatting sqref="K3:K3587 K3605:K4000">
    <cfRule type="expression" dxfId="50" priority="51">
      <formula>AND(B3&gt;0,B3&lt;10000)</formula>
    </cfRule>
    <cfRule type="expression" dxfId="49" priority="52">
      <formula>I3="Skupaj:"</formula>
    </cfRule>
    <cfRule type="expression" dxfId="48" priority="53">
      <formula>I3="DDV (22%):"</formula>
    </cfRule>
    <cfRule type="expression" dxfId="47" priority="54">
      <formula>I3="Skupaj z DDV:"</formula>
    </cfRule>
  </conditionalFormatting>
  <conditionalFormatting sqref="H3:H3587 H3605:H4000">
    <cfRule type="expression" dxfId="46" priority="60">
      <formula>AND(B3&gt;0,B3&lt;10000)</formula>
    </cfRule>
  </conditionalFormatting>
  <conditionalFormatting sqref="G3:G3587 G3605:G4000">
    <cfRule type="expression" dxfId="45" priority="61">
      <formula>AND(B3&gt;0,B3&lt;10000)</formula>
    </cfRule>
  </conditionalFormatting>
  <conditionalFormatting sqref="F3:F3587 F3605:F4000">
    <cfRule type="expression" dxfId="44" priority="62">
      <formula>AND(B3&gt;0,B3&lt;10000)</formula>
    </cfRule>
  </conditionalFormatting>
  <conditionalFormatting sqref="E3:E3587 E3605:E4000">
    <cfRule type="expression" dxfId="43" priority="63">
      <formula>AND(B3&gt;0,B3&lt;10000)</formula>
    </cfRule>
  </conditionalFormatting>
  <conditionalFormatting sqref="D3:D3587 D3605:D4000">
    <cfRule type="expression" dxfId="42" priority="50">
      <formula>AND(B3&gt;0,B3&lt;10000)</formula>
    </cfRule>
  </conditionalFormatting>
  <conditionalFormatting sqref="C3:C3587 C3605:C4000">
    <cfRule type="cellIs" dxfId="41" priority="45" operator="equal">
      <formula>"Glej zavihek POSEBNI POGOJI"</formula>
    </cfRule>
    <cfRule type="cellIs" dxfId="40" priority="46" operator="equal">
      <formula>"Kulturno zaščiten objekt, Posebna oblika"</formula>
    </cfRule>
    <cfRule type="cellIs" dxfId="39" priority="47" operator="equal">
      <formula>"Kulturno zaščiten objekt"</formula>
    </cfRule>
    <cfRule type="cellIs" dxfId="38" priority="48" operator="equal">
      <formula>"Posebna oblika"</formula>
    </cfRule>
    <cfRule type="expression" dxfId="37" priority="49">
      <formula>AND(B3&gt;0,B3&lt;10000)</formula>
    </cfRule>
  </conditionalFormatting>
  <conditionalFormatting sqref="I3:I3587 I3605:I4000">
    <cfRule type="cellIs" dxfId="36" priority="41" operator="equal">
      <formula>"Skupaj:"</formula>
    </cfRule>
    <cfRule type="cellIs" dxfId="35" priority="42" operator="equal">
      <formula>"DDV (22%):"</formula>
    </cfRule>
    <cfRule type="cellIs" dxfId="34" priority="43" operator="equal">
      <formula>"Skupaj z DDV:"</formula>
    </cfRule>
    <cfRule type="expression" dxfId="33" priority="44">
      <formula>AND(L3&gt;0,L3&lt;1000000)</formula>
    </cfRule>
  </conditionalFormatting>
  <conditionalFormatting sqref="I3:I3587 I3605:I4000">
    <cfRule type="expression" dxfId="32" priority="40">
      <formula>AND(B3&gt;0,B3&lt;10000)</formula>
    </cfRule>
  </conditionalFormatting>
  <conditionalFormatting sqref="B3601:B3604">
    <cfRule type="expression" dxfId="31" priority="22">
      <formula>AND(B3601&gt;0,B3601&lt;10000)</formula>
    </cfRule>
  </conditionalFormatting>
  <conditionalFormatting sqref="I3588">
    <cfRule type="expression" dxfId="30" priority="17">
      <formula>AND(A3588&gt;0,A3588&lt;10000)</formula>
    </cfRule>
    <cfRule type="expression" dxfId="29" priority="18">
      <formula>H3588="Skupaj:"</formula>
    </cfRule>
    <cfRule type="expression" dxfId="28" priority="19">
      <formula>H3588="DDV (22%):"</formula>
    </cfRule>
    <cfRule type="expression" dxfId="27" priority="20">
      <formula>H3588="Skupaj z DDV:"</formula>
    </cfRule>
  </conditionalFormatting>
  <conditionalFormatting sqref="J3588:K3588">
    <cfRule type="expression" dxfId="26" priority="13">
      <formula>AND(A3588&gt;0,A3588&lt;10000)</formula>
    </cfRule>
    <cfRule type="expression" dxfId="25" priority="14">
      <formula>H3588="Skupaj:"</formula>
    </cfRule>
    <cfRule type="expression" dxfId="24" priority="15">
      <formula>H3588="DDV (22%):"</formula>
    </cfRule>
    <cfRule type="expression" dxfId="23" priority="16">
      <formula>H3588="Skupaj z DDV:"</formula>
    </cfRule>
  </conditionalFormatting>
  <conditionalFormatting sqref="F3588">
    <cfRule type="expression" dxfId="22" priority="1">
      <formula>AND(A3588&gt;0,A3588&lt;10000)</formula>
    </cfRule>
  </conditionalFormatting>
  <conditionalFormatting sqref="B3588">
    <cfRule type="expression" dxfId="21" priority="2">
      <formula>AND(A3588&gt;0,A3588&lt;10000)</formula>
    </cfRule>
  </conditionalFormatting>
  <conditionalFormatting sqref="I3590:I3598">
    <cfRule type="expression" dxfId="20" priority="3">
      <formula>AND(A3589&gt;0,A3589&lt;10000)</formula>
    </cfRule>
    <cfRule type="expression" dxfId="19" priority="4">
      <formula>H3590="Skupaj:"</formula>
    </cfRule>
    <cfRule type="expression" dxfId="18" priority="5">
      <formula>H3590="DDV (22%):"</formula>
    </cfRule>
    <cfRule type="expression" dxfId="17" priority="6">
      <formula>H3590="Skupaj z DDV:"</formula>
    </cfRule>
  </conditionalFormatting>
  <conditionalFormatting sqref="J3590:J3598">
    <cfRule type="expression" dxfId="16" priority="7">
      <formula>AND(A3589&gt;0,A3589&lt;10000)</formula>
    </cfRule>
    <cfRule type="expression" dxfId="15" priority="8">
      <formula>H3590="Skupaj:"</formula>
    </cfRule>
    <cfRule type="expression" dxfId="14" priority="9">
      <formula>H3590="DDV (22%):"</formula>
    </cfRule>
    <cfRule type="expression" dxfId="13" priority="10">
      <formula>H3590="Skupaj z DDV:"</formula>
    </cfRule>
  </conditionalFormatting>
  <conditionalFormatting sqref="G3604">
    <cfRule type="expression" dxfId="12" priority="11">
      <formula>AND(A3603&gt;0,A3603&lt;10000)</formula>
    </cfRule>
  </conditionalFormatting>
  <conditionalFormatting sqref="B3590:B3598">
    <cfRule type="expression" dxfId="11" priority="12">
      <formula>AND(A3589&gt;0,A3589&lt;10000)</formula>
    </cfRule>
  </conditionalFormatting>
  <conditionalFormatting sqref="F3590:F3598">
    <cfRule type="expression" dxfId="10" priority="21">
      <formula>AND(A3589&gt;0,A3589&lt;10000)</formula>
    </cfRule>
  </conditionalFormatting>
  <conditionalFormatting sqref="I3599:I3604">
    <cfRule type="expression" dxfId="9" priority="23">
      <formula>AND(#REF!&gt;0,#REF!&lt;10000)</formula>
    </cfRule>
    <cfRule type="expression" dxfId="8" priority="24">
      <formula>H3599="Skupaj:"</formula>
    </cfRule>
    <cfRule type="expression" dxfId="7" priority="25">
      <formula>H3599="DDV (22%):"</formula>
    </cfRule>
    <cfRule type="expression" dxfId="6" priority="26">
      <formula>H3599="Skupaj z DDV:"</formula>
    </cfRule>
  </conditionalFormatting>
  <conditionalFormatting sqref="J3599:J3604">
    <cfRule type="expression" dxfId="5" priority="27">
      <formula>AND(#REF!&gt;0,#REF!&lt;10000)</formula>
    </cfRule>
    <cfRule type="expression" dxfId="4" priority="28">
      <formula>H3599="Skupaj:"</formula>
    </cfRule>
    <cfRule type="expression" dxfId="3" priority="29">
      <formula>H3599="DDV (22%):"</formula>
    </cfRule>
    <cfRule type="expression" dxfId="2" priority="30">
      <formula>H3599="Skupaj z DDV:"</formula>
    </cfRule>
  </conditionalFormatting>
  <conditionalFormatting sqref="B3600:B3604">
    <cfRule type="expression" dxfId="1" priority="31">
      <formula>AND(#REF!&gt;0,#REF!&lt;10000)</formula>
    </cfRule>
  </conditionalFormatting>
  <conditionalFormatting sqref="F3600:F3603">
    <cfRule type="expression" dxfId="0" priority="32">
      <formula>AND(#REF!&gt;0,#REF!&lt;10000)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</vt:i4>
      </vt:variant>
      <vt:variant>
        <vt:lpstr>Imenovani obsegi</vt:lpstr>
      </vt:variant>
      <vt:variant>
        <vt:i4>1</vt:i4>
      </vt:variant>
    </vt:vector>
  </HeadingPairs>
  <TitlesOfParts>
    <vt:vector size="2" baseType="lpstr">
      <vt:lpstr>Template_PZR_SKLOP1</vt:lpstr>
      <vt:lpstr>Template_PZR_SKLOP1!Tiskanje_naslovov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Uporabnik</dc:creator>
  <cp:lastModifiedBy>Miha Rozman</cp:lastModifiedBy>
  <dcterms:created xsi:type="dcterms:W3CDTF">2023-03-11T10:54:53Z</dcterms:created>
  <dcterms:modified xsi:type="dcterms:W3CDTF">2023-06-29T07:40:06Z</dcterms:modified>
</cp:coreProperties>
</file>